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cohost.sharepoint.com/sites/Shares/Documents/Company/Laboratory/US-Laboratory/2Dashboards/"/>
    </mc:Choice>
  </mc:AlternateContent>
  <xr:revisionPtr revIDLastSave="0" documentId="8_{0345EA78-00CE-43BF-8734-7B3C4D270109}" xr6:coauthVersionLast="47" xr6:coauthVersionMax="47" xr10:uidLastSave="{00000000-0000-0000-0000-000000000000}"/>
  <bookViews>
    <workbookView xWindow="-110" yWindow="-110" windowWidth="19420" windowHeight="10420" tabRatio="788" firstSheet="5" activeTab="5" xr2:uid="{2A29FB59-2EBB-46D6-9F91-7BA33C1F08E1}"/>
  </bookViews>
  <sheets>
    <sheet name="FULL INFO" sheetId="4" r:id="rId1"/>
    <sheet name="In the Lab" sheetId="9" r:id="rId2"/>
    <sheet name="T0Assayed" sheetId="6" r:id="rId3"/>
    <sheet name="T1 Assayed" sheetId="10" r:id="rId4"/>
    <sheet name="TPD Assayed" sheetId="13" r:id="rId5"/>
    <sheet name="All blood" sheetId="7" r:id="rId6"/>
    <sheet name="T0 Blood" sheetId="1" r:id="rId7"/>
    <sheet name="T1 Blood" sheetId="8" r:id="rId8"/>
    <sheet name="TPD Blood" sheetId="12" r:id="rId9"/>
    <sheet name="ICF" sheetId="2" r:id="rId10"/>
    <sheet name="irAE" sheetId="11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70" i="4" l="1"/>
  <c r="C2366" i="4"/>
  <c r="C2362" i="4"/>
  <c r="B3826" i="7"/>
  <c r="C3826" i="7"/>
  <c r="D3826" i="7"/>
  <c r="E3826" i="7"/>
  <c r="J3826" i="7"/>
  <c r="B3825" i="7"/>
  <c r="C3825" i="7"/>
  <c r="D3825" i="7"/>
  <c r="E3825" i="7"/>
  <c r="J3825" i="7"/>
  <c r="B3824" i="7"/>
  <c r="C3824" i="7"/>
  <c r="D3824" i="7"/>
  <c r="E3824" i="7"/>
  <c r="J3824" i="7"/>
  <c r="B3823" i="7"/>
  <c r="C3823" i="7"/>
  <c r="D3823" i="7"/>
  <c r="E3823" i="7"/>
  <c r="J3823" i="7"/>
  <c r="B3822" i="7"/>
  <c r="C3822" i="7"/>
  <c r="D3822" i="7"/>
  <c r="E3822" i="7"/>
  <c r="J3822" i="7"/>
  <c r="B3821" i="7"/>
  <c r="C3821" i="7"/>
  <c r="D3821" i="7"/>
  <c r="E3821" i="7"/>
  <c r="J3821" i="7"/>
  <c r="E3820" i="7"/>
  <c r="D3820" i="7"/>
  <c r="C3820" i="7"/>
  <c r="B3820" i="7"/>
  <c r="B938" i="8"/>
  <c r="C938" i="8"/>
  <c r="D938" i="8"/>
  <c r="E938" i="8"/>
  <c r="I938" i="8"/>
  <c r="B3819" i="7"/>
  <c r="C3819" i="7"/>
  <c r="D3819" i="7"/>
  <c r="E3819" i="7"/>
  <c r="B3818" i="7"/>
  <c r="C3818" i="7"/>
  <c r="D3818" i="7"/>
  <c r="E3818" i="7"/>
  <c r="J3818" i="7"/>
  <c r="B3817" i="7"/>
  <c r="C3817" i="7"/>
  <c r="D3817" i="7"/>
  <c r="E3817" i="7"/>
  <c r="J3817" i="7"/>
  <c r="E936" i="8"/>
  <c r="E937" i="8"/>
  <c r="E935" i="8"/>
  <c r="D936" i="8"/>
  <c r="D937" i="8"/>
  <c r="D935" i="8"/>
  <c r="C936" i="8"/>
  <c r="C937" i="8"/>
  <c r="C935" i="8"/>
  <c r="B936" i="8"/>
  <c r="B937" i="8"/>
  <c r="B935" i="8"/>
  <c r="I937" i="8"/>
  <c r="I935" i="8"/>
  <c r="I936" i="8"/>
  <c r="E934" i="8"/>
  <c r="D934" i="8"/>
  <c r="C934" i="8"/>
  <c r="B934" i="8"/>
  <c r="I934" i="8"/>
  <c r="E2199" i="1"/>
  <c r="E2200" i="1"/>
  <c r="E2201" i="1"/>
  <c r="E2198" i="1"/>
  <c r="D2199" i="1"/>
  <c r="D2200" i="1"/>
  <c r="D2201" i="1"/>
  <c r="D2198" i="1"/>
  <c r="C2199" i="1"/>
  <c r="C2200" i="1"/>
  <c r="C2201" i="1"/>
  <c r="C2198" i="1"/>
  <c r="B2199" i="1"/>
  <c r="B2200" i="1"/>
  <c r="B2201" i="1"/>
  <c r="B2198" i="1"/>
  <c r="I2200" i="1"/>
  <c r="I2201" i="1"/>
  <c r="D2371" i="4" s="1"/>
  <c r="I2199" i="1"/>
  <c r="I2198" i="1"/>
  <c r="D2367" i="4" s="1"/>
  <c r="E2197" i="1"/>
  <c r="D2197" i="1"/>
  <c r="C2197" i="1"/>
  <c r="B2197" i="1"/>
  <c r="I2197" i="1"/>
  <c r="J3816" i="7"/>
  <c r="E3816" i="7"/>
  <c r="D3816" i="7"/>
  <c r="C3816" i="7"/>
  <c r="B3816" i="7"/>
  <c r="B3431" i="7"/>
  <c r="B3432" i="7"/>
  <c r="B3433" i="7"/>
  <c r="B3435" i="7"/>
  <c r="B3436" i="7"/>
  <c r="B3437" i="7"/>
  <c r="B3438" i="7"/>
  <c r="B3439" i="7"/>
  <c r="B3442" i="7"/>
  <c r="B3443" i="7"/>
  <c r="B3444" i="7"/>
  <c r="B3445" i="7"/>
  <c r="B3446" i="7"/>
  <c r="B3447" i="7"/>
  <c r="B3448" i="7"/>
  <c r="B3449" i="7"/>
  <c r="B3450" i="7"/>
  <c r="B3451" i="7"/>
  <c r="B3452" i="7"/>
  <c r="B3453" i="7"/>
  <c r="B3454" i="7"/>
  <c r="B3455" i="7"/>
  <c r="B3456" i="7"/>
  <c r="B3457" i="7"/>
  <c r="B3458" i="7"/>
  <c r="B3459" i="7"/>
  <c r="B3460" i="7"/>
  <c r="C3431" i="7"/>
  <c r="C3432" i="7"/>
  <c r="C3433" i="7"/>
  <c r="C3435" i="7"/>
  <c r="C3436" i="7"/>
  <c r="C3437" i="7"/>
  <c r="C3438" i="7"/>
  <c r="C3439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D3431" i="7"/>
  <c r="D3432" i="7"/>
  <c r="D3433" i="7"/>
  <c r="D3435" i="7"/>
  <c r="D3436" i="7"/>
  <c r="D3437" i="7"/>
  <c r="D3438" i="7"/>
  <c r="D3439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E3431" i="7"/>
  <c r="E3432" i="7"/>
  <c r="E3433" i="7"/>
  <c r="E3435" i="7"/>
  <c r="E3436" i="7"/>
  <c r="E3437" i="7"/>
  <c r="E3438" i="7"/>
  <c r="E3439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J3431" i="7"/>
  <c r="J3432" i="7"/>
  <c r="J3433" i="7"/>
  <c r="J3435" i="7"/>
  <c r="J3436" i="7"/>
  <c r="J3438" i="7"/>
  <c r="J3439" i="7"/>
  <c r="J3442" i="7"/>
  <c r="J3443" i="7"/>
  <c r="J3445" i="7"/>
  <c r="J3446" i="7"/>
  <c r="J3449" i="7"/>
  <c r="J3450" i="7"/>
  <c r="J3451" i="7"/>
  <c r="J3453" i="7"/>
  <c r="J3454" i="7"/>
  <c r="J3456" i="7"/>
  <c r="J3457" i="7"/>
  <c r="J3458" i="7"/>
  <c r="B2366" i="4"/>
  <c r="B2367" i="4"/>
  <c r="B2368" i="4"/>
  <c r="B2369" i="4"/>
  <c r="B2370" i="4"/>
  <c r="B2371" i="4"/>
  <c r="C2367" i="4"/>
  <c r="C2368" i="4"/>
  <c r="C2369" i="4"/>
  <c r="C2370" i="4"/>
  <c r="C2371" i="4"/>
  <c r="D2366" i="4"/>
  <c r="D2368" i="4"/>
  <c r="D2369" i="4"/>
  <c r="D2370" i="4"/>
  <c r="E2366" i="4"/>
  <c r="E2367" i="4"/>
  <c r="E2368" i="4"/>
  <c r="E2369" i="4"/>
  <c r="E2370" i="4"/>
  <c r="E2371" i="4"/>
  <c r="J2366" i="4"/>
  <c r="J2367" i="4"/>
  <c r="J2368" i="4"/>
  <c r="J2369" i="4"/>
  <c r="J2370" i="4"/>
  <c r="J2371" i="4"/>
  <c r="K2366" i="4"/>
  <c r="K2367" i="4"/>
  <c r="K2368" i="4"/>
  <c r="K2369" i="4"/>
  <c r="K2370" i="4"/>
  <c r="K2371" i="4"/>
  <c r="O2366" i="4"/>
  <c r="O2367" i="4"/>
  <c r="O2368" i="4"/>
  <c r="O2369" i="4"/>
  <c r="O2370" i="4"/>
  <c r="O2371" i="4"/>
  <c r="P2366" i="4"/>
  <c r="P2367" i="4"/>
  <c r="P2368" i="4"/>
  <c r="P2369" i="4"/>
  <c r="P2370" i="4"/>
  <c r="P2371" i="4"/>
  <c r="Q2366" i="4"/>
  <c r="Q2367" i="4"/>
  <c r="Q2368" i="4"/>
  <c r="Q2369" i="4"/>
  <c r="Q2370" i="4"/>
  <c r="Q2371" i="4"/>
  <c r="B2271" i="2"/>
  <c r="B2272" i="2"/>
  <c r="B2273" i="2"/>
  <c r="B2274" i="2"/>
  <c r="B2275" i="2"/>
  <c r="B2276" i="2"/>
  <c r="B2277" i="2"/>
  <c r="B2278" i="2"/>
  <c r="C2271" i="2"/>
  <c r="C2272" i="2"/>
  <c r="C2273" i="2"/>
  <c r="C2274" i="2"/>
  <c r="C2275" i="2"/>
  <c r="C2276" i="2"/>
  <c r="C2277" i="2"/>
  <c r="C2278" i="2"/>
  <c r="D2271" i="2"/>
  <c r="D2272" i="2"/>
  <c r="D2273" i="2"/>
  <c r="D2274" i="2"/>
  <c r="D2275" i="2"/>
  <c r="D2276" i="2"/>
  <c r="D2277" i="2"/>
  <c r="D2278" i="2"/>
  <c r="E2271" i="2"/>
  <c r="E2272" i="2"/>
  <c r="E2273" i="2"/>
  <c r="E2274" i="2"/>
  <c r="E2275" i="2"/>
  <c r="E2276" i="2"/>
  <c r="E2277" i="2"/>
  <c r="E2278" i="2"/>
  <c r="J1539" i="7"/>
  <c r="J1466" i="7"/>
  <c r="J1502" i="7"/>
  <c r="J1542" i="7"/>
  <c r="J1540" i="7"/>
  <c r="J1725" i="7"/>
  <c r="J1814" i="7"/>
  <c r="J1996" i="7"/>
  <c r="J1924" i="7"/>
  <c r="J3461" i="7"/>
  <c r="J3462" i="7"/>
  <c r="J3301" i="7"/>
  <c r="J3463" i="7"/>
  <c r="J3298" i="7"/>
  <c r="J3341" i="7"/>
  <c r="J2299" i="7"/>
  <c r="J2444" i="7"/>
  <c r="J2374" i="7"/>
  <c r="J2461" i="7"/>
  <c r="J2599" i="7"/>
  <c r="J2740" i="7"/>
  <c r="J3332" i="7"/>
  <c r="J3422" i="7"/>
  <c r="J2685" i="7"/>
  <c r="J3274" i="7"/>
  <c r="J3349" i="7"/>
  <c r="J3279" i="7"/>
  <c r="J3347" i="7"/>
  <c r="J3464" i="7"/>
  <c r="J3517" i="7"/>
  <c r="J2380" i="7"/>
  <c r="J2433" i="7"/>
  <c r="J2579" i="7"/>
  <c r="J2731" i="7"/>
  <c r="J2987" i="7"/>
  <c r="J3121" i="7"/>
  <c r="J3224" i="7"/>
  <c r="J3325" i="7"/>
  <c r="J3430" i="7"/>
  <c r="J2822" i="7"/>
  <c r="J3080" i="7"/>
  <c r="J3384" i="7"/>
  <c r="J3282" i="7"/>
  <c r="J3283" i="7"/>
  <c r="J3284" i="7"/>
  <c r="J3397" i="7"/>
  <c r="J3317" i="7"/>
  <c r="J3428" i="7"/>
  <c r="J3465" i="7"/>
  <c r="J2370" i="7"/>
  <c r="J2530" i="7"/>
  <c r="J3094" i="7"/>
  <c r="J2482" i="7"/>
  <c r="J3258" i="7"/>
  <c r="J3359" i="7"/>
  <c r="J3373" i="7"/>
  <c r="J2734" i="7"/>
  <c r="J3466" i="7"/>
  <c r="J3467" i="7"/>
  <c r="J3468" i="7"/>
  <c r="J3469" i="7"/>
  <c r="J3470" i="7"/>
  <c r="J3471" i="7"/>
  <c r="J3312" i="7"/>
  <c r="J3369" i="7"/>
  <c r="J3473" i="7"/>
  <c r="J3474" i="7"/>
  <c r="J3475" i="7"/>
  <c r="J2427" i="7"/>
  <c r="J2574" i="7"/>
  <c r="J2719" i="7"/>
  <c r="J2906" i="7"/>
  <c r="J2580" i="7"/>
  <c r="J2732" i="7"/>
  <c r="J2626" i="7"/>
  <c r="J2688" i="7"/>
  <c r="J2834" i="7"/>
  <c r="J2993" i="7"/>
  <c r="J3131" i="7"/>
  <c r="J3227" i="7"/>
  <c r="J3335" i="7"/>
  <c r="J2741" i="7"/>
  <c r="J2855" i="7"/>
  <c r="J3192" i="7"/>
  <c r="J3193" i="7"/>
  <c r="J3263" i="7"/>
  <c r="J3388" i="7"/>
  <c r="J2762" i="7"/>
  <c r="J3005" i="7"/>
  <c r="J3168" i="7"/>
  <c r="J3169" i="7"/>
  <c r="J3262" i="7"/>
  <c r="J3394" i="7"/>
  <c r="J3050" i="7"/>
  <c r="J3125" i="7"/>
  <c r="J3240" i="7"/>
  <c r="J3337" i="7"/>
  <c r="J3133" i="7"/>
  <c r="J3237" i="7"/>
  <c r="J3289" i="7"/>
  <c r="J3314" i="7"/>
  <c r="J3476" i="7"/>
  <c r="J2575" i="7"/>
  <c r="J2281" i="7"/>
  <c r="J2411" i="7"/>
  <c r="J2615" i="7"/>
  <c r="J2273" i="7"/>
  <c r="J2431" i="7"/>
  <c r="J2582" i="7"/>
  <c r="J2722" i="7"/>
  <c r="J2345" i="7"/>
  <c r="J2552" i="7"/>
  <c r="J2658" i="7"/>
  <c r="J2814" i="7"/>
  <c r="J2425" i="7"/>
  <c r="J2620" i="7"/>
  <c r="J2712" i="7"/>
  <c r="J2873" i="7"/>
  <c r="J2469" i="7"/>
  <c r="J2640" i="7"/>
  <c r="J2780" i="7"/>
  <c r="J2889" i="7"/>
  <c r="J3061" i="7"/>
  <c r="J3218" i="7"/>
  <c r="J3313" i="7"/>
  <c r="J2484" i="7"/>
  <c r="J2616" i="7"/>
  <c r="J2868" i="7"/>
  <c r="J2537" i="7"/>
  <c r="J2819" i="7"/>
  <c r="J2908" i="7"/>
  <c r="J3051" i="7"/>
  <c r="J2815" i="7"/>
  <c r="J2904" i="7"/>
  <c r="J3101" i="7"/>
  <c r="J3300" i="7"/>
  <c r="J3164" i="7"/>
  <c r="J3165" i="7"/>
  <c r="J3259" i="7"/>
  <c r="J3361" i="7"/>
  <c r="J3150" i="7"/>
  <c r="J3151" i="7"/>
  <c r="J3272" i="7"/>
  <c r="J3395" i="7"/>
  <c r="J3477" i="7"/>
  <c r="J2522" i="7"/>
  <c r="J2673" i="7"/>
  <c r="J2773" i="7"/>
  <c r="J2330" i="7"/>
  <c r="J2491" i="7"/>
  <c r="J2752" i="7"/>
  <c r="J3132" i="7"/>
  <c r="J3225" i="7"/>
  <c r="J2508" i="7"/>
  <c r="J2587" i="7"/>
  <c r="J2610" i="7"/>
  <c r="J2686" i="7"/>
  <c r="J2671" i="7"/>
  <c r="J2681" i="7"/>
  <c r="J2666" i="7"/>
  <c r="J3478" i="7"/>
  <c r="J2909" i="7"/>
  <c r="J3052" i="7"/>
  <c r="J3177" i="7"/>
  <c r="J3273" i="7"/>
  <c r="J3374" i="7"/>
  <c r="J2735" i="7"/>
  <c r="J2816" i="7"/>
  <c r="J3170" i="7"/>
  <c r="J3247" i="7"/>
  <c r="J3203" i="7"/>
  <c r="J3208" i="7"/>
  <c r="J3403" i="7"/>
  <c r="J3315" i="7"/>
  <c r="J3480" i="7"/>
  <c r="J3416" i="7"/>
  <c r="J2506" i="7"/>
  <c r="J2667" i="7"/>
  <c r="J2714" i="7"/>
  <c r="J2823" i="7"/>
  <c r="J2962" i="7"/>
  <c r="J3228" i="7"/>
  <c r="J3318" i="7"/>
  <c r="J2569" i="7"/>
  <c r="J2664" i="7"/>
  <c r="J2830" i="7"/>
  <c r="J2933" i="7"/>
  <c r="J3095" i="7"/>
  <c r="J3238" i="7"/>
  <c r="J3370" i="7"/>
  <c r="J2531" i="7"/>
  <c r="J2676" i="7"/>
  <c r="J2802" i="7"/>
  <c r="J2934" i="7"/>
  <c r="J3083" i="7"/>
  <c r="J3242" i="7"/>
  <c r="J3342" i="7"/>
  <c r="J2533" i="7"/>
  <c r="J2690" i="7"/>
  <c r="J2804" i="7"/>
  <c r="J2941" i="7"/>
  <c r="J3089" i="7"/>
  <c r="J3248" i="7"/>
  <c r="J3344" i="7"/>
  <c r="J2629" i="7"/>
  <c r="J2798" i="7"/>
  <c r="J2925" i="7"/>
  <c r="J2926" i="7"/>
  <c r="J3084" i="7"/>
  <c r="J3417" i="7"/>
  <c r="J2632" i="7"/>
  <c r="J2864" i="7"/>
  <c r="J3045" i="7"/>
  <c r="J3155" i="7"/>
  <c r="J3275" i="7"/>
  <c r="J2947" i="7"/>
  <c r="J2977" i="7"/>
  <c r="J3122" i="7"/>
  <c r="J3229" i="7"/>
  <c r="J3381" i="7"/>
  <c r="J3053" i="7"/>
  <c r="J3221" i="7"/>
  <c r="J3067" i="7"/>
  <c r="J3316" i="7"/>
  <c r="J3123" i="7"/>
  <c r="J3230" i="7"/>
  <c r="J3350" i="7"/>
  <c r="J3304" i="7"/>
  <c r="J3389" i="7"/>
  <c r="J2704" i="7"/>
  <c r="J2824" i="7"/>
  <c r="J2792" i="7"/>
  <c r="J3481" i="7"/>
  <c r="J3254" i="7"/>
  <c r="J3357" i="7"/>
  <c r="J3440" i="7"/>
  <c r="J3255" i="7"/>
  <c r="J3358" i="7"/>
  <c r="J3441" i="7"/>
  <c r="J3323" i="7"/>
  <c r="J3483" i="7"/>
  <c r="J3484" i="7"/>
  <c r="J3166" i="7"/>
  <c r="J3267" i="7"/>
  <c r="J3382" i="7"/>
  <c r="J2921" i="7"/>
  <c r="J2455" i="7"/>
  <c r="J3098" i="7"/>
  <c r="J3214" i="7"/>
  <c r="J3486" i="7"/>
  <c r="J3026" i="7"/>
  <c r="J3351" i="7"/>
  <c r="J3487" i="7"/>
  <c r="J3091" i="7"/>
  <c r="J3183" i="7"/>
  <c r="J3488" i="7"/>
  <c r="J2347" i="7"/>
  <c r="J2862" i="7"/>
  <c r="J2348" i="7"/>
  <c r="J2349" i="7"/>
  <c r="J2260" i="7"/>
  <c r="J226" i="7"/>
  <c r="J2917" i="7"/>
  <c r="J3333" i="7"/>
  <c r="J3354" i="7"/>
  <c r="J3425" i="7"/>
  <c r="J2118" i="7"/>
  <c r="J2335" i="7"/>
  <c r="J1989" i="7"/>
  <c r="J2399" i="7"/>
  <c r="J3489" i="7"/>
  <c r="J3490" i="7"/>
  <c r="J3491" i="7"/>
  <c r="J1828" i="7"/>
  <c r="J1787" i="7"/>
  <c r="J914" i="7"/>
  <c r="J1167" i="7"/>
  <c r="J1309" i="7"/>
  <c r="J1318" i="7"/>
  <c r="J1464" i="7"/>
  <c r="J1381" i="7"/>
  <c r="J1442" i="7"/>
  <c r="J1474" i="7"/>
  <c r="J1786" i="7"/>
  <c r="J1858" i="7"/>
  <c r="J344" i="7"/>
  <c r="J256" i="7"/>
  <c r="J261" i="7"/>
  <c r="J332" i="7"/>
  <c r="J271" i="7"/>
  <c r="J272" i="7"/>
  <c r="J253" i="7"/>
  <c r="J273" i="7"/>
  <c r="J233" i="7"/>
  <c r="J331" i="7"/>
  <c r="J248" i="7"/>
  <c r="J343" i="7"/>
  <c r="J462" i="7"/>
  <c r="J795" i="7"/>
  <c r="J723" i="7"/>
  <c r="J1205" i="7"/>
  <c r="J1373" i="7"/>
  <c r="J2346" i="7"/>
  <c r="J2261" i="7"/>
  <c r="J2145" i="7"/>
  <c r="J1984" i="7"/>
  <c r="J2018" i="7"/>
  <c r="J2092" i="7"/>
  <c r="J82" i="7"/>
  <c r="J89" i="7"/>
  <c r="J2102" i="7"/>
  <c r="J3495" i="7"/>
  <c r="J3496" i="7"/>
  <c r="J3497" i="7"/>
  <c r="J3498" i="7"/>
  <c r="J2188" i="7"/>
  <c r="J2121" i="7"/>
  <c r="J2467" i="7"/>
  <c r="J2230" i="7"/>
  <c r="J2472" i="7"/>
  <c r="J2170" i="7"/>
  <c r="J2171" i="7"/>
  <c r="J1730" i="7"/>
  <c r="J1888" i="7"/>
  <c r="J2114" i="7"/>
  <c r="J1778" i="7"/>
  <c r="J1945" i="7"/>
  <c r="J2332" i="7"/>
  <c r="J3404" i="7"/>
  <c r="J2549" i="7"/>
  <c r="J3034" i="7"/>
  <c r="J3057" i="7"/>
  <c r="J3502" i="7"/>
  <c r="J3503" i="7"/>
  <c r="J3504" i="7"/>
  <c r="J227" i="7"/>
  <c r="J3505" i="7"/>
  <c r="J3223" i="7"/>
  <c r="J3506" i="7"/>
  <c r="J3507" i="7"/>
  <c r="J2372" i="7"/>
  <c r="J2528" i="7"/>
  <c r="J2706" i="7"/>
  <c r="J2836" i="7"/>
  <c r="J2141" i="7"/>
  <c r="J2239" i="7"/>
  <c r="J2027" i="7"/>
  <c r="J2262" i="7"/>
  <c r="J2400" i="7"/>
  <c r="J2630" i="7"/>
  <c r="J2767" i="7"/>
  <c r="J2880" i="7"/>
  <c r="J2142" i="7"/>
  <c r="J2044" i="7"/>
  <c r="J2887" i="7"/>
  <c r="J3035" i="7"/>
  <c r="J3172" i="7"/>
  <c r="J2795" i="7"/>
  <c r="J2152" i="7"/>
  <c r="J3102" i="7"/>
  <c r="J3210" i="7"/>
  <c r="J3330" i="7"/>
  <c r="J2153" i="7"/>
  <c r="J2173" i="7"/>
  <c r="J2257" i="7"/>
  <c r="J2391" i="7"/>
  <c r="J2589" i="7"/>
  <c r="J2733" i="7"/>
  <c r="J2883" i="7"/>
  <c r="J2341" i="7"/>
  <c r="J2509" i="7"/>
  <c r="J2379" i="7"/>
  <c r="J2577" i="7"/>
  <c r="J2617" i="7"/>
  <c r="J2764" i="7"/>
  <c r="J2915" i="7"/>
  <c r="J3072" i="7"/>
  <c r="J2440" i="7"/>
  <c r="J2591" i="7"/>
  <c r="J2745" i="7"/>
  <c r="J2694" i="7"/>
  <c r="J3510" i="7"/>
  <c r="J3340" i="7"/>
  <c r="J3162" i="7"/>
  <c r="J3264" i="7"/>
  <c r="J3368" i="7"/>
  <c r="J3189" i="7"/>
  <c r="J3190" i="7"/>
  <c r="J3288" i="7"/>
  <c r="J3392" i="7"/>
  <c r="J2516" i="7"/>
  <c r="J2598" i="7"/>
  <c r="J2738" i="7"/>
  <c r="J2853" i="7"/>
  <c r="J3027" i="7"/>
  <c r="J3138" i="7"/>
  <c r="J2468" i="7"/>
  <c r="J2604" i="7"/>
  <c r="J2641" i="7"/>
  <c r="J2592" i="7"/>
  <c r="J2628" i="7"/>
  <c r="J2682" i="7"/>
  <c r="J2665" i="7"/>
  <c r="J2683" i="7"/>
  <c r="J2709" i="7"/>
  <c r="J2677" i="7"/>
  <c r="J2753" i="7"/>
  <c r="J2746" i="7"/>
  <c r="J2841" i="7"/>
  <c r="J3075" i="7"/>
  <c r="J2095" i="7"/>
  <c r="J2202" i="7"/>
  <c r="J2302" i="7"/>
  <c r="J2109" i="7"/>
  <c r="J2760" i="7"/>
  <c r="J2517" i="7"/>
  <c r="J2322" i="7"/>
  <c r="J2716" i="7"/>
  <c r="J2831" i="7"/>
  <c r="J2966" i="7"/>
  <c r="J3116" i="7"/>
  <c r="J3244" i="7"/>
  <c r="J3119" i="7"/>
  <c r="J2751" i="7"/>
  <c r="J2874" i="7"/>
  <c r="J2487" i="7"/>
  <c r="J3511" i="7"/>
  <c r="J2515" i="7"/>
  <c r="J3513" i="7"/>
  <c r="J3126" i="7"/>
  <c r="J3514" i="7"/>
  <c r="J2849" i="7"/>
  <c r="J2775" i="7"/>
  <c r="J2929" i="7"/>
  <c r="J3092" i="7"/>
  <c r="J3299" i="7"/>
  <c r="J2739" i="7"/>
  <c r="J3408" i="7"/>
  <c r="J2810" i="7"/>
  <c r="J2916" i="7"/>
  <c r="J3054" i="7"/>
  <c r="J3290" i="7"/>
  <c r="J3393" i="7"/>
  <c r="J2818" i="7"/>
  <c r="J2918" i="7"/>
  <c r="J3093" i="7"/>
  <c r="J3297" i="7"/>
  <c r="J3383" i="7"/>
  <c r="J2892" i="7"/>
  <c r="J3004" i="7"/>
  <c r="J3147" i="7"/>
  <c r="J3245" i="7"/>
  <c r="J3371" i="7"/>
  <c r="J2991" i="7"/>
  <c r="J3144" i="7"/>
  <c r="J2912" i="7"/>
  <c r="J3085" i="7"/>
  <c r="J3212" i="7"/>
  <c r="J3127" i="7"/>
  <c r="J3153" i="7"/>
  <c r="J3213" i="7"/>
  <c r="J3215" i="7"/>
  <c r="J3249" i="7"/>
  <c r="J3309" i="7"/>
  <c r="J3412" i="7"/>
  <c r="J228" i="7"/>
  <c r="J3515" i="7"/>
  <c r="J350" i="7"/>
  <c r="J257" i="7"/>
  <c r="J305" i="7"/>
  <c r="J435" i="7"/>
  <c r="J374" i="7"/>
  <c r="J385" i="7"/>
  <c r="J1580" i="7"/>
  <c r="J412" i="7"/>
  <c r="J1571" i="7"/>
  <c r="J608" i="7"/>
  <c r="J967" i="7"/>
  <c r="J1715" i="7"/>
  <c r="J1573" i="7"/>
  <c r="J306" i="7"/>
  <c r="J274" i="7"/>
  <c r="J234" i="7"/>
  <c r="J235" i="7"/>
  <c r="J275" i="7"/>
  <c r="J236" i="7"/>
  <c r="J237" i="7"/>
  <c r="J276" i="7"/>
  <c r="J277" i="7"/>
  <c r="J238" i="7"/>
  <c r="J463" i="7"/>
  <c r="J278" i="7"/>
  <c r="J279" i="7"/>
  <c r="J239" i="7"/>
  <c r="J240" i="7"/>
  <c r="J241" i="7"/>
  <c r="J280" i="7"/>
  <c r="J307" i="7"/>
  <c r="J281" i="7"/>
  <c r="J282" i="7"/>
  <c r="J283" i="7"/>
  <c r="J284" i="7"/>
  <c r="J285" i="7"/>
  <c r="J286" i="7"/>
  <c r="J287" i="7"/>
  <c r="J288" i="7"/>
  <c r="J289" i="7"/>
  <c r="J290" i="7"/>
  <c r="J291" i="7"/>
  <c r="J308" i="7"/>
  <c r="J309" i="7"/>
  <c r="J310" i="7"/>
  <c r="J311" i="7"/>
  <c r="J312" i="7"/>
  <c r="J313" i="7"/>
  <c r="J292" i="7"/>
  <c r="J293" i="7"/>
  <c r="J294" i="7"/>
  <c r="J314" i="7"/>
  <c r="J315" i="7"/>
  <c r="J316" i="7"/>
  <c r="J317" i="7"/>
  <c r="J318" i="7"/>
  <c r="J319" i="7"/>
  <c r="J353" i="7"/>
  <c r="J354" i="7"/>
  <c r="J389" i="7"/>
  <c r="J355" i="7"/>
  <c r="J356" i="7"/>
  <c r="J357" i="7"/>
  <c r="J390" i="7"/>
  <c r="J391" i="7"/>
  <c r="J392" i="7"/>
  <c r="J358" i="7"/>
  <c r="J393" i="7"/>
  <c r="J394" i="7"/>
  <c r="J395" i="7"/>
  <c r="J396" i="7"/>
  <c r="J359" i="7"/>
  <c r="J360" i="7"/>
  <c r="J397" i="7"/>
  <c r="J398" i="7"/>
  <c r="J406" i="7"/>
  <c r="J399" i="7"/>
  <c r="J407" i="7"/>
  <c r="J408" i="7"/>
  <c r="J464" i="7"/>
  <c r="J295" i="7"/>
  <c r="J242" i="7"/>
  <c r="J296" i="7"/>
  <c r="J243" i="7"/>
  <c r="J297" i="7"/>
  <c r="J298" i="7"/>
  <c r="J299" i="7"/>
  <c r="J300" i="7"/>
  <c r="J301" i="7"/>
  <c r="J320" i="7"/>
  <c r="J361" i="7"/>
  <c r="J362" i="7"/>
  <c r="J363" i="7"/>
  <c r="J364" i="7"/>
  <c r="J365" i="7"/>
  <c r="J366" i="7"/>
  <c r="J367" i="7"/>
  <c r="J368" i="7"/>
  <c r="J369" i="7"/>
  <c r="J370" i="7"/>
  <c r="J371" i="7"/>
  <c r="J400" i="7"/>
  <c r="J409" i="7"/>
  <c r="J302" i="7"/>
  <c r="J372" i="7"/>
  <c r="J129" i="7"/>
  <c r="J130" i="7"/>
  <c r="J125" i="7"/>
  <c r="J150" i="7"/>
  <c r="J126" i="7"/>
  <c r="J151" i="7"/>
  <c r="J132" i="7"/>
  <c r="J185" i="7"/>
  <c r="J133" i="7"/>
  <c r="J186" i="7"/>
  <c r="J187" i="7"/>
  <c r="J188" i="7"/>
  <c r="J177" i="7"/>
  <c r="J193" i="7"/>
  <c r="J178" i="7"/>
  <c r="J194" i="7"/>
  <c r="J95" i="7"/>
  <c r="J134" i="7"/>
  <c r="J174" i="7"/>
  <c r="J211" i="7"/>
  <c r="J96" i="7"/>
  <c r="J135" i="7"/>
  <c r="J175" i="7"/>
  <c r="J212" i="7"/>
  <c r="J172" i="7"/>
  <c r="J197" i="7"/>
  <c r="J223" i="7"/>
  <c r="J173" i="7"/>
  <c r="J198" i="7"/>
  <c r="J224" i="7"/>
  <c r="J189" i="7"/>
  <c r="J190" i="7"/>
  <c r="J191" i="7"/>
  <c r="J217" i="7"/>
  <c r="J192" i="7"/>
  <c r="J218" i="7"/>
  <c r="J195" i="7"/>
  <c r="J196" i="7"/>
  <c r="J200" i="7"/>
  <c r="J201" i="7"/>
  <c r="J202" i="7"/>
  <c r="J203" i="7"/>
  <c r="J204" i="7"/>
  <c r="J205" i="7"/>
  <c r="J206" i="7"/>
  <c r="J207" i="7"/>
  <c r="J208" i="7"/>
  <c r="J209" i="7"/>
  <c r="J213" i="7"/>
  <c r="J214" i="7"/>
  <c r="J215" i="7"/>
  <c r="J216" i="7"/>
  <c r="J221" i="7"/>
  <c r="J222" i="7"/>
  <c r="J219" i="7"/>
  <c r="J220" i="7"/>
  <c r="J148" i="7"/>
  <c r="J149" i="7"/>
  <c r="J159" i="7"/>
  <c r="J160" i="7"/>
  <c r="J144" i="7"/>
  <c r="J145" i="7"/>
  <c r="J146" i="7"/>
  <c r="J147" i="7"/>
  <c r="J154" i="7"/>
  <c r="J155" i="7"/>
  <c r="J161" i="7"/>
  <c r="J162" i="7"/>
  <c r="J168" i="7"/>
  <c r="J169" i="7"/>
  <c r="J179" i="7"/>
  <c r="J180" i="7"/>
  <c r="J181" i="7"/>
  <c r="J182" i="7"/>
  <c r="J170" i="7"/>
  <c r="J171" i="7"/>
  <c r="J2884" i="7"/>
  <c r="J2950" i="7"/>
  <c r="J2978" i="7"/>
  <c r="J2462" i="7"/>
  <c r="J2648" i="7"/>
  <c r="J2558" i="7"/>
  <c r="J3246" i="7"/>
  <c r="J2779" i="7"/>
  <c r="J2968" i="7"/>
  <c r="J2969" i="7"/>
  <c r="J3418" i="7"/>
  <c r="J3211" i="7"/>
  <c r="J3305" i="7"/>
  <c r="J2970" i="7"/>
  <c r="I2" i="9"/>
  <c r="B2696" i="9"/>
  <c r="B2697" i="9"/>
  <c r="B2698" i="9"/>
  <c r="B2699" i="9"/>
  <c r="B2700" i="9"/>
  <c r="B2701" i="9"/>
  <c r="B2702" i="9"/>
  <c r="B2703" i="9"/>
  <c r="B2704" i="9"/>
  <c r="B2705" i="9"/>
  <c r="C2696" i="9"/>
  <c r="C2697" i="9"/>
  <c r="C2698" i="9"/>
  <c r="C2699" i="9"/>
  <c r="C2700" i="9"/>
  <c r="C2701" i="9"/>
  <c r="C2702" i="9"/>
  <c r="C2703" i="9"/>
  <c r="C2704" i="9"/>
  <c r="C2705" i="9"/>
  <c r="D2696" i="9"/>
  <c r="D2697" i="9"/>
  <c r="D2698" i="9"/>
  <c r="D2699" i="9"/>
  <c r="D2700" i="9"/>
  <c r="D2701" i="9"/>
  <c r="D2702" i="9"/>
  <c r="D2703" i="9"/>
  <c r="D2704" i="9"/>
  <c r="D2705" i="9"/>
  <c r="E2696" i="9"/>
  <c r="E2697" i="9"/>
  <c r="E2698" i="9"/>
  <c r="E2699" i="9"/>
  <c r="E2700" i="9"/>
  <c r="E2701" i="9"/>
  <c r="E2702" i="9"/>
  <c r="E2703" i="9"/>
  <c r="E2704" i="9"/>
  <c r="E2705" i="9"/>
  <c r="F2696" i="9"/>
  <c r="F2697" i="9"/>
  <c r="F2698" i="9"/>
  <c r="F2699" i="9"/>
  <c r="F2700" i="9"/>
  <c r="F2701" i="9"/>
  <c r="F2702" i="9"/>
  <c r="F2703" i="9"/>
  <c r="F2704" i="9"/>
  <c r="F2705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B2365" i="4" l="1"/>
  <c r="C2365" i="4"/>
  <c r="E2365" i="4"/>
  <c r="K2365" i="4"/>
  <c r="O2365" i="4"/>
  <c r="P2365" i="4"/>
  <c r="Q2365" i="4"/>
  <c r="I925" i="8" l="1"/>
  <c r="E925" i="8"/>
  <c r="D925" i="8"/>
  <c r="C925" i="8"/>
  <c r="B925" i="8"/>
  <c r="B2171" i="7"/>
  <c r="C2171" i="7"/>
  <c r="D2171" i="7"/>
  <c r="E2171" i="7"/>
  <c r="I875" i="8"/>
  <c r="I841" i="8"/>
  <c r="I799" i="8"/>
  <c r="I926" i="8"/>
  <c r="J2359" i="4" s="1"/>
  <c r="I924" i="8"/>
  <c r="I916" i="8"/>
  <c r="I917" i="8"/>
  <c r="I918" i="8"/>
  <c r="I922" i="8"/>
  <c r="I933" i="8"/>
  <c r="I912" i="8"/>
  <c r="I920" i="8"/>
  <c r="I923" i="8"/>
  <c r="J2352" i="4" s="1"/>
  <c r="I905" i="8"/>
  <c r="I921" i="8"/>
  <c r="I914" i="8"/>
  <c r="I913" i="8"/>
  <c r="I919" i="8"/>
  <c r="J2345" i="4" s="1"/>
  <c r="I915" i="8"/>
  <c r="I932" i="8"/>
  <c r="J2343" i="4" s="1"/>
  <c r="I894" i="8"/>
  <c r="I893" i="8"/>
  <c r="I891" i="8"/>
  <c r="I621" i="8"/>
  <c r="J2365" i="4" s="1"/>
  <c r="I931" i="8"/>
  <c r="I860" i="8"/>
  <c r="I856" i="8"/>
  <c r="I810" i="8"/>
  <c r="I930" i="8"/>
  <c r="I1846" i="1"/>
  <c r="I1800" i="1"/>
  <c r="D2360" i="4" s="1"/>
  <c r="I1857" i="1"/>
  <c r="I1892" i="1"/>
  <c r="I230" i="1"/>
  <c r="I1889" i="1"/>
  <c r="I1874" i="1"/>
  <c r="I1887" i="1"/>
  <c r="D2356" i="4" s="1"/>
  <c r="I1888" i="1"/>
  <c r="D2355" i="4" s="1"/>
  <c r="I1893" i="1"/>
  <c r="D2354" i="4" s="1"/>
  <c r="I1841" i="1"/>
  <c r="I1895" i="1"/>
  <c r="I1877" i="1"/>
  <c r="I1885" i="1"/>
  <c r="I1648" i="1"/>
  <c r="I1894" i="1"/>
  <c r="D2350" i="4" s="1"/>
  <c r="I1886" i="1"/>
  <c r="D2349" i="4" s="1"/>
  <c r="I1884" i="1"/>
  <c r="D2348" i="4" s="1"/>
  <c r="I142" i="1"/>
  <c r="D2347" i="4" s="1"/>
  <c r="I1852" i="1"/>
  <c r="I1890" i="1"/>
  <c r="D2346" i="4" s="1"/>
  <c r="I1883" i="1"/>
  <c r="I1880" i="1"/>
  <c r="B3117" i="7"/>
  <c r="B3114" i="7"/>
  <c r="B3250" i="7"/>
  <c r="B3260" i="7"/>
  <c r="C3117" i="7"/>
  <c r="C3114" i="7"/>
  <c r="C3250" i="7"/>
  <c r="C3260" i="7"/>
  <c r="D3117" i="7"/>
  <c r="D3114" i="7"/>
  <c r="D3250" i="7"/>
  <c r="D3260" i="7"/>
  <c r="E3117" i="7"/>
  <c r="E3114" i="7"/>
  <c r="E3250" i="7"/>
  <c r="E3260" i="7"/>
  <c r="B3418" i="7"/>
  <c r="B3211" i="7"/>
  <c r="B3305" i="7"/>
  <c r="C3418" i="7"/>
  <c r="C3211" i="7"/>
  <c r="C3305" i="7"/>
  <c r="D3418" i="7"/>
  <c r="D3211" i="7"/>
  <c r="D3305" i="7"/>
  <c r="E3418" i="7"/>
  <c r="E3211" i="7"/>
  <c r="E3305" i="7"/>
  <c r="B2968" i="7"/>
  <c r="B2969" i="7"/>
  <c r="B3007" i="7"/>
  <c r="C2968" i="7"/>
  <c r="C2969" i="7"/>
  <c r="C3007" i="7"/>
  <c r="D2968" i="7"/>
  <c r="D2969" i="7"/>
  <c r="D3007" i="7"/>
  <c r="E2968" i="7"/>
  <c r="E2969" i="7"/>
  <c r="E3007" i="7"/>
  <c r="B3483" i="7"/>
  <c r="B3484" i="7"/>
  <c r="C3483" i="7"/>
  <c r="C3484" i="7"/>
  <c r="D3483" i="7"/>
  <c r="D3484" i="7"/>
  <c r="E3483" i="7"/>
  <c r="E3484" i="7"/>
  <c r="B3441" i="7"/>
  <c r="C3441" i="7"/>
  <c r="D3441" i="7"/>
  <c r="E3441" i="7"/>
  <c r="B3440" i="7"/>
  <c r="C3440" i="7"/>
  <c r="D3440" i="7"/>
  <c r="E3440" i="7"/>
  <c r="B3481" i="7"/>
  <c r="B3291" i="7"/>
  <c r="C3481" i="7"/>
  <c r="C3291" i="7"/>
  <c r="D3481" i="7"/>
  <c r="D3291" i="7"/>
  <c r="E3481" i="7"/>
  <c r="E3291" i="7"/>
  <c r="B3420" i="7"/>
  <c r="B3434" i="7"/>
  <c r="C3420" i="7"/>
  <c r="C3434" i="7"/>
  <c r="D3420" i="7"/>
  <c r="D3434" i="7"/>
  <c r="E3420" i="7"/>
  <c r="E3434" i="7"/>
  <c r="B3461" i="7"/>
  <c r="C3461" i="7"/>
  <c r="D3461" i="7"/>
  <c r="E3461" i="7"/>
  <c r="B412" i="7"/>
  <c r="C412" i="7"/>
  <c r="D412" i="7"/>
  <c r="E412" i="7"/>
  <c r="B3515" i="7"/>
  <c r="C3515" i="7"/>
  <c r="D3515" i="7"/>
  <c r="E3515" i="7"/>
  <c r="B3412" i="7"/>
  <c r="C3412" i="7"/>
  <c r="D3412" i="7"/>
  <c r="E3412" i="7"/>
  <c r="B3408" i="7"/>
  <c r="B3393" i="7"/>
  <c r="B3383" i="7"/>
  <c r="C3408" i="7"/>
  <c r="C3393" i="7"/>
  <c r="C3383" i="7"/>
  <c r="D3408" i="7"/>
  <c r="D3393" i="7"/>
  <c r="D3383" i="7"/>
  <c r="E3408" i="7"/>
  <c r="E3393" i="7"/>
  <c r="E3383" i="7"/>
  <c r="D3514" i="7"/>
  <c r="B3514" i="7"/>
  <c r="C3514" i="7"/>
  <c r="E3514" i="7"/>
  <c r="B3126" i="7"/>
  <c r="C3126" i="7"/>
  <c r="D3126" i="7"/>
  <c r="E3126" i="7"/>
  <c r="B2515" i="7"/>
  <c r="C2515" i="7"/>
  <c r="D2515" i="7"/>
  <c r="E2515" i="7"/>
  <c r="B3406" i="7"/>
  <c r="B3424" i="7"/>
  <c r="C3406" i="7"/>
  <c r="C3424" i="7"/>
  <c r="D3406" i="7"/>
  <c r="D3424" i="7"/>
  <c r="E3406" i="7"/>
  <c r="E3424" i="7"/>
  <c r="B3409" i="7"/>
  <c r="C3409" i="7"/>
  <c r="D3409" i="7"/>
  <c r="E3409" i="7"/>
  <c r="B3352" i="7"/>
  <c r="B3405" i="7"/>
  <c r="C3352" i="7"/>
  <c r="C3405" i="7"/>
  <c r="D3352" i="7"/>
  <c r="D3405" i="7"/>
  <c r="E3352" i="7"/>
  <c r="E3405" i="7"/>
  <c r="B3410" i="7"/>
  <c r="C3410" i="7"/>
  <c r="D3410" i="7"/>
  <c r="E3410" i="7"/>
  <c r="B2322" i="7"/>
  <c r="B2716" i="7"/>
  <c r="B2831" i="7"/>
  <c r="B2966" i="7"/>
  <c r="B3116" i="7"/>
  <c r="B3244" i="7"/>
  <c r="B3119" i="7"/>
  <c r="B2751" i="7"/>
  <c r="B2874" i="7"/>
  <c r="C2322" i="7"/>
  <c r="C2716" i="7"/>
  <c r="C2831" i="7"/>
  <c r="C2966" i="7"/>
  <c r="C3116" i="7"/>
  <c r="C3244" i="7"/>
  <c r="C3119" i="7"/>
  <c r="C2751" i="7"/>
  <c r="C2874" i="7"/>
  <c r="D2322" i="7"/>
  <c r="D2716" i="7"/>
  <c r="D2831" i="7"/>
  <c r="D2966" i="7"/>
  <c r="D3116" i="7"/>
  <c r="D3244" i="7"/>
  <c r="D3119" i="7"/>
  <c r="D2751" i="7"/>
  <c r="D2874" i="7"/>
  <c r="E2322" i="7"/>
  <c r="E2716" i="7"/>
  <c r="E2831" i="7"/>
  <c r="E2966" i="7"/>
  <c r="E3116" i="7"/>
  <c r="E3244" i="7"/>
  <c r="E3119" i="7"/>
  <c r="E2751" i="7"/>
  <c r="E2874" i="7"/>
  <c r="B2095" i="7"/>
  <c r="B2202" i="7"/>
  <c r="B2302" i="7"/>
  <c r="C2095" i="7"/>
  <c r="C2202" i="7"/>
  <c r="C2302" i="7"/>
  <c r="D2095" i="7"/>
  <c r="D2202" i="7"/>
  <c r="D2302" i="7"/>
  <c r="E2095" i="7"/>
  <c r="E2202" i="7"/>
  <c r="E2302" i="7"/>
  <c r="B3389" i="7"/>
  <c r="C3389" i="7"/>
  <c r="D3389" i="7"/>
  <c r="E3389" i="7"/>
  <c r="B3417" i="7"/>
  <c r="C3417" i="7"/>
  <c r="D3417" i="7"/>
  <c r="E3417" i="7"/>
  <c r="B3416" i="7"/>
  <c r="B3398" i="7"/>
  <c r="B3419" i="7"/>
  <c r="C3416" i="7"/>
  <c r="C3398" i="7"/>
  <c r="C3419" i="7"/>
  <c r="D3416" i="7"/>
  <c r="D3398" i="7"/>
  <c r="D3419" i="7"/>
  <c r="E3416" i="7"/>
  <c r="E3398" i="7"/>
  <c r="E3419" i="7"/>
  <c r="B3403" i="7"/>
  <c r="C3403" i="7"/>
  <c r="D3403" i="7"/>
  <c r="E3403" i="7"/>
  <c r="B3479" i="7"/>
  <c r="C3479" i="7"/>
  <c r="D3479" i="7"/>
  <c r="E3479" i="7"/>
  <c r="B2816" i="7"/>
  <c r="C2816" i="7"/>
  <c r="D2816" i="7"/>
  <c r="E2816" i="7"/>
  <c r="B2735" i="7"/>
  <c r="C2735" i="7"/>
  <c r="D2735" i="7"/>
  <c r="E2735" i="7"/>
  <c r="B3478" i="7"/>
  <c r="C3478" i="7"/>
  <c r="D3478" i="7"/>
  <c r="E3478" i="7"/>
  <c r="B3313" i="7"/>
  <c r="B3388" i="7"/>
  <c r="B3394" i="7"/>
  <c r="B3361" i="7"/>
  <c r="B3395" i="7"/>
  <c r="B3476" i="7"/>
  <c r="B3401" i="7"/>
  <c r="C3313" i="7"/>
  <c r="C3388" i="7"/>
  <c r="C3394" i="7"/>
  <c r="C3361" i="7"/>
  <c r="C3395" i="7"/>
  <c r="C3476" i="7"/>
  <c r="C3401" i="7"/>
  <c r="D3313" i="7"/>
  <c r="D3388" i="7"/>
  <c r="D3394" i="7"/>
  <c r="D3361" i="7"/>
  <c r="D3395" i="7"/>
  <c r="D3476" i="7"/>
  <c r="D3401" i="7"/>
  <c r="E3313" i="7"/>
  <c r="E3388" i="7"/>
  <c r="E3394" i="7"/>
  <c r="E3361" i="7"/>
  <c r="E3395" i="7"/>
  <c r="E3476" i="7"/>
  <c r="E3401" i="7"/>
  <c r="B3471" i="7"/>
  <c r="B3239" i="7"/>
  <c r="B3473" i="7"/>
  <c r="B3474" i="7"/>
  <c r="B3475" i="7"/>
  <c r="B3426" i="7"/>
  <c r="B3387" i="7"/>
  <c r="C3471" i="7"/>
  <c r="C3239" i="7"/>
  <c r="C3473" i="7"/>
  <c r="C3474" i="7"/>
  <c r="C3475" i="7"/>
  <c r="C3426" i="7"/>
  <c r="C3387" i="7"/>
  <c r="D3471" i="7"/>
  <c r="D3239" i="7"/>
  <c r="D3473" i="7"/>
  <c r="D3474" i="7"/>
  <c r="D3475" i="7"/>
  <c r="D3426" i="7"/>
  <c r="D3387" i="7"/>
  <c r="E3471" i="7"/>
  <c r="E3239" i="7"/>
  <c r="E3473" i="7"/>
  <c r="E3474" i="7"/>
  <c r="E3475" i="7"/>
  <c r="E3426" i="7"/>
  <c r="E3387" i="7"/>
  <c r="B3466" i="7"/>
  <c r="B3467" i="7"/>
  <c r="B3469" i="7"/>
  <c r="C3466" i="7"/>
  <c r="C3467" i="7"/>
  <c r="C3469" i="7"/>
  <c r="D3466" i="7"/>
  <c r="D3467" i="7"/>
  <c r="D3469" i="7"/>
  <c r="E3466" i="7"/>
  <c r="E3467" i="7"/>
  <c r="E3469" i="7"/>
  <c r="B3359" i="7"/>
  <c r="B3397" i="7"/>
  <c r="B3428" i="7"/>
  <c r="B3373" i="7"/>
  <c r="B3366" i="7"/>
  <c r="B3386" i="7"/>
  <c r="B3421" i="7"/>
  <c r="B3360" i="7"/>
  <c r="B3414" i="7"/>
  <c r="B3429" i="7"/>
  <c r="C3359" i="7"/>
  <c r="C3397" i="7"/>
  <c r="C3428" i="7"/>
  <c r="C3373" i="7"/>
  <c r="C3366" i="7"/>
  <c r="C3386" i="7"/>
  <c r="C3421" i="7"/>
  <c r="C3360" i="7"/>
  <c r="C3414" i="7"/>
  <c r="C3429" i="7"/>
  <c r="D3359" i="7"/>
  <c r="D3397" i="7"/>
  <c r="D3428" i="7"/>
  <c r="D3373" i="7"/>
  <c r="D3366" i="7"/>
  <c r="D3386" i="7"/>
  <c r="D3421" i="7"/>
  <c r="D3360" i="7"/>
  <c r="D3414" i="7"/>
  <c r="D3429" i="7"/>
  <c r="E3359" i="7"/>
  <c r="E3397" i="7"/>
  <c r="E3428" i="7"/>
  <c r="E3373" i="7"/>
  <c r="E3366" i="7"/>
  <c r="E3386" i="7"/>
  <c r="E3421" i="7"/>
  <c r="E3360" i="7"/>
  <c r="E3414" i="7"/>
  <c r="E3429" i="7"/>
  <c r="B3384" i="7"/>
  <c r="C3384" i="7"/>
  <c r="D3384" i="7"/>
  <c r="E3384" i="7"/>
  <c r="B3430" i="7"/>
  <c r="C3430" i="7"/>
  <c r="D3430" i="7"/>
  <c r="E3430" i="7"/>
  <c r="B3517" i="7"/>
  <c r="C3517" i="7"/>
  <c r="D3517" i="7"/>
  <c r="E3517" i="7"/>
  <c r="B3422" i="7"/>
  <c r="C3422" i="7"/>
  <c r="D3422" i="7"/>
  <c r="E3422" i="7"/>
  <c r="B3075" i="7"/>
  <c r="C3075" i="7"/>
  <c r="D3075" i="7"/>
  <c r="E3075" i="7"/>
  <c r="B3510" i="7"/>
  <c r="C3510" i="7"/>
  <c r="D3510" i="7"/>
  <c r="E3510" i="7"/>
  <c r="B3392" i="7"/>
  <c r="C3392" i="7"/>
  <c r="D3392" i="7"/>
  <c r="E3392" i="7"/>
  <c r="B2795" i="7"/>
  <c r="C2795" i="7"/>
  <c r="D2795" i="7"/>
  <c r="E2795" i="7"/>
  <c r="B2720" i="7"/>
  <c r="C2720" i="7"/>
  <c r="D2720" i="7"/>
  <c r="E2720" i="7"/>
  <c r="B2142" i="7"/>
  <c r="B2044" i="7"/>
  <c r="C2142" i="7"/>
  <c r="C2044" i="7"/>
  <c r="D2142" i="7"/>
  <c r="D2044" i="7"/>
  <c r="E2142" i="7"/>
  <c r="E2044" i="7"/>
  <c r="B2141" i="7"/>
  <c r="B2239" i="7"/>
  <c r="B2027" i="7"/>
  <c r="C2141" i="7"/>
  <c r="C2239" i="7"/>
  <c r="C2027" i="7"/>
  <c r="D2141" i="7"/>
  <c r="D2239" i="7"/>
  <c r="D2027" i="7"/>
  <c r="E2141" i="7"/>
  <c r="E2239" i="7"/>
  <c r="E2027" i="7"/>
  <c r="B2317" i="7"/>
  <c r="C2317" i="7"/>
  <c r="D2317" i="7"/>
  <c r="E2317" i="7"/>
  <c r="B2368" i="7"/>
  <c r="C2368" i="7"/>
  <c r="D2368" i="7"/>
  <c r="E2368" i="7"/>
  <c r="B3328" i="7"/>
  <c r="C3328" i="7"/>
  <c r="D3328" i="7"/>
  <c r="E3328" i="7"/>
  <c r="B3367" i="7"/>
  <c r="C3367" i="7"/>
  <c r="D3367" i="7"/>
  <c r="E3367" i="7"/>
  <c r="B2303" i="7"/>
  <c r="C2303" i="7"/>
  <c r="D2303" i="7"/>
  <c r="E2303" i="7"/>
  <c r="B2337" i="7"/>
  <c r="C2337" i="7"/>
  <c r="D2337" i="7"/>
  <c r="E2337" i="7"/>
  <c r="B3355" i="7"/>
  <c r="C3355" i="7"/>
  <c r="D3355" i="7"/>
  <c r="E3355" i="7"/>
  <c r="B3364" i="7"/>
  <c r="C3364" i="7"/>
  <c r="D3364" i="7"/>
  <c r="E3364" i="7"/>
  <c r="B2301" i="7"/>
  <c r="C2301" i="7"/>
  <c r="D2301" i="7"/>
  <c r="E2301" i="7"/>
  <c r="B2332" i="7"/>
  <c r="C2332" i="7"/>
  <c r="D2332" i="7"/>
  <c r="E2332" i="7"/>
  <c r="B2364" i="7"/>
  <c r="C2364" i="7"/>
  <c r="D2364" i="7"/>
  <c r="E2364" i="7"/>
  <c r="B3380" i="7"/>
  <c r="C3380" i="7"/>
  <c r="D3380" i="7"/>
  <c r="E3380" i="7"/>
  <c r="B3404" i="7"/>
  <c r="C3404" i="7"/>
  <c r="D3404" i="7"/>
  <c r="E3404" i="7"/>
  <c r="B3423" i="7"/>
  <c r="C3423" i="7"/>
  <c r="D3423" i="7"/>
  <c r="E3423" i="7"/>
  <c r="B1816" i="7"/>
  <c r="C1816" i="7"/>
  <c r="D1816" i="7"/>
  <c r="E1816" i="7"/>
  <c r="B1838" i="7"/>
  <c r="C1838" i="7"/>
  <c r="D1838" i="7"/>
  <c r="E1838" i="7"/>
  <c r="B2382" i="7"/>
  <c r="C2382" i="7"/>
  <c r="D2382" i="7"/>
  <c r="E2382" i="7"/>
  <c r="B2418" i="7"/>
  <c r="C2418" i="7"/>
  <c r="D2418" i="7"/>
  <c r="E2418" i="7"/>
  <c r="B2452" i="7"/>
  <c r="C2452" i="7"/>
  <c r="D2452" i="7"/>
  <c r="E2452" i="7"/>
  <c r="B2492" i="7"/>
  <c r="C2492" i="7"/>
  <c r="D2492" i="7"/>
  <c r="E2492" i="7"/>
  <c r="B2519" i="7"/>
  <c r="C2519" i="7"/>
  <c r="D2519" i="7"/>
  <c r="E2519" i="7"/>
  <c r="B2548" i="7"/>
  <c r="C2548" i="7"/>
  <c r="D2548" i="7"/>
  <c r="E2548" i="7"/>
  <c r="B2638" i="7"/>
  <c r="C2638" i="7"/>
  <c r="D2638" i="7"/>
  <c r="E2638" i="7"/>
  <c r="B2672" i="7"/>
  <c r="C2672" i="7"/>
  <c r="D2672" i="7"/>
  <c r="E2672" i="7"/>
  <c r="B2793" i="7"/>
  <c r="C2793" i="7"/>
  <c r="D2793" i="7"/>
  <c r="E2793" i="7"/>
  <c r="B3501" i="7"/>
  <c r="C3501" i="7"/>
  <c r="D3501" i="7"/>
  <c r="E3501" i="7"/>
  <c r="B2848" i="7"/>
  <c r="C2848" i="7"/>
  <c r="D2848" i="7"/>
  <c r="E2848" i="7"/>
  <c r="B2879" i="7"/>
  <c r="C2879" i="7"/>
  <c r="D2879" i="7"/>
  <c r="E2879" i="7"/>
  <c r="B2944" i="7"/>
  <c r="C2944" i="7"/>
  <c r="D2944" i="7"/>
  <c r="E2944" i="7"/>
  <c r="B2988" i="7"/>
  <c r="C2988" i="7"/>
  <c r="D2988" i="7"/>
  <c r="E2988" i="7"/>
  <c r="B3008" i="7"/>
  <c r="C3008" i="7"/>
  <c r="D3008" i="7"/>
  <c r="E3008" i="7"/>
  <c r="B3033" i="7"/>
  <c r="C3033" i="7"/>
  <c r="D3033" i="7"/>
  <c r="E3033" i="7"/>
  <c r="B3001" i="7"/>
  <c r="C3001" i="7"/>
  <c r="D3001" i="7"/>
  <c r="E3001" i="7"/>
  <c r="B3038" i="7"/>
  <c r="C3038" i="7"/>
  <c r="D3038" i="7"/>
  <c r="E3038" i="7"/>
  <c r="B3029" i="7"/>
  <c r="C3029" i="7"/>
  <c r="D3029" i="7"/>
  <c r="E3029" i="7"/>
  <c r="B3068" i="7"/>
  <c r="C3068" i="7"/>
  <c r="D3068" i="7"/>
  <c r="E3068" i="7"/>
  <c r="B3134" i="7"/>
  <c r="C3134" i="7"/>
  <c r="D3134" i="7"/>
  <c r="E3134" i="7"/>
  <c r="B3158" i="7"/>
  <c r="C3158" i="7"/>
  <c r="D3158" i="7"/>
  <c r="E3158" i="7"/>
  <c r="B3504" i="7"/>
  <c r="C3504" i="7"/>
  <c r="D3504" i="7"/>
  <c r="E3504" i="7"/>
  <c r="B227" i="7"/>
  <c r="C227" i="7"/>
  <c r="D227" i="7"/>
  <c r="E227" i="7"/>
  <c r="B3148" i="7"/>
  <c r="C3148" i="7"/>
  <c r="D3148" i="7"/>
  <c r="E3148" i="7"/>
  <c r="B3178" i="7"/>
  <c r="C3178" i="7"/>
  <c r="D3178" i="7"/>
  <c r="E3178" i="7"/>
  <c r="B3505" i="7"/>
  <c r="C3505" i="7"/>
  <c r="D3505" i="7"/>
  <c r="E3505" i="7"/>
  <c r="B3184" i="7"/>
  <c r="C3184" i="7"/>
  <c r="D3184" i="7"/>
  <c r="E3184" i="7"/>
  <c r="B3194" i="7"/>
  <c r="C3194" i="7"/>
  <c r="D3194" i="7"/>
  <c r="E3194" i="7"/>
  <c r="B3223" i="7"/>
  <c r="C3223" i="7"/>
  <c r="D3223" i="7"/>
  <c r="E3223" i="7"/>
  <c r="B3235" i="7"/>
  <c r="C3235" i="7"/>
  <c r="D3235" i="7"/>
  <c r="E3235" i="7"/>
  <c r="B3506" i="7"/>
  <c r="C3506" i="7"/>
  <c r="D3506" i="7"/>
  <c r="E3506" i="7"/>
  <c r="B3280" i="7"/>
  <c r="C3280" i="7"/>
  <c r="D3280" i="7"/>
  <c r="E3280" i="7"/>
  <c r="B3306" i="7"/>
  <c r="C3306" i="7"/>
  <c r="D3306" i="7"/>
  <c r="E3306" i="7"/>
  <c r="B225" i="7"/>
  <c r="C225" i="7"/>
  <c r="D225" i="7"/>
  <c r="E225" i="7"/>
  <c r="B3399" i="7"/>
  <c r="C3399" i="7"/>
  <c r="D3399" i="7"/>
  <c r="E3399" i="7"/>
  <c r="B3391" i="7"/>
  <c r="C3391" i="7"/>
  <c r="D3391" i="7"/>
  <c r="E3391" i="7"/>
  <c r="B3400" i="7"/>
  <c r="C3400" i="7"/>
  <c r="D3400" i="7"/>
  <c r="E3400" i="7"/>
  <c r="B3396" i="7"/>
  <c r="C3396" i="7"/>
  <c r="D3396" i="7"/>
  <c r="E3396" i="7"/>
  <c r="B3415" i="7"/>
  <c r="C3415" i="7"/>
  <c r="D3415" i="7"/>
  <c r="E3415" i="7"/>
  <c r="B2549" i="7"/>
  <c r="C2549" i="7"/>
  <c r="D2549" i="7"/>
  <c r="E2549" i="7"/>
  <c r="B3427" i="7"/>
  <c r="C3427" i="7"/>
  <c r="D3427" i="7"/>
  <c r="E3427" i="7"/>
  <c r="B3034" i="7"/>
  <c r="C3034" i="7"/>
  <c r="D3034" i="7"/>
  <c r="E3034" i="7"/>
  <c r="B3057" i="7"/>
  <c r="C3057" i="7"/>
  <c r="D3057" i="7"/>
  <c r="E3057" i="7"/>
  <c r="B3502" i="7"/>
  <c r="C3502" i="7"/>
  <c r="D3502" i="7"/>
  <c r="E3502" i="7"/>
  <c r="B3503" i="7"/>
  <c r="C3503" i="7"/>
  <c r="D3503" i="7"/>
  <c r="E3503" i="7"/>
  <c r="B3507" i="7"/>
  <c r="C3507" i="7"/>
  <c r="D3507" i="7"/>
  <c r="E3507" i="7"/>
  <c r="B2170" i="7"/>
  <c r="C2170" i="7"/>
  <c r="D2170" i="7"/>
  <c r="E2170" i="7"/>
  <c r="B3339" i="7"/>
  <c r="B3499" i="7"/>
  <c r="B3377" i="7"/>
  <c r="B3402" i="7"/>
  <c r="B3390" i="7"/>
  <c r="B3411" i="7"/>
  <c r="B3407" i="7"/>
  <c r="C3339" i="7"/>
  <c r="C3499" i="7"/>
  <c r="C3377" i="7"/>
  <c r="C3402" i="7"/>
  <c r="C3390" i="7"/>
  <c r="C3411" i="7"/>
  <c r="C3407" i="7"/>
  <c r="D3339" i="7"/>
  <c r="D3499" i="7"/>
  <c r="D3377" i="7"/>
  <c r="D3402" i="7"/>
  <c r="D3390" i="7"/>
  <c r="D3411" i="7"/>
  <c r="D3407" i="7"/>
  <c r="E3339" i="7"/>
  <c r="E3499" i="7"/>
  <c r="E3377" i="7"/>
  <c r="E3402" i="7"/>
  <c r="E3390" i="7"/>
  <c r="E3411" i="7"/>
  <c r="E3407" i="7"/>
  <c r="B3322" i="7"/>
  <c r="B3498" i="7"/>
  <c r="C3322" i="7"/>
  <c r="C3498" i="7"/>
  <c r="D3322" i="7"/>
  <c r="D3498" i="7"/>
  <c r="E3322" i="7"/>
  <c r="E3498" i="7"/>
  <c r="B3321" i="7"/>
  <c r="B3497" i="7"/>
  <c r="C3321" i="7"/>
  <c r="C3497" i="7"/>
  <c r="D3321" i="7"/>
  <c r="D3497" i="7"/>
  <c r="E3321" i="7"/>
  <c r="E3497" i="7"/>
  <c r="B3287" i="7"/>
  <c r="B3310" i="7"/>
  <c r="B3496" i="7"/>
  <c r="C3287" i="7"/>
  <c r="C3310" i="7"/>
  <c r="C3496" i="7"/>
  <c r="D3287" i="7"/>
  <c r="D3310" i="7"/>
  <c r="D3496" i="7"/>
  <c r="E3287" i="7"/>
  <c r="E3310" i="7"/>
  <c r="E3496" i="7"/>
  <c r="B3495" i="7"/>
  <c r="C3495" i="7"/>
  <c r="D3495" i="7"/>
  <c r="E3495" i="7"/>
  <c r="B2139" i="7"/>
  <c r="B2408" i="7"/>
  <c r="C2139" i="7"/>
  <c r="C2408" i="7"/>
  <c r="D2139" i="7"/>
  <c r="D2408" i="7"/>
  <c r="E2139" i="7"/>
  <c r="E2408" i="7"/>
  <c r="B2439" i="7"/>
  <c r="C2439" i="7"/>
  <c r="D2439" i="7"/>
  <c r="E2439" i="7"/>
  <c r="B2402" i="7"/>
  <c r="C2402" i="7"/>
  <c r="D2402" i="7"/>
  <c r="E2402" i="7"/>
  <c r="B2145" i="7"/>
  <c r="C2145" i="7"/>
  <c r="D2145" i="7"/>
  <c r="E2145" i="7"/>
  <c r="B3494" i="7"/>
  <c r="C3494" i="7"/>
  <c r="D3494" i="7"/>
  <c r="E3494" i="7"/>
  <c r="B2261" i="7"/>
  <c r="C2261" i="7"/>
  <c r="D2261" i="7"/>
  <c r="E2261" i="7"/>
  <c r="B2346" i="7"/>
  <c r="C2346" i="7"/>
  <c r="D2346" i="7"/>
  <c r="E2346" i="7"/>
  <c r="E3491" i="7"/>
  <c r="D3491" i="7"/>
  <c r="C3491" i="7"/>
  <c r="B3491" i="7"/>
  <c r="B3490" i="7"/>
  <c r="C3490" i="7"/>
  <c r="D3490" i="7"/>
  <c r="E3490" i="7"/>
  <c r="B3197" i="7"/>
  <c r="C3197" i="7"/>
  <c r="D3197" i="7"/>
  <c r="E3197" i="7"/>
  <c r="B3489" i="7"/>
  <c r="C3489" i="7"/>
  <c r="D3489" i="7"/>
  <c r="E3489" i="7"/>
  <c r="B3413" i="7"/>
  <c r="C3413" i="7"/>
  <c r="D3413" i="7"/>
  <c r="E3413" i="7"/>
  <c r="B3256" i="7"/>
  <c r="C3256" i="7"/>
  <c r="D3256" i="7"/>
  <c r="E3256" i="7"/>
  <c r="B3425" i="7"/>
  <c r="C3425" i="7"/>
  <c r="D3425" i="7"/>
  <c r="E3425" i="7"/>
  <c r="B3091" i="7"/>
  <c r="B3183" i="7"/>
  <c r="B3488" i="7"/>
  <c r="C3091" i="7"/>
  <c r="C3183" i="7"/>
  <c r="C3488" i="7"/>
  <c r="D3091" i="7"/>
  <c r="D3183" i="7"/>
  <c r="D3488" i="7"/>
  <c r="E3091" i="7"/>
  <c r="E3183" i="7"/>
  <c r="E3488" i="7"/>
  <c r="B3487" i="7"/>
  <c r="C3487" i="7"/>
  <c r="D3487" i="7"/>
  <c r="E3487" i="7"/>
  <c r="B3026" i="7"/>
  <c r="C3026" i="7"/>
  <c r="D3026" i="7"/>
  <c r="E3026" i="7"/>
  <c r="B3098" i="7"/>
  <c r="B3214" i="7"/>
  <c r="B3025" i="7"/>
  <c r="B3486" i="7"/>
  <c r="C3098" i="7"/>
  <c r="C3214" i="7"/>
  <c r="C3025" i="7"/>
  <c r="C3486" i="7"/>
  <c r="D3098" i="7"/>
  <c r="D3214" i="7"/>
  <c r="D3025" i="7"/>
  <c r="D3486" i="7"/>
  <c r="E3098" i="7"/>
  <c r="E3214" i="7"/>
  <c r="E3025" i="7"/>
  <c r="E3486" i="7"/>
  <c r="B3485" i="7"/>
  <c r="C3485" i="7"/>
  <c r="D3485" i="7"/>
  <c r="E3485" i="7"/>
  <c r="D2335" i="4"/>
  <c r="D2337" i="4"/>
  <c r="D2339" i="4"/>
  <c r="D2341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3" i="4"/>
  <c r="C2364" i="4"/>
  <c r="D2344" i="4"/>
  <c r="D2345" i="4"/>
  <c r="D2351" i="4"/>
  <c r="D2352" i="4"/>
  <c r="D2353" i="4"/>
  <c r="D2357" i="4"/>
  <c r="D2358" i="4"/>
  <c r="D2359" i="4"/>
  <c r="D2361" i="4"/>
  <c r="D2362" i="4"/>
  <c r="D2363" i="4"/>
  <c r="D2364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J2338" i="4"/>
  <c r="J2339" i="4"/>
  <c r="J2340" i="4"/>
  <c r="J2341" i="4"/>
  <c r="J2342" i="4"/>
  <c r="J2344" i="4"/>
  <c r="J2346" i="4"/>
  <c r="J2347" i="4"/>
  <c r="J2348" i="4"/>
  <c r="J2349" i="4"/>
  <c r="J2350" i="4"/>
  <c r="J2351" i="4"/>
  <c r="J2353" i="4"/>
  <c r="J2354" i="4"/>
  <c r="J2355" i="4"/>
  <c r="J2356" i="4"/>
  <c r="J2357" i="4"/>
  <c r="J2358" i="4"/>
  <c r="J2360" i="4"/>
  <c r="J2361" i="4"/>
  <c r="J2362" i="4"/>
  <c r="J2363" i="4"/>
  <c r="J2364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Q2338" i="4"/>
  <c r="Q2339" i="4"/>
  <c r="Q2340" i="4"/>
  <c r="Q2341" i="4"/>
  <c r="Q2342" i="4"/>
  <c r="Q2343" i="4"/>
  <c r="Q2344" i="4"/>
  <c r="Q2345" i="4"/>
  <c r="Q2346" i="4"/>
  <c r="Q2347" i="4"/>
  <c r="Q2348" i="4"/>
  <c r="Q2349" i="4"/>
  <c r="Q2350" i="4"/>
  <c r="Q2351" i="4"/>
  <c r="Q2352" i="4"/>
  <c r="Q2353" i="4"/>
  <c r="Q2354" i="4"/>
  <c r="Q2355" i="4"/>
  <c r="Q2356" i="4"/>
  <c r="Q2357" i="4"/>
  <c r="Q2358" i="4"/>
  <c r="Q2359" i="4"/>
  <c r="Q2360" i="4"/>
  <c r="Q2361" i="4"/>
  <c r="Q2362" i="4"/>
  <c r="Q2363" i="4"/>
  <c r="Q2364" i="4"/>
  <c r="B1403" i="2"/>
  <c r="B1407" i="2"/>
  <c r="B1545" i="2"/>
  <c r="B1916" i="2"/>
  <c r="B1926" i="2"/>
  <c r="B1928" i="2"/>
  <c r="B1937" i="2"/>
  <c r="B1929" i="2"/>
  <c r="B1930" i="2"/>
  <c r="B1932" i="2"/>
  <c r="B1941" i="2"/>
  <c r="B1922" i="2"/>
  <c r="B1931" i="2"/>
  <c r="B1942" i="2"/>
  <c r="B1940" i="2"/>
  <c r="B1934" i="2"/>
  <c r="B1933" i="2"/>
  <c r="B1936" i="2"/>
  <c r="B1797" i="2"/>
  <c r="B1939" i="2"/>
  <c r="B1834" i="2"/>
  <c r="B1840" i="2"/>
  <c r="B1847" i="2"/>
  <c r="B1886" i="2"/>
  <c r="B1892" i="2"/>
  <c r="C1403" i="2"/>
  <c r="C1407" i="2"/>
  <c r="C1545" i="2"/>
  <c r="C1916" i="2"/>
  <c r="C1926" i="2"/>
  <c r="C1928" i="2"/>
  <c r="C1937" i="2"/>
  <c r="C1929" i="2"/>
  <c r="C1930" i="2"/>
  <c r="C1932" i="2"/>
  <c r="C1941" i="2"/>
  <c r="C1922" i="2"/>
  <c r="C1931" i="2"/>
  <c r="C1942" i="2"/>
  <c r="C1940" i="2"/>
  <c r="C1934" i="2"/>
  <c r="C1933" i="2"/>
  <c r="C1936" i="2"/>
  <c r="C1797" i="2"/>
  <c r="C1939" i="2"/>
  <c r="C1834" i="2"/>
  <c r="C1840" i="2"/>
  <c r="C1847" i="2"/>
  <c r="C1886" i="2"/>
  <c r="C1892" i="2"/>
  <c r="D1403" i="2"/>
  <c r="D1407" i="2"/>
  <c r="D1545" i="2"/>
  <c r="D1916" i="2"/>
  <c r="D1926" i="2"/>
  <c r="D1928" i="2"/>
  <c r="D1937" i="2"/>
  <c r="D1929" i="2"/>
  <c r="D1930" i="2"/>
  <c r="D1932" i="2"/>
  <c r="D1941" i="2"/>
  <c r="D1922" i="2"/>
  <c r="D1931" i="2"/>
  <c r="D1942" i="2"/>
  <c r="D1940" i="2"/>
  <c r="D1934" i="2"/>
  <c r="D1933" i="2"/>
  <c r="D1936" i="2"/>
  <c r="D1797" i="2"/>
  <c r="D1939" i="2"/>
  <c r="D1834" i="2"/>
  <c r="D1840" i="2"/>
  <c r="D1847" i="2"/>
  <c r="D1886" i="2"/>
  <c r="D1892" i="2"/>
  <c r="E1403" i="2"/>
  <c r="E1407" i="2"/>
  <c r="E1545" i="2"/>
  <c r="E1916" i="2"/>
  <c r="E1926" i="2"/>
  <c r="E1928" i="2"/>
  <c r="E1937" i="2"/>
  <c r="E1929" i="2"/>
  <c r="E1930" i="2"/>
  <c r="E1932" i="2"/>
  <c r="E1941" i="2"/>
  <c r="E1922" i="2"/>
  <c r="E1931" i="2"/>
  <c r="E1942" i="2"/>
  <c r="E1940" i="2"/>
  <c r="E1934" i="2"/>
  <c r="E1933" i="2"/>
  <c r="E1936" i="2"/>
  <c r="E1797" i="2"/>
  <c r="E1939" i="2"/>
  <c r="E1834" i="2"/>
  <c r="E1840" i="2"/>
  <c r="E1847" i="2"/>
  <c r="E1886" i="2"/>
  <c r="E1892" i="2"/>
  <c r="B1885" i="2"/>
  <c r="B1935" i="2"/>
  <c r="B1938" i="2"/>
  <c r="B1943" i="2"/>
  <c r="C1885" i="2"/>
  <c r="C1935" i="2"/>
  <c r="C1938" i="2"/>
  <c r="C1943" i="2"/>
  <c r="D1885" i="2"/>
  <c r="D1935" i="2"/>
  <c r="D1938" i="2"/>
  <c r="D1943" i="2"/>
  <c r="E1885" i="2"/>
  <c r="E1935" i="2"/>
  <c r="E1938" i="2"/>
  <c r="E1943" i="2"/>
  <c r="B1863" i="2"/>
  <c r="C1863" i="2"/>
  <c r="D1863" i="2"/>
  <c r="E1863" i="2"/>
  <c r="B885" i="2"/>
  <c r="B1338" i="2"/>
  <c r="C885" i="2"/>
  <c r="C1338" i="2"/>
  <c r="D885" i="2"/>
  <c r="D1338" i="2"/>
  <c r="E885" i="2"/>
  <c r="E1338" i="2"/>
  <c r="B829" i="2"/>
  <c r="C829" i="2"/>
  <c r="D829" i="2"/>
  <c r="E829" i="2"/>
  <c r="B771" i="2"/>
  <c r="B727" i="2"/>
  <c r="B981" i="2"/>
  <c r="B746" i="2"/>
  <c r="C771" i="2"/>
  <c r="C727" i="2"/>
  <c r="C981" i="2"/>
  <c r="C746" i="2"/>
  <c r="D771" i="2"/>
  <c r="D727" i="2"/>
  <c r="D981" i="2"/>
  <c r="D746" i="2"/>
  <c r="E771" i="2"/>
  <c r="E727" i="2"/>
  <c r="E981" i="2"/>
  <c r="E746" i="2"/>
  <c r="B658" i="2"/>
  <c r="C658" i="2"/>
  <c r="D658" i="2"/>
  <c r="E658" i="2"/>
  <c r="B1165" i="2"/>
  <c r="B241" i="2"/>
  <c r="B266" i="2"/>
  <c r="B339" i="2"/>
  <c r="B413" i="2"/>
  <c r="B402" i="2"/>
  <c r="B444" i="2"/>
  <c r="B476" i="2"/>
  <c r="B545" i="2"/>
  <c r="C1165" i="2"/>
  <c r="C241" i="2"/>
  <c r="C266" i="2"/>
  <c r="C339" i="2"/>
  <c r="C413" i="2"/>
  <c r="C402" i="2"/>
  <c r="C444" i="2"/>
  <c r="C476" i="2"/>
  <c r="C545" i="2"/>
  <c r="D1165" i="2"/>
  <c r="D241" i="2"/>
  <c r="D266" i="2"/>
  <c r="D339" i="2"/>
  <c r="D413" i="2"/>
  <c r="D402" i="2"/>
  <c r="D444" i="2"/>
  <c r="D476" i="2"/>
  <c r="D545" i="2"/>
  <c r="E1165" i="2"/>
  <c r="E241" i="2"/>
  <c r="E266" i="2"/>
  <c r="E339" i="2"/>
  <c r="E413" i="2"/>
  <c r="E402" i="2"/>
  <c r="E444" i="2"/>
  <c r="E476" i="2"/>
  <c r="E545" i="2"/>
  <c r="B187" i="2"/>
  <c r="C187" i="2"/>
  <c r="D187" i="2"/>
  <c r="E187" i="2"/>
  <c r="I1789" i="1" l="1"/>
  <c r="I1845" i="1"/>
  <c r="D2336" i="4" s="1"/>
  <c r="I1891" i="1"/>
  <c r="D2338" i="4" s="1"/>
  <c r="I1515" i="1"/>
  <c r="D2365" i="4" s="1"/>
  <c r="I1378" i="1"/>
  <c r="D2340" i="4" s="1"/>
  <c r="I1520" i="1"/>
  <c r="D2342" i="4" s="1"/>
  <c r="I1854" i="1"/>
  <c r="I1871" i="1"/>
  <c r="D2343" i="4" s="1"/>
  <c r="B888" i="8" l="1"/>
  <c r="C888" i="8"/>
  <c r="D888" i="8"/>
  <c r="E888" i="8"/>
  <c r="B889" i="8"/>
  <c r="C889" i="8"/>
  <c r="D889" i="8"/>
  <c r="E889" i="8"/>
  <c r="B890" i="8"/>
  <c r="C890" i="8"/>
  <c r="D890" i="8"/>
  <c r="E890" i="8"/>
  <c r="B928" i="8"/>
  <c r="C928" i="8"/>
  <c r="D928" i="8"/>
  <c r="E928" i="8"/>
  <c r="B895" i="8"/>
  <c r="C895" i="8"/>
  <c r="D895" i="8"/>
  <c r="E895" i="8"/>
  <c r="B896" i="8"/>
  <c r="C896" i="8"/>
  <c r="D896" i="8"/>
  <c r="E896" i="8"/>
  <c r="B897" i="8"/>
  <c r="C897" i="8"/>
  <c r="D897" i="8"/>
  <c r="E897" i="8"/>
  <c r="B929" i="8"/>
  <c r="C929" i="8"/>
  <c r="D929" i="8"/>
  <c r="E929" i="8"/>
  <c r="B898" i="8"/>
  <c r="C898" i="8"/>
  <c r="D898" i="8"/>
  <c r="E898" i="8"/>
  <c r="B899" i="8"/>
  <c r="C899" i="8"/>
  <c r="D899" i="8"/>
  <c r="E899" i="8"/>
  <c r="B900" i="8"/>
  <c r="C900" i="8"/>
  <c r="D900" i="8"/>
  <c r="E900" i="8"/>
  <c r="B901" i="8"/>
  <c r="C901" i="8"/>
  <c r="D901" i="8"/>
  <c r="E901" i="8"/>
  <c r="B902" i="8"/>
  <c r="C902" i="8"/>
  <c r="D902" i="8"/>
  <c r="E902" i="8"/>
  <c r="B903" i="8"/>
  <c r="C903" i="8"/>
  <c r="D903" i="8"/>
  <c r="E903" i="8"/>
  <c r="B904" i="8"/>
  <c r="C904" i="8"/>
  <c r="D904" i="8"/>
  <c r="E904" i="8"/>
  <c r="B906" i="8"/>
  <c r="C906" i="8"/>
  <c r="D906" i="8"/>
  <c r="E906" i="8"/>
  <c r="B907" i="8"/>
  <c r="C907" i="8"/>
  <c r="D907" i="8"/>
  <c r="E907" i="8"/>
  <c r="B908" i="8"/>
  <c r="C908" i="8"/>
  <c r="D908" i="8"/>
  <c r="E908" i="8"/>
  <c r="B909" i="8"/>
  <c r="C909" i="8"/>
  <c r="D909" i="8"/>
  <c r="E909" i="8"/>
  <c r="B910" i="8"/>
  <c r="C910" i="8"/>
  <c r="D910" i="8"/>
  <c r="E910" i="8"/>
  <c r="B911" i="8"/>
  <c r="C911" i="8"/>
  <c r="D911" i="8"/>
  <c r="E911" i="8"/>
  <c r="I909" i="8"/>
  <c r="J1466" i="4" s="1"/>
  <c r="I910" i="8"/>
  <c r="J2321" i="4" s="1"/>
  <c r="I911" i="8"/>
  <c r="I907" i="8"/>
  <c r="I908" i="8"/>
  <c r="I906" i="8"/>
  <c r="I903" i="8"/>
  <c r="I904" i="8"/>
  <c r="I902" i="8"/>
  <c r="J863" i="4" s="1"/>
  <c r="I901" i="8"/>
  <c r="I900" i="8"/>
  <c r="I899" i="8"/>
  <c r="I898" i="8"/>
  <c r="I897" i="8"/>
  <c r="I929" i="8"/>
  <c r="I896" i="8"/>
  <c r="I895" i="8"/>
  <c r="I928" i="8"/>
  <c r="I890" i="8"/>
  <c r="I888" i="8"/>
  <c r="I889" i="8"/>
  <c r="E2323" i="4"/>
  <c r="E729" i="4"/>
  <c r="E2332" i="4"/>
  <c r="B1862" i="1"/>
  <c r="C1862" i="1"/>
  <c r="D1862" i="1"/>
  <c r="E1862" i="1"/>
  <c r="B1863" i="1"/>
  <c r="C1863" i="1"/>
  <c r="D1863" i="1"/>
  <c r="E1863" i="1"/>
  <c r="B1864" i="1"/>
  <c r="C1864" i="1"/>
  <c r="D1864" i="1"/>
  <c r="E1864" i="1"/>
  <c r="B1865" i="1"/>
  <c r="C1865" i="1"/>
  <c r="D1865" i="1"/>
  <c r="E1865" i="1"/>
  <c r="B1866" i="1"/>
  <c r="C1866" i="1"/>
  <c r="D1866" i="1"/>
  <c r="E1866" i="1"/>
  <c r="B1867" i="1"/>
  <c r="C1867" i="1"/>
  <c r="D1867" i="1"/>
  <c r="E1867" i="1"/>
  <c r="B1868" i="1"/>
  <c r="C1868" i="1"/>
  <c r="D1868" i="1"/>
  <c r="E1868" i="1"/>
  <c r="B1869" i="1"/>
  <c r="C1869" i="1"/>
  <c r="D1869" i="1"/>
  <c r="E1869" i="1"/>
  <c r="B1870" i="1"/>
  <c r="C1870" i="1"/>
  <c r="D1870" i="1"/>
  <c r="E1870" i="1"/>
  <c r="B1872" i="1"/>
  <c r="C1872" i="1"/>
  <c r="D1872" i="1"/>
  <c r="E1872" i="1"/>
  <c r="B1873" i="1"/>
  <c r="C1873" i="1"/>
  <c r="D1873" i="1"/>
  <c r="E1873" i="1"/>
  <c r="B1875" i="1"/>
  <c r="C1875" i="1"/>
  <c r="D1875" i="1"/>
  <c r="E1875" i="1"/>
  <c r="B1876" i="1"/>
  <c r="C1876" i="1"/>
  <c r="D1876" i="1"/>
  <c r="E1876" i="1"/>
  <c r="B1878" i="1"/>
  <c r="C1878" i="1"/>
  <c r="D1878" i="1"/>
  <c r="E1878" i="1"/>
  <c r="B1879" i="1"/>
  <c r="C1879" i="1"/>
  <c r="D1879" i="1"/>
  <c r="E1879" i="1"/>
  <c r="B1881" i="1"/>
  <c r="C1881" i="1"/>
  <c r="D1881" i="1"/>
  <c r="E1881" i="1"/>
  <c r="B1882" i="1"/>
  <c r="C1882" i="1"/>
  <c r="D1882" i="1"/>
  <c r="E1882" i="1"/>
  <c r="I1882" i="1"/>
  <c r="I1881" i="1"/>
  <c r="D1332" i="4" s="1"/>
  <c r="I1879" i="1"/>
  <c r="D1467" i="4" s="1"/>
  <c r="I1878" i="1"/>
  <c r="D2331" i="4" s="1"/>
  <c r="I1875" i="1"/>
  <c r="D665" i="4" s="1"/>
  <c r="I1876" i="1"/>
  <c r="D1330" i="4" s="1"/>
  <c r="I1872" i="1"/>
  <c r="D1466" i="4" s="1"/>
  <c r="I1873" i="1"/>
  <c r="D919" i="4" s="1"/>
  <c r="I1869" i="1"/>
  <c r="D842" i="4" s="1"/>
  <c r="I1870" i="1"/>
  <c r="D729" i="4" s="1"/>
  <c r="I1868" i="1"/>
  <c r="D2323" i="4" s="1"/>
  <c r="I1866" i="1"/>
  <c r="D2321" i="4" s="1"/>
  <c r="I1867" i="1"/>
  <c r="D863" i="4" s="1"/>
  <c r="I1863" i="1"/>
  <c r="D664" i="4" s="1"/>
  <c r="I1864" i="1"/>
  <c r="D763" i="4" s="1"/>
  <c r="I1865" i="1"/>
  <c r="D1328" i="4" s="1"/>
  <c r="I1862" i="1"/>
  <c r="D762" i="4" s="1"/>
  <c r="B2049" i="7"/>
  <c r="C2049" i="7"/>
  <c r="D2049" i="7"/>
  <c r="E2049" i="7"/>
  <c r="B2321" i="4"/>
  <c r="B863" i="4"/>
  <c r="B2323" i="4"/>
  <c r="B729" i="4"/>
  <c r="B842" i="4"/>
  <c r="B665" i="4"/>
  <c r="B1466" i="4"/>
  <c r="B919" i="4"/>
  <c r="B2329" i="4"/>
  <c r="B1330" i="4"/>
  <c r="B2331" i="4"/>
  <c r="B2332" i="4"/>
  <c r="B1467" i="4"/>
  <c r="B1332" i="4"/>
  <c r="B2335" i="4"/>
  <c r="B2336" i="4"/>
  <c r="B2337" i="4"/>
  <c r="C2321" i="4"/>
  <c r="C863" i="4"/>
  <c r="C2323" i="4"/>
  <c r="C729" i="4"/>
  <c r="C842" i="4"/>
  <c r="C665" i="4"/>
  <c r="C1466" i="4"/>
  <c r="C919" i="4"/>
  <c r="C2329" i="4"/>
  <c r="C1330" i="4"/>
  <c r="C2331" i="4"/>
  <c r="C2332" i="4"/>
  <c r="C1467" i="4"/>
  <c r="C1332" i="4"/>
  <c r="C2335" i="4"/>
  <c r="C2336" i="4"/>
  <c r="C2337" i="4"/>
  <c r="D2329" i="4"/>
  <c r="D2332" i="4"/>
  <c r="E2321" i="4"/>
  <c r="E863" i="4"/>
  <c r="E842" i="4"/>
  <c r="E665" i="4"/>
  <c r="E1466" i="4"/>
  <c r="E919" i="4"/>
  <c r="E2329" i="4"/>
  <c r="E1330" i="4"/>
  <c r="E2331" i="4"/>
  <c r="E1467" i="4"/>
  <c r="E1332" i="4"/>
  <c r="E2335" i="4"/>
  <c r="E2336" i="4"/>
  <c r="E2337" i="4"/>
  <c r="J2323" i="4"/>
  <c r="J729" i="4"/>
  <c r="J842" i="4"/>
  <c r="J665" i="4"/>
  <c r="J919" i="4"/>
  <c r="J2329" i="4"/>
  <c r="J1330" i="4"/>
  <c r="J2331" i="4"/>
  <c r="J2332" i="4"/>
  <c r="J1467" i="4"/>
  <c r="J1332" i="4"/>
  <c r="J2335" i="4"/>
  <c r="J2336" i="4"/>
  <c r="J2337" i="4"/>
  <c r="K2321" i="4"/>
  <c r="K863" i="4"/>
  <c r="K2323" i="4"/>
  <c r="K729" i="4"/>
  <c r="K842" i="4"/>
  <c r="K665" i="4"/>
  <c r="K1466" i="4"/>
  <c r="K919" i="4"/>
  <c r="K2329" i="4"/>
  <c r="K1330" i="4"/>
  <c r="K2331" i="4"/>
  <c r="K2332" i="4"/>
  <c r="K1467" i="4"/>
  <c r="K1332" i="4"/>
  <c r="K2335" i="4"/>
  <c r="K2336" i="4"/>
  <c r="K2337" i="4"/>
  <c r="O2321" i="4"/>
  <c r="O863" i="4"/>
  <c r="O2323" i="4"/>
  <c r="O729" i="4"/>
  <c r="O842" i="4"/>
  <c r="O665" i="4"/>
  <c r="O1466" i="4"/>
  <c r="O919" i="4"/>
  <c r="O2329" i="4"/>
  <c r="O1330" i="4"/>
  <c r="O2331" i="4"/>
  <c r="O2332" i="4"/>
  <c r="O1467" i="4"/>
  <c r="O1332" i="4"/>
  <c r="O2335" i="4"/>
  <c r="O2336" i="4"/>
  <c r="O2337" i="4"/>
  <c r="P2321" i="4"/>
  <c r="P863" i="4"/>
  <c r="P2323" i="4"/>
  <c r="P729" i="4"/>
  <c r="P842" i="4"/>
  <c r="P665" i="4"/>
  <c r="P1466" i="4"/>
  <c r="P919" i="4"/>
  <c r="P2329" i="4"/>
  <c r="P1330" i="4"/>
  <c r="P2331" i="4"/>
  <c r="P2332" i="4"/>
  <c r="P1467" i="4"/>
  <c r="P1332" i="4"/>
  <c r="P2335" i="4"/>
  <c r="P2336" i="4"/>
  <c r="P2337" i="4"/>
  <c r="Q2321" i="4"/>
  <c r="Q863" i="4"/>
  <c r="Q2323" i="4"/>
  <c r="Q729" i="4"/>
  <c r="Q842" i="4"/>
  <c r="Q665" i="4"/>
  <c r="Q1466" i="4"/>
  <c r="Q919" i="4"/>
  <c r="Q2329" i="4"/>
  <c r="Q1330" i="4"/>
  <c r="Q2331" i="4"/>
  <c r="Q2332" i="4"/>
  <c r="Q1467" i="4"/>
  <c r="Q1332" i="4"/>
  <c r="Q2335" i="4"/>
  <c r="Q2336" i="4"/>
  <c r="Q2337" i="4"/>
  <c r="B1907" i="2"/>
  <c r="B1908" i="2"/>
  <c r="B1909" i="2"/>
  <c r="B1910" i="2"/>
  <c r="B1911" i="2"/>
  <c r="B1912" i="2"/>
  <c r="B1913" i="2"/>
  <c r="B1914" i="2"/>
  <c r="B1915" i="2"/>
  <c r="B1917" i="2"/>
  <c r="B1918" i="2"/>
  <c r="B1919" i="2"/>
  <c r="B1920" i="2"/>
  <c r="B1921" i="2"/>
  <c r="B1923" i="2"/>
  <c r="B1924" i="2"/>
  <c r="B1925" i="2"/>
  <c r="B1927" i="2"/>
  <c r="C1907" i="2"/>
  <c r="C1908" i="2"/>
  <c r="C1909" i="2"/>
  <c r="C1910" i="2"/>
  <c r="C1911" i="2"/>
  <c r="C1912" i="2"/>
  <c r="C1913" i="2"/>
  <c r="C1914" i="2"/>
  <c r="C1915" i="2"/>
  <c r="C1917" i="2"/>
  <c r="C1918" i="2"/>
  <c r="C1919" i="2"/>
  <c r="C1920" i="2"/>
  <c r="C1921" i="2"/>
  <c r="C1923" i="2"/>
  <c r="C1924" i="2"/>
  <c r="C1925" i="2"/>
  <c r="C1927" i="2"/>
  <c r="D1907" i="2"/>
  <c r="D1908" i="2"/>
  <c r="D1909" i="2"/>
  <c r="D1910" i="2"/>
  <c r="D1911" i="2"/>
  <c r="D1912" i="2"/>
  <c r="D1913" i="2"/>
  <c r="D1914" i="2"/>
  <c r="D1915" i="2"/>
  <c r="D1917" i="2"/>
  <c r="D1918" i="2"/>
  <c r="D1919" i="2"/>
  <c r="D1920" i="2"/>
  <c r="D1921" i="2"/>
  <c r="D1923" i="2"/>
  <c r="D1924" i="2"/>
  <c r="D1925" i="2"/>
  <c r="D1927" i="2"/>
  <c r="E1907" i="2"/>
  <c r="E1908" i="2"/>
  <c r="E1909" i="2"/>
  <c r="E1910" i="2"/>
  <c r="E1911" i="2"/>
  <c r="E1912" i="2"/>
  <c r="E1913" i="2"/>
  <c r="E1914" i="2"/>
  <c r="E1915" i="2"/>
  <c r="E1917" i="2"/>
  <c r="E1918" i="2"/>
  <c r="E1919" i="2"/>
  <c r="E1920" i="2"/>
  <c r="E1921" i="2"/>
  <c r="E1923" i="2"/>
  <c r="E1924" i="2"/>
  <c r="E1925" i="2"/>
  <c r="E1927" i="2"/>
  <c r="B2239" i="4"/>
  <c r="B2240" i="4"/>
  <c r="B2241" i="4"/>
  <c r="B2242" i="4"/>
  <c r="B2243" i="4"/>
  <c r="B2244" i="4"/>
  <c r="B2245" i="4"/>
  <c r="B2246" i="4"/>
  <c r="B2247" i="4"/>
  <c r="B2299" i="4"/>
  <c r="B2300" i="4"/>
  <c r="B2301" i="4"/>
  <c r="B2302" i="4"/>
  <c r="B2303" i="4"/>
  <c r="B2304" i="4"/>
  <c r="B2305" i="4"/>
  <c r="B2306" i="4"/>
  <c r="B2307" i="4"/>
  <c r="B762" i="4"/>
  <c r="B664" i="4"/>
  <c r="B763" i="4"/>
  <c r="B1328" i="4"/>
  <c r="C2239" i="4"/>
  <c r="C2240" i="4"/>
  <c r="C2241" i="4"/>
  <c r="C2242" i="4"/>
  <c r="C2243" i="4"/>
  <c r="C2244" i="4"/>
  <c r="C2245" i="4"/>
  <c r="C2246" i="4"/>
  <c r="C2247" i="4"/>
  <c r="C2299" i="4"/>
  <c r="C2300" i="4"/>
  <c r="C2301" i="4"/>
  <c r="C2302" i="4"/>
  <c r="C2303" i="4"/>
  <c r="C2304" i="4"/>
  <c r="C2305" i="4"/>
  <c r="C2306" i="4"/>
  <c r="C2307" i="4"/>
  <c r="C762" i="4"/>
  <c r="C664" i="4"/>
  <c r="C763" i="4"/>
  <c r="C1328" i="4"/>
  <c r="E2239" i="4"/>
  <c r="E2240" i="4"/>
  <c r="E2241" i="4"/>
  <c r="E2242" i="4"/>
  <c r="E2243" i="4"/>
  <c r="E2244" i="4"/>
  <c r="E2245" i="4"/>
  <c r="E2246" i="4"/>
  <c r="E2247" i="4"/>
  <c r="E2299" i="4"/>
  <c r="E2300" i="4"/>
  <c r="E2301" i="4"/>
  <c r="E2302" i="4"/>
  <c r="E2303" i="4"/>
  <c r="E2304" i="4"/>
  <c r="E2305" i="4"/>
  <c r="E2306" i="4"/>
  <c r="E2307" i="4"/>
  <c r="E762" i="4"/>
  <c r="E664" i="4"/>
  <c r="E763" i="4"/>
  <c r="E1328" i="4"/>
  <c r="J2239" i="4"/>
  <c r="J2240" i="4"/>
  <c r="J2241" i="4"/>
  <c r="J2242" i="4"/>
  <c r="J2243" i="4"/>
  <c r="J2244" i="4"/>
  <c r="J2245" i="4"/>
  <c r="J2246" i="4"/>
  <c r="J2247" i="4"/>
  <c r="J2299" i="4"/>
  <c r="J2300" i="4"/>
  <c r="J2301" i="4"/>
  <c r="J2302" i="4"/>
  <c r="J2303" i="4"/>
  <c r="J2304" i="4"/>
  <c r="J2305" i="4"/>
  <c r="J2306" i="4"/>
  <c r="J2307" i="4"/>
  <c r="J762" i="4"/>
  <c r="J664" i="4"/>
  <c r="J763" i="4"/>
  <c r="J1328" i="4"/>
  <c r="K2239" i="4"/>
  <c r="K2240" i="4"/>
  <c r="K2241" i="4"/>
  <c r="K2242" i="4"/>
  <c r="K2243" i="4"/>
  <c r="K2244" i="4"/>
  <c r="K2245" i="4"/>
  <c r="K2246" i="4"/>
  <c r="K2247" i="4"/>
  <c r="K2299" i="4"/>
  <c r="K2300" i="4"/>
  <c r="K2301" i="4"/>
  <c r="K2302" i="4"/>
  <c r="K2303" i="4"/>
  <c r="K2304" i="4"/>
  <c r="K2305" i="4"/>
  <c r="K2306" i="4"/>
  <c r="K2307" i="4"/>
  <c r="K762" i="4"/>
  <c r="K664" i="4"/>
  <c r="K763" i="4"/>
  <c r="K1328" i="4"/>
  <c r="O2239" i="4"/>
  <c r="O2240" i="4"/>
  <c r="O2241" i="4"/>
  <c r="O2242" i="4"/>
  <c r="O2243" i="4"/>
  <c r="O2244" i="4"/>
  <c r="O2245" i="4"/>
  <c r="O2246" i="4"/>
  <c r="O2247" i="4"/>
  <c r="O2299" i="4"/>
  <c r="O2300" i="4"/>
  <c r="O2301" i="4"/>
  <c r="O2302" i="4"/>
  <c r="O2303" i="4"/>
  <c r="O2304" i="4"/>
  <c r="O2305" i="4"/>
  <c r="O2306" i="4"/>
  <c r="O2307" i="4"/>
  <c r="O762" i="4"/>
  <c r="O664" i="4"/>
  <c r="O763" i="4"/>
  <c r="O1328" i="4"/>
  <c r="P2239" i="4"/>
  <c r="P2240" i="4"/>
  <c r="P2241" i="4"/>
  <c r="P2242" i="4"/>
  <c r="P2243" i="4"/>
  <c r="P2244" i="4"/>
  <c r="P2245" i="4"/>
  <c r="P2246" i="4"/>
  <c r="P2247" i="4"/>
  <c r="P2299" i="4"/>
  <c r="P2300" i="4"/>
  <c r="P2301" i="4"/>
  <c r="P2302" i="4"/>
  <c r="P2303" i="4"/>
  <c r="P2304" i="4"/>
  <c r="P2305" i="4"/>
  <c r="P2306" i="4"/>
  <c r="P2307" i="4"/>
  <c r="P762" i="4"/>
  <c r="P664" i="4"/>
  <c r="P763" i="4"/>
  <c r="P1328" i="4"/>
  <c r="Q2239" i="4"/>
  <c r="Q2240" i="4"/>
  <c r="Q2241" i="4"/>
  <c r="Q2242" i="4"/>
  <c r="Q2243" i="4"/>
  <c r="Q2244" i="4"/>
  <c r="Q2245" i="4"/>
  <c r="Q2246" i="4"/>
  <c r="Q2247" i="4"/>
  <c r="Q2299" i="4"/>
  <c r="Q2300" i="4"/>
  <c r="Q2301" i="4"/>
  <c r="Q2302" i="4"/>
  <c r="Q2303" i="4"/>
  <c r="Q2304" i="4"/>
  <c r="Q2305" i="4"/>
  <c r="Q2306" i="4"/>
  <c r="Q2307" i="4"/>
  <c r="Q762" i="4"/>
  <c r="Q664" i="4"/>
  <c r="Q763" i="4"/>
  <c r="Q1328" i="4"/>
  <c r="B128" i="1"/>
  <c r="C128" i="1"/>
  <c r="D128" i="1"/>
  <c r="E128" i="1"/>
  <c r="B84" i="1"/>
  <c r="C84" i="1"/>
  <c r="D84" i="1"/>
  <c r="E84" i="1"/>
  <c r="B85" i="1"/>
  <c r="C85" i="1"/>
  <c r="D85" i="1"/>
  <c r="E85" i="1"/>
  <c r="B86" i="1"/>
  <c r="C86" i="1"/>
  <c r="D86" i="1"/>
  <c r="E86" i="1"/>
  <c r="B87" i="1"/>
  <c r="C87" i="1"/>
  <c r="D87" i="1"/>
  <c r="E87" i="1"/>
  <c r="B90" i="1"/>
  <c r="C90" i="1"/>
  <c r="D90" i="1"/>
  <c r="E90" i="1"/>
  <c r="B91" i="1"/>
  <c r="C91" i="1"/>
  <c r="D91" i="1"/>
  <c r="E91" i="1"/>
  <c r="B102" i="1"/>
  <c r="C102" i="1"/>
  <c r="D102" i="1"/>
  <c r="E102" i="1"/>
  <c r="B103" i="1"/>
  <c r="C103" i="1"/>
  <c r="D103" i="1"/>
  <c r="E103" i="1"/>
  <c r="B120" i="1"/>
  <c r="C120" i="1"/>
  <c r="D120" i="1"/>
  <c r="E120" i="1"/>
  <c r="B121" i="1"/>
  <c r="C121" i="1"/>
  <c r="D121" i="1"/>
  <c r="E121" i="1"/>
  <c r="B65" i="1"/>
  <c r="C65" i="1"/>
  <c r="D65" i="1"/>
  <c r="E65" i="1"/>
  <c r="B66" i="1"/>
  <c r="C66" i="1"/>
  <c r="D66" i="1"/>
  <c r="E66" i="1"/>
  <c r="B92" i="1"/>
  <c r="C92" i="1"/>
  <c r="D92" i="1"/>
  <c r="E92" i="1"/>
  <c r="B93" i="1"/>
  <c r="C93" i="1"/>
  <c r="D93" i="1"/>
  <c r="E93" i="1"/>
  <c r="B135" i="1"/>
  <c r="C135" i="1"/>
  <c r="D135" i="1"/>
  <c r="E135" i="1"/>
  <c r="B136" i="1"/>
  <c r="C136" i="1"/>
  <c r="D136" i="1"/>
  <c r="E136" i="1"/>
  <c r="B127" i="1"/>
  <c r="C127" i="1"/>
  <c r="D127" i="1"/>
  <c r="E127" i="1"/>
  <c r="I128" i="1"/>
  <c r="D2307" i="4" s="1"/>
  <c r="I127" i="1"/>
  <c r="D2306" i="4" s="1"/>
  <c r="I136" i="1"/>
  <c r="D2305" i="4" s="1"/>
  <c r="I135" i="1"/>
  <c r="D2304" i="4" s="1"/>
  <c r="I93" i="1"/>
  <c r="D2303" i="4" s="1"/>
  <c r="I92" i="1"/>
  <c r="D2302" i="4" s="1"/>
  <c r="I66" i="1"/>
  <c r="D2301" i="4" s="1"/>
  <c r="I65" i="1"/>
  <c r="D2300" i="4" s="1"/>
  <c r="I121" i="1"/>
  <c r="D2299" i="4" s="1"/>
  <c r="I120" i="1"/>
  <c r="D2247" i="4" s="1"/>
  <c r="I103" i="1"/>
  <c r="D2246" i="4" s="1"/>
  <c r="I102" i="1"/>
  <c r="D2245" i="4" s="1"/>
  <c r="I91" i="1"/>
  <c r="D2244" i="4" s="1"/>
  <c r="I90" i="1"/>
  <c r="D2243" i="4" s="1"/>
  <c r="I87" i="1"/>
  <c r="D2242" i="4" s="1"/>
  <c r="I86" i="1"/>
  <c r="D2241" i="4" s="1"/>
  <c r="I85" i="1"/>
  <c r="D2240" i="4" s="1"/>
  <c r="I84" i="1"/>
  <c r="D2239" i="4" s="1"/>
  <c r="B90" i="7"/>
  <c r="B91" i="7"/>
  <c r="B129" i="7"/>
  <c r="B130" i="7"/>
  <c r="B92" i="7"/>
  <c r="B93" i="7"/>
  <c r="B125" i="7"/>
  <c r="B126" i="7"/>
  <c r="B150" i="7"/>
  <c r="B151" i="7"/>
  <c r="B99" i="7"/>
  <c r="B100" i="7"/>
  <c r="B132" i="7"/>
  <c r="B133" i="7"/>
  <c r="B185" i="7"/>
  <c r="B186" i="7"/>
  <c r="B111" i="7"/>
  <c r="B112" i="7"/>
  <c r="B187" i="7"/>
  <c r="B188" i="7"/>
  <c r="B193" i="7"/>
  <c r="B194" i="7"/>
  <c r="B137" i="7"/>
  <c r="B138" i="7"/>
  <c r="B177" i="7"/>
  <c r="B178" i="7"/>
  <c r="B95" i="7"/>
  <c r="B96" i="7"/>
  <c r="B134" i="7"/>
  <c r="B135" i="7"/>
  <c r="B65" i="7"/>
  <c r="B66" i="7"/>
  <c r="B174" i="7"/>
  <c r="B175" i="7"/>
  <c r="B211" i="7"/>
  <c r="B212" i="7"/>
  <c r="B101" i="7"/>
  <c r="B102" i="7"/>
  <c r="B172" i="7"/>
  <c r="B173" i="7"/>
  <c r="B197" i="7"/>
  <c r="B198" i="7"/>
  <c r="B223" i="7"/>
  <c r="B224" i="7"/>
  <c r="B166" i="7"/>
  <c r="B167" i="7"/>
  <c r="B189" i="7"/>
  <c r="B190" i="7"/>
  <c r="B191" i="7"/>
  <c r="B192" i="7"/>
  <c r="B152" i="7"/>
  <c r="B153" i="7"/>
  <c r="B217" i="7"/>
  <c r="B218" i="7"/>
  <c r="C90" i="7"/>
  <c r="C91" i="7"/>
  <c r="C129" i="7"/>
  <c r="C130" i="7"/>
  <c r="C92" i="7"/>
  <c r="C93" i="7"/>
  <c r="C125" i="7"/>
  <c r="C126" i="7"/>
  <c r="C150" i="7"/>
  <c r="C151" i="7"/>
  <c r="C99" i="7"/>
  <c r="C100" i="7"/>
  <c r="C132" i="7"/>
  <c r="C133" i="7"/>
  <c r="C185" i="7"/>
  <c r="C186" i="7"/>
  <c r="C111" i="7"/>
  <c r="C112" i="7"/>
  <c r="C187" i="7"/>
  <c r="C188" i="7"/>
  <c r="C193" i="7"/>
  <c r="C194" i="7"/>
  <c r="C137" i="7"/>
  <c r="C138" i="7"/>
  <c r="C177" i="7"/>
  <c r="C178" i="7"/>
  <c r="C95" i="7"/>
  <c r="C96" i="7"/>
  <c r="C134" i="7"/>
  <c r="C135" i="7"/>
  <c r="C65" i="7"/>
  <c r="C66" i="7"/>
  <c r="C174" i="7"/>
  <c r="C175" i="7"/>
  <c r="C211" i="7"/>
  <c r="C212" i="7"/>
  <c r="C101" i="7"/>
  <c r="C102" i="7"/>
  <c r="C172" i="7"/>
  <c r="C173" i="7"/>
  <c r="C197" i="7"/>
  <c r="C198" i="7"/>
  <c r="C223" i="7"/>
  <c r="C224" i="7"/>
  <c r="C166" i="7"/>
  <c r="C167" i="7"/>
  <c r="C189" i="7"/>
  <c r="C190" i="7"/>
  <c r="C191" i="7"/>
  <c r="C192" i="7"/>
  <c r="C152" i="7"/>
  <c r="C153" i="7"/>
  <c r="C217" i="7"/>
  <c r="C218" i="7"/>
  <c r="D90" i="7"/>
  <c r="D91" i="7"/>
  <c r="D129" i="7"/>
  <c r="D130" i="7"/>
  <c r="D92" i="7"/>
  <c r="D93" i="7"/>
  <c r="D125" i="7"/>
  <c r="D126" i="7"/>
  <c r="D150" i="7"/>
  <c r="D151" i="7"/>
  <c r="D99" i="7"/>
  <c r="D100" i="7"/>
  <c r="D132" i="7"/>
  <c r="D133" i="7"/>
  <c r="D185" i="7"/>
  <c r="D186" i="7"/>
  <c r="D111" i="7"/>
  <c r="D112" i="7"/>
  <c r="D187" i="7"/>
  <c r="D188" i="7"/>
  <c r="D193" i="7"/>
  <c r="D194" i="7"/>
  <c r="D137" i="7"/>
  <c r="D138" i="7"/>
  <c r="D177" i="7"/>
  <c r="D178" i="7"/>
  <c r="D95" i="7"/>
  <c r="D96" i="7"/>
  <c r="D134" i="7"/>
  <c r="D135" i="7"/>
  <c r="D65" i="7"/>
  <c r="D66" i="7"/>
  <c r="D174" i="7"/>
  <c r="D175" i="7"/>
  <c r="D211" i="7"/>
  <c r="D212" i="7"/>
  <c r="D101" i="7"/>
  <c r="D102" i="7"/>
  <c r="D172" i="7"/>
  <c r="D173" i="7"/>
  <c r="D197" i="7"/>
  <c r="D198" i="7"/>
  <c r="D223" i="7"/>
  <c r="D224" i="7"/>
  <c r="D166" i="7"/>
  <c r="D167" i="7"/>
  <c r="D189" i="7"/>
  <c r="D190" i="7"/>
  <c r="D191" i="7"/>
  <c r="D192" i="7"/>
  <c r="D152" i="7"/>
  <c r="D153" i="7"/>
  <c r="D217" i="7"/>
  <c r="D218" i="7"/>
  <c r="E90" i="7"/>
  <c r="E91" i="7"/>
  <c r="E129" i="7"/>
  <c r="E130" i="7"/>
  <c r="E92" i="7"/>
  <c r="E93" i="7"/>
  <c r="E125" i="7"/>
  <c r="E126" i="7"/>
  <c r="E150" i="7"/>
  <c r="E151" i="7"/>
  <c r="E99" i="7"/>
  <c r="E100" i="7"/>
  <c r="E132" i="7"/>
  <c r="E133" i="7"/>
  <c r="E185" i="7"/>
  <c r="E186" i="7"/>
  <c r="E111" i="7"/>
  <c r="E112" i="7"/>
  <c r="E187" i="7"/>
  <c r="E188" i="7"/>
  <c r="E193" i="7"/>
  <c r="E194" i="7"/>
  <c r="E137" i="7"/>
  <c r="E138" i="7"/>
  <c r="E177" i="7"/>
  <c r="E178" i="7"/>
  <c r="E95" i="7"/>
  <c r="E96" i="7"/>
  <c r="E134" i="7"/>
  <c r="E135" i="7"/>
  <c r="E65" i="7"/>
  <c r="E66" i="7"/>
  <c r="E174" i="7"/>
  <c r="E175" i="7"/>
  <c r="E211" i="7"/>
  <c r="E212" i="7"/>
  <c r="E101" i="7"/>
  <c r="E102" i="7"/>
  <c r="E172" i="7"/>
  <c r="E173" i="7"/>
  <c r="E197" i="7"/>
  <c r="E198" i="7"/>
  <c r="E223" i="7"/>
  <c r="E224" i="7"/>
  <c r="E166" i="7"/>
  <c r="E167" i="7"/>
  <c r="E189" i="7"/>
  <c r="E190" i="7"/>
  <c r="E191" i="7"/>
  <c r="E192" i="7"/>
  <c r="E152" i="7"/>
  <c r="E153" i="7"/>
  <c r="E217" i="7"/>
  <c r="E218" i="7"/>
  <c r="E2298" i="4"/>
  <c r="D2298" i="4"/>
  <c r="C2298" i="4"/>
  <c r="B2298" i="4"/>
  <c r="E2297" i="4"/>
  <c r="D2297" i="4"/>
  <c r="C2297" i="4"/>
  <c r="B2297" i="4"/>
  <c r="E2296" i="4"/>
  <c r="D2296" i="4"/>
  <c r="C2296" i="4"/>
  <c r="B2296" i="4"/>
  <c r="E2295" i="4"/>
  <c r="D2295" i="4"/>
  <c r="C2295" i="4"/>
  <c r="B2295" i="4"/>
  <c r="E2294" i="4"/>
  <c r="D2294" i="4"/>
  <c r="C2294" i="4"/>
  <c r="B2294" i="4"/>
  <c r="E2293" i="4"/>
  <c r="D2293" i="4"/>
  <c r="C2293" i="4"/>
  <c r="B2293" i="4"/>
  <c r="E2292" i="4"/>
  <c r="D2292" i="4"/>
  <c r="C2292" i="4"/>
  <c r="B2292" i="4"/>
  <c r="E2291" i="4"/>
  <c r="D2291" i="4"/>
  <c r="C2291" i="4"/>
  <c r="B2291" i="4"/>
  <c r="E2290" i="4"/>
  <c r="D2290" i="4"/>
  <c r="C2290" i="4"/>
  <c r="B2290" i="4"/>
  <c r="E2289" i="4"/>
  <c r="D2289" i="4"/>
  <c r="C2289" i="4"/>
  <c r="B2289" i="4"/>
  <c r="E2288" i="4"/>
  <c r="D2288" i="4"/>
  <c r="C2288" i="4"/>
  <c r="B2288" i="4"/>
  <c r="E2287" i="4"/>
  <c r="D2287" i="4"/>
  <c r="C2287" i="4"/>
  <c r="B2287" i="4"/>
  <c r="E2286" i="4"/>
  <c r="D2286" i="4"/>
  <c r="C2286" i="4"/>
  <c r="B2286" i="4"/>
  <c r="E2285" i="4"/>
  <c r="D2285" i="4"/>
  <c r="C2285" i="4"/>
  <c r="B2285" i="4"/>
  <c r="E2284" i="4"/>
  <c r="D2284" i="4"/>
  <c r="C2284" i="4"/>
  <c r="B2284" i="4"/>
  <c r="E2283" i="4"/>
  <c r="D2283" i="4"/>
  <c r="C2283" i="4"/>
  <c r="B2283" i="4"/>
  <c r="E2282" i="4"/>
  <c r="D2282" i="4"/>
  <c r="C2282" i="4"/>
  <c r="B2282" i="4"/>
  <c r="E2281" i="4"/>
  <c r="D2281" i="4"/>
  <c r="C2281" i="4"/>
  <c r="B2281" i="4"/>
  <c r="E2280" i="4"/>
  <c r="D2280" i="4"/>
  <c r="C2280" i="4"/>
  <c r="B2280" i="4"/>
  <c r="E2279" i="4"/>
  <c r="D2279" i="4"/>
  <c r="C2279" i="4"/>
  <c r="B2279" i="4"/>
  <c r="E2278" i="4"/>
  <c r="D2278" i="4"/>
  <c r="C2278" i="4"/>
  <c r="B2278" i="4"/>
  <c r="E2277" i="4"/>
  <c r="D2277" i="4"/>
  <c r="C2277" i="4"/>
  <c r="B2277" i="4"/>
  <c r="E2276" i="4"/>
  <c r="D2276" i="4"/>
  <c r="C2276" i="4"/>
  <c r="B2276" i="4"/>
  <c r="E2275" i="4"/>
  <c r="D2275" i="4"/>
  <c r="C2275" i="4"/>
  <c r="B2275" i="4"/>
  <c r="E2274" i="4"/>
  <c r="D2274" i="4"/>
  <c r="C2274" i="4"/>
  <c r="B2274" i="4"/>
  <c r="E2273" i="4"/>
  <c r="D2273" i="4"/>
  <c r="C2273" i="4"/>
  <c r="B2273" i="4"/>
  <c r="E2272" i="4"/>
  <c r="D2272" i="4"/>
  <c r="C2272" i="4"/>
  <c r="B2272" i="4"/>
  <c r="E2271" i="4"/>
  <c r="D2271" i="4"/>
  <c r="C2271" i="4"/>
  <c r="B2271" i="4"/>
  <c r="E2270" i="4"/>
  <c r="D2270" i="4"/>
  <c r="C2270" i="4"/>
  <c r="B2270" i="4"/>
  <c r="E2269" i="4"/>
  <c r="D2269" i="4"/>
  <c r="C2269" i="4"/>
  <c r="B2269" i="4"/>
  <c r="E2268" i="4"/>
  <c r="D2268" i="4"/>
  <c r="C2268" i="4"/>
  <c r="B2268" i="4"/>
  <c r="E2267" i="4"/>
  <c r="D2267" i="4"/>
  <c r="C2267" i="4"/>
  <c r="B2267" i="4"/>
  <c r="E2266" i="4"/>
  <c r="D2266" i="4"/>
  <c r="C2266" i="4"/>
  <c r="B2266" i="4"/>
  <c r="E2265" i="4"/>
  <c r="D2265" i="4"/>
  <c r="C2265" i="4"/>
  <c r="B2265" i="4"/>
  <c r="E2264" i="4"/>
  <c r="D2264" i="4"/>
  <c r="C2264" i="4"/>
  <c r="B2264" i="4"/>
  <c r="E2263" i="4"/>
  <c r="D2263" i="4"/>
  <c r="C2263" i="4"/>
  <c r="B2263" i="4"/>
  <c r="E2262" i="4"/>
  <c r="D2262" i="4"/>
  <c r="C2262" i="4"/>
  <c r="B2262" i="4"/>
  <c r="E2261" i="4"/>
  <c r="D2261" i="4"/>
  <c r="C2261" i="4"/>
  <c r="B2261" i="4"/>
  <c r="E2260" i="4"/>
  <c r="D2260" i="4"/>
  <c r="C2260" i="4"/>
  <c r="B2260" i="4"/>
  <c r="E2259" i="4"/>
  <c r="D2259" i="4"/>
  <c r="C2259" i="4"/>
  <c r="B2259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Q2259" i="4"/>
  <c r="Q2260" i="4"/>
  <c r="Q2261" i="4"/>
  <c r="Q2262" i="4"/>
  <c r="Q2263" i="4"/>
  <c r="Q2264" i="4"/>
  <c r="Q2265" i="4"/>
  <c r="Q2266" i="4"/>
  <c r="Q2267" i="4"/>
  <c r="Q2268" i="4"/>
  <c r="Q2269" i="4"/>
  <c r="Q2270" i="4"/>
  <c r="Q2271" i="4"/>
  <c r="Q2272" i="4"/>
  <c r="Q2273" i="4"/>
  <c r="Q2274" i="4"/>
  <c r="Q2275" i="4"/>
  <c r="Q2276" i="4"/>
  <c r="Q2277" i="4"/>
  <c r="Q2278" i="4"/>
  <c r="Q2279" i="4"/>
  <c r="Q2280" i="4"/>
  <c r="Q2281" i="4"/>
  <c r="Q2282" i="4"/>
  <c r="Q2283" i="4"/>
  <c r="Q2284" i="4"/>
  <c r="Q2285" i="4"/>
  <c r="Q2286" i="4"/>
  <c r="Q2287" i="4"/>
  <c r="Q2288" i="4"/>
  <c r="Q2289" i="4"/>
  <c r="Q2290" i="4"/>
  <c r="Q2291" i="4"/>
  <c r="Q2292" i="4"/>
  <c r="Q2293" i="4"/>
  <c r="Q2294" i="4"/>
  <c r="Q2295" i="4"/>
  <c r="Q2296" i="4"/>
  <c r="Q2297" i="4"/>
  <c r="Q2298" i="4"/>
  <c r="E171" i="7"/>
  <c r="D171" i="7"/>
  <c r="C171" i="7"/>
  <c r="B171" i="7"/>
  <c r="E182" i="7"/>
  <c r="D182" i="7"/>
  <c r="C182" i="7"/>
  <c r="B182" i="7"/>
  <c r="E180" i="7"/>
  <c r="D180" i="7"/>
  <c r="C180" i="7"/>
  <c r="B180" i="7"/>
  <c r="E169" i="7"/>
  <c r="D169" i="7"/>
  <c r="C169" i="7"/>
  <c r="B169" i="7"/>
  <c r="E162" i="7"/>
  <c r="D162" i="7"/>
  <c r="C162" i="7"/>
  <c r="B162" i="7"/>
  <c r="E155" i="7"/>
  <c r="D155" i="7"/>
  <c r="C155" i="7"/>
  <c r="B155" i="7"/>
  <c r="E147" i="7"/>
  <c r="D147" i="7"/>
  <c r="C147" i="7"/>
  <c r="B147" i="7"/>
  <c r="E145" i="7"/>
  <c r="D145" i="7"/>
  <c r="C145" i="7"/>
  <c r="B145" i="7"/>
  <c r="E160" i="7"/>
  <c r="D160" i="7"/>
  <c r="C160" i="7"/>
  <c r="B160" i="7"/>
  <c r="E149" i="7"/>
  <c r="D149" i="7"/>
  <c r="C149" i="7"/>
  <c r="B149" i="7"/>
  <c r="E220" i="7"/>
  <c r="D220" i="7"/>
  <c r="C220" i="7"/>
  <c r="B220" i="7"/>
  <c r="E222" i="7"/>
  <c r="D222" i="7"/>
  <c r="C222" i="7"/>
  <c r="B222" i="7"/>
  <c r="E216" i="7"/>
  <c r="D216" i="7"/>
  <c r="C216" i="7"/>
  <c r="B216" i="7"/>
  <c r="E214" i="7"/>
  <c r="D214" i="7"/>
  <c r="C214" i="7"/>
  <c r="B214" i="7"/>
  <c r="E209" i="7"/>
  <c r="D209" i="7"/>
  <c r="C209" i="7"/>
  <c r="B209" i="7"/>
  <c r="E207" i="7"/>
  <c r="D207" i="7"/>
  <c r="C207" i="7"/>
  <c r="B207" i="7"/>
  <c r="E205" i="7"/>
  <c r="D205" i="7"/>
  <c r="C205" i="7"/>
  <c r="B205" i="7"/>
  <c r="E203" i="7"/>
  <c r="D203" i="7"/>
  <c r="C203" i="7"/>
  <c r="B203" i="7"/>
  <c r="B201" i="7"/>
  <c r="C201" i="7"/>
  <c r="D201" i="7"/>
  <c r="E201" i="7"/>
  <c r="B196" i="7"/>
  <c r="C196" i="7"/>
  <c r="D196" i="7"/>
  <c r="E196" i="7"/>
  <c r="B195" i="7"/>
  <c r="B200" i="7"/>
  <c r="B202" i="7"/>
  <c r="B204" i="7"/>
  <c r="B206" i="7"/>
  <c r="B208" i="7"/>
  <c r="B213" i="7"/>
  <c r="B215" i="7"/>
  <c r="B221" i="7"/>
  <c r="B219" i="7"/>
  <c r="B148" i="7"/>
  <c r="B159" i="7"/>
  <c r="B144" i="7"/>
  <c r="B146" i="7"/>
  <c r="B154" i="7"/>
  <c r="B161" i="7"/>
  <c r="B168" i="7"/>
  <c r="B179" i="7"/>
  <c r="B181" i="7"/>
  <c r="B170" i="7"/>
  <c r="C195" i="7"/>
  <c r="C200" i="7"/>
  <c r="C202" i="7"/>
  <c r="C204" i="7"/>
  <c r="C206" i="7"/>
  <c r="C208" i="7"/>
  <c r="C213" i="7"/>
  <c r="C215" i="7"/>
  <c r="C221" i="7"/>
  <c r="C219" i="7"/>
  <c r="C148" i="7"/>
  <c r="C159" i="7"/>
  <c r="C144" i="7"/>
  <c r="C146" i="7"/>
  <c r="C154" i="7"/>
  <c r="C161" i="7"/>
  <c r="C168" i="7"/>
  <c r="C179" i="7"/>
  <c r="C181" i="7"/>
  <c r="C170" i="7"/>
  <c r="D195" i="7"/>
  <c r="D200" i="7"/>
  <c r="D202" i="7"/>
  <c r="D204" i="7"/>
  <c r="D206" i="7"/>
  <c r="D208" i="7"/>
  <c r="D213" i="7"/>
  <c r="D215" i="7"/>
  <c r="D221" i="7"/>
  <c r="D219" i="7"/>
  <c r="D148" i="7"/>
  <c r="D159" i="7"/>
  <c r="D144" i="7"/>
  <c r="D146" i="7"/>
  <c r="D154" i="7"/>
  <c r="D161" i="7"/>
  <c r="D168" i="7"/>
  <c r="D179" i="7"/>
  <c r="D181" i="7"/>
  <c r="D170" i="7"/>
  <c r="E195" i="7"/>
  <c r="E200" i="7"/>
  <c r="E202" i="7"/>
  <c r="E204" i="7"/>
  <c r="E206" i="7"/>
  <c r="E208" i="7"/>
  <c r="E213" i="7"/>
  <c r="E215" i="7"/>
  <c r="E221" i="7"/>
  <c r="E219" i="7"/>
  <c r="E148" i="7"/>
  <c r="E159" i="7"/>
  <c r="E144" i="7"/>
  <c r="E146" i="7"/>
  <c r="E154" i="7"/>
  <c r="E161" i="7"/>
  <c r="E168" i="7"/>
  <c r="E179" i="7"/>
  <c r="E181" i="7"/>
  <c r="E170" i="7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2183" i="4"/>
  <c r="O2184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200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16" i="4"/>
  <c r="O2217" i="4"/>
  <c r="O2218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Q1921" i="4"/>
  <c r="Q1922" i="4"/>
  <c r="Q1923" i="4"/>
  <c r="Q1924" i="4"/>
  <c r="Q1925" i="4"/>
  <c r="Q1926" i="4"/>
  <c r="Q1927" i="4"/>
  <c r="Q1928" i="4"/>
  <c r="Q1929" i="4"/>
  <c r="Q1930" i="4"/>
  <c r="Q1931" i="4"/>
  <c r="Q1932" i="4"/>
  <c r="Q1933" i="4"/>
  <c r="Q1934" i="4"/>
  <c r="Q1935" i="4"/>
  <c r="Q1936" i="4"/>
  <c r="Q1937" i="4"/>
  <c r="Q1938" i="4"/>
  <c r="Q1939" i="4"/>
  <c r="Q1940" i="4"/>
  <c r="Q1941" i="4"/>
  <c r="Q1942" i="4"/>
  <c r="Q1943" i="4"/>
  <c r="Q1944" i="4"/>
  <c r="Q1945" i="4"/>
  <c r="Q1946" i="4"/>
  <c r="Q1947" i="4"/>
  <c r="Q1948" i="4"/>
  <c r="Q1949" i="4"/>
  <c r="Q1950" i="4"/>
  <c r="Q1951" i="4"/>
  <c r="Q1952" i="4"/>
  <c r="Q1953" i="4"/>
  <c r="Q1954" i="4"/>
  <c r="Q1955" i="4"/>
  <c r="Q1956" i="4"/>
  <c r="Q1957" i="4"/>
  <c r="Q1958" i="4"/>
  <c r="Q1959" i="4"/>
  <c r="Q1960" i="4"/>
  <c r="Q1961" i="4"/>
  <c r="Q1962" i="4"/>
  <c r="Q1963" i="4"/>
  <c r="Q1964" i="4"/>
  <c r="Q1965" i="4"/>
  <c r="Q1966" i="4"/>
  <c r="Q1967" i="4"/>
  <c r="Q1968" i="4"/>
  <c r="Q1969" i="4"/>
  <c r="Q1970" i="4"/>
  <c r="Q1971" i="4"/>
  <c r="Q1972" i="4"/>
  <c r="Q1973" i="4"/>
  <c r="Q1974" i="4"/>
  <c r="Q1975" i="4"/>
  <c r="Q1976" i="4"/>
  <c r="Q1977" i="4"/>
  <c r="Q1978" i="4"/>
  <c r="Q1979" i="4"/>
  <c r="Q1980" i="4"/>
  <c r="Q1981" i="4"/>
  <c r="Q1982" i="4"/>
  <c r="Q1983" i="4"/>
  <c r="Q1984" i="4"/>
  <c r="Q1985" i="4"/>
  <c r="Q1986" i="4"/>
  <c r="Q1987" i="4"/>
  <c r="Q1988" i="4"/>
  <c r="Q1989" i="4"/>
  <c r="Q1990" i="4"/>
  <c r="Q1991" i="4"/>
  <c r="Q1992" i="4"/>
  <c r="Q1993" i="4"/>
  <c r="Q1994" i="4"/>
  <c r="Q1995" i="4"/>
  <c r="Q1996" i="4"/>
  <c r="Q1997" i="4"/>
  <c r="Q1998" i="4"/>
  <c r="Q1999" i="4"/>
  <c r="Q2000" i="4"/>
  <c r="Q2001" i="4"/>
  <c r="Q2002" i="4"/>
  <c r="Q2003" i="4"/>
  <c r="Q2004" i="4"/>
  <c r="Q2005" i="4"/>
  <c r="Q2006" i="4"/>
  <c r="Q2007" i="4"/>
  <c r="Q2008" i="4"/>
  <c r="Q2009" i="4"/>
  <c r="Q2010" i="4"/>
  <c r="Q2011" i="4"/>
  <c r="Q2012" i="4"/>
  <c r="Q2013" i="4"/>
  <c r="Q2014" i="4"/>
  <c r="Q2015" i="4"/>
  <c r="Q2016" i="4"/>
  <c r="Q2017" i="4"/>
  <c r="Q2018" i="4"/>
  <c r="Q2019" i="4"/>
  <c r="Q2020" i="4"/>
  <c r="Q2021" i="4"/>
  <c r="Q2022" i="4"/>
  <c r="Q2023" i="4"/>
  <c r="Q2024" i="4"/>
  <c r="Q2025" i="4"/>
  <c r="Q2026" i="4"/>
  <c r="Q2027" i="4"/>
  <c r="Q2028" i="4"/>
  <c r="Q2029" i="4"/>
  <c r="Q2030" i="4"/>
  <c r="Q2031" i="4"/>
  <c r="Q2032" i="4"/>
  <c r="Q2033" i="4"/>
  <c r="Q2034" i="4"/>
  <c r="Q2035" i="4"/>
  <c r="Q2036" i="4"/>
  <c r="Q2037" i="4"/>
  <c r="Q2038" i="4"/>
  <c r="Q2039" i="4"/>
  <c r="Q2040" i="4"/>
  <c r="Q2041" i="4"/>
  <c r="Q2042" i="4"/>
  <c r="Q2043" i="4"/>
  <c r="Q2044" i="4"/>
  <c r="Q2045" i="4"/>
  <c r="Q2046" i="4"/>
  <c r="Q2047" i="4"/>
  <c r="Q2048" i="4"/>
  <c r="Q2049" i="4"/>
  <c r="Q2050" i="4"/>
  <c r="Q2051" i="4"/>
  <c r="Q2052" i="4"/>
  <c r="Q2053" i="4"/>
  <c r="Q2054" i="4"/>
  <c r="Q2055" i="4"/>
  <c r="Q2056" i="4"/>
  <c r="Q2057" i="4"/>
  <c r="Q2058" i="4"/>
  <c r="Q2059" i="4"/>
  <c r="Q2060" i="4"/>
  <c r="Q2061" i="4"/>
  <c r="Q2062" i="4"/>
  <c r="Q2063" i="4"/>
  <c r="Q2064" i="4"/>
  <c r="Q2065" i="4"/>
  <c r="Q2066" i="4"/>
  <c r="Q2067" i="4"/>
  <c r="Q2068" i="4"/>
  <c r="Q2069" i="4"/>
  <c r="Q2070" i="4"/>
  <c r="Q2071" i="4"/>
  <c r="Q2072" i="4"/>
  <c r="Q2073" i="4"/>
  <c r="Q2074" i="4"/>
  <c r="Q2075" i="4"/>
  <c r="Q2076" i="4"/>
  <c r="Q2077" i="4"/>
  <c r="Q2078" i="4"/>
  <c r="Q2079" i="4"/>
  <c r="Q2080" i="4"/>
  <c r="Q2081" i="4"/>
  <c r="Q2082" i="4"/>
  <c r="Q2083" i="4"/>
  <c r="Q2084" i="4"/>
  <c r="Q2085" i="4"/>
  <c r="Q2086" i="4"/>
  <c r="Q2087" i="4"/>
  <c r="Q2088" i="4"/>
  <c r="Q2089" i="4"/>
  <c r="Q2090" i="4"/>
  <c r="Q2091" i="4"/>
  <c r="Q2092" i="4"/>
  <c r="Q2093" i="4"/>
  <c r="Q2094" i="4"/>
  <c r="Q2095" i="4"/>
  <c r="Q2096" i="4"/>
  <c r="Q2097" i="4"/>
  <c r="Q2098" i="4"/>
  <c r="Q2099" i="4"/>
  <c r="Q2100" i="4"/>
  <c r="Q2101" i="4"/>
  <c r="Q2102" i="4"/>
  <c r="Q2103" i="4"/>
  <c r="Q2104" i="4"/>
  <c r="Q2105" i="4"/>
  <c r="Q2106" i="4"/>
  <c r="Q2107" i="4"/>
  <c r="Q2108" i="4"/>
  <c r="Q2109" i="4"/>
  <c r="Q2110" i="4"/>
  <c r="Q2111" i="4"/>
  <c r="Q2112" i="4"/>
  <c r="Q2113" i="4"/>
  <c r="Q2114" i="4"/>
  <c r="Q2115" i="4"/>
  <c r="Q2116" i="4"/>
  <c r="Q2117" i="4"/>
  <c r="Q2118" i="4"/>
  <c r="Q2119" i="4"/>
  <c r="Q2120" i="4"/>
  <c r="Q2121" i="4"/>
  <c r="Q2122" i="4"/>
  <c r="Q2123" i="4"/>
  <c r="Q2124" i="4"/>
  <c r="Q2125" i="4"/>
  <c r="Q2126" i="4"/>
  <c r="Q2127" i="4"/>
  <c r="Q2128" i="4"/>
  <c r="Q2129" i="4"/>
  <c r="Q2130" i="4"/>
  <c r="Q2131" i="4"/>
  <c r="Q2132" i="4"/>
  <c r="Q2133" i="4"/>
  <c r="Q2134" i="4"/>
  <c r="Q2135" i="4"/>
  <c r="Q2136" i="4"/>
  <c r="Q2137" i="4"/>
  <c r="Q2138" i="4"/>
  <c r="Q2139" i="4"/>
  <c r="Q2140" i="4"/>
  <c r="Q2141" i="4"/>
  <c r="Q2142" i="4"/>
  <c r="Q2143" i="4"/>
  <c r="Q2144" i="4"/>
  <c r="Q2145" i="4"/>
  <c r="Q2146" i="4"/>
  <c r="Q2147" i="4"/>
  <c r="Q2148" i="4"/>
  <c r="Q2149" i="4"/>
  <c r="Q2150" i="4"/>
  <c r="Q2151" i="4"/>
  <c r="Q2152" i="4"/>
  <c r="Q2153" i="4"/>
  <c r="Q2154" i="4"/>
  <c r="Q2155" i="4"/>
  <c r="Q2156" i="4"/>
  <c r="Q2157" i="4"/>
  <c r="Q2158" i="4"/>
  <c r="Q2159" i="4"/>
  <c r="Q2160" i="4"/>
  <c r="Q2161" i="4"/>
  <c r="Q2162" i="4"/>
  <c r="Q2163" i="4"/>
  <c r="Q2164" i="4"/>
  <c r="Q2165" i="4"/>
  <c r="Q2166" i="4"/>
  <c r="Q2167" i="4"/>
  <c r="Q2168" i="4"/>
  <c r="Q2169" i="4"/>
  <c r="Q2170" i="4"/>
  <c r="Q2171" i="4"/>
  <c r="Q2172" i="4"/>
  <c r="Q2173" i="4"/>
  <c r="Q2174" i="4"/>
  <c r="Q2175" i="4"/>
  <c r="Q2176" i="4"/>
  <c r="Q2177" i="4"/>
  <c r="Q2178" i="4"/>
  <c r="Q2179" i="4"/>
  <c r="Q2180" i="4"/>
  <c r="Q2181" i="4"/>
  <c r="Q2182" i="4"/>
  <c r="Q2183" i="4"/>
  <c r="Q2184" i="4"/>
  <c r="Q2185" i="4"/>
  <c r="Q2186" i="4"/>
  <c r="Q2187" i="4"/>
  <c r="Q2188" i="4"/>
  <c r="Q2189" i="4"/>
  <c r="Q2190" i="4"/>
  <c r="Q2191" i="4"/>
  <c r="Q2192" i="4"/>
  <c r="Q2193" i="4"/>
  <c r="Q2194" i="4"/>
  <c r="Q2195" i="4"/>
  <c r="Q2196" i="4"/>
  <c r="Q2197" i="4"/>
  <c r="Q2198" i="4"/>
  <c r="Q2199" i="4"/>
  <c r="Q2200" i="4"/>
  <c r="Q2201" i="4"/>
  <c r="Q2202" i="4"/>
  <c r="Q2203" i="4"/>
  <c r="Q2204" i="4"/>
  <c r="Q2205" i="4"/>
  <c r="Q2206" i="4"/>
  <c r="Q2207" i="4"/>
  <c r="Q2208" i="4"/>
  <c r="Q2209" i="4"/>
  <c r="Q2210" i="4"/>
  <c r="Q2211" i="4"/>
  <c r="Q2212" i="4"/>
  <c r="Q2213" i="4"/>
  <c r="Q2214" i="4"/>
  <c r="Q2215" i="4"/>
  <c r="Q2216" i="4"/>
  <c r="Q2217" i="4"/>
  <c r="Q2218" i="4"/>
  <c r="E2196" i="1"/>
  <c r="D2196" i="1"/>
  <c r="C2196" i="1"/>
  <c r="B2196" i="1"/>
  <c r="E2195" i="1"/>
  <c r="D2195" i="1"/>
  <c r="C2195" i="1"/>
  <c r="B2195" i="1"/>
  <c r="E2194" i="1"/>
  <c r="D2194" i="1"/>
  <c r="C2194" i="1"/>
  <c r="B2194" i="1"/>
  <c r="E2193" i="1"/>
  <c r="D2193" i="1"/>
  <c r="C2193" i="1"/>
  <c r="B2193" i="1"/>
  <c r="E2192" i="1"/>
  <c r="D2192" i="1"/>
  <c r="C2192" i="1"/>
  <c r="B2192" i="1"/>
  <c r="E2191" i="1"/>
  <c r="D2191" i="1"/>
  <c r="C2191" i="1"/>
  <c r="B2191" i="1"/>
  <c r="E2190" i="1"/>
  <c r="D2190" i="1"/>
  <c r="C2190" i="1"/>
  <c r="B2190" i="1"/>
  <c r="E2189" i="1"/>
  <c r="D2189" i="1"/>
  <c r="C2189" i="1"/>
  <c r="B2189" i="1"/>
  <c r="E2188" i="1"/>
  <c r="D2188" i="1"/>
  <c r="C2188" i="1"/>
  <c r="B2188" i="1"/>
  <c r="E2187" i="1"/>
  <c r="D2187" i="1"/>
  <c r="C2187" i="1"/>
  <c r="B2187" i="1"/>
  <c r="E2186" i="1"/>
  <c r="D2186" i="1"/>
  <c r="C2186" i="1"/>
  <c r="B2186" i="1"/>
  <c r="E2185" i="1"/>
  <c r="D2185" i="1"/>
  <c r="C2185" i="1"/>
  <c r="B2185" i="1"/>
  <c r="E2184" i="1"/>
  <c r="D2184" i="1"/>
  <c r="C2184" i="1"/>
  <c r="B2184" i="1"/>
  <c r="E2183" i="1"/>
  <c r="D2183" i="1"/>
  <c r="C2183" i="1"/>
  <c r="B2183" i="1"/>
  <c r="E2182" i="1"/>
  <c r="D2182" i="1"/>
  <c r="C2182" i="1"/>
  <c r="B2182" i="1"/>
  <c r="E2181" i="1"/>
  <c r="D2181" i="1"/>
  <c r="C2181" i="1"/>
  <c r="B2181" i="1"/>
  <c r="E2180" i="1"/>
  <c r="D2180" i="1"/>
  <c r="C2180" i="1"/>
  <c r="B2180" i="1"/>
  <c r="E2179" i="1"/>
  <c r="D2179" i="1"/>
  <c r="C2179" i="1"/>
  <c r="B2179" i="1"/>
  <c r="E2178" i="1"/>
  <c r="D2178" i="1"/>
  <c r="C2178" i="1"/>
  <c r="B2178" i="1"/>
  <c r="E2177" i="1"/>
  <c r="D2177" i="1"/>
  <c r="C2177" i="1"/>
  <c r="B2177" i="1"/>
  <c r="E2176" i="1"/>
  <c r="D2176" i="1"/>
  <c r="C2176" i="1"/>
  <c r="B2176" i="1"/>
  <c r="E2175" i="1"/>
  <c r="D2175" i="1"/>
  <c r="C2175" i="1"/>
  <c r="B2175" i="1"/>
  <c r="E2174" i="1"/>
  <c r="D2174" i="1"/>
  <c r="C2174" i="1"/>
  <c r="B2174" i="1"/>
  <c r="E2173" i="1"/>
  <c r="D2173" i="1"/>
  <c r="C2173" i="1"/>
  <c r="B2173" i="1"/>
  <c r="E2172" i="1"/>
  <c r="D2172" i="1"/>
  <c r="C2172" i="1"/>
  <c r="B2172" i="1"/>
  <c r="E2171" i="1"/>
  <c r="D2171" i="1"/>
  <c r="C2171" i="1"/>
  <c r="B2171" i="1"/>
  <c r="E2170" i="1"/>
  <c r="D2170" i="1"/>
  <c r="C2170" i="1"/>
  <c r="B2170" i="1"/>
  <c r="E2169" i="1"/>
  <c r="D2169" i="1"/>
  <c r="C2169" i="1"/>
  <c r="B2169" i="1"/>
  <c r="E2168" i="1"/>
  <c r="D2168" i="1"/>
  <c r="C2168" i="1"/>
  <c r="B2168" i="1"/>
  <c r="E2167" i="1"/>
  <c r="D2167" i="1"/>
  <c r="C2167" i="1"/>
  <c r="B2167" i="1"/>
  <c r="E2166" i="1"/>
  <c r="D2166" i="1"/>
  <c r="C2166" i="1"/>
  <c r="B2166" i="1"/>
  <c r="E2165" i="1"/>
  <c r="D2165" i="1"/>
  <c r="C2165" i="1"/>
  <c r="B2165" i="1"/>
  <c r="E2164" i="1"/>
  <c r="D2164" i="1"/>
  <c r="C2164" i="1"/>
  <c r="B2164" i="1"/>
  <c r="E2163" i="1"/>
  <c r="D2163" i="1"/>
  <c r="C2163" i="1"/>
  <c r="B2163" i="1"/>
  <c r="E2162" i="1"/>
  <c r="D2162" i="1"/>
  <c r="C2162" i="1"/>
  <c r="B2162" i="1"/>
  <c r="E2161" i="1"/>
  <c r="D2161" i="1"/>
  <c r="C2161" i="1"/>
  <c r="B2161" i="1"/>
  <c r="E2160" i="1"/>
  <c r="D2160" i="1"/>
  <c r="C2160" i="1"/>
  <c r="B2160" i="1"/>
  <c r="E2159" i="1"/>
  <c r="D2159" i="1"/>
  <c r="C2159" i="1"/>
  <c r="B2159" i="1"/>
  <c r="E2158" i="1"/>
  <c r="D2158" i="1"/>
  <c r="C2158" i="1"/>
  <c r="B2158" i="1"/>
  <c r="E2157" i="1"/>
  <c r="D2157" i="1"/>
  <c r="C2157" i="1"/>
  <c r="B2157" i="1"/>
  <c r="E2156" i="1"/>
  <c r="D2156" i="1"/>
  <c r="C2156" i="1"/>
  <c r="B2156" i="1"/>
  <c r="E2155" i="1"/>
  <c r="D2155" i="1"/>
  <c r="C2155" i="1"/>
  <c r="B2155" i="1"/>
  <c r="E2154" i="1"/>
  <c r="D2154" i="1"/>
  <c r="C2154" i="1"/>
  <c r="B2154" i="1"/>
  <c r="E2153" i="1"/>
  <c r="D2153" i="1"/>
  <c r="C2153" i="1"/>
  <c r="B2153" i="1"/>
  <c r="E2152" i="1"/>
  <c r="D2152" i="1"/>
  <c r="C2152" i="1"/>
  <c r="B2152" i="1"/>
  <c r="E2151" i="1"/>
  <c r="D2151" i="1"/>
  <c r="C2151" i="1"/>
  <c r="B2151" i="1"/>
  <c r="E2150" i="1"/>
  <c r="D2150" i="1"/>
  <c r="C2150" i="1"/>
  <c r="B2150" i="1"/>
  <c r="E2149" i="1"/>
  <c r="D2149" i="1"/>
  <c r="C2149" i="1"/>
  <c r="B2149" i="1"/>
  <c r="E2148" i="1"/>
  <c r="D2148" i="1"/>
  <c r="C2148" i="1"/>
  <c r="B2148" i="1"/>
  <c r="E2147" i="1"/>
  <c r="D2147" i="1"/>
  <c r="C2147" i="1"/>
  <c r="B2147" i="1"/>
  <c r="E2146" i="1"/>
  <c r="D2146" i="1"/>
  <c r="C2146" i="1"/>
  <c r="B2146" i="1"/>
  <c r="E2145" i="1"/>
  <c r="D2145" i="1"/>
  <c r="C2145" i="1"/>
  <c r="B2145" i="1"/>
  <c r="E2144" i="1"/>
  <c r="D2144" i="1"/>
  <c r="C2144" i="1"/>
  <c r="B2144" i="1"/>
  <c r="E2143" i="1"/>
  <c r="D2143" i="1"/>
  <c r="C2143" i="1"/>
  <c r="B2143" i="1"/>
  <c r="E2142" i="1"/>
  <c r="D2142" i="1"/>
  <c r="C2142" i="1"/>
  <c r="B2142" i="1"/>
  <c r="E2141" i="1"/>
  <c r="D2141" i="1"/>
  <c r="C2141" i="1"/>
  <c r="B2141" i="1"/>
  <c r="E2140" i="1"/>
  <c r="D2140" i="1"/>
  <c r="C2140" i="1"/>
  <c r="B2140" i="1"/>
  <c r="E2139" i="1"/>
  <c r="D2139" i="1"/>
  <c r="C2139" i="1"/>
  <c r="B2139" i="1"/>
  <c r="E2138" i="1"/>
  <c r="D2138" i="1"/>
  <c r="C2138" i="1"/>
  <c r="B2138" i="1"/>
  <c r="E2137" i="1"/>
  <c r="D2137" i="1"/>
  <c r="C2137" i="1"/>
  <c r="B2137" i="1"/>
  <c r="E2136" i="1"/>
  <c r="D2136" i="1"/>
  <c r="C2136" i="1"/>
  <c r="B2136" i="1"/>
  <c r="E2135" i="1"/>
  <c r="D2135" i="1"/>
  <c r="C2135" i="1"/>
  <c r="B2135" i="1"/>
  <c r="E2134" i="1"/>
  <c r="D2134" i="1"/>
  <c r="C2134" i="1"/>
  <c r="B2134" i="1"/>
  <c r="E2133" i="1"/>
  <c r="D2133" i="1"/>
  <c r="C2133" i="1"/>
  <c r="B2133" i="1"/>
  <c r="E2132" i="1"/>
  <c r="D2132" i="1"/>
  <c r="C2132" i="1"/>
  <c r="B2132" i="1"/>
  <c r="E2131" i="1"/>
  <c r="D2131" i="1"/>
  <c r="C2131" i="1"/>
  <c r="B2131" i="1"/>
  <c r="E2130" i="1"/>
  <c r="D2130" i="1"/>
  <c r="C2130" i="1"/>
  <c r="B2130" i="1"/>
  <c r="E2129" i="1"/>
  <c r="D2129" i="1"/>
  <c r="C2129" i="1"/>
  <c r="B2129" i="1"/>
  <c r="E2128" i="1"/>
  <c r="D2128" i="1"/>
  <c r="C2128" i="1"/>
  <c r="B2128" i="1"/>
  <c r="E2127" i="1"/>
  <c r="D2127" i="1"/>
  <c r="C2127" i="1"/>
  <c r="B2127" i="1"/>
  <c r="E2126" i="1"/>
  <c r="D2126" i="1"/>
  <c r="C2126" i="1"/>
  <c r="B2126" i="1"/>
  <c r="E2125" i="1"/>
  <c r="D2125" i="1"/>
  <c r="C2125" i="1"/>
  <c r="B2125" i="1"/>
  <c r="E2124" i="1"/>
  <c r="D2124" i="1"/>
  <c r="C2124" i="1"/>
  <c r="B2124" i="1"/>
  <c r="E2123" i="1"/>
  <c r="D2123" i="1"/>
  <c r="C2123" i="1"/>
  <c r="B2123" i="1"/>
  <c r="E2122" i="1"/>
  <c r="D2122" i="1"/>
  <c r="C2122" i="1"/>
  <c r="B2122" i="1"/>
  <c r="E2121" i="1"/>
  <c r="D2121" i="1"/>
  <c r="C2121" i="1"/>
  <c r="B2121" i="1"/>
  <c r="E2120" i="1"/>
  <c r="D2120" i="1"/>
  <c r="C2120" i="1"/>
  <c r="B2120" i="1"/>
  <c r="E2119" i="1"/>
  <c r="D2119" i="1"/>
  <c r="C2119" i="1"/>
  <c r="B2119" i="1"/>
  <c r="E2118" i="1"/>
  <c r="D2118" i="1"/>
  <c r="C2118" i="1"/>
  <c r="B2118" i="1"/>
  <c r="E2117" i="1"/>
  <c r="D2117" i="1"/>
  <c r="C2117" i="1"/>
  <c r="B2117" i="1"/>
  <c r="E2116" i="1"/>
  <c r="D2116" i="1"/>
  <c r="C2116" i="1"/>
  <c r="B2116" i="1"/>
  <c r="E2115" i="1"/>
  <c r="D2115" i="1"/>
  <c r="C2115" i="1"/>
  <c r="B2115" i="1"/>
  <c r="E2114" i="1"/>
  <c r="D2114" i="1"/>
  <c r="C2114" i="1"/>
  <c r="B2114" i="1"/>
  <c r="E2113" i="1"/>
  <c r="D2113" i="1"/>
  <c r="C2113" i="1"/>
  <c r="B2113" i="1"/>
  <c r="E2112" i="1"/>
  <c r="D2112" i="1"/>
  <c r="C2112" i="1"/>
  <c r="B2112" i="1"/>
  <c r="E2111" i="1"/>
  <c r="D2111" i="1"/>
  <c r="C2111" i="1"/>
  <c r="B2111" i="1"/>
  <c r="E2110" i="1"/>
  <c r="D2110" i="1"/>
  <c r="C2110" i="1"/>
  <c r="B2110" i="1"/>
  <c r="E2109" i="1"/>
  <c r="D2109" i="1"/>
  <c r="C2109" i="1"/>
  <c r="B2109" i="1"/>
  <c r="E2108" i="1"/>
  <c r="D2108" i="1"/>
  <c r="C2108" i="1"/>
  <c r="B2108" i="1"/>
  <c r="E2107" i="1"/>
  <c r="D2107" i="1"/>
  <c r="C2107" i="1"/>
  <c r="B2107" i="1"/>
  <c r="E2106" i="1"/>
  <c r="D2106" i="1"/>
  <c r="C2106" i="1"/>
  <c r="B2106" i="1"/>
  <c r="E2105" i="1"/>
  <c r="D2105" i="1"/>
  <c r="C2105" i="1"/>
  <c r="B2105" i="1"/>
  <c r="E2104" i="1"/>
  <c r="D2104" i="1"/>
  <c r="C2104" i="1"/>
  <c r="B2104" i="1"/>
  <c r="E2103" i="1"/>
  <c r="D2103" i="1"/>
  <c r="C2103" i="1"/>
  <c r="B2103" i="1"/>
  <c r="E2102" i="1"/>
  <c r="D2102" i="1"/>
  <c r="C2102" i="1"/>
  <c r="B2102" i="1"/>
  <c r="E2101" i="1"/>
  <c r="D2101" i="1"/>
  <c r="C2101" i="1"/>
  <c r="B2101" i="1"/>
  <c r="E2100" i="1"/>
  <c r="D2100" i="1"/>
  <c r="C2100" i="1"/>
  <c r="B2100" i="1"/>
  <c r="E2099" i="1"/>
  <c r="D2099" i="1"/>
  <c r="C2099" i="1"/>
  <c r="B2099" i="1"/>
  <c r="E2098" i="1"/>
  <c r="D2098" i="1"/>
  <c r="C2098" i="1"/>
  <c r="B2098" i="1"/>
  <c r="E2097" i="1"/>
  <c r="D2097" i="1"/>
  <c r="C2097" i="1"/>
  <c r="B2097" i="1"/>
  <c r="E2096" i="1"/>
  <c r="D2096" i="1"/>
  <c r="C2096" i="1"/>
  <c r="B2096" i="1"/>
  <c r="E2095" i="1"/>
  <c r="D2095" i="1"/>
  <c r="C2095" i="1"/>
  <c r="B2095" i="1"/>
  <c r="E2094" i="1"/>
  <c r="D2094" i="1"/>
  <c r="C2094" i="1"/>
  <c r="B2094" i="1"/>
  <c r="E2093" i="1"/>
  <c r="D2093" i="1"/>
  <c r="C2093" i="1"/>
  <c r="B2093" i="1"/>
  <c r="E2092" i="1"/>
  <c r="D2092" i="1"/>
  <c r="C2092" i="1"/>
  <c r="B2092" i="1"/>
  <c r="E2091" i="1"/>
  <c r="D2091" i="1"/>
  <c r="C2091" i="1"/>
  <c r="B2091" i="1"/>
  <c r="E2090" i="1"/>
  <c r="D2090" i="1"/>
  <c r="C2090" i="1"/>
  <c r="B2090" i="1"/>
  <c r="E2089" i="1"/>
  <c r="D2089" i="1"/>
  <c r="C2089" i="1"/>
  <c r="B2089" i="1"/>
  <c r="E2088" i="1"/>
  <c r="D2088" i="1"/>
  <c r="C2088" i="1"/>
  <c r="B2088" i="1"/>
  <c r="E2087" i="1"/>
  <c r="D2087" i="1"/>
  <c r="C2087" i="1"/>
  <c r="B2087" i="1"/>
  <c r="E2086" i="1"/>
  <c r="D2086" i="1"/>
  <c r="C2086" i="1"/>
  <c r="B2086" i="1"/>
  <c r="E2085" i="1"/>
  <c r="D2085" i="1"/>
  <c r="C2085" i="1"/>
  <c r="B2085" i="1"/>
  <c r="E2084" i="1"/>
  <c r="D2084" i="1"/>
  <c r="C2084" i="1"/>
  <c r="B2084" i="1"/>
  <c r="E2083" i="1"/>
  <c r="D2083" i="1"/>
  <c r="C2083" i="1"/>
  <c r="B2083" i="1"/>
  <c r="E2082" i="1"/>
  <c r="D2082" i="1"/>
  <c r="C2082" i="1"/>
  <c r="B2082" i="1"/>
  <c r="E2081" i="1"/>
  <c r="D2081" i="1"/>
  <c r="C2081" i="1"/>
  <c r="B2081" i="1"/>
  <c r="E2080" i="1"/>
  <c r="D2080" i="1"/>
  <c r="C2080" i="1"/>
  <c r="B2080" i="1"/>
  <c r="E2079" i="1"/>
  <c r="D2079" i="1"/>
  <c r="C2079" i="1"/>
  <c r="B2079" i="1"/>
  <c r="E2078" i="1"/>
  <c r="D2078" i="1"/>
  <c r="C2078" i="1"/>
  <c r="B2078" i="1"/>
  <c r="E2077" i="1"/>
  <c r="D2077" i="1"/>
  <c r="C2077" i="1"/>
  <c r="B2077" i="1"/>
  <c r="E2076" i="1"/>
  <c r="D2076" i="1"/>
  <c r="C2076" i="1"/>
  <c r="B2076" i="1"/>
  <c r="E2075" i="1"/>
  <c r="D2075" i="1"/>
  <c r="C2075" i="1"/>
  <c r="B2075" i="1"/>
  <c r="E2074" i="1"/>
  <c r="D2074" i="1"/>
  <c r="C2074" i="1"/>
  <c r="B2074" i="1"/>
  <c r="E2073" i="1"/>
  <c r="D2073" i="1"/>
  <c r="C2073" i="1"/>
  <c r="B2073" i="1"/>
  <c r="E2072" i="1"/>
  <c r="D2072" i="1"/>
  <c r="C2072" i="1"/>
  <c r="B2072" i="1"/>
  <c r="E2071" i="1"/>
  <c r="D2071" i="1"/>
  <c r="C2071" i="1"/>
  <c r="B2071" i="1"/>
  <c r="E2070" i="1"/>
  <c r="D2070" i="1"/>
  <c r="C2070" i="1"/>
  <c r="B2070" i="1"/>
  <c r="E2069" i="1"/>
  <c r="D2069" i="1"/>
  <c r="C2069" i="1"/>
  <c r="B2069" i="1"/>
  <c r="E2068" i="1"/>
  <c r="D2068" i="1"/>
  <c r="C2068" i="1"/>
  <c r="B2068" i="1"/>
  <c r="E2067" i="1"/>
  <c r="D2067" i="1"/>
  <c r="C2067" i="1"/>
  <c r="B2067" i="1"/>
  <c r="E2066" i="1"/>
  <c r="D2066" i="1"/>
  <c r="C2066" i="1"/>
  <c r="B2066" i="1"/>
  <c r="E2065" i="1"/>
  <c r="D2065" i="1"/>
  <c r="C2065" i="1"/>
  <c r="B2065" i="1"/>
  <c r="E2064" i="1"/>
  <c r="D2064" i="1"/>
  <c r="C2064" i="1"/>
  <c r="B2064" i="1"/>
  <c r="E2063" i="1"/>
  <c r="D2063" i="1"/>
  <c r="C2063" i="1"/>
  <c r="B2063" i="1"/>
  <c r="E2062" i="1"/>
  <c r="D2062" i="1"/>
  <c r="C2062" i="1"/>
  <c r="B2062" i="1"/>
  <c r="E2061" i="1"/>
  <c r="D2061" i="1"/>
  <c r="C2061" i="1"/>
  <c r="B2061" i="1"/>
  <c r="E2060" i="1"/>
  <c r="D2060" i="1"/>
  <c r="C2060" i="1"/>
  <c r="B2060" i="1"/>
  <c r="E2059" i="1"/>
  <c r="D2059" i="1"/>
  <c r="C2059" i="1"/>
  <c r="B2059" i="1"/>
  <c r="E2058" i="1"/>
  <c r="D2058" i="1"/>
  <c r="C2058" i="1"/>
  <c r="B2058" i="1"/>
  <c r="E2057" i="1"/>
  <c r="D2057" i="1"/>
  <c r="C2057" i="1"/>
  <c r="B2057" i="1"/>
  <c r="E2056" i="1"/>
  <c r="D2056" i="1"/>
  <c r="C2056" i="1"/>
  <c r="B2056" i="1"/>
  <c r="E2055" i="1"/>
  <c r="D2055" i="1"/>
  <c r="C2055" i="1"/>
  <c r="B2055" i="1"/>
  <c r="E2054" i="1"/>
  <c r="D2054" i="1"/>
  <c r="C2054" i="1"/>
  <c r="B2054" i="1"/>
  <c r="E2053" i="1"/>
  <c r="D2053" i="1"/>
  <c r="C2053" i="1"/>
  <c r="B2053" i="1"/>
  <c r="E2052" i="1"/>
  <c r="D2052" i="1"/>
  <c r="C2052" i="1"/>
  <c r="B2052" i="1"/>
  <c r="E2051" i="1"/>
  <c r="D2051" i="1"/>
  <c r="C2051" i="1"/>
  <c r="B2051" i="1"/>
  <c r="E2050" i="1"/>
  <c r="D2050" i="1"/>
  <c r="C2050" i="1"/>
  <c r="B2050" i="1"/>
  <c r="E2049" i="1"/>
  <c r="D2049" i="1"/>
  <c r="C2049" i="1"/>
  <c r="B2049" i="1"/>
  <c r="E2048" i="1"/>
  <c r="D2048" i="1"/>
  <c r="C2048" i="1"/>
  <c r="B2048" i="1"/>
  <c r="E2047" i="1"/>
  <c r="D2047" i="1"/>
  <c r="C2047" i="1"/>
  <c r="B2047" i="1"/>
  <c r="E2046" i="1"/>
  <c r="D2046" i="1"/>
  <c r="C2046" i="1"/>
  <c r="B2046" i="1"/>
  <c r="E2045" i="1"/>
  <c r="D2045" i="1"/>
  <c r="C2045" i="1"/>
  <c r="B2045" i="1"/>
  <c r="E2044" i="1"/>
  <c r="D2044" i="1"/>
  <c r="C2044" i="1"/>
  <c r="B2044" i="1"/>
  <c r="E2043" i="1"/>
  <c r="D2043" i="1"/>
  <c r="C2043" i="1"/>
  <c r="B2043" i="1"/>
  <c r="E2042" i="1"/>
  <c r="D2042" i="1"/>
  <c r="C2042" i="1"/>
  <c r="B2042" i="1"/>
  <c r="E2041" i="1"/>
  <c r="D2041" i="1"/>
  <c r="C2041" i="1"/>
  <c r="B2041" i="1"/>
  <c r="E2040" i="1"/>
  <c r="D2040" i="1"/>
  <c r="C2040" i="1"/>
  <c r="B2040" i="1"/>
  <c r="E2039" i="1"/>
  <c r="D2039" i="1"/>
  <c r="C2039" i="1"/>
  <c r="B2039" i="1"/>
  <c r="E2038" i="1"/>
  <c r="D2038" i="1"/>
  <c r="C2038" i="1"/>
  <c r="B2038" i="1"/>
  <c r="E2037" i="1"/>
  <c r="D2037" i="1"/>
  <c r="C2037" i="1"/>
  <c r="B2037" i="1"/>
  <c r="E2036" i="1"/>
  <c r="D2036" i="1"/>
  <c r="C2036" i="1"/>
  <c r="B2036" i="1"/>
  <c r="E2035" i="1"/>
  <c r="D2035" i="1"/>
  <c r="C2035" i="1"/>
  <c r="B2035" i="1"/>
  <c r="E2034" i="1"/>
  <c r="D2034" i="1"/>
  <c r="C2034" i="1"/>
  <c r="B2034" i="1"/>
  <c r="E2033" i="1"/>
  <c r="D2033" i="1"/>
  <c r="C2033" i="1"/>
  <c r="B2033" i="1"/>
  <c r="E2032" i="1"/>
  <c r="D2032" i="1"/>
  <c r="C2032" i="1"/>
  <c r="B2032" i="1"/>
  <c r="E2031" i="1"/>
  <c r="D2031" i="1"/>
  <c r="C2031" i="1"/>
  <c r="B2031" i="1"/>
  <c r="E2030" i="1"/>
  <c r="D2030" i="1"/>
  <c r="C2030" i="1"/>
  <c r="B2030" i="1"/>
  <c r="E2029" i="1"/>
  <c r="D2029" i="1"/>
  <c r="C2029" i="1"/>
  <c r="B2029" i="1"/>
  <c r="E2028" i="1"/>
  <c r="D2028" i="1"/>
  <c r="C2028" i="1"/>
  <c r="B2028" i="1"/>
  <c r="E2027" i="1"/>
  <c r="D2027" i="1"/>
  <c r="C2027" i="1"/>
  <c r="B2027" i="1"/>
  <c r="E2026" i="1"/>
  <c r="D2026" i="1"/>
  <c r="C2026" i="1"/>
  <c r="B2026" i="1"/>
  <c r="E2025" i="1"/>
  <c r="D2025" i="1"/>
  <c r="C2025" i="1"/>
  <c r="B2025" i="1"/>
  <c r="E2024" i="1"/>
  <c r="D2024" i="1"/>
  <c r="C2024" i="1"/>
  <c r="B2024" i="1"/>
  <c r="E2023" i="1"/>
  <c r="D2023" i="1"/>
  <c r="C2023" i="1"/>
  <c r="B2023" i="1"/>
  <c r="E2022" i="1"/>
  <c r="D2022" i="1"/>
  <c r="C2022" i="1"/>
  <c r="B2022" i="1"/>
  <c r="E2021" i="1"/>
  <c r="D2021" i="1"/>
  <c r="C2021" i="1"/>
  <c r="B2021" i="1"/>
  <c r="E2020" i="1"/>
  <c r="D2020" i="1"/>
  <c r="C2020" i="1"/>
  <c r="B2020" i="1"/>
  <c r="E2019" i="1"/>
  <c r="D2019" i="1"/>
  <c r="C2019" i="1"/>
  <c r="B2019" i="1"/>
  <c r="E2018" i="1"/>
  <c r="D2018" i="1"/>
  <c r="C2018" i="1"/>
  <c r="B2018" i="1"/>
  <c r="E2017" i="1"/>
  <c r="D2017" i="1"/>
  <c r="C2017" i="1"/>
  <c r="B2017" i="1"/>
  <c r="E2016" i="1"/>
  <c r="D2016" i="1"/>
  <c r="C2016" i="1"/>
  <c r="B2016" i="1"/>
  <c r="E2015" i="1"/>
  <c r="D2015" i="1"/>
  <c r="C2015" i="1"/>
  <c r="B2015" i="1"/>
  <c r="E2014" i="1"/>
  <c r="D2014" i="1"/>
  <c r="C2014" i="1"/>
  <c r="B2014" i="1"/>
  <c r="E2013" i="1"/>
  <c r="D2013" i="1"/>
  <c r="C2013" i="1"/>
  <c r="B2013" i="1"/>
  <c r="E2012" i="1"/>
  <c r="D2012" i="1"/>
  <c r="C2012" i="1"/>
  <c r="B2012" i="1"/>
  <c r="E2011" i="1"/>
  <c r="D2011" i="1"/>
  <c r="C2011" i="1"/>
  <c r="B2011" i="1"/>
  <c r="E2010" i="1"/>
  <c r="D2010" i="1"/>
  <c r="C2010" i="1"/>
  <c r="B2010" i="1"/>
  <c r="E2009" i="1"/>
  <c r="D2009" i="1"/>
  <c r="C2009" i="1"/>
  <c r="B2009" i="1"/>
  <c r="E2008" i="1"/>
  <c r="D2008" i="1"/>
  <c r="C2008" i="1"/>
  <c r="B2008" i="1"/>
  <c r="E2007" i="1"/>
  <c r="D2007" i="1"/>
  <c r="C2007" i="1"/>
  <c r="B2007" i="1"/>
  <c r="E2006" i="1"/>
  <c r="D2006" i="1"/>
  <c r="C2006" i="1"/>
  <c r="B2006" i="1"/>
  <c r="E2005" i="1"/>
  <c r="D2005" i="1"/>
  <c r="C2005" i="1"/>
  <c r="B2005" i="1"/>
  <c r="E2004" i="1"/>
  <c r="D2004" i="1"/>
  <c r="C2004" i="1"/>
  <c r="B2004" i="1"/>
  <c r="E2003" i="1"/>
  <c r="D2003" i="1"/>
  <c r="C2003" i="1"/>
  <c r="B2003" i="1"/>
  <c r="E2002" i="1"/>
  <c r="D2002" i="1"/>
  <c r="C2002" i="1"/>
  <c r="B2002" i="1"/>
  <c r="E2001" i="1"/>
  <c r="D2001" i="1"/>
  <c r="C2001" i="1"/>
  <c r="B2001" i="1"/>
  <c r="E2000" i="1"/>
  <c r="D2000" i="1"/>
  <c r="C2000" i="1"/>
  <c r="B2000" i="1"/>
  <c r="E1999" i="1"/>
  <c r="D1999" i="1"/>
  <c r="C1999" i="1"/>
  <c r="B1999" i="1"/>
  <c r="E1998" i="1"/>
  <c r="D1998" i="1"/>
  <c r="C1998" i="1"/>
  <c r="B1998" i="1"/>
  <c r="E1997" i="1"/>
  <c r="D1997" i="1"/>
  <c r="C1997" i="1"/>
  <c r="B1997" i="1"/>
  <c r="E1996" i="1"/>
  <c r="D1996" i="1"/>
  <c r="C1996" i="1"/>
  <c r="B1996" i="1"/>
  <c r="E1995" i="1"/>
  <c r="D1995" i="1"/>
  <c r="C1995" i="1"/>
  <c r="B1995" i="1"/>
  <c r="E1994" i="1"/>
  <c r="D1994" i="1"/>
  <c r="C1994" i="1"/>
  <c r="B1994" i="1"/>
  <c r="E1993" i="1"/>
  <c r="D1993" i="1"/>
  <c r="C1993" i="1"/>
  <c r="B1993" i="1"/>
  <c r="E1992" i="1"/>
  <c r="D1992" i="1"/>
  <c r="C1992" i="1"/>
  <c r="B1992" i="1"/>
  <c r="E1991" i="1"/>
  <c r="D1991" i="1"/>
  <c r="C1991" i="1"/>
  <c r="B1991" i="1"/>
  <c r="E1990" i="1"/>
  <c r="D1990" i="1"/>
  <c r="C1990" i="1"/>
  <c r="B1990" i="1"/>
  <c r="E1989" i="1"/>
  <c r="D1989" i="1"/>
  <c r="C1989" i="1"/>
  <c r="B1989" i="1"/>
  <c r="E1988" i="1"/>
  <c r="D1988" i="1"/>
  <c r="C1988" i="1"/>
  <c r="B1988" i="1"/>
  <c r="E1987" i="1"/>
  <c r="D1987" i="1"/>
  <c r="C1987" i="1"/>
  <c r="B1987" i="1"/>
  <c r="E1986" i="1"/>
  <c r="D1986" i="1"/>
  <c r="C1986" i="1"/>
  <c r="B1986" i="1"/>
  <c r="E1985" i="1"/>
  <c r="D1985" i="1"/>
  <c r="C1985" i="1"/>
  <c r="B1985" i="1"/>
  <c r="E1984" i="1"/>
  <c r="D1984" i="1"/>
  <c r="C1984" i="1"/>
  <c r="B1984" i="1"/>
  <c r="E1983" i="1"/>
  <c r="D1983" i="1"/>
  <c r="C1983" i="1"/>
  <c r="B1983" i="1"/>
  <c r="E1982" i="1"/>
  <c r="D1982" i="1"/>
  <c r="C1982" i="1"/>
  <c r="B1982" i="1"/>
  <c r="E1981" i="1"/>
  <c r="D1981" i="1"/>
  <c r="C1981" i="1"/>
  <c r="B1981" i="1"/>
  <c r="E1980" i="1"/>
  <c r="D1980" i="1"/>
  <c r="C1980" i="1"/>
  <c r="B1980" i="1"/>
  <c r="E1979" i="1"/>
  <c r="D1979" i="1"/>
  <c r="C1979" i="1"/>
  <c r="B1979" i="1"/>
  <c r="E1978" i="1"/>
  <c r="D1978" i="1"/>
  <c r="C1978" i="1"/>
  <c r="B1978" i="1"/>
  <c r="E1977" i="1"/>
  <c r="D1977" i="1"/>
  <c r="C1977" i="1"/>
  <c r="B1977" i="1"/>
  <c r="E1976" i="1"/>
  <c r="D1976" i="1"/>
  <c r="C1976" i="1"/>
  <c r="B1976" i="1"/>
  <c r="E1975" i="1"/>
  <c r="D1975" i="1"/>
  <c r="C1975" i="1"/>
  <c r="B1975" i="1"/>
  <c r="E1974" i="1"/>
  <c r="D1974" i="1"/>
  <c r="C1974" i="1"/>
  <c r="B1974" i="1"/>
  <c r="E1973" i="1"/>
  <c r="D1973" i="1"/>
  <c r="C1973" i="1"/>
  <c r="B1973" i="1"/>
  <c r="E1972" i="1"/>
  <c r="D1972" i="1"/>
  <c r="C1972" i="1"/>
  <c r="B1972" i="1"/>
  <c r="E1971" i="1"/>
  <c r="D1971" i="1"/>
  <c r="C1971" i="1"/>
  <c r="B1971" i="1"/>
  <c r="E1970" i="1"/>
  <c r="D1970" i="1"/>
  <c r="C1970" i="1"/>
  <c r="B1970" i="1"/>
  <c r="E1969" i="1"/>
  <c r="D1969" i="1"/>
  <c r="C1969" i="1"/>
  <c r="B1969" i="1"/>
  <c r="E1968" i="1"/>
  <c r="D1968" i="1"/>
  <c r="C1968" i="1"/>
  <c r="B1968" i="1"/>
  <c r="E1967" i="1"/>
  <c r="D1967" i="1"/>
  <c r="C1967" i="1"/>
  <c r="B1967" i="1"/>
  <c r="E1966" i="1"/>
  <c r="D1966" i="1"/>
  <c r="C1966" i="1"/>
  <c r="B1966" i="1"/>
  <c r="E1965" i="1"/>
  <c r="D1965" i="1"/>
  <c r="C1965" i="1"/>
  <c r="B1965" i="1"/>
  <c r="E1964" i="1"/>
  <c r="D1964" i="1"/>
  <c r="C1964" i="1"/>
  <c r="B1964" i="1"/>
  <c r="E1963" i="1"/>
  <c r="D1963" i="1"/>
  <c r="C1963" i="1"/>
  <c r="B1963" i="1"/>
  <c r="E1962" i="1"/>
  <c r="D1962" i="1"/>
  <c r="C1962" i="1"/>
  <c r="B1962" i="1"/>
  <c r="E1961" i="1"/>
  <c r="D1961" i="1"/>
  <c r="C1961" i="1"/>
  <c r="B1961" i="1"/>
  <c r="E1960" i="1"/>
  <c r="D1960" i="1"/>
  <c r="C1960" i="1"/>
  <c r="B1960" i="1"/>
  <c r="E1959" i="1"/>
  <c r="D1959" i="1"/>
  <c r="C1959" i="1"/>
  <c r="B1959" i="1"/>
  <c r="E1958" i="1"/>
  <c r="D1958" i="1"/>
  <c r="C1958" i="1"/>
  <c r="B1958" i="1"/>
  <c r="E1957" i="1"/>
  <c r="D1957" i="1"/>
  <c r="C1957" i="1"/>
  <c r="B1957" i="1"/>
  <c r="E1956" i="1"/>
  <c r="D1956" i="1"/>
  <c r="C1956" i="1"/>
  <c r="B1956" i="1"/>
  <c r="E1955" i="1"/>
  <c r="D1955" i="1"/>
  <c r="C1955" i="1"/>
  <c r="B1955" i="1"/>
  <c r="E1954" i="1"/>
  <c r="D1954" i="1"/>
  <c r="C1954" i="1"/>
  <c r="B1954" i="1"/>
  <c r="E1953" i="1"/>
  <c r="D1953" i="1"/>
  <c r="C1953" i="1"/>
  <c r="B1953" i="1"/>
  <c r="E1952" i="1"/>
  <c r="D1952" i="1"/>
  <c r="C1952" i="1"/>
  <c r="B1952" i="1"/>
  <c r="E1951" i="1"/>
  <c r="D1951" i="1"/>
  <c r="C1951" i="1"/>
  <c r="B1951" i="1"/>
  <c r="E1950" i="1"/>
  <c r="D1950" i="1"/>
  <c r="C1950" i="1"/>
  <c r="B1950" i="1"/>
  <c r="E1949" i="1"/>
  <c r="D1949" i="1"/>
  <c r="C1949" i="1"/>
  <c r="B1949" i="1"/>
  <c r="E1948" i="1"/>
  <c r="D1948" i="1"/>
  <c r="C1948" i="1"/>
  <c r="B1948" i="1"/>
  <c r="E1947" i="1"/>
  <c r="D1947" i="1"/>
  <c r="C1947" i="1"/>
  <c r="B1947" i="1"/>
  <c r="E1946" i="1"/>
  <c r="D1946" i="1"/>
  <c r="C1946" i="1"/>
  <c r="B1946" i="1"/>
  <c r="E1945" i="1"/>
  <c r="D1945" i="1"/>
  <c r="C1945" i="1"/>
  <c r="B1945" i="1"/>
  <c r="E1944" i="1"/>
  <c r="D1944" i="1"/>
  <c r="C1944" i="1"/>
  <c r="B1944" i="1"/>
  <c r="E1943" i="1"/>
  <c r="D1943" i="1"/>
  <c r="C1943" i="1"/>
  <c r="B1943" i="1"/>
  <c r="E1942" i="1"/>
  <c r="D1942" i="1"/>
  <c r="C1942" i="1"/>
  <c r="B1942" i="1"/>
  <c r="E1941" i="1"/>
  <c r="D1941" i="1"/>
  <c r="C1941" i="1"/>
  <c r="B1941" i="1"/>
  <c r="E1940" i="1"/>
  <c r="D1940" i="1"/>
  <c r="C1940" i="1"/>
  <c r="B1940" i="1"/>
  <c r="E1939" i="1"/>
  <c r="D1939" i="1"/>
  <c r="C1939" i="1"/>
  <c r="B1939" i="1"/>
  <c r="E1938" i="1"/>
  <c r="D1938" i="1"/>
  <c r="C1938" i="1"/>
  <c r="B1938" i="1"/>
  <c r="E1937" i="1"/>
  <c r="D1937" i="1"/>
  <c r="C1937" i="1"/>
  <c r="B1937" i="1"/>
  <c r="E1936" i="1"/>
  <c r="D1936" i="1"/>
  <c r="C1936" i="1"/>
  <c r="B1936" i="1"/>
  <c r="E1935" i="1"/>
  <c r="D1935" i="1"/>
  <c r="C1935" i="1"/>
  <c r="B1935" i="1"/>
  <c r="E1934" i="1"/>
  <c r="D1934" i="1"/>
  <c r="C1934" i="1"/>
  <c r="B1934" i="1"/>
  <c r="E1933" i="1"/>
  <c r="D1933" i="1"/>
  <c r="C1933" i="1"/>
  <c r="B1933" i="1"/>
  <c r="E1932" i="1"/>
  <c r="D1932" i="1"/>
  <c r="C1932" i="1"/>
  <c r="B1932" i="1"/>
  <c r="E1931" i="1"/>
  <c r="D1931" i="1"/>
  <c r="C1931" i="1"/>
  <c r="B1931" i="1"/>
  <c r="E1930" i="1"/>
  <c r="D1930" i="1"/>
  <c r="C1930" i="1"/>
  <c r="B1930" i="1"/>
  <c r="E1929" i="1"/>
  <c r="D1929" i="1"/>
  <c r="C1929" i="1"/>
  <c r="B1929" i="1"/>
  <c r="E1928" i="1"/>
  <c r="D1928" i="1"/>
  <c r="C1928" i="1"/>
  <c r="B1928" i="1"/>
  <c r="E1927" i="1"/>
  <c r="D1927" i="1"/>
  <c r="C1927" i="1"/>
  <c r="B1927" i="1"/>
  <c r="E1926" i="1"/>
  <c r="D1926" i="1"/>
  <c r="C1926" i="1"/>
  <c r="B1926" i="1"/>
  <c r="E1925" i="1"/>
  <c r="D1925" i="1"/>
  <c r="C1925" i="1"/>
  <c r="B1925" i="1"/>
  <c r="E1924" i="1"/>
  <c r="D1924" i="1"/>
  <c r="C1924" i="1"/>
  <c r="B1924" i="1"/>
  <c r="E1923" i="1"/>
  <c r="D1923" i="1"/>
  <c r="C1923" i="1"/>
  <c r="B1923" i="1"/>
  <c r="E1922" i="1"/>
  <c r="D1922" i="1"/>
  <c r="C1922" i="1"/>
  <c r="B1922" i="1"/>
  <c r="E1921" i="1"/>
  <c r="D1921" i="1"/>
  <c r="C1921" i="1"/>
  <c r="B1921" i="1"/>
  <c r="E1920" i="1"/>
  <c r="D1920" i="1"/>
  <c r="C1920" i="1"/>
  <c r="B1920" i="1"/>
  <c r="E1919" i="1"/>
  <c r="D1919" i="1"/>
  <c r="C1919" i="1"/>
  <c r="B1919" i="1"/>
  <c r="E1918" i="1"/>
  <c r="D1918" i="1"/>
  <c r="C1918" i="1"/>
  <c r="B1918" i="1"/>
  <c r="E1917" i="1"/>
  <c r="D1917" i="1"/>
  <c r="C1917" i="1"/>
  <c r="B1917" i="1"/>
  <c r="E1916" i="1"/>
  <c r="D1916" i="1"/>
  <c r="C1916" i="1"/>
  <c r="B1916" i="1"/>
  <c r="E1915" i="1"/>
  <c r="D1915" i="1"/>
  <c r="C1915" i="1"/>
  <c r="B1915" i="1"/>
  <c r="E1914" i="1"/>
  <c r="D1914" i="1"/>
  <c r="C1914" i="1"/>
  <c r="B1914" i="1"/>
  <c r="E1913" i="1"/>
  <c r="D1913" i="1"/>
  <c r="C1913" i="1"/>
  <c r="B1913" i="1"/>
  <c r="E1912" i="1"/>
  <c r="D1912" i="1"/>
  <c r="C1912" i="1"/>
  <c r="B1912" i="1"/>
  <c r="E1911" i="1"/>
  <c r="D1911" i="1"/>
  <c r="C1911" i="1"/>
  <c r="B1911" i="1"/>
  <c r="E1910" i="1"/>
  <c r="D1910" i="1"/>
  <c r="C1910" i="1"/>
  <c r="B1910" i="1"/>
  <c r="E1909" i="1"/>
  <c r="D1909" i="1"/>
  <c r="C1909" i="1"/>
  <c r="B1909" i="1"/>
  <c r="E1908" i="1"/>
  <c r="D1908" i="1"/>
  <c r="C1908" i="1"/>
  <c r="B1908" i="1"/>
  <c r="E1907" i="1"/>
  <c r="D1907" i="1"/>
  <c r="C1907" i="1"/>
  <c r="B1907" i="1"/>
  <c r="E1906" i="1"/>
  <c r="D1906" i="1"/>
  <c r="C1906" i="1"/>
  <c r="B1906" i="1"/>
  <c r="E1905" i="1"/>
  <c r="D1905" i="1"/>
  <c r="C1905" i="1"/>
  <c r="B1905" i="1"/>
  <c r="E1904" i="1"/>
  <c r="D1904" i="1"/>
  <c r="C1904" i="1"/>
  <c r="B1904" i="1"/>
  <c r="E1903" i="1"/>
  <c r="D1903" i="1"/>
  <c r="C1903" i="1"/>
  <c r="B1903" i="1"/>
  <c r="E1902" i="1"/>
  <c r="D1902" i="1"/>
  <c r="C1902" i="1"/>
  <c r="B1902" i="1"/>
  <c r="E1901" i="1"/>
  <c r="D1901" i="1"/>
  <c r="C1901" i="1"/>
  <c r="B1901" i="1"/>
  <c r="E1900" i="1"/>
  <c r="D1900" i="1"/>
  <c r="C1900" i="1"/>
  <c r="B1900" i="1"/>
  <c r="E1899" i="1"/>
  <c r="D1899" i="1"/>
  <c r="C1899" i="1"/>
  <c r="B1899" i="1"/>
  <c r="I1899" i="1"/>
  <c r="D1921" i="4" s="1"/>
  <c r="I1900" i="1"/>
  <c r="D1922" i="4" s="1"/>
  <c r="I1901" i="1"/>
  <c r="D1923" i="4" s="1"/>
  <c r="I1902" i="1"/>
  <c r="D1924" i="4" s="1"/>
  <c r="I1903" i="1"/>
  <c r="D1925" i="4" s="1"/>
  <c r="I1904" i="1"/>
  <c r="D1926" i="4" s="1"/>
  <c r="I1905" i="1"/>
  <c r="D1927" i="4" s="1"/>
  <c r="I1906" i="1"/>
  <c r="D1928" i="4" s="1"/>
  <c r="I1907" i="1"/>
  <c r="D1929" i="4" s="1"/>
  <c r="I1908" i="1"/>
  <c r="D1930" i="4" s="1"/>
  <c r="I1909" i="1"/>
  <c r="D1931" i="4" s="1"/>
  <c r="I1910" i="1"/>
  <c r="D1932" i="4" s="1"/>
  <c r="I1911" i="1"/>
  <c r="D1933" i="4" s="1"/>
  <c r="I1912" i="1"/>
  <c r="D1934" i="4" s="1"/>
  <c r="I1913" i="1"/>
  <c r="D1935" i="4" s="1"/>
  <c r="I1914" i="1"/>
  <c r="D1936" i="4" s="1"/>
  <c r="I1915" i="1"/>
  <c r="D1937" i="4" s="1"/>
  <c r="I1916" i="1"/>
  <c r="D1938" i="4" s="1"/>
  <c r="I1917" i="1"/>
  <c r="D1939" i="4" s="1"/>
  <c r="I1918" i="1"/>
  <c r="D1940" i="4" s="1"/>
  <c r="I1919" i="1"/>
  <c r="D1941" i="4" s="1"/>
  <c r="I1920" i="1"/>
  <c r="D1942" i="4" s="1"/>
  <c r="I1921" i="1"/>
  <c r="D1943" i="4" s="1"/>
  <c r="I1922" i="1"/>
  <c r="D1944" i="4" s="1"/>
  <c r="I1923" i="1"/>
  <c r="D1945" i="4" s="1"/>
  <c r="I1924" i="1"/>
  <c r="D1946" i="4" s="1"/>
  <c r="I1925" i="1"/>
  <c r="D1947" i="4" s="1"/>
  <c r="I1926" i="1"/>
  <c r="D1948" i="4" s="1"/>
  <c r="I1927" i="1"/>
  <c r="D1949" i="4" s="1"/>
  <c r="I1928" i="1"/>
  <c r="D1950" i="4" s="1"/>
  <c r="I1929" i="1"/>
  <c r="D1951" i="4" s="1"/>
  <c r="I1930" i="1"/>
  <c r="D1952" i="4" s="1"/>
  <c r="I1931" i="1"/>
  <c r="D1953" i="4" s="1"/>
  <c r="I1932" i="1"/>
  <c r="D1954" i="4" s="1"/>
  <c r="I1933" i="1"/>
  <c r="D1955" i="4" s="1"/>
  <c r="I1934" i="1"/>
  <c r="D1956" i="4" s="1"/>
  <c r="I1935" i="1"/>
  <c r="D1957" i="4" s="1"/>
  <c r="I1936" i="1"/>
  <c r="D1958" i="4" s="1"/>
  <c r="I1937" i="1"/>
  <c r="D1959" i="4" s="1"/>
  <c r="I1938" i="1"/>
  <c r="D1960" i="4" s="1"/>
  <c r="I1939" i="1"/>
  <c r="D1961" i="4" s="1"/>
  <c r="I1940" i="1"/>
  <c r="D1962" i="4" s="1"/>
  <c r="I1941" i="1"/>
  <c r="D1963" i="4" s="1"/>
  <c r="I1942" i="1"/>
  <c r="D1964" i="4" s="1"/>
  <c r="I1943" i="1"/>
  <c r="D1965" i="4" s="1"/>
  <c r="I1944" i="1"/>
  <c r="D1966" i="4" s="1"/>
  <c r="I1945" i="1"/>
  <c r="D1967" i="4" s="1"/>
  <c r="I1946" i="1"/>
  <c r="D1968" i="4" s="1"/>
  <c r="I1947" i="1"/>
  <c r="D1969" i="4" s="1"/>
  <c r="I1948" i="1"/>
  <c r="D1970" i="4" s="1"/>
  <c r="I1949" i="1"/>
  <c r="D1971" i="4" s="1"/>
  <c r="I1950" i="1"/>
  <c r="D1972" i="4" s="1"/>
  <c r="I1951" i="1"/>
  <c r="D1973" i="4" s="1"/>
  <c r="I1952" i="1"/>
  <c r="D1974" i="4" s="1"/>
  <c r="I1953" i="1"/>
  <c r="D1975" i="4" s="1"/>
  <c r="I1954" i="1"/>
  <c r="D1976" i="4" s="1"/>
  <c r="I1955" i="1"/>
  <c r="D1977" i="4" s="1"/>
  <c r="I1956" i="1"/>
  <c r="D1978" i="4" s="1"/>
  <c r="I1957" i="1"/>
  <c r="D1979" i="4" s="1"/>
  <c r="I1958" i="1"/>
  <c r="D1980" i="4" s="1"/>
  <c r="I1959" i="1"/>
  <c r="D1981" i="4" s="1"/>
  <c r="I1960" i="1"/>
  <c r="D1982" i="4" s="1"/>
  <c r="I1961" i="1"/>
  <c r="D1983" i="4" s="1"/>
  <c r="I1962" i="1"/>
  <c r="D1984" i="4" s="1"/>
  <c r="I1963" i="1"/>
  <c r="D1985" i="4" s="1"/>
  <c r="I1964" i="1"/>
  <c r="D1986" i="4" s="1"/>
  <c r="I1965" i="1"/>
  <c r="D1987" i="4" s="1"/>
  <c r="I1966" i="1"/>
  <c r="D1988" i="4" s="1"/>
  <c r="I1967" i="1"/>
  <c r="D1989" i="4" s="1"/>
  <c r="I1968" i="1"/>
  <c r="D1990" i="4" s="1"/>
  <c r="I1969" i="1"/>
  <c r="D1991" i="4" s="1"/>
  <c r="I1970" i="1"/>
  <c r="D1992" i="4" s="1"/>
  <c r="I1971" i="1"/>
  <c r="D1993" i="4" s="1"/>
  <c r="I1972" i="1"/>
  <c r="D1994" i="4" s="1"/>
  <c r="I1973" i="1"/>
  <c r="D1995" i="4" s="1"/>
  <c r="I1974" i="1"/>
  <c r="D1996" i="4" s="1"/>
  <c r="I1975" i="1"/>
  <c r="D1997" i="4" s="1"/>
  <c r="I1976" i="1"/>
  <c r="D1998" i="4" s="1"/>
  <c r="I1977" i="1"/>
  <c r="D1999" i="4" s="1"/>
  <c r="I1978" i="1"/>
  <c r="D2000" i="4" s="1"/>
  <c r="I1979" i="1"/>
  <c r="D2001" i="4" s="1"/>
  <c r="I1980" i="1"/>
  <c r="D2002" i="4" s="1"/>
  <c r="I1981" i="1"/>
  <c r="D2003" i="4" s="1"/>
  <c r="I1982" i="1"/>
  <c r="D2004" i="4" s="1"/>
  <c r="I1983" i="1"/>
  <c r="D2005" i="4" s="1"/>
  <c r="I1984" i="1"/>
  <c r="D2006" i="4" s="1"/>
  <c r="I1985" i="1"/>
  <c r="D2007" i="4" s="1"/>
  <c r="I1986" i="1"/>
  <c r="D2008" i="4" s="1"/>
  <c r="I1987" i="1"/>
  <c r="D2009" i="4" s="1"/>
  <c r="I1988" i="1"/>
  <c r="D2010" i="4" s="1"/>
  <c r="I1989" i="1"/>
  <c r="D2011" i="4" s="1"/>
  <c r="I1990" i="1"/>
  <c r="D2012" i="4" s="1"/>
  <c r="I1991" i="1"/>
  <c r="D2013" i="4" s="1"/>
  <c r="I1992" i="1"/>
  <c r="D2014" i="4" s="1"/>
  <c r="I1993" i="1"/>
  <c r="D2015" i="4" s="1"/>
  <c r="I1994" i="1"/>
  <c r="D2016" i="4" s="1"/>
  <c r="I1995" i="1"/>
  <c r="D2017" i="4" s="1"/>
  <c r="I1996" i="1"/>
  <c r="D2018" i="4" s="1"/>
  <c r="I1997" i="1"/>
  <c r="D2019" i="4" s="1"/>
  <c r="I1998" i="1"/>
  <c r="D2020" i="4" s="1"/>
  <c r="I1999" i="1"/>
  <c r="D2021" i="4" s="1"/>
  <c r="I2000" i="1"/>
  <c r="D2022" i="4" s="1"/>
  <c r="I2001" i="1"/>
  <c r="D2023" i="4" s="1"/>
  <c r="I2002" i="1"/>
  <c r="D2024" i="4" s="1"/>
  <c r="I2003" i="1"/>
  <c r="D2025" i="4" s="1"/>
  <c r="I2004" i="1"/>
  <c r="D2026" i="4" s="1"/>
  <c r="I2005" i="1"/>
  <c r="D2027" i="4" s="1"/>
  <c r="I2006" i="1"/>
  <c r="D2028" i="4" s="1"/>
  <c r="I2007" i="1"/>
  <c r="D2029" i="4" s="1"/>
  <c r="I2008" i="1"/>
  <c r="D2030" i="4" s="1"/>
  <c r="I2009" i="1"/>
  <c r="D2031" i="4" s="1"/>
  <c r="I2010" i="1"/>
  <c r="D2032" i="4" s="1"/>
  <c r="I2011" i="1"/>
  <c r="D2033" i="4" s="1"/>
  <c r="I2012" i="1"/>
  <c r="D2034" i="4" s="1"/>
  <c r="I2013" i="1"/>
  <c r="D2035" i="4" s="1"/>
  <c r="I2014" i="1"/>
  <c r="D2036" i="4" s="1"/>
  <c r="I2015" i="1"/>
  <c r="D2037" i="4" s="1"/>
  <c r="I2016" i="1"/>
  <c r="D2038" i="4" s="1"/>
  <c r="I2017" i="1"/>
  <c r="D2039" i="4" s="1"/>
  <c r="I2018" i="1"/>
  <c r="D2040" i="4" s="1"/>
  <c r="I2019" i="1"/>
  <c r="D2041" i="4" s="1"/>
  <c r="I2020" i="1"/>
  <c r="D2042" i="4" s="1"/>
  <c r="I2021" i="1"/>
  <c r="D2043" i="4" s="1"/>
  <c r="I2022" i="1"/>
  <c r="D2044" i="4" s="1"/>
  <c r="I2023" i="1"/>
  <c r="D2045" i="4" s="1"/>
  <c r="I2024" i="1"/>
  <c r="D2046" i="4" s="1"/>
  <c r="I2025" i="1"/>
  <c r="D2047" i="4" s="1"/>
  <c r="I2026" i="1"/>
  <c r="D2048" i="4" s="1"/>
  <c r="I2027" i="1"/>
  <c r="D2049" i="4" s="1"/>
  <c r="I2028" i="1"/>
  <c r="D2050" i="4" s="1"/>
  <c r="I2029" i="1"/>
  <c r="D2051" i="4" s="1"/>
  <c r="I2030" i="1"/>
  <c r="D2052" i="4" s="1"/>
  <c r="I2031" i="1"/>
  <c r="D2053" i="4" s="1"/>
  <c r="I2032" i="1"/>
  <c r="D2054" i="4" s="1"/>
  <c r="I2033" i="1"/>
  <c r="D2055" i="4" s="1"/>
  <c r="I2034" i="1"/>
  <c r="D2056" i="4" s="1"/>
  <c r="I2035" i="1"/>
  <c r="D2057" i="4" s="1"/>
  <c r="I2036" i="1"/>
  <c r="D2058" i="4" s="1"/>
  <c r="I2037" i="1"/>
  <c r="D2059" i="4" s="1"/>
  <c r="I2038" i="1"/>
  <c r="D2060" i="4" s="1"/>
  <c r="I2039" i="1"/>
  <c r="D2061" i="4" s="1"/>
  <c r="I2040" i="1"/>
  <c r="D2062" i="4" s="1"/>
  <c r="I2041" i="1"/>
  <c r="D2063" i="4" s="1"/>
  <c r="I2042" i="1"/>
  <c r="D2064" i="4" s="1"/>
  <c r="I2043" i="1"/>
  <c r="D2065" i="4" s="1"/>
  <c r="I2044" i="1"/>
  <c r="D2066" i="4" s="1"/>
  <c r="I2045" i="1"/>
  <c r="D2067" i="4" s="1"/>
  <c r="I2046" i="1"/>
  <c r="D2068" i="4" s="1"/>
  <c r="I2047" i="1"/>
  <c r="D2069" i="4" s="1"/>
  <c r="I2048" i="1"/>
  <c r="D2070" i="4" s="1"/>
  <c r="I2049" i="1"/>
  <c r="D2071" i="4" s="1"/>
  <c r="I2050" i="1"/>
  <c r="D2072" i="4" s="1"/>
  <c r="I2051" i="1"/>
  <c r="D2073" i="4" s="1"/>
  <c r="I2052" i="1"/>
  <c r="D2074" i="4" s="1"/>
  <c r="I2053" i="1"/>
  <c r="D2075" i="4" s="1"/>
  <c r="I2054" i="1"/>
  <c r="D2076" i="4" s="1"/>
  <c r="I2055" i="1"/>
  <c r="D2077" i="4" s="1"/>
  <c r="I2056" i="1"/>
  <c r="D2078" i="4" s="1"/>
  <c r="I2057" i="1"/>
  <c r="D2079" i="4" s="1"/>
  <c r="I2058" i="1"/>
  <c r="D2080" i="4" s="1"/>
  <c r="I2059" i="1"/>
  <c r="D2081" i="4" s="1"/>
  <c r="I2060" i="1"/>
  <c r="D2082" i="4" s="1"/>
  <c r="I2061" i="1"/>
  <c r="D2083" i="4" s="1"/>
  <c r="I2062" i="1"/>
  <c r="D2084" i="4" s="1"/>
  <c r="I2063" i="1"/>
  <c r="D2085" i="4" s="1"/>
  <c r="I2064" i="1"/>
  <c r="D2086" i="4" s="1"/>
  <c r="I2065" i="1"/>
  <c r="D2087" i="4" s="1"/>
  <c r="I2066" i="1"/>
  <c r="D2088" i="4" s="1"/>
  <c r="I2067" i="1"/>
  <c r="D2089" i="4" s="1"/>
  <c r="I2068" i="1"/>
  <c r="D2090" i="4" s="1"/>
  <c r="I2069" i="1"/>
  <c r="D2091" i="4" s="1"/>
  <c r="I2070" i="1"/>
  <c r="D2092" i="4" s="1"/>
  <c r="I2071" i="1"/>
  <c r="D2093" i="4" s="1"/>
  <c r="I2072" i="1"/>
  <c r="D2094" i="4" s="1"/>
  <c r="I2073" i="1"/>
  <c r="D2095" i="4" s="1"/>
  <c r="I2074" i="1"/>
  <c r="D2096" i="4" s="1"/>
  <c r="I2075" i="1"/>
  <c r="D2097" i="4" s="1"/>
  <c r="I2076" i="1"/>
  <c r="D2098" i="4" s="1"/>
  <c r="I2077" i="1"/>
  <c r="D2099" i="4" s="1"/>
  <c r="I2078" i="1"/>
  <c r="D2100" i="4" s="1"/>
  <c r="I2079" i="1"/>
  <c r="D2101" i="4" s="1"/>
  <c r="I2080" i="1"/>
  <c r="D2102" i="4" s="1"/>
  <c r="I2081" i="1"/>
  <c r="D2103" i="4" s="1"/>
  <c r="I2082" i="1"/>
  <c r="D2104" i="4" s="1"/>
  <c r="I2083" i="1"/>
  <c r="D2105" i="4" s="1"/>
  <c r="I2084" i="1"/>
  <c r="D2106" i="4" s="1"/>
  <c r="I2085" i="1"/>
  <c r="D2107" i="4" s="1"/>
  <c r="I2086" i="1"/>
  <c r="D2108" i="4" s="1"/>
  <c r="I2087" i="1"/>
  <c r="D2109" i="4" s="1"/>
  <c r="I2088" i="1"/>
  <c r="D2110" i="4" s="1"/>
  <c r="I2089" i="1"/>
  <c r="D2111" i="4" s="1"/>
  <c r="I2090" i="1"/>
  <c r="D2112" i="4" s="1"/>
  <c r="I2091" i="1"/>
  <c r="D2113" i="4" s="1"/>
  <c r="I2092" i="1"/>
  <c r="D2114" i="4" s="1"/>
  <c r="I2093" i="1"/>
  <c r="D2115" i="4" s="1"/>
  <c r="I2094" i="1"/>
  <c r="D2116" i="4" s="1"/>
  <c r="I2095" i="1"/>
  <c r="D2117" i="4" s="1"/>
  <c r="I2096" i="1"/>
  <c r="D2118" i="4" s="1"/>
  <c r="I2097" i="1"/>
  <c r="D2119" i="4" s="1"/>
  <c r="I2098" i="1"/>
  <c r="D2120" i="4" s="1"/>
  <c r="I2099" i="1"/>
  <c r="D2121" i="4" s="1"/>
  <c r="I2100" i="1"/>
  <c r="D2122" i="4" s="1"/>
  <c r="I2101" i="1"/>
  <c r="D2123" i="4" s="1"/>
  <c r="I2102" i="1"/>
  <c r="D2124" i="4" s="1"/>
  <c r="I2103" i="1"/>
  <c r="D2125" i="4" s="1"/>
  <c r="I2104" i="1"/>
  <c r="D2126" i="4" s="1"/>
  <c r="I2105" i="1"/>
  <c r="D2127" i="4" s="1"/>
  <c r="I2106" i="1"/>
  <c r="D2128" i="4" s="1"/>
  <c r="I2107" i="1"/>
  <c r="D2129" i="4" s="1"/>
  <c r="I2108" i="1"/>
  <c r="D2130" i="4" s="1"/>
  <c r="I2109" i="1"/>
  <c r="D2131" i="4" s="1"/>
  <c r="I2110" i="1"/>
  <c r="D2132" i="4" s="1"/>
  <c r="I2111" i="1"/>
  <c r="D2133" i="4" s="1"/>
  <c r="I2112" i="1"/>
  <c r="D2134" i="4" s="1"/>
  <c r="I2113" i="1"/>
  <c r="D2135" i="4" s="1"/>
  <c r="I2114" i="1"/>
  <c r="D2136" i="4" s="1"/>
  <c r="I2115" i="1"/>
  <c r="D2137" i="4" s="1"/>
  <c r="I2116" i="1"/>
  <c r="D2138" i="4" s="1"/>
  <c r="I2117" i="1"/>
  <c r="D2139" i="4" s="1"/>
  <c r="I2118" i="1"/>
  <c r="D2140" i="4" s="1"/>
  <c r="I2119" i="1"/>
  <c r="D2141" i="4" s="1"/>
  <c r="I2120" i="1"/>
  <c r="D2142" i="4" s="1"/>
  <c r="I2121" i="1"/>
  <c r="D2143" i="4" s="1"/>
  <c r="I2122" i="1"/>
  <c r="D2144" i="4" s="1"/>
  <c r="I2123" i="1"/>
  <c r="D2145" i="4" s="1"/>
  <c r="I2124" i="1"/>
  <c r="D2146" i="4" s="1"/>
  <c r="I2125" i="1"/>
  <c r="D2147" i="4" s="1"/>
  <c r="I2126" i="1"/>
  <c r="D2148" i="4" s="1"/>
  <c r="I2127" i="1"/>
  <c r="D2149" i="4" s="1"/>
  <c r="I2128" i="1"/>
  <c r="D2150" i="4" s="1"/>
  <c r="I2129" i="1"/>
  <c r="D2151" i="4" s="1"/>
  <c r="I2130" i="1"/>
  <c r="D2152" i="4" s="1"/>
  <c r="I2131" i="1"/>
  <c r="D2153" i="4" s="1"/>
  <c r="I2132" i="1"/>
  <c r="D2154" i="4" s="1"/>
  <c r="I2133" i="1"/>
  <c r="D2155" i="4" s="1"/>
  <c r="I2134" i="1"/>
  <c r="D2156" i="4" s="1"/>
  <c r="I2135" i="1"/>
  <c r="D2157" i="4" s="1"/>
  <c r="I2136" i="1"/>
  <c r="D2158" i="4" s="1"/>
  <c r="I2137" i="1"/>
  <c r="D2159" i="4" s="1"/>
  <c r="I2138" i="1"/>
  <c r="D2160" i="4" s="1"/>
  <c r="I2139" i="1"/>
  <c r="D2161" i="4" s="1"/>
  <c r="I2140" i="1"/>
  <c r="D2162" i="4" s="1"/>
  <c r="I2141" i="1"/>
  <c r="D2163" i="4" s="1"/>
  <c r="I2142" i="1"/>
  <c r="D2164" i="4" s="1"/>
  <c r="I2143" i="1"/>
  <c r="D2165" i="4" s="1"/>
  <c r="I2144" i="1"/>
  <c r="D2166" i="4" s="1"/>
  <c r="I2145" i="1"/>
  <c r="D2167" i="4" s="1"/>
  <c r="I2146" i="1"/>
  <c r="D2168" i="4" s="1"/>
  <c r="I2147" i="1"/>
  <c r="D2169" i="4" s="1"/>
  <c r="I2148" i="1"/>
  <c r="D2170" i="4" s="1"/>
  <c r="I2149" i="1"/>
  <c r="D2171" i="4" s="1"/>
  <c r="I2150" i="1"/>
  <c r="D2172" i="4" s="1"/>
  <c r="I2151" i="1"/>
  <c r="D2173" i="4" s="1"/>
  <c r="I2152" i="1"/>
  <c r="D2174" i="4" s="1"/>
  <c r="I2153" i="1"/>
  <c r="D2175" i="4" s="1"/>
  <c r="I2154" i="1"/>
  <c r="D2176" i="4" s="1"/>
  <c r="I2155" i="1"/>
  <c r="D2177" i="4" s="1"/>
  <c r="I2156" i="1"/>
  <c r="D2178" i="4" s="1"/>
  <c r="I2157" i="1"/>
  <c r="D2179" i="4" s="1"/>
  <c r="I2158" i="1"/>
  <c r="D2180" i="4" s="1"/>
  <c r="I2159" i="1"/>
  <c r="D2181" i="4" s="1"/>
  <c r="I2160" i="1"/>
  <c r="D2182" i="4" s="1"/>
  <c r="I2161" i="1"/>
  <c r="D2183" i="4" s="1"/>
  <c r="I2162" i="1"/>
  <c r="D2184" i="4" s="1"/>
  <c r="I2163" i="1"/>
  <c r="D2185" i="4" s="1"/>
  <c r="I2164" i="1"/>
  <c r="D2186" i="4" s="1"/>
  <c r="I2165" i="1"/>
  <c r="D2187" i="4" s="1"/>
  <c r="I2166" i="1"/>
  <c r="D2188" i="4" s="1"/>
  <c r="I2167" i="1"/>
  <c r="D2189" i="4" s="1"/>
  <c r="I2168" i="1"/>
  <c r="D2190" i="4" s="1"/>
  <c r="I2169" i="1"/>
  <c r="D2191" i="4" s="1"/>
  <c r="I2170" i="1"/>
  <c r="D2192" i="4" s="1"/>
  <c r="I2171" i="1"/>
  <c r="D2193" i="4" s="1"/>
  <c r="I2172" i="1"/>
  <c r="D2194" i="4" s="1"/>
  <c r="I2173" i="1"/>
  <c r="D2195" i="4" s="1"/>
  <c r="I2174" i="1"/>
  <c r="D2196" i="4" s="1"/>
  <c r="I2175" i="1"/>
  <c r="D2197" i="4" s="1"/>
  <c r="I2176" i="1"/>
  <c r="D2198" i="4" s="1"/>
  <c r="I2177" i="1"/>
  <c r="D2199" i="4" s="1"/>
  <c r="I2178" i="1"/>
  <c r="D2200" i="4" s="1"/>
  <c r="I2179" i="1"/>
  <c r="D2201" i="4" s="1"/>
  <c r="I2180" i="1"/>
  <c r="D2202" i="4" s="1"/>
  <c r="I2181" i="1"/>
  <c r="D2203" i="4" s="1"/>
  <c r="I2182" i="1"/>
  <c r="D2204" i="4" s="1"/>
  <c r="I2183" i="1"/>
  <c r="D2205" i="4" s="1"/>
  <c r="I2184" i="1"/>
  <c r="D2206" i="4" s="1"/>
  <c r="I2185" i="1"/>
  <c r="D2207" i="4" s="1"/>
  <c r="I2186" i="1"/>
  <c r="D2208" i="4" s="1"/>
  <c r="I2187" i="1"/>
  <c r="D2209" i="4" s="1"/>
  <c r="I2188" i="1"/>
  <c r="D2210" i="4" s="1"/>
  <c r="I2189" i="1"/>
  <c r="D2211" i="4" s="1"/>
  <c r="I2190" i="1"/>
  <c r="D2212" i="4" s="1"/>
  <c r="I2191" i="1"/>
  <c r="D2213" i="4" s="1"/>
  <c r="I2192" i="1"/>
  <c r="D2214" i="4" s="1"/>
  <c r="I2193" i="1"/>
  <c r="D2215" i="4" s="1"/>
  <c r="I2194" i="1"/>
  <c r="D2216" i="4" s="1"/>
  <c r="I2195" i="1"/>
  <c r="D2217" i="4" s="1"/>
  <c r="I2196" i="1"/>
  <c r="D2218" i="4" s="1"/>
  <c r="B3518" i="7"/>
  <c r="B3519" i="7"/>
  <c r="B3520" i="7"/>
  <c r="B3521" i="7"/>
  <c r="B3522" i="7"/>
  <c r="B3523" i="7"/>
  <c r="B3524" i="7"/>
  <c r="B3525" i="7"/>
  <c r="B3526" i="7"/>
  <c r="B3527" i="7"/>
  <c r="B3528" i="7"/>
  <c r="B3529" i="7"/>
  <c r="B3530" i="7"/>
  <c r="B3531" i="7"/>
  <c r="B3532" i="7"/>
  <c r="B3533" i="7"/>
  <c r="B3534" i="7"/>
  <c r="B3535" i="7"/>
  <c r="B3536" i="7"/>
  <c r="B3537" i="7"/>
  <c r="B3538" i="7"/>
  <c r="B3539" i="7"/>
  <c r="B3540" i="7"/>
  <c r="B3541" i="7"/>
  <c r="B3542" i="7"/>
  <c r="B3543" i="7"/>
  <c r="B3544" i="7"/>
  <c r="B3545" i="7"/>
  <c r="B3546" i="7"/>
  <c r="B3547" i="7"/>
  <c r="B3548" i="7"/>
  <c r="B3549" i="7"/>
  <c r="B3550" i="7"/>
  <c r="B3551" i="7"/>
  <c r="B3552" i="7"/>
  <c r="B3553" i="7"/>
  <c r="B3554" i="7"/>
  <c r="B3555" i="7"/>
  <c r="B3556" i="7"/>
  <c r="B3557" i="7"/>
  <c r="B3558" i="7"/>
  <c r="B3559" i="7"/>
  <c r="B3560" i="7"/>
  <c r="B3561" i="7"/>
  <c r="B3562" i="7"/>
  <c r="B3563" i="7"/>
  <c r="B3564" i="7"/>
  <c r="B3565" i="7"/>
  <c r="B3566" i="7"/>
  <c r="B3567" i="7"/>
  <c r="B3568" i="7"/>
  <c r="B3569" i="7"/>
  <c r="B3570" i="7"/>
  <c r="B3571" i="7"/>
  <c r="B3572" i="7"/>
  <c r="B3573" i="7"/>
  <c r="B3574" i="7"/>
  <c r="B3575" i="7"/>
  <c r="B3576" i="7"/>
  <c r="B3577" i="7"/>
  <c r="B3578" i="7"/>
  <c r="B3579" i="7"/>
  <c r="B3580" i="7"/>
  <c r="B3581" i="7"/>
  <c r="B3582" i="7"/>
  <c r="B3583" i="7"/>
  <c r="B3584" i="7"/>
  <c r="B3585" i="7"/>
  <c r="B3586" i="7"/>
  <c r="B3587" i="7"/>
  <c r="B3588" i="7"/>
  <c r="B3589" i="7"/>
  <c r="B3590" i="7"/>
  <c r="B3591" i="7"/>
  <c r="B3592" i="7"/>
  <c r="B3593" i="7"/>
  <c r="B3594" i="7"/>
  <c r="B3595" i="7"/>
  <c r="B3596" i="7"/>
  <c r="B3597" i="7"/>
  <c r="B3598" i="7"/>
  <c r="B3599" i="7"/>
  <c r="B3600" i="7"/>
  <c r="B3601" i="7"/>
  <c r="B3602" i="7"/>
  <c r="B3603" i="7"/>
  <c r="B3604" i="7"/>
  <c r="B3605" i="7"/>
  <c r="B3606" i="7"/>
  <c r="B3607" i="7"/>
  <c r="B3608" i="7"/>
  <c r="B3609" i="7"/>
  <c r="B3610" i="7"/>
  <c r="B3611" i="7"/>
  <c r="B3612" i="7"/>
  <c r="B3613" i="7"/>
  <c r="B3614" i="7"/>
  <c r="B3615" i="7"/>
  <c r="B3616" i="7"/>
  <c r="B3617" i="7"/>
  <c r="B3618" i="7"/>
  <c r="B3619" i="7"/>
  <c r="B3620" i="7"/>
  <c r="B3621" i="7"/>
  <c r="B3622" i="7"/>
  <c r="B3623" i="7"/>
  <c r="B3624" i="7"/>
  <c r="B3625" i="7"/>
  <c r="B3626" i="7"/>
  <c r="B3627" i="7"/>
  <c r="B3628" i="7"/>
  <c r="B3629" i="7"/>
  <c r="B3630" i="7"/>
  <c r="B3631" i="7"/>
  <c r="B3632" i="7"/>
  <c r="B3633" i="7"/>
  <c r="B3634" i="7"/>
  <c r="B3635" i="7"/>
  <c r="B3636" i="7"/>
  <c r="B3637" i="7"/>
  <c r="B3638" i="7"/>
  <c r="B3639" i="7"/>
  <c r="B3640" i="7"/>
  <c r="B3641" i="7"/>
  <c r="B3642" i="7"/>
  <c r="B3643" i="7"/>
  <c r="B3644" i="7"/>
  <c r="B3645" i="7"/>
  <c r="B3646" i="7"/>
  <c r="B3647" i="7"/>
  <c r="B3648" i="7"/>
  <c r="B3649" i="7"/>
  <c r="B3650" i="7"/>
  <c r="B3651" i="7"/>
  <c r="B3652" i="7"/>
  <c r="B3653" i="7"/>
  <c r="B3654" i="7"/>
  <c r="B3655" i="7"/>
  <c r="B3656" i="7"/>
  <c r="B3657" i="7"/>
  <c r="B3658" i="7"/>
  <c r="B3659" i="7"/>
  <c r="B3660" i="7"/>
  <c r="B3661" i="7"/>
  <c r="B3662" i="7"/>
  <c r="B3663" i="7"/>
  <c r="B3664" i="7"/>
  <c r="B3665" i="7"/>
  <c r="B3666" i="7"/>
  <c r="B3667" i="7"/>
  <c r="B3668" i="7"/>
  <c r="B3669" i="7"/>
  <c r="B3670" i="7"/>
  <c r="B3671" i="7"/>
  <c r="B3672" i="7"/>
  <c r="B3673" i="7"/>
  <c r="B3674" i="7"/>
  <c r="B3675" i="7"/>
  <c r="B3676" i="7"/>
  <c r="B3677" i="7"/>
  <c r="B3678" i="7"/>
  <c r="B3679" i="7"/>
  <c r="B3680" i="7"/>
  <c r="B3681" i="7"/>
  <c r="B3682" i="7"/>
  <c r="B3683" i="7"/>
  <c r="B3684" i="7"/>
  <c r="B3685" i="7"/>
  <c r="B3686" i="7"/>
  <c r="B3687" i="7"/>
  <c r="B3688" i="7"/>
  <c r="B3689" i="7"/>
  <c r="B3690" i="7"/>
  <c r="B3691" i="7"/>
  <c r="B3692" i="7"/>
  <c r="B3693" i="7"/>
  <c r="B3694" i="7"/>
  <c r="B3695" i="7"/>
  <c r="B3696" i="7"/>
  <c r="B3697" i="7"/>
  <c r="B3698" i="7"/>
  <c r="B3699" i="7"/>
  <c r="B3700" i="7"/>
  <c r="B3701" i="7"/>
  <c r="B3702" i="7"/>
  <c r="B3703" i="7"/>
  <c r="B3704" i="7"/>
  <c r="B3705" i="7"/>
  <c r="B3706" i="7"/>
  <c r="B3707" i="7"/>
  <c r="B3708" i="7"/>
  <c r="B3709" i="7"/>
  <c r="B3710" i="7"/>
  <c r="B3711" i="7"/>
  <c r="B3712" i="7"/>
  <c r="B3713" i="7"/>
  <c r="B3714" i="7"/>
  <c r="B3715" i="7"/>
  <c r="B3716" i="7"/>
  <c r="B3717" i="7"/>
  <c r="B3718" i="7"/>
  <c r="B3719" i="7"/>
  <c r="B3720" i="7"/>
  <c r="B3721" i="7"/>
  <c r="B3722" i="7"/>
  <c r="B3723" i="7"/>
  <c r="B3724" i="7"/>
  <c r="B3725" i="7"/>
  <c r="B3726" i="7"/>
  <c r="B3727" i="7"/>
  <c r="B3728" i="7"/>
  <c r="B3729" i="7"/>
  <c r="B3730" i="7"/>
  <c r="B3731" i="7"/>
  <c r="B3732" i="7"/>
  <c r="B3733" i="7"/>
  <c r="B3734" i="7"/>
  <c r="B3735" i="7"/>
  <c r="B3736" i="7"/>
  <c r="B3737" i="7"/>
  <c r="B3738" i="7"/>
  <c r="B3739" i="7"/>
  <c r="B3740" i="7"/>
  <c r="B3741" i="7"/>
  <c r="B3742" i="7"/>
  <c r="B3743" i="7"/>
  <c r="B3744" i="7"/>
  <c r="B3745" i="7"/>
  <c r="B3746" i="7"/>
  <c r="B3747" i="7"/>
  <c r="B3748" i="7"/>
  <c r="B3749" i="7"/>
  <c r="B3750" i="7"/>
  <c r="B3751" i="7"/>
  <c r="B3752" i="7"/>
  <c r="B3753" i="7"/>
  <c r="B3754" i="7"/>
  <c r="B3755" i="7"/>
  <c r="B3756" i="7"/>
  <c r="B3757" i="7"/>
  <c r="B3758" i="7"/>
  <c r="B3759" i="7"/>
  <c r="B3760" i="7"/>
  <c r="B3761" i="7"/>
  <c r="B3762" i="7"/>
  <c r="B3763" i="7"/>
  <c r="B3764" i="7"/>
  <c r="B3765" i="7"/>
  <c r="B3766" i="7"/>
  <c r="B3767" i="7"/>
  <c r="B3768" i="7"/>
  <c r="B3769" i="7"/>
  <c r="B3770" i="7"/>
  <c r="B3771" i="7"/>
  <c r="B3772" i="7"/>
  <c r="B3773" i="7"/>
  <c r="B3774" i="7"/>
  <c r="B3775" i="7"/>
  <c r="B3776" i="7"/>
  <c r="B3777" i="7"/>
  <c r="B3778" i="7"/>
  <c r="B3779" i="7"/>
  <c r="B3780" i="7"/>
  <c r="B3781" i="7"/>
  <c r="B3782" i="7"/>
  <c r="B3783" i="7"/>
  <c r="B3784" i="7"/>
  <c r="B3785" i="7"/>
  <c r="B3786" i="7"/>
  <c r="B3787" i="7"/>
  <c r="B3788" i="7"/>
  <c r="B3789" i="7"/>
  <c r="B3790" i="7"/>
  <c r="B3791" i="7"/>
  <c r="B3792" i="7"/>
  <c r="B3793" i="7"/>
  <c r="B3794" i="7"/>
  <c r="B3795" i="7"/>
  <c r="B3796" i="7"/>
  <c r="B3797" i="7"/>
  <c r="B3798" i="7"/>
  <c r="B3799" i="7"/>
  <c r="B3800" i="7"/>
  <c r="B3801" i="7"/>
  <c r="B3802" i="7"/>
  <c r="B3803" i="7"/>
  <c r="B3804" i="7"/>
  <c r="B3805" i="7"/>
  <c r="B3806" i="7"/>
  <c r="B3807" i="7"/>
  <c r="B3808" i="7"/>
  <c r="B3809" i="7"/>
  <c r="B3810" i="7"/>
  <c r="B3811" i="7"/>
  <c r="B3812" i="7"/>
  <c r="B3813" i="7"/>
  <c r="B3814" i="7"/>
  <c r="B3815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42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B10" i="2"/>
  <c r="B27" i="2"/>
  <c r="B16" i="2"/>
  <c r="B13" i="2"/>
  <c r="B17" i="2"/>
  <c r="B19" i="2"/>
  <c r="B21" i="2"/>
  <c r="B24" i="2"/>
  <c r="B30" i="2"/>
  <c r="B20" i="2"/>
  <c r="B26" i="2"/>
  <c r="B31" i="2"/>
  <c r="B29" i="2"/>
  <c r="B28" i="2"/>
  <c r="B32" i="2"/>
  <c r="B37" i="2"/>
  <c r="B36" i="2"/>
  <c r="B35" i="2"/>
  <c r="B40" i="2"/>
  <c r="B34" i="2"/>
  <c r="B33" i="2"/>
  <c r="B39" i="2"/>
  <c r="B41" i="2"/>
  <c r="B38" i="2"/>
  <c r="B42" i="2"/>
  <c r="B43" i="2"/>
  <c r="B44" i="2"/>
  <c r="C10" i="2"/>
  <c r="C27" i="2"/>
  <c r="C16" i="2"/>
  <c r="C13" i="2"/>
  <c r="C17" i="2"/>
  <c r="C19" i="2"/>
  <c r="C21" i="2"/>
  <c r="C24" i="2"/>
  <c r="C30" i="2"/>
  <c r="C20" i="2"/>
  <c r="C26" i="2"/>
  <c r="C31" i="2"/>
  <c r="C29" i="2"/>
  <c r="C28" i="2"/>
  <c r="C32" i="2"/>
  <c r="C37" i="2"/>
  <c r="C36" i="2"/>
  <c r="C35" i="2"/>
  <c r="C40" i="2"/>
  <c r="C34" i="2"/>
  <c r="C33" i="2"/>
  <c r="C39" i="2"/>
  <c r="C41" i="2"/>
  <c r="C38" i="2"/>
  <c r="C42" i="2"/>
  <c r="C43" i="2"/>
  <c r="C44" i="2"/>
  <c r="D10" i="2"/>
  <c r="D27" i="2"/>
  <c r="D16" i="2"/>
  <c r="D13" i="2"/>
  <c r="D17" i="2"/>
  <c r="D19" i="2"/>
  <c r="D21" i="2"/>
  <c r="D24" i="2"/>
  <c r="D30" i="2"/>
  <c r="D20" i="2"/>
  <c r="D26" i="2"/>
  <c r="D31" i="2"/>
  <c r="D29" i="2"/>
  <c r="D28" i="2"/>
  <c r="D32" i="2"/>
  <c r="D37" i="2"/>
  <c r="D36" i="2"/>
  <c r="D35" i="2"/>
  <c r="D40" i="2"/>
  <c r="D34" i="2"/>
  <c r="D33" i="2"/>
  <c r="D39" i="2"/>
  <c r="D41" i="2"/>
  <c r="D38" i="2"/>
  <c r="D42" i="2"/>
  <c r="D43" i="2"/>
  <c r="D44" i="2"/>
  <c r="E10" i="2"/>
  <c r="E27" i="2"/>
  <c r="E16" i="2"/>
  <c r="E13" i="2"/>
  <c r="E17" i="2"/>
  <c r="E19" i="2"/>
  <c r="E21" i="2"/>
  <c r="E24" i="2"/>
  <c r="E30" i="2"/>
  <c r="E20" i="2"/>
  <c r="E26" i="2"/>
  <c r="E31" i="2"/>
  <c r="E29" i="2"/>
  <c r="E28" i="2"/>
  <c r="E32" i="2"/>
  <c r="E37" i="2"/>
  <c r="E36" i="2"/>
  <c r="E35" i="2"/>
  <c r="E40" i="2"/>
  <c r="E34" i="2"/>
  <c r="E33" i="2"/>
  <c r="E39" i="2"/>
  <c r="E41" i="2"/>
  <c r="E38" i="2"/>
  <c r="E42" i="2"/>
  <c r="E43" i="2"/>
  <c r="E44" i="2"/>
  <c r="B2" i="2"/>
  <c r="B3" i="2"/>
  <c r="B4" i="2"/>
  <c r="B5" i="2"/>
  <c r="B8" i="2"/>
  <c r="B23" i="2"/>
  <c r="B12" i="2"/>
  <c r="C2" i="2"/>
  <c r="C3" i="2"/>
  <c r="C4" i="2"/>
  <c r="C5" i="2"/>
  <c r="C8" i="2"/>
  <c r="C23" i="2"/>
  <c r="C12" i="2"/>
  <c r="D2" i="2"/>
  <c r="D3" i="2"/>
  <c r="D4" i="2"/>
  <c r="D5" i="2"/>
  <c r="D8" i="2"/>
  <c r="D23" i="2"/>
  <c r="D12" i="2"/>
  <c r="E2" i="2"/>
  <c r="E3" i="2"/>
  <c r="E4" i="2"/>
  <c r="E5" i="2"/>
  <c r="E8" i="2"/>
  <c r="E23" i="2"/>
  <c r="E12" i="2"/>
  <c r="B9" i="2"/>
  <c r="B15" i="2"/>
  <c r="B11" i="2"/>
  <c r="B18" i="2"/>
  <c r="B14" i="2"/>
  <c r="B22" i="2"/>
  <c r="B25" i="2"/>
  <c r="C9" i="2"/>
  <c r="C15" i="2"/>
  <c r="C11" i="2"/>
  <c r="C18" i="2"/>
  <c r="C14" i="2"/>
  <c r="C22" i="2"/>
  <c r="C25" i="2"/>
  <c r="D9" i="2"/>
  <c r="D15" i="2"/>
  <c r="D11" i="2"/>
  <c r="D18" i="2"/>
  <c r="D14" i="2"/>
  <c r="D22" i="2"/>
  <c r="D25" i="2"/>
  <c r="E9" i="2"/>
  <c r="E15" i="2"/>
  <c r="E11" i="2"/>
  <c r="E18" i="2"/>
  <c r="E14" i="2"/>
  <c r="E22" i="2"/>
  <c r="E25" i="2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F334" i="9"/>
  <c r="F4" i="9"/>
  <c r="F336" i="9"/>
  <c r="F6" i="9"/>
  <c r="F381" i="9"/>
  <c r="F8" i="9"/>
  <c r="F9" i="9"/>
  <c r="F386" i="9"/>
  <c r="F11" i="9"/>
  <c r="F405" i="9"/>
  <c r="F13" i="9"/>
  <c r="F411" i="9"/>
  <c r="F15" i="9"/>
  <c r="F415" i="9"/>
  <c r="F17" i="9"/>
  <c r="F419" i="9"/>
  <c r="F19" i="9"/>
  <c r="F422" i="9"/>
  <c r="F21" i="9"/>
  <c r="F424" i="9"/>
  <c r="F23" i="9"/>
  <c r="F425" i="9"/>
  <c r="F427" i="9"/>
  <c r="F26" i="9"/>
  <c r="F430" i="9"/>
  <c r="F28" i="9"/>
  <c r="F432" i="9"/>
  <c r="F30" i="9"/>
  <c r="F436" i="9"/>
  <c r="F458" i="9"/>
  <c r="F33" i="9"/>
  <c r="F465" i="9"/>
  <c r="F35" i="9"/>
  <c r="F36" i="9"/>
  <c r="F489" i="9"/>
  <c r="F38" i="9"/>
  <c r="F589" i="9"/>
  <c r="F40" i="9"/>
  <c r="F591" i="9"/>
  <c r="F42" i="9"/>
  <c r="F59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596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602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628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606" i="9"/>
  <c r="F609" i="9"/>
  <c r="F629" i="9"/>
  <c r="F631" i="9"/>
  <c r="F633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653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687" i="9"/>
  <c r="F691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2" i="9"/>
  <c r="F333" i="9"/>
  <c r="F3" i="9"/>
  <c r="F335" i="9"/>
  <c r="F5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14" i="9"/>
  <c r="F382" i="9"/>
  <c r="F383" i="9"/>
  <c r="F384" i="9"/>
  <c r="F385" i="9"/>
  <c r="F12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24" i="9"/>
  <c r="F406" i="9"/>
  <c r="F25" i="9"/>
  <c r="F408" i="9"/>
  <c r="F27" i="9"/>
  <c r="F410" i="9"/>
  <c r="F29" i="9"/>
  <c r="F412" i="9"/>
  <c r="F413" i="9"/>
  <c r="F414" i="9"/>
  <c r="F31" i="9"/>
  <c r="F416" i="9"/>
  <c r="F417" i="9"/>
  <c r="F418" i="9"/>
  <c r="F32" i="9"/>
  <c r="F420" i="9"/>
  <c r="F421" i="9"/>
  <c r="F34" i="9"/>
  <c r="F423" i="9"/>
  <c r="F37" i="9"/>
  <c r="F39" i="9"/>
  <c r="F426" i="9"/>
  <c r="F41" i="9"/>
  <c r="F428" i="9"/>
  <c r="F429" i="9"/>
  <c r="F43" i="9"/>
  <c r="F431" i="9"/>
  <c r="F107" i="9"/>
  <c r="F433" i="9"/>
  <c r="F125" i="9"/>
  <c r="F435" i="9"/>
  <c r="F140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162" i="9"/>
  <c r="F459" i="9"/>
  <c r="F460" i="9"/>
  <c r="F461" i="9"/>
  <c r="F462" i="9"/>
  <c r="F463" i="9"/>
  <c r="F464" i="9"/>
  <c r="F161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163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711" i="9"/>
  <c r="F590" i="9"/>
  <c r="F712" i="9"/>
  <c r="F592" i="9"/>
  <c r="F709" i="9"/>
  <c r="F594" i="9"/>
  <c r="F595" i="9"/>
  <c r="F707" i="9"/>
  <c r="F597" i="9"/>
  <c r="F598" i="9"/>
  <c r="F599" i="9"/>
  <c r="F600" i="9"/>
  <c r="F601" i="9"/>
  <c r="F713" i="9"/>
  <c r="F603" i="9"/>
  <c r="F604" i="9"/>
  <c r="F605" i="9"/>
  <c r="F714" i="9"/>
  <c r="F607" i="9"/>
  <c r="F608" i="9"/>
  <c r="F715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717" i="9"/>
  <c r="F718" i="9"/>
  <c r="F630" i="9"/>
  <c r="F719" i="9"/>
  <c r="F632" i="9"/>
  <c r="F720" i="9"/>
  <c r="F634" i="9"/>
  <c r="F721" i="9"/>
  <c r="F636" i="9"/>
  <c r="F723" i="9"/>
  <c r="F638" i="9"/>
  <c r="F724" i="9"/>
  <c r="F640" i="9"/>
  <c r="F725" i="9"/>
  <c r="F642" i="9"/>
  <c r="F726" i="9"/>
  <c r="F644" i="9"/>
  <c r="F727" i="9"/>
  <c r="F646" i="9"/>
  <c r="F728" i="9"/>
  <c r="F648" i="9"/>
  <c r="F729" i="9"/>
  <c r="F650" i="9"/>
  <c r="F730" i="9"/>
  <c r="F652" i="9"/>
  <c r="F734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745" i="9"/>
  <c r="F688" i="9"/>
  <c r="F689" i="9"/>
  <c r="F690" i="9"/>
  <c r="F747" i="9"/>
  <c r="F692" i="9"/>
  <c r="F748" i="9"/>
  <c r="F749" i="9"/>
  <c r="F695" i="9"/>
  <c r="F696" i="9"/>
  <c r="F750" i="9"/>
  <c r="F698" i="9"/>
  <c r="F699" i="9"/>
  <c r="F751" i="9"/>
  <c r="F701" i="9"/>
  <c r="F702" i="9"/>
  <c r="F752" i="9"/>
  <c r="F704" i="9"/>
  <c r="F753" i="9"/>
  <c r="F706" i="9"/>
  <c r="F754" i="9"/>
  <c r="F708" i="9"/>
  <c r="F755" i="9"/>
  <c r="F710" i="9"/>
  <c r="F756" i="9"/>
  <c r="F757" i="9"/>
  <c r="F773" i="9"/>
  <c r="F1671" i="9"/>
  <c r="F770" i="9"/>
  <c r="F716" i="9"/>
  <c r="F784" i="9"/>
  <c r="F864" i="9"/>
  <c r="F1679" i="9"/>
  <c r="F771" i="9"/>
  <c r="F762" i="9"/>
  <c r="F722" i="9"/>
  <c r="F941" i="9"/>
  <c r="F837" i="9"/>
  <c r="F1493" i="9"/>
  <c r="F961" i="9"/>
  <c r="F1557" i="9"/>
  <c r="F1684" i="9"/>
  <c r="F768" i="9"/>
  <c r="F987" i="9"/>
  <c r="F731" i="9"/>
  <c r="F732" i="9"/>
  <c r="F1565" i="9"/>
  <c r="F1579" i="9"/>
  <c r="F735" i="9"/>
  <c r="F772" i="9"/>
  <c r="F874" i="9"/>
  <c r="F1664" i="9"/>
  <c r="F1566" i="9"/>
  <c r="F766" i="9"/>
  <c r="F1665" i="9"/>
  <c r="F759" i="9"/>
  <c r="F1563" i="9"/>
  <c r="F812" i="9"/>
  <c r="F776" i="9"/>
  <c r="F746" i="9"/>
  <c r="F909" i="9"/>
  <c r="F767" i="9"/>
  <c r="F769" i="9"/>
  <c r="F1497" i="9"/>
  <c r="F1510" i="9"/>
  <c r="F780" i="9"/>
  <c r="F1559" i="9"/>
  <c r="F781" i="9"/>
  <c r="F761" i="9"/>
  <c r="F855" i="9"/>
  <c r="F764" i="9"/>
  <c r="F852" i="9"/>
  <c r="F760" i="9"/>
  <c r="F778" i="9"/>
  <c r="F1692" i="9"/>
  <c r="F924" i="9"/>
  <c r="F1581" i="9"/>
  <c r="F783" i="9"/>
  <c r="F1673" i="9"/>
  <c r="F777" i="9"/>
  <c r="F869" i="9"/>
  <c r="F758" i="9"/>
  <c r="F1667" i="9"/>
  <c r="F1694" i="9"/>
  <c r="F765" i="9"/>
  <c r="F1568" i="9"/>
  <c r="F779" i="9"/>
  <c r="F1504" i="9"/>
  <c r="F782" i="9"/>
  <c r="F1561" i="9"/>
  <c r="F1682" i="9"/>
  <c r="F1688" i="9"/>
  <c r="F775" i="9"/>
  <c r="F774" i="9"/>
  <c r="F763" i="9"/>
  <c r="F838" i="9"/>
  <c r="F871" i="9"/>
  <c r="F1686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1719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1744" i="9"/>
  <c r="F1746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1748" i="9"/>
  <c r="F853" i="9"/>
  <c r="F854" i="9"/>
  <c r="F1800" i="9"/>
  <c r="F856" i="9"/>
  <c r="F857" i="9"/>
  <c r="F858" i="9"/>
  <c r="F859" i="9"/>
  <c r="F860" i="9"/>
  <c r="F861" i="9"/>
  <c r="F862" i="9"/>
  <c r="F863" i="9"/>
  <c r="F1750" i="9"/>
  <c r="F865" i="9"/>
  <c r="F866" i="9"/>
  <c r="F867" i="9"/>
  <c r="F868" i="9"/>
  <c r="F1777" i="9"/>
  <c r="F870" i="9"/>
  <c r="F1753" i="9"/>
  <c r="F872" i="9"/>
  <c r="F873" i="9"/>
  <c r="F1772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1695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1758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1808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1812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1804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940" i="9"/>
  <c r="F1494" i="9"/>
  <c r="F1495" i="9"/>
  <c r="F1496" i="9"/>
  <c r="F1961" i="9"/>
  <c r="F1498" i="9"/>
  <c r="F1499" i="9"/>
  <c r="F1500" i="9"/>
  <c r="F1501" i="9"/>
  <c r="F1502" i="9"/>
  <c r="F1503" i="9"/>
  <c r="F1923" i="9"/>
  <c r="F1505" i="9"/>
  <c r="F1506" i="9"/>
  <c r="F1507" i="9"/>
  <c r="F1508" i="9"/>
  <c r="F1509" i="9"/>
  <c r="F1965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635" i="9"/>
  <c r="F1558" i="9"/>
  <c r="F637" i="9"/>
  <c r="F1560" i="9"/>
  <c r="F639" i="9"/>
  <c r="F1562" i="9"/>
  <c r="F641" i="9"/>
  <c r="F1564" i="9"/>
  <c r="F643" i="9"/>
  <c r="F645" i="9"/>
  <c r="F1567" i="9"/>
  <c r="F647" i="9"/>
  <c r="F1569" i="9"/>
  <c r="F1570" i="9"/>
  <c r="F1571" i="9"/>
  <c r="F1572" i="9"/>
  <c r="F1573" i="9"/>
  <c r="F1574" i="9"/>
  <c r="F1575" i="9"/>
  <c r="F1576" i="9"/>
  <c r="F1577" i="9"/>
  <c r="F1578" i="9"/>
  <c r="F649" i="9"/>
  <c r="F1580" i="9"/>
  <c r="F65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736" i="9"/>
  <c r="F741" i="9"/>
  <c r="F1666" i="9"/>
  <c r="F738" i="9"/>
  <c r="F1668" i="9"/>
  <c r="F1669" i="9"/>
  <c r="F1670" i="9"/>
  <c r="F744" i="9"/>
  <c r="F1672" i="9"/>
  <c r="F733" i="9"/>
  <c r="F1674" i="9"/>
  <c r="F1675" i="9"/>
  <c r="F1676" i="9"/>
  <c r="F1677" i="9"/>
  <c r="F1678" i="9"/>
  <c r="F737" i="9"/>
  <c r="F1680" i="9"/>
  <c r="F1681" i="9"/>
  <c r="F740" i="9"/>
  <c r="F1683" i="9"/>
  <c r="F742" i="9"/>
  <c r="F1685" i="9"/>
  <c r="F739" i="9"/>
  <c r="F1687" i="9"/>
  <c r="F743" i="9"/>
  <c r="F1689" i="9"/>
  <c r="F1690" i="9"/>
  <c r="F1691" i="9"/>
  <c r="F409" i="9"/>
  <c r="F1693" i="9"/>
  <c r="F434" i="9"/>
  <c r="F407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693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694" i="9"/>
  <c r="F1745" i="9"/>
  <c r="F697" i="9"/>
  <c r="F1747" i="9"/>
  <c r="F700" i="9"/>
  <c r="F1749" i="9"/>
  <c r="F703" i="9"/>
  <c r="F1751" i="9"/>
  <c r="F1752" i="9"/>
  <c r="F705" i="9"/>
  <c r="F1754" i="9"/>
  <c r="F1755" i="9"/>
  <c r="F1756" i="9"/>
  <c r="F1757" i="9"/>
  <c r="F164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65" i="9"/>
  <c r="F1773" i="9"/>
  <c r="F1774" i="9"/>
  <c r="F1775" i="9"/>
  <c r="F1776" i="9"/>
  <c r="F315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220" i="9"/>
  <c r="F1801" i="9"/>
  <c r="F1802" i="9"/>
  <c r="F1803" i="9"/>
  <c r="F316" i="9"/>
  <c r="F1805" i="9"/>
  <c r="F1806" i="9"/>
  <c r="F1807" i="9"/>
  <c r="F7" i="9"/>
  <c r="F1809" i="9"/>
  <c r="F1810" i="9"/>
  <c r="F1811" i="9"/>
  <c r="F10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9" i="9"/>
  <c r="F1858" i="9"/>
  <c r="F1857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68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7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6" i="9"/>
  <c r="F1962" i="9"/>
  <c r="F1963" i="9"/>
  <c r="F1964" i="9"/>
  <c r="F18" i="9"/>
  <c r="F1966" i="9"/>
  <c r="F1967" i="9"/>
  <c r="F20" i="9"/>
  <c r="F1969" i="9"/>
  <c r="F22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332" i="9"/>
  <c r="E332" i="9"/>
  <c r="E334" i="9"/>
  <c r="E4" i="9"/>
  <c r="E336" i="9"/>
  <c r="E6" i="9"/>
  <c r="E381" i="9"/>
  <c r="E8" i="9"/>
  <c r="E9" i="9"/>
  <c r="E386" i="9"/>
  <c r="E11" i="9"/>
  <c r="E405" i="9"/>
  <c r="E13" i="9"/>
  <c r="E411" i="9"/>
  <c r="E15" i="9"/>
  <c r="E415" i="9"/>
  <c r="E17" i="9"/>
  <c r="E419" i="9"/>
  <c r="E19" i="9"/>
  <c r="E422" i="9"/>
  <c r="E21" i="9"/>
  <c r="E424" i="9"/>
  <c r="E23" i="9"/>
  <c r="E425" i="9"/>
  <c r="E427" i="9"/>
  <c r="E26" i="9"/>
  <c r="E430" i="9"/>
  <c r="E28" i="9"/>
  <c r="E432" i="9"/>
  <c r="E30" i="9"/>
  <c r="E436" i="9"/>
  <c r="E458" i="9"/>
  <c r="E33" i="9"/>
  <c r="E465" i="9"/>
  <c r="E35" i="9"/>
  <c r="E36" i="9"/>
  <c r="E489" i="9"/>
  <c r="E38" i="9"/>
  <c r="E589" i="9"/>
  <c r="E40" i="9"/>
  <c r="E591" i="9"/>
  <c r="E42" i="9"/>
  <c r="E59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596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602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628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606" i="9"/>
  <c r="E609" i="9"/>
  <c r="E629" i="9"/>
  <c r="E631" i="9"/>
  <c r="E633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653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687" i="9"/>
  <c r="E691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2" i="9"/>
  <c r="E333" i="9"/>
  <c r="E3" i="9"/>
  <c r="E335" i="9"/>
  <c r="E5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14" i="9"/>
  <c r="E382" i="9"/>
  <c r="E383" i="9"/>
  <c r="E384" i="9"/>
  <c r="E385" i="9"/>
  <c r="E12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24" i="9"/>
  <c r="E406" i="9"/>
  <c r="E25" i="9"/>
  <c r="E408" i="9"/>
  <c r="E27" i="9"/>
  <c r="E410" i="9"/>
  <c r="E29" i="9"/>
  <c r="E412" i="9"/>
  <c r="E413" i="9"/>
  <c r="E414" i="9"/>
  <c r="E31" i="9"/>
  <c r="E416" i="9"/>
  <c r="E417" i="9"/>
  <c r="E418" i="9"/>
  <c r="E32" i="9"/>
  <c r="E420" i="9"/>
  <c r="E421" i="9"/>
  <c r="E34" i="9"/>
  <c r="E423" i="9"/>
  <c r="E37" i="9"/>
  <c r="E39" i="9"/>
  <c r="E426" i="9"/>
  <c r="E41" i="9"/>
  <c r="E428" i="9"/>
  <c r="E429" i="9"/>
  <c r="E43" i="9"/>
  <c r="E431" i="9"/>
  <c r="E107" i="9"/>
  <c r="E433" i="9"/>
  <c r="E125" i="9"/>
  <c r="E435" i="9"/>
  <c r="E140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162" i="9"/>
  <c r="E459" i="9"/>
  <c r="E460" i="9"/>
  <c r="E461" i="9"/>
  <c r="E462" i="9"/>
  <c r="E463" i="9"/>
  <c r="E464" i="9"/>
  <c r="E161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163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711" i="9"/>
  <c r="E590" i="9"/>
  <c r="E712" i="9"/>
  <c r="E592" i="9"/>
  <c r="E709" i="9"/>
  <c r="E594" i="9"/>
  <c r="E595" i="9"/>
  <c r="E707" i="9"/>
  <c r="E597" i="9"/>
  <c r="E598" i="9"/>
  <c r="E599" i="9"/>
  <c r="E600" i="9"/>
  <c r="E601" i="9"/>
  <c r="E713" i="9"/>
  <c r="E603" i="9"/>
  <c r="E604" i="9"/>
  <c r="E605" i="9"/>
  <c r="E714" i="9"/>
  <c r="E607" i="9"/>
  <c r="E608" i="9"/>
  <c r="E715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717" i="9"/>
  <c r="E718" i="9"/>
  <c r="E630" i="9"/>
  <c r="E719" i="9"/>
  <c r="E632" i="9"/>
  <c r="E720" i="9"/>
  <c r="E634" i="9"/>
  <c r="E721" i="9"/>
  <c r="E636" i="9"/>
  <c r="E723" i="9"/>
  <c r="E638" i="9"/>
  <c r="E724" i="9"/>
  <c r="E640" i="9"/>
  <c r="E725" i="9"/>
  <c r="E642" i="9"/>
  <c r="E726" i="9"/>
  <c r="E644" i="9"/>
  <c r="E727" i="9"/>
  <c r="E646" i="9"/>
  <c r="E728" i="9"/>
  <c r="E648" i="9"/>
  <c r="E729" i="9"/>
  <c r="E650" i="9"/>
  <c r="E730" i="9"/>
  <c r="E652" i="9"/>
  <c r="E734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745" i="9"/>
  <c r="E688" i="9"/>
  <c r="E689" i="9"/>
  <c r="E690" i="9"/>
  <c r="E747" i="9"/>
  <c r="E692" i="9"/>
  <c r="E748" i="9"/>
  <c r="E749" i="9"/>
  <c r="E695" i="9"/>
  <c r="E696" i="9"/>
  <c r="E750" i="9"/>
  <c r="E698" i="9"/>
  <c r="E699" i="9"/>
  <c r="E751" i="9"/>
  <c r="E701" i="9"/>
  <c r="E702" i="9"/>
  <c r="E752" i="9"/>
  <c r="E704" i="9"/>
  <c r="E753" i="9"/>
  <c r="E706" i="9"/>
  <c r="E754" i="9"/>
  <c r="E708" i="9"/>
  <c r="E755" i="9"/>
  <c r="E710" i="9"/>
  <c r="E756" i="9"/>
  <c r="E757" i="9"/>
  <c r="E773" i="9"/>
  <c r="E1671" i="9"/>
  <c r="E770" i="9"/>
  <c r="E716" i="9"/>
  <c r="E784" i="9"/>
  <c r="E864" i="9"/>
  <c r="E1679" i="9"/>
  <c r="E771" i="9"/>
  <c r="E762" i="9"/>
  <c r="E722" i="9"/>
  <c r="E941" i="9"/>
  <c r="E837" i="9"/>
  <c r="E1493" i="9"/>
  <c r="E961" i="9"/>
  <c r="E1557" i="9"/>
  <c r="E1684" i="9"/>
  <c r="E768" i="9"/>
  <c r="E987" i="9"/>
  <c r="E731" i="9"/>
  <c r="E732" i="9"/>
  <c r="E1565" i="9"/>
  <c r="E1579" i="9"/>
  <c r="E735" i="9"/>
  <c r="E772" i="9"/>
  <c r="E874" i="9"/>
  <c r="E1664" i="9"/>
  <c r="E1566" i="9"/>
  <c r="E766" i="9"/>
  <c r="E1665" i="9"/>
  <c r="E759" i="9"/>
  <c r="E1563" i="9"/>
  <c r="E812" i="9"/>
  <c r="E776" i="9"/>
  <c r="E746" i="9"/>
  <c r="E909" i="9"/>
  <c r="E767" i="9"/>
  <c r="E769" i="9"/>
  <c r="E1497" i="9"/>
  <c r="E1510" i="9"/>
  <c r="E780" i="9"/>
  <c r="E1559" i="9"/>
  <c r="E781" i="9"/>
  <c r="E761" i="9"/>
  <c r="E855" i="9"/>
  <c r="E764" i="9"/>
  <c r="E852" i="9"/>
  <c r="E760" i="9"/>
  <c r="E778" i="9"/>
  <c r="E1692" i="9"/>
  <c r="E924" i="9"/>
  <c r="E1581" i="9"/>
  <c r="E783" i="9"/>
  <c r="E1673" i="9"/>
  <c r="E777" i="9"/>
  <c r="E869" i="9"/>
  <c r="E758" i="9"/>
  <c r="E1667" i="9"/>
  <c r="E1694" i="9"/>
  <c r="E765" i="9"/>
  <c r="E1568" i="9"/>
  <c r="E779" i="9"/>
  <c r="E1504" i="9"/>
  <c r="E782" i="9"/>
  <c r="E1561" i="9"/>
  <c r="E1682" i="9"/>
  <c r="E1688" i="9"/>
  <c r="E775" i="9"/>
  <c r="E774" i="9"/>
  <c r="E763" i="9"/>
  <c r="E838" i="9"/>
  <c r="E871" i="9"/>
  <c r="E1686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1719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1744" i="9"/>
  <c r="E1746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1748" i="9"/>
  <c r="E853" i="9"/>
  <c r="E854" i="9"/>
  <c r="E1800" i="9"/>
  <c r="E856" i="9"/>
  <c r="E857" i="9"/>
  <c r="E858" i="9"/>
  <c r="E859" i="9"/>
  <c r="E860" i="9"/>
  <c r="E861" i="9"/>
  <c r="E862" i="9"/>
  <c r="E863" i="9"/>
  <c r="E1750" i="9"/>
  <c r="E865" i="9"/>
  <c r="E866" i="9"/>
  <c r="E867" i="9"/>
  <c r="E868" i="9"/>
  <c r="E1777" i="9"/>
  <c r="E870" i="9"/>
  <c r="E1753" i="9"/>
  <c r="E872" i="9"/>
  <c r="E873" i="9"/>
  <c r="E1772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1695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1758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1808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1812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1804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940" i="9"/>
  <c r="E1494" i="9"/>
  <c r="E1495" i="9"/>
  <c r="E1496" i="9"/>
  <c r="E1961" i="9"/>
  <c r="E1498" i="9"/>
  <c r="E1499" i="9"/>
  <c r="E1500" i="9"/>
  <c r="E1501" i="9"/>
  <c r="E1502" i="9"/>
  <c r="E1503" i="9"/>
  <c r="E1923" i="9"/>
  <c r="E1505" i="9"/>
  <c r="E1506" i="9"/>
  <c r="E1507" i="9"/>
  <c r="E1508" i="9"/>
  <c r="E1509" i="9"/>
  <c r="E1965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635" i="9"/>
  <c r="E1558" i="9"/>
  <c r="E637" i="9"/>
  <c r="E1560" i="9"/>
  <c r="E639" i="9"/>
  <c r="E1562" i="9"/>
  <c r="E641" i="9"/>
  <c r="E1564" i="9"/>
  <c r="E643" i="9"/>
  <c r="E645" i="9"/>
  <c r="E1567" i="9"/>
  <c r="E647" i="9"/>
  <c r="E1569" i="9"/>
  <c r="E1570" i="9"/>
  <c r="E1571" i="9"/>
  <c r="E1572" i="9"/>
  <c r="E1573" i="9"/>
  <c r="E1574" i="9"/>
  <c r="E1575" i="9"/>
  <c r="E1576" i="9"/>
  <c r="E1577" i="9"/>
  <c r="E1578" i="9"/>
  <c r="E649" i="9"/>
  <c r="E1580" i="9"/>
  <c r="E65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736" i="9"/>
  <c r="E741" i="9"/>
  <c r="E1666" i="9"/>
  <c r="E738" i="9"/>
  <c r="E1668" i="9"/>
  <c r="E1669" i="9"/>
  <c r="E1670" i="9"/>
  <c r="E744" i="9"/>
  <c r="E1672" i="9"/>
  <c r="E733" i="9"/>
  <c r="E1674" i="9"/>
  <c r="E1675" i="9"/>
  <c r="E1676" i="9"/>
  <c r="E1677" i="9"/>
  <c r="E1678" i="9"/>
  <c r="E737" i="9"/>
  <c r="E1680" i="9"/>
  <c r="E1681" i="9"/>
  <c r="E740" i="9"/>
  <c r="E1683" i="9"/>
  <c r="E742" i="9"/>
  <c r="E1685" i="9"/>
  <c r="E739" i="9"/>
  <c r="E1687" i="9"/>
  <c r="E743" i="9"/>
  <c r="E1689" i="9"/>
  <c r="E1690" i="9"/>
  <c r="E1691" i="9"/>
  <c r="E409" i="9"/>
  <c r="E1693" i="9"/>
  <c r="E434" i="9"/>
  <c r="E407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693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694" i="9"/>
  <c r="E1745" i="9"/>
  <c r="E697" i="9"/>
  <c r="E1747" i="9"/>
  <c r="E700" i="9"/>
  <c r="E1749" i="9"/>
  <c r="E703" i="9"/>
  <c r="E1751" i="9"/>
  <c r="E1752" i="9"/>
  <c r="E705" i="9"/>
  <c r="E1754" i="9"/>
  <c r="E1755" i="9"/>
  <c r="E1756" i="9"/>
  <c r="E1757" i="9"/>
  <c r="E164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65" i="9"/>
  <c r="E1773" i="9"/>
  <c r="E1774" i="9"/>
  <c r="E1775" i="9"/>
  <c r="E1776" i="9"/>
  <c r="E315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220" i="9"/>
  <c r="E1801" i="9"/>
  <c r="E1802" i="9"/>
  <c r="E1803" i="9"/>
  <c r="E316" i="9"/>
  <c r="E1805" i="9"/>
  <c r="E1806" i="9"/>
  <c r="E1807" i="9"/>
  <c r="E7" i="9"/>
  <c r="E1809" i="9"/>
  <c r="E1810" i="9"/>
  <c r="E1811" i="9"/>
  <c r="E10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9" i="9"/>
  <c r="E1858" i="9"/>
  <c r="E1857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68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7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6" i="9"/>
  <c r="E1962" i="9"/>
  <c r="E1963" i="9"/>
  <c r="E1964" i="9"/>
  <c r="E18" i="9"/>
  <c r="E1966" i="9"/>
  <c r="E1967" i="9"/>
  <c r="E20" i="9"/>
  <c r="E1969" i="9"/>
  <c r="E22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D332" i="9"/>
  <c r="D334" i="9"/>
  <c r="D4" i="9"/>
  <c r="D336" i="9"/>
  <c r="D6" i="9"/>
  <c r="D381" i="9"/>
  <c r="D8" i="9"/>
  <c r="D9" i="9"/>
  <c r="D386" i="9"/>
  <c r="D11" i="9"/>
  <c r="D405" i="9"/>
  <c r="D13" i="9"/>
  <c r="D411" i="9"/>
  <c r="D15" i="9"/>
  <c r="D415" i="9"/>
  <c r="D17" i="9"/>
  <c r="D419" i="9"/>
  <c r="D19" i="9"/>
  <c r="D422" i="9"/>
  <c r="D21" i="9"/>
  <c r="D424" i="9"/>
  <c r="D23" i="9"/>
  <c r="D425" i="9"/>
  <c r="D427" i="9"/>
  <c r="D26" i="9"/>
  <c r="D430" i="9"/>
  <c r="D28" i="9"/>
  <c r="D432" i="9"/>
  <c r="D30" i="9"/>
  <c r="D436" i="9"/>
  <c r="D458" i="9"/>
  <c r="D33" i="9"/>
  <c r="D465" i="9"/>
  <c r="D35" i="9"/>
  <c r="D36" i="9"/>
  <c r="D489" i="9"/>
  <c r="D38" i="9"/>
  <c r="D589" i="9"/>
  <c r="D40" i="9"/>
  <c r="D591" i="9"/>
  <c r="D42" i="9"/>
  <c r="D59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596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602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628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606" i="9"/>
  <c r="D609" i="9"/>
  <c r="D629" i="9"/>
  <c r="D631" i="9"/>
  <c r="D633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653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687" i="9"/>
  <c r="D691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2" i="9"/>
  <c r="D333" i="9"/>
  <c r="D3" i="9"/>
  <c r="D335" i="9"/>
  <c r="D5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14" i="9"/>
  <c r="D382" i="9"/>
  <c r="D383" i="9"/>
  <c r="D384" i="9"/>
  <c r="D385" i="9"/>
  <c r="D12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24" i="9"/>
  <c r="D406" i="9"/>
  <c r="D25" i="9"/>
  <c r="D408" i="9"/>
  <c r="D27" i="9"/>
  <c r="D410" i="9"/>
  <c r="D29" i="9"/>
  <c r="D412" i="9"/>
  <c r="D413" i="9"/>
  <c r="D414" i="9"/>
  <c r="D31" i="9"/>
  <c r="D416" i="9"/>
  <c r="D417" i="9"/>
  <c r="D418" i="9"/>
  <c r="D32" i="9"/>
  <c r="D420" i="9"/>
  <c r="D421" i="9"/>
  <c r="D34" i="9"/>
  <c r="D423" i="9"/>
  <c r="D37" i="9"/>
  <c r="D39" i="9"/>
  <c r="D426" i="9"/>
  <c r="D41" i="9"/>
  <c r="D428" i="9"/>
  <c r="D429" i="9"/>
  <c r="D43" i="9"/>
  <c r="D431" i="9"/>
  <c r="D107" i="9"/>
  <c r="D433" i="9"/>
  <c r="D125" i="9"/>
  <c r="D435" i="9"/>
  <c r="D140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162" i="9"/>
  <c r="D459" i="9"/>
  <c r="D460" i="9"/>
  <c r="D461" i="9"/>
  <c r="D462" i="9"/>
  <c r="D463" i="9"/>
  <c r="D464" i="9"/>
  <c r="D161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163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711" i="9"/>
  <c r="D590" i="9"/>
  <c r="D712" i="9"/>
  <c r="D592" i="9"/>
  <c r="D709" i="9"/>
  <c r="D594" i="9"/>
  <c r="D595" i="9"/>
  <c r="D707" i="9"/>
  <c r="D597" i="9"/>
  <c r="D598" i="9"/>
  <c r="D599" i="9"/>
  <c r="D600" i="9"/>
  <c r="D601" i="9"/>
  <c r="D713" i="9"/>
  <c r="D603" i="9"/>
  <c r="D604" i="9"/>
  <c r="D605" i="9"/>
  <c r="D714" i="9"/>
  <c r="D607" i="9"/>
  <c r="D608" i="9"/>
  <c r="D715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717" i="9"/>
  <c r="D718" i="9"/>
  <c r="D630" i="9"/>
  <c r="D719" i="9"/>
  <c r="D632" i="9"/>
  <c r="D720" i="9"/>
  <c r="D634" i="9"/>
  <c r="D721" i="9"/>
  <c r="D636" i="9"/>
  <c r="D723" i="9"/>
  <c r="D638" i="9"/>
  <c r="D724" i="9"/>
  <c r="D640" i="9"/>
  <c r="D725" i="9"/>
  <c r="D642" i="9"/>
  <c r="D726" i="9"/>
  <c r="D644" i="9"/>
  <c r="D727" i="9"/>
  <c r="D646" i="9"/>
  <c r="D728" i="9"/>
  <c r="D648" i="9"/>
  <c r="D729" i="9"/>
  <c r="D650" i="9"/>
  <c r="D730" i="9"/>
  <c r="D652" i="9"/>
  <c r="D734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745" i="9"/>
  <c r="D688" i="9"/>
  <c r="D689" i="9"/>
  <c r="D690" i="9"/>
  <c r="D747" i="9"/>
  <c r="D692" i="9"/>
  <c r="D748" i="9"/>
  <c r="D749" i="9"/>
  <c r="D695" i="9"/>
  <c r="D696" i="9"/>
  <c r="D750" i="9"/>
  <c r="D698" i="9"/>
  <c r="D699" i="9"/>
  <c r="D751" i="9"/>
  <c r="D701" i="9"/>
  <c r="D702" i="9"/>
  <c r="D752" i="9"/>
  <c r="D704" i="9"/>
  <c r="D753" i="9"/>
  <c r="D706" i="9"/>
  <c r="D754" i="9"/>
  <c r="D708" i="9"/>
  <c r="D755" i="9"/>
  <c r="D710" i="9"/>
  <c r="D756" i="9"/>
  <c r="D757" i="9"/>
  <c r="D773" i="9"/>
  <c r="D1671" i="9"/>
  <c r="D770" i="9"/>
  <c r="D716" i="9"/>
  <c r="D784" i="9"/>
  <c r="D864" i="9"/>
  <c r="D1679" i="9"/>
  <c r="D771" i="9"/>
  <c r="D762" i="9"/>
  <c r="D722" i="9"/>
  <c r="D941" i="9"/>
  <c r="D837" i="9"/>
  <c r="D1493" i="9"/>
  <c r="D961" i="9"/>
  <c r="D1557" i="9"/>
  <c r="D1684" i="9"/>
  <c r="D768" i="9"/>
  <c r="D987" i="9"/>
  <c r="D731" i="9"/>
  <c r="D732" i="9"/>
  <c r="D1565" i="9"/>
  <c r="D1579" i="9"/>
  <c r="D735" i="9"/>
  <c r="D772" i="9"/>
  <c r="D874" i="9"/>
  <c r="D1664" i="9"/>
  <c r="D1566" i="9"/>
  <c r="D766" i="9"/>
  <c r="D1665" i="9"/>
  <c r="D759" i="9"/>
  <c r="D1563" i="9"/>
  <c r="D812" i="9"/>
  <c r="D776" i="9"/>
  <c r="D746" i="9"/>
  <c r="D909" i="9"/>
  <c r="D767" i="9"/>
  <c r="D769" i="9"/>
  <c r="D1497" i="9"/>
  <c r="D1510" i="9"/>
  <c r="D780" i="9"/>
  <c r="D1559" i="9"/>
  <c r="D781" i="9"/>
  <c r="D761" i="9"/>
  <c r="D855" i="9"/>
  <c r="D764" i="9"/>
  <c r="D852" i="9"/>
  <c r="D760" i="9"/>
  <c r="D778" i="9"/>
  <c r="D1692" i="9"/>
  <c r="D924" i="9"/>
  <c r="D1581" i="9"/>
  <c r="D783" i="9"/>
  <c r="D1673" i="9"/>
  <c r="D777" i="9"/>
  <c r="D869" i="9"/>
  <c r="D758" i="9"/>
  <c r="D1667" i="9"/>
  <c r="D1694" i="9"/>
  <c r="D765" i="9"/>
  <c r="D1568" i="9"/>
  <c r="D779" i="9"/>
  <c r="D1504" i="9"/>
  <c r="D782" i="9"/>
  <c r="D1561" i="9"/>
  <c r="D1682" i="9"/>
  <c r="D1688" i="9"/>
  <c r="D775" i="9"/>
  <c r="D774" i="9"/>
  <c r="D763" i="9"/>
  <c r="D838" i="9"/>
  <c r="D871" i="9"/>
  <c r="D1686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1719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1744" i="9"/>
  <c r="D1746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1748" i="9"/>
  <c r="D853" i="9"/>
  <c r="D854" i="9"/>
  <c r="D1800" i="9"/>
  <c r="D856" i="9"/>
  <c r="D857" i="9"/>
  <c r="D858" i="9"/>
  <c r="D859" i="9"/>
  <c r="D860" i="9"/>
  <c r="D861" i="9"/>
  <c r="D862" i="9"/>
  <c r="D863" i="9"/>
  <c r="D1750" i="9"/>
  <c r="D865" i="9"/>
  <c r="D866" i="9"/>
  <c r="D867" i="9"/>
  <c r="D868" i="9"/>
  <c r="D1777" i="9"/>
  <c r="D870" i="9"/>
  <c r="D1753" i="9"/>
  <c r="D872" i="9"/>
  <c r="D873" i="9"/>
  <c r="D1772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1695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1758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1808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1812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1804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940" i="9"/>
  <c r="D1494" i="9"/>
  <c r="D1495" i="9"/>
  <c r="D1496" i="9"/>
  <c r="D1961" i="9"/>
  <c r="D1498" i="9"/>
  <c r="D1499" i="9"/>
  <c r="D1500" i="9"/>
  <c r="D1501" i="9"/>
  <c r="D1502" i="9"/>
  <c r="D1503" i="9"/>
  <c r="D1923" i="9"/>
  <c r="D1505" i="9"/>
  <c r="D1506" i="9"/>
  <c r="D1507" i="9"/>
  <c r="D1508" i="9"/>
  <c r="D1509" i="9"/>
  <c r="D1965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635" i="9"/>
  <c r="D1558" i="9"/>
  <c r="D637" i="9"/>
  <c r="D1560" i="9"/>
  <c r="D639" i="9"/>
  <c r="D1562" i="9"/>
  <c r="D641" i="9"/>
  <c r="D1564" i="9"/>
  <c r="D643" i="9"/>
  <c r="D645" i="9"/>
  <c r="D1567" i="9"/>
  <c r="D647" i="9"/>
  <c r="D1569" i="9"/>
  <c r="D1570" i="9"/>
  <c r="D1571" i="9"/>
  <c r="D1572" i="9"/>
  <c r="D1573" i="9"/>
  <c r="D1574" i="9"/>
  <c r="D1575" i="9"/>
  <c r="D1576" i="9"/>
  <c r="D1577" i="9"/>
  <c r="D1578" i="9"/>
  <c r="D649" i="9"/>
  <c r="D1580" i="9"/>
  <c r="D65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736" i="9"/>
  <c r="D741" i="9"/>
  <c r="D1666" i="9"/>
  <c r="D738" i="9"/>
  <c r="D1668" i="9"/>
  <c r="D1669" i="9"/>
  <c r="D1670" i="9"/>
  <c r="D744" i="9"/>
  <c r="D1672" i="9"/>
  <c r="D733" i="9"/>
  <c r="D1674" i="9"/>
  <c r="D1675" i="9"/>
  <c r="D1676" i="9"/>
  <c r="D1677" i="9"/>
  <c r="D1678" i="9"/>
  <c r="D737" i="9"/>
  <c r="D1680" i="9"/>
  <c r="D1681" i="9"/>
  <c r="D740" i="9"/>
  <c r="D1683" i="9"/>
  <c r="D742" i="9"/>
  <c r="D1685" i="9"/>
  <c r="D739" i="9"/>
  <c r="D1687" i="9"/>
  <c r="D743" i="9"/>
  <c r="D1689" i="9"/>
  <c r="D1690" i="9"/>
  <c r="D1691" i="9"/>
  <c r="D409" i="9"/>
  <c r="D1693" i="9"/>
  <c r="D434" i="9"/>
  <c r="D407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693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694" i="9"/>
  <c r="D1745" i="9"/>
  <c r="D697" i="9"/>
  <c r="D1747" i="9"/>
  <c r="D700" i="9"/>
  <c r="D1749" i="9"/>
  <c r="D703" i="9"/>
  <c r="D1751" i="9"/>
  <c r="D1752" i="9"/>
  <c r="D705" i="9"/>
  <c r="D1754" i="9"/>
  <c r="D1755" i="9"/>
  <c r="D1756" i="9"/>
  <c r="D1757" i="9"/>
  <c r="D164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65" i="9"/>
  <c r="D1773" i="9"/>
  <c r="D1774" i="9"/>
  <c r="D1775" i="9"/>
  <c r="D1776" i="9"/>
  <c r="D315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220" i="9"/>
  <c r="D1801" i="9"/>
  <c r="D1802" i="9"/>
  <c r="D1803" i="9"/>
  <c r="D316" i="9"/>
  <c r="D1805" i="9"/>
  <c r="D1806" i="9"/>
  <c r="D1807" i="9"/>
  <c r="D7" i="9"/>
  <c r="D1809" i="9"/>
  <c r="D1810" i="9"/>
  <c r="D1811" i="9"/>
  <c r="D10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9" i="9"/>
  <c r="D1858" i="9"/>
  <c r="D1857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68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7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6" i="9"/>
  <c r="D1962" i="9"/>
  <c r="D1963" i="9"/>
  <c r="D1964" i="9"/>
  <c r="D18" i="9"/>
  <c r="D1966" i="9"/>
  <c r="D1967" i="9"/>
  <c r="D20" i="9"/>
  <c r="D1969" i="9"/>
  <c r="D22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I2368" i="4" l="1"/>
  <c r="I2369" i="4"/>
  <c r="I2370" i="4"/>
  <c r="I2371" i="4"/>
  <c r="I2366" i="4"/>
  <c r="I2367" i="4"/>
  <c r="I2365" i="4"/>
  <c r="I2343" i="4"/>
  <c r="I2351" i="4"/>
  <c r="I2359" i="4"/>
  <c r="I2344" i="4"/>
  <c r="I2352" i="4"/>
  <c r="I2360" i="4"/>
  <c r="I2345" i="4"/>
  <c r="I2353" i="4"/>
  <c r="I2361" i="4"/>
  <c r="I2338" i="4"/>
  <c r="I2346" i="4"/>
  <c r="I2354" i="4"/>
  <c r="I2362" i="4"/>
  <c r="I2339" i="4"/>
  <c r="I2347" i="4"/>
  <c r="I2355" i="4"/>
  <c r="I2363" i="4"/>
  <c r="I2340" i="4"/>
  <c r="I2348" i="4"/>
  <c r="I2356" i="4"/>
  <c r="I2364" i="4"/>
  <c r="I2341" i="4"/>
  <c r="I2349" i="4"/>
  <c r="I2357" i="4"/>
  <c r="I2342" i="4"/>
  <c r="I2350" i="4"/>
  <c r="I2358" i="4"/>
  <c r="I665" i="4"/>
  <c r="I2217" i="4"/>
  <c r="I2209" i="4"/>
  <c r="I2201" i="4"/>
  <c r="I2193" i="4"/>
  <c r="I2185" i="4"/>
  <c r="I2177" i="4"/>
  <c r="I2169" i="4"/>
  <c r="I2161" i="4"/>
  <c r="I2153" i="4"/>
  <c r="I2145" i="4"/>
  <c r="I2137" i="4"/>
  <c r="I2129" i="4"/>
  <c r="I2121" i="4"/>
  <c r="I2113" i="4"/>
  <c r="I2105" i="4"/>
  <c r="I2097" i="4"/>
  <c r="I2089" i="4"/>
  <c r="I2081" i="4"/>
  <c r="I2073" i="4"/>
  <c r="I2065" i="4"/>
  <c r="I2057" i="4"/>
  <c r="I2049" i="4"/>
  <c r="I2041" i="4"/>
  <c r="I2033" i="4"/>
  <c r="I2025" i="4"/>
  <c r="I2017" i="4"/>
  <c r="I2009" i="4"/>
  <c r="I2001" i="4"/>
  <c r="I1993" i="4"/>
  <c r="I1985" i="4"/>
  <c r="I1977" i="4"/>
  <c r="I1969" i="4"/>
  <c r="I1961" i="4"/>
  <c r="I1953" i="4"/>
  <c r="I1945" i="4"/>
  <c r="I1937" i="4"/>
  <c r="I1929" i="4"/>
  <c r="I1921" i="4"/>
  <c r="I2295" i="4"/>
  <c r="I2287" i="4"/>
  <c r="I2279" i="4"/>
  <c r="I2271" i="4"/>
  <c r="I2263" i="4"/>
  <c r="I762" i="4"/>
  <c r="I2300" i="4"/>
  <c r="I2241" i="4"/>
  <c r="I1467" i="4"/>
  <c r="I842" i="4"/>
  <c r="I2216" i="4"/>
  <c r="I2208" i="4"/>
  <c r="I2200" i="4"/>
  <c r="I2192" i="4"/>
  <c r="I2184" i="4"/>
  <c r="I2176" i="4"/>
  <c r="I2168" i="4"/>
  <c r="I2160" i="4"/>
  <c r="I2152" i="4"/>
  <c r="I2144" i="4"/>
  <c r="I2136" i="4"/>
  <c r="I2128" i="4"/>
  <c r="I2120" i="4"/>
  <c r="I2112" i="4"/>
  <c r="I2104" i="4"/>
  <c r="I2096" i="4"/>
  <c r="I2088" i="4"/>
  <c r="I2080" i="4"/>
  <c r="I2072" i="4"/>
  <c r="I2064" i="4"/>
  <c r="I2056" i="4"/>
  <c r="I2048" i="4"/>
  <c r="I2040" i="4"/>
  <c r="I2032" i="4"/>
  <c r="I2024" i="4"/>
  <c r="I2016" i="4"/>
  <c r="I2008" i="4"/>
  <c r="I2000" i="4"/>
  <c r="I1992" i="4"/>
  <c r="I1984" i="4"/>
  <c r="I1976" i="4"/>
  <c r="I1968" i="4"/>
  <c r="I1960" i="4"/>
  <c r="I1952" i="4"/>
  <c r="I1944" i="4"/>
  <c r="I1936" i="4"/>
  <c r="I1928" i="4"/>
  <c r="I2294" i="4"/>
  <c r="I2286" i="4"/>
  <c r="I2278" i="4"/>
  <c r="I2270" i="4"/>
  <c r="I2262" i="4"/>
  <c r="I2307" i="4"/>
  <c r="I2299" i="4"/>
  <c r="I2240" i="4"/>
  <c r="I2332" i="4"/>
  <c r="I729" i="4"/>
  <c r="I2215" i="4"/>
  <c r="I2207" i="4"/>
  <c r="I2199" i="4"/>
  <c r="I2191" i="4"/>
  <c r="I2183" i="4"/>
  <c r="I2175" i="4"/>
  <c r="I2167" i="4"/>
  <c r="I2159" i="4"/>
  <c r="I2151" i="4"/>
  <c r="I2143" i="4"/>
  <c r="I2135" i="4"/>
  <c r="I2127" i="4"/>
  <c r="I2119" i="4"/>
  <c r="I2111" i="4"/>
  <c r="I2103" i="4"/>
  <c r="I2095" i="4"/>
  <c r="I2087" i="4"/>
  <c r="I2079" i="4"/>
  <c r="I2071" i="4"/>
  <c r="I2063" i="4"/>
  <c r="I2055" i="4"/>
  <c r="I2047" i="4"/>
  <c r="I2039" i="4"/>
  <c r="I2031" i="4"/>
  <c r="I2023" i="4"/>
  <c r="I2015" i="4"/>
  <c r="I2007" i="4"/>
  <c r="I1999" i="4"/>
  <c r="I1991" i="4"/>
  <c r="I1983" i="4"/>
  <c r="I1975" i="4"/>
  <c r="I1967" i="4"/>
  <c r="I1959" i="4"/>
  <c r="I1951" i="4"/>
  <c r="I1943" i="4"/>
  <c r="I1935" i="4"/>
  <c r="I1927" i="4"/>
  <c r="I2293" i="4"/>
  <c r="I2285" i="4"/>
  <c r="I2277" i="4"/>
  <c r="I2269" i="4"/>
  <c r="I2261" i="4"/>
  <c r="I2306" i="4"/>
  <c r="I2247" i="4"/>
  <c r="I2239" i="4"/>
  <c r="I2331" i="4"/>
  <c r="I2323" i="4"/>
  <c r="I2214" i="4"/>
  <c r="I2206" i="4"/>
  <c r="I2198" i="4"/>
  <c r="I2190" i="4"/>
  <c r="I2182" i="4"/>
  <c r="I2174" i="4"/>
  <c r="I2166" i="4"/>
  <c r="I2158" i="4"/>
  <c r="I2150" i="4"/>
  <c r="I2142" i="4"/>
  <c r="I2134" i="4"/>
  <c r="I2126" i="4"/>
  <c r="I2118" i="4"/>
  <c r="I2110" i="4"/>
  <c r="I2102" i="4"/>
  <c r="I2094" i="4"/>
  <c r="I2086" i="4"/>
  <c r="I2078" i="4"/>
  <c r="I2070" i="4"/>
  <c r="I2062" i="4"/>
  <c r="I2054" i="4"/>
  <c r="I2046" i="4"/>
  <c r="I2038" i="4"/>
  <c r="I2030" i="4"/>
  <c r="I2022" i="4"/>
  <c r="I2014" i="4"/>
  <c r="I2006" i="4"/>
  <c r="I1998" i="4"/>
  <c r="I1990" i="4"/>
  <c r="I1982" i="4"/>
  <c r="I1974" i="4"/>
  <c r="I1966" i="4"/>
  <c r="I1958" i="4"/>
  <c r="I1950" i="4"/>
  <c r="I1942" i="4"/>
  <c r="I1934" i="4"/>
  <c r="I1926" i="4"/>
  <c r="I2292" i="4"/>
  <c r="I2284" i="4"/>
  <c r="I2276" i="4"/>
  <c r="I2268" i="4"/>
  <c r="I2260" i="4"/>
  <c r="I2305" i="4"/>
  <c r="I2246" i="4"/>
  <c r="I1330" i="4"/>
  <c r="I863" i="4"/>
  <c r="I2213" i="4"/>
  <c r="I2205" i="4"/>
  <c r="I2197" i="4"/>
  <c r="I2189" i="4"/>
  <c r="I2181" i="4"/>
  <c r="I2173" i="4"/>
  <c r="I2165" i="4"/>
  <c r="I2157" i="4"/>
  <c r="I2149" i="4"/>
  <c r="I2141" i="4"/>
  <c r="I2133" i="4"/>
  <c r="I2125" i="4"/>
  <c r="I2117" i="4"/>
  <c r="I2109" i="4"/>
  <c r="I2101" i="4"/>
  <c r="I2093" i="4"/>
  <c r="I2085" i="4"/>
  <c r="I2077" i="4"/>
  <c r="I2069" i="4"/>
  <c r="I2061" i="4"/>
  <c r="I2053" i="4"/>
  <c r="I2045" i="4"/>
  <c r="I2037" i="4"/>
  <c r="I2029" i="4"/>
  <c r="I2021" i="4"/>
  <c r="I2013" i="4"/>
  <c r="I2005" i="4"/>
  <c r="I1997" i="4"/>
  <c r="I1989" i="4"/>
  <c r="I1981" i="4"/>
  <c r="I1973" i="4"/>
  <c r="I1965" i="4"/>
  <c r="I1957" i="4"/>
  <c r="I1949" i="4"/>
  <c r="I1941" i="4"/>
  <c r="I1933" i="4"/>
  <c r="I1925" i="4"/>
  <c r="I2291" i="4"/>
  <c r="I2283" i="4"/>
  <c r="I2275" i="4"/>
  <c r="I2267" i="4"/>
  <c r="I2259" i="4"/>
  <c r="I2304" i="4"/>
  <c r="I2245" i="4"/>
  <c r="I2337" i="4"/>
  <c r="I2329" i="4"/>
  <c r="I2321" i="4"/>
  <c r="I2212" i="4"/>
  <c r="I2204" i="4"/>
  <c r="I2196" i="4"/>
  <c r="I2188" i="4"/>
  <c r="I2180" i="4"/>
  <c r="I2172" i="4"/>
  <c r="I2164" i="4"/>
  <c r="I2156" i="4"/>
  <c r="I2148" i="4"/>
  <c r="I2140" i="4"/>
  <c r="I2132" i="4"/>
  <c r="I2124" i="4"/>
  <c r="I2116" i="4"/>
  <c r="I2108" i="4"/>
  <c r="I2100" i="4"/>
  <c r="I2092" i="4"/>
  <c r="I2084" i="4"/>
  <c r="I2076" i="4"/>
  <c r="I2068" i="4"/>
  <c r="I2060" i="4"/>
  <c r="I2052" i="4"/>
  <c r="I2044" i="4"/>
  <c r="I2036" i="4"/>
  <c r="I2028" i="4"/>
  <c r="I2020" i="4"/>
  <c r="I2012" i="4"/>
  <c r="I2004" i="4"/>
  <c r="I1996" i="4"/>
  <c r="I1988" i="4"/>
  <c r="I1980" i="4"/>
  <c r="I1972" i="4"/>
  <c r="I1964" i="4"/>
  <c r="I1956" i="4"/>
  <c r="I1948" i="4"/>
  <c r="I1940" i="4"/>
  <c r="I1932" i="4"/>
  <c r="I1924" i="4"/>
  <c r="I2298" i="4"/>
  <c r="I2290" i="4"/>
  <c r="I2282" i="4"/>
  <c r="I2274" i="4"/>
  <c r="I2266" i="4"/>
  <c r="I1328" i="4"/>
  <c r="I2303" i="4"/>
  <c r="I2244" i="4"/>
  <c r="I2336" i="4"/>
  <c r="I919" i="4"/>
  <c r="I2211" i="4"/>
  <c r="I2203" i="4"/>
  <c r="I2195" i="4"/>
  <c r="I2187" i="4"/>
  <c r="I2179" i="4"/>
  <c r="I2171" i="4"/>
  <c r="I2163" i="4"/>
  <c r="I2155" i="4"/>
  <c r="I2147" i="4"/>
  <c r="I2139" i="4"/>
  <c r="I2131" i="4"/>
  <c r="I2123" i="4"/>
  <c r="I2115" i="4"/>
  <c r="I2107" i="4"/>
  <c r="I2099" i="4"/>
  <c r="I2091" i="4"/>
  <c r="I2083" i="4"/>
  <c r="I2075" i="4"/>
  <c r="I2067" i="4"/>
  <c r="I2059" i="4"/>
  <c r="I2051" i="4"/>
  <c r="I2043" i="4"/>
  <c r="I2035" i="4"/>
  <c r="I2027" i="4"/>
  <c r="I2019" i="4"/>
  <c r="I2011" i="4"/>
  <c r="I2003" i="4"/>
  <c r="I1995" i="4"/>
  <c r="I1987" i="4"/>
  <c r="I1979" i="4"/>
  <c r="I1971" i="4"/>
  <c r="I1963" i="4"/>
  <c r="I1955" i="4"/>
  <c r="I1947" i="4"/>
  <c r="I1939" i="4"/>
  <c r="I1931" i="4"/>
  <c r="I1923" i="4"/>
  <c r="I2297" i="4"/>
  <c r="I2289" i="4"/>
  <c r="I2281" i="4"/>
  <c r="I2273" i="4"/>
  <c r="I2265" i="4"/>
  <c r="I763" i="4"/>
  <c r="I2302" i="4"/>
  <c r="I2243" i="4"/>
  <c r="I2335" i="4"/>
  <c r="I1466" i="4"/>
  <c r="I2218" i="4"/>
  <c r="I2210" i="4"/>
  <c r="I2202" i="4"/>
  <c r="I2194" i="4"/>
  <c r="I2186" i="4"/>
  <c r="I2178" i="4"/>
  <c r="I2170" i="4"/>
  <c r="I2162" i="4"/>
  <c r="I2154" i="4"/>
  <c r="I2146" i="4"/>
  <c r="I2138" i="4"/>
  <c r="I2130" i="4"/>
  <c r="I2122" i="4"/>
  <c r="I2114" i="4"/>
  <c r="I2106" i="4"/>
  <c r="I2098" i="4"/>
  <c r="I2090" i="4"/>
  <c r="I2082" i="4"/>
  <c r="I2074" i="4"/>
  <c r="I2066" i="4"/>
  <c r="I2058" i="4"/>
  <c r="I2050" i="4"/>
  <c r="I2042" i="4"/>
  <c r="I2034" i="4"/>
  <c r="I2026" i="4"/>
  <c r="I2018" i="4"/>
  <c r="I2010" i="4"/>
  <c r="I2002" i="4"/>
  <c r="I1994" i="4"/>
  <c r="I1986" i="4"/>
  <c r="I1978" i="4"/>
  <c r="I1970" i="4"/>
  <c r="I1962" i="4"/>
  <c r="I1954" i="4"/>
  <c r="I1946" i="4"/>
  <c r="I1938" i="4"/>
  <c r="I1930" i="4"/>
  <c r="I1922" i="4"/>
  <c r="I2296" i="4"/>
  <c r="I2288" i="4"/>
  <c r="I2280" i="4"/>
  <c r="I2272" i="4"/>
  <c r="I2264" i="4"/>
  <c r="I664" i="4"/>
  <c r="I2301" i="4"/>
  <c r="I2242" i="4"/>
  <c r="I1332" i="4"/>
  <c r="O1290" i="4"/>
  <c r="O579" i="4"/>
  <c r="O1076" i="4"/>
  <c r="O1099" i="4"/>
  <c r="O1078" i="4"/>
  <c r="O957" i="4"/>
  <c r="O1073" i="4"/>
  <c r="O895" i="4"/>
  <c r="O1064" i="4"/>
  <c r="O896" i="4"/>
  <c r="O1066" i="4"/>
  <c r="O1068" i="4"/>
  <c r="O1072" i="4"/>
  <c r="O789" i="4"/>
  <c r="O906" i="4"/>
  <c r="O1075" i="4"/>
  <c r="O796" i="4"/>
  <c r="O1429" i="4"/>
  <c r="O1108" i="4"/>
  <c r="O1538" i="4"/>
  <c r="O1778" i="4"/>
  <c r="O1067" i="4"/>
  <c r="O1077" i="4"/>
  <c r="O903" i="4"/>
  <c r="O1775" i="4"/>
  <c r="O1777" i="4"/>
  <c r="O1776" i="4"/>
  <c r="O1079" i="4"/>
  <c r="O1063" i="4"/>
  <c r="O889" i="4"/>
  <c r="O1110" i="4"/>
  <c r="O1114" i="4"/>
  <c r="O912" i="4"/>
  <c r="O910" i="4"/>
  <c r="O1249" i="4"/>
  <c r="O892" i="4"/>
  <c r="O911" i="4"/>
  <c r="O1107" i="4"/>
  <c r="O913" i="4"/>
  <c r="O1096" i="4"/>
  <c r="O1106" i="4"/>
  <c r="O1109" i="4"/>
  <c r="O792" i="4"/>
  <c r="O1112" i="4"/>
  <c r="O1433" i="4"/>
  <c r="O1500" i="4"/>
  <c r="O1105" i="4"/>
  <c r="O1272" i="4"/>
  <c r="O538" i="4"/>
  <c r="O539" i="4"/>
  <c r="O795" i="4"/>
  <c r="O793" i="4"/>
  <c r="O1779" i="4"/>
  <c r="O798" i="4"/>
  <c r="O1273" i="4"/>
  <c r="O1074" i="4"/>
  <c r="O891" i="4"/>
  <c r="O1065" i="4"/>
  <c r="O1071" i="4"/>
  <c r="O902" i="4"/>
  <c r="O1434" i="4"/>
  <c r="O1069" i="4"/>
  <c r="O1070" i="4"/>
  <c r="O785" i="4"/>
  <c r="O1080" i="4"/>
  <c r="O914" i="4"/>
  <c r="O1062" i="4"/>
  <c r="O897" i="4"/>
  <c r="O1098" i="4"/>
  <c r="O1095" i="4"/>
  <c r="O1113" i="4"/>
  <c r="O1536" i="4"/>
  <c r="O1094" i="4"/>
  <c r="O1092" i="4"/>
  <c r="O1081" i="4"/>
  <c r="O1082" i="4"/>
  <c r="O1428" i="4"/>
  <c r="O893" i="4"/>
  <c r="O1085" i="4"/>
  <c r="O1539" i="4"/>
  <c r="O1100" i="4"/>
  <c r="O1540" i="4"/>
  <c r="O1093" i="4"/>
  <c r="O899" i="4"/>
  <c r="O791" i="4"/>
  <c r="O1474" i="4"/>
  <c r="O797" i="4"/>
  <c r="O541" i="4"/>
  <c r="O1650" i="4"/>
  <c r="O1101" i="4"/>
  <c r="O1398" i="4"/>
  <c r="O540" i="4"/>
  <c r="O1649" i="4"/>
  <c r="O786" i="4"/>
  <c r="O900" i="4"/>
  <c r="O1645" i="4"/>
  <c r="O1652" i="4"/>
  <c r="O1086" i="4"/>
  <c r="O221" i="4"/>
  <c r="O1083" i="4"/>
  <c r="O1473" i="4"/>
  <c r="O1097" i="4"/>
  <c r="O904" i="4"/>
  <c r="O890" i="4"/>
  <c r="O790" i="4"/>
  <c r="O1391" i="4"/>
  <c r="O1087" i="4"/>
  <c r="O788" i="4"/>
  <c r="O1084" i="4"/>
  <c r="O109" i="4"/>
  <c r="O110" i="4"/>
  <c r="O111" i="4"/>
  <c r="O114" i="4"/>
  <c r="O112" i="4"/>
  <c r="O113" i="4"/>
  <c r="O115" i="4"/>
  <c r="O536" i="4"/>
  <c r="O549" i="4"/>
  <c r="O116" i="4"/>
  <c r="O120" i="4"/>
  <c r="O543" i="4"/>
  <c r="O546" i="4"/>
  <c r="O320" i="4"/>
  <c r="O117" i="4"/>
  <c r="O547" i="4"/>
  <c r="O223" i="4"/>
  <c r="O118" i="4"/>
  <c r="O119" i="4"/>
  <c r="O77" i="4"/>
  <c r="O542" i="4"/>
  <c r="O74" i="4"/>
  <c r="O82" i="4"/>
  <c r="O125" i="4"/>
  <c r="O121" i="4"/>
  <c r="O122" i="4"/>
  <c r="O123" i="4"/>
  <c r="O124" i="4"/>
  <c r="O73" i="4"/>
  <c r="O68" i="4"/>
  <c r="O545" i="4"/>
  <c r="O544" i="4"/>
  <c r="O75" i="4"/>
  <c r="O127" i="4"/>
  <c r="O130" i="4"/>
  <c r="O131" i="4"/>
  <c r="O128" i="4"/>
  <c r="O129" i="4"/>
  <c r="O126" i="4"/>
  <c r="O1268" i="4"/>
  <c r="O133" i="4"/>
  <c r="O132" i="4"/>
  <c r="O134" i="4"/>
  <c r="O1192" i="4"/>
  <c r="O135" i="4"/>
  <c r="O1202" i="4"/>
  <c r="O1209" i="4"/>
  <c r="O136" i="4"/>
  <c r="O137" i="4"/>
  <c r="O182" i="4"/>
  <c r="O183" i="4"/>
  <c r="O1183" i="4"/>
  <c r="O184" i="4"/>
  <c r="O185" i="4"/>
  <c r="O186" i="4"/>
  <c r="O1755" i="4"/>
  <c r="O188" i="4"/>
  <c r="O1189" i="4"/>
  <c r="O1198" i="4"/>
  <c r="O1235" i="4"/>
  <c r="O1216" i="4"/>
  <c r="O189" i="4"/>
  <c r="O187" i="4"/>
  <c r="O266" i="4"/>
  <c r="O267" i="4"/>
  <c r="O1142" i="4"/>
  <c r="O268" i="4"/>
  <c r="O270" i="4"/>
  <c r="O269" i="4"/>
  <c r="O1188" i="4"/>
  <c r="O274" i="4"/>
  <c r="O1182" i="4"/>
  <c r="O272" i="4"/>
  <c r="O273" i="4"/>
  <c r="O1147" i="4"/>
  <c r="O1224" i="4"/>
  <c r="O1240" i="4"/>
  <c r="O271" i="4"/>
  <c r="O1132" i="4"/>
  <c r="O275" i="4"/>
  <c r="O1133" i="4"/>
  <c r="O277" i="4"/>
  <c r="O278" i="4"/>
  <c r="O276" i="4"/>
  <c r="O279" i="4"/>
  <c r="O280" i="4"/>
  <c r="O1129" i="4"/>
  <c r="O1138" i="4"/>
  <c r="O1196" i="4"/>
  <c r="O281" i="4"/>
  <c r="O1174" i="4"/>
  <c r="O883" i="4"/>
  <c r="O282" i="4"/>
  <c r="O881" i="4"/>
  <c r="O1781" i="4"/>
  <c r="O884" i="4"/>
  <c r="O288" i="4"/>
  <c r="O1146" i="4"/>
  <c r="O283" i="4"/>
  <c r="O1232" i="4"/>
  <c r="O1136" i="4"/>
  <c r="O1162" i="4"/>
  <c r="O284" i="4"/>
  <c r="O285" i="4"/>
  <c r="O289" i="4"/>
  <c r="O286" i="4"/>
  <c r="O287" i="4"/>
  <c r="O1213" i="4"/>
  <c r="O1139" i="4"/>
  <c r="O290" i="4"/>
  <c r="O1178" i="4"/>
  <c r="O291" i="4"/>
  <c r="O293" i="4"/>
  <c r="O292" i="4"/>
  <c r="O1207" i="4"/>
  <c r="O1760" i="4"/>
  <c r="O1037" i="4"/>
  <c r="O1679" i="4"/>
  <c r="O233" i="4"/>
  <c r="O1135" i="4"/>
  <c r="O1210" i="4"/>
  <c r="O91" i="4"/>
  <c r="O1757" i="4"/>
  <c r="O71" i="4"/>
  <c r="O72" i="4"/>
  <c r="O84" i="4"/>
  <c r="O85" i="4"/>
  <c r="O90" i="4"/>
  <c r="O1212" i="4"/>
  <c r="O227" i="4"/>
  <c r="O89" i="4"/>
  <c r="O80" i="4"/>
  <c r="O70" i="4"/>
  <c r="O93" i="4"/>
  <c r="O1137" i="4"/>
  <c r="O1039" i="4"/>
  <c r="O1040" i="4"/>
  <c r="O294" i="4"/>
  <c r="O1172" i="4"/>
  <c r="O319" i="4"/>
  <c r="O1204" i="4"/>
  <c r="O228" i="4"/>
  <c r="O231" i="4"/>
  <c r="O1695" i="4"/>
  <c r="O81" i="4"/>
  <c r="O1758" i="4"/>
  <c r="O229" i="4"/>
  <c r="O83" i="4"/>
  <c r="O1688" i="4"/>
  <c r="O1041" i="4"/>
  <c r="O296" i="4"/>
  <c r="O224" i="4"/>
  <c r="O295" i="4"/>
  <c r="O479" i="4"/>
  <c r="O1754" i="4"/>
  <c r="O321" i="4"/>
  <c r="O322" i="4"/>
  <c r="O86" i="4"/>
  <c r="O297" i="4"/>
  <c r="O1677" i="4"/>
  <c r="O1184" i="4"/>
  <c r="O79" i="4"/>
  <c r="O1761" i="4"/>
  <c r="O1103" i="4"/>
  <c r="O78" i="4"/>
  <c r="O298" i="4"/>
  <c r="O1047" i="4"/>
  <c r="O1211" i="4"/>
  <c r="O225" i="4"/>
  <c r="O92" i="4"/>
  <c r="O927" i="4"/>
  <c r="O531" i="4"/>
  <c r="O299" i="4"/>
  <c r="O1287" i="4"/>
  <c r="O1130" i="4"/>
  <c r="O971" i="4"/>
  <c r="O300" i="4"/>
  <c r="O885" i="4"/>
  <c r="O972" i="4"/>
  <c r="O1134" i="4"/>
  <c r="O1159" i="4"/>
  <c r="O1395" i="4"/>
  <c r="O76" i="4"/>
  <c r="O973" i="4"/>
  <c r="O1237" i="4"/>
  <c r="O974" i="4"/>
  <c r="O301" i="4"/>
  <c r="O975" i="4"/>
  <c r="O976" i="4"/>
  <c r="O302" i="4"/>
  <c r="O1233" i="4"/>
  <c r="O303" i="4"/>
  <c r="O304" i="4"/>
  <c r="O1090" i="4"/>
  <c r="O916" i="4"/>
  <c r="O1048" i="4"/>
  <c r="O1102" i="4"/>
  <c r="O901" i="4"/>
  <c r="O977" i="4"/>
  <c r="O1088" i="4"/>
  <c r="O1541" i="4"/>
  <c r="O305" i="4"/>
  <c r="O1220" i="4"/>
  <c r="O306" i="4"/>
  <c r="O1091" i="4"/>
  <c r="O1154" i="4"/>
  <c r="O1161" i="4"/>
  <c r="O307" i="4"/>
  <c r="O308" i="4"/>
  <c r="O1038" i="4"/>
  <c r="O980" i="4"/>
  <c r="O978" i="4"/>
  <c r="O1239" i="4"/>
  <c r="O1089" i="4"/>
  <c r="O979" i="4"/>
  <c r="O1163" i="4"/>
  <c r="O981" i="4"/>
  <c r="O982" i="4"/>
  <c r="O1149" i="4"/>
  <c r="O1153" i="4"/>
  <c r="O226" i="4"/>
  <c r="O1767" i="4"/>
  <c r="O983" i="4"/>
  <c r="O1140" i="4"/>
  <c r="O898" i="4"/>
  <c r="O309" i="4"/>
  <c r="O984" i="4"/>
  <c r="O1764" i="4"/>
  <c r="O985" i="4"/>
  <c r="O1535" i="4"/>
  <c r="O986" i="4"/>
  <c r="O1131" i="4"/>
  <c r="O310" i="4"/>
  <c r="O1190" i="4"/>
  <c r="O1203" i="4"/>
  <c r="O138" i="4"/>
  <c r="O987" i="4"/>
  <c r="O1144" i="4"/>
  <c r="O1222" i="4"/>
  <c r="O139" i="4"/>
  <c r="O141" i="4"/>
  <c r="O950" i="4"/>
  <c r="O1104" i="4"/>
  <c r="O888" i="4"/>
  <c r="O1191" i="4"/>
  <c r="O140" i="4"/>
  <c r="O142" i="4"/>
  <c r="O143" i="4"/>
  <c r="O144" i="4"/>
  <c r="O1762" i="4"/>
  <c r="O145" i="4"/>
  <c r="O146" i="4"/>
  <c r="O988" i="4"/>
  <c r="O147" i="4"/>
  <c r="O1111" i="4"/>
  <c r="O1472" i="4"/>
  <c r="O148" i="4"/>
  <c r="O989" i="4"/>
  <c r="O1769" i="4"/>
  <c r="O1164" i="4"/>
  <c r="O1208" i="4"/>
  <c r="O1044" i="4"/>
  <c r="O921" i="4"/>
  <c r="O990" i="4"/>
  <c r="O149" i="4"/>
  <c r="O1165" i="4"/>
  <c r="O1201" i="4"/>
  <c r="O1230" i="4"/>
  <c r="O150" i="4"/>
  <c r="O151" i="4"/>
  <c r="O1765" i="4"/>
  <c r="O1187" i="4"/>
  <c r="O1772" i="4"/>
  <c r="O153" i="4"/>
  <c r="O1197" i="4"/>
  <c r="O152" i="4"/>
  <c r="O1170" i="4"/>
  <c r="O1043" i="4"/>
  <c r="O154" i="4"/>
  <c r="O158" i="4"/>
  <c r="O1156" i="4"/>
  <c r="O155" i="4"/>
  <c r="O157" i="4"/>
  <c r="O156" i="4"/>
  <c r="O1057" i="4"/>
  <c r="O159" i="4"/>
  <c r="O1219" i="4"/>
  <c r="O991" i="4"/>
  <c r="O1166" i="4"/>
  <c r="O1218" i="4"/>
  <c r="O1141" i="4"/>
  <c r="O926" i="4"/>
  <c r="O992" i="4"/>
  <c r="O1773" i="4"/>
  <c r="O2219" i="4"/>
  <c r="O1145" i="4"/>
  <c r="O702" i="4"/>
  <c r="O1150" i="4"/>
  <c r="O705" i="4"/>
  <c r="O1195" i="4"/>
  <c r="O190" i="4"/>
  <c r="O191" i="4"/>
  <c r="O707" i="4"/>
  <c r="O708" i="4"/>
  <c r="O1158" i="4"/>
  <c r="O192" i="4"/>
  <c r="O1193" i="4"/>
  <c r="O709" i="4"/>
  <c r="O1128" i="4"/>
  <c r="O193" i="4"/>
  <c r="O710" i="4"/>
  <c r="O195" i="4"/>
  <c r="O323" i="4"/>
  <c r="O238" i="4"/>
  <c r="O327" i="4"/>
  <c r="O235" i="4"/>
  <c r="O328" i="4"/>
  <c r="O239" i="4"/>
  <c r="O1049" i="4"/>
  <c r="O196" i="4"/>
  <c r="O1797" i="4"/>
  <c r="O324" i="4"/>
  <c r="O326" i="4"/>
  <c r="O333" i="4"/>
  <c r="O1241" i="4"/>
  <c r="O1160" i="4"/>
  <c r="O1288" i="4"/>
  <c r="O334" i="4"/>
  <c r="O217" i="4"/>
  <c r="O240" i="4"/>
  <c r="O201" i="4"/>
  <c r="O368" i="4"/>
  <c r="O550" i="4"/>
  <c r="O1710" i="4"/>
  <c r="O197" i="4"/>
  <c r="O711" i="4"/>
  <c r="O198" i="4"/>
  <c r="O1185" i="4"/>
  <c r="O1194" i="4"/>
  <c r="O1223" i="4"/>
  <c r="O230" i="4"/>
  <c r="O234" i="4"/>
  <c r="O331" i="4"/>
  <c r="O1054" i="4"/>
  <c r="O332" i="4"/>
  <c r="O1795" i="4"/>
  <c r="O552" i="4"/>
  <c r="O199" i="4"/>
  <c r="O1785" i="4"/>
  <c r="O236" i="4"/>
  <c r="O200" i="4"/>
  <c r="O241" i="4"/>
  <c r="O1794" i="4"/>
  <c r="O242" i="4"/>
  <c r="O1152" i="4"/>
  <c r="O203" i="4"/>
  <c r="O69" i="4"/>
  <c r="O87" i="4"/>
  <c r="O1803" i="4"/>
  <c r="O202" i="4"/>
  <c r="O1214" i="4"/>
  <c r="O1052" i="4"/>
  <c r="O88" i="4"/>
  <c r="O204" i="4"/>
  <c r="O205" i="4"/>
  <c r="O1234" i="4"/>
  <c r="O1225" i="4"/>
  <c r="O232" i="4"/>
  <c r="O2220" i="4"/>
  <c r="O206" i="4"/>
  <c r="O1221" i="4"/>
  <c r="O325" i="4"/>
  <c r="O237" i="4"/>
  <c r="O207" i="4"/>
  <c r="O1176" i="4"/>
  <c r="O929" i="4"/>
  <c r="O1771" i="4"/>
  <c r="O1542" i="4"/>
  <c r="O208" i="4"/>
  <c r="O1186" i="4"/>
  <c r="O1058" i="4"/>
  <c r="O194" i="4"/>
  <c r="O1171" i="4"/>
  <c r="O1056" i="4"/>
  <c r="O1636" i="4"/>
  <c r="O311" i="4"/>
  <c r="O1756" i="4"/>
  <c r="O312" i="4"/>
  <c r="O1143" i="4"/>
  <c r="O209" i="4"/>
  <c r="O210" i="4"/>
  <c r="O211" i="4"/>
  <c r="O713" i="4"/>
  <c r="O1199" i="4"/>
  <c r="O1148" i="4"/>
  <c r="O1157" i="4"/>
  <c r="O212" i="4"/>
  <c r="O213" i="4"/>
  <c r="O214" i="4"/>
  <c r="O336" i="4"/>
  <c r="O1051" i="4"/>
  <c r="O1151" i="4"/>
  <c r="O1167" i="4"/>
  <c r="O1534" i="4"/>
  <c r="O715" i="4"/>
  <c r="O920" i="4"/>
  <c r="O1045" i="4"/>
  <c r="O215" i="4"/>
  <c r="O716" i="4"/>
  <c r="O1155" i="4"/>
  <c r="O216" i="4"/>
  <c r="O1053" i="4"/>
  <c r="O1173" i="4"/>
  <c r="O313" i="4"/>
  <c r="O314" i="4"/>
  <c r="O794" i="4"/>
  <c r="O1046" i="4"/>
  <c r="O1768" i="4"/>
  <c r="O1217" i="4"/>
  <c r="O922" i="4"/>
  <c r="O59" i="4"/>
  <c r="O1763" i="4"/>
  <c r="O2223" i="4"/>
  <c r="O315" i="4"/>
  <c r="O317" i="4"/>
  <c r="O1228" i="4"/>
  <c r="O1231" i="4"/>
  <c r="O318" i="4"/>
  <c r="O316" i="4"/>
  <c r="O2222" i="4"/>
  <c r="O928" i="4"/>
  <c r="O1177" i="4"/>
  <c r="O1179" i="4"/>
  <c r="O924" i="4"/>
  <c r="O1215" i="4"/>
  <c r="O717" i="4"/>
  <c r="O1022" i="4"/>
  <c r="O1005" i="4"/>
  <c r="O730" i="4"/>
  <c r="O1326" i="4"/>
  <c r="O1023" i="4"/>
  <c r="O1238" i="4"/>
  <c r="O1327" i="4"/>
  <c r="O160" i="4"/>
  <c r="O61" i="4"/>
  <c r="O1329" i="4"/>
  <c r="O870" i="4"/>
  <c r="O1024" i="4"/>
  <c r="O1331" i="4"/>
  <c r="O1333" i="4"/>
  <c r="O1334" i="4"/>
  <c r="O161" i="4"/>
  <c r="O162" i="4"/>
  <c r="O918" i="4"/>
  <c r="O1227" i="4"/>
  <c r="O1335" i="4"/>
  <c r="O2221" i="4"/>
  <c r="O1121" i="4"/>
  <c r="O1206" i="4"/>
  <c r="O1766" i="4"/>
  <c r="O731" i="4"/>
  <c r="O163" i="4"/>
  <c r="O1397" i="4"/>
  <c r="O1336" i="4"/>
  <c r="O1337" i="4"/>
  <c r="O1338" i="4"/>
  <c r="O1339" i="4"/>
  <c r="O164" i="4"/>
  <c r="O1340" i="4"/>
  <c r="O877" i="4"/>
  <c r="O1341" i="4"/>
  <c r="O1342" i="4"/>
  <c r="O1025" i="4"/>
  <c r="O732" i="4"/>
  <c r="O1343" i="4"/>
  <c r="O1349" i="4"/>
  <c r="O1350" i="4"/>
  <c r="O165" i="4"/>
  <c r="O1351" i="4"/>
  <c r="O1169" i="4"/>
  <c r="O1354" i="4"/>
  <c r="O1355" i="4"/>
  <c r="O1026" i="4"/>
  <c r="O1115" i="4"/>
  <c r="O1226" i="4"/>
  <c r="O1432" i="4"/>
  <c r="O1229" i="4"/>
  <c r="O1356" i="4"/>
  <c r="O749" i="4"/>
  <c r="O1357" i="4"/>
  <c r="O1175" i="4"/>
  <c r="O1362" i="4"/>
  <c r="O1363" i="4"/>
  <c r="O1364" i="4"/>
  <c r="O1365" i="4"/>
  <c r="O1301" i="4"/>
  <c r="O923" i="4"/>
  <c r="O1366" i="4"/>
  <c r="O1059" i="4"/>
  <c r="O1028" i="4"/>
  <c r="O733" i="4"/>
  <c r="O1733" i="4"/>
  <c r="O1031" i="4"/>
  <c r="O1370" i="4"/>
  <c r="O816" i="4"/>
  <c r="O753" i="4"/>
  <c r="O734" i="4"/>
  <c r="O1371" i="4"/>
  <c r="O1372" i="4"/>
  <c r="O1373" i="4"/>
  <c r="O1374" i="4"/>
  <c r="O1375" i="4"/>
  <c r="O878" i="4"/>
  <c r="O1180" i="4"/>
  <c r="O755" i="4"/>
  <c r="O1376" i="4"/>
  <c r="O735" i="4"/>
  <c r="O1032" i="4"/>
  <c r="O1377" i="4"/>
  <c r="O736" i="4"/>
  <c r="O815" i="4"/>
  <c r="O1378" i="4"/>
  <c r="O1379" i="4"/>
  <c r="O1380" i="4"/>
  <c r="O746" i="4"/>
  <c r="O243" i="4"/>
  <c r="O1798" i="4"/>
  <c r="O1381" i="4"/>
  <c r="O94" i="4"/>
  <c r="O1796" i="4"/>
  <c r="O1802" i="4"/>
  <c r="O1181" i="4"/>
  <c r="O1382" i="4"/>
  <c r="O1383" i="4"/>
  <c r="O255" i="4"/>
  <c r="O1384" i="4"/>
  <c r="O1385" i="4"/>
  <c r="O480" i="4"/>
  <c r="O252" i="4"/>
  <c r="O1386" i="4"/>
  <c r="O747" i="4"/>
  <c r="O1205" i="4"/>
  <c r="O247" i="4"/>
  <c r="O260" i="4"/>
  <c r="O951" i="4"/>
  <c r="O1403" i="4"/>
  <c r="O1404" i="4"/>
  <c r="O1013" i="4"/>
  <c r="O1168" i="4"/>
  <c r="O246" i="4"/>
  <c r="O1805" i="4"/>
  <c r="O1405" i="4"/>
  <c r="O1406" i="4"/>
  <c r="O1014" i="4"/>
  <c r="O1750" i="4"/>
  <c r="O1407" i="4"/>
  <c r="O1412" i="4"/>
  <c r="O244" i="4"/>
  <c r="O1806" i="4"/>
  <c r="O1413" i="4"/>
  <c r="O248" i="4"/>
  <c r="O249" i="4"/>
  <c r="O1414" i="4"/>
  <c r="O1416" i="4"/>
  <c r="O1418" i="4"/>
  <c r="O1419" i="4"/>
  <c r="O1420" i="4"/>
  <c r="O1421" i="4"/>
  <c r="O1236" i="4"/>
  <c r="O1804" i="4"/>
  <c r="O330" i="4"/>
  <c r="O251" i="4"/>
  <c r="O102" i="4"/>
  <c r="O1801" i="4"/>
  <c r="O1422" i="4"/>
  <c r="O1423" i="4"/>
  <c r="O1452" i="4"/>
  <c r="O1734" i="4"/>
  <c r="O245" i="4"/>
  <c r="O253" i="4"/>
  <c r="O1800" i="4"/>
  <c r="O1807" i="4"/>
  <c r="O1453" i="4"/>
  <c r="O1459" i="4"/>
  <c r="O1200" i="4"/>
  <c r="O1461" i="4"/>
  <c r="O1730" i="4"/>
  <c r="O879" i="4"/>
  <c r="O1462" i="4"/>
  <c r="O95" i="4"/>
  <c r="O1463" i="4"/>
  <c r="O1464" i="4"/>
  <c r="O1465" i="4"/>
  <c r="O1732" i="4"/>
  <c r="O218" i="4"/>
  <c r="O1619" i="4"/>
  <c r="O96" i="4"/>
  <c r="O1620" i="4"/>
  <c r="O1621" i="4"/>
  <c r="O1808" i="4"/>
  <c r="O551" i="4"/>
  <c r="O1622" i="4"/>
  <c r="O737" i="4"/>
  <c r="O250" i="4"/>
  <c r="O1617" i="4"/>
  <c r="O1120" i="4"/>
  <c r="O1117" i="4"/>
  <c r="O1394" i="4"/>
  <c r="O1623" i="4"/>
  <c r="O1033" i="4"/>
  <c r="O1118" i="4"/>
  <c r="O1393" i="4"/>
  <c r="O1721" i="4"/>
  <c r="O1630" i="4"/>
  <c r="O1631" i="4"/>
  <c r="O1632" i="4"/>
  <c r="O1633" i="4"/>
  <c r="O1634" i="4"/>
  <c r="O1635" i="4"/>
  <c r="O1116" i="4"/>
  <c r="O1637" i="4"/>
  <c r="O335" i="4"/>
  <c r="O329" i="4"/>
  <c r="O748" i="4"/>
  <c r="O1638" i="4"/>
  <c r="O1639" i="4"/>
  <c r="O1640" i="4"/>
  <c r="O750" i="4"/>
  <c r="O1641" i="4"/>
  <c r="O1642" i="4"/>
  <c r="O1643" i="4"/>
  <c r="O1060" i="4"/>
  <c r="O1644" i="4"/>
  <c r="O1646" i="4"/>
  <c r="O1647" i="4"/>
  <c r="O1648" i="4"/>
  <c r="O1651" i="4"/>
  <c r="O751" i="4"/>
  <c r="O1034" i="4"/>
  <c r="O738" i="4"/>
  <c r="O1653" i="4"/>
  <c r="O1654" i="4"/>
  <c r="O1027" i="4"/>
  <c r="O1655" i="4"/>
  <c r="O880" i="4"/>
  <c r="O1656" i="4"/>
  <c r="O739" i="4"/>
  <c r="O1657" i="4"/>
  <c r="O1658" i="4"/>
  <c r="O752" i="4"/>
  <c r="O1659" i="4"/>
  <c r="O1660" i="4"/>
  <c r="O1661" i="4"/>
  <c r="O1119" i="4"/>
  <c r="O1662" i="4"/>
  <c r="O1663" i="4"/>
  <c r="O1664" i="4"/>
  <c r="O1665" i="4"/>
  <c r="O1666" i="4"/>
  <c r="O1061" i="4"/>
  <c r="O1667" i="4"/>
  <c r="O1537" i="4"/>
  <c r="O1399" i="4"/>
  <c r="O1668" i="4"/>
  <c r="O1250" i="4"/>
  <c r="O1669" i="4"/>
  <c r="O1303" i="4"/>
  <c r="O1670" i="4"/>
  <c r="O1671" i="4"/>
  <c r="O1672" i="4"/>
  <c r="O1673" i="4"/>
  <c r="O1431" i="4"/>
  <c r="O1029" i="4"/>
  <c r="O1674" i="4"/>
  <c r="O1675" i="4"/>
  <c r="O1676" i="4"/>
  <c r="O1678" i="4"/>
  <c r="O1680" i="4"/>
  <c r="O1681" i="4"/>
  <c r="O1682" i="4"/>
  <c r="O1683" i="4"/>
  <c r="O1684" i="4"/>
  <c r="O817" i="4"/>
  <c r="O740" i="4"/>
  <c r="O1685" i="4"/>
  <c r="O1686" i="4"/>
  <c r="O1687" i="4"/>
  <c r="O1689" i="4"/>
  <c r="O1019" i="4"/>
  <c r="O745" i="4"/>
  <c r="O1690" i="4"/>
  <c r="O1035" i="4"/>
  <c r="O1691" i="4"/>
  <c r="O1692" i="4"/>
  <c r="O1417" i="4"/>
  <c r="O1036" i="4"/>
  <c r="O1693" i="4"/>
  <c r="O1694" i="4"/>
  <c r="O1696" i="4"/>
  <c r="O1304" i="4"/>
  <c r="O1030" i="4"/>
  <c r="O1427" i="4"/>
  <c r="O1697" i="4"/>
  <c r="O1698" i="4"/>
  <c r="O955" i="4"/>
  <c r="O1699" i="4"/>
  <c r="O1700" i="4"/>
  <c r="O1701" i="4"/>
  <c r="O1702" i="4"/>
  <c r="O1430" i="4"/>
  <c r="O1703" i="4"/>
  <c r="O1704" i="4"/>
  <c r="O1705" i="4"/>
  <c r="O1706" i="4"/>
  <c r="O1471" i="4"/>
  <c r="O1707" i="4"/>
  <c r="O1708" i="4"/>
  <c r="O1709" i="4"/>
  <c r="O1711" i="4"/>
  <c r="O1712" i="4"/>
  <c r="O1713" i="4"/>
  <c r="O1714" i="4"/>
  <c r="O754" i="4"/>
  <c r="O818" i="4"/>
  <c r="O1715" i="4"/>
  <c r="O1716" i="4"/>
  <c r="O1717" i="4"/>
  <c r="O1718" i="4"/>
  <c r="O1719" i="4"/>
  <c r="O1720" i="4"/>
  <c r="O1722" i="4"/>
  <c r="O1723" i="4"/>
  <c r="O1724" i="4"/>
  <c r="O1725" i="4"/>
  <c r="O1242" i="4"/>
  <c r="O1726" i="4"/>
  <c r="O1305" i="4"/>
  <c r="O1727" i="4"/>
  <c r="O1243" i="4"/>
  <c r="O1728" i="4"/>
  <c r="O1308" i="4"/>
  <c r="O1254" i="4"/>
  <c r="O1729" i="4"/>
  <c r="O1731" i="4"/>
  <c r="O933" i="4"/>
  <c r="O1786" i="4"/>
  <c r="O946" i="4"/>
  <c r="O617" i="4"/>
  <c r="O1307" i="4"/>
  <c r="O681" i="4"/>
  <c r="O1359" i="4"/>
  <c r="O684" i="4"/>
  <c r="O1306" i="4"/>
  <c r="O1435" i="4"/>
  <c r="O1309" i="4"/>
  <c r="O693" i="4"/>
  <c r="O2230" i="4"/>
  <c r="O36" i="4"/>
  <c r="O694" i="4"/>
  <c r="O1770" i="4"/>
  <c r="O1787" i="4"/>
  <c r="O1815" i="4"/>
  <c r="O1289" i="4"/>
  <c r="O1791" i="4"/>
  <c r="O1816" i="4"/>
  <c r="O264" i="4"/>
  <c r="O1811" i="4"/>
  <c r="O2231" i="4"/>
  <c r="O1819" i="4"/>
  <c r="O934" i="4"/>
  <c r="O697" i="4"/>
  <c r="O256" i="4"/>
  <c r="O38" i="4"/>
  <c r="O935" i="4"/>
  <c r="O615" i="4"/>
  <c r="O616" i="4"/>
  <c r="O254" i="4"/>
  <c r="O257" i="4"/>
  <c r="O1813" i="4"/>
  <c r="O967" i="4"/>
  <c r="O1814" i="4"/>
  <c r="O1735" i="4"/>
  <c r="O100" i="4"/>
  <c r="O1810" i="4"/>
  <c r="O1812" i="4"/>
  <c r="O1820" i="4"/>
  <c r="O64" i="4"/>
  <c r="O65" i="4"/>
  <c r="O548" i="4"/>
  <c r="O968" i="4"/>
  <c r="O554" i="4"/>
  <c r="O263" i="4"/>
  <c r="O340" i="4"/>
  <c r="O1310" i="4"/>
  <c r="O964" i="4"/>
  <c r="O261" i="4"/>
  <c r="O1255" i="4"/>
  <c r="O1311" i="4"/>
  <c r="O98" i="4"/>
  <c r="O682" i="4"/>
  <c r="O993" i="4"/>
  <c r="O1736" i="4"/>
  <c r="O339" i="4"/>
  <c r="O1823" i="4"/>
  <c r="O700" i="4"/>
  <c r="O1251" i="4"/>
  <c r="O1253" i="4"/>
  <c r="O1244" i="4"/>
  <c r="O1252" i="4"/>
  <c r="O262" i="4"/>
  <c r="O537" i="4"/>
  <c r="O1312" i="4"/>
  <c r="O2237" i="4"/>
  <c r="O101" i="4"/>
  <c r="O970" i="4"/>
  <c r="O1737" i="4"/>
  <c r="O259" i="4"/>
  <c r="O969" i="4"/>
  <c r="O830" i="4"/>
  <c r="O622" i="4"/>
  <c r="O338" i="4"/>
  <c r="O777" i="4"/>
  <c r="O959" i="4"/>
  <c r="O686" i="4"/>
  <c r="O827" i="4"/>
  <c r="O1256" i="4"/>
  <c r="O1257" i="4"/>
  <c r="O553" i="4"/>
  <c r="O1042" i="4"/>
  <c r="O1258" i="4"/>
  <c r="O680" i="4"/>
  <c r="O994" i="4"/>
  <c r="O1788" i="4"/>
  <c r="O344" i="4"/>
  <c r="O965" i="4"/>
  <c r="O828" i="4"/>
  <c r="O995" i="4"/>
  <c r="O99" i="4"/>
  <c r="O829" i="4"/>
  <c r="O2248" i="4"/>
  <c r="O961" i="4"/>
  <c r="O831" i="4"/>
  <c r="O997" i="4"/>
  <c r="O1556" i="4"/>
  <c r="O1759" i="4"/>
  <c r="O826" i="4"/>
  <c r="O1314" i="4"/>
  <c r="O1554" i="4"/>
  <c r="O998" i="4"/>
  <c r="O1001" i="4"/>
  <c r="O103" i="4"/>
  <c r="O834" i="4"/>
  <c r="O1125" i="4"/>
  <c r="O837" i="4"/>
  <c r="O1003" i="4"/>
  <c r="O1002" i="4"/>
  <c r="O1553" i="4"/>
  <c r="O814" i="4"/>
  <c r="O942" i="4"/>
  <c r="O819" i="4"/>
  <c r="O1322" i="4"/>
  <c r="O999" i="4"/>
  <c r="O958" i="4"/>
  <c r="O1738" i="4"/>
  <c r="O776" i="4"/>
  <c r="O1315" i="4"/>
  <c r="O996" i="4"/>
  <c r="O1739" i="4"/>
  <c r="O66" i="4"/>
  <c r="O1740" i="4"/>
  <c r="O806" i="4"/>
  <c r="O1006" i="4"/>
  <c r="O39" i="4"/>
  <c r="O1004" i="4"/>
  <c r="O1555" i="4"/>
  <c r="O97" i="4"/>
  <c r="O1007" i="4"/>
  <c r="O683" i="4"/>
  <c r="O963" i="4"/>
  <c r="O838" i="4"/>
  <c r="O956" i="4"/>
  <c r="O764" i="4"/>
  <c r="O2330" i="4"/>
  <c r="O1741" i="4"/>
  <c r="O618" i="4"/>
  <c r="O1302" i="4"/>
  <c r="O2316" i="4"/>
  <c r="O695" i="4"/>
  <c r="O925" i="4"/>
  <c r="O766" i="4"/>
  <c r="O767" i="4"/>
  <c r="O807" i="4"/>
  <c r="O960" i="4"/>
  <c r="O810" i="4"/>
  <c r="O941" i="4"/>
  <c r="O1809" i="4"/>
  <c r="O1298" i="4"/>
  <c r="O67" i="4"/>
  <c r="O843" i="4"/>
  <c r="O768" i="4"/>
  <c r="O822" i="4"/>
  <c r="O821" i="4"/>
  <c r="O1000" i="4"/>
  <c r="O775" i="4"/>
  <c r="O839" i="4"/>
  <c r="O623" i="4"/>
  <c r="O1774" i="4"/>
  <c r="O1316" i="4"/>
  <c r="O1299" i="4"/>
  <c r="O1319" i="4"/>
  <c r="O619" i="4"/>
  <c r="O1401" i="4"/>
  <c r="O687" i="4"/>
  <c r="O825" i="4"/>
  <c r="O962" i="4"/>
  <c r="O778" i="4"/>
  <c r="O1050" i="4"/>
  <c r="O1320" i="4"/>
  <c r="O698" i="4"/>
  <c r="O771" i="4"/>
  <c r="O701" i="4"/>
  <c r="O770" i="4"/>
  <c r="O805" i="4"/>
  <c r="O620" i="4"/>
  <c r="O769" i="4"/>
  <c r="O1011" i="4"/>
  <c r="O1009" i="4"/>
  <c r="O1476" i="4"/>
  <c r="O932" i="4"/>
  <c r="O774" i="4"/>
  <c r="O1323" i="4"/>
  <c r="O1008" i="4"/>
  <c r="O1324" i="4"/>
  <c r="O1015" i="4"/>
  <c r="O2233" i="4"/>
  <c r="O1475" i="4"/>
  <c r="O1012" i="4"/>
  <c r="O1010" i="4"/>
  <c r="O844" i="4"/>
  <c r="O782" i="4"/>
  <c r="O930" i="4"/>
  <c r="O945" i="4"/>
  <c r="O1261" i="4"/>
  <c r="O1742" i="4"/>
  <c r="O772" i="4"/>
  <c r="O1126" i="4"/>
  <c r="O178" i="4"/>
  <c r="O845" i="4"/>
  <c r="O1055" i="4"/>
  <c r="O492" i="4"/>
  <c r="O1743" i="4"/>
  <c r="O940" i="4"/>
  <c r="O621" i="4"/>
  <c r="O40" i="4"/>
  <c r="O1557" i="4"/>
  <c r="O2224" i="4"/>
  <c r="O2234" i="4"/>
  <c r="O60" i="4"/>
  <c r="O915" i="4"/>
  <c r="O846" i="4"/>
  <c r="O2250" i="4"/>
  <c r="O812" i="4"/>
  <c r="O469" i="4"/>
  <c r="O699" i="4"/>
  <c r="O19" i="4"/>
  <c r="O1017" i="4"/>
  <c r="O811" i="4"/>
  <c r="O1016" i="4"/>
  <c r="O1745" i="4"/>
  <c r="O1284" i="4"/>
  <c r="O1296" i="4"/>
  <c r="O847" i="4"/>
  <c r="O62" i="4"/>
  <c r="O1018" i="4"/>
  <c r="O1746" i="4"/>
  <c r="O1318" i="4"/>
  <c r="O1123" i="4"/>
  <c r="O938" i="4"/>
  <c r="O2236" i="4"/>
  <c r="O1744" i="4"/>
  <c r="O2326" i="4"/>
  <c r="O1321" i="4"/>
  <c r="O63" i="4"/>
  <c r="O823" i="4"/>
  <c r="O936" i="4"/>
  <c r="O1124" i="4"/>
  <c r="O824" i="4"/>
  <c r="O1020" i="4"/>
  <c r="O943" i="4"/>
  <c r="O258" i="4"/>
  <c r="O848" i="4"/>
  <c r="O1282" i="4"/>
  <c r="O947" i="4"/>
  <c r="O887" i="4"/>
  <c r="O939" i="4"/>
  <c r="O931" i="4"/>
  <c r="O42" i="4"/>
  <c r="O105" i="4"/>
  <c r="O1361" i="4"/>
  <c r="O1317" i="4"/>
  <c r="O948" i="4"/>
  <c r="O1818" i="4"/>
  <c r="O1292" i="4"/>
  <c r="O1291" i="4"/>
  <c r="O2238" i="4"/>
  <c r="O1283" i="4"/>
  <c r="O1259" i="4"/>
  <c r="O265" i="4"/>
  <c r="O1550" i="4"/>
  <c r="O106" i="4"/>
  <c r="O555" i="4"/>
  <c r="O1790" i="4"/>
  <c r="O1789" i="4"/>
  <c r="O1826" i="4"/>
  <c r="O342" i="4"/>
  <c r="O1822" i="4"/>
  <c r="O2" i="4"/>
  <c r="O20" i="4"/>
  <c r="O1747" i="4"/>
  <c r="O222" i="4"/>
  <c r="O341" i="4"/>
  <c r="O1793" i="4"/>
  <c r="O1828" i="4"/>
  <c r="O1821" i="4"/>
  <c r="O1827" i="4"/>
  <c r="O937" i="4"/>
  <c r="O1353" i="4"/>
  <c r="O1799" i="4"/>
  <c r="O1824" i="4"/>
  <c r="O1748" i="4"/>
  <c r="O1749" i="4"/>
  <c r="O625" i="4"/>
  <c r="O1817" i="4"/>
  <c r="O1782" i="4"/>
  <c r="O2235" i="4"/>
  <c r="O1780" i="4"/>
  <c r="O3" i="4"/>
  <c r="O4" i="4"/>
  <c r="O1751" i="4"/>
  <c r="O107" i="4"/>
  <c r="O1294" i="4"/>
  <c r="O1295" i="4"/>
  <c r="O6" i="4"/>
  <c r="O1825" i="4"/>
  <c r="O343" i="4"/>
  <c r="O1260" i="4"/>
  <c r="O1122" i="4"/>
  <c r="O8" i="4"/>
  <c r="O390" i="4"/>
  <c r="O108" i="4"/>
  <c r="O1829" i="4"/>
  <c r="O365" i="4"/>
  <c r="O1293" i="4"/>
  <c r="O1425" i="4"/>
  <c r="O849" i="4"/>
  <c r="O865" i="4"/>
  <c r="O472" i="4"/>
  <c r="O9" i="4"/>
  <c r="O5" i="4"/>
  <c r="O851" i="4"/>
  <c r="O1313" i="4"/>
  <c r="O1300" i="4"/>
  <c r="O2317" i="4"/>
  <c r="O21" i="4"/>
  <c r="O626" i="4"/>
  <c r="O850" i="4"/>
  <c r="O1752" i="4"/>
  <c r="O220" i="4"/>
  <c r="O1262" i="4"/>
  <c r="O1792" i="4"/>
  <c r="O1021" i="4"/>
  <c r="O1783" i="4"/>
  <c r="O1127" i="4"/>
  <c r="O1325" i="4"/>
  <c r="O388" i="4"/>
  <c r="O1270" i="4"/>
  <c r="O219" i="4"/>
  <c r="O7" i="4"/>
  <c r="O363" i="4"/>
  <c r="O866" i="4"/>
  <c r="O627" i="4"/>
  <c r="O1753" i="4"/>
  <c r="O2225" i="4"/>
  <c r="O2325" i="4"/>
  <c r="O337" i="4"/>
  <c r="O1784" i="4"/>
  <c r="O11" i="4"/>
  <c r="O391" i="4"/>
  <c r="O104" i="4"/>
  <c r="O179" i="4"/>
  <c r="O1274" i="4"/>
  <c r="O10" i="4"/>
  <c r="O1263" i="4"/>
  <c r="O1264" i="4"/>
  <c r="O628" i="4"/>
  <c r="O369" i="4"/>
  <c r="O1552" i="4"/>
  <c r="O13" i="4"/>
  <c r="O800" i="4"/>
  <c r="O463" i="4"/>
  <c r="O1358" i="4"/>
  <c r="O370" i="4"/>
  <c r="O464" i="4"/>
  <c r="O1265" i="4"/>
  <c r="O371" i="4"/>
  <c r="O373" i="4"/>
  <c r="O12" i="4"/>
  <c r="O375" i="4"/>
  <c r="O1486" i="4"/>
  <c r="O799" i="4"/>
  <c r="O1396" i="4"/>
  <c r="O2229" i="4"/>
  <c r="O1266" i="4"/>
  <c r="O374" i="4"/>
  <c r="O372" i="4"/>
  <c r="O1267" i="4"/>
  <c r="O629" i="4"/>
  <c r="O1281" i="4"/>
  <c r="O630" i="4"/>
  <c r="O47" i="4"/>
  <c r="O631" i="4"/>
  <c r="O633" i="4"/>
  <c r="O379" i="4"/>
  <c r="O634" i="4"/>
  <c r="O1424" i="4"/>
  <c r="O635" i="4"/>
  <c r="O15" i="4"/>
  <c r="O376" i="4"/>
  <c r="O632" i="4"/>
  <c r="O2319" i="4"/>
  <c r="O1478" i="4"/>
  <c r="O46" i="4"/>
  <c r="O14" i="4"/>
  <c r="O1269" i="4"/>
  <c r="O22" i="4"/>
  <c r="O43" i="4"/>
  <c r="O491" i="4"/>
  <c r="O377" i="4"/>
  <c r="O1489" i="4"/>
  <c r="O636" i="4"/>
  <c r="O437" i="4"/>
  <c r="O2227" i="4"/>
  <c r="O378" i="4"/>
  <c r="O429" i="4"/>
  <c r="O1477" i="4"/>
  <c r="O966" i="4"/>
  <c r="O2309" i="4"/>
  <c r="O637" i="4"/>
  <c r="O535" i="4"/>
  <c r="O1285" i="4"/>
  <c r="O58" i="4"/>
  <c r="O2310" i="4"/>
  <c r="O26" i="4"/>
  <c r="O1519" i="4"/>
  <c r="O1526" i="4"/>
  <c r="O380" i="4"/>
  <c r="O1360" i="4"/>
  <c r="O17" i="4"/>
  <c r="O1247" i="4"/>
  <c r="O16" i="4"/>
  <c r="O44" i="4"/>
  <c r="O1400" i="4"/>
  <c r="O18" i="4"/>
  <c r="O692" i="4"/>
  <c r="O696" i="4"/>
  <c r="O382" i="4"/>
  <c r="O638" i="4"/>
  <c r="O1520" i="4"/>
  <c r="O721" i="4"/>
  <c r="O45" i="4"/>
  <c r="O640" i="4"/>
  <c r="O381" i="4"/>
  <c r="O41" i="4"/>
  <c r="O639" i="4"/>
  <c r="O1436" i="4"/>
  <c r="O801" i="4"/>
  <c r="O802" i="4"/>
  <c r="O166" i="4"/>
  <c r="O389" i="4"/>
  <c r="O2308" i="4"/>
  <c r="O643" i="4"/>
  <c r="O167" i="4"/>
  <c r="O386" i="4"/>
  <c r="O689" i="4"/>
  <c r="O642" i="4"/>
  <c r="O23" i="4"/>
  <c r="O645" i="4"/>
  <c r="O894" i="4"/>
  <c r="O24" i="4"/>
  <c r="O180" i="4"/>
  <c r="O1494" i="4"/>
  <c r="O478" i="4"/>
  <c r="O168" i="4"/>
  <c r="O644" i="4"/>
  <c r="O685" i="4"/>
  <c r="O1492" i="4"/>
  <c r="O37" i="4"/>
  <c r="O944" i="4"/>
  <c r="O784" i="4"/>
  <c r="O32" i="4"/>
  <c r="O646" i="4"/>
  <c r="O25" i="4"/>
  <c r="O169" i="4"/>
  <c r="O624" i="4"/>
  <c r="O783" i="4"/>
  <c r="O362" i="4"/>
  <c r="O366" i="4"/>
  <c r="O394" i="4"/>
  <c r="O647" i="4"/>
  <c r="O690" i="4"/>
  <c r="O688" i="4"/>
  <c r="O471" i="4"/>
  <c r="O722" i="4"/>
  <c r="O2313" i="4"/>
  <c r="O27" i="4"/>
  <c r="O48" i="4"/>
  <c r="O1389" i="4"/>
  <c r="O765" i="4"/>
  <c r="O470" i="4"/>
  <c r="O393" i="4"/>
  <c r="O779" i="4"/>
  <c r="O392" i="4"/>
  <c r="O1506" i="4"/>
  <c r="O33" i="4"/>
  <c r="O34" i="4"/>
  <c r="O35" i="4"/>
  <c r="O787" i="4"/>
  <c r="O1245" i="4"/>
  <c r="O170" i="4"/>
  <c r="O395" i="4"/>
  <c r="O691" i="4"/>
  <c r="O49" i="4"/>
  <c r="O712" i="4"/>
  <c r="O475" i="4"/>
  <c r="O474" i="4"/>
  <c r="O1426" i="4"/>
  <c r="O780" i="4"/>
  <c r="O835" i="4"/>
  <c r="O648" i="4"/>
  <c r="O1545" i="4"/>
  <c r="O2314" i="4"/>
  <c r="O430" i="4"/>
  <c r="O50" i="4"/>
  <c r="O473" i="4"/>
  <c r="O28" i="4"/>
  <c r="O1495" i="4"/>
  <c r="O641" i="4"/>
  <c r="O1493" i="4"/>
  <c r="O905" i="4"/>
  <c r="O477" i="4"/>
  <c r="O1286" i="4"/>
  <c r="O51" i="4"/>
  <c r="O176" i="4"/>
  <c r="O52" i="4"/>
  <c r="O1297" i="4"/>
  <c r="O355" i="4"/>
  <c r="O29" i="4"/>
  <c r="O1248" i="4"/>
  <c r="O30" i="4"/>
  <c r="O649" i="4"/>
  <c r="O1507" i="4"/>
  <c r="O425" i="4"/>
  <c r="O650" i="4"/>
  <c r="O351" i="4"/>
  <c r="O31" i="4"/>
  <c r="O406" i="4"/>
  <c r="O407" i="4"/>
  <c r="O493" i="4"/>
  <c r="O1438" i="4"/>
  <c r="O2232" i="4"/>
  <c r="O358" i="4"/>
  <c r="O781" i="4"/>
  <c r="O652" i="4"/>
  <c r="O445" i="4"/>
  <c r="O1505" i="4"/>
  <c r="O1437" i="4"/>
  <c r="O917" i="4"/>
  <c r="O53" i="4"/>
  <c r="O651" i="4"/>
  <c r="O1496" i="4"/>
  <c r="O384" i="4"/>
  <c r="O356" i="4"/>
  <c r="O442" i="4"/>
  <c r="O573" i="4"/>
  <c r="O418" i="4"/>
  <c r="O2311" i="4"/>
  <c r="O54" i="4"/>
  <c r="O1618" i="4"/>
  <c r="O1443" i="4"/>
  <c r="O409" i="4"/>
  <c r="O173" i="4"/>
  <c r="O346" i="4"/>
  <c r="O1410" i="4"/>
  <c r="O172" i="4"/>
  <c r="O556" i="4"/>
  <c r="O398" i="4"/>
  <c r="O1408" i="4"/>
  <c r="O467" i="4"/>
  <c r="O756" i="4"/>
  <c r="O55" i="4"/>
  <c r="O468" i="4"/>
  <c r="O2312" i="4"/>
  <c r="O487" i="4"/>
  <c r="O836" i="4"/>
  <c r="O489" i="4"/>
  <c r="O564" i="4"/>
  <c r="O482" i="4"/>
  <c r="O383" i="4"/>
  <c r="O1444" i="4"/>
  <c r="O820" i="4"/>
  <c r="O1547" i="4"/>
  <c r="O703" i="4"/>
  <c r="O352" i="4"/>
  <c r="O704" i="4"/>
  <c r="O353" i="4"/>
  <c r="O56" i="4"/>
  <c r="O1508" i="4"/>
  <c r="O567" i="4"/>
  <c r="O559" i="4"/>
  <c r="O175" i="4"/>
  <c r="O1367" i="4"/>
  <c r="O413" i="4"/>
  <c r="O57" i="4"/>
  <c r="O402" i="4"/>
  <c r="O385" i="4"/>
  <c r="O706" i="4"/>
  <c r="O397" i="4"/>
  <c r="O563" i="4"/>
  <c r="O1481" i="4"/>
  <c r="O476" i="4"/>
  <c r="O411" i="4"/>
  <c r="O367" i="4"/>
  <c r="O2315" i="4"/>
  <c r="O177" i="4"/>
  <c r="O653" i="4"/>
  <c r="O348" i="4"/>
  <c r="O773" i="4"/>
  <c r="O803" i="4"/>
  <c r="O854" i="4"/>
  <c r="O357" i="4"/>
  <c r="O1497" i="4"/>
  <c r="O867" i="4"/>
  <c r="O2322" i="4"/>
  <c r="O609" i="4"/>
  <c r="O360" i="4"/>
  <c r="O565" i="4"/>
  <c r="O1387" i="4"/>
  <c r="O557" i="4"/>
  <c r="O399" i="4"/>
  <c r="O2324" i="4"/>
  <c r="O400" i="4"/>
  <c r="O1445" i="4"/>
  <c r="O566" i="4"/>
  <c r="O415" i="4"/>
  <c r="O1543" i="4"/>
  <c r="O410" i="4"/>
  <c r="O517" i="4"/>
  <c r="O654" i="4"/>
  <c r="O513" i="4"/>
  <c r="O465" i="4"/>
  <c r="O1468" i="4"/>
  <c r="O813" i="4"/>
  <c r="O1271" i="4"/>
  <c r="O403" i="4"/>
  <c r="O347" i="4"/>
  <c r="O516" i="4"/>
  <c r="O1498" i="4"/>
  <c r="O174" i="4"/>
  <c r="O345" i="4"/>
  <c r="O181" i="4"/>
  <c r="O1544" i="4"/>
  <c r="O359" i="4"/>
  <c r="O387" i="4"/>
  <c r="O466" i="4"/>
  <c r="O500" i="4"/>
  <c r="O483" i="4"/>
  <c r="O354" i="4"/>
  <c r="O1246" i="4"/>
  <c r="O423" i="4"/>
  <c r="O560" i="4"/>
  <c r="O494" i="4"/>
  <c r="O514" i="4"/>
  <c r="O417" i="4"/>
  <c r="O485" i="4"/>
  <c r="O558" i="4"/>
  <c r="O515" i="4"/>
  <c r="O855" i="4"/>
  <c r="O882" i="4"/>
  <c r="O655" i="4"/>
  <c r="O518" i="4"/>
  <c r="O1454" i="4"/>
  <c r="O502" i="4"/>
  <c r="O484" i="4"/>
  <c r="O350" i="4"/>
  <c r="O422" i="4"/>
  <c r="O2251" i="4"/>
  <c r="O486" i="4"/>
  <c r="O949" i="4"/>
  <c r="O481" i="4"/>
  <c r="O1446" i="4"/>
  <c r="O656" i="4"/>
  <c r="O569" i="4"/>
  <c r="O1517" i="4"/>
  <c r="O424" i="4"/>
  <c r="O171" i="4"/>
  <c r="O420" i="4"/>
  <c r="O349" i="4"/>
  <c r="O1457" i="4"/>
  <c r="O1388" i="4"/>
  <c r="O405" i="4"/>
  <c r="O909" i="4"/>
  <c r="O421" i="4"/>
  <c r="O1501" i="4"/>
  <c r="O396" i="4"/>
  <c r="O1352" i="4"/>
  <c r="O1390" i="4"/>
  <c r="O1502" i="4"/>
  <c r="O426" i="4"/>
  <c r="O499" i="4"/>
  <c r="O1509" i="4"/>
  <c r="O404" i="4"/>
  <c r="O1455" i="4"/>
  <c r="O1510" i="4"/>
  <c r="O401" i="4"/>
  <c r="O408" i="4"/>
  <c r="O501" i="4"/>
  <c r="O580" i="4"/>
  <c r="O526" i="4"/>
  <c r="O519" i="4"/>
  <c r="O1392" i="4"/>
  <c r="O414" i="4"/>
  <c r="O568" i="4"/>
  <c r="O1460" i="4"/>
  <c r="O1504" i="4"/>
  <c r="O416" i="4"/>
  <c r="O868" i="4"/>
  <c r="O361" i="4"/>
  <c r="O1447" i="4"/>
  <c r="O741" i="4"/>
  <c r="O412" i="4"/>
  <c r="O520" i="4"/>
  <c r="O495" i="4"/>
  <c r="O521" i="4"/>
  <c r="O419" i="4"/>
  <c r="O364" i="4"/>
  <c r="O1527" i="4"/>
  <c r="O1511" i="4"/>
  <c r="O2226" i="4"/>
  <c r="O1439" i="4"/>
  <c r="O1624" i="4"/>
  <c r="O1482" i="4"/>
  <c r="O852" i="4"/>
  <c r="O2249" i="4"/>
  <c r="O853" i="4"/>
  <c r="O908" i="4"/>
  <c r="O1548" i="4"/>
  <c r="O1522" i="4"/>
  <c r="O490" i="4"/>
  <c r="O507" i="4"/>
  <c r="O2328" i="4"/>
  <c r="O1549" i="4"/>
  <c r="O1440" i="4"/>
  <c r="O742" i="4"/>
  <c r="O532" i="4"/>
  <c r="O496" i="4"/>
  <c r="O574" i="4"/>
  <c r="O840" i="4"/>
  <c r="O744" i="4"/>
  <c r="O506" i="4"/>
  <c r="O522" i="4"/>
  <c r="O1627" i="4"/>
  <c r="O1625" i="4"/>
  <c r="O2253" i="4"/>
  <c r="O2228" i="4"/>
  <c r="O1470" i="4"/>
  <c r="O527" i="4"/>
  <c r="O523" i="4"/>
  <c r="O505" i="4"/>
  <c r="O723" i="4"/>
  <c r="O666" i="4"/>
  <c r="O667" i="4"/>
  <c r="O1415" i="4"/>
  <c r="O575" i="4"/>
  <c r="O857" i="4"/>
  <c r="O2320" i="4"/>
  <c r="O743" i="4"/>
  <c r="O1441" i="4"/>
  <c r="O504" i="4"/>
  <c r="O858" i="4"/>
  <c r="O2254" i="4"/>
  <c r="O1488" i="4"/>
  <c r="O2255" i="4"/>
  <c r="O528" i="4"/>
  <c r="O461" i="4"/>
  <c r="O503" i="4"/>
  <c r="O668" i="4"/>
  <c r="O669" i="4"/>
  <c r="O529" i="4"/>
  <c r="O1628" i="4"/>
  <c r="O856" i="4"/>
  <c r="O1402" i="4"/>
  <c r="O581" i="4"/>
  <c r="O508" i="4"/>
  <c r="O871" i="4"/>
  <c r="O1499" i="4"/>
  <c r="O670" i="4"/>
  <c r="O671" i="4"/>
  <c r="O757" i="4"/>
  <c r="O2327" i="4"/>
  <c r="O488" i="4"/>
  <c r="O524" i="4"/>
  <c r="O859" i="4"/>
  <c r="O872" i="4"/>
  <c r="O582" i="4"/>
  <c r="O533" i="4"/>
  <c r="O804" i="4"/>
  <c r="O583" i="4"/>
  <c r="O1469" i="4"/>
  <c r="O1512" i="4"/>
  <c r="O511" i="4"/>
  <c r="O1513" i="4"/>
  <c r="O1490" i="4"/>
  <c r="O1409" i="4"/>
  <c r="O1458" i="4"/>
  <c r="O1523" i="4"/>
  <c r="O498" i="4"/>
  <c r="O876" i="4"/>
  <c r="O1524" i="4"/>
  <c r="O907" i="4"/>
  <c r="O497" i="4"/>
  <c r="O462" i="4"/>
  <c r="O525" i="4"/>
  <c r="O1485" i="4"/>
  <c r="O1487" i="4"/>
  <c r="O561" i="4"/>
  <c r="O1442" i="4"/>
  <c r="O860" i="4"/>
  <c r="O509" i="4"/>
  <c r="O1491" i="4"/>
  <c r="O510" i="4"/>
  <c r="O584" i="4"/>
  <c r="O672" i="4"/>
  <c r="O576" i="4"/>
  <c r="O512" i="4"/>
  <c r="O585" i="4"/>
  <c r="O2333" i="4"/>
  <c r="O577" i="4"/>
  <c r="O2252" i="4"/>
  <c r="O562" i="4"/>
  <c r="O587" i="4"/>
  <c r="O534" i="4"/>
  <c r="O1411" i="4"/>
  <c r="O578" i="4"/>
  <c r="O886" i="4"/>
  <c r="O2334" i="4"/>
  <c r="O1528" i="4"/>
  <c r="O1529" i="4"/>
  <c r="O1514" i="4"/>
  <c r="O1515" i="4"/>
  <c r="O588" i="4"/>
  <c r="O586" i="4"/>
  <c r="O758" i="4"/>
  <c r="O1516" i="4"/>
  <c r="O1480" i="4"/>
  <c r="O861" i="4"/>
  <c r="O1479" i="4"/>
  <c r="O1530" i="4"/>
  <c r="O1532" i="4"/>
  <c r="O1533" i="4"/>
  <c r="O673" i="4"/>
  <c r="O1456" i="4"/>
  <c r="O718" i="4"/>
  <c r="O1483" i="4"/>
  <c r="O873" i="4"/>
  <c r="O1344" i="4"/>
  <c r="O674" i="4"/>
  <c r="O724" i="4"/>
  <c r="O725" i="4"/>
  <c r="O530" i="4"/>
  <c r="O1448" i="4"/>
  <c r="O1345" i="4"/>
  <c r="O719" i="4"/>
  <c r="O952" i="4"/>
  <c r="O570" i="4"/>
  <c r="O589" i="4"/>
  <c r="O875" i="4"/>
  <c r="O675" i="4"/>
  <c r="O953" i="4"/>
  <c r="O571" i="4"/>
  <c r="O954" i="4"/>
  <c r="O720" i="4"/>
  <c r="O590" i="4"/>
  <c r="O676" i="4"/>
  <c r="O572" i="4"/>
  <c r="O869" i="4"/>
  <c r="O1346" i="4"/>
  <c r="O727" i="4"/>
  <c r="O874" i="4"/>
  <c r="O1369" i="4"/>
  <c r="O1525" i="4"/>
  <c r="O1484" i="4"/>
  <c r="O2318" i="4"/>
  <c r="O677" i="4"/>
  <c r="O591" i="4"/>
  <c r="O714" i="4"/>
  <c r="O1275" i="4"/>
  <c r="O1347" i="4"/>
  <c r="O808" i="4"/>
  <c r="O728" i="4"/>
  <c r="O1276" i="4"/>
  <c r="O1277" i="4"/>
  <c r="O678" i="4"/>
  <c r="O759" i="4"/>
  <c r="O841" i="4"/>
  <c r="O809" i="4"/>
  <c r="O760" i="4"/>
  <c r="O1830" i="4"/>
  <c r="O1831" i="4"/>
  <c r="O1832" i="4"/>
  <c r="O1833" i="4"/>
  <c r="O1834" i="4"/>
  <c r="O1835" i="4"/>
  <c r="O1836" i="4"/>
  <c r="O1837" i="4"/>
  <c r="O1838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449" i="4"/>
  <c r="O1629" i="4"/>
  <c r="O761" i="4"/>
  <c r="O832" i="4"/>
  <c r="O1348" i="4"/>
  <c r="O833" i="4"/>
  <c r="O1368" i="4"/>
  <c r="O862" i="4"/>
  <c r="O1626" i="4"/>
  <c r="O1450" i="4"/>
  <c r="O1278" i="4"/>
  <c r="O864" i="4"/>
  <c r="O1279" i="4"/>
  <c r="O1280" i="4"/>
  <c r="O679" i="4"/>
  <c r="O1451" i="4"/>
  <c r="O726" i="4"/>
  <c r="O427" i="4"/>
  <c r="O428" i="4"/>
  <c r="O610" i="4"/>
  <c r="O611" i="4"/>
  <c r="O431" i="4"/>
  <c r="O434" i="4"/>
  <c r="O433" i="4"/>
  <c r="O612" i="4"/>
  <c r="O436" i="4"/>
  <c r="O438" i="4"/>
  <c r="O439" i="4"/>
  <c r="O443" i="4"/>
  <c r="O440" i="4"/>
  <c r="O432" i="4"/>
  <c r="O441" i="4"/>
  <c r="O444" i="4"/>
  <c r="O435" i="4"/>
  <c r="O447" i="4"/>
  <c r="O446" i="4"/>
  <c r="O613" i="4"/>
  <c r="O614" i="4"/>
  <c r="O448" i="4"/>
  <c r="O454" i="4"/>
  <c r="O453" i="4"/>
  <c r="O451" i="4"/>
  <c r="O450" i="4"/>
  <c r="O449" i="4"/>
  <c r="O457" i="4"/>
  <c r="O455" i="4"/>
  <c r="O452" i="4"/>
  <c r="O456" i="4"/>
  <c r="O458" i="4"/>
  <c r="O459" i="4"/>
  <c r="O460" i="4"/>
  <c r="O657" i="4"/>
  <c r="O659" i="4"/>
  <c r="O661" i="4"/>
  <c r="O658" i="4"/>
  <c r="O660" i="4"/>
  <c r="O662" i="4"/>
  <c r="O663" i="4"/>
  <c r="O595" i="4"/>
  <c r="O596" i="4"/>
  <c r="O597" i="4"/>
  <c r="O598" i="4"/>
  <c r="O599" i="4"/>
  <c r="O600" i="4"/>
  <c r="O601" i="4"/>
  <c r="O602" i="4"/>
  <c r="O607" i="4"/>
  <c r="O604" i="4"/>
  <c r="O606" i="4"/>
  <c r="O605" i="4"/>
  <c r="O603" i="4"/>
  <c r="O592" i="4"/>
  <c r="O608" i="4"/>
  <c r="O593" i="4"/>
  <c r="O594" i="4"/>
  <c r="O2256" i="4"/>
  <c r="O2257" i="4"/>
  <c r="O2258" i="4"/>
  <c r="O1611" i="4"/>
  <c r="O1521" i="4"/>
  <c r="O1551" i="4"/>
  <c r="O1531" i="4"/>
  <c r="O1580" i="4"/>
  <c r="O1576" i="4"/>
  <c r="O1603" i="4"/>
  <c r="O1567" i="4"/>
  <c r="O1546" i="4"/>
  <c r="O1601" i="4"/>
  <c r="O1616" i="4"/>
  <c r="O1610" i="4"/>
  <c r="O1518" i="4"/>
  <c r="O1503" i="4"/>
  <c r="O1566" i="4"/>
  <c r="O1594" i="4"/>
  <c r="O1577" i="4"/>
  <c r="O1605" i="4"/>
  <c r="O1559" i="4"/>
  <c r="O1573" i="4"/>
  <c r="O1570" i="4"/>
  <c r="O1589" i="4"/>
  <c r="O1560" i="4"/>
  <c r="O1613" i="4"/>
  <c r="O1593" i="4"/>
  <c r="O1587" i="4"/>
  <c r="O1578" i="4"/>
  <c r="O1583" i="4"/>
  <c r="O1585" i="4"/>
  <c r="O1595" i="4"/>
  <c r="O1561" i="4"/>
  <c r="O1586" i="4"/>
  <c r="O1574" i="4"/>
  <c r="O1608" i="4"/>
  <c r="O1564" i="4"/>
  <c r="O1588" i="4"/>
  <c r="O1590" i="4"/>
  <c r="O1597" i="4"/>
  <c r="O1579" i="4"/>
  <c r="O1558" i="4"/>
  <c r="O1563" i="4"/>
  <c r="O1600" i="4"/>
  <c r="O1592" i="4"/>
  <c r="O1565" i="4"/>
  <c r="O1575" i="4"/>
  <c r="O1607" i="4"/>
  <c r="O1582" i="4"/>
  <c r="O1598" i="4"/>
  <c r="O1614" i="4"/>
  <c r="O1596" i="4"/>
  <c r="O1569" i="4"/>
  <c r="O1606" i="4"/>
  <c r="O1604" i="4"/>
  <c r="O1571" i="4"/>
  <c r="O1599" i="4"/>
  <c r="O1615" i="4"/>
  <c r="O1581" i="4"/>
  <c r="O1562" i="4"/>
  <c r="O1612" i="4"/>
  <c r="O1602" i="4"/>
  <c r="O1591" i="4"/>
  <c r="O1609" i="4"/>
  <c r="O1572" i="4"/>
  <c r="O1568" i="4"/>
  <c r="O1584" i="4"/>
  <c r="I1039" i="4" l="1"/>
  <c r="I1584" i="4"/>
  <c r="I1568" i="4"/>
  <c r="I1572" i="4"/>
  <c r="I1609" i="4"/>
  <c r="I1591" i="4"/>
  <c r="I1602" i="4"/>
  <c r="I1612" i="4"/>
  <c r="I1562" i="4"/>
  <c r="I1581" i="4"/>
  <c r="I1615" i="4"/>
  <c r="I1599" i="4"/>
  <c r="I1571" i="4"/>
  <c r="I1604" i="4"/>
  <c r="I1606" i="4"/>
  <c r="I1569" i="4"/>
  <c r="I1596" i="4"/>
  <c r="I1614" i="4"/>
  <c r="I1598" i="4"/>
  <c r="I1582" i="4"/>
  <c r="I1607" i="4"/>
  <c r="I1575" i="4"/>
  <c r="I1565" i="4"/>
  <c r="I1592" i="4"/>
  <c r="I1600" i="4"/>
  <c r="I1563" i="4"/>
  <c r="I1558" i="4"/>
  <c r="I1579" i="4"/>
  <c r="I1597" i="4"/>
  <c r="I1590" i="4"/>
  <c r="I1588" i="4"/>
  <c r="I1564" i="4"/>
  <c r="I1608" i="4"/>
  <c r="I1574" i="4"/>
  <c r="I1586" i="4"/>
  <c r="I1561" i="4"/>
  <c r="I1595" i="4"/>
  <c r="I1585" i="4"/>
  <c r="I1583" i="4"/>
  <c r="I1578" i="4"/>
  <c r="I1587" i="4"/>
  <c r="I1593" i="4"/>
  <c r="I1613" i="4"/>
  <c r="I1560" i="4"/>
  <c r="I1589" i="4"/>
  <c r="I1570" i="4"/>
  <c r="I1573" i="4"/>
  <c r="I1559" i="4"/>
  <c r="I1605" i="4"/>
  <c r="I1577" i="4"/>
  <c r="I1594" i="4"/>
  <c r="I1566" i="4"/>
  <c r="I1503" i="4"/>
  <c r="I1518" i="4"/>
  <c r="I1610" i="4"/>
  <c r="I1616" i="4"/>
  <c r="I1601" i="4"/>
  <c r="I1546" i="4"/>
  <c r="I1567" i="4"/>
  <c r="I1603" i="4"/>
  <c r="I1576" i="4"/>
  <c r="I1580" i="4"/>
  <c r="I1531" i="4"/>
  <c r="I1551" i="4"/>
  <c r="I1521" i="4"/>
  <c r="I1611" i="4"/>
  <c r="I2258" i="4"/>
  <c r="I2257" i="4"/>
  <c r="I2256" i="4"/>
  <c r="I594" i="4"/>
  <c r="I593" i="4"/>
  <c r="I608" i="4"/>
  <c r="I592" i="4"/>
  <c r="I603" i="4"/>
  <c r="I605" i="4"/>
  <c r="I606" i="4"/>
  <c r="I604" i="4"/>
  <c r="I607" i="4"/>
  <c r="I602" i="4"/>
  <c r="I601" i="4"/>
  <c r="I600" i="4"/>
  <c r="I599" i="4"/>
  <c r="I598" i="4"/>
  <c r="I597" i="4"/>
  <c r="I596" i="4"/>
  <c r="I595" i="4"/>
  <c r="I663" i="4"/>
  <c r="I662" i="4"/>
  <c r="I660" i="4"/>
  <c r="I658" i="4"/>
  <c r="I661" i="4"/>
  <c r="I659" i="4"/>
  <c r="I657" i="4"/>
  <c r="I460" i="4"/>
  <c r="I459" i="4"/>
  <c r="I458" i="4"/>
  <c r="I456" i="4"/>
  <c r="I452" i="4"/>
  <c r="I455" i="4"/>
  <c r="I457" i="4"/>
  <c r="I449" i="4"/>
  <c r="I450" i="4"/>
  <c r="I451" i="4"/>
  <c r="I453" i="4"/>
  <c r="I454" i="4"/>
  <c r="I448" i="4"/>
  <c r="I614" i="4"/>
  <c r="I613" i="4"/>
  <c r="I446" i="4"/>
  <c r="I447" i="4"/>
  <c r="I435" i="4"/>
  <c r="I444" i="4"/>
  <c r="I441" i="4"/>
  <c r="I432" i="4"/>
  <c r="I440" i="4"/>
  <c r="I443" i="4"/>
  <c r="I439" i="4"/>
  <c r="I438" i="4"/>
  <c r="I436" i="4"/>
  <c r="I612" i="4"/>
  <c r="I433" i="4"/>
  <c r="I434" i="4"/>
  <c r="I431" i="4"/>
  <c r="I611" i="4"/>
  <c r="I610" i="4"/>
  <c r="I428" i="4"/>
  <c r="I427" i="4"/>
  <c r="I726" i="4"/>
  <c r="I1451" i="4"/>
  <c r="I679" i="4"/>
  <c r="I1280" i="4"/>
  <c r="I1279" i="4"/>
  <c r="I864" i="4"/>
  <c r="I1278" i="4"/>
  <c r="I1450" i="4"/>
  <c r="I1626" i="4"/>
  <c r="I862" i="4"/>
  <c r="I1368" i="4"/>
  <c r="I833" i="4"/>
  <c r="I1348" i="4"/>
  <c r="I832" i="4"/>
  <c r="I761" i="4"/>
  <c r="I1629" i="4"/>
  <c r="I1449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760" i="4"/>
  <c r="I809" i="4"/>
  <c r="I841" i="4"/>
  <c r="I759" i="4"/>
  <c r="I678" i="4"/>
  <c r="I1277" i="4"/>
  <c r="I1276" i="4"/>
  <c r="I728" i="4"/>
  <c r="I808" i="4"/>
  <c r="I1347" i="4"/>
  <c r="I1275" i="4"/>
  <c r="I714" i="4"/>
  <c r="I591" i="4"/>
  <c r="I677" i="4"/>
  <c r="I2318" i="4"/>
  <c r="I1484" i="4"/>
  <c r="I1525" i="4"/>
  <c r="I1369" i="4"/>
  <c r="I874" i="4"/>
  <c r="I727" i="4"/>
  <c r="I1346" i="4"/>
  <c r="I869" i="4"/>
  <c r="I572" i="4"/>
  <c r="I676" i="4"/>
  <c r="I590" i="4"/>
  <c r="I720" i="4"/>
  <c r="I954" i="4"/>
  <c r="I571" i="4"/>
  <c r="I953" i="4"/>
  <c r="I675" i="4"/>
  <c r="I875" i="4"/>
  <c r="I589" i="4"/>
  <c r="I570" i="4"/>
  <c r="I952" i="4"/>
  <c r="I719" i="4"/>
  <c r="I1345" i="4"/>
  <c r="I1448" i="4"/>
  <c r="I530" i="4"/>
  <c r="I725" i="4"/>
  <c r="I724" i="4"/>
  <c r="I674" i="4"/>
  <c r="I1344" i="4"/>
  <c r="I873" i="4"/>
  <c r="I1483" i="4"/>
  <c r="I718" i="4"/>
  <c r="I1456" i="4"/>
  <c r="I673" i="4"/>
  <c r="I1533" i="4"/>
  <c r="I1532" i="4"/>
  <c r="I1530" i="4"/>
  <c r="I1479" i="4"/>
  <c r="I861" i="4"/>
  <c r="I1480" i="4"/>
  <c r="I1516" i="4"/>
  <c r="I758" i="4"/>
  <c r="I586" i="4"/>
  <c r="I588" i="4"/>
  <c r="I1515" i="4"/>
  <c r="I1514" i="4"/>
  <c r="I1529" i="4"/>
  <c r="I1528" i="4"/>
  <c r="I2334" i="4"/>
  <c r="I886" i="4"/>
  <c r="I578" i="4"/>
  <c r="I1411" i="4"/>
  <c r="I534" i="4"/>
  <c r="I587" i="4"/>
  <c r="I562" i="4"/>
  <c r="I2252" i="4"/>
  <c r="I577" i="4"/>
  <c r="I2333" i="4"/>
  <c r="I585" i="4"/>
  <c r="I512" i="4"/>
  <c r="I576" i="4"/>
  <c r="I672" i="4"/>
  <c r="I584" i="4"/>
  <c r="I510" i="4"/>
  <c r="I1491" i="4"/>
  <c r="I509" i="4"/>
  <c r="I860" i="4"/>
  <c r="I1442" i="4"/>
  <c r="I561" i="4"/>
  <c r="I1487" i="4"/>
  <c r="I1485" i="4"/>
  <c r="I525" i="4"/>
  <c r="I462" i="4"/>
  <c r="I497" i="4"/>
  <c r="I907" i="4"/>
  <c r="I1524" i="4"/>
  <c r="I876" i="4"/>
  <c r="I498" i="4"/>
  <c r="I1523" i="4"/>
  <c r="I1458" i="4"/>
  <c r="I1409" i="4"/>
  <c r="I1490" i="4"/>
  <c r="I1513" i="4"/>
  <c r="I511" i="4"/>
  <c r="I1512" i="4"/>
  <c r="I1469" i="4"/>
  <c r="I583" i="4"/>
  <c r="I804" i="4"/>
  <c r="I533" i="4"/>
  <c r="I582" i="4"/>
  <c r="I872" i="4"/>
  <c r="I859" i="4"/>
  <c r="I524" i="4"/>
  <c r="I488" i="4"/>
  <c r="I2327" i="4"/>
  <c r="I757" i="4"/>
  <c r="I671" i="4"/>
  <c r="I670" i="4"/>
  <c r="I1499" i="4"/>
  <c r="I871" i="4"/>
  <c r="I508" i="4"/>
  <c r="I581" i="4"/>
  <c r="I1402" i="4"/>
  <c r="I856" i="4"/>
  <c r="I1628" i="4"/>
  <c r="I529" i="4"/>
  <c r="I669" i="4"/>
  <c r="I668" i="4"/>
  <c r="I503" i="4"/>
  <c r="I461" i="4"/>
  <c r="I528" i="4"/>
  <c r="I2255" i="4"/>
  <c r="I1488" i="4"/>
  <c r="I2254" i="4"/>
  <c r="I858" i="4"/>
  <c r="I504" i="4"/>
  <c r="I1441" i="4"/>
  <c r="I743" i="4"/>
  <c r="I2320" i="4"/>
  <c r="I857" i="4"/>
  <c r="I575" i="4"/>
  <c r="I1415" i="4"/>
  <c r="I667" i="4"/>
  <c r="I666" i="4"/>
  <c r="I723" i="4"/>
  <c r="I505" i="4"/>
  <c r="I523" i="4"/>
  <c r="I527" i="4"/>
  <c r="I1470" i="4"/>
  <c r="I2228" i="4"/>
  <c r="I2253" i="4"/>
  <c r="I1625" i="4"/>
  <c r="I1627" i="4"/>
  <c r="I522" i="4"/>
  <c r="I506" i="4"/>
  <c r="I744" i="4"/>
  <c r="I840" i="4"/>
  <c r="I574" i="4"/>
  <c r="I496" i="4"/>
  <c r="I532" i="4"/>
  <c r="I742" i="4"/>
  <c r="I1440" i="4"/>
  <c r="I1549" i="4"/>
  <c r="I2328" i="4"/>
  <c r="I507" i="4"/>
  <c r="I490" i="4"/>
  <c r="I1522" i="4"/>
  <c r="I1548" i="4"/>
  <c r="I908" i="4"/>
  <c r="I853" i="4"/>
  <c r="I2249" i="4"/>
  <c r="I852" i="4"/>
  <c r="I1482" i="4"/>
  <c r="I1624" i="4"/>
  <c r="I1439" i="4"/>
  <c r="I2226" i="4"/>
  <c r="I1511" i="4"/>
  <c r="I1527" i="4"/>
  <c r="I364" i="4"/>
  <c r="I419" i="4"/>
  <c r="I521" i="4"/>
  <c r="I495" i="4"/>
  <c r="I520" i="4"/>
  <c r="I412" i="4"/>
  <c r="I741" i="4"/>
  <c r="I1447" i="4"/>
  <c r="I361" i="4"/>
  <c r="I868" i="4"/>
  <c r="I416" i="4"/>
  <c r="I1504" i="4"/>
  <c r="I1460" i="4"/>
  <c r="I568" i="4"/>
  <c r="I414" i="4"/>
  <c r="I1392" i="4"/>
  <c r="I519" i="4"/>
  <c r="I526" i="4"/>
  <c r="I580" i="4"/>
  <c r="I501" i="4"/>
  <c r="I408" i="4"/>
  <c r="I401" i="4"/>
  <c r="I1510" i="4"/>
  <c r="I1455" i="4"/>
  <c r="I404" i="4"/>
  <c r="I1509" i="4"/>
  <c r="I499" i="4"/>
  <c r="I426" i="4"/>
  <c r="I1502" i="4"/>
  <c r="I1390" i="4"/>
  <c r="I1352" i="4"/>
  <c r="I396" i="4"/>
  <c r="I1501" i="4"/>
  <c r="I421" i="4"/>
  <c r="I909" i="4"/>
  <c r="I405" i="4"/>
  <c r="I1388" i="4"/>
  <c r="I1457" i="4"/>
  <c r="I349" i="4"/>
  <c r="I420" i="4"/>
  <c r="I171" i="4"/>
  <c r="I424" i="4"/>
  <c r="I1517" i="4"/>
  <c r="I569" i="4"/>
  <c r="I656" i="4"/>
  <c r="I1446" i="4"/>
  <c r="I481" i="4"/>
  <c r="I949" i="4"/>
  <c r="I486" i="4"/>
  <c r="I2251" i="4"/>
  <c r="I422" i="4"/>
  <c r="I350" i="4"/>
  <c r="I484" i="4"/>
  <c r="I502" i="4"/>
  <c r="I1454" i="4"/>
  <c r="I518" i="4"/>
  <c r="I655" i="4"/>
  <c r="I882" i="4"/>
  <c r="I855" i="4"/>
  <c r="I515" i="4"/>
  <c r="I558" i="4"/>
  <c r="I485" i="4"/>
  <c r="I417" i="4"/>
  <c r="I514" i="4"/>
  <c r="I494" i="4"/>
  <c r="I560" i="4"/>
  <c r="I423" i="4"/>
  <c r="I1246" i="4"/>
  <c r="I354" i="4"/>
  <c r="I483" i="4"/>
  <c r="I500" i="4"/>
  <c r="I466" i="4"/>
  <c r="I387" i="4"/>
  <c r="I359" i="4"/>
  <c r="I1544" i="4"/>
  <c r="I181" i="4"/>
  <c r="I345" i="4"/>
  <c r="I174" i="4"/>
  <c r="I1498" i="4"/>
  <c r="I516" i="4"/>
  <c r="I347" i="4"/>
  <c r="I403" i="4"/>
  <c r="I1271" i="4"/>
  <c r="I813" i="4"/>
  <c r="I1468" i="4"/>
  <c r="I465" i="4"/>
  <c r="I513" i="4"/>
  <c r="I654" i="4"/>
  <c r="I517" i="4"/>
  <c r="I410" i="4"/>
  <c r="I1543" i="4"/>
  <c r="I415" i="4"/>
  <c r="I566" i="4"/>
  <c r="I1445" i="4"/>
  <c r="I400" i="4"/>
  <c r="I2324" i="4"/>
  <c r="I399" i="4"/>
  <c r="I557" i="4"/>
  <c r="I1387" i="4"/>
  <c r="I565" i="4"/>
  <c r="I360" i="4"/>
  <c r="I609" i="4"/>
  <c r="I2322" i="4"/>
  <c r="I867" i="4"/>
  <c r="I1497" i="4"/>
  <c r="I357" i="4"/>
  <c r="I854" i="4"/>
  <c r="I803" i="4"/>
  <c r="I773" i="4"/>
  <c r="I348" i="4"/>
  <c r="I653" i="4"/>
  <c r="I177" i="4"/>
  <c r="I2315" i="4"/>
  <c r="I367" i="4"/>
  <c r="I411" i="4"/>
  <c r="I476" i="4"/>
  <c r="I1481" i="4"/>
  <c r="I563" i="4"/>
  <c r="I397" i="4"/>
  <c r="I706" i="4"/>
  <c r="I385" i="4"/>
  <c r="I402" i="4"/>
  <c r="I57" i="4"/>
  <c r="I413" i="4"/>
  <c r="I1367" i="4"/>
  <c r="I175" i="4"/>
  <c r="I559" i="4"/>
  <c r="I567" i="4"/>
  <c r="I1508" i="4"/>
  <c r="I56" i="4"/>
  <c r="I353" i="4"/>
  <c r="I704" i="4"/>
  <c r="I352" i="4"/>
  <c r="I703" i="4"/>
  <c r="I1547" i="4"/>
  <c r="I820" i="4"/>
  <c r="I1444" i="4"/>
  <c r="I383" i="4"/>
  <c r="I482" i="4"/>
  <c r="I564" i="4"/>
  <c r="I489" i="4"/>
  <c r="I836" i="4"/>
  <c r="I487" i="4"/>
  <c r="I2312" i="4"/>
  <c r="I468" i="4"/>
  <c r="I55" i="4"/>
  <c r="I756" i="4"/>
  <c r="I467" i="4"/>
  <c r="I1408" i="4"/>
  <c r="I398" i="4"/>
  <c r="I556" i="4"/>
  <c r="I172" i="4"/>
  <c r="I1410" i="4"/>
  <c r="I346" i="4"/>
  <c r="I173" i="4"/>
  <c r="I409" i="4"/>
  <c r="I1443" i="4"/>
  <c r="I1618" i="4"/>
  <c r="I54" i="4"/>
  <c r="I2311" i="4"/>
  <c r="I418" i="4"/>
  <c r="I573" i="4"/>
  <c r="I442" i="4"/>
  <c r="I356" i="4"/>
  <c r="I384" i="4"/>
  <c r="I1496" i="4"/>
  <c r="I651" i="4"/>
  <c r="I53" i="4"/>
  <c r="I917" i="4"/>
  <c r="I1437" i="4"/>
  <c r="I1505" i="4"/>
  <c r="I445" i="4"/>
  <c r="I652" i="4"/>
  <c r="I781" i="4"/>
  <c r="I358" i="4"/>
  <c r="I2232" i="4"/>
  <c r="I1438" i="4"/>
  <c r="I493" i="4"/>
  <c r="I407" i="4"/>
  <c r="I406" i="4"/>
  <c r="I31" i="4"/>
  <c r="I351" i="4"/>
  <c r="I650" i="4"/>
  <c r="I425" i="4"/>
  <c r="I1507" i="4"/>
  <c r="I649" i="4"/>
  <c r="I30" i="4"/>
  <c r="I1248" i="4"/>
  <c r="I29" i="4"/>
  <c r="I355" i="4"/>
  <c r="I1297" i="4"/>
  <c r="I52" i="4"/>
  <c r="I176" i="4"/>
  <c r="I51" i="4"/>
  <c r="I1286" i="4"/>
  <c r="I477" i="4"/>
  <c r="I905" i="4"/>
  <c r="I1493" i="4"/>
  <c r="I641" i="4"/>
  <c r="I1495" i="4"/>
  <c r="I28" i="4"/>
  <c r="I473" i="4"/>
  <c r="I50" i="4"/>
  <c r="I430" i="4"/>
  <c r="I2314" i="4"/>
  <c r="I1545" i="4"/>
  <c r="I648" i="4"/>
  <c r="I835" i="4"/>
  <c r="I780" i="4"/>
  <c r="I1426" i="4"/>
  <c r="I474" i="4"/>
  <c r="I475" i="4"/>
  <c r="I712" i="4"/>
  <c r="I49" i="4"/>
  <c r="I691" i="4"/>
  <c r="I395" i="4"/>
  <c r="I170" i="4"/>
  <c r="I1245" i="4"/>
  <c r="I787" i="4"/>
  <c r="I35" i="4"/>
  <c r="I34" i="4"/>
  <c r="I33" i="4"/>
  <c r="I1506" i="4"/>
  <c r="I392" i="4"/>
  <c r="I779" i="4"/>
  <c r="I393" i="4"/>
  <c r="I470" i="4"/>
  <c r="I765" i="4"/>
  <c r="I1389" i="4"/>
  <c r="I48" i="4"/>
  <c r="I27" i="4"/>
  <c r="I2313" i="4"/>
  <c r="I722" i="4"/>
  <c r="I471" i="4"/>
  <c r="I688" i="4"/>
  <c r="I690" i="4"/>
  <c r="I647" i="4"/>
  <c r="I394" i="4"/>
  <c r="I366" i="4"/>
  <c r="I362" i="4"/>
  <c r="I783" i="4"/>
  <c r="I624" i="4"/>
  <c r="I169" i="4"/>
  <c r="I25" i="4"/>
  <c r="I646" i="4"/>
  <c r="I32" i="4"/>
  <c r="I784" i="4"/>
  <c r="I944" i="4"/>
  <c r="I37" i="4"/>
  <c r="I1492" i="4"/>
  <c r="I685" i="4"/>
  <c r="I644" i="4"/>
  <c r="I168" i="4"/>
  <c r="I478" i="4"/>
  <c r="I1494" i="4"/>
  <c r="I180" i="4"/>
  <c r="I24" i="4"/>
  <c r="I894" i="4"/>
  <c r="I645" i="4"/>
  <c r="I23" i="4"/>
  <c r="I642" i="4"/>
  <c r="I689" i="4"/>
  <c r="I386" i="4"/>
  <c r="I167" i="4"/>
  <c r="I643" i="4"/>
  <c r="I2308" i="4"/>
  <c r="I389" i="4"/>
  <c r="I166" i="4"/>
  <c r="I802" i="4"/>
  <c r="I801" i="4"/>
  <c r="I1436" i="4"/>
  <c r="I639" i="4"/>
  <c r="I41" i="4"/>
  <c r="I381" i="4"/>
  <c r="I640" i="4"/>
  <c r="I45" i="4"/>
  <c r="I721" i="4"/>
  <c r="I1520" i="4"/>
  <c r="I638" i="4"/>
  <c r="I382" i="4"/>
  <c r="I696" i="4"/>
  <c r="I692" i="4"/>
  <c r="I18" i="4"/>
  <c r="I1400" i="4"/>
  <c r="I44" i="4"/>
  <c r="I16" i="4"/>
  <c r="I1247" i="4"/>
  <c r="I17" i="4"/>
  <c r="I1360" i="4"/>
  <c r="I380" i="4"/>
  <c r="I1526" i="4"/>
  <c r="I1519" i="4"/>
  <c r="I26" i="4"/>
  <c r="I2310" i="4"/>
  <c r="I58" i="4"/>
  <c r="I1285" i="4"/>
  <c r="I535" i="4"/>
  <c r="I637" i="4"/>
  <c r="I2309" i="4"/>
  <c r="I966" i="4"/>
  <c r="I1477" i="4"/>
  <c r="I429" i="4"/>
  <c r="I378" i="4"/>
  <c r="I2227" i="4"/>
  <c r="I437" i="4"/>
  <c r="I636" i="4"/>
  <c r="I1489" i="4"/>
  <c r="I377" i="4"/>
  <c r="I491" i="4"/>
  <c r="I43" i="4"/>
  <c r="I22" i="4"/>
  <c r="I1269" i="4"/>
  <c r="I14" i="4"/>
  <c r="I46" i="4"/>
  <c r="I1478" i="4"/>
  <c r="I2319" i="4"/>
  <c r="I632" i="4"/>
  <c r="I376" i="4"/>
  <c r="I15" i="4"/>
  <c r="I635" i="4"/>
  <c r="I1424" i="4"/>
  <c r="I634" i="4"/>
  <c r="I379" i="4"/>
  <c r="I633" i="4"/>
  <c r="I631" i="4"/>
  <c r="I47" i="4"/>
  <c r="I630" i="4"/>
  <c r="I1281" i="4"/>
  <c r="I629" i="4"/>
  <c r="I1267" i="4"/>
  <c r="I372" i="4"/>
  <c r="I374" i="4"/>
  <c r="I1266" i="4"/>
  <c r="I2229" i="4"/>
  <c r="I1396" i="4"/>
  <c r="I799" i="4"/>
  <c r="I1486" i="4"/>
  <c r="I375" i="4"/>
  <c r="I12" i="4"/>
  <c r="I373" i="4"/>
  <c r="I371" i="4"/>
  <c r="I1265" i="4"/>
  <c r="I464" i="4"/>
  <c r="I370" i="4"/>
  <c r="I1358" i="4"/>
  <c r="I463" i="4"/>
  <c r="I800" i="4"/>
  <c r="I13" i="4"/>
  <c r="I1552" i="4"/>
  <c r="I369" i="4"/>
  <c r="I628" i="4"/>
  <c r="I1264" i="4"/>
  <c r="I1263" i="4"/>
  <c r="I10" i="4"/>
  <c r="I1274" i="4"/>
  <c r="I179" i="4"/>
  <c r="I104" i="4"/>
  <c r="I391" i="4"/>
  <c r="I11" i="4"/>
  <c r="I1784" i="4"/>
  <c r="I337" i="4"/>
  <c r="I2325" i="4"/>
  <c r="I2225" i="4"/>
  <c r="I1753" i="4"/>
  <c r="I627" i="4"/>
  <c r="I866" i="4"/>
  <c r="I363" i="4"/>
  <c r="I7" i="4"/>
  <c r="I219" i="4"/>
  <c r="I1270" i="4"/>
  <c r="I388" i="4"/>
  <c r="I1325" i="4"/>
  <c r="I1127" i="4"/>
  <c r="I1783" i="4"/>
  <c r="I1021" i="4"/>
  <c r="I1792" i="4"/>
  <c r="I1262" i="4"/>
  <c r="I220" i="4"/>
  <c r="I1752" i="4"/>
  <c r="I850" i="4"/>
  <c r="I626" i="4"/>
  <c r="I21" i="4"/>
  <c r="I2317" i="4"/>
  <c r="I1300" i="4"/>
  <c r="I1313" i="4"/>
  <c r="I851" i="4"/>
  <c r="I5" i="4"/>
  <c r="I9" i="4"/>
  <c r="I472" i="4"/>
  <c r="I865" i="4"/>
  <c r="I849" i="4"/>
  <c r="I1425" i="4"/>
  <c r="I1293" i="4"/>
  <c r="I365" i="4"/>
  <c r="I1829" i="4"/>
  <c r="I108" i="4"/>
  <c r="I390" i="4"/>
  <c r="I8" i="4"/>
  <c r="I1122" i="4"/>
  <c r="I1260" i="4"/>
  <c r="I343" i="4"/>
  <c r="I1825" i="4"/>
  <c r="I6" i="4"/>
  <c r="I1295" i="4"/>
  <c r="I1294" i="4"/>
  <c r="I107" i="4"/>
  <c r="I1751" i="4"/>
  <c r="I4" i="4"/>
  <c r="I3" i="4"/>
  <c r="I1780" i="4"/>
  <c r="I2235" i="4"/>
  <c r="I1782" i="4"/>
  <c r="I1817" i="4"/>
  <c r="I625" i="4"/>
  <c r="I1749" i="4"/>
  <c r="I1748" i="4"/>
  <c r="I1824" i="4"/>
  <c r="I1799" i="4"/>
  <c r="I1353" i="4"/>
  <c r="I937" i="4"/>
  <c r="I1827" i="4"/>
  <c r="I1821" i="4"/>
  <c r="I1828" i="4"/>
  <c r="I1793" i="4"/>
  <c r="I341" i="4"/>
  <c r="I222" i="4"/>
  <c r="I1747" i="4"/>
  <c r="I20" i="4"/>
  <c r="I2" i="4"/>
  <c r="I1822" i="4"/>
  <c r="I342" i="4"/>
  <c r="I1826" i="4"/>
  <c r="I1789" i="4"/>
  <c r="I1790" i="4"/>
  <c r="I555" i="4"/>
  <c r="I106" i="4"/>
  <c r="I1550" i="4"/>
  <c r="I265" i="4"/>
  <c r="I1259" i="4"/>
  <c r="I1283" i="4"/>
  <c r="I2238" i="4"/>
  <c r="I1291" i="4"/>
  <c r="I1292" i="4"/>
  <c r="I1818" i="4"/>
  <c r="I948" i="4"/>
  <c r="I1317" i="4"/>
  <c r="I1361" i="4"/>
  <c r="I105" i="4"/>
  <c r="I42" i="4"/>
  <c r="I931" i="4"/>
  <c r="I939" i="4"/>
  <c r="I887" i="4"/>
  <c r="I947" i="4"/>
  <c r="I1282" i="4"/>
  <c r="I848" i="4"/>
  <c r="I258" i="4"/>
  <c r="I943" i="4"/>
  <c r="I1020" i="4"/>
  <c r="I824" i="4"/>
  <c r="I1124" i="4"/>
  <c r="I936" i="4"/>
  <c r="I823" i="4"/>
  <c r="I63" i="4"/>
  <c r="I1321" i="4"/>
  <c r="I2326" i="4"/>
  <c r="I1744" i="4"/>
  <c r="I2236" i="4"/>
  <c r="I938" i="4"/>
  <c r="I1123" i="4"/>
  <c r="I1318" i="4"/>
  <c r="I1746" i="4"/>
  <c r="I1018" i="4"/>
  <c r="I62" i="4"/>
  <c r="I847" i="4"/>
  <c r="I1296" i="4"/>
  <c r="I1284" i="4"/>
  <c r="I1745" i="4"/>
  <c r="I1016" i="4"/>
  <c r="I811" i="4"/>
  <c r="I1017" i="4"/>
  <c r="I19" i="4"/>
  <c r="I699" i="4"/>
  <c r="I469" i="4"/>
  <c r="I812" i="4"/>
  <c r="I2250" i="4"/>
  <c r="I846" i="4"/>
  <c r="I915" i="4"/>
  <c r="I60" i="4"/>
  <c r="I2234" i="4"/>
  <c r="I2224" i="4"/>
  <c r="I1557" i="4"/>
  <c r="I40" i="4"/>
  <c r="I621" i="4"/>
  <c r="I940" i="4"/>
  <c r="I1743" i="4"/>
  <c r="I492" i="4"/>
  <c r="I1055" i="4"/>
  <c r="I845" i="4"/>
  <c r="I178" i="4"/>
  <c r="I1126" i="4"/>
  <c r="I772" i="4"/>
  <c r="I1742" i="4"/>
  <c r="I1261" i="4"/>
  <c r="I945" i="4"/>
  <c r="I930" i="4"/>
  <c r="I782" i="4"/>
  <c r="I844" i="4"/>
  <c r="I1010" i="4"/>
  <c r="I1012" i="4"/>
  <c r="I1475" i="4"/>
  <c r="I2233" i="4"/>
  <c r="I1015" i="4"/>
  <c r="I1324" i="4"/>
  <c r="I1008" i="4"/>
  <c r="I1323" i="4"/>
  <c r="I774" i="4"/>
  <c r="I932" i="4"/>
  <c r="I1476" i="4"/>
  <c r="I1009" i="4"/>
  <c r="I1011" i="4"/>
  <c r="I769" i="4"/>
  <c r="I620" i="4"/>
  <c r="I805" i="4"/>
  <c r="I770" i="4"/>
  <c r="I701" i="4"/>
  <c r="I771" i="4"/>
  <c r="I698" i="4"/>
  <c r="I1320" i="4"/>
  <c r="I1050" i="4"/>
  <c r="I778" i="4"/>
  <c r="I962" i="4"/>
  <c r="I825" i="4"/>
  <c r="I687" i="4"/>
  <c r="I1401" i="4"/>
  <c r="I619" i="4"/>
  <c r="I1319" i="4"/>
  <c r="I1299" i="4"/>
  <c r="I1316" i="4"/>
  <c r="I1774" i="4"/>
  <c r="I623" i="4"/>
  <c r="I839" i="4"/>
  <c r="I775" i="4"/>
  <c r="I1000" i="4"/>
  <c r="I821" i="4"/>
  <c r="I822" i="4"/>
  <c r="I768" i="4"/>
  <c r="I843" i="4"/>
  <c r="I67" i="4"/>
  <c r="I1298" i="4"/>
  <c r="I1809" i="4"/>
  <c r="I941" i="4"/>
  <c r="I810" i="4"/>
  <c r="I960" i="4"/>
  <c r="I807" i="4"/>
  <c r="I767" i="4"/>
  <c r="I766" i="4"/>
  <c r="I925" i="4"/>
  <c r="I695" i="4"/>
  <c r="I2316" i="4"/>
  <c r="I1302" i="4"/>
  <c r="I618" i="4"/>
  <c r="I1741" i="4"/>
  <c r="I2330" i="4"/>
  <c r="I764" i="4"/>
  <c r="I956" i="4"/>
  <c r="I838" i="4"/>
  <c r="I963" i="4"/>
  <c r="I683" i="4"/>
  <c r="I1007" i="4"/>
  <c r="I97" i="4"/>
  <c r="I1555" i="4"/>
  <c r="I1004" i="4"/>
  <c r="I39" i="4"/>
  <c r="I1006" i="4"/>
  <c r="I806" i="4"/>
  <c r="I1740" i="4"/>
  <c r="I66" i="4"/>
  <c r="I1739" i="4"/>
  <c r="I996" i="4"/>
  <c r="I1315" i="4"/>
  <c r="I776" i="4"/>
  <c r="I1738" i="4"/>
  <c r="I958" i="4"/>
  <c r="I999" i="4"/>
  <c r="I1322" i="4"/>
  <c r="I819" i="4"/>
  <c r="I942" i="4"/>
  <c r="I814" i="4"/>
  <c r="I1553" i="4"/>
  <c r="I1002" i="4"/>
  <c r="I1003" i="4"/>
  <c r="I837" i="4"/>
  <c r="I1125" i="4"/>
  <c r="I834" i="4"/>
  <c r="I103" i="4"/>
  <c r="I1001" i="4"/>
  <c r="I998" i="4"/>
  <c r="I1554" i="4"/>
  <c r="I1314" i="4"/>
  <c r="I826" i="4"/>
  <c r="I1759" i="4"/>
  <c r="I1556" i="4"/>
  <c r="I997" i="4"/>
  <c r="I831" i="4"/>
  <c r="I961" i="4"/>
  <c r="I2248" i="4"/>
  <c r="I829" i="4"/>
  <c r="I99" i="4"/>
  <c r="I995" i="4"/>
  <c r="I828" i="4"/>
  <c r="I965" i="4"/>
  <c r="I344" i="4"/>
  <c r="I1788" i="4"/>
  <c r="I994" i="4"/>
  <c r="I680" i="4"/>
  <c r="I1258" i="4"/>
  <c r="I1042" i="4"/>
  <c r="I553" i="4"/>
  <c r="I1257" i="4"/>
  <c r="I1256" i="4"/>
  <c r="I827" i="4"/>
  <c r="I686" i="4"/>
  <c r="I959" i="4"/>
  <c r="I777" i="4"/>
  <c r="I338" i="4"/>
  <c r="I622" i="4"/>
  <c r="I830" i="4"/>
  <c r="I969" i="4"/>
  <c r="I259" i="4"/>
  <c r="I1737" i="4"/>
  <c r="I970" i="4"/>
  <c r="I101" i="4"/>
  <c r="I2237" i="4"/>
  <c r="I1312" i="4"/>
  <c r="I537" i="4"/>
  <c r="I262" i="4"/>
  <c r="I1252" i="4"/>
  <c r="I1244" i="4"/>
  <c r="I1253" i="4"/>
  <c r="I1251" i="4"/>
  <c r="I700" i="4"/>
  <c r="I1823" i="4"/>
  <c r="I339" i="4"/>
  <c r="I1736" i="4"/>
  <c r="I993" i="4"/>
  <c r="I682" i="4"/>
  <c r="I98" i="4"/>
  <c r="I1311" i="4"/>
  <c r="I1255" i="4"/>
  <c r="I261" i="4"/>
  <c r="I964" i="4"/>
  <c r="I1310" i="4"/>
  <c r="I340" i="4"/>
  <c r="I263" i="4"/>
  <c r="I554" i="4"/>
  <c r="I968" i="4"/>
  <c r="I548" i="4"/>
  <c r="I65" i="4"/>
  <c r="I64" i="4"/>
  <c r="I1820" i="4"/>
  <c r="I1812" i="4"/>
  <c r="I1810" i="4"/>
  <c r="I100" i="4"/>
  <c r="I1735" i="4"/>
  <c r="I1814" i="4"/>
  <c r="I967" i="4"/>
  <c r="I1813" i="4"/>
  <c r="I257" i="4"/>
  <c r="I254" i="4"/>
  <c r="I616" i="4"/>
  <c r="I615" i="4"/>
  <c r="I935" i="4"/>
  <c r="I38" i="4"/>
  <c r="I256" i="4"/>
  <c r="I697" i="4"/>
  <c r="I934" i="4"/>
  <c r="I1819" i="4"/>
  <c r="I2231" i="4"/>
  <c r="I1811" i="4"/>
  <c r="I264" i="4"/>
  <c r="I1816" i="4"/>
  <c r="I1791" i="4"/>
  <c r="I1289" i="4"/>
  <c r="I1815" i="4"/>
  <c r="I1787" i="4"/>
  <c r="I1770" i="4"/>
  <c r="I694" i="4"/>
  <c r="I36" i="4"/>
  <c r="I2230" i="4"/>
  <c r="I693" i="4"/>
  <c r="I1309" i="4"/>
  <c r="I1435" i="4"/>
  <c r="I1306" i="4"/>
  <c r="I684" i="4"/>
  <c r="I1359" i="4"/>
  <c r="I681" i="4"/>
  <c r="I1307" i="4"/>
  <c r="I617" i="4"/>
  <c r="I946" i="4"/>
  <c r="I1786" i="4"/>
  <c r="I933" i="4"/>
  <c r="I1731" i="4"/>
  <c r="I1729" i="4"/>
  <c r="I1254" i="4"/>
  <c r="I1308" i="4"/>
  <c r="I1728" i="4"/>
  <c r="I1243" i="4"/>
  <c r="I1727" i="4"/>
  <c r="I1305" i="4"/>
  <c r="I1726" i="4"/>
  <c r="I1242" i="4"/>
  <c r="I1725" i="4"/>
  <c r="I1724" i="4"/>
  <c r="I1723" i="4"/>
  <c r="I1722" i="4"/>
  <c r="I1720" i="4"/>
  <c r="I1719" i="4"/>
  <c r="I1718" i="4"/>
  <c r="I1717" i="4"/>
  <c r="I1716" i="4"/>
  <c r="I1715" i="4"/>
  <c r="I818" i="4"/>
  <c r="I754" i="4"/>
  <c r="I1714" i="4"/>
  <c r="I1713" i="4"/>
  <c r="I1712" i="4"/>
  <c r="I1711" i="4"/>
  <c r="I1709" i="4"/>
  <c r="I1708" i="4"/>
  <c r="I1707" i="4"/>
  <c r="I1471" i="4"/>
  <c r="I1706" i="4"/>
  <c r="I1705" i="4"/>
  <c r="I1704" i="4"/>
  <c r="I1703" i="4"/>
  <c r="I1430" i="4"/>
  <c r="I1702" i="4"/>
  <c r="I1701" i="4"/>
  <c r="I1700" i="4"/>
  <c r="I1699" i="4"/>
  <c r="I955" i="4"/>
  <c r="I1698" i="4"/>
  <c r="I1697" i="4"/>
  <c r="I1427" i="4"/>
  <c r="I1030" i="4"/>
  <c r="I1304" i="4"/>
  <c r="I1696" i="4"/>
  <c r="I1694" i="4"/>
  <c r="I1693" i="4"/>
  <c r="I1036" i="4"/>
  <c r="I1417" i="4"/>
  <c r="I1692" i="4"/>
  <c r="I1691" i="4"/>
  <c r="I1035" i="4"/>
  <c r="I1690" i="4"/>
  <c r="I745" i="4"/>
  <c r="I1019" i="4"/>
  <c r="I1689" i="4"/>
  <c r="I1687" i="4"/>
  <c r="I1686" i="4"/>
  <c r="I1685" i="4"/>
  <c r="I740" i="4"/>
  <c r="I817" i="4"/>
  <c r="I1684" i="4"/>
  <c r="I1683" i="4"/>
  <c r="I1682" i="4"/>
  <c r="I1681" i="4"/>
  <c r="I1680" i="4"/>
  <c r="I1678" i="4"/>
  <c r="I1676" i="4"/>
  <c r="I1675" i="4"/>
  <c r="I1674" i="4"/>
  <c r="I1029" i="4"/>
  <c r="I1431" i="4"/>
  <c r="I1673" i="4"/>
  <c r="I1672" i="4"/>
  <c r="I1671" i="4"/>
  <c r="I1670" i="4"/>
  <c r="I1303" i="4"/>
  <c r="I1669" i="4"/>
  <c r="I1250" i="4"/>
  <c r="I1668" i="4"/>
  <c r="I1399" i="4"/>
  <c r="I1537" i="4"/>
  <c r="I1667" i="4"/>
  <c r="I1061" i="4"/>
  <c r="I1666" i="4"/>
  <c r="I1665" i="4"/>
  <c r="I1664" i="4"/>
  <c r="I1663" i="4"/>
  <c r="I1662" i="4"/>
  <c r="I1661" i="4"/>
  <c r="I1660" i="4"/>
  <c r="I1659" i="4"/>
  <c r="I752" i="4"/>
  <c r="I1658" i="4"/>
  <c r="I1657" i="4"/>
  <c r="I739" i="4"/>
  <c r="I1656" i="4"/>
  <c r="I880" i="4"/>
  <c r="I1655" i="4"/>
  <c r="I1027" i="4"/>
  <c r="I1654" i="4"/>
  <c r="I1653" i="4"/>
  <c r="I738" i="4"/>
  <c r="I1034" i="4"/>
  <c r="I751" i="4"/>
  <c r="I1651" i="4"/>
  <c r="I1648" i="4"/>
  <c r="I1647" i="4"/>
  <c r="I1646" i="4"/>
  <c r="I1644" i="4"/>
  <c r="I1060" i="4"/>
  <c r="I1643" i="4"/>
  <c r="I1642" i="4"/>
  <c r="I1641" i="4"/>
  <c r="I750" i="4"/>
  <c r="I1640" i="4"/>
  <c r="I1639" i="4"/>
  <c r="I1638" i="4"/>
  <c r="I748" i="4"/>
  <c r="I329" i="4"/>
  <c r="I335" i="4"/>
  <c r="I1637" i="4"/>
  <c r="I1635" i="4"/>
  <c r="I1634" i="4"/>
  <c r="I1633" i="4"/>
  <c r="I1632" i="4"/>
  <c r="I1631" i="4"/>
  <c r="I1630" i="4"/>
  <c r="I1721" i="4"/>
  <c r="I1393" i="4"/>
  <c r="I1033" i="4"/>
  <c r="I1623" i="4"/>
  <c r="I1394" i="4"/>
  <c r="I1120" i="4"/>
  <c r="I1617" i="4"/>
  <c r="I250" i="4"/>
  <c r="I737" i="4"/>
  <c r="I1622" i="4"/>
  <c r="I551" i="4"/>
  <c r="I1808" i="4"/>
  <c r="I1621" i="4"/>
  <c r="I1620" i="4"/>
  <c r="I96" i="4"/>
  <c r="I1619" i="4"/>
  <c r="I218" i="4"/>
  <c r="I1732" i="4"/>
  <c r="I1465" i="4"/>
  <c r="I1464" i="4"/>
  <c r="I1463" i="4"/>
  <c r="I95" i="4"/>
  <c r="I1462" i="4"/>
  <c r="I879" i="4"/>
  <c r="I1730" i="4"/>
  <c r="I1461" i="4"/>
  <c r="I1459" i="4"/>
  <c r="I1453" i="4"/>
  <c r="I1807" i="4"/>
  <c r="I1800" i="4"/>
  <c r="I253" i="4"/>
  <c r="I245" i="4"/>
  <c r="I1734" i="4"/>
  <c r="I1452" i="4"/>
  <c r="I1423" i="4"/>
  <c r="I1422" i="4"/>
  <c r="I1801" i="4"/>
  <c r="I102" i="4"/>
  <c r="I251" i="4"/>
  <c r="I330" i="4"/>
  <c r="I1804" i="4"/>
  <c r="I1421" i="4"/>
  <c r="I1420" i="4"/>
  <c r="I1419" i="4"/>
  <c r="I1418" i="4"/>
  <c r="I1416" i="4"/>
  <c r="I1414" i="4"/>
  <c r="I249" i="4"/>
  <c r="I248" i="4"/>
  <c r="I1413" i="4"/>
  <c r="I1806" i="4"/>
  <c r="I244" i="4"/>
  <c r="I1412" i="4"/>
  <c r="I1407" i="4"/>
  <c r="I1750" i="4"/>
  <c r="I1014" i="4"/>
  <c r="I1406" i="4"/>
  <c r="I1405" i="4"/>
  <c r="I1805" i="4"/>
  <c r="I246" i="4"/>
  <c r="I1013" i="4"/>
  <c r="I1404" i="4"/>
  <c r="I1403" i="4"/>
  <c r="I951" i="4"/>
  <c r="I260" i="4"/>
  <c r="I247" i="4"/>
  <c r="I747" i="4"/>
  <c r="I1386" i="4"/>
  <c r="I252" i="4"/>
  <c r="I480" i="4"/>
  <c r="I1385" i="4"/>
  <c r="I1384" i="4"/>
  <c r="I255" i="4"/>
  <c r="I1383" i="4"/>
  <c r="I1382" i="4"/>
  <c r="I1802" i="4"/>
  <c r="I1796" i="4"/>
  <c r="I94" i="4"/>
  <c r="I1381" i="4"/>
  <c r="I1798" i="4"/>
  <c r="I243" i="4"/>
  <c r="I746" i="4"/>
  <c r="I1380" i="4"/>
  <c r="I1379" i="4"/>
  <c r="I1378" i="4"/>
  <c r="I815" i="4"/>
  <c r="I736" i="4"/>
  <c r="I1377" i="4"/>
  <c r="I1032" i="4"/>
  <c r="I735" i="4"/>
  <c r="I1376" i="4"/>
  <c r="I755" i="4"/>
  <c r="I878" i="4"/>
  <c r="I1375" i="4"/>
  <c r="I1374" i="4"/>
  <c r="I1373" i="4"/>
  <c r="I1372" i="4"/>
  <c r="I1371" i="4"/>
  <c r="I734" i="4"/>
  <c r="I753" i="4"/>
  <c r="I816" i="4"/>
  <c r="I1370" i="4"/>
  <c r="I1031" i="4"/>
  <c r="I1733" i="4"/>
  <c r="I733" i="4"/>
  <c r="I1028" i="4"/>
  <c r="I1059" i="4"/>
  <c r="I1366" i="4"/>
  <c r="I923" i="4"/>
  <c r="I1301" i="4"/>
  <c r="I1365" i="4"/>
  <c r="I1364" i="4"/>
  <c r="I1363" i="4"/>
  <c r="I1362" i="4"/>
  <c r="I1357" i="4"/>
  <c r="I749" i="4"/>
  <c r="I1356" i="4"/>
  <c r="I1432" i="4"/>
  <c r="I1026" i="4"/>
  <c r="I1355" i="4"/>
  <c r="I1354" i="4"/>
  <c r="I1351" i="4"/>
  <c r="I165" i="4"/>
  <c r="I1350" i="4"/>
  <c r="I1349" i="4"/>
  <c r="I1343" i="4"/>
  <c r="I732" i="4"/>
  <c r="I1025" i="4"/>
  <c r="I1342" i="4"/>
  <c r="I1341" i="4"/>
  <c r="I877" i="4"/>
  <c r="I1340" i="4"/>
  <c r="I164" i="4"/>
  <c r="I1339" i="4"/>
  <c r="I1338" i="4"/>
  <c r="I1337" i="4"/>
  <c r="I1336" i="4"/>
  <c r="I1397" i="4"/>
  <c r="I163" i="4"/>
  <c r="I731" i="4"/>
  <c r="I1766" i="4"/>
  <c r="I1121" i="4"/>
  <c r="I2221" i="4"/>
  <c r="I1335" i="4"/>
  <c r="I918" i="4"/>
  <c r="I162" i="4"/>
  <c r="I161" i="4"/>
  <c r="I1334" i="4"/>
  <c r="I1333" i="4"/>
  <c r="I1331" i="4"/>
  <c r="I1024" i="4"/>
  <c r="I870" i="4"/>
  <c r="I1329" i="4"/>
  <c r="I61" i="4"/>
  <c r="I160" i="4"/>
  <c r="I1327" i="4"/>
  <c r="I1023" i="4"/>
  <c r="I1326" i="4"/>
  <c r="I730" i="4"/>
  <c r="I1005" i="4"/>
  <c r="I1022" i="4"/>
  <c r="I717" i="4"/>
  <c r="I924" i="4"/>
  <c r="I928" i="4"/>
  <c r="I2222" i="4"/>
  <c r="I316" i="4"/>
  <c r="I318" i="4"/>
  <c r="I317" i="4"/>
  <c r="I315" i="4"/>
  <c r="I2223" i="4"/>
  <c r="I1763" i="4"/>
  <c r="I59" i="4"/>
  <c r="I922" i="4"/>
  <c r="I1768" i="4"/>
  <c r="I1046" i="4"/>
  <c r="I794" i="4"/>
  <c r="I314" i="4"/>
  <c r="I313" i="4"/>
  <c r="I1053" i="4"/>
  <c r="I216" i="4"/>
  <c r="I716" i="4"/>
  <c r="I215" i="4"/>
  <c r="I1045" i="4"/>
  <c r="I920" i="4"/>
  <c r="I715" i="4"/>
  <c r="I1534" i="4"/>
  <c r="I1051" i="4"/>
  <c r="I336" i="4"/>
  <c r="I214" i="4"/>
  <c r="I213" i="4"/>
  <c r="I212" i="4"/>
  <c r="I713" i="4"/>
  <c r="I211" i="4"/>
  <c r="I210" i="4"/>
  <c r="I209" i="4"/>
  <c r="I312" i="4"/>
  <c r="I1756" i="4"/>
  <c r="I311" i="4"/>
  <c r="I1636" i="4"/>
  <c r="I1056" i="4"/>
  <c r="I194" i="4"/>
  <c r="I1058" i="4"/>
  <c r="I208" i="4"/>
  <c r="I1542" i="4"/>
  <c r="I1771" i="4"/>
  <c r="I929" i="4"/>
  <c r="I207" i="4"/>
  <c r="I237" i="4"/>
  <c r="I325" i="4"/>
  <c r="I206" i="4"/>
  <c r="I2220" i="4"/>
  <c r="I232" i="4"/>
  <c r="I205" i="4"/>
  <c r="I204" i="4"/>
  <c r="I88" i="4"/>
  <c r="I1052" i="4"/>
  <c r="I202" i="4"/>
  <c r="I1803" i="4"/>
  <c r="I87" i="4"/>
  <c r="I69" i="4"/>
  <c r="I203" i="4"/>
  <c r="I242" i="4"/>
  <c r="I1794" i="4"/>
  <c r="I241" i="4"/>
  <c r="I200" i="4"/>
  <c r="I236" i="4"/>
  <c r="I1785" i="4"/>
  <c r="I199" i="4"/>
  <c r="I552" i="4"/>
  <c r="I1795" i="4"/>
  <c r="I332" i="4"/>
  <c r="I1054" i="4"/>
  <c r="I331" i="4"/>
  <c r="I234" i="4"/>
  <c r="I230" i="4"/>
  <c r="I198" i="4"/>
  <c r="I711" i="4"/>
  <c r="I197" i="4"/>
  <c r="I1710" i="4"/>
  <c r="I550" i="4"/>
  <c r="I368" i="4"/>
  <c r="I201" i="4"/>
  <c r="I240" i="4"/>
  <c r="I217" i="4"/>
  <c r="I334" i="4"/>
  <c r="I1288" i="4"/>
  <c r="I1241" i="4"/>
  <c r="I333" i="4"/>
  <c r="I326" i="4"/>
  <c r="I324" i="4"/>
  <c r="I1797" i="4"/>
  <c r="I196" i="4"/>
  <c r="I1049" i="4"/>
  <c r="I239" i="4"/>
  <c r="I328" i="4"/>
  <c r="I235" i="4"/>
  <c r="I327" i="4"/>
  <c r="I238" i="4"/>
  <c r="I323" i="4"/>
  <c r="I195" i="4"/>
  <c r="I710" i="4"/>
  <c r="I193" i="4"/>
  <c r="I709" i="4"/>
  <c r="I192" i="4"/>
  <c r="I708" i="4"/>
  <c r="I707" i="4"/>
  <c r="I191" i="4"/>
  <c r="I190" i="4"/>
  <c r="I705" i="4"/>
  <c r="I702" i="4"/>
  <c r="I2219" i="4"/>
  <c r="I1773" i="4"/>
  <c r="I992" i="4"/>
  <c r="I926" i="4"/>
  <c r="I991" i="4"/>
  <c r="I159" i="4"/>
  <c r="I1057" i="4"/>
  <c r="I156" i="4"/>
  <c r="I157" i="4"/>
  <c r="I155" i="4"/>
  <c r="I158" i="4"/>
  <c r="I154" i="4"/>
  <c r="I1043" i="4"/>
  <c r="I152" i="4"/>
  <c r="I153" i="4"/>
  <c r="I1772" i="4"/>
  <c r="I1765" i="4"/>
  <c r="I151" i="4"/>
  <c r="I150" i="4"/>
  <c r="I149" i="4"/>
  <c r="I990" i="4"/>
  <c r="I921" i="4"/>
  <c r="I1044" i="4"/>
  <c r="I1769" i="4"/>
  <c r="I989" i="4"/>
  <c r="I148" i="4"/>
  <c r="I1472" i="4"/>
  <c r="I147" i="4"/>
  <c r="I988" i="4"/>
  <c r="I146" i="4"/>
  <c r="I145" i="4"/>
  <c r="I1762" i="4"/>
  <c r="I144" i="4"/>
  <c r="I143" i="4"/>
  <c r="I142" i="4"/>
  <c r="I140" i="4"/>
  <c r="I888" i="4"/>
  <c r="I950" i="4"/>
  <c r="I141" i="4"/>
  <c r="I139" i="4"/>
  <c r="I987" i="4"/>
  <c r="I138" i="4"/>
  <c r="I310" i="4"/>
  <c r="I986" i="4"/>
  <c r="I1535" i="4"/>
  <c r="I985" i="4"/>
  <c r="I1764" i="4"/>
  <c r="I984" i="4"/>
  <c r="I309" i="4"/>
  <c r="I898" i="4"/>
  <c r="I983" i="4"/>
  <c r="I1767" i="4"/>
  <c r="I226" i="4"/>
  <c r="I982" i="4"/>
  <c r="I981" i="4"/>
  <c r="I979" i="4"/>
  <c r="I978" i="4"/>
  <c r="I980" i="4"/>
  <c r="I1038" i="4"/>
  <c r="I308" i="4"/>
  <c r="I307" i="4"/>
  <c r="I306" i="4"/>
  <c r="I305" i="4"/>
  <c r="I1541" i="4"/>
  <c r="I977" i="4"/>
  <c r="I901" i="4"/>
  <c r="I1048" i="4"/>
  <c r="I916" i="4"/>
  <c r="I304" i="4"/>
  <c r="I303" i="4"/>
  <c r="I302" i="4"/>
  <c r="I976" i="4"/>
  <c r="I975" i="4"/>
  <c r="I301" i="4"/>
  <c r="I974" i="4"/>
  <c r="I973" i="4"/>
  <c r="I76" i="4"/>
  <c r="I1395" i="4"/>
  <c r="I972" i="4"/>
  <c r="I885" i="4"/>
  <c r="I300" i="4"/>
  <c r="I971" i="4"/>
  <c r="I1287" i="4"/>
  <c r="I299" i="4"/>
  <c r="I531" i="4"/>
  <c r="I927" i="4"/>
  <c r="I92" i="4"/>
  <c r="I225" i="4"/>
  <c r="I1047" i="4"/>
  <c r="I298" i="4"/>
  <c r="I78" i="4"/>
  <c r="I1761" i="4"/>
  <c r="I79" i="4"/>
  <c r="I1677" i="4"/>
  <c r="I297" i="4"/>
  <c r="I86" i="4"/>
  <c r="I322" i="4"/>
  <c r="I321" i="4"/>
  <c r="I1754" i="4"/>
  <c r="I479" i="4"/>
  <c r="I295" i="4"/>
  <c r="I224" i="4"/>
  <c r="I296" i="4"/>
  <c r="I1041" i="4"/>
  <c r="I1688" i="4"/>
  <c r="I83" i="4"/>
  <c r="I229" i="4"/>
  <c r="I1758" i="4"/>
  <c r="I81" i="4"/>
  <c r="I1695" i="4"/>
  <c r="I231" i="4"/>
  <c r="I228" i="4"/>
  <c r="I319" i="4"/>
  <c r="I294" i="4"/>
  <c r="I1040" i="4"/>
  <c r="I93" i="4"/>
  <c r="I70" i="4"/>
  <c r="I80" i="4"/>
  <c r="I89" i="4"/>
  <c r="I227" i="4"/>
  <c r="I90" i="4"/>
  <c r="I85" i="4"/>
  <c r="I84" i="4"/>
  <c r="I72" i="4"/>
  <c r="I71" i="4"/>
  <c r="I1757" i="4"/>
  <c r="I91" i="4"/>
  <c r="I233" i="4"/>
  <c r="I1679" i="4"/>
  <c r="I1037" i="4"/>
  <c r="I1760" i="4"/>
  <c r="I292" i="4"/>
  <c r="I293" i="4"/>
  <c r="I291" i="4"/>
  <c r="I290" i="4"/>
  <c r="I287" i="4"/>
  <c r="I286" i="4"/>
  <c r="I289" i="4"/>
  <c r="I285" i="4"/>
  <c r="I284" i="4"/>
  <c r="I283" i="4"/>
  <c r="I288" i="4"/>
  <c r="I884" i="4"/>
  <c r="I1781" i="4"/>
  <c r="I881" i="4"/>
  <c r="I282" i="4"/>
  <c r="I883" i="4"/>
  <c r="I281" i="4"/>
  <c r="I280" i="4"/>
  <c r="I279" i="4"/>
  <c r="I276" i="4"/>
  <c r="I278" i="4"/>
  <c r="I277" i="4"/>
  <c r="I275" i="4"/>
  <c r="I271" i="4"/>
  <c r="I273" i="4"/>
  <c r="I272" i="4"/>
  <c r="I274" i="4"/>
  <c r="I269" i="4"/>
  <c r="I270" i="4"/>
  <c r="I268" i="4"/>
  <c r="I267" i="4"/>
  <c r="I266" i="4"/>
  <c r="I187" i="4"/>
  <c r="I189" i="4"/>
  <c r="I188" i="4"/>
  <c r="I1755" i="4"/>
  <c r="I186" i="4"/>
  <c r="I185" i="4"/>
  <c r="I184" i="4"/>
  <c r="I183" i="4"/>
  <c r="I182" i="4"/>
  <c r="I137" i="4"/>
  <c r="I136" i="4"/>
  <c r="I135" i="4"/>
  <c r="I134" i="4"/>
  <c r="I132" i="4"/>
  <c r="I133" i="4"/>
  <c r="I1268" i="4"/>
  <c r="I126" i="4"/>
  <c r="I129" i="4"/>
  <c r="I128" i="4"/>
  <c r="I131" i="4"/>
  <c r="I130" i="4"/>
  <c r="I127" i="4"/>
  <c r="I75" i="4"/>
  <c r="I544" i="4"/>
  <c r="I545" i="4"/>
  <c r="I68" i="4"/>
  <c r="I73" i="4"/>
  <c r="I124" i="4"/>
  <c r="I123" i="4"/>
  <c r="I122" i="4"/>
  <c r="I121" i="4"/>
  <c r="I125" i="4"/>
  <c r="I82" i="4"/>
  <c r="I74" i="4"/>
  <c r="I542" i="4"/>
  <c r="I77" i="4"/>
  <c r="I119" i="4"/>
  <c r="I118" i="4"/>
  <c r="I223" i="4"/>
  <c r="I547" i="4"/>
  <c r="I117" i="4"/>
  <c r="I320" i="4"/>
  <c r="I546" i="4"/>
  <c r="I543" i="4"/>
  <c r="I120" i="4"/>
  <c r="I116" i="4"/>
  <c r="I549" i="4"/>
  <c r="I536" i="4"/>
  <c r="I115" i="4"/>
  <c r="I113" i="4"/>
  <c r="I112" i="4"/>
  <c r="I114" i="4"/>
  <c r="I111" i="4"/>
  <c r="I110" i="4"/>
  <c r="I109" i="4"/>
  <c r="I788" i="4"/>
  <c r="I1391" i="4"/>
  <c r="I790" i="4"/>
  <c r="I890" i="4"/>
  <c r="I904" i="4"/>
  <c r="I1473" i="4"/>
  <c r="I221" i="4"/>
  <c r="I1652" i="4"/>
  <c r="I1645" i="4"/>
  <c r="I900" i="4"/>
  <c r="I786" i="4"/>
  <c r="I1649" i="4"/>
  <c r="I540" i="4"/>
  <c r="I1398" i="4"/>
  <c r="I1650" i="4"/>
  <c r="I541" i="4"/>
  <c r="I797" i="4"/>
  <c r="I1474" i="4"/>
  <c r="I791" i="4"/>
  <c r="I899" i="4"/>
  <c r="I1540" i="4"/>
  <c r="I1539" i="4"/>
  <c r="I893" i="4"/>
  <c r="I1428" i="4"/>
  <c r="I1536" i="4"/>
  <c r="I897" i="4"/>
  <c r="I914" i="4"/>
  <c r="I785" i="4"/>
  <c r="I1434" i="4"/>
  <c r="I902" i="4"/>
  <c r="I891" i="4"/>
  <c r="I1273" i="4"/>
  <c r="I798" i="4"/>
  <c r="I1779" i="4"/>
  <c r="I793" i="4"/>
  <c r="I795" i="4"/>
  <c r="I539" i="4"/>
  <c r="I538" i="4"/>
  <c r="I1272" i="4"/>
  <c r="I1500" i="4"/>
  <c r="I1433" i="4"/>
  <c r="I792" i="4"/>
  <c r="I913" i="4"/>
  <c r="I911" i="4"/>
  <c r="I892" i="4"/>
  <c r="I1249" i="4"/>
  <c r="I910" i="4"/>
  <c r="I912" i="4"/>
  <c r="I889" i="4"/>
  <c r="I1776" i="4"/>
  <c r="I1777" i="4"/>
  <c r="I1775" i="4"/>
  <c r="I903" i="4"/>
  <c r="I1778" i="4"/>
  <c r="I1538" i="4"/>
  <c r="I1429" i="4"/>
  <c r="I796" i="4"/>
  <c r="I906" i="4"/>
  <c r="I789" i="4"/>
  <c r="I896" i="4"/>
  <c r="I895" i="4"/>
  <c r="I957" i="4"/>
  <c r="I579" i="4"/>
  <c r="I1290" i="4"/>
  <c r="D15" i="1"/>
  <c r="D16" i="1"/>
  <c r="D17" i="1"/>
  <c r="D18" i="1"/>
  <c r="D19" i="1"/>
  <c r="D20" i="1"/>
  <c r="D21" i="1"/>
  <c r="D22" i="1"/>
  <c r="I2" i="8" l="1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90" i="8"/>
  <c r="I791" i="8"/>
  <c r="I792" i="8"/>
  <c r="I793" i="8"/>
  <c r="I794" i="8"/>
  <c r="I795" i="8"/>
  <c r="I796" i="8"/>
  <c r="I797" i="8"/>
  <c r="I798" i="8"/>
  <c r="I800" i="8"/>
  <c r="I801" i="8"/>
  <c r="I802" i="8"/>
  <c r="I803" i="8"/>
  <c r="I804" i="8"/>
  <c r="I805" i="8"/>
  <c r="I806" i="8"/>
  <c r="I807" i="8"/>
  <c r="I808" i="8"/>
  <c r="I809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7" i="8"/>
  <c r="I858" i="8"/>
  <c r="I859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6" i="8"/>
  <c r="I878" i="8"/>
  <c r="I879" i="8"/>
  <c r="I880" i="8"/>
  <c r="I881" i="8"/>
  <c r="I882" i="8"/>
  <c r="I883" i="8"/>
  <c r="I884" i="8"/>
  <c r="I885" i="8"/>
  <c r="I886" i="8"/>
  <c r="I887" i="8"/>
  <c r="I892" i="8"/>
  <c r="I927" i="8"/>
  <c r="A321" i="10" l="1"/>
  <c r="A305" i="10"/>
  <c r="A313" i="10"/>
  <c r="A298" i="10"/>
  <c r="A333" i="10"/>
  <c r="A341" i="10"/>
  <c r="A349" i="10"/>
  <c r="A328" i="10"/>
  <c r="A337" i="10"/>
  <c r="A346" i="10"/>
  <c r="A331" i="10"/>
  <c r="A340" i="10"/>
  <c r="A350" i="10"/>
  <c r="A329" i="10"/>
  <c r="A338" i="10"/>
  <c r="A347" i="10"/>
  <c r="A330" i="10"/>
  <c r="A339" i="10"/>
  <c r="A348" i="10"/>
  <c r="A336" i="10"/>
  <c r="A342" i="10"/>
  <c r="A343" i="10"/>
  <c r="A332" i="10"/>
  <c r="A326" i="10"/>
  <c r="A344" i="10"/>
  <c r="A327" i="10"/>
  <c r="A334" i="10"/>
  <c r="A352" i="10"/>
  <c r="A335" i="10"/>
  <c r="A353" i="10"/>
  <c r="A345" i="10"/>
  <c r="A351" i="10"/>
  <c r="A320" i="10"/>
  <c r="A312" i="10"/>
  <c r="A304" i="10"/>
  <c r="A319" i="10"/>
  <c r="A311" i="10"/>
  <c r="A303" i="10"/>
  <c r="A318" i="10"/>
  <c r="A310" i="10"/>
  <c r="A302" i="10"/>
  <c r="A325" i="10"/>
  <c r="A317" i="10"/>
  <c r="A309" i="10"/>
  <c r="A301" i="10"/>
  <c r="A324" i="10"/>
  <c r="A316" i="10"/>
  <c r="A308" i="10"/>
  <c r="A300" i="10"/>
  <c r="A323" i="10"/>
  <c r="A315" i="10"/>
  <c r="A307" i="10"/>
  <c r="A299" i="10"/>
  <c r="A322" i="10"/>
  <c r="A314" i="10"/>
  <c r="A306" i="10"/>
  <c r="B62" i="12"/>
  <c r="C62" i="12"/>
  <c r="E927" i="8"/>
  <c r="E45" i="8"/>
  <c r="E178" i="8"/>
  <c r="E489" i="8"/>
  <c r="E479" i="8"/>
  <c r="E92" i="8"/>
  <c r="E320" i="8"/>
  <c r="E877" i="8"/>
  <c r="E880" i="8"/>
  <c r="E887" i="8"/>
  <c r="E892" i="8"/>
  <c r="E881" i="8"/>
  <c r="E882" i="8"/>
  <c r="E883" i="8"/>
  <c r="E884" i="8"/>
  <c r="E885" i="8"/>
  <c r="E886" i="8"/>
  <c r="D927" i="8"/>
  <c r="D45" i="8"/>
  <c r="D178" i="8"/>
  <c r="D489" i="8"/>
  <c r="D479" i="8"/>
  <c r="D92" i="8"/>
  <c r="D320" i="8"/>
  <c r="D877" i="8"/>
  <c r="D880" i="8"/>
  <c r="D887" i="8"/>
  <c r="D892" i="8"/>
  <c r="D881" i="8"/>
  <c r="D882" i="8"/>
  <c r="D883" i="8"/>
  <c r="D884" i="8"/>
  <c r="D885" i="8"/>
  <c r="D886" i="8"/>
  <c r="C927" i="8"/>
  <c r="C45" i="8"/>
  <c r="C178" i="8"/>
  <c r="C489" i="8"/>
  <c r="C479" i="8"/>
  <c r="C92" i="8"/>
  <c r="C320" i="8"/>
  <c r="C877" i="8"/>
  <c r="C880" i="8"/>
  <c r="C887" i="8"/>
  <c r="C892" i="8"/>
  <c r="C881" i="8"/>
  <c r="C882" i="8"/>
  <c r="C883" i="8"/>
  <c r="C884" i="8"/>
  <c r="C885" i="8"/>
  <c r="C886" i="8"/>
  <c r="B927" i="8"/>
  <c r="B45" i="8"/>
  <c r="B178" i="8"/>
  <c r="B489" i="8"/>
  <c r="B479" i="8"/>
  <c r="B92" i="8"/>
  <c r="B320" i="8"/>
  <c r="B877" i="8"/>
  <c r="B880" i="8"/>
  <c r="B887" i="8"/>
  <c r="B892" i="8"/>
  <c r="B879" i="8"/>
  <c r="B881" i="8"/>
  <c r="B882" i="8"/>
  <c r="B883" i="8"/>
  <c r="B884" i="8"/>
  <c r="B885" i="8"/>
  <c r="B886" i="8"/>
  <c r="B1859" i="1"/>
  <c r="C1859" i="1"/>
  <c r="D1859" i="1"/>
  <c r="E1859" i="1"/>
  <c r="B1860" i="1"/>
  <c r="C1860" i="1"/>
  <c r="D1860" i="1"/>
  <c r="E1860" i="1"/>
  <c r="B1861" i="1"/>
  <c r="C1861" i="1"/>
  <c r="D1861" i="1"/>
  <c r="E1861" i="1"/>
  <c r="E1247" i="1"/>
  <c r="D1247" i="1"/>
  <c r="C1247" i="1"/>
  <c r="B1247" i="1"/>
  <c r="B1511" i="7"/>
  <c r="C1511" i="7"/>
  <c r="D1511" i="7"/>
  <c r="E1511" i="7"/>
  <c r="B1515" i="7"/>
  <c r="C1515" i="7"/>
  <c r="D1515" i="7"/>
  <c r="E1515" i="7"/>
  <c r="B1536" i="7"/>
  <c r="C1536" i="7"/>
  <c r="D1536" i="7"/>
  <c r="E1536" i="7"/>
  <c r="B1571" i="7"/>
  <c r="C1571" i="7"/>
  <c r="D1571" i="7"/>
  <c r="E1571" i="7"/>
  <c r="B1573" i="7"/>
  <c r="C1573" i="7"/>
  <c r="D1573" i="7"/>
  <c r="E1573" i="7"/>
  <c r="B1580" i="7"/>
  <c r="C1580" i="7"/>
  <c r="D1580" i="7"/>
  <c r="E1580" i="7"/>
  <c r="B1608" i="7"/>
  <c r="C1608" i="7"/>
  <c r="D1608" i="7"/>
  <c r="E1608" i="7"/>
  <c r="B1715" i="7"/>
  <c r="C1715" i="7"/>
  <c r="D1715" i="7"/>
  <c r="E1715" i="7"/>
  <c r="B1737" i="7"/>
  <c r="C1737" i="7"/>
  <c r="D1737" i="7"/>
  <c r="E1737" i="7"/>
  <c r="B1872" i="7"/>
  <c r="C1872" i="7"/>
  <c r="D1872" i="7"/>
  <c r="E1872" i="7"/>
  <c r="B1956" i="7"/>
  <c r="C1956" i="7"/>
  <c r="D1956" i="7"/>
  <c r="E1956" i="7"/>
  <c r="B2016" i="7"/>
  <c r="C2016" i="7"/>
  <c r="D2016" i="7"/>
  <c r="E2016" i="7"/>
  <c r="B2048" i="7"/>
  <c r="C2048" i="7"/>
  <c r="D2048" i="7"/>
  <c r="E2048" i="7"/>
  <c r="B2926" i="7"/>
  <c r="C2926" i="7"/>
  <c r="D2926" i="7"/>
  <c r="E2926" i="7"/>
  <c r="B3165" i="7"/>
  <c r="C3165" i="7"/>
  <c r="D3165" i="7"/>
  <c r="E3165" i="7"/>
  <c r="B3169" i="7"/>
  <c r="C3169" i="7"/>
  <c r="D3169" i="7"/>
  <c r="E3169" i="7"/>
  <c r="B3234" i="7"/>
  <c r="C3234" i="7"/>
  <c r="D3234" i="7"/>
  <c r="E3234" i="7"/>
  <c r="B3253" i="7"/>
  <c r="C3253" i="7"/>
  <c r="D3253" i="7"/>
  <c r="E3253" i="7"/>
  <c r="B3265" i="7"/>
  <c r="C3265" i="7"/>
  <c r="D3265" i="7"/>
  <c r="E3265" i="7"/>
  <c r="B3284" i="7"/>
  <c r="C3284" i="7"/>
  <c r="D3284" i="7"/>
  <c r="E3284" i="7"/>
  <c r="B1891" i="2"/>
  <c r="C1891" i="2"/>
  <c r="D1891" i="2"/>
  <c r="E1891" i="2"/>
  <c r="B1906" i="2"/>
  <c r="C1906" i="2"/>
  <c r="D1906" i="2"/>
  <c r="E1906" i="2"/>
  <c r="B1904" i="2"/>
  <c r="C1904" i="2"/>
  <c r="D1904" i="2"/>
  <c r="E1904" i="2"/>
  <c r="B70" i="7"/>
  <c r="B38" i="7"/>
  <c r="B44" i="7"/>
  <c r="B50" i="7"/>
  <c r="B85" i="7"/>
  <c r="B71" i="7"/>
  <c r="B54" i="7"/>
  <c r="B229" i="7"/>
  <c r="B32" i="7"/>
  <c r="B9" i="7"/>
  <c r="B116" i="7"/>
  <c r="B80" i="7"/>
  <c r="B41" i="7"/>
  <c r="B74" i="7"/>
  <c r="B115" i="7"/>
  <c r="B39" i="7"/>
  <c r="B52" i="7"/>
  <c r="B29" i="7"/>
  <c r="B64" i="7"/>
  <c r="B7" i="7"/>
  <c r="B34" i="7"/>
  <c r="B47" i="7"/>
  <c r="B58" i="7"/>
  <c r="B6" i="7"/>
  <c r="B78" i="7"/>
  <c r="B68" i="7"/>
  <c r="B14" i="7"/>
  <c r="B45" i="7"/>
  <c r="B117" i="7"/>
  <c r="B48" i="7"/>
  <c r="B51" i="7"/>
  <c r="B3" i="7"/>
  <c r="B46" i="7"/>
  <c r="B55" i="7"/>
  <c r="B42" i="7"/>
  <c r="B56" i="7"/>
  <c r="B103" i="7"/>
  <c r="B61" i="7"/>
  <c r="B60" i="7"/>
  <c r="B40" i="7"/>
  <c r="B49" i="7"/>
  <c r="B5" i="7"/>
  <c r="B73" i="7"/>
  <c r="B57" i="7"/>
  <c r="B69" i="7"/>
  <c r="B76" i="7"/>
  <c r="B62" i="7"/>
  <c r="B11" i="7"/>
  <c r="B210" i="7"/>
  <c r="B8" i="7"/>
  <c r="B10" i="7"/>
  <c r="B75" i="7"/>
  <c r="B36" i="7"/>
  <c r="B84" i="7"/>
  <c r="B4" i="7"/>
  <c r="B67" i="7"/>
  <c r="B53" i="7"/>
  <c r="B106" i="7"/>
  <c r="B12" i="7"/>
  <c r="B2" i="7"/>
  <c r="B86" i="7"/>
  <c r="B59" i="7"/>
  <c r="B72" i="7"/>
  <c r="B77" i="7"/>
  <c r="B13" i="7"/>
  <c r="C70" i="7"/>
  <c r="C38" i="7"/>
  <c r="C44" i="7"/>
  <c r="C50" i="7"/>
  <c r="C85" i="7"/>
  <c r="C71" i="7"/>
  <c r="C54" i="7"/>
  <c r="C229" i="7"/>
  <c r="C32" i="7"/>
  <c r="C9" i="7"/>
  <c r="C116" i="7"/>
  <c r="C80" i="7"/>
  <c r="C41" i="7"/>
  <c r="C74" i="7"/>
  <c r="C115" i="7"/>
  <c r="C39" i="7"/>
  <c r="C52" i="7"/>
  <c r="C29" i="7"/>
  <c r="C64" i="7"/>
  <c r="C7" i="7"/>
  <c r="C34" i="7"/>
  <c r="C47" i="7"/>
  <c r="C58" i="7"/>
  <c r="C6" i="7"/>
  <c r="C78" i="7"/>
  <c r="C68" i="7"/>
  <c r="C14" i="7"/>
  <c r="C45" i="7"/>
  <c r="C117" i="7"/>
  <c r="C48" i="7"/>
  <c r="C51" i="7"/>
  <c r="C3" i="7"/>
  <c r="C46" i="7"/>
  <c r="C55" i="7"/>
  <c r="C42" i="7"/>
  <c r="C56" i="7"/>
  <c r="C103" i="7"/>
  <c r="C61" i="7"/>
  <c r="C60" i="7"/>
  <c r="C40" i="7"/>
  <c r="C49" i="7"/>
  <c r="C5" i="7"/>
  <c r="C73" i="7"/>
  <c r="C57" i="7"/>
  <c r="C69" i="7"/>
  <c r="C76" i="7"/>
  <c r="C62" i="7"/>
  <c r="C11" i="7"/>
  <c r="C210" i="7"/>
  <c r="C8" i="7"/>
  <c r="C10" i="7"/>
  <c r="C75" i="7"/>
  <c r="C36" i="7"/>
  <c r="C84" i="7"/>
  <c r="C4" i="7"/>
  <c r="C67" i="7"/>
  <c r="C53" i="7"/>
  <c r="C106" i="7"/>
  <c r="C12" i="7"/>
  <c r="C2" i="7"/>
  <c r="C86" i="7"/>
  <c r="C59" i="7"/>
  <c r="C72" i="7"/>
  <c r="C77" i="7"/>
  <c r="C13" i="7"/>
  <c r="D70" i="7"/>
  <c r="D38" i="7"/>
  <c r="D44" i="7"/>
  <c r="D50" i="7"/>
  <c r="D85" i="7"/>
  <c r="D71" i="7"/>
  <c r="D54" i="7"/>
  <c r="D229" i="7"/>
  <c r="D32" i="7"/>
  <c r="D9" i="7"/>
  <c r="D116" i="7"/>
  <c r="D80" i="7"/>
  <c r="D41" i="7"/>
  <c r="D74" i="7"/>
  <c r="D115" i="7"/>
  <c r="D39" i="7"/>
  <c r="D52" i="7"/>
  <c r="D29" i="7"/>
  <c r="D64" i="7"/>
  <c r="D7" i="7"/>
  <c r="D34" i="7"/>
  <c r="D47" i="7"/>
  <c r="D58" i="7"/>
  <c r="D6" i="7"/>
  <c r="D78" i="7"/>
  <c r="D68" i="7"/>
  <c r="D14" i="7"/>
  <c r="D45" i="7"/>
  <c r="D117" i="7"/>
  <c r="D48" i="7"/>
  <c r="D51" i="7"/>
  <c r="D3" i="7"/>
  <c r="D46" i="7"/>
  <c r="D55" i="7"/>
  <c r="D42" i="7"/>
  <c r="D56" i="7"/>
  <c r="D103" i="7"/>
  <c r="D61" i="7"/>
  <c r="D60" i="7"/>
  <c r="D40" i="7"/>
  <c r="D49" i="7"/>
  <c r="D5" i="7"/>
  <c r="D73" i="7"/>
  <c r="D57" i="7"/>
  <c r="D69" i="7"/>
  <c r="D76" i="7"/>
  <c r="D62" i="7"/>
  <c r="D11" i="7"/>
  <c r="D210" i="7"/>
  <c r="D8" i="7"/>
  <c r="D10" i="7"/>
  <c r="D75" i="7"/>
  <c r="D36" i="7"/>
  <c r="D84" i="7"/>
  <c r="D4" i="7"/>
  <c r="D67" i="7"/>
  <c r="D53" i="7"/>
  <c r="D106" i="7"/>
  <c r="D12" i="7"/>
  <c r="D2" i="7"/>
  <c r="D86" i="7"/>
  <c r="D59" i="7"/>
  <c r="D72" i="7"/>
  <c r="D77" i="7"/>
  <c r="D13" i="7"/>
  <c r="E70" i="7"/>
  <c r="E38" i="7"/>
  <c r="E44" i="7"/>
  <c r="E50" i="7"/>
  <c r="E85" i="7"/>
  <c r="E71" i="7"/>
  <c r="E54" i="7"/>
  <c r="E229" i="7"/>
  <c r="E32" i="7"/>
  <c r="E9" i="7"/>
  <c r="E116" i="7"/>
  <c r="E80" i="7"/>
  <c r="E41" i="7"/>
  <c r="E74" i="7"/>
  <c r="E115" i="7"/>
  <c r="E39" i="7"/>
  <c r="E52" i="7"/>
  <c r="E29" i="7"/>
  <c r="E64" i="7"/>
  <c r="E7" i="7"/>
  <c r="E34" i="7"/>
  <c r="E47" i="7"/>
  <c r="E58" i="7"/>
  <c r="E6" i="7"/>
  <c r="E78" i="7"/>
  <c r="E68" i="7"/>
  <c r="E14" i="7"/>
  <c r="E45" i="7"/>
  <c r="E117" i="7"/>
  <c r="E48" i="7"/>
  <c r="E51" i="7"/>
  <c r="E3" i="7"/>
  <c r="E46" i="7"/>
  <c r="E55" i="7"/>
  <c r="E42" i="7"/>
  <c r="E56" i="7"/>
  <c r="E103" i="7"/>
  <c r="E61" i="7"/>
  <c r="E60" i="7"/>
  <c r="E40" i="7"/>
  <c r="E49" i="7"/>
  <c r="E5" i="7"/>
  <c r="E73" i="7"/>
  <c r="E57" i="7"/>
  <c r="E69" i="7"/>
  <c r="E76" i="7"/>
  <c r="E62" i="7"/>
  <c r="E11" i="7"/>
  <c r="E210" i="7"/>
  <c r="E8" i="7"/>
  <c r="E10" i="7"/>
  <c r="E75" i="7"/>
  <c r="E36" i="7"/>
  <c r="E84" i="7"/>
  <c r="E4" i="7"/>
  <c r="E67" i="7"/>
  <c r="E53" i="7"/>
  <c r="E106" i="7"/>
  <c r="E12" i="7"/>
  <c r="E2" i="7"/>
  <c r="E86" i="7"/>
  <c r="E59" i="7"/>
  <c r="E72" i="7"/>
  <c r="E77" i="7"/>
  <c r="E13" i="7"/>
  <c r="H10" i="7"/>
  <c r="E1601" i="4"/>
  <c r="E1616" i="4"/>
  <c r="H12" i="7"/>
  <c r="H14" i="7"/>
  <c r="H29" i="7"/>
  <c r="E1566" i="4"/>
  <c r="E1594" i="4"/>
  <c r="H34" i="7"/>
  <c r="E1605" i="4"/>
  <c r="H38" i="7"/>
  <c r="E1573" i="4"/>
  <c r="E1570" i="4"/>
  <c r="H42" i="7"/>
  <c r="H44" i="7"/>
  <c r="H59" i="7"/>
  <c r="H60" i="7"/>
  <c r="E1587" i="4"/>
  <c r="E1578" i="4"/>
  <c r="E1583" i="4"/>
  <c r="E1585" i="4"/>
  <c r="E1595" i="4"/>
  <c r="H50" i="7"/>
  <c r="H51" i="7"/>
  <c r="E1574" i="4"/>
  <c r="E1608" i="4"/>
  <c r="E1564" i="4"/>
  <c r="H55" i="7"/>
  <c r="H56" i="7"/>
  <c r="H57" i="7"/>
  <c r="E1579" i="4"/>
  <c r="H70" i="7"/>
  <c r="H71" i="7"/>
  <c r="E1600" i="4"/>
  <c r="E1592" i="4"/>
  <c r="E1565" i="4"/>
  <c r="H64" i="7"/>
  <c r="E1607" i="4"/>
  <c r="H68" i="7"/>
  <c r="H69" i="7"/>
  <c r="H72" i="7"/>
  <c r="E1596" i="4"/>
  <c r="E1569" i="4"/>
  <c r="E1606" i="4"/>
  <c r="H75" i="7"/>
  <c r="E1571" i="4"/>
  <c r="E1615" i="4"/>
  <c r="E1581" i="4"/>
  <c r="E1562" i="4"/>
  <c r="E1612" i="4"/>
  <c r="E1602" i="4"/>
  <c r="E1591" i="4"/>
  <c r="H106" i="7"/>
  <c r="E1572" i="4"/>
  <c r="H116" i="7"/>
  <c r="H117" i="7"/>
  <c r="H2" i="7"/>
  <c r="E1521" i="4"/>
  <c r="E1551" i="4"/>
  <c r="H5" i="7"/>
  <c r="E1580" i="4"/>
  <c r="H7" i="7"/>
  <c r="H8" i="7"/>
  <c r="H9" i="7"/>
  <c r="J1611" i="4"/>
  <c r="J1521" i="4"/>
  <c r="J1551" i="4"/>
  <c r="J1531" i="4"/>
  <c r="J1580" i="4"/>
  <c r="J1576" i="4"/>
  <c r="J1603" i="4"/>
  <c r="J1567" i="4"/>
  <c r="J1546" i="4"/>
  <c r="J1601" i="4"/>
  <c r="J1616" i="4"/>
  <c r="J1610" i="4"/>
  <c r="J1518" i="4"/>
  <c r="J1503" i="4"/>
  <c r="J1566" i="4"/>
  <c r="J1594" i="4"/>
  <c r="J1577" i="4"/>
  <c r="J1605" i="4"/>
  <c r="J1559" i="4"/>
  <c r="J1573" i="4"/>
  <c r="J1570" i="4"/>
  <c r="J1589" i="4"/>
  <c r="J1560" i="4"/>
  <c r="J1613" i="4"/>
  <c r="J1593" i="4"/>
  <c r="J1587" i="4"/>
  <c r="J1578" i="4"/>
  <c r="J1583" i="4"/>
  <c r="J1585" i="4"/>
  <c r="J1595" i="4"/>
  <c r="J1561" i="4"/>
  <c r="J1586" i="4"/>
  <c r="J1574" i="4"/>
  <c r="J1608" i="4"/>
  <c r="J1564" i="4"/>
  <c r="J1588" i="4"/>
  <c r="J1590" i="4"/>
  <c r="J1597" i="4"/>
  <c r="J1579" i="4"/>
  <c r="J1558" i="4"/>
  <c r="J1563" i="4"/>
  <c r="J1600" i="4"/>
  <c r="J1592" i="4"/>
  <c r="J1565" i="4"/>
  <c r="J1575" i="4"/>
  <c r="J1607" i="4"/>
  <c r="J1582" i="4"/>
  <c r="J1598" i="4"/>
  <c r="J1614" i="4"/>
  <c r="J1596" i="4"/>
  <c r="J1569" i="4"/>
  <c r="J1606" i="4"/>
  <c r="J1604" i="4"/>
  <c r="J1571" i="4"/>
  <c r="J1599" i="4"/>
  <c r="J1615" i="4"/>
  <c r="J1581" i="4"/>
  <c r="J1562" i="4"/>
  <c r="J1612" i="4"/>
  <c r="J1602" i="4"/>
  <c r="J1591" i="4"/>
  <c r="J1609" i="4"/>
  <c r="J1572" i="4"/>
  <c r="J1568" i="4"/>
  <c r="J1584" i="4"/>
  <c r="P1611" i="4"/>
  <c r="P1521" i="4"/>
  <c r="P1551" i="4"/>
  <c r="P1531" i="4"/>
  <c r="P1580" i="4"/>
  <c r="P1576" i="4"/>
  <c r="P1603" i="4"/>
  <c r="P1567" i="4"/>
  <c r="P1546" i="4"/>
  <c r="P1601" i="4"/>
  <c r="P1616" i="4"/>
  <c r="P1610" i="4"/>
  <c r="P1518" i="4"/>
  <c r="P1503" i="4"/>
  <c r="P1566" i="4"/>
  <c r="P1594" i="4"/>
  <c r="P1577" i="4"/>
  <c r="P1605" i="4"/>
  <c r="P1559" i="4"/>
  <c r="P1573" i="4"/>
  <c r="P1570" i="4"/>
  <c r="P1589" i="4"/>
  <c r="P1560" i="4"/>
  <c r="P1613" i="4"/>
  <c r="P1593" i="4"/>
  <c r="P1587" i="4"/>
  <c r="P1578" i="4"/>
  <c r="P1583" i="4"/>
  <c r="P1585" i="4"/>
  <c r="P1595" i="4"/>
  <c r="P1561" i="4"/>
  <c r="P1586" i="4"/>
  <c r="P1574" i="4"/>
  <c r="P1608" i="4"/>
  <c r="P1564" i="4"/>
  <c r="P1588" i="4"/>
  <c r="P1590" i="4"/>
  <c r="P1597" i="4"/>
  <c r="P1579" i="4"/>
  <c r="P1558" i="4"/>
  <c r="P1563" i="4"/>
  <c r="P1600" i="4"/>
  <c r="P1592" i="4"/>
  <c r="P1565" i="4"/>
  <c r="P1575" i="4"/>
  <c r="P1607" i="4"/>
  <c r="P1582" i="4"/>
  <c r="P1598" i="4"/>
  <c r="P1614" i="4"/>
  <c r="P1596" i="4"/>
  <c r="P1569" i="4"/>
  <c r="P1606" i="4"/>
  <c r="P1604" i="4"/>
  <c r="P1571" i="4"/>
  <c r="P1599" i="4"/>
  <c r="P1615" i="4"/>
  <c r="P1581" i="4"/>
  <c r="P1562" i="4"/>
  <c r="P1612" i="4"/>
  <c r="P1602" i="4"/>
  <c r="P1591" i="4"/>
  <c r="P1609" i="4"/>
  <c r="P1572" i="4"/>
  <c r="P1568" i="4"/>
  <c r="P1584" i="4"/>
  <c r="B1611" i="4"/>
  <c r="B1521" i="4"/>
  <c r="B1551" i="4"/>
  <c r="B1531" i="4"/>
  <c r="B1580" i="4"/>
  <c r="B1576" i="4"/>
  <c r="B1603" i="4"/>
  <c r="B1567" i="4"/>
  <c r="B1546" i="4"/>
  <c r="B1601" i="4"/>
  <c r="B1616" i="4"/>
  <c r="B1610" i="4"/>
  <c r="B1518" i="4"/>
  <c r="B1503" i="4"/>
  <c r="B1566" i="4"/>
  <c r="B1594" i="4"/>
  <c r="B1577" i="4"/>
  <c r="B1605" i="4"/>
  <c r="B1559" i="4"/>
  <c r="B1573" i="4"/>
  <c r="B1570" i="4"/>
  <c r="B1589" i="4"/>
  <c r="B1560" i="4"/>
  <c r="B1613" i="4"/>
  <c r="B1593" i="4"/>
  <c r="B1587" i="4"/>
  <c r="B1578" i="4"/>
  <c r="B1583" i="4"/>
  <c r="B1585" i="4"/>
  <c r="B1595" i="4"/>
  <c r="B1561" i="4"/>
  <c r="B1586" i="4"/>
  <c r="B1574" i="4"/>
  <c r="B1608" i="4"/>
  <c r="B1564" i="4"/>
  <c r="B1588" i="4"/>
  <c r="B1590" i="4"/>
  <c r="B1597" i="4"/>
  <c r="B1579" i="4"/>
  <c r="B1558" i="4"/>
  <c r="B1563" i="4"/>
  <c r="B1600" i="4"/>
  <c r="B1592" i="4"/>
  <c r="B1565" i="4"/>
  <c r="B1575" i="4"/>
  <c r="B1607" i="4"/>
  <c r="B1582" i="4"/>
  <c r="B1598" i="4"/>
  <c r="B1614" i="4"/>
  <c r="B1596" i="4"/>
  <c r="B1569" i="4"/>
  <c r="B1606" i="4"/>
  <c r="B1604" i="4"/>
  <c r="B1571" i="4"/>
  <c r="B1599" i="4"/>
  <c r="B1615" i="4"/>
  <c r="B1581" i="4"/>
  <c r="B1562" i="4"/>
  <c r="B1612" i="4"/>
  <c r="B1602" i="4"/>
  <c r="B1591" i="4"/>
  <c r="B1609" i="4"/>
  <c r="B1572" i="4"/>
  <c r="B1568" i="4"/>
  <c r="B1584" i="4"/>
  <c r="C1611" i="4"/>
  <c r="C1521" i="4"/>
  <c r="C1551" i="4"/>
  <c r="C1531" i="4"/>
  <c r="C1580" i="4"/>
  <c r="C1576" i="4"/>
  <c r="C1603" i="4"/>
  <c r="C1567" i="4"/>
  <c r="C1546" i="4"/>
  <c r="C1601" i="4"/>
  <c r="C1616" i="4"/>
  <c r="C1610" i="4"/>
  <c r="C1518" i="4"/>
  <c r="C1503" i="4"/>
  <c r="C1566" i="4"/>
  <c r="C1594" i="4"/>
  <c r="C1577" i="4"/>
  <c r="C1605" i="4"/>
  <c r="C1559" i="4"/>
  <c r="C1573" i="4"/>
  <c r="C1570" i="4"/>
  <c r="C1589" i="4"/>
  <c r="C1560" i="4"/>
  <c r="C1613" i="4"/>
  <c r="C1593" i="4"/>
  <c r="C1587" i="4"/>
  <c r="C1578" i="4"/>
  <c r="C1583" i="4"/>
  <c r="C1585" i="4"/>
  <c r="C1595" i="4"/>
  <c r="C1561" i="4"/>
  <c r="C1586" i="4"/>
  <c r="C1574" i="4"/>
  <c r="C1608" i="4"/>
  <c r="C1564" i="4"/>
  <c r="C1588" i="4"/>
  <c r="C1590" i="4"/>
  <c r="C1597" i="4"/>
  <c r="C1579" i="4"/>
  <c r="C1558" i="4"/>
  <c r="C1563" i="4"/>
  <c r="C1600" i="4"/>
  <c r="C1592" i="4"/>
  <c r="C1565" i="4"/>
  <c r="C1575" i="4"/>
  <c r="C1607" i="4"/>
  <c r="C1582" i="4"/>
  <c r="C1598" i="4"/>
  <c r="C1614" i="4"/>
  <c r="C1596" i="4"/>
  <c r="C1569" i="4"/>
  <c r="C1606" i="4"/>
  <c r="C1604" i="4"/>
  <c r="C1571" i="4"/>
  <c r="C1599" i="4"/>
  <c r="C1615" i="4"/>
  <c r="C1581" i="4"/>
  <c r="C1562" i="4"/>
  <c r="C1612" i="4"/>
  <c r="C1602" i="4"/>
  <c r="C1591" i="4"/>
  <c r="C1609" i="4"/>
  <c r="C1572" i="4"/>
  <c r="C1568" i="4"/>
  <c r="C1584" i="4"/>
  <c r="K1611" i="4"/>
  <c r="K1521" i="4"/>
  <c r="K1551" i="4"/>
  <c r="K1531" i="4"/>
  <c r="K1580" i="4"/>
  <c r="K1576" i="4"/>
  <c r="K1603" i="4"/>
  <c r="K1567" i="4"/>
  <c r="K1546" i="4"/>
  <c r="K1601" i="4"/>
  <c r="K1616" i="4"/>
  <c r="K1610" i="4"/>
  <c r="K1518" i="4"/>
  <c r="K1503" i="4"/>
  <c r="K1566" i="4"/>
  <c r="K1594" i="4"/>
  <c r="K1577" i="4"/>
  <c r="K1605" i="4"/>
  <c r="K1559" i="4"/>
  <c r="K1573" i="4"/>
  <c r="K1570" i="4"/>
  <c r="K1589" i="4"/>
  <c r="K1560" i="4"/>
  <c r="K1613" i="4"/>
  <c r="K1593" i="4"/>
  <c r="K1587" i="4"/>
  <c r="K1578" i="4"/>
  <c r="K1583" i="4"/>
  <c r="K1585" i="4"/>
  <c r="K1595" i="4"/>
  <c r="K1561" i="4"/>
  <c r="K1586" i="4"/>
  <c r="K1574" i="4"/>
  <c r="K1608" i="4"/>
  <c r="K1564" i="4"/>
  <c r="K1588" i="4"/>
  <c r="K1590" i="4"/>
  <c r="K1597" i="4"/>
  <c r="K1579" i="4"/>
  <c r="K1558" i="4"/>
  <c r="K1563" i="4"/>
  <c r="K1600" i="4"/>
  <c r="K1592" i="4"/>
  <c r="K1565" i="4"/>
  <c r="K1575" i="4"/>
  <c r="K1607" i="4"/>
  <c r="K1582" i="4"/>
  <c r="K1598" i="4"/>
  <c r="K1614" i="4"/>
  <c r="K1596" i="4"/>
  <c r="K1569" i="4"/>
  <c r="K1606" i="4"/>
  <c r="K1604" i="4"/>
  <c r="K1571" i="4"/>
  <c r="K1599" i="4"/>
  <c r="K1615" i="4"/>
  <c r="K1581" i="4"/>
  <c r="K1562" i="4"/>
  <c r="K1612" i="4"/>
  <c r="K1602" i="4"/>
  <c r="K1591" i="4"/>
  <c r="K1609" i="4"/>
  <c r="K1572" i="4"/>
  <c r="K1568" i="4"/>
  <c r="K1584" i="4"/>
  <c r="E3" i="1"/>
  <c r="E4" i="1"/>
  <c r="E5" i="1"/>
  <c r="E6" i="1"/>
  <c r="E7" i="1"/>
  <c r="E8" i="1"/>
  <c r="E9" i="1"/>
  <c r="E10" i="1"/>
  <c r="E11" i="1"/>
  <c r="E13" i="1"/>
  <c r="E12" i="1"/>
  <c r="E14" i="1"/>
  <c r="E29" i="1"/>
  <c r="E32" i="1"/>
  <c r="E40" i="1"/>
  <c r="E34" i="1"/>
  <c r="E36" i="1"/>
  <c r="E38" i="1"/>
  <c r="E39" i="1"/>
  <c r="E41" i="1"/>
  <c r="E42" i="1"/>
  <c r="E44" i="1"/>
  <c r="E59" i="1"/>
  <c r="E60" i="1"/>
  <c r="E46" i="1"/>
  <c r="E47" i="1"/>
  <c r="E45" i="1"/>
  <c r="E48" i="1"/>
  <c r="E49" i="1"/>
  <c r="E50" i="1"/>
  <c r="E51" i="1"/>
  <c r="E52" i="1"/>
  <c r="E53" i="1"/>
  <c r="E54" i="1"/>
  <c r="E55" i="1"/>
  <c r="E56" i="1"/>
  <c r="E57" i="1"/>
  <c r="E58" i="1"/>
  <c r="E70" i="1"/>
  <c r="E71" i="1"/>
  <c r="E62" i="1"/>
  <c r="E61" i="1"/>
  <c r="E143" i="1"/>
  <c r="E64" i="1"/>
  <c r="E67" i="1"/>
  <c r="E68" i="1"/>
  <c r="E69" i="1"/>
  <c r="E72" i="1"/>
  <c r="E73" i="1"/>
  <c r="E77" i="1"/>
  <c r="E80" i="1"/>
  <c r="E74" i="1"/>
  <c r="E75" i="1"/>
  <c r="E1896" i="1"/>
  <c r="E1897" i="1"/>
  <c r="E76" i="1"/>
  <c r="E81" i="1"/>
  <c r="E82" i="1"/>
  <c r="E141" i="1"/>
  <c r="E94" i="1"/>
  <c r="E97" i="1"/>
  <c r="E106" i="1"/>
  <c r="E107" i="1"/>
  <c r="E108" i="1"/>
  <c r="E2" i="1"/>
  <c r="D3" i="1"/>
  <c r="D4" i="1"/>
  <c r="D5" i="1"/>
  <c r="D6" i="1"/>
  <c r="D7" i="1"/>
  <c r="D8" i="1"/>
  <c r="D9" i="1"/>
  <c r="D10" i="1"/>
  <c r="D11" i="1"/>
  <c r="D13" i="1"/>
  <c r="D12" i="1"/>
  <c r="D14" i="1"/>
  <c r="D29" i="1"/>
  <c r="D32" i="1"/>
  <c r="D40" i="1"/>
  <c r="D34" i="1"/>
  <c r="D36" i="1"/>
  <c r="D38" i="1"/>
  <c r="D39" i="1"/>
  <c r="D41" i="1"/>
  <c r="D42" i="1"/>
  <c r="D44" i="1"/>
  <c r="D59" i="1"/>
  <c r="D60" i="1"/>
  <c r="D46" i="1"/>
  <c r="D47" i="1"/>
  <c r="D45" i="1"/>
  <c r="D48" i="1"/>
  <c r="D49" i="1"/>
  <c r="D50" i="1"/>
  <c r="D51" i="1"/>
  <c r="D52" i="1"/>
  <c r="D53" i="1"/>
  <c r="D54" i="1"/>
  <c r="D55" i="1"/>
  <c r="D56" i="1"/>
  <c r="D57" i="1"/>
  <c r="D58" i="1"/>
  <c r="D70" i="1"/>
  <c r="D71" i="1"/>
  <c r="D62" i="1"/>
  <c r="D61" i="1"/>
  <c r="D143" i="1"/>
  <c r="D64" i="1"/>
  <c r="D67" i="1"/>
  <c r="D68" i="1"/>
  <c r="D69" i="1"/>
  <c r="D72" i="1"/>
  <c r="D73" i="1"/>
  <c r="D77" i="1"/>
  <c r="D80" i="1"/>
  <c r="D74" i="1"/>
  <c r="D75" i="1"/>
  <c r="D1896" i="1"/>
  <c r="D1897" i="1"/>
  <c r="D76" i="1"/>
  <c r="D81" i="1"/>
  <c r="D82" i="1"/>
  <c r="D141" i="1"/>
  <c r="D94" i="1"/>
  <c r="D97" i="1"/>
  <c r="D106" i="1"/>
  <c r="D107" i="1"/>
  <c r="D108" i="1"/>
  <c r="D2" i="1"/>
  <c r="C3" i="1"/>
  <c r="C4" i="1"/>
  <c r="C5" i="1"/>
  <c r="C6" i="1"/>
  <c r="C7" i="1"/>
  <c r="C8" i="1"/>
  <c r="C9" i="1"/>
  <c r="C10" i="1"/>
  <c r="C11" i="1"/>
  <c r="C13" i="1"/>
  <c r="C12" i="1"/>
  <c r="C14" i="1"/>
  <c r="C29" i="1"/>
  <c r="C32" i="1"/>
  <c r="C40" i="1"/>
  <c r="C34" i="1"/>
  <c r="C36" i="1"/>
  <c r="C38" i="1"/>
  <c r="C39" i="1"/>
  <c r="C41" i="1"/>
  <c r="C42" i="1"/>
  <c r="C44" i="1"/>
  <c r="C59" i="1"/>
  <c r="C60" i="1"/>
  <c r="C46" i="1"/>
  <c r="C47" i="1"/>
  <c r="C45" i="1"/>
  <c r="C48" i="1"/>
  <c r="C49" i="1"/>
  <c r="C50" i="1"/>
  <c r="C51" i="1"/>
  <c r="C52" i="1"/>
  <c r="C53" i="1"/>
  <c r="C54" i="1"/>
  <c r="C55" i="1"/>
  <c r="C56" i="1"/>
  <c r="C57" i="1"/>
  <c r="C58" i="1"/>
  <c r="C70" i="1"/>
  <c r="C71" i="1"/>
  <c r="C62" i="1"/>
  <c r="C61" i="1"/>
  <c r="C143" i="1"/>
  <c r="C64" i="1"/>
  <c r="C67" i="1"/>
  <c r="C68" i="1"/>
  <c r="C69" i="1"/>
  <c r="C72" i="1"/>
  <c r="C73" i="1"/>
  <c r="C77" i="1"/>
  <c r="C80" i="1"/>
  <c r="C74" i="1"/>
  <c r="C75" i="1"/>
  <c r="C1896" i="1"/>
  <c r="C1897" i="1"/>
  <c r="C76" i="1"/>
  <c r="C81" i="1"/>
  <c r="C82" i="1"/>
  <c r="C141" i="1"/>
  <c r="C94" i="1"/>
  <c r="C97" i="1"/>
  <c r="C106" i="1"/>
  <c r="C107" i="1"/>
  <c r="C108" i="1"/>
  <c r="C2" i="1"/>
  <c r="B3" i="1"/>
  <c r="B4" i="1"/>
  <c r="B5" i="1"/>
  <c r="B6" i="1"/>
  <c r="B7" i="1"/>
  <c r="B8" i="1"/>
  <c r="B9" i="1"/>
  <c r="B10" i="1"/>
  <c r="B11" i="1"/>
  <c r="B13" i="1"/>
  <c r="B12" i="1"/>
  <c r="B14" i="1"/>
  <c r="B29" i="1"/>
  <c r="B32" i="1"/>
  <c r="B40" i="1"/>
  <c r="B34" i="1"/>
  <c r="B36" i="1"/>
  <c r="B38" i="1"/>
  <c r="B39" i="1"/>
  <c r="B41" i="1"/>
  <c r="B42" i="1"/>
  <c r="B44" i="1"/>
  <c r="B59" i="1"/>
  <c r="B60" i="1"/>
  <c r="B46" i="1"/>
  <c r="B47" i="1"/>
  <c r="B45" i="1"/>
  <c r="B48" i="1"/>
  <c r="B49" i="1"/>
  <c r="B50" i="1"/>
  <c r="B51" i="1"/>
  <c r="B52" i="1"/>
  <c r="B53" i="1"/>
  <c r="B54" i="1"/>
  <c r="B55" i="1"/>
  <c r="B56" i="1"/>
  <c r="B57" i="1"/>
  <c r="B58" i="1"/>
  <c r="B70" i="1"/>
  <c r="B71" i="1"/>
  <c r="B62" i="1"/>
  <c r="B61" i="1"/>
  <c r="B143" i="1"/>
  <c r="B64" i="1"/>
  <c r="B67" i="1"/>
  <c r="B68" i="1"/>
  <c r="B69" i="1"/>
  <c r="B72" i="1"/>
  <c r="B73" i="1"/>
  <c r="B77" i="1"/>
  <c r="B80" i="1"/>
  <c r="B74" i="1"/>
  <c r="B75" i="1"/>
  <c r="B1896" i="1"/>
  <c r="B1897" i="1"/>
  <c r="B76" i="1"/>
  <c r="B81" i="1"/>
  <c r="B82" i="1"/>
  <c r="B141" i="1"/>
  <c r="B94" i="1"/>
  <c r="B97" i="1"/>
  <c r="B106" i="1"/>
  <c r="B107" i="1"/>
  <c r="B108" i="1"/>
  <c r="B2" i="1"/>
  <c r="I2" i="1"/>
  <c r="I3" i="1"/>
  <c r="D1521" i="4" s="1"/>
  <c r="I4" i="1"/>
  <c r="D1551" i="4" s="1"/>
  <c r="I5" i="1"/>
  <c r="D1531" i="4" s="1"/>
  <c r="I6" i="1"/>
  <c r="D1580" i="4" s="1"/>
  <c r="I7" i="1"/>
  <c r="D1576" i="4" s="1"/>
  <c r="I8" i="1"/>
  <c r="D1603" i="4" s="1"/>
  <c r="I9" i="1"/>
  <c r="D1567" i="4" s="1"/>
  <c r="I10" i="1"/>
  <c r="D1546" i="4" s="1"/>
  <c r="I11" i="1"/>
  <c r="D1601" i="4" s="1"/>
  <c r="I13" i="1"/>
  <c r="D1616" i="4" s="1"/>
  <c r="I12" i="1"/>
  <c r="D1610" i="4" s="1"/>
  <c r="I14" i="1"/>
  <c r="D1518" i="4" s="1"/>
  <c r="I29" i="1"/>
  <c r="D1503" i="4" s="1"/>
  <c r="I32" i="1"/>
  <c r="D1566" i="4" s="1"/>
  <c r="I40" i="1"/>
  <c r="D1594" i="4" s="1"/>
  <c r="I34" i="1"/>
  <c r="D1577" i="4" s="1"/>
  <c r="I36" i="1"/>
  <c r="D1605" i="4" s="1"/>
  <c r="I38" i="1"/>
  <c r="D1559" i="4" s="1"/>
  <c r="I39" i="1"/>
  <c r="D1573" i="4" s="1"/>
  <c r="I41" i="1"/>
  <c r="D1570" i="4" s="1"/>
  <c r="I42" i="1"/>
  <c r="D1589" i="4" s="1"/>
  <c r="I44" i="1"/>
  <c r="D1560" i="4" s="1"/>
  <c r="I59" i="1"/>
  <c r="D1613" i="4" s="1"/>
  <c r="I60" i="1"/>
  <c r="D1593" i="4" s="1"/>
  <c r="I46" i="1"/>
  <c r="D1587" i="4" s="1"/>
  <c r="I47" i="1"/>
  <c r="D1578" i="4" s="1"/>
  <c r="I45" i="1"/>
  <c r="D1583" i="4" s="1"/>
  <c r="I48" i="1"/>
  <c r="D1585" i="4" s="1"/>
  <c r="I49" i="1"/>
  <c r="D1595" i="4" s="1"/>
  <c r="I50" i="1"/>
  <c r="D1561" i="4" s="1"/>
  <c r="I51" i="1"/>
  <c r="D1586" i="4" s="1"/>
  <c r="I52" i="1"/>
  <c r="D1574" i="4" s="1"/>
  <c r="I53" i="1"/>
  <c r="D1608" i="4" s="1"/>
  <c r="I54" i="1"/>
  <c r="D1564" i="4" s="1"/>
  <c r="I55" i="1"/>
  <c r="D1588" i="4" s="1"/>
  <c r="I56" i="1"/>
  <c r="D1590" i="4" s="1"/>
  <c r="I57" i="1"/>
  <c r="D1597" i="4" s="1"/>
  <c r="I58" i="1"/>
  <c r="D1579" i="4" s="1"/>
  <c r="I70" i="1"/>
  <c r="D1558" i="4" s="1"/>
  <c r="I71" i="1"/>
  <c r="D1563" i="4" s="1"/>
  <c r="I62" i="1"/>
  <c r="D1600" i="4" s="1"/>
  <c r="I61" i="1"/>
  <c r="D1592" i="4" s="1"/>
  <c r="I143" i="1"/>
  <c r="D1565" i="4" s="1"/>
  <c r="I64" i="1"/>
  <c r="D1575" i="4" s="1"/>
  <c r="I67" i="1"/>
  <c r="D1607" i="4" s="1"/>
  <c r="I68" i="1"/>
  <c r="D1582" i="4" s="1"/>
  <c r="I69" i="1"/>
  <c r="D1598" i="4" s="1"/>
  <c r="I72" i="1"/>
  <c r="D1614" i="4" s="1"/>
  <c r="I73" i="1"/>
  <c r="D1596" i="4" s="1"/>
  <c r="I77" i="1"/>
  <c r="D1569" i="4" s="1"/>
  <c r="I80" i="1"/>
  <c r="D1606" i="4" s="1"/>
  <c r="I74" i="1"/>
  <c r="D1604" i="4" s="1"/>
  <c r="I75" i="1"/>
  <c r="D1571" i="4" s="1"/>
  <c r="I1896" i="1"/>
  <c r="D1599" i="4" s="1"/>
  <c r="I1897" i="1"/>
  <c r="D1615" i="4" s="1"/>
  <c r="I76" i="1"/>
  <c r="D1581" i="4" s="1"/>
  <c r="I81" i="1"/>
  <c r="D1562" i="4" s="1"/>
  <c r="I82" i="1"/>
  <c r="D1612" i="4" s="1"/>
  <c r="I141" i="1"/>
  <c r="D1602" i="4" s="1"/>
  <c r="I94" i="1"/>
  <c r="D1591" i="4" s="1"/>
  <c r="I97" i="1"/>
  <c r="D1609" i="4" s="1"/>
  <c r="I106" i="1"/>
  <c r="D1572" i="4" s="1"/>
  <c r="I107" i="1"/>
  <c r="D1568" i="4" s="1"/>
  <c r="I108" i="1"/>
  <c r="D1584" i="4" s="1"/>
  <c r="E1411" i="4"/>
  <c r="J592" i="4"/>
  <c r="J608" i="4"/>
  <c r="J593" i="4"/>
  <c r="J594" i="4"/>
  <c r="J2256" i="4"/>
  <c r="J2257" i="4"/>
  <c r="J2258" i="4"/>
  <c r="P592" i="4"/>
  <c r="P608" i="4"/>
  <c r="P593" i="4"/>
  <c r="P594" i="4"/>
  <c r="P2256" i="4"/>
  <c r="P2257" i="4"/>
  <c r="P2258" i="4"/>
  <c r="B592" i="4"/>
  <c r="B608" i="4"/>
  <c r="B593" i="4"/>
  <c r="B594" i="4"/>
  <c r="B2256" i="4"/>
  <c r="B2257" i="4"/>
  <c r="B2258" i="4"/>
  <c r="C592" i="4"/>
  <c r="C608" i="4"/>
  <c r="C593" i="4"/>
  <c r="C594" i="4"/>
  <c r="C2256" i="4"/>
  <c r="C2257" i="4"/>
  <c r="C2258" i="4"/>
  <c r="E2256" i="4"/>
  <c r="E2257" i="4"/>
  <c r="E2258" i="4"/>
  <c r="K592" i="4"/>
  <c r="K608" i="4"/>
  <c r="K593" i="4"/>
  <c r="K594" i="4"/>
  <c r="K2256" i="4"/>
  <c r="K2257" i="4"/>
  <c r="K2258" i="4"/>
  <c r="J599" i="4"/>
  <c r="J600" i="4"/>
  <c r="J601" i="4"/>
  <c r="J602" i="4"/>
  <c r="J607" i="4"/>
  <c r="J604" i="4"/>
  <c r="J606" i="4"/>
  <c r="J605" i="4"/>
  <c r="J603" i="4"/>
  <c r="P599" i="4"/>
  <c r="P600" i="4"/>
  <c r="P601" i="4"/>
  <c r="P602" i="4"/>
  <c r="P607" i="4"/>
  <c r="P604" i="4"/>
  <c r="P606" i="4"/>
  <c r="P605" i="4"/>
  <c r="P603" i="4"/>
  <c r="B599" i="4"/>
  <c r="B600" i="4"/>
  <c r="B601" i="4"/>
  <c r="B602" i="4"/>
  <c r="B607" i="4"/>
  <c r="B604" i="4"/>
  <c r="B606" i="4"/>
  <c r="B605" i="4"/>
  <c r="B603" i="4"/>
  <c r="C599" i="4"/>
  <c r="C600" i="4"/>
  <c r="C601" i="4"/>
  <c r="C602" i="4"/>
  <c r="C607" i="4"/>
  <c r="C604" i="4"/>
  <c r="C606" i="4"/>
  <c r="C605" i="4"/>
  <c r="C603" i="4"/>
  <c r="K599" i="4"/>
  <c r="K600" i="4"/>
  <c r="K601" i="4"/>
  <c r="K602" i="4"/>
  <c r="K607" i="4"/>
  <c r="K604" i="4"/>
  <c r="K606" i="4"/>
  <c r="K605" i="4"/>
  <c r="K603" i="4"/>
  <c r="J460" i="4"/>
  <c r="J657" i="4"/>
  <c r="J659" i="4"/>
  <c r="J661" i="4"/>
  <c r="J658" i="4"/>
  <c r="J660" i="4"/>
  <c r="J662" i="4"/>
  <c r="J663" i="4"/>
  <c r="J595" i="4"/>
  <c r="J596" i="4"/>
  <c r="J597" i="4"/>
  <c r="J598" i="4"/>
  <c r="P460" i="4"/>
  <c r="P657" i="4"/>
  <c r="P659" i="4"/>
  <c r="P661" i="4"/>
  <c r="P658" i="4"/>
  <c r="P660" i="4"/>
  <c r="P662" i="4"/>
  <c r="P663" i="4"/>
  <c r="P595" i="4"/>
  <c r="P596" i="4"/>
  <c r="P597" i="4"/>
  <c r="P598" i="4"/>
  <c r="B460" i="4"/>
  <c r="B657" i="4"/>
  <c r="B659" i="4"/>
  <c r="B661" i="4"/>
  <c r="B658" i="4"/>
  <c r="B660" i="4"/>
  <c r="B662" i="4"/>
  <c r="B663" i="4"/>
  <c r="B595" i="4"/>
  <c r="B596" i="4"/>
  <c r="B597" i="4"/>
  <c r="B598" i="4"/>
  <c r="C460" i="4"/>
  <c r="C657" i="4"/>
  <c r="C659" i="4"/>
  <c r="C661" i="4"/>
  <c r="C658" i="4"/>
  <c r="C660" i="4"/>
  <c r="C662" i="4"/>
  <c r="C663" i="4"/>
  <c r="C595" i="4"/>
  <c r="C596" i="4"/>
  <c r="C597" i="4"/>
  <c r="C598" i="4"/>
  <c r="K460" i="4"/>
  <c r="K657" i="4"/>
  <c r="K659" i="4"/>
  <c r="K661" i="4"/>
  <c r="K658" i="4"/>
  <c r="K660" i="4"/>
  <c r="K662" i="4"/>
  <c r="K663" i="4"/>
  <c r="K595" i="4"/>
  <c r="K596" i="4"/>
  <c r="K597" i="4"/>
  <c r="K598" i="4"/>
  <c r="J447" i="4"/>
  <c r="J446" i="4"/>
  <c r="J613" i="4"/>
  <c r="J614" i="4"/>
  <c r="J448" i="4"/>
  <c r="J454" i="4"/>
  <c r="J453" i="4"/>
  <c r="J451" i="4"/>
  <c r="J450" i="4"/>
  <c r="J449" i="4"/>
  <c r="J457" i="4"/>
  <c r="J455" i="4"/>
  <c r="J452" i="4"/>
  <c r="J456" i="4"/>
  <c r="J458" i="4"/>
  <c r="J459" i="4"/>
  <c r="P447" i="4"/>
  <c r="P446" i="4"/>
  <c r="P613" i="4"/>
  <c r="P614" i="4"/>
  <c r="P448" i="4"/>
  <c r="P454" i="4"/>
  <c r="P453" i="4"/>
  <c r="P451" i="4"/>
  <c r="P450" i="4"/>
  <c r="P449" i="4"/>
  <c r="P457" i="4"/>
  <c r="P455" i="4"/>
  <c r="P452" i="4"/>
  <c r="P456" i="4"/>
  <c r="P458" i="4"/>
  <c r="P459" i="4"/>
  <c r="B447" i="4"/>
  <c r="B446" i="4"/>
  <c r="B613" i="4"/>
  <c r="B614" i="4"/>
  <c r="B448" i="4"/>
  <c r="B454" i="4"/>
  <c r="B453" i="4"/>
  <c r="B451" i="4"/>
  <c r="B450" i="4"/>
  <c r="B449" i="4"/>
  <c r="B457" i="4"/>
  <c r="B455" i="4"/>
  <c r="B452" i="4"/>
  <c r="B456" i="4"/>
  <c r="B458" i="4"/>
  <c r="B459" i="4"/>
  <c r="C447" i="4"/>
  <c r="C446" i="4"/>
  <c r="C613" i="4"/>
  <c r="C614" i="4"/>
  <c r="C448" i="4"/>
  <c r="C454" i="4"/>
  <c r="C453" i="4"/>
  <c r="C451" i="4"/>
  <c r="C450" i="4"/>
  <c r="C449" i="4"/>
  <c r="C457" i="4"/>
  <c r="C455" i="4"/>
  <c r="C452" i="4"/>
  <c r="C456" i="4"/>
  <c r="C458" i="4"/>
  <c r="C459" i="4"/>
  <c r="K447" i="4"/>
  <c r="K446" i="4"/>
  <c r="K613" i="4"/>
  <c r="K614" i="4"/>
  <c r="K448" i="4"/>
  <c r="K454" i="4"/>
  <c r="K453" i="4"/>
  <c r="K451" i="4"/>
  <c r="K450" i="4"/>
  <c r="K449" i="4"/>
  <c r="K457" i="4"/>
  <c r="K455" i="4"/>
  <c r="K452" i="4"/>
  <c r="K456" i="4"/>
  <c r="K458" i="4"/>
  <c r="K459" i="4"/>
  <c r="J427" i="4"/>
  <c r="J428" i="4"/>
  <c r="J610" i="4"/>
  <c r="J611" i="4"/>
  <c r="J431" i="4"/>
  <c r="J434" i="4"/>
  <c r="J433" i="4"/>
  <c r="J612" i="4"/>
  <c r="J436" i="4"/>
  <c r="J438" i="4"/>
  <c r="J439" i="4"/>
  <c r="J443" i="4"/>
  <c r="J440" i="4"/>
  <c r="J432" i="4"/>
  <c r="J441" i="4"/>
  <c r="J444" i="4"/>
  <c r="J435" i="4"/>
  <c r="P427" i="4"/>
  <c r="P428" i="4"/>
  <c r="P610" i="4"/>
  <c r="P611" i="4"/>
  <c r="P431" i="4"/>
  <c r="P434" i="4"/>
  <c r="P433" i="4"/>
  <c r="P612" i="4"/>
  <c r="P436" i="4"/>
  <c r="P438" i="4"/>
  <c r="P439" i="4"/>
  <c r="P443" i="4"/>
  <c r="P440" i="4"/>
  <c r="P432" i="4"/>
  <c r="P441" i="4"/>
  <c r="P444" i="4"/>
  <c r="P435" i="4"/>
  <c r="B427" i="4"/>
  <c r="B428" i="4"/>
  <c r="B610" i="4"/>
  <c r="B611" i="4"/>
  <c r="B431" i="4"/>
  <c r="B434" i="4"/>
  <c r="B433" i="4"/>
  <c r="B612" i="4"/>
  <c r="B436" i="4"/>
  <c r="B438" i="4"/>
  <c r="B439" i="4"/>
  <c r="B443" i="4"/>
  <c r="B440" i="4"/>
  <c r="B432" i="4"/>
  <c r="B441" i="4"/>
  <c r="B444" i="4"/>
  <c r="B435" i="4"/>
  <c r="C427" i="4"/>
  <c r="C428" i="4"/>
  <c r="C610" i="4"/>
  <c r="C611" i="4"/>
  <c r="C431" i="4"/>
  <c r="C434" i="4"/>
  <c r="C433" i="4"/>
  <c r="C612" i="4"/>
  <c r="C436" i="4"/>
  <c r="C438" i="4"/>
  <c r="C439" i="4"/>
  <c r="C443" i="4"/>
  <c r="C440" i="4"/>
  <c r="C432" i="4"/>
  <c r="C441" i="4"/>
  <c r="C444" i="4"/>
  <c r="C435" i="4"/>
  <c r="K427" i="4"/>
  <c r="K428" i="4"/>
  <c r="K610" i="4"/>
  <c r="K611" i="4"/>
  <c r="K431" i="4"/>
  <c r="K434" i="4"/>
  <c r="K433" i="4"/>
  <c r="K612" i="4"/>
  <c r="K436" i="4"/>
  <c r="K438" i="4"/>
  <c r="K439" i="4"/>
  <c r="K443" i="4"/>
  <c r="K440" i="4"/>
  <c r="K432" i="4"/>
  <c r="K441" i="4"/>
  <c r="K444" i="4"/>
  <c r="K435" i="4"/>
  <c r="H21" i="1"/>
  <c r="E428" i="4" s="1"/>
  <c r="H27" i="1"/>
  <c r="E610" i="4" s="1"/>
  <c r="H35" i="1"/>
  <c r="E611" i="4" s="1"/>
  <c r="H79" i="1"/>
  <c r="E431" i="4" s="1"/>
  <c r="H88" i="1"/>
  <c r="E434" i="4" s="1"/>
  <c r="H95" i="1"/>
  <c r="E433" i="4" s="1"/>
  <c r="H96" i="1"/>
  <c r="E612" i="4" s="1"/>
  <c r="H100" i="1"/>
  <c r="E436" i="4" s="1"/>
  <c r="H101" i="1"/>
  <c r="E438" i="4" s="1"/>
  <c r="H105" i="1"/>
  <c r="E439" i="4" s="1"/>
  <c r="H109" i="1"/>
  <c r="E443" i="4" s="1"/>
  <c r="H110" i="1"/>
  <c r="E440" i="4" s="1"/>
  <c r="H112" i="1"/>
  <c r="E432" i="4" s="1"/>
  <c r="H113" i="1"/>
  <c r="E441" i="4" s="1"/>
  <c r="H115" i="1"/>
  <c r="E444" i="4" s="1"/>
  <c r="H116" i="1"/>
  <c r="E435" i="4" s="1"/>
  <c r="H117" i="1"/>
  <c r="E447" i="4" s="1"/>
  <c r="H118" i="1"/>
  <c r="E446" i="4" s="1"/>
  <c r="H119" i="1"/>
  <c r="E613" i="4" s="1"/>
  <c r="H122" i="1"/>
  <c r="E614" i="4" s="1"/>
  <c r="H123" i="1"/>
  <c r="E448" i="4" s="1"/>
  <c r="H124" i="1"/>
  <c r="E454" i="4" s="1"/>
  <c r="H125" i="1"/>
  <c r="E453" i="4" s="1"/>
  <c r="H126" i="1"/>
  <c r="E451" i="4" s="1"/>
  <c r="H129" i="1"/>
  <c r="E450" i="4" s="1"/>
  <c r="H130" i="1"/>
  <c r="E449" i="4" s="1"/>
  <c r="H131" i="1"/>
  <c r="E457" i="4" s="1"/>
  <c r="H132" i="1"/>
  <c r="E455" i="4" s="1"/>
  <c r="H133" i="1"/>
  <c r="E452" i="4" s="1"/>
  <c r="H134" i="1"/>
  <c r="E456" i="4" s="1"/>
  <c r="H137" i="1"/>
  <c r="E458" i="4" s="1"/>
  <c r="H138" i="1"/>
  <c r="E459" i="4" s="1"/>
  <c r="H139" i="1"/>
  <c r="E460" i="4" s="1"/>
  <c r="H83" i="1"/>
  <c r="E657" i="4" s="1"/>
  <c r="H89" i="1"/>
  <c r="E659" i="4" s="1"/>
  <c r="H98" i="1"/>
  <c r="E661" i="4" s="1"/>
  <c r="H99" i="1"/>
  <c r="E658" i="4" s="1"/>
  <c r="H104" i="1"/>
  <c r="E660" i="4" s="1"/>
  <c r="H111" i="1"/>
  <c r="E662" i="4" s="1"/>
  <c r="H114" i="1"/>
  <c r="E663" i="4" s="1"/>
  <c r="H17" i="1"/>
  <c r="E595" i="4" s="1"/>
  <c r="H18" i="1"/>
  <c r="E596" i="4" s="1"/>
  <c r="H19" i="1"/>
  <c r="E597" i="4" s="1"/>
  <c r="H22" i="1"/>
  <c r="E598" i="4" s="1"/>
  <c r="H23" i="1"/>
  <c r="E599" i="4" s="1"/>
  <c r="H24" i="1"/>
  <c r="E600" i="4" s="1"/>
  <c r="H25" i="1"/>
  <c r="E601" i="4" s="1"/>
  <c r="H26" i="1"/>
  <c r="E602" i="4" s="1"/>
  <c r="H28" i="1"/>
  <c r="E607" i="4" s="1"/>
  <c r="H30" i="1"/>
  <c r="E604" i="4" s="1"/>
  <c r="H31" i="1"/>
  <c r="E606" i="4" s="1"/>
  <c r="H33" i="1"/>
  <c r="E605" i="4" s="1"/>
  <c r="H37" i="1"/>
  <c r="E603" i="4" s="1"/>
  <c r="H43" i="1"/>
  <c r="E592" i="4" s="1"/>
  <c r="H63" i="1"/>
  <c r="E608" i="4" s="1"/>
  <c r="H15" i="1"/>
  <c r="E593" i="4" s="1"/>
  <c r="H16" i="1"/>
  <c r="E594" i="4" s="1"/>
  <c r="H20" i="1"/>
  <c r="E427" i="4" s="1"/>
  <c r="B21" i="1"/>
  <c r="B27" i="1"/>
  <c r="B35" i="1"/>
  <c r="B79" i="1"/>
  <c r="B88" i="1"/>
  <c r="B95" i="1"/>
  <c r="B96" i="1"/>
  <c r="B100" i="1"/>
  <c r="B101" i="1"/>
  <c r="B105" i="1"/>
  <c r="B109" i="1"/>
  <c r="B110" i="1"/>
  <c r="B112" i="1"/>
  <c r="B113" i="1"/>
  <c r="B115" i="1"/>
  <c r="B116" i="1"/>
  <c r="B117" i="1"/>
  <c r="B118" i="1"/>
  <c r="B119" i="1"/>
  <c r="B122" i="1"/>
  <c r="B123" i="1"/>
  <c r="B124" i="1"/>
  <c r="B125" i="1"/>
  <c r="B126" i="1"/>
  <c r="B129" i="1"/>
  <c r="B130" i="1"/>
  <c r="B131" i="1"/>
  <c r="B132" i="1"/>
  <c r="B133" i="1"/>
  <c r="B134" i="1"/>
  <c r="B137" i="1"/>
  <c r="B138" i="1"/>
  <c r="B139" i="1"/>
  <c r="B83" i="1"/>
  <c r="B89" i="1"/>
  <c r="B98" i="1"/>
  <c r="B99" i="1"/>
  <c r="B104" i="1"/>
  <c r="B111" i="1"/>
  <c r="B114" i="1"/>
  <c r="B17" i="1"/>
  <c r="B18" i="1"/>
  <c r="B19" i="1"/>
  <c r="B22" i="1"/>
  <c r="B23" i="1"/>
  <c r="B24" i="1"/>
  <c r="B25" i="1"/>
  <c r="B26" i="1"/>
  <c r="B28" i="1"/>
  <c r="B30" i="1"/>
  <c r="B31" i="1"/>
  <c r="B33" i="1"/>
  <c r="B37" i="1"/>
  <c r="B43" i="1"/>
  <c r="B63" i="1"/>
  <c r="B15" i="1"/>
  <c r="B16" i="1"/>
  <c r="B20" i="1"/>
  <c r="I35" i="1"/>
  <c r="D611" i="4" s="1"/>
  <c r="I95" i="1"/>
  <c r="D433" i="4" s="1"/>
  <c r="D1629" i="4"/>
  <c r="I109" i="1"/>
  <c r="D443" i="4" s="1"/>
  <c r="I112" i="1"/>
  <c r="D432" i="4" s="1"/>
  <c r="I116" i="1"/>
  <c r="D435" i="4" s="1"/>
  <c r="I119" i="1"/>
  <c r="D613" i="4" s="1"/>
  <c r="I123" i="1"/>
  <c r="D448" i="4" s="1"/>
  <c r="I126" i="1"/>
  <c r="D451" i="4" s="1"/>
  <c r="I131" i="1"/>
  <c r="D457" i="4" s="1"/>
  <c r="I133" i="1"/>
  <c r="D452" i="4" s="1"/>
  <c r="I138" i="1"/>
  <c r="D459" i="4" s="1"/>
  <c r="I89" i="1"/>
  <c r="D659" i="4" s="1"/>
  <c r="I99" i="1"/>
  <c r="D658" i="4" s="1"/>
  <c r="I114" i="1"/>
  <c r="D663" i="4" s="1"/>
  <c r="I19" i="1"/>
  <c r="D597" i="4" s="1"/>
  <c r="I23" i="1"/>
  <c r="D599" i="4" s="1"/>
  <c r="I26" i="1"/>
  <c r="D602" i="4" s="1"/>
  <c r="I31" i="1"/>
  <c r="D606" i="4" s="1"/>
  <c r="I37" i="1"/>
  <c r="D603" i="4" s="1"/>
  <c r="I15" i="1"/>
  <c r="D593" i="4" s="1"/>
  <c r="I96" i="1"/>
  <c r="D612" i="4" s="1"/>
  <c r="I101" i="1"/>
  <c r="D438" i="4" s="1"/>
  <c r="I105" i="1"/>
  <c r="D439" i="4" s="1"/>
  <c r="I110" i="1"/>
  <c r="D440" i="4" s="1"/>
  <c r="I113" i="1"/>
  <c r="D441" i="4" s="1"/>
  <c r="I115" i="1"/>
  <c r="D444" i="4" s="1"/>
  <c r="I117" i="1"/>
  <c r="D447" i="4" s="1"/>
  <c r="I118" i="1"/>
  <c r="D446" i="4" s="1"/>
  <c r="I122" i="1"/>
  <c r="D614" i="4" s="1"/>
  <c r="I124" i="1"/>
  <c r="D454" i="4" s="1"/>
  <c r="I125" i="1"/>
  <c r="D453" i="4" s="1"/>
  <c r="I129" i="1"/>
  <c r="D450" i="4" s="1"/>
  <c r="I130" i="1"/>
  <c r="D449" i="4" s="1"/>
  <c r="I132" i="1"/>
  <c r="D455" i="4" s="1"/>
  <c r="I134" i="1"/>
  <c r="D456" i="4" s="1"/>
  <c r="I137" i="1"/>
  <c r="D458" i="4" s="1"/>
  <c r="I139" i="1"/>
  <c r="D460" i="4" s="1"/>
  <c r="I83" i="1"/>
  <c r="D657" i="4" s="1"/>
  <c r="I98" i="1"/>
  <c r="D661" i="4" s="1"/>
  <c r="I104" i="1"/>
  <c r="D660" i="4" s="1"/>
  <c r="I111" i="1"/>
  <c r="D662" i="4" s="1"/>
  <c r="I17" i="1"/>
  <c r="D595" i="4" s="1"/>
  <c r="I18" i="1"/>
  <c r="D596" i="4" s="1"/>
  <c r="I22" i="1"/>
  <c r="D598" i="4" s="1"/>
  <c r="I24" i="1"/>
  <c r="D600" i="4" s="1"/>
  <c r="I25" i="1"/>
  <c r="D601" i="4" s="1"/>
  <c r="I28" i="1"/>
  <c r="D607" i="4" s="1"/>
  <c r="I30" i="1"/>
  <c r="D604" i="4" s="1"/>
  <c r="I33" i="1"/>
  <c r="D605" i="4" s="1"/>
  <c r="I43" i="1"/>
  <c r="D592" i="4" s="1"/>
  <c r="I63" i="1"/>
  <c r="D608" i="4" s="1"/>
  <c r="I16" i="1"/>
  <c r="D594" i="4" s="1"/>
  <c r="I20" i="1"/>
  <c r="D427" i="4" s="1"/>
  <c r="I21" i="1"/>
  <c r="D428" i="4" s="1"/>
  <c r="I27" i="1"/>
  <c r="D610" i="4" s="1"/>
  <c r="I79" i="1"/>
  <c r="D431" i="4" s="1"/>
  <c r="I88" i="1"/>
  <c r="D434" i="4" s="1"/>
  <c r="B67" i="12"/>
  <c r="C67" i="12"/>
  <c r="B66" i="12"/>
  <c r="C66" i="12"/>
  <c r="B65" i="12"/>
  <c r="C65" i="12"/>
  <c r="B64" i="12"/>
  <c r="C64" i="12"/>
  <c r="B63" i="12"/>
  <c r="C63" i="12"/>
  <c r="B56" i="12"/>
  <c r="B57" i="12"/>
  <c r="B58" i="12"/>
  <c r="B59" i="12"/>
  <c r="B60" i="12"/>
  <c r="B61" i="12"/>
  <c r="C56" i="12"/>
  <c r="C57" i="12"/>
  <c r="C58" i="12"/>
  <c r="C59" i="12"/>
  <c r="C60" i="12"/>
  <c r="C61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37" i="7"/>
  <c r="C33" i="7"/>
  <c r="B23" i="7"/>
  <c r="C22" i="7"/>
  <c r="B108" i="7"/>
  <c r="C107" i="7"/>
  <c r="C87" i="7"/>
  <c r="B164" i="7"/>
  <c r="C163" i="7"/>
  <c r="C157" i="7"/>
  <c r="B140" i="7"/>
  <c r="C139" i="7"/>
  <c r="C131" i="7"/>
  <c r="B121" i="7"/>
  <c r="C119" i="7"/>
  <c r="C114" i="7"/>
  <c r="D97" i="7"/>
  <c r="C83" i="7"/>
  <c r="C27" i="7"/>
  <c r="B21" i="7"/>
  <c r="B20" i="7"/>
  <c r="D20" i="7"/>
  <c r="E20" i="7"/>
  <c r="C21" i="7"/>
  <c r="D21" i="7"/>
  <c r="E21" i="7"/>
  <c r="B27" i="7"/>
  <c r="D27" i="7"/>
  <c r="E27" i="7"/>
  <c r="B35" i="7"/>
  <c r="C35" i="7"/>
  <c r="D35" i="7"/>
  <c r="E35" i="7"/>
  <c r="B83" i="7"/>
  <c r="D83" i="7"/>
  <c r="E83" i="7"/>
  <c r="B104" i="7"/>
  <c r="C104" i="7"/>
  <c r="D104" i="7"/>
  <c r="E104" i="7"/>
  <c r="B105" i="7"/>
  <c r="C105" i="7"/>
  <c r="D105" i="7"/>
  <c r="E105" i="7"/>
  <c r="B109" i="7"/>
  <c r="C109" i="7"/>
  <c r="D109" i="7"/>
  <c r="E109" i="7"/>
  <c r="B110" i="7"/>
  <c r="C110" i="7"/>
  <c r="D110" i="7"/>
  <c r="E110" i="7"/>
  <c r="B114" i="7"/>
  <c r="D114" i="7"/>
  <c r="E114" i="7"/>
  <c r="B118" i="7"/>
  <c r="C118" i="7"/>
  <c r="D118" i="7"/>
  <c r="E118" i="7"/>
  <c r="B119" i="7"/>
  <c r="D119" i="7"/>
  <c r="E119" i="7"/>
  <c r="C121" i="7"/>
  <c r="D121" i="7"/>
  <c r="E121" i="7"/>
  <c r="B122" i="7"/>
  <c r="C122" i="7"/>
  <c r="D122" i="7"/>
  <c r="E122" i="7"/>
  <c r="B124" i="7"/>
  <c r="C124" i="7"/>
  <c r="D124" i="7"/>
  <c r="E124" i="7"/>
  <c r="B127" i="7"/>
  <c r="C127" i="7"/>
  <c r="D127" i="7"/>
  <c r="E127" i="7"/>
  <c r="B128" i="7"/>
  <c r="C128" i="7"/>
  <c r="D128" i="7"/>
  <c r="E128" i="7"/>
  <c r="B131" i="7"/>
  <c r="D131" i="7"/>
  <c r="E131" i="7"/>
  <c r="B136" i="7"/>
  <c r="C136" i="7"/>
  <c r="D136" i="7"/>
  <c r="E136" i="7"/>
  <c r="B139" i="7"/>
  <c r="D139" i="7"/>
  <c r="E139" i="7"/>
  <c r="C140" i="7"/>
  <c r="D140" i="7"/>
  <c r="E140" i="7"/>
  <c r="B141" i="7"/>
  <c r="C141" i="7"/>
  <c r="D141" i="7"/>
  <c r="E141" i="7"/>
  <c r="B142" i="7"/>
  <c r="C142" i="7"/>
  <c r="D142" i="7"/>
  <c r="E142" i="7"/>
  <c r="B143" i="7"/>
  <c r="C143" i="7"/>
  <c r="D143" i="7"/>
  <c r="E143" i="7"/>
  <c r="B156" i="7"/>
  <c r="C156" i="7"/>
  <c r="D156" i="7"/>
  <c r="E156" i="7"/>
  <c r="B157" i="7"/>
  <c r="D157" i="7"/>
  <c r="E157" i="7"/>
  <c r="B158" i="7"/>
  <c r="C158" i="7"/>
  <c r="D158" i="7"/>
  <c r="E158" i="7"/>
  <c r="B163" i="7"/>
  <c r="D163" i="7"/>
  <c r="E163" i="7"/>
  <c r="C164" i="7"/>
  <c r="D164" i="7"/>
  <c r="E164" i="7"/>
  <c r="B165" i="7"/>
  <c r="C165" i="7"/>
  <c r="D165" i="7"/>
  <c r="E165" i="7"/>
  <c r="B176" i="7"/>
  <c r="C176" i="7"/>
  <c r="D176" i="7"/>
  <c r="E176" i="7"/>
  <c r="B183" i="7"/>
  <c r="C183" i="7"/>
  <c r="D183" i="7"/>
  <c r="E183" i="7"/>
  <c r="B184" i="7"/>
  <c r="C184" i="7"/>
  <c r="D184" i="7"/>
  <c r="E184" i="7"/>
  <c r="B87" i="7"/>
  <c r="D87" i="7"/>
  <c r="E87" i="7"/>
  <c r="B98" i="7"/>
  <c r="C98" i="7"/>
  <c r="D98" i="7"/>
  <c r="E98" i="7"/>
  <c r="B107" i="7"/>
  <c r="D107" i="7"/>
  <c r="E107" i="7"/>
  <c r="C108" i="7"/>
  <c r="D108" i="7"/>
  <c r="E108" i="7"/>
  <c r="B113" i="7"/>
  <c r="C113" i="7"/>
  <c r="D113" i="7"/>
  <c r="E113" i="7"/>
  <c r="B120" i="7"/>
  <c r="C120" i="7"/>
  <c r="D120" i="7"/>
  <c r="E120" i="7"/>
  <c r="B123" i="7"/>
  <c r="C123" i="7"/>
  <c r="D123" i="7"/>
  <c r="E123" i="7"/>
  <c r="B17" i="7"/>
  <c r="C17" i="7"/>
  <c r="D17" i="7"/>
  <c r="E17" i="7"/>
  <c r="B18" i="7"/>
  <c r="C18" i="7"/>
  <c r="D18" i="7"/>
  <c r="E18" i="7"/>
  <c r="B19" i="7"/>
  <c r="C19" i="7"/>
  <c r="D19" i="7"/>
  <c r="E19" i="7"/>
  <c r="B22" i="7"/>
  <c r="D22" i="7"/>
  <c r="E22" i="7"/>
  <c r="C23" i="7"/>
  <c r="D23" i="7"/>
  <c r="E23" i="7"/>
  <c r="B24" i="7"/>
  <c r="C24" i="7"/>
  <c r="D24" i="7"/>
  <c r="E24" i="7"/>
  <c r="B25" i="7"/>
  <c r="C25" i="7"/>
  <c r="D25" i="7"/>
  <c r="E25" i="7"/>
  <c r="B26" i="7"/>
  <c r="C26" i="7"/>
  <c r="D26" i="7"/>
  <c r="E26" i="7"/>
  <c r="B28" i="7"/>
  <c r="C28" i="7"/>
  <c r="D28" i="7"/>
  <c r="E28" i="7"/>
  <c r="B30" i="7"/>
  <c r="C30" i="7"/>
  <c r="D30" i="7"/>
  <c r="E30" i="7"/>
  <c r="B31" i="7"/>
  <c r="C31" i="7"/>
  <c r="D31" i="7"/>
  <c r="E31" i="7"/>
  <c r="B33" i="7"/>
  <c r="D33" i="7"/>
  <c r="E33" i="7"/>
  <c r="C37" i="7"/>
  <c r="D37" i="7"/>
  <c r="E37" i="7"/>
  <c r="B43" i="7"/>
  <c r="C43" i="7"/>
  <c r="D43" i="7"/>
  <c r="E43" i="7"/>
  <c r="B63" i="7"/>
  <c r="C63" i="7"/>
  <c r="D63" i="7"/>
  <c r="E63" i="7"/>
  <c r="B15" i="7"/>
  <c r="C15" i="7"/>
  <c r="D15" i="7"/>
  <c r="E15" i="7"/>
  <c r="B16" i="7"/>
  <c r="C16" i="7"/>
  <c r="D16" i="7"/>
  <c r="E16" i="7"/>
  <c r="E140" i="1"/>
  <c r="D140" i="1"/>
  <c r="C140" i="1"/>
  <c r="B140" i="1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P726" i="4"/>
  <c r="B726" i="4"/>
  <c r="C726" i="4"/>
  <c r="E726" i="4"/>
  <c r="K726" i="4"/>
  <c r="J1451" i="4"/>
  <c r="P1451" i="4"/>
  <c r="B1451" i="4"/>
  <c r="C1451" i="4"/>
  <c r="K1451" i="4"/>
  <c r="D864" i="4"/>
  <c r="J1449" i="4"/>
  <c r="J1629" i="4"/>
  <c r="J761" i="4"/>
  <c r="J832" i="4"/>
  <c r="J1348" i="4"/>
  <c r="J833" i="4"/>
  <c r="J1626" i="4"/>
  <c r="J1450" i="4"/>
  <c r="J1278" i="4"/>
  <c r="J864" i="4"/>
  <c r="J1279" i="4"/>
  <c r="J1280" i="4"/>
  <c r="J679" i="4"/>
  <c r="P1449" i="4"/>
  <c r="P1629" i="4"/>
  <c r="P761" i="4"/>
  <c r="P832" i="4"/>
  <c r="P1348" i="4"/>
  <c r="P833" i="4"/>
  <c r="P1368" i="4"/>
  <c r="P862" i="4"/>
  <c r="P1626" i="4"/>
  <c r="P1450" i="4"/>
  <c r="P1278" i="4"/>
  <c r="P864" i="4"/>
  <c r="P1279" i="4"/>
  <c r="P1280" i="4"/>
  <c r="P679" i="4"/>
  <c r="B1449" i="4"/>
  <c r="B1629" i="4"/>
  <c r="B761" i="4"/>
  <c r="B832" i="4"/>
  <c r="B1348" i="4"/>
  <c r="B833" i="4"/>
  <c r="B1368" i="4"/>
  <c r="B862" i="4"/>
  <c r="B1626" i="4"/>
  <c r="B1450" i="4"/>
  <c r="B1278" i="4"/>
  <c r="B864" i="4"/>
  <c r="B1279" i="4"/>
  <c r="B1280" i="4"/>
  <c r="B679" i="4"/>
  <c r="C1449" i="4"/>
  <c r="C1629" i="4"/>
  <c r="C761" i="4"/>
  <c r="C832" i="4"/>
  <c r="C1348" i="4"/>
  <c r="C833" i="4"/>
  <c r="C1368" i="4"/>
  <c r="C862" i="4"/>
  <c r="C1626" i="4"/>
  <c r="C1450" i="4"/>
  <c r="C1278" i="4"/>
  <c r="C864" i="4"/>
  <c r="C1279" i="4"/>
  <c r="C1280" i="4"/>
  <c r="C679" i="4"/>
  <c r="E1449" i="4"/>
  <c r="E1629" i="4"/>
  <c r="E832" i="4"/>
  <c r="E1348" i="4"/>
  <c r="E833" i="4"/>
  <c r="E1368" i="4"/>
  <c r="E862" i="4"/>
  <c r="E1626" i="4"/>
  <c r="E1450" i="4"/>
  <c r="E1278" i="4"/>
  <c r="E864" i="4"/>
  <c r="E1279" i="4"/>
  <c r="E1280" i="4"/>
  <c r="E679" i="4"/>
  <c r="K1449" i="4"/>
  <c r="K1629" i="4"/>
  <c r="K761" i="4"/>
  <c r="K832" i="4"/>
  <c r="K1348" i="4"/>
  <c r="K833" i="4"/>
  <c r="K1368" i="4"/>
  <c r="K862" i="4"/>
  <c r="K1626" i="4"/>
  <c r="K1450" i="4"/>
  <c r="K1278" i="4"/>
  <c r="K864" i="4"/>
  <c r="K1279" i="4"/>
  <c r="K1280" i="4"/>
  <c r="K679" i="4"/>
  <c r="B1890" i="2"/>
  <c r="C1890" i="2"/>
  <c r="D1890" i="2"/>
  <c r="E1890" i="2"/>
  <c r="B1889" i="2"/>
  <c r="C1889" i="2"/>
  <c r="D1889" i="2"/>
  <c r="E1889" i="2"/>
  <c r="B1848" i="1"/>
  <c r="C1848" i="1"/>
  <c r="D1848" i="1"/>
  <c r="E1848" i="1"/>
  <c r="B1849" i="1"/>
  <c r="C1849" i="1"/>
  <c r="D1849" i="1"/>
  <c r="E1849" i="1"/>
  <c r="B1850" i="1"/>
  <c r="C1850" i="1"/>
  <c r="D1850" i="1"/>
  <c r="E1850" i="1"/>
  <c r="B1851" i="1"/>
  <c r="C1851" i="1"/>
  <c r="D1851" i="1"/>
  <c r="E1851" i="1"/>
  <c r="J726" i="4"/>
  <c r="J1368" i="4"/>
  <c r="J862" i="4"/>
  <c r="B1839" i="1"/>
  <c r="C1839" i="1"/>
  <c r="D1839" i="1"/>
  <c r="E1839" i="1"/>
  <c r="B1840" i="1"/>
  <c r="C1840" i="1"/>
  <c r="D1840" i="1"/>
  <c r="E1840" i="1"/>
  <c r="B1842" i="1"/>
  <c r="C1842" i="1"/>
  <c r="D1842" i="1"/>
  <c r="E1842" i="1"/>
  <c r="B1843" i="1"/>
  <c r="C1843" i="1"/>
  <c r="D1843" i="1"/>
  <c r="E1843" i="1"/>
  <c r="B1844" i="1"/>
  <c r="C1844" i="1"/>
  <c r="D1844" i="1"/>
  <c r="E1844" i="1"/>
  <c r="B1847" i="1"/>
  <c r="C1847" i="1"/>
  <c r="D1847" i="1"/>
  <c r="E1847" i="1"/>
  <c r="B1853" i="1"/>
  <c r="C1853" i="1"/>
  <c r="D1853" i="1"/>
  <c r="E1853" i="1"/>
  <c r="B1855" i="1"/>
  <c r="C1855" i="1"/>
  <c r="D1855" i="1"/>
  <c r="E1855" i="1"/>
  <c r="B1856" i="1"/>
  <c r="C1856" i="1"/>
  <c r="D1856" i="1"/>
  <c r="E1856" i="1"/>
  <c r="B1858" i="1"/>
  <c r="C1858" i="1"/>
  <c r="D1858" i="1"/>
  <c r="E1858" i="1"/>
  <c r="I1855" i="1"/>
  <c r="D1279" i="4" s="1"/>
  <c r="I1849" i="1"/>
  <c r="D862" i="4" s="1"/>
  <c r="I1850" i="1"/>
  <c r="D1348" i="4" s="1"/>
  <c r="I1851" i="1"/>
  <c r="D1626" i="4" s="1"/>
  <c r="I140" i="1"/>
  <c r="D726" i="4" s="1"/>
  <c r="I1247" i="1"/>
  <c r="D2256" i="4" s="1"/>
  <c r="I1859" i="1"/>
  <c r="D761" i="4" s="1"/>
  <c r="I1860" i="1"/>
  <c r="I1861" i="1"/>
  <c r="B1905" i="2"/>
  <c r="C1905" i="2"/>
  <c r="D1905" i="2"/>
  <c r="E1905" i="2"/>
  <c r="B1903" i="2"/>
  <c r="C1903" i="2"/>
  <c r="D1903" i="2"/>
  <c r="E1903" i="2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6" i="9"/>
  <c r="I1962" i="9"/>
  <c r="I1963" i="9"/>
  <c r="I1964" i="9"/>
  <c r="I18" i="9"/>
  <c r="I1966" i="9"/>
  <c r="I1967" i="9"/>
  <c r="I20" i="9"/>
  <c r="I1969" i="9"/>
  <c r="I22" i="9"/>
  <c r="I1971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6" i="9"/>
  <c r="B1962" i="9"/>
  <c r="B1963" i="9"/>
  <c r="B1964" i="9"/>
  <c r="B18" i="9"/>
  <c r="B1966" i="9"/>
  <c r="B1967" i="9"/>
  <c r="B20" i="9"/>
  <c r="B1969" i="9"/>
  <c r="B22" i="9"/>
  <c r="B1971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6" i="9"/>
  <c r="C1962" i="9"/>
  <c r="C1963" i="9"/>
  <c r="C1964" i="9"/>
  <c r="C18" i="9"/>
  <c r="C1966" i="9"/>
  <c r="C1967" i="9"/>
  <c r="C20" i="9"/>
  <c r="C1969" i="9"/>
  <c r="C22" i="9"/>
  <c r="C1971" i="9"/>
  <c r="D1611" i="4" l="1"/>
  <c r="E1611" i="4"/>
  <c r="H210" i="7"/>
  <c r="H13" i="7"/>
  <c r="H53" i="7"/>
  <c r="H49" i="7"/>
  <c r="H46" i="7"/>
  <c r="H78" i="7"/>
  <c r="H52" i="7"/>
  <c r="H32" i="7"/>
  <c r="E1584" i="4"/>
  <c r="E1614" i="4"/>
  <c r="E1563" i="4"/>
  <c r="E1593" i="4"/>
  <c r="E1577" i="4"/>
  <c r="E1546" i="4"/>
  <c r="H67" i="7"/>
  <c r="H11" i="7"/>
  <c r="H40" i="7"/>
  <c r="H3" i="7"/>
  <c r="H6" i="7"/>
  <c r="H39" i="7"/>
  <c r="H229" i="7"/>
  <c r="E1568" i="4"/>
  <c r="E1598" i="4"/>
  <c r="E1558" i="4"/>
  <c r="E1586" i="4"/>
  <c r="E1613" i="4"/>
  <c r="E1567" i="4"/>
  <c r="H4" i="7"/>
  <c r="H62" i="7"/>
  <c r="H58" i="7"/>
  <c r="H115" i="7"/>
  <c r="H54" i="7"/>
  <c r="E1599" i="4"/>
  <c r="E1582" i="4"/>
  <c r="E1561" i="4"/>
  <c r="E1560" i="4"/>
  <c r="E1603" i="4"/>
  <c r="H84" i="7"/>
  <c r="H61" i="7"/>
  <c r="H48" i="7"/>
  <c r="H47" i="7"/>
  <c r="H74" i="7"/>
  <c r="E1609" i="4"/>
  <c r="E1597" i="4"/>
  <c r="E1589" i="4"/>
  <c r="E1503" i="4"/>
  <c r="E1576" i="4"/>
  <c r="H86" i="7"/>
  <c r="H36" i="7"/>
  <c r="H103" i="7"/>
  <c r="H41" i="7"/>
  <c r="H85" i="7"/>
  <c r="E1604" i="4"/>
  <c r="E1575" i="4"/>
  <c r="E1590" i="4"/>
  <c r="E1518" i="4"/>
  <c r="H45" i="7"/>
  <c r="H80" i="7"/>
  <c r="E1588" i="4"/>
  <c r="E1610" i="4"/>
  <c r="E1531" i="4"/>
  <c r="H73" i="7"/>
  <c r="E1559" i="4"/>
  <c r="D2258" i="4"/>
  <c r="D2257" i="4"/>
  <c r="E1451" i="4"/>
  <c r="D1278" i="4"/>
  <c r="D833" i="4"/>
  <c r="I100" i="1"/>
  <c r="D436" i="4" s="1"/>
  <c r="E761" i="4"/>
  <c r="D832" i="4"/>
  <c r="D1451" i="4"/>
  <c r="C97" i="7"/>
  <c r="B97" i="7"/>
  <c r="C20" i="7"/>
  <c r="E97" i="7"/>
  <c r="I1968" i="9" l="1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70" i="9"/>
  <c r="I1941" i="9"/>
  <c r="I1942" i="9"/>
  <c r="I1943" i="9"/>
  <c r="B1968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70" i="9"/>
  <c r="B1941" i="9"/>
  <c r="B1942" i="9"/>
  <c r="B1943" i="9"/>
  <c r="C1968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70" i="9"/>
  <c r="C1941" i="9"/>
  <c r="C1942" i="9"/>
  <c r="C1943" i="9"/>
  <c r="I1922" i="9"/>
  <c r="I1921" i="9"/>
  <c r="I1920" i="9"/>
  <c r="I1919" i="9"/>
  <c r="I1918" i="9"/>
  <c r="I1917" i="9"/>
  <c r="I1916" i="9"/>
  <c r="I1915" i="9"/>
  <c r="I1914" i="9"/>
  <c r="I1913" i="9"/>
  <c r="I1912" i="9"/>
  <c r="I1911" i="9"/>
  <c r="I1910" i="9"/>
  <c r="I1909" i="9"/>
  <c r="I1908" i="9"/>
  <c r="I1907" i="9"/>
  <c r="I1906" i="9"/>
  <c r="I1905" i="9"/>
  <c r="I1904" i="9"/>
  <c r="I1903" i="9"/>
  <c r="I1902" i="9"/>
  <c r="I1901" i="9"/>
  <c r="I1900" i="9"/>
  <c r="I1899" i="9"/>
  <c r="I1898" i="9"/>
  <c r="I1897" i="9"/>
  <c r="I1896" i="9"/>
  <c r="I1895" i="9"/>
  <c r="I1894" i="9"/>
  <c r="I1893" i="9"/>
  <c r="I1892" i="9"/>
  <c r="I1891" i="9"/>
  <c r="B1891" i="9" l="1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J574" i="4"/>
  <c r="J530" i="4"/>
  <c r="J1448" i="4"/>
  <c r="J1532" i="4"/>
  <c r="J1533" i="4"/>
  <c r="I1798" i="1"/>
  <c r="I1799" i="1"/>
  <c r="I1847" i="1"/>
  <c r="D1449" i="4" s="1"/>
  <c r="I1853" i="1"/>
  <c r="D1450" i="4" s="1"/>
  <c r="I1811" i="1"/>
  <c r="A279" i="10" l="1"/>
  <c r="A287" i="10"/>
  <c r="A295" i="10"/>
  <c r="A296" i="10"/>
  <c r="A280" i="10"/>
  <c r="A288" i="10"/>
  <c r="A290" i="10"/>
  <c r="A281" i="10"/>
  <c r="A289" i="10"/>
  <c r="A297" i="10"/>
  <c r="A282" i="10"/>
  <c r="A283" i="10"/>
  <c r="A284" i="10"/>
  <c r="A292" i="10"/>
  <c r="A293" i="10"/>
  <c r="A294" i="10"/>
  <c r="A291" i="10"/>
  <c r="A285" i="10"/>
  <c r="A286" i="10"/>
  <c r="A274" i="10"/>
  <c r="A276" i="10"/>
  <c r="A277" i="10"/>
  <c r="A278" i="10"/>
  <c r="A273" i="10"/>
  <c r="A275" i="10"/>
  <c r="I1856" i="1"/>
  <c r="D1280" i="4" s="1"/>
  <c r="I1858" i="1"/>
  <c r="D679" i="4" s="1"/>
  <c r="I1848" i="1"/>
  <c r="D1368" i="4" s="1"/>
  <c r="B1898" i="2"/>
  <c r="B1899" i="2"/>
  <c r="B1900" i="2"/>
  <c r="B1901" i="2"/>
  <c r="B1902" i="2"/>
  <c r="C1898" i="2"/>
  <c r="C1899" i="2"/>
  <c r="C1900" i="2"/>
  <c r="C1901" i="2"/>
  <c r="C1902" i="2"/>
  <c r="D1898" i="2"/>
  <c r="D1899" i="2"/>
  <c r="D1900" i="2"/>
  <c r="D1901" i="2"/>
  <c r="D1902" i="2"/>
  <c r="E1898" i="2"/>
  <c r="E1899" i="2"/>
  <c r="E1900" i="2"/>
  <c r="E1901" i="2"/>
  <c r="E1902" i="2"/>
  <c r="B1883" i="2"/>
  <c r="B1887" i="2"/>
  <c r="B1888" i="2"/>
  <c r="B1893" i="2"/>
  <c r="B1894" i="2"/>
  <c r="B1895" i="2"/>
  <c r="B1896" i="2"/>
  <c r="B1897" i="2"/>
  <c r="C1883" i="2"/>
  <c r="C1887" i="2"/>
  <c r="C1888" i="2"/>
  <c r="C1893" i="2"/>
  <c r="C1894" i="2"/>
  <c r="C1895" i="2"/>
  <c r="C1896" i="2"/>
  <c r="C1897" i="2"/>
  <c r="D1883" i="2"/>
  <c r="D1887" i="2"/>
  <c r="D1888" i="2"/>
  <c r="D1893" i="2"/>
  <c r="D1894" i="2"/>
  <c r="D1895" i="2"/>
  <c r="D1896" i="2"/>
  <c r="D1897" i="2"/>
  <c r="E1883" i="2"/>
  <c r="E1887" i="2"/>
  <c r="E1888" i="2"/>
  <c r="E1893" i="2"/>
  <c r="E1894" i="2"/>
  <c r="E1895" i="2"/>
  <c r="E1896" i="2"/>
  <c r="E1897" i="2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P1076" i="4"/>
  <c r="P1099" i="4"/>
  <c r="P1078" i="4"/>
  <c r="P957" i="4"/>
  <c r="P1073" i="4"/>
  <c r="P895" i="4"/>
  <c r="P1064" i="4"/>
  <c r="P896" i="4"/>
  <c r="P1066" i="4"/>
  <c r="P1068" i="4"/>
  <c r="P1072" i="4"/>
  <c r="P789" i="4"/>
  <c r="P906" i="4"/>
  <c r="P1075" i="4"/>
  <c r="P796" i="4"/>
  <c r="P1429" i="4"/>
  <c r="P1108" i="4"/>
  <c r="P1538" i="4"/>
  <c r="P1778" i="4"/>
  <c r="P1067" i="4"/>
  <c r="P1077" i="4"/>
  <c r="P903" i="4"/>
  <c r="P1775" i="4"/>
  <c r="P1777" i="4"/>
  <c r="P1776" i="4"/>
  <c r="P1079" i="4"/>
  <c r="P1063" i="4"/>
  <c r="P889" i="4"/>
  <c r="P1110" i="4"/>
  <c r="P1114" i="4"/>
  <c r="P912" i="4"/>
  <c r="P910" i="4"/>
  <c r="P1249" i="4"/>
  <c r="P892" i="4"/>
  <c r="P911" i="4"/>
  <c r="P1107" i="4"/>
  <c r="P913" i="4"/>
  <c r="P1096" i="4"/>
  <c r="P1106" i="4"/>
  <c r="P1109" i="4"/>
  <c r="P792" i="4"/>
  <c r="P1112" i="4"/>
  <c r="P1433" i="4"/>
  <c r="P1500" i="4"/>
  <c r="P1105" i="4"/>
  <c r="P1272" i="4"/>
  <c r="P538" i="4"/>
  <c r="P539" i="4"/>
  <c r="P795" i="4"/>
  <c r="P793" i="4"/>
  <c r="P1779" i="4"/>
  <c r="P798" i="4"/>
  <c r="P1273" i="4"/>
  <c r="P1074" i="4"/>
  <c r="P891" i="4"/>
  <c r="P1065" i="4"/>
  <c r="P1071" i="4"/>
  <c r="P1434" i="4"/>
  <c r="P902" i="4"/>
  <c r="P1069" i="4"/>
  <c r="P1070" i="4"/>
  <c r="P785" i="4"/>
  <c r="P1080" i="4"/>
  <c r="P914" i="4"/>
  <c r="P1062" i="4"/>
  <c r="P897" i="4"/>
  <c r="P1098" i="4"/>
  <c r="P1095" i="4"/>
  <c r="P1113" i="4"/>
  <c r="P1536" i="4"/>
  <c r="P1094" i="4"/>
  <c r="P1092" i="4"/>
  <c r="P1081" i="4"/>
  <c r="P1082" i="4"/>
  <c r="P1428" i="4"/>
  <c r="P893" i="4"/>
  <c r="P1085" i="4"/>
  <c r="P1539" i="4"/>
  <c r="P1100" i="4"/>
  <c r="P1540" i="4"/>
  <c r="P1093" i="4"/>
  <c r="P899" i="4"/>
  <c r="P791" i="4"/>
  <c r="P1474" i="4"/>
  <c r="P797" i="4"/>
  <c r="P541" i="4"/>
  <c r="P1650" i="4"/>
  <c r="P1101" i="4"/>
  <c r="P1398" i="4"/>
  <c r="P540" i="4"/>
  <c r="P1649" i="4"/>
  <c r="P786" i="4"/>
  <c r="P900" i="4"/>
  <c r="P1645" i="4"/>
  <c r="P1652" i="4"/>
  <c r="P1086" i="4"/>
  <c r="P221" i="4"/>
  <c r="P1473" i="4"/>
  <c r="P1083" i="4"/>
  <c r="P1097" i="4"/>
  <c r="P904" i="4"/>
  <c r="P890" i="4"/>
  <c r="P790" i="4"/>
  <c r="P1391" i="4"/>
  <c r="P1087" i="4"/>
  <c r="P788" i="4"/>
  <c r="P1084" i="4"/>
  <c r="P109" i="4"/>
  <c r="P110" i="4"/>
  <c r="P111" i="4"/>
  <c r="P114" i="4"/>
  <c r="P112" i="4"/>
  <c r="P113" i="4"/>
  <c r="P115" i="4"/>
  <c r="P536" i="4"/>
  <c r="P549" i="4"/>
  <c r="P116" i="4"/>
  <c r="P120" i="4"/>
  <c r="P543" i="4"/>
  <c r="P546" i="4"/>
  <c r="P320" i="4"/>
  <c r="P117" i="4"/>
  <c r="P547" i="4"/>
  <c r="P223" i="4"/>
  <c r="P77" i="4"/>
  <c r="P118" i="4"/>
  <c r="P119" i="4"/>
  <c r="P542" i="4"/>
  <c r="P74" i="4"/>
  <c r="P82" i="4"/>
  <c r="P125" i="4"/>
  <c r="P121" i="4"/>
  <c r="P122" i="4"/>
  <c r="P123" i="4"/>
  <c r="P124" i="4"/>
  <c r="P73" i="4"/>
  <c r="P68" i="4"/>
  <c r="P545" i="4"/>
  <c r="P544" i="4"/>
  <c r="P75" i="4"/>
  <c r="P127" i="4"/>
  <c r="P130" i="4"/>
  <c r="P131" i="4"/>
  <c r="P128" i="4"/>
  <c r="P129" i="4"/>
  <c r="P126" i="4"/>
  <c r="P1268" i="4"/>
  <c r="P133" i="4"/>
  <c r="P132" i="4"/>
  <c r="P134" i="4"/>
  <c r="P1192" i="4"/>
  <c r="P135" i="4"/>
  <c r="P1202" i="4"/>
  <c r="P1209" i="4"/>
  <c r="P136" i="4"/>
  <c r="P137" i="4"/>
  <c r="P182" i="4"/>
  <c r="P183" i="4"/>
  <c r="P1183" i="4"/>
  <c r="P184" i="4"/>
  <c r="P185" i="4"/>
  <c r="P186" i="4"/>
  <c r="P1755" i="4"/>
  <c r="P188" i="4"/>
  <c r="P1189" i="4"/>
  <c r="P1198" i="4"/>
  <c r="P1235" i="4"/>
  <c r="P1216" i="4"/>
  <c r="P189" i="4"/>
  <c r="P187" i="4"/>
  <c r="P1142" i="4"/>
  <c r="P266" i="4"/>
  <c r="P267" i="4"/>
  <c r="P268" i="4"/>
  <c r="P270" i="4"/>
  <c r="P1188" i="4"/>
  <c r="P269" i="4"/>
  <c r="P1182" i="4"/>
  <c r="P274" i="4"/>
  <c r="P272" i="4"/>
  <c r="P273" i="4"/>
  <c r="P1147" i="4"/>
  <c r="P1224" i="4"/>
  <c r="P1240" i="4"/>
  <c r="P271" i="4"/>
  <c r="P1132" i="4"/>
  <c r="P275" i="4"/>
  <c r="P1133" i="4"/>
  <c r="P277" i="4"/>
  <c r="P278" i="4"/>
  <c r="P276" i="4"/>
  <c r="P279" i="4"/>
  <c r="P280" i="4"/>
  <c r="P1129" i="4"/>
  <c r="P1138" i="4"/>
  <c r="P1196" i="4"/>
  <c r="P281" i="4"/>
  <c r="P1174" i="4"/>
  <c r="P282" i="4"/>
  <c r="P881" i="4"/>
  <c r="P1781" i="4"/>
  <c r="P1146" i="4"/>
  <c r="P288" i="4"/>
  <c r="P283" i="4"/>
  <c r="P1232" i="4"/>
  <c r="P1136" i="4"/>
  <c r="P1162" i="4"/>
  <c r="P284" i="4"/>
  <c r="P285" i="4"/>
  <c r="P289" i="4"/>
  <c r="P286" i="4"/>
  <c r="P1213" i="4"/>
  <c r="P287" i="4"/>
  <c r="P1139" i="4"/>
  <c r="P290" i="4"/>
  <c r="P1178" i="4"/>
  <c r="P291" i="4"/>
  <c r="P293" i="4"/>
  <c r="P292" i="4"/>
  <c r="P1207" i="4"/>
  <c r="P1760" i="4"/>
  <c r="P1037" i="4"/>
  <c r="P1679" i="4"/>
  <c r="P233" i="4"/>
  <c r="P1135" i="4"/>
  <c r="P1210" i="4"/>
  <c r="P91" i="4"/>
  <c r="P1757" i="4"/>
  <c r="P71" i="4"/>
  <c r="P72" i="4"/>
  <c r="P84" i="4"/>
  <c r="P85" i="4"/>
  <c r="P90" i="4"/>
  <c r="P1212" i="4"/>
  <c r="P227" i="4"/>
  <c r="P89" i="4"/>
  <c r="P80" i="4"/>
  <c r="P70" i="4"/>
  <c r="P93" i="4"/>
  <c r="P1137" i="4"/>
  <c r="P1039" i="4"/>
  <c r="P1172" i="4"/>
  <c r="P319" i="4"/>
  <c r="P294" i="4"/>
  <c r="P1040" i="4"/>
  <c r="P1204" i="4"/>
  <c r="P228" i="4"/>
  <c r="P231" i="4"/>
  <c r="P1695" i="4"/>
  <c r="P81" i="4"/>
  <c r="P1758" i="4"/>
  <c r="P229" i="4"/>
  <c r="P83" i="4"/>
  <c r="P1688" i="4"/>
  <c r="P296" i="4"/>
  <c r="P1041" i="4"/>
  <c r="P224" i="4"/>
  <c r="P295" i="4"/>
  <c r="P479" i="4"/>
  <c r="P1754" i="4"/>
  <c r="P321" i="4"/>
  <c r="P322" i="4"/>
  <c r="P86" i="4"/>
  <c r="P297" i="4"/>
  <c r="P1677" i="4"/>
  <c r="P1184" i="4"/>
  <c r="P79" i="4"/>
  <c r="P1103" i="4"/>
  <c r="P1761" i="4"/>
  <c r="P78" i="4"/>
  <c r="P298" i="4"/>
  <c r="P1211" i="4"/>
  <c r="P1047" i="4"/>
  <c r="P225" i="4"/>
  <c r="P92" i="4"/>
  <c r="P531" i="4"/>
  <c r="P299" i="4"/>
  <c r="P1287" i="4"/>
  <c r="P1130" i="4"/>
  <c r="P971" i="4"/>
  <c r="P300" i="4"/>
  <c r="P1134" i="4"/>
  <c r="P972" i="4"/>
  <c r="P1159" i="4"/>
  <c r="P1395" i="4"/>
  <c r="P76" i="4"/>
  <c r="P1237" i="4"/>
  <c r="P973" i="4"/>
  <c r="P974" i="4"/>
  <c r="P301" i="4"/>
  <c r="P975" i="4"/>
  <c r="P976" i="4"/>
  <c r="P1233" i="4"/>
  <c r="P302" i="4"/>
  <c r="P303" i="4"/>
  <c r="P1090" i="4"/>
  <c r="P916" i="4"/>
  <c r="P304" i="4"/>
  <c r="P1048" i="4"/>
  <c r="P1102" i="4"/>
  <c r="P901" i="4"/>
  <c r="P977" i="4"/>
  <c r="P1088" i="4"/>
  <c r="P1541" i="4"/>
  <c r="P1220" i="4"/>
  <c r="P305" i="4"/>
  <c r="P1091" i="4"/>
  <c r="P1154" i="4"/>
  <c r="P1161" i="4"/>
  <c r="P306" i="4"/>
  <c r="P307" i="4"/>
  <c r="P308" i="4"/>
  <c r="P1038" i="4"/>
  <c r="P980" i="4"/>
  <c r="P978" i="4"/>
  <c r="P1239" i="4"/>
  <c r="P1089" i="4"/>
  <c r="P979" i="4"/>
  <c r="P1163" i="4"/>
  <c r="P1149" i="4"/>
  <c r="P1153" i="4"/>
  <c r="P226" i="4"/>
  <c r="P981" i="4"/>
  <c r="P982" i="4"/>
  <c r="P1767" i="4"/>
  <c r="P983" i="4"/>
  <c r="P1140" i="4"/>
  <c r="P898" i="4"/>
  <c r="P309" i="4"/>
  <c r="P984" i="4"/>
  <c r="P1764" i="4"/>
  <c r="P985" i="4"/>
  <c r="P1535" i="4"/>
  <c r="P986" i="4"/>
  <c r="P1131" i="4"/>
  <c r="P310" i="4"/>
  <c r="P1190" i="4"/>
  <c r="P1203" i="4"/>
  <c r="P138" i="4"/>
  <c r="P987" i="4"/>
  <c r="P1144" i="4"/>
  <c r="P1222" i="4"/>
  <c r="P139" i="4"/>
  <c r="P141" i="4"/>
  <c r="P950" i="4"/>
  <c r="P1104" i="4"/>
  <c r="P888" i="4"/>
  <c r="P1191" i="4"/>
  <c r="P140" i="4"/>
  <c r="P142" i="4"/>
  <c r="P143" i="4"/>
  <c r="P144" i="4"/>
  <c r="P1762" i="4"/>
  <c r="P145" i="4"/>
  <c r="P146" i="4"/>
  <c r="P988" i="4"/>
  <c r="P1472" i="4"/>
  <c r="P1111" i="4"/>
  <c r="P147" i="4"/>
  <c r="P148" i="4"/>
  <c r="P989" i="4"/>
  <c r="P1769" i="4"/>
  <c r="P1164" i="4"/>
  <c r="P1208" i="4"/>
  <c r="P1044" i="4"/>
  <c r="P990" i="4"/>
  <c r="P149" i="4"/>
  <c r="P1165" i="4"/>
  <c r="P1201" i="4"/>
  <c r="P1230" i="4"/>
  <c r="P150" i="4"/>
  <c r="P151" i="4"/>
  <c r="P1765" i="4"/>
  <c r="P1187" i="4"/>
  <c r="P1197" i="4"/>
  <c r="P153" i="4"/>
  <c r="P1772" i="4"/>
  <c r="P152" i="4"/>
  <c r="P1170" i="4"/>
  <c r="P154" i="4"/>
  <c r="P1043" i="4"/>
  <c r="P158" i="4"/>
  <c r="P1156" i="4"/>
  <c r="P155" i="4"/>
  <c r="P157" i="4"/>
  <c r="P156" i="4"/>
  <c r="P159" i="4"/>
  <c r="P1219" i="4"/>
  <c r="P991" i="4"/>
  <c r="P1166" i="4"/>
  <c r="P1218" i="4"/>
  <c r="P1141" i="4"/>
  <c r="P992" i="4"/>
  <c r="P1773" i="4"/>
  <c r="P2219" i="4"/>
  <c r="P1145" i="4"/>
  <c r="P1150" i="4"/>
  <c r="P702" i="4"/>
  <c r="P1195" i="4"/>
  <c r="P705" i="4"/>
  <c r="P190" i="4"/>
  <c r="P191" i="4"/>
  <c r="P707" i="4"/>
  <c r="P708" i="4"/>
  <c r="P1158" i="4"/>
  <c r="P192" i="4"/>
  <c r="P1193" i="4"/>
  <c r="P1128" i="4"/>
  <c r="P709" i="4"/>
  <c r="P193" i="4"/>
  <c r="P710" i="4"/>
  <c r="P195" i="4"/>
  <c r="P323" i="4"/>
  <c r="P238" i="4"/>
  <c r="P327" i="4"/>
  <c r="P235" i="4"/>
  <c r="P328" i="4"/>
  <c r="P239" i="4"/>
  <c r="P1797" i="4"/>
  <c r="P196" i="4"/>
  <c r="P324" i="4"/>
  <c r="P326" i="4"/>
  <c r="P333" i="4"/>
  <c r="P1241" i="4"/>
  <c r="P1160" i="4"/>
  <c r="P1288" i="4"/>
  <c r="P334" i="4"/>
  <c r="P217" i="4"/>
  <c r="P240" i="4"/>
  <c r="P368" i="4"/>
  <c r="P201" i="4"/>
  <c r="P550" i="4"/>
  <c r="P1710" i="4"/>
  <c r="P197" i="4"/>
  <c r="P711" i="4"/>
  <c r="P1185" i="4"/>
  <c r="P1194" i="4"/>
  <c r="P1223" i="4"/>
  <c r="P230" i="4"/>
  <c r="P234" i="4"/>
  <c r="P198" i="4"/>
  <c r="P331" i="4"/>
  <c r="P332" i="4"/>
  <c r="P1795" i="4"/>
  <c r="P552" i="4"/>
  <c r="P199" i="4"/>
  <c r="P1785" i="4"/>
  <c r="P236" i="4"/>
  <c r="P200" i="4"/>
  <c r="P241" i="4"/>
  <c r="P1794" i="4"/>
  <c r="P242" i="4"/>
  <c r="P1152" i="4"/>
  <c r="P203" i="4"/>
  <c r="P69" i="4"/>
  <c r="P87" i="4"/>
  <c r="P1803" i="4"/>
  <c r="P1214" i="4"/>
  <c r="P202" i="4"/>
  <c r="P88" i="4"/>
  <c r="P204" i="4"/>
  <c r="P1234" i="4"/>
  <c r="P1225" i="4"/>
  <c r="P205" i="4"/>
  <c r="P232" i="4"/>
  <c r="P206" i="4"/>
  <c r="P2220" i="4"/>
  <c r="P1221" i="4"/>
  <c r="P325" i="4"/>
  <c r="P237" i="4"/>
  <c r="P1176" i="4"/>
  <c r="P207" i="4"/>
  <c r="P1542" i="4"/>
  <c r="P1771" i="4"/>
  <c r="P1186" i="4"/>
  <c r="P208" i="4"/>
  <c r="P1171" i="4"/>
  <c r="P194" i="4"/>
  <c r="P1058" i="4"/>
  <c r="P1056" i="4"/>
  <c r="P1636" i="4"/>
  <c r="P311" i="4"/>
  <c r="P1756" i="4"/>
  <c r="P1143" i="4"/>
  <c r="P312" i="4"/>
  <c r="P210" i="4"/>
  <c r="P209" i="4"/>
  <c r="P211" i="4"/>
  <c r="P713" i="4"/>
  <c r="P1199" i="4"/>
  <c r="P1148" i="4"/>
  <c r="P1157" i="4"/>
  <c r="P212" i="4"/>
  <c r="P336" i="4"/>
  <c r="P214" i="4"/>
  <c r="P213" i="4"/>
  <c r="P1151" i="4"/>
  <c r="P1167" i="4"/>
  <c r="P1534" i="4"/>
  <c r="P715" i="4"/>
  <c r="P1045" i="4"/>
  <c r="P215" i="4"/>
  <c r="P716" i="4"/>
  <c r="P1155" i="4"/>
  <c r="P216" i="4"/>
  <c r="P1053" i="4"/>
  <c r="P1173" i="4"/>
  <c r="P313" i="4"/>
  <c r="P794" i="4"/>
  <c r="P314" i="4"/>
  <c r="P1768" i="4"/>
  <c r="P1217" i="4"/>
  <c r="P59" i="4"/>
  <c r="P315" i="4"/>
  <c r="P1763" i="4"/>
  <c r="P2223" i="4"/>
  <c r="P1228" i="4"/>
  <c r="P317" i="4"/>
  <c r="P1231" i="4"/>
  <c r="P318" i="4"/>
  <c r="P316" i="4"/>
  <c r="P2222" i="4"/>
  <c r="P1177" i="4"/>
  <c r="P1179" i="4"/>
  <c r="P924" i="4"/>
  <c r="P1215" i="4"/>
  <c r="P717" i="4"/>
  <c r="P1022" i="4"/>
  <c r="P1005" i="4"/>
  <c r="P730" i="4"/>
  <c r="P1326" i="4"/>
  <c r="P1023" i="4"/>
  <c r="P1238" i="4"/>
  <c r="P160" i="4"/>
  <c r="P1327" i="4"/>
  <c r="P61" i="4"/>
  <c r="P1329" i="4"/>
  <c r="P1331" i="4"/>
  <c r="P1333" i="4"/>
  <c r="P1334" i="4"/>
  <c r="P161" i="4"/>
  <c r="P162" i="4"/>
  <c r="P1227" i="4"/>
  <c r="P1335" i="4"/>
  <c r="P2221" i="4"/>
  <c r="P1206" i="4"/>
  <c r="P1766" i="4"/>
  <c r="P731" i="4"/>
  <c r="P163" i="4"/>
  <c r="P1397" i="4"/>
  <c r="P1336" i="4"/>
  <c r="P1337" i="4"/>
  <c r="P1338" i="4"/>
  <c r="P1339" i="4"/>
  <c r="P164" i="4"/>
  <c r="P1340" i="4"/>
  <c r="P877" i="4"/>
  <c r="P1341" i="4"/>
  <c r="P1342" i="4"/>
  <c r="P732" i="4"/>
  <c r="P1343" i="4"/>
  <c r="P1349" i="4"/>
  <c r="P1350" i="4"/>
  <c r="P165" i="4"/>
  <c r="P1351" i="4"/>
  <c r="P1169" i="4"/>
  <c r="P1354" i="4"/>
  <c r="P1355" i="4"/>
  <c r="P1026" i="4"/>
  <c r="P1115" i="4"/>
  <c r="P1226" i="4"/>
  <c r="P1432" i="4"/>
  <c r="P1229" i="4"/>
  <c r="P1356" i="4"/>
  <c r="P749" i="4"/>
  <c r="P1357" i="4"/>
  <c r="P1175" i="4"/>
  <c r="P1362" i="4"/>
  <c r="P1363" i="4"/>
  <c r="P1364" i="4"/>
  <c r="P1365" i="4"/>
  <c r="P1301" i="4"/>
  <c r="P1366" i="4"/>
  <c r="P1059" i="4"/>
  <c r="P733" i="4"/>
  <c r="P1733" i="4"/>
  <c r="P1370" i="4"/>
  <c r="P816" i="4"/>
  <c r="P753" i="4"/>
  <c r="P734" i="4"/>
  <c r="P1371" i="4"/>
  <c r="P1372" i="4"/>
  <c r="P1373" i="4"/>
  <c r="P1374" i="4"/>
  <c r="P1375" i="4"/>
  <c r="P1180" i="4"/>
  <c r="P755" i="4"/>
  <c r="P1376" i="4"/>
  <c r="P735" i="4"/>
  <c r="P1032" i="4"/>
  <c r="P1377" i="4"/>
  <c r="P736" i="4"/>
  <c r="P815" i="4"/>
  <c r="P1378" i="4"/>
  <c r="P1379" i="4"/>
  <c r="P1380" i="4"/>
  <c r="P746" i="4"/>
  <c r="P243" i="4"/>
  <c r="P1798" i="4"/>
  <c r="P1381" i="4"/>
  <c r="P94" i="4"/>
  <c r="P1796" i="4"/>
  <c r="P1802" i="4"/>
  <c r="P1181" i="4"/>
  <c r="P1382" i="4"/>
  <c r="P1383" i="4"/>
  <c r="P255" i="4"/>
  <c r="P1384" i="4"/>
  <c r="P1385" i="4"/>
  <c r="P252" i="4"/>
  <c r="P480" i="4"/>
  <c r="P1386" i="4"/>
  <c r="P1205" i="4"/>
  <c r="P247" i="4"/>
  <c r="P260" i="4"/>
  <c r="P747" i="4"/>
  <c r="P951" i="4"/>
  <c r="P1403" i="4"/>
  <c r="P1404" i="4"/>
  <c r="P1013" i="4"/>
  <c r="P1168" i="4"/>
  <c r="P246" i="4"/>
  <c r="P1805" i="4"/>
  <c r="P1405" i="4"/>
  <c r="P1406" i="4"/>
  <c r="P1750" i="4"/>
  <c r="P1014" i="4"/>
  <c r="P1407" i="4"/>
  <c r="P1412" i="4"/>
  <c r="P244" i="4"/>
  <c r="P1806" i="4"/>
  <c r="P1413" i="4"/>
  <c r="P248" i="4"/>
  <c r="P249" i="4"/>
  <c r="P1414" i="4"/>
  <c r="P1416" i="4"/>
  <c r="P1418" i="4"/>
  <c r="P1419" i="4"/>
  <c r="P1420" i="4"/>
  <c r="P1421" i="4"/>
  <c r="P1236" i="4"/>
  <c r="P1804" i="4"/>
  <c r="P330" i="4"/>
  <c r="P251" i="4"/>
  <c r="P102" i="4"/>
  <c r="P1801" i="4"/>
  <c r="P1422" i="4"/>
  <c r="P1423" i="4"/>
  <c r="P1452" i="4"/>
  <c r="P1734" i="4"/>
  <c r="P245" i="4"/>
  <c r="P253" i="4"/>
  <c r="P1800" i="4"/>
  <c r="P1807" i="4"/>
  <c r="P1453" i="4"/>
  <c r="P1459" i="4"/>
  <c r="P1200" i="4"/>
  <c r="P1461" i="4"/>
  <c r="P1730" i="4"/>
  <c r="P1462" i="4"/>
  <c r="P95" i="4"/>
  <c r="P1463" i="4"/>
  <c r="P1464" i="4"/>
  <c r="P1465" i="4"/>
  <c r="P1732" i="4"/>
  <c r="P218" i="4"/>
  <c r="P1619" i="4"/>
  <c r="P96" i="4"/>
  <c r="P1620" i="4"/>
  <c r="P1621" i="4"/>
  <c r="P1808" i="4"/>
  <c r="P551" i="4"/>
  <c r="P1622" i="4"/>
  <c r="P737" i="4"/>
  <c r="P250" i="4"/>
  <c r="P1617" i="4"/>
  <c r="P1117" i="4"/>
  <c r="P1394" i="4"/>
  <c r="P1623" i="4"/>
  <c r="P1118" i="4"/>
  <c r="P1393" i="4"/>
  <c r="P1721" i="4"/>
  <c r="P1630" i="4"/>
  <c r="P1631" i="4"/>
  <c r="P1632" i="4"/>
  <c r="P1633" i="4"/>
  <c r="P1634" i="4"/>
  <c r="P1635" i="4"/>
  <c r="P1116" i="4"/>
  <c r="P1637" i="4"/>
  <c r="P335" i="4"/>
  <c r="P329" i="4"/>
  <c r="P748" i="4"/>
  <c r="P1638" i="4"/>
  <c r="P1639" i="4"/>
  <c r="P1640" i="4"/>
  <c r="P750" i="4"/>
  <c r="P1641" i="4"/>
  <c r="P1642" i="4"/>
  <c r="P1643" i="4"/>
  <c r="P1060" i="4"/>
  <c r="P1644" i="4"/>
  <c r="P1646" i="4"/>
  <c r="P1647" i="4"/>
  <c r="P1648" i="4"/>
  <c r="P1651" i="4"/>
  <c r="P751" i="4"/>
  <c r="P1034" i="4"/>
  <c r="P738" i="4"/>
  <c r="P1653" i="4"/>
  <c r="P1654" i="4"/>
  <c r="P1027" i="4"/>
  <c r="P1655" i="4"/>
  <c r="P1656" i="4"/>
  <c r="P739" i="4"/>
  <c r="P1657" i="4"/>
  <c r="P1658" i="4"/>
  <c r="P752" i="4"/>
  <c r="P1659" i="4"/>
  <c r="P1660" i="4"/>
  <c r="P1661" i="4"/>
  <c r="P1119" i="4"/>
  <c r="P1662" i="4"/>
  <c r="P1663" i="4"/>
  <c r="P1664" i="4"/>
  <c r="P1665" i="4"/>
  <c r="P1666" i="4"/>
  <c r="P1061" i="4"/>
  <c r="P1667" i="4"/>
  <c r="P1537" i="4"/>
  <c r="P1399" i="4"/>
  <c r="P1668" i="4"/>
  <c r="P1250" i="4"/>
  <c r="P1669" i="4"/>
  <c r="P1303" i="4"/>
  <c r="P1670" i="4"/>
  <c r="P1671" i="4"/>
  <c r="P1672" i="4"/>
  <c r="P1673" i="4"/>
  <c r="P1431" i="4"/>
  <c r="P1029" i="4"/>
  <c r="P1674" i="4"/>
  <c r="P1675" i="4"/>
  <c r="P1676" i="4"/>
  <c r="P1678" i="4"/>
  <c r="P1680" i="4"/>
  <c r="P1681" i="4"/>
  <c r="P1682" i="4"/>
  <c r="P1683" i="4"/>
  <c r="P1684" i="4"/>
  <c r="P817" i="4"/>
  <c r="P740" i="4"/>
  <c r="P1685" i="4"/>
  <c r="P1686" i="4"/>
  <c r="P1687" i="4"/>
  <c r="P1689" i="4"/>
  <c r="P1019" i="4"/>
  <c r="P745" i="4"/>
  <c r="P1690" i="4"/>
  <c r="P1035" i="4"/>
  <c r="P1691" i="4"/>
  <c r="P1692" i="4"/>
  <c r="P1417" i="4"/>
  <c r="P1693" i="4"/>
  <c r="P1694" i="4"/>
  <c r="P1696" i="4"/>
  <c r="P1304" i="4"/>
  <c r="P1030" i="4"/>
  <c r="P1427" i="4"/>
  <c r="P1697" i="4"/>
  <c r="P1698" i="4"/>
  <c r="P955" i="4"/>
  <c r="P1699" i="4"/>
  <c r="P1700" i="4"/>
  <c r="P1701" i="4"/>
  <c r="P1702" i="4"/>
  <c r="P1430" i="4"/>
  <c r="P1703" i="4"/>
  <c r="P1704" i="4"/>
  <c r="P1705" i="4"/>
  <c r="P1706" i="4"/>
  <c r="P1471" i="4"/>
  <c r="P1707" i="4"/>
  <c r="P1708" i="4"/>
  <c r="P1709" i="4"/>
  <c r="P1711" i="4"/>
  <c r="P1712" i="4"/>
  <c r="P1713" i="4"/>
  <c r="P1714" i="4"/>
  <c r="P754" i="4"/>
  <c r="P818" i="4"/>
  <c r="P1715" i="4"/>
  <c r="P1716" i="4"/>
  <c r="P1717" i="4"/>
  <c r="P1718" i="4"/>
  <c r="P1719" i="4"/>
  <c r="P1720" i="4"/>
  <c r="P1722" i="4"/>
  <c r="P1723" i="4"/>
  <c r="P1724" i="4"/>
  <c r="P1725" i="4"/>
  <c r="P1242" i="4"/>
  <c r="P1726" i="4"/>
  <c r="P1305" i="4"/>
  <c r="P1727" i="4"/>
  <c r="P1243" i="4"/>
  <c r="P1728" i="4"/>
  <c r="P1308" i="4"/>
  <c r="P1254" i="4"/>
  <c r="P1729" i="4"/>
  <c r="P1731" i="4"/>
  <c r="P933" i="4"/>
  <c r="P1786" i="4"/>
  <c r="P946" i="4"/>
  <c r="P617" i="4"/>
  <c r="P1307" i="4"/>
  <c r="P681" i="4"/>
  <c r="P684" i="4"/>
  <c r="P1359" i="4"/>
  <c r="P1306" i="4"/>
  <c r="P1435" i="4"/>
  <c r="P1309" i="4"/>
  <c r="P693" i="4"/>
  <c r="P2230" i="4"/>
  <c r="P36" i="4"/>
  <c r="P694" i="4"/>
  <c r="P1770" i="4"/>
  <c r="P1787" i="4"/>
  <c r="P1815" i="4"/>
  <c r="P1289" i="4"/>
  <c r="P1791" i="4"/>
  <c r="P1816" i="4"/>
  <c r="P264" i="4"/>
  <c r="P1811" i="4"/>
  <c r="P2231" i="4"/>
  <c r="P1819" i="4"/>
  <c r="P934" i="4"/>
  <c r="P697" i="4"/>
  <c r="P256" i="4"/>
  <c r="P38" i="4"/>
  <c r="P935" i="4"/>
  <c r="P615" i="4"/>
  <c r="P616" i="4"/>
  <c r="P254" i="4"/>
  <c r="P257" i="4"/>
  <c r="P1813" i="4"/>
  <c r="P1814" i="4"/>
  <c r="P1735" i="4"/>
  <c r="P100" i="4"/>
  <c r="P1810" i="4"/>
  <c r="P1812" i="4"/>
  <c r="P1820" i="4"/>
  <c r="P64" i="4"/>
  <c r="P65" i="4"/>
  <c r="P548" i="4"/>
  <c r="P263" i="4"/>
  <c r="P340" i="4"/>
  <c r="P554" i="4"/>
  <c r="P1310" i="4"/>
  <c r="P964" i="4"/>
  <c r="P261" i="4"/>
  <c r="P1255" i="4"/>
  <c r="P1311" i="4"/>
  <c r="P98" i="4"/>
  <c r="P682" i="4"/>
  <c r="P993" i="4"/>
  <c r="P1736" i="4"/>
  <c r="P339" i="4"/>
  <c r="P1823" i="4"/>
  <c r="P700" i="4"/>
  <c r="P1253" i="4"/>
  <c r="P1251" i="4"/>
  <c r="P1252" i="4"/>
  <c r="P1244" i="4"/>
  <c r="P262" i="4"/>
  <c r="P537" i="4"/>
  <c r="P1312" i="4"/>
  <c r="P2237" i="4"/>
  <c r="P101" i="4"/>
  <c r="P970" i="4"/>
  <c r="P1737" i="4"/>
  <c r="P259" i="4"/>
  <c r="P969" i="4"/>
  <c r="P830" i="4"/>
  <c r="P622" i="4"/>
  <c r="P338" i="4"/>
  <c r="P777" i="4"/>
  <c r="P959" i="4"/>
  <c r="P686" i="4"/>
  <c r="P553" i="4"/>
  <c r="P1256" i="4"/>
  <c r="P1257" i="4"/>
  <c r="P1042" i="4"/>
  <c r="P1258" i="4"/>
  <c r="P680" i="4"/>
  <c r="P994" i="4"/>
  <c r="P1788" i="4"/>
  <c r="P965" i="4"/>
  <c r="P995" i="4"/>
  <c r="P344" i="4"/>
  <c r="P99" i="4"/>
  <c r="P829" i="4"/>
  <c r="P2248" i="4"/>
  <c r="P961" i="4"/>
  <c r="P831" i="4"/>
  <c r="P1556" i="4"/>
  <c r="P1759" i="4"/>
  <c r="P1314" i="4"/>
  <c r="P1554" i="4"/>
  <c r="P998" i="4"/>
  <c r="P103" i="4"/>
  <c r="P1125" i="4"/>
  <c r="P837" i="4"/>
  <c r="P1003" i="4"/>
  <c r="P1002" i="4"/>
  <c r="P1553" i="4"/>
  <c r="P942" i="4"/>
  <c r="P814" i="4"/>
  <c r="P819" i="4"/>
  <c r="P1322" i="4"/>
  <c r="P999" i="4"/>
  <c r="P958" i="4"/>
  <c r="P1738" i="4"/>
  <c r="P776" i="4"/>
  <c r="P1315" i="4"/>
  <c r="P996" i="4"/>
  <c r="P1739" i="4"/>
  <c r="P66" i="4"/>
  <c r="P1740" i="4"/>
  <c r="P806" i="4"/>
  <c r="P1006" i="4"/>
  <c r="P39" i="4"/>
  <c r="P1555" i="4"/>
  <c r="P97" i="4"/>
  <c r="P1007" i="4"/>
  <c r="P683" i="4"/>
  <c r="P963" i="4"/>
  <c r="P838" i="4"/>
  <c r="P956" i="4"/>
  <c r="P764" i="4"/>
  <c r="P2330" i="4"/>
  <c r="P1741" i="4"/>
  <c r="P618" i="4"/>
  <c r="P1302" i="4"/>
  <c r="P695" i="4"/>
  <c r="P2316" i="4"/>
  <c r="P925" i="4"/>
  <c r="P766" i="4"/>
  <c r="P807" i="4"/>
  <c r="P767" i="4"/>
  <c r="P960" i="4"/>
  <c r="P941" i="4"/>
  <c r="P810" i="4"/>
  <c r="P1809" i="4"/>
  <c r="P1298" i="4"/>
  <c r="P67" i="4"/>
  <c r="P843" i="4"/>
  <c r="P768" i="4"/>
  <c r="P822" i="4"/>
  <c r="P821" i="4"/>
  <c r="P1000" i="4"/>
  <c r="P775" i="4"/>
  <c r="P839" i="4"/>
  <c r="P623" i="4"/>
  <c r="P1774" i="4"/>
  <c r="P1316" i="4"/>
  <c r="P1299" i="4"/>
  <c r="P1319" i="4"/>
  <c r="P619" i="4"/>
  <c r="P1401" i="4"/>
  <c r="P687" i="4"/>
  <c r="P825" i="4"/>
  <c r="P778" i="4"/>
  <c r="P962" i="4"/>
  <c r="P1050" i="4"/>
  <c r="P1320" i="4"/>
  <c r="P698" i="4"/>
  <c r="P771" i="4"/>
  <c r="P701" i="4"/>
  <c r="P805" i="4"/>
  <c r="P770" i="4"/>
  <c r="P620" i="4"/>
  <c r="P769" i="4"/>
  <c r="P1011" i="4"/>
  <c r="P1476" i="4"/>
  <c r="P932" i="4"/>
  <c r="P774" i="4"/>
  <c r="P1323" i="4"/>
  <c r="P1008" i="4"/>
  <c r="P1324" i="4"/>
  <c r="P1015" i="4"/>
  <c r="P1475" i="4"/>
  <c r="P2233" i="4"/>
  <c r="P1010" i="4"/>
  <c r="P844" i="4"/>
  <c r="P782" i="4"/>
  <c r="P930" i="4"/>
  <c r="P945" i="4"/>
  <c r="P1261" i="4"/>
  <c r="P1742" i="4"/>
  <c r="P772" i="4"/>
  <c r="P1126" i="4"/>
  <c r="P178" i="4"/>
  <c r="P1055" i="4"/>
  <c r="P492" i="4"/>
  <c r="P1743" i="4"/>
  <c r="P940" i="4"/>
  <c r="P621" i="4"/>
  <c r="P40" i="4"/>
  <c r="P1557" i="4"/>
  <c r="P2224" i="4"/>
  <c r="P2234" i="4"/>
  <c r="P60" i="4"/>
  <c r="P915" i="4"/>
  <c r="P2250" i="4"/>
  <c r="P812" i="4"/>
  <c r="P699" i="4"/>
  <c r="P469" i="4"/>
  <c r="P19" i="4"/>
  <c r="P811" i="4"/>
  <c r="P1016" i="4"/>
  <c r="P1745" i="4"/>
  <c r="P1284" i="4"/>
  <c r="P1296" i="4"/>
  <c r="P847" i="4"/>
  <c r="P1018" i="4"/>
  <c r="P1746" i="4"/>
  <c r="P62" i="4"/>
  <c r="P1318" i="4"/>
  <c r="P1123" i="4"/>
  <c r="P938" i="4"/>
  <c r="P2236" i="4"/>
  <c r="P1744" i="4"/>
  <c r="P2326" i="4"/>
  <c r="P1321" i="4"/>
  <c r="P63" i="4"/>
  <c r="P823" i="4"/>
  <c r="P936" i="4"/>
  <c r="P1124" i="4"/>
  <c r="P824" i="4"/>
  <c r="P1020" i="4"/>
  <c r="P943" i="4"/>
  <c r="P258" i="4"/>
  <c r="P848" i="4"/>
  <c r="P947" i="4"/>
  <c r="P1282" i="4"/>
  <c r="P887" i="4"/>
  <c r="P939" i="4"/>
  <c r="P931" i="4"/>
  <c r="P42" i="4"/>
  <c r="P105" i="4"/>
  <c r="P1361" i="4"/>
  <c r="P1317" i="4"/>
  <c r="P948" i="4"/>
  <c r="P1818" i="4"/>
  <c r="P1292" i="4"/>
  <c r="P1291" i="4"/>
  <c r="P2238" i="4"/>
  <c r="P1283" i="4"/>
  <c r="P265" i="4"/>
  <c r="P1259" i="4"/>
  <c r="P1550" i="4"/>
  <c r="P106" i="4"/>
  <c r="P555" i="4"/>
  <c r="P1790" i="4"/>
  <c r="P1826" i="4"/>
  <c r="P1789" i="4"/>
  <c r="P342" i="4"/>
  <c r="P1822" i="4"/>
  <c r="P1747" i="4"/>
  <c r="P2" i="4"/>
  <c r="P20" i="4"/>
  <c r="P222" i="4"/>
  <c r="P341" i="4"/>
  <c r="P1793" i="4"/>
  <c r="P1828" i="4"/>
  <c r="P1821" i="4"/>
  <c r="P1827" i="4"/>
  <c r="P937" i="4"/>
  <c r="P1353" i="4"/>
  <c r="P1799" i="4"/>
  <c r="P1824" i="4"/>
  <c r="P1748" i="4"/>
  <c r="P1749" i="4"/>
  <c r="P625" i="4"/>
  <c r="P1817" i="4"/>
  <c r="P2235" i="4"/>
  <c r="P1782" i="4"/>
  <c r="P1780" i="4"/>
  <c r="P1751" i="4"/>
  <c r="P3" i="4"/>
  <c r="P4" i="4"/>
  <c r="P107" i="4"/>
  <c r="P1294" i="4"/>
  <c r="P1295" i="4"/>
  <c r="P6" i="4"/>
  <c r="P1825" i="4"/>
  <c r="P343" i="4"/>
  <c r="P1260" i="4"/>
  <c r="P1122" i="4"/>
  <c r="P8" i="4"/>
  <c r="P108" i="4"/>
  <c r="P390" i="4"/>
  <c r="P1829" i="4"/>
  <c r="P1425" i="4"/>
  <c r="P1293" i="4"/>
  <c r="P365" i="4"/>
  <c r="P849" i="4"/>
  <c r="P865" i="4"/>
  <c r="P472" i="4"/>
  <c r="P9" i="4"/>
  <c r="P5" i="4"/>
  <c r="P851" i="4"/>
  <c r="P1313" i="4"/>
  <c r="P1300" i="4"/>
  <c r="P2317" i="4"/>
  <c r="P21" i="4"/>
  <c r="P626" i="4"/>
  <c r="P850" i="4"/>
  <c r="P1752" i="4"/>
  <c r="P220" i="4"/>
  <c r="P1262" i="4"/>
  <c r="P1792" i="4"/>
  <c r="P1021" i="4"/>
  <c r="P1783" i="4"/>
  <c r="P1127" i="4"/>
  <c r="P1325" i="4"/>
  <c r="P1270" i="4"/>
  <c r="P219" i="4"/>
  <c r="P388" i="4"/>
  <c r="P7" i="4"/>
  <c r="P363" i="4"/>
  <c r="P866" i="4"/>
  <c r="P627" i="4"/>
  <c r="P1753" i="4"/>
  <c r="P2225" i="4"/>
  <c r="P2325" i="4"/>
  <c r="P337" i="4"/>
  <c r="P1784" i="4"/>
  <c r="P11" i="4"/>
  <c r="P104" i="4"/>
  <c r="P391" i="4"/>
  <c r="P179" i="4"/>
  <c r="P1274" i="4"/>
  <c r="P10" i="4"/>
  <c r="P1263" i="4"/>
  <c r="P1264" i="4"/>
  <c r="P628" i="4"/>
  <c r="P369" i="4"/>
  <c r="P1552" i="4"/>
  <c r="P800" i="4"/>
  <c r="P13" i="4"/>
  <c r="P463" i="4"/>
  <c r="P1358" i="4"/>
  <c r="P370" i="4"/>
  <c r="P464" i="4"/>
  <c r="P1265" i="4"/>
  <c r="P371" i="4"/>
  <c r="P373" i="4"/>
  <c r="P12" i="4"/>
  <c r="P375" i="4"/>
  <c r="P1486" i="4"/>
  <c r="P799" i="4"/>
  <c r="P1396" i="4"/>
  <c r="P2229" i="4"/>
  <c r="P1266" i="4"/>
  <c r="P374" i="4"/>
  <c r="P372" i="4"/>
  <c r="P1267" i="4"/>
  <c r="P629" i="4"/>
  <c r="P1281" i="4"/>
  <c r="P630" i="4"/>
  <c r="P47" i="4"/>
  <c r="P631" i="4"/>
  <c r="P633" i="4"/>
  <c r="P1424" i="4"/>
  <c r="P379" i="4"/>
  <c r="P634" i="4"/>
  <c r="P635" i="4"/>
  <c r="P15" i="4"/>
  <c r="P376" i="4"/>
  <c r="P632" i="4"/>
  <c r="P2319" i="4"/>
  <c r="P1478" i="4"/>
  <c r="P46" i="4"/>
  <c r="P1269" i="4"/>
  <c r="P14" i="4"/>
  <c r="P43" i="4"/>
  <c r="P22" i="4"/>
  <c r="P491" i="4"/>
  <c r="P1489" i="4"/>
  <c r="P377" i="4"/>
  <c r="P636" i="4"/>
  <c r="P437" i="4"/>
  <c r="P2227" i="4"/>
  <c r="P378" i="4"/>
  <c r="P429" i="4"/>
  <c r="P1477" i="4"/>
  <c r="P966" i="4"/>
  <c r="P2309" i="4"/>
  <c r="P637" i="4"/>
  <c r="P535" i="4"/>
  <c r="P1285" i="4"/>
  <c r="P58" i="4"/>
  <c r="P2310" i="4"/>
  <c r="P1526" i="4"/>
  <c r="P1519" i="4"/>
  <c r="P26" i="4"/>
  <c r="P380" i="4"/>
  <c r="P1360" i="4"/>
  <c r="P17" i="4"/>
  <c r="P1247" i="4"/>
  <c r="P44" i="4"/>
  <c r="P16" i="4"/>
  <c r="P1400" i="4"/>
  <c r="P18" i="4"/>
  <c r="P692" i="4"/>
  <c r="P696" i="4"/>
  <c r="P382" i="4"/>
  <c r="P721" i="4"/>
  <c r="P1520" i="4"/>
  <c r="P638" i="4"/>
  <c r="P45" i="4"/>
  <c r="P640" i="4"/>
  <c r="P381" i="4"/>
  <c r="P41" i="4"/>
  <c r="P639" i="4"/>
  <c r="P1436" i="4"/>
  <c r="P801" i="4"/>
  <c r="P802" i="4"/>
  <c r="P166" i="4"/>
  <c r="P389" i="4"/>
  <c r="P2308" i="4"/>
  <c r="P167" i="4"/>
  <c r="P386" i="4"/>
  <c r="P643" i="4"/>
  <c r="P689" i="4"/>
  <c r="P642" i="4"/>
  <c r="P23" i="4"/>
  <c r="P645" i="4"/>
  <c r="P894" i="4"/>
  <c r="P180" i="4"/>
  <c r="P24" i="4"/>
  <c r="P1494" i="4"/>
  <c r="P478" i="4"/>
  <c r="P168" i="4"/>
  <c r="P1492" i="4"/>
  <c r="P37" i="4"/>
  <c r="P685" i="4"/>
  <c r="P644" i="4"/>
  <c r="P944" i="4"/>
  <c r="P784" i="4"/>
  <c r="P32" i="4"/>
  <c r="P646" i="4"/>
  <c r="P169" i="4"/>
  <c r="P25" i="4"/>
  <c r="P624" i="4"/>
  <c r="P783" i="4"/>
  <c r="P362" i="4"/>
  <c r="P394" i="4"/>
  <c r="P366" i="4"/>
  <c r="P647" i="4"/>
  <c r="P690" i="4"/>
  <c r="P688" i="4"/>
  <c r="P471" i="4"/>
  <c r="P722" i="4"/>
  <c r="P2313" i="4"/>
  <c r="P27" i="4"/>
  <c r="P1389" i="4"/>
  <c r="P48" i="4"/>
  <c r="P765" i="4"/>
  <c r="P470" i="4"/>
  <c r="P779" i="4"/>
  <c r="P393" i="4"/>
  <c r="P1506" i="4"/>
  <c r="P392" i="4"/>
  <c r="P787" i="4"/>
  <c r="P33" i="4"/>
  <c r="P1245" i="4"/>
  <c r="P34" i="4"/>
  <c r="P35" i="4"/>
  <c r="P170" i="4"/>
  <c r="P395" i="4"/>
  <c r="P691" i="4"/>
  <c r="P49" i="4"/>
  <c r="P712" i="4"/>
  <c r="P475" i="4"/>
  <c r="P474" i="4"/>
  <c r="P1426" i="4"/>
  <c r="P835" i="4"/>
  <c r="P780" i="4"/>
  <c r="P648" i="4"/>
  <c r="P1545" i="4"/>
  <c r="P2314" i="4"/>
  <c r="P50" i="4"/>
  <c r="P430" i="4"/>
  <c r="P473" i="4"/>
  <c r="P28" i="4"/>
  <c r="P1495" i="4"/>
  <c r="P1493" i="4"/>
  <c r="P641" i="4"/>
  <c r="P905" i="4"/>
  <c r="P477" i="4"/>
  <c r="P51" i="4"/>
  <c r="P1286" i="4"/>
  <c r="P176" i="4"/>
  <c r="P52" i="4"/>
  <c r="P1297" i="4"/>
  <c r="P355" i="4"/>
  <c r="P29" i="4"/>
  <c r="P1248" i="4"/>
  <c r="P30" i="4"/>
  <c r="P1507" i="4"/>
  <c r="P649" i="4"/>
  <c r="P650" i="4"/>
  <c r="P425" i="4"/>
  <c r="P351" i="4"/>
  <c r="P31" i="4"/>
  <c r="P406" i="4"/>
  <c r="P493" i="4"/>
  <c r="P407" i="4"/>
  <c r="P1438" i="4"/>
  <c r="P2232" i="4"/>
  <c r="P358" i="4"/>
  <c r="P781" i="4"/>
  <c r="P445" i="4"/>
  <c r="P652" i="4"/>
  <c r="P1437" i="4"/>
  <c r="P1505" i="4"/>
  <c r="P917" i="4"/>
  <c r="P53" i="4"/>
  <c r="P651" i="4"/>
  <c r="P1496" i="4"/>
  <c r="P356" i="4"/>
  <c r="P384" i="4"/>
  <c r="P442" i="4"/>
  <c r="P573" i="4"/>
  <c r="P418" i="4"/>
  <c r="P2311" i="4"/>
  <c r="P54" i="4"/>
  <c r="P1618" i="4"/>
  <c r="P1443" i="4"/>
  <c r="P409" i="4"/>
  <c r="P1410" i="4"/>
  <c r="P173" i="4"/>
  <c r="P346" i="4"/>
  <c r="P172" i="4"/>
  <c r="P398" i="4"/>
  <c r="P1408" i="4"/>
  <c r="P556" i="4"/>
  <c r="P756" i="4"/>
  <c r="P467" i="4"/>
  <c r="P55" i="4"/>
  <c r="P468" i="4"/>
  <c r="P2312" i="4"/>
  <c r="P836" i="4"/>
  <c r="P564" i="4"/>
  <c r="P487" i="4"/>
  <c r="P489" i="4"/>
  <c r="P482" i="4"/>
  <c r="P383" i="4"/>
  <c r="P1444" i="4"/>
  <c r="P820" i="4"/>
  <c r="P1547" i="4"/>
  <c r="P703" i="4"/>
  <c r="P352" i="4"/>
  <c r="P704" i="4"/>
  <c r="P353" i="4"/>
  <c r="P56" i="4"/>
  <c r="P1508" i="4"/>
  <c r="P567" i="4"/>
  <c r="P559" i="4"/>
  <c r="P175" i="4"/>
  <c r="P1367" i="4"/>
  <c r="P413" i="4"/>
  <c r="P57" i="4"/>
  <c r="P402" i="4"/>
  <c r="P706" i="4"/>
  <c r="P397" i="4"/>
  <c r="P385" i="4"/>
  <c r="P563" i="4"/>
  <c r="P1481" i="4"/>
  <c r="P476" i="4"/>
  <c r="P367" i="4"/>
  <c r="P411" i="4"/>
  <c r="P2315" i="4"/>
  <c r="P177" i="4"/>
  <c r="P348" i="4"/>
  <c r="P653" i="4"/>
  <c r="P773" i="4"/>
  <c r="P803" i="4"/>
  <c r="P854" i="4"/>
  <c r="P357" i="4"/>
  <c r="P867" i="4"/>
  <c r="P1497" i="4"/>
  <c r="P2322" i="4"/>
  <c r="P360" i="4"/>
  <c r="P609" i="4"/>
  <c r="P565" i="4"/>
  <c r="P1387" i="4"/>
  <c r="P557" i="4"/>
  <c r="P399" i="4"/>
  <c r="P2324" i="4"/>
  <c r="P1445" i="4"/>
  <c r="P400" i="4"/>
  <c r="P566" i="4"/>
  <c r="P1543" i="4"/>
  <c r="P415" i="4"/>
  <c r="P517" i="4"/>
  <c r="P410" i="4"/>
  <c r="P513" i="4"/>
  <c r="P654" i="4"/>
  <c r="P1468" i="4"/>
  <c r="P465" i="4"/>
  <c r="P813" i="4"/>
  <c r="P1271" i="4"/>
  <c r="P403" i="4"/>
  <c r="P347" i="4"/>
  <c r="P516" i="4"/>
  <c r="P1498" i="4"/>
  <c r="P174" i="4"/>
  <c r="P345" i="4"/>
  <c r="P181" i="4"/>
  <c r="P1544" i="4"/>
  <c r="P359" i="4"/>
  <c r="P387" i="4"/>
  <c r="P500" i="4"/>
  <c r="P466" i="4"/>
  <c r="P483" i="4"/>
  <c r="P354" i="4"/>
  <c r="P1246" i="4"/>
  <c r="P423" i="4"/>
  <c r="P560" i="4"/>
  <c r="P494" i="4"/>
  <c r="P514" i="4"/>
  <c r="P558" i="4"/>
  <c r="P417" i="4"/>
  <c r="P515" i="4"/>
  <c r="P485" i="4"/>
  <c r="P855" i="4"/>
  <c r="P882" i="4"/>
  <c r="P655" i="4"/>
  <c r="P518" i="4"/>
  <c r="P1454" i="4"/>
  <c r="P502" i="4"/>
  <c r="P484" i="4"/>
  <c r="P350" i="4"/>
  <c r="P2251" i="4"/>
  <c r="P422" i="4"/>
  <c r="P949" i="4"/>
  <c r="P486" i="4"/>
  <c r="P1446" i="4"/>
  <c r="P481" i="4"/>
  <c r="P1517" i="4"/>
  <c r="P656" i="4"/>
  <c r="P569" i="4"/>
  <c r="P424" i="4"/>
  <c r="P171" i="4"/>
  <c r="P420" i="4"/>
  <c r="P349" i="4"/>
  <c r="P1457" i="4"/>
  <c r="P1388" i="4"/>
  <c r="P405" i="4"/>
  <c r="P909" i="4"/>
  <c r="P421" i="4"/>
  <c r="P1501" i="4"/>
  <c r="P396" i="4"/>
  <c r="P1352" i="4"/>
  <c r="P1390" i="4"/>
  <c r="P1502" i="4"/>
  <c r="P426" i="4"/>
  <c r="P499" i="4"/>
  <c r="P1509" i="4"/>
  <c r="P1455" i="4"/>
  <c r="P404" i="4"/>
  <c r="P1510" i="4"/>
  <c r="P401" i="4"/>
  <c r="P408" i="4"/>
  <c r="P501" i="4"/>
  <c r="P580" i="4"/>
  <c r="P526" i="4"/>
  <c r="P519" i="4"/>
  <c r="P414" i="4"/>
  <c r="P1392" i="4"/>
  <c r="P568" i="4"/>
  <c r="P1460" i="4"/>
  <c r="P416" i="4"/>
  <c r="P1504" i="4"/>
  <c r="P868" i="4"/>
  <c r="P361" i="4"/>
  <c r="P1447" i="4"/>
  <c r="P741" i="4"/>
  <c r="P412" i="4"/>
  <c r="P520" i="4"/>
  <c r="P495" i="4"/>
  <c r="P521" i="4"/>
  <c r="P364" i="4"/>
  <c r="P419" i="4"/>
  <c r="P1527" i="4"/>
  <c r="P1511" i="4"/>
  <c r="P2226" i="4"/>
  <c r="P1439" i="4"/>
  <c r="P1624" i="4"/>
  <c r="P1482" i="4"/>
  <c r="P852" i="4"/>
  <c r="P2249" i="4"/>
  <c r="P853" i="4"/>
  <c r="P908" i="4"/>
  <c r="P1548" i="4"/>
  <c r="P1522" i="4"/>
  <c r="P2328" i="4"/>
  <c r="P490" i="4"/>
  <c r="P507" i="4"/>
  <c r="P1549" i="4"/>
  <c r="P1440" i="4"/>
  <c r="P742" i="4"/>
  <c r="P532" i="4"/>
  <c r="P496" i="4"/>
  <c r="P574" i="4"/>
  <c r="P840" i="4"/>
  <c r="P744" i="4"/>
  <c r="P506" i="4"/>
  <c r="P522" i="4"/>
  <c r="P1627" i="4"/>
  <c r="P2253" i="4"/>
  <c r="P1625" i="4"/>
  <c r="P2228" i="4"/>
  <c r="P1470" i="4"/>
  <c r="P527" i="4"/>
  <c r="P523" i="4"/>
  <c r="P505" i="4"/>
  <c r="P723" i="4"/>
  <c r="P666" i="4"/>
  <c r="P667" i="4"/>
  <c r="P1415" i="4"/>
  <c r="P575" i="4"/>
  <c r="P857" i="4"/>
  <c r="P2320" i="4"/>
  <c r="P743" i="4"/>
  <c r="P1441" i="4"/>
  <c r="P504" i="4"/>
  <c r="P858" i="4"/>
  <c r="P2254" i="4"/>
  <c r="P1488" i="4"/>
  <c r="P2255" i="4"/>
  <c r="P528" i="4"/>
  <c r="P461" i="4"/>
  <c r="P503" i="4"/>
  <c r="P668" i="4"/>
  <c r="P669" i="4"/>
  <c r="P529" i="4"/>
  <c r="P1628" i="4"/>
  <c r="P856" i="4"/>
  <c r="P1402" i="4"/>
  <c r="P581" i="4"/>
  <c r="P508" i="4"/>
  <c r="P871" i="4"/>
  <c r="P1499" i="4"/>
  <c r="P670" i="4"/>
  <c r="P671" i="4"/>
  <c r="P757" i="4"/>
  <c r="P2327" i="4"/>
  <c r="P488" i="4"/>
  <c r="P524" i="4"/>
  <c r="P859" i="4"/>
  <c r="P872" i="4"/>
  <c r="P582" i="4"/>
  <c r="P533" i="4"/>
  <c r="P804" i="4"/>
  <c r="P583" i="4"/>
  <c r="P1469" i="4"/>
  <c r="P1512" i="4"/>
  <c r="P1513" i="4"/>
  <c r="P1490" i="4"/>
  <c r="P511" i="4"/>
  <c r="P1409" i="4"/>
  <c r="P1458" i="4"/>
  <c r="P1523" i="4"/>
  <c r="P498" i="4"/>
  <c r="P876" i="4"/>
  <c r="P1524" i="4"/>
  <c r="P907" i="4"/>
  <c r="P497" i="4"/>
  <c r="P462" i="4"/>
  <c r="P525" i="4"/>
  <c r="P1485" i="4"/>
  <c r="P1487" i="4"/>
  <c r="P561" i="4"/>
  <c r="P1442" i="4"/>
  <c r="P860" i="4"/>
  <c r="P509" i="4"/>
  <c r="P1491" i="4"/>
  <c r="P510" i="4"/>
  <c r="P584" i="4"/>
  <c r="P672" i="4"/>
  <c r="P576" i="4"/>
  <c r="P512" i="4"/>
  <c r="P585" i="4"/>
  <c r="P2333" i="4"/>
  <c r="P577" i="4"/>
  <c r="P2252" i="4"/>
  <c r="P562" i="4"/>
  <c r="P587" i="4"/>
  <c r="P534" i="4"/>
  <c r="P1411" i="4"/>
  <c r="P578" i="4"/>
  <c r="P886" i="4"/>
  <c r="P2334" i="4"/>
  <c r="P1514" i="4"/>
  <c r="P1528" i="4"/>
  <c r="P1529" i="4"/>
  <c r="P1515" i="4"/>
  <c r="P588" i="4"/>
  <c r="P586" i="4"/>
  <c r="P758" i="4"/>
  <c r="P1516" i="4"/>
  <c r="P1480" i="4"/>
  <c r="P861" i="4"/>
  <c r="P1479" i="4"/>
  <c r="P1530" i="4"/>
  <c r="P1532" i="4"/>
  <c r="P1533" i="4"/>
  <c r="P673" i="4"/>
  <c r="P1456" i="4"/>
  <c r="P718" i="4"/>
  <c r="P1483" i="4"/>
  <c r="P873" i="4"/>
  <c r="P1344" i="4"/>
  <c r="P674" i="4"/>
  <c r="P724" i="4"/>
  <c r="P725" i="4"/>
  <c r="P530" i="4"/>
  <c r="P1448" i="4"/>
  <c r="P1345" i="4"/>
  <c r="P719" i="4"/>
  <c r="P952" i="4"/>
  <c r="P570" i="4"/>
  <c r="P589" i="4"/>
  <c r="P875" i="4"/>
  <c r="P675" i="4"/>
  <c r="P953" i="4"/>
  <c r="P571" i="4"/>
  <c r="P954" i="4"/>
  <c r="P720" i="4"/>
  <c r="P590" i="4"/>
  <c r="P676" i="4"/>
  <c r="P572" i="4"/>
  <c r="P869" i="4"/>
  <c r="P1346" i="4"/>
  <c r="P727" i="4"/>
  <c r="P874" i="4"/>
  <c r="P1369" i="4"/>
  <c r="P1525" i="4"/>
  <c r="P1484" i="4"/>
  <c r="P2318" i="4"/>
  <c r="P677" i="4"/>
  <c r="P591" i="4"/>
  <c r="P714" i="4"/>
  <c r="P1347" i="4"/>
  <c r="P1275" i="4"/>
  <c r="P808" i="4"/>
  <c r="P1277" i="4"/>
  <c r="P1276" i="4"/>
  <c r="P728" i="4"/>
  <c r="P678" i="4"/>
  <c r="P759" i="4"/>
  <c r="P841" i="4"/>
  <c r="P809" i="4"/>
  <c r="P760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290" i="4"/>
  <c r="P579" i="4"/>
  <c r="J957" i="4"/>
  <c r="J896" i="4"/>
  <c r="J789" i="4"/>
  <c r="J906" i="4"/>
  <c r="J796" i="4"/>
  <c r="J1429" i="4"/>
  <c r="J1538" i="4"/>
  <c r="J1778" i="4"/>
  <c r="J903" i="4"/>
  <c r="J1775" i="4"/>
  <c r="J1777" i="4"/>
  <c r="J1776" i="4"/>
  <c r="J889" i="4"/>
  <c r="J912" i="4"/>
  <c r="J910" i="4"/>
  <c r="J1249" i="4"/>
  <c r="J892" i="4"/>
  <c r="J911" i="4"/>
  <c r="J913" i="4"/>
  <c r="J792" i="4"/>
  <c r="J1433" i="4"/>
  <c r="J1500" i="4"/>
  <c r="J1272" i="4"/>
  <c r="J538" i="4"/>
  <c r="J539" i="4"/>
  <c r="J795" i="4"/>
  <c r="J793" i="4"/>
  <c r="J1779" i="4"/>
  <c r="J798" i="4"/>
  <c r="J1273" i="4"/>
  <c r="J891" i="4"/>
  <c r="J1434" i="4"/>
  <c r="J902" i="4"/>
  <c r="J785" i="4"/>
  <c r="J914" i="4"/>
  <c r="J897" i="4"/>
  <c r="J1536" i="4"/>
  <c r="J1428" i="4"/>
  <c r="J893" i="4"/>
  <c r="J1539" i="4"/>
  <c r="J1540" i="4"/>
  <c r="J899" i="4"/>
  <c r="J791" i="4"/>
  <c r="J1474" i="4"/>
  <c r="J797" i="4"/>
  <c r="J541" i="4"/>
  <c r="J1650" i="4"/>
  <c r="J1398" i="4"/>
  <c r="J540" i="4"/>
  <c r="J1649" i="4"/>
  <c r="J786" i="4"/>
  <c r="J900" i="4"/>
  <c r="J1645" i="4"/>
  <c r="J1652" i="4"/>
  <c r="J221" i="4"/>
  <c r="J1473" i="4"/>
  <c r="J904" i="4"/>
  <c r="J890" i="4"/>
  <c r="J790" i="4"/>
  <c r="J1391" i="4"/>
  <c r="J788" i="4"/>
  <c r="J109" i="4"/>
  <c r="J110" i="4"/>
  <c r="J111" i="4"/>
  <c r="J114" i="4"/>
  <c r="J112" i="4"/>
  <c r="J113" i="4"/>
  <c r="J115" i="4"/>
  <c r="J536" i="4"/>
  <c r="J549" i="4"/>
  <c r="J116" i="4"/>
  <c r="J120" i="4"/>
  <c r="J543" i="4"/>
  <c r="J546" i="4"/>
  <c r="J320" i="4"/>
  <c r="J117" i="4"/>
  <c r="J547" i="4"/>
  <c r="J223" i="4"/>
  <c r="J77" i="4"/>
  <c r="J118" i="4"/>
  <c r="J119" i="4"/>
  <c r="J542" i="4"/>
  <c r="J74" i="4"/>
  <c r="J82" i="4"/>
  <c r="J125" i="4"/>
  <c r="J121" i="4"/>
  <c r="J122" i="4"/>
  <c r="J123" i="4"/>
  <c r="J124" i="4"/>
  <c r="J73" i="4"/>
  <c r="J68" i="4"/>
  <c r="J545" i="4"/>
  <c r="J544" i="4"/>
  <c r="J75" i="4"/>
  <c r="J127" i="4"/>
  <c r="J130" i="4"/>
  <c r="J131" i="4"/>
  <c r="J128" i="4"/>
  <c r="J129" i="4"/>
  <c r="J126" i="4"/>
  <c r="J1268" i="4"/>
  <c r="J133" i="4"/>
  <c r="J132" i="4"/>
  <c r="J134" i="4"/>
  <c r="J135" i="4"/>
  <c r="J136" i="4"/>
  <c r="J137" i="4"/>
  <c r="J182" i="4"/>
  <c r="J183" i="4"/>
  <c r="J184" i="4"/>
  <c r="J185" i="4"/>
  <c r="J186" i="4"/>
  <c r="J1755" i="4"/>
  <c r="J188" i="4"/>
  <c r="J1189" i="4"/>
  <c r="J189" i="4"/>
  <c r="J187" i="4"/>
  <c r="J266" i="4"/>
  <c r="J267" i="4"/>
  <c r="J268" i="4"/>
  <c r="J270" i="4"/>
  <c r="J269" i="4"/>
  <c r="J274" i="4"/>
  <c r="J272" i="4"/>
  <c r="J273" i="4"/>
  <c r="J1224" i="4"/>
  <c r="J271" i="4"/>
  <c r="J275" i="4"/>
  <c r="J277" i="4"/>
  <c r="J278" i="4"/>
  <c r="J276" i="4"/>
  <c r="J279" i="4"/>
  <c r="J280" i="4"/>
  <c r="J281" i="4"/>
  <c r="J883" i="4"/>
  <c r="J282" i="4"/>
  <c r="J1781" i="4"/>
  <c r="J884" i="4"/>
  <c r="J288" i="4"/>
  <c r="J283" i="4"/>
  <c r="J284" i="4"/>
  <c r="J285" i="4"/>
  <c r="J289" i="4"/>
  <c r="J286" i="4"/>
  <c r="J287" i="4"/>
  <c r="J290" i="4"/>
  <c r="J291" i="4"/>
  <c r="J293" i="4"/>
  <c r="J292" i="4"/>
  <c r="J1760" i="4"/>
  <c r="J1679" i="4"/>
  <c r="J233" i="4"/>
  <c r="J91" i="4"/>
  <c r="J1757" i="4"/>
  <c r="J71" i="4"/>
  <c r="J72" i="4"/>
  <c r="J84" i="4"/>
  <c r="J85" i="4"/>
  <c r="J90" i="4"/>
  <c r="J227" i="4"/>
  <c r="J89" i="4"/>
  <c r="J80" i="4"/>
  <c r="J70" i="4"/>
  <c r="J93" i="4"/>
  <c r="J1172" i="4"/>
  <c r="J319" i="4"/>
  <c r="J294" i="4"/>
  <c r="J228" i="4"/>
  <c r="J231" i="4"/>
  <c r="J1695" i="4"/>
  <c r="J81" i="4"/>
  <c r="J1758" i="4"/>
  <c r="J229" i="4"/>
  <c r="J83" i="4"/>
  <c r="J1688" i="4"/>
  <c r="J296" i="4"/>
  <c r="J224" i="4"/>
  <c r="J295" i="4"/>
  <c r="J479" i="4"/>
  <c r="J1754" i="4"/>
  <c r="J321" i="4"/>
  <c r="J322" i="4"/>
  <c r="J86" i="4"/>
  <c r="J297" i="4"/>
  <c r="J1677" i="4"/>
  <c r="J79" i="4"/>
  <c r="J1761" i="4"/>
  <c r="J78" i="4"/>
  <c r="J298" i="4"/>
  <c r="J1047" i="4"/>
  <c r="J225" i="4"/>
  <c r="J92" i="4"/>
  <c r="J531" i="4"/>
  <c r="J299" i="4"/>
  <c r="J1287" i="4"/>
  <c r="J971" i="4"/>
  <c r="J300" i="4"/>
  <c r="J1134" i="4"/>
  <c r="J1395" i="4"/>
  <c r="J76" i="4"/>
  <c r="J973" i="4"/>
  <c r="J301" i="4"/>
  <c r="J302" i="4"/>
  <c r="J303" i="4"/>
  <c r="J916" i="4"/>
  <c r="J304" i="4"/>
  <c r="J1102" i="4"/>
  <c r="J901" i="4"/>
  <c r="J1541" i="4"/>
  <c r="J305" i="4"/>
  <c r="J306" i="4"/>
  <c r="J307" i="4"/>
  <c r="J308" i="4"/>
  <c r="J979" i="4"/>
  <c r="J226" i="4"/>
  <c r="J981" i="4"/>
  <c r="J1767" i="4"/>
  <c r="J898" i="4"/>
  <c r="J309" i="4"/>
  <c r="J984" i="4"/>
  <c r="J1764" i="4"/>
  <c r="J1535" i="4"/>
  <c r="J310" i="4"/>
  <c r="J138" i="4"/>
  <c r="J1222" i="4"/>
  <c r="J139" i="4"/>
  <c r="J141" i="4"/>
  <c r="J888" i="4"/>
  <c r="J140" i="4"/>
  <c r="J142" i="4"/>
  <c r="J143" i="4"/>
  <c r="J144" i="4"/>
  <c r="J1762" i="4"/>
  <c r="J145" i="4"/>
  <c r="J146" i="4"/>
  <c r="J1472" i="4"/>
  <c r="J147" i="4"/>
  <c r="J148" i="4"/>
  <c r="J989" i="4"/>
  <c r="J1769" i="4"/>
  <c r="J1208" i="4"/>
  <c r="J149" i="4"/>
  <c r="J150" i="4"/>
  <c r="J151" i="4"/>
  <c r="J1765" i="4"/>
  <c r="J1187" i="4"/>
  <c r="J153" i="4"/>
  <c r="J1772" i="4"/>
  <c r="J152" i="4"/>
  <c r="J154" i="4"/>
  <c r="J158" i="4"/>
  <c r="J155" i="4"/>
  <c r="J157" i="4"/>
  <c r="J156" i="4"/>
  <c r="J1057" i="4"/>
  <c r="J159" i="4"/>
  <c r="J991" i="4"/>
  <c r="J1773" i="4"/>
  <c r="J2219" i="4"/>
  <c r="J190" i="4"/>
  <c r="J191" i="4"/>
  <c r="J708" i="4"/>
  <c r="J1158" i="4"/>
  <c r="J192" i="4"/>
  <c r="J1193" i="4"/>
  <c r="J193" i="4"/>
  <c r="J195" i="4"/>
  <c r="J323" i="4"/>
  <c r="J238" i="4"/>
  <c r="J327" i="4"/>
  <c r="J235" i="4"/>
  <c r="J328" i="4"/>
  <c r="J239" i="4"/>
  <c r="J1797" i="4"/>
  <c r="J196" i="4"/>
  <c r="J324" i="4"/>
  <c r="J326" i="4"/>
  <c r="J333" i="4"/>
  <c r="J1288" i="4"/>
  <c r="J334" i="4"/>
  <c r="J217" i="4"/>
  <c r="J240" i="4"/>
  <c r="J368" i="4"/>
  <c r="J201" i="4"/>
  <c r="J550" i="4"/>
  <c r="J1710" i="4"/>
  <c r="J197" i="4"/>
  <c r="J1185" i="4"/>
  <c r="J230" i="4"/>
  <c r="J234" i="4"/>
  <c r="J198" i="4"/>
  <c r="J331" i="4"/>
  <c r="J1054" i="4"/>
  <c r="J332" i="4"/>
  <c r="J1795" i="4"/>
  <c r="J552" i="4"/>
  <c r="J199" i="4"/>
  <c r="J1785" i="4"/>
  <c r="J236" i="4"/>
  <c r="J200" i="4"/>
  <c r="J241" i="4"/>
  <c r="J1794" i="4"/>
  <c r="J242" i="4"/>
  <c r="J203" i="4"/>
  <c r="J69" i="4"/>
  <c r="J87" i="4"/>
  <c r="J1803" i="4"/>
  <c r="J202" i="4"/>
  <c r="J88" i="4"/>
  <c r="J204" i="4"/>
  <c r="J205" i="4"/>
  <c r="J232" i="4"/>
  <c r="J206" i="4"/>
  <c r="J2220" i="4"/>
  <c r="J325" i="4"/>
  <c r="J237" i="4"/>
  <c r="J207" i="4"/>
  <c r="J929" i="4"/>
  <c r="J1542" i="4"/>
  <c r="J1771" i="4"/>
  <c r="J208" i="4"/>
  <c r="J194" i="4"/>
  <c r="J1636" i="4"/>
  <c r="J311" i="4"/>
  <c r="J1756" i="4"/>
  <c r="J312" i="4"/>
  <c r="J210" i="4"/>
  <c r="J209" i="4"/>
  <c r="J211" i="4"/>
  <c r="J1199" i="4"/>
  <c r="J212" i="4"/>
  <c r="J336" i="4"/>
  <c r="J214" i="4"/>
  <c r="J213" i="4"/>
  <c r="J1151" i="4"/>
  <c r="J1534" i="4"/>
  <c r="J215" i="4"/>
  <c r="J216" i="4"/>
  <c r="J313" i="4"/>
  <c r="J794" i="4"/>
  <c r="J314" i="4"/>
  <c r="J1768" i="4"/>
  <c r="J315" i="4"/>
  <c r="J1763" i="4"/>
  <c r="J2223" i="4"/>
  <c r="J1228" i="4"/>
  <c r="J317" i="4"/>
  <c r="J318" i="4"/>
  <c r="J316" i="4"/>
  <c r="J2222" i="4"/>
  <c r="J928" i="4"/>
  <c r="J1022" i="4"/>
  <c r="J1005" i="4"/>
  <c r="J1326" i="4"/>
  <c r="J160" i="4"/>
  <c r="J1327" i="4"/>
  <c r="J61" i="4"/>
  <c r="J1329" i="4"/>
  <c r="J1331" i="4"/>
  <c r="J1333" i="4"/>
  <c r="J1334" i="4"/>
  <c r="J161" i="4"/>
  <c r="J162" i="4"/>
  <c r="J1335" i="4"/>
  <c r="J2221" i="4"/>
  <c r="J1766" i="4"/>
  <c r="J731" i="4"/>
  <c r="J163" i="4"/>
  <c r="J1397" i="4"/>
  <c r="J1336" i="4"/>
  <c r="J1337" i="4"/>
  <c r="J1338" i="4"/>
  <c r="J1339" i="4"/>
  <c r="J164" i="4"/>
  <c r="J1340" i="4"/>
  <c r="J1341" i="4"/>
  <c r="J1342" i="4"/>
  <c r="J1343" i="4"/>
  <c r="J1349" i="4"/>
  <c r="J1350" i="4"/>
  <c r="J165" i="4"/>
  <c r="J1351" i="4"/>
  <c r="J1354" i="4"/>
  <c r="J1355" i="4"/>
  <c r="J1432" i="4"/>
  <c r="J1229" i="4"/>
  <c r="J1356" i="4"/>
  <c r="J1357" i="4"/>
  <c r="J1362" i="4"/>
  <c r="J1363" i="4"/>
  <c r="J1364" i="4"/>
  <c r="J1365" i="4"/>
  <c r="J1301" i="4"/>
  <c r="J923" i="4"/>
  <c r="J1366" i="4"/>
  <c r="J1028" i="4"/>
  <c r="J733" i="4"/>
  <c r="J1733" i="4"/>
  <c r="J1031" i="4"/>
  <c r="J1370" i="4"/>
  <c r="J1371" i="4"/>
  <c r="J1372" i="4"/>
  <c r="J1373" i="4"/>
  <c r="J1374" i="4"/>
  <c r="J1375" i="4"/>
  <c r="J1376" i="4"/>
  <c r="J1377" i="4"/>
  <c r="J736" i="4"/>
  <c r="J1378" i="4"/>
  <c r="J1379" i="4"/>
  <c r="J1380" i="4"/>
  <c r="J243" i="4"/>
  <c r="J1798" i="4"/>
  <c r="J1381" i="4"/>
  <c r="J94" i="4"/>
  <c r="J1796" i="4"/>
  <c r="J1802" i="4"/>
  <c r="J1382" i="4"/>
  <c r="J1383" i="4"/>
  <c r="J255" i="4"/>
  <c r="J1384" i="4"/>
  <c r="J1385" i="4"/>
  <c r="J252" i="4"/>
  <c r="J480" i="4"/>
  <c r="J1386" i="4"/>
  <c r="J247" i="4"/>
  <c r="J260" i="4"/>
  <c r="J747" i="4"/>
  <c r="J1403" i="4"/>
  <c r="J1404" i="4"/>
  <c r="J1013" i="4"/>
  <c r="J246" i="4"/>
  <c r="J1805" i="4"/>
  <c r="J1405" i="4"/>
  <c r="J1406" i="4"/>
  <c r="J1750" i="4"/>
  <c r="J1014" i="4"/>
  <c r="J1407" i="4"/>
  <c r="J1412" i="4"/>
  <c r="J244" i="4"/>
  <c r="J1806" i="4"/>
  <c r="J1413" i="4"/>
  <c r="J248" i="4"/>
  <c r="J249" i="4"/>
  <c r="J1414" i="4"/>
  <c r="J1416" i="4"/>
  <c r="J1418" i="4"/>
  <c r="J1419" i="4"/>
  <c r="J1420" i="4"/>
  <c r="J1421" i="4"/>
  <c r="J1804" i="4"/>
  <c r="J330" i="4"/>
  <c r="J251" i="4"/>
  <c r="J102" i="4"/>
  <c r="J1801" i="4"/>
  <c r="J1422" i="4"/>
  <c r="J1423" i="4"/>
  <c r="J1452" i="4"/>
  <c r="J1734" i="4"/>
  <c r="J245" i="4"/>
  <c r="J253" i="4"/>
  <c r="J1800" i="4"/>
  <c r="J1807" i="4"/>
  <c r="J1453" i="4"/>
  <c r="J1459" i="4"/>
  <c r="J1200" i="4"/>
  <c r="J1461" i="4"/>
  <c r="J1730" i="4"/>
  <c r="J1462" i="4"/>
  <c r="J95" i="4"/>
  <c r="J1463" i="4"/>
  <c r="J1464" i="4"/>
  <c r="J1465" i="4"/>
  <c r="J1732" i="4"/>
  <c r="J218" i="4"/>
  <c r="J1619" i="4"/>
  <c r="J96" i="4"/>
  <c r="J1620" i="4"/>
  <c r="J1621" i="4"/>
  <c r="J1808" i="4"/>
  <c r="J551" i="4"/>
  <c r="J1622" i="4"/>
  <c r="J250" i="4"/>
  <c r="J1617" i="4"/>
  <c r="J1394" i="4"/>
  <c r="J1623" i="4"/>
  <c r="J1033" i="4"/>
  <c r="J1393" i="4"/>
  <c r="J1721" i="4"/>
  <c r="J1630" i="4"/>
  <c r="J1631" i="4"/>
  <c r="J1632" i="4"/>
  <c r="J1633" i="4"/>
  <c r="J1634" i="4"/>
  <c r="J1635" i="4"/>
  <c r="J1637" i="4"/>
  <c r="J335" i="4"/>
  <c r="J329" i="4"/>
  <c r="J1638" i="4"/>
  <c r="J1639" i="4"/>
  <c r="J1640" i="4"/>
  <c r="J1641" i="4"/>
  <c r="J1642" i="4"/>
  <c r="J1643" i="4"/>
  <c r="J1644" i="4"/>
  <c r="J1646" i="4"/>
  <c r="J1647" i="4"/>
  <c r="J1648" i="4"/>
  <c r="J1651" i="4"/>
  <c r="J1653" i="4"/>
  <c r="J1654" i="4"/>
  <c r="J1027" i="4"/>
  <c r="J1655" i="4"/>
  <c r="J1656" i="4"/>
  <c r="J1657" i="4"/>
  <c r="J1658" i="4"/>
  <c r="J752" i="4"/>
  <c r="J1659" i="4"/>
  <c r="J1660" i="4"/>
  <c r="J1661" i="4"/>
  <c r="J1662" i="4"/>
  <c r="J1663" i="4"/>
  <c r="J1664" i="4"/>
  <c r="J1665" i="4"/>
  <c r="J1666" i="4"/>
  <c r="J1667" i="4"/>
  <c r="J1537" i="4"/>
  <c r="J1399" i="4"/>
  <c r="J1668" i="4"/>
  <c r="J1250" i="4"/>
  <c r="J1669" i="4"/>
  <c r="J1303" i="4"/>
  <c r="J1670" i="4"/>
  <c r="J1671" i="4"/>
  <c r="J1672" i="4"/>
  <c r="J1673" i="4"/>
  <c r="J1431" i="4"/>
  <c r="J1029" i="4"/>
  <c r="J1674" i="4"/>
  <c r="J1675" i="4"/>
  <c r="J1676" i="4"/>
  <c r="J1678" i="4"/>
  <c r="J1680" i="4"/>
  <c r="J1681" i="4"/>
  <c r="J1682" i="4"/>
  <c r="J1683" i="4"/>
  <c r="J1684" i="4"/>
  <c r="J740" i="4"/>
  <c r="J1685" i="4"/>
  <c r="J1686" i="4"/>
  <c r="J1687" i="4"/>
  <c r="J1689" i="4"/>
  <c r="J1019" i="4"/>
  <c r="J745" i="4"/>
  <c r="J1690" i="4"/>
  <c r="J1035" i="4"/>
  <c r="J1691" i="4"/>
  <c r="J1692" i="4"/>
  <c r="J1417" i="4"/>
  <c r="J1036" i="4"/>
  <c r="J1693" i="4"/>
  <c r="J1694" i="4"/>
  <c r="J1696" i="4"/>
  <c r="J1304" i="4"/>
  <c r="J1030" i="4"/>
  <c r="J1697" i="4"/>
  <c r="J1698" i="4"/>
  <c r="J1699" i="4"/>
  <c r="J1700" i="4"/>
  <c r="J1701" i="4"/>
  <c r="J1702" i="4"/>
  <c r="J1430" i="4"/>
  <c r="J1703" i="4"/>
  <c r="J1704" i="4"/>
  <c r="J1705" i="4"/>
  <c r="J1706" i="4"/>
  <c r="J1471" i="4"/>
  <c r="J1707" i="4"/>
  <c r="J1708" i="4"/>
  <c r="J1709" i="4"/>
  <c r="J1711" i="4"/>
  <c r="J1712" i="4"/>
  <c r="J1713" i="4"/>
  <c r="J1714" i="4"/>
  <c r="J1715" i="4"/>
  <c r="J1716" i="4"/>
  <c r="J1717" i="4"/>
  <c r="J1718" i="4"/>
  <c r="J1719" i="4"/>
  <c r="J1720" i="4"/>
  <c r="J1722" i="4"/>
  <c r="J1723" i="4"/>
  <c r="J1724" i="4"/>
  <c r="J1725" i="4"/>
  <c r="J1726" i="4"/>
  <c r="J1305" i="4"/>
  <c r="J1727" i="4"/>
  <c r="J1728" i="4"/>
  <c r="J1308" i="4"/>
  <c r="J1729" i="4"/>
  <c r="J1731" i="4"/>
  <c r="J946" i="4"/>
  <c r="J1307" i="4"/>
  <c r="J684" i="4"/>
  <c r="J1306" i="4"/>
  <c r="J1309" i="4"/>
  <c r="J2230" i="4"/>
  <c r="J36" i="4"/>
  <c r="J1770" i="4"/>
  <c r="J1815" i="4"/>
  <c r="J1289" i="4"/>
  <c r="J1791" i="4"/>
  <c r="J1816" i="4"/>
  <c r="J264" i="4"/>
  <c r="J1811" i="4"/>
  <c r="J2231" i="4"/>
  <c r="J1819" i="4"/>
  <c r="J697" i="4"/>
  <c r="J256" i="4"/>
  <c r="J38" i="4"/>
  <c r="J254" i="4"/>
  <c r="J257" i="4"/>
  <c r="J1813" i="4"/>
  <c r="J967" i="4"/>
  <c r="J1814" i="4"/>
  <c r="J1735" i="4"/>
  <c r="J100" i="4"/>
  <c r="J1810" i="4"/>
  <c r="J1812" i="4"/>
  <c r="J1820" i="4"/>
  <c r="J65" i="4"/>
  <c r="J548" i="4"/>
  <c r="J263" i="4"/>
  <c r="J340" i="4"/>
  <c r="J554" i="4"/>
  <c r="J1310" i="4"/>
  <c r="J261" i="4"/>
  <c r="J1311" i="4"/>
  <c r="J98" i="4"/>
  <c r="J682" i="4"/>
  <c r="J1736" i="4"/>
  <c r="J339" i="4"/>
  <c r="J1823" i="4"/>
  <c r="J700" i="4"/>
  <c r="J1253" i="4"/>
  <c r="J1251" i="4"/>
  <c r="J1244" i="4"/>
  <c r="J262" i="4"/>
  <c r="J537" i="4"/>
  <c r="J1312" i="4"/>
  <c r="J101" i="4"/>
  <c r="J1737" i="4"/>
  <c r="J259" i="4"/>
  <c r="J830" i="4"/>
  <c r="J338" i="4"/>
  <c r="J686" i="4"/>
  <c r="J553" i="4"/>
  <c r="J1257" i="4"/>
  <c r="J1258" i="4"/>
  <c r="J1788" i="4"/>
  <c r="J344" i="4"/>
  <c r="J99" i="4"/>
  <c r="J1556" i="4"/>
  <c r="J1759" i="4"/>
  <c r="J1314" i="4"/>
  <c r="J1001" i="4"/>
  <c r="J103" i="4"/>
  <c r="J834" i="4"/>
  <c r="J1322" i="4"/>
  <c r="J1738" i="4"/>
  <c r="J1315" i="4"/>
  <c r="J1739" i="4"/>
  <c r="J66" i="4"/>
  <c r="J1740" i="4"/>
  <c r="J1555" i="4"/>
  <c r="J97" i="4"/>
  <c r="J2330" i="4"/>
  <c r="J1741" i="4"/>
  <c r="J1302" i="4"/>
  <c r="J2316" i="4"/>
  <c r="J807" i="4"/>
  <c r="J1809" i="4"/>
  <c r="J1298" i="4"/>
  <c r="J67" i="4"/>
  <c r="J768" i="4"/>
  <c r="J1299" i="4"/>
  <c r="J1319" i="4"/>
  <c r="J962" i="4"/>
  <c r="J1050" i="4"/>
  <c r="J1320" i="4"/>
  <c r="J771" i="4"/>
  <c r="J701" i="4"/>
  <c r="J770" i="4"/>
  <c r="J1323" i="4"/>
  <c r="J1324" i="4"/>
  <c r="J1012" i="4"/>
  <c r="J1261" i="4"/>
  <c r="J1742" i="4"/>
  <c r="J1055" i="4"/>
  <c r="J1743" i="4"/>
  <c r="J40" i="4"/>
  <c r="J2224" i="4"/>
  <c r="J2234" i="4"/>
  <c r="J60" i="4"/>
  <c r="J915" i="4"/>
  <c r="J699" i="4"/>
  <c r="J19" i="4"/>
  <c r="J1745" i="4"/>
  <c r="J1284" i="4"/>
  <c r="J1296" i="4"/>
  <c r="J1746" i="4"/>
  <c r="J62" i="4"/>
  <c r="J1744" i="4"/>
  <c r="J1321" i="4"/>
  <c r="J823" i="4"/>
  <c r="J936" i="4"/>
  <c r="J258" i="4"/>
  <c r="J1282" i="4"/>
  <c r="J887" i="4"/>
  <c r="J931" i="4"/>
  <c r="J105" i="4"/>
  <c r="J1361" i="4"/>
  <c r="J1818" i="4"/>
  <c r="J2238" i="4"/>
  <c r="J1283" i="4"/>
  <c r="J265" i="4"/>
  <c r="J1259" i="4"/>
  <c r="J106" i="4"/>
  <c r="J555" i="4"/>
  <c r="J1790" i="4"/>
  <c r="J1826" i="4"/>
  <c r="J1789" i="4"/>
  <c r="J342" i="4"/>
  <c r="J1822" i="4"/>
  <c r="J1747" i="4"/>
  <c r="J222" i="4"/>
  <c r="J341" i="4"/>
  <c r="J1793" i="4"/>
  <c r="J1828" i="4"/>
  <c r="J1821" i="4"/>
  <c r="J1827" i="4"/>
  <c r="J1353" i="4"/>
  <c r="J1799" i="4"/>
  <c r="J1824" i="4"/>
  <c r="J1748" i="4"/>
  <c r="J1749" i="4"/>
  <c r="J625" i="4"/>
  <c r="J1817" i="4"/>
  <c r="J1782" i="4"/>
  <c r="J1780" i="4"/>
  <c r="J1751" i="4"/>
  <c r="J3" i="4"/>
  <c r="J107" i="4"/>
  <c r="J1294" i="4"/>
  <c r="J6" i="4"/>
  <c r="J1825" i="4"/>
  <c r="J343" i="4"/>
  <c r="J8" i="4"/>
  <c r="J108" i="4"/>
  <c r="J390" i="4"/>
  <c r="J1829" i="4"/>
  <c r="J865" i="4"/>
  <c r="J472" i="4"/>
  <c r="J9" i="4"/>
  <c r="J5" i="4"/>
  <c r="J1313" i="4"/>
  <c r="J2317" i="4"/>
  <c r="J21" i="4"/>
  <c r="J626" i="4"/>
  <c r="J1752" i="4"/>
  <c r="J220" i="4"/>
  <c r="J1792" i="4"/>
  <c r="J1127" i="4"/>
  <c r="J1325" i="4"/>
  <c r="J219" i="4"/>
  <c r="J388" i="4"/>
  <c r="J7" i="4"/>
  <c r="J627" i="4"/>
  <c r="J1753" i="4"/>
  <c r="J2225" i="4"/>
  <c r="J337" i="4"/>
  <c r="J11" i="4"/>
  <c r="J104" i="4"/>
  <c r="J391" i="4"/>
  <c r="J10" i="4"/>
  <c r="J628" i="4"/>
  <c r="J369" i="4"/>
  <c r="J1552" i="4"/>
  <c r="J463" i="4"/>
  <c r="J370" i="4"/>
  <c r="J464" i="4"/>
  <c r="J1265" i="4"/>
  <c r="J371" i="4"/>
  <c r="J373" i="4"/>
  <c r="J12" i="4"/>
  <c r="J375" i="4"/>
  <c r="J799" i="4"/>
  <c r="J2229" i="4"/>
  <c r="J374" i="4"/>
  <c r="J372" i="4"/>
  <c r="J629" i="4"/>
  <c r="J630" i="4"/>
  <c r="J47" i="4"/>
  <c r="J631" i="4"/>
  <c r="J633" i="4"/>
  <c r="J1424" i="4"/>
  <c r="J379" i="4"/>
  <c r="J634" i="4"/>
  <c r="J635" i="4"/>
  <c r="J376" i="4"/>
  <c r="J632" i="4"/>
  <c r="J14" i="4"/>
  <c r="J22" i="4"/>
  <c r="J1489" i="4"/>
  <c r="J377" i="4"/>
  <c r="J636" i="4"/>
  <c r="J2227" i="4"/>
  <c r="J378" i="4"/>
  <c r="J429" i="4"/>
  <c r="J2309" i="4"/>
  <c r="J637" i="4"/>
  <c r="J535" i="4"/>
  <c r="J1285" i="4"/>
  <c r="J58" i="4"/>
  <c r="J2310" i="4"/>
  <c r="J1526" i="4"/>
  <c r="J380" i="4"/>
  <c r="J1360" i="4"/>
  <c r="J1247" i="4"/>
  <c r="J18" i="4"/>
  <c r="J382" i="4"/>
  <c r="J638" i="4"/>
  <c r="J640" i="4"/>
  <c r="J381" i="4"/>
  <c r="J41" i="4"/>
  <c r="J639" i="4"/>
  <c r="J801" i="4"/>
  <c r="J389" i="4"/>
  <c r="J643" i="4"/>
  <c r="J642" i="4"/>
  <c r="J23" i="4"/>
  <c r="J645" i="4"/>
  <c r="J894" i="4"/>
  <c r="J685" i="4"/>
  <c r="J644" i="4"/>
  <c r="J646" i="4"/>
  <c r="J624" i="4"/>
  <c r="J362" i="4"/>
  <c r="J366" i="4"/>
  <c r="J647" i="4"/>
  <c r="J688" i="4"/>
  <c r="J48" i="4"/>
  <c r="J765" i="4"/>
  <c r="J470" i="4"/>
  <c r="J779" i="4"/>
  <c r="J393" i="4"/>
  <c r="J392" i="4"/>
  <c r="J35" i="4"/>
  <c r="J49" i="4"/>
  <c r="J648" i="4"/>
  <c r="J1545" i="4"/>
  <c r="J430" i="4"/>
  <c r="J641" i="4"/>
  <c r="J1286" i="4"/>
  <c r="J52" i="4"/>
  <c r="J355" i="4"/>
  <c r="J649" i="4"/>
  <c r="J650" i="4"/>
  <c r="J425" i="4"/>
  <c r="J2232" i="4"/>
  <c r="J652" i="4"/>
  <c r="J651" i="4"/>
  <c r="J384" i="4"/>
  <c r="J2311" i="4"/>
  <c r="J1618" i="4"/>
  <c r="J556" i="4"/>
  <c r="J55" i="4"/>
  <c r="J482" i="4"/>
  <c r="J383" i="4"/>
  <c r="J820" i="4"/>
  <c r="J175" i="4"/>
  <c r="J706" i="4"/>
  <c r="J385" i="4"/>
  <c r="J367" i="4"/>
  <c r="J2315" i="4"/>
  <c r="J653" i="4"/>
  <c r="J867" i="4"/>
  <c r="J2322" i="4"/>
  <c r="J360" i="4"/>
  <c r="J609" i="4"/>
  <c r="J566" i="4"/>
  <c r="J415" i="4"/>
  <c r="J654" i="4"/>
  <c r="J465" i="4"/>
  <c r="J1271" i="4"/>
  <c r="J516" i="4"/>
  <c r="J500" i="4"/>
  <c r="J466" i="4"/>
  <c r="J483" i="4"/>
  <c r="J1246" i="4"/>
  <c r="J423" i="4"/>
  <c r="J514" i="4"/>
  <c r="J417" i="4"/>
  <c r="J515" i="4"/>
  <c r="J485" i="4"/>
  <c r="J882" i="4"/>
  <c r="J655" i="4"/>
  <c r="J502" i="4"/>
  <c r="J484" i="4"/>
  <c r="J422" i="4"/>
  <c r="J949" i="4"/>
  <c r="J486" i="4"/>
  <c r="J481" i="4"/>
  <c r="J656" i="4"/>
  <c r="J424" i="4"/>
  <c r="J420" i="4"/>
  <c r="J1457" i="4"/>
  <c r="J405" i="4"/>
  <c r="J909" i="4"/>
  <c r="J1352" i="4"/>
  <c r="J426" i="4"/>
  <c r="J1509" i="4"/>
  <c r="J1455" i="4"/>
  <c r="J1510" i="4"/>
  <c r="J414" i="4"/>
  <c r="J1392" i="4"/>
  <c r="J1460" i="4"/>
  <c r="J412" i="4"/>
  <c r="J1527" i="4"/>
  <c r="J2226" i="4"/>
  <c r="J1624" i="4"/>
  <c r="J490" i="4"/>
  <c r="J1549" i="4"/>
  <c r="J1440" i="4"/>
  <c r="J744" i="4"/>
  <c r="J506" i="4"/>
  <c r="J522" i="4"/>
  <c r="J527" i="4"/>
  <c r="J667" i="4"/>
  <c r="J743" i="4"/>
  <c r="J1488" i="4"/>
  <c r="J528" i="4"/>
  <c r="J461" i="4"/>
  <c r="J508" i="4"/>
  <c r="J524" i="4"/>
  <c r="J583" i="4"/>
  <c r="J1409" i="4"/>
  <c r="J907" i="4"/>
  <c r="J525" i="4"/>
  <c r="J561" i="4"/>
  <c r="J576" i="4"/>
  <c r="J512" i="4"/>
  <c r="J585" i="4"/>
  <c r="J2333" i="4"/>
  <c r="J534" i="4"/>
  <c r="J578" i="4"/>
  <c r="J886" i="4"/>
  <c r="J2334" i="4"/>
  <c r="J1528" i="4"/>
  <c r="J586" i="4"/>
  <c r="J758" i="4"/>
  <c r="J1480" i="4"/>
  <c r="J861" i="4"/>
  <c r="J1479" i="4"/>
  <c r="J1530" i="4"/>
  <c r="J1483" i="4"/>
  <c r="J725" i="4"/>
  <c r="J719" i="4"/>
  <c r="J570" i="4"/>
  <c r="J675" i="4"/>
  <c r="J953" i="4"/>
  <c r="J954" i="4"/>
  <c r="J720" i="4"/>
  <c r="J590" i="4"/>
  <c r="J676" i="4"/>
  <c r="J869" i="4"/>
  <c r="J1346" i="4"/>
  <c r="J677" i="4"/>
  <c r="J591" i="4"/>
  <c r="J714" i="4"/>
  <c r="J1275" i="4"/>
  <c r="J808" i="4"/>
  <c r="J1277" i="4"/>
  <c r="J1276" i="4"/>
  <c r="J759" i="4"/>
  <c r="J841" i="4"/>
  <c r="J809" i="4"/>
  <c r="J760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579" i="4"/>
  <c r="J1290" i="4"/>
  <c r="J1076" i="4"/>
  <c r="J1099" i="4"/>
  <c r="J1078" i="4"/>
  <c r="J1073" i="4"/>
  <c r="J895" i="4"/>
  <c r="J1064" i="4"/>
  <c r="J1066" i="4"/>
  <c r="J1068" i="4"/>
  <c r="J1072" i="4"/>
  <c r="J1075" i="4"/>
  <c r="J1108" i="4"/>
  <c r="J1067" i="4"/>
  <c r="J1077" i="4"/>
  <c r="J1079" i="4"/>
  <c r="J1063" i="4"/>
  <c r="J1110" i="4"/>
  <c r="J1114" i="4"/>
  <c r="J1107" i="4"/>
  <c r="J1096" i="4"/>
  <c r="J1106" i="4"/>
  <c r="J1109" i="4"/>
  <c r="J1112" i="4"/>
  <c r="J1105" i="4"/>
  <c r="J1074" i="4"/>
  <c r="J1069" i="4"/>
  <c r="J1071" i="4"/>
  <c r="J1065" i="4"/>
  <c r="J1070" i="4"/>
  <c r="J1080" i="4"/>
  <c r="J1062" i="4"/>
  <c r="J1098" i="4"/>
  <c r="J1095" i="4"/>
  <c r="J1092" i="4"/>
  <c r="J1094" i="4"/>
  <c r="J1082" i="4"/>
  <c r="J1081" i="4"/>
  <c r="J1085" i="4"/>
  <c r="J1100" i="4"/>
  <c r="J1093" i="4"/>
  <c r="J1113" i="4"/>
  <c r="J1101" i="4"/>
  <c r="J1086" i="4"/>
  <c r="J1083" i="4"/>
  <c r="J1097" i="4"/>
  <c r="J1087" i="4"/>
  <c r="J1084" i="4"/>
  <c r="J1192" i="4"/>
  <c r="J1209" i="4"/>
  <c r="J1202" i="4"/>
  <c r="J1183" i="4"/>
  <c r="J1235" i="4"/>
  <c r="J1198" i="4"/>
  <c r="J1216" i="4"/>
  <c r="J1142" i="4"/>
  <c r="J1188" i="4"/>
  <c r="J1182" i="4"/>
  <c r="J1147" i="4"/>
  <c r="J1240" i="4"/>
  <c r="J1132" i="4"/>
  <c r="J1133" i="4"/>
  <c r="J1129" i="4"/>
  <c r="J1138" i="4"/>
  <c r="J1196" i="4"/>
  <c r="J1174" i="4"/>
  <c r="J881" i="4"/>
  <c r="J1146" i="4"/>
  <c r="J1232" i="4"/>
  <c r="J1136" i="4"/>
  <c r="J1213" i="4"/>
  <c r="J1139" i="4"/>
  <c r="J1162" i="4"/>
  <c r="J1178" i="4"/>
  <c r="J1207" i="4"/>
  <c r="J1037" i="4"/>
  <c r="J1135" i="4"/>
  <c r="J1210" i="4"/>
  <c r="J1212" i="4"/>
  <c r="J1137" i="4"/>
  <c r="J1204" i="4"/>
  <c r="J1041" i="4"/>
  <c r="J1040" i="4"/>
  <c r="J1039" i="4"/>
  <c r="J1103" i="4"/>
  <c r="J1211" i="4"/>
  <c r="J974" i="4"/>
  <c r="J1130" i="4"/>
  <c r="J1184" i="4"/>
  <c r="J885" i="4"/>
  <c r="J972" i="4"/>
  <c r="J927" i="4"/>
  <c r="J1159" i="4"/>
  <c r="J975" i="4"/>
  <c r="J976" i="4"/>
  <c r="J1233" i="4"/>
  <c r="J1090" i="4"/>
  <c r="J1048" i="4"/>
  <c r="J977" i="4"/>
  <c r="J1088" i="4"/>
  <c r="J1237" i="4"/>
  <c r="J1091" i="4"/>
  <c r="J1220" i="4"/>
  <c r="J982" i="4"/>
  <c r="J983" i="4"/>
  <c r="J978" i="4"/>
  <c r="J1154" i="4"/>
  <c r="J1161" i="4"/>
  <c r="J1239" i="4"/>
  <c r="J980" i="4"/>
  <c r="J1038" i="4"/>
  <c r="J985" i="4"/>
  <c r="J986" i="4"/>
  <c r="J1140" i="4"/>
  <c r="J1163" i="4"/>
  <c r="J1089" i="4"/>
  <c r="J1153" i="4"/>
  <c r="J1131" i="4"/>
  <c r="J1149" i="4"/>
  <c r="J987" i="4"/>
  <c r="J1144" i="4"/>
  <c r="J1190" i="4"/>
  <c r="J1203" i="4"/>
  <c r="J1191" i="4"/>
  <c r="J1104" i="4"/>
  <c r="J988" i="4"/>
  <c r="J990" i="4"/>
  <c r="J1111" i="4"/>
  <c r="J1044" i="4"/>
  <c r="J1201" i="4"/>
  <c r="J1164" i="4"/>
  <c r="J1165" i="4"/>
  <c r="J1197" i="4"/>
  <c r="J1230" i="4"/>
  <c r="J921" i="4"/>
  <c r="J1170" i="4"/>
  <c r="J1043" i="4"/>
  <c r="J1156" i="4"/>
  <c r="J1219" i="4"/>
  <c r="J1218" i="4"/>
  <c r="J1141" i="4"/>
  <c r="J702" i="4"/>
  <c r="J992" i="4"/>
  <c r="J926" i="4"/>
  <c r="J1145" i="4"/>
  <c r="J1166" i="4"/>
  <c r="J705" i="4"/>
  <c r="J710" i="4"/>
  <c r="J709" i="4"/>
  <c r="J707" i="4"/>
  <c r="J1195" i="4"/>
  <c r="J1128" i="4"/>
  <c r="J1049" i="4"/>
  <c r="J1194" i="4"/>
  <c r="J1223" i="4"/>
  <c r="J1160" i="4"/>
  <c r="J1241" i="4"/>
  <c r="J1150" i="4"/>
  <c r="J711" i="4"/>
  <c r="J1052" i="4"/>
  <c r="J1214" i="4"/>
  <c r="J1152" i="4"/>
  <c r="J1234" i="4"/>
  <c r="J1225" i="4"/>
  <c r="J1221" i="4"/>
  <c r="J1171" i="4"/>
  <c r="J1176" i="4"/>
  <c r="J713" i="4"/>
  <c r="J1143" i="4"/>
  <c r="J1186" i="4"/>
  <c r="J1058" i="4"/>
  <c r="J1056" i="4"/>
  <c r="J715" i="4"/>
  <c r="J1051" i="4"/>
  <c r="J920" i="4"/>
  <c r="J1045" i="4"/>
  <c r="J1148" i="4"/>
  <c r="J1157" i="4"/>
  <c r="J1167" i="4"/>
  <c r="J716" i="4"/>
  <c r="J1046" i="4"/>
  <c r="J1173" i="4"/>
  <c r="J922" i="4"/>
  <c r="J1217" i="4"/>
  <c r="J1053" i="4"/>
  <c r="J1231" i="4"/>
  <c r="J1177" i="4"/>
  <c r="J924" i="4"/>
  <c r="J717" i="4"/>
  <c r="J1155" i="4"/>
  <c r="J1215" i="4"/>
  <c r="J730" i="4"/>
  <c r="J1179" i="4"/>
  <c r="J1023" i="4"/>
  <c r="J870" i="4"/>
  <c r="J1024" i="4"/>
  <c r="J1238" i="4"/>
  <c r="J918" i="4"/>
  <c r="J1227" i="4"/>
  <c r="J1206" i="4"/>
  <c r="J732" i="4"/>
  <c r="J1121" i="4"/>
  <c r="J1025" i="4"/>
  <c r="J1026" i="4"/>
  <c r="J1169" i="4"/>
  <c r="J877" i="4"/>
  <c r="J1115" i="4"/>
  <c r="J1059" i="4"/>
  <c r="J1226" i="4"/>
  <c r="J1175" i="4"/>
  <c r="J749" i="4"/>
  <c r="J753" i="4"/>
  <c r="J878" i="4"/>
  <c r="J755" i="4"/>
  <c r="J735" i="4"/>
  <c r="J1032" i="4"/>
  <c r="J815" i="4"/>
  <c r="J734" i="4"/>
  <c r="J1180" i="4"/>
  <c r="J746" i="4"/>
  <c r="J1181" i="4"/>
  <c r="J1205" i="4"/>
  <c r="J1168" i="4"/>
  <c r="J1236" i="4"/>
  <c r="J879" i="4"/>
  <c r="J951" i="4"/>
  <c r="J950" i="4"/>
  <c r="J737" i="4"/>
  <c r="J1118" i="4"/>
  <c r="J1120" i="4"/>
  <c r="J748" i="4"/>
  <c r="J750" i="4"/>
  <c r="J1060" i="4"/>
  <c r="J1117" i="4"/>
  <c r="J1034" i="4"/>
  <c r="J751" i="4"/>
  <c r="J1116" i="4"/>
  <c r="J880" i="4"/>
  <c r="J739" i="4"/>
  <c r="J738" i="4"/>
  <c r="J1119" i="4"/>
  <c r="J1061" i="4"/>
  <c r="J817" i="4"/>
  <c r="J1427" i="4"/>
  <c r="J955" i="4"/>
  <c r="J754" i="4"/>
  <c r="J818" i="4"/>
  <c r="J1242" i="4"/>
  <c r="J816" i="4"/>
  <c r="J1243" i="4"/>
  <c r="J933" i="4"/>
  <c r="J1359" i="4"/>
  <c r="J1786" i="4"/>
  <c r="J617" i="4"/>
  <c r="J1435" i="4"/>
  <c r="J1254" i="4"/>
  <c r="J693" i="4"/>
  <c r="J681" i="4"/>
  <c r="J1787" i="4"/>
  <c r="J694" i="4"/>
  <c r="J934" i="4"/>
  <c r="J616" i="4"/>
  <c r="J615" i="4"/>
  <c r="J935" i="4"/>
  <c r="J964" i="4"/>
  <c r="J1255" i="4"/>
  <c r="J968" i="4"/>
  <c r="J993" i="4"/>
  <c r="J2237" i="4"/>
  <c r="J970" i="4"/>
  <c r="J1252" i="4"/>
  <c r="J969" i="4"/>
  <c r="J777" i="4"/>
  <c r="J622" i="4"/>
  <c r="J1256" i="4"/>
  <c r="J1042" i="4"/>
  <c r="J827" i="4"/>
  <c r="J680" i="4"/>
  <c r="J965" i="4"/>
  <c r="J828" i="4"/>
  <c r="J994" i="4"/>
  <c r="J2248" i="4"/>
  <c r="J831" i="4"/>
  <c r="J997" i="4"/>
  <c r="J995" i="4"/>
  <c r="J1554" i="4"/>
  <c r="J826" i="4"/>
  <c r="J961" i="4"/>
  <c r="J829" i="4"/>
  <c r="J998" i="4"/>
  <c r="J837" i="4"/>
  <c r="J942" i="4"/>
  <c r="J814" i="4"/>
  <c r="J1553" i="4"/>
  <c r="J1002" i="4"/>
  <c r="J1003" i="4"/>
  <c r="J776" i="4"/>
  <c r="J999" i="4"/>
  <c r="J819" i="4"/>
  <c r="J39" i="4"/>
  <c r="J958" i="4"/>
  <c r="J1125" i="4"/>
  <c r="J683" i="4"/>
  <c r="J806" i="4"/>
  <c r="J1006" i="4"/>
  <c r="J838" i="4"/>
  <c r="J764" i="4"/>
  <c r="J963" i="4"/>
  <c r="J1004" i="4"/>
  <c r="J1007" i="4"/>
  <c r="J956" i="4"/>
  <c r="J996" i="4"/>
  <c r="J695" i="4"/>
  <c r="J766" i="4"/>
  <c r="J767" i="4"/>
  <c r="J925" i="4"/>
  <c r="J941" i="4"/>
  <c r="J810" i="4"/>
  <c r="J822" i="4"/>
  <c r="J960" i="4"/>
  <c r="J775" i="4"/>
  <c r="J1000" i="4"/>
  <c r="J618" i="4"/>
  <c r="J959" i="4"/>
  <c r="J1774" i="4"/>
  <c r="J839" i="4"/>
  <c r="J843" i="4"/>
  <c r="J619" i="4"/>
  <c r="J1401" i="4"/>
  <c r="J687" i="4"/>
  <c r="J778" i="4"/>
  <c r="J623" i="4"/>
  <c r="J698" i="4"/>
  <c r="J825" i="4"/>
  <c r="J1316" i="4"/>
  <c r="J805" i="4"/>
  <c r="J620" i="4"/>
  <c r="J1476" i="4"/>
  <c r="J769" i="4"/>
  <c r="J821" i="4"/>
  <c r="J932" i="4"/>
  <c r="J2233" i="4"/>
  <c r="J1009" i="4"/>
  <c r="J1011" i="4"/>
  <c r="J1008" i="4"/>
  <c r="J1475" i="4"/>
  <c r="J774" i="4"/>
  <c r="J844" i="4"/>
  <c r="J1010" i="4"/>
  <c r="J945" i="4"/>
  <c r="J782" i="4"/>
  <c r="J772" i="4"/>
  <c r="J492" i="4"/>
  <c r="J621" i="4"/>
  <c r="J178" i="4"/>
  <c r="J2250" i="4"/>
  <c r="J1015" i="4"/>
  <c r="J940" i="4"/>
  <c r="J845" i="4"/>
  <c r="J469" i="4"/>
  <c r="J812" i="4"/>
  <c r="J811" i="4"/>
  <c r="J930" i="4"/>
  <c r="J1126" i="4"/>
  <c r="J1016" i="4"/>
  <c r="J1017" i="4"/>
  <c r="J1557" i="4"/>
  <c r="J1123" i="4"/>
  <c r="J938" i="4"/>
  <c r="J2236" i="4"/>
  <c r="J1018" i="4"/>
  <c r="J2326" i="4"/>
  <c r="J63" i="4"/>
  <c r="J846" i="4"/>
  <c r="J1318" i="4"/>
  <c r="J943" i="4"/>
  <c r="J847" i="4"/>
  <c r="J1124" i="4"/>
  <c r="J824" i="4"/>
  <c r="J42" i="4"/>
  <c r="J848" i="4"/>
  <c r="J947" i="4"/>
  <c r="J1020" i="4"/>
  <c r="J1292" i="4"/>
  <c r="J1291" i="4"/>
  <c r="J948" i="4"/>
  <c r="J1550" i="4"/>
  <c r="J1317" i="4"/>
  <c r="J2" i="4"/>
  <c r="J20" i="4"/>
  <c r="J937" i="4"/>
  <c r="J2235" i="4"/>
  <c r="J4" i="4"/>
  <c r="J1295" i="4"/>
  <c r="J939" i="4"/>
  <c r="J1122" i="4"/>
  <c r="J365" i="4"/>
  <c r="J849" i="4"/>
  <c r="J1260" i="4"/>
  <c r="J1425" i="4"/>
  <c r="J1300" i="4"/>
  <c r="J1262" i="4"/>
  <c r="J1293" i="4"/>
  <c r="J1783" i="4"/>
  <c r="J850" i="4"/>
  <c r="J59" i="4"/>
  <c r="J1021" i="4"/>
  <c r="J1270" i="4"/>
  <c r="J64" i="4"/>
  <c r="J851" i="4"/>
  <c r="J1784" i="4"/>
  <c r="J1274" i="4"/>
  <c r="J866" i="4"/>
  <c r="J1263" i="4"/>
  <c r="J1264" i="4"/>
  <c r="J13" i="4"/>
  <c r="J800" i="4"/>
  <c r="J363" i="4"/>
  <c r="J1266" i="4"/>
  <c r="J1267" i="4"/>
  <c r="J2325" i="4"/>
  <c r="J179" i="4"/>
  <c r="J1281" i="4"/>
  <c r="J1358" i="4"/>
  <c r="J1396" i="4"/>
  <c r="J2319" i="4"/>
  <c r="J1269" i="4"/>
  <c r="J1486" i="4"/>
  <c r="J491" i="4"/>
  <c r="J46" i="4"/>
  <c r="J437" i="4"/>
  <c r="J15" i="4"/>
  <c r="J1477" i="4"/>
  <c r="J1478" i="4"/>
  <c r="J966" i="4"/>
  <c r="J43" i="4"/>
  <c r="J26" i="4"/>
  <c r="J696" i="4"/>
  <c r="J1519" i="4"/>
  <c r="J16" i="4"/>
  <c r="J692" i="4"/>
  <c r="J1400" i="4"/>
  <c r="J721" i="4"/>
  <c r="J1520" i="4"/>
  <c r="J17" i="4"/>
  <c r="J802" i="4"/>
  <c r="J166" i="4"/>
  <c r="J2308" i="4"/>
  <c r="J45" i="4"/>
  <c r="J167" i="4"/>
  <c r="J386" i="4"/>
  <c r="J44" i="4"/>
  <c r="J180" i="4"/>
  <c r="J24" i="4"/>
  <c r="J689" i="4"/>
  <c r="J1436" i="4"/>
  <c r="J32" i="4"/>
  <c r="J168" i="4"/>
  <c r="J1494" i="4"/>
  <c r="J784" i="4"/>
  <c r="J1492" i="4"/>
  <c r="J169" i="4"/>
  <c r="J478" i="4"/>
  <c r="J25" i="4"/>
  <c r="J783" i="4"/>
  <c r="J2313" i="4"/>
  <c r="J394" i="4"/>
  <c r="J37" i="4"/>
  <c r="J471" i="4"/>
  <c r="J722" i="4"/>
  <c r="J27" i="4"/>
  <c r="J1506" i="4"/>
  <c r="J690" i="4"/>
  <c r="J33" i="4"/>
  <c r="J787" i="4"/>
  <c r="J474" i="4"/>
  <c r="J835" i="4"/>
  <c r="J780" i="4"/>
  <c r="J170" i="4"/>
  <c r="J34" i="4"/>
  <c r="J395" i="4"/>
  <c r="J905" i="4"/>
  <c r="J944" i="4"/>
  <c r="J50" i="4"/>
  <c r="J2314" i="4"/>
  <c r="J28" i="4"/>
  <c r="J1495" i="4"/>
  <c r="J477" i="4"/>
  <c r="J475" i="4"/>
  <c r="J1426" i="4"/>
  <c r="J691" i="4"/>
  <c r="J1389" i="4"/>
  <c r="J712" i="4"/>
  <c r="J473" i="4"/>
  <c r="J1297" i="4"/>
  <c r="J1245" i="4"/>
  <c r="J1493" i="4"/>
  <c r="J176" i="4"/>
  <c r="J51" i="4"/>
  <c r="J30" i="4"/>
  <c r="J29" i="4"/>
  <c r="J1507" i="4"/>
  <c r="J351" i="4"/>
  <c r="J406" i="4"/>
  <c r="J493" i="4"/>
  <c r="J407" i="4"/>
  <c r="J1248" i="4"/>
  <c r="J31" i="4"/>
  <c r="J358" i="4"/>
  <c r="J781" i="4"/>
  <c r="J445" i="4"/>
  <c r="J1437" i="4"/>
  <c r="J1438" i="4"/>
  <c r="J53" i="4"/>
  <c r="J356" i="4"/>
  <c r="J1505" i="4"/>
  <c r="J442" i="4"/>
  <c r="J418" i="4"/>
  <c r="J54" i="4"/>
  <c r="J1496" i="4"/>
  <c r="J1443" i="4"/>
  <c r="J409" i="4"/>
  <c r="J346" i="4"/>
  <c r="J1408" i="4"/>
  <c r="J172" i="4"/>
  <c r="J917" i="4"/>
  <c r="J173" i="4"/>
  <c r="J1410" i="4"/>
  <c r="J468" i="4"/>
  <c r="J2312" i="4"/>
  <c r="J836" i="4"/>
  <c r="J564" i="4"/>
  <c r="J398" i="4"/>
  <c r="J489" i="4"/>
  <c r="J573" i="4"/>
  <c r="J56" i="4"/>
  <c r="J353" i="4"/>
  <c r="J703" i="4"/>
  <c r="J559" i="4"/>
  <c r="J567" i="4"/>
  <c r="J1547" i="4"/>
  <c r="J1367" i="4"/>
  <c r="J352" i="4"/>
  <c r="J467" i="4"/>
  <c r="J413" i="4"/>
  <c r="J756" i="4"/>
  <c r="J1444" i="4"/>
  <c r="J563" i="4"/>
  <c r="J1481" i="4"/>
  <c r="J397" i="4"/>
  <c r="J476" i="4"/>
  <c r="J57" i="4"/>
  <c r="J1508" i="4"/>
  <c r="J487" i="4"/>
  <c r="J411" i="4"/>
  <c r="J348" i="4"/>
  <c r="J402" i="4"/>
  <c r="J803" i="4"/>
  <c r="J854" i="4"/>
  <c r="J177" i="4"/>
  <c r="J357" i="4"/>
  <c r="J399" i="4"/>
  <c r="J2324" i="4"/>
  <c r="J1497" i="4"/>
  <c r="J1445" i="4"/>
  <c r="J410" i="4"/>
  <c r="J1468" i="4"/>
  <c r="J773" i="4"/>
  <c r="J403" i="4"/>
  <c r="J347" i="4"/>
  <c r="J813" i="4"/>
  <c r="J345" i="4"/>
  <c r="J565" i="4"/>
  <c r="J174" i="4"/>
  <c r="J181" i="4"/>
  <c r="J513" i="4"/>
  <c r="J387" i="4"/>
  <c r="J1543" i="4"/>
  <c r="J1498" i="4"/>
  <c r="J354" i="4"/>
  <c r="J560" i="4"/>
  <c r="J494" i="4"/>
  <c r="J517" i="4"/>
  <c r="J400" i="4"/>
  <c r="J855" i="4"/>
  <c r="J1544" i="4"/>
  <c r="J558" i="4"/>
  <c r="J350" i="4"/>
  <c r="J1517" i="4"/>
  <c r="J557" i="4"/>
  <c r="J1454" i="4"/>
  <c r="J569" i="4"/>
  <c r="J359" i="4"/>
  <c r="J171" i="4"/>
  <c r="J2251" i="4"/>
  <c r="J1446" i="4"/>
  <c r="J421" i="4"/>
  <c r="J1388" i="4"/>
  <c r="J1387" i="4"/>
  <c r="J349" i="4"/>
  <c r="J518" i="4"/>
  <c r="J1501" i="4"/>
  <c r="J1390" i="4"/>
  <c r="J404" i="4"/>
  <c r="J1502" i="4"/>
  <c r="J408" i="4"/>
  <c r="J501" i="4"/>
  <c r="J526" i="4"/>
  <c r="J519" i="4"/>
  <c r="J499" i="4"/>
  <c r="J396" i="4"/>
  <c r="J1447" i="4"/>
  <c r="J868" i="4"/>
  <c r="J361" i="4"/>
  <c r="J580" i="4"/>
  <c r="J416" i="4"/>
  <c r="J1504" i="4"/>
  <c r="J568" i="4"/>
  <c r="J495" i="4"/>
  <c r="J419" i="4"/>
  <c r="J364" i="4"/>
  <c r="J741" i="4"/>
  <c r="J401" i="4"/>
  <c r="J520" i="4"/>
  <c r="J521" i="4"/>
  <c r="J1482" i="4"/>
  <c r="J852" i="4"/>
  <c r="J1511" i="4"/>
  <c r="J2249" i="4"/>
  <c r="J2328" i="4"/>
  <c r="J908" i="4"/>
  <c r="J853" i="4"/>
  <c r="J1439" i="4"/>
  <c r="J742" i="4"/>
  <c r="J1548" i="4"/>
  <c r="J496" i="4"/>
  <c r="J532" i="4"/>
  <c r="J840" i="4"/>
  <c r="J507" i="4"/>
  <c r="J1522" i="4"/>
  <c r="J1627" i="4"/>
  <c r="J1625" i="4"/>
  <c r="J2253" i="4"/>
  <c r="J2228" i="4"/>
  <c r="J1415" i="4"/>
  <c r="J575" i="4"/>
  <c r="J1441" i="4"/>
  <c r="J857" i="4"/>
  <c r="J504" i="4"/>
  <c r="J666" i="4"/>
  <c r="J2254" i="4"/>
  <c r="J858" i="4"/>
  <c r="J523" i="4"/>
  <c r="J2320" i="4"/>
  <c r="J2255" i="4"/>
  <c r="J669" i="4"/>
  <c r="J505" i="4"/>
  <c r="J856" i="4"/>
  <c r="J1402" i="4"/>
  <c r="J668" i="4"/>
  <c r="J1628" i="4"/>
  <c r="J871" i="4"/>
  <c r="J670" i="4"/>
  <c r="J503" i="4"/>
  <c r="J757" i="4"/>
  <c r="J671" i="4"/>
  <c r="J723" i="4"/>
  <c r="J1499" i="4"/>
  <c r="J2327" i="4"/>
  <c r="J872" i="4"/>
  <c r="J533" i="4"/>
  <c r="J859" i="4"/>
  <c r="J582" i="4"/>
  <c r="J581" i="4"/>
  <c r="J1469" i="4"/>
  <c r="J1512" i="4"/>
  <c r="J1470" i="4"/>
  <c r="J1513" i="4"/>
  <c r="J804" i="4"/>
  <c r="J1458" i="4"/>
  <c r="J497" i="4"/>
  <c r="J1523" i="4"/>
  <c r="J498" i="4"/>
  <c r="J876" i="4"/>
  <c r="J529" i="4"/>
  <c r="J511" i="4"/>
  <c r="J488" i="4"/>
  <c r="J1490" i="4"/>
  <c r="J462" i="4"/>
  <c r="J860" i="4"/>
  <c r="J1411" i="4"/>
  <c r="J1485" i="4"/>
  <c r="J509" i="4"/>
  <c r="J1491" i="4"/>
  <c r="J510" i="4"/>
  <c r="J1442" i="4"/>
  <c r="J1487" i="4"/>
  <c r="J584" i="4"/>
  <c r="J672" i="4"/>
  <c r="J1524" i="4"/>
  <c r="J577" i="4"/>
  <c r="J2252" i="4"/>
  <c r="J562" i="4"/>
  <c r="J1514" i="4"/>
  <c r="J1529" i="4"/>
  <c r="J1515" i="4"/>
  <c r="J1516" i="4"/>
  <c r="J587" i="4"/>
  <c r="J1456" i="4"/>
  <c r="J873" i="4"/>
  <c r="J673" i="4"/>
  <c r="J1344" i="4"/>
  <c r="J674" i="4"/>
  <c r="J724" i="4"/>
  <c r="J1345" i="4"/>
  <c r="J718" i="4"/>
  <c r="J952" i="4"/>
  <c r="J588" i="4"/>
  <c r="J589" i="4"/>
  <c r="J875" i="4"/>
  <c r="J571" i="4"/>
  <c r="J572" i="4"/>
  <c r="J727" i="4"/>
  <c r="J1484" i="4"/>
  <c r="J874" i="4"/>
  <c r="J1347" i="4"/>
  <c r="J2318" i="4"/>
  <c r="J1369" i="4"/>
  <c r="J1525" i="4"/>
  <c r="J728" i="4"/>
  <c r="J678" i="4"/>
  <c r="J704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760" i="4"/>
  <c r="D759" i="4"/>
  <c r="D1276" i="4"/>
  <c r="D1277" i="4"/>
  <c r="D1275" i="4"/>
  <c r="D869" i="4"/>
  <c r="D954" i="4"/>
  <c r="D1448" i="4"/>
  <c r="D530" i="4"/>
  <c r="D1533" i="4"/>
  <c r="D1532" i="4"/>
  <c r="D886" i="4"/>
  <c r="D907" i="4"/>
  <c r="D1460" i="4"/>
  <c r="D1352" i="4"/>
  <c r="D1457" i="4"/>
  <c r="D423" i="4"/>
  <c r="D820" i="4"/>
  <c r="D1286" i="4"/>
  <c r="D1782" i="4"/>
  <c r="D1283" i="4"/>
  <c r="D887" i="4"/>
  <c r="D915" i="4"/>
  <c r="D40" i="4"/>
  <c r="D1244" i="4"/>
  <c r="D1289" i="4"/>
  <c r="D1808" i="4"/>
  <c r="D1363" i="4"/>
  <c r="D316" i="4"/>
  <c r="D1185" i="4"/>
  <c r="D1652" i="4"/>
  <c r="D1649" i="4"/>
  <c r="D1650" i="4"/>
  <c r="I145" i="1"/>
  <c r="D1099" i="4" s="1"/>
  <c r="I146" i="1"/>
  <c r="D1078" i="4" s="1"/>
  <c r="I147" i="1"/>
  <c r="D957" i="4" s="1"/>
  <c r="I148" i="1"/>
  <c r="D1073" i="4" s="1"/>
  <c r="I149" i="1"/>
  <c r="D895" i="4" s="1"/>
  <c r="I150" i="1"/>
  <c r="D1064" i="4" s="1"/>
  <c r="I151" i="1"/>
  <c r="D1066" i="4" s="1"/>
  <c r="I152" i="1"/>
  <c r="D896" i="4" s="1"/>
  <c r="I153" i="1"/>
  <c r="D1068" i="4" s="1"/>
  <c r="I154" i="1"/>
  <c r="D1072" i="4" s="1"/>
  <c r="I155" i="1"/>
  <c r="D789" i="4" s="1"/>
  <c r="I156" i="1"/>
  <c r="D906" i="4" s="1"/>
  <c r="I157" i="1"/>
  <c r="D1075" i="4" s="1"/>
  <c r="I158" i="1"/>
  <c r="D796" i="4" s="1"/>
  <c r="I159" i="1"/>
  <c r="D1429" i="4" s="1"/>
  <c r="I160" i="1"/>
  <c r="D1108" i="4" s="1"/>
  <c r="I161" i="1"/>
  <c r="D1538" i="4" s="1"/>
  <c r="I1028" i="1"/>
  <c r="D1778" i="4" s="1"/>
  <c r="I163" i="1"/>
  <c r="D1067" i="4" s="1"/>
  <c r="I164" i="1"/>
  <c r="D1077" i="4" s="1"/>
  <c r="I165" i="1"/>
  <c r="D903" i="4" s="1"/>
  <c r="I1025" i="1"/>
  <c r="D1775" i="4" s="1"/>
  <c r="I1027" i="1"/>
  <c r="D1777" i="4" s="1"/>
  <c r="I1026" i="1"/>
  <c r="D1776" i="4" s="1"/>
  <c r="I169" i="1"/>
  <c r="D1079" i="4" s="1"/>
  <c r="I170" i="1"/>
  <c r="D1063" i="4" s="1"/>
  <c r="I171" i="1"/>
  <c r="D889" i="4" s="1"/>
  <c r="I172" i="1"/>
  <c r="D1110" i="4" s="1"/>
  <c r="I173" i="1"/>
  <c r="D1114" i="4" s="1"/>
  <c r="I174" i="1"/>
  <c r="D912" i="4" s="1"/>
  <c r="I175" i="1"/>
  <c r="D910" i="4" s="1"/>
  <c r="I176" i="1"/>
  <c r="D1249" i="4" s="1"/>
  <c r="I177" i="1"/>
  <c r="D892" i="4" s="1"/>
  <c r="I178" i="1"/>
  <c r="D911" i="4" s="1"/>
  <c r="I179" i="1"/>
  <c r="D1107" i="4" s="1"/>
  <c r="I180" i="1"/>
  <c r="D913" i="4" s="1"/>
  <c r="I181" i="1"/>
  <c r="D1096" i="4" s="1"/>
  <c r="I182" i="1"/>
  <c r="D1106" i="4" s="1"/>
  <c r="I183" i="1"/>
  <c r="D1109" i="4" s="1"/>
  <c r="I184" i="1"/>
  <c r="D792" i="4" s="1"/>
  <c r="I185" i="1"/>
  <c r="D1112" i="4" s="1"/>
  <c r="I186" i="1"/>
  <c r="D1433" i="4" s="1"/>
  <c r="I187" i="1"/>
  <c r="D1500" i="4" s="1"/>
  <c r="I188" i="1"/>
  <c r="D1105" i="4" s="1"/>
  <c r="I1031" i="1"/>
  <c r="D1272" i="4" s="1"/>
  <c r="I228" i="1"/>
  <c r="D538" i="4" s="1"/>
  <c r="I233" i="1"/>
  <c r="D539" i="4" s="1"/>
  <c r="I192" i="1"/>
  <c r="D795" i="4" s="1"/>
  <c r="I193" i="1"/>
  <c r="D793" i="4" s="1"/>
  <c r="I1030" i="1"/>
  <c r="D1779" i="4" s="1"/>
  <c r="I1042" i="1"/>
  <c r="D798" i="4" s="1"/>
  <c r="I1035" i="1"/>
  <c r="D1273" i="4" s="1"/>
  <c r="I198" i="1"/>
  <c r="D1074" i="4" s="1"/>
  <c r="I199" i="1"/>
  <c r="D891" i="4" s="1"/>
  <c r="I200" i="1"/>
  <c r="D1065" i="4" s="1"/>
  <c r="I201" i="1"/>
  <c r="D1071" i="4" s="1"/>
  <c r="I202" i="1"/>
  <c r="D902" i="4" s="1"/>
  <c r="I203" i="1"/>
  <c r="D1434" i="4" s="1"/>
  <c r="I204" i="1"/>
  <c r="D1069" i="4" s="1"/>
  <c r="I205" i="1"/>
  <c r="D1070" i="4" s="1"/>
  <c r="I206" i="1"/>
  <c r="D785" i="4" s="1"/>
  <c r="I207" i="1"/>
  <c r="D1080" i="4" s="1"/>
  <c r="I208" i="1"/>
  <c r="D914" i="4" s="1"/>
  <c r="I209" i="1"/>
  <c r="D1062" i="4" s="1"/>
  <c r="I210" i="1"/>
  <c r="D897" i="4" s="1"/>
  <c r="I211" i="1"/>
  <c r="D1098" i="4" s="1"/>
  <c r="I212" i="1"/>
  <c r="D1095" i="4" s="1"/>
  <c r="I213" i="1"/>
  <c r="D1113" i="4" s="1"/>
  <c r="I214" i="1"/>
  <c r="D1536" i="4" s="1"/>
  <c r="I215" i="1"/>
  <c r="D1094" i="4" s="1"/>
  <c r="I216" i="1"/>
  <c r="D1092" i="4" s="1"/>
  <c r="I217" i="1"/>
  <c r="D1081" i="4" s="1"/>
  <c r="I218" i="1"/>
  <c r="D1082" i="4" s="1"/>
  <c r="I219" i="1"/>
  <c r="D1428" i="4" s="1"/>
  <c r="I220" i="1"/>
  <c r="D893" i="4" s="1"/>
  <c r="I221" i="1"/>
  <c r="D1085" i="4" s="1"/>
  <c r="I222" i="1"/>
  <c r="D1539" i="4" s="1"/>
  <c r="I223" i="1"/>
  <c r="D1100" i="4" s="1"/>
  <c r="I224" i="1"/>
  <c r="D1540" i="4" s="1"/>
  <c r="I225" i="1"/>
  <c r="D1093" i="4" s="1"/>
  <c r="I226" i="1"/>
  <c r="D899" i="4" s="1"/>
  <c r="I227" i="1"/>
  <c r="D791" i="4" s="1"/>
  <c r="I1024" i="1"/>
  <c r="D1474" i="4" s="1"/>
  <c r="I1038" i="1"/>
  <c r="D797" i="4" s="1"/>
  <c r="I257" i="1"/>
  <c r="D541" i="4" s="1"/>
  <c r="I231" i="1"/>
  <c r="D1101" i="4" s="1"/>
  <c r="I232" i="1"/>
  <c r="D1398" i="4" s="1"/>
  <c r="I256" i="1"/>
  <c r="D540" i="4" s="1"/>
  <c r="I234" i="1"/>
  <c r="D786" i="4" s="1"/>
  <c r="I235" i="1"/>
  <c r="D900" i="4" s="1"/>
  <c r="I238" i="1"/>
  <c r="D1645" i="4" s="1"/>
  <c r="I237" i="1"/>
  <c r="D1086" i="4" s="1"/>
  <c r="I269" i="1"/>
  <c r="D221" i="4" s="1"/>
  <c r="I239" i="1"/>
  <c r="D1083" i="4" s="1"/>
  <c r="I240" i="1"/>
  <c r="D1473" i="4" s="1"/>
  <c r="I241" i="1"/>
  <c r="D1097" i="4" s="1"/>
  <c r="I242" i="1"/>
  <c r="D904" i="4" s="1"/>
  <c r="I243" i="1"/>
  <c r="D890" i="4" s="1"/>
  <c r="I244" i="1"/>
  <c r="D790" i="4" s="1"/>
  <c r="I245" i="1"/>
  <c r="D1391" i="4" s="1"/>
  <c r="I246" i="1"/>
  <c r="D1087" i="4" s="1"/>
  <c r="I247" i="1"/>
  <c r="D788" i="4" s="1"/>
  <c r="I248" i="1"/>
  <c r="D1084" i="4" s="1"/>
  <c r="I249" i="1"/>
  <c r="D109" i="4" s="1"/>
  <c r="I250" i="1"/>
  <c r="D110" i="4" s="1"/>
  <c r="I251" i="1"/>
  <c r="D111" i="4" s="1"/>
  <c r="I252" i="1"/>
  <c r="D114" i="4" s="1"/>
  <c r="I253" i="1"/>
  <c r="D112" i="4" s="1"/>
  <c r="I254" i="1"/>
  <c r="D113" i="4" s="1"/>
  <c r="I255" i="1"/>
  <c r="D115" i="4" s="1"/>
  <c r="I166" i="1"/>
  <c r="D536" i="4" s="1"/>
  <c r="I376" i="1"/>
  <c r="D549" i="4" s="1"/>
  <c r="I258" i="1"/>
  <c r="D116" i="4" s="1"/>
  <c r="I259" i="1"/>
  <c r="D120" i="4" s="1"/>
  <c r="I261" i="1"/>
  <c r="D543" i="4" s="1"/>
  <c r="I271" i="1"/>
  <c r="D546" i="4" s="1"/>
  <c r="I278" i="1"/>
  <c r="D320" i="4" s="1"/>
  <c r="I277" i="1"/>
  <c r="D547" i="4" s="1"/>
  <c r="I264" i="1"/>
  <c r="D117" i="4" s="1"/>
  <c r="I343" i="1"/>
  <c r="D223" i="4" s="1"/>
  <c r="I367" i="1"/>
  <c r="D77" i="4" s="1"/>
  <c r="I267" i="1"/>
  <c r="D118" i="4" s="1"/>
  <c r="I268" i="1"/>
  <c r="D119" i="4" s="1"/>
  <c r="I260" i="1"/>
  <c r="D542" i="4" s="1"/>
  <c r="I263" i="1"/>
  <c r="D74" i="4" s="1"/>
  <c r="I391" i="1"/>
  <c r="D82" i="4" s="1"/>
  <c r="I272" i="1"/>
  <c r="D125" i="4" s="1"/>
  <c r="I273" i="1"/>
  <c r="D121" i="4" s="1"/>
  <c r="I274" i="1"/>
  <c r="D122" i="4" s="1"/>
  <c r="I275" i="1"/>
  <c r="D123" i="4" s="1"/>
  <c r="I276" i="1"/>
  <c r="D124" i="4" s="1"/>
  <c r="I262" i="1"/>
  <c r="D73" i="4" s="1"/>
  <c r="I162" i="1"/>
  <c r="D68" i="4" s="1"/>
  <c r="I270" i="1"/>
  <c r="D545" i="4" s="1"/>
  <c r="I265" i="1"/>
  <c r="D544" i="4" s="1"/>
  <c r="I266" i="1"/>
  <c r="D75" i="4" s="1"/>
  <c r="I282" i="1"/>
  <c r="D127" i="4" s="1"/>
  <c r="I283" i="1"/>
  <c r="D130" i="4" s="1"/>
  <c r="I284" i="1"/>
  <c r="D131" i="4" s="1"/>
  <c r="I285" i="1"/>
  <c r="D128" i="4" s="1"/>
  <c r="I286" i="1"/>
  <c r="D129" i="4" s="1"/>
  <c r="I287" i="1"/>
  <c r="D126" i="4" s="1"/>
  <c r="I288" i="1"/>
  <c r="D1268" i="4" s="1"/>
  <c r="I289" i="1"/>
  <c r="D133" i="4" s="1"/>
  <c r="I290" i="1"/>
  <c r="D132" i="4" s="1"/>
  <c r="I291" i="1"/>
  <c r="D134" i="4" s="1"/>
  <c r="I292" i="1"/>
  <c r="D1192" i="4" s="1"/>
  <c r="I293" i="1"/>
  <c r="D135" i="4" s="1"/>
  <c r="I294" i="1"/>
  <c r="D1209" i="4" s="1"/>
  <c r="I295" i="1"/>
  <c r="D1202" i="4" s="1"/>
  <c r="I296" i="1"/>
  <c r="D136" i="4" s="1"/>
  <c r="I297" i="1"/>
  <c r="D137" i="4" s="1"/>
  <c r="I298" i="1"/>
  <c r="D182" i="4" s="1"/>
  <c r="I299" i="1"/>
  <c r="D183" i="4" s="1"/>
  <c r="I300" i="1"/>
  <c r="D1183" i="4" s="1"/>
  <c r="I301" i="1"/>
  <c r="D184" i="4" s="1"/>
  <c r="I302" i="1"/>
  <c r="D185" i="4" s="1"/>
  <c r="I303" i="1"/>
  <c r="D186" i="4" s="1"/>
  <c r="I304" i="1"/>
  <c r="D1755" i="4" s="1"/>
  <c r="I305" i="1"/>
  <c r="D188" i="4" s="1"/>
  <c r="I306" i="1"/>
  <c r="D1189" i="4" s="1"/>
  <c r="I307" i="1"/>
  <c r="D1235" i="4" s="1"/>
  <c r="I308" i="1"/>
  <c r="D1198" i="4" s="1"/>
  <c r="I309" i="1"/>
  <c r="D1216" i="4" s="1"/>
  <c r="I310" i="1"/>
  <c r="D189" i="4" s="1"/>
  <c r="I311" i="1"/>
  <c r="D187" i="4" s="1"/>
  <c r="I312" i="1"/>
  <c r="D1142" i="4" s="1"/>
  <c r="I313" i="1"/>
  <c r="D266" i="4" s="1"/>
  <c r="I314" i="1"/>
  <c r="D267" i="4" s="1"/>
  <c r="I315" i="1"/>
  <c r="D268" i="4" s="1"/>
  <c r="I316" i="1"/>
  <c r="D270" i="4" s="1"/>
  <c r="I317" i="1"/>
  <c r="D1188" i="4" s="1"/>
  <c r="I318" i="1"/>
  <c r="D269" i="4" s="1"/>
  <c r="I319" i="1"/>
  <c r="D1182" i="4" s="1"/>
  <c r="I320" i="1"/>
  <c r="D274" i="4" s="1"/>
  <c r="I321" i="1"/>
  <c r="D272" i="4" s="1"/>
  <c r="I322" i="1"/>
  <c r="D273" i="4" s="1"/>
  <c r="I323" i="1"/>
  <c r="D1147" i="4" s="1"/>
  <c r="I324" i="1"/>
  <c r="D1224" i="4" s="1"/>
  <c r="I325" i="1"/>
  <c r="D1240" i="4" s="1"/>
  <c r="I326" i="1"/>
  <c r="D271" i="4" s="1"/>
  <c r="I327" i="1"/>
  <c r="D1132" i="4" s="1"/>
  <c r="I328" i="1"/>
  <c r="D275" i="4" s="1"/>
  <c r="I329" i="1"/>
  <c r="D1133" i="4" s="1"/>
  <c r="I330" i="1"/>
  <c r="D277" i="4" s="1"/>
  <c r="I331" i="1"/>
  <c r="D278" i="4" s="1"/>
  <c r="I332" i="1"/>
  <c r="D276" i="4" s="1"/>
  <c r="I333" i="1"/>
  <c r="D279" i="4" s="1"/>
  <c r="I334" i="1"/>
  <c r="D280" i="4" s="1"/>
  <c r="I335" i="1"/>
  <c r="D1129" i="4" s="1"/>
  <c r="I336" i="1"/>
  <c r="D1138" i="4" s="1"/>
  <c r="I337" i="1"/>
  <c r="D1196" i="4" s="1"/>
  <c r="I338" i="1"/>
  <c r="D281" i="4" s="1"/>
  <c r="I339" i="1"/>
  <c r="D1174" i="4" s="1"/>
  <c r="I340" i="1"/>
  <c r="D883" i="4" s="1"/>
  <c r="I341" i="1"/>
  <c r="D282" i="4" s="1"/>
  <c r="I342" i="1"/>
  <c r="D881" i="4" s="1"/>
  <c r="I1032" i="1"/>
  <c r="D1781" i="4" s="1"/>
  <c r="I344" i="1"/>
  <c r="D884" i="4" s="1"/>
  <c r="I345" i="1"/>
  <c r="D1146" i="4" s="1"/>
  <c r="I346" i="1"/>
  <c r="D288" i="4" s="1"/>
  <c r="I347" i="1"/>
  <c r="D283" i="4" s="1"/>
  <c r="I348" i="1"/>
  <c r="D1232" i="4" s="1"/>
  <c r="I349" i="1"/>
  <c r="D1136" i="4" s="1"/>
  <c r="I350" i="1"/>
  <c r="D1162" i="4" s="1"/>
  <c r="I351" i="1"/>
  <c r="D284" i="4" s="1"/>
  <c r="I352" i="1"/>
  <c r="D285" i="4" s="1"/>
  <c r="I353" i="1"/>
  <c r="D289" i="4" s="1"/>
  <c r="I354" i="1"/>
  <c r="D286" i="4" s="1"/>
  <c r="I355" i="1"/>
  <c r="D1213" i="4" s="1"/>
  <c r="I356" i="1"/>
  <c r="D287" i="4" s="1"/>
  <c r="I357" i="1"/>
  <c r="D1139" i="4" s="1"/>
  <c r="I358" i="1"/>
  <c r="D290" i="4" s="1"/>
  <c r="I359" i="1"/>
  <c r="D1178" i="4" s="1"/>
  <c r="I360" i="1"/>
  <c r="D291" i="4" s="1"/>
  <c r="I361" i="1"/>
  <c r="D293" i="4" s="1"/>
  <c r="I362" i="1"/>
  <c r="D292" i="4" s="1"/>
  <c r="I363" i="1"/>
  <c r="D1207" i="4" s="1"/>
  <c r="I364" i="1"/>
  <c r="D1760" i="4" s="1"/>
  <c r="I365" i="1"/>
  <c r="D1037" i="4" s="1"/>
  <c r="I386" i="1"/>
  <c r="D1679" i="4" s="1"/>
  <c r="I560" i="1"/>
  <c r="D233" i="4" s="1"/>
  <c r="I368" i="1"/>
  <c r="D1135" i="4" s="1"/>
  <c r="I369" i="1"/>
  <c r="D1210" i="4" s="1"/>
  <c r="I418" i="1"/>
  <c r="D91" i="4" s="1"/>
  <c r="I371" i="1"/>
  <c r="D1757" i="4" s="1"/>
  <c r="I195" i="1"/>
  <c r="D71" i="4" s="1"/>
  <c r="I196" i="1"/>
  <c r="D72" i="4" s="1"/>
  <c r="I393" i="1"/>
  <c r="D84" i="4" s="1"/>
  <c r="I395" i="1"/>
  <c r="D85" i="4" s="1"/>
  <c r="I413" i="1"/>
  <c r="D90" i="4" s="1"/>
  <c r="I377" i="1"/>
  <c r="D1212" i="4" s="1"/>
  <c r="I378" i="1"/>
  <c r="D227" i="4" s="1"/>
  <c r="I408" i="1"/>
  <c r="D89" i="4" s="1"/>
  <c r="I379" i="1"/>
  <c r="D80" i="4" s="1"/>
  <c r="I168" i="1"/>
  <c r="D70" i="4" s="1"/>
  <c r="I469" i="1"/>
  <c r="D93" i="4" s="1"/>
  <c r="I383" i="1"/>
  <c r="D1137" i="4" s="1"/>
  <c r="I384" i="1"/>
  <c r="D1039" i="4" s="1"/>
  <c r="I385" i="1"/>
  <c r="D1172" i="4" s="1"/>
  <c r="I387" i="1"/>
  <c r="D1040" i="4" s="1"/>
  <c r="I189" i="1"/>
  <c r="D319" i="4" s="1"/>
  <c r="I388" i="1"/>
  <c r="D294" i="4" s="1"/>
  <c r="I389" i="1"/>
  <c r="D1204" i="4" s="1"/>
  <c r="I382" i="1"/>
  <c r="D228" i="4" s="1"/>
  <c r="I410" i="1"/>
  <c r="D231" i="4" s="1"/>
  <c r="I417" i="1"/>
  <c r="D1695" i="4" s="1"/>
  <c r="I390" i="1"/>
  <c r="D81" i="4" s="1"/>
  <c r="I394" i="1"/>
  <c r="D1758" i="4" s="1"/>
  <c r="I397" i="1"/>
  <c r="D229" i="4" s="1"/>
  <c r="I392" i="1"/>
  <c r="D83" i="4" s="1"/>
  <c r="I402" i="1"/>
  <c r="D1688" i="4" s="1"/>
  <c r="I398" i="1"/>
  <c r="D1041" i="4" s="1"/>
  <c r="I399" i="1"/>
  <c r="D296" i="4" s="1"/>
  <c r="I366" i="1"/>
  <c r="D224" i="4" s="1"/>
  <c r="I401" i="1"/>
  <c r="D295" i="4" s="1"/>
  <c r="I380" i="1"/>
  <c r="D479" i="4" s="1"/>
  <c r="I403" i="1"/>
  <c r="D1754" i="4" s="1"/>
  <c r="I375" i="1"/>
  <c r="D321" i="4" s="1"/>
  <c r="I396" i="1"/>
  <c r="D322" i="4" s="1"/>
  <c r="I400" i="1"/>
  <c r="D86" i="4" s="1"/>
  <c r="I407" i="1"/>
  <c r="D297" i="4" s="1"/>
  <c r="I381" i="1"/>
  <c r="D1677" i="4" s="1"/>
  <c r="I409" i="1"/>
  <c r="D1184" i="4" s="1"/>
  <c r="I373" i="1"/>
  <c r="D79" i="4" s="1"/>
  <c r="I411" i="1"/>
  <c r="D1103" i="4" s="1"/>
  <c r="I412" i="1"/>
  <c r="D1761" i="4" s="1"/>
  <c r="I370" i="1"/>
  <c r="D78" i="4" s="1"/>
  <c r="I414" i="1"/>
  <c r="D298" i="4" s="1"/>
  <c r="I415" i="1"/>
  <c r="D1211" i="4" s="1"/>
  <c r="I416" i="1"/>
  <c r="D1047" i="4" s="1"/>
  <c r="I372" i="1"/>
  <c r="D225" i="4" s="1"/>
  <c r="I431" i="1"/>
  <c r="D92" i="4" s="1"/>
  <c r="I419" i="1"/>
  <c r="D927" i="4" s="1"/>
  <c r="I420" i="1"/>
  <c r="D531" i="4" s="1"/>
  <c r="I421" i="1"/>
  <c r="D299" i="4" s="1"/>
  <c r="I1047" i="1"/>
  <c r="D1287" i="4" s="1"/>
  <c r="I423" i="1"/>
  <c r="D1130" i="4" s="1"/>
  <c r="I424" i="1"/>
  <c r="D971" i="4" s="1"/>
  <c r="I425" i="1"/>
  <c r="D300" i="4" s="1"/>
  <c r="I426" i="1"/>
  <c r="D972" i="4" s="1"/>
  <c r="I427" i="1"/>
  <c r="D1134" i="4" s="1"/>
  <c r="I428" i="1"/>
  <c r="D885" i="4" s="1"/>
  <c r="I429" i="1"/>
  <c r="D1159" i="4" s="1"/>
  <c r="I430" i="1"/>
  <c r="D1395" i="4" s="1"/>
  <c r="I281" i="1"/>
  <c r="D76" i="4" s="1"/>
  <c r="I432" i="1"/>
  <c r="D973" i="4" s="1"/>
  <c r="I433" i="1"/>
  <c r="D974" i="4" s="1"/>
  <c r="I434" i="1"/>
  <c r="D301" i="4" s="1"/>
  <c r="I435" i="1"/>
  <c r="D976" i="4" s="1"/>
  <c r="I436" i="1"/>
  <c r="D975" i="4" s="1"/>
  <c r="I437" i="1"/>
  <c r="D1233" i="4" s="1"/>
  <c r="I438" i="1"/>
  <c r="D302" i="4" s="1"/>
  <c r="I439" i="1"/>
  <c r="D1237" i="4" s="1"/>
  <c r="I440" i="1"/>
  <c r="D303" i="4" s="1"/>
  <c r="I441" i="1"/>
  <c r="D1090" i="4" s="1"/>
  <c r="I442" i="1"/>
  <c r="D916" i="4" s="1"/>
  <c r="I443" i="1"/>
  <c r="D304" i="4" s="1"/>
  <c r="I444" i="1"/>
  <c r="D1048" i="4" s="1"/>
  <c r="I445" i="1"/>
  <c r="D1102" i="4" s="1"/>
  <c r="I446" i="1"/>
  <c r="D901" i="4" s="1"/>
  <c r="I447" i="1"/>
  <c r="D977" i="4" s="1"/>
  <c r="I448" i="1"/>
  <c r="D1088" i="4" s="1"/>
  <c r="I449" i="1"/>
  <c r="D1541" i="4" s="1"/>
  <c r="I450" i="1"/>
  <c r="D1220" i="4" s="1"/>
  <c r="I451" i="1"/>
  <c r="D305" i="4" s="1"/>
  <c r="I452" i="1"/>
  <c r="D1091" i="4" s="1"/>
  <c r="I453" i="1"/>
  <c r="D1154" i="4" s="1"/>
  <c r="I454" i="1"/>
  <c r="D1161" i="4" s="1"/>
  <c r="I455" i="1"/>
  <c r="D306" i="4" s="1"/>
  <c r="I456" i="1"/>
  <c r="D307" i="4" s="1"/>
  <c r="I457" i="1"/>
  <c r="D308" i="4" s="1"/>
  <c r="I458" i="1"/>
  <c r="D1038" i="4" s="1"/>
  <c r="I459" i="1"/>
  <c r="D980" i="4" s="1"/>
  <c r="I460" i="1"/>
  <c r="D978" i="4" s="1"/>
  <c r="I461" i="1"/>
  <c r="D1239" i="4" s="1"/>
  <c r="I462" i="1"/>
  <c r="D1089" i="4" s="1"/>
  <c r="I463" i="1"/>
  <c r="D979" i="4" s="1"/>
  <c r="I464" i="1"/>
  <c r="D1163" i="4" s="1"/>
  <c r="I465" i="1"/>
  <c r="D982" i="4" s="1"/>
  <c r="I466" i="1"/>
  <c r="D981" i="4" s="1"/>
  <c r="I467" i="1"/>
  <c r="D1149" i="4" s="1"/>
  <c r="I468" i="1"/>
  <c r="D1153" i="4" s="1"/>
  <c r="I374" i="1"/>
  <c r="D226" i="4" s="1"/>
  <c r="I470" i="1"/>
  <c r="D983" i="4" s="1"/>
  <c r="I471" i="1"/>
  <c r="D1767" i="4" s="1"/>
  <c r="I472" i="1"/>
  <c r="D1140" i="4" s="1"/>
  <c r="I473" i="1"/>
  <c r="D898" i="4" s="1"/>
  <c r="I474" i="1"/>
  <c r="D309" i="4" s="1"/>
  <c r="I475" i="1"/>
  <c r="D984" i="4" s="1"/>
  <c r="I476" i="1"/>
  <c r="D1764" i="4" s="1"/>
  <c r="I477" i="1"/>
  <c r="D985" i="4" s="1"/>
  <c r="I478" i="1"/>
  <c r="D1535" i="4" s="1"/>
  <c r="I479" i="1"/>
  <c r="D986" i="4" s="1"/>
  <c r="I480" i="1"/>
  <c r="D1131" i="4" s="1"/>
  <c r="I481" i="1"/>
  <c r="D310" i="4" s="1"/>
  <c r="I482" i="1"/>
  <c r="D1190" i="4" s="1"/>
  <c r="I483" i="1"/>
  <c r="D1203" i="4" s="1"/>
  <c r="I484" i="1"/>
  <c r="D987" i="4" s="1"/>
  <c r="I485" i="1"/>
  <c r="D138" i="4" s="1"/>
  <c r="I486" i="1"/>
  <c r="D1144" i="4" s="1"/>
  <c r="I487" i="1"/>
  <c r="D1222" i="4" s="1"/>
  <c r="I488" i="1"/>
  <c r="D139" i="4" s="1"/>
  <c r="I489" i="1"/>
  <c r="D141" i="4" s="1"/>
  <c r="I490" i="1"/>
  <c r="D1104" i="4" s="1"/>
  <c r="I491" i="1"/>
  <c r="D888" i="4" s="1"/>
  <c r="I492" i="1"/>
  <c r="D1191" i="4" s="1"/>
  <c r="I493" i="1"/>
  <c r="D140" i="4" s="1"/>
  <c r="I494" i="1"/>
  <c r="D142" i="4" s="1"/>
  <c r="I495" i="1"/>
  <c r="D143" i="4" s="1"/>
  <c r="I496" i="1"/>
  <c r="D144" i="4" s="1"/>
  <c r="I497" i="1"/>
  <c r="D1762" i="4" s="1"/>
  <c r="I498" i="1"/>
  <c r="D988" i="4" s="1"/>
  <c r="I499" i="1"/>
  <c r="D145" i="4" s="1"/>
  <c r="I500" i="1"/>
  <c r="D146" i="4" s="1"/>
  <c r="I501" i="1"/>
  <c r="D1111" i="4" s="1"/>
  <c r="I502" i="1"/>
  <c r="D1472" i="4" s="1"/>
  <c r="I503" i="1"/>
  <c r="D147" i="4" s="1"/>
  <c r="I504" i="1"/>
  <c r="D148" i="4" s="1"/>
  <c r="I505" i="1"/>
  <c r="D989" i="4" s="1"/>
  <c r="I506" i="1"/>
  <c r="D1769" i="4" s="1"/>
  <c r="I507" i="1"/>
  <c r="D1164" i="4" s="1"/>
  <c r="I508" i="1"/>
  <c r="D1208" i="4" s="1"/>
  <c r="I509" i="1"/>
  <c r="D1044" i="4" s="1"/>
  <c r="I510" i="1"/>
  <c r="D921" i="4" s="1"/>
  <c r="I511" i="1"/>
  <c r="D990" i="4" s="1"/>
  <c r="I512" i="1"/>
  <c r="D149" i="4" s="1"/>
  <c r="I513" i="1"/>
  <c r="D1165" i="4" s="1"/>
  <c r="I514" i="1"/>
  <c r="D1201" i="4" s="1"/>
  <c r="I515" i="1"/>
  <c r="D1230" i="4" s="1"/>
  <c r="I516" i="1"/>
  <c r="D150" i="4" s="1"/>
  <c r="I517" i="1"/>
  <c r="D151" i="4" s="1"/>
  <c r="I518" i="1"/>
  <c r="D1765" i="4" s="1"/>
  <c r="I519" i="1"/>
  <c r="D1187" i="4" s="1"/>
  <c r="I520" i="1"/>
  <c r="D1197" i="4" s="1"/>
  <c r="I521" i="1"/>
  <c r="D1772" i="4" s="1"/>
  <c r="I522" i="1"/>
  <c r="D153" i="4" s="1"/>
  <c r="I523" i="1"/>
  <c r="D152" i="4" s="1"/>
  <c r="I524" i="1"/>
  <c r="D1170" i="4" s="1"/>
  <c r="I525" i="1"/>
  <c r="D1043" i="4" s="1"/>
  <c r="I526" i="1"/>
  <c r="D154" i="4" s="1"/>
  <c r="I527" i="1"/>
  <c r="D158" i="4" s="1"/>
  <c r="I528" i="1"/>
  <c r="D1156" i="4" s="1"/>
  <c r="I529" i="1"/>
  <c r="D155" i="4" s="1"/>
  <c r="I530" i="1"/>
  <c r="D157" i="4" s="1"/>
  <c r="I531" i="1"/>
  <c r="D156" i="4" s="1"/>
  <c r="I532" i="1"/>
  <c r="D1057" i="4" s="1"/>
  <c r="I533" i="1"/>
  <c r="D159" i="4" s="1"/>
  <c r="I534" i="1"/>
  <c r="D1219" i="4" s="1"/>
  <c r="I535" i="1"/>
  <c r="D991" i="4" s="1"/>
  <c r="I536" i="1"/>
  <c r="D1166" i="4" s="1"/>
  <c r="I537" i="1"/>
  <c r="D1218" i="4" s="1"/>
  <c r="I538" i="1"/>
  <c r="D1141" i="4" s="1"/>
  <c r="I539" i="1"/>
  <c r="D926" i="4" s="1"/>
  <c r="I540" i="1"/>
  <c r="D992" i="4" s="1"/>
  <c r="I541" i="1"/>
  <c r="D1773" i="4" s="1"/>
  <c r="I542" i="1"/>
  <c r="D2219" i="4" s="1"/>
  <c r="I543" i="1"/>
  <c r="D1145" i="4" s="1"/>
  <c r="I544" i="1"/>
  <c r="D702" i="4" s="1"/>
  <c r="I545" i="1"/>
  <c r="D1150" i="4" s="1"/>
  <c r="I546" i="1"/>
  <c r="D705" i="4" s="1"/>
  <c r="I547" i="1"/>
  <c r="D1195" i="4" s="1"/>
  <c r="I548" i="1"/>
  <c r="D190" i="4" s="1"/>
  <c r="I549" i="1"/>
  <c r="D707" i="4" s="1"/>
  <c r="I550" i="1"/>
  <c r="D191" i="4" s="1"/>
  <c r="I551" i="1"/>
  <c r="D708" i="4" s="1"/>
  <c r="I552" i="1"/>
  <c r="D1158" i="4" s="1"/>
  <c r="I553" i="1"/>
  <c r="D192" i="4" s="1"/>
  <c r="I554" i="1"/>
  <c r="D1193" i="4" s="1"/>
  <c r="I555" i="1"/>
  <c r="D709" i="4" s="1"/>
  <c r="I556" i="1"/>
  <c r="D1128" i="4" s="1"/>
  <c r="I557" i="1"/>
  <c r="D193" i="4" s="1"/>
  <c r="I558" i="1"/>
  <c r="D710" i="4" s="1"/>
  <c r="I559" i="1"/>
  <c r="D195" i="4" s="1"/>
  <c r="I561" i="1"/>
  <c r="D323" i="4" s="1"/>
  <c r="I571" i="1"/>
  <c r="D238" i="4" s="1"/>
  <c r="I586" i="1"/>
  <c r="D327" i="4" s="1"/>
  <c r="I563" i="1"/>
  <c r="D235" i="4" s="1"/>
  <c r="I587" i="1"/>
  <c r="D328" i="4" s="1"/>
  <c r="I577" i="1"/>
  <c r="D239" i="4" s="1"/>
  <c r="I567" i="1"/>
  <c r="D1049" i="4" s="1"/>
  <c r="I1222" i="1"/>
  <c r="D1797" i="4" s="1"/>
  <c r="I568" i="1"/>
  <c r="D196" i="4" s="1"/>
  <c r="I564" i="1"/>
  <c r="D324" i="4" s="1"/>
  <c r="I580" i="1"/>
  <c r="D326" i="4" s="1"/>
  <c r="I598" i="1"/>
  <c r="D333" i="4" s="1"/>
  <c r="I572" i="1"/>
  <c r="D1241" i="4" s="1"/>
  <c r="I573" i="1"/>
  <c r="D1160" i="4" s="1"/>
  <c r="I1048" i="1"/>
  <c r="D1288" i="4" s="1"/>
  <c r="I599" i="1"/>
  <c r="D334" i="4" s="1"/>
  <c r="I194" i="1"/>
  <c r="D217" i="4" s="1"/>
  <c r="I581" i="1"/>
  <c r="D240" i="4" s="1"/>
  <c r="I576" i="1"/>
  <c r="D368" i="4" s="1"/>
  <c r="I579" i="1"/>
  <c r="D201" i="4" s="1"/>
  <c r="I566" i="1"/>
  <c r="D550" i="4" s="1"/>
  <c r="I574" i="1"/>
  <c r="D1710" i="4" s="1"/>
  <c r="I582" i="1"/>
  <c r="D197" i="4" s="1"/>
  <c r="I583" i="1"/>
  <c r="D711" i="4" s="1"/>
  <c r="I584" i="1"/>
  <c r="D1194" i="4" s="1"/>
  <c r="I585" i="1"/>
  <c r="D1223" i="4" s="1"/>
  <c r="I406" i="1"/>
  <c r="D230" i="4" s="1"/>
  <c r="I562" i="1"/>
  <c r="D234" i="4" s="1"/>
  <c r="I588" i="1"/>
  <c r="D198" i="4" s="1"/>
  <c r="I594" i="1"/>
  <c r="D331" i="4" s="1"/>
  <c r="I590" i="1"/>
  <c r="D1054" i="4" s="1"/>
  <c r="I596" i="1"/>
  <c r="D332" i="4" s="1"/>
  <c r="I1109" i="1"/>
  <c r="D1795" i="4" s="1"/>
  <c r="I578" i="1"/>
  <c r="D552" i="4" s="1"/>
  <c r="I595" i="1"/>
  <c r="D199" i="4" s="1"/>
  <c r="I1043" i="1"/>
  <c r="D1785" i="4" s="1"/>
  <c r="I569" i="1"/>
  <c r="D236" i="4" s="1"/>
  <c r="I597" i="1"/>
  <c r="D200" i="4" s="1"/>
  <c r="I593" i="1"/>
  <c r="D241" i="4" s="1"/>
  <c r="I1086" i="1"/>
  <c r="D1794" i="4" s="1"/>
  <c r="I600" i="1"/>
  <c r="D242" i="4" s="1"/>
  <c r="I601" i="1"/>
  <c r="D1152" i="4" s="1"/>
  <c r="I602" i="1"/>
  <c r="D203" i="4" s="1"/>
  <c r="I167" i="1"/>
  <c r="D69" i="4" s="1"/>
  <c r="I404" i="1"/>
  <c r="D87" i="4" s="1"/>
  <c r="I1241" i="1"/>
  <c r="D1803" i="4" s="1"/>
  <c r="I606" i="1"/>
  <c r="D1214" i="4" s="1"/>
  <c r="I607" i="1"/>
  <c r="D202" i="4" s="1"/>
  <c r="I608" i="1"/>
  <c r="D1052" i="4" s="1"/>
  <c r="I405" i="1"/>
  <c r="D88" i="4" s="1"/>
  <c r="I610" i="1"/>
  <c r="D204" i="4" s="1"/>
  <c r="I611" i="1"/>
  <c r="D1234" i="4" s="1"/>
  <c r="I612" i="1"/>
  <c r="D1225" i="4" s="1"/>
  <c r="I613" i="1"/>
  <c r="D205" i="4" s="1"/>
  <c r="I422" i="1"/>
  <c r="D232" i="4" s="1"/>
  <c r="I615" i="1"/>
  <c r="D2220" i="4" s="1"/>
  <c r="I616" i="1"/>
  <c r="D206" i="4" s="1"/>
  <c r="I617" i="1"/>
  <c r="D1221" i="4" s="1"/>
  <c r="I565" i="1"/>
  <c r="D325" i="4" s="1"/>
  <c r="I570" i="1"/>
  <c r="D237" i="4" s="1"/>
  <c r="I620" i="1"/>
  <c r="D1176" i="4" s="1"/>
  <c r="I621" i="1"/>
  <c r="D207" i="4" s="1"/>
  <c r="I622" i="1"/>
  <c r="D929" i="4" s="1"/>
  <c r="I624" i="1"/>
  <c r="D1771" i="4" s="1"/>
  <c r="I623" i="1"/>
  <c r="D1542" i="4" s="1"/>
  <c r="I625" i="1"/>
  <c r="D1186" i="4" s="1"/>
  <c r="I626" i="1"/>
  <c r="D208" i="4" s="1"/>
  <c r="I627" i="1"/>
  <c r="D1171" i="4" s="1"/>
  <c r="I628" i="1"/>
  <c r="D1058" i="4" s="1"/>
  <c r="I629" i="1"/>
  <c r="D194" i="4" s="1"/>
  <c r="I630" i="1"/>
  <c r="D1056" i="4" s="1"/>
  <c r="I191" i="1"/>
  <c r="D1636" i="4" s="1"/>
  <c r="I632" i="1"/>
  <c r="D311" i="4" s="1"/>
  <c r="I633" i="1"/>
  <c r="D1756" i="4" s="1"/>
  <c r="I634" i="1"/>
  <c r="D1143" i="4" s="1"/>
  <c r="I635" i="1"/>
  <c r="D312" i="4" s="1"/>
  <c r="I637" i="1"/>
  <c r="D210" i="4" s="1"/>
  <c r="I636" i="1"/>
  <c r="D209" i="4" s="1"/>
  <c r="I638" i="1"/>
  <c r="D713" i="4" s="1"/>
  <c r="I639" i="1"/>
  <c r="D211" i="4" s="1"/>
  <c r="I640" i="1"/>
  <c r="D1199" i="4" s="1"/>
  <c r="I641" i="1"/>
  <c r="D1148" i="4" s="1"/>
  <c r="I642" i="1"/>
  <c r="D1157" i="4" s="1"/>
  <c r="I643" i="1"/>
  <c r="D212" i="4" s="1"/>
  <c r="I631" i="1"/>
  <c r="D336" i="4" s="1"/>
  <c r="I646" i="1"/>
  <c r="D214" i="4" s="1"/>
  <c r="I645" i="1"/>
  <c r="D213" i="4" s="1"/>
  <c r="I647" i="1"/>
  <c r="D1167" i="4" s="1"/>
  <c r="I648" i="1"/>
  <c r="D1151" i="4" s="1"/>
  <c r="I650" i="1"/>
  <c r="D1051" i="4" s="1"/>
  <c r="I649" i="1"/>
  <c r="D1534" i="4" s="1"/>
  <c r="I651" i="1"/>
  <c r="D715" i="4" s="1"/>
  <c r="I652" i="1"/>
  <c r="D920" i="4" s="1"/>
  <c r="I653" i="1"/>
  <c r="D1045" i="4" s="1"/>
  <c r="I654" i="1"/>
  <c r="D215" i="4" s="1"/>
  <c r="I655" i="1"/>
  <c r="D716" i="4" s="1"/>
  <c r="I656" i="1"/>
  <c r="D1155" i="4" s="1"/>
  <c r="I657" i="1"/>
  <c r="D216" i="4" s="1"/>
  <c r="I658" i="1"/>
  <c r="D1053" i="4" s="1"/>
  <c r="I659" i="1"/>
  <c r="D1173" i="4" s="1"/>
  <c r="I660" i="1"/>
  <c r="D313" i="4" s="1"/>
  <c r="I661" i="1"/>
  <c r="D794" i="4" s="1"/>
  <c r="I662" i="1"/>
  <c r="D314" i="4" s="1"/>
  <c r="I663" i="1"/>
  <c r="D1046" i="4" s="1"/>
  <c r="I664" i="1"/>
  <c r="D1768" i="4" s="1"/>
  <c r="I665" i="1"/>
  <c r="D1217" i="4" s="1"/>
  <c r="I666" i="1"/>
  <c r="D922" i="4" s="1"/>
  <c r="I667" i="1"/>
  <c r="D1763" i="4" s="1"/>
  <c r="I668" i="1"/>
  <c r="D2223" i="4" s="1"/>
  <c r="I669" i="1"/>
  <c r="D315" i="4" s="1"/>
  <c r="I670" i="1"/>
  <c r="D1228" i="4" s="1"/>
  <c r="I671" i="1"/>
  <c r="D317" i="4" s="1"/>
  <c r="I672" i="1"/>
  <c r="D1231" i="4" s="1"/>
  <c r="I673" i="1"/>
  <c r="D318" i="4" s="1"/>
  <c r="I674" i="1"/>
  <c r="D2222" i="4" s="1"/>
  <c r="I675" i="1"/>
  <c r="D928" i="4" s="1"/>
  <c r="I676" i="1"/>
  <c r="D1177" i="4" s="1"/>
  <c r="I677" i="1"/>
  <c r="D1179" i="4" s="1"/>
  <c r="I678" i="1"/>
  <c r="D924" i="4" s="1"/>
  <c r="I679" i="1"/>
  <c r="D1215" i="4" s="1"/>
  <c r="I680" i="1"/>
  <c r="D717" i="4" s="1"/>
  <c r="I682" i="1"/>
  <c r="D730" i="4" s="1"/>
  <c r="I683" i="1"/>
  <c r="D1005" i="4" s="1"/>
  <c r="I681" i="1"/>
  <c r="D1022" i="4" s="1"/>
  <c r="I684" i="1"/>
  <c r="D1326" i="4" s="1"/>
  <c r="I685" i="1"/>
  <c r="D1023" i="4" s="1"/>
  <c r="I686" i="1"/>
  <c r="D1238" i="4" s="1"/>
  <c r="I687" i="1"/>
  <c r="D1327" i="4" s="1"/>
  <c r="I688" i="1"/>
  <c r="D160" i="4" s="1"/>
  <c r="I689" i="1"/>
  <c r="D1329" i="4" s="1"/>
  <c r="I690" i="1"/>
  <c r="D870" i="4" s="1"/>
  <c r="I691" i="1"/>
  <c r="D1024" i="4" s="1"/>
  <c r="I692" i="1"/>
  <c r="D1331" i="4" s="1"/>
  <c r="I693" i="1"/>
  <c r="D1333" i="4" s="1"/>
  <c r="I694" i="1"/>
  <c r="D1334" i="4" s="1"/>
  <c r="I695" i="1"/>
  <c r="D161" i="4" s="1"/>
  <c r="I696" i="1"/>
  <c r="D162" i="4" s="1"/>
  <c r="I697" i="1"/>
  <c r="D1227" i="4" s="1"/>
  <c r="I698" i="1"/>
  <c r="D918" i="4" s="1"/>
  <c r="I699" i="1"/>
  <c r="D1335" i="4" s="1"/>
  <c r="I700" i="1"/>
  <c r="D2221" i="4" s="1"/>
  <c r="I701" i="1"/>
  <c r="D1206" i="4" s="1"/>
  <c r="I702" i="1"/>
  <c r="D1121" i="4" s="1"/>
  <c r="I703" i="1"/>
  <c r="D1766" i="4" s="1"/>
  <c r="I704" i="1"/>
  <c r="D731" i="4" s="1"/>
  <c r="I705" i="1"/>
  <c r="D163" i="4" s="1"/>
  <c r="I706" i="1"/>
  <c r="D1397" i="4" s="1"/>
  <c r="I709" i="1"/>
  <c r="D1338" i="4" s="1"/>
  <c r="I707" i="1"/>
  <c r="D1336" i="4" s="1"/>
  <c r="I708" i="1"/>
  <c r="D1337" i="4" s="1"/>
  <c r="I710" i="1"/>
  <c r="D1339" i="4" s="1"/>
  <c r="I711" i="1"/>
  <c r="D164" i="4" s="1"/>
  <c r="I713" i="1"/>
  <c r="D877" i="4" s="1"/>
  <c r="I712" i="1"/>
  <c r="D1340" i="4" s="1"/>
  <c r="I714" i="1"/>
  <c r="D1341" i="4" s="1"/>
  <c r="I717" i="1"/>
  <c r="D732" i="4" s="1"/>
  <c r="I716" i="1"/>
  <c r="D1025" i="4" s="1"/>
  <c r="I715" i="1"/>
  <c r="D1342" i="4" s="1"/>
  <c r="I718" i="1"/>
  <c r="D1343" i="4" s="1"/>
  <c r="I719" i="1"/>
  <c r="D1349" i="4" s="1"/>
  <c r="I720" i="1"/>
  <c r="D1350" i="4" s="1"/>
  <c r="I721" i="1"/>
  <c r="D165" i="4" s="1"/>
  <c r="I723" i="1"/>
  <c r="D1169" i="4" s="1"/>
  <c r="I722" i="1"/>
  <c r="D1351" i="4" s="1"/>
  <c r="I724" i="1"/>
  <c r="D1354" i="4" s="1"/>
  <c r="I726" i="1"/>
  <c r="D1026" i="4" s="1"/>
  <c r="I725" i="1"/>
  <c r="D1355" i="4" s="1"/>
  <c r="I727" i="1"/>
  <c r="D1115" i="4" s="1"/>
  <c r="I728" i="1"/>
  <c r="D1226" i="4" s="1"/>
  <c r="I729" i="1"/>
  <c r="D1432" i="4" s="1"/>
  <c r="I730" i="1"/>
  <c r="D1229" i="4" s="1"/>
  <c r="I732" i="1"/>
  <c r="D749" i="4" s="1"/>
  <c r="I731" i="1"/>
  <c r="D1356" i="4" s="1"/>
  <c r="I733" i="1"/>
  <c r="D1357" i="4" s="1"/>
  <c r="I734" i="1"/>
  <c r="D1175" i="4" s="1"/>
  <c r="I735" i="1"/>
  <c r="D1362" i="4" s="1"/>
  <c r="I736" i="1"/>
  <c r="D1364" i="4" s="1"/>
  <c r="I737" i="1"/>
  <c r="D1365" i="4" s="1"/>
  <c r="I738" i="1"/>
  <c r="D923" i="4" s="1"/>
  <c r="I739" i="1"/>
  <c r="D1366" i="4" s="1"/>
  <c r="I740" i="1"/>
  <c r="D1059" i="4" s="1"/>
  <c r="I742" i="1"/>
  <c r="D733" i="4" s="1"/>
  <c r="I741" i="1"/>
  <c r="D1028" i="4" s="1"/>
  <c r="I743" i="1"/>
  <c r="D1733" i="4" s="1"/>
  <c r="I744" i="1"/>
  <c r="D1031" i="4" s="1"/>
  <c r="I745" i="1"/>
  <c r="D1370" i="4" s="1"/>
  <c r="I746" i="1"/>
  <c r="D753" i="4" s="1"/>
  <c r="I747" i="1"/>
  <c r="D734" i="4" s="1"/>
  <c r="I748" i="1"/>
  <c r="D1371" i="4" s="1"/>
  <c r="I749" i="1"/>
  <c r="D1372" i="4" s="1"/>
  <c r="I750" i="1"/>
  <c r="D1373" i="4" s="1"/>
  <c r="I751" i="1"/>
  <c r="D1374" i="4" s="1"/>
  <c r="I753" i="1"/>
  <c r="D878" i="4" s="1"/>
  <c r="I752" i="1"/>
  <c r="D1375" i="4" s="1"/>
  <c r="I754" i="1"/>
  <c r="D1180" i="4" s="1"/>
  <c r="I755" i="1"/>
  <c r="D755" i="4" s="1"/>
  <c r="I756" i="1"/>
  <c r="D1376" i="4" s="1"/>
  <c r="I757" i="1"/>
  <c r="D735" i="4" s="1"/>
  <c r="I760" i="1"/>
  <c r="D736" i="4" s="1"/>
  <c r="I761" i="1"/>
  <c r="D815" i="4" s="1"/>
  <c r="I758" i="1"/>
  <c r="D1032" i="4" s="1"/>
  <c r="I759" i="1"/>
  <c r="D1377" i="4" s="1"/>
  <c r="I762" i="1"/>
  <c r="D1378" i="4" s="1"/>
  <c r="I763" i="1"/>
  <c r="D1379" i="4" s="1"/>
  <c r="I764" i="1"/>
  <c r="D1380" i="4" s="1"/>
  <c r="I765" i="1"/>
  <c r="D746" i="4" s="1"/>
  <c r="I604" i="1"/>
  <c r="D243" i="4" s="1"/>
  <c r="I1228" i="1"/>
  <c r="D1798" i="4" s="1"/>
  <c r="I768" i="1"/>
  <c r="D1381" i="4" s="1"/>
  <c r="I769" i="1"/>
  <c r="D94" i="4" s="1"/>
  <c r="I1128" i="1"/>
  <c r="D1796" i="4" s="1"/>
  <c r="I1240" i="1"/>
  <c r="D1802" i="4" s="1"/>
  <c r="I772" i="1"/>
  <c r="D1181" i="4" s="1"/>
  <c r="I773" i="1"/>
  <c r="D1382" i="4" s="1"/>
  <c r="I774" i="1"/>
  <c r="D1383" i="4" s="1"/>
  <c r="I798" i="1"/>
  <c r="D255" i="4" s="1"/>
  <c r="I776" i="1"/>
  <c r="D1384" i="4" s="1"/>
  <c r="I777" i="1"/>
  <c r="D1385" i="4" s="1"/>
  <c r="I609" i="1"/>
  <c r="D480" i="4" s="1"/>
  <c r="I784" i="1"/>
  <c r="D252" i="4" s="1"/>
  <c r="I781" i="1"/>
  <c r="D747" i="4" s="1"/>
  <c r="I782" i="1"/>
  <c r="D1205" i="4" s="1"/>
  <c r="I780" i="1"/>
  <c r="D1386" i="4" s="1"/>
  <c r="I767" i="1"/>
  <c r="D247" i="4" s="1"/>
  <c r="I820" i="1"/>
  <c r="D260" i="4" s="1"/>
  <c r="I785" i="1"/>
  <c r="D1403" i="4" s="1"/>
  <c r="I786" i="1"/>
  <c r="D1404" i="4" s="1"/>
  <c r="I787" i="1"/>
  <c r="D1013" i="4" s="1"/>
  <c r="I788" i="1"/>
  <c r="D1168" i="4" s="1"/>
  <c r="I766" i="1"/>
  <c r="D246" i="4" s="1"/>
  <c r="I1243" i="1"/>
  <c r="D1805" i="4" s="1"/>
  <c r="I793" i="1"/>
  <c r="D1014" i="4" s="1"/>
  <c r="I791" i="1"/>
  <c r="D1405" i="4" s="1"/>
  <c r="I792" i="1"/>
  <c r="D1406" i="4" s="1"/>
  <c r="I797" i="1"/>
  <c r="D1750" i="4" s="1"/>
  <c r="I795" i="1"/>
  <c r="D1407" i="4" s="1"/>
  <c r="I796" i="1"/>
  <c r="D1412" i="4" s="1"/>
  <c r="I618" i="1"/>
  <c r="D244" i="4" s="1"/>
  <c r="I1244" i="1"/>
  <c r="D1806" i="4" s="1"/>
  <c r="I799" i="1"/>
  <c r="D1413" i="4" s="1"/>
  <c r="I770" i="1"/>
  <c r="D248" i="4" s="1"/>
  <c r="I775" i="1"/>
  <c r="D249" i="4" s="1"/>
  <c r="I802" i="1"/>
  <c r="D1414" i="4" s="1"/>
  <c r="I803" i="1"/>
  <c r="D1416" i="4" s="1"/>
  <c r="I804" i="1"/>
  <c r="D1418" i="4" s="1"/>
  <c r="I805" i="1"/>
  <c r="D1419" i="4" s="1"/>
  <c r="I808" i="1"/>
  <c r="D1236" i="4" s="1"/>
  <c r="I806" i="1"/>
  <c r="D1420" i="4" s="1"/>
  <c r="I807" i="1"/>
  <c r="D1421" i="4" s="1"/>
  <c r="I1242" i="1"/>
  <c r="D1804" i="4" s="1"/>
  <c r="I591" i="1"/>
  <c r="D330" i="4" s="1"/>
  <c r="I783" i="1"/>
  <c r="D251" i="4" s="1"/>
  <c r="I818" i="1"/>
  <c r="D102" i="4" s="1"/>
  <c r="I1238" i="1"/>
  <c r="D1801" i="4" s="1"/>
  <c r="I814" i="1"/>
  <c r="D1422" i="4" s="1"/>
  <c r="I815" i="1"/>
  <c r="D1423" i="4" s="1"/>
  <c r="I816" i="1"/>
  <c r="D1452" i="4" s="1"/>
  <c r="I619" i="1"/>
  <c r="D1734" i="4" s="1"/>
  <c r="I644" i="1"/>
  <c r="D245" i="4" s="1"/>
  <c r="I790" i="1"/>
  <c r="D253" i="4" s="1"/>
  <c r="I1235" i="1"/>
  <c r="D1800" i="4" s="1"/>
  <c r="I1245" i="1"/>
  <c r="D1807" i="4" s="1"/>
  <c r="I822" i="1"/>
  <c r="D1453" i="4" s="1"/>
  <c r="I824" i="1"/>
  <c r="D1200" i="4" s="1"/>
  <c r="I823" i="1"/>
  <c r="D1459" i="4" s="1"/>
  <c r="I825" i="1"/>
  <c r="D1461" i="4" s="1"/>
  <c r="I605" i="1"/>
  <c r="D1730" i="4" s="1"/>
  <c r="I827" i="1"/>
  <c r="D879" i="4" s="1"/>
  <c r="I828" i="1"/>
  <c r="D1462" i="4" s="1"/>
  <c r="I771" i="1"/>
  <c r="D95" i="4" s="1"/>
  <c r="I830" i="1"/>
  <c r="D1463" i="4" s="1"/>
  <c r="I831" i="1"/>
  <c r="D1464" i="4" s="1"/>
  <c r="I832" i="1"/>
  <c r="D1465" i="4" s="1"/>
  <c r="I614" i="1"/>
  <c r="D1732" i="4" s="1"/>
  <c r="I197" i="1"/>
  <c r="D218" i="4" s="1"/>
  <c r="I835" i="1"/>
  <c r="D1619" i="4" s="1"/>
  <c r="I779" i="1"/>
  <c r="D96" i="4" s="1"/>
  <c r="I838" i="1"/>
  <c r="D951" i="4" s="1"/>
  <c r="I837" i="1"/>
  <c r="D1620" i="4" s="1"/>
  <c r="I839" i="1"/>
  <c r="D1621" i="4" s="1"/>
  <c r="I575" i="1"/>
  <c r="D551" i="4" s="1"/>
  <c r="I843" i="1"/>
  <c r="D737" i="4" s="1"/>
  <c r="I842" i="1"/>
  <c r="D1622" i="4" s="1"/>
  <c r="I778" i="1"/>
  <c r="D250" i="4" s="1"/>
  <c r="I847" i="1"/>
  <c r="D1117" i="4" s="1"/>
  <c r="I846" i="1"/>
  <c r="D1120" i="4" s="1"/>
  <c r="I845" i="1"/>
  <c r="D1617" i="4" s="1"/>
  <c r="I848" i="1"/>
  <c r="D1394" i="4" s="1"/>
  <c r="I850" i="1"/>
  <c r="D1033" i="4" s="1"/>
  <c r="I849" i="1"/>
  <c r="D1623" i="4" s="1"/>
  <c r="I851" i="1"/>
  <c r="D950" i="4" s="1"/>
  <c r="I852" i="1"/>
  <c r="D1118" i="4" s="1"/>
  <c r="I853" i="1"/>
  <c r="D1393" i="4" s="1"/>
  <c r="I592" i="1"/>
  <c r="D1721" i="4" s="1"/>
  <c r="I855" i="1"/>
  <c r="D1630" i="4" s="1"/>
  <c r="I856" i="1"/>
  <c r="D1631" i="4" s="1"/>
  <c r="I857" i="1"/>
  <c r="D1632" i="4" s="1"/>
  <c r="I861" i="1"/>
  <c r="D1116" i="4" s="1"/>
  <c r="I858" i="1"/>
  <c r="D1633" i="4" s="1"/>
  <c r="I859" i="1"/>
  <c r="D1634" i="4" s="1"/>
  <c r="I860" i="1"/>
  <c r="D1635" i="4" s="1"/>
  <c r="I862" i="1"/>
  <c r="D1637" i="4" s="1"/>
  <c r="I603" i="1"/>
  <c r="D335" i="4" s="1"/>
  <c r="I589" i="1"/>
  <c r="D329" i="4" s="1"/>
  <c r="I865" i="1"/>
  <c r="D748" i="4" s="1"/>
  <c r="I866" i="1"/>
  <c r="D1638" i="4" s="1"/>
  <c r="I867" i="1"/>
  <c r="D1639" i="4" s="1"/>
  <c r="I869" i="1"/>
  <c r="D750" i="4" s="1"/>
  <c r="I868" i="1"/>
  <c r="D1640" i="4" s="1"/>
  <c r="I870" i="1"/>
  <c r="D1641" i="4" s="1"/>
  <c r="I873" i="1"/>
  <c r="D1060" i="4" s="1"/>
  <c r="I871" i="1"/>
  <c r="D1642" i="4" s="1"/>
  <c r="I872" i="1"/>
  <c r="D1643" i="4" s="1"/>
  <c r="I874" i="1"/>
  <c r="D1644" i="4" s="1"/>
  <c r="I875" i="1"/>
  <c r="D1646" i="4" s="1"/>
  <c r="I876" i="1"/>
  <c r="D1647" i="4" s="1"/>
  <c r="I877" i="1"/>
  <c r="D1648" i="4" s="1"/>
  <c r="I878" i="1"/>
  <c r="D1651" i="4" s="1"/>
  <c r="I879" i="1"/>
  <c r="D751" i="4" s="1"/>
  <c r="I880" i="1"/>
  <c r="D1034" i="4" s="1"/>
  <c r="I881" i="1"/>
  <c r="D738" i="4" s="1"/>
  <c r="I882" i="1"/>
  <c r="D1653" i="4" s="1"/>
  <c r="I883" i="1"/>
  <c r="D1654" i="4" s="1"/>
  <c r="I884" i="1"/>
  <c r="D1027" i="4" s="1"/>
  <c r="I885" i="1"/>
  <c r="D1655" i="4" s="1"/>
  <c r="I886" i="1"/>
  <c r="D880" i="4" s="1"/>
  <c r="I887" i="1"/>
  <c r="D1656" i="4" s="1"/>
  <c r="I888" i="1"/>
  <c r="D739" i="4" s="1"/>
  <c r="I889" i="1"/>
  <c r="D1657" i="4" s="1"/>
  <c r="I890" i="1"/>
  <c r="D1658" i="4" s="1"/>
  <c r="I891" i="1"/>
  <c r="D752" i="4" s="1"/>
  <c r="I892" i="1"/>
  <c r="D1659" i="4" s="1"/>
  <c r="I893" i="1"/>
  <c r="D1660" i="4" s="1"/>
  <c r="I894" i="1"/>
  <c r="D1661" i="4" s="1"/>
  <c r="I895" i="1"/>
  <c r="D1119" i="4" s="1"/>
  <c r="I896" i="1"/>
  <c r="D1662" i="4" s="1"/>
  <c r="I897" i="1"/>
  <c r="D1663" i="4" s="1"/>
  <c r="I898" i="1"/>
  <c r="D1664" i="4" s="1"/>
  <c r="I899" i="1"/>
  <c r="D1665" i="4" s="1"/>
  <c r="I900" i="1"/>
  <c r="D1666" i="4" s="1"/>
  <c r="I901" i="1"/>
  <c r="D1061" i="4" s="1"/>
  <c r="I902" i="1"/>
  <c r="D1667" i="4" s="1"/>
  <c r="I903" i="1"/>
  <c r="D1537" i="4" s="1"/>
  <c r="I904" i="1"/>
  <c r="D1399" i="4" s="1"/>
  <c r="I905" i="1"/>
  <c r="D1668" i="4" s="1"/>
  <c r="I906" i="1"/>
  <c r="D1250" i="4" s="1"/>
  <c r="I907" i="1"/>
  <c r="D1669" i="4" s="1"/>
  <c r="I908" i="1"/>
  <c r="D1303" i="4" s="1"/>
  <c r="I909" i="1"/>
  <c r="D1670" i="4" s="1"/>
  <c r="I910" i="1"/>
  <c r="D1671" i="4" s="1"/>
  <c r="I911" i="1"/>
  <c r="D1672" i="4" s="1"/>
  <c r="I912" i="1"/>
  <c r="D1673" i="4" s="1"/>
  <c r="I913" i="1"/>
  <c r="D1431" i="4" s="1"/>
  <c r="I914" i="1"/>
  <c r="D1029" i="4" s="1"/>
  <c r="I915" i="1"/>
  <c r="D1674" i="4" s="1"/>
  <c r="I916" i="1"/>
  <c r="D1675" i="4" s="1"/>
  <c r="I917" i="1"/>
  <c r="D1676" i="4" s="1"/>
  <c r="I918" i="1"/>
  <c r="D1678" i="4" s="1"/>
  <c r="I919" i="1"/>
  <c r="D1680" i="4" s="1"/>
  <c r="I920" i="1"/>
  <c r="D1681" i="4" s="1"/>
  <c r="I924" i="1"/>
  <c r="D817" i="4" s="1"/>
  <c r="I921" i="1"/>
  <c r="D1682" i="4" s="1"/>
  <c r="I923" i="1"/>
  <c r="D1684" i="4" s="1"/>
  <c r="I922" i="1"/>
  <c r="D1683" i="4" s="1"/>
  <c r="I925" i="1"/>
  <c r="D740" i="4" s="1"/>
  <c r="I926" i="1"/>
  <c r="D1685" i="4" s="1"/>
  <c r="I927" i="1"/>
  <c r="D1686" i="4" s="1"/>
  <c r="I928" i="1"/>
  <c r="D1687" i="4" s="1"/>
  <c r="I929" i="1"/>
  <c r="D1689" i="4" s="1"/>
  <c r="I930" i="1"/>
  <c r="D1019" i="4" s="1"/>
  <c r="I931" i="1"/>
  <c r="D745" i="4" s="1"/>
  <c r="I932" i="1"/>
  <c r="D1690" i="4" s="1"/>
  <c r="I933" i="1"/>
  <c r="D1035" i="4" s="1"/>
  <c r="I934" i="1"/>
  <c r="D1691" i="4" s="1"/>
  <c r="I935" i="1"/>
  <c r="D1692" i="4" s="1"/>
  <c r="I936" i="1"/>
  <c r="D1417" i="4" s="1"/>
  <c r="I937" i="1"/>
  <c r="D1036" i="4" s="1"/>
  <c r="I938" i="1"/>
  <c r="D1693" i="4" s="1"/>
  <c r="I939" i="1"/>
  <c r="D1694" i="4" s="1"/>
  <c r="I940" i="1"/>
  <c r="D1696" i="4" s="1"/>
  <c r="I941" i="1"/>
  <c r="D1030" i="4" s="1"/>
  <c r="I942" i="1"/>
  <c r="D1427" i="4" s="1"/>
  <c r="I943" i="1"/>
  <c r="D1697" i="4" s="1"/>
  <c r="I944" i="1"/>
  <c r="D1698" i="4" s="1"/>
  <c r="I945" i="1"/>
  <c r="D1304" i="4" s="1"/>
  <c r="I946" i="1"/>
  <c r="D1699" i="4" s="1"/>
  <c r="I947" i="1"/>
  <c r="D955" i="4" s="1"/>
  <c r="I948" i="1"/>
  <c r="D1700" i="4" s="1"/>
  <c r="I949" i="1"/>
  <c r="D1701" i="4" s="1"/>
  <c r="I950" i="1"/>
  <c r="D1702" i="4" s="1"/>
  <c r="I951" i="1"/>
  <c r="D1430" i="4" s="1"/>
  <c r="I952" i="1"/>
  <c r="D1703" i="4" s="1"/>
  <c r="I953" i="1"/>
  <c r="D1704" i="4" s="1"/>
  <c r="I954" i="1"/>
  <c r="D1705" i="4" s="1"/>
  <c r="I955" i="1"/>
  <c r="D1706" i="4" s="1"/>
  <c r="I956" i="1"/>
  <c r="D1471" i="4" s="1"/>
  <c r="I957" i="1"/>
  <c r="D1707" i="4" s="1"/>
  <c r="I958" i="1"/>
  <c r="D1708" i="4" s="1"/>
  <c r="I959" i="1"/>
  <c r="D1709" i="4" s="1"/>
  <c r="I960" i="1"/>
  <c r="D1711" i="4" s="1"/>
  <c r="I961" i="1"/>
  <c r="D1712" i="4" s="1"/>
  <c r="I962" i="1"/>
  <c r="D1713" i="4" s="1"/>
  <c r="I964" i="1"/>
  <c r="D754" i="4" s="1"/>
  <c r="I963" i="1"/>
  <c r="D1714" i="4" s="1"/>
  <c r="I965" i="1"/>
  <c r="D1715" i="4" s="1"/>
  <c r="I966" i="1"/>
  <c r="D1716" i="4" s="1"/>
  <c r="I967" i="1"/>
  <c r="D818" i="4" s="1"/>
  <c r="I968" i="1"/>
  <c r="D1717" i="4" s="1"/>
  <c r="I969" i="1"/>
  <c r="D1718" i="4" s="1"/>
  <c r="I970" i="1"/>
  <c r="D1719" i="4" s="1"/>
  <c r="I971" i="1"/>
  <c r="D1720" i="4" s="1"/>
  <c r="I972" i="1"/>
  <c r="D1722" i="4" s="1"/>
  <c r="I973" i="1"/>
  <c r="D1723" i="4" s="1"/>
  <c r="I974" i="1"/>
  <c r="D1724" i="4" s="1"/>
  <c r="I975" i="1"/>
  <c r="D1725" i="4" s="1"/>
  <c r="I976" i="1"/>
  <c r="D1242" i="4" s="1"/>
  <c r="I978" i="1"/>
  <c r="D1305" i="4" s="1"/>
  <c r="I977" i="1"/>
  <c r="D1726" i="4" s="1"/>
  <c r="I980" i="1"/>
  <c r="D1243" i="4" s="1"/>
  <c r="I981" i="1"/>
  <c r="D816" i="4" s="1"/>
  <c r="I979" i="1"/>
  <c r="D1727" i="4" s="1"/>
  <c r="I982" i="1"/>
  <c r="D1728" i="4" s="1"/>
  <c r="I983" i="1"/>
  <c r="D1254" i="4" s="1"/>
  <c r="I984" i="1"/>
  <c r="D1729" i="4" s="1"/>
  <c r="I985" i="1"/>
  <c r="D1731" i="4" s="1"/>
  <c r="I986" i="1"/>
  <c r="D1308" i="4" s="1"/>
  <c r="I987" i="1"/>
  <c r="D933" i="4" s="1"/>
  <c r="I988" i="1"/>
  <c r="D1301" i="4" s="1"/>
  <c r="I989" i="1"/>
  <c r="D946" i="4" s="1"/>
  <c r="I990" i="1"/>
  <c r="D617" i="4" s="1"/>
  <c r="I991" i="1"/>
  <c r="D681" i="4" s="1"/>
  <c r="I992" i="1"/>
  <c r="D1307" i="4" s="1"/>
  <c r="I993" i="1"/>
  <c r="D1786" i="4" s="1"/>
  <c r="I994" i="1"/>
  <c r="D684" i="4" s="1"/>
  <c r="I995" i="1"/>
  <c r="D1359" i="4" s="1"/>
  <c r="I996" i="1"/>
  <c r="D1306" i="4" s="1"/>
  <c r="I997" i="1"/>
  <c r="D1435" i="4" s="1"/>
  <c r="I998" i="1"/>
  <c r="D693" i="4" s="1"/>
  <c r="I999" i="1"/>
  <c r="D1309" i="4" s="1"/>
  <c r="I1000" i="1"/>
  <c r="D2230" i="4" s="1"/>
  <c r="I1001" i="1"/>
  <c r="D36" i="4" s="1"/>
  <c r="I1002" i="1"/>
  <c r="D694" i="4" s="1"/>
  <c r="I1003" i="1"/>
  <c r="D1787" i="4" s="1"/>
  <c r="I1260" i="1"/>
  <c r="D1815" i="4" s="1"/>
  <c r="I1064" i="1"/>
  <c r="D1791" i="4" s="1"/>
  <c r="I1261" i="1"/>
  <c r="D1816" i="4" s="1"/>
  <c r="I836" i="1"/>
  <c r="D264" i="4" s="1"/>
  <c r="I1255" i="1"/>
  <c r="D1811" i="4" s="1"/>
  <c r="I1009" i="1"/>
  <c r="D2231" i="4" s="1"/>
  <c r="I1274" i="1"/>
  <c r="D1819" i="4" s="1"/>
  <c r="I1011" i="1"/>
  <c r="D934" i="4" s="1"/>
  <c r="I1012" i="1"/>
  <c r="D697" i="4" s="1"/>
  <c r="I800" i="1"/>
  <c r="D256" i="4" s="1"/>
  <c r="I1014" i="1"/>
  <c r="D38" i="4" s="1"/>
  <c r="I1015" i="1"/>
  <c r="D935" i="4" s="1"/>
  <c r="I1016" i="1"/>
  <c r="D615" i="4" s="1"/>
  <c r="I1017" i="1"/>
  <c r="D616" i="4" s="1"/>
  <c r="I794" i="1"/>
  <c r="D254" i="4" s="1"/>
  <c r="I811" i="1"/>
  <c r="D257" i="4" s="1"/>
  <c r="I1257" i="1"/>
  <c r="D1813" i="4" s="1"/>
  <c r="I1021" i="1"/>
  <c r="D967" i="4" s="1"/>
  <c r="I1258" i="1"/>
  <c r="D1814" i="4" s="1"/>
  <c r="I1023" i="1"/>
  <c r="D1735" i="4" s="1"/>
  <c r="I810" i="1"/>
  <c r="D100" i="4" s="1"/>
  <c r="I1254" i="1"/>
  <c r="D1810" i="4" s="1"/>
  <c r="I1256" i="1"/>
  <c r="D1812" i="4" s="1"/>
  <c r="I1275" i="1"/>
  <c r="D1820" i="4" s="1"/>
  <c r="I280" i="1"/>
  <c r="D548" i="4" s="1"/>
  <c r="I1029" i="1"/>
  <c r="D968" i="4" s="1"/>
  <c r="I821" i="1"/>
  <c r="D554" i="4" s="1"/>
  <c r="I834" i="1"/>
  <c r="D263" i="4" s="1"/>
  <c r="I863" i="1"/>
  <c r="D340" i="4" s="1"/>
  <c r="I1034" i="1"/>
  <c r="D1310" i="4" s="1"/>
  <c r="I1033" i="1"/>
  <c r="D964" i="4" s="1"/>
  <c r="I826" i="1"/>
  <c r="D261" i="4" s="1"/>
  <c r="I1036" i="1"/>
  <c r="D1255" i="4" s="1"/>
  <c r="I1037" i="1"/>
  <c r="D1311" i="4" s="1"/>
  <c r="I801" i="1"/>
  <c r="D98" i="4" s="1"/>
  <c r="I1039" i="1"/>
  <c r="D682" i="4" s="1"/>
  <c r="I1040" i="1"/>
  <c r="D993" i="4" s="1"/>
  <c r="I1041" i="1"/>
  <c r="D1736" i="4" s="1"/>
  <c r="I854" i="1"/>
  <c r="D339" i="4" s="1"/>
  <c r="I1296" i="1"/>
  <c r="D1823" i="4" s="1"/>
  <c r="I1044" i="1"/>
  <c r="D700" i="4" s="1"/>
  <c r="I1045" i="1"/>
  <c r="I1046" i="1"/>
  <c r="D1252" i="4" s="1"/>
  <c r="I833" i="1"/>
  <c r="D262" i="4" s="1"/>
  <c r="I190" i="1"/>
  <c r="D537" i="4" s="1"/>
  <c r="I1049" i="1"/>
  <c r="D1312" i="4" s="1"/>
  <c r="I1050" i="1"/>
  <c r="D2237" i="4" s="1"/>
  <c r="I813" i="1"/>
  <c r="D101" i="4" s="1"/>
  <c r="I1052" i="1"/>
  <c r="D970" i="4" s="1"/>
  <c r="I1053" i="1"/>
  <c r="D1737" i="4" s="1"/>
  <c r="I819" i="1"/>
  <c r="D259" i="4" s="1"/>
  <c r="I1055" i="1"/>
  <c r="D969" i="4" s="1"/>
  <c r="I1056" i="1"/>
  <c r="D830" i="4" s="1"/>
  <c r="I1057" i="1"/>
  <c r="D622" i="4" s="1"/>
  <c r="I844" i="1"/>
  <c r="D338" i="4" s="1"/>
  <c r="I1059" i="1"/>
  <c r="D777" i="4" s="1"/>
  <c r="I1060" i="1"/>
  <c r="D686" i="4" s="1"/>
  <c r="I1062" i="1"/>
  <c r="D1256" i="4" s="1"/>
  <c r="I1063" i="1"/>
  <c r="D1257" i="4" s="1"/>
  <c r="I1061" i="1"/>
  <c r="D827" i="4" s="1"/>
  <c r="I812" i="1"/>
  <c r="D553" i="4" s="1"/>
  <c r="I1065" i="1"/>
  <c r="D1042" i="4" s="1"/>
  <c r="I1066" i="1"/>
  <c r="D1258" i="4" s="1"/>
  <c r="I1067" i="1"/>
  <c r="D680" i="4" s="1"/>
  <c r="I1068" i="1"/>
  <c r="D994" i="4" s="1"/>
  <c r="I1051" i="1"/>
  <c r="D1788" i="4" s="1"/>
  <c r="I1070" i="1"/>
  <c r="D965" i="4" s="1"/>
  <c r="I1071" i="1"/>
  <c r="D828" i="4" s="1"/>
  <c r="I1072" i="1"/>
  <c r="D995" i="4" s="1"/>
  <c r="I809" i="1"/>
  <c r="D99" i="4" s="1"/>
  <c r="I1074" i="1"/>
  <c r="D829" i="4" s="1"/>
  <c r="I1075" i="1"/>
  <c r="D2248" i="4" s="1"/>
  <c r="I1076" i="1"/>
  <c r="I1079" i="1"/>
  <c r="D1556" i="4" s="1"/>
  <c r="I1077" i="1"/>
  <c r="D831" i="4" s="1"/>
  <c r="I1078" i="1"/>
  <c r="D997" i="4" s="1"/>
  <c r="I1080" i="1"/>
  <c r="D1759" i="4" s="1"/>
  <c r="I1081" i="1"/>
  <c r="D826" i="4" s="1"/>
  <c r="I1082" i="1"/>
  <c r="D1314" i="4" s="1"/>
  <c r="I1083" i="1"/>
  <c r="D1554" i="4" s="1"/>
  <c r="I1084" i="1"/>
  <c r="D998" i="4" s="1"/>
  <c r="I1085" i="1"/>
  <c r="D1001" i="4" s="1"/>
  <c r="I829" i="1"/>
  <c r="D103" i="4" s="1"/>
  <c r="I1087" i="1"/>
  <c r="D834" i="4" s="1"/>
  <c r="I1088" i="1"/>
  <c r="D1125" i="4" s="1"/>
  <c r="I1089" i="1"/>
  <c r="D837" i="4" s="1"/>
  <c r="I1090" i="1"/>
  <c r="D1003" i="4" s="1"/>
  <c r="I1092" i="1"/>
  <c r="D1553" i="4" s="1"/>
  <c r="I1091" i="1"/>
  <c r="D1002" i="4" s="1"/>
  <c r="I1093" i="1"/>
  <c r="D942" i="4" s="1"/>
  <c r="I1094" i="1"/>
  <c r="D814" i="4" s="1"/>
  <c r="I1095" i="1"/>
  <c r="D819" i="4" s="1"/>
  <c r="I1096" i="1"/>
  <c r="D1322" i="4" s="1"/>
  <c r="I1097" i="1"/>
  <c r="D999" i="4" s="1"/>
  <c r="I1099" i="1"/>
  <c r="D776" i="4" s="1"/>
  <c r="I1098" i="1"/>
  <c r="D1738" i="4" s="1"/>
  <c r="I1100" i="1"/>
  <c r="D996" i="4" s="1"/>
  <c r="I1101" i="1"/>
  <c r="D1739" i="4" s="1"/>
  <c r="I1102" i="1"/>
  <c r="D958" i="4" s="1"/>
  <c r="I1103" i="1"/>
  <c r="D1740" i="4" s="1"/>
  <c r="I1104" i="1"/>
  <c r="D806" i="4" s="1"/>
  <c r="I1105" i="1"/>
  <c r="D1315" i="4" s="1"/>
  <c r="I1106" i="1"/>
  <c r="D1006" i="4" s="1"/>
  <c r="I1108" i="1"/>
  <c r="D1555" i="4" s="1"/>
  <c r="I1107" i="1"/>
  <c r="D1004" i="4" s="1"/>
  <c r="I789" i="1"/>
  <c r="D97" i="4" s="1"/>
  <c r="I1111" i="1"/>
  <c r="D683" i="4" s="1"/>
  <c r="I1110" i="1"/>
  <c r="D1007" i="4" s="1"/>
  <c r="I1113" i="1"/>
  <c r="D39" i="4" s="1"/>
  <c r="I1112" i="1"/>
  <c r="D963" i="4" s="1"/>
  <c r="I1114" i="1"/>
  <c r="D838" i="4" s="1"/>
  <c r="I1115" i="1"/>
  <c r="D764" i="4" s="1"/>
  <c r="I1116" i="1"/>
  <c r="D956" i="4" s="1"/>
  <c r="I1117" i="1"/>
  <c r="D2330" i="4" s="1"/>
  <c r="I1118" i="1"/>
  <c r="D1741" i="4" s="1"/>
  <c r="I1119" i="1"/>
  <c r="D618" i="4" s="1"/>
  <c r="I1120" i="1"/>
  <c r="D695" i="4" s="1"/>
  <c r="I1121" i="1"/>
  <c r="D2316" i="4" s="1"/>
  <c r="I1123" i="1"/>
  <c r="D1302" i="4" s="1"/>
  <c r="I1122" i="1"/>
  <c r="D925" i="4" s="1"/>
  <c r="I1124" i="1"/>
  <c r="D766" i="4" s="1"/>
  <c r="I1125" i="1"/>
  <c r="D807" i="4" s="1"/>
  <c r="I1126" i="1"/>
  <c r="D767" i="4" s="1"/>
  <c r="I1127" i="1"/>
  <c r="D941" i="4" s="1"/>
  <c r="I1251" i="1"/>
  <c r="D1809" i="4" s="1"/>
  <c r="I1129" i="1"/>
  <c r="D810" i="4" s="1"/>
  <c r="I1130" i="1"/>
  <c r="D1298" i="4" s="1"/>
  <c r="I1132" i="1"/>
  <c r="D768" i="4" s="1"/>
  <c r="I1131" i="1"/>
  <c r="D843" i="4" s="1"/>
  <c r="I1133" i="1"/>
  <c r="D822" i="4" s="1"/>
  <c r="I1134" i="1"/>
  <c r="D960" i="4" s="1"/>
  <c r="I1136" i="1"/>
  <c r="D775" i="4" s="1"/>
  <c r="I1135" i="1"/>
  <c r="D1000" i="4" s="1"/>
  <c r="I1137" i="1"/>
  <c r="D839" i="4" s="1"/>
  <c r="I1138" i="1"/>
  <c r="D959" i="4" s="1"/>
  <c r="I1139" i="1"/>
  <c r="D1774" i="4" s="1"/>
  <c r="I1140" i="1"/>
  <c r="D619" i="4" s="1"/>
  <c r="I1141" i="1"/>
  <c r="D1319" i="4" s="1"/>
  <c r="I1142" i="1"/>
  <c r="D1401" i="4" s="1"/>
  <c r="I1143" i="1"/>
  <c r="D687" i="4" s="1"/>
  <c r="I1144" i="1"/>
  <c r="D623" i="4" s="1"/>
  <c r="I1145" i="1"/>
  <c r="D1299" i="4" s="1"/>
  <c r="I1147" i="1"/>
  <c r="D778" i="4" s="1"/>
  <c r="I1148" i="1"/>
  <c r="D962" i="4" s="1"/>
  <c r="I1146" i="1"/>
  <c r="D825" i="4" s="1"/>
  <c r="I1149" i="1"/>
  <c r="D1050" i="4" s="1"/>
  <c r="I1150" i="1"/>
  <c r="D1316" i="4" s="1"/>
  <c r="I1151" i="1"/>
  <c r="D698" i="4" s="1"/>
  <c r="I1152" i="1"/>
  <c r="D771" i="4" s="1"/>
  <c r="I1153" i="1"/>
  <c r="D1320" i="4" s="1"/>
  <c r="I1154" i="1"/>
  <c r="D701" i="4" s="1"/>
  <c r="I1155" i="1"/>
  <c r="D805" i="4" s="1"/>
  <c r="I1156" i="1"/>
  <c r="D770" i="4" s="1"/>
  <c r="I1157" i="1"/>
  <c r="D620" i="4" s="1"/>
  <c r="I1158" i="1"/>
  <c r="D769" i="4" s="1"/>
  <c r="I1159" i="1"/>
  <c r="D1011" i="4" s="1"/>
  <c r="I1161" i="1"/>
  <c r="D1476" i="4" s="1"/>
  <c r="I1160" i="1"/>
  <c r="D1009" i="4" s="1"/>
  <c r="I1162" i="1"/>
  <c r="D774" i="4" s="1"/>
  <c r="I1163" i="1"/>
  <c r="D1323" i="4" s="1"/>
  <c r="I1164" i="1"/>
  <c r="D821" i="4" s="1"/>
  <c r="I1165" i="1"/>
  <c r="D932" i="4" s="1"/>
  <c r="I1166" i="1"/>
  <c r="D1008" i="4" s="1"/>
  <c r="I1167" i="1"/>
  <c r="D1324" i="4" s="1"/>
  <c r="I1168" i="1"/>
  <c r="D1015" i="4" s="1"/>
  <c r="I1169" i="1"/>
  <c r="D1475" i="4" s="1"/>
  <c r="I1170" i="1"/>
  <c r="D2233" i="4" s="1"/>
  <c r="I1171" i="1"/>
  <c r="D1012" i="4" s="1"/>
  <c r="I1172" i="1"/>
  <c r="D1010" i="4" s="1"/>
  <c r="I1173" i="1"/>
  <c r="D844" i="4" s="1"/>
  <c r="I1174" i="1"/>
  <c r="D930" i="4" s="1"/>
  <c r="I1175" i="1"/>
  <c r="D945" i="4" s="1"/>
  <c r="I1176" i="1"/>
  <c r="D782" i="4" s="1"/>
  <c r="I1177" i="1"/>
  <c r="D1261" i="4" s="1"/>
  <c r="I1178" i="1"/>
  <c r="D1742" i="4" s="1"/>
  <c r="I1179" i="1"/>
  <c r="D772" i="4" s="1"/>
  <c r="I1180" i="1"/>
  <c r="D1126" i="4" s="1"/>
  <c r="I1182" i="1"/>
  <c r="D1055" i="4" s="1"/>
  <c r="I1181" i="1"/>
  <c r="D845" i="4" s="1"/>
  <c r="I1183" i="1"/>
  <c r="D1743" i="4" s="1"/>
  <c r="I1184" i="1"/>
  <c r="D621" i="4" s="1"/>
  <c r="I1185" i="1"/>
  <c r="D1557" i="4" s="1"/>
  <c r="I1187" i="1"/>
  <c r="D2234" i="4" s="1"/>
  <c r="I1188" i="1"/>
  <c r="D178" i="4" s="1"/>
  <c r="I1186" i="1"/>
  <c r="D2224" i="4" s="1"/>
  <c r="I1189" i="1"/>
  <c r="D492" i="4" s="1"/>
  <c r="I1190" i="1"/>
  <c r="D940" i="4" s="1"/>
  <c r="I1191" i="1"/>
  <c r="D846" i="4" s="1"/>
  <c r="I1192" i="1"/>
  <c r="D2250" i="4" s="1"/>
  <c r="I1193" i="1"/>
  <c r="D469" i="4" s="1"/>
  <c r="I1194" i="1"/>
  <c r="D699" i="4" s="1"/>
  <c r="I1195" i="1"/>
  <c r="D1017" i="4" s="1"/>
  <c r="I1196" i="1"/>
  <c r="D19" i="4" s="1"/>
  <c r="I1198" i="1"/>
  <c r="D811" i="4" s="1"/>
  <c r="I1199" i="1"/>
  <c r="D812" i="4" s="1"/>
  <c r="I1197" i="1"/>
  <c r="D1016" i="4" s="1"/>
  <c r="I1200" i="1"/>
  <c r="D1745" i="4" s="1"/>
  <c r="I1201" i="1"/>
  <c r="D1284" i="4" s="1"/>
  <c r="I1203" i="1"/>
  <c r="D1296" i="4" s="1"/>
  <c r="I1202" i="1"/>
  <c r="D847" i="4" s="1"/>
  <c r="I1204" i="1"/>
  <c r="D1018" i="4" s="1"/>
  <c r="I1205" i="1"/>
  <c r="D1746" i="4" s="1"/>
  <c r="I1206" i="1"/>
  <c r="D62" i="4" s="1"/>
  <c r="I1207" i="1"/>
  <c r="D1123" i="4" s="1"/>
  <c r="I1208" i="1"/>
  <c r="D1318" i="4" s="1"/>
  <c r="I1209" i="1"/>
  <c r="D938" i="4" s="1"/>
  <c r="I1210" i="1"/>
  <c r="D344" i="4" s="1"/>
  <c r="I1211" i="1"/>
  <c r="D2236" i="4" s="1"/>
  <c r="I1212" i="1"/>
  <c r="D1744" i="4" s="1"/>
  <c r="I1213" i="1"/>
  <c r="D1321" i="4" s="1"/>
  <c r="I1214" i="1"/>
  <c r="D2326" i="4" s="1"/>
  <c r="I1215" i="1"/>
  <c r="D63" i="4" s="1"/>
  <c r="I1216" i="1"/>
  <c r="D823" i="4" s="1"/>
  <c r="I1217" i="1"/>
  <c r="D936" i="4" s="1"/>
  <c r="I1218" i="1"/>
  <c r="D1124" i="4" s="1"/>
  <c r="I1220" i="1"/>
  <c r="D824" i="4" s="1"/>
  <c r="I1219" i="1"/>
  <c r="D1020" i="4" s="1"/>
  <c r="I1221" i="1"/>
  <c r="D943" i="4" s="1"/>
  <c r="I817" i="1"/>
  <c r="D258" i="4" s="1"/>
  <c r="I1223" i="1"/>
  <c r="D848" i="4" s="1"/>
  <c r="I1224" i="1"/>
  <c r="D1282" i="4" s="1"/>
  <c r="I1225" i="1"/>
  <c r="D939" i="4" s="1"/>
  <c r="I1226" i="1"/>
  <c r="D931" i="4" s="1"/>
  <c r="I1227" i="1"/>
  <c r="D42" i="4" s="1"/>
  <c r="I1006" i="1"/>
  <c r="D105" i="4" s="1"/>
  <c r="I1229" i="1"/>
  <c r="D947" i="4" s="1"/>
  <c r="I1230" i="1"/>
  <c r="D1361" i="4" s="1"/>
  <c r="I1231" i="1"/>
  <c r="D1317" i="4" s="1"/>
  <c r="I1271" i="1"/>
  <c r="D1818" i="4" s="1"/>
  <c r="I1233" i="1"/>
  <c r="D1292" i="4" s="1"/>
  <c r="I1234" i="1"/>
  <c r="D1291" i="4" s="1"/>
  <c r="I1022" i="1"/>
  <c r="D2238" i="4" s="1"/>
  <c r="I1236" i="1"/>
  <c r="D948" i="4" s="1"/>
  <c r="I1237" i="1"/>
  <c r="D1259" i="4" s="1"/>
  <c r="I840" i="1"/>
  <c r="D265" i="4" s="1"/>
  <c r="I1239" i="1"/>
  <c r="D1550" i="4" s="1"/>
  <c r="I1007" i="1"/>
  <c r="D106" i="4" s="1"/>
  <c r="I1004" i="1"/>
  <c r="D555" i="4" s="1"/>
  <c r="I1058" i="1"/>
  <c r="D1790" i="4" s="1"/>
  <c r="I1317" i="1"/>
  <c r="D1826" i="4" s="1"/>
  <c r="I1054" i="1"/>
  <c r="D1789" i="4" s="1"/>
  <c r="I1010" i="1"/>
  <c r="D342" i="4" s="1"/>
  <c r="I1246" i="1"/>
  <c r="D60" i="4" s="1"/>
  <c r="I1280" i="1"/>
  <c r="D1822" i="4" s="1"/>
  <c r="I1248" i="1"/>
  <c r="D1747" i="4" s="1"/>
  <c r="I1249" i="1"/>
  <c r="D2" i="4" s="1"/>
  <c r="I1250" i="1"/>
  <c r="D20" i="4" s="1"/>
  <c r="I279" i="1"/>
  <c r="D222" i="4" s="1"/>
  <c r="I1252" i="1"/>
  <c r="D59" i="4" s="1"/>
  <c r="I1253" i="1"/>
  <c r="D65" i="4" s="1"/>
  <c r="I1005" i="1"/>
  <c r="D341" i="4" s="1"/>
  <c r="I1073" i="1"/>
  <c r="D1793" i="4" s="1"/>
  <c r="I1323" i="1"/>
  <c r="D1828" i="4" s="1"/>
  <c r="I1279" i="1"/>
  <c r="D1821" i="4" s="1"/>
  <c r="I1319" i="1"/>
  <c r="D1827" i="4" s="1"/>
  <c r="I1259" i="1"/>
  <c r="D937" i="4" s="1"/>
  <c r="I1232" i="1"/>
  <c r="D1799" i="4" s="1"/>
  <c r="I1300" i="1"/>
  <c r="D1824" i="4" s="1"/>
  <c r="I1264" i="1"/>
  <c r="D2235" i="4" s="1"/>
  <c r="I1262" i="1"/>
  <c r="D1748" i="4" s="1"/>
  <c r="I1263" i="1"/>
  <c r="D1749" i="4" s="1"/>
  <c r="I1265" i="1"/>
  <c r="D625" i="4" s="1"/>
  <c r="I1266" i="1"/>
  <c r="D1817" i="4" s="1"/>
  <c r="I1267" i="1"/>
  <c r="D1780" i="4" s="1"/>
  <c r="I1268" i="1"/>
  <c r="D1751" i="4" s="1"/>
  <c r="I1269" i="1"/>
  <c r="D3" i="4" s="1"/>
  <c r="I1270" i="1"/>
  <c r="D4" i="4" s="1"/>
  <c r="I1018" i="1"/>
  <c r="D107" i="4" s="1"/>
  <c r="I1272" i="1"/>
  <c r="D1294" i="4" s="1"/>
  <c r="I1273" i="1"/>
  <c r="D1295" i="4" s="1"/>
  <c r="I1309" i="1"/>
  <c r="D1825" i="4" s="1"/>
  <c r="I1013" i="1"/>
  <c r="D343" i="4" s="1"/>
  <c r="I1276" i="1"/>
  <c r="D1260" i="4" s="1"/>
  <c r="I1277" i="1"/>
  <c r="D1122" i="4" s="1"/>
  <c r="I1020" i="1"/>
  <c r="D108" i="4" s="1"/>
  <c r="I1278" i="1"/>
  <c r="D390" i="4" s="1"/>
  <c r="I1506" i="1"/>
  <c r="D1829" i="4" s="1"/>
  <c r="I1281" i="1"/>
  <c r="D1293" i="4" s="1"/>
  <c r="I1282" i="1"/>
  <c r="D365" i="4" s="1"/>
  <c r="I1283" i="1"/>
  <c r="D849" i="4" s="1"/>
  <c r="I1284" i="1"/>
  <c r="D865" i="4" s="1"/>
  <c r="I1285" i="1"/>
  <c r="D472" i="4" s="1"/>
  <c r="I1286" i="1"/>
  <c r="D5" i="4" s="1"/>
  <c r="I1287" i="1"/>
  <c r="D851" i="4" s="1"/>
  <c r="I1288" i="1"/>
  <c r="D1313" i="4" s="1"/>
  <c r="I1289" i="1"/>
  <c r="D1425" i="4" s="1"/>
  <c r="I1290" i="1"/>
  <c r="D2317" i="4" s="1"/>
  <c r="I1291" i="1"/>
  <c r="D21" i="4" s="1"/>
  <c r="I1292" i="1"/>
  <c r="D626" i="4" s="1"/>
  <c r="I1295" i="1"/>
  <c r="D1353" i="4" s="1"/>
  <c r="I1293" i="1"/>
  <c r="D850" i="4" s="1"/>
  <c r="I1294" i="1"/>
  <c r="D1752" i="4" s="1"/>
  <c r="I236" i="1"/>
  <c r="D220" i="4" s="1"/>
  <c r="I1297" i="1"/>
  <c r="D1300" i="4" s="1"/>
  <c r="I1298" i="1"/>
  <c r="D1262" i="4" s="1"/>
  <c r="I1299" i="1"/>
  <c r="D66" i="4" s="1"/>
  <c r="I1069" i="1"/>
  <c r="D1792" i="4" s="1"/>
  <c r="I1301" i="1"/>
  <c r="D9" i="4" s="1"/>
  <c r="I1303" i="1"/>
  <c r="D1783" i="4" s="1"/>
  <c r="I1302" i="1"/>
  <c r="D1021" i="4" s="1"/>
  <c r="I1304" i="1"/>
  <c r="D1127" i="4" s="1"/>
  <c r="I1305" i="1"/>
  <c r="D1325" i="4" s="1"/>
  <c r="I1307" i="1"/>
  <c r="D8" i="4" s="1"/>
  <c r="I1308" i="1"/>
  <c r="D61" i="4" s="1"/>
  <c r="I229" i="1"/>
  <c r="D219" i="4" s="1"/>
  <c r="I1306" i="1"/>
  <c r="D388" i="4" s="1"/>
  <c r="I1310" i="1"/>
  <c r="D7" i="4" s="1"/>
  <c r="I1311" i="1"/>
  <c r="D64" i="4" s="1"/>
  <c r="I1312" i="1"/>
  <c r="D1270" i="4" s="1"/>
  <c r="I1313" i="1"/>
  <c r="D363" i="4" s="1"/>
  <c r="I1314" i="1"/>
  <c r="D866" i="4" s="1"/>
  <c r="I1315" i="1"/>
  <c r="D627" i="4" s="1"/>
  <c r="I1316" i="1"/>
  <c r="D1753" i="4" s="1"/>
  <c r="I1008" i="1"/>
  <c r="D2225" i="4" s="1"/>
  <c r="I1318" i="1"/>
  <c r="D2325" i="4" s="1"/>
  <c r="I841" i="1"/>
  <c r="D337" i="4" s="1"/>
  <c r="I1320" i="1"/>
  <c r="D1784" i="4" s="1"/>
  <c r="I1322" i="1"/>
  <c r="D11" i="4" s="1"/>
  <c r="I864" i="1"/>
  <c r="D104" i="4" s="1"/>
  <c r="I1321" i="1"/>
  <c r="D391" i="4" s="1"/>
  <c r="I1324" i="1"/>
  <c r="D6" i="4" s="1"/>
  <c r="I1325" i="1"/>
  <c r="D1274" i="4" s="1"/>
  <c r="I1326" i="1"/>
  <c r="D10" i="4" s="1"/>
  <c r="I1328" i="1"/>
  <c r="D179" i="4" s="1"/>
  <c r="I1327" i="1"/>
  <c r="D628" i="4" s="1"/>
  <c r="I1329" i="1"/>
  <c r="D369" i="4" s="1"/>
  <c r="I1330" i="1"/>
  <c r="D1552" i="4" s="1"/>
  <c r="I1331" i="1"/>
  <c r="D800" i="4" s="1"/>
  <c r="I1332" i="1"/>
  <c r="D1263" i="4" s="1"/>
  <c r="I1333" i="1"/>
  <c r="D1264" i="4" s="1"/>
  <c r="I1334" i="1"/>
  <c r="D13" i="4" s="1"/>
  <c r="I1335" i="1"/>
  <c r="D463" i="4" s="1"/>
  <c r="I1336" i="1"/>
  <c r="D67" i="4" s="1"/>
  <c r="I1337" i="1"/>
  <c r="D370" i="4" s="1"/>
  <c r="I1339" i="1"/>
  <c r="D1265" i="4" s="1"/>
  <c r="I1338" i="1"/>
  <c r="D464" i="4" s="1"/>
  <c r="I1340" i="1"/>
  <c r="D371" i="4" s="1"/>
  <c r="I1342" i="1"/>
  <c r="D1358" i="4" s="1"/>
  <c r="I1341" i="1"/>
  <c r="D373" i="4" s="1"/>
  <c r="I1343" i="1"/>
  <c r="D12" i="4" s="1"/>
  <c r="I1344" i="1"/>
  <c r="D375" i="4" s="1"/>
  <c r="I1345" i="1"/>
  <c r="D1486" i="4" s="1"/>
  <c r="I1346" i="1"/>
  <c r="D799" i="4" s="1"/>
  <c r="I1347" i="1"/>
  <c r="D2229" i="4" s="1"/>
  <c r="I1348" i="1"/>
  <c r="D1266" i="4" s="1"/>
  <c r="I1349" i="1"/>
  <c r="D374" i="4" s="1"/>
  <c r="I1350" i="1"/>
  <c r="D372" i="4" s="1"/>
  <c r="I1351" i="1"/>
  <c r="D1267" i="4" s="1"/>
  <c r="I1352" i="1"/>
  <c r="D629" i="4" s="1"/>
  <c r="I1353" i="1"/>
  <c r="D1281" i="4" s="1"/>
  <c r="I1354" i="1"/>
  <c r="D630" i="4" s="1"/>
  <c r="I1356" i="1"/>
  <c r="D1396" i="4" s="1"/>
  <c r="I1357" i="1"/>
  <c r="D47" i="4" s="1"/>
  <c r="I1355" i="1"/>
  <c r="D631" i="4" s="1"/>
  <c r="I1358" i="1"/>
  <c r="D633" i="4" s="1"/>
  <c r="I1361" i="1"/>
  <c r="D1424" i="4" s="1"/>
  <c r="I1359" i="1"/>
  <c r="D379" i="4" s="1"/>
  <c r="I1360" i="1"/>
  <c r="D634" i="4" s="1"/>
  <c r="I1362" i="1"/>
  <c r="D376" i="4" s="1"/>
  <c r="I1363" i="1"/>
  <c r="D632" i="4" s="1"/>
  <c r="I1364" i="1"/>
  <c r="D2319" i="4" s="1"/>
  <c r="I1365" i="1"/>
  <c r="D1478" i="4" s="1"/>
  <c r="I1366" i="1"/>
  <c r="D1269" i="4" s="1"/>
  <c r="I1367" i="1"/>
  <c r="D14" i="4" s="1"/>
  <c r="I1368" i="1"/>
  <c r="D43" i="4" s="1"/>
  <c r="I1369" i="1"/>
  <c r="D22" i="4" s="1"/>
  <c r="I1370" i="1"/>
  <c r="D491" i="4" s="1"/>
  <c r="I1372" i="1"/>
  <c r="D1489" i="4" s="1"/>
  <c r="I1371" i="1"/>
  <c r="D377" i="4" s="1"/>
  <c r="I1373" i="1"/>
  <c r="D636" i="4" s="1"/>
  <c r="I1374" i="1"/>
  <c r="D46" i="4" s="1"/>
  <c r="I1375" i="1"/>
  <c r="D437" i="4" s="1"/>
  <c r="I1376" i="1"/>
  <c r="D2227" i="4" s="1"/>
  <c r="I1377" i="1"/>
  <c r="D15" i="4" s="1"/>
  <c r="I1379" i="1"/>
  <c r="D378" i="4" s="1"/>
  <c r="I1380" i="1"/>
  <c r="D1477" i="4" s="1"/>
  <c r="I1381" i="1"/>
  <c r="D635" i="4" s="1"/>
  <c r="I1382" i="1"/>
  <c r="D966" i="4" s="1"/>
  <c r="I1383" i="1"/>
  <c r="D2309" i="4" s="1"/>
  <c r="I1384" i="1"/>
  <c r="D637" i="4" s="1"/>
  <c r="I1385" i="1"/>
  <c r="D535" i="4" s="1"/>
  <c r="I1386" i="1"/>
  <c r="D1285" i="4" s="1"/>
  <c r="I1387" i="1"/>
  <c r="D2310" i="4" s="1"/>
  <c r="I1388" i="1"/>
  <c r="D1526" i="4" s="1"/>
  <c r="I1389" i="1"/>
  <c r="D1519" i="4" s="1"/>
  <c r="I1390" i="1"/>
  <c r="D380" i="4" s="1"/>
  <c r="I1391" i="1"/>
  <c r="D429" i="4" s="1"/>
  <c r="I1392" i="1"/>
  <c r="D26" i="4" s="1"/>
  <c r="I1393" i="1"/>
  <c r="D1247" i="4" s="1"/>
  <c r="I1394" i="1"/>
  <c r="D44" i="4" s="1"/>
  <c r="I1395" i="1"/>
  <c r="D16" i="4" s="1"/>
  <c r="I1396" i="1"/>
  <c r="D1360" i="4" s="1"/>
  <c r="I1397" i="1"/>
  <c r="D1400" i="4" s="1"/>
  <c r="I1398" i="1"/>
  <c r="D692" i="4" s="1"/>
  <c r="I1399" i="1"/>
  <c r="D696" i="4" s="1"/>
  <c r="I1400" i="1"/>
  <c r="D382" i="4" s="1"/>
  <c r="I1402" i="1"/>
  <c r="D721" i="4" s="1"/>
  <c r="I1403" i="1"/>
  <c r="D1520" i="4" s="1"/>
  <c r="I1401" i="1"/>
  <c r="D638" i="4" s="1"/>
  <c r="I1404" i="1"/>
  <c r="D45" i="4" s="1"/>
  <c r="I1406" i="1"/>
  <c r="D17" i="4" s="1"/>
  <c r="I1405" i="1"/>
  <c r="D640" i="4" s="1"/>
  <c r="I1407" i="1"/>
  <c r="D381" i="4" s="1"/>
  <c r="I1408" i="1"/>
  <c r="D41" i="4" s="1"/>
  <c r="I1409" i="1"/>
  <c r="D639" i="4" s="1"/>
  <c r="I1410" i="1"/>
  <c r="D1436" i="4" s="1"/>
  <c r="I1411" i="1"/>
  <c r="D18" i="4" s="1"/>
  <c r="I1412" i="1"/>
  <c r="D801" i="4" s="1"/>
  <c r="I1413" i="1"/>
  <c r="D802" i="4" s="1"/>
  <c r="I1414" i="1"/>
  <c r="D166" i="4" s="1"/>
  <c r="I1415" i="1"/>
  <c r="D58" i="4" s="1"/>
  <c r="I1416" i="1"/>
  <c r="D389" i="4" s="1"/>
  <c r="I1417" i="1"/>
  <c r="D2308" i="4" s="1"/>
  <c r="I1419" i="1"/>
  <c r="D167" i="4" s="1"/>
  <c r="I1418" i="1"/>
  <c r="D643" i="4" s="1"/>
  <c r="I1420" i="1"/>
  <c r="D689" i="4" s="1"/>
  <c r="I1421" i="1"/>
  <c r="D642" i="4" s="1"/>
  <c r="I1422" i="1"/>
  <c r="D23" i="4" s="1"/>
  <c r="I1423" i="1"/>
  <c r="D386" i="4" s="1"/>
  <c r="I1424" i="1"/>
  <c r="D645" i="4" s="1"/>
  <c r="I1425" i="1"/>
  <c r="D894" i="4" s="1"/>
  <c r="I1426" i="1"/>
  <c r="D180" i="4" s="1"/>
  <c r="I1427" i="1"/>
  <c r="D24" i="4" s="1"/>
  <c r="I1428" i="1"/>
  <c r="D1494" i="4" s="1"/>
  <c r="I1429" i="1"/>
  <c r="D168" i="4" s="1"/>
  <c r="I1431" i="1"/>
  <c r="D685" i="4" s="1"/>
  <c r="I1430" i="1"/>
  <c r="D644" i="4" s="1"/>
  <c r="I1432" i="1"/>
  <c r="D944" i="4" s="1"/>
  <c r="I1433" i="1"/>
  <c r="D784" i="4" s="1"/>
  <c r="I1434" i="1"/>
  <c r="D1492" i="4" s="1"/>
  <c r="I1435" i="1"/>
  <c r="D32" i="4" s="1"/>
  <c r="I1437" i="1"/>
  <c r="D478" i="4" s="1"/>
  <c r="I1436" i="1"/>
  <c r="D646" i="4" s="1"/>
  <c r="I1438" i="1"/>
  <c r="D169" i="4" s="1"/>
  <c r="I1439" i="1"/>
  <c r="D25" i="4" s="1"/>
  <c r="I1440" i="1"/>
  <c r="D624" i="4" s="1"/>
  <c r="I1441" i="1"/>
  <c r="D37" i="4" s="1"/>
  <c r="I1442" i="1"/>
  <c r="D783" i="4" s="1"/>
  <c r="I1444" i="1"/>
  <c r="D394" i="4" s="1"/>
  <c r="I1443" i="1"/>
  <c r="D366" i="4" s="1"/>
  <c r="I1445" i="1"/>
  <c r="D647" i="4" s="1"/>
  <c r="I1446" i="1"/>
  <c r="D690" i="4" s="1"/>
  <c r="I1447" i="1"/>
  <c r="D688" i="4" s="1"/>
  <c r="I1448" i="1"/>
  <c r="D471" i="4" s="1"/>
  <c r="I1449" i="1"/>
  <c r="D722" i="4" s="1"/>
  <c r="I1450" i="1"/>
  <c r="D2313" i="4" s="1"/>
  <c r="I1452" i="1"/>
  <c r="D1389" i="4" s="1"/>
  <c r="I1451" i="1"/>
  <c r="D48" i="4" s="1"/>
  <c r="I1453" i="1"/>
  <c r="D765" i="4" s="1"/>
  <c r="I1454" i="1"/>
  <c r="D362" i="4" s="1"/>
  <c r="I1455" i="1"/>
  <c r="D470" i="4" s="1"/>
  <c r="I1457" i="1"/>
  <c r="D779" i="4" s="1"/>
  <c r="I1456" i="1"/>
  <c r="D393" i="4" s="1"/>
  <c r="I1459" i="1"/>
  <c r="D27" i="4" s="1"/>
  <c r="I1460" i="1"/>
  <c r="D1506" i="4" s="1"/>
  <c r="I1458" i="1"/>
  <c r="D392" i="4" s="1"/>
  <c r="I1461" i="1"/>
  <c r="D787" i="4" s="1"/>
  <c r="I1462" i="1"/>
  <c r="D33" i="4" s="1"/>
  <c r="I1463" i="1"/>
  <c r="D1245" i="4" s="1"/>
  <c r="I1464" i="1"/>
  <c r="D34" i="4" s="1"/>
  <c r="I1465" i="1"/>
  <c r="D35" i="4" s="1"/>
  <c r="I1466" i="1"/>
  <c r="D170" i="4" s="1"/>
  <c r="I1467" i="1"/>
  <c r="D691" i="4" s="1"/>
  <c r="I1468" i="1"/>
  <c r="D49" i="4" s="1"/>
  <c r="I1469" i="1"/>
  <c r="D475" i="4" s="1"/>
  <c r="I1470" i="1"/>
  <c r="D474" i="4" s="1"/>
  <c r="I1471" i="1"/>
  <c r="D712" i="4" s="1"/>
  <c r="I1472" i="1"/>
  <c r="D835" i="4" s="1"/>
  <c r="I1473" i="1"/>
  <c r="D780" i="4" s="1"/>
  <c r="I1474" i="1"/>
  <c r="D648" i="4" s="1"/>
  <c r="I1475" i="1"/>
  <c r="D2314" i="4" s="1"/>
  <c r="I1476" i="1"/>
  <c r="D430" i="4" s="1"/>
  <c r="I1477" i="1"/>
  <c r="D50" i="4" s="1"/>
  <c r="I1478" i="1"/>
  <c r="D395" i="4" s="1"/>
  <c r="I1479" i="1"/>
  <c r="D473" i="4" s="1"/>
  <c r="I1480" i="1"/>
  <c r="D1495" i="4" s="1"/>
  <c r="I1481" i="1"/>
  <c r="D641" i="4" s="1"/>
  <c r="I1482" i="1"/>
  <c r="D28" i="4" s="1"/>
  <c r="I1483" i="1"/>
  <c r="D1426" i="4" s="1"/>
  <c r="I1484" i="1"/>
  <c r="D905" i="4" s="1"/>
  <c r="I1485" i="1"/>
  <c r="D1493" i="4" s="1"/>
  <c r="I1486" i="1"/>
  <c r="D477" i="4" s="1"/>
  <c r="I1487" i="1"/>
  <c r="D51" i="4" s="1"/>
  <c r="I1488" i="1"/>
  <c r="D176" i="4" s="1"/>
  <c r="I1489" i="1"/>
  <c r="D52" i="4" s="1"/>
  <c r="I1490" i="1"/>
  <c r="D1297" i="4" s="1"/>
  <c r="I1491" i="1"/>
  <c r="D1545" i="4" s="1"/>
  <c r="I1492" i="1"/>
  <c r="D30" i="4" s="1"/>
  <c r="I1494" i="1"/>
  <c r="D1507" i="4" s="1"/>
  <c r="I1493" i="1"/>
  <c r="D649" i="4" s="1"/>
  <c r="I1495" i="1"/>
  <c r="D29" i="4" s="1"/>
  <c r="I1496" i="1"/>
  <c r="D425" i="4" s="1"/>
  <c r="I1497" i="1"/>
  <c r="D650" i="4" s="1"/>
  <c r="I1498" i="1"/>
  <c r="D355" i="4" s="1"/>
  <c r="I1499" i="1"/>
  <c r="D1248" i="4" s="1"/>
  <c r="I1500" i="1"/>
  <c r="D351" i="4" s="1"/>
  <c r="I1501" i="1"/>
  <c r="D406" i="4" s="1"/>
  <c r="I1502" i="1"/>
  <c r="D407" i="4" s="1"/>
  <c r="I1503" i="1"/>
  <c r="D493" i="4" s="1"/>
  <c r="I1504" i="1"/>
  <c r="D1438" i="4" s="1"/>
  <c r="I1505" i="1"/>
  <c r="D31" i="4" s="1"/>
  <c r="I1019" i="1"/>
  <c r="D2232" i="4" s="1"/>
  <c r="I1507" i="1"/>
  <c r="D358" i="4" s="1"/>
  <c r="I1508" i="1"/>
  <c r="D781" i="4" s="1"/>
  <c r="I1510" i="1"/>
  <c r="D445" i="4" s="1"/>
  <c r="I1509" i="1"/>
  <c r="D652" i="4" s="1"/>
  <c r="I1511" i="1"/>
  <c r="D1505" i="4" s="1"/>
  <c r="I1512" i="1"/>
  <c r="D1437" i="4" s="1"/>
  <c r="I1513" i="1"/>
  <c r="D917" i="4" s="1"/>
  <c r="I1514" i="1"/>
  <c r="D53" i="4" s="1"/>
  <c r="I1516" i="1"/>
  <c r="D651" i="4" s="1"/>
  <c r="I1517" i="1"/>
  <c r="D1496" i="4" s="1"/>
  <c r="I1519" i="1"/>
  <c r="D356" i="4" s="1"/>
  <c r="I1518" i="1"/>
  <c r="D384" i="4" s="1"/>
  <c r="I1521" i="1"/>
  <c r="D442" i="4" s="1"/>
  <c r="I1522" i="1"/>
  <c r="D418" i="4" s="1"/>
  <c r="I1523" i="1"/>
  <c r="D573" i="4" s="1"/>
  <c r="I1524" i="1"/>
  <c r="D2311" i="4" s="1"/>
  <c r="I1525" i="1"/>
  <c r="D54" i="4" s="1"/>
  <c r="I1526" i="1"/>
  <c r="D1618" i="4" s="1"/>
  <c r="I1527" i="1"/>
  <c r="D1443" i="4" s="1"/>
  <c r="I1528" i="1"/>
  <c r="D409" i="4" s="1"/>
  <c r="I1529" i="1"/>
  <c r="D1410" i="4" s="1"/>
  <c r="I1530" i="1"/>
  <c r="D172" i="4" s="1"/>
  <c r="I1531" i="1"/>
  <c r="D556" i="4" s="1"/>
  <c r="I1532" i="1"/>
  <c r="D1408" i="4" s="1"/>
  <c r="I1533" i="1"/>
  <c r="D398" i="4" s="1"/>
  <c r="I1534" i="1"/>
  <c r="D173" i="4" s="1"/>
  <c r="I1535" i="1"/>
  <c r="D55" i="4" s="1"/>
  <c r="I1536" i="1"/>
  <c r="D346" i="4" s="1"/>
  <c r="I1537" i="1"/>
  <c r="D468" i="4" s="1"/>
  <c r="I1538" i="1"/>
  <c r="D2312" i="4" s="1"/>
  <c r="I1539" i="1"/>
  <c r="D836" i="4" s="1"/>
  <c r="I1540" i="1"/>
  <c r="D489" i="4" s="1"/>
  <c r="I1541" i="1"/>
  <c r="D487" i="4" s="1"/>
  <c r="I1542" i="1"/>
  <c r="D756" i="4" s="1"/>
  <c r="I1543" i="1"/>
  <c r="D564" i="4" s="1"/>
  <c r="I1544" i="1"/>
  <c r="D482" i="4" s="1"/>
  <c r="I1545" i="1"/>
  <c r="D383" i="4" s="1"/>
  <c r="I1546" i="1"/>
  <c r="D467" i="4" s="1"/>
  <c r="I1547" i="1"/>
  <c r="D1444" i="4" s="1"/>
  <c r="I1548" i="1"/>
  <c r="D352" i="4" s="1"/>
  <c r="I1549" i="1"/>
  <c r="D353" i="4" s="1"/>
  <c r="I1550" i="1"/>
  <c r="D56" i="4" s="1"/>
  <c r="I1551" i="1"/>
  <c r="D704" i="4" s="1"/>
  <c r="I1552" i="1"/>
  <c r="D1508" i="4" s="1"/>
  <c r="I1553" i="1"/>
  <c r="D567" i="4" s="1"/>
  <c r="I1554" i="1"/>
  <c r="D703" i="4" s="1"/>
  <c r="I1555" i="1"/>
  <c r="D559" i="4" s="1"/>
  <c r="I1556" i="1"/>
  <c r="D175" i="4" s="1"/>
  <c r="I1557" i="1"/>
  <c r="D1547" i="4" s="1"/>
  <c r="I1558" i="1"/>
  <c r="D1367" i="4" s="1"/>
  <c r="I1559" i="1"/>
  <c r="D413" i="4" s="1"/>
  <c r="I1560" i="1"/>
  <c r="D57" i="4" s="1"/>
  <c r="I1561" i="1"/>
  <c r="D402" i="4" s="1"/>
  <c r="I1563" i="1"/>
  <c r="D706" i="4" s="1"/>
  <c r="I1564" i="1"/>
  <c r="D563" i="4" s="1"/>
  <c r="I1565" i="1"/>
  <c r="D1481" i="4" s="1"/>
  <c r="I1566" i="1"/>
  <c r="D397" i="4" s="1"/>
  <c r="I1562" i="1"/>
  <c r="D385" i="4" s="1"/>
  <c r="I1567" i="1"/>
  <c r="D476" i="4" s="1"/>
  <c r="I1568" i="1"/>
  <c r="D367" i="4" s="1"/>
  <c r="I1569" i="1"/>
  <c r="D411" i="4" s="1"/>
  <c r="I1570" i="1"/>
  <c r="D177" i="4" s="1"/>
  <c r="I1572" i="1"/>
  <c r="D348" i="4" s="1"/>
  <c r="I1571" i="1"/>
  <c r="D653" i="4" s="1"/>
  <c r="I1573" i="1"/>
  <c r="D803" i="4" s="1"/>
  <c r="I1574" i="1"/>
  <c r="D854" i="4" s="1"/>
  <c r="I1575" i="1"/>
  <c r="D357" i="4" s="1"/>
  <c r="I1576" i="1"/>
  <c r="D773" i="4" s="1"/>
  <c r="I1577" i="1"/>
  <c r="D867" i="4" s="1"/>
  <c r="I1578" i="1"/>
  <c r="D1497" i="4" s="1"/>
  <c r="I1579" i="1"/>
  <c r="D2315" i="4" s="1"/>
  <c r="I1580" i="1"/>
  <c r="D2322" i="4" s="1"/>
  <c r="I1582" i="1"/>
  <c r="D360" i="4" s="1"/>
  <c r="I1581" i="1"/>
  <c r="D609" i="4" s="1"/>
  <c r="I1583" i="1"/>
  <c r="D399" i="4" s="1"/>
  <c r="I1584" i="1"/>
  <c r="D2324" i="4" s="1"/>
  <c r="I1585" i="1"/>
  <c r="D557" i="4" s="1"/>
  <c r="I1587" i="1"/>
  <c r="D1445" i="4" s="1"/>
  <c r="I1586" i="1"/>
  <c r="D400" i="4" s="1"/>
  <c r="I1588" i="1"/>
  <c r="D566" i="4" s="1"/>
  <c r="I1590" i="1"/>
  <c r="D1543" i="4" s="1"/>
  <c r="I1589" i="1"/>
  <c r="D415" i="4" s="1"/>
  <c r="I1592" i="1"/>
  <c r="D410" i="4" s="1"/>
  <c r="I1591" i="1"/>
  <c r="D654" i="4" s="1"/>
  <c r="I1594" i="1"/>
  <c r="D1468" i="4" s="1"/>
  <c r="I1593" i="1"/>
  <c r="D465" i="4" s="1"/>
  <c r="I1595" i="1"/>
  <c r="D813" i="4" s="1"/>
  <c r="I1596" i="1"/>
  <c r="D1271" i="4" s="1"/>
  <c r="I1597" i="1"/>
  <c r="D565" i="4" s="1"/>
  <c r="I1598" i="1"/>
  <c r="D403" i="4" s="1"/>
  <c r="I1599" i="1"/>
  <c r="D347" i="4" s="1"/>
  <c r="I1600" i="1"/>
  <c r="D516" i="4" s="1"/>
  <c r="I1601" i="1"/>
  <c r="D1498" i="4" s="1"/>
  <c r="I1602" i="1"/>
  <c r="D174" i="4" s="1"/>
  <c r="I1603" i="1"/>
  <c r="D345" i="4" s="1"/>
  <c r="I1604" i="1"/>
  <c r="D513" i="4" s="1"/>
  <c r="I1605" i="1"/>
  <c r="D181" i="4" s="1"/>
  <c r="I1606" i="1"/>
  <c r="D1544" i="4" s="1"/>
  <c r="I1607" i="1"/>
  <c r="D387" i="4" s="1"/>
  <c r="I1609" i="1"/>
  <c r="D500" i="4" s="1"/>
  <c r="I1608" i="1"/>
  <c r="D466" i="4" s="1"/>
  <c r="I1610" i="1"/>
  <c r="D517" i="4" s="1"/>
  <c r="I1611" i="1"/>
  <c r="D483" i="4" s="1"/>
  <c r="I1612" i="1"/>
  <c r="D354" i="4" s="1"/>
  <c r="I1613" i="1"/>
  <c r="D560" i="4" s="1"/>
  <c r="I1614" i="1"/>
  <c r="D1246" i="4" s="1"/>
  <c r="I1615" i="1"/>
  <c r="D494" i="4" s="1"/>
  <c r="I1616" i="1"/>
  <c r="D514" i="4" s="1"/>
  <c r="I1619" i="1"/>
  <c r="D558" i="4" s="1"/>
  <c r="I1620" i="1"/>
  <c r="D515" i="4" s="1"/>
  <c r="I1617" i="1"/>
  <c r="D417" i="4" s="1"/>
  <c r="I1618" i="1"/>
  <c r="D485" i="4" s="1"/>
  <c r="I1621" i="1"/>
  <c r="D855" i="4" s="1"/>
  <c r="I1622" i="1"/>
  <c r="D359" i="4" s="1"/>
  <c r="I1623" i="1"/>
  <c r="D882" i="4" s="1"/>
  <c r="I1624" i="1"/>
  <c r="D655" i="4" s="1"/>
  <c r="I1625" i="1"/>
  <c r="D518" i="4" s="1"/>
  <c r="I1626" i="1"/>
  <c r="D502" i="4" s="1"/>
  <c r="I1627" i="1"/>
  <c r="D484" i="4" s="1"/>
  <c r="I1628" i="1"/>
  <c r="D350" i="4" s="1"/>
  <c r="I1629" i="1"/>
  <c r="D1454" i="4" s="1"/>
  <c r="I1630" i="1"/>
  <c r="D2251" i="4" s="1"/>
  <c r="I1631" i="1"/>
  <c r="D422" i="4" s="1"/>
  <c r="I1632" i="1"/>
  <c r="D486" i="4" s="1"/>
  <c r="I1634" i="1"/>
  <c r="D1446" i="4" s="1"/>
  <c r="I1633" i="1"/>
  <c r="D481" i="4" s="1"/>
  <c r="I1636" i="1"/>
  <c r="D1517" i="4" s="1"/>
  <c r="I1637" i="1"/>
  <c r="D1387" i="4" s="1"/>
  <c r="I1635" i="1"/>
  <c r="D656" i="4" s="1"/>
  <c r="I1638" i="1"/>
  <c r="D569" i="4" s="1"/>
  <c r="I1639" i="1"/>
  <c r="D424" i="4" s="1"/>
  <c r="I1640" i="1"/>
  <c r="D349" i="4" s="1"/>
  <c r="I1641" i="1"/>
  <c r="D949" i="4" s="1"/>
  <c r="I1642" i="1"/>
  <c r="D171" i="4" s="1"/>
  <c r="I1643" i="1"/>
  <c r="D1388" i="4" s="1"/>
  <c r="I1644" i="1"/>
  <c r="D420" i="4" s="1"/>
  <c r="I1645" i="1"/>
  <c r="D405" i="4" s="1"/>
  <c r="I1646" i="1"/>
  <c r="D909" i="4" s="1"/>
  <c r="I1647" i="1"/>
  <c r="D1501" i="4" s="1"/>
  <c r="I1649" i="1"/>
  <c r="D1390" i="4" s="1"/>
  <c r="I1650" i="1"/>
  <c r="D421" i="4" s="1"/>
  <c r="I1651" i="1"/>
  <c r="D1502" i="4" s="1"/>
  <c r="I1653" i="1"/>
  <c r="D499" i="4" s="1"/>
  <c r="I1652" i="1"/>
  <c r="D426" i="4" s="1"/>
  <c r="I1655" i="1"/>
  <c r="D404" i="4" s="1"/>
  <c r="I1654" i="1"/>
  <c r="D1455" i="4" s="1"/>
  <c r="I1656" i="1"/>
  <c r="D401" i="4" s="1"/>
  <c r="I1657" i="1"/>
  <c r="D408" i="4" s="1"/>
  <c r="I1658" i="1"/>
  <c r="D501" i="4" s="1"/>
  <c r="I1659" i="1"/>
  <c r="D1509" i="4" s="1"/>
  <c r="I1660" i="1"/>
  <c r="D580" i="4" s="1"/>
  <c r="I1662" i="1"/>
  <c r="D396" i="4" s="1"/>
  <c r="I1661" i="1"/>
  <c r="D526" i="4" s="1"/>
  <c r="I1664" i="1"/>
  <c r="D1510" i="4" s="1"/>
  <c r="I1663" i="1"/>
  <c r="D519" i="4" s="1"/>
  <c r="I1665" i="1"/>
  <c r="D1392" i="4" s="1"/>
  <c r="I1666" i="1"/>
  <c r="D414" i="4" s="1"/>
  <c r="I1667" i="1"/>
  <c r="D1504" i="4" s="1"/>
  <c r="I1668" i="1"/>
  <c r="D416" i="4" s="1"/>
  <c r="I1669" i="1"/>
  <c r="D868" i="4" s="1"/>
  <c r="I1670" i="1"/>
  <c r="D361" i="4" s="1"/>
  <c r="I1671" i="1"/>
  <c r="D1447" i="4" s="1"/>
  <c r="I1672" i="1"/>
  <c r="D412" i="4" s="1"/>
  <c r="I1673" i="1"/>
  <c r="D568" i="4" s="1"/>
  <c r="I1674" i="1"/>
  <c r="D520" i="4" s="1"/>
  <c r="I1675" i="1"/>
  <c r="D495" i="4" s="1"/>
  <c r="I1676" i="1"/>
  <c r="D521" i="4" s="1"/>
  <c r="I1678" i="1"/>
  <c r="D364" i="4" s="1"/>
  <c r="I1677" i="1"/>
  <c r="D419" i="4" s="1"/>
  <c r="I1679" i="1"/>
  <c r="D2226" i="4" s="1"/>
  <c r="I1680" i="1"/>
  <c r="D741" i="4" s="1"/>
  <c r="I1681" i="1"/>
  <c r="D1482" i="4" s="1"/>
  <c r="I1682" i="1"/>
  <c r="D1624" i="4" s="1"/>
  <c r="I1683" i="1"/>
  <c r="D1511" i="4" s="1"/>
  <c r="I1684" i="1"/>
  <c r="D852" i="4" s="1"/>
  <c r="I1685" i="1"/>
  <c r="D1527" i="4" s="1"/>
  <c r="I1686" i="1"/>
  <c r="D2249" i="4" s="1"/>
  <c r="I1687" i="1"/>
  <c r="D1439" i="4" s="1"/>
  <c r="I1688" i="1"/>
  <c r="D853" i="4" s="1"/>
  <c r="I1689" i="1"/>
  <c r="D908" i="4" s="1"/>
  <c r="I1690" i="1"/>
  <c r="D1548" i="4" s="1"/>
  <c r="I1691" i="1"/>
  <c r="D490" i="4" s="1"/>
  <c r="I1692" i="1"/>
  <c r="D2328" i="4" s="1"/>
  <c r="I1693" i="1"/>
  <c r="D532" i="4" s="1"/>
  <c r="I1694" i="1"/>
  <c r="D1522" i="4" s="1"/>
  <c r="I1695" i="1"/>
  <c r="D742" i="4" s="1"/>
  <c r="I1696" i="1"/>
  <c r="D496" i="4" s="1"/>
  <c r="I1697" i="1"/>
  <c r="D574" i="4" s="1"/>
  <c r="I1698" i="1"/>
  <c r="D840" i="4" s="1"/>
  <c r="I1699" i="1"/>
  <c r="D507" i="4" s="1"/>
  <c r="I1700" i="1"/>
  <c r="D1627" i="4" s="1"/>
  <c r="I1701" i="1"/>
  <c r="D1549" i="4" s="1"/>
  <c r="I1702" i="1"/>
  <c r="D506" i="4" s="1"/>
  <c r="I1703" i="1"/>
  <c r="D522" i="4" s="1"/>
  <c r="I1704" i="1"/>
  <c r="D2253" i="4" s="1"/>
  <c r="I1705" i="1"/>
  <c r="D2228" i="4" s="1"/>
  <c r="I1706" i="1"/>
  <c r="D1625" i="4" s="1"/>
  <c r="I1707" i="1"/>
  <c r="D1440" i="4" s="1"/>
  <c r="I1708" i="1"/>
  <c r="D527" i="4" s="1"/>
  <c r="I1709" i="1"/>
  <c r="D523" i="4" s="1"/>
  <c r="I1710" i="1"/>
  <c r="D723" i="4" s="1"/>
  <c r="I1711" i="1"/>
  <c r="D1415" i="4" s="1"/>
  <c r="I1712" i="1"/>
  <c r="D666" i="4" s="1"/>
  <c r="I1713" i="1"/>
  <c r="D575" i="4" s="1"/>
  <c r="I1714" i="1"/>
  <c r="D2320" i="4" s="1"/>
  <c r="I1715" i="1"/>
  <c r="D857" i="4" s="1"/>
  <c r="I1716" i="1"/>
  <c r="D667" i="4" s="1"/>
  <c r="I1717" i="1"/>
  <c r="D743" i="4" s="1"/>
  <c r="I1718" i="1"/>
  <c r="D1441" i="4" s="1"/>
  <c r="I1719" i="1"/>
  <c r="D505" i="4" s="1"/>
  <c r="I1720" i="1"/>
  <c r="D504" i="4" s="1"/>
  <c r="I1721" i="1"/>
  <c r="D2254" i="4" s="1"/>
  <c r="I1722" i="1"/>
  <c r="D858" i="4" s="1"/>
  <c r="I1723" i="1"/>
  <c r="D1488" i="4" s="1"/>
  <c r="I1724" i="1"/>
  <c r="D2255" i="4" s="1"/>
  <c r="I1726" i="1"/>
  <c r="D461" i="4" s="1"/>
  <c r="I1725" i="1"/>
  <c r="D528" i="4" s="1"/>
  <c r="I1727" i="1"/>
  <c r="D529" i="4" s="1"/>
  <c r="I1728" i="1"/>
  <c r="D503" i="4" s="1"/>
  <c r="I1729" i="1"/>
  <c r="D668" i="4" s="1"/>
  <c r="I1730" i="1"/>
  <c r="D669" i="4" s="1"/>
  <c r="I1731" i="1"/>
  <c r="D1628" i="4" s="1"/>
  <c r="I1732" i="1"/>
  <c r="D1402" i="4" s="1"/>
  <c r="I1733" i="1"/>
  <c r="D856" i="4" s="1"/>
  <c r="I1734" i="1"/>
  <c r="D744" i="4" s="1"/>
  <c r="I1735" i="1"/>
  <c r="D508" i="4" s="1"/>
  <c r="I1736" i="1"/>
  <c r="D871" i="4" s="1"/>
  <c r="I1737" i="1"/>
  <c r="D1499" i="4" s="1"/>
  <c r="I1738" i="1"/>
  <c r="D670" i="4" s="1"/>
  <c r="I1739" i="1"/>
  <c r="D671" i="4" s="1"/>
  <c r="I1740" i="1"/>
  <c r="D757" i="4" s="1"/>
  <c r="I1741" i="1"/>
  <c r="D2327" i="4" s="1"/>
  <c r="I1742" i="1"/>
  <c r="D524" i="4" s="1"/>
  <c r="I1743" i="1"/>
  <c r="D488" i="4" s="1"/>
  <c r="I1744" i="1"/>
  <c r="D859" i="4" s="1"/>
  <c r="I1745" i="1"/>
  <c r="D872" i="4" s="1"/>
  <c r="I1746" i="1"/>
  <c r="D581" i="4" s="1"/>
  <c r="I1747" i="1"/>
  <c r="D582" i="4" s="1"/>
  <c r="I1748" i="1"/>
  <c r="D1469" i="4" s="1"/>
  <c r="I1749" i="1"/>
  <c r="D1512" i="4" s="1"/>
  <c r="I1750" i="1"/>
  <c r="D533" i="4" s="1"/>
  <c r="I1751" i="1"/>
  <c r="D583" i="4" s="1"/>
  <c r="I1752" i="1"/>
  <c r="D1513" i="4" s="1"/>
  <c r="I1753" i="1"/>
  <c r="D1470" i="4" s="1"/>
  <c r="I1754" i="1"/>
  <c r="D804" i="4" s="1"/>
  <c r="I1755" i="1"/>
  <c r="D511" i="4" s="1"/>
  <c r="I1756" i="1"/>
  <c r="D1409" i="4" s="1"/>
  <c r="I1757" i="1"/>
  <c r="D1458" i="4" s="1"/>
  <c r="I1758" i="1"/>
  <c r="D1523" i="4" s="1"/>
  <c r="I1759" i="1"/>
  <c r="D498" i="4" s="1"/>
  <c r="I1760" i="1"/>
  <c r="D876" i="4" s="1"/>
  <c r="I1761" i="1"/>
  <c r="D1524" i="4" s="1"/>
  <c r="I1762" i="1"/>
  <c r="D497" i="4" s="1"/>
  <c r="I1763" i="1"/>
  <c r="D462" i="4" s="1"/>
  <c r="I1764" i="1"/>
  <c r="D525" i="4" s="1"/>
  <c r="I1765" i="1"/>
  <c r="D1442" i="4" s="1"/>
  <c r="I1766" i="1"/>
  <c r="D1490" i="4" s="1"/>
  <c r="I1767" i="1"/>
  <c r="D1487" i="4" s="1"/>
  <c r="I1768" i="1"/>
  <c r="D1485" i="4" s="1"/>
  <c r="I1769" i="1"/>
  <c r="D860" i="4" s="1"/>
  <c r="I1770" i="1"/>
  <c r="D509" i="4" s="1"/>
  <c r="I1771" i="1"/>
  <c r="D1491" i="4" s="1"/>
  <c r="I1772" i="1"/>
  <c r="D561" i="4" s="1"/>
  <c r="I1773" i="1"/>
  <c r="D510" i="4" s="1"/>
  <c r="I1774" i="1"/>
  <c r="D584" i="4" s="1"/>
  <c r="I1775" i="1"/>
  <c r="D576" i="4" s="1"/>
  <c r="I1776" i="1"/>
  <c r="D672" i="4" s="1"/>
  <c r="I1777" i="1"/>
  <c r="D512" i="4" s="1"/>
  <c r="I1778" i="1"/>
  <c r="D585" i="4" s="1"/>
  <c r="I1779" i="1"/>
  <c r="D2333" i="4" s="1"/>
  <c r="I1780" i="1"/>
  <c r="D577" i="4" s="1"/>
  <c r="I1781" i="1"/>
  <c r="D2252" i="4" s="1"/>
  <c r="I1782" i="1"/>
  <c r="D562" i="4" s="1"/>
  <c r="I1783" i="1"/>
  <c r="D534" i="4" s="1"/>
  <c r="I1898" i="1"/>
  <c r="D1411" i="4" s="1"/>
  <c r="I1784" i="1"/>
  <c r="D578" i="4" s="1"/>
  <c r="I1785" i="1"/>
  <c r="D2334" i="4" s="1"/>
  <c r="I1786" i="1"/>
  <c r="D1514" i="4" s="1"/>
  <c r="I1787" i="1"/>
  <c r="D1528" i="4" s="1"/>
  <c r="I1788" i="1"/>
  <c r="D1529" i="4" s="1"/>
  <c r="I1790" i="1"/>
  <c r="D586" i="4" s="1"/>
  <c r="I1791" i="1"/>
  <c r="D587" i="4" s="1"/>
  <c r="I1792" i="1"/>
  <c r="D758" i="4" s="1"/>
  <c r="I1793" i="1"/>
  <c r="D1515" i="4" s="1"/>
  <c r="I1794" i="1"/>
  <c r="D1516" i="4" s="1"/>
  <c r="I1795" i="1"/>
  <c r="D861" i="4" s="1"/>
  <c r="I1796" i="1"/>
  <c r="D1479" i="4" s="1"/>
  <c r="I1797" i="1"/>
  <c r="D1530" i="4" s="1"/>
  <c r="I1801" i="1"/>
  <c r="D1456" i="4" s="1"/>
  <c r="I1802" i="1"/>
  <c r="D718" i="4" s="1"/>
  <c r="I1803" i="1"/>
  <c r="D873" i="4" s="1"/>
  <c r="I1804" i="1"/>
  <c r="D673" i="4" s="1"/>
  <c r="I1805" i="1"/>
  <c r="D1344" i="4" s="1"/>
  <c r="I1806" i="1"/>
  <c r="D1480" i="4" s="1"/>
  <c r="I1807" i="1"/>
  <c r="D674" i="4" s="1"/>
  <c r="I1808" i="1"/>
  <c r="D724" i="4" s="1"/>
  <c r="I1809" i="1"/>
  <c r="D588" i="4" s="1"/>
  <c r="I1810" i="1"/>
  <c r="D725" i="4" s="1"/>
  <c r="I1812" i="1"/>
  <c r="D1345" i="4" s="1"/>
  <c r="I1813" i="1"/>
  <c r="D1483" i="4" s="1"/>
  <c r="I1814" i="1"/>
  <c r="D952" i="4" s="1"/>
  <c r="I1815" i="1"/>
  <c r="D570" i="4" s="1"/>
  <c r="I1816" i="1"/>
  <c r="D719" i="4" s="1"/>
  <c r="I1817" i="1"/>
  <c r="D589" i="4" s="1"/>
  <c r="I1818" i="1"/>
  <c r="D875" i="4" s="1"/>
  <c r="I1819" i="1"/>
  <c r="D953" i="4" s="1"/>
  <c r="I1820" i="1"/>
  <c r="D590" i="4" s="1"/>
  <c r="I1821" i="1"/>
  <c r="D720" i="4" s="1"/>
  <c r="I1822" i="1"/>
  <c r="D675" i="4" s="1"/>
  <c r="I1823" i="1"/>
  <c r="D571" i="4" s="1"/>
  <c r="I1824" i="1"/>
  <c r="D572" i="4" s="1"/>
  <c r="I1825" i="1"/>
  <c r="D676" i="4" s="1"/>
  <c r="I1826" i="1"/>
  <c r="D1346" i="4" s="1"/>
  <c r="I1827" i="1"/>
  <c r="D727" i="4" s="1"/>
  <c r="I1828" i="1"/>
  <c r="D874" i="4" s="1"/>
  <c r="I1829" i="1"/>
  <c r="D1369" i="4" s="1"/>
  <c r="I1831" i="1"/>
  <c r="D1484" i="4" s="1"/>
  <c r="I1832" i="1"/>
  <c r="D1525" i="4" s="1"/>
  <c r="I1833" i="1"/>
  <c r="D2318" i="4" s="1"/>
  <c r="I1834" i="1"/>
  <c r="D677" i="4" s="1"/>
  <c r="I1830" i="1"/>
  <c r="D1347" i="4" s="1"/>
  <c r="I1835" i="1"/>
  <c r="I1836" i="1"/>
  <c r="D714" i="4" s="1"/>
  <c r="I1837" i="1"/>
  <c r="D591" i="4" s="1"/>
  <c r="I1838" i="1"/>
  <c r="D808" i="4" s="1"/>
  <c r="I1839" i="1"/>
  <c r="D678" i="4" s="1"/>
  <c r="I1840" i="1"/>
  <c r="D728" i="4" s="1"/>
  <c r="I1842" i="1"/>
  <c r="D841" i="4" s="1"/>
  <c r="I1843" i="1"/>
  <c r="D809" i="4" s="1"/>
  <c r="I1844" i="1"/>
  <c r="D1290" i="4" s="1"/>
  <c r="I78" i="1"/>
  <c r="D579" i="4" s="1"/>
  <c r="I144" i="1"/>
  <c r="D1076" i="4" s="1"/>
  <c r="Q1054" i="4"/>
  <c r="Q929" i="4"/>
  <c r="Q1051" i="4"/>
  <c r="Q1031" i="4"/>
  <c r="Q967" i="4"/>
  <c r="C27" i="12"/>
  <c r="C39" i="12"/>
  <c r="C29" i="12"/>
  <c r="C32" i="12"/>
  <c r="C43" i="12"/>
  <c r="C38" i="12"/>
  <c r="C33" i="12"/>
  <c r="C41" i="12"/>
  <c r="C36" i="12"/>
  <c r="C42" i="12"/>
  <c r="C35" i="12"/>
  <c r="C31" i="12"/>
  <c r="C28" i="12"/>
  <c r="C34" i="12"/>
  <c r="C40" i="12"/>
  <c r="C16" i="12"/>
  <c r="C17" i="12"/>
  <c r="C30" i="12"/>
  <c r="C45" i="12"/>
  <c r="C18" i="12"/>
  <c r="C37" i="12"/>
  <c r="C19" i="12"/>
  <c r="C20" i="12"/>
  <c r="C21" i="12"/>
  <c r="C22" i="12"/>
  <c r="C44" i="12"/>
  <c r="C23" i="12"/>
  <c r="C24" i="12"/>
  <c r="C25" i="12"/>
  <c r="C3" i="12"/>
  <c r="C4" i="12"/>
  <c r="C5" i="12"/>
  <c r="C6" i="12"/>
  <c r="C8" i="12"/>
  <c r="C2" i="12"/>
  <c r="C9" i="12"/>
  <c r="C7" i="12"/>
  <c r="C10" i="12"/>
  <c r="C11" i="12"/>
  <c r="C12" i="12"/>
  <c r="C13" i="12"/>
  <c r="C14" i="12"/>
  <c r="C15" i="12"/>
  <c r="C26" i="12"/>
  <c r="B27" i="12"/>
  <c r="P884" i="4" s="1"/>
  <c r="B39" i="12"/>
  <c r="P927" i="4" s="1"/>
  <c r="B29" i="12"/>
  <c r="P885" i="4" s="1"/>
  <c r="B32" i="12"/>
  <c r="P921" i="4" s="1"/>
  <c r="B43" i="12"/>
  <c r="P1057" i="4" s="1"/>
  <c r="B38" i="12"/>
  <c r="P926" i="4" s="1"/>
  <c r="B33" i="12"/>
  <c r="P1049" i="4" s="1"/>
  <c r="B41" i="12"/>
  <c r="P1054" i="4" s="1"/>
  <c r="B36" i="12"/>
  <c r="P1052" i="4" s="1"/>
  <c r="B42" i="12"/>
  <c r="P929" i="4" s="1"/>
  <c r="B35" i="12"/>
  <c r="P1051" i="4" s="1"/>
  <c r="B31" i="12"/>
  <c r="P920" i="4" s="1"/>
  <c r="B28" i="12"/>
  <c r="P1046" i="4" s="1"/>
  <c r="B34" i="12"/>
  <c r="P922" i="4" s="1"/>
  <c r="B40" i="12"/>
  <c r="P928" i="4" s="1"/>
  <c r="B16" i="12"/>
  <c r="P870" i="4" s="1"/>
  <c r="B17" i="12"/>
  <c r="P1024" i="4" s="1"/>
  <c r="B30" i="12"/>
  <c r="P918" i="4" s="1"/>
  <c r="B45" i="12"/>
  <c r="P1121" i="4" s="1"/>
  <c r="B18" i="12"/>
  <c r="P1025" i="4" s="1"/>
  <c r="B37" i="12"/>
  <c r="P923" i="4" s="1"/>
  <c r="B19" i="12"/>
  <c r="P1028" i="4" s="1"/>
  <c r="B20" i="12"/>
  <c r="P1031" i="4" s="1"/>
  <c r="B21" i="12"/>
  <c r="P878" i="4" s="1"/>
  <c r="B22" i="12"/>
  <c r="P879" i="4" s="1"/>
  <c r="B44" i="12"/>
  <c r="P1120" i="4" s="1"/>
  <c r="B23" i="12"/>
  <c r="P1033" i="4" s="1"/>
  <c r="B24" i="12"/>
  <c r="P880" i="4" s="1"/>
  <c r="B25" i="12"/>
  <c r="P1036" i="4" s="1"/>
  <c r="B3" i="12"/>
  <c r="P967" i="4" s="1"/>
  <c r="B4" i="12"/>
  <c r="P968" i="4" s="1"/>
  <c r="B5" i="12"/>
  <c r="P827" i="4" s="1"/>
  <c r="B6" i="12"/>
  <c r="P828" i="4" s="1"/>
  <c r="B8" i="12"/>
  <c r="P997" i="4" s="1"/>
  <c r="B2" i="12"/>
  <c r="B9" i="12"/>
  <c r="P1001" i="4" s="1"/>
  <c r="B7" i="12"/>
  <c r="P834" i="4" s="1"/>
  <c r="B10" i="12"/>
  <c r="P1004" i="4" s="1"/>
  <c r="B11" i="12"/>
  <c r="P1009" i="4" s="1"/>
  <c r="B12" i="12"/>
  <c r="P1012" i="4" s="1"/>
  <c r="B13" i="12"/>
  <c r="P845" i="4" s="1"/>
  <c r="B14" i="12"/>
  <c r="P846" i="4" s="1"/>
  <c r="B15" i="12"/>
  <c r="P1017" i="4" s="1"/>
  <c r="B26" i="12"/>
  <c r="P883" i="4" s="1"/>
  <c r="K579" i="4"/>
  <c r="E579" i="4"/>
  <c r="C579" i="4"/>
  <c r="B579" i="4"/>
  <c r="D878" i="8"/>
  <c r="D879" i="8"/>
  <c r="D2" i="8"/>
  <c r="D3" i="8"/>
  <c r="C878" i="8"/>
  <c r="C879" i="8"/>
  <c r="C2" i="8"/>
  <c r="C3" i="8"/>
  <c r="B878" i="8"/>
  <c r="B2" i="8"/>
  <c r="B3" i="8"/>
  <c r="B78" i="1"/>
  <c r="C78" i="1"/>
  <c r="D78" i="1"/>
  <c r="E78" i="1"/>
  <c r="K1290" i="4"/>
  <c r="E1290" i="4"/>
  <c r="C1290" i="4"/>
  <c r="B1290" i="4"/>
  <c r="L2371" i="4" l="1"/>
  <c r="L2366" i="4"/>
  <c r="L2367" i="4"/>
  <c r="L2368" i="4"/>
  <c r="L2369" i="4"/>
  <c r="L2370" i="4"/>
  <c r="L2365" i="4"/>
  <c r="J2439" i="7" s="1"/>
  <c r="D1955" i="6"/>
  <c r="D1949" i="6"/>
  <c r="D1951" i="6"/>
  <c r="D1961" i="6"/>
  <c r="D1932" i="6"/>
  <c r="D1934" i="6"/>
  <c r="D1938" i="6"/>
  <c r="D1937" i="6"/>
  <c r="D1945" i="6"/>
  <c r="D1963" i="6"/>
  <c r="D1956" i="6"/>
  <c r="D1959" i="6"/>
  <c r="D1969" i="6"/>
  <c r="D1940" i="6"/>
  <c r="D1942" i="6"/>
  <c r="D1939" i="6"/>
  <c r="D1972" i="6"/>
  <c r="D1971" i="6"/>
  <c r="D1965" i="6"/>
  <c r="D1967" i="6"/>
  <c r="D1946" i="6"/>
  <c r="D1936" i="6"/>
  <c r="D1929" i="6"/>
  <c r="D1931" i="6"/>
  <c r="D1947" i="6"/>
  <c r="D1974" i="6"/>
  <c r="D1948" i="6"/>
  <c r="D1973" i="6"/>
  <c r="D1944" i="6"/>
  <c r="D1954" i="6"/>
  <c r="D1925" i="6"/>
  <c r="D1927" i="6"/>
  <c r="D1968" i="6"/>
  <c r="D1930" i="6"/>
  <c r="D1952" i="6"/>
  <c r="D1950" i="6"/>
  <c r="D1953" i="6"/>
  <c r="D1957" i="6"/>
  <c r="D1933" i="6"/>
  <c r="D1935" i="6"/>
  <c r="D1966" i="6"/>
  <c r="D1926" i="6"/>
  <c r="D1962" i="6"/>
  <c r="D1958" i="6"/>
  <c r="D1960" i="6"/>
  <c r="D1970" i="6"/>
  <c r="D1941" i="6"/>
  <c r="D1943" i="6"/>
  <c r="D1964" i="6"/>
  <c r="D1928" i="6"/>
  <c r="D1924" i="6"/>
  <c r="L2339" i="4"/>
  <c r="L2347" i="4"/>
  <c r="J3399" i="7" s="1"/>
  <c r="L2355" i="4"/>
  <c r="J3447" i="7" s="1"/>
  <c r="L2363" i="4"/>
  <c r="L2340" i="4"/>
  <c r="L2348" i="4"/>
  <c r="J3400" i="7" s="1"/>
  <c r="L2356" i="4"/>
  <c r="J3419" i="7" s="1"/>
  <c r="L2364" i="4"/>
  <c r="L2341" i="4"/>
  <c r="L2349" i="4"/>
  <c r="J3415" i="7" s="1"/>
  <c r="L2357" i="4"/>
  <c r="J3424" i="7" s="1"/>
  <c r="L2342" i="4"/>
  <c r="L2350" i="4"/>
  <c r="J3448" i="7" s="1"/>
  <c r="L2358" i="4"/>
  <c r="L2343" i="4"/>
  <c r="J3499" i="7" s="1"/>
  <c r="L2351" i="4"/>
  <c r="J3414" i="7" s="1"/>
  <c r="L2359" i="4"/>
  <c r="L2344" i="4"/>
  <c r="J3402" i="7" s="1"/>
  <c r="L2352" i="4"/>
  <c r="J3421" i="7" s="1"/>
  <c r="L2360" i="4"/>
  <c r="J3250" i="7" s="1"/>
  <c r="L2345" i="4"/>
  <c r="J3411" i="7" s="1"/>
  <c r="L2353" i="4"/>
  <c r="J3452" i="7" s="1"/>
  <c r="L2361" i="4"/>
  <c r="L2338" i="4"/>
  <c r="L2346" i="4"/>
  <c r="L2354" i="4"/>
  <c r="L2362" i="4"/>
  <c r="D961" i="4"/>
  <c r="D1896" i="6"/>
  <c r="D1908" i="6"/>
  <c r="D1919" i="6"/>
  <c r="D1917" i="6"/>
  <c r="D1904" i="6"/>
  <c r="D1921" i="6"/>
  <c r="D1880" i="6"/>
  <c r="D1857" i="6"/>
  <c r="D1866" i="6"/>
  <c r="D1855" i="6"/>
  <c r="D1842" i="6"/>
  <c r="D1841" i="6"/>
  <c r="D1894" i="6"/>
  <c r="D1890" i="6"/>
  <c r="D1916" i="6"/>
  <c r="D1887" i="6"/>
  <c r="D1920" i="6"/>
  <c r="D1875" i="6"/>
  <c r="D1865" i="6"/>
  <c r="D1874" i="6"/>
  <c r="D1837" i="6"/>
  <c r="D1844" i="6"/>
  <c r="D1852" i="6"/>
  <c r="D1895" i="6"/>
  <c r="D1907" i="6"/>
  <c r="D1912" i="6"/>
  <c r="D1914" i="6"/>
  <c r="D1893" i="6"/>
  <c r="D1879" i="6"/>
  <c r="D1873" i="6"/>
  <c r="D1868" i="6"/>
  <c r="D1845" i="6"/>
  <c r="D1839" i="6"/>
  <c r="D1843" i="6"/>
  <c r="D1897" i="6"/>
  <c r="D1915" i="6"/>
  <c r="D1885" i="6"/>
  <c r="D1889" i="6"/>
  <c r="D1881" i="6"/>
  <c r="D1859" i="6"/>
  <c r="D1863" i="6"/>
  <c r="D1853" i="6"/>
  <c r="D1847" i="6"/>
  <c r="D1851" i="6"/>
  <c r="D1898" i="6"/>
  <c r="D1923" i="6"/>
  <c r="D1902" i="6"/>
  <c r="D1922" i="6"/>
  <c r="D1910" i="6"/>
  <c r="D1886" i="6"/>
  <c r="D1906" i="6"/>
  <c r="D1882" i="6"/>
  <c r="D1867" i="6"/>
  <c r="D1860" i="6"/>
  <c r="D1838" i="6"/>
  <c r="D1835" i="6"/>
  <c r="D1836" i="6"/>
  <c r="D1899" i="6"/>
  <c r="D1918" i="6"/>
  <c r="D1884" i="6"/>
  <c r="D1888" i="6"/>
  <c r="D1876" i="6"/>
  <c r="D1856" i="6"/>
  <c r="D1861" i="6"/>
  <c r="D1869" i="6"/>
  <c r="D1846" i="6"/>
  <c r="D1840" i="6"/>
  <c r="D1900" i="6"/>
  <c r="D1883" i="6"/>
  <c r="D1892" i="6"/>
  <c r="D1903" i="6"/>
  <c r="D1905" i="6"/>
  <c r="D1877" i="6"/>
  <c r="D1864" i="6"/>
  <c r="D1871" i="6"/>
  <c r="D1862" i="6"/>
  <c r="D1854" i="6"/>
  <c r="D1849" i="6"/>
  <c r="D1901" i="6"/>
  <c r="D1891" i="6"/>
  <c r="D1911" i="6"/>
  <c r="D1909" i="6"/>
  <c r="D1913" i="6"/>
  <c r="D1878" i="6"/>
  <c r="D1872" i="6"/>
  <c r="D1858" i="6"/>
  <c r="D1870" i="6"/>
  <c r="D1848" i="6"/>
  <c r="D1850" i="6"/>
  <c r="L729" i="4"/>
  <c r="J3366" i="7" s="1"/>
  <c r="L2332" i="4"/>
  <c r="J3409" i="7" s="1"/>
  <c r="L2240" i="4"/>
  <c r="L2299" i="4"/>
  <c r="L2307" i="4"/>
  <c r="L842" i="4"/>
  <c r="J3372" i="7" s="1"/>
  <c r="L1467" i="4"/>
  <c r="J3410" i="7" s="1"/>
  <c r="L2241" i="4"/>
  <c r="L2300" i="4"/>
  <c r="L762" i="4"/>
  <c r="J3343" i="7" s="1"/>
  <c r="L665" i="4"/>
  <c r="J3376" i="7" s="1"/>
  <c r="L1332" i="4"/>
  <c r="J3423" i="7" s="1"/>
  <c r="L2242" i="4"/>
  <c r="L2301" i="4"/>
  <c r="L664" i="4"/>
  <c r="J3348" i="7" s="1"/>
  <c r="L1466" i="4"/>
  <c r="J3375" i="7" s="1"/>
  <c r="L2335" i="4"/>
  <c r="L2243" i="4"/>
  <c r="L2302" i="4"/>
  <c r="L763" i="4"/>
  <c r="J3356" i="7" s="1"/>
  <c r="L2261" i="4"/>
  <c r="L2269" i="4"/>
  <c r="L2277" i="4"/>
  <c r="L2285" i="4"/>
  <c r="L2293" i="4"/>
  <c r="L1921" i="4"/>
  <c r="L1929" i="4"/>
  <c r="L1937" i="4"/>
  <c r="L1945" i="4"/>
  <c r="L1953" i="4"/>
  <c r="L1961" i="4"/>
  <c r="L1969" i="4"/>
  <c r="L1977" i="4"/>
  <c r="L1985" i="4"/>
  <c r="L1993" i="4"/>
  <c r="L2001" i="4"/>
  <c r="L2009" i="4"/>
  <c r="L2017" i="4"/>
  <c r="L2025" i="4"/>
  <c r="L2033" i="4"/>
  <c r="L2041" i="4"/>
  <c r="L2049" i="4"/>
  <c r="L2057" i="4"/>
  <c r="L2065" i="4"/>
  <c r="L2073" i="4"/>
  <c r="L2081" i="4"/>
  <c r="L2089" i="4"/>
  <c r="L2097" i="4"/>
  <c r="L2105" i="4"/>
  <c r="L2113" i="4"/>
  <c r="L2121" i="4"/>
  <c r="L2129" i="4"/>
  <c r="L2137" i="4"/>
  <c r="L2145" i="4"/>
  <c r="L2153" i="4"/>
  <c r="L2161" i="4"/>
  <c r="L2169" i="4"/>
  <c r="L2177" i="4"/>
  <c r="L2185" i="4"/>
  <c r="L2193" i="4"/>
  <c r="L2201" i="4"/>
  <c r="L2209" i="4"/>
  <c r="L2217" i="4"/>
  <c r="L2262" i="4"/>
  <c r="L2270" i="4"/>
  <c r="L2278" i="4"/>
  <c r="L2286" i="4"/>
  <c r="L2294" i="4"/>
  <c r="L1922" i="4"/>
  <c r="L1930" i="4"/>
  <c r="L1938" i="4"/>
  <c r="L1946" i="4"/>
  <c r="L1954" i="4"/>
  <c r="L1962" i="4"/>
  <c r="L1970" i="4"/>
  <c r="L1978" i="4"/>
  <c r="L1986" i="4"/>
  <c r="L1994" i="4"/>
  <c r="L2002" i="4"/>
  <c r="L2010" i="4"/>
  <c r="L2018" i="4"/>
  <c r="L2026" i="4"/>
  <c r="L2034" i="4"/>
  <c r="L2042" i="4"/>
  <c r="L2050" i="4"/>
  <c r="L2058" i="4"/>
  <c r="L2066" i="4"/>
  <c r="L2074" i="4"/>
  <c r="L2082" i="4"/>
  <c r="L2090" i="4"/>
  <c r="L2098" i="4"/>
  <c r="L2106" i="4"/>
  <c r="L2114" i="4"/>
  <c r="L2122" i="4"/>
  <c r="L2130" i="4"/>
  <c r="L2138" i="4"/>
  <c r="L2146" i="4"/>
  <c r="L919" i="4"/>
  <c r="L2336" i="4"/>
  <c r="L2244" i="4"/>
  <c r="L2303" i="4"/>
  <c r="L1328" i="4"/>
  <c r="J3367" i="7" s="1"/>
  <c r="L2321" i="4"/>
  <c r="J3379" i="7" s="1"/>
  <c r="L2329" i="4"/>
  <c r="J3405" i="7" s="1"/>
  <c r="L2337" i="4"/>
  <c r="L2245" i="4"/>
  <c r="L2304" i="4"/>
  <c r="L863" i="4"/>
  <c r="J3362" i="7" s="1"/>
  <c r="L1330" i="4"/>
  <c r="J3364" i="7" s="1"/>
  <c r="L2246" i="4"/>
  <c r="L2305" i="4"/>
  <c r="L2323" i="4"/>
  <c r="J3365" i="7" s="1"/>
  <c r="L2331" i="4"/>
  <c r="J3387" i="7" s="1"/>
  <c r="L2239" i="4"/>
  <c r="L2247" i="4"/>
  <c r="L2306" i="4"/>
  <c r="L2259" i="4"/>
  <c r="L2271" i="4"/>
  <c r="L2281" i="4"/>
  <c r="L2291" i="4"/>
  <c r="L1923" i="4"/>
  <c r="L1933" i="4"/>
  <c r="L1943" i="4"/>
  <c r="L1955" i="4"/>
  <c r="L1965" i="4"/>
  <c r="L1975" i="4"/>
  <c r="L1987" i="4"/>
  <c r="L1997" i="4"/>
  <c r="L2007" i="4"/>
  <c r="L2019" i="4"/>
  <c r="L2029" i="4"/>
  <c r="L2039" i="4"/>
  <c r="L2051" i="4"/>
  <c r="L2061" i="4"/>
  <c r="L2071" i="4"/>
  <c r="L2083" i="4"/>
  <c r="L2093" i="4"/>
  <c r="L2103" i="4"/>
  <c r="L2115" i="4"/>
  <c r="L2125" i="4"/>
  <c r="L2135" i="4"/>
  <c r="L2147" i="4"/>
  <c r="L2156" i="4"/>
  <c r="L2165" i="4"/>
  <c r="L2174" i="4"/>
  <c r="L2183" i="4"/>
  <c r="L2192" i="4"/>
  <c r="L2202" i="4"/>
  <c r="L2211" i="4"/>
  <c r="L1935" i="4"/>
  <c r="L1947" i="4"/>
  <c r="L1967" i="4"/>
  <c r="L1989" i="4"/>
  <c r="L2011" i="4"/>
  <c r="L2031" i="4"/>
  <c r="L2053" i="4"/>
  <c r="L2075" i="4"/>
  <c r="L2095" i="4"/>
  <c r="L2117" i="4"/>
  <c r="L2139" i="4"/>
  <c r="L2158" i="4"/>
  <c r="L2176" i="4"/>
  <c r="L2195" i="4"/>
  <c r="L2213" i="4"/>
  <c r="L1936" i="4"/>
  <c r="L1958" i="4"/>
  <c r="L1980" i="4"/>
  <c r="L2000" i="4"/>
  <c r="L2022" i="4"/>
  <c r="L2044" i="4"/>
  <c r="L2064" i="4"/>
  <c r="L2086" i="4"/>
  <c r="L2096" i="4"/>
  <c r="L2118" i="4"/>
  <c r="L2140" i="4"/>
  <c r="L2159" i="4"/>
  <c r="L2178" i="4"/>
  <c r="L2205" i="4"/>
  <c r="L2265" i="4"/>
  <c r="L2287" i="4"/>
  <c r="L1927" i="4"/>
  <c r="L1949" i="4"/>
  <c r="L1971" i="4"/>
  <c r="L1991" i="4"/>
  <c r="L2013" i="4"/>
  <c r="L2035" i="4"/>
  <c r="L2055" i="4"/>
  <c r="L2077" i="4"/>
  <c r="L2099" i="4"/>
  <c r="L2119" i="4"/>
  <c r="L2141" i="4"/>
  <c r="L2160" i="4"/>
  <c r="L2179" i="4"/>
  <c r="L2197" i="4"/>
  <c r="L2215" i="4"/>
  <c r="L2260" i="4"/>
  <c r="L2272" i="4"/>
  <c r="L2282" i="4"/>
  <c r="L2292" i="4"/>
  <c r="L1924" i="4"/>
  <c r="L1934" i="4"/>
  <c r="L1944" i="4"/>
  <c r="L1956" i="4"/>
  <c r="L1966" i="4"/>
  <c r="L1976" i="4"/>
  <c r="L1988" i="4"/>
  <c r="L1998" i="4"/>
  <c r="L2008" i="4"/>
  <c r="L2020" i="4"/>
  <c r="L2030" i="4"/>
  <c r="L2040" i="4"/>
  <c r="L2052" i="4"/>
  <c r="L2062" i="4"/>
  <c r="L2072" i="4"/>
  <c r="L2084" i="4"/>
  <c r="L2094" i="4"/>
  <c r="L2104" i="4"/>
  <c r="L2116" i="4"/>
  <c r="L2126" i="4"/>
  <c r="L2136" i="4"/>
  <c r="L2148" i="4"/>
  <c r="L2157" i="4"/>
  <c r="L2166" i="4"/>
  <c r="L2175" i="4"/>
  <c r="L2184" i="4"/>
  <c r="L2194" i="4"/>
  <c r="L2203" i="4"/>
  <c r="L2212" i="4"/>
  <c r="L1925" i="4"/>
  <c r="L1957" i="4"/>
  <c r="L1979" i="4"/>
  <c r="L1999" i="4"/>
  <c r="L2021" i="4"/>
  <c r="L2043" i="4"/>
  <c r="L2063" i="4"/>
  <c r="L2085" i="4"/>
  <c r="L2107" i="4"/>
  <c r="L2127" i="4"/>
  <c r="L2149" i="4"/>
  <c r="L2167" i="4"/>
  <c r="L2186" i="4"/>
  <c r="L2204" i="4"/>
  <c r="L1926" i="4"/>
  <c r="L1948" i="4"/>
  <c r="L1968" i="4"/>
  <c r="L1990" i="4"/>
  <c r="L2012" i="4"/>
  <c r="L2032" i="4"/>
  <c r="L2054" i="4"/>
  <c r="L2076" i="4"/>
  <c r="L2108" i="4"/>
  <c r="L2128" i="4"/>
  <c r="L2150" i="4"/>
  <c r="L2168" i="4"/>
  <c r="L2187" i="4"/>
  <c r="L2196" i="4"/>
  <c r="L2214" i="4"/>
  <c r="L2275" i="4"/>
  <c r="L2297" i="4"/>
  <c r="L1939" i="4"/>
  <c r="L1959" i="4"/>
  <c r="L1981" i="4"/>
  <c r="L2003" i="4"/>
  <c r="L2023" i="4"/>
  <c r="L2045" i="4"/>
  <c r="L2067" i="4"/>
  <c r="L2087" i="4"/>
  <c r="L2109" i="4"/>
  <c r="L2131" i="4"/>
  <c r="L2151" i="4"/>
  <c r="L2170" i="4"/>
  <c r="L2188" i="4"/>
  <c r="L2206" i="4"/>
  <c r="L2263" i="4"/>
  <c r="L2273" i="4"/>
  <c r="L2283" i="4"/>
  <c r="L2295" i="4"/>
  <c r="L2264" i="4"/>
  <c r="L2274" i="4"/>
  <c r="L2284" i="4"/>
  <c r="L2296" i="4"/>
  <c r="L2288" i="4"/>
  <c r="L1932" i="4"/>
  <c r="L1963" i="4"/>
  <c r="L1992" i="4"/>
  <c r="L2016" i="4"/>
  <c r="L2047" i="4"/>
  <c r="L2078" i="4"/>
  <c r="L2102" i="4"/>
  <c r="L2133" i="4"/>
  <c r="L2162" i="4"/>
  <c r="L2182" i="4"/>
  <c r="L2208" i="4"/>
  <c r="L2037" i="4"/>
  <c r="L2152" i="4"/>
  <c r="L2289" i="4"/>
  <c r="L1940" i="4"/>
  <c r="L1964" i="4"/>
  <c r="L1995" i="4"/>
  <c r="L2024" i="4"/>
  <c r="L2048" i="4"/>
  <c r="L2079" i="4"/>
  <c r="L2110" i="4"/>
  <c r="L2134" i="4"/>
  <c r="L2163" i="4"/>
  <c r="L2189" i="4"/>
  <c r="L2210" i="4"/>
  <c r="L2092" i="4"/>
  <c r="L2173" i="4"/>
  <c r="L2266" i="4"/>
  <c r="L2290" i="4"/>
  <c r="L1941" i="4"/>
  <c r="L1972" i="4"/>
  <c r="L1996" i="4"/>
  <c r="L2027" i="4"/>
  <c r="L2056" i="4"/>
  <c r="L2080" i="4"/>
  <c r="L2111" i="4"/>
  <c r="L2142" i="4"/>
  <c r="L2164" i="4"/>
  <c r="L2190" i="4"/>
  <c r="L2216" i="4"/>
  <c r="L1951" i="4"/>
  <c r="L2199" i="4"/>
  <c r="L2267" i="4"/>
  <c r="L2298" i="4"/>
  <c r="L1942" i="4"/>
  <c r="L1973" i="4"/>
  <c r="L2004" i="4"/>
  <c r="L2028" i="4"/>
  <c r="L2059" i="4"/>
  <c r="L2088" i="4"/>
  <c r="L2112" i="4"/>
  <c r="L2143" i="4"/>
  <c r="L2171" i="4"/>
  <c r="L2191" i="4"/>
  <c r="L2218" i="4"/>
  <c r="L1982" i="4"/>
  <c r="L2123" i="4"/>
  <c r="L2268" i="4"/>
  <c r="L1950" i="4"/>
  <c r="L1974" i="4"/>
  <c r="L2005" i="4"/>
  <c r="L2036" i="4"/>
  <c r="L2060" i="4"/>
  <c r="L2091" i="4"/>
  <c r="L2120" i="4"/>
  <c r="L2144" i="4"/>
  <c r="L2172" i="4"/>
  <c r="L2198" i="4"/>
  <c r="L2068" i="4"/>
  <c r="L2276" i="4"/>
  <c r="L2279" i="4"/>
  <c r="L1928" i="4"/>
  <c r="L1952" i="4"/>
  <c r="L1983" i="4"/>
  <c r="L2014" i="4"/>
  <c r="L2038" i="4"/>
  <c r="L2069" i="4"/>
  <c r="L2100" i="4"/>
  <c r="L2124" i="4"/>
  <c r="L2154" i="4"/>
  <c r="L2180" i="4"/>
  <c r="L2200" i="4"/>
  <c r="L2280" i="4"/>
  <c r="L1931" i="4"/>
  <c r="L1960" i="4"/>
  <c r="L1984" i="4"/>
  <c r="L2015" i="4"/>
  <c r="L2046" i="4"/>
  <c r="L2070" i="4"/>
  <c r="L2101" i="4"/>
  <c r="L2132" i="4"/>
  <c r="L2155" i="4"/>
  <c r="L2181" i="4"/>
  <c r="L2207" i="4"/>
  <c r="L2006" i="4"/>
  <c r="L1551" i="4"/>
  <c r="L1616" i="4"/>
  <c r="L1559" i="4"/>
  <c r="L1578" i="4"/>
  <c r="L1564" i="4"/>
  <c r="L1592" i="4"/>
  <c r="L1569" i="4"/>
  <c r="L1612" i="4"/>
  <c r="L607" i="4"/>
  <c r="L662" i="4"/>
  <c r="L453" i="4"/>
  <c r="L458" i="4"/>
  <c r="L428" i="4"/>
  <c r="L438" i="4"/>
  <c r="L1531" i="4"/>
  <c r="L1610" i="4"/>
  <c r="L1573" i="4"/>
  <c r="L1583" i="4"/>
  <c r="L1588" i="4"/>
  <c r="L1565" i="4"/>
  <c r="L1606" i="4"/>
  <c r="L1602" i="4"/>
  <c r="L592" i="4"/>
  <c r="L604" i="4"/>
  <c r="L663" i="4"/>
  <c r="L451" i="4"/>
  <c r="L459" i="4"/>
  <c r="L610" i="4"/>
  <c r="L439" i="4"/>
  <c r="L595" i="4"/>
  <c r="L450" i="4"/>
  <c r="L443" i="4"/>
  <c r="L1503" i="4"/>
  <c r="L1595" i="4"/>
  <c r="L1607" i="4"/>
  <c r="L1609" i="4"/>
  <c r="L605" i="4"/>
  <c r="L596" i="4"/>
  <c r="L449" i="4"/>
  <c r="L440" i="4"/>
  <c r="L1566" i="4"/>
  <c r="L1561" i="4"/>
  <c r="L1582" i="4"/>
  <c r="L1572" i="4"/>
  <c r="L594" i="4"/>
  <c r="L603" i="4"/>
  <c r="L597" i="4"/>
  <c r="L613" i="4"/>
  <c r="L434" i="4"/>
  <c r="L1594" i="4"/>
  <c r="L1586" i="4"/>
  <c r="L1598" i="4"/>
  <c r="L1568" i="4"/>
  <c r="L600" i="4"/>
  <c r="L598" i="4"/>
  <c r="L455" i="4"/>
  <c r="L441" i="4"/>
  <c r="L1546" i="4"/>
  <c r="L1593" i="4"/>
  <c r="L1563" i="4"/>
  <c r="L1581" i="4"/>
  <c r="L2257" i="4"/>
  <c r="L658" i="4"/>
  <c r="L452" i="4"/>
  <c r="L612" i="4"/>
  <c r="L1521" i="4"/>
  <c r="L1605" i="4"/>
  <c r="L1587" i="4"/>
  <c r="L1596" i="4"/>
  <c r="L2258" i="4"/>
  <c r="L660" i="4"/>
  <c r="L456" i="4"/>
  <c r="L436" i="4"/>
  <c r="L1580" i="4"/>
  <c r="L1518" i="4"/>
  <c r="L1570" i="4"/>
  <c r="L1585" i="4"/>
  <c r="L1590" i="4"/>
  <c r="L1575" i="4"/>
  <c r="L1604" i="4"/>
  <c r="L1591" i="4"/>
  <c r="L608" i="4"/>
  <c r="L606" i="4"/>
  <c r="L460" i="4"/>
  <c r="L447" i="4"/>
  <c r="L611" i="4"/>
  <c r="L1576" i="4"/>
  <c r="L1589" i="4"/>
  <c r="L1597" i="4"/>
  <c r="L1571" i="4"/>
  <c r="L593" i="4"/>
  <c r="L657" i="4"/>
  <c r="L446" i="4"/>
  <c r="L431" i="4"/>
  <c r="L1603" i="4"/>
  <c r="L1560" i="4"/>
  <c r="L1579" i="4"/>
  <c r="L1599" i="4"/>
  <c r="L599" i="4"/>
  <c r="L659" i="4"/>
  <c r="L457" i="4"/>
  <c r="L432" i="4"/>
  <c r="L1567" i="4"/>
  <c r="L1613" i="4"/>
  <c r="L1558" i="4"/>
  <c r="L1615" i="4"/>
  <c r="L2256" i="4"/>
  <c r="L661" i="4"/>
  <c r="L614" i="4"/>
  <c r="L433" i="4"/>
  <c r="L1611" i="4"/>
  <c r="L1577" i="4"/>
  <c r="L1574" i="4"/>
  <c r="L1614" i="4"/>
  <c r="L1584" i="4"/>
  <c r="L601" i="4"/>
  <c r="L448" i="4"/>
  <c r="L444" i="4"/>
  <c r="L1601" i="4"/>
  <c r="L1608" i="4"/>
  <c r="L1600" i="4"/>
  <c r="L1562" i="4"/>
  <c r="L602" i="4"/>
  <c r="L454" i="4"/>
  <c r="L427" i="4"/>
  <c r="L435" i="4"/>
  <c r="P826" i="4"/>
  <c r="A31" i="13"/>
  <c r="A27" i="13"/>
  <c r="A29" i="13"/>
  <c r="A28" i="13"/>
  <c r="A30" i="13"/>
  <c r="A12" i="13"/>
  <c r="A20" i="13"/>
  <c r="A21" i="13"/>
  <c r="A25" i="13"/>
  <c r="A11" i="13"/>
  <c r="A13" i="13"/>
  <c r="A14" i="13"/>
  <c r="A22" i="13"/>
  <c r="A9" i="13"/>
  <c r="A7" i="13"/>
  <c r="A15" i="13"/>
  <c r="A23" i="13"/>
  <c r="A24" i="13"/>
  <c r="A17" i="13"/>
  <c r="A19" i="13"/>
  <c r="A8" i="13"/>
  <c r="A16" i="13"/>
  <c r="A10" i="13"/>
  <c r="A18" i="13"/>
  <c r="A26" i="13"/>
  <c r="D1251" i="4"/>
  <c r="D1253" i="4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9" i="9"/>
  <c r="I1858" i="9"/>
  <c r="I1857" i="9"/>
  <c r="I1860" i="9"/>
  <c r="I1861" i="9"/>
  <c r="I1862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9" i="9"/>
  <c r="B1858" i="9"/>
  <c r="B1857" i="9"/>
  <c r="B1860" i="9"/>
  <c r="B1861" i="9"/>
  <c r="B1862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9" i="9"/>
  <c r="C1858" i="9"/>
  <c r="C1857" i="9"/>
  <c r="C1860" i="9"/>
  <c r="C1861" i="9"/>
  <c r="C1862" i="9"/>
  <c r="K591" i="4"/>
  <c r="K714" i="4"/>
  <c r="K1347" i="4"/>
  <c r="K1275" i="4"/>
  <c r="K808" i="4"/>
  <c r="K1277" i="4"/>
  <c r="K1276" i="4"/>
  <c r="K728" i="4"/>
  <c r="K678" i="4"/>
  <c r="K759" i="4"/>
  <c r="K841" i="4"/>
  <c r="K809" i="4"/>
  <c r="K760" i="4"/>
  <c r="E591" i="4"/>
  <c r="E714" i="4"/>
  <c r="E1347" i="4"/>
  <c r="E1275" i="4"/>
  <c r="E808" i="4"/>
  <c r="E1277" i="4"/>
  <c r="E1276" i="4"/>
  <c r="E728" i="4"/>
  <c r="E678" i="4"/>
  <c r="E759" i="4"/>
  <c r="E841" i="4"/>
  <c r="E809" i="4"/>
  <c r="E760" i="4"/>
  <c r="C591" i="4"/>
  <c r="C714" i="4"/>
  <c r="C1347" i="4"/>
  <c r="C1275" i="4"/>
  <c r="C808" i="4"/>
  <c r="C1277" i="4"/>
  <c r="C1276" i="4"/>
  <c r="C728" i="4"/>
  <c r="C678" i="4"/>
  <c r="C759" i="4"/>
  <c r="C841" i="4"/>
  <c r="C809" i="4"/>
  <c r="C760" i="4"/>
  <c r="B591" i="4"/>
  <c r="B714" i="4"/>
  <c r="B1347" i="4"/>
  <c r="B1275" i="4"/>
  <c r="B808" i="4"/>
  <c r="B1277" i="4"/>
  <c r="B1276" i="4"/>
  <c r="B728" i="4"/>
  <c r="B678" i="4"/>
  <c r="B759" i="4"/>
  <c r="B841" i="4"/>
  <c r="B809" i="4"/>
  <c r="B760" i="4"/>
  <c r="K704" i="4"/>
  <c r="B868" i="8"/>
  <c r="B869" i="8"/>
  <c r="B870" i="8"/>
  <c r="B871" i="8"/>
  <c r="B872" i="8"/>
  <c r="B873" i="8"/>
  <c r="B874" i="8"/>
  <c r="B876" i="8"/>
  <c r="E868" i="8"/>
  <c r="E869" i="8"/>
  <c r="E870" i="8"/>
  <c r="E871" i="8"/>
  <c r="E872" i="8"/>
  <c r="E873" i="8"/>
  <c r="E874" i="8"/>
  <c r="E876" i="8"/>
  <c r="E878" i="8"/>
  <c r="E879" i="8"/>
  <c r="E867" i="8"/>
  <c r="D868" i="8"/>
  <c r="D869" i="8"/>
  <c r="D870" i="8"/>
  <c r="D871" i="8"/>
  <c r="D872" i="8"/>
  <c r="D873" i="8"/>
  <c r="D874" i="8"/>
  <c r="D876" i="8"/>
  <c r="D867" i="8"/>
  <c r="C868" i="8"/>
  <c r="C869" i="8"/>
  <c r="C870" i="8"/>
  <c r="C871" i="8"/>
  <c r="C872" i="8"/>
  <c r="C873" i="8"/>
  <c r="C874" i="8"/>
  <c r="C876" i="8"/>
  <c r="C867" i="8"/>
  <c r="B867" i="8"/>
  <c r="I1833" i="9"/>
  <c r="I1834" i="9"/>
  <c r="I1835" i="9"/>
  <c r="I1836" i="9"/>
  <c r="I1837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J3434" i="7" l="1"/>
  <c r="J3437" i="7"/>
  <c r="Q1611" i="4"/>
  <c r="Q1546" i="4"/>
  <c r="Q1577" i="4"/>
  <c r="Q1593" i="4"/>
  <c r="Q1574" i="4"/>
  <c r="Q1563" i="4"/>
  <c r="Q1614" i="4"/>
  <c r="Q1581" i="4"/>
  <c r="Q1584" i="4"/>
  <c r="Q2258" i="4"/>
  <c r="Q601" i="4"/>
  <c r="Q660" i="4"/>
  <c r="Q446" i="4"/>
  <c r="Q449" i="4"/>
  <c r="Q1521" i="4"/>
  <c r="Q1601" i="4"/>
  <c r="Q1605" i="4"/>
  <c r="Q1587" i="4"/>
  <c r="Q1608" i="4"/>
  <c r="Q1600" i="4"/>
  <c r="Q1596" i="4"/>
  <c r="Q1562" i="4"/>
  <c r="Q602" i="4"/>
  <c r="Q662" i="4"/>
  <c r="Q613" i="4"/>
  <c r="Q457" i="4"/>
  <c r="Q1551" i="4"/>
  <c r="Q1616" i="4"/>
  <c r="Q1559" i="4"/>
  <c r="Q1578" i="4"/>
  <c r="Q1564" i="4"/>
  <c r="Q1592" i="4"/>
  <c r="Q1569" i="4"/>
  <c r="Q1612" i="4"/>
  <c r="Q592" i="4"/>
  <c r="Q607" i="4"/>
  <c r="Q663" i="4"/>
  <c r="Q614" i="4"/>
  <c r="Q455" i="4"/>
  <c r="Q433" i="4"/>
  <c r="Q441" i="4"/>
  <c r="Q1531" i="4"/>
  <c r="Q1610" i="4"/>
  <c r="Q1573" i="4"/>
  <c r="Q1583" i="4"/>
  <c r="Q1588" i="4"/>
  <c r="Q1565" i="4"/>
  <c r="Q1606" i="4"/>
  <c r="Q1602" i="4"/>
  <c r="Q608" i="4"/>
  <c r="Q604" i="4"/>
  <c r="Q460" i="4"/>
  <c r="Q595" i="4"/>
  <c r="Q448" i="4"/>
  <c r="Q452" i="4"/>
  <c r="Q1580" i="4"/>
  <c r="Q1518" i="4"/>
  <c r="Q1570" i="4"/>
  <c r="Q1585" i="4"/>
  <c r="Q1590" i="4"/>
  <c r="Q1575" i="4"/>
  <c r="Q1604" i="4"/>
  <c r="Q1591" i="4"/>
  <c r="Q593" i="4"/>
  <c r="Q606" i="4"/>
  <c r="Q657" i="4"/>
  <c r="Q596" i="4"/>
  <c r="Q454" i="4"/>
  <c r="Q456" i="4"/>
  <c r="Q1576" i="4"/>
  <c r="Q1503" i="4"/>
  <c r="Q1589" i="4"/>
  <c r="Q1595" i="4"/>
  <c r="Q1597" i="4"/>
  <c r="Q1607" i="4"/>
  <c r="Q1571" i="4"/>
  <c r="Q1609" i="4"/>
  <c r="Q594" i="4"/>
  <c r="Q605" i="4"/>
  <c r="Q659" i="4"/>
  <c r="Q597" i="4"/>
  <c r="Q453" i="4"/>
  <c r="Q458" i="4"/>
  <c r="Q1603" i="4"/>
  <c r="Q1566" i="4"/>
  <c r="Q1560" i="4"/>
  <c r="Q1561" i="4"/>
  <c r="Q1579" i="4"/>
  <c r="Q1582" i="4"/>
  <c r="Q1599" i="4"/>
  <c r="Q1572" i="4"/>
  <c r="Q2256" i="4"/>
  <c r="Q599" i="4"/>
  <c r="Q603" i="4"/>
  <c r="Q661" i="4"/>
  <c r="Q598" i="4"/>
  <c r="Q451" i="4"/>
  <c r="Q459" i="4"/>
  <c r="Q1567" i="4"/>
  <c r="Q1594" i="4"/>
  <c r="Q1613" i="4"/>
  <c r="Q1586" i="4"/>
  <c r="Q1558" i="4"/>
  <c r="Q1598" i="4"/>
  <c r="Q1615" i="4"/>
  <c r="Q1568" i="4"/>
  <c r="Q2257" i="4"/>
  <c r="Q600" i="4"/>
  <c r="Q658" i="4"/>
  <c r="Q447" i="4"/>
  <c r="Q450" i="4"/>
  <c r="Q611" i="4"/>
  <c r="Q443" i="4"/>
  <c r="Q431" i="4"/>
  <c r="Q440" i="4"/>
  <c r="Q434" i="4"/>
  <c r="Q432" i="4"/>
  <c r="Q612" i="4"/>
  <c r="Q444" i="4"/>
  <c r="Q427" i="4"/>
  <c r="Q436" i="4"/>
  <c r="Q435" i="4"/>
  <c r="Q428" i="4"/>
  <c r="Q438" i="4"/>
  <c r="Q610" i="4"/>
  <c r="Q439" i="4"/>
  <c r="Q1368" i="4"/>
  <c r="Q1278" i="4"/>
  <c r="Q1280" i="4"/>
  <c r="Q679" i="4"/>
  <c r="Q726" i="4"/>
  <c r="Q862" i="4"/>
  <c r="Q1451" i="4"/>
  <c r="Q1449" i="4"/>
  <c r="Q832" i="4"/>
  <c r="Q1076" i="4"/>
  <c r="Q1066" i="4"/>
  <c r="Q1108" i="4"/>
  <c r="Q1776" i="4"/>
  <c r="Q1249" i="4"/>
  <c r="Q792" i="4"/>
  <c r="Q795" i="4"/>
  <c r="Q1071" i="4"/>
  <c r="Q1062" i="4"/>
  <c r="Q1081" i="4"/>
  <c r="Q1093" i="4"/>
  <c r="Q1398" i="4"/>
  <c r="Q221" i="4"/>
  <c r="Q1087" i="4"/>
  <c r="Q113" i="4"/>
  <c r="Q320" i="4"/>
  <c r="Q74" i="4"/>
  <c r="Q68" i="4"/>
  <c r="Q129" i="4"/>
  <c r="Q1202" i="4"/>
  <c r="Q185" i="4"/>
  <c r="Q189" i="4"/>
  <c r="Q269" i="4"/>
  <c r="Q271" i="4"/>
  <c r="Q280" i="4"/>
  <c r="Q881" i="4"/>
  <c r="Q1162" i="4"/>
  <c r="Q290" i="4"/>
  <c r="Q1679" i="4"/>
  <c r="Q84" i="4"/>
  <c r="Q93" i="4"/>
  <c r="Q228" i="4"/>
  <c r="Q296" i="4"/>
  <c r="Q86" i="4"/>
  <c r="Q298" i="4"/>
  <c r="Q1287" i="4"/>
  <c r="Q1395" i="4"/>
  <c r="Q1233" i="4"/>
  <c r="Q901" i="4"/>
  <c r="Q1161" i="4"/>
  <c r="Q1089" i="4"/>
  <c r="Q1767" i="4"/>
  <c r="Q1535" i="4"/>
  <c r="Q1144" i="4"/>
  <c r="Q140" i="4"/>
  <c r="Q1472" i="4"/>
  <c r="Q1044" i="4"/>
  <c r="Q151" i="4"/>
  <c r="Q154" i="4"/>
  <c r="Q159" i="4"/>
  <c r="Q1773" i="4"/>
  <c r="Q191" i="4"/>
  <c r="Q193" i="4"/>
  <c r="Q239" i="4"/>
  <c r="Q1160" i="4"/>
  <c r="Q1710" i="4"/>
  <c r="Q198" i="4"/>
  <c r="Q236" i="4"/>
  <c r="Q87" i="4"/>
  <c r="Q1225" i="4"/>
  <c r="Q1176" i="4"/>
  <c r="Q194" i="4"/>
  <c r="Q210" i="4"/>
  <c r="Q336" i="4"/>
  <c r="Q920" i="4"/>
  <c r="Q313" i="4"/>
  <c r="Q315" i="4"/>
  <c r="Q2222" i="4"/>
  <c r="Q1005" i="4"/>
  <c r="Q1329" i="4"/>
  <c r="Q1227" i="4"/>
  <c r="Q163" i="4"/>
  <c r="Q877" i="4"/>
  <c r="Q165" i="4"/>
  <c r="Q1432" i="4"/>
  <c r="Q1364" i="4"/>
  <c r="Q1733" i="4"/>
  <c r="Q1373" i="4"/>
  <c r="Q1032" i="4"/>
  <c r="Q243" i="4"/>
  <c r="Q1383" i="4"/>
  <c r="Q1626" i="4"/>
  <c r="Q864" i="4"/>
  <c r="Q1629" i="4"/>
  <c r="Q1348" i="4"/>
  <c r="Q1450" i="4"/>
  <c r="Q1279" i="4"/>
  <c r="Q761" i="4"/>
  <c r="Q833" i="4"/>
  <c r="Q1099" i="4"/>
  <c r="Q1072" i="4"/>
  <c r="Q1067" i="4"/>
  <c r="Q1110" i="4"/>
  <c r="Q1096" i="4"/>
  <c r="Q538" i="4"/>
  <c r="Q1065" i="4"/>
  <c r="Q897" i="4"/>
  <c r="Q1428" i="4"/>
  <c r="Q1474" i="4"/>
  <c r="Q900" i="4"/>
  <c r="Q890" i="4"/>
  <c r="Q114" i="4"/>
  <c r="Q546" i="4"/>
  <c r="Q82" i="4"/>
  <c r="Q544" i="4"/>
  <c r="Q133" i="4"/>
  <c r="Q182" i="4"/>
  <c r="Q1198" i="4"/>
  <c r="Q270" i="4"/>
  <c r="Q1240" i="4"/>
  <c r="Q1129" i="4"/>
  <c r="Q884" i="4"/>
  <c r="Q289" i="4"/>
  <c r="Q292" i="4"/>
  <c r="Q1757" i="4"/>
  <c r="Q80" i="4"/>
  <c r="Q1204" i="4"/>
  <c r="Q1041" i="4"/>
  <c r="Q1677" i="4"/>
  <c r="Q225" i="4"/>
  <c r="Q1134" i="4"/>
  <c r="Q301" i="4"/>
  <c r="Q1048" i="4"/>
  <c r="Q1154" i="4"/>
  <c r="Q979" i="4"/>
  <c r="Q1140" i="4"/>
  <c r="Q310" i="4"/>
  <c r="Q950" i="4"/>
  <c r="Q145" i="4"/>
  <c r="Q1164" i="4"/>
  <c r="Q150" i="4"/>
  <c r="Q1043" i="4"/>
  <c r="Q991" i="4"/>
  <c r="Q1150" i="4"/>
  <c r="Q192" i="4"/>
  <c r="Q327" i="4"/>
  <c r="Q333" i="4"/>
  <c r="Q550" i="4"/>
  <c r="Q331" i="4"/>
  <c r="Q241" i="4"/>
  <c r="Q202" i="4"/>
  <c r="Q2220" i="4"/>
  <c r="Q1186" i="4"/>
  <c r="Q1143" i="4"/>
  <c r="Q212" i="4"/>
  <c r="Q1045" i="4"/>
  <c r="Q314" i="4"/>
  <c r="Q1228" i="4"/>
  <c r="Q924" i="4"/>
  <c r="Q160" i="4"/>
  <c r="Q161" i="4"/>
  <c r="Q731" i="4"/>
  <c r="Q1341" i="4"/>
  <c r="Q1169" i="4"/>
  <c r="Q749" i="4"/>
  <c r="Q1366" i="4"/>
  <c r="Q734" i="4"/>
  <c r="Q1376" i="4"/>
  <c r="Q746" i="4"/>
  <c r="Q255" i="4"/>
  <c r="Q260" i="4"/>
  <c r="Q1805" i="4"/>
  <c r="Q1806" i="4"/>
  <c r="Q1420" i="4"/>
  <c r="Q1422" i="4"/>
  <c r="Q1453" i="4"/>
  <c r="Q1463" i="4"/>
  <c r="Q1621" i="4"/>
  <c r="Q1120" i="4"/>
  <c r="Q1631" i="4"/>
  <c r="Q329" i="4"/>
  <c r="Q1643" i="4"/>
  <c r="Q1078" i="4"/>
  <c r="Q789" i="4"/>
  <c r="Q1077" i="4"/>
  <c r="Q1114" i="4"/>
  <c r="Q1106" i="4"/>
  <c r="Q539" i="4"/>
  <c r="Q1434" i="4"/>
  <c r="Q1098" i="4"/>
  <c r="Q893" i="4"/>
  <c r="Q797" i="4"/>
  <c r="Q1645" i="4"/>
  <c r="Q790" i="4"/>
  <c r="Q112" i="4"/>
  <c r="Q117" i="4"/>
  <c r="Q125" i="4"/>
  <c r="Q75" i="4"/>
  <c r="Q132" i="4"/>
  <c r="Q183" i="4"/>
  <c r="Q1235" i="4"/>
  <c r="Q1188" i="4"/>
  <c r="Q1132" i="4"/>
  <c r="Q1138" i="4"/>
  <c r="Q1146" i="4"/>
  <c r="Q286" i="4"/>
  <c r="Q1207" i="4"/>
  <c r="Q71" i="4"/>
  <c r="Q70" i="4"/>
  <c r="Q231" i="4"/>
  <c r="Q224" i="4"/>
  <c r="Q1184" i="4"/>
  <c r="Q92" i="4"/>
  <c r="Q885" i="4"/>
  <c r="Q975" i="4"/>
  <c r="Q1102" i="4"/>
  <c r="Q306" i="4"/>
  <c r="Q1163" i="4"/>
  <c r="Q898" i="4"/>
  <c r="Q1190" i="4"/>
  <c r="Q1104" i="4"/>
  <c r="Q146" i="4"/>
  <c r="Q1208" i="4"/>
  <c r="Q1765" i="4"/>
  <c r="Q158" i="4"/>
  <c r="Q1166" i="4"/>
  <c r="Q702" i="4"/>
  <c r="Q1193" i="4"/>
  <c r="Q235" i="4"/>
  <c r="Q1241" i="4"/>
  <c r="Q197" i="4"/>
  <c r="Q1794" i="4"/>
  <c r="Q1052" i="4"/>
  <c r="Q1221" i="4"/>
  <c r="Q208" i="4"/>
  <c r="Q312" i="4"/>
  <c r="Q214" i="4"/>
  <c r="Q215" i="4"/>
  <c r="Q1046" i="4"/>
  <c r="Q317" i="4"/>
  <c r="Q1215" i="4"/>
  <c r="Q1327" i="4"/>
  <c r="Q162" i="4"/>
  <c r="Q1397" i="4"/>
  <c r="Q1342" i="4"/>
  <c r="Q1354" i="4"/>
  <c r="Q1357" i="4"/>
  <c r="Q1059" i="4"/>
  <c r="Q1371" i="4"/>
  <c r="Q735" i="4"/>
  <c r="Q1798" i="4"/>
  <c r="Q1384" i="4"/>
  <c r="Q747" i="4"/>
  <c r="Q1405" i="4"/>
  <c r="Q1413" i="4"/>
  <c r="Q1421" i="4"/>
  <c r="Q1423" i="4"/>
  <c r="Q1459" i="4"/>
  <c r="Q1464" i="4"/>
  <c r="Q1808" i="4"/>
  <c r="Q1394" i="4"/>
  <c r="Q1632" i="4"/>
  <c r="Q748" i="4"/>
  <c r="Q1060" i="4"/>
  <c r="Q957" i="4"/>
  <c r="Q906" i="4"/>
  <c r="Q903" i="4"/>
  <c r="Q912" i="4"/>
  <c r="Q1109" i="4"/>
  <c r="Q793" i="4"/>
  <c r="Q902" i="4"/>
  <c r="Q1095" i="4"/>
  <c r="Q1085" i="4"/>
  <c r="Q541" i="4"/>
  <c r="Q1652" i="4"/>
  <c r="Q1391" i="4"/>
  <c r="Q115" i="4"/>
  <c r="Q547" i="4"/>
  <c r="Q121" i="4"/>
  <c r="Q127" i="4"/>
  <c r="Q134" i="4"/>
  <c r="Q1183" i="4"/>
  <c r="Q1216" i="4"/>
  <c r="Q1182" i="4"/>
  <c r="Q275" i="4"/>
  <c r="Q1196" i="4"/>
  <c r="Q288" i="4"/>
  <c r="Q1213" i="4"/>
  <c r="Q1760" i="4"/>
  <c r="Q72" i="4"/>
  <c r="Q1137" i="4"/>
  <c r="Q1695" i="4"/>
  <c r="Q295" i="4"/>
  <c r="Q79" i="4"/>
  <c r="Q927" i="4"/>
  <c r="Q972" i="4"/>
  <c r="Q976" i="4"/>
  <c r="Q977" i="4"/>
  <c r="Q307" i="4"/>
  <c r="Q1149" i="4"/>
  <c r="Q309" i="4"/>
  <c r="Q1203" i="4"/>
  <c r="Q888" i="4"/>
  <c r="Q988" i="4"/>
  <c r="Q921" i="4"/>
  <c r="Q1187" i="4"/>
  <c r="Q1156" i="4"/>
  <c r="Q1218" i="4"/>
  <c r="Q1195" i="4"/>
  <c r="Q1128" i="4"/>
  <c r="Q328" i="4"/>
  <c r="Q1288" i="4"/>
  <c r="Q711" i="4"/>
  <c r="Q332" i="4"/>
  <c r="Q242" i="4"/>
  <c r="Q88" i="4"/>
  <c r="Q325" i="4"/>
  <c r="Q1171" i="4"/>
  <c r="Q209" i="4"/>
  <c r="Q213" i="4"/>
  <c r="Q716" i="4"/>
  <c r="Q1768" i="4"/>
  <c r="Q1231" i="4"/>
  <c r="Q717" i="4"/>
  <c r="Q61" i="4"/>
  <c r="Q918" i="4"/>
  <c r="Q1336" i="4"/>
  <c r="Q1025" i="4"/>
  <c r="Q1355" i="4"/>
  <c r="Q1175" i="4"/>
  <c r="Q1028" i="4"/>
  <c r="Q1372" i="4"/>
  <c r="Q1377" i="4"/>
  <c r="Q1381" i="4"/>
  <c r="Q1385" i="4"/>
  <c r="Q951" i="4"/>
  <c r="Q1406" i="4"/>
  <c r="Q248" i="4"/>
  <c r="Q1236" i="4"/>
  <c r="Q1452" i="4"/>
  <c r="Q1200" i="4"/>
  <c r="Q1465" i="4"/>
  <c r="Q551" i="4"/>
  <c r="Q1623" i="4"/>
  <c r="Q1633" i="4"/>
  <c r="Q1638" i="4"/>
  <c r="Q1644" i="4"/>
  <c r="Q1653" i="4"/>
  <c r="Q1073" i="4"/>
  <c r="Q1075" i="4"/>
  <c r="Q1775" i="4"/>
  <c r="Q910" i="4"/>
  <c r="Q1112" i="4"/>
  <c r="Q1779" i="4"/>
  <c r="Q1069" i="4"/>
  <c r="Q1113" i="4"/>
  <c r="Q1539" i="4"/>
  <c r="Q1650" i="4"/>
  <c r="Q1086" i="4"/>
  <c r="Q788" i="4"/>
  <c r="Q536" i="4"/>
  <c r="Q223" i="4"/>
  <c r="Q122" i="4"/>
  <c r="Q130" i="4"/>
  <c r="Q1192" i="4"/>
  <c r="Q184" i="4"/>
  <c r="Q187" i="4"/>
  <c r="Q274" i="4"/>
  <c r="Q1133" i="4"/>
  <c r="Q281" i="4"/>
  <c r="Q283" i="4"/>
  <c r="Q287" i="4"/>
  <c r="Q1037" i="4"/>
  <c r="Q85" i="4"/>
  <c r="Q1039" i="4"/>
  <c r="Q895" i="4"/>
  <c r="Q796" i="4"/>
  <c r="Q1777" i="4"/>
  <c r="Q892" i="4"/>
  <c r="Q1433" i="4"/>
  <c r="Q798" i="4"/>
  <c r="Q1070" i="4"/>
  <c r="Q1536" i="4"/>
  <c r="Q1100" i="4"/>
  <c r="Q1101" i="4"/>
  <c r="Q1473" i="4"/>
  <c r="Q1084" i="4"/>
  <c r="Q549" i="4"/>
  <c r="Q77" i="4"/>
  <c r="Q123" i="4"/>
  <c r="Q131" i="4"/>
  <c r="Q135" i="4"/>
  <c r="Q186" i="4"/>
  <c r="Q1142" i="4"/>
  <c r="Q272" i="4"/>
  <c r="Q277" i="4"/>
  <c r="Q1174" i="4"/>
  <c r="Q1232" i="4"/>
  <c r="Q1139" i="4"/>
  <c r="Q233" i="4"/>
  <c r="Q90" i="4"/>
  <c r="Q1172" i="4"/>
  <c r="Q1758" i="4"/>
  <c r="Q1754" i="4"/>
  <c r="Q1761" i="4"/>
  <c r="Q299" i="4"/>
  <c r="Q76" i="4"/>
  <c r="Q303" i="4"/>
  <c r="Q1541" i="4"/>
  <c r="Q1038" i="4"/>
  <c r="Q226" i="4"/>
  <c r="Q1764" i="4"/>
  <c r="Q987" i="4"/>
  <c r="Q142" i="4"/>
  <c r="Q147" i="4"/>
  <c r="Q149" i="4"/>
  <c r="Q153" i="4"/>
  <c r="Q157" i="4"/>
  <c r="Q926" i="4"/>
  <c r="Q190" i="4"/>
  <c r="Q710" i="4"/>
  <c r="Q1797" i="4"/>
  <c r="Q217" i="4"/>
  <c r="Q1194" i="4"/>
  <c r="Q552" i="4"/>
  <c r="Q203" i="4"/>
  <c r="Q1234" i="4"/>
  <c r="Q207" i="4"/>
  <c r="Q1056" i="4"/>
  <c r="Q713" i="4"/>
  <c r="Q1167" i="4"/>
  <c r="Q216" i="4"/>
  <c r="Q922" i="4"/>
  <c r="Q316" i="4"/>
  <c r="Q730" i="4"/>
  <c r="Q1024" i="4"/>
  <c r="Q2221" i="4"/>
  <c r="Q1338" i="4"/>
  <c r="Q1064" i="4"/>
  <c r="Q1429" i="4"/>
  <c r="Q1079" i="4"/>
  <c r="Q911" i="4"/>
  <c r="Q1500" i="4"/>
  <c r="Q1273" i="4"/>
  <c r="Q785" i="4"/>
  <c r="Q1094" i="4"/>
  <c r="Q1540" i="4"/>
  <c r="Q540" i="4"/>
  <c r="Q1083" i="4"/>
  <c r="Q109" i="4"/>
  <c r="Q116" i="4"/>
  <c r="Q118" i="4"/>
  <c r="Q124" i="4"/>
  <c r="Q128" i="4"/>
  <c r="Q1209" i="4"/>
  <c r="Q1755" i="4"/>
  <c r="Q266" i="4"/>
  <c r="Q273" i="4"/>
  <c r="Q278" i="4"/>
  <c r="Q883" i="4"/>
  <c r="Q1136" i="4"/>
  <c r="Q1178" i="4"/>
  <c r="Q1135" i="4"/>
  <c r="Q1212" i="4"/>
  <c r="Q319" i="4"/>
  <c r="Q229" i="4"/>
  <c r="Q321" i="4"/>
  <c r="Q78" i="4"/>
  <c r="Q1130" i="4"/>
  <c r="Q1237" i="4"/>
  <c r="Q1090" i="4"/>
  <c r="Q1220" i="4"/>
  <c r="Q980" i="4"/>
  <c r="Q981" i="4"/>
  <c r="Q985" i="4"/>
  <c r="Q1222" i="4"/>
  <c r="Q143" i="4"/>
  <c r="Q148" i="4"/>
  <c r="Q1165" i="4"/>
  <c r="Q1772" i="4"/>
  <c r="Q156" i="4"/>
  <c r="Q992" i="4"/>
  <c r="Q707" i="4"/>
  <c r="Q195" i="4"/>
  <c r="Q196" i="4"/>
  <c r="Q240" i="4"/>
  <c r="Q1223" i="4"/>
  <c r="Q199" i="4"/>
  <c r="Q69" i="4"/>
  <c r="Q896" i="4"/>
  <c r="Q1105" i="4"/>
  <c r="Q899" i="4"/>
  <c r="Q120" i="4"/>
  <c r="Q136" i="4"/>
  <c r="Q276" i="4"/>
  <c r="Q1210" i="4"/>
  <c r="Q1688" i="4"/>
  <c r="Q971" i="4"/>
  <c r="Q1088" i="4"/>
  <c r="Q983" i="4"/>
  <c r="Q144" i="4"/>
  <c r="Q1197" i="4"/>
  <c r="Q1145" i="4"/>
  <c r="Q324" i="4"/>
  <c r="Q205" i="4"/>
  <c r="Q1636" i="4"/>
  <c r="Q59" i="4"/>
  <c r="Q1326" i="4"/>
  <c r="Q1206" i="4"/>
  <c r="Q1343" i="4"/>
  <c r="Q1356" i="4"/>
  <c r="Q1370" i="4"/>
  <c r="Q736" i="4"/>
  <c r="Q1181" i="4"/>
  <c r="Q1404" i="4"/>
  <c r="Q244" i="4"/>
  <c r="Q251" i="4"/>
  <c r="Q1461" i="4"/>
  <c r="Q96" i="4"/>
  <c r="Q1118" i="4"/>
  <c r="Q335" i="4"/>
  <c r="Q1648" i="4"/>
  <c r="Q1656" i="4"/>
  <c r="Q1661" i="4"/>
  <c r="Q1667" i="4"/>
  <c r="Q1671" i="4"/>
  <c r="Q1678" i="4"/>
  <c r="Q1685" i="4"/>
  <c r="Q1691" i="4"/>
  <c r="Q1030" i="4"/>
  <c r="Q1702" i="4"/>
  <c r="Q1708" i="4"/>
  <c r="Q1715" i="4"/>
  <c r="Q1724" i="4"/>
  <c r="Q1308" i="4"/>
  <c r="Q1307" i="4"/>
  <c r="Q2230" i="4"/>
  <c r="Q1816" i="4"/>
  <c r="Q38" i="4"/>
  <c r="Q1814" i="4"/>
  <c r="Q548" i="4"/>
  <c r="Q1255" i="4"/>
  <c r="Q700" i="4"/>
  <c r="Q2237" i="4"/>
  <c r="Q338" i="4"/>
  <c r="Q1042" i="4"/>
  <c r="Q344" i="4"/>
  <c r="Q1759" i="4"/>
  <c r="Q1125" i="4"/>
  <c r="Q1322" i="4"/>
  <c r="Q66" i="4"/>
  <c r="Q1007" i="4"/>
  <c r="Q618" i="4"/>
  <c r="Q960" i="4"/>
  <c r="Q822" i="4"/>
  <c r="Q1299" i="4"/>
  <c r="Q1050" i="4"/>
  <c r="Q769" i="4"/>
  <c r="Q1324" i="4"/>
  <c r="Q1068" i="4"/>
  <c r="Q1272" i="4"/>
  <c r="Q791" i="4"/>
  <c r="Q543" i="4"/>
  <c r="Q137" i="4"/>
  <c r="Q279" i="4"/>
  <c r="Q91" i="4"/>
  <c r="Q479" i="4"/>
  <c r="Q300" i="4"/>
  <c r="Q305" i="4"/>
  <c r="Q984" i="4"/>
  <c r="Q1762" i="4"/>
  <c r="Q152" i="4"/>
  <c r="Q705" i="4"/>
  <c r="Q326" i="4"/>
  <c r="Q1795" i="4"/>
  <c r="Q232" i="4"/>
  <c r="Q311" i="4"/>
  <c r="Q1534" i="4"/>
  <c r="Q1763" i="4"/>
  <c r="Q1023" i="4"/>
  <c r="Q1121" i="4"/>
  <c r="Q1349" i="4"/>
  <c r="Q1362" i="4"/>
  <c r="Q816" i="4"/>
  <c r="Q815" i="4"/>
  <c r="Q1382" i="4"/>
  <c r="Q1013" i="4"/>
  <c r="Q249" i="4"/>
  <c r="Q102" i="4"/>
  <c r="Q1730" i="4"/>
  <c r="Q1620" i="4"/>
  <c r="Q1393" i="4"/>
  <c r="Q1639" i="4"/>
  <c r="Q1651" i="4"/>
  <c r="Q880" i="4"/>
  <c r="Q1119" i="4"/>
  <c r="Q1537" i="4"/>
  <c r="Q1672" i="4"/>
  <c r="Q1680" i="4"/>
  <c r="Q1686" i="4"/>
  <c r="Q1692" i="4"/>
  <c r="Q1427" i="4"/>
  <c r="Q1538" i="4"/>
  <c r="Q1074" i="4"/>
  <c r="Q1649" i="4"/>
  <c r="Q119" i="4"/>
  <c r="Q188" i="4"/>
  <c r="Q282" i="4"/>
  <c r="Q227" i="4"/>
  <c r="Q322" i="4"/>
  <c r="Q1159" i="4"/>
  <c r="Q1091" i="4"/>
  <c r="Q986" i="4"/>
  <c r="Q1111" i="4"/>
  <c r="Q1170" i="4"/>
  <c r="Q708" i="4"/>
  <c r="Q334" i="4"/>
  <c r="Q1785" i="4"/>
  <c r="Q206" i="4"/>
  <c r="Q1756" i="4"/>
  <c r="Q715" i="4"/>
  <c r="Q2223" i="4"/>
  <c r="Q1238" i="4"/>
  <c r="Q1766" i="4"/>
  <c r="Q1350" i="4"/>
  <c r="Q1363" i="4"/>
  <c r="Q753" i="4"/>
  <c r="Q1378" i="4"/>
  <c r="Q252" i="4"/>
  <c r="Q1168" i="4"/>
  <c r="Q1414" i="4"/>
  <c r="Q1063" i="4"/>
  <c r="Q1080" i="4"/>
  <c r="Q1097" i="4"/>
  <c r="Q73" i="4"/>
  <c r="Q267" i="4"/>
  <c r="Q284" i="4"/>
  <c r="Q294" i="4"/>
  <c r="Q1103" i="4"/>
  <c r="Q974" i="4"/>
  <c r="Q978" i="4"/>
  <c r="Q138" i="4"/>
  <c r="Q1769" i="4"/>
  <c r="Q1057" i="4"/>
  <c r="Q709" i="4"/>
  <c r="Q201" i="4"/>
  <c r="Q1152" i="4"/>
  <c r="Q1199" i="4"/>
  <c r="Q1053" i="4"/>
  <c r="Q928" i="4"/>
  <c r="Q1331" i="4"/>
  <c r="Q1339" i="4"/>
  <c r="Q1026" i="4"/>
  <c r="Q1301" i="4"/>
  <c r="Q1375" i="4"/>
  <c r="Q1380" i="4"/>
  <c r="Q1386" i="4"/>
  <c r="Q1750" i="4"/>
  <c r="Q1418" i="4"/>
  <c r="Q245" i="4"/>
  <c r="Q95" i="4"/>
  <c r="Q250" i="4"/>
  <c r="Q1634" i="4"/>
  <c r="Q1641" i="4"/>
  <c r="Q738" i="4"/>
  <c r="Q1658" i="4"/>
  <c r="Q1664" i="4"/>
  <c r="Q1250" i="4"/>
  <c r="Q1029" i="4"/>
  <c r="Q1683" i="4"/>
  <c r="Q1019" i="4"/>
  <c r="Q1693" i="4"/>
  <c r="Q955" i="4"/>
  <c r="Q1705" i="4"/>
  <c r="Q1713" i="4"/>
  <c r="Q1719" i="4"/>
  <c r="Q1305" i="4"/>
  <c r="Q933" i="4"/>
  <c r="Q1306" i="4"/>
  <c r="Q1787" i="4"/>
  <c r="Q1819" i="4"/>
  <c r="Q254" i="4"/>
  <c r="Q1812" i="4"/>
  <c r="Q554" i="4"/>
  <c r="Q993" i="4"/>
  <c r="Q1244" i="4"/>
  <c r="Q259" i="4"/>
  <c r="Q827" i="4"/>
  <c r="Q1788" i="4"/>
  <c r="Q961" i="4"/>
  <c r="Q998" i="4"/>
  <c r="Q1553" i="4"/>
  <c r="Q776" i="4"/>
  <c r="Q39" i="4"/>
  <c r="Q956" i="4"/>
  <c r="Q925" i="4"/>
  <c r="Q1298" i="4"/>
  <c r="Q839" i="4"/>
  <c r="Q687" i="4"/>
  <c r="Q701" i="4"/>
  <c r="Q932" i="4"/>
  <c r="Q1012" i="4"/>
  <c r="Q772" i="4"/>
  <c r="Q621" i="4"/>
  <c r="Q2250" i="4"/>
  <c r="Q1745" i="4"/>
  <c r="Q1123" i="4"/>
  <c r="Q936" i="4"/>
  <c r="Q1282" i="4"/>
  <c r="Q948" i="4"/>
  <c r="Q1550" i="4"/>
  <c r="Q1747" i="4"/>
  <c r="Q1827" i="4"/>
  <c r="Q1817" i="4"/>
  <c r="Q1294" i="4"/>
  <c r="Q108" i="4"/>
  <c r="Q889" i="4"/>
  <c r="Q914" i="4"/>
  <c r="Q904" i="4"/>
  <c r="Q545" i="4"/>
  <c r="Q268" i="4"/>
  <c r="Q285" i="4"/>
  <c r="Q1040" i="4"/>
  <c r="Q1211" i="4"/>
  <c r="Q302" i="4"/>
  <c r="Q1239" i="4"/>
  <c r="Q139" i="4"/>
  <c r="Q990" i="4"/>
  <c r="Q1219" i="4"/>
  <c r="Q323" i="4"/>
  <c r="Q1185" i="4"/>
  <c r="Q1803" i="4"/>
  <c r="Q1542" i="4"/>
  <c r="Q1148" i="4"/>
  <c r="Q1173" i="4"/>
  <c r="Q1177" i="4"/>
  <c r="Q1333" i="4"/>
  <c r="Q164" i="4"/>
  <c r="Q1115" i="4"/>
  <c r="Q923" i="4"/>
  <c r="Q878" i="4"/>
  <c r="Q94" i="4"/>
  <c r="Q1205" i="4"/>
  <c r="Q1014" i="4"/>
  <c r="Q1419" i="4"/>
  <c r="Q253" i="4"/>
  <c r="Q1732" i="4"/>
  <c r="Q1617" i="4"/>
  <c r="Q1635" i="4"/>
  <c r="Q1642" i="4"/>
  <c r="Q1654" i="4"/>
  <c r="Q752" i="4"/>
  <c r="Q1665" i="4"/>
  <c r="Q1669" i="4"/>
  <c r="Q1674" i="4"/>
  <c r="Q1684" i="4"/>
  <c r="Q745" i="4"/>
  <c r="Q1694" i="4"/>
  <c r="Q1699" i="4"/>
  <c r="Q1706" i="4"/>
  <c r="Q1714" i="4"/>
  <c r="Q1720" i="4"/>
  <c r="Q1727" i="4"/>
  <c r="Q1786" i="4"/>
  <c r="Q1435" i="4"/>
  <c r="Q1815" i="4"/>
  <c r="Q934" i="4"/>
  <c r="Q257" i="4"/>
  <c r="Q1820" i="4"/>
  <c r="Q1310" i="4"/>
  <c r="Q1736" i="4"/>
  <c r="Q262" i="4"/>
  <c r="Q969" i="4"/>
  <c r="Q553" i="4"/>
  <c r="Q965" i="4"/>
  <c r="Q831" i="4"/>
  <c r="Q1001" i="4"/>
  <c r="Q942" i="4"/>
  <c r="Q1315" i="4"/>
  <c r="Q1555" i="4"/>
  <c r="Q764" i="4"/>
  <c r="Q766" i="4"/>
  <c r="Q67" i="4"/>
  <c r="Q623" i="4"/>
  <c r="Q825" i="4"/>
  <c r="Q805" i="4"/>
  <c r="Q774" i="4"/>
  <c r="Q1010" i="4"/>
  <c r="Q1126" i="4"/>
  <c r="Q40" i="4"/>
  <c r="Q812" i="4"/>
  <c r="Q1284" i="4"/>
  <c r="Q938" i="4"/>
  <c r="Q1124" i="4"/>
  <c r="Q887" i="4"/>
  <c r="Q1818" i="4"/>
  <c r="Q106" i="4"/>
  <c r="Q2" i="4"/>
  <c r="Q937" i="4"/>
  <c r="Q2235" i="4"/>
  <c r="Q1295" i="4"/>
  <c r="Q1107" i="4"/>
  <c r="Q542" i="4"/>
  <c r="Q293" i="4"/>
  <c r="Q916" i="4"/>
  <c r="Q989" i="4"/>
  <c r="Q1049" i="4"/>
  <c r="Q237" i="4"/>
  <c r="Q1155" i="4"/>
  <c r="Q1335" i="4"/>
  <c r="Q733" i="4"/>
  <c r="Q480" i="4"/>
  <c r="Q330" i="4"/>
  <c r="Q1619" i="4"/>
  <c r="Q1637" i="4"/>
  <c r="Q1655" i="4"/>
  <c r="Q1061" i="4"/>
  <c r="Q1676" i="4"/>
  <c r="Q1035" i="4"/>
  <c r="Q1701" i="4"/>
  <c r="Q1712" i="4"/>
  <c r="Q1725" i="4"/>
  <c r="Q946" i="4"/>
  <c r="Q694" i="4"/>
  <c r="Q256" i="4"/>
  <c r="Q1810" i="4"/>
  <c r="Q1311" i="4"/>
  <c r="Q537" i="4"/>
  <c r="Q959" i="4"/>
  <c r="Q828" i="4"/>
  <c r="Q1554" i="4"/>
  <c r="Q999" i="4"/>
  <c r="Q1004" i="4"/>
  <c r="Q695" i="4"/>
  <c r="Q768" i="4"/>
  <c r="Q1401" i="4"/>
  <c r="Q1011" i="4"/>
  <c r="Q844" i="4"/>
  <c r="Q1055" i="4"/>
  <c r="Q915" i="4"/>
  <c r="Q1296" i="4"/>
  <c r="Q2326" i="4"/>
  <c r="Q848" i="4"/>
  <c r="Q1292" i="4"/>
  <c r="Q1826" i="4"/>
  <c r="Q1828" i="4"/>
  <c r="Q1782" i="4"/>
  <c r="Q343" i="4"/>
  <c r="Q365" i="4"/>
  <c r="Q1300" i="4"/>
  <c r="Q1792" i="4"/>
  <c r="Q7" i="4"/>
  <c r="Q1784" i="4"/>
  <c r="Q1264" i="4"/>
  <c r="Q370" i="4"/>
  <c r="Q799" i="4"/>
  <c r="Q1281" i="4"/>
  <c r="Q635" i="4"/>
  <c r="Q14" i="4"/>
  <c r="Q2227" i="4"/>
  <c r="Q1285" i="4"/>
  <c r="Q17" i="4"/>
  <c r="Q382" i="4"/>
  <c r="Q639" i="4"/>
  <c r="Q386" i="4"/>
  <c r="Q24" i="4"/>
  <c r="Q944" i="4"/>
  <c r="Q362" i="4"/>
  <c r="Q2313" i="4"/>
  <c r="Q1506" i="4"/>
  <c r="Q395" i="4"/>
  <c r="Q780" i="4"/>
  <c r="Q1495" i="4"/>
  <c r="Q52" i="4"/>
  <c r="Q650" i="4"/>
  <c r="Q2232" i="4"/>
  <c r="Q53" i="4"/>
  <c r="Q2311" i="4"/>
  <c r="Q172" i="4"/>
  <c r="Q2312" i="4"/>
  <c r="Q820" i="4"/>
  <c r="Q567" i="4"/>
  <c r="Q397" i="4"/>
  <c r="Q177" i="4"/>
  <c r="Q1497" i="4"/>
  <c r="Q2324" i="4"/>
  <c r="Q513" i="4"/>
  <c r="Q516" i="4"/>
  <c r="Q500" i="4"/>
  <c r="Q913" i="4"/>
  <c r="Q126" i="4"/>
  <c r="Q89" i="4"/>
  <c r="Q304" i="4"/>
  <c r="Q1201" i="4"/>
  <c r="Q368" i="4"/>
  <c r="Q794" i="4"/>
  <c r="Q1337" i="4"/>
  <c r="Q247" i="4"/>
  <c r="Q1801" i="4"/>
  <c r="Q1622" i="4"/>
  <c r="Q1640" i="4"/>
  <c r="Q739" i="4"/>
  <c r="Q1399" i="4"/>
  <c r="Q1681" i="4"/>
  <c r="Q1417" i="4"/>
  <c r="Q1430" i="4"/>
  <c r="Q754" i="4"/>
  <c r="Q1242" i="4"/>
  <c r="Q617" i="4"/>
  <c r="Q1770" i="4"/>
  <c r="Q935" i="4"/>
  <c r="Q64" i="4"/>
  <c r="Q98" i="4"/>
  <c r="Q1312" i="4"/>
  <c r="Q686" i="4"/>
  <c r="Q99" i="4"/>
  <c r="Q103" i="4"/>
  <c r="Q958" i="4"/>
  <c r="Q97" i="4"/>
  <c r="Q2316" i="4"/>
  <c r="Q821" i="4"/>
  <c r="Q778" i="4"/>
  <c r="Q1476" i="4"/>
  <c r="Q782" i="4"/>
  <c r="Q492" i="4"/>
  <c r="Q846" i="4"/>
  <c r="Q847" i="4"/>
  <c r="Q1321" i="4"/>
  <c r="Q947" i="4"/>
  <c r="Q1291" i="4"/>
  <c r="Q1789" i="4"/>
  <c r="Q1821" i="4"/>
  <c r="Q1780" i="4"/>
  <c r="Q1260" i="4"/>
  <c r="Q849" i="4"/>
  <c r="Q2317" i="4"/>
  <c r="Q1021" i="4"/>
  <c r="Q363" i="4"/>
  <c r="Q11" i="4"/>
  <c r="Q628" i="4"/>
  <c r="Q464" i="4"/>
  <c r="Q1396" i="4"/>
  <c r="Q630" i="4"/>
  <c r="Q15" i="4"/>
  <c r="Q43" i="4"/>
  <c r="Q378" i="4"/>
  <c r="Q58" i="4"/>
  <c r="Q1247" i="4"/>
  <c r="Q721" i="4"/>
  <c r="Q1436" i="4"/>
  <c r="Q643" i="4"/>
  <c r="Q1494" i="4"/>
  <c r="Q784" i="4"/>
  <c r="Q394" i="4"/>
  <c r="Q27" i="4"/>
  <c r="Q392" i="4"/>
  <c r="Q691" i="4"/>
  <c r="Q648" i="4"/>
  <c r="Q1493" i="4"/>
  <c r="Q1297" i="4"/>
  <c r="Q425" i="4"/>
  <c r="Q358" i="4"/>
  <c r="Q651" i="4"/>
  <c r="Q54" i="4"/>
  <c r="Q398" i="4"/>
  <c r="Q836" i="4"/>
  <c r="Q1547" i="4"/>
  <c r="Q559" i="4"/>
  <c r="Q385" i="4"/>
  <c r="Q348" i="4"/>
  <c r="Q2322" i="4"/>
  <c r="Q1445" i="4"/>
  <c r="Q654" i="4"/>
  <c r="Q1498" i="4"/>
  <c r="Q891" i="4"/>
  <c r="Q1268" i="4"/>
  <c r="Q81" i="4"/>
  <c r="Q308" i="4"/>
  <c r="Q1230" i="4"/>
  <c r="Q230" i="4"/>
  <c r="Q1771" i="4"/>
  <c r="Q1217" i="4"/>
  <c r="Q1340" i="4"/>
  <c r="Q1374" i="4"/>
  <c r="Q1403" i="4"/>
  <c r="Q1734" i="4"/>
  <c r="Q737" i="4"/>
  <c r="Q750" i="4"/>
  <c r="Q1657" i="4"/>
  <c r="Q1668" i="4"/>
  <c r="Q1682" i="4"/>
  <c r="Q1036" i="4"/>
  <c r="Q1703" i="4"/>
  <c r="Q818" i="4"/>
  <c r="Q1726" i="4"/>
  <c r="Q681" i="4"/>
  <c r="Q1289" i="4"/>
  <c r="Q615" i="4"/>
  <c r="Q65" i="4"/>
  <c r="Q682" i="4"/>
  <c r="Q101" i="4"/>
  <c r="Q1256" i="4"/>
  <c r="Q829" i="4"/>
  <c r="Q834" i="4"/>
  <c r="Q1738" i="4"/>
  <c r="Q683" i="4"/>
  <c r="Q807" i="4"/>
  <c r="Q1000" i="4"/>
  <c r="Q962" i="4"/>
  <c r="Q1009" i="4"/>
  <c r="Q930" i="4"/>
  <c r="Q1743" i="4"/>
  <c r="Q699" i="4"/>
  <c r="Q1018" i="4"/>
  <c r="Q63" i="4"/>
  <c r="Q939" i="4"/>
  <c r="Q2238" i="4"/>
  <c r="Q342" i="4"/>
  <c r="Q1353" i="4"/>
  <c r="Q1751" i="4"/>
  <c r="Q1122" i="4"/>
  <c r="Q865" i="4"/>
  <c r="Q21" i="4"/>
  <c r="Q1783" i="4"/>
  <c r="Q866" i="4"/>
  <c r="Q104" i="4"/>
  <c r="Q369" i="4"/>
  <c r="Q1265" i="4"/>
  <c r="Q2229" i="4"/>
  <c r="Q47" i="4"/>
  <c r="Q376" i="4"/>
  <c r="Q22" i="4"/>
  <c r="Q429" i="4"/>
  <c r="Q2310" i="4"/>
  <c r="Q44" i="4"/>
  <c r="Q1520" i="4"/>
  <c r="Q801" i="4"/>
  <c r="Q689" i="4"/>
  <c r="Q478" i="4"/>
  <c r="Q32" i="4"/>
  <c r="Q366" i="4"/>
  <c r="Q1389" i="4"/>
  <c r="Q787" i="4"/>
  <c r="Q49" i="4"/>
  <c r="Q1545" i="4"/>
  <c r="Q641" i="4"/>
  <c r="Q355" i="4"/>
  <c r="Q351" i="4"/>
  <c r="Q781" i="4"/>
  <c r="Q1496" i="4"/>
  <c r="Q1618" i="4"/>
  <c r="Q1408" i="4"/>
  <c r="Q564" i="4"/>
  <c r="Q703" i="4"/>
  <c r="Q175" i="4"/>
  <c r="Q563" i="4"/>
  <c r="Q653" i="4"/>
  <c r="Q360" i="4"/>
  <c r="Q400" i="4"/>
  <c r="Q1468" i="4"/>
  <c r="Q174" i="4"/>
  <c r="Q483" i="4"/>
  <c r="Q1092" i="4"/>
  <c r="Q1189" i="4"/>
  <c r="Q83" i="4"/>
  <c r="Q1153" i="4"/>
  <c r="Q155" i="4"/>
  <c r="Q234" i="4"/>
  <c r="Q1058" i="4"/>
  <c r="Q318" i="4"/>
  <c r="Q732" i="4"/>
  <c r="Q1180" i="4"/>
  <c r="Q246" i="4"/>
  <c r="Q1800" i="4"/>
  <c r="Q1117" i="4"/>
  <c r="Q1646" i="4"/>
  <c r="Q1659" i="4"/>
  <c r="Q1303" i="4"/>
  <c r="Q817" i="4"/>
  <c r="Q1696" i="4"/>
  <c r="Q1704" i="4"/>
  <c r="Q1716" i="4"/>
  <c r="Q1243" i="4"/>
  <c r="Q684" i="4"/>
  <c r="Q1791" i="4"/>
  <c r="Q616" i="4"/>
  <c r="Q968" i="4"/>
  <c r="Q339" i="4"/>
  <c r="Q970" i="4"/>
  <c r="Q1257" i="4"/>
  <c r="Q2248" i="4"/>
  <c r="Q837" i="4"/>
  <c r="Q996" i="4"/>
  <c r="Q963" i="4"/>
  <c r="Q767" i="4"/>
  <c r="Q775" i="4"/>
  <c r="Q1320" i="4"/>
  <c r="Q1323" i="4"/>
  <c r="Q945" i="4"/>
  <c r="Q940" i="4"/>
  <c r="Q469" i="4"/>
  <c r="Q1746" i="4"/>
  <c r="Q823" i="4"/>
  <c r="Q931" i="4"/>
  <c r="Q1283" i="4"/>
  <c r="Q1822" i="4"/>
  <c r="Q1799" i="4"/>
  <c r="Q3" i="4"/>
  <c r="Q8" i="4"/>
  <c r="Q472" i="4"/>
  <c r="Q626" i="4"/>
  <c r="Q1127" i="4"/>
  <c r="Q627" i="4"/>
  <c r="Q391" i="4"/>
  <c r="Q1552" i="4"/>
  <c r="Q371" i="4"/>
  <c r="Q1266" i="4"/>
  <c r="Q631" i="4"/>
  <c r="Q632" i="4"/>
  <c r="Q491" i="4"/>
  <c r="Q1477" i="4"/>
  <c r="Q1526" i="4"/>
  <c r="Q16" i="4"/>
  <c r="Q638" i="4"/>
  <c r="Q802" i="4"/>
  <c r="Q642" i="4"/>
  <c r="Q168" i="4"/>
  <c r="Q646" i="4"/>
  <c r="Q647" i="4"/>
  <c r="Q48" i="4"/>
  <c r="Q33" i="4"/>
  <c r="Q712" i="4"/>
  <c r="Q2314" i="4"/>
  <c r="Q905" i="4"/>
  <c r="Q29" i="4"/>
  <c r="Q31" i="4"/>
  <c r="Q445" i="4"/>
  <c r="Q356" i="4"/>
  <c r="Q1443" i="4"/>
  <c r="Q556" i="4"/>
  <c r="Q487" i="4"/>
  <c r="Q352" i="4"/>
  <c r="Q1367" i="4"/>
  <c r="Q1481" i="4"/>
  <c r="Q773" i="4"/>
  <c r="Q609" i="4"/>
  <c r="Q566" i="4"/>
  <c r="Q1082" i="4"/>
  <c r="Q1147" i="4"/>
  <c r="Q297" i="4"/>
  <c r="Q982" i="4"/>
  <c r="Q1141" i="4"/>
  <c r="Q211" i="4"/>
  <c r="Q1179" i="4"/>
  <c r="Q1351" i="4"/>
  <c r="Q755" i="4"/>
  <c r="Q1407" i="4"/>
  <c r="Q1807" i="4"/>
  <c r="Q1033" i="4"/>
  <c r="Q1647" i="4"/>
  <c r="Q1660" i="4"/>
  <c r="Q1670" i="4"/>
  <c r="Q740" i="4"/>
  <c r="Q1304" i="4"/>
  <c r="Q1471" i="4"/>
  <c r="Q1717" i="4"/>
  <c r="Q1728" i="4"/>
  <c r="Q1359" i="4"/>
  <c r="Q264" i="4"/>
  <c r="Q1813" i="4"/>
  <c r="Q263" i="4"/>
  <c r="Q1823" i="4"/>
  <c r="Q1737" i="4"/>
  <c r="Q1258" i="4"/>
  <c r="Q1556" i="4"/>
  <c r="Q1003" i="4"/>
  <c r="Q1739" i="4"/>
  <c r="Q838" i="4"/>
  <c r="Q941" i="4"/>
  <c r="Q1774" i="4"/>
  <c r="Q698" i="4"/>
  <c r="Q1008" i="4"/>
  <c r="Q1261" i="4"/>
  <c r="Q1557" i="4"/>
  <c r="Q1017" i="4"/>
  <c r="Q62" i="4"/>
  <c r="Q824" i="4"/>
  <c r="Q42" i="4"/>
  <c r="Q265" i="4"/>
  <c r="Q20" i="4"/>
  <c r="Q1824" i="4"/>
  <c r="Q4" i="4"/>
  <c r="Q390" i="4"/>
  <c r="Q9" i="4"/>
  <c r="Q850" i="4"/>
  <c r="Q1325" i="4"/>
  <c r="Q1753" i="4"/>
  <c r="Q179" i="4"/>
  <c r="Q800" i="4"/>
  <c r="Q373" i="4"/>
  <c r="Q374" i="4"/>
  <c r="Q633" i="4"/>
  <c r="Q2319" i="4"/>
  <c r="Q1489" i="4"/>
  <c r="Q966" i="4"/>
  <c r="Q1519" i="4"/>
  <c r="Q1400" i="4"/>
  <c r="Q45" i="4"/>
  <c r="Q166" i="4"/>
  <c r="Q23" i="4"/>
  <c r="Q1492" i="4"/>
  <c r="Q169" i="4"/>
  <c r="Q690" i="4"/>
  <c r="Q765" i="4"/>
  <c r="Q1245" i="4"/>
  <c r="Q475" i="4"/>
  <c r="Q50" i="4"/>
  <c r="Q477" i="4"/>
  <c r="Q1248" i="4"/>
  <c r="Q406" i="4"/>
  <c r="Q652" i="4"/>
  <c r="Q384" i="4"/>
  <c r="Q409" i="4"/>
  <c r="Q756" i="4"/>
  <c r="Q489" i="4"/>
  <c r="Q704" i="4"/>
  <c r="Q413" i="4"/>
  <c r="Q476" i="4"/>
  <c r="Q803" i="4"/>
  <c r="Q565" i="4"/>
  <c r="Q1543" i="4"/>
  <c r="Q813" i="4"/>
  <c r="Q110" i="4"/>
  <c r="Q1781" i="4"/>
  <c r="Q531" i="4"/>
  <c r="Q141" i="4"/>
  <c r="Q1158" i="4"/>
  <c r="Q1214" i="4"/>
  <c r="Q1151" i="4"/>
  <c r="Q870" i="4"/>
  <c r="Q1229" i="4"/>
  <c r="Q1796" i="4"/>
  <c r="Q1416" i="4"/>
  <c r="Q879" i="4"/>
  <c r="Q1630" i="4"/>
  <c r="Q1034" i="4"/>
  <c r="Q1663" i="4"/>
  <c r="Q1431" i="4"/>
  <c r="Q1689" i="4"/>
  <c r="Q1698" i="4"/>
  <c r="Q1709" i="4"/>
  <c r="Q1722" i="4"/>
  <c r="Q1729" i="4"/>
  <c r="Q693" i="4"/>
  <c r="Q2231" i="4"/>
  <c r="Q1735" i="4"/>
  <c r="Q964" i="4"/>
  <c r="Q1251" i="4"/>
  <c r="Q622" i="4"/>
  <c r="Q994" i="4"/>
  <c r="Q826" i="4"/>
  <c r="Q814" i="4"/>
  <c r="Q806" i="4"/>
  <c r="Q1741" i="4"/>
  <c r="Q1809" i="4"/>
  <c r="Q1319" i="4"/>
  <c r="Q770" i="4"/>
  <c r="Q1475" i="4"/>
  <c r="Q178" i="4"/>
  <c r="Q2234" i="4"/>
  <c r="Q811" i="4"/>
  <c r="Q2236" i="4"/>
  <c r="Q943" i="4"/>
  <c r="Q1361" i="4"/>
  <c r="Q555" i="4"/>
  <c r="Q341" i="4"/>
  <c r="Q1749" i="4"/>
  <c r="Q6" i="4"/>
  <c r="Q1425" i="4"/>
  <c r="Q851" i="4"/>
  <c r="Q220" i="4"/>
  <c r="Q219" i="4"/>
  <c r="Q2325" i="4"/>
  <c r="Q10" i="4"/>
  <c r="Q463" i="4"/>
  <c r="Q375" i="4"/>
  <c r="Q1267" i="4"/>
  <c r="Q379" i="4"/>
  <c r="Q46" i="4"/>
  <c r="Q636" i="4"/>
  <c r="Q637" i="4"/>
  <c r="Q380" i="4"/>
  <c r="Q692" i="4"/>
  <c r="Q381" i="4"/>
  <c r="Q2308" i="4"/>
  <c r="Q894" i="4"/>
  <c r="Q685" i="4"/>
  <c r="Q624" i="4"/>
  <c r="Q471" i="4"/>
  <c r="Q779" i="4"/>
  <c r="Q35" i="4"/>
  <c r="Q1426" i="4"/>
  <c r="Q473" i="4"/>
  <c r="Q1286" i="4"/>
  <c r="Q1507" i="4"/>
  <c r="Q407" i="4"/>
  <c r="Q1505" i="4"/>
  <c r="Q573" i="4"/>
  <c r="Q173" i="4"/>
  <c r="Q55" i="4"/>
  <c r="Q383" i="4"/>
  <c r="Q56" i="4"/>
  <c r="Q402" i="4"/>
  <c r="Q411" i="4"/>
  <c r="Q357" i="4"/>
  <c r="Q557" i="4"/>
  <c r="Q517" i="4"/>
  <c r="Q403" i="4"/>
  <c r="Q359" i="4"/>
  <c r="Q1778" i="4"/>
  <c r="Q111" i="4"/>
  <c r="Q291" i="4"/>
  <c r="Q973" i="4"/>
  <c r="Q1191" i="4"/>
  <c r="Q238" i="4"/>
  <c r="Q204" i="4"/>
  <c r="Q1334" i="4"/>
  <c r="Q1365" i="4"/>
  <c r="Q1802" i="4"/>
  <c r="Q1804" i="4"/>
  <c r="Q218" i="4"/>
  <c r="Q1116" i="4"/>
  <c r="Q1027" i="4"/>
  <c r="Q1666" i="4"/>
  <c r="Q1675" i="4"/>
  <c r="Q1690" i="4"/>
  <c r="Q1700" i="4"/>
  <c r="Q1711" i="4"/>
  <c r="Q1723" i="4"/>
  <c r="Q1731" i="4"/>
  <c r="Q36" i="4"/>
  <c r="Q697" i="4"/>
  <c r="Q100" i="4"/>
  <c r="Q261" i="4"/>
  <c r="Q1252" i="4"/>
  <c r="Q777" i="4"/>
  <c r="Q995" i="4"/>
  <c r="Q1314" i="4"/>
  <c r="Q819" i="4"/>
  <c r="Q1006" i="4"/>
  <c r="Q1302" i="4"/>
  <c r="Q843" i="4"/>
  <c r="Q619" i="4"/>
  <c r="Q620" i="4"/>
  <c r="Q2233" i="4"/>
  <c r="Q845" i="4"/>
  <c r="Q60" i="4"/>
  <c r="Q1016" i="4"/>
  <c r="Q1744" i="4"/>
  <c r="Q258" i="4"/>
  <c r="Q1317" i="4"/>
  <c r="Q1790" i="4"/>
  <c r="Q1793" i="4"/>
  <c r="Q625" i="4"/>
  <c r="Q1825" i="4"/>
  <c r="Q1293" i="4"/>
  <c r="Q1313" i="4"/>
  <c r="Q1262" i="4"/>
  <c r="Q388" i="4"/>
  <c r="Q337" i="4"/>
  <c r="Q1263" i="4"/>
  <c r="Q1358" i="4"/>
  <c r="Q1486" i="4"/>
  <c r="Q629" i="4"/>
  <c r="Q634" i="4"/>
  <c r="Q1269" i="4"/>
  <c r="Q437" i="4"/>
  <c r="Q535" i="4"/>
  <c r="Q1360" i="4"/>
  <c r="Q696" i="4"/>
  <c r="Q41" i="4"/>
  <c r="Q167" i="4"/>
  <c r="Q180" i="4"/>
  <c r="Q644" i="4"/>
  <c r="Q783" i="4"/>
  <c r="Q722" i="4"/>
  <c r="Q393" i="4"/>
  <c r="Q170" i="4"/>
  <c r="Q835" i="4"/>
  <c r="Q28" i="4"/>
  <c r="Q176" i="4"/>
  <c r="Q649" i="4"/>
  <c r="Q1438" i="4"/>
  <c r="Q917" i="4"/>
  <c r="Q418" i="4"/>
  <c r="Q346" i="4"/>
  <c r="Q468" i="4"/>
  <c r="Q1444" i="4"/>
  <c r="Q1508" i="4"/>
  <c r="Q706" i="4"/>
  <c r="Q2315" i="4"/>
  <c r="Q867" i="4"/>
  <c r="Q399" i="4"/>
  <c r="Q410" i="4"/>
  <c r="Q347" i="4"/>
  <c r="Q1224" i="4"/>
  <c r="Q751" i="4"/>
  <c r="Q1309" i="4"/>
  <c r="Q1002" i="4"/>
  <c r="Q2224" i="4"/>
  <c r="Q107" i="4"/>
  <c r="Q12" i="4"/>
  <c r="Q640" i="4"/>
  <c r="Q474" i="4"/>
  <c r="Q467" i="4"/>
  <c r="Q465" i="4"/>
  <c r="Q1246" i="4"/>
  <c r="Q485" i="4"/>
  <c r="Q350" i="4"/>
  <c r="Q656" i="4"/>
  <c r="Q405" i="4"/>
  <c r="Q426" i="4"/>
  <c r="Q501" i="4"/>
  <c r="Q416" i="4"/>
  <c r="Q495" i="4"/>
  <c r="Q1624" i="4"/>
  <c r="Q2328" i="4"/>
  <c r="Q574" i="4"/>
  <c r="Q2228" i="4"/>
  <c r="Q1415" i="4"/>
  <c r="Q2254" i="4"/>
  <c r="Q529" i="4"/>
  <c r="Q670" i="4"/>
  <c r="Q582" i="4"/>
  <c r="Q511" i="4"/>
  <c r="Q497" i="4"/>
  <c r="Q509" i="4"/>
  <c r="Q2333" i="4"/>
  <c r="Q886" i="4"/>
  <c r="Q758" i="4"/>
  <c r="Q673" i="4"/>
  <c r="Q725" i="4"/>
  <c r="Q875" i="4"/>
  <c r="Q572" i="4"/>
  <c r="Q2318" i="4"/>
  <c r="Q1276" i="4"/>
  <c r="Q1831" i="4"/>
  <c r="Q1839" i="4"/>
  <c r="Q1847" i="4"/>
  <c r="Q1855" i="4"/>
  <c r="Q1863" i="4"/>
  <c r="Q1871" i="4"/>
  <c r="Q1879" i="4"/>
  <c r="Q1887" i="4"/>
  <c r="Q1895" i="4"/>
  <c r="Q1903" i="4"/>
  <c r="Q1911" i="4"/>
  <c r="Q1919" i="4"/>
  <c r="Q1047" i="4"/>
  <c r="Q1022" i="4"/>
  <c r="Q1662" i="4"/>
  <c r="Q1811" i="4"/>
  <c r="Q1740" i="4"/>
  <c r="Q19" i="4"/>
  <c r="Q1829" i="4"/>
  <c r="Q372" i="4"/>
  <c r="Q389" i="4"/>
  <c r="Q430" i="4"/>
  <c r="Q482" i="4"/>
  <c r="Q1271" i="4"/>
  <c r="Q423" i="4"/>
  <c r="Q855" i="4"/>
  <c r="Q2251" i="4"/>
  <c r="Q569" i="4"/>
  <c r="Q909" i="4"/>
  <c r="Q499" i="4"/>
  <c r="Q580" i="4"/>
  <c r="Q1504" i="4"/>
  <c r="Q521" i="4"/>
  <c r="Q1482" i="4"/>
  <c r="Q490" i="4"/>
  <c r="Q840" i="4"/>
  <c r="Q1470" i="4"/>
  <c r="Q575" i="4"/>
  <c r="Q1488" i="4"/>
  <c r="Q1628" i="4"/>
  <c r="Q671" i="4"/>
  <c r="Q533" i="4"/>
  <c r="Q1409" i="4"/>
  <c r="Q462" i="4"/>
  <c r="Q1491" i="4"/>
  <c r="Q577" i="4"/>
  <c r="Q2334" i="4"/>
  <c r="Q1516" i="4"/>
  <c r="Q1456" i="4"/>
  <c r="Q530" i="4"/>
  <c r="Q675" i="4"/>
  <c r="Q869" i="4"/>
  <c r="Q677" i="4"/>
  <c r="Q728" i="4"/>
  <c r="Q1832" i="4"/>
  <c r="Q1840" i="4"/>
  <c r="Q1848" i="4"/>
  <c r="Q1856" i="4"/>
  <c r="Q1864" i="4"/>
  <c r="Q1872" i="4"/>
  <c r="Q1880" i="4"/>
  <c r="Q1888" i="4"/>
  <c r="Q1896" i="4"/>
  <c r="Q1904" i="4"/>
  <c r="Q1912" i="4"/>
  <c r="Q1920" i="4"/>
  <c r="Q1131" i="4"/>
  <c r="Q1226" i="4"/>
  <c r="Q1673" i="4"/>
  <c r="Q2330" i="4"/>
  <c r="Q1318" i="4"/>
  <c r="Q5" i="4"/>
  <c r="Q1424" i="4"/>
  <c r="Q645" i="4"/>
  <c r="Q51" i="4"/>
  <c r="Q353" i="4"/>
  <c r="Q345" i="4"/>
  <c r="Q560" i="4"/>
  <c r="Q882" i="4"/>
  <c r="Q422" i="4"/>
  <c r="Q424" i="4"/>
  <c r="Q421" i="4"/>
  <c r="Q1509" i="4"/>
  <c r="Q526" i="4"/>
  <c r="Q868" i="4"/>
  <c r="Q364" i="4"/>
  <c r="Q852" i="4"/>
  <c r="Q507" i="4"/>
  <c r="Q744" i="4"/>
  <c r="Q527" i="4"/>
  <c r="Q857" i="4"/>
  <c r="Q2255" i="4"/>
  <c r="Q856" i="4"/>
  <c r="Q757" i="4"/>
  <c r="Q804" i="4"/>
  <c r="Q1458" i="4"/>
  <c r="Q525" i="4"/>
  <c r="Q510" i="4"/>
  <c r="Q2252" i="4"/>
  <c r="Q1514" i="4"/>
  <c r="Q1480" i="4"/>
  <c r="Q718" i="4"/>
  <c r="Q1448" i="4"/>
  <c r="Q953" i="4"/>
  <c r="Q1346" i="4"/>
  <c r="Q591" i="4"/>
  <c r="Q678" i="4"/>
  <c r="Q1833" i="4"/>
  <c r="Q1841" i="4"/>
  <c r="Q1849" i="4"/>
  <c r="Q1857" i="4"/>
  <c r="Q1865" i="4"/>
  <c r="Q1873" i="4"/>
  <c r="Q1881" i="4"/>
  <c r="Q1889" i="4"/>
  <c r="Q1897" i="4"/>
  <c r="Q1905" i="4"/>
  <c r="Q1913" i="4"/>
  <c r="Q1290" i="4"/>
  <c r="Q2219" i="4"/>
  <c r="Q1687" i="4"/>
  <c r="Q340" i="4"/>
  <c r="Q810" i="4"/>
  <c r="Q1020" i="4"/>
  <c r="Q1752" i="4"/>
  <c r="Q1478" i="4"/>
  <c r="Q37" i="4"/>
  <c r="Q30" i="4"/>
  <c r="Q57" i="4"/>
  <c r="Q181" i="4"/>
  <c r="Q494" i="4"/>
  <c r="Q655" i="4"/>
  <c r="Q949" i="4"/>
  <c r="Q171" i="4"/>
  <c r="Q1501" i="4"/>
  <c r="Q1455" i="4"/>
  <c r="Q519" i="4"/>
  <c r="Q361" i="4"/>
  <c r="Q419" i="4"/>
  <c r="Q2249" i="4"/>
  <c r="Q1549" i="4"/>
  <c r="Q506" i="4"/>
  <c r="Q523" i="4"/>
  <c r="Q2320" i="4"/>
  <c r="Q528" i="4"/>
  <c r="Q1402" i="4"/>
  <c r="Q2327" i="4"/>
  <c r="Q583" i="4"/>
  <c r="Q1523" i="4"/>
  <c r="Q1485" i="4"/>
  <c r="Q584" i="4"/>
  <c r="Q562" i="4"/>
  <c r="Q1528" i="4"/>
  <c r="Q861" i="4"/>
  <c r="Q1483" i="4"/>
  <c r="Q1345" i="4"/>
  <c r="Q571" i="4"/>
  <c r="Q727" i="4"/>
  <c r="Q714" i="4"/>
  <c r="Q759" i="4"/>
  <c r="Q1834" i="4"/>
  <c r="Q1842" i="4"/>
  <c r="Q1850" i="4"/>
  <c r="Q1858" i="4"/>
  <c r="Q1866" i="4"/>
  <c r="Q1874" i="4"/>
  <c r="Q1882" i="4"/>
  <c r="Q1890" i="4"/>
  <c r="Q1898" i="4"/>
  <c r="Q1906" i="4"/>
  <c r="Q1914" i="4"/>
  <c r="Q579" i="4"/>
  <c r="Q1379" i="4"/>
  <c r="Q1697" i="4"/>
  <c r="Q1253" i="4"/>
  <c r="Q1316" i="4"/>
  <c r="Q105" i="4"/>
  <c r="Q1270" i="4"/>
  <c r="Q377" i="4"/>
  <c r="Q25" i="4"/>
  <c r="Q493" i="4"/>
  <c r="Q367" i="4"/>
  <c r="Q1544" i="4"/>
  <c r="Q514" i="4"/>
  <c r="Q518" i="4"/>
  <c r="Q486" i="4"/>
  <c r="Q420" i="4"/>
  <c r="Q396" i="4"/>
  <c r="Q404" i="4"/>
  <c r="Q414" i="4"/>
  <c r="Q1447" i="4"/>
  <c r="Q1527" i="4"/>
  <c r="Q853" i="4"/>
  <c r="Q1440" i="4"/>
  <c r="Q522" i="4"/>
  <c r="Q505" i="4"/>
  <c r="Q743" i="4"/>
  <c r="Q461" i="4"/>
  <c r="Q581" i="4"/>
  <c r="Q488" i="4"/>
  <c r="Q1469" i="4"/>
  <c r="Q498" i="4"/>
  <c r="Q1487" i="4"/>
  <c r="Q672" i="4"/>
  <c r="Q587" i="4"/>
  <c r="Q1529" i="4"/>
  <c r="Q1479" i="4"/>
  <c r="Q873" i="4"/>
  <c r="Q719" i="4"/>
  <c r="Q954" i="4"/>
  <c r="Q874" i="4"/>
  <c r="Q1347" i="4"/>
  <c r="Q841" i="4"/>
  <c r="Q1835" i="4"/>
  <c r="Q1843" i="4"/>
  <c r="Q1851" i="4"/>
  <c r="Q1859" i="4"/>
  <c r="Q1867" i="4"/>
  <c r="Q1875" i="4"/>
  <c r="Q1883" i="4"/>
  <c r="Q1891" i="4"/>
  <c r="Q1899" i="4"/>
  <c r="Q1907" i="4"/>
  <c r="Q1915" i="4"/>
  <c r="Q200" i="4"/>
  <c r="Q1412" i="4"/>
  <c r="Q1707" i="4"/>
  <c r="Q830" i="4"/>
  <c r="Q771" i="4"/>
  <c r="Q1259" i="4"/>
  <c r="Q2225" i="4"/>
  <c r="Q2309" i="4"/>
  <c r="Q688" i="4"/>
  <c r="Q1437" i="4"/>
  <c r="Q854" i="4"/>
  <c r="Q387" i="4"/>
  <c r="Q558" i="4"/>
  <c r="Q1454" i="4"/>
  <c r="Q1446" i="4"/>
  <c r="Q349" i="4"/>
  <c r="Q1352" i="4"/>
  <c r="Q1510" i="4"/>
  <c r="Q1392" i="4"/>
  <c r="Q741" i="4"/>
  <c r="Q1511" i="4"/>
  <c r="Q908" i="4"/>
  <c r="Q742" i="4"/>
  <c r="Q1627" i="4"/>
  <c r="Q723" i="4"/>
  <c r="Q1441" i="4"/>
  <c r="Q503" i="4"/>
  <c r="Q508" i="4"/>
  <c r="Q524" i="4"/>
  <c r="Q1512" i="4"/>
  <c r="Q876" i="4"/>
  <c r="Q561" i="4"/>
  <c r="Q576" i="4"/>
  <c r="Q534" i="4"/>
  <c r="Q1515" i="4"/>
  <c r="Q1530" i="4"/>
  <c r="Q1344" i="4"/>
  <c r="Q952" i="4"/>
  <c r="Q720" i="4"/>
  <c r="Q1369" i="4"/>
  <c r="Q1275" i="4"/>
  <c r="Q809" i="4"/>
  <c r="Q1836" i="4"/>
  <c r="Q1844" i="4"/>
  <c r="Q1852" i="4"/>
  <c r="Q1860" i="4"/>
  <c r="Q1868" i="4"/>
  <c r="Q1876" i="4"/>
  <c r="Q1884" i="4"/>
  <c r="Q1892" i="4"/>
  <c r="Q1900" i="4"/>
  <c r="Q1908" i="4"/>
  <c r="Q1916" i="4"/>
  <c r="Q1462" i="4"/>
  <c r="Q1718" i="4"/>
  <c r="Q680" i="4"/>
  <c r="Q1015" i="4"/>
  <c r="Q222" i="4"/>
  <c r="Q1274" i="4"/>
  <c r="Q26" i="4"/>
  <c r="Q470" i="4"/>
  <c r="Q442" i="4"/>
  <c r="Q1387" i="4"/>
  <c r="Q466" i="4"/>
  <c r="Q417" i="4"/>
  <c r="Q502" i="4"/>
  <c r="Q481" i="4"/>
  <c r="Q1457" i="4"/>
  <c r="Q1390" i="4"/>
  <c r="Q401" i="4"/>
  <c r="Q568" i="4"/>
  <c r="Q412" i="4"/>
  <c r="Q2226" i="4"/>
  <c r="Q1548" i="4"/>
  <c r="Q532" i="4"/>
  <c r="Q2253" i="4"/>
  <c r="Q666" i="4"/>
  <c r="Q504" i="4"/>
  <c r="Q668" i="4"/>
  <c r="Q871" i="4"/>
  <c r="Q859" i="4"/>
  <c r="Q1513" i="4"/>
  <c r="Q1524" i="4"/>
  <c r="Q1442" i="4"/>
  <c r="Q512" i="4"/>
  <c r="Q1411" i="4"/>
  <c r="Q588" i="4"/>
  <c r="Q1532" i="4"/>
  <c r="Q674" i="4"/>
  <c r="Q570" i="4"/>
  <c r="Q590" i="4"/>
  <c r="Q1525" i="4"/>
  <c r="Q808" i="4"/>
  <c r="Q760" i="4"/>
  <c r="Q1837" i="4"/>
  <c r="Q1845" i="4"/>
  <c r="Q1853" i="4"/>
  <c r="Q1861" i="4"/>
  <c r="Q1869" i="4"/>
  <c r="Q1877" i="4"/>
  <c r="Q1885" i="4"/>
  <c r="Q1893" i="4"/>
  <c r="Q1901" i="4"/>
  <c r="Q1909" i="4"/>
  <c r="Q1917" i="4"/>
  <c r="Q786" i="4"/>
  <c r="Q1157" i="4"/>
  <c r="Q1721" i="4"/>
  <c r="Q1254" i="4"/>
  <c r="Q997" i="4"/>
  <c r="Q1742" i="4"/>
  <c r="Q1748" i="4"/>
  <c r="Q13" i="4"/>
  <c r="Q18" i="4"/>
  <c r="Q34" i="4"/>
  <c r="Q1410" i="4"/>
  <c r="Q415" i="4"/>
  <c r="Q354" i="4"/>
  <c r="Q515" i="4"/>
  <c r="Q484" i="4"/>
  <c r="Q1517" i="4"/>
  <c r="Q1388" i="4"/>
  <c r="Q1502" i="4"/>
  <c r="Q408" i="4"/>
  <c r="Q1460" i="4"/>
  <c r="Q520" i="4"/>
  <c r="Q1439" i="4"/>
  <c r="Q1522" i="4"/>
  <c r="Q496" i="4"/>
  <c r="Q1625" i="4"/>
  <c r="Q667" i="4"/>
  <c r="Q858" i="4"/>
  <c r="Q669" i="4"/>
  <c r="Q1499" i="4"/>
  <c r="Q872" i="4"/>
  <c r="Q1490" i="4"/>
  <c r="Q907" i="4"/>
  <c r="Q860" i="4"/>
  <c r="Q585" i="4"/>
  <c r="Q578" i="4"/>
  <c r="Q586" i="4"/>
  <c r="Q1533" i="4"/>
  <c r="Q724" i="4"/>
  <c r="Q589" i="4"/>
  <c r="Q676" i="4"/>
  <c r="Q1484" i="4"/>
  <c r="Q1277" i="4"/>
  <c r="Q1830" i="4"/>
  <c r="Q1838" i="4"/>
  <c r="Q1846" i="4"/>
  <c r="Q1854" i="4"/>
  <c r="Q1862" i="4"/>
  <c r="Q1870" i="4"/>
  <c r="Q1878" i="4"/>
  <c r="Q1886" i="4"/>
  <c r="Q1894" i="4"/>
  <c r="Q1902" i="4"/>
  <c r="Q1910" i="4"/>
  <c r="Q1918" i="4"/>
  <c r="D1506" i="6"/>
  <c r="D1517" i="6"/>
  <c r="D1509" i="6"/>
  <c r="D1505" i="6"/>
  <c r="D1516" i="6"/>
  <c r="D1512" i="6"/>
  <c r="D1508" i="6"/>
  <c r="D1504" i="6"/>
  <c r="D1515" i="6"/>
  <c r="D1511" i="6"/>
  <c r="D1507" i="6"/>
  <c r="D1510" i="6"/>
  <c r="D1514" i="6"/>
  <c r="D1513" i="6"/>
  <c r="L833" i="4"/>
  <c r="L1280" i="4"/>
  <c r="J3322" i="7" s="1"/>
  <c r="L1368" i="4"/>
  <c r="J3296" i="7" s="1"/>
  <c r="L679" i="4"/>
  <c r="J3324" i="7" s="1"/>
  <c r="L832" i="4"/>
  <c r="J3479" i="7" s="1"/>
  <c r="L864" i="4"/>
  <c r="J3320" i="7" s="1"/>
  <c r="L1348" i="4"/>
  <c r="J3306" i="7" s="1"/>
  <c r="L1279" i="4"/>
  <c r="J3321" i="7" s="1"/>
  <c r="L726" i="4"/>
  <c r="J3271" i="7" s="1"/>
  <c r="L1451" i="4"/>
  <c r="L862" i="4"/>
  <c r="J3302" i="7" s="1"/>
  <c r="L1449" i="4"/>
  <c r="J3303" i="7" s="1"/>
  <c r="L1626" i="4"/>
  <c r="L1629" i="4"/>
  <c r="J3311" i="7" s="1"/>
  <c r="L1450" i="4"/>
  <c r="L761" i="4"/>
  <c r="J3472" i="7" s="1"/>
  <c r="L1278" i="4"/>
  <c r="J3310" i="7" s="1"/>
  <c r="L1290" i="4"/>
  <c r="J88" i="7" s="1"/>
  <c r="L579" i="4"/>
  <c r="J94" i="7" s="1"/>
  <c r="L591" i="4"/>
  <c r="J3265" i="7" s="1"/>
  <c r="L678" i="4"/>
  <c r="J3261" i="7" s="1"/>
  <c r="L714" i="4"/>
  <c r="L759" i="4"/>
  <c r="L1347" i="4"/>
  <c r="J3235" i="7" s="1"/>
  <c r="L841" i="4"/>
  <c r="J3266" i="7" s="1"/>
  <c r="L1276" i="4"/>
  <c r="L728" i="4"/>
  <c r="J3257" i="7" s="1"/>
  <c r="L1275" i="4"/>
  <c r="J3253" i="7" s="1"/>
  <c r="L809" i="4"/>
  <c r="J3278" i="7" s="1"/>
  <c r="L808" i="4"/>
  <c r="J3269" i="7" s="1"/>
  <c r="L760" i="4"/>
  <c r="L1277" i="4"/>
  <c r="D1497" i="6"/>
  <c r="D1498" i="6"/>
  <c r="D1496" i="6"/>
  <c r="D1502" i="6"/>
  <c r="D1503" i="6"/>
  <c r="D1501" i="6"/>
  <c r="D1495" i="6"/>
  <c r="D1500" i="6"/>
  <c r="D1499" i="6"/>
  <c r="D1492" i="6"/>
  <c r="D1494" i="6"/>
  <c r="D1493" i="6"/>
  <c r="E1830" i="1"/>
  <c r="E1835" i="1"/>
  <c r="E1836" i="1"/>
  <c r="E1837" i="1"/>
  <c r="E1838" i="1"/>
  <c r="D1830" i="1"/>
  <c r="D1835" i="1"/>
  <c r="D1836" i="1"/>
  <c r="D1837" i="1"/>
  <c r="D1838" i="1"/>
  <c r="C1830" i="1"/>
  <c r="C1835" i="1"/>
  <c r="C1836" i="1"/>
  <c r="C1837" i="1"/>
  <c r="C1838" i="1"/>
  <c r="B1830" i="1"/>
  <c r="B1835" i="1"/>
  <c r="B1836" i="1"/>
  <c r="B1837" i="1"/>
  <c r="B1838" i="1"/>
  <c r="J3307" i="7" l="1"/>
  <c r="J3308" i="7"/>
  <c r="B1873" i="2"/>
  <c r="B1874" i="2"/>
  <c r="B1875" i="2"/>
  <c r="B1872" i="2"/>
  <c r="B1877" i="2"/>
  <c r="B1878" i="2"/>
  <c r="B1876" i="2"/>
  <c r="B1881" i="2"/>
  <c r="B1879" i="2"/>
  <c r="B1882" i="2"/>
  <c r="B1880" i="2"/>
  <c r="B1884" i="2"/>
  <c r="B6" i="2"/>
  <c r="B7" i="2"/>
  <c r="C1873" i="2"/>
  <c r="C1874" i="2"/>
  <c r="C1875" i="2"/>
  <c r="C1872" i="2"/>
  <c r="C1877" i="2"/>
  <c r="C1878" i="2"/>
  <c r="C1876" i="2"/>
  <c r="C1881" i="2"/>
  <c r="C1879" i="2"/>
  <c r="C1882" i="2"/>
  <c r="C1880" i="2"/>
  <c r="C1884" i="2"/>
  <c r="C6" i="2"/>
  <c r="C7" i="2"/>
  <c r="D1873" i="2"/>
  <c r="D1874" i="2"/>
  <c r="D1875" i="2"/>
  <c r="D1872" i="2"/>
  <c r="D1877" i="2"/>
  <c r="D1878" i="2"/>
  <c r="D1876" i="2"/>
  <c r="D1881" i="2"/>
  <c r="D1879" i="2"/>
  <c r="D1882" i="2"/>
  <c r="D1880" i="2"/>
  <c r="D1884" i="2"/>
  <c r="D6" i="2"/>
  <c r="D7" i="2"/>
  <c r="E1873" i="2"/>
  <c r="E1874" i="2"/>
  <c r="E1875" i="2"/>
  <c r="E1872" i="2"/>
  <c r="E1877" i="2"/>
  <c r="E1878" i="2"/>
  <c r="E1876" i="2"/>
  <c r="E1881" i="2"/>
  <c r="E1879" i="2"/>
  <c r="E1882" i="2"/>
  <c r="E1880" i="2"/>
  <c r="E1884" i="2"/>
  <c r="E6" i="2"/>
  <c r="E7" i="2"/>
  <c r="I1813" i="9"/>
  <c r="I10" i="9"/>
  <c r="I1811" i="9"/>
  <c r="I1810" i="9"/>
  <c r="I1809" i="9"/>
  <c r="I7" i="9"/>
  <c r="I1807" i="9"/>
  <c r="I1806" i="9"/>
  <c r="B1806" i="9"/>
  <c r="B1807" i="9"/>
  <c r="B7" i="9"/>
  <c r="B1809" i="9"/>
  <c r="B1810" i="9"/>
  <c r="B1811" i="9"/>
  <c r="B10" i="9"/>
  <c r="B1813" i="9"/>
  <c r="C1806" i="9"/>
  <c r="C1807" i="9"/>
  <c r="C7" i="9"/>
  <c r="C1809" i="9"/>
  <c r="C1810" i="9"/>
  <c r="C1811" i="9"/>
  <c r="C10" i="9"/>
  <c r="C1813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220" i="9"/>
  <c r="I1801" i="9"/>
  <c r="I1802" i="9"/>
  <c r="I1803" i="9"/>
  <c r="I316" i="9"/>
  <c r="I1805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220" i="9"/>
  <c r="C1801" i="9"/>
  <c r="C1802" i="9"/>
  <c r="C1803" i="9"/>
  <c r="C316" i="9"/>
  <c r="C1805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220" i="9"/>
  <c r="B1801" i="9"/>
  <c r="B1802" i="9"/>
  <c r="B1803" i="9"/>
  <c r="B316" i="9"/>
  <c r="B1805" i="9"/>
  <c r="I1757" i="9"/>
  <c r="I164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65" i="9"/>
  <c r="I1773" i="9"/>
  <c r="I1774" i="9"/>
  <c r="I1775" i="9"/>
  <c r="I1776" i="9"/>
  <c r="I315" i="9"/>
  <c r="I1778" i="9"/>
  <c r="I1779" i="9"/>
  <c r="I1780" i="9"/>
  <c r="I1781" i="9"/>
  <c r="C1757" i="9"/>
  <c r="C164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65" i="9"/>
  <c r="C1773" i="9"/>
  <c r="C1774" i="9"/>
  <c r="C1775" i="9"/>
  <c r="C1776" i="9"/>
  <c r="C315" i="9"/>
  <c r="C1778" i="9"/>
  <c r="C1779" i="9"/>
  <c r="C1780" i="9"/>
  <c r="C1781" i="9"/>
  <c r="B1757" i="9"/>
  <c r="B164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65" i="9"/>
  <c r="B1773" i="9"/>
  <c r="B1774" i="9"/>
  <c r="B1775" i="9"/>
  <c r="B1776" i="9"/>
  <c r="B315" i="9"/>
  <c r="B1778" i="9"/>
  <c r="B1779" i="9"/>
  <c r="B1780" i="9"/>
  <c r="B1781" i="9"/>
  <c r="I9" i="9"/>
  <c r="I386" i="9"/>
  <c r="I11" i="9"/>
  <c r="I405" i="9"/>
  <c r="I13" i="9"/>
  <c r="I411" i="9"/>
  <c r="I15" i="9"/>
  <c r="I415" i="9"/>
  <c r="I17" i="9"/>
  <c r="I419" i="9"/>
  <c r="I19" i="9"/>
  <c r="I422" i="9"/>
  <c r="I21" i="9"/>
  <c r="I424" i="9"/>
  <c r="I23" i="9"/>
  <c r="I425" i="9"/>
  <c r="I427" i="9"/>
  <c r="I26" i="9"/>
  <c r="I430" i="9"/>
  <c r="I28" i="9"/>
  <c r="I432" i="9"/>
  <c r="I30" i="9"/>
  <c r="I436" i="9"/>
  <c r="I458" i="9"/>
  <c r="I33" i="9"/>
  <c r="I465" i="9"/>
  <c r="I35" i="9"/>
  <c r="I36" i="9"/>
  <c r="I489" i="9"/>
  <c r="I38" i="9"/>
  <c r="I589" i="9"/>
  <c r="I40" i="9"/>
  <c r="I591" i="9"/>
  <c r="I42" i="9"/>
  <c r="I59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1690" i="9"/>
  <c r="I1691" i="9"/>
  <c r="I409" i="9"/>
  <c r="I1693" i="9"/>
  <c r="I434" i="9"/>
  <c r="I407" i="9"/>
  <c r="I1696" i="9"/>
  <c r="I1697" i="9"/>
  <c r="I1698" i="9"/>
  <c r="I1699" i="9"/>
  <c r="I1700" i="9"/>
  <c r="I1701" i="9"/>
  <c r="I1702" i="9"/>
  <c r="I1703" i="9"/>
  <c r="I1704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596" i="9"/>
  <c r="I1553" i="9"/>
  <c r="I1554" i="9"/>
  <c r="I1555" i="9"/>
  <c r="I1556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602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628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606" i="9"/>
  <c r="I609" i="9"/>
  <c r="I629" i="9"/>
  <c r="I631" i="9"/>
  <c r="I633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1705" i="9"/>
  <c r="I1706" i="9"/>
  <c r="I1707" i="9"/>
  <c r="I1708" i="9"/>
  <c r="I1709" i="9"/>
  <c r="I1710" i="9"/>
  <c r="I1711" i="9"/>
  <c r="I1712" i="9"/>
  <c r="I1713" i="9"/>
  <c r="I635" i="9"/>
  <c r="I1558" i="9"/>
  <c r="I637" i="9"/>
  <c r="I1560" i="9"/>
  <c r="I639" i="9"/>
  <c r="I1562" i="9"/>
  <c r="I641" i="9"/>
  <c r="I1564" i="9"/>
  <c r="I643" i="9"/>
  <c r="I645" i="9"/>
  <c r="I1567" i="9"/>
  <c r="I647" i="9"/>
  <c r="I156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653" i="9"/>
  <c r="I1570" i="9"/>
  <c r="I1571" i="9"/>
  <c r="I1572" i="9"/>
  <c r="I1573" i="9"/>
  <c r="I1574" i="9"/>
  <c r="I1575" i="9"/>
  <c r="I1576" i="9"/>
  <c r="I1577" i="9"/>
  <c r="I1578" i="9"/>
  <c r="I649" i="9"/>
  <c r="I1580" i="9"/>
  <c r="I651" i="9"/>
  <c r="I1582" i="9"/>
  <c r="I1583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687" i="9"/>
  <c r="I691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714" i="9"/>
  <c r="I1715" i="9"/>
  <c r="I1716" i="9"/>
  <c r="I1717" i="9"/>
  <c r="I1718" i="9"/>
  <c r="I693" i="9"/>
  <c r="I1720" i="9"/>
  <c r="I1721" i="9"/>
  <c r="I1722" i="9"/>
  <c r="I1723" i="9"/>
  <c r="I1724" i="9"/>
  <c r="I1725" i="9"/>
  <c r="I1726" i="9"/>
  <c r="I1727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694" i="9"/>
  <c r="I1745" i="9"/>
  <c r="I697" i="9"/>
  <c r="I1747" i="9"/>
  <c r="I700" i="9"/>
  <c r="I1749" i="9"/>
  <c r="I703" i="9"/>
  <c r="I1751" i="9"/>
  <c r="I1752" i="9"/>
  <c r="I705" i="9"/>
  <c r="I1754" i="9"/>
  <c r="I333" i="9"/>
  <c r="I3" i="9"/>
  <c r="I335" i="9"/>
  <c r="I5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14" i="9"/>
  <c r="I382" i="9"/>
  <c r="I383" i="9"/>
  <c r="I384" i="9"/>
  <c r="I385" i="9"/>
  <c r="I12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24" i="9"/>
  <c r="I406" i="9"/>
  <c r="I25" i="9"/>
  <c r="I408" i="9"/>
  <c r="I27" i="9"/>
  <c r="I410" i="9"/>
  <c r="I29" i="9"/>
  <c r="I412" i="9"/>
  <c r="I413" i="9"/>
  <c r="I414" i="9"/>
  <c r="I31" i="9"/>
  <c r="I416" i="9"/>
  <c r="I417" i="9"/>
  <c r="I418" i="9"/>
  <c r="I32" i="9"/>
  <c r="I420" i="9"/>
  <c r="I421" i="9"/>
  <c r="I34" i="9"/>
  <c r="I423" i="9"/>
  <c r="I37" i="9"/>
  <c r="I39" i="9"/>
  <c r="I426" i="9"/>
  <c r="I41" i="9"/>
  <c r="I428" i="9"/>
  <c r="I429" i="9"/>
  <c r="I43" i="9"/>
  <c r="I431" i="9"/>
  <c r="I107" i="9"/>
  <c r="I433" i="9"/>
  <c r="I125" i="9"/>
  <c r="I435" i="9"/>
  <c r="I140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162" i="9"/>
  <c r="I459" i="9"/>
  <c r="I460" i="9"/>
  <c r="I461" i="9"/>
  <c r="I462" i="9"/>
  <c r="I463" i="9"/>
  <c r="I464" i="9"/>
  <c r="I161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163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711" i="9"/>
  <c r="I590" i="9"/>
  <c r="I712" i="9"/>
  <c r="I592" i="9"/>
  <c r="I709" i="9"/>
  <c r="I594" i="9"/>
  <c r="I595" i="9"/>
  <c r="I707" i="9"/>
  <c r="I597" i="9"/>
  <c r="I598" i="9"/>
  <c r="I599" i="9"/>
  <c r="I600" i="9"/>
  <c r="I601" i="9"/>
  <c r="I713" i="9"/>
  <c r="I603" i="9"/>
  <c r="I604" i="9"/>
  <c r="I605" i="9"/>
  <c r="I714" i="9"/>
  <c r="I607" i="9"/>
  <c r="I608" i="9"/>
  <c r="I715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717" i="9"/>
  <c r="I718" i="9"/>
  <c r="I630" i="9"/>
  <c r="I719" i="9"/>
  <c r="I632" i="9"/>
  <c r="I720" i="9"/>
  <c r="I634" i="9"/>
  <c r="I721" i="9"/>
  <c r="I636" i="9"/>
  <c r="I723" i="9"/>
  <c r="I638" i="9"/>
  <c r="I724" i="9"/>
  <c r="I640" i="9"/>
  <c r="I725" i="9"/>
  <c r="I642" i="9"/>
  <c r="I726" i="9"/>
  <c r="I644" i="9"/>
  <c r="I727" i="9"/>
  <c r="I646" i="9"/>
  <c r="I728" i="9"/>
  <c r="I648" i="9"/>
  <c r="I729" i="9"/>
  <c r="I650" i="9"/>
  <c r="I730" i="9"/>
  <c r="I652" i="9"/>
  <c r="I734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1662" i="9"/>
  <c r="I1663" i="9"/>
  <c r="I736" i="9"/>
  <c r="I741" i="9"/>
  <c r="I1666" i="9"/>
  <c r="I738" i="9"/>
  <c r="I1668" i="9"/>
  <c r="I1669" i="9"/>
  <c r="I1670" i="9"/>
  <c r="I744" i="9"/>
  <c r="I1672" i="9"/>
  <c r="I733" i="9"/>
  <c r="I1674" i="9"/>
  <c r="I1675" i="9"/>
  <c r="I1676" i="9"/>
  <c r="I1677" i="9"/>
  <c r="I1678" i="9"/>
  <c r="I737" i="9"/>
  <c r="I1680" i="9"/>
  <c r="I1681" i="9"/>
  <c r="I740" i="9"/>
  <c r="I1683" i="9"/>
  <c r="I742" i="9"/>
  <c r="I1685" i="9"/>
  <c r="I739" i="9"/>
  <c r="I1687" i="9"/>
  <c r="I743" i="9"/>
  <c r="I1689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745" i="9"/>
  <c r="I688" i="9"/>
  <c r="I689" i="9"/>
  <c r="I690" i="9"/>
  <c r="I747" i="9"/>
  <c r="I692" i="9"/>
  <c r="I748" i="9"/>
  <c r="I749" i="9"/>
  <c r="I695" i="9"/>
  <c r="I696" i="9"/>
  <c r="I750" i="9"/>
  <c r="I698" i="9"/>
  <c r="I699" i="9"/>
  <c r="I751" i="9"/>
  <c r="I701" i="9"/>
  <c r="I702" i="9"/>
  <c r="I752" i="9"/>
  <c r="I704" i="9"/>
  <c r="I753" i="9"/>
  <c r="I706" i="9"/>
  <c r="I754" i="9"/>
  <c r="I708" i="9"/>
  <c r="I755" i="9"/>
  <c r="I710" i="9"/>
  <c r="I756" i="9"/>
  <c r="I757" i="9"/>
  <c r="I773" i="9"/>
  <c r="I1671" i="9"/>
  <c r="I770" i="9"/>
  <c r="I716" i="9"/>
  <c r="I784" i="9"/>
  <c r="I864" i="9"/>
  <c r="I1679" i="9"/>
  <c r="I771" i="9"/>
  <c r="I762" i="9"/>
  <c r="I722" i="9"/>
  <c r="I941" i="9"/>
  <c r="I837" i="9"/>
  <c r="I1493" i="9"/>
  <c r="I961" i="9"/>
  <c r="I1557" i="9"/>
  <c r="I1684" i="9"/>
  <c r="I768" i="9"/>
  <c r="I987" i="9"/>
  <c r="I731" i="9"/>
  <c r="I732" i="9"/>
  <c r="I1565" i="9"/>
  <c r="I1579" i="9"/>
  <c r="I735" i="9"/>
  <c r="I772" i="9"/>
  <c r="I874" i="9"/>
  <c r="I1664" i="9"/>
  <c r="I1566" i="9"/>
  <c r="I766" i="9"/>
  <c r="I1665" i="9"/>
  <c r="I759" i="9"/>
  <c r="I1563" i="9"/>
  <c r="I812" i="9"/>
  <c r="I776" i="9"/>
  <c r="I746" i="9"/>
  <c r="I909" i="9"/>
  <c r="I767" i="9"/>
  <c r="I769" i="9"/>
  <c r="I1497" i="9"/>
  <c r="I1510" i="9"/>
  <c r="I780" i="9"/>
  <c r="I1559" i="9"/>
  <c r="I781" i="9"/>
  <c r="I761" i="9"/>
  <c r="I855" i="9"/>
  <c r="I764" i="9"/>
  <c r="I852" i="9"/>
  <c r="I760" i="9"/>
  <c r="I778" i="9"/>
  <c r="I1692" i="9"/>
  <c r="I924" i="9"/>
  <c r="I1581" i="9"/>
  <c r="I783" i="9"/>
  <c r="I1673" i="9"/>
  <c r="I777" i="9"/>
  <c r="I869" i="9"/>
  <c r="I758" i="9"/>
  <c r="I1667" i="9"/>
  <c r="I1694" i="9"/>
  <c r="I765" i="9"/>
  <c r="I1568" i="9"/>
  <c r="I779" i="9"/>
  <c r="I1504" i="9"/>
  <c r="I782" i="9"/>
  <c r="I1561" i="9"/>
  <c r="I1682" i="9"/>
  <c r="I1688" i="9"/>
  <c r="I775" i="9"/>
  <c r="I774" i="9"/>
  <c r="I763" i="9"/>
  <c r="I838" i="9"/>
  <c r="I871" i="9"/>
  <c r="I1686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1719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1744" i="9"/>
  <c r="I1746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1748" i="9"/>
  <c r="I853" i="9"/>
  <c r="I854" i="9"/>
  <c r="I1800" i="9"/>
  <c r="I856" i="9"/>
  <c r="I857" i="9"/>
  <c r="I858" i="9"/>
  <c r="I859" i="9"/>
  <c r="I860" i="9"/>
  <c r="I861" i="9"/>
  <c r="I862" i="9"/>
  <c r="I863" i="9"/>
  <c r="I1750" i="9"/>
  <c r="I865" i="9"/>
  <c r="I866" i="9"/>
  <c r="I867" i="9"/>
  <c r="I868" i="9"/>
  <c r="I1777" i="9"/>
  <c r="I870" i="9"/>
  <c r="I1753" i="9"/>
  <c r="I872" i="9"/>
  <c r="I873" i="9"/>
  <c r="I1772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1695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1758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1808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1812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1804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337" i="9"/>
  <c r="I1338" i="9"/>
  <c r="I1340" i="9"/>
  <c r="I1341" i="9"/>
  <c r="I1339" i="9"/>
  <c r="I1409" i="9"/>
  <c r="I1410" i="9"/>
  <c r="I1411" i="9"/>
  <c r="I1412" i="9"/>
  <c r="I1414" i="9"/>
  <c r="I1415" i="9"/>
  <c r="I1420" i="9"/>
  <c r="I1416" i="9"/>
  <c r="I1417" i="9"/>
  <c r="I1418" i="9"/>
  <c r="I1419" i="9"/>
  <c r="I1422" i="9"/>
  <c r="I1421" i="9"/>
  <c r="I1423" i="9"/>
  <c r="I1424" i="9"/>
  <c r="I1425" i="9"/>
  <c r="I1426" i="9"/>
  <c r="I1428" i="9"/>
  <c r="I1413" i="9"/>
  <c r="I1427" i="9"/>
  <c r="I1429" i="9"/>
  <c r="I1431" i="9"/>
  <c r="I1430" i="9"/>
  <c r="I1432" i="9"/>
  <c r="I1433" i="9"/>
  <c r="I1434" i="9"/>
  <c r="I1435" i="9"/>
  <c r="I1436" i="9"/>
  <c r="I1437" i="9"/>
  <c r="I1344" i="9"/>
  <c r="I1346" i="9"/>
  <c r="I1345" i="9"/>
  <c r="I1348" i="9"/>
  <c r="I1350" i="9"/>
  <c r="I1349" i="9"/>
  <c r="I1347" i="9"/>
  <c r="I1351" i="9"/>
  <c r="I1353" i="9"/>
  <c r="I1354" i="9"/>
  <c r="I1355" i="9"/>
  <c r="I1342" i="9"/>
  <c r="I1343" i="9"/>
  <c r="I1352" i="9"/>
  <c r="I1356" i="9"/>
  <c r="I1357" i="9"/>
  <c r="I1358" i="9"/>
  <c r="I1364" i="9"/>
  <c r="I1359" i="9"/>
  <c r="I1360" i="9"/>
  <c r="I1361" i="9"/>
  <c r="I1365" i="9"/>
  <c r="I1362" i="9"/>
  <c r="I1363" i="9"/>
  <c r="I1366" i="9"/>
  <c r="I1367" i="9"/>
  <c r="I1369" i="9"/>
  <c r="I1368" i="9"/>
  <c r="I1438" i="9"/>
  <c r="I1441" i="9"/>
  <c r="I1439" i="9"/>
  <c r="I1440" i="9"/>
  <c r="I1442" i="9"/>
  <c r="I1443" i="9"/>
  <c r="I1370" i="9"/>
  <c r="I1372" i="9"/>
  <c r="I1371" i="9"/>
  <c r="I1373" i="9"/>
  <c r="I1375" i="9"/>
  <c r="I1374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265" i="9"/>
  <c r="I1266" i="9"/>
  <c r="I1267" i="9"/>
  <c r="I1268" i="9"/>
  <c r="I1269" i="9"/>
  <c r="I1270" i="9"/>
  <c r="I1271" i="9"/>
  <c r="I1272" i="9"/>
  <c r="I1274" i="9"/>
  <c r="I1294" i="9"/>
  <c r="I1298" i="9"/>
  <c r="I1296" i="9"/>
  <c r="I1301" i="9"/>
  <c r="I1295" i="9"/>
  <c r="I1300" i="9"/>
  <c r="I1299" i="9"/>
  <c r="I1303" i="9"/>
  <c r="I1277" i="9"/>
  <c r="I1302" i="9"/>
  <c r="I1304" i="9"/>
  <c r="I1276" i="9"/>
  <c r="I1275" i="9"/>
  <c r="I1273" i="9"/>
  <c r="I1281" i="9"/>
  <c r="I1388" i="9"/>
  <c r="I1390" i="9"/>
  <c r="I1389" i="9"/>
  <c r="I1391" i="9"/>
  <c r="I1392" i="9"/>
  <c r="I1393" i="9"/>
  <c r="I1394" i="9"/>
  <c r="I1395" i="9"/>
  <c r="I1396" i="9"/>
  <c r="I1397" i="9"/>
  <c r="I1398" i="9"/>
  <c r="I1399" i="9"/>
  <c r="I1400" i="9"/>
  <c r="I1402" i="9"/>
  <c r="I1401" i="9"/>
  <c r="I1403" i="9"/>
  <c r="I1407" i="9"/>
  <c r="I1404" i="9"/>
  <c r="I1406" i="9"/>
  <c r="I1405" i="9"/>
  <c r="I1408" i="9"/>
  <c r="I1305" i="9"/>
  <c r="I1307" i="9"/>
  <c r="I1444" i="9"/>
  <c r="I1445" i="9"/>
  <c r="I1446" i="9"/>
  <c r="I1447" i="9"/>
  <c r="I1448" i="9"/>
  <c r="I1449" i="9"/>
  <c r="I1306" i="9"/>
  <c r="I1310" i="9"/>
  <c r="I1308" i="9"/>
  <c r="I1309" i="9"/>
  <c r="I1311" i="9"/>
  <c r="I1312" i="9"/>
  <c r="I1316" i="9"/>
  <c r="I1314" i="9"/>
  <c r="I1313" i="9"/>
  <c r="I1315" i="9"/>
  <c r="I1321" i="9"/>
  <c r="I1317" i="9"/>
  <c r="I1318" i="9"/>
  <c r="I1319" i="9"/>
  <c r="I1320" i="9"/>
  <c r="I1323" i="9"/>
  <c r="I1326" i="9"/>
  <c r="I1327" i="9"/>
  <c r="I1324" i="9"/>
  <c r="I1325" i="9"/>
  <c r="I1322" i="9"/>
  <c r="I1329" i="9"/>
  <c r="I1328" i="9"/>
  <c r="I1330" i="9"/>
  <c r="I1331" i="9"/>
  <c r="I1332" i="9"/>
  <c r="I1333" i="9"/>
  <c r="I1334" i="9"/>
  <c r="I1335" i="9"/>
  <c r="I1336" i="9"/>
  <c r="I1278" i="9"/>
  <c r="I1279" i="9"/>
  <c r="I1280" i="9"/>
  <c r="I1282" i="9"/>
  <c r="I1284" i="9"/>
  <c r="I1283" i="9"/>
  <c r="I1287" i="9"/>
  <c r="I1286" i="9"/>
  <c r="I1289" i="9"/>
  <c r="I1290" i="9"/>
  <c r="I1285" i="9"/>
  <c r="I1291" i="9"/>
  <c r="I1297" i="9"/>
  <c r="I1293" i="9"/>
  <c r="I1288" i="9"/>
  <c r="I1292" i="9"/>
  <c r="I1451" i="9"/>
  <c r="I1452" i="9"/>
  <c r="I1453" i="9"/>
  <c r="I1454" i="9"/>
  <c r="I1455" i="9"/>
  <c r="I1456" i="9"/>
  <c r="I1457" i="9"/>
  <c r="I1459" i="9"/>
  <c r="I1460" i="9"/>
  <c r="I1461" i="9"/>
  <c r="I1458" i="9"/>
  <c r="I1462" i="9"/>
  <c r="I1463" i="9"/>
  <c r="I1464" i="9"/>
  <c r="I1466" i="9"/>
  <c r="I1465" i="9"/>
  <c r="I1469" i="9"/>
  <c r="I1468" i="9"/>
  <c r="I1471" i="9"/>
  <c r="I1470" i="9"/>
  <c r="I1472" i="9"/>
  <c r="I1450" i="9"/>
  <c r="I1473" i="9"/>
  <c r="I1474" i="9"/>
  <c r="I1467" i="9"/>
  <c r="I1475" i="9"/>
  <c r="I1476" i="9"/>
  <c r="I1478" i="9"/>
  <c r="I1477" i="9"/>
  <c r="I1479" i="9"/>
  <c r="I1480" i="9"/>
  <c r="I1481" i="9"/>
  <c r="I1482" i="9"/>
  <c r="I1246" i="9"/>
  <c r="I1245" i="9"/>
  <c r="I1258" i="9"/>
  <c r="I1257" i="9"/>
  <c r="I1262" i="9"/>
  <c r="I1255" i="9"/>
  <c r="I1256" i="9"/>
  <c r="I1247" i="9"/>
  <c r="I1240" i="9"/>
  <c r="I1238" i="9"/>
  <c r="I1252" i="9"/>
  <c r="I1242" i="9"/>
  <c r="I1263" i="9"/>
  <c r="I1237" i="9"/>
  <c r="I1259" i="9"/>
  <c r="I1248" i="9"/>
  <c r="I1243" i="9"/>
  <c r="I1236" i="9"/>
  <c r="I1241" i="9"/>
  <c r="I1251" i="9"/>
  <c r="I1244" i="9"/>
  <c r="I1235" i="9"/>
  <c r="I1249" i="9"/>
  <c r="I1224" i="9"/>
  <c r="I1226" i="9"/>
  <c r="I1221" i="9"/>
  <c r="I1227" i="9"/>
  <c r="I1228" i="9"/>
  <c r="I1230" i="9"/>
  <c r="I1223" i="9"/>
  <c r="I1222" i="9"/>
  <c r="I1239" i="9"/>
  <c r="I1253" i="9"/>
  <c r="I1260" i="9"/>
  <c r="I1261" i="9"/>
  <c r="I1254" i="9"/>
  <c r="I1250" i="9"/>
  <c r="I1264" i="9"/>
  <c r="I1232" i="9"/>
  <c r="I1231" i="9"/>
  <c r="I1233" i="9"/>
  <c r="I1234" i="9"/>
  <c r="I1229" i="9"/>
  <c r="I1225" i="9"/>
  <c r="I1483" i="9"/>
  <c r="I1484" i="9"/>
  <c r="I1485" i="9"/>
  <c r="I1486" i="9"/>
  <c r="I1487" i="9"/>
  <c r="I1488" i="9"/>
  <c r="I1489" i="9"/>
  <c r="I1490" i="9"/>
  <c r="I1491" i="9"/>
  <c r="I1492" i="9"/>
  <c r="I1940" i="9"/>
  <c r="I1494" i="9"/>
  <c r="I1495" i="9"/>
  <c r="I1496" i="9"/>
  <c r="I1961" i="9"/>
  <c r="I1498" i="9"/>
  <c r="I1499" i="9"/>
  <c r="I1500" i="9"/>
  <c r="I1501" i="9"/>
  <c r="I1502" i="9"/>
  <c r="I1503" i="9"/>
  <c r="I1923" i="9"/>
  <c r="I1505" i="9"/>
  <c r="I1506" i="9"/>
  <c r="I1507" i="9"/>
  <c r="I1508" i="9"/>
  <c r="I1509" i="9"/>
  <c r="I1965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755" i="9"/>
  <c r="I1756" i="9"/>
  <c r="I334" i="9"/>
  <c r="I4" i="9"/>
  <c r="I336" i="9"/>
  <c r="I6" i="9"/>
  <c r="I381" i="9"/>
  <c r="I8" i="9"/>
  <c r="I332" i="9"/>
  <c r="C1756" i="9"/>
  <c r="B1756" i="9"/>
  <c r="C1755" i="9"/>
  <c r="B1755" i="9"/>
  <c r="C1714" i="9" l="1"/>
  <c r="C1715" i="9"/>
  <c r="C1716" i="9"/>
  <c r="C1717" i="9"/>
  <c r="C1718" i="9"/>
  <c r="C693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694" i="9"/>
  <c r="C1745" i="9"/>
  <c r="C697" i="9"/>
  <c r="C1747" i="9"/>
  <c r="C700" i="9"/>
  <c r="C1749" i="9"/>
  <c r="C703" i="9"/>
  <c r="C1751" i="9"/>
  <c r="C1752" i="9"/>
  <c r="C705" i="9"/>
  <c r="C1754" i="9"/>
  <c r="C1705" i="9"/>
  <c r="C1706" i="9"/>
  <c r="C1707" i="9"/>
  <c r="C1708" i="9"/>
  <c r="C1709" i="9"/>
  <c r="C1710" i="9"/>
  <c r="C1711" i="9"/>
  <c r="C1712" i="9"/>
  <c r="C1713" i="9"/>
  <c r="C1690" i="9"/>
  <c r="C1691" i="9"/>
  <c r="C409" i="9"/>
  <c r="C1693" i="9"/>
  <c r="C434" i="9"/>
  <c r="C407" i="9"/>
  <c r="C1696" i="9"/>
  <c r="C1697" i="9"/>
  <c r="C1698" i="9"/>
  <c r="C1699" i="9"/>
  <c r="C1700" i="9"/>
  <c r="C1701" i="9"/>
  <c r="C1702" i="9"/>
  <c r="C1703" i="9"/>
  <c r="C1704" i="9"/>
  <c r="B1714" i="9"/>
  <c r="B1715" i="9"/>
  <c r="B1716" i="9"/>
  <c r="B1717" i="9"/>
  <c r="B1718" i="9"/>
  <c r="B693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694" i="9"/>
  <c r="B1745" i="9"/>
  <c r="B697" i="9"/>
  <c r="B1747" i="9"/>
  <c r="B700" i="9"/>
  <c r="B1749" i="9"/>
  <c r="B703" i="9"/>
  <c r="B1751" i="9"/>
  <c r="B1752" i="9"/>
  <c r="B705" i="9"/>
  <c r="B1754" i="9"/>
  <c r="B1705" i="9"/>
  <c r="B1706" i="9"/>
  <c r="B1707" i="9"/>
  <c r="B1708" i="9"/>
  <c r="B1709" i="9"/>
  <c r="B1710" i="9"/>
  <c r="B1711" i="9"/>
  <c r="B1712" i="9"/>
  <c r="B1713" i="9"/>
  <c r="B1690" i="9"/>
  <c r="B1691" i="9"/>
  <c r="B409" i="9"/>
  <c r="B1693" i="9"/>
  <c r="B434" i="9"/>
  <c r="B407" i="9"/>
  <c r="B1696" i="9"/>
  <c r="B1697" i="9"/>
  <c r="B1698" i="9"/>
  <c r="B1699" i="9"/>
  <c r="B1700" i="9"/>
  <c r="B1701" i="9"/>
  <c r="B1702" i="9"/>
  <c r="B1703" i="9"/>
  <c r="B1704" i="9"/>
  <c r="C120" i="4"/>
  <c r="B742" i="9"/>
  <c r="B1685" i="9"/>
  <c r="B739" i="9"/>
  <c r="B1687" i="9"/>
  <c r="B743" i="9"/>
  <c r="B1689" i="9"/>
  <c r="C742" i="9"/>
  <c r="C1685" i="9"/>
  <c r="C739" i="9"/>
  <c r="C1687" i="9"/>
  <c r="C743" i="9"/>
  <c r="C1689" i="9"/>
  <c r="B1662" i="9"/>
  <c r="B1663" i="9"/>
  <c r="B736" i="9"/>
  <c r="B741" i="9"/>
  <c r="B1666" i="9"/>
  <c r="B738" i="9"/>
  <c r="B1668" i="9"/>
  <c r="B1669" i="9"/>
  <c r="B1670" i="9"/>
  <c r="B744" i="9"/>
  <c r="B1672" i="9"/>
  <c r="B733" i="9"/>
  <c r="B1674" i="9"/>
  <c r="B1675" i="9"/>
  <c r="B1676" i="9"/>
  <c r="B1677" i="9"/>
  <c r="B1678" i="9"/>
  <c r="B737" i="9"/>
  <c r="B1680" i="9"/>
  <c r="B1681" i="9"/>
  <c r="B740" i="9"/>
  <c r="B1683" i="9"/>
  <c r="B635" i="9"/>
  <c r="B1558" i="9"/>
  <c r="B637" i="9"/>
  <c r="B1560" i="9"/>
  <c r="B639" i="9"/>
  <c r="B1562" i="9"/>
  <c r="B641" i="9"/>
  <c r="B1564" i="9"/>
  <c r="B643" i="9"/>
  <c r="B645" i="9"/>
  <c r="B1567" i="9"/>
  <c r="B647" i="9"/>
  <c r="B1569" i="9"/>
  <c r="B1570" i="9"/>
  <c r="B1571" i="9"/>
  <c r="B1572" i="9"/>
  <c r="B1573" i="9"/>
  <c r="B1574" i="9"/>
  <c r="B1575" i="9"/>
  <c r="B1576" i="9"/>
  <c r="B1577" i="9"/>
  <c r="B1578" i="9"/>
  <c r="B649" i="9"/>
  <c r="B1580" i="9"/>
  <c r="B65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553" i="9"/>
  <c r="B1554" i="9"/>
  <c r="B1555" i="9"/>
  <c r="B1556" i="9"/>
  <c r="B1599" i="9"/>
  <c r="B1600" i="9"/>
  <c r="B1601" i="9"/>
  <c r="B1602" i="9"/>
  <c r="B1603" i="9"/>
  <c r="B1604" i="9"/>
  <c r="B1605" i="9"/>
  <c r="B1606" i="9"/>
  <c r="B1607" i="9"/>
  <c r="B1608" i="9"/>
  <c r="B1609" i="9"/>
  <c r="B1630" i="9"/>
  <c r="B1631" i="9"/>
  <c r="B1632" i="9"/>
  <c r="B1633" i="9"/>
  <c r="B1634" i="9"/>
  <c r="B1635" i="9"/>
  <c r="C1662" i="9"/>
  <c r="C1663" i="9"/>
  <c r="C736" i="9"/>
  <c r="C741" i="9"/>
  <c r="C1666" i="9"/>
  <c r="C738" i="9"/>
  <c r="C1668" i="9"/>
  <c r="C1669" i="9"/>
  <c r="C1670" i="9"/>
  <c r="C744" i="9"/>
  <c r="C1672" i="9"/>
  <c r="C733" i="9"/>
  <c r="C1674" i="9"/>
  <c r="C1675" i="9"/>
  <c r="C1676" i="9"/>
  <c r="C1677" i="9"/>
  <c r="C1678" i="9"/>
  <c r="C737" i="9"/>
  <c r="C1680" i="9"/>
  <c r="C1681" i="9"/>
  <c r="C740" i="9"/>
  <c r="C1683" i="9"/>
  <c r="C635" i="9"/>
  <c r="C1558" i="9"/>
  <c r="C637" i="9"/>
  <c r="C1560" i="9"/>
  <c r="C639" i="9"/>
  <c r="C1562" i="9"/>
  <c r="C641" i="9"/>
  <c r="C1564" i="9"/>
  <c r="C643" i="9"/>
  <c r="C645" i="9"/>
  <c r="C1567" i="9"/>
  <c r="C647" i="9"/>
  <c r="C1569" i="9"/>
  <c r="C1570" i="9"/>
  <c r="C1571" i="9"/>
  <c r="C1572" i="9"/>
  <c r="C1573" i="9"/>
  <c r="C1574" i="9"/>
  <c r="C1575" i="9"/>
  <c r="C1576" i="9"/>
  <c r="C1577" i="9"/>
  <c r="C1578" i="9"/>
  <c r="C649" i="9"/>
  <c r="C1580" i="9"/>
  <c r="C65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553" i="9"/>
  <c r="C1554" i="9"/>
  <c r="C1555" i="9"/>
  <c r="C1556" i="9"/>
  <c r="C1599" i="9"/>
  <c r="C1600" i="9"/>
  <c r="C1601" i="9"/>
  <c r="C1602" i="9"/>
  <c r="C1603" i="9"/>
  <c r="C1604" i="9"/>
  <c r="C1605" i="9"/>
  <c r="C1606" i="9"/>
  <c r="C1607" i="9"/>
  <c r="C1608" i="9"/>
  <c r="C1609" i="9"/>
  <c r="C1630" i="9"/>
  <c r="C1631" i="9"/>
  <c r="C1632" i="9"/>
  <c r="C1633" i="9"/>
  <c r="C1634" i="9"/>
  <c r="C1635" i="9"/>
  <c r="B1525" i="4"/>
  <c r="B1484" i="4"/>
  <c r="B2318" i="4"/>
  <c r="B677" i="4"/>
  <c r="C1525" i="4"/>
  <c r="C1484" i="4"/>
  <c r="C2318" i="4"/>
  <c r="C677" i="4"/>
  <c r="E1525" i="4"/>
  <c r="E1484" i="4"/>
  <c r="E2318" i="4"/>
  <c r="E677" i="4"/>
  <c r="K1525" i="4"/>
  <c r="K1484" i="4"/>
  <c r="K2318" i="4"/>
  <c r="K677" i="4"/>
  <c r="L1525" i="4"/>
  <c r="J3251" i="7" s="1"/>
  <c r="L1484" i="4"/>
  <c r="J3220" i="7" s="1"/>
  <c r="L2318" i="4"/>
  <c r="J3226" i="7" s="1"/>
  <c r="L677" i="4"/>
  <c r="J3232" i="7" s="1"/>
  <c r="B3191" i="7"/>
  <c r="C3191" i="7"/>
  <c r="D3191" i="7"/>
  <c r="E3191" i="7"/>
  <c r="B3186" i="7"/>
  <c r="C3186" i="7"/>
  <c r="D3186" i="7"/>
  <c r="E3186" i="7"/>
  <c r="B3199" i="7"/>
  <c r="C3199" i="7"/>
  <c r="D3199" i="7"/>
  <c r="E3199" i="7"/>
  <c r="B3209" i="7"/>
  <c r="C3209" i="7"/>
  <c r="D3209" i="7"/>
  <c r="E3209" i="7"/>
  <c r="B3202" i="7"/>
  <c r="C3202" i="7"/>
  <c r="D3202" i="7"/>
  <c r="E3202" i="7"/>
  <c r="B3205" i="7"/>
  <c r="C3205" i="7"/>
  <c r="D3205" i="7"/>
  <c r="E3205" i="7"/>
  <c r="B1869" i="2"/>
  <c r="B1870" i="2"/>
  <c r="B1871" i="2"/>
  <c r="C1869" i="2"/>
  <c r="C1870" i="2"/>
  <c r="C1871" i="2"/>
  <c r="D1869" i="2"/>
  <c r="D1870" i="2"/>
  <c r="D1871" i="2"/>
  <c r="E1869" i="2"/>
  <c r="E1870" i="2"/>
  <c r="E1871" i="2"/>
  <c r="D1433" i="6" l="1"/>
  <c r="D1439" i="6"/>
  <c r="D1444" i="6"/>
  <c r="D1461" i="6"/>
  <c r="D1465" i="6"/>
  <c r="D1468" i="6"/>
  <c r="D1477" i="6"/>
  <c r="D1482" i="6"/>
  <c r="D1440" i="6"/>
  <c r="D1449" i="6"/>
  <c r="D1456" i="6"/>
  <c r="D1462" i="6"/>
  <c r="D1469" i="6"/>
  <c r="D1478" i="6"/>
  <c r="D1483" i="6"/>
  <c r="D1487" i="6"/>
  <c r="D1434" i="6"/>
  <c r="D1441" i="6"/>
  <c r="D1450" i="6"/>
  <c r="D1457" i="6"/>
  <c r="D1470" i="6"/>
  <c r="D1474" i="6"/>
  <c r="D1479" i="6"/>
  <c r="D1488" i="6"/>
  <c r="D1435" i="6"/>
  <c r="D1445" i="6"/>
  <c r="D1451" i="6"/>
  <c r="D1466" i="6"/>
  <c r="D1475" i="6"/>
  <c r="D1480" i="6"/>
  <c r="D1484" i="6"/>
  <c r="D1489" i="6"/>
  <c r="D1446" i="6"/>
  <c r="D1452" i="6"/>
  <c r="D1463" i="6"/>
  <c r="D1467" i="6"/>
  <c r="D1471" i="6"/>
  <c r="D1490" i="6"/>
  <c r="D1436" i="6"/>
  <c r="D1442" i="6"/>
  <c r="D1453" i="6"/>
  <c r="D1458" i="6"/>
  <c r="D1472" i="6"/>
  <c r="D1476" i="6"/>
  <c r="D1437" i="6"/>
  <c r="D1447" i="6"/>
  <c r="D1454" i="6"/>
  <c r="D1459" i="6"/>
  <c r="D1464" i="6"/>
  <c r="D1481" i="6"/>
  <c r="D1485" i="6"/>
  <c r="D1438" i="6"/>
  <c r="D1443" i="6"/>
  <c r="D1448" i="6"/>
  <c r="D1455" i="6"/>
  <c r="D1460" i="6"/>
  <c r="D1473" i="6"/>
  <c r="D1486" i="6"/>
  <c r="D1491" i="6"/>
  <c r="D1408" i="6"/>
  <c r="D1404" i="6"/>
  <c r="D1413" i="6"/>
  <c r="D1423" i="6"/>
  <c r="D1417" i="6"/>
  <c r="D1421" i="6"/>
  <c r="D1427" i="6"/>
  <c r="D1406" i="6"/>
  <c r="D1415" i="6"/>
  <c r="D1424" i="6"/>
  <c r="D1430" i="6"/>
  <c r="D1409" i="6"/>
  <c r="D1410" i="6"/>
  <c r="D1412" i="6"/>
  <c r="D1429" i="6"/>
  <c r="D1420" i="6"/>
  <c r="D1405" i="6"/>
  <c r="D1425" i="6"/>
  <c r="D1431" i="6"/>
  <c r="D1402" i="6"/>
  <c r="D1432" i="6"/>
  <c r="D1419" i="6"/>
  <c r="D1428" i="6"/>
  <c r="D1411" i="6"/>
  <c r="D1403" i="6"/>
  <c r="D1407" i="6"/>
  <c r="D1416" i="6"/>
  <c r="D1426" i="6"/>
  <c r="D1418" i="6"/>
  <c r="D1414" i="6"/>
  <c r="D1401" i="6"/>
  <c r="D1422" i="6"/>
  <c r="D1369" i="6"/>
  <c r="D1383" i="6"/>
  <c r="D1382" i="6"/>
  <c r="D1370" i="6"/>
  <c r="D1373" i="6"/>
  <c r="D1389" i="6"/>
  <c r="D1395" i="6"/>
  <c r="D1378" i="6"/>
  <c r="D1384" i="6"/>
  <c r="D1390" i="6"/>
  <c r="D1396" i="6"/>
  <c r="D1388" i="6"/>
  <c r="D1374" i="6"/>
  <c r="D1385" i="6"/>
  <c r="D1391" i="6"/>
  <c r="D1397" i="6"/>
  <c r="D1400" i="6"/>
  <c r="D1371" i="6"/>
  <c r="D1379" i="6"/>
  <c r="D1386" i="6"/>
  <c r="D1392" i="6"/>
  <c r="D1398" i="6"/>
  <c r="D1375" i="6"/>
  <c r="D1380" i="6"/>
  <c r="D1387" i="6"/>
  <c r="D1393" i="6"/>
  <c r="D1377" i="6"/>
  <c r="D1376" i="6"/>
  <c r="D1381" i="6"/>
  <c r="D1394" i="6"/>
  <c r="D1399" i="6"/>
  <c r="D1372" i="6"/>
  <c r="D1329" i="6"/>
  <c r="D1330" i="6"/>
  <c r="D1313" i="6"/>
  <c r="D1335" i="6"/>
  <c r="D1341" i="6"/>
  <c r="D1353" i="6"/>
  <c r="D1359" i="6"/>
  <c r="D1340" i="6"/>
  <c r="D1346" i="6"/>
  <c r="D1319" i="6"/>
  <c r="D1318" i="6"/>
  <c r="D1326" i="6"/>
  <c r="D1308" i="6"/>
  <c r="D1325" i="6"/>
  <c r="D1347" i="6"/>
  <c r="D1354" i="6"/>
  <c r="D1360" i="6"/>
  <c r="D1365" i="6"/>
  <c r="D1334" i="6"/>
  <c r="D1364" i="6"/>
  <c r="D1314" i="6"/>
  <c r="D1323" i="6"/>
  <c r="D1324" i="6"/>
  <c r="D1306" i="6"/>
  <c r="D1316" i="6"/>
  <c r="D1336" i="6"/>
  <c r="D1342" i="6"/>
  <c r="D1348" i="6"/>
  <c r="D1366" i="6"/>
  <c r="D1352" i="6"/>
  <c r="D1311" i="6"/>
  <c r="D1328" i="6"/>
  <c r="D1322" i="6"/>
  <c r="D1307" i="6"/>
  <c r="D1327" i="6"/>
  <c r="D1337" i="6"/>
  <c r="D1343" i="6"/>
  <c r="D1349" i="6"/>
  <c r="D1355" i="6"/>
  <c r="D1361" i="6"/>
  <c r="D1312" i="6"/>
  <c r="D1310" i="6"/>
  <c r="D1333" i="6"/>
  <c r="D1320" i="6"/>
  <c r="D1317" i="6"/>
  <c r="D1331" i="6"/>
  <c r="D1338" i="6"/>
  <c r="D1350" i="6"/>
  <c r="D1356" i="6"/>
  <c r="D1367" i="6"/>
  <c r="D1332" i="6"/>
  <c r="D1305" i="6"/>
  <c r="D1344" i="6"/>
  <c r="D1351" i="6"/>
  <c r="D1357" i="6"/>
  <c r="D1362" i="6"/>
  <c r="D1368" i="6"/>
  <c r="D1309" i="6"/>
  <c r="D1315" i="6"/>
  <c r="D1321" i="6"/>
  <c r="D1339" i="6"/>
  <c r="D1345" i="6"/>
  <c r="D1358" i="6"/>
  <c r="D1363" i="6"/>
  <c r="D1272" i="6"/>
  <c r="D1277" i="6"/>
  <c r="D1293" i="6"/>
  <c r="D1299" i="6"/>
  <c r="D1301" i="6"/>
  <c r="D1281" i="6"/>
  <c r="D1302" i="6"/>
  <c r="D1288" i="6"/>
  <c r="D1273" i="6"/>
  <c r="D1278" i="6"/>
  <c r="D1284" i="6"/>
  <c r="D1294" i="6"/>
  <c r="D1285" i="6"/>
  <c r="D1290" i="6"/>
  <c r="D1296" i="6"/>
  <c r="D1274" i="6"/>
  <c r="D1283" i="6"/>
  <c r="D1279" i="6"/>
  <c r="D1289" i="6"/>
  <c r="D1295" i="6"/>
  <c r="D1300" i="6"/>
  <c r="D1280" i="6"/>
  <c r="D1286" i="6"/>
  <c r="D1292" i="6"/>
  <c r="D1275" i="6"/>
  <c r="D1287" i="6"/>
  <c r="D1297" i="6"/>
  <c r="D1303" i="6"/>
  <c r="D1276" i="6"/>
  <c r="D1282" i="6"/>
  <c r="D1291" i="6"/>
  <c r="D1298" i="6"/>
  <c r="D1304" i="6"/>
  <c r="D1243" i="6"/>
  <c r="D1249" i="6"/>
  <c r="D1255" i="6"/>
  <c r="D1261" i="6"/>
  <c r="D1267" i="6"/>
  <c r="D1238" i="6"/>
  <c r="D1244" i="6"/>
  <c r="D1256" i="6"/>
  <c r="D1262" i="6"/>
  <c r="D1268" i="6"/>
  <c r="D1260" i="6"/>
  <c r="D1239" i="6"/>
  <c r="D1245" i="6"/>
  <c r="D1250" i="6"/>
  <c r="D1263" i="6"/>
  <c r="D1254" i="6"/>
  <c r="D1240" i="6"/>
  <c r="D1251" i="6"/>
  <c r="D1264" i="6"/>
  <c r="D1269" i="6"/>
  <c r="D1241" i="6"/>
  <c r="D1252" i="6"/>
  <c r="D1257" i="6"/>
  <c r="D1270" i="6"/>
  <c r="D1242" i="6"/>
  <c r="D1246" i="6"/>
  <c r="D1253" i="6"/>
  <c r="D1258" i="6"/>
  <c r="D1265" i="6"/>
  <c r="D1247" i="6"/>
  <c r="D1259" i="6"/>
  <c r="D1266" i="6"/>
  <c r="D1271" i="6"/>
  <c r="D1248" i="6"/>
  <c r="D1209" i="6"/>
  <c r="D1213" i="6"/>
  <c r="D1217" i="6"/>
  <c r="D1224" i="6"/>
  <c r="D1227" i="6"/>
  <c r="D1214" i="6"/>
  <c r="D1218" i="6"/>
  <c r="D1229" i="6"/>
  <c r="D1233" i="6"/>
  <c r="D1210" i="6"/>
  <c r="D1219" i="6"/>
  <c r="D1225" i="6"/>
  <c r="D1234" i="6"/>
  <c r="D1221" i="6"/>
  <c r="D1220" i="6"/>
  <c r="D1230" i="6"/>
  <c r="D1235" i="6"/>
  <c r="D1211" i="6"/>
  <c r="D1215" i="6"/>
  <c r="D1226" i="6"/>
  <c r="D1231" i="6"/>
  <c r="D1216" i="6"/>
  <c r="D1222" i="6"/>
  <c r="D1228" i="6"/>
  <c r="D1232" i="6"/>
  <c r="D1236" i="6"/>
  <c r="D1223" i="6"/>
  <c r="D1237" i="6"/>
  <c r="D1212" i="6"/>
  <c r="B745" i="9"/>
  <c r="B688" i="9"/>
  <c r="B689" i="9"/>
  <c r="B690" i="9"/>
  <c r="B747" i="9"/>
  <c r="B692" i="9"/>
  <c r="B748" i="9"/>
  <c r="B749" i="9"/>
  <c r="B695" i="9"/>
  <c r="B696" i="9"/>
  <c r="B750" i="9"/>
  <c r="B698" i="9"/>
  <c r="B699" i="9"/>
  <c r="B751" i="9"/>
  <c r="B701" i="9"/>
  <c r="B702" i="9"/>
  <c r="B752" i="9"/>
  <c r="B704" i="9"/>
  <c r="B753" i="9"/>
  <c r="B706" i="9"/>
  <c r="B754" i="9"/>
  <c r="B708" i="9"/>
  <c r="B755" i="9"/>
  <c r="B710" i="9"/>
  <c r="B756" i="9"/>
  <c r="B757" i="9"/>
  <c r="C745" i="9"/>
  <c r="C688" i="9"/>
  <c r="C689" i="9"/>
  <c r="C690" i="9"/>
  <c r="C747" i="9"/>
  <c r="C692" i="9"/>
  <c r="C748" i="9"/>
  <c r="C749" i="9"/>
  <c r="C695" i="9"/>
  <c r="C696" i="9"/>
  <c r="C750" i="9"/>
  <c r="C698" i="9"/>
  <c r="C699" i="9"/>
  <c r="C751" i="9"/>
  <c r="C701" i="9"/>
  <c r="C702" i="9"/>
  <c r="C752" i="9"/>
  <c r="C704" i="9"/>
  <c r="C753" i="9"/>
  <c r="C706" i="9"/>
  <c r="C754" i="9"/>
  <c r="C708" i="9"/>
  <c r="C755" i="9"/>
  <c r="C710" i="9"/>
  <c r="C756" i="9"/>
  <c r="C757" i="9"/>
  <c r="B727" i="4" l="1"/>
  <c r="B874" i="4"/>
  <c r="B1369" i="4"/>
  <c r="C727" i="4"/>
  <c r="C874" i="4"/>
  <c r="C1369" i="4"/>
  <c r="E727" i="4"/>
  <c r="E874" i="4"/>
  <c r="E1369" i="4"/>
  <c r="K727" i="4"/>
  <c r="K874" i="4"/>
  <c r="K1369" i="4"/>
  <c r="L727" i="4"/>
  <c r="J3216" i="7" s="1"/>
  <c r="L874" i="4"/>
  <c r="J3222" i="7" s="1"/>
  <c r="L1369" i="4"/>
  <c r="J3243" i="7" s="1"/>
  <c r="B946" i="4"/>
  <c r="B1786" i="4"/>
  <c r="B617" i="4"/>
  <c r="B681" i="4"/>
  <c r="B684" i="4"/>
  <c r="B693" i="4"/>
  <c r="B1359" i="4"/>
  <c r="B1435" i="4"/>
  <c r="B694" i="4"/>
  <c r="B2230" i="4"/>
  <c r="B36" i="4"/>
  <c r="B1787" i="4"/>
  <c r="B697" i="4"/>
  <c r="B38" i="4"/>
  <c r="B615" i="4"/>
  <c r="B616" i="4"/>
  <c r="B2231" i="4"/>
  <c r="B682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702" i="4"/>
  <c r="B705" i="4"/>
  <c r="B707" i="4"/>
  <c r="B708" i="4"/>
  <c r="B709" i="4"/>
  <c r="B710" i="4"/>
  <c r="B1241" i="4"/>
  <c r="B711" i="4"/>
  <c r="B713" i="4"/>
  <c r="B715" i="4"/>
  <c r="B716" i="4"/>
  <c r="B717" i="4"/>
  <c r="B1005" i="4"/>
  <c r="B700" i="4"/>
  <c r="B730" i="4"/>
  <c r="B731" i="4"/>
  <c r="B732" i="4"/>
  <c r="B733" i="4"/>
  <c r="B734" i="4"/>
  <c r="B735" i="4"/>
  <c r="B736" i="4"/>
  <c r="B1013" i="4"/>
  <c r="B1014" i="4"/>
  <c r="B737" i="4"/>
  <c r="B738" i="4"/>
  <c r="B739" i="4"/>
  <c r="B740" i="4"/>
  <c r="B1019" i="4"/>
  <c r="B745" i="4"/>
  <c r="B746" i="4"/>
  <c r="B747" i="4"/>
  <c r="B748" i="4"/>
  <c r="B749" i="4"/>
  <c r="B750" i="4"/>
  <c r="B751" i="4"/>
  <c r="B1027" i="4"/>
  <c r="B752" i="4"/>
  <c r="B1029" i="4"/>
  <c r="B1030" i="4"/>
  <c r="B753" i="4"/>
  <c r="B754" i="4"/>
  <c r="B2237" i="4"/>
  <c r="B755" i="4"/>
  <c r="B1242" i="4"/>
  <c r="B1243" i="4"/>
  <c r="B1254" i="4"/>
  <c r="B933" i="4"/>
  <c r="B934" i="4"/>
  <c r="B935" i="4"/>
  <c r="B1244" i="4"/>
  <c r="B1251" i="4"/>
  <c r="B777" i="4"/>
  <c r="B686" i="4"/>
  <c r="B1255" i="4"/>
  <c r="B622" i="4"/>
  <c r="B1256" i="4"/>
  <c r="B1042" i="4"/>
  <c r="B1257" i="4"/>
  <c r="B1258" i="4"/>
  <c r="B764" i="4"/>
  <c r="B766" i="4"/>
  <c r="B767" i="4"/>
  <c r="B768" i="4"/>
  <c r="B769" i="4"/>
  <c r="B1050" i="4"/>
  <c r="B770" i="4"/>
  <c r="B771" i="4"/>
  <c r="B772" i="4"/>
  <c r="B774" i="4"/>
  <c r="B1055" i="4"/>
  <c r="B936" i="4"/>
  <c r="B1259" i="4"/>
  <c r="B937" i="4"/>
  <c r="B1260" i="4"/>
  <c r="B1262" i="4"/>
  <c r="B1263" i="4"/>
  <c r="B1264" i="4"/>
  <c r="B1265" i="4"/>
  <c r="B1266" i="4"/>
  <c r="B1267" i="4"/>
  <c r="B1281" i="4"/>
  <c r="B1059" i="4"/>
  <c r="B1060" i="4"/>
  <c r="B1061" i="4"/>
  <c r="B1062" i="4"/>
  <c r="B1063" i="4"/>
  <c r="B1064" i="4"/>
  <c r="B1065" i="4"/>
  <c r="B1066" i="4"/>
  <c r="B1067" i="4"/>
  <c r="B680" i="4"/>
  <c r="B1556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554" i="4"/>
  <c r="B1086" i="4"/>
  <c r="B1087" i="4"/>
  <c r="B1088" i="4"/>
  <c r="B1089" i="4"/>
  <c r="B1090" i="4"/>
  <c r="B1125" i="4"/>
  <c r="B776" i="4"/>
  <c r="B2248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553" i="4"/>
  <c r="B1114" i="4"/>
  <c r="B39" i="4"/>
  <c r="B1115" i="4"/>
  <c r="B1116" i="4"/>
  <c r="B1555" i="4"/>
  <c r="B683" i="4"/>
  <c r="B806" i="4"/>
  <c r="B942" i="4"/>
  <c r="B814" i="4"/>
  <c r="B695" i="4"/>
  <c r="B2316" i="4"/>
  <c r="B1117" i="4"/>
  <c r="B1118" i="4"/>
  <c r="B1119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6" i="4"/>
  <c r="B1187" i="4"/>
  <c r="B1188" i="4"/>
  <c r="B1189" i="4"/>
  <c r="B1190" i="4"/>
  <c r="B1191" i="4"/>
  <c r="B1192" i="4"/>
  <c r="B1193" i="4"/>
  <c r="B1185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33" i="4"/>
  <c r="B1302" i="4"/>
  <c r="B941" i="4"/>
  <c r="B807" i="4"/>
  <c r="B619" i="4"/>
  <c r="B810" i="4"/>
  <c r="B1298" i="4"/>
  <c r="B618" i="4"/>
  <c r="B1401" i="4"/>
  <c r="B623" i="4"/>
  <c r="B778" i="4"/>
  <c r="B775" i="4"/>
  <c r="B1234" i="4"/>
  <c r="B1235" i="4"/>
  <c r="B1236" i="4"/>
  <c r="B698" i="4"/>
  <c r="B687" i="4"/>
  <c r="B1774" i="4"/>
  <c r="B932" i="4"/>
  <c r="B1476" i="4"/>
  <c r="B962" i="4"/>
  <c r="B1475" i="4"/>
  <c r="B620" i="4"/>
  <c r="B2233" i="4"/>
  <c r="B782" i="4"/>
  <c r="B945" i="4"/>
  <c r="B1237" i="4"/>
  <c r="B1238" i="4"/>
  <c r="B1239" i="4"/>
  <c r="B701" i="4"/>
  <c r="B1557" i="4"/>
  <c r="B2234" i="4"/>
  <c r="B1299" i="4"/>
  <c r="B1316" i="4"/>
  <c r="B805" i="4"/>
  <c r="B469" i="4"/>
  <c r="B699" i="4"/>
  <c r="B2236" i="4"/>
  <c r="B621" i="4"/>
  <c r="B1123" i="4"/>
  <c r="B492" i="4"/>
  <c r="B1284" i="4"/>
  <c r="B938" i="4"/>
  <c r="B2250" i="4"/>
  <c r="B940" i="4"/>
  <c r="B178" i="4"/>
  <c r="B811" i="4"/>
  <c r="B812" i="4"/>
  <c r="B1124" i="4"/>
  <c r="B1240" i="4"/>
  <c r="B1214" i="4"/>
  <c r="B1215" i="4"/>
  <c r="B1216" i="4"/>
  <c r="B1217" i="4"/>
  <c r="B1218" i="4"/>
  <c r="B1219" i="4"/>
  <c r="B1220" i="4"/>
  <c r="B947" i="4"/>
  <c r="B939" i="4"/>
  <c r="B1361" i="4"/>
  <c r="B1292" i="4"/>
  <c r="B1291" i="4"/>
  <c r="B1282" i="4"/>
  <c r="B948" i="4"/>
  <c r="B1353" i="4"/>
  <c r="B1550" i="4"/>
  <c r="B1780" i="4"/>
  <c r="B2235" i="4"/>
  <c r="B1294" i="4"/>
  <c r="B1295" i="4"/>
  <c r="B931" i="4"/>
  <c r="B1425" i="4"/>
  <c r="B1296" i="4"/>
  <c r="B1317" i="4"/>
  <c r="B1318" i="4"/>
  <c r="B943" i="4"/>
  <c r="B1293" i="4"/>
  <c r="B930" i="4"/>
  <c r="B1126" i="4"/>
  <c r="B1122" i="4"/>
  <c r="B1783" i="4"/>
  <c r="B2317" i="4"/>
  <c r="B1127" i="4"/>
  <c r="B1300" i="4"/>
  <c r="B1270" i="4"/>
  <c r="B1221" i="4"/>
  <c r="B1222" i="4"/>
  <c r="B1223" i="4"/>
  <c r="B1224" i="4"/>
  <c r="B1225" i="4"/>
  <c r="B363" i="4"/>
  <c r="B1358" i="4"/>
  <c r="B800" i="4"/>
  <c r="B799" i="4"/>
  <c r="B2229" i="4"/>
  <c r="B1784" i="4"/>
  <c r="B1552" i="4"/>
  <c r="B816" i="4"/>
  <c r="B1301" i="4"/>
  <c r="B950" i="4"/>
  <c r="B815" i="4"/>
  <c r="B951" i="4"/>
  <c r="B1396" i="4"/>
  <c r="B817" i="4"/>
  <c r="B1303" i="4"/>
  <c r="B1304" i="4"/>
  <c r="B955" i="4"/>
  <c r="B818" i="4"/>
  <c r="B1424" i="4"/>
  <c r="B1305" i="4"/>
  <c r="B1306" i="4"/>
  <c r="B1307" i="4"/>
  <c r="B1308" i="4"/>
  <c r="B1309" i="4"/>
  <c r="B1310" i="4"/>
  <c r="B1311" i="4"/>
  <c r="B1312" i="4"/>
  <c r="B1314" i="4"/>
  <c r="B2319" i="4"/>
  <c r="B956" i="4"/>
  <c r="B819" i="4"/>
  <c r="B1315" i="4"/>
  <c r="B958" i="4"/>
  <c r="B821" i="4"/>
  <c r="B822" i="4"/>
  <c r="B1319" i="4"/>
  <c r="B1320" i="4"/>
  <c r="B823" i="4"/>
  <c r="B1321" i="4"/>
  <c r="B824" i="4"/>
  <c r="B1322" i="4"/>
  <c r="B959" i="4"/>
  <c r="B960" i="4"/>
  <c r="B1269" i="4"/>
  <c r="B1261" i="4"/>
  <c r="B2227" i="4"/>
  <c r="B966" i="4"/>
  <c r="B1226" i="4"/>
  <c r="B1227" i="4"/>
  <c r="B1228" i="4"/>
  <c r="B1229" i="4"/>
  <c r="B1230" i="4"/>
  <c r="B1231" i="4"/>
  <c r="B179" i="4"/>
  <c r="B2309" i="4"/>
  <c r="B2310" i="4"/>
  <c r="B1526" i="4"/>
  <c r="B2325" i="4"/>
  <c r="B1486" i="4"/>
  <c r="B1519" i="4"/>
  <c r="B535" i="4"/>
  <c r="B1478" i="4"/>
  <c r="B491" i="4"/>
  <c r="B961" i="4"/>
  <c r="B26" i="4"/>
  <c r="B963" i="4"/>
  <c r="B825" i="4"/>
  <c r="B1360" i="4"/>
  <c r="B826" i="4"/>
  <c r="B964" i="4"/>
  <c r="B965" i="4"/>
  <c r="B967" i="4"/>
  <c r="B968" i="4"/>
  <c r="B969" i="4"/>
  <c r="B827" i="4"/>
  <c r="B970" i="4"/>
  <c r="B993" i="4"/>
  <c r="B828" i="4"/>
  <c r="B829" i="4"/>
  <c r="B994" i="4"/>
  <c r="B830" i="4"/>
  <c r="B995" i="4"/>
  <c r="B831" i="4"/>
  <c r="B834" i="4"/>
  <c r="B996" i="4"/>
  <c r="B997" i="4"/>
  <c r="B1400" i="4"/>
  <c r="B998" i="4"/>
  <c r="B999" i="4"/>
  <c r="B1000" i="4"/>
  <c r="B692" i="4"/>
  <c r="B837" i="4"/>
  <c r="B1001" i="4"/>
  <c r="B1002" i="4"/>
  <c r="B1003" i="4"/>
  <c r="B838" i="4"/>
  <c r="B1004" i="4"/>
  <c r="B1006" i="4"/>
  <c r="B1007" i="4"/>
  <c r="B1008" i="4"/>
  <c r="B839" i="4"/>
  <c r="B1009" i="4"/>
  <c r="B843" i="4"/>
  <c r="B1010" i="4"/>
  <c r="B1011" i="4"/>
  <c r="B696" i="4"/>
  <c r="B844" i="4"/>
  <c r="B1012" i="4"/>
  <c r="B845" i="4"/>
  <c r="B846" i="4"/>
  <c r="B721" i="4"/>
  <c r="B1520" i="4"/>
  <c r="B1121" i="4"/>
  <c r="B1120" i="4"/>
  <c r="B1489" i="4"/>
  <c r="B1015" i="4"/>
  <c r="B1016" i="4"/>
  <c r="B1017" i="4"/>
  <c r="B1018" i="4"/>
  <c r="B847" i="4"/>
  <c r="B1020" i="4"/>
  <c r="B848" i="4"/>
  <c r="B849" i="4"/>
  <c r="B850" i="4"/>
  <c r="B851" i="4"/>
  <c r="B1021" i="4"/>
  <c r="B865" i="4"/>
  <c r="B866" i="4"/>
  <c r="B1022" i="4"/>
  <c r="B1023" i="4"/>
  <c r="B870" i="4"/>
  <c r="B1024" i="4"/>
  <c r="B877" i="4"/>
  <c r="B1025" i="4"/>
  <c r="B1058" i="4"/>
  <c r="B1057" i="4"/>
  <c r="B1056" i="4"/>
  <c r="B929" i="4"/>
  <c r="B1054" i="4"/>
  <c r="B1477" i="4"/>
  <c r="B928" i="4"/>
  <c r="B927" i="4"/>
  <c r="B926" i="4"/>
  <c r="B925" i="4"/>
  <c r="B1053" i="4"/>
  <c r="B924" i="4"/>
  <c r="B923" i="4"/>
  <c r="B1052" i="4"/>
  <c r="B1051" i="4"/>
  <c r="B922" i="4"/>
  <c r="B1049" i="4"/>
  <c r="B921" i="4"/>
  <c r="B920" i="4"/>
  <c r="B918" i="4"/>
  <c r="B1048" i="4"/>
  <c r="B885" i="4"/>
  <c r="B1047" i="4"/>
  <c r="B1046" i="4"/>
  <c r="B1045" i="4"/>
  <c r="B1044" i="4"/>
  <c r="B1043" i="4"/>
  <c r="B884" i="4"/>
  <c r="B883" i="4"/>
  <c r="B881" i="4"/>
  <c r="B1041" i="4"/>
  <c r="B1040" i="4"/>
  <c r="B1039" i="4"/>
  <c r="B1038" i="4"/>
  <c r="B1037" i="4"/>
  <c r="B1036" i="4"/>
  <c r="B1035" i="4"/>
  <c r="B880" i="4"/>
  <c r="B1034" i="4"/>
  <c r="B801" i="4"/>
  <c r="B1033" i="4"/>
  <c r="B879" i="4"/>
  <c r="B1032" i="4"/>
  <c r="B878" i="4"/>
  <c r="B1031" i="4"/>
  <c r="B1028" i="4"/>
  <c r="B1026" i="4"/>
  <c r="B802" i="4"/>
  <c r="B166" i="4"/>
  <c r="B2308" i="4"/>
  <c r="B167" i="4"/>
  <c r="B472" i="4"/>
  <c r="B47" i="4"/>
  <c r="B689" i="4"/>
  <c r="B23" i="4"/>
  <c r="B2326" i="4"/>
  <c r="B2330" i="4"/>
  <c r="B42" i="4"/>
  <c r="B1313" i="4"/>
  <c r="B43" i="4"/>
  <c r="B46" i="4"/>
  <c r="B386" i="4"/>
  <c r="B180" i="4"/>
  <c r="B24" i="4"/>
  <c r="B389" i="4"/>
  <c r="B1494" i="4"/>
  <c r="B429" i="4"/>
  <c r="B1492" i="4"/>
  <c r="B45" i="4"/>
  <c r="B41" i="4"/>
  <c r="B37" i="4"/>
  <c r="B944" i="4"/>
  <c r="B32" i="4"/>
  <c r="B169" i="4"/>
  <c r="B784" i="4"/>
  <c r="B783" i="4"/>
  <c r="B168" i="4"/>
  <c r="B685" i="4"/>
  <c r="B25" i="4"/>
  <c r="B394" i="4"/>
  <c r="B894" i="4"/>
  <c r="B478" i="4"/>
  <c r="B471" i="4"/>
  <c r="B722" i="4"/>
  <c r="B690" i="4"/>
  <c r="B2313" i="4"/>
  <c r="B765" i="4"/>
  <c r="B362" i="4"/>
  <c r="B27" i="4"/>
  <c r="B1389" i="4"/>
  <c r="B1506" i="4"/>
  <c r="B787" i="4"/>
  <c r="B170" i="4"/>
  <c r="B33" i="4"/>
  <c r="B475" i="4"/>
  <c r="B44" i="4"/>
  <c r="B49" i="4"/>
  <c r="B48" i="4"/>
  <c r="B712" i="4"/>
  <c r="B835" i="4"/>
  <c r="B780" i="4"/>
  <c r="B779" i="4"/>
  <c r="B1245" i="4"/>
  <c r="B34" i="4"/>
  <c r="B2314" i="4"/>
  <c r="B395" i="4"/>
  <c r="B28" i="4"/>
  <c r="B1493" i="4"/>
  <c r="B1495" i="4"/>
  <c r="B1426" i="4"/>
  <c r="B477" i="4"/>
  <c r="B691" i="4"/>
  <c r="B176" i="4"/>
  <c r="B474" i="4"/>
  <c r="B473" i="4"/>
  <c r="B1545" i="4"/>
  <c r="B30" i="4"/>
  <c r="B29" i="4"/>
  <c r="B1248" i="4"/>
  <c r="B355" i="4"/>
  <c r="B905" i="4"/>
  <c r="B351" i="4"/>
  <c r="B406" i="4"/>
  <c r="B407" i="4"/>
  <c r="B493" i="4"/>
  <c r="B31" i="4"/>
  <c r="B358" i="4"/>
  <c r="B781" i="4"/>
  <c r="B35" i="4"/>
  <c r="B1323" i="4"/>
  <c r="B1324" i="4"/>
  <c r="B1338" i="4"/>
  <c r="B1661" i="4"/>
  <c r="B1662" i="4"/>
  <c r="B1325" i="4"/>
  <c r="B1326" i="4"/>
  <c r="B1327" i="4"/>
  <c r="B1329" i="4"/>
  <c r="B445" i="4"/>
  <c r="B1663" i="4"/>
  <c r="B1664" i="4"/>
  <c r="B1331" i="4"/>
  <c r="B1333" i="4"/>
  <c r="B1334" i="4"/>
  <c r="B1335" i="4"/>
  <c r="B1336" i="4"/>
  <c r="B1337" i="4"/>
  <c r="B1339" i="4"/>
  <c r="B1665" i="4"/>
  <c r="B1666" i="4"/>
  <c r="B1667" i="4"/>
  <c r="B1668" i="4"/>
  <c r="B1672" i="4"/>
  <c r="B1673" i="4"/>
  <c r="B1496" i="4"/>
  <c r="B1754" i="4"/>
  <c r="B1755" i="4"/>
  <c r="B1340" i="4"/>
  <c r="B1756" i="4"/>
  <c r="B1757" i="4"/>
  <c r="B1758" i="4"/>
  <c r="B1759" i="4"/>
  <c r="B1760" i="4"/>
  <c r="B1761" i="4"/>
  <c r="B1762" i="4"/>
  <c r="B1763" i="4"/>
  <c r="B1764" i="4"/>
  <c r="B1765" i="4"/>
  <c r="B1669" i="4"/>
  <c r="B1670" i="4"/>
  <c r="B1671" i="4"/>
  <c r="B1766" i="4"/>
  <c r="B1767" i="4"/>
  <c r="B1768" i="4"/>
  <c r="B1341" i="4"/>
  <c r="B1769" i="4"/>
  <c r="B1771" i="4"/>
  <c r="B1772" i="4"/>
  <c r="B1773" i="4"/>
  <c r="B356" i="4"/>
  <c r="B1342" i="4"/>
  <c r="B1507" i="4"/>
  <c r="B1438" i="4"/>
  <c r="B442" i="4"/>
  <c r="B418" i="4"/>
  <c r="B2219" i="4"/>
  <c r="B2220" i="4"/>
  <c r="B2221" i="4"/>
  <c r="B1618" i="4"/>
  <c r="B2222" i="4"/>
  <c r="B2223" i="4"/>
  <c r="B2224" i="4"/>
  <c r="B573" i="4"/>
  <c r="B1443" i="4"/>
  <c r="B409" i="4"/>
  <c r="B1674" i="4"/>
  <c r="B1675" i="4"/>
  <c r="B1410" i="4"/>
  <c r="B172" i="4"/>
  <c r="B1676" i="4"/>
  <c r="B173" i="4"/>
  <c r="B1343" i="4"/>
  <c r="B1349" i="4"/>
  <c r="B1678" i="4"/>
  <c r="B1350" i="4"/>
  <c r="B1680" i="4"/>
  <c r="B1681" i="4"/>
  <c r="B1682" i="4"/>
  <c r="B1684" i="4"/>
  <c r="B1351" i="4"/>
  <c r="B1354" i="4"/>
  <c r="B1355" i="4"/>
  <c r="B1356" i="4"/>
  <c r="B1357" i="4"/>
  <c r="B1362" i="4"/>
  <c r="B556" i="4"/>
  <c r="B346" i="4"/>
  <c r="B1364" i="4"/>
  <c r="B867" i="4"/>
  <c r="B468" i="4"/>
  <c r="B1365" i="4"/>
  <c r="B2311" i="4"/>
  <c r="B1408" i="4"/>
  <c r="B836" i="4"/>
  <c r="B1505" i="4"/>
  <c r="B1437" i="4"/>
  <c r="B1366" i="4"/>
  <c r="B1370" i="4"/>
  <c r="B1371" i="4"/>
  <c r="B1372" i="4"/>
  <c r="B1373" i="4"/>
  <c r="B1374" i="4"/>
  <c r="B1375" i="4"/>
  <c r="B1376" i="4"/>
  <c r="B1377" i="4"/>
  <c r="B1378" i="4"/>
  <c r="B1379" i="4"/>
  <c r="B1380" i="4"/>
  <c r="B1683" i="4"/>
  <c r="B1685" i="4"/>
  <c r="B1686" i="4"/>
  <c r="B1687" i="4"/>
  <c r="B1689" i="4"/>
  <c r="B1690" i="4"/>
  <c r="B1691" i="4"/>
  <c r="B489" i="4"/>
  <c r="B487" i="4"/>
  <c r="B1381" i="4"/>
  <c r="B1382" i="4"/>
  <c r="B1692" i="4"/>
  <c r="B756" i="4"/>
  <c r="B1383" i="4"/>
  <c r="B1693" i="4"/>
  <c r="B1694" i="4"/>
  <c r="B1696" i="4"/>
  <c r="B1697" i="4"/>
  <c r="B1698" i="4"/>
  <c r="B1699" i="4"/>
  <c r="B1700" i="4"/>
  <c r="B1384" i="4"/>
  <c r="B1385" i="4"/>
  <c r="B1386" i="4"/>
  <c r="B467" i="4"/>
  <c r="B1403" i="4"/>
  <c r="B1404" i="4"/>
  <c r="B1405" i="4"/>
  <c r="B1406" i="4"/>
  <c r="B1407" i="4"/>
  <c r="B1444" i="4"/>
  <c r="B704" i="4"/>
  <c r="B1412" i="4"/>
  <c r="B1413" i="4"/>
  <c r="B1414" i="4"/>
  <c r="B1416" i="4"/>
  <c r="B1701" i="4"/>
  <c r="B703" i="4"/>
  <c r="B1702" i="4"/>
  <c r="B1703" i="4"/>
  <c r="B1704" i="4"/>
  <c r="B1508" i="4"/>
  <c r="B567" i="4"/>
  <c r="B398" i="4"/>
  <c r="B430" i="4"/>
  <c r="B559" i="4"/>
  <c r="B1417" i="4"/>
  <c r="B1705" i="4"/>
  <c r="B1706" i="4"/>
  <c r="B1707" i="4"/>
  <c r="B1708" i="4"/>
  <c r="B1709" i="4"/>
  <c r="B1367" i="4"/>
  <c r="B1711" i="4"/>
  <c r="B1712" i="4"/>
  <c r="B1713" i="4"/>
  <c r="B1714" i="4"/>
  <c r="B1418" i="4"/>
  <c r="B1419" i="4"/>
  <c r="B1715" i="4"/>
  <c r="B1716" i="4"/>
  <c r="B1717" i="4"/>
  <c r="B1718" i="4"/>
  <c r="B1719" i="4"/>
  <c r="B1720" i="4"/>
  <c r="B413" i="4"/>
  <c r="B352" i="4"/>
  <c r="B1420" i="4"/>
  <c r="B1421" i="4"/>
  <c r="B1422" i="4"/>
  <c r="B1423" i="4"/>
  <c r="B564" i="4"/>
  <c r="B1722" i="4"/>
  <c r="B1723" i="4"/>
  <c r="B1724" i="4"/>
  <c r="B1725" i="4"/>
  <c r="B1726" i="4"/>
  <c r="B1727" i="4"/>
  <c r="B1452" i="4"/>
  <c r="B1728" i="4"/>
  <c r="B1729" i="4"/>
  <c r="B1453" i="4"/>
  <c r="B1459" i="4"/>
  <c r="B1461" i="4"/>
  <c r="B1462" i="4"/>
  <c r="B1731" i="4"/>
  <c r="B1463" i="4"/>
  <c r="B1733" i="4"/>
  <c r="B1735" i="4"/>
  <c r="B1736" i="4"/>
  <c r="B1737" i="4"/>
  <c r="B1738" i="4"/>
  <c r="B1739" i="4"/>
  <c r="B1740" i="4"/>
  <c r="B1741" i="4"/>
  <c r="B1753" i="4"/>
  <c r="B1752" i="4"/>
  <c r="B1742" i="4"/>
  <c r="B706" i="4"/>
  <c r="B563" i="4"/>
  <c r="B1743" i="4"/>
  <c r="B1744" i="4"/>
  <c r="B1745" i="4"/>
  <c r="B1746" i="4"/>
  <c r="B1747" i="4"/>
  <c r="B1748" i="4"/>
  <c r="B1749" i="4"/>
  <c r="B1751" i="4"/>
  <c r="B1481" i="4"/>
  <c r="B402" i="4"/>
  <c r="B1464" i="4"/>
  <c r="B1465" i="4"/>
  <c r="B1617" i="4"/>
  <c r="B1619" i="4"/>
  <c r="B1620" i="4"/>
  <c r="B1621" i="4"/>
  <c r="B1622" i="4"/>
  <c r="B1623" i="4"/>
  <c r="B1630" i="4"/>
  <c r="B1631" i="4"/>
  <c r="B1632" i="4"/>
  <c r="B1633" i="4"/>
  <c r="B1634" i="4"/>
  <c r="B1635" i="4"/>
  <c r="B1637" i="4"/>
  <c r="B175" i="4"/>
  <c r="B353" i="4"/>
  <c r="B397" i="4"/>
  <c r="B1638" i="4"/>
  <c r="B1639" i="4"/>
  <c r="B1640" i="4"/>
  <c r="B1641" i="4"/>
  <c r="B1642" i="4"/>
  <c r="B1643" i="4"/>
  <c r="B476" i="4"/>
  <c r="B1644" i="4"/>
  <c r="B58" i="4"/>
  <c r="B1646" i="4"/>
  <c r="B1647" i="4"/>
  <c r="B1648" i="4"/>
  <c r="B1651" i="4"/>
  <c r="B1653" i="4"/>
  <c r="B1654" i="4"/>
  <c r="B1655" i="4"/>
  <c r="B1656" i="4"/>
  <c r="B1657" i="4"/>
  <c r="B1658" i="4"/>
  <c r="B1659" i="4"/>
  <c r="B1660" i="4"/>
  <c r="B367" i="4"/>
  <c r="B1547" i="4"/>
  <c r="B2" i="4"/>
  <c r="B411" i="4"/>
  <c r="B357" i="4"/>
  <c r="B803" i="4"/>
  <c r="B773" i="4"/>
  <c r="B1497" i="4"/>
  <c r="B348" i="4"/>
  <c r="B3" i="4"/>
  <c r="B2322" i="4"/>
  <c r="B4" i="4"/>
  <c r="B177" i="4"/>
  <c r="B1445" i="4"/>
  <c r="B5" i="4"/>
  <c r="B6" i="4"/>
  <c r="B7" i="4"/>
  <c r="B399" i="4"/>
  <c r="B360" i="4"/>
  <c r="B2315" i="4"/>
  <c r="B8" i="4"/>
  <c r="B9" i="4"/>
  <c r="B10" i="4"/>
  <c r="B11" i="4"/>
  <c r="B12" i="4"/>
  <c r="B854" i="4"/>
  <c r="B400" i="4"/>
  <c r="B13" i="4"/>
  <c r="B14" i="4"/>
  <c r="B410" i="4"/>
  <c r="B15" i="4"/>
  <c r="B16" i="4"/>
  <c r="B17" i="4"/>
  <c r="B1468" i="4"/>
  <c r="B18" i="4"/>
  <c r="B59" i="4"/>
  <c r="B61" i="4"/>
  <c r="B2324" i="4"/>
  <c r="B813" i="4"/>
  <c r="B50" i="4"/>
  <c r="B64" i="4"/>
  <c r="B65" i="4"/>
  <c r="B51" i="4"/>
  <c r="B52" i="4"/>
  <c r="B53" i="4"/>
  <c r="B54" i="4"/>
  <c r="B55" i="4"/>
  <c r="B56" i="4"/>
  <c r="B57" i="4"/>
  <c r="B403" i="4"/>
  <c r="B1498" i="4"/>
  <c r="B344" i="4"/>
  <c r="B66" i="4"/>
  <c r="B67" i="4"/>
  <c r="B60" i="4"/>
  <c r="B19" i="4"/>
  <c r="B20" i="4"/>
  <c r="B365" i="4"/>
  <c r="B21" i="4"/>
  <c r="B22" i="4"/>
  <c r="B1247" i="4"/>
  <c r="B557" i="4"/>
  <c r="B1543" i="4"/>
  <c r="B174" i="4"/>
  <c r="B345" i="4"/>
  <c r="B387" i="4"/>
  <c r="B181" i="4"/>
  <c r="B1271" i="4"/>
  <c r="B354" i="4"/>
  <c r="B1246" i="4"/>
  <c r="B560" i="4"/>
  <c r="B494" i="4"/>
  <c r="B1544" i="4"/>
  <c r="B359" i="4"/>
  <c r="B2312" i="4"/>
  <c r="B502" i="4"/>
  <c r="B350" i="4"/>
  <c r="B1454" i="4"/>
  <c r="B2251" i="4"/>
  <c r="B422" i="4"/>
  <c r="B1446" i="4"/>
  <c r="B347" i="4"/>
  <c r="B855" i="4"/>
  <c r="B1517" i="4"/>
  <c r="B171" i="4"/>
  <c r="B420" i="4"/>
  <c r="B558" i="4"/>
  <c r="B569" i="4"/>
  <c r="B349" i="4"/>
  <c r="B1388" i="4"/>
  <c r="B405" i="4"/>
  <c r="B1501" i="4"/>
  <c r="B1390" i="4"/>
  <c r="B1502" i="4"/>
  <c r="B421" i="4"/>
  <c r="B499" i="4"/>
  <c r="B1297" i="4"/>
  <c r="B62" i="4"/>
  <c r="B63" i="4"/>
  <c r="B1509" i="4"/>
  <c r="B404" i="4"/>
  <c r="B1510" i="4"/>
  <c r="B501" i="4"/>
  <c r="B1392" i="4"/>
  <c r="B580" i="4"/>
  <c r="B888" i="4"/>
  <c r="B1504" i="4"/>
  <c r="B868" i="4"/>
  <c r="B396" i="4"/>
  <c r="B1447" i="4"/>
  <c r="B361" i="4"/>
  <c r="B1624" i="4"/>
  <c r="B414" i="4"/>
  <c r="B416" i="4"/>
  <c r="B568" i="4"/>
  <c r="B495" i="4"/>
  <c r="B364" i="4"/>
  <c r="B688" i="4"/>
  <c r="B565" i="4"/>
  <c r="B566" i="4"/>
  <c r="B513" i="4"/>
  <c r="B500" i="4"/>
  <c r="B514" i="4"/>
  <c r="B515" i="4"/>
  <c r="B1387" i="4"/>
  <c r="B516" i="4"/>
  <c r="B517" i="4"/>
  <c r="B518" i="4"/>
  <c r="B2226" i="4"/>
  <c r="B1482" i="4"/>
  <c r="B1527" i="4"/>
  <c r="B1511" i="4"/>
  <c r="B1439" i="4"/>
  <c r="B882" i="4"/>
  <c r="B741" i="4"/>
  <c r="B949" i="4"/>
  <c r="B2249" i="4"/>
  <c r="B908" i="4"/>
  <c r="B401" i="4"/>
  <c r="B408" i="4"/>
  <c r="B532" i="4"/>
  <c r="B1522" i="4"/>
  <c r="B742" i="4"/>
  <c r="B1548" i="4"/>
  <c r="B496" i="4"/>
  <c r="B574" i="4"/>
  <c r="B840" i="4"/>
  <c r="B785" i="4"/>
  <c r="B1391" i="4"/>
  <c r="B786" i="4"/>
  <c r="B889" i="4"/>
  <c r="B1427" i="4"/>
  <c r="B412" i="4"/>
  <c r="B852" i="4"/>
  <c r="B853" i="4"/>
  <c r="B890" i="4"/>
  <c r="B1534" i="4"/>
  <c r="B891" i="4"/>
  <c r="B1428" i="4"/>
  <c r="B892" i="4"/>
  <c r="B893" i="4"/>
  <c r="B895" i="4"/>
  <c r="B1429" i="4"/>
  <c r="B1500" i="4"/>
  <c r="B896" i="4"/>
  <c r="B1471" i="4"/>
  <c r="B1430" i="4"/>
  <c r="B897" i="4"/>
  <c r="B898" i="4"/>
  <c r="B1627" i="4"/>
  <c r="B1625" i="4"/>
  <c r="B490" i="4"/>
  <c r="B507" i="4"/>
  <c r="B788" i="4"/>
  <c r="B1432" i="4"/>
  <c r="B899" i="4"/>
  <c r="B900" i="4"/>
  <c r="B1537" i="4"/>
  <c r="B901" i="4"/>
  <c r="B789" i="4"/>
  <c r="B902" i="4"/>
  <c r="B903" i="4"/>
  <c r="B1394" i="4"/>
  <c r="B790" i="4"/>
  <c r="B904" i="4"/>
  <c r="B906" i="4"/>
  <c r="B1535" i="4"/>
  <c r="B1393" i="4"/>
  <c r="B791" i="4"/>
  <c r="B1536" i="4"/>
  <c r="B1395" i="4"/>
  <c r="B1538" i="4"/>
  <c r="B910" i="4"/>
  <c r="B911" i="4"/>
  <c r="B912" i="4"/>
  <c r="B1539" i="4"/>
  <c r="B1397" i="4"/>
  <c r="B1540" i="4"/>
  <c r="B913" i="4"/>
  <c r="B1398" i="4"/>
  <c r="B1399" i="4"/>
  <c r="B914" i="4"/>
  <c r="B792" i="4"/>
  <c r="B793" i="4"/>
  <c r="B794" i="4"/>
  <c r="B1433" i="4"/>
  <c r="B916" i="4"/>
  <c r="B795" i="4"/>
  <c r="B1434" i="4"/>
  <c r="B1472" i="4"/>
  <c r="B505" i="4"/>
  <c r="B957" i="4"/>
  <c r="B1541" i="4"/>
  <c r="B796" i="4"/>
  <c r="B1250" i="4"/>
  <c r="B1249" i="4"/>
  <c r="B1473" i="4"/>
  <c r="B1431" i="4"/>
  <c r="B1268" i="4"/>
  <c r="B1542" i="4"/>
  <c r="B2253" i="4"/>
  <c r="B666" i="4"/>
  <c r="B1549" i="4"/>
  <c r="B667" i="4"/>
  <c r="B575" i="4"/>
  <c r="B504" i="4"/>
  <c r="B743" i="4"/>
  <c r="B1440" i="4"/>
  <c r="B1441" i="4"/>
  <c r="B1455" i="4"/>
  <c r="B526" i="4"/>
  <c r="B1285" i="4"/>
  <c r="B2320" i="4"/>
  <c r="B2254" i="4"/>
  <c r="B2255" i="4"/>
  <c r="B503" i="4"/>
  <c r="B668" i="4"/>
  <c r="B669" i="4"/>
  <c r="B461" i="4"/>
  <c r="B1402" i="4"/>
  <c r="B1628" i="4"/>
  <c r="B508" i="4"/>
  <c r="B2328" i="4"/>
  <c r="B2228" i="4"/>
  <c r="B871" i="4"/>
  <c r="B744" i="4"/>
  <c r="B670" i="4"/>
  <c r="B757" i="4"/>
  <c r="B857" i="4"/>
  <c r="B858" i="4"/>
  <c r="B856" i="4"/>
  <c r="B2327" i="4"/>
  <c r="B671" i="4"/>
  <c r="B723" i="4"/>
  <c r="B488" i="4"/>
  <c r="B859" i="4"/>
  <c r="B419" i="4"/>
  <c r="B1469" i="4"/>
  <c r="B1512" i="4"/>
  <c r="B506" i="4"/>
  <c r="B1488" i="4"/>
  <c r="B533" i="4"/>
  <c r="B1513" i="4"/>
  <c r="B1470" i="4"/>
  <c r="B582" i="4"/>
  <c r="B581" i="4"/>
  <c r="B872" i="4"/>
  <c r="B804" i="4"/>
  <c r="B527" i="4"/>
  <c r="B528" i="4"/>
  <c r="B583" i="4"/>
  <c r="B1499" i="4"/>
  <c r="B511" i="4"/>
  <c r="B498" i="4"/>
  <c r="B470" i="4"/>
  <c r="B1436" i="4"/>
  <c r="B876" i="4"/>
  <c r="B1409" i="4"/>
  <c r="B437" i="4"/>
  <c r="B1523" i="4"/>
  <c r="B1274" i="4"/>
  <c r="B497" i="4"/>
  <c r="B1458" i="4"/>
  <c r="B462" i="4"/>
  <c r="B1524" i="4"/>
  <c r="B561" i="4"/>
  <c r="B68" i="4"/>
  <c r="B536" i="4"/>
  <c r="B69" i="4"/>
  <c r="B1490" i="4"/>
  <c r="B70" i="4"/>
  <c r="B319" i="4"/>
  <c r="B1487" i="4"/>
  <c r="B537" i="4"/>
  <c r="B1636" i="4"/>
  <c r="B217" i="4"/>
  <c r="B71" i="4"/>
  <c r="B72" i="4"/>
  <c r="B218" i="4"/>
  <c r="B509" i="4"/>
  <c r="B538" i="4"/>
  <c r="B219" i="4"/>
  <c r="B1491" i="4"/>
  <c r="B539" i="4"/>
  <c r="B220" i="4"/>
  <c r="B1645" i="4"/>
  <c r="B540" i="4"/>
  <c r="B541" i="4"/>
  <c r="B542" i="4"/>
  <c r="B543" i="4"/>
  <c r="B73" i="4"/>
  <c r="B74" i="4"/>
  <c r="B544" i="4"/>
  <c r="B75" i="4"/>
  <c r="B221" i="4"/>
  <c r="B545" i="4"/>
  <c r="B546" i="4"/>
  <c r="B547" i="4"/>
  <c r="B320" i="4"/>
  <c r="B222" i="4"/>
  <c r="B510" i="4"/>
  <c r="B548" i="4"/>
  <c r="B76" i="4"/>
  <c r="B223" i="4"/>
  <c r="B224" i="4"/>
  <c r="B576" i="4"/>
  <c r="B584" i="4"/>
  <c r="B672" i="4"/>
  <c r="B585" i="4"/>
  <c r="B77" i="4"/>
  <c r="B78" i="4"/>
  <c r="B225" i="4"/>
  <c r="B79" i="4"/>
  <c r="B226" i="4"/>
  <c r="B321" i="4"/>
  <c r="B549" i="4"/>
  <c r="B2333" i="4"/>
  <c r="B227" i="4"/>
  <c r="B80" i="4"/>
  <c r="B479" i="4"/>
  <c r="B1677" i="4"/>
  <c r="B228" i="4"/>
  <c r="B577" i="4"/>
  <c r="B562" i="4"/>
  <c r="B1679" i="4"/>
  <c r="B81" i="4"/>
  <c r="B82" i="4"/>
  <c r="B83" i="4"/>
  <c r="B84" i="4"/>
  <c r="B860" i="4"/>
  <c r="B85" i="4"/>
  <c r="B322" i="4"/>
  <c r="B229" i="4"/>
  <c r="B86" i="4"/>
  <c r="B1688" i="4"/>
  <c r="B87" i="4"/>
  <c r="B88" i="4"/>
  <c r="B230" i="4"/>
  <c r="B89" i="4"/>
  <c r="B231" i="4"/>
  <c r="B90" i="4"/>
  <c r="B1695" i="4"/>
  <c r="B91" i="4"/>
  <c r="B917" i="4"/>
  <c r="B909" i="4"/>
  <c r="B232" i="4"/>
  <c r="B92" i="4"/>
  <c r="B93" i="4"/>
  <c r="B578" i="4"/>
  <c r="B233" i="4"/>
  <c r="B323" i="4"/>
  <c r="B2334" i="4"/>
  <c r="B1514" i="4"/>
  <c r="B234" i="4"/>
  <c r="B235" i="4"/>
  <c r="B324" i="4"/>
  <c r="B534" i="4"/>
  <c r="B1411" i="4"/>
  <c r="B325" i="4"/>
  <c r="B550" i="4"/>
  <c r="B236" i="4"/>
  <c r="B237" i="4"/>
  <c r="B238" i="4"/>
  <c r="B2252" i="4"/>
  <c r="B1710" i="4"/>
  <c r="B551" i="4"/>
  <c r="B368" i="4"/>
  <c r="B239" i="4"/>
  <c r="B552" i="4"/>
  <c r="B326" i="4"/>
  <c r="B240" i="4"/>
  <c r="B327" i="4"/>
  <c r="B328" i="4"/>
  <c r="B1442" i="4"/>
  <c r="B1528" i="4"/>
  <c r="B1529" i="4"/>
  <c r="B529" i="4"/>
  <c r="B329" i="4"/>
  <c r="B330" i="4"/>
  <c r="B1721" i="4"/>
  <c r="B241" i="4"/>
  <c r="B331" i="4"/>
  <c r="B332" i="4"/>
  <c r="B333" i="4"/>
  <c r="B334" i="4"/>
  <c r="B242" i="4"/>
  <c r="B586" i="4"/>
  <c r="B335" i="4"/>
  <c r="B512" i="4"/>
  <c r="B243" i="4"/>
  <c r="B1730" i="4"/>
  <c r="B480" i="4"/>
  <c r="B1732" i="4"/>
  <c r="B244" i="4"/>
  <c r="B1515" i="4"/>
  <c r="B1734" i="4"/>
  <c r="B1516" i="4"/>
  <c r="B336" i="4"/>
  <c r="B245" i="4"/>
  <c r="B246" i="4"/>
  <c r="B247" i="4"/>
  <c r="B587" i="4"/>
  <c r="B94" i="4"/>
  <c r="B248" i="4"/>
  <c r="B95" i="4"/>
  <c r="B1479" i="4"/>
  <c r="B249" i="4"/>
  <c r="B250" i="4"/>
  <c r="B96" i="4"/>
  <c r="B251" i="4"/>
  <c r="B252" i="4"/>
  <c r="B97" i="4"/>
  <c r="B253" i="4"/>
  <c r="B254" i="4"/>
  <c r="B1750" i="4"/>
  <c r="B255" i="4"/>
  <c r="B256" i="4"/>
  <c r="B98" i="4"/>
  <c r="B99" i="4"/>
  <c r="B100" i="4"/>
  <c r="B257" i="4"/>
  <c r="B101" i="4"/>
  <c r="B102" i="4"/>
  <c r="B259" i="4"/>
  <c r="B260" i="4"/>
  <c r="B1485" i="4"/>
  <c r="B758" i="4"/>
  <c r="B1530" i="4"/>
  <c r="B554" i="4"/>
  <c r="B261" i="4"/>
  <c r="B103" i="4"/>
  <c r="B262" i="4"/>
  <c r="B263" i="4"/>
  <c r="B264" i="4"/>
  <c r="B265" i="4"/>
  <c r="B337" i="4"/>
  <c r="B338" i="4"/>
  <c r="B339" i="4"/>
  <c r="B340" i="4"/>
  <c r="B104" i="4"/>
  <c r="B555" i="4"/>
  <c r="B341" i="4"/>
  <c r="B105" i="4"/>
  <c r="B106" i="4"/>
  <c r="B2225" i="4"/>
  <c r="B342" i="4"/>
  <c r="B343" i="4"/>
  <c r="B107" i="4"/>
  <c r="B2232" i="4"/>
  <c r="B108" i="4"/>
  <c r="B2238" i="4"/>
  <c r="B861" i="4"/>
  <c r="B519" i="4"/>
  <c r="B520" i="4"/>
  <c r="B521" i="4"/>
  <c r="B522" i="4"/>
  <c r="B523" i="4"/>
  <c r="B1415" i="4"/>
  <c r="B524" i="4"/>
  <c r="B300" i="4"/>
  <c r="B525" i="4"/>
  <c r="B718" i="4"/>
  <c r="B1344" i="4"/>
  <c r="B1791" i="4"/>
  <c r="B873" i="4"/>
  <c r="B1480" i="4"/>
  <c r="B673" i="4"/>
  <c r="B674" i="4"/>
  <c r="B725" i="4"/>
  <c r="B390" i="4"/>
  <c r="B724" i="4"/>
  <c r="B588" i="4"/>
  <c r="B109" i="4"/>
  <c r="B110" i="4"/>
  <c r="B111" i="4"/>
  <c r="B112" i="4"/>
  <c r="B113" i="4"/>
  <c r="B114" i="4"/>
  <c r="B388" i="4"/>
  <c r="B115" i="4"/>
  <c r="B116" i="4"/>
  <c r="B117" i="4"/>
  <c r="B391" i="4"/>
  <c r="B118" i="4"/>
  <c r="B119" i="4"/>
  <c r="B369" i="4"/>
  <c r="B120" i="4"/>
  <c r="B121" i="4"/>
  <c r="B122" i="4"/>
  <c r="B463" i="4"/>
  <c r="B123" i="4"/>
  <c r="B124" i="4"/>
  <c r="B125" i="4"/>
  <c r="B126" i="4"/>
  <c r="B370" i="4"/>
  <c r="B127" i="4"/>
  <c r="B128" i="4"/>
  <c r="B129" i="4"/>
  <c r="B130" i="4"/>
  <c r="B1345" i="4"/>
  <c r="B464" i="4"/>
  <c r="B131" i="4"/>
  <c r="B132" i="4"/>
  <c r="B133" i="4"/>
  <c r="B134" i="4"/>
  <c r="B371" i="4"/>
  <c r="B135" i="4"/>
  <c r="B136" i="4"/>
  <c r="B372" i="4"/>
  <c r="B373" i="4"/>
  <c r="B137" i="4"/>
  <c r="B182" i="4"/>
  <c r="B183" i="4"/>
  <c r="B374" i="4"/>
  <c r="B375" i="4"/>
  <c r="B481" i="4"/>
  <c r="B376" i="4"/>
  <c r="B377" i="4"/>
  <c r="B378" i="4"/>
  <c r="B379" i="4"/>
  <c r="B380" i="4"/>
  <c r="B381" i="4"/>
  <c r="B184" i="4"/>
  <c r="B382" i="4"/>
  <c r="B185" i="4"/>
  <c r="B383" i="4"/>
  <c r="B186" i="4"/>
  <c r="B392" i="4"/>
  <c r="B187" i="4"/>
  <c r="B188" i="4"/>
  <c r="B189" i="4"/>
  <c r="B393" i="4"/>
  <c r="B266" i="4"/>
  <c r="B267" i="4"/>
  <c r="B268" i="4"/>
  <c r="B366" i="4"/>
  <c r="B425" i="4"/>
  <c r="B384" i="4"/>
  <c r="B385" i="4"/>
  <c r="B269" i="4"/>
  <c r="B270" i="4"/>
  <c r="B482" i="4"/>
  <c r="B271" i="4"/>
  <c r="B272" i="4"/>
  <c r="B273" i="4"/>
  <c r="B274" i="4"/>
  <c r="B275" i="4"/>
  <c r="B276" i="4"/>
  <c r="B277" i="4"/>
  <c r="B278" i="4"/>
  <c r="B279" i="4"/>
  <c r="B415" i="4"/>
  <c r="B280" i="4"/>
  <c r="B281" i="4"/>
  <c r="B465" i="4"/>
  <c r="B282" i="4"/>
  <c r="B283" i="4"/>
  <c r="B417" i="4"/>
  <c r="B284" i="4"/>
  <c r="B483" i="4"/>
  <c r="B609" i="4"/>
  <c r="B466" i="4"/>
  <c r="B553" i="4"/>
  <c r="B285" i="4"/>
  <c r="B484" i="4"/>
  <c r="B286" i="4"/>
  <c r="B485" i="4"/>
  <c r="B287" i="4"/>
  <c r="B288" i="4"/>
  <c r="B424" i="4"/>
  <c r="B289" i="4"/>
  <c r="B258" i="4"/>
  <c r="B486" i="4"/>
  <c r="B290" i="4"/>
  <c r="B426" i="4"/>
  <c r="B291" i="4"/>
  <c r="B292" i="4"/>
  <c r="B318" i="4"/>
  <c r="B293" i="4"/>
  <c r="B294" i="4"/>
  <c r="B317" i="4"/>
  <c r="B295" i="4"/>
  <c r="B296" i="4"/>
  <c r="B297" i="4"/>
  <c r="B531" i="4"/>
  <c r="B298" i="4"/>
  <c r="B299" i="4"/>
  <c r="B301" i="4"/>
  <c r="B315" i="4"/>
  <c r="B302" i="4"/>
  <c r="B303" i="4"/>
  <c r="B304" i="4"/>
  <c r="B314" i="4"/>
  <c r="B305" i="4"/>
  <c r="B306" i="4"/>
  <c r="B307" i="4"/>
  <c r="B308" i="4"/>
  <c r="B313" i="4"/>
  <c r="B309" i="4"/>
  <c r="B310" i="4"/>
  <c r="B138" i="4"/>
  <c r="B216" i="4"/>
  <c r="B139" i="4"/>
  <c r="B215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214" i="4"/>
  <c r="B1792" i="4"/>
  <c r="B154" i="4"/>
  <c r="B213" i="4"/>
  <c r="B155" i="4"/>
  <c r="B156" i="4"/>
  <c r="B1793" i="4"/>
  <c r="B157" i="4"/>
  <c r="B212" i="4"/>
  <c r="B158" i="4"/>
  <c r="B159" i="4"/>
  <c r="B211" i="4"/>
  <c r="B1794" i="4"/>
  <c r="B190" i="4"/>
  <c r="B191" i="4"/>
  <c r="B1795" i="4"/>
  <c r="B624" i="4"/>
  <c r="B210" i="4"/>
  <c r="B625" i="4"/>
  <c r="B626" i="4"/>
  <c r="B627" i="4"/>
  <c r="B209" i="4"/>
  <c r="B628" i="4"/>
  <c r="B629" i="4"/>
  <c r="B312" i="4"/>
  <c r="B630" i="4"/>
  <c r="B1796" i="4"/>
  <c r="B208" i="4"/>
  <c r="B631" i="4"/>
  <c r="B1797" i="4"/>
  <c r="B632" i="4"/>
  <c r="B1798" i="4"/>
  <c r="B311" i="4"/>
  <c r="B952" i="4"/>
  <c r="B633" i="4"/>
  <c r="B1799" i="4"/>
  <c r="B207" i="4"/>
  <c r="B634" i="4"/>
  <c r="B635" i="4"/>
  <c r="B1456" i="4"/>
  <c r="B636" i="4"/>
  <c r="B206" i="4"/>
  <c r="B637" i="4"/>
  <c r="B205" i="4"/>
  <c r="B638" i="4"/>
  <c r="B1800" i="4"/>
  <c r="B1801" i="4"/>
  <c r="B639" i="4"/>
  <c r="B204" i="4"/>
  <c r="B640" i="4"/>
  <c r="B1802" i="4"/>
  <c r="B203" i="4"/>
  <c r="B641" i="4"/>
  <c r="B1803" i="4"/>
  <c r="B642" i="4"/>
  <c r="B643" i="4"/>
  <c r="B644" i="4"/>
  <c r="B645" i="4"/>
  <c r="B646" i="4"/>
  <c r="B647" i="4"/>
  <c r="B648" i="4"/>
  <c r="B1804" i="4"/>
  <c r="B649" i="4"/>
  <c r="B202" i="4"/>
  <c r="B650" i="4"/>
  <c r="B1805" i="4"/>
  <c r="B651" i="4"/>
  <c r="B201" i="4"/>
  <c r="B652" i="4"/>
  <c r="B653" i="4"/>
  <c r="B200" i="4"/>
  <c r="B1806" i="4"/>
  <c r="B654" i="4"/>
  <c r="B655" i="4"/>
  <c r="B199" i="4"/>
  <c r="B1807" i="4"/>
  <c r="B656" i="4"/>
  <c r="B198" i="4"/>
  <c r="B197" i="4"/>
  <c r="B1809" i="4"/>
  <c r="B196" i="4"/>
  <c r="B570" i="4"/>
  <c r="B195" i="4"/>
  <c r="B194" i="4"/>
  <c r="B1810" i="4"/>
  <c r="B193" i="4"/>
  <c r="B719" i="4"/>
  <c r="B192" i="4"/>
  <c r="B160" i="4"/>
  <c r="B161" i="4"/>
  <c r="B162" i="4"/>
  <c r="B163" i="4"/>
  <c r="B1483" i="4"/>
  <c r="B164" i="4"/>
  <c r="B165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474" i="4"/>
  <c r="B1775" i="4"/>
  <c r="B1776" i="4"/>
  <c r="B1777" i="4"/>
  <c r="B1778" i="4"/>
  <c r="B1779" i="4"/>
  <c r="B1272" i="4"/>
  <c r="B875" i="4"/>
  <c r="B589" i="4"/>
  <c r="B1781" i="4"/>
  <c r="B1273" i="4"/>
  <c r="B797" i="4"/>
  <c r="B798" i="4"/>
  <c r="B1785" i="4"/>
  <c r="B1287" i="4"/>
  <c r="B953" i="4"/>
  <c r="B1288" i="4"/>
  <c r="B1788" i="4"/>
  <c r="B1789" i="4"/>
  <c r="B1790" i="4"/>
  <c r="B571" i="4"/>
  <c r="B590" i="4"/>
  <c r="B720" i="4"/>
  <c r="B572" i="4"/>
  <c r="B675" i="4"/>
  <c r="B1346" i="4"/>
  <c r="B676" i="4"/>
  <c r="B1289" i="4"/>
  <c r="B1232" i="4"/>
  <c r="B915" i="4"/>
  <c r="B887" i="4"/>
  <c r="B1252" i="4"/>
  <c r="B1253" i="4"/>
  <c r="B1782" i="4"/>
  <c r="B40" i="4"/>
  <c r="B1283" i="4"/>
  <c r="B1363" i="4"/>
  <c r="B820" i="4"/>
  <c r="B1352" i="4"/>
  <c r="B1457" i="4"/>
  <c r="B1460" i="4"/>
  <c r="B907" i="4"/>
  <c r="B1649" i="4"/>
  <c r="B1650" i="4"/>
  <c r="B1652" i="4"/>
  <c r="B886" i="4"/>
  <c r="B1286" i="4"/>
  <c r="B1532" i="4"/>
  <c r="B1533" i="4"/>
  <c r="B530" i="4"/>
  <c r="B1448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423" i="4"/>
  <c r="B316" i="4"/>
  <c r="B1770" i="4"/>
  <c r="B1808" i="4"/>
  <c r="B954" i="4"/>
  <c r="B869" i="4"/>
  <c r="L946" i="4"/>
  <c r="L1786" i="4"/>
  <c r="L617" i="4"/>
  <c r="J1513" i="7" s="1"/>
  <c r="L681" i="4"/>
  <c r="J1528" i="7" s="1"/>
  <c r="L684" i="4"/>
  <c r="J1516" i="7" s="1"/>
  <c r="L693" i="4"/>
  <c r="J1523" i="7" s="1"/>
  <c r="L1359" i="4"/>
  <c r="J1508" i="7" s="1"/>
  <c r="L1435" i="4"/>
  <c r="L694" i="4"/>
  <c r="J1546" i="7" s="1"/>
  <c r="L2230" i="4"/>
  <c r="L36" i="4"/>
  <c r="L1787" i="4"/>
  <c r="L697" i="4"/>
  <c r="J1559" i="7" s="1"/>
  <c r="L38" i="4"/>
  <c r="L615" i="4"/>
  <c r="J1569" i="7" s="1"/>
  <c r="L616" i="4"/>
  <c r="J1567" i="7" s="1"/>
  <c r="L2231" i="4"/>
  <c r="J1565" i="7" s="1"/>
  <c r="L682" i="4"/>
  <c r="L971" i="4"/>
  <c r="J724" i="7" s="1"/>
  <c r="L972" i="4"/>
  <c r="J735" i="7" s="1"/>
  <c r="L973" i="4"/>
  <c r="J739" i="7" s="1"/>
  <c r="L974" i="4"/>
  <c r="J727" i="7" s="1"/>
  <c r="L975" i="4"/>
  <c r="J746" i="7" s="1"/>
  <c r="L976" i="4"/>
  <c r="J753" i="7" s="1"/>
  <c r="L977" i="4"/>
  <c r="J766" i="7" s="1"/>
  <c r="L978" i="4"/>
  <c r="J791" i="7" s="1"/>
  <c r="L979" i="4"/>
  <c r="J813" i="7" s="1"/>
  <c r="L980" i="4"/>
  <c r="J807" i="7" s="1"/>
  <c r="L981" i="4"/>
  <c r="J798" i="7" s="1"/>
  <c r="L982" i="4"/>
  <c r="J790" i="7" s="1"/>
  <c r="L983" i="4"/>
  <c r="J792" i="7" s="1"/>
  <c r="L984" i="4"/>
  <c r="J820" i="7" s="1"/>
  <c r="L985" i="4"/>
  <c r="J810" i="7" s="1"/>
  <c r="L986" i="4"/>
  <c r="J814" i="7" s="1"/>
  <c r="L987" i="4"/>
  <c r="J831" i="7" s="1"/>
  <c r="L988" i="4"/>
  <c r="J846" i="7" s="1"/>
  <c r="L989" i="4"/>
  <c r="J848" i="7" s="1"/>
  <c r="L990" i="4"/>
  <c r="J859" i="7" s="1"/>
  <c r="L991" i="4"/>
  <c r="L992" i="4"/>
  <c r="J911" i="7" s="1"/>
  <c r="L702" i="4"/>
  <c r="J912" i="7" s="1"/>
  <c r="L705" i="4"/>
  <c r="J926" i="7" s="1"/>
  <c r="L707" i="4"/>
  <c r="J934" i="7" s="1"/>
  <c r="L708" i="4"/>
  <c r="J924" i="7" s="1"/>
  <c r="L709" i="4"/>
  <c r="J931" i="7" s="1"/>
  <c r="L710" i="4"/>
  <c r="J929" i="7" s="1"/>
  <c r="L1241" i="4"/>
  <c r="J994" i="7" s="1"/>
  <c r="L711" i="4"/>
  <c r="J999" i="7" s="1"/>
  <c r="L713" i="4"/>
  <c r="J1036" i="7" s="1"/>
  <c r="L715" i="4"/>
  <c r="J1053" i="7" s="1"/>
  <c r="L716" i="4"/>
  <c r="J1070" i="7" s="1"/>
  <c r="L717" i="4"/>
  <c r="J1109" i="7" s="1"/>
  <c r="L1005" i="4"/>
  <c r="L700" i="4"/>
  <c r="J1602" i="7" s="1"/>
  <c r="L730" i="4"/>
  <c r="J1114" i="7" s="1"/>
  <c r="L731" i="4"/>
  <c r="L732" i="4"/>
  <c r="J1169" i="7" s="1"/>
  <c r="L733" i="4"/>
  <c r="J1199" i="7" s="1"/>
  <c r="L734" i="4"/>
  <c r="J1243" i="7" s="1"/>
  <c r="L735" i="4"/>
  <c r="J1224" i="7" s="1"/>
  <c r="L736" i="4"/>
  <c r="J1232" i="7" s="1"/>
  <c r="L1013" i="4"/>
  <c r="L1014" i="4"/>
  <c r="L737" i="4"/>
  <c r="J1334" i="7" s="1"/>
  <c r="L738" i="4"/>
  <c r="J1382" i="7" s="1"/>
  <c r="L739" i="4"/>
  <c r="J1378" i="7" s="1"/>
  <c r="L740" i="4"/>
  <c r="J1431" i="7" s="1"/>
  <c r="L1019" i="4"/>
  <c r="L745" i="4"/>
  <c r="J1437" i="7" s="1"/>
  <c r="L746" i="4"/>
  <c r="J1259" i="7" s="1"/>
  <c r="L747" i="4"/>
  <c r="J1274" i="7" s="1"/>
  <c r="L748" i="4"/>
  <c r="J1354" i="7" s="1"/>
  <c r="L749" i="4"/>
  <c r="J1203" i="7" s="1"/>
  <c r="L750" i="4"/>
  <c r="J1355" i="7" s="1"/>
  <c r="L751" i="4"/>
  <c r="J1370" i="7" s="1"/>
  <c r="L1027" i="4"/>
  <c r="L752" i="4"/>
  <c r="J1380" i="7" s="1"/>
  <c r="L1029" i="4"/>
  <c r="L1030" i="4"/>
  <c r="L753" i="4"/>
  <c r="J1211" i="7" s="1"/>
  <c r="L754" i="4"/>
  <c r="J1469" i="7" s="1"/>
  <c r="L2237" i="4"/>
  <c r="J1615" i="7" s="1"/>
  <c r="L755" i="4"/>
  <c r="J1217" i="7" s="1"/>
  <c r="L1242" i="4"/>
  <c r="J1488" i="7" s="1"/>
  <c r="L1243" i="4"/>
  <c r="J1500" i="7" s="1"/>
  <c r="L1254" i="4"/>
  <c r="J1519" i="7" s="1"/>
  <c r="L933" i="4"/>
  <c r="J1504" i="7" s="1"/>
  <c r="L934" i="4"/>
  <c r="J1553" i="7" s="1"/>
  <c r="L935" i="4"/>
  <c r="J1582" i="7" s="1"/>
  <c r="L1244" i="4"/>
  <c r="L1251" i="4"/>
  <c r="L777" i="4"/>
  <c r="J1627" i="7" s="1"/>
  <c r="L686" i="4"/>
  <c r="J1698" i="7" s="1"/>
  <c r="L1255" i="4"/>
  <c r="J1587" i="7" s="1"/>
  <c r="L622" i="4"/>
  <c r="J1629" i="7" s="1"/>
  <c r="L1256" i="4"/>
  <c r="J1630" i="7" s="1"/>
  <c r="L1042" i="4"/>
  <c r="J1632" i="7" s="1"/>
  <c r="L1257" i="4"/>
  <c r="J1631" i="7" s="1"/>
  <c r="L1258" i="4"/>
  <c r="J1633" i="7" s="1"/>
  <c r="L764" i="4"/>
  <c r="J1717" i="7" s="1"/>
  <c r="L766" i="4"/>
  <c r="J1731" i="7" s="1"/>
  <c r="L767" i="4"/>
  <c r="J1732" i="7" s="1"/>
  <c r="L768" i="4"/>
  <c r="J1770" i="7" s="1"/>
  <c r="L769" i="4"/>
  <c r="J1801" i="7" s="1"/>
  <c r="L1050" i="4"/>
  <c r="L770" i="4"/>
  <c r="J1796" i="7" s="1"/>
  <c r="L771" i="4"/>
  <c r="J1848" i="7" s="1"/>
  <c r="L772" i="4"/>
  <c r="J1842" i="7" s="1"/>
  <c r="L774" i="4"/>
  <c r="J1829" i="7" s="1"/>
  <c r="L1055" i="4"/>
  <c r="L936" i="4"/>
  <c r="J1910" i="7" s="1"/>
  <c r="L1259" i="4"/>
  <c r="J1964" i="7" s="1"/>
  <c r="L937" i="4"/>
  <c r="J1979" i="7" s="1"/>
  <c r="L1260" i="4"/>
  <c r="J2034" i="7" s="1"/>
  <c r="L1262" i="4"/>
  <c r="J2046" i="7" s="1"/>
  <c r="L1263" i="4"/>
  <c r="J2090" i="7" s="1"/>
  <c r="L1264" i="4"/>
  <c r="J2091" i="7" s="1"/>
  <c r="L1265" i="4"/>
  <c r="J2104" i="7" s="1"/>
  <c r="L1266" i="4"/>
  <c r="J2117" i="7" s="1"/>
  <c r="L1267" i="4"/>
  <c r="J2124" i="7" s="1"/>
  <c r="L1281" i="4"/>
  <c r="J2129" i="7" s="1"/>
  <c r="L1059" i="4"/>
  <c r="J1197" i="7" s="1"/>
  <c r="L1060" i="4"/>
  <c r="J1358" i="7" s="1"/>
  <c r="L1061" i="4"/>
  <c r="J1419" i="7" s="1"/>
  <c r="L1062" i="4"/>
  <c r="J434" i="7" s="1"/>
  <c r="L1063" i="4"/>
  <c r="J341" i="7" s="1"/>
  <c r="L1064" i="4"/>
  <c r="J255" i="7" s="1"/>
  <c r="L1065" i="4"/>
  <c r="J430" i="7" s="1"/>
  <c r="L1066" i="4"/>
  <c r="J260" i="7" s="1"/>
  <c r="L1067" i="4"/>
  <c r="J327" i="7" s="1"/>
  <c r="L680" i="4"/>
  <c r="J1636" i="7" s="1"/>
  <c r="L1556" i="4"/>
  <c r="J1644" i="7" s="1"/>
  <c r="L1068" i="4"/>
  <c r="J268" i="7" s="1"/>
  <c r="L1069" i="4"/>
  <c r="J428" i="7" s="1"/>
  <c r="L1070" i="4"/>
  <c r="J431" i="7" s="1"/>
  <c r="L1071" i="4"/>
  <c r="J429" i="7" s="1"/>
  <c r="L1072" i="4"/>
  <c r="J269" i="7" s="1"/>
  <c r="L1073" i="4"/>
  <c r="J251" i="7" s="1"/>
  <c r="L1074" i="4"/>
  <c r="J426" i="7" s="1"/>
  <c r="L1075" i="4"/>
  <c r="J270" i="7" s="1"/>
  <c r="L1076" i="4"/>
  <c r="J231" i="7" s="1"/>
  <c r="L1077" i="4"/>
  <c r="J328" i="7" s="1"/>
  <c r="L1078" i="4"/>
  <c r="J247" i="7" s="1"/>
  <c r="L1079" i="4"/>
  <c r="J337" i="7" s="1"/>
  <c r="L1080" i="4"/>
  <c r="J433" i="7" s="1"/>
  <c r="L1081" i="4"/>
  <c r="J456" i="7" s="1"/>
  <c r="L1082" i="4"/>
  <c r="J455" i="7" s="1"/>
  <c r="L1083" i="4"/>
  <c r="J481" i="7" s="1"/>
  <c r="L1084" i="4"/>
  <c r="J499" i="7" s="1"/>
  <c r="L1085" i="4"/>
  <c r="J457" i="7" s="1"/>
  <c r="L1554" i="4"/>
  <c r="J1654" i="7" s="1"/>
  <c r="L1086" i="4"/>
  <c r="J478" i="7" s="1"/>
  <c r="L1087" i="4"/>
  <c r="J489" i="7" s="1"/>
  <c r="L1088" i="4"/>
  <c r="J769" i="7" s="1"/>
  <c r="L1089" i="4"/>
  <c r="J825" i="7" s="1"/>
  <c r="L1090" i="4"/>
  <c r="J761" i="7" s="1"/>
  <c r="L1125" i="4"/>
  <c r="J1697" i="7" s="1"/>
  <c r="L776" i="4"/>
  <c r="J1688" i="7" s="1"/>
  <c r="L2248" i="4"/>
  <c r="J1646" i="7" s="1"/>
  <c r="L1091" i="4"/>
  <c r="J782" i="7" s="1"/>
  <c r="L1092" i="4"/>
  <c r="J453" i="7" s="1"/>
  <c r="L1093" i="4"/>
  <c r="J459" i="7" s="1"/>
  <c r="L1094" i="4"/>
  <c r="J454" i="7" s="1"/>
  <c r="L1095" i="4"/>
  <c r="J452" i="7" s="1"/>
  <c r="L1096" i="4"/>
  <c r="J377" i="7" s="1"/>
  <c r="L1097" i="4"/>
  <c r="J487" i="7" s="1"/>
  <c r="L1098" i="4"/>
  <c r="J436" i="7" s="1"/>
  <c r="L1099" i="4"/>
  <c r="J244" i="7" s="1"/>
  <c r="L1100" i="4"/>
  <c r="J458" i="7" s="1"/>
  <c r="L1101" i="4"/>
  <c r="J475" i="7" s="1"/>
  <c r="L1102" i="4"/>
  <c r="J770" i="7" s="1"/>
  <c r="L1103" i="4"/>
  <c r="J713" i="7" s="1"/>
  <c r="L1104" i="4"/>
  <c r="J845" i="7" s="1"/>
  <c r="L1105" i="4"/>
  <c r="J388" i="7" s="1"/>
  <c r="L1106" i="4"/>
  <c r="J378" i="7" s="1"/>
  <c r="L1107" i="4"/>
  <c r="J376" i="7" s="1"/>
  <c r="L1108" i="4"/>
  <c r="J321" i="7" s="1"/>
  <c r="L1109" i="4"/>
  <c r="J382" i="7" s="1"/>
  <c r="L1110" i="4"/>
  <c r="J345" i="7" s="1"/>
  <c r="L1111" i="4"/>
  <c r="J860" i="7" s="1"/>
  <c r="L1112" i="4"/>
  <c r="J383" i="7" s="1"/>
  <c r="L1113" i="4"/>
  <c r="J460" i="7" s="1"/>
  <c r="L1553" i="4"/>
  <c r="J1679" i="7" s="1"/>
  <c r="L1114" i="4"/>
  <c r="J346" i="7" s="1"/>
  <c r="L39" i="4"/>
  <c r="J1692" i="7" s="1"/>
  <c r="L1115" i="4"/>
  <c r="J1182" i="7" s="1"/>
  <c r="L1116" i="4"/>
  <c r="J1372" i="7" s="1"/>
  <c r="L1555" i="4"/>
  <c r="J1695" i="7" s="1"/>
  <c r="L683" i="4"/>
  <c r="J1700" i="7" s="1"/>
  <c r="L806" i="4"/>
  <c r="J1702" i="7" s="1"/>
  <c r="L942" i="4"/>
  <c r="J1673" i="7" s="1"/>
  <c r="L814" i="4"/>
  <c r="J1672" i="7" s="1"/>
  <c r="L695" i="4"/>
  <c r="J1727" i="7" s="1"/>
  <c r="L2316" i="4"/>
  <c r="J1726" i="7" s="1"/>
  <c r="L1117" i="4"/>
  <c r="J1362" i="7" s="1"/>
  <c r="L1118" i="4"/>
  <c r="J1343" i="7" s="1"/>
  <c r="L1119" i="4"/>
  <c r="J1407" i="7" s="1"/>
  <c r="L1128" i="4"/>
  <c r="J940" i="7" s="1"/>
  <c r="L1129" i="4"/>
  <c r="J602" i="7" s="1"/>
  <c r="L1130" i="4"/>
  <c r="J728" i="7" s="1"/>
  <c r="L1131" i="4"/>
  <c r="J827" i="7" s="1"/>
  <c r="L1132" i="4"/>
  <c r="J597" i="7" s="1"/>
  <c r="L1133" i="4"/>
  <c r="J600" i="7" s="1"/>
  <c r="L1134" i="4"/>
  <c r="J736" i="7" s="1"/>
  <c r="L1135" i="4"/>
  <c r="J677" i="7" s="1"/>
  <c r="L1136" i="4"/>
  <c r="J630" i="7" s="1"/>
  <c r="L1137" i="4"/>
  <c r="J688" i="7" s="1"/>
  <c r="L1138" i="4"/>
  <c r="J603" i="7" s="1"/>
  <c r="L1139" i="4"/>
  <c r="J637" i="7" s="1"/>
  <c r="L1140" i="4"/>
  <c r="J816" i="7" s="1"/>
  <c r="L1141" i="4"/>
  <c r="J909" i="7" s="1"/>
  <c r="L1142" i="4"/>
  <c r="J578" i="7" s="1"/>
  <c r="L1143" i="4"/>
  <c r="J1047" i="7" s="1"/>
  <c r="L1144" i="4"/>
  <c r="J832" i="7" s="1"/>
  <c r="L1145" i="4"/>
  <c r="J920" i="7" s="1"/>
  <c r="L1146" i="4"/>
  <c r="J627" i="7" s="1"/>
  <c r="L1147" i="4"/>
  <c r="J587" i="7" s="1"/>
  <c r="L1148" i="4"/>
  <c r="J1059" i="7" s="1"/>
  <c r="L1149" i="4"/>
  <c r="J828" i="7" s="1"/>
  <c r="L1150" i="4"/>
  <c r="J998" i="7" s="1"/>
  <c r="L1151" i="4"/>
  <c r="J1071" i="7" s="1"/>
  <c r="L1152" i="4"/>
  <c r="J1009" i="7" s="1"/>
  <c r="L1153" i="4"/>
  <c r="J826" i="7" s="1"/>
  <c r="L1154" i="4"/>
  <c r="J799" i="7" s="1"/>
  <c r="L1155" i="4"/>
  <c r="J1110" i="7" s="1"/>
  <c r="L1156" i="4"/>
  <c r="J898" i="7" s="1"/>
  <c r="L1157" i="4"/>
  <c r="J1061" i="7" s="1"/>
  <c r="L1158" i="4"/>
  <c r="J946" i="7" s="1"/>
  <c r="L1159" i="4"/>
  <c r="J745" i="7" s="1"/>
  <c r="L1160" i="4"/>
  <c r="J990" i="7" s="1"/>
  <c r="L1161" i="4"/>
  <c r="J800" i="7" s="1"/>
  <c r="L1162" i="4"/>
  <c r="J639" i="7" s="1"/>
  <c r="L1163" i="4"/>
  <c r="J821" i="7" s="1"/>
  <c r="L1164" i="4"/>
  <c r="J877" i="7" s="1"/>
  <c r="L1165" i="4"/>
  <c r="J881" i="7" s="1"/>
  <c r="L1166" i="4"/>
  <c r="J922" i="7" s="1"/>
  <c r="L1167" i="4"/>
  <c r="J1066" i="7" s="1"/>
  <c r="L1168" i="4"/>
  <c r="J1291" i="7" s="1"/>
  <c r="L1169" i="4"/>
  <c r="J1180" i="7" s="1"/>
  <c r="L1170" i="4"/>
  <c r="J888" i="7" s="1"/>
  <c r="L1171" i="4"/>
  <c r="J1032" i="7" s="1"/>
  <c r="L1172" i="4"/>
  <c r="J689" i="7" s="1"/>
  <c r="L1173" i="4"/>
  <c r="J1084" i="7" s="1"/>
  <c r="L1174" i="4"/>
  <c r="J606" i="7" s="1"/>
  <c r="L1175" i="4"/>
  <c r="J1201" i="7" s="1"/>
  <c r="L1176" i="4"/>
  <c r="J1034" i="7" s="1"/>
  <c r="L1177" i="4"/>
  <c r="J1100" i="7" s="1"/>
  <c r="L1178" i="4"/>
  <c r="J642" i="7" s="1"/>
  <c r="L1179" i="4"/>
  <c r="J1118" i="7" s="1"/>
  <c r="L1180" i="4"/>
  <c r="J1257" i="7" s="1"/>
  <c r="L1181" i="4"/>
  <c r="J1282" i="7" s="1"/>
  <c r="L1182" i="4"/>
  <c r="J583" i="7" s="1"/>
  <c r="L1183" i="4"/>
  <c r="J558" i="7" s="1"/>
  <c r="L1184" i="4"/>
  <c r="J729" i="7" s="1"/>
  <c r="L1186" i="4"/>
  <c r="J1048" i="7" s="1"/>
  <c r="L1187" i="4"/>
  <c r="J882" i="7" s="1"/>
  <c r="L1188" i="4"/>
  <c r="J582" i="7" s="1"/>
  <c r="L1189" i="4"/>
  <c r="J567" i="7" s="1"/>
  <c r="L1190" i="4"/>
  <c r="J833" i="7" s="1"/>
  <c r="L1191" i="4"/>
  <c r="J842" i="7" s="1"/>
  <c r="L1192" i="4"/>
  <c r="J541" i="7" s="1"/>
  <c r="L1193" i="4"/>
  <c r="J937" i="7" s="1"/>
  <c r="L1185" i="4"/>
  <c r="L1194" i="4"/>
  <c r="J987" i="7" s="1"/>
  <c r="L1195" i="4"/>
  <c r="J935" i="7" s="1"/>
  <c r="L1196" i="4"/>
  <c r="J604" i="7" s="1"/>
  <c r="L1197" i="4"/>
  <c r="J884" i="7" s="1"/>
  <c r="L1198" i="4"/>
  <c r="J568" i="7" s="1"/>
  <c r="L1199" i="4"/>
  <c r="J1055" i="7" s="1"/>
  <c r="L1200" i="4"/>
  <c r="J1323" i="7" s="1"/>
  <c r="L1201" i="4"/>
  <c r="J874" i="7" s="1"/>
  <c r="L1202" i="4"/>
  <c r="J553" i="7" s="1"/>
  <c r="L1203" i="4"/>
  <c r="J834" i="7" s="1"/>
  <c r="L1204" i="4"/>
  <c r="J699" i="7" s="1"/>
  <c r="L1205" i="4"/>
  <c r="J1286" i="7" s="1"/>
  <c r="L1206" i="4"/>
  <c r="J1163" i="7" s="1"/>
  <c r="L1207" i="4"/>
  <c r="J655" i="7" s="1"/>
  <c r="L1208" i="4"/>
  <c r="J868" i="7" s="1"/>
  <c r="L1209" i="4"/>
  <c r="J554" i="7" s="1"/>
  <c r="L1210" i="4"/>
  <c r="J678" i="7" s="1"/>
  <c r="L1211" i="4"/>
  <c r="J722" i="7" s="1"/>
  <c r="L1212" i="4"/>
  <c r="J683" i="7" s="1"/>
  <c r="L1213" i="4"/>
  <c r="J634" i="7" s="1"/>
  <c r="L1233" i="4"/>
  <c r="J754" i="7" s="1"/>
  <c r="L1302" i="4"/>
  <c r="L941" i="4"/>
  <c r="L807" i="4"/>
  <c r="J1733" i="7" s="1"/>
  <c r="L619" i="4"/>
  <c r="J1773" i="7" s="1"/>
  <c r="L810" i="4"/>
  <c r="J1742" i="7" s="1"/>
  <c r="L1298" i="4"/>
  <c r="J1743" i="7" s="1"/>
  <c r="L618" i="4"/>
  <c r="J1760" i="7" s="1"/>
  <c r="L1401" i="4"/>
  <c r="J1775" i="7" s="1"/>
  <c r="L623" i="4"/>
  <c r="J1782" i="7" s="1"/>
  <c r="L778" i="4"/>
  <c r="J1780" i="7" s="1"/>
  <c r="L775" i="4"/>
  <c r="J1759" i="7" s="1"/>
  <c r="L1234" i="4"/>
  <c r="J1014" i="7" s="1"/>
  <c r="L1235" i="4"/>
  <c r="J569" i="7" s="1"/>
  <c r="L1236" i="4"/>
  <c r="J1304" i="7" s="1"/>
  <c r="L698" i="4"/>
  <c r="J1788" i="7" s="1"/>
  <c r="L687" i="4"/>
  <c r="J1776" i="7" s="1"/>
  <c r="L1774" i="4"/>
  <c r="J1766" i="7" s="1"/>
  <c r="L932" i="4"/>
  <c r="J1812" i="7" s="1"/>
  <c r="L1476" i="4"/>
  <c r="J1803" i="7" s="1"/>
  <c r="L962" i="4"/>
  <c r="J1808" i="7" s="1"/>
  <c r="L1475" i="4"/>
  <c r="J1823" i="7" s="1"/>
  <c r="L620" i="4"/>
  <c r="J1799" i="7" s="1"/>
  <c r="L2233" i="4"/>
  <c r="J1810" i="7" s="1"/>
  <c r="L782" i="4"/>
  <c r="J1841" i="7" s="1"/>
  <c r="L945" i="4"/>
  <c r="J1838" i="7" s="1"/>
  <c r="L1237" i="4"/>
  <c r="J771" i="7" s="1"/>
  <c r="L1238" i="4"/>
  <c r="J1137" i="7" s="1"/>
  <c r="L1239" i="4"/>
  <c r="J805" i="7" s="1"/>
  <c r="L701" i="4"/>
  <c r="J1795" i="7" s="1"/>
  <c r="L1557" i="4"/>
  <c r="J1886" i="7" s="1"/>
  <c r="L2234" i="4"/>
  <c r="J1851" i="7" s="1"/>
  <c r="L1299" i="4"/>
  <c r="J1804" i="7" s="1"/>
  <c r="L1316" i="4"/>
  <c r="J1793" i="7" s="1"/>
  <c r="L805" i="4"/>
  <c r="J1797" i="7" s="1"/>
  <c r="L469" i="4"/>
  <c r="J1876" i="7" s="1"/>
  <c r="L699" i="4"/>
  <c r="J1877" i="7" s="1"/>
  <c r="L2236" i="4"/>
  <c r="J1896" i="7" s="1"/>
  <c r="L621" i="4"/>
  <c r="J1854" i="7" s="1"/>
  <c r="L1123" i="4"/>
  <c r="J1890" i="7" s="1"/>
  <c r="L492" i="4"/>
  <c r="J1849" i="7" s="1"/>
  <c r="L1284" i="4"/>
  <c r="J1887" i="7" s="1"/>
  <c r="L938" i="4"/>
  <c r="J1893" i="7" s="1"/>
  <c r="L2250" i="4"/>
  <c r="J1865" i="7" s="1"/>
  <c r="L940" i="4"/>
  <c r="L178" i="4"/>
  <c r="J1859" i="7" s="1"/>
  <c r="L811" i="4"/>
  <c r="J1883" i="7" s="1"/>
  <c r="L812" i="4"/>
  <c r="J1880" i="7" s="1"/>
  <c r="L1124" i="4"/>
  <c r="J1917" i="7" s="1"/>
  <c r="L1240" i="4"/>
  <c r="J594" i="7" s="1"/>
  <c r="L1214" i="4"/>
  <c r="J1007" i="7" s="1"/>
  <c r="L1215" i="4"/>
  <c r="J1111" i="7" s="1"/>
  <c r="L1216" i="4"/>
  <c r="J570" i="7" s="1"/>
  <c r="L1217" i="4"/>
  <c r="J1087" i="7" s="1"/>
  <c r="L1218" i="4"/>
  <c r="J905" i="7" s="1"/>
  <c r="L1219" i="4"/>
  <c r="J899" i="7" s="1"/>
  <c r="L1220" i="4"/>
  <c r="J787" i="7" s="1"/>
  <c r="L947" i="4"/>
  <c r="J1937" i="7" s="1"/>
  <c r="L939" i="4"/>
  <c r="J2006" i="7" s="1"/>
  <c r="L1361" i="4"/>
  <c r="L1292" i="4"/>
  <c r="J1951" i="7" s="1"/>
  <c r="L1291" i="4"/>
  <c r="J1952" i="7" s="1"/>
  <c r="L1282" i="4"/>
  <c r="J1927" i="7" s="1"/>
  <c r="L948" i="4"/>
  <c r="J1958" i="7" s="1"/>
  <c r="L1353" i="4"/>
  <c r="L1550" i="4"/>
  <c r="J1965" i="7" s="1"/>
  <c r="L1780" i="4"/>
  <c r="J1992" i="7" s="1"/>
  <c r="L2235" i="4"/>
  <c r="J1993" i="7" s="1"/>
  <c r="L1294" i="4"/>
  <c r="J1994" i="7" s="1"/>
  <c r="L1295" i="4"/>
  <c r="J2002" i="7" s="1"/>
  <c r="L931" i="4"/>
  <c r="J2022" i="7" s="1"/>
  <c r="L1425" i="4"/>
  <c r="J2039" i="7" s="1"/>
  <c r="L1296" i="4"/>
  <c r="J1904" i="7" s="1"/>
  <c r="L1317" i="4"/>
  <c r="J1972" i="7" s="1"/>
  <c r="L1318" i="4"/>
  <c r="J1913" i="7" s="1"/>
  <c r="L943" i="4"/>
  <c r="J1911" i="7" s="1"/>
  <c r="L1293" i="4"/>
  <c r="J2050" i="7" s="1"/>
  <c r="L930" i="4"/>
  <c r="J1882" i="7" s="1"/>
  <c r="L1126" i="4"/>
  <c r="J1881" i="7" s="1"/>
  <c r="L1122" i="4"/>
  <c r="J2011" i="7" s="1"/>
  <c r="L1783" i="4"/>
  <c r="J2051" i="7" s="1"/>
  <c r="L2317" i="4"/>
  <c r="L1127" i="4"/>
  <c r="J2056" i="7" s="1"/>
  <c r="L1300" i="4"/>
  <c r="J2045" i="7" s="1"/>
  <c r="L1270" i="4"/>
  <c r="J2065" i="7" s="1"/>
  <c r="L1221" i="4"/>
  <c r="J1023" i="7" s="1"/>
  <c r="L1222" i="4"/>
  <c r="J830" i="7" s="1"/>
  <c r="L1223" i="4"/>
  <c r="J988" i="7" s="1"/>
  <c r="L1224" i="4"/>
  <c r="J588" i="7" s="1"/>
  <c r="L1225" i="4"/>
  <c r="J1015" i="7" s="1"/>
  <c r="L363" i="4"/>
  <c r="J2111" i="7" s="1"/>
  <c r="L1358" i="4"/>
  <c r="J2134" i="7" s="1"/>
  <c r="L800" i="4"/>
  <c r="J2098" i="7" s="1"/>
  <c r="L799" i="4"/>
  <c r="L2229" i="4"/>
  <c r="J3485" i="7" s="1"/>
  <c r="L1784" i="4"/>
  <c r="J2080" i="7" s="1"/>
  <c r="L1552" i="4"/>
  <c r="L816" i="4"/>
  <c r="J1491" i="7" s="1"/>
  <c r="L1301" i="4"/>
  <c r="L950" i="4"/>
  <c r="J1327" i="7" s="1"/>
  <c r="L815" i="4"/>
  <c r="J1235" i="7" s="1"/>
  <c r="L951" i="4"/>
  <c r="J1324" i="7" s="1"/>
  <c r="L1396" i="4"/>
  <c r="J2146" i="7" s="1"/>
  <c r="L817" i="4"/>
  <c r="J1421" i="7" s="1"/>
  <c r="L1303" i="4"/>
  <c r="L1304" i="4"/>
  <c r="L955" i="4"/>
  <c r="J1459" i="7" s="1"/>
  <c r="L818" i="4"/>
  <c r="J1472" i="7" s="1"/>
  <c r="L1424" i="4"/>
  <c r="L1305" i="4"/>
  <c r="L1306" i="4"/>
  <c r="L1307" i="4"/>
  <c r="L1308" i="4"/>
  <c r="L1309" i="4"/>
  <c r="L1310" i="4"/>
  <c r="L1311" i="4"/>
  <c r="L1312" i="4"/>
  <c r="L1314" i="4"/>
  <c r="L2319" i="4"/>
  <c r="J2148" i="7" s="1"/>
  <c r="L956" i="4"/>
  <c r="J1722" i="7" s="1"/>
  <c r="L819" i="4"/>
  <c r="J1690" i="7" s="1"/>
  <c r="L1315" i="4"/>
  <c r="L958" i="4"/>
  <c r="J1694" i="7" s="1"/>
  <c r="L821" i="4"/>
  <c r="J1806" i="7" s="1"/>
  <c r="L822" i="4"/>
  <c r="J1755" i="7" s="1"/>
  <c r="L1319" i="4"/>
  <c r="L1320" i="4"/>
  <c r="L823" i="4"/>
  <c r="J1905" i="7" s="1"/>
  <c r="L1321" i="4"/>
  <c r="L824" i="4"/>
  <c r="J1921" i="7" s="1"/>
  <c r="L1322" i="4"/>
  <c r="L959" i="4"/>
  <c r="J1765" i="7" s="1"/>
  <c r="L960" i="4"/>
  <c r="J1756" i="7" s="1"/>
  <c r="L1269" i="4"/>
  <c r="J2149" i="7" s="1"/>
  <c r="L1261" i="4"/>
  <c r="L2227" i="4"/>
  <c r="J2178" i="7" s="1"/>
  <c r="L966" i="4"/>
  <c r="J2172" i="7" s="1"/>
  <c r="L1226" i="4"/>
  <c r="J1200" i="7" s="1"/>
  <c r="L1227" i="4"/>
  <c r="J1156" i="7" s="1"/>
  <c r="L1228" i="4"/>
  <c r="J1092" i="7" s="1"/>
  <c r="L1229" i="4"/>
  <c r="J1184" i="7" s="1"/>
  <c r="L1230" i="4"/>
  <c r="J886" i="7" s="1"/>
  <c r="L1231" i="4"/>
  <c r="J1093" i="7" s="1"/>
  <c r="L179" i="4"/>
  <c r="J3509" i="7" s="1"/>
  <c r="L2309" i="4"/>
  <c r="L2310" i="4"/>
  <c r="L1526" i="4"/>
  <c r="J2184" i="7" s="1"/>
  <c r="L2325" i="4"/>
  <c r="J2126" i="7" s="1"/>
  <c r="L1486" i="4"/>
  <c r="J2151" i="7" s="1"/>
  <c r="L1519" i="4"/>
  <c r="J2186" i="7" s="1"/>
  <c r="L535" i="4"/>
  <c r="L1478" i="4"/>
  <c r="J3500" i="7" s="1"/>
  <c r="L491" i="4"/>
  <c r="J2154" i="7" s="1"/>
  <c r="L961" i="4"/>
  <c r="J1660" i="7" s="1"/>
  <c r="L26" i="4"/>
  <c r="J2181" i="7" s="1"/>
  <c r="L963" i="4"/>
  <c r="J1716" i="7" s="1"/>
  <c r="L825" i="4"/>
  <c r="J1790" i="7" s="1"/>
  <c r="L1360" i="4"/>
  <c r="J2201" i="7" s="1"/>
  <c r="L826" i="4"/>
  <c r="J1659" i="7" s="1"/>
  <c r="L964" i="4"/>
  <c r="J1583" i="7" s="1"/>
  <c r="L965" i="4"/>
  <c r="J1638" i="7" s="1"/>
  <c r="L967" i="4"/>
  <c r="J1574" i="7" s="1"/>
  <c r="L968" i="4"/>
  <c r="J1595" i="7" s="1"/>
  <c r="L969" i="4"/>
  <c r="J1620" i="7" s="1"/>
  <c r="L827" i="4"/>
  <c r="J1634" i="7" s="1"/>
  <c r="L970" i="4"/>
  <c r="J1616" i="7" s="1"/>
  <c r="L993" i="4"/>
  <c r="J1610" i="7" s="1"/>
  <c r="L828" i="4"/>
  <c r="J1641" i="7" s="1"/>
  <c r="L829" i="4"/>
  <c r="J1662" i="7" s="1"/>
  <c r="L994" i="4"/>
  <c r="J1642" i="7" s="1"/>
  <c r="L830" i="4"/>
  <c r="J1621" i="7" s="1"/>
  <c r="L995" i="4"/>
  <c r="J1653" i="7" s="1"/>
  <c r="L831" i="4"/>
  <c r="J1649" i="7" s="1"/>
  <c r="L834" i="4"/>
  <c r="J1691" i="7" s="1"/>
  <c r="L996" i="4"/>
  <c r="J1723" i="7" s="1"/>
  <c r="L997" i="4"/>
  <c r="J1650" i="7" s="1"/>
  <c r="L1400" i="4"/>
  <c r="J2206" i="7" s="1"/>
  <c r="L998" i="4"/>
  <c r="J1666" i="7" s="1"/>
  <c r="L999" i="4"/>
  <c r="J1686" i="7" s="1"/>
  <c r="L1000" i="4"/>
  <c r="J1757" i="7" s="1"/>
  <c r="L692" i="4"/>
  <c r="J2203" i="7" s="1"/>
  <c r="L837" i="4"/>
  <c r="J1671" i="7" s="1"/>
  <c r="L1001" i="4"/>
  <c r="J1667" i="7" s="1"/>
  <c r="L1002" i="4"/>
  <c r="J1676" i="7" s="1"/>
  <c r="L1003" i="4"/>
  <c r="J1677" i="7" s="1"/>
  <c r="L838" i="4"/>
  <c r="J1709" i="7" s="1"/>
  <c r="L1004" i="4"/>
  <c r="J1719" i="7" s="1"/>
  <c r="L1006" i="4"/>
  <c r="J1704" i="7" s="1"/>
  <c r="L1007" i="4"/>
  <c r="J1720" i="7" s="1"/>
  <c r="L1008" i="4"/>
  <c r="J1817" i="7" s="1"/>
  <c r="L839" i="4"/>
  <c r="J1767" i="7" s="1"/>
  <c r="L1009" i="4"/>
  <c r="J1813" i="7" s="1"/>
  <c r="L843" i="4"/>
  <c r="J1769" i="7" s="1"/>
  <c r="L1010" i="4"/>
  <c r="J1836" i="7" s="1"/>
  <c r="L1011" i="4"/>
  <c r="J1815" i="7" s="1"/>
  <c r="L696" i="4"/>
  <c r="J2185" i="7" s="1"/>
  <c r="L844" i="4"/>
  <c r="J1835" i="7" s="1"/>
  <c r="L1012" i="4"/>
  <c r="J1830" i="7" s="1"/>
  <c r="L845" i="4"/>
  <c r="J1869" i="7" s="1"/>
  <c r="L846" i="4"/>
  <c r="J1906" i="7" s="1"/>
  <c r="L721" i="4"/>
  <c r="J2211" i="7" s="1"/>
  <c r="L1520" i="4"/>
  <c r="J2210" i="7" s="1"/>
  <c r="L1121" i="4"/>
  <c r="J1171" i="7" s="1"/>
  <c r="L1120" i="4"/>
  <c r="J1353" i="7" s="1"/>
  <c r="L1489" i="4"/>
  <c r="L1015" i="4"/>
  <c r="J1867" i="7" s="1"/>
  <c r="L1016" i="4"/>
  <c r="J1884" i="7" s="1"/>
  <c r="L1017" i="4"/>
  <c r="J1885" i="7" s="1"/>
  <c r="L1018" i="4"/>
  <c r="J1898" i="7" s="1"/>
  <c r="L847" i="4"/>
  <c r="J1908" i="7" s="1"/>
  <c r="L1020" i="4"/>
  <c r="J1940" i="7" s="1"/>
  <c r="L848" i="4"/>
  <c r="J1931" i="7" s="1"/>
  <c r="L849" i="4"/>
  <c r="J2023" i="7" s="1"/>
  <c r="L850" i="4"/>
  <c r="J2054" i="7" s="1"/>
  <c r="L851" i="4"/>
  <c r="J2066" i="7" s="1"/>
  <c r="L1021" i="4"/>
  <c r="J2062" i="7" s="1"/>
  <c r="L865" i="4"/>
  <c r="J2037" i="7" s="1"/>
  <c r="L866" i="4"/>
  <c r="J2083" i="7" s="1"/>
  <c r="L1022" i="4"/>
  <c r="J1115" i="7" s="1"/>
  <c r="L1023" i="4"/>
  <c r="J1127" i="7" s="1"/>
  <c r="L870" i="4"/>
  <c r="J1129" i="7" s="1"/>
  <c r="L1024" i="4"/>
  <c r="J1132" i="7" s="1"/>
  <c r="L877" i="4"/>
  <c r="J1177" i="7" s="1"/>
  <c r="L1025" i="4"/>
  <c r="J1170" i="7" s="1"/>
  <c r="L1058" i="4"/>
  <c r="J1050" i="7" s="1"/>
  <c r="L1057" i="4"/>
  <c r="J900" i="7" s="1"/>
  <c r="L1056" i="4"/>
  <c r="J1051" i="7" s="1"/>
  <c r="L929" i="4"/>
  <c r="J1041" i="7" s="1"/>
  <c r="L1054" i="4"/>
  <c r="J1000" i="7" s="1"/>
  <c r="L1477" i="4"/>
  <c r="J2168" i="7" s="1"/>
  <c r="L928" i="4"/>
  <c r="J1107" i="7" s="1"/>
  <c r="L927" i="4"/>
  <c r="J738" i="7" s="1"/>
  <c r="L926" i="4"/>
  <c r="J916" i="7" s="1"/>
  <c r="L925" i="4"/>
  <c r="J1734" i="7" s="1"/>
  <c r="L1053" i="4"/>
  <c r="J1089" i="7" s="1"/>
  <c r="L924" i="4"/>
  <c r="J1102" i="7" s="1"/>
  <c r="L923" i="4"/>
  <c r="J1194" i="7" s="1"/>
  <c r="L1052" i="4"/>
  <c r="J1004" i="7" s="1"/>
  <c r="L1051" i="4"/>
  <c r="J1057" i="7" s="1"/>
  <c r="L922" i="4"/>
  <c r="J1085" i="7" s="1"/>
  <c r="L1049" i="4"/>
  <c r="J981" i="7" s="1"/>
  <c r="L921" i="4"/>
  <c r="J883" i="7" s="1"/>
  <c r="L920" i="4"/>
  <c r="J1056" i="7" s="1"/>
  <c r="L918" i="4"/>
  <c r="J1143" i="7" s="1"/>
  <c r="L1048" i="4"/>
  <c r="J764" i="7" s="1"/>
  <c r="L885" i="4"/>
  <c r="J726" i="7" s="1"/>
  <c r="L1047" i="4"/>
  <c r="J725" i="7" s="1"/>
  <c r="L1046" i="4"/>
  <c r="J1078" i="7" s="1"/>
  <c r="L1045" i="4"/>
  <c r="J1058" i="7" s="1"/>
  <c r="L1044" i="4"/>
  <c r="J862" i="7" s="1"/>
  <c r="L1043" i="4"/>
  <c r="J895" i="7" s="1"/>
  <c r="L884" i="4"/>
  <c r="J618" i="7" s="1"/>
  <c r="L883" i="4"/>
  <c r="J609" i="7" s="1"/>
  <c r="L881" i="4"/>
  <c r="J614" i="7" s="1"/>
  <c r="L1041" i="4"/>
  <c r="J702" i="7" s="1"/>
  <c r="L1040" i="4"/>
  <c r="J706" i="7" s="1"/>
  <c r="L1039" i="4"/>
  <c r="J705" i="7" s="1"/>
  <c r="L1038" i="4"/>
  <c r="J806" i="7" s="1"/>
  <c r="L1037" i="4"/>
  <c r="J670" i="7" s="1"/>
  <c r="L1036" i="4"/>
  <c r="J1440" i="7" s="1"/>
  <c r="L1035" i="4"/>
  <c r="J1434" i="7" s="1"/>
  <c r="L880" i="4"/>
  <c r="J1374" i="7" s="1"/>
  <c r="L1034" i="4"/>
  <c r="J1364" i="7" s="1"/>
  <c r="L801" i="4"/>
  <c r="J2220" i="7" s="1"/>
  <c r="L1033" i="4"/>
  <c r="J1338" i="7" s="1"/>
  <c r="L879" i="4"/>
  <c r="J1310" i="7" s="1"/>
  <c r="L1032" i="4"/>
  <c r="J1229" i="7" s="1"/>
  <c r="L878" i="4"/>
  <c r="J1216" i="7" s="1"/>
  <c r="L1031" i="4"/>
  <c r="J1202" i="7" s="1"/>
  <c r="L1028" i="4"/>
  <c r="J1207" i="7" s="1"/>
  <c r="L1026" i="4"/>
  <c r="J1175" i="7" s="1"/>
  <c r="L802" i="4"/>
  <c r="J2221" i="7" s="1"/>
  <c r="L166" i="4"/>
  <c r="J2223" i="7" s="1"/>
  <c r="L2308" i="4"/>
  <c r="J2229" i="7" s="1"/>
  <c r="L167" i="4"/>
  <c r="J2236" i="7" s="1"/>
  <c r="L472" i="4"/>
  <c r="J2026" i="7" s="1"/>
  <c r="L47" i="4"/>
  <c r="J2161" i="7" s="1"/>
  <c r="L689" i="4"/>
  <c r="J2258" i="7" s="1"/>
  <c r="L23" i="4"/>
  <c r="J2244" i="7" s="1"/>
  <c r="L2326" i="4"/>
  <c r="J1899" i="7" s="1"/>
  <c r="L2330" i="4"/>
  <c r="J1718" i="7" s="1"/>
  <c r="L42" i="4"/>
  <c r="J1930" i="7" s="1"/>
  <c r="L1313" i="4"/>
  <c r="L43" i="4"/>
  <c r="J2175" i="7" s="1"/>
  <c r="L46" i="4"/>
  <c r="J2159" i="7" s="1"/>
  <c r="L386" i="4"/>
  <c r="J2242" i="7" s="1"/>
  <c r="L180" i="4"/>
  <c r="J2253" i="7" s="1"/>
  <c r="L24" i="4"/>
  <c r="J2252" i="7" s="1"/>
  <c r="L389" i="4"/>
  <c r="J2249" i="7" s="1"/>
  <c r="L1494" i="4"/>
  <c r="J2266" i="7" s="1"/>
  <c r="L429" i="4"/>
  <c r="L1492" i="4"/>
  <c r="J2277" i="7" s="1"/>
  <c r="L45" i="4"/>
  <c r="J2228" i="7" s="1"/>
  <c r="L41" i="4"/>
  <c r="J2238" i="7" s="1"/>
  <c r="L37" i="4"/>
  <c r="J2297" i="7" s="1"/>
  <c r="L944" i="4"/>
  <c r="J2352" i="7" s="1"/>
  <c r="L32" i="4"/>
  <c r="J2263" i="7" s="1"/>
  <c r="L169" i="4"/>
  <c r="J2276" i="7" s="1"/>
  <c r="L784" i="4"/>
  <c r="J2270" i="7" s="1"/>
  <c r="L783" i="4"/>
  <c r="J2286" i="7" s="1"/>
  <c r="L168" i="4"/>
  <c r="J2264" i="7" s="1"/>
  <c r="L685" i="4"/>
  <c r="L25" i="4"/>
  <c r="J2280" i="7" s="1"/>
  <c r="L394" i="4"/>
  <c r="J2294" i="7" s="1"/>
  <c r="L894" i="4"/>
  <c r="J2295" i="7" s="1"/>
  <c r="L478" i="4"/>
  <c r="J2278" i="7" s="1"/>
  <c r="L471" i="4"/>
  <c r="J2300" i="7" s="1"/>
  <c r="L722" i="4"/>
  <c r="J2306" i="7" s="1"/>
  <c r="L690" i="4"/>
  <c r="J2312" i="7" s="1"/>
  <c r="L2313" i="4"/>
  <c r="J2293" i="7" s="1"/>
  <c r="L765" i="4"/>
  <c r="L362" i="4"/>
  <c r="L27" i="4"/>
  <c r="J2310" i="7" s="1"/>
  <c r="L1389" i="4"/>
  <c r="J2369" i="7" s="1"/>
  <c r="L1506" i="4"/>
  <c r="J2311" i="7" s="1"/>
  <c r="L787" i="4"/>
  <c r="J2334" i="7" s="1"/>
  <c r="L170" i="4"/>
  <c r="J2342" i="7" s="1"/>
  <c r="L33" i="4"/>
  <c r="J2320" i="7" s="1"/>
  <c r="L475" i="4"/>
  <c r="J2364" i="7" s="1"/>
  <c r="L44" i="4"/>
  <c r="J2247" i="7" s="1"/>
  <c r="L49" i="4"/>
  <c r="J2328" i="7" s="1"/>
  <c r="L48" i="4"/>
  <c r="L712" i="4"/>
  <c r="J2366" i="7" s="1"/>
  <c r="L835" i="4"/>
  <c r="J2338" i="7" s="1"/>
  <c r="L780" i="4"/>
  <c r="J2340" i="7" s="1"/>
  <c r="L779" i="4"/>
  <c r="L1245" i="4"/>
  <c r="J2376" i="7" s="1"/>
  <c r="L34" i="4"/>
  <c r="J2344" i="7" s="1"/>
  <c r="L2314" i="4"/>
  <c r="J2355" i="7" s="1"/>
  <c r="L395" i="4"/>
  <c r="J2343" i="7" s="1"/>
  <c r="L28" i="4"/>
  <c r="J2354" i="7" s="1"/>
  <c r="L1493" i="4"/>
  <c r="J2375" i="7" s="1"/>
  <c r="L1495" i="4"/>
  <c r="J2357" i="7" s="1"/>
  <c r="L1426" i="4"/>
  <c r="J2365" i="7" s="1"/>
  <c r="L477" i="4"/>
  <c r="J2358" i="7" s="1"/>
  <c r="L691" i="4"/>
  <c r="J2363" i="7" s="1"/>
  <c r="L176" i="4"/>
  <c r="J2384" i="7" s="1"/>
  <c r="L474" i="4"/>
  <c r="J2337" i="7" s="1"/>
  <c r="L473" i="4"/>
  <c r="J2368" i="7" s="1"/>
  <c r="L1545" i="4"/>
  <c r="J2383" i="7" s="1"/>
  <c r="L30" i="4"/>
  <c r="J2394" i="7" s="1"/>
  <c r="L29" i="4"/>
  <c r="J2401" i="7" s="1"/>
  <c r="L1248" i="4"/>
  <c r="J2423" i="7" s="1"/>
  <c r="L355" i="4"/>
  <c r="L905" i="4"/>
  <c r="J2350" i="7" s="1"/>
  <c r="L351" i="4"/>
  <c r="J2415" i="7" s="1"/>
  <c r="L406" i="4"/>
  <c r="J2416" i="7" s="1"/>
  <c r="L407" i="4"/>
  <c r="J2420" i="7" s="1"/>
  <c r="L493" i="4"/>
  <c r="J2418" i="7" s="1"/>
  <c r="L31" i="4"/>
  <c r="J2424" i="7" s="1"/>
  <c r="L358" i="4"/>
  <c r="J2426" i="7" s="1"/>
  <c r="L781" i="4"/>
  <c r="J2428" i="7" s="1"/>
  <c r="L35" i="4"/>
  <c r="J2321" i="7" s="1"/>
  <c r="L1323" i="4"/>
  <c r="L1324" i="4"/>
  <c r="L1338" i="4"/>
  <c r="L1661" i="4"/>
  <c r="L1662" i="4"/>
  <c r="L1325" i="4"/>
  <c r="L1326" i="4"/>
  <c r="L1327" i="4"/>
  <c r="L1329" i="4"/>
  <c r="L445" i="4"/>
  <c r="J2437" i="7" s="1"/>
  <c r="L1663" i="4"/>
  <c r="L1664" i="4"/>
  <c r="L1331" i="4"/>
  <c r="L1333" i="4"/>
  <c r="L1334" i="4"/>
  <c r="L1335" i="4"/>
  <c r="L1336" i="4"/>
  <c r="L1337" i="4"/>
  <c r="L1339" i="4"/>
  <c r="L1665" i="4"/>
  <c r="L1666" i="4"/>
  <c r="L1667" i="4"/>
  <c r="L1668" i="4"/>
  <c r="L1672" i="4"/>
  <c r="L1673" i="4"/>
  <c r="L1496" i="4"/>
  <c r="J2464" i="7" s="1"/>
  <c r="L1754" i="4"/>
  <c r="L1755" i="4"/>
  <c r="L1340" i="4"/>
  <c r="L1756" i="4"/>
  <c r="L1757" i="4"/>
  <c r="L1758" i="4"/>
  <c r="L1759" i="4"/>
  <c r="L1760" i="4"/>
  <c r="L1761" i="4"/>
  <c r="L1762" i="4"/>
  <c r="L1763" i="4"/>
  <c r="L1764" i="4"/>
  <c r="L1765" i="4"/>
  <c r="L1669" i="4"/>
  <c r="L1670" i="4"/>
  <c r="L1671" i="4"/>
  <c r="L1766" i="4"/>
  <c r="L1767" i="4"/>
  <c r="L1768" i="4"/>
  <c r="L1341" i="4"/>
  <c r="L1769" i="4"/>
  <c r="L1771" i="4"/>
  <c r="L1772" i="4"/>
  <c r="L1773" i="4"/>
  <c r="L356" i="4"/>
  <c r="J2453" i="7" s="1"/>
  <c r="L1342" i="4"/>
  <c r="L1507" i="4"/>
  <c r="J2404" i="7" s="1"/>
  <c r="L1438" i="4"/>
  <c r="J2443" i="7" s="1"/>
  <c r="L442" i="4"/>
  <c r="J2456" i="7" s="1"/>
  <c r="L418" i="4"/>
  <c r="J2459" i="7" s="1"/>
  <c r="L2219" i="4"/>
  <c r="L2220" i="4"/>
  <c r="L2221" i="4"/>
  <c r="L1618" i="4"/>
  <c r="J2466" i="7" s="1"/>
  <c r="L2222" i="4"/>
  <c r="L2223" i="4"/>
  <c r="L2224" i="4"/>
  <c r="L573" i="4"/>
  <c r="J2505" i="7" s="1"/>
  <c r="L1443" i="4"/>
  <c r="J2465" i="7" s="1"/>
  <c r="L409" i="4"/>
  <c r="J2470" i="7" s="1"/>
  <c r="L1674" i="4"/>
  <c r="L1675" i="4"/>
  <c r="L1410" i="4"/>
  <c r="J2488" i="7" s="1"/>
  <c r="L172" i="4"/>
  <c r="J2477" i="7" s="1"/>
  <c r="L1676" i="4"/>
  <c r="L173" i="4"/>
  <c r="J2483" i="7" s="1"/>
  <c r="L1343" i="4"/>
  <c r="L1349" i="4"/>
  <c r="L1678" i="4"/>
  <c r="L1350" i="4"/>
  <c r="L1680" i="4"/>
  <c r="L1681" i="4"/>
  <c r="L1682" i="4"/>
  <c r="L1684" i="4"/>
  <c r="L1351" i="4"/>
  <c r="L1354" i="4"/>
  <c r="L1355" i="4"/>
  <c r="L1356" i="4"/>
  <c r="L1357" i="4"/>
  <c r="L1362" i="4"/>
  <c r="L556" i="4"/>
  <c r="J2476" i="7" s="1"/>
  <c r="L346" i="4"/>
  <c r="J2471" i="7" s="1"/>
  <c r="L1364" i="4"/>
  <c r="L867" i="4"/>
  <c r="L468" i="4"/>
  <c r="J2486" i="7" s="1"/>
  <c r="L1365" i="4"/>
  <c r="L2311" i="4"/>
  <c r="L1408" i="4"/>
  <c r="J2475" i="7" s="1"/>
  <c r="L836" i="4"/>
  <c r="L1505" i="4"/>
  <c r="J2454" i="7" s="1"/>
  <c r="L1437" i="4"/>
  <c r="J2436" i="7" s="1"/>
  <c r="L1366" i="4"/>
  <c r="L1370" i="4"/>
  <c r="L1371" i="4"/>
  <c r="L1372" i="4"/>
  <c r="L1373" i="4"/>
  <c r="L1374" i="4"/>
  <c r="L1375" i="4"/>
  <c r="L1376" i="4"/>
  <c r="L1377" i="4"/>
  <c r="L1378" i="4"/>
  <c r="L1379" i="4"/>
  <c r="L1380" i="4"/>
  <c r="L1683" i="4"/>
  <c r="L1685" i="4"/>
  <c r="L1686" i="4"/>
  <c r="L1687" i="4"/>
  <c r="L1689" i="4"/>
  <c r="L1690" i="4"/>
  <c r="L1691" i="4"/>
  <c r="L489" i="4"/>
  <c r="J2500" i="7" s="1"/>
  <c r="L487" i="4"/>
  <c r="J2561" i="7" s="1"/>
  <c r="L1381" i="4"/>
  <c r="L1382" i="4"/>
  <c r="L1692" i="4"/>
  <c r="L756" i="4"/>
  <c r="J2540" i="7" s="1"/>
  <c r="L1383" i="4"/>
  <c r="L1693" i="4"/>
  <c r="L1694" i="4"/>
  <c r="L1696" i="4"/>
  <c r="L1697" i="4"/>
  <c r="L1698" i="4"/>
  <c r="L1699" i="4"/>
  <c r="L1700" i="4"/>
  <c r="L1384" i="4"/>
  <c r="L1385" i="4"/>
  <c r="L1386" i="4"/>
  <c r="L467" i="4"/>
  <c r="J2536" i="7" s="1"/>
  <c r="L1403" i="4"/>
  <c r="L1404" i="4"/>
  <c r="L1405" i="4"/>
  <c r="L1406" i="4"/>
  <c r="L1407" i="4"/>
  <c r="L1444" i="4"/>
  <c r="J2541" i="7" s="1"/>
  <c r="L704" i="4"/>
  <c r="J2485" i="7" s="1"/>
  <c r="L1412" i="4"/>
  <c r="L1413" i="4"/>
  <c r="L1414" i="4"/>
  <c r="L1416" i="4"/>
  <c r="L1701" i="4"/>
  <c r="L703" i="4"/>
  <c r="J2520" i="7" s="1"/>
  <c r="L1702" i="4"/>
  <c r="L1703" i="4"/>
  <c r="L1704" i="4"/>
  <c r="L1508" i="4"/>
  <c r="J2553" i="7" s="1"/>
  <c r="L567" i="4"/>
  <c r="J2524" i="7" s="1"/>
  <c r="L398" i="4"/>
  <c r="J2497" i="7" s="1"/>
  <c r="L430" i="4"/>
  <c r="J3492" i="7" s="1"/>
  <c r="L559" i="4"/>
  <c r="J2521" i="7" s="1"/>
  <c r="L1417" i="4"/>
  <c r="L1705" i="4"/>
  <c r="L1706" i="4"/>
  <c r="L1707" i="4"/>
  <c r="L1708" i="4"/>
  <c r="L1709" i="4"/>
  <c r="L1367" i="4"/>
  <c r="J2529" i="7" s="1"/>
  <c r="L1711" i="4"/>
  <c r="L1712" i="4"/>
  <c r="L1713" i="4"/>
  <c r="L1714" i="4"/>
  <c r="L1418" i="4"/>
  <c r="L1419" i="4"/>
  <c r="L1715" i="4"/>
  <c r="L1716" i="4"/>
  <c r="L1717" i="4"/>
  <c r="L1718" i="4"/>
  <c r="L1719" i="4"/>
  <c r="L1720" i="4"/>
  <c r="L413" i="4"/>
  <c r="J2539" i="7" s="1"/>
  <c r="L352" i="4"/>
  <c r="J2534" i="7" s="1"/>
  <c r="L1420" i="4"/>
  <c r="L1421" i="4"/>
  <c r="L1422" i="4"/>
  <c r="L1423" i="4"/>
  <c r="L564" i="4"/>
  <c r="J2492" i="7" s="1"/>
  <c r="L1722" i="4"/>
  <c r="L1723" i="4"/>
  <c r="L1724" i="4"/>
  <c r="L1725" i="4"/>
  <c r="L1726" i="4"/>
  <c r="L1727" i="4"/>
  <c r="L1452" i="4"/>
  <c r="L1728" i="4"/>
  <c r="L1729" i="4"/>
  <c r="L1453" i="4"/>
  <c r="L1459" i="4"/>
  <c r="L1461" i="4"/>
  <c r="L1462" i="4"/>
  <c r="L1731" i="4"/>
  <c r="L1463" i="4"/>
  <c r="L1733" i="4"/>
  <c r="L1735" i="4"/>
  <c r="L1736" i="4"/>
  <c r="L1737" i="4"/>
  <c r="L1738" i="4"/>
  <c r="L1739" i="4"/>
  <c r="L1740" i="4"/>
  <c r="L1741" i="4"/>
  <c r="L1753" i="4"/>
  <c r="L1752" i="4"/>
  <c r="L1742" i="4"/>
  <c r="L706" i="4"/>
  <c r="L563" i="4"/>
  <c r="J2542" i="7" s="1"/>
  <c r="L1743" i="4"/>
  <c r="L1744" i="4"/>
  <c r="L1745" i="4"/>
  <c r="L1746" i="4"/>
  <c r="L1747" i="4"/>
  <c r="L1748" i="4"/>
  <c r="L1749" i="4"/>
  <c r="L1751" i="4"/>
  <c r="L1481" i="4"/>
  <c r="J2543" i="7" s="1"/>
  <c r="L402" i="4"/>
  <c r="J2576" i="7" s="1"/>
  <c r="L1464" i="4"/>
  <c r="L1465" i="4"/>
  <c r="L1617" i="4"/>
  <c r="L1619" i="4"/>
  <c r="L1620" i="4"/>
  <c r="L1621" i="4"/>
  <c r="L1622" i="4"/>
  <c r="L1623" i="4"/>
  <c r="L1630" i="4"/>
  <c r="L1631" i="4"/>
  <c r="L1632" i="4"/>
  <c r="L1633" i="4"/>
  <c r="L1634" i="4"/>
  <c r="L1635" i="4"/>
  <c r="L1637" i="4"/>
  <c r="L175" i="4"/>
  <c r="J2525" i="7" s="1"/>
  <c r="L353" i="4"/>
  <c r="J2518" i="7" s="1"/>
  <c r="L397" i="4"/>
  <c r="J2546" i="7" s="1"/>
  <c r="L1638" i="4"/>
  <c r="L1639" i="4"/>
  <c r="L1640" i="4"/>
  <c r="L1641" i="4"/>
  <c r="L1642" i="4"/>
  <c r="L1643" i="4"/>
  <c r="L476" i="4"/>
  <c r="J2548" i="7" s="1"/>
  <c r="L1644" i="4"/>
  <c r="L58" i="4"/>
  <c r="L1646" i="4"/>
  <c r="L1647" i="4"/>
  <c r="L1648" i="4"/>
  <c r="L1651" i="4"/>
  <c r="L1653" i="4"/>
  <c r="L1654" i="4"/>
  <c r="L1655" i="4"/>
  <c r="L1656" i="4"/>
  <c r="L1657" i="4"/>
  <c r="L1658" i="4"/>
  <c r="L1659" i="4"/>
  <c r="L1660" i="4"/>
  <c r="L367" i="4"/>
  <c r="J2555" i="7" s="1"/>
  <c r="L1547" i="4"/>
  <c r="J2527" i="7" s="1"/>
  <c r="L2" i="4"/>
  <c r="J1973" i="7" s="1"/>
  <c r="L411" i="4"/>
  <c r="J2566" i="7" s="1"/>
  <c r="L357" i="4"/>
  <c r="J2595" i="7" s="1"/>
  <c r="L803" i="4"/>
  <c r="J2583" i="7" s="1"/>
  <c r="L773" i="4"/>
  <c r="J2625" i="7" s="1"/>
  <c r="L1497" i="4"/>
  <c r="J2609" i="7" s="1"/>
  <c r="L348" i="4"/>
  <c r="J2568" i="7" s="1"/>
  <c r="L3" i="4"/>
  <c r="L2322" i="4"/>
  <c r="L4" i="4"/>
  <c r="J2000" i="7" s="1"/>
  <c r="L177" i="4"/>
  <c r="J2588" i="7" s="1"/>
  <c r="L1445" i="4"/>
  <c r="J2611" i="7" s="1"/>
  <c r="L5" i="4"/>
  <c r="L6" i="4"/>
  <c r="J2077" i="7" s="1"/>
  <c r="L7" i="4"/>
  <c r="L399" i="4"/>
  <c r="J2606" i="7" s="1"/>
  <c r="L360" i="4"/>
  <c r="J2600" i="7" s="1"/>
  <c r="L2315" i="4"/>
  <c r="L8" i="4"/>
  <c r="J2059" i="7" s="1"/>
  <c r="L9" i="4"/>
  <c r="L10" i="4"/>
  <c r="L11" i="4"/>
  <c r="L12" i="4"/>
  <c r="L854" i="4"/>
  <c r="J2585" i="7" s="1"/>
  <c r="L400" i="4"/>
  <c r="J2689" i="7" s="1"/>
  <c r="L13" i="4"/>
  <c r="J2088" i="7" s="1"/>
  <c r="L14" i="4"/>
  <c r="L410" i="4"/>
  <c r="J2619" i="7" s="1"/>
  <c r="L15" i="4"/>
  <c r="J2165" i="7" s="1"/>
  <c r="L16" i="4"/>
  <c r="J2196" i="7" s="1"/>
  <c r="L17" i="4"/>
  <c r="J2212" i="7" s="1"/>
  <c r="L1468" i="4"/>
  <c r="J2623" i="7" s="1"/>
  <c r="L18" i="4"/>
  <c r="L59" i="4"/>
  <c r="J2060" i="7" s="1"/>
  <c r="L61" i="4"/>
  <c r="L2324" i="4"/>
  <c r="J2608" i="7" s="1"/>
  <c r="L813" i="4"/>
  <c r="J2637" i="7" s="1"/>
  <c r="L50" i="4"/>
  <c r="J2353" i="7" s="1"/>
  <c r="L64" i="4"/>
  <c r="J2064" i="7" s="1"/>
  <c r="L65" i="4"/>
  <c r="L51" i="4"/>
  <c r="J2387" i="7" s="1"/>
  <c r="L52" i="4"/>
  <c r="J2392" i="7" s="1"/>
  <c r="L53" i="4"/>
  <c r="J2441" i="7" s="1"/>
  <c r="L54" i="4"/>
  <c r="J2458" i="7" s="1"/>
  <c r="L55" i="4"/>
  <c r="J2502" i="7" s="1"/>
  <c r="L56" i="4"/>
  <c r="J2510" i="7" s="1"/>
  <c r="L57" i="4"/>
  <c r="J2550" i="7" s="1"/>
  <c r="L403" i="4"/>
  <c r="J2631" i="7" s="1"/>
  <c r="L1498" i="4"/>
  <c r="J2661" i="7" s="1"/>
  <c r="L344" i="4"/>
  <c r="L66" i="4"/>
  <c r="L67" i="4"/>
  <c r="L60" i="4"/>
  <c r="L19" i="4"/>
  <c r="L20" i="4"/>
  <c r="J1974" i="7" s="1"/>
  <c r="L365" i="4"/>
  <c r="J2019" i="7" s="1"/>
  <c r="L21" i="4"/>
  <c r="L22" i="4"/>
  <c r="L1247" i="4"/>
  <c r="L557" i="4"/>
  <c r="J2718" i="7" s="1"/>
  <c r="L1543" i="4"/>
  <c r="J2656" i="7" s="1"/>
  <c r="L174" i="4"/>
  <c r="J2649" i="7" s="1"/>
  <c r="L345" i="4"/>
  <c r="J2645" i="7" s="1"/>
  <c r="L387" i="4"/>
  <c r="J2654" i="7" s="1"/>
  <c r="L181" i="4"/>
  <c r="J2651" i="7" s="1"/>
  <c r="L1271" i="4"/>
  <c r="J2653" i="7" s="1"/>
  <c r="L354" i="4"/>
  <c r="J2662" i="7" s="1"/>
  <c r="L1246" i="4"/>
  <c r="J2670" i="7" s="1"/>
  <c r="L560" i="4"/>
  <c r="J2660" i="7" s="1"/>
  <c r="L494" i="4"/>
  <c r="J2672" i="7" s="1"/>
  <c r="L1544" i="4"/>
  <c r="J2697" i="7" s="1"/>
  <c r="L359" i="4"/>
  <c r="J2729" i="7" s="1"/>
  <c r="L2312" i="4"/>
  <c r="J2490" i="7" s="1"/>
  <c r="L502" i="4"/>
  <c r="L350" i="4"/>
  <c r="J2708" i="7" s="1"/>
  <c r="L1454" i="4"/>
  <c r="J2721" i="7" s="1"/>
  <c r="L2251" i="4"/>
  <c r="J2742" i="7" s="1"/>
  <c r="L422" i="4"/>
  <c r="L1446" i="4"/>
  <c r="J2754" i="7" s="1"/>
  <c r="L347" i="4"/>
  <c r="J2635" i="7" s="1"/>
  <c r="L855" i="4"/>
  <c r="J2693" i="7" s="1"/>
  <c r="L1517" i="4"/>
  <c r="J2711" i="7" s="1"/>
  <c r="L171" i="4"/>
  <c r="J2728" i="7" s="1"/>
  <c r="L420" i="4"/>
  <c r="J2747" i="7" s="1"/>
  <c r="L558" i="4"/>
  <c r="J2700" i="7" s="1"/>
  <c r="L569" i="4"/>
  <c r="J2725" i="7" s="1"/>
  <c r="L349" i="4"/>
  <c r="J2763" i="7" s="1"/>
  <c r="L1388" i="4"/>
  <c r="J2759" i="7" s="1"/>
  <c r="L405" i="4"/>
  <c r="J2756" i="7" s="1"/>
  <c r="L1501" i="4"/>
  <c r="J2769" i="7" s="1"/>
  <c r="L1390" i="4"/>
  <c r="J2772" i="7" s="1"/>
  <c r="L1502" i="4"/>
  <c r="J2776" i="7" s="1"/>
  <c r="L421" i="4"/>
  <c r="L499" i="4"/>
  <c r="J3508" i="7" s="1"/>
  <c r="L1297" i="4"/>
  <c r="J2371" i="7" s="1"/>
  <c r="L62" i="4"/>
  <c r="L63" i="4"/>
  <c r="J1901" i="7" s="1"/>
  <c r="L1509" i="4"/>
  <c r="J2784" i="7" s="1"/>
  <c r="L404" i="4"/>
  <c r="J2774" i="7" s="1"/>
  <c r="L1510" i="4"/>
  <c r="L501" i="4"/>
  <c r="J2787" i="7" s="1"/>
  <c r="L1392" i="4"/>
  <c r="L580" i="4"/>
  <c r="J2806" i="7" s="1"/>
  <c r="L888" i="4"/>
  <c r="L1504" i="4"/>
  <c r="J2809" i="7" s="1"/>
  <c r="L868" i="4"/>
  <c r="J2805" i="7" s="1"/>
  <c r="L396" i="4"/>
  <c r="J2797" i="7" s="1"/>
  <c r="L1447" i="4"/>
  <c r="J2799" i="7" s="1"/>
  <c r="L361" i="4"/>
  <c r="J2803" i="7" s="1"/>
  <c r="L1624" i="4"/>
  <c r="L414" i="4"/>
  <c r="J2796" i="7" s="1"/>
  <c r="L416" i="4"/>
  <c r="J2807" i="7" s="1"/>
  <c r="L568" i="4"/>
  <c r="J2813" i="7" s="1"/>
  <c r="L495" i="4"/>
  <c r="J3501" i="7" s="1"/>
  <c r="L364" i="4"/>
  <c r="J2828" i="7" s="1"/>
  <c r="L688" i="4"/>
  <c r="L565" i="4"/>
  <c r="J2646" i="7" s="1"/>
  <c r="L566" i="4"/>
  <c r="J2633" i="7" s="1"/>
  <c r="L513" i="4"/>
  <c r="J2650" i="7" s="1"/>
  <c r="L500" i="4"/>
  <c r="L514" i="4"/>
  <c r="L515" i="4"/>
  <c r="L1387" i="4"/>
  <c r="J2758" i="7" s="1"/>
  <c r="L516" i="4"/>
  <c r="L517" i="4"/>
  <c r="J2675" i="7" s="1"/>
  <c r="L518" i="4"/>
  <c r="J2768" i="7" s="1"/>
  <c r="L2226" i="4"/>
  <c r="J2872" i="7" s="1"/>
  <c r="L1482" i="4"/>
  <c r="J2844" i="7" s="1"/>
  <c r="L1527" i="4"/>
  <c r="L1511" i="4"/>
  <c r="J2858" i="7" s="1"/>
  <c r="L1439" i="4"/>
  <c r="J2875" i="7" s="1"/>
  <c r="L882" i="4"/>
  <c r="J2705" i="7" s="1"/>
  <c r="L741" i="4"/>
  <c r="J2838" i="7" s="1"/>
  <c r="L949" i="4"/>
  <c r="L2249" i="4"/>
  <c r="J2866" i="7" s="1"/>
  <c r="L908" i="4"/>
  <c r="J2870" i="7" s="1"/>
  <c r="L401" i="4"/>
  <c r="J2839" i="7" s="1"/>
  <c r="L408" i="4"/>
  <c r="J2781" i="7" s="1"/>
  <c r="L532" i="4"/>
  <c r="J2882" i="7" s="1"/>
  <c r="L1522" i="4"/>
  <c r="J2890" i="7" s="1"/>
  <c r="L742" i="4"/>
  <c r="J2878" i="7" s="1"/>
  <c r="L1548" i="4"/>
  <c r="J2881" i="7" s="1"/>
  <c r="L496" i="4"/>
  <c r="J2879" i="7" s="1"/>
  <c r="L574" i="4"/>
  <c r="J2924" i="7" s="1"/>
  <c r="L840" i="4"/>
  <c r="J2885" i="7" s="1"/>
  <c r="L785" i="4"/>
  <c r="L1391" i="4"/>
  <c r="L786" i="4"/>
  <c r="L889" i="4"/>
  <c r="L1427" i="4"/>
  <c r="J1451" i="7" s="1"/>
  <c r="L412" i="4"/>
  <c r="J2808" i="7" s="1"/>
  <c r="L852" i="4"/>
  <c r="J2854" i="7" s="1"/>
  <c r="L853" i="4"/>
  <c r="J2869" i="7" s="1"/>
  <c r="L890" i="4"/>
  <c r="L1534" i="4"/>
  <c r="L891" i="4"/>
  <c r="L1428" i="4"/>
  <c r="L892" i="4"/>
  <c r="L893" i="4"/>
  <c r="L895" i="4"/>
  <c r="J252" i="7" s="1"/>
  <c r="L1429" i="4"/>
  <c r="L1500" i="4"/>
  <c r="L896" i="4"/>
  <c r="L1471" i="4"/>
  <c r="L1430" i="4"/>
  <c r="L897" i="4"/>
  <c r="L898" i="4"/>
  <c r="L1627" i="4"/>
  <c r="J2894" i="7" s="1"/>
  <c r="L1625" i="4"/>
  <c r="J2893" i="7" s="1"/>
  <c r="L490" i="4"/>
  <c r="J2871" i="7" s="1"/>
  <c r="L507" i="4"/>
  <c r="J2886" i="7" s="1"/>
  <c r="L788" i="4"/>
  <c r="L1432" i="4"/>
  <c r="L899" i="4"/>
  <c r="L900" i="4"/>
  <c r="L1537" i="4"/>
  <c r="L901" i="4"/>
  <c r="L789" i="4"/>
  <c r="L902" i="4"/>
  <c r="L903" i="4"/>
  <c r="L1394" i="4"/>
  <c r="L790" i="4"/>
  <c r="L904" i="4"/>
  <c r="L906" i="4"/>
  <c r="L1535" i="4"/>
  <c r="L1393" i="4"/>
  <c r="L791" i="4"/>
  <c r="L1536" i="4"/>
  <c r="L1395" i="4"/>
  <c r="L1538" i="4"/>
  <c r="L910" i="4"/>
  <c r="L911" i="4"/>
  <c r="L912" i="4"/>
  <c r="L1539" i="4"/>
  <c r="L1397" i="4"/>
  <c r="L1540" i="4"/>
  <c r="L913" i="4"/>
  <c r="L1398" i="4"/>
  <c r="L1399" i="4"/>
  <c r="L914" i="4"/>
  <c r="L792" i="4"/>
  <c r="L793" i="4"/>
  <c r="L794" i="4"/>
  <c r="L1433" i="4"/>
  <c r="L916" i="4"/>
  <c r="L795" i="4"/>
  <c r="L1434" i="4"/>
  <c r="L1472" i="4"/>
  <c r="L505" i="4"/>
  <c r="J2961" i="7" s="1"/>
  <c r="L957" i="4"/>
  <c r="L1541" i="4"/>
  <c r="L796" i="4"/>
  <c r="L1250" i="4"/>
  <c r="L1249" i="4"/>
  <c r="L1473" i="4"/>
  <c r="L1431" i="4"/>
  <c r="L1268" i="4"/>
  <c r="L1542" i="4"/>
  <c r="L2253" i="4"/>
  <c r="J2896" i="7" s="1"/>
  <c r="L666" i="4"/>
  <c r="J2946" i="7" s="1"/>
  <c r="L1549" i="4"/>
  <c r="L667" i="4"/>
  <c r="L575" i="4"/>
  <c r="J2939" i="7" s="1"/>
  <c r="L504" i="4"/>
  <c r="J2945" i="7" s="1"/>
  <c r="L743" i="4"/>
  <c r="L1440" i="4"/>
  <c r="J2928" i="7" s="1"/>
  <c r="L1441" i="4"/>
  <c r="J2943" i="7" s="1"/>
  <c r="L1455" i="4"/>
  <c r="L526" i="4"/>
  <c r="J2789" i="7" s="1"/>
  <c r="L1285" i="4"/>
  <c r="L2320" i="4"/>
  <c r="J2954" i="7" s="1"/>
  <c r="L2254" i="4"/>
  <c r="J2951" i="7" s="1"/>
  <c r="L2255" i="4"/>
  <c r="J2958" i="7" s="1"/>
  <c r="L503" i="4"/>
  <c r="J2997" i="7" s="1"/>
  <c r="L668" i="4"/>
  <c r="J2971" i="7" s="1"/>
  <c r="L669" i="4"/>
  <c r="J2959" i="7" s="1"/>
  <c r="L461" i="4"/>
  <c r="J3007" i="7" s="1"/>
  <c r="L1402" i="4"/>
  <c r="J2967" i="7" s="1"/>
  <c r="L1628" i="4"/>
  <c r="J2974" i="7" s="1"/>
  <c r="L508" i="4"/>
  <c r="J2988" i="7" s="1"/>
  <c r="L2328" i="4"/>
  <c r="J2867" i="7" s="1"/>
  <c r="L2228" i="4"/>
  <c r="J2919" i="7" s="1"/>
  <c r="L871" i="4"/>
  <c r="J3482" i="7" s="1"/>
  <c r="L744" i="4"/>
  <c r="L670" i="4"/>
  <c r="J2992" i="7" s="1"/>
  <c r="L757" i="4"/>
  <c r="J2996" i="7" s="1"/>
  <c r="L857" i="4"/>
  <c r="J2942" i="7" s="1"/>
  <c r="L858" i="4"/>
  <c r="J2948" i="7" s="1"/>
  <c r="L856" i="4"/>
  <c r="J2963" i="7" s="1"/>
  <c r="L2327" i="4"/>
  <c r="J3000" i="7" s="1"/>
  <c r="L671" i="4"/>
  <c r="J2994" i="7" s="1"/>
  <c r="L723" i="4"/>
  <c r="J2995" i="7" s="1"/>
  <c r="L488" i="4"/>
  <c r="J3049" i="7" s="1"/>
  <c r="L859" i="4"/>
  <c r="J3014" i="7" s="1"/>
  <c r="L419" i="4"/>
  <c r="J2826" i="7" s="1"/>
  <c r="L1469" i="4"/>
  <c r="J3016" i="7" s="1"/>
  <c r="L1512" i="4"/>
  <c r="J3017" i="7" s="1"/>
  <c r="L506" i="4"/>
  <c r="J3025" i="7" s="1"/>
  <c r="L1488" i="4"/>
  <c r="L533" i="4"/>
  <c r="J3011" i="7" s="1"/>
  <c r="L1513" i="4"/>
  <c r="J3020" i="7" s="1"/>
  <c r="L1470" i="4"/>
  <c r="J3018" i="7" s="1"/>
  <c r="L582" i="4"/>
  <c r="J3013" i="7" s="1"/>
  <c r="L581" i="4"/>
  <c r="J3012" i="7" s="1"/>
  <c r="L872" i="4"/>
  <c r="J3010" i="7" s="1"/>
  <c r="L804" i="4"/>
  <c r="J3022" i="7" s="1"/>
  <c r="L527" i="4"/>
  <c r="L528" i="4"/>
  <c r="L583" i="4"/>
  <c r="L1499" i="4"/>
  <c r="J2998" i="7" s="1"/>
  <c r="L511" i="4"/>
  <c r="J3048" i="7" s="1"/>
  <c r="L498" i="4"/>
  <c r="J3038" i="7" s="1"/>
  <c r="L470" i="4"/>
  <c r="J2304" i="7" s="1"/>
  <c r="L1436" i="4"/>
  <c r="J3493" i="7" s="1"/>
  <c r="L876" i="4"/>
  <c r="J3040" i="7" s="1"/>
  <c r="L1409" i="4"/>
  <c r="L437" i="4"/>
  <c r="J2158" i="7" s="1"/>
  <c r="L1523" i="4"/>
  <c r="J3037" i="7" s="1"/>
  <c r="L1274" i="4"/>
  <c r="J2082" i="7" s="1"/>
  <c r="L497" i="4"/>
  <c r="J3033" i="7" s="1"/>
  <c r="L1458" i="4"/>
  <c r="J3030" i="7" s="1"/>
  <c r="L462" i="4"/>
  <c r="J3065" i="7" s="1"/>
  <c r="L1524" i="4"/>
  <c r="J3090" i="7" s="1"/>
  <c r="L561" i="4"/>
  <c r="J3071" i="7" s="1"/>
  <c r="L68" i="4"/>
  <c r="L536" i="4"/>
  <c r="L69" i="4"/>
  <c r="L1490" i="4"/>
  <c r="J3055" i="7" s="1"/>
  <c r="L70" i="4"/>
  <c r="L319" i="4"/>
  <c r="L1487" i="4"/>
  <c r="J3081" i="7" s="1"/>
  <c r="L537" i="4"/>
  <c r="L1636" i="4"/>
  <c r="L217" i="4"/>
  <c r="L71" i="4"/>
  <c r="L72" i="4"/>
  <c r="L218" i="4"/>
  <c r="L509" i="4"/>
  <c r="J3068" i="7" s="1"/>
  <c r="L538" i="4"/>
  <c r="L219" i="4"/>
  <c r="L1491" i="4"/>
  <c r="J3069" i="7" s="1"/>
  <c r="L539" i="4"/>
  <c r="L220" i="4"/>
  <c r="L1645" i="4"/>
  <c r="L540" i="4"/>
  <c r="L541" i="4"/>
  <c r="L542" i="4"/>
  <c r="L543" i="4"/>
  <c r="L73" i="4"/>
  <c r="L74" i="4"/>
  <c r="L544" i="4"/>
  <c r="L75" i="4"/>
  <c r="L221" i="4"/>
  <c r="J477" i="7" s="1"/>
  <c r="L545" i="4"/>
  <c r="L546" i="4"/>
  <c r="L547" i="4"/>
  <c r="L320" i="4"/>
  <c r="L222" i="4"/>
  <c r="L510" i="4"/>
  <c r="J3073" i="7" s="1"/>
  <c r="L548" i="4"/>
  <c r="L76" i="4"/>
  <c r="L223" i="4"/>
  <c r="L224" i="4"/>
  <c r="L576" i="4"/>
  <c r="J3088" i="7" s="1"/>
  <c r="L584" i="4"/>
  <c r="J3082" i="7" s="1"/>
  <c r="L672" i="4"/>
  <c r="J3086" i="7" s="1"/>
  <c r="L585" i="4"/>
  <c r="J3087" i="7" s="1"/>
  <c r="L77" i="4"/>
  <c r="L78" i="4"/>
  <c r="L225" i="4"/>
  <c r="L79" i="4"/>
  <c r="L226" i="4"/>
  <c r="L321" i="4"/>
  <c r="L549" i="4"/>
  <c r="L2333" i="4"/>
  <c r="L227" i="4"/>
  <c r="L80" i="4"/>
  <c r="L479" i="4"/>
  <c r="L1677" i="4"/>
  <c r="L228" i="4"/>
  <c r="L577" i="4"/>
  <c r="J3097" i="7" s="1"/>
  <c r="L562" i="4"/>
  <c r="J3104" i="7" s="1"/>
  <c r="L1679" i="4"/>
  <c r="L81" i="4"/>
  <c r="L82" i="4"/>
  <c r="L83" i="4"/>
  <c r="L84" i="4"/>
  <c r="L860" i="4"/>
  <c r="J3062" i="7" s="1"/>
  <c r="L85" i="4"/>
  <c r="L322" i="4"/>
  <c r="L229" i="4"/>
  <c r="L86" i="4"/>
  <c r="L1688" i="4"/>
  <c r="L87" i="4"/>
  <c r="L88" i="4"/>
  <c r="J986" i="7" s="1"/>
  <c r="L230" i="4"/>
  <c r="L89" i="4"/>
  <c r="L231" i="4"/>
  <c r="L90" i="4"/>
  <c r="L1695" i="4"/>
  <c r="L91" i="4"/>
  <c r="L917" i="4"/>
  <c r="J2479" i="7" s="1"/>
  <c r="L909" i="4"/>
  <c r="L232" i="4"/>
  <c r="L92" i="4"/>
  <c r="L93" i="4"/>
  <c r="L578" i="4"/>
  <c r="J3109" i="7" s="1"/>
  <c r="L233" i="4"/>
  <c r="L323" i="4"/>
  <c r="L2334" i="4"/>
  <c r="J3117" i="7" s="1"/>
  <c r="L1514" i="4"/>
  <c r="J3115" i="7" s="1"/>
  <c r="L234" i="4"/>
  <c r="L235" i="4"/>
  <c r="L324" i="4"/>
  <c r="L534" i="4"/>
  <c r="J3143" i="7" s="1"/>
  <c r="L1411" i="4"/>
  <c r="J3106" i="7" s="1"/>
  <c r="L325" i="4"/>
  <c r="L550" i="4"/>
  <c r="L236" i="4"/>
  <c r="L237" i="4"/>
  <c r="L238" i="4"/>
  <c r="L2252" i="4"/>
  <c r="J3099" i="7" s="1"/>
  <c r="L1710" i="4"/>
  <c r="L551" i="4"/>
  <c r="L368" i="4"/>
  <c r="L239" i="4"/>
  <c r="L552" i="4"/>
  <c r="L326" i="4"/>
  <c r="L240" i="4"/>
  <c r="L327" i="4"/>
  <c r="L328" i="4"/>
  <c r="L1442" i="4"/>
  <c r="J3076" i="7" s="1"/>
  <c r="L1528" i="4"/>
  <c r="L1529" i="4"/>
  <c r="J3118" i="7" s="1"/>
  <c r="L529" i="4"/>
  <c r="J3046" i="7" s="1"/>
  <c r="L329" i="4"/>
  <c r="L330" i="4"/>
  <c r="L1721" i="4"/>
  <c r="L241" i="4"/>
  <c r="L331" i="4"/>
  <c r="L332" i="4"/>
  <c r="L333" i="4"/>
  <c r="L334" i="4"/>
  <c r="L242" i="4"/>
  <c r="L586" i="4"/>
  <c r="J3129" i="7" s="1"/>
  <c r="L335" i="4"/>
  <c r="L512" i="4"/>
  <c r="L243" i="4"/>
  <c r="L1730" i="4"/>
  <c r="L480" i="4"/>
  <c r="L1732" i="4"/>
  <c r="L244" i="4"/>
  <c r="L1515" i="4"/>
  <c r="J3135" i="7" s="1"/>
  <c r="L1734" i="4"/>
  <c r="L1516" i="4"/>
  <c r="J3136" i="7" s="1"/>
  <c r="L336" i="4"/>
  <c r="L245" i="4"/>
  <c r="L246" i="4"/>
  <c r="L247" i="4"/>
  <c r="L587" i="4"/>
  <c r="J3141" i="7" s="1"/>
  <c r="L94" i="4"/>
  <c r="L248" i="4"/>
  <c r="L95" i="4"/>
  <c r="L1479" i="4"/>
  <c r="L249" i="4"/>
  <c r="L250" i="4"/>
  <c r="L96" i="4"/>
  <c r="L251" i="4"/>
  <c r="L252" i="4"/>
  <c r="L97" i="4"/>
  <c r="L253" i="4"/>
  <c r="L254" i="4"/>
  <c r="L1750" i="4"/>
  <c r="L255" i="4"/>
  <c r="L256" i="4"/>
  <c r="L98" i="4"/>
  <c r="L99" i="4"/>
  <c r="L100" i="4"/>
  <c r="L257" i="4"/>
  <c r="L101" i="4"/>
  <c r="L102" i="4"/>
  <c r="L259" i="4"/>
  <c r="L260" i="4"/>
  <c r="L1485" i="4"/>
  <c r="J3064" i="7" s="1"/>
  <c r="L758" i="4"/>
  <c r="L1530" i="4"/>
  <c r="L554" i="4"/>
  <c r="L261" i="4"/>
  <c r="L103" i="4"/>
  <c r="L262" i="4"/>
  <c r="L263" i="4"/>
  <c r="L264" i="4"/>
  <c r="L265" i="4"/>
  <c r="L337" i="4"/>
  <c r="L338" i="4"/>
  <c r="L339" i="4"/>
  <c r="L340" i="4"/>
  <c r="L104" i="4"/>
  <c r="L555" i="4"/>
  <c r="L341" i="4"/>
  <c r="L105" i="4"/>
  <c r="L106" i="4"/>
  <c r="L2225" i="4"/>
  <c r="L342" i="4"/>
  <c r="L343" i="4"/>
  <c r="L107" i="4"/>
  <c r="L2232" i="4"/>
  <c r="L108" i="4"/>
  <c r="L2238" i="4"/>
  <c r="L861" i="4"/>
  <c r="L519" i="4"/>
  <c r="J2791" i="7" s="1"/>
  <c r="L520" i="4"/>
  <c r="L521" i="4"/>
  <c r="J2842" i="7" s="1"/>
  <c r="L522" i="4"/>
  <c r="J2891" i="7" s="1"/>
  <c r="L523" i="4"/>
  <c r="J2949" i="7" s="1"/>
  <c r="L1415" i="4"/>
  <c r="J2937" i="7" s="1"/>
  <c r="L524" i="4"/>
  <c r="J3003" i="7" s="1"/>
  <c r="L300" i="4"/>
  <c r="L525" i="4"/>
  <c r="J3074" i="7" s="1"/>
  <c r="L718" i="4"/>
  <c r="J3182" i="7" s="1"/>
  <c r="L1344" i="4"/>
  <c r="J3158" i="7" s="1"/>
  <c r="L1791" i="4"/>
  <c r="L873" i="4"/>
  <c r="J3156" i="7" s="1"/>
  <c r="L1480" i="4"/>
  <c r="L673" i="4"/>
  <c r="J3154" i="7" s="1"/>
  <c r="L674" i="4"/>
  <c r="J3159" i="7" s="1"/>
  <c r="L725" i="4"/>
  <c r="J3819" i="7" s="1"/>
  <c r="L390" i="4"/>
  <c r="L724" i="4"/>
  <c r="J3176" i="7" s="1"/>
  <c r="L588" i="4"/>
  <c r="J3196" i="7" s="1"/>
  <c r="L109" i="4"/>
  <c r="L110" i="4"/>
  <c r="L111" i="4"/>
  <c r="L112" i="4"/>
  <c r="L113" i="4"/>
  <c r="L114" i="4"/>
  <c r="L388" i="4"/>
  <c r="L115" i="4"/>
  <c r="L116" i="4"/>
  <c r="L117" i="4"/>
  <c r="L391" i="4"/>
  <c r="L118" i="4"/>
  <c r="L119" i="4"/>
  <c r="L369" i="4"/>
  <c r="L120" i="4"/>
  <c r="L121" i="4"/>
  <c r="L122" i="4"/>
  <c r="L463" i="4"/>
  <c r="L123" i="4"/>
  <c r="L124" i="4"/>
  <c r="L125" i="4"/>
  <c r="L126" i="4"/>
  <c r="L370" i="4"/>
  <c r="L127" i="4"/>
  <c r="L128" i="4"/>
  <c r="L129" i="4"/>
  <c r="L130" i="4"/>
  <c r="L1345" i="4"/>
  <c r="J3178" i="7" s="1"/>
  <c r="L464" i="4"/>
  <c r="L131" i="4"/>
  <c r="L132" i="4"/>
  <c r="L133" i="4"/>
  <c r="L134" i="4"/>
  <c r="L371" i="4"/>
  <c r="L135" i="4"/>
  <c r="L136" i="4"/>
  <c r="L372" i="4"/>
  <c r="L373" i="4"/>
  <c r="L137" i="4"/>
  <c r="L182" i="4"/>
  <c r="L183" i="4"/>
  <c r="L374" i="4"/>
  <c r="L375" i="4"/>
  <c r="L481" i="4"/>
  <c r="L376" i="4"/>
  <c r="L377" i="4"/>
  <c r="L378" i="4"/>
  <c r="L379" i="4"/>
  <c r="L380" i="4"/>
  <c r="L381" i="4"/>
  <c r="L184" i="4"/>
  <c r="L382" i="4"/>
  <c r="L185" i="4"/>
  <c r="L383" i="4"/>
  <c r="L186" i="4"/>
  <c r="L392" i="4"/>
  <c r="L187" i="4"/>
  <c r="L188" i="4"/>
  <c r="L189" i="4"/>
  <c r="L393" i="4"/>
  <c r="L266" i="4"/>
  <c r="L267" i="4"/>
  <c r="L268" i="4"/>
  <c r="L366" i="4"/>
  <c r="L425" i="4"/>
  <c r="L384" i="4"/>
  <c r="L385" i="4"/>
  <c r="L269" i="4"/>
  <c r="L270" i="4"/>
  <c r="L482" i="4"/>
  <c r="L271" i="4"/>
  <c r="L272" i="4"/>
  <c r="L273" i="4"/>
  <c r="L274" i="4"/>
  <c r="L275" i="4"/>
  <c r="L276" i="4"/>
  <c r="L277" i="4"/>
  <c r="L278" i="4"/>
  <c r="L279" i="4"/>
  <c r="L415" i="4"/>
  <c r="L280" i="4"/>
  <c r="L281" i="4"/>
  <c r="L465" i="4"/>
  <c r="L282" i="4"/>
  <c r="L283" i="4"/>
  <c r="L417" i="4"/>
  <c r="L284" i="4"/>
  <c r="L483" i="4"/>
  <c r="L609" i="4"/>
  <c r="L466" i="4"/>
  <c r="L553" i="4"/>
  <c r="L285" i="4"/>
  <c r="L484" i="4"/>
  <c r="L286" i="4"/>
  <c r="L485" i="4"/>
  <c r="L287" i="4"/>
  <c r="L288" i="4"/>
  <c r="L424" i="4"/>
  <c r="L289" i="4"/>
  <c r="L258" i="4"/>
  <c r="L486" i="4"/>
  <c r="L290" i="4"/>
  <c r="L426" i="4"/>
  <c r="L291" i="4"/>
  <c r="L292" i="4"/>
  <c r="L318" i="4"/>
  <c r="L293" i="4"/>
  <c r="L294" i="4"/>
  <c r="L317" i="4"/>
  <c r="L295" i="4"/>
  <c r="L296" i="4"/>
  <c r="L297" i="4"/>
  <c r="L531" i="4"/>
  <c r="L298" i="4"/>
  <c r="L299" i="4"/>
  <c r="L301" i="4"/>
  <c r="L315" i="4"/>
  <c r="L302" i="4"/>
  <c r="L303" i="4"/>
  <c r="L304" i="4"/>
  <c r="L314" i="4"/>
  <c r="L305" i="4"/>
  <c r="L306" i="4"/>
  <c r="L307" i="4"/>
  <c r="L308" i="4"/>
  <c r="L313" i="4"/>
  <c r="L309" i="4"/>
  <c r="L310" i="4"/>
  <c r="L138" i="4"/>
  <c r="L216" i="4"/>
  <c r="L139" i="4"/>
  <c r="L215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214" i="4"/>
  <c r="L1792" i="4"/>
  <c r="J2016" i="7" s="1"/>
  <c r="L154" i="4"/>
  <c r="L213" i="4"/>
  <c r="L155" i="4"/>
  <c r="L156" i="4"/>
  <c r="L1793" i="4"/>
  <c r="L157" i="4"/>
  <c r="L212" i="4"/>
  <c r="L158" i="4"/>
  <c r="L159" i="4"/>
  <c r="L211" i="4"/>
  <c r="L1794" i="4"/>
  <c r="L190" i="4"/>
  <c r="L191" i="4"/>
  <c r="L1795" i="4"/>
  <c r="L624" i="4"/>
  <c r="L210" i="4"/>
  <c r="L625" i="4"/>
  <c r="L626" i="4"/>
  <c r="L627" i="4"/>
  <c r="L209" i="4"/>
  <c r="L628" i="4"/>
  <c r="L629" i="4"/>
  <c r="L312" i="4"/>
  <c r="L630" i="4"/>
  <c r="L1796" i="4"/>
  <c r="L208" i="4"/>
  <c r="L631" i="4"/>
  <c r="L1797" i="4"/>
  <c r="L632" i="4"/>
  <c r="L1798" i="4"/>
  <c r="L311" i="4"/>
  <c r="L952" i="4"/>
  <c r="J3185" i="7" s="1"/>
  <c r="L633" i="4"/>
  <c r="L1799" i="4"/>
  <c r="L207" i="4"/>
  <c r="L634" i="4"/>
  <c r="L635" i="4"/>
  <c r="L1456" i="4"/>
  <c r="J3149" i="7" s="1"/>
  <c r="L636" i="4"/>
  <c r="L206" i="4"/>
  <c r="L637" i="4"/>
  <c r="L205" i="4"/>
  <c r="L638" i="4"/>
  <c r="L1800" i="4"/>
  <c r="L1801" i="4"/>
  <c r="L639" i="4"/>
  <c r="L204" i="4"/>
  <c r="L640" i="4"/>
  <c r="L1802" i="4"/>
  <c r="L203" i="4"/>
  <c r="L641" i="4"/>
  <c r="L1803" i="4"/>
  <c r="L642" i="4"/>
  <c r="L643" i="4"/>
  <c r="L644" i="4"/>
  <c r="L645" i="4"/>
  <c r="L646" i="4"/>
  <c r="L647" i="4"/>
  <c r="L648" i="4"/>
  <c r="L1804" i="4"/>
  <c r="L649" i="4"/>
  <c r="L202" i="4"/>
  <c r="L650" i="4"/>
  <c r="L1805" i="4"/>
  <c r="L651" i="4"/>
  <c r="L201" i="4"/>
  <c r="L652" i="4"/>
  <c r="L653" i="4"/>
  <c r="L200" i="4"/>
  <c r="L1806" i="4"/>
  <c r="L654" i="4"/>
  <c r="L655" i="4"/>
  <c r="L199" i="4"/>
  <c r="L1807" i="4"/>
  <c r="L656" i="4"/>
  <c r="L198" i="4"/>
  <c r="L197" i="4"/>
  <c r="L1809" i="4"/>
  <c r="L196" i="4"/>
  <c r="L570" i="4"/>
  <c r="L195" i="4"/>
  <c r="L194" i="4"/>
  <c r="L1810" i="4"/>
  <c r="L193" i="4"/>
  <c r="L719" i="4"/>
  <c r="L192" i="4"/>
  <c r="L160" i="4"/>
  <c r="L161" i="4"/>
  <c r="L162" i="4"/>
  <c r="L163" i="4"/>
  <c r="L1483" i="4"/>
  <c r="L164" i="4"/>
  <c r="L165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474" i="4"/>
  <c r="L1775" i="4"/>
  <c r="L1776" i="4"/>
  <c r="L1777" i="4"/>
  <c r="L1778" i="4"/>
  <c r="L1779" i="4"/>
  <c r="L1272" i="4"/>
  <c r="L875" i="4"/>
  <c r="J3204" i="7" s="1"/>
  <c r="L589" i="4"/>
  <c r="J3198" i="7" s="1"/>
  <c r="L1781" i="4"/>
  <c r="L1273" i="4"/>
  <c r="L797" i="4"/>
  <c r="L798" i="4"/>
  <c r="L1785" i="4"/>
  <c r="L1287" i="4"/>
  <c r="J709" i="7" s="1"/>
  <c r="L953" i="4"/>
  <c r="J3197" i="7" s="1"/>
  <c r="L1288" i="4"/>
  <c r="L1788" i="4"/>
  <c r="J1608" i="7" s="1"/>
  <c r="L1789" i="4"/>
  <c r="L1790" i="4"/>
  <c r="L571" i="4"/>
  <c r="J3206" i="7" s="1"/>
  <c r="L590" i="4"/>
  <c r="L720" i="4"/>
  <c r="L572" i="4"/>
  <c r="J3207" i="7" s="1"/>
  <c r="L675" i="4"/>
  <c r="J3200" i="7" s="1"/>
  <c r="L1346" i="4"/>
  <c r="L676" i="4"/>
  <c r="J3201" i="7" s="1"/>
  <c r="L1289" i="4"/>
  <c r="L1232" i="4"/>
  <c r="J629" i="7" s="1"/>
  <c r="L915" i="4"/>
  <c r="L887" i="4"/>
  <c r="L1252" i="4"/>
  <c r="J1619" i="7" s="1"/>
  <c r="L1253" i="4"/>
  <c r="J1600" i="7" s="1"/>
  <c r="L1782" i="4"/>
  <c r="L40" i="4"/>
  <c r="L1283" i="4"/>
  <c r="L1363" i="4"/>
  <c r="L820" i="4"/>
  <c r="L1352" i="4"/>
  <c r="L1457" i="4"/>
  <c r="L1460" i="4"/>
  <c r="L907" i="4"/>
  <c r="L1649" i="4"/>
  <c r="L1650" i="4"/>
  <c r="L1652" i="4"/>
  <c r="L886" i="4"/>
  <c r="L1286" i="4"/>
  <c r="L1532" i="4"/>
  <c r="J3820" i="7" s="1"/>
  <c r="L1533" i="4"/>
  <c r="L530" i="4"/>
  <c r="L1448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423" i="4"/>
  <c r="L316" i="4"/>
  <c r="L1770" i="4"/>
  <c r="L1808" i="4"/>
  <c r="L954" i="4"/>
  <c r="L869" i="4"/>
  <c r="J3187" i="7" l="1"/>
  <c r="J3188" i="7"/>
  <c r="J2048" i="7"/>
  <c r="J2049" i="7"/>
  <c r="J1736" i="7"/>
  <c r="J1737" i="7"/>
  <c r="J2755" i="7"/>
  <c r="J2494" i="7"/>
  <c r="J1535" i="7"/>
  <c r="J1536" i="7"/>
  <c r="J1511" i="7"/>
  <c r="J1510" i="7"/>
  <c r="J2144" i="7"/>
  <c r="J3494" i="7"/>
  <c r="J1871" i="7"/>
  <c r="J1872" i="7"/>
  <c r="J1514" i="7"/>
  <c r="J1515" i="7"/>
  <c r="D1180" i="6"/>
  <c r="D1185" i="6"/>
  <c r="D1188" i="6"/>
  <c r="D1192" i="6"/>
  <c r="D1204" i="6"/>
  <c r="D1181" i="6"/>
  <c r="D1193" i="6"/>
  <c r="D1199" i="6"/>
  <c r="D1182" i="6"/>
  <c r="D1194" i="6"/>
  <c r="D1200" i="6"/>
  <c r="D1206" i="6"/>
  <c r="D1189" i="6"/>
  <c r="D1195" i="6"/>
  <c r="D1201" i="6"/>
  <c r="D1205" i="6"/>
  <c r="D1183" i="6"/>
  <c r="D1190" i="6"/>
  <c r="D1196" i="6"/>
  <c r="D1207" i="6"/>
  <c r="D1187" i="6"/>
  <c r="D1208" i="6"/>
  <c r="D1184" i="6"/>
  <c r="D1186" i="6"/>
  <c r="D1191" i="6"/>
  <c r="D1197" i="6"/>
  <c r="D1202" i="6"/>
  <c r="D1198" i="6"/>
  <c r="D1203" i="6"/>
  <c r="D1148" i="6"/>
  <c r="D1153" i="6"/>
  <c r="D1158" i="6"/>
  <c r="D1164" i="6"/>
  <c r="D1176" i="6"/>
  <c r="D1154" i="6"/>
  <c r="D1171" i="6"/>
  <c r="D1177" i="6"/>
  <c r="D1155" i="6"/>
  <c r="D1159" i="6"/>
  <c r="D1165" i="6"/>
  <c r="D1172" i="6"/>
  <c r="D1160" i="6"/>
  <c r="D1166" i="6"/>
  <c r="D1178" i="6"/>
  <c r="D1149" i="6"/>
  <c r="D1150" i="6"/>
  <c r="D1156" i="6"/>
  <c r="D1161" i="6"/>
  <c r="D1167" i="6"/>
  <c r="D1179" i="6"/>
  <c r="D1151" i="6"/>
  <c r="D1157" i="6"/>
  <c r="D1168" i="6"/>
  <c r="D1173" i="6"/>
  <c r="D1152" i="6"/>
  <c r="D1162" i="6"/>
  <c r="D1169" i="6"/>
  <c r="D1174" i="6"/>
  <c r="D1163" i="6"/>
  <c r="D1170" i="6"/>
  <c r="D1175" i="6"/>
  <c r="D1113" i="6"/>
  <c r="D1120" i="6"/>
  <c r="D1125" i="6"/>
  <c r="D1137" i="6"/>
  <c r="D1140" i="6"/>
  <c r="D1121" i="6"/>
  <c r="D1126" i="6"/>
  <c r="D1132" i="6"/>
  <c r="D1143" i="6"/>
  <c r="D1114" i="6"/>
  <c r="D1127" i="6"/>
  <c r="D1133" i="6"/>
  <c r="D1138" i="6"/>
  <c r="D1144" i="6"/>
  <c r="D1117" i="6"/>
  <c r="D1115" i="6"/>
  <c r="D1139" i="6"/>
  <c r="D1145" i="6"/>
  <c r="D1129" i="6"/>
  <c r="D1116" i="6"/>
  <c r="D1122" i="6"/>
  <c r="D1128" i="6"/>
  <c r="D1134" i="6"/>
  <c r="D1146" i="6"/>
  <c r="D1123" i="6"/>
  <c r="D1147" i="6"/>
  <c r="D1118" i="6"/>
  <c r="D1124" i="6"/>
  <c r="D1130" i="6"/>
  <c r="D1135" i="6"/>
  <c r="D1141" i="6"/>
  <c r="D1136" i="6"/>
  <c r="D1112" i="6"/>
  <c r="D1119" i="6"/>
  <c r="D1131" i="6"/>
  <c r="D1142" i="6"/>
  <c r="C1534" i="9"/>
  <c r="B1534" i="9"/>
  <c r="C1543" i="9"/>
  <c r="B1543" i="9"/>
  <c r="C1537" i="9"/>
  <c r="B1537" i="9"/>
  <c r="C1535" i="9"/>
  <c r="B1535" i="9"/>
  <c r="C1531" i="9"/>
  <c r="B1531" i="9"/>
  <c r="C1551" i="9"/>
  <c r="B1551" i="9"/>
  <c r="C1536" i="9"/>
  <c r="B1536" i="9"/>
  <c r="C1532" i="9"/>
  <c r="B1532" i="9"/>
  <c r="C528" i="9"/>
  <c r="B528" i="9"/>
  <c r="C527" i="9"/>
  <c r="B527" i="9"/>
  <c r="C526" i="9"/>
  <c r="B526" i="9"/>
  <c r="C525" i="9"/>
  <c r="B525" i="9"/>
  <c r="C524" i="9"/>
  <c r="B524" i="9"/>
  <c r="C523" i="9"/>
  <c r="B523" i="9"/>
  <c r="C1174" i="9"/>
  <c r="B1174" i="9"/>
  <c r="C1173" i="9"/>
  <c r="B1173" i="9"/>
  <c r="C1172" i="9"/>
  <c r="B1172" i="9"/>
  <c r="C1171" i="9"/>
  <c r="B1171" i="9"/>
  <c r="C1170" i="9"/>
  <c r="B1170" i="9"/>
  <c r="C1169" i="9"/>
  <c r="B1169" i="9"/>
  <c r="C1168" i="9"/>
  <c r="B1168" i="9"/>
  <c r="C1167" i="9"/>
  <c r="B1167" i="9"/>
  <c r="C1166" i="9"/>
  <c r="B1166" i="9"/>
  <c r="C1165" i="9"/>
  <c r="B1165" i="9"/>
  <c r="C1164" i="9"/>
  <c r="B1164" i="9"/>
  <c r="C1163" i="9"/>
  <c r="B1163" i="9"/>
  <c r="C1162" i="9"/>
  <c r="B1162" i="9"/>
  <c r="C1161" i="9"/>
  <c r="B1161" i="9"/>
  <c r="C1160" i="9"/>
  <c r="B1160" i="9"/>
  <c r="C1159" i="9"/>
  <c r="B1159" i="9"/>
  <c r="C1158" i="9"/>
  <c r="B1158" i="9"/>
  <c r="C1157" i="9"/>
  <c r="B1157" i="9"/>
  <c r="C1156" i="9"/>
  <c r="B1156" i="9"/>
  <c r="C1155" i="9"/>
  <c r="B1155" i="9"/>
  <c r="C1154" i="9"/>
  <c r="B1154" i="9"/>
  <c r="C1153" i="9"/>
  <c r="B1153" i="9"/>
  <c r="C1152" i="9"/>
  <c r="B1152" i="9"/>
  <c r="C1151" i="9"/>
  <c r="B1151" i="9"/>
  <c r="C1150" i="9"/>
  <c r="B1150" i="9"/>
  <c r="C1149" i="9"/>
  <c r="B1149" i="9"/>
  <c r="C1148" i="9"/>
  <c r="B1148" i="9"/>
  <c r="C1147" i="9"/>
  <c r="B1147" i="9"/>
  <c r="C1146" i="9"/>
  <c r="B1146" i="9"/>
  <c r="C1145" i="9"/>
  <c r="B1145" i="9"/>
  <c r="C1144" i="9"/>
  <c r="B1144" i="9"/>
  <c r="C1143" i="9"/>
  <c r="B1143" i="9"/>
  <c r="C1142" i="9"/>
  <c r="B1142" i="9"/>
  <c r="C1141" i="9"/>
  <c r="B1141" i="9"/>
  <c r="C1140" i="9"/>
  <c r="B1140" i="9"/>
  <c r="C1139" i="9"/>
  <c r="B1139" i="9"/>
  <c r="C1138" i="9"/>
  <c r="B1138" i="9"/>
  <c r="C1137" i="9"/>
  <c r="B1137" i="9"/>
  <c r="C1136" i="9"/>
  <c r="B1136" i="9"/>
  <c r="C1135" i="9"/>
  <c r="B1135" i="9"/>
  <c r="C1134" i="9"/>
  <c r="B1134" i="9"/>
  <c r="C1133" i="9"/>
  <c r="B1133" i="9"/>
  <c r="C1132" i="9"/>
  <c r="B1132" i="9"/>
  <c r="C1131" i="9"/>
  <c r="B1131" i="9"/>
  <c r="C1130" i="9"/>
  <c r="B1130" i="9"/>
  <c r="C1129" i="9"/>
  <c r="B1129" i="9"/>
  <c r="C1128" i="9"/>
  <c r="B1128" i="9"/>
  <c r="C1127" i="9"/>
  <c r="B1127" i="9"/>
  <c r="C1126" i="9"/>
  <c r="B1126" i="9"/>
  <c r="C1125" i="9"/>
  <c r="B1125" i="9"/>
  <c r="C1124" i="9"/>
  <c r="B1124" i="9"/>
  <c r="C1123" i="9"/>
  <c r="B1123" i="9"/>
  <c r="C1122" i="9"/>
  <c r="B1122" i="9"/>
  <c r="C1121" i="9"/>
  <c r="B1121" i="9"/>
  <c r="C1120" i="9"/>
  <c r="B1120" i="9"/>
  <c r="C1119" i="9"/>
  <c r="B1119" i="9"/>
  <c r="C1118" i="9"/>
  <c r="B1118" i="9"/>
  <c r="C1117" i="9"/>
  <c r="B1117" i="9"/>
  <c r="C1116" i="9"/>
  <c r="B1116" i="9"/>
  <c r="C1115" i="9"/>
  <c r="B1115" i="9"/>
  <c r="C1114" i="9"/>
  <c r="B1114" i="9"/>
  <c r="C1113" i="9"/>
  <c r="B1113" i="9"/>
  <c r="C1112" i="9"/>
  <c r="B1112" i="9"/>
  <c r="C1539" i="9"/>
  <c r="B1539" i="9"/>
  <c r="C1533" i="9"/>
  <c r="B1533" i="9"/>
  <c r="C1542" i="9"/>
  <c r="B1542" i="9"/>
  <c r="C1546" i="9"/>
  <c r="B1546" i="9"/>
  <c r="C1552" i="9"/>
  <c r="B1552" i="9"/>
  <c r="C1541" i="9"/>
  <c r="B1541" i="9"/>
  <c r="C1545" i="9"/>
  <c r="B1545" i="9"/>
  <c r="C1529" i="9"/>
  <c r="B1529" i="9"/>
  <c r="C1530" i="9"/>
  <c r="B1530" i="9"/>
  <c r="C1528" i="9"/>
  <c r="B1528" i="9"/>
  <c r="C1527" i="9"/>
  <c r="B1527" i="9"/>
  <c r="C1544" i="9"/>
  <c r="B1544" i="9"/>
  <c r="C1548" i="9"/>
  <c r="B1548" i="9"/>
  <c r="C1538" i="9"/>
  <c r="B1538" i="9"/>
  <c r="C1547" i="9"/>
  <c r="B1547" i="9"/>
  <c r="C610" i="9"/>
  <c r="B610" i="9"/>
  <c r="C715" i="9"/>
  <c r="B715" i="9"/>
  <c r="C608" i="9"/>
  <c r="B608" i="9"/>
  <c r="C607" i="9"/>
  <c r="B607" i="9"/>
  <c r="C714" i="9"/>
  <c r="B714" i="9"/>
  <c r="C605" i="9"/>
  <c r="B605" i="9"/>
  <c r="C604" i="9"/>
  <c r="B604" i="9"/>
  <c r="C603" i="9"/>
  <c r="B603" i="9"/>
  <c r="C713" i="9"/>
  <c r="B713" i="9"/>
  <c r="C601" i="9"/>
  <c r="B601" i="9"/>
  <c r="C600" i="9"/>
  <c r="B600" i="9"/>
  <c r="C599" i="9"/>
  <c r="B599" i="9"/>
  <c r="C598" i="9"/>
  <c r="B598" i="9"/>
  <c r="C626" i="9"/>
  <c r="B626" i="9"/>
  <c r="C625" i="9"/>
  <c r="B625" i="9"/>
  <c r="C624" i="9"/>
  <c r="B624" i="9"/>
  <c r="C623" i="9"/>
  <c r="B623" i="9"/>
  <c r="C622" i="9"/>
  <c r="B622" i="9"/>
  <c r="C621" i="9"/>
  <c r="B621" i="9"/>
  <c r="C620" i="9"/>
  <c r="B620" i="9"/>
  <c r="C619" i="9"/>
  <c r="B619" i="9"/>
  <c r="C618" i="9"/>
  <c r="B618" i="9"/>
  <c r="C617" i="9"/>
  <c r="B617" i="9"/>
  <c r="C616" i="9"/>
  <c r="B616" i="9"/>
  <c r="C615" i="9"/>
  <c r="B615" i="9"/>
  <c r="C614" i="9"/>
  <c r="B614" i="9"/>
  <c r="C613" i="9"/>
  <c r="B613" i="9"/>
  <c r="C612" i="9"/>
  <c r="B612" i="9"/>
  <c r="C611" i="9"/>
  <c r="B611" i="9"/>
  <c r="C1526" i="9"/>
  <c r="B1526" i="9"/>
  <c r="C1525" i="9"/>
  <c r="B1525" i="9"/>
  <c r="C1524" i="9"/>
  <c r="B1524" i="9"/>
  <c r="C1523" i="9"/>
  <c r="B1523" i="9"/>
  <c r="C1522" i="9"/>
  <c r="B1522" i="9"/>
  <c r="C1521" i="9"/>
  <c r="B1521" i="9"/>
  <c r="C1520" i="9"/>
  <c r="B1520" i="9"/>
  <c r="C1519" i="9"/>
  <c r="B1519" i="9"/>
  <c r="C1518" i="9"/>
  <c r="B1518" i="9"/>
  <c r="C1517" i="9"/>
  <c r="B1517" i="9"/>
  <c r="C1516" i="9"/>
  <c r="B1516" i="9"/>
  <c r="C1515" i="9"/>
  <c r="B1515" i="9"/>
  <c r="C1514" i="9"/>
  <c r="B1514" i="9"/>
  <c r="C1513" i="9"/>
  <c r="B1513" i="9"/>
  <c r="C1512" i="9"/>
  <c r="B1512" i="9"/>
  <c r="C1511" i="9"/>
  <c r="B1511" i="9"/>
  <c r="C1965" i="9"/>
  <c r="B1965" i="9"/>
  <c r="C1509" i="9"/>
  <c r="B1509" i="9"/>
  <c r="C1225" i="9"/>
  <c r="B1225" i="9"/>
  <c r="C1229" i="9"/>
  <c r="B1229" i="9"/>
  <c r="C1234" i="9"/>
  <c r="B1234" i="9"/>
  <c r="C1233" i="9"/>
  <c r="B1233" i="9"/>
  <c r="C1231" i="9"/>
  <c r="B1231" i="9"/>
  <c r="C1232" i="9"/>
  <c r="B1232" i="9"/>
  <c r="C1264" i="9"/>
  <c r="B1264" i="9"/>
  <c r="C1250" i="9"/>
  <c r="B1250" i="9"/>
  <c r="C1254" i="9"/>
  <c r="B1254" i="9"/>
  <c r="C1261" i="9"/>
  <c r="B1261" i="9"/>
  <c r="C1260" i="9"/>
  <c r="B1260" i="9"/>
  <c r="C1253" i="9"/>
  <c r="B1253" i="9"/>
  <c r="C1239" i="9"/>
  <c r="B1239" i="9"/>
  <c r="C1222" i="9"/>
  <c r="B1222" i="9"/>
  <c r="C1223" i="9"/>
  <c r="B1223" i="9"/>
  <c r="C1230" i="9"/>
  <c r="B1230" i="9"/>
  <c r="C1228" i="9"/>
  <c r="B1228" i="9"/>
  <c r="C1227" i="9"/>
  <c r="B1227" i="9"/>
  <c r="C1221" i="9"/>
  <c r="B1221" i="9"/>
  <c r="C1226" i="9"/>
  <c r="B1226" i="9"/>
  <c r="C1224" i="9"/>
  <c r="B1224" i="9"/>
  <c r="C1249" i="9"/>
  <c r="B1249" i="9"/>
  <c r="C1235" i="9"/>
  <c r="B1235" i="9"/>
  <c r="C1244" i="9"/>
  <c r="B1244" i="9"/>
  <c r="C1251" i="9"/>
  <c r="B1251" i="9"/>
  <c r="C1241" i="9"/>
  <c r="B1241" i="9"/>
  <c r="C1236" i="9"/>
  <c r="B1236" i="9"/>
  <c r="C1243" i="9"/>
  <c r="B1243" i="9"/>
  <c r="C1248" i="9"/>
  <c r="B1248" i="9"/>
  <c r="C1259" i="9"/>
  <c r="B1259" i="9"/>
  <c r="C1237" i="9"/>
  <c r="B1237" i="9"/>
  <c r="C1263" i="9"/>
  <c r="B1263" i="9"/>
  <c r="C1242" i="9"/>
  <c r="B1242" i="9"/>
  <c r="C1252" i="9"/>
  <c r="B1252" i="9"/>
  <c r="C1238" i="9"/>
  <c r="B1238" i="9"/>
  <c r="C1240" i="9"/>
  <c r="B1240" i="9"/>
  <c r="C1247" i="9"/>
  <c r="B1247" i="9"/>
  <c r="C1256" i="9"/>
  <c r="B1256" i="9"/>
  <c r="C1255" i="9"/>
  <c r="B1255" i="9"/>
  <c r="C1262" i="9"/>
  <c r="B1262" i="9"/>
  <c r="C1257" i="9"/>
  <c r="B1257" i="9"/>
  <c r="C1258" i="9"/>
  <c r="B1258" i="9"/>
  <c r="C1245" i="9"/>
  <c r="B1245" i="9"/>
  <c r="C1246" i="9"/>
  <c r="B1246" i="9"/>
  <c r="C1482" i="9"/>
  <c r="B1482" i="9"/>
  <c r="C1481" i="9"/>
  <c r="B1481" i="9"/>
  <c r="C1480" i="9"/>
  <c r="B1480" i="9"/>
  <c r="C1479" i="9"/>
  <c r="B1479" i="9"/>
  <c r="C1477" i="9"/>
  <c r="B1477" i="9"/>
  <c r="C1478" i="9"/>
  <c r="B1478" i="9"/>
  <c r="C1476" i="9"/>
  <c r="B1476" i="9"/>
  <c r="C1475" i="9"/>
  <c r="B1475" i="9"/>
  <c r="C1467" i="9"/>
  <c r="B1467" i="9"/>
  <c r="C1474" i="9"/>
  <c r="B1474" i="9"/>
  <c r="C1473" i="9"/>
  <c r="B1473" i="9"/>
  <c r="C1450" i="9"/>
  <c r="B1450" i="9"/>
  <c r="C1472" i="9"/>
  <c r="B1472" i="9"/>
  <c r="C1470" i="9"/>
  <c r="B1470" i="9"/>
  <c r="C1471" i="9"/>
  <c r="B1471" i="9"/>
  <c r="C1468" i="9"/>
  <c r="B1468" i="9"/>
  <c r="C1469" i="9"/>
  <c r="B1469" i="9"/>
  <c r="C1465" i="9"/>
  <c r="B1465" i="9"/>
  <c r="C1466" i="9"/>
  <c r="B1466" i="9"/>
  <c r="C1464" i="9"/>
  <c r="B1464" i="9"/>
  <c r="C1463" i="9"/>
  <c r="B1463" i="9"/>
  <c r="C1462" i="9"/>
  <c r="B1462" i="9"/>
  <c r="C1458" i="9"/>
  <c r="B1458" i="9"/>
  <c r="C1461" i="9"/>
  <c r="B1461" i="9"/>
  <c r="C1460" i="9"/>
  <c r="B1460" i="9"/>
  <c r="C1459" i="9"/>
  <c r="B1459" i="9"/>
  <c r="C1457" i="9"/>
  <c r="B1457" i="9"/>
  <c r="C1456" i="9"/>
  <c r="B1456" i="9"/>
  <c r="C1455" i="9"/>
  <c r="B1455" i="9"/>
  <c r="C1454" i="9"/>
  <c r="B1454" i="9"/>
  <c r="C1453" i="9"/>
  <c r="B1453" i="9"/>
  <c r="C1452" i="9"/>
  <c r="B1452" i="9"/>
  <c r="C1451" i="9"/>
  <c r="B1451" i="9"/>
  <c r="C1292" i="9"/>
  <c r="B1292" i="9"/>
  <c r="C1288" i="9"/>
  <c r="B1288" i="9"/>
  <c r="C1293" i="9"/>
  <c r="B1293" i="9"/>
  <c r="C1297" i="9"/>
  <c r="B1297" i="9"/>
  <c r="C1291" i="9"/>
  <c r="B1291" i="9"/>
  <c r="C1285" i="9"/>
  <c r="B1285" i="9"/>
  <c r="C1290" i="9"/>
  <c r="B1290" i="9"/>
  <c r="C1289" i="9"/>
  <c r="B1289" i="9"/>
  <c r="C1286" i="9"/>
  <c r="B1286" i="9"/>
  <c r="C1287" i="9"/>
  <c r="B1287" i="9"/>
  <c r="C1283" i="9"/>
  <c r="B1283" i="9"/>
  <c r="C1284" i="9"/>
  <c r="B1284" i="9"/>
  <c r="C1282" i="9"/>
  <c r="B1282" i="9"/>
  <c r="C1280" i="9"/>
  <c r="B1280" i="9"/>
  <c r="C1279" i="9"/>
  <c r="B1279" i="9"/>
  <c r="C1278" i="9"/>
  <c r="B1278" i="9"/>
  <c r="C1336" i="9"/>
  <c r="B1336" i="9"/>
  <c r="C1335" i="9"/>
  <c r="B1335" i="9"/>
  <c r="C1334" i="9"/>
  <c r="B1334" i="9"/>
  <c r="C1333" i="9"/>
  <c r="B1333" i="9"/>
  <c r="C1332" i="9"/>
  <c r="B1332" i="9"/>
  <c r="C1331" i="9"/>
  <c r="B1331" i="9"/>
  <c r="C1330" i="9"/>
  <c r="B1330" i="9"/>
  <c r="C1328" i="9"/>
  <c r="B1328" i="9"/>
  <c r="C1329" i="9"/>
  <c r="B1329" i="9"/>
  <c r="C1322" i="9"/>
  <c r="B1322" i="9"/>
  <c r="C1325" i="9"/>
  <c r="B1325" i="9"/>
  <c r="C1324" i="9"/>
  <c r="B1324" i="9"/>
  <c r="C1327" i="9"/>
  <c r="B1327" i="9"/>
  <c r="C1326" i="9"/>
  <c r="B1326" i="9"/>
  <c r="C1323" i="9"/>
  <c r="B1323" i="9"/>
  <c r="C1320" i="9"/>
  <c r="B1320" i="9"/>
  <c r="C1319" i="9"/>
  <c r="B1319" i="9"/>
  <c r="C1318" i="9"/>
  <c r="B1318" i="9"/>
  <c r="C1317" i="9"/>
  <c r="B1317" i="9"/>
  <c r="C1321" i="9"/>
  <c r="B1321" i="9"/>
  <c r="C1315" i="9"/>
  <c r="B1315" i="9"/>
  <c r="C1313" i="9"/>
  <c r="B1313" i="9"/>
  <c r="C1314" i="9"/>
  <c r="B1314" i="9"/>
  <c r="C1316" i="9"/>
  <c r="B1316" i="9"/>
  <c r="C1312" i="9"/>
  <c r="B1312" i="9"/>
  <c r="C1311" i="9"/>
  <c r="B1311" i="9"/>
  <c r="C1309" i="9"/>
  <c r="B1309" i="9"/>
  <c r="C1308" i="9"/>
  <c r="B1308" i="9"/>
  <c r="C1310" i="9"/>
  <c r="B1310" i="9"/>
  <c r="C1306" i="9"/>
  <c r="B1306" i="9"/>
  <c r="C1449" i="9"/>
  <c r="B1449" i="9"/>
  <c r="C1448" i="9"/>
  <c r="B1448" i="9"/>
  <c r="C1447" i="9"/>
  <c r="B1447" i="9"/>
  <c r="C1446" i="9"/>
  <c r="B1446" i="9"/>
  <c r="C1445" i="9"/>
  <c r="B1445" i="9"/>
  <c r="C1444" i="9"/>
  <c r="B1444" i="9"/>
  <c r="C1307" i="9"/>
  <c r="B1307" i="9"/>
  <c r="C1305" i="9"/>
  <c r="B1305" i="9"/>
  <c r="C1408" i="9"/>
  <c r="B1408" i="9"/>
  <c r="C1405" i="9"/>
  <c r="B1405" i="9"/>
  <c r="C1406" i="9"/>
  <c r="B1406" i="9"/>
  <c r="C1404" i="9"/>
  <c r="B1404" i="9"/>
  <c r="C1407" i="9"/>
  <c r="B1407" i="9"/>
  <c r="C1403" i="9"/>
  <c r="B1403" i="9"/>
  <c r="C1401" i="9"/>
  <c r="B1401" i="9"/>
  <c r="C1402" i="9"/>
  <c r="B1402" i="9"/>
  <c r="C1400" i="9"/>
  <c r="B1400" i="9"/>
  <c r="C1399" i="9"/>
  <c r="B1399" i="9"/>
  <c r="C1398" i="9"/>
  <c r="B1398" i="9"/>
  <c r="C1397" i="9"/>
  <c r="B1397" i="9"/>
  <c r="C1396" i="9"/>
  <c r="B1396" i="9"/>
  <c r="C1395" i="9"/>
  <c r="B1395" i="9"/>
  <c r="C1394" i="9"/>
  <c r="B1394" i="9"/>
  <c r="C1393" i="9"/>
  <c r="B1393" i="9"/>
  <c r="C1392" i="9"/>
  <c r="B1392" i="9"/>
  <c r="C1391" i="9"/>
  <c r="B1391" i="9"/>
  <c r="C1389" i="9"/>
  <c r="B1389" i="9"/>
  <c r="C1390" i="9"/>
  <c r="B1390" i="9"/>
  <c r="C1388" i="9"/>
  <c r="B1388" i="9"/>
  <c r="C1540" i="9"/>
  <c r="B1540" i="9"/>
  <c r="C1550" i="9"/>
  <c r="B1550" i="9"/>
  <c r="C1549" i="9"/>
  <c r="B1549" i="9"/>
  <c r="C1111" i="9"/>
  <c r="B1111" i="9"/>
  <c r="C1110" i="9"/>
  <c r="B1110" i="9"/>
  <c r="C1109" i="9"/>
  <c r="B1109" i="9"/>
  <c r="C1108" i="9"/>
  <c r="B1108" i="9"/>
  <c r="C1107" i="9"/>
  <c r="B1107" i="9"/>
  <c r="C1106" i="9"/>
  <c r="B1106" i="9"/>
  <c r="C1105" i="9"/>
  <c r="B1105" i="9"/>
  <c r="C1104" i="9"/>
  <c r="B1104" i="9"/>
  <c r="C1103" i="9"/>
  <c r="B1103" i="9"/>
  <c r="C1102" i="9"/>
  <c r="B1102" i="9"/>
  <c r="C1101" i="9"/>
  <c r="B1101" i="9"/>
  <c r="C1100" i="9"/>
  <c r="B1100" i="9"/>
  <c r="C1099" i="9"/>
  <c r="B1099" i="9"/>
  <c r="C1098" i="9"/>
  <c r="B1098" i="9"/>
  <c r="C1097" i="9"/>
  <c r="B1097" i="9"/>
  <c r="C1096" i="9"/>
  <c r="B1096" i="9"/>
  <c r="C1095" i="9"/>
  <c r="B1095" i="9"/>
  <c r="C1094" i="9"/>
  <c r="B1094" i="9"/>
  <c r="C1093" i="9"/>
  <c r="B1093" i="9"/>
  <c r="C1092" i="9"/>
  <c r="B1092" i="9"/>
  <c r="C1508" i="9"/>
  <c r="B1508" i="9"/>
  <c r="C1507" i="9"/>
  <c r="B1507" i="9"/>
  <c r="C1506" i="9"/>
  <c r="B1506" i="9"/>
  <c r="C1505" i="9"/>
  <c r="B1505" i="9"/>
  <c r="C1281" i="9"/>
  <c r="B1281" i="9"/>
  <c r="C1273" i="9"/>
  <c r="B1273" i="9"/>
  <c r="C1275" i="9"/>
  <c r="B1275" i="9"/>
  <c r="C1276" i="9"/>
  <c r="B1276" i="9"/>
  <c r="C1304" i="9"/>
  <c r="B1304" i="9"/>
  <c r="C1302" i="9"/>
  <c r="B1302" i="9"/>
  <c r="C1277" i="9"/>
  <c r="B1277" i="9"/>
  <c r="C1303" i="9"/>
  <c r="B1303" i="9"/>
  <c r="C1299" i="9"/>
  <c r="B1299" i="9"/>
  <c r="C1300" i="9"/>
  <c r="B1300" i="9"/>
  <c r="C1295" i="9"/>
  <c r="B1295" i="9"/>
  <c r="C1301" i="9"/>
  <c r="B1301" i="9"/>
  <c r="C1296" i="9"/>
  <c r="B1296" i="9"/>
  <c r="C1298" i="9"/>
  <c r="B1298" i="9"/>
  <c r="C1294" i="9"/>
  <c r="B1294" i="9"/>
  <c r="C1274" i="9"/>
  <c r="B1274" i="9"/>
  <c r="C1272" i="9"/>
  <c r="B1272" i="9"/>
  <c r="C1271" i="9"/>
  <c r="B1271" i="9"/>
  <c r="C1270" i="9"/>
  <c r="B1270" i="9"/>
  <c r="C1269" i="9"/>
  <c r="B1269" i="9"/>
  <c r="C1268" i="9"/>
  <c r="B1268" i="9"/>
  <c r="C1267" i="9"/>
  <c r="B1267" i="9"/>
  <c r="C1266" i="9"/>
  <c r="B1266" i="9"/>
  <c r="C1265" i="9"/>
  <c r="B1265" i="9"/>
  <c r="C1387" i="9"/>
  <c r="B1387" i="9"/>
  <c r="C1386" i="9"/>
  <c r="B1386" i="9"/>
  <c r="C1385" i="9"/>
  <c r="B1385" i="9"/>
  <c r="C1384" i="9"/>
  <c r="B1384" i="9"/>
  <c r="C1383" i="9"/>
  <c r="B1383" i="9"/>
  <c r="C1382" i="9"/>
  <c r="B1382" i="9"/>
  <c r="C1381" i="9"/>
  <c r="B1381" i="9"/>
  <c r="C1380" i="9"/>
  <c r="B1380" i="9"/>
  <c r="C1379" i="9"/>
  <c r="B1379" i="9"/>
  <c r="C1378" i="9"/>
  <c r="B1378" i="9"/>
  <c r="C1377" i="9"/>
  <c r="B1377" i="9"/>
  <c r="C1376" i="9"/>
  <c r="B1376" i="9"/>
  <c r="C1374" i="9"/>
  <c r="B1374" i="9"/>
  <c r="C1375" i="9"/>
  <c r="B1375" i="9"/>
  <c r="C1373" i="9"/>
  <c r="B1373" i="9"/>
  <c r="C1371" i="9"/>
  <c r="B1371" i="9"/>
  <c r="C1372" i="9"/>
  <c r="B1372" i="9"/>
  <c r="C1370" i="9"/>
  <c r="B1370" i="9"/>
  <c r="C1443" i="9"/>
  <c r="B1443" i="9"/>
  <c r="C1442" i="9"/>
  <c r="B1442" i="9"/>
  <c r="C1440" i="9"/>
  <c r="B1440" i="9"/>
  <c r="C1439" i="9"/>
  <c r="B1439" i="9"/>
  <c r="C1441" i="9"/>
  <c r="B1441" i="9"/>
  <c r="C1438" i="9"/>
  <c r="B1438" i="9"/>
  <c r="C1368" i="9"/>
  <c r="B1368" i="9"/>
  <c r="C1369" i="9"/>
  <c r="B1369" i="9"/>
  <c r="C1367" i="9"/>
  <c r="B1367" i="9"/>
  <c r="C1366" i="9"/>
  <c r="B1366" i="9"/>
  <c r="C1363" i="9"/>
  <c r="B1363" i="9"/>
  <c r="C1362" i="9"/>
  <c r="B1362" i="9"/>
  <c r="C1365" i="9"/>
  <c r="B1365" i="9"/>
  <c r="C1361" i="9"/>
  <c r="B1361" i="9"/>
  <c r="C1360" i="9"/>
  <c r="B1360" i="9"/>
  <c r="C1359" i="9"/>
  <c r="B1359" i="9"/>
  <c r="C1364" i="9"/>
  <c r="B1364" i="9"/>
  <c r="C1358" i="9"/>
  <c r="B1358" i="9"/>
  <c r="C1357" i="9"/>
  <c r="B1357" i="9"/>
  <c r="C1356" i="9"/>
  <c r="B1356" i="9"/>
  <c r="C1352" i="9"/>
  <c r="B1352" i="9"/>
  <c r="C1343" i="9"/>
  <c r="B1343" i="9"/>
  <c r="C1342" i="9"/>
  <c r="B1342" i="9"/>
  <c r="C1355" i="9"/>
  <c r="B1355" i="9"/>
  <c r="C1354" i="9"/>
  <c r="B1354" i="9"/>
  <c r="C1353" i="9"/>
  <c r="B1353" i="9"/>
  <c r="C1351" i="9"/>
  <c r="B1351" i="9"/>
  <c r="C1347" i="9"/>
  <c r="B1347" i="9"/>
  <c r="C1349" i="9"/>
  <c r="B1349" i="9"/>
  <c r="C1350" i="9"/>
  <c r="B1350" i="9"/>
  <c r="C1348" i="9"/>
  <c r="B1348" i="9"/>
  <c r="C1345" i="9"/>
  <c r="B1345" i="9"/>
  <c r="C1346" i="9"/>
  <c r="B1346" i="9"/>
  <c r="C1344" i="9"/>
  <c r="B1344" i="9"/>
  <c r="C1437" i="9"/>
  <c r="B1437" i="9"/>
  <c r="C1436" i="9"/>
  <c r="B1436" i="9"/>
  <c r="C1435" i="9"/>
  <c r="B1435" i="9"/>
  <c r="C1434" i="9"/>
  <c r="B1434" i="9"/>
  <c r="C1433" i="9"/>
  <c r="B1433" i="9"/>
  <c r="C1432" i="9"/>
  <c r="B1432" i="9"/>
  <c r="C1430" i="9"/>
  <c r="B1430" i="9"/>
  <c r="C1431" i="9"/>
  <c r="B1431" i="9"/>
  <c r="C1429" i="9"/>
  <c r="B1429" i="9"/>
  <c r="C1427" i="9"/>
  <c r="B1427" i="9"/>
  <c r="C1413" i="9"/>
  <c r="B1413" i="9"/>
  <c r="C1428" i="9"/>
  <c r="B1428" i="9"/>
  <c r="C1426" i="9"/>
  <c r="B1426" i="9"/>
  <c r="C1425" i="9"/>
  <c r="B1425" i="9"/>
  <c r="C1424" i="9"/>
  <c r="B1424" i="9"/>
  <c r="C1423" i="9"/>
  <c r="B1423" i="9"/>
  <c r="C1421" i="9"/>
  <c r="B1421" i="9"/>
  <c r="C1422" i="9"/>
  <c r="B1422" i="9"/>
  <c r="C1419" i="9"/>
  <c r="B1419" i="9"/>
  <c r="C1418" i="9"/>
  <c r="B1418" i="9"/>
  <c r="C1417" i="9"/>
  <c r="B1417" i="9"/>
  <c r="C1416" i="9"/>
  <c r="B1416" i="9"/>
  <c r="C1420" i="9"/>
  <c r="B1420" i="9"/>
  <c r="C1415" i="9"/>
  <c r="B1415" i="9"/>
  <c r="C1414" i="9"/>
  <c r="B1414" i="9"/>
  <c r="C1412" i="9"/>
  <c r="B1412" i="9"/>
  <c r="C1411" i="9"/>
  <c r="B1411" i="9"/>
  <c r="C1410" i="9"/>
  <c r="B1410" i="9"/>
  <c r="C1409" i="9"/>
  <c r="B1409" i="9"/>
  <c r="C1339" i="9"/>
  <c r="B1339" i="9"/>
  <c r="C1341" i="9"/>
  <c r="B1341" i="9"/>
  <c r="C1340" i="9"/>
  <c r="B1340" i="9"/>
  <c r="C1338" i="9"/>
  <c r="B1338" i="9"/>
  <c r="C1337" i="9"/>
  <c r="B1337" i="9"/>
  <c r="C1923" i="9"/>
  <c r="B1923" i="9"/>
  <c r="C1503" i="9"/>
  <c r="B1503" i="9"/>
  <c r="C1502" i="9"/>
  <c r="B1502" i="9"/>
  <c r="C1501" i="9"/>
  <c r="B1501" i="9"/>
  <c r="C1500" i="9"/>
  <c r="B1500" i="9"/>
  <c r="C1499" i="9"/>
  <c r="B1499" i="9"/>
  <c r="C1498" i="9"/>
  <c r="B1498" i="9"/>
  <c r="C1961" i="9"/>
  <c r="B1961" i="9"/>
  <c r="C1496" i="9"/>
  <c r="B1496" i="9"/>
  <c r="C1495" i="9"/>
  <c r="B1495" i="9"/>
  <c r="C1494" i="9"/>
  <c r="B1494" i="9"/>
  <c r="C1940" i="9"/>
  <c r="B1940" i="9"/>
  <c r="C1492" i="9"/>
  <c r="B1492" i="9"/>
  <c r="C1491" i="9"/>
  <c r="B1491" i="9"/>
  <c r="C1490" i="9"/>
  <c r="B1490" i="9"/>
  <c r="C1489" i="9"/>
  <c r="B1489" i="9"/>
  <c r="C1488" i="9"/>
  <c r="B1488" i="9"/>
  <c r="C1487" i="9"/>
  <c r="B1487" i="9"/>
  <c r="C1486" i="9"/>
  <c r="B1486" i="9"/>
  <c r="C1485" i="9"/>
  <c r="B1485" i="9"/>
  <c r="C1484" i="9"/>
  <c r="B1484" i="9"/>
  <c r="C1483" i="9"/>
  <c r="B1483" i="9"/>
  <c r="C1091" i="9"/>
  <c r="B1091" i="9"/>
  <c r="C1090" i="9"/>
  <c r="B1090" i="9"/>
  <c r="C1089" i="9"/>
  <c r="B1089" i="9"/>
  <c r="C1088" i="9"/>
  <c r="B1088" i="9"/>
  <c r="C1087" i="9"/>
  <c r="B1087" i="9"/>
  <c r="C1086" i="9"/>
  <c r="B1086" i="9"/>
  <c r="C1085" i="9"/>
  <c r="B1085" i="9"/>
  <c r="C1084" i="9"/>
  <c r="B1084" i="9"/>
  <c r="C1083" i="9"/>
  <c r="B1083" i="9"/>
  <c r="C1082" i="9"/>
  <c r="B1082" i="9"/>
  <c r="C1081" i="9"/>
  <c r="B1081" i="9"/>
  <c r="C1080" i="9"/>
  <c r="B1080" i="9"/>
  <c r="C1079" i="9"/>
  <c r="B1079" i="9"/>
  <c r="C1078" i="9"/>
  <c r="B1078" i="9"/>
  <c r="C1077" i="9"/>
  <c r="B1077" i="9"/>
  <c r="C1076" i="9"/>
  <c r="B1076" i="9"/>
  <c r="C1075" i="9"/>
  <c r="B1075" i="9"/>
  <c r="C1074" i="9"/>
  <c r="B1074" i="9"/>
  <c r="C1073" i="9"/>
  <c r="B1073" i="9"/>
  <c r="C1072" i="9"/>
  <c r="B1072" i="9"/>
  <c r="C1071" i="9"/>
  <c r="B1071" i="9"/>
  <c r="C1070" i="9"/>
  <c r="B1070" i="9"/>
  <c r="C1069" i="9"/>
  <c r="B1069" i="9"/>
  <c r="C1068" i="9"/>
  <c r="B1068" i="9"/>
  <c r="C1067" i="9"/>
  <c r="B1067" i="9"/>
  <c r="C1066" i="9"/>
  <c r="B1066" i="9"/>
  <c r="C1065" i="9"/>
  <c r="B1065" i="9"/>
  <c r="C1064" i="9"/>
  <c r="B1064" i="9"/>
  <c r="C1063" i="9"/>
  <c r="B1063" i="9"/>
  <c r="C1062" i="9"/>
  <c r="B1062" i="9"/>
  <c r="C1061" i="9"/>
  <c r="B1061" i="9"/>
  <c r="C1060" i="9"/>
  <c r="B1060" i="9"/>
  <c r="C1059" i="9"/>
  <c r="B1059" i="9"/>
  <c r="C1058" i="9"/>
  <c r="B1058" i="9"/>
  <c r="C1057" i="9"/>
  <c r="B1057" i="9"/>
  <c r="C1056" i="9"/>
  <c r="B1056" i="9"/>
  <c r="C1055" i="9"/>
  <c r="B1055" i="9"/>
  <c r="C1054" i="9"/>
  <c r="B1054" i="9"/>
  <c r="C1053" i="9"/>
  <c r="B1053" i="9"/>
  <c r="C1052" i="9"/>
  <c r="B1052" i="9"/>
  <c r="C1051" i="9"/>
  <c r="B1051" i="9"/>
  <c r="C1050" i="9"/>
  <c r="B1050" i="9"/>
  <c r="C1049" i="9"/>
  <c r="B1049" i="9"/>
  <c r="C1048" i="9"/>
  <c r="B1048" i="9"/>
  <c r="C1047" i="9"/>
  <c r="B1047" i="9"/>
  <c r="C1046" i="9"/>
  <c r="B1046" i="9"/>
  <c r="C1045" i="9"/>
  <c r="B1045" i="9"/>
  <c r="C1044" i="9"/>
  <c r="B1044" i="9"/>
  <c r="C1043" i="9"/>
  <c r="B1043" i="9"/>
  <c r="C1042" i="9"/>
  <c r="B1042" i="9"/>
  <c r="C1041" i="9"/>
  <c r="B1041" i="9"/>
  <c r="C1040" i="9"/>
  <c r="B1040" i="9"/>
  <c r="C1039" i="9"/>
  <c r="B1039" i="9"/>
  <c r="C1038" i="9"/>
  <c r="B1038" i="9"/>
  <c r="C1037" i="9"/>
  <c r="B1037" i="9"/>
  <c r="C1036" i="9"/>
  <c r="B1036" i="9"/>
  <c r="C1035" i="9"/>
  <c r="B1035" i="9"/>
  <c r="C1034" i="9"/>
  <c r="B1034" i="9"/>
  <c r="C1033" i="9"/>
  <c r="B1033" i="9"/>
  <c r="C1032" i="9"/>
  <c r="B1032" i="9"/>
  <c r="C1031" i="9"/>
  <c r="B1031" i="9"/>
  <c r="C1030" i="9"/>
  <c r="B1030" i="9"/>
  <c r="C1029" i="9"/>
  <c r="B1029" i="9"/>
  <c r="C1028" i="9"/>
  <c r="B1028" i="9"/>
  <c r="C1027" i="9"/>
  <c r="B1027" i="9"/>
  <c r="C1026" i="9"/>
  <c r="B1026" i="9"/>
  <c r="C1025" i="9"/>
  <c r="B1025" i="9"/>
  <c r="C1024" i="9"/>
  <c r="B1024" i="9"/>
  <c r="C1023" i="9"/>
  <c r="B1023" i="9"/>
  <c r="C1022" i="9"/>
  <c r="B1022" i="9"/>
  <c r="C1021" i="9"/>
  <c r="B1021" i="9"/>
  <c r="C1020" i="9"/>
  <c r="B1020" i="9"/>
  <c r="C1019" i="9"/>
  <c r="B1019" i="9"/>
  <c r="C1018" i="9"/>
  <c r="B1018" i="9"/>
  <c r="C1017" i="9"/>
  <c r="B1017" i="9"/>
  <c r="C1016" i="9"/>
  <c r="B1016" i="9"/>
  <c r="C1015" i="9"/>
  <c r="B1015" i="9"/>
  <c r="C1014" i="9"/>
  <c r="B1014" i="9"/>
  <c r="C1013" i="9"/>
  <c r="B1013" i="9"/>
  <c r="C1012" i="9"/>
  <c r="B1012" i="9"/>
  <c r="C1011" i="9"/>
  <c r="B1011" i="9"/>
  <c r="C1010" i="9"/>
  <c r="B1010" i="9"/>
  <c r="C1009" i="9"/>
  <c r="B1009" i="9"/>
  <c r="C1008" i="9"/>
  <c r="B1008" i="9"/>
  <c r="C1007" i="9"/>
  <c r="B1007" i="9"/>
  <c r="C1006" i="9"/>
  <c r="B1006" i="9"/>
  <c r="C1005" i="9"/>
  <c r="B1005" i="9"/>
  <c r="C1004" i="9"/>
  <c r="B1004" i="9"/>
  <c r="C1003" i="9"/>
  <c r="B1003" i="9"/>
  <c r="C1002" i="9"/>
  <c r="B1002" i="9"/>
  <c r="C1001" i="9"/>
  <c r="B1001" i="9"/>
  <c r="C1000" i="9"/>
  <c r="B1000" i="9"/>
  <c r="C999" i="9"/>
  <c r="B999" i="9"/>
  <c r="C998" i="9"/>
  <c r="B998" i="9"/>
  <c r="C997" i="9"/>
  <c r="B997" i="9"/>
  <c r="C996" i="9"/>
  <c r="B996" i="9"/>
  <c r="C995" i="9"/>
  <c r="B995" i="9"/>
  <c r="C994" i="9"/>
  <c r="B994" i="9"/>
  <c r="C993" i="9"/>
  <c r="B993" i="9"/>
  <c r="C992" i="9"/>
  <c r="B992" i="9"/>
  <c r="C991" i="9"/>
  <c r="B991" i="9"/>
  <c r="C990" i="9"/>
  <c r="B990" i="9"/>
  <c r="C989" i="9"/>
  <c r="B989" i="9"/>
  <c r="C988" i="9"/>
  <c r="B988" i="9"/>
  <c r="C1804" i="9"/>
  <c r="B1804" i="9"/>
  <c r="C986" i="9"/>
  <c r="B986" i="9"/>
  <c r="C985" i="9"/>
  <c r="B985" i="9"/>
  <c r="C984" i="9"/>
  <c r="B984" i="9"/>
  <c r="C983" i="9"/>
  <c r="B983" i="9"/>
  <c r="C982" i="9"/>
  <c r="B982" i="9"/>
  <c r="C981" i="9"/>
  <c r="B981" i="9"/>
  <c r="C980" i="9"/>
  <c r="B980" i="9"/>
  <c r="C979" i="9"/>
  <c r="B979" i="9"/>
  <c r="C978" i="9"/>
  <c r="B978" i="9"/>
  <c r="C977" i="9"/>
  <c r="B977" i="9"/>
  <c r="C976" i="9"/>
  <c r="B976" i="9"/>
  <c r="C975" i="9"/>
  <c r="B975" i="9"/>
  <c r="C1220" i="9"/>
  <c r="B1220" i="9"/>
  <c r="C1219" i="9"/>
  <c r="B1219" i="9"/>
  <c r="C1218" i="9"/>
  <c r="B1218" i="9"/>
  <c r="C1217" i="9"/>
  <c r="B1217" i="9"/>
  <c r="C1216" i="9"/>
  <c r="B1216" i="9"/>
  <c r="C1215" i="9"/>
  <c r="B1215" i="9"/>
  <c r="C1214" i="9"/>
  <c r="B1214" i="9"/>
  <c r="C1213" i="9"/>
  <c r="B1213" i="9"/>
  <c r="C1212" i="9"/>
  <c r="B1212" i="9"/>
  <c r="C1211" i="9"/>
  <c r="B1211" i="9"/>
  <c r="C1210" i="9"/>
  <c r="B1210" i="9"/>
  <c r="C1209" i="9"/>
  <c r="B1209" i="9"/>
  <c r="C1208" i="9"/>
  <c r="B1208" i="9"/>
  <c r="C1207" i="9"/>
  <c r="B1207" i="9"/>
  <c r="C1206" i="9"/>
  <c r="B1206" i="9"/>
  <c r="C1205" i="9"/>
  <c r="B1205" i="9"/>
  <c r="C1204" i="9"/>
  <c r="B1204" i="9"/>
  <c r="C1203" i="9"/>
  <c r="B1203" i="9"/>
  <c r="C1202" i="9"/>
  <c r="B1202" i="9"/>
  <c r="C1201" i="9"/>
  <c r="B1201" i="9"/>
  <c r="C1200" i="9"/>
  <c r="B1200" i="9"/>
  <c r="C1199" i="9"/>
  <c r="B1199" i="9"/>
  <c r="C1198" i="9"/>
  <c r="B1198" i="9"/>
  <c r="C1197" i="9"/>
  <c r="B1197" i="9"/>
  <c r="C1196" i="9"/>
  <c r="B1196" i="9"/>
  <c r="C1195" i="9"/>
  <c r="B1195" i="9"/>
  <c r="C1194" i="9"/>
  <c r="B1194" i="9"/>
  <c r="C1193" i="9"/>
  <c r="B1193" i="9"/>
  <c r="C1192" i="9"/>
  <c r="B1192" i="9"/>
  <c r="C1191" i="9"/>
  <c r="B1191" i="9"/>
  <c r="C1190" i="9"/>
  <c r="B1190" i="9"/>
  <c r="C1189" i="9"/>
  <c r="B1189" i="9"/>
  <c r="C1188" i="9"/>
  <c r="B1188" i="9"/>
  <c r="C1187" i="9"/>
  <c r="B1187" i="9"/>
  <c r="C1186" i="9"/>
  <c r="B1186" i="9"/>
  <c r="C1185" i="9"/>
  <c r="B1185" i="9"/>
  <c r="C1184" i="9"/>
  <c r="B1184" i="9"/>
  <c r="C1183" i="9"/>
  <c r="B1183" i="9"/>
  <c r="C1182" i="9"/>
  <c r="B1182" i="9"/>
  <c r="C1181" i="9"/>
  <c r="B1181" i="9"/>
  <c r="C1180" i="9"/>
  <c r="B1180" i="9"/>
  <c r="C1179" i="9"/>
  <c r="B1179" i="9"/>
  <c r="C1178" i="9"/>
  <c r="B1178" i="9"/>
  <c r="C1177" i="9"/>
  <c r="B1177" i="9"/>
  <c r="C1176" i="9"/>
  <c r="B1176" i="9"/>
  <c r="C1175" i="9"/>
  <c r="B1175" i="9"/>
  <c r="C974" i="9"/>
  <c r="B974" i="9"/>
  <c r="C973" i="9"/>
  <c r="B973" i="9"/>
  <c r="C972" i="9"/>
  <c r="B972" i="9"/>
  <c r="C971" i="9"/>
  <c r="B971" i="9"/>
  <c r="C970" i="9"/>
  <c r="B970" i="9"/>
  <c r="C969" i="9"/>
  <c r="B969" i="9"/>
  <c r="C968" i="9"/>
  <c r="B968" i="9"/>
  <c r="C967" i="9"/>
  <c r="B967" i="9"/>
  <c r="C966" i="9"/>
  <c r="B966" i="9"/>
  <c r="C965" i="9"/>
  <c r="B965" i="9"/>
  <c r="C964" i="9"/>
  <c r="B964" i="9"/>
  <c r="C963" i="9"/>
  <c r="B963" i="9"/>
  <c r="C962" i="9"/>
  <c r="B962" i="9"/>
  <c r="C1812" i="9"/>
  <c r="B1812" i="9"/>
  <c r="C960" i="9"/>
  <c r="B960" i="9"/>
  <c r="C959" i="9"/>
  <c r="B959" i="9"/>
  <c r="C958" i="9"/>
  <c r="B958" i="9"/>
  <c r="C957" i="9"/>
  <c r="B957" i="9"/>
  <c r="C956" i="9"/>
  <c r="B956" i="9"/>
  <c r="C955" i="9"/>
  <c r="B955" i="9"/>
  <c r="C954" i="9"/>
  <c r="B954" i="9"/>
  <c r="C953" i="9"/>
  <c r="B953" i="9"/>
  <c r="C952" i="9"/>
  <c r="B952" i="9"/>
  <c r="C951" i="9"/>
  <c r="B951" i="9"/>
  <c r="C950" i="9"/>
  <c r="B950" i="9"/>
  <c r="C949" i="9"/>
  <c r="B949" i="9"/>
  <c r="C948" i="9"/>
  <c r="B948" i="9"/>
  <c r="C947" i="9"/>
  <c r="B947" i="9"/>
  <c r="C946" i="9"/>
  <c r="B946" i="9"/>
  <c r="C945" i="9"/>
  <c r="B945" i="9"/>
  <c r="C944" i="9"/>
  <c r="B944" i="9"/>
  <c r="C943" i="9"/>
  <c r="B943" i="9"/>
  <c r="C942" i="9"/>
  <c r="B942" i="9"/>
  <c r="C1808" i="9"/>
  <c r="B1808" i="9"/>
  <c r="C940" i="9"/>
  <c r="B940" i="9"/>
  <c r="C939" i="9"/>
  <c r="B939" i="9"/>
  <c r="C938" i="9"/>
  <c r="B938" i="9"/>
  <c r="C937" i="9"/>
  <c r="B937" i="9"/>
  <c r="C936" i="9"/>
  <c r="B936" i="9"/>
  <c r="C935" i="9"/>
  <c r="B935" i="9"/>
  <c r="C934" i="9"/>
  <c r="B934" i="9"/>
  <c r="C933" i="9"/>
  <c r="B933" i="9"/>
  <c r="C932" i="9"/>
  <c r="B932" i="9"/>
  <c r="C931" i="9"/>
  <c r="B931" i="9"/>
  <c r="C930" i="9"/>
  <c r="B930" i="9"/>
  <c r="C929" i="9"/>
  <c r="B929" i="9"/>
  <c r="C928" i="9"/>
  <c r="B928" i="9"/>
  <c r="C927" i="9"/>
  <c r="B927" i="9"/>
  <c r="C926" i="9"/>
  <c r="B926" i="9"/>
  <c r="C925" i="9"/>
  <c r="B925" i="9"/>
  <c r="C1758" i="9"/>
  <c r="B1758" i="9"/>
  <c r="C923" i="9"/>
  <c r="B923" i="9"/>
  <c r="C922" i="9"/>
  <c r="B922" i="9"/>
  <c r="C921" i="9"/>
  <c r="B921" i="9"/>
  <c r="C920" i="9"/>
  <c r="B920" i="9"/>
  <c r="C919" i="9"/>
  <c r="B919" i="9"/>
  <c r="C918" i="9"/>
  <c r="B918" i="9"/>
  <c r="C917" i="9"/>
  <c r="B917" i="9"/>
  <c r="C916" i="9"/>
  <c r="B916" i="9"/>
  <c r="C915" i="9"/>
  <c r="B915" i="9"/>
  <c r="C914" i="9"/>
  <c r="B914" i="9"/>
  <c r="C913" i="9"/>
  <c r="B913" i="9"/>
  <c r="C912" i="9"/>
  <c r="B912" i="9"/>
  <c r="C911" i="9"/>
  <c r="B911" i="9"/>
  <c r="C910" i="9"/>
  <c r="B910" i="9"/>
  <c r="C1695" i="9"/>
  <c r="B1695" i="9"/>
  <c r="C908" i="9"/>
  <c r="B908" i="9"/>
  <c r="C907" i="9"/>
  <c r="B907" i="9"/>
  <c r="C906" i="9"/>
  <c r="B906" i="9"/>
  <c r="C905" i="9"/>
  <c r="B905" i="9"/>
  <c r="C856" i="9"/>
  <c r="B856" i="9"/>
  <c r="C853" i="9"/>
  <c r="B853" i="9"/>
  <c r="C850" i="9"/>
  <c r="B850" i="9"/>
  <c r="C849" i="9"/>
  <c r="B849" i="9"/>
  <c r="C848" i="9"/>
  <c r="B848" i="9"/>
  <c r="C841" i="9"/>
  <c r="B841" i="9"/>
  <c r="C839" i="9"/>
  <c r="B839" i="9"/>
  <c r="C836" i="9"/>
  <c r="B836" i="9"/>
  <c r="C835" i="9"/>
  <c r="B835" i="9"/>
  <c r="C834" i="9"/>
  <c r="B834" i="9"/>
  <c r="C854" i="9"/>
  <c r="B854" i="9"/>
  <c r="C893" i="9"/>
  <c r="B893" i="9"/>
  <c r="C892" i="9"/>
  <c r="B892" i="9"/>
  <c r="C901" i="9"/>
  <c r="B901" i="9"/>
  <c r="C833" i="9"/>
  <c r="B833" i="9"/>
  <c r="C889" i="9"/>
  <c r="B889" i="9"/>
  <c r="C888" i="9"/>
  <c r="B888" i="9"/>
  <c r="C887" i="9"/>
  <c r="B887" i="9"/>
  <c r="C886" i="9"/>
  <c r="B886" i="9"/>
  <c r="C885" i="9"/>
  <c r="B885" i="9"/>
  <c r="C884" i="9"/>
  <c r="B884" i="9"/>
  <c r="C883" i="9"/>
  <c r="B883" i="9"/>
  <c r="C882" i="9"/>
  <c r="B882" i="9"/>
  <c r="C881" i="9"/>
  <c r="B881" i="9"/>
  <c r="C880" i="9"/>
  <c r="B880" i="9"/>
  <c r="C879" i="9"/>
  <c r="B879" i="9"/>
  <c r="C878" i="9"/>
  <c r="B878" i="9"/>
  <c r="C877" i="9"/>
  <c r="B877" i="9"/>
  <c r="C876" i="9"/>
  <c r="B876" i="9"/>
  <c r="C875" i="9"/>
  <c r="B875" i="9"/>
  <c r="C1772" i="9"/>
  <c r="B1772" i="9"/>
  <c r="C873" i="9"/>
  <c r="B873" i="9"/>
  <c r="C872" i="9"/>
  <c r="B872" i="9"/>
  <c r="C1753" i="9"/>
  <c r="B1753" i="9"/>
  <c r="C847" i="9"/>
  <c r="B847" i="9"/>
  <c r="C1777" i="9"/>
  <c r="B1777" i="9"/>
  <c r="C902" i="9"/>
  <c r="B902" i="9"/>
  <c r="C832" i="9"/>
  <c r="B832" i="9"/>
  <c r="C851" i="9"/>
  <c r="B851" i="9"/>
  <c r="C831" i="9"/>
  <c r="B831" i="9"/>
  <c r="C1750" i="9"/>
  <c r="B1750" i="9"/>
  <c r="C830" i="9"/>
  <c r="B830" i="9"/>
  <c r="C846" i="9"/>
  <c r="B846" i="9"/>
  <c r="C900" i="9"/>
  <c r="B900" i="9"/>
  <c r="C845" i="9"/>
  <c r="B845" i="9"/>
  <c r="C844" i="9"/>
  <c r="B844" i="9"/>
  <c r="C843" i="9"/>
  <c r="B843" i="9"/>
  <c r="C842" i="9"/>
  <c r="B842" i="9"/>
  <c r="C840" i="9"/>
  <c r="B840" i="9"/>
  <c r="C1800" i="9"/>
  <c r="B1800" i="9"/>
  <c r="C868" i="9"/>
  <c r="B868" i="9"/>
  <c r="C829" i="9"/>
  <c r="B829" i="9"/>
  <c r="C1748" i="9"/>
  <c r="B1748" i="9"/>
  <c r="C828" i="9"/>
  <c r="B828" i="9"/>
  <c r="C818" i="9"/>
  <c r="B818" i="9"/>
  <c r="C827" i="9"/>
  <c r="B827" i="9"/>
  <c r="C817" i="9"/>
  <c r="B817" i="9"/>
  <c r="C814" i="9"/>
  <c r="B814" i="9"/>
  <c r="C808" i="9"/>
  <c r="B808" i="9"/>
  <c r="C825" i="9"/>
  <c r="B825" i="9"/>
  <c r="C807" i="9"/>
  <c r="B807" i="9"/>
  <c r="C824" i="9"/>
  <c r="B824" i="9"/>
  <c r="C804" i="9"/>
  <c r="B804" i="9"/>
  <c r="C903" i="9"/>
  <c r="B903" i="9"/>
  <c r="C897" i="9"/>
  <c r="B897" i="9"/>
  <c r="C822" i="9"/>
  <c r="B822" i="9"/>
  <c r="C1746" i="9"/>
  <c r="B1746" i="9"/>
  <c r="C1744" i="9"/>
  <c r="B1744" i="9"/>
  <c r="C806" i="9"/>
  <c r="B806" i="9"/>
  <c r="C823" i="9"/>
  <c r="B823" i="9"/>
  <c r="C801" i="9"/>
  <c r="B801" i="9"/>
  <c r="C815" i="9"/>
  <c r="B815" i="9"/>
  <c r="C785" i="9"/>
  <c r="B785" i="9"/>
  <c r="C813" i="9"/>
  <c r="B813" i="9"/>
  <c r="C811" i="9"/>
  <c r="B811" i="9"/>
  <c r="C899" i="9"/>
  <c r="B899" i="9"/>
  <c r="C810" i="9"/>
  <c r="B810" i="9"/>
  <c r="C809" i="9"/>
  <c r="B809" i="9"/>
  <c r="C904" i="9"/>
  <c r="B904" i="9"/>
  <c r="C898" i="9"/>
  <c r="B898" i="9"/>
  <c r="C805" i="9"/>
  <c r="B805" i="9"/>
  <c r="C896" i="9"/>
  <c r="B896" i="9"/>
  <c r="C895" i="9"/>
  <c r="B895" i="9"/>
  <c r="C894" i="9"/>
  <c r="B894" i="9"/>
  <c r="C891" i="9"/>
  <c r="B891" i="9"/>
  <c r="C890" i="9"/>
  <c r="B890" i="9"/>
  <c r="C867" i="9"/>
  <c r="B867" i="9"/>
  <c r="C821" i="9"/>
  <c r="B821" i="9"/>
  <c r="C820" i="9"/>
  <c r="B820" i="9"/>
  <c r="C816" i="9"/>
  <c r="B816" i="9"/>
  <c r="C802" i="9"/>
  <c r="B802" i="9"/>
  <c r="C870" i="9"/>
  <c r="B870" i="9"/>
  <c r="C1719" i="9"/>
  <c r="B1719" i="9"/>
  <c r="C826" i="9"/>
  <c r="B826" i="9"/>
  <c r="C819" i="9"/>
  <c r="B819" i="9"/>
  <c r="C803" i="9"/>
  <c r="B803" i="9"/>
  <c r="C866" i="9"/>
  <c r="B866" i="9"/>
  <c r="C865" i="9"/>
  <c r="B865" i="9"/>
  <c r="C799" i="9"/>
  <c r="B799" i="9"/>
  <c r="C797" i="9"/>
  <c r="B797" i="9"/>
  <c r="C860" i="9"/>
  <c r="B860" i="9"/>
  <c r="C863" i="9"/>
  <c r="B863" i="9"/>
  <c r="C798" i="9"/>
  <c r="B798" i="9"/>
  <c r="C796" i="9"/>
  <c r="B796" i="9"/>
  <c r="C795" i="9"/>
  <c r="B795" i="9"/>
  <c r="C794" i="9"/>
  <c r="B794" i="9"/>
  <c r="C792" i="9"/>
  <c r="B792" i="9"/>
  <c r="C791" i="9"/>
  <c r="B791" i="9"/>
  <c r="C787" i="9"/>
  <c r="B787" i="9"/>
  <c r="C858" i="9"/>
  <c r="B858" i="9"/>
  <c r="C786" i="9"/>
  <c r="B786" i="9"/>
  <c r="C862" i="9"/>
  <c r="B862" i="9"/>
  <c r="C800" i="9"/>
  <c r="B800" i="9"/>
  <c r="C861" i="9"/>
  <c r="B861" i="9"/>
  <c r="C793" i="9"/>
  <c r="B793" i="9"/>
  <c r="C790" i="9"/>
  <c r="B790" i="9"/>
  <c r="C789" i="9"/>
  <c r="B789" i="9"/>
  <c r="C788" i="9"/>
  <c r="B788" i="9"/>
  <c r="C859" i="9"/>
  <c r="B859" i="9"/>
  <c r="C857" i="9"/>
  <c r="B857" i="9"/>
  <c r="C1686" i="9"/>
  <c r="B1686" i="9"/>
  <c r="C871" i="9"/>
  <c r="B871" i="9"/>
  <c r="C838" i="9"/>
  <c r="B838" i="9"/>
  <c r="C763" i="9"/>
  <c r="B763" i="9"/>
  <c r="C774" i="9"/>
  <c r="B774" i="9"/>
  <c r="C775" i="9"/>
  <c r="B775" i="9"/>
  <c r="C1688" i="9"/>
  <c r="B1688" i="9"/>
  <c r="C1682" i="9"/>
  <c r="B1682" i="9"/>
  <c r="C1561" i="9"/>
  <c r="B1561" i="9"/>
  <c r="C782" i="9"/>
  <c r="B782" i="9"/>
  <c r="C1504" i="9"/>
  <c r="B1504" i="9"/>
  <c r="C779" i="9"/>
  <c r="B779" i="9"/>
  <c r="C1568" i="9"/>
  <c r="B1568" i="9"/>
  <c r="C765" i="9"/>
  <c r="B765" i="9"/>
  <c r="C1694" i="9"/>
  <c r="B1694" i="9"/>
  <c r="C1667" i="9"/>
  <c r="B1667" i="9"/>
  <c r="C758" i="9"/>
  <c r="B758" i="9"/>
  <c r="C869" i="9"/>
  <c r="B869" i="9"/>
  <c r="C777" i="9"/>
  <c r="B777" i="9"/>
  <c r="C1673" i="9"/>
  <c r="B1673" i="9"/>
  <c r="C783" i="9"/>
  <c r="B783" i="9"/>
  <c r="C1581" i="9"/>
  <c r="B1581" i="9"/>
  <c r="C924" i="9"/>
  <c r="B924" i="9"/>
  <c r="C1692" i="9"/>
  <c r="B1692" i="9"/>
  <c r="C778" i="9"/>
  <c r="B778" i="9"/>
  <c r="C760" i="9"/>
  <c r="B760" i="9"/>
  <c r="C852" i="9"/>
  <c r="B852" i="9"/>
  <c r="C764" i="9"/>
  <c r="B764" i="9"/>
  <c r="C855" i="9"/>
  <c r="B855" i="9"/>
  <c r="C761" i="9"/>
  <c r="B761" i="9"/>
  <c r="C781" i="9"/>
  <c r="B781" i="9"/>
  <c r="C1559" i="9"/>
  <c r="B1559" i="9"/>
  <c r="C780" i="9"/>
  <c r="B780" i="9"/>
  <c r="C1510" i="9"/>
  <c r="B1510" i="9"/>
  <c r="C1497" i="9"/>
  <c r="B1497" i="9"/>
  <c r="C769" i="9"/>
  <c r="B769" i="9"/>
  <c r="C767" i="9"/>
  <c r="B767" i="9"/>
  <c r="C909" i="9"/>
  <c r="B909" i="9"/>
  <c r="C746" i="9"/>
  <c r="B746" i="9"/>
  <c r="C776" i="9"/>
  <c r="B776" i="9"/>
  <c r="C812" i="9"/>
  <c r="B812" i="9"/>
  <c r="C1563" i="9"/>
  <c r="B1563" i="9"/>
  <c r="C759" i="9"/>
  <c r="B759" i="9"/>
  <c r="C1665" i="9"/>
  <c r="B1665" i="9"/>
  <c r="C766" i="9"/>
  <c r="B766" i="9"/>
  <c r="C1566" i="9"/>
  <c r="B1566" i="9"/>
  <c r="C1664" i="9"/>
  <c r="B1664" i="9"/>
  <c r="C874" i="9"/>
  <c r="B874" i="9"/>
  <c r="C772" i="9"/>
  <c r="B772" i="9"/>
  <c r="C735" i="9"/>
  <c r="B735" i="9"/>
  <c r="C1579" i="9"/>
  <c r="B1579" i="9"/>
  <c r="C1565" i="9"/>
  <c r="B1565" i="9"/>
  <c r="C732" i="9"/>
  <c r="B732" i="9"/>
  <c r="C731" i="9"/>
  <c r="B731" i="9"/>
  <c r="C987" i="9"/>
  <c r="B987" i="9"/>
  <c r="C768" i="9"/>
  <c r="B768" i="9"/>
  <c r="C1684" i="9"/>
  <c r="B1684" i="9"/>
  <c r="C1557" i="9"/>
  <c r="B1557" i="9"/>
  <c r="C961" i="9"/>
  <c r="B961" i="9"/>
  <c r="C1493" i="9"/>
  <c r="B1493" i="9"/>
  <c r="C837" i="9"/>
  <c r="B837" i="9"/>
  <c r="C941" i="9"/>
  <c r="B941" i="9"/>
  <c r="C722" i="9"/>
  <c r="B722" i="9"/>
  <c r="C762" i="9"/>
  <c r="B762" i="9"/>
  <c r="C771" i="9"/>
  <c r="B771" i="9"/>
  <c r="C1679" i="9"/>
  <c r="B1679" i="9"/>
  <c r="C864" i="9"/>
  <c r="B864" i="9"/>
  <c r="C784" i="9"/>
  <c r="B784" i="9"/>
  <c r="C716" i="9"/>
  <c r="B716" i="9"/>
  <c r="C770" i="9"/>
  <c r="B770" i="9"/>
  <c r="C1671" i="9"/>
  <c r="B1671" i="9"/>
  <c r="C773" i="9"/>
  <c r="B773" i="9"/>
  <c r="C686" i="9"/>
  <c r="B686" i="9"/>
  <c r="C685" i="9"/>
  <c r="B685" i="9"/>
  <c r="C684" i="9"/>
  <c r="B684" i="9"/>
  <c r="C683" i="9"/>
  <c r="B683" i="9"/>
  <c r="C682" i="9"/>
  <c r="B682" i="9"/>
  <c r="C681" i="9"/>
  <c r="B681" i="9"/>
  <c r="C680" i="9"/>
  <c r="B680" i="9"/>
  <c r="C679" i="9"/>
  <c r="B679" i="9"/>
  <c r="C678" i="9"/>
  <c r="B678" i="9"/>
  <c r="C677" i="9"/>
  <c r="B677" i="9"/>
  <c r="C676" i="9"/>
  <c r="B676" i="9"/>
  <c r="C675" i="9"/>
  <c r="B675" i="9"/>
  <c r="C674" i="9"/>
  <c r="B674" i="9"/>
  <c r="C673" i="9"/>
  <c r="B673" i="9"/>
  <c r="C672" i="9"/>
  <c r="B672" i="9"/>
  <c r="C671" i="9"/>
  <c r="B671" i="9"/>
  <c r="C670" i="9"/>
  <c r="B670" i="9"/>
  <c r="C669" i="9"/>
  <c r="B669" i="9"/>
  <c r="C668" i="9"/>
  <c r="B668" i="9"/>
  <c r="C667" i="9"/>
  <c r="B667" i="9"/>
  <c r="C666" i="9"/>
  <c r="B666" i="9"/>
  <c r="C665" i="9"/>
  <c r="B665" i="9"/>
  <c r="C664" i="9"/>
  <c r="B664" i="9"/>
  <c r="C663" i="9"/>
  <c r="B663" i="9"/>
  <c r="C662" i="9"/>
  <c r="B662" i="9"/>
  <c r="C661" i="9"/>
  <c r="B661" i="9"/>
  <c r="C660" i="9"/>
  <c r="B660" i="9"/>
  <c r="C659" i="9"/>
  <c r="B659" i="9"/>
  <c r="C658" i="9"/>
  <c r="B658" i="9"/>
  <c r="C657" i="9"/>
  <c r="B657" i="9"/>
  <c r="C656" i="9"/>
  <c r="B656" i="9"/>
  <c r="C655" i="9"/>
  <c r="B655" i="9"/>
  <c r="C654" i="9"/>
  <c r="B654" i="9"/>
  <c r="C734" i="9"/>
  <c r="B734" i="9"/>
  <c r="C652" i="9"/>
  <c r="B652" i="9"/>
  <c r="C730" i="9"/>
  <c r="B730" i="9"/>
  <c r="C650" i="9"/>
  <c r="B650" i="9"/>
  <c r="C729" i="9"/>
  <c r="B729" i="9"/>
  <c r="C648" i="9"/>
  <c r="B648" i="9"/>
  <c r="C728" i="9"/>
  <c r="B728" i="9"/>
  <c r="C646" i="9"/>
  <c r="B646" i="9"/>
  <c r="C727" i="9"/>
  <c r="B727" i="9"/>
  <c r="C644" i="9"/>
  <c r="B644" i="9"/>
  <c r="C726" i="9"/>
  <c r="B726" i="9"/>
  <c r="C642" i="9"/>
  <c r="B642" i="9"/>
  <c r="C725" i="9"/>
  <c r="B725" i="9"/>
  <c r="C640" i="9"/>
  <c r="B640" i="9"/>
  <c r="C724" i="9"/>
  <c r="B724" i="9"/>
  <c r="C638" i="9"/>
  <c r="B638" i="9"/>
  <c r="C723" i="9"/>
  <c r="B723" i="9"/>
  <c r="C636" i="9"/>
  <c r="B636" i="9"/>
  <c r="C721" i="9"/>
  <c r="B721" i="9"/>
  <c r="C634" i="9"/>
  <c r="B634" i="9"/>
  <c r="C720" i="9"/>
  <c r="B720" i="9"/>
  <c r="C632" i="9"/>
  <c r="B632" i="9"/>
  <c r="C719" i="9"/>
  <c r="B719" i="9"/>
  <c r="C630" i="9"/>
  <c r="B630" i="9"/>
  <c r="C718" i="9"/>
  <c r="B718" i="9"/>
  <c r="C717" i="9"/>
  <c r="B717" i="9"/>
  <c r="C627" i="9"/>
  <c r="B627" i="9"/>
  <c r="C597" i="9"/>
  <c r="B597" i="9"/>
  <c r="C707" i="9"/>
  <c r="B707" i="9"/>
  <c r="C595" i="9"/>
  <c r="B595" i="9"/>
  <c r="C594" i="9"/>
  <c r="B594" i="9"/>
  <c r="C709" i="9"/>
  <c r="B709" i="9"/>
  <c r="C592" i="9"/>
  <c r="B592" i="9"/>
  <c r="C712" i="9"/>
  <c r="B712" i="9"/>
  <c r="C590" i="9"/>
  <c r="B590" i="9"/>
  <c r="C711" i="9"/>
  <c r="B711" i="9"/>
  <c r="C588" i="9"/>
  <c r="B588" i="9"/>
  <c r="C587" i="9"/>
  <c r="B587" i="9"/>
  <c r="C586" i="9"/>
  <c r="B586" i="9"/>
  <c r="C585" i="9"/>
  <c r="B585" i="9"/>
  <c r="C584" i="9"/>
  <c r="B584" i="9"/>
  <c r="C583" i="9"/>
  <c r="B583" i="9"/>
  <c r="C582" i="9"/>
  <c r="B582" i="9"/>
  <c r="C581" i="9"/>
  <c r="B581" i="9"/>
  <c r="C580" i="9"/>
  <c r="B580" i="9"/>
  <c r="C579" i="9"/>
  <c r="B579" i="9"/>
  <c r="C578" i="9"/>
  <c r="B578" i="9"/>
  <c r="C577" i="9"/>
  <c r="B577" i="9"/>
  <c r="C576" i="9"/>
  <c r="B576" i="9"/>
  <c r="C575" i="9"/>
  <c r="B575" i="9"/>
  <c r="C574" i="9"/>
  <c r="B574" i="9"/>
  <c r="C573" i="9"/>
  <c r="B573" i="9"/>
  <c r="C572" i="9"/>
  <c r="B572" i="9"/>
  <c r="C571" i="9"/>
  <c r="B571" i="9"/>
  <c r="C570" i="9"/>
  <c r="B570" i="9"/>
  <c r="C569" i="9"/>
  <c r="B569" i="9"/>
  <c r="C568" i="9"/>
  <c r="B568" i="9"/>
  <c r="C567" i="9"/>
  <c r="B567" i="9"/>
  <c r="C566" i="9"/>
  <c r="B566" i="9"/>
  <c r="C565" i="9"/>
  <c r="B565" i="9"/>
  <c r="C564" i="9"/>
  <c r="B564" i="9"/>
  <c r="C563" i="9"/>
  <c r="B563" i="9"/>
  <c r="C562" i="9"/>
  <c r="B562" i="9"/>
  <c r="C561" i="9"/>
  <c r="B561" i="9"/>
  <c r="C560" i="9"/>
  <c r="B560" i="9"/>
  <c r="C559" i="9"/>
  <c r="B559" i="9"/>
  <c r="C558" i="9"/>
  <c r="B558" i="9"/>
  <c r="C557" i="9"/>
  <c r="B557" i="9"/>
  <c r="C556" i="9"/>
  <c r="B556" i="9"/>
  <c r="C555" i="9"/>
  <c r="B555" i="9"/>
  <c r="C554" i="9"/>
  <c r="B554" i="9"/>
  <c r="C553" i="9"/>
  <c r="B553" i="9"/>
  <c r="C552" i="9"/>
  <c r="B552" i="9"/>
  <c r="C551" i="9"/>
  <c r="B551" i="9"/>
  <c r="C550" i="9"/>
  <c r="B550" i="9"/>
  <c r="C549" i="9"/>
  <c r="B549" i="9"/>
  <c r="C548" i="9"/>
  <c r="B548" i="9"/>
  <c r="C547" i="9"/>
  <c r="B547" i="9"/>
  <c r="C546" i="9"/>
  <c r="B546" i="9"/>
  <c r="C545" i="9"/>
  <c r="B545" i="9"/>
  <c r="C544" i="9"/>
  <c r="B544" i="9"/>
  <c r="C543" i="9"/>
  <c r="B543" i="9"/>
  <c r="C542" i="9"/>
  <c r="B542" i="9"/>
  <c r="C541" i="9"/>
  <c r="B541" i="9"/>
  <c r="C540" i="9"/>
  <c r="B540" i="9"/>
  <c r="C539" i="9"/>
  <c r="B539" i="9"/>
  <c r="C538" i="9"/>
  <c r="B538" i="9"/>
  <c r="C537" i="9"/>
  <c r="B537" i="9"/>
  <c r="C536" i="9"/>
  <c r="B536" i="9"/>
  <c r="C535" i="9"/>
  <c r="B535" i="9"/>
  <c r="C534" i="9"/>
  <c r="B534" i="9"/>
  <c r="C533" i="9"/>
  <c r="B533" i="9"/>
  <c r="C532" i="9"/>
  <c r="B532" i="9"/>
  <c r="C531" i="9"/>
  <c r="B531" i="9"/>
  <c r="C530" i="9"/>
  <c r="B530" i="9"/>
  <c r="C529" i="9"/>
  <c r="B529" i="9"/>
  <c r="C522" i="9"/>
  <c r="B522" i="9"/>
  <c r="C521" i="9"/>
  <c r="B521" i="9"/>
  <c r="C520" i="9"/>
  <c r="B520" i="9"/>
  <c r="C519" i="9"/>
  <c r="B519" i="9"/>
  <c r="C518" i="9"/>
  <c r="B518" i="9"/>
  <c r="C517" i="9"/>
  <c r="B517" i="9"/>
  <c r="C516" i="9"/>
  <c r="B516" i="9"/>
  <c r="C515" i="9"/>
  <c r="B515" i="9"/>
  <c r="C514" i="9"/>
  <c r="B514" i="9"/>
  <c r="C513" i="9"/>
  <c r="B513" i="9"/>
  <c r="C512" i="9"/>
  <c r="B512" i="9"/>
  <c r="C511" i="9"/>
  <c r="B511" i="9"/>
  <c r="C510" i="9"/>
  <c r="B510" i="9"/>
  <c r="C509" i="9"/>
  <c r="B509" i="9"/>
  <c r="C508" i="9"/>
  <c r="B508" i="9"/>
  <c r="C507" i="9"/>
  <c r="B507" i="9"/>
  <c r="C506" i="9"/>
  <c r="B506" i="9"/>
  <c r="C505" i="9"/>
  <c r="B505" i="9"/>
  <c r="C504" i="9"/>
  <c r="B504" i="9"/>
  <c r="C503" i="9"/>
  <c r="B503" i="9"/>
  <c r="C502" i="9"/>
  <c r="B502" i="9"/>
  <c r="C501" i="9"/>
  <c r="B501" i="9"/>
  <c r="C500" i="9"/>
  <c r="B500" i="9"/>
  <c r="C499" i="9"/>
  <c r="B499" i="9"/>
  <c r="C498" i="9"/>
  <c r="B498" i="9"/>
  <c r="C497" i="9"/>
  <c r="B497" i="9"/>
  <c r="C496" i="9"/>
  <c r="B496" i="9"/>
  <c r="C495" i="9"/>
  <c r="B495" i="9"/>
  <c r="C494" i="9"/>
  <c r="B494" i="9"/>
  <c r="C493" i="9"/>
  <c r="B493" i="9"/>
  <c r="C492" i="9"/>
  <c r="B492" i="9"/>
  <c r="C491" i="9"/>
  <c r="B491" i="9"/>
  <c r="C490" i="9"/>
  <c r="B490" i="9"/>
  <c r="C163" i="9"/>
  <c r="B163" i="9"/>
  <c r="C488" i="9"/>
  <c r="B488" i="9"/>
  <c r="C487" i="9"/>
  <c r="B487" i="9"/>
  <c r="C486" i="9"/>
  <c r="B486" i="9"/>
  <c r="C485" i="9"/>
  <c r="B485" i="9"/>
  <c r="C484" i="9"/>
  <c r="B484" i="9"/>
  <c r="C483" i="9"/>
  <c r="B483" i="9"/>
  <c r="C482" i="9"/>
  <c r="B482" i="9"/>
  <c r="C481" i="9"/>
  <c r="B481" i="9"/>
  <c r="C480" i="9"/>
  <c r="B480" i="9"/>
  <c r="C479" i="9"/>
  <c r="B479" i="9"/>
  <c r="C478" i="9"/>
  <c r="B478" i="9"/>
  <c r="C477" i="9"/>
  <c r="B477" i="9"/>
  <c r="C476" i="9"/>
  <c r="B476" i="9"/>
  <c r="C475" i="9"/>
  <c r="B475" i="9"/>
  <c r="C474" i="9"/>
  <c r="B474" i="9"/>
  <c r="C473" i="9"/>
  <c r="B473" i="9"/>
  <c r="C472" i="9"/>
  <c r="B472" i="9"/>
  <c r="C471" i="9"/>
  <c r="B471" i="9"/>
  <c r="C470" i="9"/>
  <c r="B470" i="9"/>
  <c r="C469" i="9"/>
  <c r="B469" i="9"/>
  <c r="C468" i="9"/>
  <c r="B468" i="9"/>
  <c r="C467" i="9"/>
  <c r="B467" i="9"/>
  <c r="C466" i="9"/>
  <c r="B466" i="9"/>
  <c r="C161" i="9"/>
  <c r="B161" i="9"/>
  <c r="C464" i="9"/>
  <c r="B464" i="9"/>
  <c r="C463" i="9"/>
  <c r="B463" i="9"/>
  <c r="C462" i="9"/>
  <c r="B462" i="9"/>
  <c r="C461" i="9"/>
  <c r="B461" i="9"/>
  <c r="C460" i="9"/>
  <c r="B460" i="9"/>
  <c r="C459" i="9"/>
  <c r="B459" i="9"/>
  <c r="C162" i="9"/>
  <c r="B162" i="9"/>
  <c r="C457" i="9"/>
  <c r="B457" i="9"/>
  <c r="C456" i="9"/>
  <c r="B456" i="9"/>
  <c r="C455" i="9"/>
  <c r="B455" i="9"/>
  <c r="C454" i="9"/>
  <c r="B454" i="9"/>
  <c r="C453" i="9"/>
  <c r="B453" i="9"/>
  <c r="C452" i="9"/>
  <c r="B452" i="9"/>
  <c r="C451" i="9"/>
  <c r="B451" i="9"/>
  <c r="C450" i="9"/>
  <c r="B450" i="9"/>
  <c r="C449" i="9"/>
  <c r="B449" i="9"/>
  <c r="C448" i="9"/>
  <c r="B448" i="9"/>
  <c r="C447" i="9"/>
  <c r="B447" i="9"/>
  <c r="C446" i="9"/>
  <c r="B446" i="9"/>
  <c r="C445" i="9"/>
  <c r="B445" i="9"/>
  <c r="C444" i="9"/>
  <c r="B444" i="9"/>
  <c r="C443" i="9"/>
  <c r="B443" i="9"/>
  <c r="C442" i="9"/>
  <c r="B442" i="9"/>
  <c r="C441" i="9"/>
  <c r="B441" i="9"/>
  <c r="C440" i="9"/>
  <c r="B440" i="9"/>
  <c r="C439" i="9"/>
  <c r="B439" i="9"/>
  <c r="C438" i="9"/>
  <c r="B438" i="9"/>
  <c r="C437" i="9"/>
  <c r="B437" i="9"/>
  <c r="C140" i="9"/>
  <c r="B140" i="9"/>
  <c r="C435" i="9"/>
  <c r="B435" i="9"/>
  <c r="C125" i="9"/>
  <c r="B125" i="9"/>
  <c r="C433" i="9"/>
  <c r="B433" i="9"/>
  <c r="C107" i="9"/>
  <c r="B107" i="9"/>
  <c r="C431" i="9"/>
  <c r="B431" i="9"/>
  <c r="C43" i="9"/>
  <c r="B43" i="9"/>
  <c r="C429" i="9"/>
  <c r="B429" i="9"/>
  <c r="C428" i="9"/>
  <c r="B428" i="9"/>
  <c r="C41" i="9"/>
  <c r="B41" i="9"/>
  <c r="C426" i="9"/>
  <c r="B426" i="9"/>
  <c r="C39" i="9"/>
  <c r="B39" i="9"/>
  <c r="C37" i="9"/>
  <c r="B37" i="9"/>
  <c r="C423" i="9"/>
  <c r="B423" i="9"/>
  <c r="C34" i="9"/>
  <c r="B34" i="9"/>
  <c r="C421" i="9"/>
  <c r="B421" i="9"/>
  <c r="C420" i="9"/>
  <c r="B420" i="9"/>
  <c r="C32" i="9"/>
  <c r="B32" i="9"/>
  <c r="C418" i="9"/>
  <c r="B418" i="9"/>
  <c r="C417" i="9"/>
  <c r="B417" i="9"/>
  <c r="C416" i="9"/>
  <c r="B416" i="9"/>
  <c r="C31" i="9"/>
  <c r="B31" i="9"/>
  <c r="C414" i="9"/>
  <c r="B414" i="9"/>
  <c r="C413" i="9"/>
  <c r="B413" i="9"/>
  <c r="C412" i="9"/>
  <c r="B412" i="9"/>
  <c r="C29" i="9"/>
  <c r="B29" i="9"/>
  <c r="C410" i="9"/>
  <c r="B410" i="9"/>
  <c r="C27" i="9"/>
  <c r="B27" i="9"/>
  <c r="C408" i="9"/>
  <c r="B408" i="9"/>
  <c r="C25" i="9"/>
  <c r="B25" i="9"/>
  <c r="C406" i="9"/>
  <c r="B406" i="9"/>
  <c r="C24" i="9"/>
  <c r="B24" i="9"/>
  <c r="C404" i="9"/>
  <c r="B404" i="9"/>
  <c r="C403" i="9"/>
  <c r="B403" i="9"/>
  <c r="C402" i="9"/>
  <c r="B402" i="9"/>
  <c r="C401" i="9"/>
  <c r="B401" i="9"/>
  <c r="C400" i="9"/>
  <c r="B400" i="9"/>
  <c r="C399" i="9"/>
  <c r="B399" i="9"/>
  <c r="C398" i="9"/>
  <c r="B398" i="9"/>
  <c r="C397" i="9"/>
  <c r="B397" i="9"/>
  <c r="C396" i="9"/>
  <c r="B396" i="9"/>
  <c r="C395" i="9"/>
  <c r="B395" i="9"/>
  <c r="C394" i="9"/>
  <c r="B394" i="9"/>
  <c r="C393" i="9"/>
  <c r="B393" i="9"/>
  <c r="C392" i="9"/>
  <c r="B392" i="9"/>
  <c r="C391" i="9"/>
  <c r="B391" i="9"/>
  <c r="C390" i="9"/>
  <c r="B390" i="9"/>
  <c r="C389" i="9"/>
  <c r="B389" i="9"/>
  <c r="C388" i="9"/>
  <c r="B388" i="9"/>
  <c r="C387" i="9"/>
  <c r="B387" i="9"/>
  <c r="C12" i="9"/>
  <c r="B12" i="9"/>
  <c r="C385" i="9"/>
  <c r="B385" i="9"/>
  <c r="C384" i="9"/>
  <c r="B384" i="9"/>
  <c r="C383" i="9"/>
  <c r="B383" i="9"/>
  <c r="C382" i="9"/>
  <c r="B382" i="9"/>
  <c r="C14" i="9"/>
  <c r="B14" i="9"/>
  <c r="C380" i="9"/>
  <c r="B380" i="9"/>
  <c r="C379" i="9"/>
  <c r="B379" i="9"/>
  <c r="C378" i="9"/>
  <c r="B378" i="9"/>
  <c r="C377" i="9"/>
  <c r="B377" i="9"/>
  <c r="C376" i="9"/>
  <c r="B376" i="9"/>
  <c r="C375" i="9"/>
  <c r="B375" i="9"/>
  <c r="C374" i="9"/>
  <c r="B374" i="9"/>
  <c r="C373" i="9"/>
  <c r="B373" i="9"/>
  <c r="C372" i="9"/>
  <c r="B372" i="9"/>
  <c r="C371" i="9"/>
  <c r="B371" i="9"/>
  <c r="C370" i="9"/>
  <c r="B370" i="9"/>
  <c r="C369" i="9"/>
  <c r="B369" i="9"/>
  <c r="C368" i="9"/>
  <c r="B368" i="9"/>
  <c r="C367" i="9"/>
  <c r="B367" i="9"/>
  <c r="C366" i="9"/>
  <c r="B366" i="9"/>
  <c r="C365" i="9"/>
  <c r="B365" i="9"/>
  <c r="C364" i="9"/>
  <c r="B364" i="9"/>
  <c r="C363" i="9"/>
  <c r="B363" i="9"/>
  <c r="C362" i="9"/>
  <c r="B362" i="9"/>
  <c r="C361" i="9"/>
  <c r="B361" i="9"/>
  <c r="C360" i="9"/>
  <c r="B360" i="9"/>
  <c r="C359" i="9"/>
  <c r="B359" i="9"/>
  <c r="C358" i="9"/>
  <c r="B358" i="9"/>
  <c r="C357" i="9"/>
  <c r="B357" i="9"/>
  <c r="C356" i="9"/>
  <c r="B356" i="9"/>
  <c r="C355" i="9"/>
  <c r="B355" i="9"/>
  <c r="C354" i="9"/>
  <c r="B354" i="9"/>
  <c r="C353" i="9"/>
  <c r="B353" i="9"/>
  <c r="C352" i="9"/>
  <c r="B352" i="9"/>
  <c r="C351" i="9"/>
  <c r="B351" i="9"/>
  <c r="C350" i="9"/>
  <c r="B350" i="9"/>
  <c r="C349" i="9"/>
  <c r="B349" i="9"/>
  <c r="C348" i="9"/>
  <c r="B348" i="9"/>
  <c r="C347" i="9"/>
  <c r="B347" i="9"/>
  <c r="C346" i="9"/>
  <c r="B346" i="9"/>
  <c r="C345" i="9"/>
  <c r="B345" i="9"/>
  <c r="C344" i="9"/>
  <c r="B344" i="9"/>
  <c r="C343" i="9"/>
  <c r="B343" i="9"/>
  <c r="C342" i="9"/>
  <c r="B342" i="9"/>
  <c r="C341" i="9"/>
  <c r="B341" i="9"/>
  <c r="C340" i="9"/>
  <c r="B340" i="9"/>
  <c r="C339" i="9"/>
  <c r="B339" i="9"/>
  <c r="C338" i="9"/>
  <c r="B338" i="9"/>
  <c r="C337" i="9"/>
  <c r="B337" i="9"/>
  <c r="C5" i="9"/>
  <c r="B5" i="9"/>
  <c r="C335" i="9"/>
  <c r="B335" i="9"/>
  <c r="C3" i="9"/>
  <c r="B3" i="9"/>
  <c r="C333" i="9"/>
  <c r="B333" i="9"/>
  <c r="C2" i="9"/>
  <c r="B2" i="9"/>
  <c r="C331" i="9"/>
  <c r="B331" i="9"/>
  <c r="C330" i="9"/>
  <c r="B330" i="9"/>
  <c r="C329" i="9"/>
  <c r="B329" i="9"/>
  <c r="C328" i="9"/>
  <c r="B328" i="9"/>
  <c r="C327" i="9"/>
  <c r="B327" i="9"/>
  <c r="C326" i="9"/>
  <c r="B326" i="9"/>
  <c r="C325" i="9"/>
  <c r="B325" i="9"/>
  <c r="C324" i="9"/>
  <c r="B324" i="9"/>
  <c r="C323" i="9"/>
  <c r="B323" i="9"/>
  <c r="C322" i="9"/>
  <c r="B322" i="9"/>
  <c r="C321" i="9"/>
  <c r="B321" i="9"/>
  <c r="C320" i="9"/>
  <c r="B320" i="9"/>
  <c r="C319" i="9"/>
  <c r="B319" i="9"/>
  <c r="C318" i="9"/>
  <c r="B318" i="9"/>
  <c r="C317" i="9"/>
  <c r="B317" i="9"/>
  <c r="C691" i="9"/>
  <c r="B691" i="9"/>
  <c r="C687" i="9"/>
  <c r="B687" i="9"/>
  <c r="C314" i="9"/>
  <c r="B314" i="9"/>
  <c r="C313" i="9"/>
  <c r="B313" i="9"/>
  <c r="C312" i="9"/>
  <c r="B312" i="9"/>
  <c r="C311" i="9"/>
  <c r="B311" i="9"/>
  <c r="C310" i="9"/>
  <c r="B310" i="9"/>
  <c r="C309" i="9"/>
  <c r="B309" i="9"/>
  <c r="C308" i="9"/>
  <c r="B308" i="9"/>
  <c r="C307" i="9"/>
  <c r="B307" i="9"/>
  <c r="C306" i="9"/>
  <c r="B306" i="9"/>
  <c r="C305" i="9"/>
  <c r="B305" i="9"/>
  <c r="C304" i="9"/>
  <c r="B304" i="9"/>
  <c r="C303" i="9"/>
  <c r="B303" i="9"/>
  <c r="C302" i="9"/>
  <c r="B302" i="9"/>
  <c r="C301" i="9"/>
  <c r="B301" i="9"/>
  <c r="C300" i="9"/>
  <c r="B300" i="9"/>
  <c r="C299" i="9"/>
  <c r="B299" i="9"/>
  <c r="C298" i="9"/>
  <c r="B298" i="9"/>
  <c r="C297" i="9"/>
  <c r="B297" i="9"/>
  <c r="C296" i="9"/>
  <c r="B296" i="9"/>
  <c r="C295" i="9"/>
  <c r="B295" i="9"/>
  <c r="C294" i="9"/>
  <c r="B294" i="9"/>
  <c r="C293" i="9"/>
  <c r="B293" i="9"/>
  <c r="C292" i="9"/>
  <c r="B292" i="9"/>
  <c r="C291" i="9"/>
  <c r="B291" i="9"/>
  <c r="C290" i="9"/>
  <c r="B290" i="9"/>
  <c r="C289" i="9"/>
  <c r="B289" i="9"/>
  <c r="C288" i="9"/>
  <c r="B288" i="9"/>
  <c r="C287" i="9"/>
  <c r="B287" i="9"/>
  <c r="C286" i="9"/>
  <c r="B286" i="9"/>
  <c r="C285" i="9"/>
  <c r="B285" i="9"/>
  <c r="C284" i="9"/>
  <c r="B284" i="9"/>
  <c r="C283" i="9"/>
  <c r="B283" i="9"/>
  <c r="C282" i="9"/>
  <c r="B282" i="9"/>
  <c r="C281" i="9"/>
  <c r="B281" i="9"/>
  <c r="C280" i="9"/>
  <c r="B280" i="9"/>
  <c r="C279" i="9"/>
  <c r="B279" i="9"/>
  <c r="C278" i="9"/>
  <c r="B278" i="9"/>
  <c r="C277" i="9"/>
  <c r="B277" i="9"/>
  <c r="C276" i="9"/>
  <c r="B276" i="9"/>
  <c r="C275" i="9"/>
  <c r="B275" i="9"/>
  <c r="C274" i="9"/>
  <c r="B274" i="9"/>
  <c r="C273" i="9"/>
  <c r="B273" i="9"/>
  <c r="C272" i="9"/>
  <c r="B272" i="9"/>
  <c r="C271" i="9"/>
  <c r="B271" i="9"/>
  <c r="C270" i="9"/>
  <c r="B270" i="9"/>
  <c r="C269" i="9"/>
  <c r="B269" i="9"/>
  <c r="C268" i="9"/>
  <c r="B268" i="9"/>
  <c r="C267" i="9"/>
  <c r="B267" i="9"/>
  <c r="C266" i="9"/>
  <c r="B266" i="9"/>
  <c r="C265" i="9"/>
  <c r="B265" i="9"/>
  <c r="C264" i="9"/>
  <c r="B264" i="9"/>
  <c r="C263" i="9"/>
  <c r="B263" i="9"/>
  <c r="C262" i="9"/>
  <c r="B262" i="9"/>
  <c r="C261" i="9"/>
  <c r="B261" i="9"/>
  <c r="C260" i="9"/>
  <c r="B260" i="9"/>
  <c r="C259" i="9"/>
  <c r="B259" i="9"/>
  <c r="C258" i="9"/>
  <c r="B258" i="9"/>
  <c r="C257" i="9"/>
  <c r="B257" i="9"/>
  <c r="C256" i="9"/>
  <c r="B256" i="9"/>
  <c r="C255" i="9"/>
  <c r="B255" i="9"/>
  <c r="C254" i="9"/>
  <c r="B254" i="9"/>
  <c r="C253" i="9"/>
  <c r="B253" i="9"/>
  <c r="C252" i="9"/>
  <c r="B252" i="9"/>
  <c r="C251" i="9"/>
  <c r="B251" i="9"/>
  <c r="C250" i="9"/>
  <c r="B250" i="9"/>
  <c r="C249" i="9"/>
  <c r="B249" i="9"/>
  <c r="C248" i="9"/>
  <c r="B248" i="9"/>
  <c r="C247" i="9"/>
  <c r="B247" i="9"/>
  <c r="C246" i="9"/>
  <c r="B246" i="9"/>
  <c r="C245" i="9"/>
  <c r="B245" i="9"/>
  <c r="C244" i="9"/>
  <c r="B244" i="9"/>
  <c r="C243" i="9"/>
  <c r="B243" i="9"/>
  <c r="C242" i="9"/>
  <c r="B242" i="9"/>
  <c r="C241" i="9"/>
  <c r="B241" i="9"/>
  <c r="C240" i="9"/>
  <c r="B240" i="9"/>
  <c r="C239" i="9"/>
  <c r="B239" i="9"/>
  <c r="C238" i="9"/>
  <c r="B238" i="9"/>
  <c r="C237" i="9"/>
  <c r="B237" i="9"/>
  <c r="C236" i="9"/>
  <c r="B236" i="9"/>
  <c r="C235" i="9"/>
  <c r="B235" i="9"/>
  <c r="C234" i="9"/>
  <c r="B234" i="9"/>
  <c r="C233" i="9"/>
  <c r="B233" i="9"/>
  <c r="C232" i="9"/>
  <c r="B232" i="9"/>
  <c r="C231" i="9"/>
  <c r="B231" i="9"/>
  <c r="C230" i="9"/>
  <c r="B230" i="9"/>
  <c r="C229" i="9"/>
  <c r="B229" i="9"/>
  <c r="C228" i="9"/>
  <c r="B228" i="9"/>
  <c r="C227" i="9"/>
  <c r="B227" i="9"/>
  <c r="C226" i="9"/>
  <c r="B226" i="9"/>
  <c r="C225" i="9"/>
  <c r="B225" i="9"/>
  <c r="C224" i="9"/>
  <c r="B224" i="9"/>
  <c r="C223" i="9"/>
  <c r="B223" i="9"/>
  <c r="C222" i="9"/>
  <c r="B222" i="9"/>
  <c r="C221" i="9"/>
  <c r="B221" i="9"/>
  <c r="C653" i="9"/>
  <c r="B653" i="9"/>
  <c r="C219" i="9"/>
  <c r="B219" i="9"/>
  <c r="C218" i="9"/>
  <c r="B218" i="9"/>
  <c r="C217" i="9"/>
  <c r="B217" i="9"/>
  <c r="C216" i="9"/>
  <c r="B216" i="9"/>
  <c r="C215" i="9"/>
  <c r="B215" i="9"/>
  <c r="C214" i="9"/>
  <c r="B214" i="9"/>
  <c r="C213" i="9"/>
  <c r="B213" i="9"/>
  <c r="C212" i="9"/>
  <c r="B212" i="9"/>
  <c r="C211" i="9"/>
  <c r="B211" i="9"/>
  <c r="C210" i="9"/>
  <c r="B210" i="9"/>
  <c r="C209" i="9"/>
  <c r="B209" i="9"/>
  <c r="C208" i="9"/>
  <c r="B208" i="9"/>
  <c r="C207" i="9"/>
  <c r="B207" i="9"/>
  <c r="C206" i="9"/>
  <c r="B206" i="9"/>
  <c r="C205" i="9"/>
  <c r="B205" i="9"/>
  <c r="C204" i="9"/>
  <c r="B204" i="9"/>
  <c r="C203" i="9"/>
  <c r="B203" i="9"/>
  <c r="C202" i="9"/>
  <c r="B202" i="9"/>
  <c r="C201" i="9"/>
  <c r="B201" i="9"/>
  <c r="C200" i="9"/>
  <c r="B200" i="9"/>
  <c r="C199" i="9"/>
  <c r="B199" i="9"/>
  <c r="C198" i="9"/>
  <c r="B198" i="9"/>
  <c r="C197" i="9"/>
  <c r="B197" i="9"/>
  <c r="C196" i="9"/>
  <c r="B196" i="9"/>
  <c r="C195" i="9"/>
  <c r="B195" i="9"/>
  <c r="C194" i="9"/>
  <c r="B194" i="9"/>
  <c r="C193" i="9"/>
  <c r="B193" i="9"/>
  <c r="C192" i="9"/>
  <c r="B192" i="9"/>
  <c r="C191" i="9"/>
  <c r="B191" i="9"/>
  <c r="C190" i="9"/>
  <c r="B190" i="9"/>
  <c r="C189" i="9"/>
  <c r="B189" i="9"/>
  <c r="C188" i="9"/>
  <c r="B188" i="9"/>
  <c r="C187" i="9"/>
  <c r="B187" i="9"/>
  <c r="C186" i="9"/>
  <c r="B186" i="9"/>
  <c r="C185" i="9"/>
  <c r="B185" i="9"/>
  <c r="C184" i="9"/>
  <c r="B184" i="9"/>
  <c r="C183" i="9"/>
  <c r="B183" i="9"/>
  <c r="C182" i="9"/>
  <c r="B182" i="9"/>
  <c r="C181" i="9"/>
  <c r="B181" i="9"/>
  <c r="C180" i="9"/>
  <c r="B180" i="9"/>
  <c r="C179" i="9"/>
  <c r="B179" i="9"/>
  <c r="C178" i="9"/>
  <c r="B178" i="9"/>
  <c r="C177" i="9"/>
  <c r="B177" i="9"/>
  <c r="C176" i="9"/>
  <c r="B176" i="9"/>
  <c r="C175" i="9"/>
  <c r="B175" i="9"/>
  <c r="C174" i="9"/>
  <c r="B174" i="9"/>
  <c r="C173" i="9"/>
  <c r="B173" i="9"/>
  <c r="C172" i="9"/>
  <c r="B172" i="9"/>
  <c r="C171" i="9"/>
  <c r="B171" i="9"/>
  <c r="C170" i="9"/>
  <c r="B170" i="9"/>
  <c r="C169" i="9"/>
  <c r="B169" i="9"/>
  <c r="C168" i="9"/>
  <c r="B168" i="9"/>
  <c r="C167" i="9"/>
  <c r="B167" i="9"/>
  <c r="C166" i="9"/>
  <c r="B166" i="9"/>
  <c r="C633" i="9"/>
  <c r="B633" i="9"/>
  <c r="C631" i="9"/>
  <c r="B631" i="9"/>
  <c r="C629" i="9"/>
  <c r="B629" i="9"/>
  <c r="C609" i="9"/>
  <c r="B609" i="9"/>
  <c r="C606" i="9"/>
  <c r="B606" i="9"/>
  <c r="C160" i="9"/>
  <c r="B160" i="9"/>
  <c r="C159" i="9"/>
  <c r="B159" i="9"/>
  <c r="C158" i="9"/>
  <c r="B158" i="9"/>
  <c r="C157" i="9"/>
  <c r="B157" i="9"/>
  <c r="C156" i="9"/>
  <c r="B156" i="9"/>
  <c r="C155" i="9"/>
  <c r="B155" i="9"/>
  <c r="C154" i="9"/>
  <c r="B154" i="9"/>
  <c r="C153" i="9"/>
  <c r="B153" i="9"/>
  <c r="C152" i="9"/>
  <c r="B152" i="9"/>
  <c r="C151" i="9"/>
  <c r="B151" i="9"/>
  <c r="C150" i="9"/>
  <c r="B150" i="9"/>
  <c r="C149" i="9"/>
  <c r="B149" i="9"/>
  <c r="C148" i="9"/>
  <c r="B148" i="9"/>
  <c r="C147" i="9"/>
  <c r="B147" i="9"/>
  <c r="C146" i="9"/>
  <c r="B146" i="9"/>
  <c r="C145" i="9"/>
  <c r="B145" i="9"/>
  <c r="C144" i="9"/>
  <c r="B144" i="9"/>
  <c r="C143" i="9"/>
  <c r="B143" i="9"/>
  <c r="C142" i="9"/>
  <c r="B142" i="9"/>
  <c r="C141" i="9"/>
  <c r="B141" i="9"/>
  <c r="C628" i="9"/>
  <c r="B628" i="9"/>
  <c r="C139" i="9"/>
  <c r="B139" i="9"/>
  <c r="C138" i="9"/>
  <c r="B138" i="9"/>
  <c r="C137" i="9"/>
  <c r="B137" i="9"/>
  <c r="C136" i="9"/>
  <c r="B136" i="9"/>
  <c r="C135" i="9"/>
  <c r="B135" i="9"/>
  <c r="C134" i="9"/>
  <c r="B134" i="9"/>
  <c r="C133" i="9"/>
  <c r="B133" i="9"/>
  <c r="C132" i="9"/>
  <c r="B132" i="9"/>
  <c r="C131" i="9"/>
  <c r="B131" i="9"/>
  <c r="C130" i="9"/>
  <c r="B130" i="9"/>
  <c r="C129" i="9"/>
  <c r="B129" i="9"/>
  <c r="C128" i="9"/>
  <c r="B128" i="9"/>
  <c r="C127" i="9"/>
  <c r="B127" i="9"/>
  <c r="C126" i="9"/>
  <c r="B126" i="9"/>
  <c r="C602" i="9"/>
  <c r="B602" i="9"/>
  <c r="C124" i="9"/>
  <c r="B124" i="9"/>
  <c r="C123" i="9"/>
  <c r="B123" i="9"/>
  <c r="C122" i="9"/>
  <c r="B122" i="9"/>
  <c r="C121" i="9"/>
  <c r="B121" i="9"/>
  <c r="C120" i="9"/>
  <c r="B120" i="9"/>
  <c r="C119" i="9"/>
  <c r="B119" i="9"/>
  <c r="C118" i="9"/>
  <c r="B118" i="9"/>
  <c r="C117" i="9"/>
  <c r="B117" i="9"/>
  <c r="C116" i="9"/>
  <c r="B116" i="9"/>
  <c r="C115" i="9"/>
  <c r="B115" i="9"/>
  <c r="C114" i="9"/>
  <c r="B114" i="9"/>
  <c r="C113" i="9"/>
  <c r="B113" i="9"/>
  <c r="C112" i="9"/>
  <c r="B112" i="9"/>
  <c r="C111" i="9"/>
  <c r="B111" i="9"/>
  <c r="C110" i="9"/>
  <c r="B110" i="9"/>
  <c r="C109" i="9"/>
  <c r="B109" i="9"/>
  <c r="C108" i="9"/>
  <c r="B108" i="9"/>
  <c r="C596" i="9"/>
  <c r="B596" i="9"/>
  <c r="C106" i="9"/>
  <c r="B106" i="9"/>
  <c r="C105" i="9"/>
  <c r="B105" i="9"/>
  <c r="C104" i="9"/>
  <c r="B104" i="9"/>
  <c r="C103" i="9"/>
  <c r="B103" i="9"/>
  <c r="C102" i="9"/>
  <c r="B102" i="9"/>
  <c r="C101" i="9"/>
  <c r="B101" i="9"/>
  <c r="C100" i="9"/>
  <c r="B100" i="9"/>
  <c r="C99" i="9"/>
  <c r="B99" i="9"/>
  <c r="C98" i="9"/>
  <c r="B98" i="9"/>
  <c r="C97" i="9"/>
  <c r="B97" i="9"/>
  <c r="C96" i="9"/>
  <c r="B96" i="9"/>
  <c r="C95" i="9"/>
  <c r="B95" i="9"/>
  <c r="C94" i="9"/>
  <c r="B94" i="9"/>
  <c r="C93" i="9"/>
  <c r="B93" i="9"/>
  <c r="C92" i="9"/>
  <c r="B92" i="9"/>
  <c r="C91" i="9"/>
  <c r="B91" i="9"/>
  <c r="C90" i="9"/>
  <c r="B90" i="9"/>
  <c r="C89" i="9"/>
  <c r="B89" i="9"/>
  <c r="C88" i="9"/>
  <c r="B88" i="9"/>
  <c r="C87" i="9"/>
  <c r="B87" i="9"/>
  <c r="C86" i="9"/>
  <c r="B86" i="9"/>
  <c r="C85" i="9"/>
  <c r="B85" i="9"/>
  <c r="C84" i="9"/>
  <c r="B84" i="9"/>
  <c r="C83" i="9"/>
  <c r="B83" i="9"/>
  <c r="C82" i="9"/>
  <c r="B82" i="9"/>
  <c r="C81" i="9"/>
  <c r="B81" i="9"/>
  <c r="C80" i="9"/>
  <c r="B80" i="9"/>
  <c r="C79" i="9"/>
  <c r="B79" i="9"/>
  <c r="C78" i="9"/>
  <c r="B78" i="9"/>
  <c r="C77" i="9"/>
  <c r="B77" i="9"/>
  <c r="C76" i="9"/>
  <c r="B76" i="9"/>
  <c r="C75" i="9"/>
  <c r="B75" i="9"/>
  <c r="C74" i="9"/>
  <c r="B74" i="9"/>
  <c r="C73" i="9"/>
  <c r="B73" i="9"/>
  <c r="C72" i="9"/>
  <c r="B72" i="9"/>
  <c r="C71" i="9"/>
  <c r="B71" i="9"/>
  <c r="C70" i="9"/>
  <c r="B70" i="9"/>
  <c r="C69" i="9"/>
  <c r="B69" i="9"/>
  <c r="C68" i="9"/>
  <c r="B68" i="9"/>
  <c r="C67" i="9"/>
  <c r="B67" i="9"/>
  <c r="C66" i="9"/>
  <c r="B66" i="9"/>
  <c r="C65" i="9"/>
  <c r="B65" i="9"/>
  <c r="C64" i="9"/>
  <c r="B64" i="9"/>
  <c r="C63" i="9"/>
  <c r="B63" i="9"/>
  <c r="C62" i="9"/>
  <c r="B62" i="9"/>
  <c r="C61" i="9"/>
  <c r="B61" i="9"/>
  <c r="C60" i="9"/>
  <c r="B60" i="9"/>
  <c r="C59" i="9"/>
  <c r="B59" i="9"/>
  <c r="C58" i="9"/>
  <c r="B58" i="9"/>
  <c r="C57" i="9"/>
  <c r="B57" i="9"/>
  <c r="C56" i="9"/>
  <c r="B56" i="9"/>
  <c r="C55" i="9"/>
  <c r="B55" i="9"/>
  <c r="C54" i="9"/>
  <c r="B54" i="9"/>
  <c r="C53" i="9"/>
  <c r="B53" i="9"/>
  <c r="C52" i="9"/>
  <c r="B52" i="9"/>
  <c r="C51" i="9"/>
  <c r="B51" i="9"/>
  <c r="C50" i="9"/>
  <c r="B50" i="9"/>
  <c r="C49" i="9"/>
  <c r="B49" i="9"/>
  <c r="C48" i="9"/>
  <c r="B48" i="9"/>
  <c r="C47" i="9"/>
  <c r="B47" i="9"/>
  <c r="C46" i="9"/>
  <c r="B46" i="9"/>
  <c r="C45" i="9"/>
  <c r="B45" i="9"/>
  <c r="C44" i="9"/>
  <c r="B44" i="9"/>
  <c r="C593" i="9"/>
  <c r="B593" i="9"/>
  <c r="C42" i="9"/>
  <c r="B42" i="9"/>
  <c r="C591" i="9"/>
  <c r="B591" i="9"/>
  <c r="C40" i="9"/>
  <c r="B40" i="9"/>
  <c r="C589" i="9"/>
  <c r="B589" i="9"/>
  <c r="C38" i="9"/>
  <c r="B38" i="9"/>
  <c r="C489" i="9"/>
  <c r="B489" i="9"/>
  <c r="C36" i="9"/>
  <c r="B36" i="9"/>
  <c r="C35" i="9"/>
  <c r="B35" i="9"/>
  <c r="C465" i="9"/>
  <c r="B465" i="9"/>
  <c r="C33" i="9"/>
  <c r="B33" i="9"/>
  <c r="C458" i="9"/>
  <c r="B458" i="9"/>
  <c r="C436" i="9"/>
  <c r="B436" i="9"/>
  <c r="C30" i="9"/>
  <c r="B30" i="9"/>
  <c r="C432" i="9"/>
  <c r="B432" i="9"/>
  <c r="C28" i="9"/>
  <c r="B28" i="9"/>
  <c r="C430" i="9"/>
  <c r="B430" i="9"/>
  <c r="C26" i="9"/>
  <c r="B26" i="9"/>
  <c r="C427" i="9"/>
  <c r="B427" i="9"/>
  <c r="C425" i="9"/>
  <c r="B425" i="9"/>
  <c r="C23" i="9"/>
  <c r="B23" i="9"/>
  <c r="C424" i="9"/>
  <c r="B424" i="9"/>
  <c r="C21" i="9"/>
  <c r="B21" i="9"/>
  <c r="C422" i="9"/>
  <c r="B422" i="9"/>
  <c r="C19" i="9"/>
  <c r="B19" i="9"/>
  <c r="C419" i="9"/>
  <c r="B419" i="9"/>
  <c r="C17" i="9"/>
  <c r="B17" i="9"/>
  <c r="C415" i="9"/>
  <c r="B415" i="9"/>
  <c r="C15" i="9"/>
  <c r="B15" i="9"/>
  <c r="C411" i="9"/>
  <c r="B411" i="9"/>
  <c r="C13" i="9"/>
  <c r="B13" i="9"/>
  <c r="C405" i="9"/>
  <c r="B405" i="9"/>
  <c r="C11" i="9"/>
  <c r="B11" i="9"/>
  <c r="C386" i="9"/>
  <c r="B386" i="9"/>
  <c r="C9" i="9"/>
  <c r="B9" i="9"/>
  <c r="C8" i="9"/>
  <c r="B8" i="9"/>
  <c r="C381" i="9"/>
  <c r="B381" i="9"/>
  <c r="C6" i="9"/>
  <c r="B6" i="9"/>
  <c r="C336" i="9"/>
  <c r="B336" i="9"/>
  <c r="C4" i="9"/>
  <c r="B4" i="9"/>
  <c r="C334" i="9"/>
  <c r="B334" i="9"/>
  <c r="C332" i="9"/>
  <c r="B332" i="9"/>
  <c r="F2366" i="4" l="1"/>
  <c r="F2367" i="4"/>
  <c r="J3444" i="7" s="1"/>
  <c r="F2368" i="4"/>
  <c r="F2369" i="4"/>
  <c r="J3455" i="7" s="1"/>
  <c r="F2370" i="4"/>
  <c r="J3459" i="7" s="1"/>
  <c r="F2371" i="4"/>
  <c r="J3460" i="7" s="1"/>
  <c r="F2365" i="4"/>
  <c r="J2402" i="7" s="1"/>
  <c r="F2342" i="4"/>
  <c r="J2408" i="7" s="1"/>
  <c r="F2350" i="4"/>
  <c r="J3427" i="7" s="1"/>
  <c r="F2358" i="4"/>
  <c r="F2343" i="4"/>
  <c r="J3339" i="7" s="1"/>
  <c r="F2351" i="4"/>
  <c r="J3360" i="7" s="1"/>
  <c r="F2359" i="4"/>
  <c r="J3420" i="7" s="1"/>
  <c r="F2344" i="4"/>
  <c r="J3377" i="7" s="1"/>
  <c r="F2352" i="4"/>
  <c r="J3386" i="7" s="1"/>
  <c r="F2360" i="4"/>
  <c r="J3114" i="7" s="1"/>
  <c r="F2345" i="4"/>
  <c r="J3390" i="7" s="1"/>
  <c r="F2353" i="4"/>
  <c r="J3429" i="7" s="1"/>
  <c r="F2361" i="4"/>
  <c r="F2338" i="4"/>
  <c r="J3413" i="7" s="1"/>
  <c r="F2346" i="4"/>
  <c r="J3407" i="7" s="1"/>
  <c r="F2354" i="4"/>
  <c r="J3426" i="7" s="1"/>
  <c r="F2362" i="4"/>
  <c r="F2339" i="4"/>
  <c r="F2347" i="4"/>
  <c r="J225" i="7" s="1"/>
  <c r="F2355" i="4"/>
  <c r="J3401" i="7" s="1"/>
  <c r="F2363" i="4"/>
  <c r="J3260" i="7" s="1"/>
  <c r="F2340" i="4"/>
  <c r="J2139" i="7" s="1"/>
  <c r="F2348" i="4"/>
  <c r="J3391" i="7" s="1"/>
  <c r="F2356" i="4"/>
  <c r="J3398" i="7" s="1"/>
  <c r="F2364" i="4"/>
  <c r="F2341" i="4"/>
  <c r="F2349" i="4"/>
  <c r="J3396" i="7" s="1"/>
  <c r="F2357" i="4"/>
  <c r="J3406" i="7" s="1"/>
  <c r="F842" i="4"/>
  <c r="J3338" i="7" s="1"/>
  <c r="F1467" i="4"/>
  <c r="J3378" i="7" s="1"/>
  <c r="F665" i="4"/>
  <c r="J3353" i="7" s="1"/>
  <c r="F1332" i="4"/>
  <c r="J3380" i="7" s="1"/>
  <c r="F2332" i="4"/>
  <c r="J3385" i="7" s="1"/>
  <c r="F1466" i="4"/>
  <c r="J3346" i="7" s="1"/>
  <c r="F2335" i="4"/>
  <c r="F729" i="4"/>
  <c r="J3336" i="7" s="1"/>
  <c r="F919" i="4"/>
  <c r="J3345" i="7" s="1"/>
  <c r="F2336" i="4"/>
  <c r="J3256" i="7" s="1"/>
  <c r="F2321" i="4"/>
  <c r="J3331" i="7" s="1"/>
  <c r="F2329" i="4"/>
  <c r="J3352" i="7" s="1"/>
  <c r="F2337" i="4"/>
  <c r="F863" i="4"/>
  <c r="J3329" i="7" s="1"/>
  <c r="F1330" i="4"/>
  <c r="J3355" i="7" s="1"/>
  <c r="F2323" i="4"/>
  <c r="J3334" i="7" s="1"/>
  <c r="F2331" i="4"/>
  <c r="J3363" i="7" s="1"/>
  <c r="F2239" i="4"/>
  <c r="J90" i="7" s="1"/>
  <c r="F2247" i="4"/>
  <c r="J137" i="7" s="1"/>
  <c r="F2306" i="4"/>
  <c r="J152" i="7" s="1"/>
  <c r="F2240" i="4"/>
  <c r="J91" i="7" s="1"/>
  <c r="F2299" i="4"/>
  <c r="J138" i="7" s="1"/>
  <c r="F2307" i="4"/>
  <c r="J153" i="7" s="1"/>
  <c r="F2305" i="4"/>
  <c r="J167" i="7" s="1"/>
  <c r="F2241" i="4"/>
  <c r="J92" i="7" s="1"/>
  <c r="F2300" i="4"/>
  <c r="J65" i="7" s="1"/>
  <c r="F762" i="4"/>
  <c r="J3319" i="7" s="1"/>
  <c r="F2246" i="4"/>
  <c r="J112" i="7" s="1"/>
  <c r="F2242" i="4"/>
  <c r="J93" i="7" s="1"/>
  <c r="F2301" i="4"/>
  <c r="J66" i="7" s="1"/>
  <c r="F664" i="4"/>
  <c r="J3326" i="7" s="1"/>
  <c r="F2243" i="4"/>
  <c r="J99" i="7" s="1"/>
  <c r="F2302" i="4"/>
  <c r="J101" i="7" s="1"/>
  <c r="F763" i="4"/>
  <c r="J3327" i="7" s="1"/>
  <c r="F2244" i="4"/>
  <c r="J100" i="7" s="1"/>
  <c r="F2303" i="4"/>
  <c r="J102" i="7" s="1"/>
  <c r="F1328" i="4"/>
  <c r="J3328" i="7" s="1"/>
  <c r="F2245" i="4"/>
  <c r="J111" i="7" s="1"/>
  <c r="F2304" i="4"/>
  <c r="J166" i="7" s="1"/>
  <c r="F2298" i="4"/>
  <c r="F2290" i="4"/>
  <c r="F2282" i="4"/>
  <c r="F2274" i="4"/>
  <c r="F2266" i="4"/>
  <c r="F2293" i="4"/>
  <c r="F2285" i="4"/>
  <c r="F2277" i="4"/>
  <c r="F2269" i="4"/>
  <c r="F2296" i="4"/>
  <c r="F2288" i="4"/>
  <c r="F2280" i="4"/>
  <c r="F2272" i="4"/>
  <c r="F2264" i="4"/>
  <c r="F2259" i="4"/>
  <c r="F2291" i="4"/>
  <c r="F2283" i="4"/>
  <c r="F2275" i="4"/>
  <c r="F2267" i="4"/>
  <c r="F2294" i="4"/>
  <c r="F2286" i="4"/>
  <c r="F2278" i="4"/>
  <c r="F2270" i="4"/>
  <c r="F2262" i="4"/>
  <c r="F2297" i="4"/>
  <c r="F2289" i="4"/>
  <c r="F2281" i="4"/>
  <c r="F2273" i="4"/>
  <c r="F2265" i="4"/>
  <c r="F2292" i="4"/>
  <c r="F2284" i="4"/>
  <c r="F2276" i="4"/>
  <c r="F2268" i="4"/>
  <c r="F2260" i="4"/>
  <c r="F2261" i="4"/>
  <c r="F2295" i="4"/>
  <c r="F2287" i="4"/>
  <c r="F2279" i="4"/>
  <c r="F2271" i="4"/>
  <c r="F2263" i="4"/>
  <c r="F1921" i="4"/>
  <c r="J3518" i="7" s="1"/>
  <c r="F1929" i="4"/>
  <c r="J3526" i="7" s="1"/>
  <c r="F1937" i="4"/>
  <c r="J3534" i="7" s="1"/>
  <c r="F1945" i="4"/>
  <c r="J3542" i="7" s="1"/>
  <c r="F1953" i="4"/>
  <c r="J3550" i="7" s="1"/>
  <c r="F1961" i="4"/>
  <c r="J3558" i="7" s="1"/>
  <c r="F1969" i="4"/>
  <c r="J3566" i="7" s="1"/>
  <c r="F1977" i="4"/>
  <c r="J3574" i="7" s="1"/>
  <c r="F1985" i="4"/>
  <c r="J3582" i="7" s="1"/>
  <c r="F1993" i="4"/>
  <c r="J3590" i="7" s="1"/>
  <c r="F2001" i="4"/>
  <c r="J3598" i="7" s="1"/>
  <c r="F2009" i="4"/>
  <c r="J3606" i="7" s="1"/>
  <c r="F2017" i="4"/>
  <c r="J3614" i="7" s="1"/>
  <c r="F2025" i="4"/>
  <c r="J3622" i="7" s="1"/>
  <c r="F2033" i="4"/>
  <c r="J3630" i="7" s="1"/>
  <c r="F2041" i="4"/>
  <c r="J3638" i="7" s="1"/>
  <c r="F2049" i="4"/>
  <c r="J3646" i="7" s="1"/>
  <c r="F2057" i="4"/>
  <c r="J3654" i="7" s="1"/>
  <c r="F2065" i="4"/>
  <c r="J3662" i="7" s="1"/>
  <c r="F2073" i="4"/>
  <c r="J3670" i="7" s="1"/>
  <c r="F2081" i="4"/>
  <c r="J3678" i="7" s="1"/>
  <c r="F2089" i="4"/>
  <c r="J3686" i="7" s="1"/>
  <c r="F2097" i="4"/>
  <c r="J3694" i="7" s="1"/>
  <c r="F2105" i="4"/>
  <c r="J3702" i="7" s="1"/>
  <c r="F2113" i="4"/>
  <c r="J3710" i="7" s="1"/>
  <c r="F2121" i="4"/>
  <c r="J3718" i="7" s="1"/>
  <c r="F2129" i="4"/>
  <c r="J3726" i="7" s="1"/>
  <c r="F2137" i="4"/>
  <c r="J3734" i="7" s="1"/>
  <c r="F2145" i="4"/>
  <c r="J3742" i="7" s="1"/>
  <c r="F2153" i="4"/>
  <c r="J3750" i="7" s="1"/>
  <c r="F2161" i="4"/>
  <c r="J3758" i="7" s="1"/>
  <c r="F2169" i="4"/>
  <c r="J3766" i="7" s="1"/>
  <c r="F2177" i="4"/>
  <c r="J3774" i="7" s="1"/>
  <c r="F2185" i="4"/>
  <c r="J3782" i="7" s="1"/>
  <c r="F2193" i="4"/>
  <c r="J3790" i="7" s="1"/>
  <c r="F2201" i="4"/>
  <c r="J3798" i="7" s="1"/>
  <c r="F2209" i="4"/>
  <c r="J3806" i="7" s="1"/>
  <c r="F2217" i="4"/>
  <c r="J3814" i="7" s="1"/>
  <c r="F1922" i="4"/>
  <c r="J3519" i="7" s="1"/>
  <c r="F1930" i="4"/>
  <c r="J3527" i="7" s="1"/>
  <c r="F1938" i="4"/>
  <c r="J3535" i="7" s="1"/>
  <c r="F1946" i="4"/>
  <c r="J3543" i="7" s="1"/>
  <c r="F1954" i="4"/>
  <c r="J3551" i="7" s="1"/>
  <c r="F1962" i="4"/>
  <c r="J3559" i="7" s="1"/>
  <c r="F1970" i="4"/>
  <c r="J3567" i="7" s="1"/>
  <c r="F1978" i="4"/>
  <c r="J3575" i="7" s="1"/>
  <c r="F1986" i="4"/>
  <c r="J3583" i="7" s="1"/>
  <c r="F1994" i="4"/>
  <c r="J3591" i="7" s="1"/>
  <c r="F2002" i="4"/>
  <c r="J3599" i="7" s="1"/>
  <c r="F2010" i="4"/>
  <c r="J3607" i="7" s="1"/>
  <c r="F2018" i="4"/>
  <c r="J3615" i="7" s="1"/>
  <c r="F2026" i="4"/>
  <c r="J3623" i="7" s="1"/>
  <c r="F2034" i="4"/>
  <c r="J3631" i="7" s="1"/>
  <c r="F2042" i="4"/>
  <c r="J3639" i="7" s="1"/>
  <c r="F2050" i="4"/>
  <c r="J3647" i="7" s="1"/>
  <c r="F2058" i="4"/>
  <c r="J3655" i="7" s="1"/>
  <c r="F2066" i="4"/>
  <c r="J3663" i="7" s="1"/>
  <c r="F2074" i="4"/>
  <c r="J3671" i="7" s="1"/>
  <c r="F2082" i="4"/>
  <c r="J3679" i="7" s="1"/>
  <c r="F2090" i="4"/>
  <c r="J3687" i="7" s="1"/>
  <c r="F2098" i="4"/>
  <c r="J3695" i="7" s="1"/>
  <c r="F2106" i="4"/>
  <c r="J3703" i="7" s="1"/>
  <c r="F2114" i="4"/>
  <c r="J3711" i="7" s="1"/>
  <c r="F2122" i="4"/>
  <c r="J3719" i="7" s="1"/>
  <c r="F2130" i="4"/>
  <c r="J3727" i="7" s="1"/>
  <c r="F2138" i="4"/>
  <c r="J3735" i="7" s="1"/>
  <c r="F2146" i="4"/>
  <c r="J3743" i="7" s="1"/>
  <c r="F2154" i="4"/>
  <c r="J3751" i="7" s="1"/>
  <c r="F2162" i="4"/>
  <c r="J3759" i="7" s="1"/>
  <c r="F2170" i="4"/>
  <c r="J3767" i="7" s="1"/>
  <c r="F2178" i="4"/>
  <c r="J3775" i="7" s="1"/>
  <c r="F2186" i="4"/>
  <c r="J3783" i="7" s="1"/>
  <c r="F2194" i="4"/>
  <c r="J3791" i="7" s="1"/>
  <c r="F2202" i="4"/>
  <c r="J3799" i="7" s="1"/>
  <c r="F2210" i="4"/>
  <c r="J3807" i="7" s="1"/>
  <c r="F2218" i="4"/>
  <c r="J3815" i="7" s="1"/>
  <c r="F1923" i="4"/>
  <c r="J3520" i="7" s="1"/>
  <c r="F1931" i="4"/>
  <c r="J3528" i="7" s="1"/>
  <c r="F1939" i="4"/>
  <c r="J3536" i="7" s="1"/>
  <c r="F1947" i="4"/>
  <c r="J3544" i="7" s="1"/>
  <c r="F1955" i="4"/>
  <c r="J3552" i="7" s="1"/>
  <c r="F1963" i="4"/>
  <c r="J3560" i="7" s="1"/>
  <c r="F1971" i="4"/>
  <c r="J3568" i="7" s="1"/>
  <c r="F1979" i="4"/>
  <c r="J3576" i="7" s="1"/>
  <c r="F1987" i="4"/>
  <c r="J3584" i="7" s="1"/>
  <c r="F1995" i="4"/>
  <c r="J3592" i="7" s="1"/>
  <c r="F2003" i="4"/>
  <c r="J3600" i="7" s="1"/>
  <c r="F2011" i="4"/>
  <c r="J3608" i="7" s="1"/>
  <c r="F2019" i="4"/>
  <c r="J3616" i="7" s="1"/>
  <c r="F2027" i="4"/>
  <c r="J3624" i="7" s="1"/>
  <c r="F2035" i="4"/>
  <c r="J3632" i="7" s="1"/>
  <c r="F2043" i="4"/>
  <c r="J3640" i="7" s="1"/>
  <c r="F2051" i="4"/>
  <c r="J3648" i="7" s="1"/>
  <c r="F2059" i="4"/>
  <c r="J3656" i="7" s="1"/>
  <c r="F2067" i="4"/>
  <c r="J3664" i="7" s="1"/>
  <c r="F2075" i="4"/>
  <c r="J3672" i="7" s="1"/>
  <c r="F2083" i="4"/>
  <c r="J3680" i="7" s="1"/>
  <c r="F2091" i="4"/>
  <c r="J3688" i="7" s="1"/>
  <c r="F2099" i="4"/>
  <c r="J3696" i="7" s="1"/>
  <c r="F2107" i="4"/>
  <c r="J3704" i="7" s="1"/>
  <c r="F2115" i="4"/>
  <c r="J3712" i="7" s="1"/>
  <c r="F2123" i="4"/>
  <c r="J3720" i="7" s="1"/>
  <c r="F2131" i="4"/>
  <c r="J3728" i="7" s="1"/>
  <c r="F2139" i="4"/>
  <c r="J3736" i="7" s="1"/>
  <c r="F2147" i="4"/>
  <c r="J3744" i="7" s="1"/>
  <c r="F2155" i="4"/>
  <c r="J3752" i="7" s="1"/>
  <c r="F2163" i="4"/>
  <c r="J3760" i="7" s="1"/>
  <c r="F2171" i="4"/>
  <c r="J3768" i="7" s="1"/>
  <c r="F2179" i="4"/>
  <c r="J3776" i="7" s="1"/>
  <c r="F2187" i="4"/>
  <c r="J3784" i="7" s="1"/>
  <c r="F2195" i="4"/>
  <c r="J3792" i="7" s="1"/>
  <c r="F2203" i="4"/>
  <c r="J3800" i="7" s="1"/>
  <c r="F2211" i="4"/>
  <c r="J3808" i="7" s="1"/>
  <c r="F1924" i="4"/>
  <c r="J3521" i="7" s="1"/>
  <c r="F1932" i="4"/>
  <c r="J3529" i="7" s="1"/>
  <c r="F1940" i="4"/>
  <c r="J3537" i="7" s="1"/>
  <c r="F1948" i="4"/>
  <c r="J3545" i="7" s="1"/>
  <c r="F1956" i="4"/>
  <c r="J3553" i="7" s="1"/>
  <c r="F1964" i="4"/>
  <c r="J3561" i="7" s="1"/>
  <c r="F1972" i="4"/>
  <c r="J3569" i="7" s="1"/>
  <c r="F1980" i="4"/>
  <c r="J3577" i="7" s="1"/>
  <c r="F1988" i="4"/>
  <c r="J3585" i="7" s="1"/>
  <c r="F1996" i="4"/>
  <c r="J3593" i="7" s="1"/>
  <c r="F2004" i="4"/>
  <c r="J3601" i="7" s="1"/>
  <c r="F2012" i="4"/>
  <c r="J3609" i="7" s="1"/>
  <c r="F2020" i="4"/>
  <c r="J3617" i="7" s="1"/>
  <c r="F2028" i="4"/>
  <c r="J3625" i="7" s="1"/>
  <c r="F2036" i="4"/>
  <c r="J3633" i="7" s="1"/>
  <c r="F2044" i="4"/>
  <c r="J3641" i="7" s="1"/>
  <c r="F2052" i="4"/>
  <c r="J3649" i="7" s="1"/>
  <c r="F2060" i="4"/>
  <c r="J3657" i="7" s="1"/>
  <c r="F2068" i="4"/>
  <c r="J3665" i="7" s="1"/>
  <c r="F2076" i="4"/>
  <c r="J3673" i="7" s="1"/>
  <c r="F2084" i="4"/>
  <c r="J3681" i="7" s="1"/>
  <c r="F2092" i="4"/>
  <c r="J3689" i="7" s="1"/>
  <c r="F2100" i="4"/>
  <c r="J3697" i="7" s="1"/>
  <c r="F2108" i="4"/>
  <c r="J3705" i="7" s="1"/>
  <c r="F2116" i="4"/>
  <c r="J3713" i="7" s="1"/>
  <c r="F2124" i="4"/>
  <c r="J3721" i="7" s="1"/>
  <c r="F2132" i="4"/>
  <c r="J3729" i="7" s="1"/>
  <c r="F2140" i="4"/>
  <c r="J3737" i="7" s="1"/>
  <c r="F2148" i="4"/>
  <c r="J3745" i="7" s="1"/>
  <c r="F2156" i="4"/>
  <c r="J3753" i="7" s="1"/>
  <c r="F2164" i="4"/>
  <c r="J3761" i="7" s="1"/>
  <c r="F2172" i="4"/>
  <c r="J3769" i="7" s="1"/>
  <c r="F2180" i="4"/>
  <c r="J3777" i="7" s="1"/>
  <c r="F2188" i="4"/>
  <c r="J3785" i="7" s="1"/>
  <c r="F2196" i="4"/>
  <c r="J3793" i="7" s="1"/>
  <c r="F2204" i="4"/>
  <c r="J3801" i="7" s="1"/>
  <c r="F2212" i="4"/>
  <c r="J3809" i="7" s="1"/>
  <c r="F1925" i="4"/>
  <c r="J3522" i="7" s="1"/>
  <c r="F1933" i="4"/>
  <c r="J3530" i="7" s="1"/>
  <c r="F1941" i="4"/>
  <c r="J3538" i="7" s="1"/>
  <c r="F1949" i="4"/>
  <c r="J3546" i="7" s="1"/>
  <c r="F1957" i="4"/>
  <c r="J3554" i="7" s="1"/>
  <c r="F1965" i="4"/>
  <c r="J3562" i="7" s="1"/>
  <c r="F1973" i="4"/>
  <c r="J3570" i="7" s="1"/>
  <c r="F1981" i="4"/>
  <c r="J3578" i="7" s="1"/>
  <c r="F1989" i="4"/>
  <c r="J3586" i="7" s="1"/>
  <c r="F1997" i="4"/>
  <c r="J3594" i="7" s="1"/>
  <c r="F2005" i="4"/>
  <c r="J3602" i="7" s="1"/>
  <c r="F2013" i="4"/>
  <c r="J3610" i="7" s="1"/>
  <c r="F2021" i="4"/>
  <c r="J3618" i="7" s="1"/>
  <c r="F2029" i="4"/>
  <c r="J3626" i="7" s="1"/>
  <c r="F2037" i="4"/>
  <c r="J3634" i="7" s="1"/>
  <c r="F2045" i="4"/>
  <c r="J3642" i="7" s="1"/>
  <c r="F2053" i="4"/>
  <c r="J3650" i="7" s="1"/>
  <c r="F2061" i="4"/>
  <c r="J3658" i="7" s="1"/>
  <c r="F2069" i="4"/>
  <c r="J3666" i="7" s="1"/>
  <c r="F2077" i="4"/>
  <c r="J3674" i="7" s="1"/>
  <c r="F2085" i="4"/>
  <c r="J3682" i="7" s="1"/>
  <c r="F2093" i="4"/>
  <c r="J3690" i="7" s="1"/>
  <c r="F2101" i="4"/>
  <c r="J3698" i="7" s="1"/>
  <c r="F2109" i="4"/>
  <c r="J3706" i="7" s="1"/>
  <c r="F2117" i="4"/>
  <c r="J3714" i="7" s="1"/>
  <c r="F2125" i="4"/>
  <c r="J3722" i="7" s="1"/>
  <c r="F2133" i="4"/>
  <c r="J3730" i="7" s="1"/>
  <c r="F2141" i="4"/>
  <c r="J3738" i="7" s="1"/>
  <c r="F2149" i="4"/>
  <c r="J3746" i="7" s="1"/>
  <c r="F2157" i="4"/>
  <c r="J3754" i="7" s="1"/>
  <c r="F2165" i="4"/>
  <c r="J3762" i="7" s="1"/>
  <c r="F2173" i="4"/>
  <c r="J3770" i="7" s="1"/>
  <c r="F2181" i="4"/>
  <c r="J3778" i="7" s="1"/>
  <c r="F2189" i="4"/>
  <c r="J3786" i="7" s="1"/>
  <c r="F2197" i="4"/>
  <c r="J3794" i="7" s="1"/>
  <c r="F2205" i="4"/>
  <c r="J3802" i="7" s="1"/>
  <c r="F2213" i="4"/>
  <c r="J3810" i="7" s="1"/>
  <c r="F1926" i="4"/>
  <c r="J3523" i="7" s="1"/>
  <c r="F1934" i="4"/>
  <c r="J3531" i="7" s="1"/>
  <c r="F1942" i="4"/>
  <c r="J3539" i="7" s="1"/>
  <c r="F1950" i="4"/>
  <c r="J3547" i="7" s="1"/>
  <c r="F1958" i="4"/>
  <c r="J3555" i="7" s="1"/>
  <c r="F1966" i="4"/>
  <c r="J3563" i="7" s="1"/>
  <c r="F1974" i="4"/>
  <c r="J3571" i="7" s="1"/>
  <c r="F1982" i="4"/>
  <c r="J3579" i="7" s="1"/>
  <c r="F1990" i="4"/>
  <c r="J3587" i="7" s="1"/>
  <c r="F1998" i="4"/>
  <c r="J3595" i="7" s="1"/>
  <c r="F2006" i="4"/>
  <c r="J3603" i="7" s="1"/>
  <c r="F2014" i="4"/>
  <c r="J3611" i="7" s="1"/>
  <c r="F2022" i="4"/>
  <c r="J3619" i="7" s="1"/>
  <c r="F2030" i="4"/>
  <c r="J3627" i="7" s="1"/>
  <c r="F2038" i="4"/>
  <c r="J3635" i="7" s="1"/>
  <c r="F2046" i="4"/>
  <c r="J3643" i="7" s="1"/>
  <c r="F2054" i="4"/>
  <c r="J3651" i="7" s="1"/>
  <c r="F2062" i="4"/>
  <c r="J3659" i="7" s="1"/>
  <c r="F2070" i="4"/>
  <c r="J3667" i="7" s="1"/>
  <c r="F2078" i="4"/>
  <c r="J3675" i="7" s="1"/>
  <c r="F2086" i="4"/>
  <c r="J3683" i="7" s="1"/>
  <c r="F2094" i="4"/>
  <c r="J3691" i="7" s="1"/>
  <c r="F2102" i="4"/>
  <c r="J3699" i="7" s="1"/>
  <c r="F2110" i="4"/>
  <c r="J3707" i="7" s="1"/>
  <c r="F2118" i="4"/>
  <c r="J3715" i="7" s="1"/>
  <c r="F2126" i="4"/>
  <c r="J3723" i="7" s="1"/>
  <c r="F2134" i="4"/>
  <c r="J3731" i="7" s="1"/>
  <c r="F2142" i="4"/>
  <c r="J3739" i="7" s="1"/>
  <c r="F2150" i="4"/>
  <c r="J3747" i="7" s="1"/>
  <c r="F2158" i="4"/>
  <c r="J3755" i="7" s="1"/>
  <c r="F2166" i="4"/>
  <c r="J3763" i="7" s="1"/>
  <c r="F2174" i="4"/>
  <c r="J3771" i="7" s="1"/>
  <c r="F2182" i="4"/>
  <c r="J3779" i="7" s="1"/>
  <c r="F2190" i="4"/>
  <c r="J3787" i="7" s="1"/>
  <c r="F2198" i="4"/>
  <c r="J3795" i="7" s="1"/>
  <c r="F2206" i="4"/>
  <c r="J3803" i="7" s="1"/>
  <c r="F2214" i="4"/>
  <c r="J3811" i="7" s="1"/>
  <c r="F1927" i="4"/>
  <c r="J3524" i="7" s="1"/>
  <c r="F1935" i="4"/>
  <c r="J3532" i="7" s="1"/>
  <c r="F1943" i="4"/>
  <c r="J3540" i="7" s="1"/>
  <c r="F1951" i="4"/>
  <c r="J3548" i="7" s="1"/>
  <c r="F1959" i="4"/>
  <c r="J3556" i="7" s="1"/>
  <c r="F1967" i="4"/>
  <c r="J3564" i="7" s="1"/>
  <c r="F1975" i="4"/>
  <c r="J3572" i="7" s="1"/>
  <c r="F1983" i="4"/>
  <c r="J3580" i="7" s="1"/>
  <c r="F1991" i="4"/>
  <c r="J3588" i="7" s="1"/>
  <c r="F1999" i="4"/>
  <c r="J3596" i="7" s="1"/>
  <c r="F2007" i="4"/>
  <c r="J3604" i="7" s="1"/>
  <c r="F2015" i="4"/>
  <c r="J3612" i="7" s="1"/>
  <c r="F2023" i="4"/>
  <c r="J3620" i="7" s="1"/>
  <c r="F2031" i="4"/>
  <c r="J3628" i="7" s="1"/>
  <c r="F2039" i="4"/>
  <c r="J3636" i="7" s="1"/>
  <c r="F2047" i="4"/>
  <c r="J3644" i="7" s="1"/>
  <c r="F2055" i="4"/>
  <c r="J3652" i="7" s="1"/>
  <c r="F2063" i="4"/>
  <c r="J3660" i="7" s="1"/>
  <c r="F2071" i="4"/>
  <c r="J3668" i="7" s="1"/>
  <c r="F2079" i="4"/>
  <c r="J3676" i="7" s="1"/>
  <c r="F2087" i="4"/>
  <c r="J3684" i="7" s="1"/>
  <c r="F2095" i="4"/>
  <c r="J3692" i="7" s="1"/>
  <c r="F2103" i="4"/>
  <c r="J3700" i="7" s="1"/>
  <c r="F2111" i="4"/>
  <c r="J3708" i="7" s="1"/>
  <c r="F2119" i="4"/>
  <c r="J3716" i="7" s="1"/>
  <c r="F2127" i="4"/>
  <c r="J3724" i="7" s="1"/>
  <c r="F2135" i="4"/>
  <c r="J3732" i="7" s="1"/>
  <c r="F2143" i="4"/>
  <c r="J3740" i="7" s="1"/>
  <c r="F2151" i="4"/>
  <c r="J3748" i="7" s="1"/>
  <c r="F2159" i="4"/>
  <c r="J3756" i="7" s="1"/>
  <c r="F2167" i="4"/>
  <c r="J3764" i="7" s="1"/>
  <c r="F2175" i="4"/>
  <c r="J3772" i="7" s="1"/>
  <c r="F2183" i="4"/>
  <c r="J3780" i="7" s="1"/>
  <c r="F2191" i="4"/>
  <c r="J3788" i="7" s="1"/>
  <c r="F2199" i="4"/>
  <c r="J3796" i="7" s="1"/>
  <c r="F2207" i="4"/>
  <c r="J3804" i="7" s="1"/>
  <c r="F2215" i="4"/>
  <c r="J3812" i="7" s="1"/>
  <c r="F1928" i="4"/>
  <c r="J3525" i="7" s="1"/>
  <c r="F1936" i="4"/>
  <c r="J3533" i="7" s="1"/>
  <c r="F1944" i="4"/>
  <c r="J3541" i="7" s="1"/>
  <c r="F1952" i="4"/>
  <c r="J3549" i="7" s="1"/>
  <c r="F1960" i="4"/>
  <c r="J3557" i="7" s="1"/>
  <c r="F1968" i="4"/>
  <c r="J3565" i="7" s="1"/>
  <c r="F1976" i="4"/>
  <c r="J3573" i="7" s="1"/>
  <c r="F1984" i="4"/>
  <c r="J3581" i="7" s="1"/>
  <c r="F1992" i="4"/>
  <c r="J3589" i="7" s="1"/>
  <c r="F2000" i="4"/>
  <c r="J3597" i="7" s="1"/>
  <c r="F2008" i="4"/>
  <c r="J3605" i="7" s="1"/>
  <c r="F2016" i="4"/>
  <c r="J3613" i="7" s="1"/>
  <c r="F2024" i="4"/>
  <c r="J3621" i="7" s="1"/>
  <c r="F2032" i="4"/>
  <c r="J3629" i="7" s="1"/>
  <c r="F2040" i="4"/>
  <c r="J3637" i="7" s="1"/>
  <c r="F2048" i="4"/>
  <c r="J3645" i="7" s="1"/>
  <c r="F2056" i="4"/>
  <c r="J3653" i="7" s="1"/>
  <c r="F2064" i="4"/>
  <c r="J3661" i="7" s="1"/>
  <c r="F2072" i="4"/>
  <c r="J3669" i="7" s="1"/>
  <c r="F2080" i="4"/>
  <c r="J3677" i="7" s="1"/>
  <c r="F2088" i="4"/>
  <c r="J3685" i="7" s="1"/>
  <c r="F2096" i="4"/>
  <c r="J3693" i="7" s="1"/>
  <c r="F2104" i="4"/>
  <c r="J3701" i="7" s="1"/>
  <c r="F2112" i="4"/>
  <c r="J3709" i="7" s="1"/>
  <c r="F2120" i="4"/>
  <c r="J3717" i="7" s="1"/>
  <c r="F2128" i="4"/>
  <c r="J3725" i="7" s="1"/>
  <c r="F2136" i="4"/>
  <c r="J3733" i="7" s="1"/>
  <c r="F2144" i="4"/>
  <c r="J3741" i="7" s="1"/>
  <c r="F2152" i="4"/>
  <c r="J3749" i="7" s="1"/>
  <c r="F2160" i="4"/>
  <c r="J3757" i="7" s="1"/>
  <c r="F2168" i="4"/>
  <c r="J3765" i="7" s="1"/>
  <c r="F2176" i="4"/>
  <c r="J3773" i="7" s="1"/>
  <c r="F2184" i="4"/>
  <c r="J3781" i="7" s="1"/>
  <c r="F2192" i="4"/>
  <c r="J3789" i="7" s="1"/>
  <c r="F2200" i="4"/>
  <c r="J3797" i="7" s="1"/>
  <c r="F2208" i="4"/>
  <c r="J3805" i="7" s="1"/>
  <c r="F2216" i="4"/>
  <c r="J3813" i="7" s="1"/>
  <c r="F1611" i="4"/>
  <c r="J2" i="7" s="1"/>
  <c r="F1546" i="4"/>
  <c r="J10" i="7" s="1"/>
  <c r="F1577" i="4"/>
  <c r="J34" i="7" s="1"/>
  <c r="F1593" i="4"/>
  <c r="J60" i="7" s="1"/>
  <c r="F1574" i="4"/>
  <c r="J52" i="7" s="1"/>
  <c r="F1563" i="4"/>
  <c r="J71" i="7" s="1"/>
  <c r="F1614" i="4"/>
  <c r="J72" i="7" s="1"/>
  <c r="F1581" i="4"/>
  <c r="J78" i="7" s="1"/>
  <c r="F1584" i="4"/>
  <c r="J117" i="7" s="1"/>
  <c r="F1521" i="4"/>
  <c r="J3" i="7" s="1"/>
  <c r="F1601" i="4"/>
  <c r="J11" i="7" s="1"/>
  <c r="F1605" i="4"/>
  <c r="J36" i="7" s="1"/>
  <c r="F1587" i="4"/>
  <c r="J46" i="7" s="1"/>
  <c r="F1608" i="4"/>
  <c r="J53" i="7" s="1"/>
  <c r="F1600" i="4"/>
  <c r="J62" i="7" s="1"/>
  <c r="F1596" i="4"/>
  <c r="J73" i="7" s="1"/>
  <c r="F1562" i="4"/>
  <c r="J85" i="7" s="1"/>
  <c r="F1551" i="4"/>
  <c r="J4" i="7" s="1"/>
  <c r="F1616" i="4"/>
  <c r="J13" i="7" s="1"/>
  <c r="F1559" i="4"/>
  <c r="J38" i="7" s="1"/>
  <c r="F1578" i="4"/>
  <c r="J47" i="7" s="1"/>
  <c r="F1564" i="4"/>
  <c r="J54" i="7" s="1"/>
  <c r="F1592" i="4"/>
  <c r="J61" i="7" s="1"/>
  <c r="F1569" i="4"/>
  <c r="J80" i="7" s="1"/>
  <c r="F1612" i="4"/>
  <c r="J86" i="7" s="1"/>
  <c r="F1531" i="4"/>
  <c r="J5" i="7" s="1"/>
  <c r="F1610" i="4"/>
  <c r="J12" i="7" s="1"/>
  <c r="F1573" i="4"/>
  <c r="J39" i="7" s="1"/>
  <c r="F1583" i="4"/>
  <c r="J45" i="7" s="1"/>
  <c r="F1588" i="4"/>
  <c r="J55" i="7" s="1"/>
  <c r="F1565" i="4"/>
  <c r="J229" i="7" s="1"/>
  <c r="F1606" i="4"/>
  <c r="J84" i="7" s="1"/>
  <c r="F1602" i="4"/>
  <c r="J210" i="7" s="1"/>
  <c r="F1580" i="4"/>
  <c r="J6" i="7" s="1"/>
  <c r="F1518" i="4"/>
  <c r="J14" i="7" s="1"/>
  <c r="F1570" i="4"/>
  <c r="J41" i="7" s="1"/>
  <c r="F1585" i="4"/>
  <c r="J48" i="7" s="1"/>
  <c r="F1590" i="4"/>
  <c r="J56" i="7" s="1"/>
  <c r="F1575" i="4"/>
  <c r="J64" i="7" s="1"/>
  <c r="F1604" i="4"/>
  <c r="J75" i="7" s="1"/>
  <c r="F1591" i="4"/>
  <c r="J103" i="7" s="1"/>
  <c r="F1576" i="4"/>
  <c r="J7" i="7" s="1"/>
  <c r="F1503" i="4"/>
  <c r="J29" i="7" s="1"/>
  <c r="F1589" i="4"/>
  <c r="J42" i="7" s="1"/>
  <c r="F1595" i="4"/>
  <c r="J49" i="7" s="1"/>
  <c r="F1597" i="4"/>
  <c r="J57" i="7" s="1"/>
  <c r="F1607" i="4"/>
  <c r="J67" i="7" s="1"/>
  <c r="F1571" i="4"/>
  <c r="J74" i="7" s="1"/>
  <c r="F1609" i="4"/>
  <c r="J106" i="7" s="1"/>
  <c r="F1603" i="4"/>
  <c r="J8" i="7" s="1"/>
  <c r="F1566" i="4"/>
  <c r="J32" i="7" s="1"/>
  <c r="F1560" i="4"/>
  <c r="J44" i="7" s="1"/>
  <c r="F1561" i="4"/>
  <c r="J50" i="7" s="1"/>
  <c r="F1579" i="4"/>
  <c r="J58" i="7" s="1"/>
  <c r="F1582" i="4"/>
  <c r="J68" i="7" s="1"/>
  <c r="F1599" i="4"/>
  <c r="J76" i="7" s="1"/>
  <c r="F1572" i="4"/>
  <c r="J115" i="7" s="1"/>
  <c r="F1567" i="4"/>
  <c r="J9" i="7" s="1"/>
  <c r="F1594" i="4"/>
  <c r="J40" i="7" s="1"/>
  <c r="F1613" i="4"/>
  <c r="J59" i="7" s="1"/>
  <c r="F1586" i="4"/>
  <c r="J51" i="7" s="1"/>
  <c r="F1558" i="4"/>
  <c r="J70" i="7" s="1"/>
  <c r="F1598" i="4"/>
  <c r="J69" i="7" s="1"/>
  <c r="F1615" i="4"/>
  <c r="J77" i="7" s="1"/>
  <c r="F1568" i="4"/>
  <c r="J116" i="7" s="1"/>
  <c r="F592" i="4"/>
  <c r="J43" i="7" s="1"/>
  <c r="F608" i="4"/>
  <c r="J63" i="7" s="1"/>
  <c r="F593" i="4"/>
  <c r="J15" i="7" s="1"/>
  <c r="F594" i="4"/>
  <c r="J16" i="7" s="1"/>
  <c r="F2256" i="4"/>
  <c r="F2257" i="4"/>
  <c r="F2258" i="4"/>
  <c r="F599" i="4"/>
  <c r="J23" i="7" s="1"/>
  <c r="F603" i="4"/>
  <c r="J37" i="7" s="1"/>
  <c r="F600" i="4"/>
  <c r="J24" i="7" s="1"/>
  <c r="F601" i="4"/>
  <c r="J25" i="7" s="1"/>
  <c r="F602" i="4"/>
  <c r="J26" i="7" s="1"/>
  <c r="F607" i="4"/>
  <c r="J28" i="7" s="1"/>
  <c r="F604" i="4"/>
  <c r="J30" i="7" s="1"/>
  <c r="F606" i="4"/>
  <c r="J31" i="7" s="1"/>
  <c r="F605" i="4"/>
  <c r="J33" i="7" s="1"/>
  <c r="F460" i="4"/>
  <c r="J184" i="7" s="1"/>
  <c r="F657" i="4"/>
  <c r="J87" i="7" s="1"/>
  <c r="F596" i="4"/>
  <c r="J18" i="7" s="1"/>
  <c r="F659" i="4"/>
  <c r="J98" i="7" s="1"/>
  <c r="F597" i="4"/>
  <c r="J19" i="7" s="1"/>
  <c r="F661" i="4"/>
  <c r="J107" i="7" s="1"/>
  <c r="F598" i="4"/>
  <c r="J22" i="7" s="1"/>
  <c r="F658" i="4"/>
  <c r="J108" i="7" s="1"/>
  <c r="F663" i="4"/>
  <c r="J123" i="7" s="1"/>
  <c r="F660" i="4"/>
  <c r="J113" i="7" s="1"/>
  <c r="F595" i="4"/>
  <c r="J17" i="7" s="1"/>
  <c r="F662" i="4"/>
  <c r="J120" i="7" s="1"/>
  <c r="F447" i="4"/>
  <c r="J128" i="7" s="1"/>
  <c r="F450" i="4"/>
  <c r="J156" i="7" s="1"/>
  <c r="F457" i="4"/>
  <c r="J158" i="7" s="1"/>
  <c r="F452" i="4"/>
  <c r="J164" i="7" s="1"/>
  <c r="F446" i="4"/>
  <c r="J131" i="7" s="1"/>
  <c r="F449" i="4"/>
  <c r="J157" i="7" s="1"/>
  <c r="F455" i="4"/>
  <c r="J163" i="7" s="1"/>
  <c r="F456" i="4"/>
  <c r="J165" i="7" s="1"/>
  <c r="F613" i="4"/>
  <c r="J136" i="7" s="1"/>
  <c r="F614" i="4"/>
  <c r="J139" i="7" s="1"/>
  <c r="F448" i="4"/>
  <c r="J140" i="7" s="1"/>
  <c r="F454" i="4"/>
  <c r="J141" i="7" s="1"/>
  <c r="F453" i="4"/>
  <c r="J142" i="7" s="1"/>
  <c r="F458" i="4"/>
  <c r="J176" i="7" s="1"/>
  <c r="F451" i="4"/>
  <c r="J143" i="7" s="1"/>
  <c r="F459" i="4"/>
  <c r="J183" i="7" s="1"/>
  <c r="F427" i="4"/>
  <c r="J20" i="7" s="1"/>
  <c r="F436" i="4"/>
  <c r="J109" i="7" s="1"/>
  <c r="F435" i="4"/>
  <c r="J127" i="7" s="1"/>
  <c r="F428" i="4"/>
  <c r="J21" i="7" s="1"/>
  <c r="F438" i="4"/>
  <c r="J110" i="7" s="1"/>
  <c r="F610" i="4"/>
  <c r="J27" i="7" s="1"/>
  <c r="F439" i="4"/>
  <c r="J114" i="7" s="1"/>
  <c r="F611" i="4"/>
  <c r="J35" i="7" s="1"/>
  <c r="F443" i="4"/>
  <c r="J118" i="7" s="1"/>
  <c r="F431" i="4"/>
  <c r="J83" i="7" s="1"/>
  <c r="F440" i="4"/>
  <c r="J119" i="7" s="1"/>
  <c r="F434" i="4"/>
  <c r="J97" i="7" s="1"/>
  <c r="F432" i="4"/>
  <c r="J121" i="7" s="1"/>
  <c r="F433" i="4"/>
  <c r="J104" i="7" s="1"/>
  <c r="F441" i="4"/>
  <c r="J122" i="7" s="1"/>
  <c r="F612" i="4"/>
  <c r="J105" i="7" s="1"/>
  <c r="F444" i="4"/>
  <c r="J124" i="7" s="1"/>
  <c r="F726" i="4"/>
  <c r="J199" i="7" s="1"/>
  <c r="F1451" i="4"/>
  <c r="F1449" i="4"/>
  <c r="J3268" i="7" s="1"/>
  <c r="F1626" i="4"/>
  <c r="J3281" i="7" s="1"/>
  <c r="F1629" i="4"/>
  <c r="F1450" i="4"/>
  <c r="F832" i="4"/>
  <c r="J3270" i="7" s="1"/>
  <c r="F833" i="4"/>
  <c r="F761" i="4"/>
  <c r="J3295" i="7" s="1"/>
  <c r="F1278" i="4"/>
  <c r="J3287" i="7" s="1"/>
  <c r="F864" i="4"/>
  <c r="J3291" i="7" s="1"/>
  <c r="F1280" i="4"/>
  <c r="J3293" i="7" s="1"/>
  <c r="F1348" i="4"/>
  <c r="J3280" i="7" s="1"/>
  <c r="F1279" i="4"/>
  <c r="J3292" i="7" s="1"/>
  <c r="F1368" i="4"/>
  <c r="J3277" i="7" s="1"/>
  <c r="F679" i="4"/>
  <c r="J3294" i="7" s="1"/>
  <c r="F862" i="4"/>
  <c r="J3276" i="7" s="1"/>
  <c r="F579" i="4"/>
  <c r="J81" i="7" s="1"/>
  <c r="F1290" i="4"/>
  <c r="J79" i="7" s="1"/>
  <c r="F1275" i="4"/>
  <c r="J3234" i="7" s="1"/>
  <c r="F809" i="4"/>
  <c r="J3252" i="7" s="1"/>
  <c r="F808" i="4"/>
  <c r="J3231" i="7" s="1"/>
  <c r="F760" i="4"/>
  <c r="F1277" i="4"/>
  <c r="F1276" i="4"/>
  <c r="F728" i="4"/>
  <c r="J3236" i="7" s="1"/>
  <c r="F591" i="4"/>
  <c r="J3219" i="7" s="1"/>
  <c r="F678" i="4"/>
  <c r="J3233" i="7" s="1"/>
  <c r="F714" i="4"/>
  <c r="J3217" i="7" s="1"/>
  <c r="F759" i="4"/>
  <c r="J3239" i="7" s="1"/>
  <c r="F1347" i="4"/>
  <c r="J3194" i="7" s="1"/>
  <c r="F841" i="4"/>
  <c r="J3241" i="7" s="1"/>
  <c r="F1525" i="4"/>
  <c r="J3202" i="7" s="1"/>
  <c r="F1484" i="4"/>
  <c r="J3199" i="7" s="1"/>
  <c r="F2318" i="4"/>
  <c r="J3205" i="7" s="1"/>
  <c r="F677" i="4"/>
  <c r="J3209" i="7" s="1"/>
  <c r="F727" i="4"/>
  <c r="F874" i="4"/>
  <c r="F1369" i="4"/>
  <c r="J3195" i="7" s="1"/>
  <c r="K946" i="4"/>
  <c r="K1786" i="4"/>
  <c r="K617" i="4"/>
  <c r="K681" i="4"/>
  <c r="K684" i="4"/>
  <c r="K693" i="4"/>
  <c r="K1359" i="4"/>
  <c r="K1435" i="4"/>
  <c r="K694" i="4"/>
  <c r="K2230" i="4"/>
  <c r="K36" i="4"/>
  <c r="K1787" i="4"/>
  <c r="K697" i="4"/>
  <c r="K38" i="4"/>
  <c r="K615" i="4"/>
  <c r="K616" i="4"/>
  <c r="K2231" i="4"/>
  <c r="K682" i="4"/>
  <c r="K971" i="4"/>
  <c r="K972" i="4"/>
  <c r="K755" i="4"/>
  <c r="K754" i="4"/>
  <c r="K753" i="4"/>
  <c r="K1030" i="4"/>
  <c r="K1029" i="4"/>
  <c r="K752" i="4"/>
  <c r="K1027" i="4"/>
  <c r="K751" i="4"/>
  <c r="K750" i="4"/>
  <c r="K749" i="4"/>
  <c r="K748" i="4"/>
  <c r="K747" i="4"/>
  <c r="K746" i="4"/>
  <c r="K745" i="4"/>
  <c r="K1019" i="4"/>
  <c r="K739" i="4"/>
  <c r="K738" i="4"/>
  <c r="K737" i="4"/>
  <c r="K1014" i="4"/>
  <c r="K1013" i="4"/>
  <c r="K736" i="4"/>
  <c r="K735" i="4"/>
  <c r="K734" i="4"/>
  <c r="K733" i="4"/>
  <c r="K732" i="4"/>
  <c r="K731" i="4"/>
  <c r="K730" i="4"/>
  <c r="K1005" i="4"/>
  <c r="K717" i="4"/>
  <c r="K716" i="4"/>
  <c r="K715" i="4"/>
  <c r="K713" i="4"/>
  <c r="K711" i="4"/>
  <c r="K700" i="4"/>
  <c r="K1241" i="4"/>
  <c r="K710" i="4"/>
  <c r="K709" i="4"/>
  <c r="K708" i="4"/>
  <c r="K707" i="4"/>
  <c r="K705" i="4"/>
  <c r="K702" i="4"/>
  <c r="K992" i="4"/>
  <c r="K991" i="4"/>
  <c r="K990" i="4"/>
  <c r="K989" i="4"/>
  <c r="K988" i="4"/>
  <c r="K987" i="4"/>
  <c r="K986" i="4"/>
  <c r="K985" i="4"/>
  <c r="K984" i="4"/>
  <c r="K983" i="4"/>
  <c r="K982" i="4"/>
  <c r="K981" i="4"/>
  <c r="K980" i="4"/>
  <c r="K979" i="4"/>
  <c r="K978" i="4"/>
  <c r="K977" i="4"/>
  <c r="K976" i="4"/>
  <c r="K975" i="4"/>
  <c r="K974" i="4"/>
  <c r="K973" i="4"/>
  <c r="K2237" i="4"/>
  <c r="K740" i="4"/>
  <c r="K1242" i="4"/>
  <c r="K1243" i="4"/>
  <c r="K1254" i="4"/>
  <c r="K933" i="4"/>
  <c r="K934" i="4"/>
  <c r="K935" i="4"/>
  <c r="K1244" i="4"/>
  <c r="K1251" i="4"/>
  <c r="K777" i="4"/>
  <c r="K686" i="4"/>
  <c r="K1062" i="4"/>
  <c r="K62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680" i="4"/>
  <c r="K1556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554" i="4"/>
  <c r="K1255" i="4"/>
  <c r="K1256" i="4"/>
  <c r="K1042" i="4"/>
  <c r="K1257" i="4"/>
  <c r="K1258" i="4"/>
  <c r="K1125" i="4"/>
  <c r="K776" i="4"/>
  <c r="K2248" i="4"/>
  <c r="K1146" i="4"/>
  <c r="K1147" i="4"/>
  <c r="K1148" i="4"/>
  <c r="K1167" i="4"/>
  <c r="K1149" i="4"/>
  <c r="K1166" i="4"/>
  <c r="K1165" i="4"/>
  <c r="K1150" i="4"/>
  <c r="K1164" i="4"/>
  <c r="K1151" i="4"/>
  <c r="K1152" i="4"/>
  <c r="K1163" i="4"/>
  <c r="K1153" i="4"/>
  <c r="K1154" i="4"/>
  <c r="K1155" i="4"/>
  <c r="K1162" i="4"/>
  <c r="K1156" i="4"/>
  <c r="K1161" i="4"/>
  <c r="K1160" i="4"/>
  <c r="K1157" i="4"/>
  <c r="K1158" i="4"/>
  <c r="K1159" i="4"/>
  <c r="K1168" i="4"/>
  <c r="K1553" i="4"/>
  <c r="K1169" i="4"/>
  <c r="K39" i="4"/>
  <c r="K1170" i="4"/>
  <c r="K1171" i="4"/>
  <c r="K1555" i="4"/>
  <c r="K683" i="4"/>
  <c r="K806" i="4"/>
  <c r="K942" i="4"/>
  <c r="K814" i="4"/>
  <c r="K695" i="4"/>
  <c r="K2316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6" i="4"/>
  <c r="K1187" i="4"/>
  <c r="K1188" i="4"/>
  <c r="K1189" i="4"/>
  <c r="K1190" i="4"/>
  <c r="K1191" i="4"/>
  <c r="K1192" i="4"/>
  <c r="K1240" i="4"/>
  <c r="K1239" i="4"/>
  <c r="K1238" i="4"/>
  <c r="K1193" i="4"/>
  <c r="K1237" i="4"/>
  <c r="K1236" i="4"/>
  <c r="K1235" i="4"/>
  <c r="K1234" i="4"/>
  <c r="K1233" i="4"/>
  <c r="K1213" i="4"/>
  <c r="K1212" i="4"/>
  <c r="K1211" i="4"/>
  <c r="K1210" i="4"/>
  <c r="K1209" i="4"/>
  <c r="K1208" i="4"/>
  <c r="K1207" i="4"/>
  <c r="K1206" i="4"/>
  <c r="K1205" i="4"/>
  <c r="K1204" i="4"/>
  <c r="K1203" i="4"/>
  <c r="K1202" i="4"/>
  <c r="K1201" i="4"/>
  <c r="K1200" i="4"/>
  <c r="K1199" i="4"/>
  <c r="K1198" i="4"/>
  <c r="K1197" i="4"/>
  <c r="K1196" i="4"/>
  <c r="K1195" i="4"/>
  <c r="K1194" i="4"/>
  <c r="K1098" i="4"/>
  <c r="K1099" i="4"/>
  <c r="K1100" i="4"/>
  <c r="K1214" i="4"/>
  <c r="K1215" i="4"/>
  <c r="K1101" i="4"/>
  <c r="K1102" i="4"/>
  <c r="K1216" i="4"/>
  <c r="K1103" i="4"/>
  <c r="K1217" i="4"/>
  <c r="K1218" i="4"/>
  <c r="K1219" i="4"/>
  <c r="K1220" i="4"/>
  <c r="K1221" i="4"/>
  <c r="K1104" i="4"/>
  <c r="K1105" i="4"/>
  <c r="K1106" i="4"/>
  <c r="K1107" i="4"/>
  <c r="K1108" i="4"/>
  <c r="K1222" i="4"/>
  <c r="K1109" i="4"/>
  <c r="K1110" i="4"/>
  <c r="K1223" i="4"/>
  <c r="K1111" i="4"/>
  <c r="K1112" i="4"/>
  <c r="K1224" i="4"/>
  <c r="K1113" i="4"/>
  <c r="K1114" i="4"/>
  <c r="K1115" i="4"/>
  <c r="K1116" i="4"/>
  <c r="K1225" i="4"/>
  <c r="K1117" i="4"/>
  <c r="K1226" i="4"/>
  <c r="K1227" i="4"/>
  <c r="K1228" i="4"/>
  <c r="K1229" i="4"/>
  <c r="K1230" i="4"/>
  <c r="K1231" i="4"/>
  <c r="K1232" i="4"/>
  <c r="K1118" i="4"/>
  <c r="K1119" i="4"/>
  <c r="K1302" i="4"/>
  <c r="K941" i="4"/>
  <c r="K807" i="4"/>
  <c r="K619" i="4"/>
  <c r="K810" i="4"/>
  <c r="K1298" i="4"/>
  <c r="K618" i="4"/>
  <c r="K1401" i="4"/>
  <c r="K623" i="4"/>
  <c r="K778" i="4"/>
  <c r="K775" i="4"/>
  <c r="K766" i="4"/>
  <c r="K767" i="4"/>
  <c r="K764" i="4"/>
  <c r="K698" i="4"/>
  <c r="K687" i="4"/>
  <c r="K1774" i="4"/>
  <c r="K932" i="4"/>
  <c r="K1476" i="4"/>
  <c r="K962" i="4"/>
  <c r="K1475" i="4"/>
  <c r="K620" i="4"/>
  <c r="K2233" i="4"/>
  <c r="K782" i="4"/>
  <c r="K945" i="4"/>
  <c r="K1059" i="4"/>
  <c r="K1060" i="4"/>
  <c r="K1061" i="4"/>
  <c r="K701" i="4"/>
  <c r="K1557" i="4"/>
  <c r="K2234" i="4"/>
  <c r="K1299" i="4"/>
  <c r="K1316" i="4"/>
  <c r="K805" i="4"/>
  <c r="K469" i="4"/>
  <c r="K699" i="4"/>
  <c r="K2236" i="4"/>
  <c r="K621" i="4"/>
  <c r="K1123" i="4"/>
  <c r="K492" i="4"/>
  <c r="K1284" i="4"/>
  <c r="K938" i="4"/>
  <c r="K2250" i="4"/>
  <c r="K940" i="4"/>
  <c r="K178" i="4"/>
  <c r="K811" i="4"/>
  <c r="K812" i="4"/>
  <c r="K1124" i="4"/>
  <c r="K768" i="4"/>
  <c r="K769" i="4"/>
  <c r="K1050" i="4"/>
  <c r="K770" i="4"/>
  <c r="K771" i="4"/>
  <c r="K772" i="4"/>
  <c r="K774" i="4"/>
  <c r="K1055" i="4"/>
  <c r="K947" i="4"/>
  <c r="K939" i="4"/>
  <c r="K1361" i="4"/>
  <c r="K1292" i="4"/>
  <c r="K1291" i="4"/>
  <c r="K1282" i="4"/>
  <c r="K948" i="4"/>
  <c r="K1353" i="4"/>
  <c r="K1550" i="4"/>
  <c r="K1780" i="4"/>
  <c r="K2235" i="4"/>
  <c r="K1294" i="4"/>
  <c r="K1295" i="4"/>
  <c r="K931" i="4"/>
  <c r="K1425" i="4"/>
  <c r="K1296" i="4"/>
  <c r="K1317" i="4"/>
  <c r="K1318" i="4"/>
  <c r="K943" i="4"/>
  <c r="K1293" i="4"/>
  <c r="K930" i="4"/>
  <c r="K1126" i="4"/>
  <c r="K1122" i="4"/>
  <c r="K1783" i="4"/>
  <c r="K2317" i="4"/>
  <c r="K1127" i="4"/>
  <c r="K1300" i="4"/>
  <c r="K1270" i="4"/>
  <c r="K936" i="4"/>
  <c r="K1259" i="4"/>
  <c r="K937" i="4"/>
  <c r="K1260" i="4"/>
  <c r="K1262" i="4"/>
  <c r="K363" i="4"/>
  <c r="K1358" i="4"/>
  <c r="K800" i="4"/>
  <c r="K799" i="4"/>
  <c r="K2229" i="4"/>
  <c r="K1784" i="4"/>
  <c r="K1552" i="4"/>
  <c r="K816" i="4"/>
  <c r="K1301" i="4"/>
  <c r="K950" i="4"/>
  <c r="K815" i="4"/>
  <c r="K951" i="4"/>
  <c r="K1396" i="4"/>
  <c r="K817" i="4"/>
  <c r="K1303" i="4"/>
  <c r="K1304" i="4"/>
  <c r="K955" i="4"/>
  <c r="K818" i="4"/>
  <c r="K1424" i="4"/>
  <c r="K1305" i="4"/>
  <c r="K1306" i="4"/>
  <c r="K1307" i="4"/>
  <c r="K1308" i="4"/>
  <c r="K1309" i="4"/>
  <c r="K1310" i="4"/>
  <c r="K1311" i="4"/>
  <c r="K1312" i="4"/>
  <c r="K1314" i="4"/>
  <c r="K2319" i="4"/>
  <c r="K956" i="4"/>
  <c r="K819" i="4"/>
  <c r="K1315" i="4"/>
  <c r="K958" i="4"/>
  <c r="K821" i="4"/>
  <c r="K822" i="4"/>
  <c r="K1319" i="4"/>
  <c r="K1320" i="4"/>
  <c r="K823" i="4"/>
  <c r="K1321" i="4"/>
  <c r="K824" i="4"/>
  <c r="K1322" i="4"/>
  <c r="K959" i="4"/>
  <c r="K960" i="4"/>
  <c r="K1269" i="4"/>
  <c r="K1261" i="4"/>
  <c r="K2227" i="4"/>
  <c r="K966" i="4"/>
  <c r="K1263" i="4"/>
  <c r="K1264" i="4"/>
  <c r="K1265" i="4"/>
  <c r="K1266" i="4"/>
  <c r="K1267" i="4"/>
  <c r="K1281" i="4"/>
  <c r="K179" i="4"/>
  <c r="K2309" i="4"/>
  <c r="K2310" i="4"/>
  <c r="K1526" i="4"/>
  <c r="K2325" i="4"/>
  <c r="K1486" i="4"/>
  <c r="K1519" i="4"/>
  <c r="K535" i="4"/>
  <c r="K1478" i="4"/>
  <c r="K491" i="4"/>
  <c r="K961" i="4"/>
  <c r="K26" i="4"/>
  <c r="K963" i="4"/>
  <c r="K825" i="4"/>
  <c r="K1360" i="4"/>
  <c r="K826" i="4"/>
  <c r="K964" i="4"/>
  <c r="K965" i="4"/>
  <c r="K967" i="4"/>
  <c r="K968" i="4"/>
  <c r="K969" i="4"/>
  <c r="K827" i="4"/>
  <c r="K970" i="4"/>
  <c r="K993" i="4"/>
  <c r="K828" i="4"/>
  <c r="K829" i="4"/>
  <c r="K994" i="4"/>
  <c r="K830" i="4"/>
  <c r="K995" i="4"/>
  <c r="K831" i="4"/>
  <c r="K834" i="4"/>
  <c r="K996" i="4"/>
  <c r="K997" i="4"/>
  <c r="K1400" i="4"/>
  <c r="K998" i="4"/>
  <c r="K999" i="4"/>
  <c r="K1000" i="4"/>
  <c r="K692" i="4"/>
  <c r="K837" i="4"/>
  <c r="K1001" i="4"/>
  <c r="K1002" i="4"/>
  <c r="K1003" i="4"/>
  <c r="K838" i="4"/>
  <c r="K1004" i="4"/>
  <c r="K1006" i="4"/>
  <c r="K1007" i="4"/>
  <c r="K1008" i="4"/>
  <c r="K839" i="4"/>
  <c r="K1009" i="4"/>
  <c r="K843" i="4"/>
  <c r="K1010" i="4"/>
  <c r="K1011" i="4"/>
  <c r="K696" i="4"/>
  <c r="K844" i="4"/>
  <c r="K1012" i="4"/>
  <c r="K845" i="4"/>
  <c r="K846" i="4"/>
  <c r="K721" i="4"/>
  <c r="K1520" i="4"/>
  <c r="K1121" i="4"/>
  <c r="K1120" i="4"/>
  <c r="K1489" i="4"/>
  <c r="K1015" i="4"/>
  <c r="K1016" i="4"/>
  <c r="K1017" i="4"/>
  <c r="K1018" i="4"/>
  <c r="K847" i="4"/>
  <c r="K1020" i="4"/>
  <c r="K848" i="4"/>
  <c r="K849" i="4"/>
  <c r="K850" i="4"/>
  <c r="K851" i="4"/>
  <c r="K1021" i="4"/>
  <c r="K865" i="4"/>
  <c r="K866" i="4"/>
  <c r="K1022" i="4"/>
  <c r="K1023" i="4"/>
  <c r="K870" i="4"/>
  <c r="K1024" i="4"/>
  <c r="K877" i="4"/>
  <c r="K1025" i="4"/>
  <c r="K1058" i="4"/>
  <c r="K1057" i="4"/>
  <c r="K1056" i="4"/>
  <c r="K929" i="4"/>
  <c r="K1054" i="4"/>
  <c r="K1477" i="4"/>
  <c r="K928" i="4"/>
  <c r="K927" i="4"/>
  <c r="K926" i="4"/>
  <c r="K925" i="4"/>
  <c r="K1053" i="4"/>
  <c r="K924" i="4"/>
  <c r="K923" i="4"/>
  <c r="K1052" i="4"/>
  <c r="K1051" i="4"/>
  <c r="K922" i="4"/>
  <c r="K1049" i="4"/>
  <c r="K921" i="4"/>
  <c r="K920" i="4"/>
  <c r="K918" i="4"/>
  <c r="K1048" i="4"/>
  <c r="K885" i="4"/>
  <c r="K1047" i="4"/>
  <c r="K1046" i="4"/>
  <c r="K1045" i="4"/>
  <c r="K1044" i="4"/>
  <c r="K1043" i="4"/>
  <c r="K884" i="4"/>
  <c r="K883" i="4"/>
  <c r="K881" i="4"/>
  <c r="K1041" i="4"/>
  <c r="K1040" i="4"/>
  <c r="K1039" i="4"/>
  <c r="K1038" i="4"/>
  <c r="K1037" i="4"/>
  <c r="K1036" i="4"/>
  <c r="K1035" i="4"/>
  <c r="K880" i="4"/>
  <c r="K1034" i="4"/>
  <c r="K801" i="4"/>
  <c r="K1033" i="4"/>
  <c r="K879" i="4"/>
  <c r="K1032" i="4"/>
  <c r="K878" i="4"/>
  <c r="K1031" i="4"/>
  <c r="K1028" i="4"/>
  <c r="K1026" i="4"/>
  <c r="K802" i="4"/>
  <c r="K166" i="4"/>
  <c r="K2308" i="4"/>
  <c r="K167" i="4"/>
  <c r="K472" i="4"/>
  <c r="K47" i="4"/>
  <c r="K689" i="4"/>
  <c r="K23" i="4"/>
  <c r="K2326" i="4"/>
  <c r="K2330" i="4"/>
  <c r="K42" i="4"/>
  <c r="K1313" i="4"/>
  <c r="K43" i="4"/>
  <c r="K46" i="4"/>
  <c r="K386" i="4"/>
  <c r="K180" i="4"/>
  <c r="K24" i="4"/>
  <c r="K389" i="4"/>
  <c r="K1494" i="4"/>
  <c r="K429" i="4"/>
  <c r="K1492" i="4"/>
  <c r="K45" i="4"/>
  <c r="K41" i="4"/>
  <c r="K37" i="4"/>
  <c r="K944" i="4"/>
  <c r="K32" i="4"/>
  <c r="K169" i="4"/>
  <c r="K784" i="4"/>
  <c r="K783" i="4"/>
  <c r="K168" i="4"/>
  <c r="K685" i="4"/>
  <c r="K25" i="4"/>
  <c r="K394" i="4"/>
  <c r="K894" i="4"/>
  <c r="K478" i="4"/>
  <c r="K471" i="4"/>
  <c r="K722" i="4"/>
  <c r="K690" i="4"/>
  <c r="K2313" i="4"/>
  <c r="K765" i="4"/>
  <c r="K362" i="4"/>
  <c r="K27" i="4"/>
  <c r="K1389" i="4"/>
  <c r="K1506" i="4"/>
  <c r="K787" i="4"/>
  <c r="K170" i="4"/>
  <c r="K33" i="4"/>
  <c r="K475" i="4"/>
  <c r="K44" i="4"/>
  <c r="K49" i="4"/>
  <c r="K48" i="4"/>
  <c r="K712" i="4"/>
  <c r="K835" i="4"/>
  <c r="K780" i="4"/>
  <c r="K779" i="4"/>
  <c r="K1245" i="4"/>
  <c r="K34" i="4"/>
  <c r="K2314" i="4"/>
  <c r="K395" i="4"/>
  <c r="K28" i="4"/>
  <c r="K1493" i="4"/>
  <c r="K1495" i="4"/>
  <c r="K1426" i="4"/>
  <c r="K477" i="4"/>
  <c r="K691" i="4"/>
  <c r="K176" i="4"/>
  <c r="K474" i="4"/>
  <c r="K473" i="4"/>
  <c r="K1545" i="4"/>
  <c r="K30" i="4"/>
  <c r="K29" i="4"/>
  <c r="K1248" i="4"/>
  <c r="K355" i="4"/>
  <c r="K905" i="4"/>
  <c r="K351" i="4"/>
  <c r="K406" i="4"/>
  <c r="K407" i="4"/>
  <c r="K493" i="4"/>
  <c r="K31" i="4"/>
  <c r="K358" i="4"/>
  <c r="K781" i="4"/>
  <c r="K35" i="4"/>
  <c r="K1323" i="4"/>
  <c r="K1324" i="4"/>
  <c r="K1338" i="4"/>
  <c r="K1661" i="4"/>
  <c r="K1662" i="4"/>
  <c r="K1325" i="4"/>
  <c r="K1326" i="4"/>
  <c r="K1327" i="4"/>
  <c r="K1329" i="4"/>
  <c r="K445" i="4"/>
  <c r="K1663" i="4"/>
  <c r="K1664" i="4"/>
  <c r="K1331" i="4"/>
  <c r="K1333" i="4"/>
  <c r="K1334" i="4"/>
  <c r="K1335" i="4"/>
  <c r="K1336" i="4"/>
  <c r="K1337" i="4"/>
  <c r="K1339" i="4"/>
  <c r="K1665" i="4"/>
  <c r="K1666" i="4"/>
  <c r="K1667" i="4"/>
  <c r="K1668" i="4"/>
  <c r="K1672" i="4"/>
  <c r="K1673" i="4"/>
  <c r="K1496" i="4"/>
  <c r="K1754" i="4"/>
  <c r="K1755" i="4"/>
  <c r="K1340" i="4"/>
  <c r="K1756" i="4"/>
  <c r="K1757" i="4"/>
  <c r="K1758" i="4"/>
  <c r="K1759" i="4"/>
  <c r="K1760" i="4"/>
  <c r="K1761" i="4"/>
  <c r="K1762" i="4"/>
  <c r="K1763" i="4"/>
  <c r="K1764" i="4"/>
  <c r="K1765" i="4"/>
  <c r="K1669" i="4"/>
  <c r="K1670" i="4"/>
  <c r="K1671" i="4"/>
  <c r="K1766" i="4"/>
  <c r="K1767" i="4"/>
  <c r="K1768" i="4"/>
  <c r="K1341" i="4"/>
  <c r="K1769" i="4"/>
  <c r="K1771" i="4"/>
  <c r="K1772" i="4"/>
  <c r="K1773" i="4"/>
  <c r="K356" i="4"/>
  <c r="K1342" i="4"/>
  <c r="K1507" i="4"/>
  <c r="K1438" i="4"/>
  <c r="K442" i="4"/>
  <c r="K418" i="4"/>
  <c r="K2219" i="4"/>
  <c r="K2220" i="4"/>
  <c r="K2221" i="4"/>
  <c r="K1618" i="4"/>
  <c r="K2222" i="4"/>
  <c r="K2223" i="4"/>
  <c r="K2224" i="4"/>
  <c r="K573" i="4"/>
  <c r="K1443" i="4"/>
  <c r="K409" i="4"/>
  <c r="K1674" i="4"/>
  <c r="K1675" i="4"/>
  <c r="K1410" i="4"/>
  <c r="K172" i="4"/>
  <c r="K1676" i="4"/>
  <c r="K173" i="4"/>
  <c r="K1343" i="4"/>
  <c r="K1349" i="4"/>
  <c r="K1678" i="4"/>
  <c r="K1350" i="4"/>
  <c r="K1680" i="4"/>
  <c r="K1681" i="4"/>
  <c r="K1682" i="4"/>
  <c r="K1684" i="4"/>
  <c r="K1351" i="4"/>
  <c r="K1354" i="4"/>
  <c r="K1355" i="4"/>
  <c r="K1356" i="4"/>
  <c r="K1357" i="4"/>
  <c r="K1362" i="4"/>
  <c r="K556" i="4"/>
  <c r="K346" i="4"/>
  <c r="K1364" i="4"/>
  <c r="K867" i="4"/>
  <c r="K468" i="4"/>
  <c r="K1365" i="4"/>
  <c r="K2311" i="4"/>
  <c r="K1408" i="4"/>
  <c r="K836" i="4"/>
  <c r="K1505" i="4"/>
  <c r="K1437" i="4"/>
  <c r="K1366" i="4"/>
  <c r="K1370" i="4"/>
  <c r="K1371" i="4"/>
  <c r="K1372" i="4"/>
  <c r="K1373" i="4"/>
  <c r="K1374" i="4"/>
  <c r="K1375" i="4"/>
  <c r="K1376" i="4"/>
  <c r="K1377" i="4"/>
  <c r="K1378" i="4"/>
  <c r="K1379" i="4"/>
  <c r="K1380" i="4"/>
  <c r="K1683" i="4"/>
  <c r="K1685" i="4"/>
  <c r="K1686" i="4"/>
  <c r="K1687" i="4"/>
  <c r="K1689" i="4"/>
  <c r="K1690" i="4"/>
  <c r="K1691" i="4"/>
  <c r="K489" i="4"/>
  <c r="K487" i="4"/>
  <c r="K1381" i="4"/>
  <c r="K1382" i="4"/>
  <c r="K1692" i="4"/>
  <c r="K756" i="4"/>
  <c r="K1383" i="4"/>
  <c r="K1693" i="4"/>
  <c r="K1694" i="4"/>
  <c r="K1696" i="4"/>
  <c r="K1697" i="4"/>
  <c r="K1698" i="4"/>
  <c r="K1699" i="4"/>
  <c r="K1700" i="4"/>
  <c r="K1384" i="4"/>
  <c r="K1385" i="4"/>
  <c r="K1386" i="4"/>
  <c r="K467" i="4"/>
  <c r="K1403" i="4"/>
  <c r="K1404" i="4"/>
  <c r="K1405" i="4"/>
  <c r="K1406" i="4"/>
  <c r="K1407" i="4"/>
  <c r="K1444" i="4"/>
  <c r="K1412" i="4"/>
  <c r="K1413" i="4"/>
  <c r="K1414" i="4"/>
  <c r="K1416" i="4"/>
  <c r="K1701" i="4"/>
  <c r="K703" i="4"/>
  <c r="K1702" i="4"/>
  <c r="K1703" i="4"/>
  <c r="K1704" i="4"/>
  <c r="K1508" i="4"/>
  <c r="K567" i="4"/>
  <c r="K398" i="4"/>
  <c r="K430" i="4"/>
  <c r="K559" i="4"/>
  <c r="K1417" i="4"/>
  <c r="K1705" i="4"/>
  <c r="K1706" i="4"/>
  <c r="K1707" i="4"/>
  <c r="K1708" i="4"/>
  <c r="K1709" i="4"/>
  <c r="K1367" i="4"/>
  <c r="K1711" i="4"/>
  <c r="K1712" i="4"/>
  <c r="K1713" i="4"/>
  <c r="K1714" i="4"/>
  <c r="K1418" i="4"/>
  <c r="K1419" i="4"/>
  <c r="K1715" i="4"/>
  <c r="K1716" i="4"/>
  <c r="K1717" i="4"/>
  <c r="K1718" i="4"/>
  <c r="K1719" i="4"/>
  <c r="K1720" i="4"/>
  <c r="K413" i="4"/>
  <c r="K352" i="4"/>
  <c r="K1420" i="4"/>
  <c r="K1421" i="4"/>
  <c r="K1422" i="4"/>
  <c r="K1423" i="4"/>
  <c r="K564" i="4"/>
  <c r="K1722" i="4"/>
  <c r="K1723" i="4"/>
  <c r="K1724" i="4"/>
  <c r="K1725" i="4"/>
  <c r="K1726" i="4"/>
  <c r="K1727" i="4"/>
  <c r="K1452" i="4"/>
  <c r="K1728" i="4"/>
  <c r="K1729" i="4"/>
  <c r="K1453" i="4"/>
  <c r="K1459" i="4"/>
  <c r="K1461" i="4"/>
  <c r="K1462" i="4"/>
  <c r="K1731" i="4"/>
  <c r="K1463" i="4"/>
  <c r="K1733" i="4"/>
  <c r="K1735" i="4"/>
  <c r="K1736" i="4"/>
  <c r="K1737" i="4"/>
  <c r="K1738" i="4"/>
  <c r="K1739" i="4"/>
  <c r="K1740" i="4"/>
  <c r="K1741" i="4"/>
  <c r="K1753" i="4"/>
  <c r="K1752" i="4"/>
  <c r="K1742" i="4"/>
  <c r="K706" i="4"/>
  <c r="K563" i="4"/>
  <c r="K1743" i="4"/>
  <c r="K1744" i="4"/>
  <c r="K1745" i="4"/>
  <c r="K1746" i="4"/>
  <c r="K1747" i="4"/>
  <c r="K1748" i="4"/>
  <c r="K1749" i="4"/>
  <c r="K1751" i="4"/>
  <c r="K1481" i="4"/>
  <c r="K402" i="4"/>
  <c r="K1464" i="4"/>
  <c r="K1465" i="4"/>
  <c r="K1617" i="4"/>
  <c r="K1619" i="4"/>
  <c r="K1620" i="4"/>
  <c r="K1621" i="4"/>
  <c r="K1622" i="4"/>
  <c r="K1623" i="4"/>
  <c r="K1630" i="4"/>
  <c r="K1631" i="4"/>
  <c r="K1632" i="4"/>
  <c r="K1633" i="4"/>
  <c r="K1634" i="4"/>
  <c r="K1635" i="4"/>
  <c r="K1637" i="4"/>
  <c r="K175" i="4"/>
  <c r="K353" i="4"/>
  <c r="K397" i="4"/>
  <c r="K1638" i="4"/>
  <c r="K1639" i="4"/>
  <c r="K1640" i="4"/>
  <c r="K1641" i="4"/>
  <c r="K1642" i="4"/>
  <c r="K1643" i="4"/>
  <c r="K476" i="4"/>
  <c r="K1644" i="4"/>
  <c r="K58" i="4"/>
  <c r="K1646" i="4"/>
  <c r="K1647" i="4"/>
  <c r="K1648" i="4"/>
  <c r="K1651" i="4"/>
  <c r="K1653" i="4"/>
  <c r="K1654" i="4"/>
  <c r="K1655" i="4"/>
  <c r="K1656" i="4"/>
  <c r="K1657" i="4"/>
  <c r="K1658" i="4"/>
  <c r="K1659" i="4"/>
  <c r="K1660" i="4"/>
  <c r="K367" i="4"/>
  <c r="K1547" i="4"/>
  <c r="K2" i="4"/>
  <c r="K411" i="4"/>
  <c r="K357" i="4"/>
  <c r="K803" i="4"/>
  <c r="K773" i="4"/>
  <c r="K1497" i="4"/>
  <c r="K348" i="4"/>
  <c r="K3" i="4"/>
  <c r="K2322" i="4"/>
  <c r="K4" i="4"/>
  <c r="K177" i="4"/>
  <c r="K1445" i="4"/>
  <c r="K5" i="4"/>
  <c r="K6" i="4"/>
  <c r="K7" i="4"/>
  <c r="K399" i="4"/>
  <c r="K360" i="4"/>
  <c r="K2315" i="4"/>
  <c r="K8" i="4"/>
  <c r="K9" i="4"/>
  <c r="K10" i="4"/>
  <c r="K11" i="4"/>
  <c r="K12" i="4"/>
  <c r="K854" i="4"/>
  <c r="K400" i="4"/>
  <c r="K13" i="4"/>
  <c r="K14" i="4"/>
  <c r="K410" i="4"/>
  <c r="K15" i="4"/>
  <c r="K16" i="4"/>
  <c r="K17" i="4"/>
  <c r="K1468" i="4"/>
  <c r="K18" i="4"/>
  <c r="K59" i="4"/>
  <c r="K61" i="4"/>
  <c r="K2324" i="4"/>
  <c r="K813" i="4"/>
  <c r="K50" i="4"/>
  <c r="K64" i="4"/>
  <c r="K65" i="4"/>
  <c r="K51" i="4"/>
  <c r="K52" i="4"/>
  <c r="K53" i="4"/>
  <c r="K54" i="4"/>
  <c r="K55" i="4"/>
  <c r="K56" i="4"/>
  <c r="K57" i="4"/>
  <c r="K403" i="4"/>
  <c r="K1498" i="4"/>
  <c r="K344" i="4"/>
  <c r="K66" i="4"/>
  <c r="K67" i="4"/>
  <c r="K60" i="4"/>
  <c r="K19" i="4"/>
  <c r="K20" i="4"/>
  <c r="K365" i="4"/>
  <c r="K21" i="4"/>
  <c r="K22" i="4"/>
  <c r="K1247" i="4"/>
  <c r="K557" i="4"/>
  <c r="K1543" i="4"/>
  <c r="K174" i="4"/>
  <c r="K345" i="4"/>
  <c r="K387" i="4"/>
  <c r="K181" i="4"/>
  <c r="K1271" i="4"/>
  <c r="K354" i="4"/>
  <c r="K1246" i="4"/>
  <c r="K560" i="4"/>
  <c r="K494" i="4"/>
  <c r="K1544" i="4"/>
  <c r="K359" i="4"/>
  <c r="K2312" i="4"/>
  <c r="K502" i="4"/>
  <c r="K350" i="4"/>
  <c r="K1454" i="4"/>
  <c r="K2251" i="4"/>
  <c r="K422" i="4"/>
  <c r="K1446" i="4"/>
  <c r="K347" i="4"/>
  <c r="K855" i="4"/>
  <c r="K1517" i="4"/>
  <c r="K171" i="4"/>
  <c r="K420" i="4"/>
  <c r="K558" i="4"/>
  <c r="K569" i="4"/>
  <c r="K349" i="4"/>
  <c r="K1388" i="4"/>
  <c r="K405" i="4"/>
  <c r="K1501" i="4"/>
  <c r="K1390" i="4"/>
  <c r="K1502" i="4"/>
  <c r="K421" i="4"/>
  <c r="K499" i="4"/>
  <c r="K1297" i="4"/>
  <c r="K62" i="4"/>
  <c r="K63" i="4"/>
  <c r="K1509" i="4"/>
  <c r="K404" i="4"/>
  <c r="K1510" i="4"/>
  <c r="K501" i="4"/>
  <c r="K1392" i="4"/>
  <c r="K580" i="4"/>
  <c r="K888" i="4"/>
  <c r="K1504" i="4"/>
  <c r="K868" i="4"/>
  <c r="K396" i="4"/>
  <c r="K1447" i="4"/>
  <c r="K361" i="4"/>
  <c r="K1624" i="4"/>
  <c r="K414" i="4"/>
  <c r="K416" i="4"/>
  <c r="K568" i="4"/>
  <c r="K495" i="4"/>
  <c r="K364" i="4"/>
  <c r="K688" i="4"/>
  <c r="K565" i="4"/>
  <c r="K566" i="4"/>
  <c r="K513" i="4"/>
  <c r="K500" i="4"/>
  <c r="K514" i="4"/>
  <c r="K515" i="4"/>
  <c r="K1387" i="4"/>
  <c r="K516" i="4"/>
  <c r="K517" i="4"/>
  <c r="K518" i="4"/>
  <c r="K2226" i="4"/>
  <c r="K1482" i="4"/>
  <c r="K1527" i="4"/>
  <c r="K1511" i="4"/>
  <c r="K1439" i="4"/>
  <c r="K882" i="4"/>
  <c r="K741" i="4"/>
  <c r="K949" i="4"/>
  <c r="K2249" i="4"/>
  <c r="K908" i="4"/>
  <c r="K401" i="4"/>
  <c r="K408" i="4"/>
  <c r="K532" i="4"/>
  <c r="K1522" i="4"/>
  <c r="K742" i="4"/>
  <c r="K1548" i="4"/>
  <c r="K496" i="4"/>
  <c r="K574" i="4"/>
  <c r="K840" i="4"/>
  <c r="K785" i="4"/>
  <c r="K1391" i="4"/>
  <c r="K786" i="4"/>
  <c r="K889" i="4"/>
  <c r="K1427" i="4"/>
  <c r="K412" i="4"/>
  <c r="K852" i="4"/>
  <c r="K853" i="4"/>
  <c r="K890" i="4"/>
  <c r="K1534" i="4"/>
  <c r="K891" i="4"/>
  <c r="K1428" i="4"/>
  <c r="K892" i="4"/>
  <c r="K893" i="4"/>
  <c r="K895" i="4"/>
  <c r="K1429" i="4"/>
  <c r="K1500" i="4"/>
  <c r="K896" i="4"/>
  <c r="K1471" i="4"/>
  <c r="K1430" i="4"/>
  <c r="K897" i="4"/>
  <c r="K898" i="4"/>
  <c r="K1627" i="4"/>
  <c r="K1625" i="4"/>
  <c r="K490" i="4"/>
  <c r="K507" i="4"/>
  <c r="K788" i="4"/>
  <c r="K1432" i="4"/>
  <c r="K899" i="4"/>
  <c r="K900" i="4"/>
  <c r="K1537" i="4"/>
  <c r="K901" i="4"/>
  <c r="K789" i="4"/>
  <c r="K902" i="4"/>
  <c r="K903" i="4"/>
  <c r="K1394" i="4"/>
  <c r="K790" i="4"/>
  <c r="K904" i="4"/>
  <c r="K906" i="4"/>
  <c r="K1535" i="4"/>
  <c r="K1393" i="4"/>
  <c r="K791" i="4"/>
  <c r="K1536" i="4"/>
  <c r="K1395" i="4"/>
  <c r="K1538" i="4"/>
  <c r="K910" i="4"/>
  <c r="K911" i="4"/>
  <c r="K912" i="4"/>
  <c r="K1539" i="4"/>
  <c r="K1397" i="4"/>
  <c r="K1540" i="4"/>
  <c r="K913" i="4"/>
  <c r="K1398" i="4"/>
  <c r="K1399" i="4"/>
  <c r="K914" i="4"/>
  <c r="K792" i="4"/>
  <c r="K793" i="4"/>
  <c r="K794" i="4"/>
  <c r="K1433" i="4"/>
  <c r="K916" i="4"/>
  <c r="K795" i="4"/>
  <c r="K1434" i="4"/>
  <c r="K1472" i="4"/>
  <c r="K505" i="4"/>
  <c r="K957" i="4"/>
  <c r="K1541" i="4"/>
  <c r="K796" i="4"/>
  <c r="K1250" i="4"/>
  <c r="K1249" i="4"/>
  <c r="K1473" i="4"/>
  <c r="K1431" i="4"/>
  <c r="K1268" i="4"/>
  <c r="K1542" i="4"/>
  <c r="K2253" i="4"/>
  <c r="K666" i="4"/>
  <c r="K1549" i="4"/>
  <c r="K667" i="4"/>
  <c r="K575" i="4"/>
  <c r="K504" i="4"/>
  <c r="K743" i="4"/>
  <c r="K1440" i="4"/>
  <c r="K1441" i="4"/>
  <c r="K1455" i="4"/>
  <c r="K526" i="4"/>
  <c r="K1285" i="4"/>
  <c r="K2320" i="4"/>
  <c r="K2254" i="4"/>
  <c r="K2255" i="4"/>
  <c r="K503" i="4"/>
  <c r="K668" i="4"/>
  <c r="K669" i="4"/>
  <c r="K461" i="4"/>
  <c r="K1402" i="4"/>
  <c r="K1628" i="4"/>
  <c r="K508" i="4"/>
  <c r="K2328" i="4"/>
  <c r="K2228" i="4"/>
  <c r="K871" i="4"/>
  <c r="K744" i="4"/>
  <c r="K670" i="4"/>
  <c r="K757" i="4"/>
  <c r="K857" i="4"/>
  <c r="K858" i="4"/>
  <c r="K856" i="4"/>
  <c r="K2327" i="4"/>
  <c r="K671" i="4"/>
  <c r="K723" i="4"/>
  <c r="K488" i="4"/>
  <c r="K859" i="4"/>
  <c r="K419" i="4"/>
  <c r="K1469" i="4"/>
  <c r="K1512" i="4"/>
  <c r="K506" i="4"/>
  <c r="K1488" i="4"/>
  <c r="K533" i="4"/>
  <c r="K1513" i="4"/>
  <c r="K1470" i="4"/>
  <c r="K582" i="4"/>
  <c r="K581" i="4"/>
  <c r="K872" i="4"/>
  <c r="K804" i="4"/>
  <c r="K527" i="4"/>
  <c r="K528" i="4"/>
  <c r="K583" i="4"/>
  <c r="K1499" i="4"/>
  <c r="K511" i="4"/>
  <c r="K498" i="4"/>
  <c r="K470" i="4"/>
  <c r="K1436" i="4"/>
  <c r="K876" i="4"/>
  <c r="K1409" i="4"/>
  <c r="K437" i="4"/>
  <c r="K1523" i="4"/>
  <c r="K1274" i="4"/>
  <c r="K497" i="4"/>
  <c r="K1458" i="4"/>
  <c r="K462" i="4"/>
  <c r="K1524" i="4"/>
  <c r="K561" i="4"/>
  <c r="K68" i="4"/>
  <c r="K536" i="4"/>
  <c r="K69" i="4"/>
  <c r="K1490" i="4"/>
  <c r="K70" i="4"/>
  <c r="K319" i="4"/>
  <c r="K1487" i="4"/>
  <c r="K537" i="4"/>
  <c r="K1636" i="4"/>
  <c r="K217" i="4"/>
  <c r="K71" i="4"/>
  <c r="K72" i="4"/>
  <c r="K218" i="4"/>
  <c r="K509" i="4"/>
  <c r="K538" i="4"/>
  <c r="K219" i="4"/>
  <c r="K1491" i="4"/>
  <c r="K539" i="4"/>
  <c r="K220" i="4"/>
  <c r="K1645" i="4"/>
  <c r="K540" i="4"/>
  <c r="K541" i="4"/>
  <c r="K542" i="4"/>
  <c r="K543" i="4"/>
  <c r="K73" i="4"/>
  <c r="K74" i="4"/>
  <c r="K544" i="4"/>
  <c r="K75" i="4"/>
  <c r="K221" i="4"/>
  <c r="K545" i="4"/>
  <c r="K546" i="4"/>
  <c r="K547" i="4"/>
  <c r="K320" i="4"/>
  <c r="K222" i="4"/>
  <c r="K510" i="4"/>
  <c r="K548" i="4"/>
  <c r="K76" i="4"/>
  <c r="K223" i="4"/>
  <c r="K224" i="4"/>
  <c r="K576" i="4"/>
  <c r="K584" i="4"/>
  <c r="K672" i="4"/>
  <c r="K585" i="4"/>
  <c r="K77" i="4"/>
  <c r="K78" i="4"/>
  <c r="K225" i="4"/>
  <c r="K79" i="4"/>
  <c r="K226" i="4"/>
  <c r="K321" i="4"/>
  <c r="K549" i="4"/>
  <c r="K2333" i="4"/>
  <c r="K227" i="4"/>
  <c r="K80" i="4"/>
  <c r="K479" i="4"/>
  <c r="K1677" i="4"/>
  <c r="K228" i="4"/>
  <c r="K577" i="4"/>
  <c r="K562" i="4"/>
  <c r="K1679" i="4"/>
  <c r="K81" i="4"/>
  <c r="K82" i="4"/>
  <c r="K83" i="4"/>
  <c r="K84" i="4"/>
  <c r="K860" i="4"/>
  <c r="K85" i="4"/>
  <c r="K322" i="4"/>
  <c r="K229" i="4"/>
  <c r="K86" i="4"/>
  <c r="K1688" i="4"/>
  <c r="K87" i="4"/>
  <c r="K88" i="4"/>
  <c r="K230" i="4"/>
  <c r="K89" i="4"/>
  <c r="K231" i="4"/>
  <c r="K90" i="4"/>
  <c r="K1695" i="4"/>
  <c r="K91" i="4"/>
  <c r="K917" i="4"/>
  <c r="K909" i="4"/>
  <c r="K232" i="4"/>
  <c r="K92" i="4"/>
  <c r="K93" i="4"/>
  <c r="K578" i="4"/>
  <c r="K233" i="4"/>
  <c r="K323" i="4"/>
  <c r="K2334" i="4"/>
  <c r="K1514" i="4"/>
  <c r="K234" i="4"/>
  <c r="K235" i="4"/>
  <c r="K324" i="4"/>
  <c r="K534" i="4"/>
  <c r="K1411" i="4"/>
  <c r="K325" i="4"/>
  <c r="K550" i="4"/>
  <c r="K236" i="4"/>
  <c r="K237" i="4"/>
  <c r="K238" i="4"/>
  <c r="K2252" i="4"/>
  <c r="K1710" i="4"/>
  <c r="K551" i="4"/>
  <c r="K368" i="4"/>
  <c r="K239" i="4"/>
  <c r="K552" i="4"/>
  <c r="K326" i="4"/>
  <c r="K240" i="4"/>
  <c r="K327" i="4"/>
  <c r="K328" i="4"/>
  <c r="K1442" i="4"/>
  <c r="K1528" i="4"/>
  <c r="K1529" i="4"/>
  <c r="K529" i="4"/>
  <c r="K329" i="4"/>
  <c r="K330" i="4"/>
  <c r="K1721" i="4"/>
  <c r="K241" i="4"/>
  <c r="K331" i="4"/>
  <c r="K332" i="4"/>
  <c r="K333" i="4"/>
  <c r="K334" i="4"/>
  <c r="K242" i="4"/>
  <c r="K586" i="4"/>
  <c r="K335" i="4"/>
  <c r="K512" i="4"/>
  <c r="K243" i="4"/>
  <c r="K1730" i="4"/>
  <c r="K480" i="4"/>
  <c r="K1732" i="4"/>
  <c r="K244" i="4"/>
  <c r="K1515" i="4"/>
  <c r="K1734" i="4"/>
  <c r="K1516" i="4"/>
  <c r="K336" i="4"/>
  <c r="K245" i="4"/>
  <c r="K246" i="4"/>
  <c r="K247" i="4"/>
  <c r="K587" i="4"/>
  <c r="K94" i="4"/>
  <c r="K248" i="4"/>
  <c r="K95" i="4"/>
  <c r="K1479" i="4"/>
  <c r="K249" i="4"/>
  <c r="K250" i="4"/>
  <c r="K96" i="4"/>
  <c r="K251" i="4"/>
  <c r="K252" i="4"/>
  <c r="K97" i="4"/>
  <c r="K253" i="4"/>
  <c r="K254" i="4"/>
  <c r="K1750" i="4"/>
  <c r="K255" i="4"/>
  <c r="K256" i="4"/>
  <c r="K98" i="4"/>
  <c r="K99" i="4"/>
  <c r="K100" i="4"/>
  <c r="K257" i="4"/>
  <c r="K101" i="4"/>
  <c r="K102" i="4"/>
  <c r="K259" i="4"/>
  <c r="K260" i="4"/>
  <c r="K1485" i="4"/>
  <c r="K758" i="4"/>
  <c r="K1530" i="4"/>
  <c r="K554" i="4"/>
  <c r="K261" i="4"/>
  <c r="K103" i="4"/>
  <c r="K262" i="4"/>
  <c r="K263" i="4"/>
  <c r="K264" i="4"/>
  <c r="K265" i="4"/>
  <c r="K337" i="4"/>
  <c r="K338" i="4"/>
  <c r="K339" i="4"/>
  <c r="K340" i="4"/>
  <c r="K104" i="4"/>
  <c r="K555" i="4"/>
  <c r="K341" i="4"/>
  <c r="K105" i="4"/>
  <c r="K106" i="4"/>
  <c r="K2225" i="4"/>
  <c r="K342" i="4"/>
  <c r="K343" i="4"/>
  <c r="K107" i="4"/>
  <c r="K2232" i="4"/>
  <c r="K108" i="4"/>
  <c r="K2238" i="4"/>
  <c r="K861" i="4"/>
  <c r="K519" i="4"/>
  <c r="K520" i="4"/>
  <c r="K521" i="4"/>
  <c r="K522" i="4"/>
  <c r="K523" i="4"/>
  <c r="K1415" i="4"/>
  <c r="K524" i="4"/>
  <c r="K300" i="4"/>
  <c r="K525" i="4"/>
  <c r="K718" i="4"/>
  <c r="K1344" i="4"/>
  <c r="K1791" i="4"/>
  <c r="K873" i="4"/>
  <c r="K1480" i="4"/>
  <c r="K673" i="4"/>
  <c r="K674" i="4"/>
  <c r="K725" i="4"/>
  <c r="K390" i="4"/>
  <c r="K724" i="4"/>
  <c r="K588" i="4"/>
  <c r="K109" i="4"/>
  <c r="K110" i="4"/>
  <c r="K111" i="4"/>
  <c r="K112" i="4"/>
  <c r="K113" i="4"/>
  <c r="K114" i="4"/>
  <c r="K388" i="4"/>
  <c r="K115" i="4"/>
  <c r="K116" i="4"/>
  <c r="K117" i="4"/>
  <c r="K391" i="4"/>
  <c r="K118" i="4"/>
  <c r="K119" i="4"/>
  <c r="K369" i="4"/>
  <c r="K120" i="4"/>
  <c r="K121" i="4"/>
  <c r="K122" i="4"/>
  <c r="K463" i="4"/>
  <c r="K123" i="4"/>
  <c r="K124" i="4"/>
  <c r="K125" i="4"/>
  <c r="K126" i="4"/>
  <c r="K370" i="4"/>
  <c r="K127" i="4"/>
  <c r="K128" i="4"/>
  <c r="K129" i="4"/>
  <c r="K130" i="4"/>
  <c r="K1345" i="4"/>
  <c r="K464" i="4"/>
  <c r="K131" i="4"/>
  <c r="K132" i="4"/>
  <c r="K133" i="4"/>
  <c r="K134" i="4"/>
  <c r="K371" i="4"/>
  <c r="K135" i="4"/>
  <c r="K136" i="4"/>
  <c r="K372" i="4"/>
  <c r="K373" i="4"/>
  <c r="K137" i="4"/>
  <c r="K182" i="4"/>
  <c r="K183" i="4"/>
  <c r="K374" i="4"/>
  <c r="K375" i="4"/>
  <c r="K481" i="4"/>
  <c r="K376" i="4"/>
  <c r="K377" i="4"/>
  <c r="K378" i="4"/>
  <c r="K379" i="4"/>
  <c r="K380" i="4"/>
  <c r="K381" i="4"/>
  <c r="K184" i="4"/>
  <c r="K382" i="4"/>
  <c r="K185" i="4"/>
  <c r="K383" i="4"/>
  <c r="K186" i="4"/>
  <c r="K392" i="4"/>
  <c r="K187" i="4"/>
  <c r="K188" i="4"/>
  <c r="K189" i="4"/>
  <c r="K393" i="4"/>
  <c r="K266" i="4"/>
  <c r="K267" i="4"/>
  <c r="K268" i="4"/>
  <c r="K366" i="4"/>
  <c r="K425" i="4"/>
  <c r="K384" i="4"/>
  <c r="K385" i="4"/>
  <c r="K269" i="4"/>
  <c r="K270" i="4"/>
  <c r="K482" i="4"/>
  <c r="K271" i="4"/>
  <c r="K272" i="4"/>
  <c r="K273" i="4"/>
  <c r="K274" i="4"/>
  <c r="K275" i="4"/>
  <c r="K276" i="4"/>
  <c r="K277" i="4"/>
  <c r="K278" i="4"/>
  <c r="K279" i="4"/>
  <c r="K415" i="4"/>
  <c r="K280" i="4"/>
  <c r="K281" i="4"/>
  <c r="K465" i="4"/>
  <c r="K282" i="4"/>
  <c r="K283" i="4"/>
  <c r="K417" i="4"/>
  <c r="K284" i="4"/>
  <c r="K483" i="4"/>
  <c r="K609" i="4"/>
  <c r="K466" i="4"/>
  <c r="K553" i="4"/>
  <c r="K285" i="4"/>
  <c r="K484" i="4"/>
  <c r="K286" i="4"/>
  <c r="K485" i="4"/>
  <c r="K287" i="4"/>
  <c r="K288" i="4"/>
  <c r="K424" i="4"/>
  <c r="K289" i="4"/>
  <c r="K258" i="4"/>
  <c r="K486" i="4"/>
  <c r="K290" i="4"/>
  <c r="K426" i="4"/>
  <c r="K291" i="4"/>
  <c r="K292" i="4"/>
  <c r="K318" i="4"/>
  <c r="K293" i="4"/>
  <c r="K294" i="4"/>
  <c r="K317" i="4"/>
  <c r="K295" i="4"/>
  <c r="K296" i="4"/>
  <c r="K297" i="4"/>
  <c r="K531" i="4"/>
  <c r="K298" i="4"/>
  <c r="K299" i="4"/>
  <c r="K301" i="4"/>
  <c r="K315" i="4"/>
  <c r="K302" i="4"/>
  <c r="K303" i="4"/>
  <c r="K304" i="4"/>
  <c r="K314" i="4"/>
  <c r="K305" i="4"/>
  <c r="K306" i="4"/>
  <c r="K307" i="4"/>
  <c r="K308" i="4"/>
  <c r="K313" i="4"/>
  <c r="K309" i="4"/>
  <c r="K310" i="4"/>
  <c r="K138" i="4"/>
  <c r="K216" i="4"/>
  <c r="K139" i="4"/>
  <c r="K215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214" i="4"/>
  <c r="K1792" i="4"/>
  <c r="K154" i="4"/>
  <c r="K213" i="4"/>
  <c r="K155" i="4"/>
  <c r="K156" i="4"/>
  <c r="K1793" i="4"/>
  <c r="K157" i="4"/>
  <c r="K212" i="4"/>
  <c r="K158" i="4"/>
  <c r="K159" i="4"/>
  <c r="K211" i="4"/>
  <c r="K1794" i="4"/>
  <c r="K190" i="4"/>
  <c r="K191" i="4"/>
  <c r="K1795" i="4"/>
  <c r="K624" i="4"/>
  <c r="K210" i="4"/>
  <c r="K625" i="4"/>
  <c r="K626" i="4"/>
  <c r="K627" i="4"/>
  <c r="K209" i="4"/>
  <c r="K628" i="4"/>
  <c r="K629" i="4"/>
  <c r="K312" i="4"/>
  <c r="K630" i="4"/>
  <c r="K1796" i="4"/>
  <c r="K208" i="4"/>
  <c r="K631" i="4"/>
  <c r="K1797" i="4"/>
  <c r="K632" i="4"/>
  <c r="K1798" i="4"/>
  <c r="K311" i="4"/>
  <c r="K952" i="4"/>
  <c r="K633" i="4"/>
  <c r="K1799" i="4"/>
  <c r="K207" i="4"/>
  <c r="K634" i="4"/>
  <c r="K635" i="4"/>
  <c r="K1456" i="4"/>
  <c r="K636" i="4"/>
  <c r="K206" i="4"/>
  <c r="K637" i="4"/>
  <c r="K205" i="4"/>
  <c r="K638" i="4"/>
  <c r="K1800" i="4"/>
  <c r="K1801" i="4"/>
  <c r="K639" i="4"/>
  <c r="K204" i="4"/>
  <c r="K640" i="4"/>
  <c r="K1802" i="4"/>
  <c r="K203" i="4"/>
  <c r="K641" i="4"/>
  <c r="K1803" i="4"/>
  <c r="K642" i="4"/>
  <c r="K643" i="4"/>
  <c r="K644" i="4"/>
  <c r="K645" i="4"/>
  <c r="K646" i="4"/>
  <c r="K647" i="4"/>
  <c r="K648" i="4"/>
  <c r="K1804" i="4"/>
  <c r="K649" i="4"/>
  <c r="K202" i="4"/>
  <c r="K650" i="4"/>
  <c r="K1805" i="4"/>
  <c r="K651" i="4"/>
  <c r="K201" i="4"/>
  <c r="K652" i="4"/>
  <c r="K653" i="4"/>
  <c r="K200" i="4"/>
  <c r="K1806" i="4"/>
  <c r="K654" i="4"/>
  <c r="K655" i="4"/>
  <c r="K199" i="4"/>
  <c r="K1807" i="4"/>
  <c r="K656" i="4"/>
  <c r="K198" i="4"/>
  <c r="K197" i="4"/>
  <c r="K1809" i="4"/>
  <c r="K196" i="4"/>
  <c r="K570" i="4"/>
  <c r="K195" i="4"/>
  <c r="K194" i="4"/>
  <c r="K1810" i="4"/>
  <c r="K193" i="4"/>
  <c r="K719" i="4"/>
  <c r="K192" i="4"/>
  <c r="K160" i="4"/>
  <c r="K161" i="4"/>
  <c r="K162" i="4"/>
  <c r="K163" i="4"/>
  <c r="K1483" i="4"/>
  <c r="K164" i="4"/>
  <c r="K165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474" i="4"/>
  <c r="K1775" i="4"/>
  <c r="K1776" i="4"/>
  <c r="K1777" i="4"/>
  <c r="K1778" i="4"/>
  <c r="K1779" i="4"/>
  <c r="K1272" i="4"/>
  <c r="K875" i="4"/>
  <c r="K589" i="4"/>
  <c r="K1781" i="4"/>
  <c r="K1273" i="4"/>
  <c r="K797" i="4"/>
  <c r="K798" i="4"/>
  <c r="K1785" i="4"/>
  <c r="K1287" i="4"/>
  <c r="K953" i="4"/>
  <c r="K1288" i="4"/>
  <c r="K1788" i="4"/>
  <c r="K1789" i="4"/>
  <c r="K1790" i="4"/>
  <c r="K571" i="4"/>
  <c r="K590" i="4"/>
  <c r="K720" i="4"/>
  <c r="K572" i="4"/>
  <c r="K675" i="4"/>
  <c r="K1346" i="4"/>
  <c r="K676" i="4"/>
  <c r="K1289" i="4"/>
  <c r="K1185" i="4"/>
  <c r="K915" i="4"/>
  <c r="K887" i="4"/>
  <c r="K1252" i="4"/>
  <c r="K1253" i="4"/>
  <c r="K1782" i="4"/>
  <c r="K40" i="4"/>
  <c r="K1283" i="4"/>
  <c r="K1363" i="4"/>
  <c r="K820" i="4"/>
  <c r="K1352" i="4"/>
  <c r="K1457" i="4"/>
  <c r="K1460" i="4"/>
  <c r="K907" i="4"/>
  <c r="K1649" i="4"/>
  <c r="K1650" i="4"/>
  <c r="K1652" i="4"/>
  <c r="K886" i="4"/>
  <c r="K1286" i="4"/>
  <c r="K1532" i="4"/>
  <c r="K1533" i="4"/>
  <c r="K530" i="4"/>
  <c r="K1448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423" i="4"/>
  <c r="K316" i="4"/>
  <c r="K1770" i="4"/>
  <c r="K1808" i="4"/>
  <c r="K954" i="4"/>
  <c r="K869" i="4"/>
  <c r="E3385" i="7"/>
  <c r="D3385" i="7"/>
  <c r="C3385" i="7"/>
  <c r="B3385" i="7"/>
  <c r="E3462" i="7"/>
  <c r="D3462" i="7"/>
  <c r="C3462" i="7"/>
  <c r="B3462" i="7"/>
  <c r="E3382" i="7"/>
  <c r="D3382" i="7"/>
  <c r="C3382" i="7"/>
  <c r="B3382" i="7"/>
  <c r="E3381" i="7"/>
  <c r="D3381" i="7"/>
  <c r="C3381" i="7"/>
  <c r="B3381" i="7"/>
  <c r="E3470" i="7"/>
  <c r="D3470" i="7"/>
  <c r="C3470" i="7"/>
  <c r="B3470" i="7"/>
  <c r="E3378" i="7"/>
  <c r="D3378" i="7"/>
  <c r="C3378" i="7"/>
  <c r="B3378" i="7"/>
  <c r="E3376" i="7"/>
  <c r="D3376" i="7"/>
  <c r="C3376" i="7"/>
  <c r="B3376" i="7"/>
  <c r="E3379" i="7"/>
  <c r="D3379" i="7"/>
  <c r="C3379" i="7"/>
  <c r="B3379" i="7"/>
  <c r="E3375" i="7"/>
  <c r="D3375" i="7"/>
  <c r="C3375" i="7"/>
  <c r="B3375" i="7"/>
  <c r="E3374" i="7"/>
  <c r="D3374" i="7"/>
  <c r="C3374" i="7"/>
  <c r="B3374" i="7"/>
  <c r="E3372" i="7"/>
  <c r="D3372" i="7"/>
  <c r="C3372" i="7"/>
  <c r="B3372" i="7"/>
  <c r="E3369" i="7"/>
  <c r="D3369" i="7"/>
  <c r="C3369" i="7"/>
  <c r="B3369" i="7"/>
  <c r="E3371" i="7"/>
  <c r="D3371" i="7"/>
  <c r="C3371" i="7"/>
  <c r="B3371" i="7"/>
  <c r="E3370" i="7"/>
  <c r="D3370" i="7"/>
  <c r="C3370" i="7"/>
  <c r="B3370" i="7"/>
  <c r="E3368" i="7"/>
  <c r="D3368" i="7"/>
  <c r="C3368" i="7"/>
  <c r="B3368" i="7"/>
  <c r="E3363" i="7"/>
  <c r="D3363" i="7"/>
  <c r="C3363" i="7"/>
  <c r="B3363" i="7"/>
  <c r="E3365" i="7"/>
  <c r="D3365" i="7"/>
  <c r="C3365" i="7"/>
  <c r="B3365" i="7"/>
  <c r="E3349" i="7"/>
  <c r="D3349" i="7"/>
  <c r="C3349" i="7"/>
  <c r="B3349" i="7"/>
  <c r="E3362" i="7"/>
  <c r="D3362" i="7"/>
  <c r="C3362" i="7"/>
  <c r="B3362" i="7"/>
  <c r="E3356" i="7"/>
  <c r="D3356" i="7"/>
  <c r="C3356" i="7"/>
  <c r="B3356" i="7"/>
  <c r="E3468" i="7"/>
  <c r="D3468" i="7"/>
  <c r="C3468" i="7"/>
  <c r="B3468" i="7"/>
  <c r="E3358" i="7"/>
  <c r="D3358" i="7"/>
  <c r="C3358" i="7"/>
  <c r="B3358" i="7"/>
  <c r="E3357" i="7"/>
  <c r="D3357" i="7"/>
  <c r="C3357" i="7"/>
  <c r="B3357" i="7"/>
  <c r="E3353" i="7"/>
  <c r="D3353" i="7"/>
  <c r="C3353" i="7"/>
  <c r="B3353" i="7"/>
  <c r="E3354" i="7"/>
  <c r="D3354" i="7"/>
  <c r="C3354" i="7"/>
  <c r="B3354" i="7"/>
  <c r="E3348" i="7"/>
  <c r="D3348" i="7"/>
  <c r="C3348" i="7"/>
  <c r="B3348" i="7"/>
  <c r="E3351" i="7"/>
  <c r="D3351" i="7"/>
  <c r="C3351" i="7"/>
  <c r="B3351" i="7"/>
  <c r="E3345" i="7"/>
  <c r="D3345" i="7"/>
  <c r="C3345" i="7"/>
  <c r="B3345" i="7"/>
  <c r="E3346" i="7"/>
  <c r="D3346" i="7"/>
  <c r="C3346" i="7"/>
  <c r="B3346" i="7"/>
  <c r="E3350" i="7"/>
  <c r="D3350" i="7"/>
  <c r="C3350" i="7"/>
  <c r="B3350" i="7"/>
  <c r="E3344" i="7"/>
  <c r="D3344" i="7"/>
  <c r="C3344" i="7"/>
  <c r="B3344" i="7"/>
  <c r="E3343" i="7"/>
  <c r="D3343" i="7"/>
  <c r="C3343" i="7"/>
  <c r="B3343" i="7"/>
  <c r="E3465" i="7"/>
  <c r="D3465" i="7"/>
  <c r="C3465" i="7"/>
  <c r="B3465" i="7"/>
  <c r="E3480" i="7"/>
  <c r="D3480" i="7"/>
  <c r="C3480" i="7"/>
  <c r="B3480" i="7"/>
  <c r="E3341" i="7"/>
  <c r="D3341" i="7"/>
  <c r="C3341" i="7"/>
  <c r="B3341" i="7"/>
  <c r="E3342" i="7"/>
  <c r="D3342" i="7"/>
  <c r="C3342" i="7"/>
  <c r="B3342" i="7"/>
  <c r="E3336" i="7"/>
  <c r="D3336" i="7"/>
  <c r="C3336" i="7"/>
  <c r="B3336" i="7"/>
  <c r="E3338" i="7"/>
  <c r="D3338" i="7"/>
  <c r="C3338" i="7"/>
  <c r="B3338" i="7"/>
  <c r="E3340" i="7"/>
  <c r="D3340" i="7"/>
  <c r="C3340" i="7"/>
  <c r="B3340" i="7"/>
  <c r="E3337" i="7"/>
  <c r="D3337" i="7"/>
  <c r="C3337" i="7"/>
  <c r="B3337" i="7"/>
  <c r="E3335" i="7"/>
  <c r="D3335" i="7"/>
  <c r="C3335" i="7"/>
  <c r="B3335" i="7"/>
  <c r="E3333" i="7"/>
  <c r="D3333" i="7"/>
  <c r="C3333" i="7"/>
  <c r="B3333" i="7"/>
  <c r="E3334" i="7"/>
  <c r="D3334" i="7"/>
  <c r="C3334" i="7"/>
  <c r="B3334" i="7"/>
  <c r="E3332" i="7"/>
  <c r="D3332" i="7"/>
  <c r="C3332" i="7"/>
  <c r="B3332" i="7"/>
  <c r="E3329" i="7"/>
  <c r="D3329" i="7"/>
  <c r="C3329" i="7"/>
  <c r="B3329" i="7"/>
  <c r="E3331" i="7"/>
  <c r="D3331" i="7"/>
  <c r="C3331" i="7"/>
  <c r="B3331" i="7"/>
  <c r="E3330" i="7"/>
  <c r="D3330" i="7"/>
  <c r="C3330" i="7"/>
  <c r="B3330" i="7"/>
  <c r="E3327" i="7"/>
  <c r="D3327" i="7"/>
  <c r="C3327" i="7"/>
  <c r="B3327" i="7"/>
  <c r="E3326" i="7"/>
  <c r="D3326" i="7"/>
  <c r="C3326" i="7"/>
  <c r="B3326" i="7"/>
  <c r="E3324" i="7"/>
  <c r="D3324" i="7"/>
  <c r="C3324" i="7"/>
  <c r="B3324" i="7"/>
  <c r="E3325" i="7"/>
  <c r="D3325" i="7"/>
  <c r="C3325" i="7"/>
  <c r="B3325" i="7"/>
  <c r="E3318" i="7"/>
  <c r="D3318" i="7"/>
  <c r="C3318" i="7"/>
  <c r="B3318" i="7"/>
  <c r="E3319" i="7"/>
  <c r="D3319" i="7"/>
  <c r="C3319" i="7"/>
  <c r="B3319" i="7"/>
  <c r="E3320" i="7"/>
  <c r="D3320" i="7"/>
  <c r="C3320" i="7"/>
  <c r="B3320" i="7"/>
  <c r="E3472" i="7"/>
  <c r="D3472" i="7"/>
  <c r="C3472" i="7"/>
  <c r="B3472" i="7"/>
  <c r="E3463" i="7"/>
  <c r="D3463" i="7"/>
  <c r="C3463" i="7"/>
  <c r="B3463" i="7"/>
  <c r="E3317" i="7"/>
  <c r="D3317" i="7"/>
  <c r="C3317" i="7"/>
  <c r="B3317" i="7"/>
  <c r="E3315" i="7"/>
  <c r="D3315" i="7"/>
  <c r="C3315" i="7"/>
  <c r="B3315" i="7"/>
  <c r="E3314" i="7"/>
  <c r="D3314" i="7"/>
  <c r="C3314" i="7"/>
  <c r="B3314" i="7"/>
  <c r="E3316" i="7"/>
  <c r="D3316" i="7"/>
  <c r="C3316" i="7"/>
  <c r="B3316" i="7"/>
  <c r="E3312" i="7"/>
  <c r="D3312" i="7"/>
  <c r="C3312" i="7"/>
  <c r="B3312" i="7"/>
  <c r="E3311" i="7"/>
  <c r="D3311" i="7"/>
  <c r="C3311" i="7"/>
  <c r="B3311" i="7"/>
  <c r="E3464" i="7"/>
  <c r="D3464" i="7"/>
  <c r="C3464" i="7"/>
  <c r="B3464" i="7"/>
  <c r="E3308" i="7"/>
  <c r="D3308" i="7"/>
  <c r="C3308" i="7"/>
  <c r="B3308" i="7"/>
  <c r="E3477" i="7"/>
  <c r="D3477" i="7"/>
  <c r="C3477" i="7"/>
  <c r="B3477" i="7"/>
  <c r="E3511" i="7"/>
  <c r="D3511" i="7"/>
  <c r="C3511" i="7"/>
  <c r="B3511" i="7"/>
  <c r="E3304" i="7"/>
  <c r="D3304" i="7"/>
  <c r="C3304" i="7"/>
  <c r="B3304" i="7"/>
  <c r="E3298" i="7"/>
  <c r="D3298" i="7"/>
  <c r="C3298" i="7"/>
  <c r="B3298" i="7"/>
  <c r="E3295" i="7"/>
  <c r="D3295" i="7"/>
  <c r="C3295" i="7"/>
  <c r="B3295" i="7"/>
  <c r="E1303" i="7"/>
  <c r="D1303" i="7"/>
  <c r="C1303" i="7"/>
  <c r="B1303" i="7"/>
  <c r="E986" i="7"/>
  <c r="D986" i="7"/>
  <c r="C986" i="7"/>
  <c r="B986" i="7"/>
  <c r="E967" i="7"/>
  <c r="D967" i="7"/>
  <c r="C967" i="7"/>
  <c r="B967" i="7"/>
  <c r="E709" i="7"/>
  <c r="D709" i="7"/>
  <c r="C709" i="7"/>
  <c r="B709" i="7"/>
  <c r="E608" i="7"/>
  <c r="D608" i="7"/>
  <c r="C608" i="7"/>
  <c r="B608" i="7"/>
  <c r="E477" i="7"/>
  <c r="D477" i="7"/>
  <c r="C477" i="7"/>
  <c r="B477" i="7"/>
  <c r="E3347" i="7"/>
  <c r="D3347" i="7"/>
  <c r="C3347" i="7"/>
  <c r="B3347" i="7"/>
  <c r="E3513" i="7"/>
  <c r="D3513" i="7"/>
  <c r="C3513" i="7"/>
  <c r="B3513" i="7"/>
  <c r="E228" i="7"/>
  <c r="D228" i="7"/>
  <c r="C228" i="7"/>
  <c r="B228" i="7"/>
  <c r="E226" i="7"/>
  <c r="D226" i="7"/>
  <c r="C226" i="7"/>
  <c r="B226" i="7"/>
  <c r="E3516" i="7"/>
  <c r="D3516" i="7"/>
  <c r="C3516" i="7"/>
  <c r="B3516" i="7"/>
  <c r="E3323" i="7"/>
  <c r="D3323" i="7"/>
  <c r="C3323" i="7"/>
  <c r="B3323" i="7"/>
  <c r="E3307" i="7"/>
  <c r="D3307" i="7"/>
  <c r="C3307" i="7"/>
  <c r="B3307" i="7"/>
  <c r="E3309" i="7"/>
  <c r="D3309" i="7"/>
  <c r="C3309" i="7"/>
  <c r="B3309" i="7"/>
  <c r="E3303" i="7"/>
  <c r="D3303" i="7"/>
  <c r="C3303" i="7"/>
  <c r="B3303" i="7"/>
  <c r="E3301" i="7"/>
  <c r="D3301" i="7"/>
  <c r="C3301" i="7"/>
  <c r="B3301" i="7"/>
  <c r="E3300" i="7"/>
  <c r="D3300" i="7"/>
  <c r="C3300" i="7"/>
  <c r="B3300" i="7"/>
  <c r="E3299" i="7"/>
  <c r="D3299" i="7"/>
  <c r="C3299" i="7"/>
  <c r="B3299" i="7"/>
  <c r="E199" i="7"/>
  <c r="D199" i="7"/>
  <c r="C199" i="7"/>
  <c r="B199" i="7"/>
  <c r="E3302" i="7"/>
  <c r="D3302" i="7"/>
  <c r="C3302" i="7"/>
  <c r="B3302" i="7"/>
  <c r="E3297" i="7"/>
  <c r="D3297" i="7"/>
  <c r="C3297" i="7"/>
  <c r="B3297" i="7"/>
  <c r="E3296" i="7"/>
  <c r="D3296" i="7"/>
  <c r="C3296" i="7"/>
  <c r="B3296" i="7"/>
  <c r="E3294" i="7"/>
  <c r="D3294" i="7"/>
  <c r="C3294" i="7"/>
  <c r="B3294" i="7"/>
  <c r="E3293" i="7"/>
  <c r="D3293" i="7"/>
  <c r="C3293" i="7"/>
  <c r="B3293" i="7"/>
  <c r="E3292" i="7"/>
  <c r="D3292" i="7"/>
  <c r="C3292" i="7"/>
  <c r="B3292" i="7"/>
  <c r="E3289" i="7"/>
  <c r="D3289" i="7"/>
  <c r="C3289" i="7"/>
  <c r="B3289" i="7"/>
  <c r="E3290" i="7"/>
  <c r="D3290" i="7"/>
  <c r="C3290" i="7"/>
  <c r="B3290" i="7"/>
  <c r="E3288" i="7"/>
  <c r="D3288" i="7"/>
  <c r="C3288" i="7"/>
  <c r="B3288" i="7"/>
  <c r="E3286" i="7"/>
  <c r="D3286" i="7"/>
  <c r="C3286" i="7"/>
  <c r="B3286" i="7"/>
  <c r="E3283" i="7"/>
  <c r="D3283" i="7"/>
  <c r="C3283" i="7"/>
  <c r="B3283" i="7"/>
  <c r="E3282" i="7"/>
  <c r="D3282" i="7"/>
  <c r="C3282" i="7"/>
  <c r="B3282" i="7"/>
  <c r="E3281" i="7"/>
  <c r="D3281" i="7"/>
  <c r="C3281" i="7"/>
  <c r="B3281" i="7"/>
  <c r="E3279" i="7"/>
  <c r="D3279" i="7"/>
  <c r="C3279" i="7"/>
  <c r="B3279" i="7"/>
  <c r="E3278" i="7"/>
  <c r="D3278" i="7"/>
  <c r="C3278" i="7"/>
  <c r="B3278" i="7"/>
  <c r="E3276" i="7"/>
  <c r="D3276" i="7"/>
  <c r="C3276" i="7"/>
  <c r="B3276" i="7"/>
  <c r="E3277" i="7"/>
  <c r="D3277" i="7"/>
  <c r="C3277" i="7"/>
  <c r="B3277" i="7"/>
  <c r="E3274" i="7"/>
  <c r="D3274" i="7"/>
  <c r="C3274" i="7"/>
  <c r="B3274" i="7"/>
  <c r="E3275" i="7"/>
  <c r="D3275" i="7"/>
  <c r="C3275" i="7"/>
  <c r="B3275" i="7"/>
  <c r="E3271" i="7"/>
  <c r="D3271" i="7"/>
  <c r="C3271" i="7"/>
  <c r="B3271" i="7"/>
  <c r="E3272" i="7"/>
  <c r="D3272" i="7"/>
  <c r="C3272" i="7"/>
  <c r="B3272" i="7"/>
  <c r="E3273" i="7"/>
  <c r="D3273" i="7"/>
  <c r="C3273" i="7"/>
  <c r="B3273" i="7"/>
  <c r="E3270" i="7"/>
  <c r="D3270" i="7"/>
  <c r="C3270" i="7"/>
  <c r="B3270" i="7"/>
  <c r="E3269" i="7"/>
  <c r="D3269" i="7"/>
  <c r="C3269" i="7"/>
  <c r="B3269" i="7"/>
  <c r="E3266" i="7"/>
  <c r="D3266" i="7"/>
  <c r="C3266" i="7"/>
  <c r="B3266" i="7"/>
  <c r="E3267" i="7"/>
  <c r="D3267" i="7"/>
  <c r="C3267" i="7"/>
  <c r="B3267" i="7"/>
  <c r="E3285" i="7"/>
  <c r="D3285" i="7"/>
  <c r="C3285" i="7"/>
  <c r="B3285" i="7"/>
  <c r="E3268" i="7"/>
  <c r="D3268" i="7"/>
  <c r="C3268" i="7"/>
  <c r="B3268" i="7"/>
  <c r="E3146" i="7"/>
  <c r="D3146" i="7"/>
  <c r="C3146" i="7"/>
  <c r="B3146" i="7"/>
  <c r="E3113" i="7"/>
  <c r="D3113" i="7"/>
  <c r="C3113" i="7"/>
  <c r="B3113" i="7"/>
  <c r="E3112" i="7"/>
  <c r="D3112" i="7"/>
  <c r="C3112" i="7"/>
  <c r="B3112" i="7"/>
  <c r="E2928" i="7"/>
  <c r="D2928" i="7"/>
  <c r="C2928" i="7"/>
  <c r="B2928" i="7"/>
  <c r="E2784" i="7"/>
  <c r="D2784" i="7"/>
  <c r="C2784" i="7"/>
  <c r="B2784" i="7"/>
  <c r="E3264" i="7"/>
  <c r="D3264" i="7"/>
  <c r="C3264" i="7"/>
  <c r="B3264" i="7"/>
  <c r="E3263" i="7"/>
  <c r="D3263" i="7"/>
  <c r="C3263" i="7"/>
  <c r="B3263" i="7"/>
  <c r="E3261" i="7"/>
  <c r="D3261" i="7"/>
  <c r="C3261" i="7"/>
  <c r="B3261" i="7"/>
  <c r="E3262" i="7"/>
  <c r="D3262" i="7"/>
  <c r="C3262" i="7"/>
  <c r="B3262" i="7"/>
  <c r="E3257" i="7"/>
  <c r="D3257" i="7"/>
  <c r="C3257" i="7"/>
  <c r="B3257" i="7"/>
  <c r="E3258" i="7"/>
  <c r="D3258" i="7"/>
  <c r="C3258" i="7"/>
  <c r="B3258" i="7"/>
  <c r="E3259" i="7"/>
  <c r="D3259" i="7"/>
  <c r="C3259" i="7"/>
  <c r="B3259" i="7"/>
  <c r="E3255" i="7"/>
  <c r="D3255" i="7"/>
  <c r="C3255" i="7"/>
  <c r="B3255" i="7"/>
  <c r="E3254" i="7"/>
  <c r="D3254" i="7"/>
  <c r="C3254" i="7"/>
  <c r="B3254" i="7"/>
  <c r="E3252" i="7"/>
  <c r="D3252" i="7"/>
  <c r="C3252" i="7"/>
  <c r="B3252" i="7"/>
  <c r="E3251" i="7"/>
  <c r="D3251" i="7"/>
  <c r="C3251" i="7"/>
  <c r="B3251" i="7"/>
  <c r="E3249" i="7"/>
  <c r="D3249" i="7"/>
  <c r="C3249" i="7"/>
  <c r="B3249" i="7"/>
  <c r="E3247" i="7"/>
  <c r="D3247" i="7"/>
  <c r="C3247" i="7"/>
  <c r="B3247" i="7"/>
  <c r="E3248" i="7"/>
  <c r="D3248" i="7"/>
  <c r="C3248" i="7"/>
  <c r="B3248" i="7"/>
  <c r="E3246" i="7"/>
  <c r="D3246" i="7"/>
  <c r="C3246" i="7"/>
  <c r="B3246" i="7"/>
  <c r="E3241" i="7"/>
  <c r="D3241" i="7"/>
  <c r="C3241" i="7"/>
  <c r="B3241" i="7"/>
  <c r="E3243" i="7"/>
  <c r="D3243" i="7"/>
  <c r="C3243" i="7"/>
  <c r="B3243" i="7"/>
  <c r="E3240" i="7"/>
  <c r="D3240" i="7"/>
  <c r="C3240" i="7"/>
  <c r="B3240" i="7"/>
  <c r="E3245" i="7"/>
  <c r="D3245" i="7"/>
  <c r="C3245" i="7"/>
  <c r="B3245" i="7"/>
  <c r="E3242" i="7"/>
  <c r="D3242" i="7"/>
  <c r="C3242" i="7"/>
  <c r="B3242" i="7"/>
  <c r="E3238" i="7"/>
  <c r="D3238" i="7"/>
  <c r="C3238" i="7"/>
  <c r="B3238" i="7"/>
  <c r="E3236" i="7"/>
  <c r="D3236" i="7"/>
  <c r="C3236" i="7"/>
  <c r="B3236" i="7"/>
  <c r="E3237" i="7"/>
  <c r="D3237" i="7"/>
  <c r="C3237" i="7"/>
  <c r="B3237" i="7"/>
  <c r="E3233" i="7"/>
  <c r="D3233" i="7"/>
  <c r="C3233" i="7"/>
  <c r="B3233" i="7"/>
  <c r="E3232" i="7"/>
  <c r="D3232" i="7"/>
  <c r="C3232" i="7"/>
  <c r="B3232" i="7"/>
  <c r="E3231" i="7"/>
  <c r="D3231" i="7"/>
  <c r="C3231" i="7"/>
  <c r="B3231" i="7"/>
  <c r="E3230" i="7"/>
  <c r="D3230" i="7"/>
  <c r="C3230" i="7"/>
  <c r="B3230" i="7"/>
  <c r="E3229" i="7"/>
  <c r="D3229" i="7"/>
  <c r="C3229" i="7"/>
  <c r="B3229" i="7"/>
  <c r="E3228" i="7"/>
  <c r="D3228" i="7"/>
  <c r="C3228" i="7"/>
  <c r="B3228" i="7"/>
  <c r="E3227" i="7"/>
  <c r="D3227" i="7"/>
  <c r="C3227" i="7"/>
  <c r="B3227" i="7"/>
  <c r="E3226" i="7"/>
  <c r="D3226" i="7"/>
  <c r="C3226" i="7"/>
  <c r="B3226" i="7"/>
  <c r="E3225" i="7"/>
  <c r="D3225" i="7"/>
  <c r="C3225" i="7"/>
  <c r="B3225" i="7"/>
  <c r="E3224" i="7"/>
  <c r="D3224" i="7"/>
  <c r="C3224" i="7"/>
  <c r="B3224" i="7"/>
  <c r="E3222" i="7"/>
  <c r="D3222" i="7"/>
  <c r="C3222" i="7"/>
  <c r="B3222" i="7"/>
  <c r="E3221" i="7"/>
  <c r="D3221" i="7"/>
  <c r="C3221" i="7"/>
  <c r="B3221" i="7"/>
  <c r="E3219" i="7"/>
  <c r="D3219" i="7"/>
  <c r="C3219" i="7"/>
  <c r="B3219" i="7"/>
  <c r="E3220" i="7"/>
  <c r="D3220" i="7"/>
  <c r="C3220" i="7"/>
  <c r="B3220" i="7"/>
  <c r="E3217" i="7"/>
  <c r="D3217" i="7"/>
  <c r="C3217" i="7"/>
  <c r="B3217" i="7"/>
  <c r="E3218" i="7"/>
  <c r="D3218" i="7"/>
  <c r="C3218" i="7"/>
  <c r="B3218" i="7"/>
  <c r="E3216" i="7"/>
  <c r="D3216" i="7"/>
  <c r="C3216" i="7"/>
  <c r="B3216" i="7"/>
  <c r="E3215" i="7"/>
  <c r="D3215" i="7"/>
  <c r="C3215" i="7"/>
  <c r="B3215" i="7"/>
  <c r="E3193" i="7"/>
  <c r="D3193" i="7"/>
  <c r="C3193" i="7"/>
  <c r="B3193" i="7"/>
  <c r="E3212" i="7"/>
  <c r="D3212" i="7"/>
  <c r="C3212" i="7"/>
  <c r="B3212" i="7"/>
  <c r="E3210" i="7"/>
  <c r="D3210" i="7"/>
  <c r="C3210" i="7"/>
  <c r="B3210" i="7"/>
  <c r="E3190" i="7"/>
  <c r="D3190" i="7"/>
  <c r="C3190" i="7"/>
  <c r="B3190" i="7"/>
  <c r="E3208" i="7"/>
  <c r="D3208" i="7"/>
  <c r="C3208" i="7"/>
  <c r="B3208" i="7"/>
  <c r="E3203" i="7"/>
  <c r="D3203" i="7"/>
  <c r="C3203" i="7"/>
  <c r="B3203" i="7"/>
  <c r="E3213" i="7"/>
  <c r="D3213" i="7"/>
  <c r="C3213" i="7"/>
  <c r="B3213" i="7"/>
  <c r="E3201" i="7"/>
  <c r="D3201" i="7"/>
  <c r="C3201" i="7"/>
  <c r="B3201" i="7"/>
  <c r="E3200" i="7"/>
  <c r="D3200" i="7"/>
  <c r="C3200" i="7"/>
  <c r="B3200" i="7"/>
  <c r="E3207" i="7"/>
  <c r="D3207" i="7"/>
  <c r="C3207" i="7"/>
  <c r="B3207" i="7"/>
  <c r="E3206" i="7"/>
  <c r="D3206" i="7"/>
  <c r="C3206" i="7"/>
  <c r="B3206" i="7"/>
  <c r="E3198" i="7"/>
  <c r="D3198" i="7"/>
  <c r="C3198" i="7"/>
  <c r="B3198" i="7"/>
  <c r="E3204" i="7"/>
  <c r="D3204" i="7"/>
  <c r="C3204" i="7"/>
  <c r="B3204" i="7"/>
  <c r="E3188" i="7"/>
  <c r="D3188" i="7"/>
  <c r="C3188" i="7"/>
  <c r="B3188" i="7"/>
  <c r="E3195" i="7"/>
  <c r="D3195" i="7"/>
  <c r="C3195" i="7"/>
  <c r="B3195" i="7"/>
  <c r="E3187" i="7"/>
  <c r="D3187" i="7"/>
  <c r="C3187" i="7"/>
  <c r="B3187" i="7"/>
  <c r="E3185" i="7"/>
  <c r="D3185" i="7"/>
  <c r="C3185" i="7"/>
  <c r="B3185" i="7"/>
  <c r="E3196" i="7"/>
  <c r="D3196" i="7"/>
  <c r="C3196" i="7"/>
  <c r="B3196" i="7"/>
  <c r="E3189" i="7"/>
  <c r="D3189" i="7"/>
  <c r="C3189" i="7"/>
  <c r="B3189" i="7"/>
  <c r="E3192" i="7"/>
  <c r="D3192" i="7"/>
  <c r="C3192" i="7"/>
  <c r="B3192" i="7"/>
  <c r="E3179" i="7"/>
  <c r="D3179" i="7"/>
  <c r="C3179" i="7"/>
  <c r="B3179" i="7"/>
  <c r="E3173" i="7"/>
  <c r="D3173" i="7"/>
  <c r="C3173" i="7"/>
  <c r="B3173" i="7"/>
  <c r="E3181" i="7"/>
  <c r="D3181" i="7"/>
  <c r="C3181" i="7"/>
  <c r="B3181" i="7"/>
  <c r="E3174" i="7"/>
  <c r="D3174" i="7"/>
  <c r="C3174" i="7"/>
  <c r="B3174" i="7"/>
  <c r="E3175" i="7"/>
  <c r="D3175" i="7"/>
  <c r="C3175" i="7"/>
  <c r="B3175" i="7"/>
  <c r="E3180" i="7"/>
  <c r="D3180" i="7"/>
  <c r="C3180" i="7"/>
  <c r="B3180" i="7"/>
  <c r="E1934" i="7"/>
  <c r="D1934" i="7"/>
  <c r="C1934" i="7"/>
  <c r="B1934" i="7"/>
  <c r="E1935" i="7"/>
  <c r="D1935" i="7"/>
  <c r="C1935" i="7"/>
  <c r="B1935" i="7"/>
  <c r="E1607" i="7"/>
  <c r="D1607" i="7"/>
  <c r="C1607" i="7"/>
  <c r="B1607" i="7"/>
  <c r="E948" i="7"/>
  <c r="D948" i="7"/>
  <c r="C948" i="7"/>
  <c r="B948" i="7"/>
  <c r="E3171" i="7"/>
  <c r="D3171" i="7"/>
  <c r="C3171" i="7"/>
  <c r="B3171" i="7"/>
  <c r="E708" i="7"/>
  <c r="D708" i="7"/>
  <c r="C708" i="7"/>
  <c r="B708" i="7"/>
  <c r="E970" i="7"/>
  <c r="D970" i="7"/>
  <c r="C970" i="7"/>
  <c r="B970" i="7"/>
  <c r="E411" i="7"/>
  <c r="D411" i="7"/>
  <c r="C411" i="7"/>
  <c r="B411" i="7"/>
  <c r="E466" i="7"/>
  <c r="D466" i="7"/>
  <c r="C466" i="7"/>
  <c r="B466" i="7"/>
  <c r="E413" i="7"/>
  <c r="D413" i="7"/>
  <c r="C413" i="7"/>
  <c r="B413" i="7"/>
  <c r="E607" i="7"/>
  <c r="D607" i="7"/>
  <c r="C607" i="7"/>
  <c r="B607" i="7"/>
  <c r="E3163" i="7"/>
  <c r="D3163" i="7"/>
  <c r="C3163" i="7"/>
  <c r="B3163" i="7"/>
  <c r="E3167" i="7"/>
  <c r="D3167" i="7"/>
  <c r="C3167" i="7"/>
  <c r="B3167" i="7"/>
  <c r="E401" i="7"/>
  <c r="D401" i="7"/>
  <c r="C401" i="7"/>
  <c r="B401" i="7"/>
  <c r="E410" i="7"/>
  <c r="D410" i="7"/>
  <c r="C410" i="7"/>
  <c r="B410" i="7"/>
  <c r="E323" i="7"/>
  <c r="D323" i="7"/>
  <c r="C323" i="7"/>
  <c r="B323" i="7"/>
  <c r="E330" i="7"/>
  <c r="D330" i="7"/>
  <c r="C330" i="7"/>
  <c r="B330" i="7"/>
  <c r="E333" i="7"/>
  <c r="D333" i="7"/>
  <c r="C333" i="7"/>
  <c r="B333" i="7"/>
  <c r="E329" i="7"/>
  <c r="D329" i="7"/>
  <c r="C329" i="7"/>
  <c r="B329" i="7"/>
  <c r="E465" i="7"/>
  <c r="D465" i="7"/>
  <c r="C465" i="7"/>
  <c r="B465" i="7"/>
  <c r="E1986" i="7"/>
  <c r="D1986" i="7"/>
  <c r="C1986" i="7"/>
  <c r="B1986" i="7"/>
  <c r="E1953" i="7"/>
  <c r="D1953" i="7"/>
  <c r="C1953" i="7"/>
  <c r="B1953" i="7"/>
  <c r="E1955" i="7"/>
  <c r="D1955" i="7"/>
  <c r="C1955" i="7"/>
  <c r="B1955" i="7"/>
  <c r="E1936" i="7"/>
  <c r="D1936" i="7"/>
  <c r="C1936" i="7"/>
  <c r="B1936" i="7"/>
  <c r="E1978" i="7"/>
  <c r="D1978" i="7"/>
  <c r="C1978" i="7"/>
  <c r="B1978" i="7"/>
  <c r="E1960" i="7"/>
  <c r="D1960" i="7"/>
  <c r="C1960" i="7"/>
  <c r="B1960" i="7"/>
  <c r="E1572" i="7"/>
  <c r="D1572" i="7"/>
  <c r="C1572" i="7"/>
  <c r="B1572" i="7"/>
  <c r="E1941" i="7"/>
  <c r="D1941" i="7"/>
  <c r="C1941" i="7"/>
  <c r="B1941" i="7"/>
  <c r="E1954" i="7"/>
  <c r="D1954" i="7"/>
  <c r="C1954" i="7"/>
  <c r="B1954" i="7"/>
  <c r="E1550" i="7"/>
  <c r="D1550" i="7"/>
  <c r="C1550" i="7"/>
  <c r="B1550" i="7"/>
  <c r="E1526" i="7"/>
  <c r="D1526" i="7"/>
  <c r="C1526" i="7"/>
  <c r="B1526" i="7"/>
  <c r="E1919" i="7"/>
  <c r="D1919" i="7"/>
  <c r="C1919" i="7"/>
  <c r="B1919" i="7"/>
  <c r="E1967" i="7"/>
  <c r="D1967" i="7"/>
  <c r="C1967" i="7"/>
  <c r="B1967" i="7"/>
  <c r="E1521" i="7"/>
  <c r="D1521" i="7"/>
  <c r="C1521" i="7"/>
  <c r="B1521" i="7"/>
  <c r="E1518" i="7"/>
  <c r="D1518" i="7"/>
  <c r="C1518" i="7"/>
  <c r="B1518" i="7"/>
  <c r="E1544" i="7"/>
  <c r="D1544" i="7"/>
  <c r="C1544" i="7"/>
  <c r="B1544" i="7"/>
  <c r="E1541" i="7"/>
  <c r="D1541" i="7"/>
  <c r="C1541" i="7"/>
  <c r="B1541" i="7"/>
  <c r="E1549" i="7"/>
  <c r="D1549" i="7"/>
  <c r="C1549" i="7"/>
  <c r="B1549" i="7"/>
  <c r="E1524" i="7"/>
  <c r="D1524" i="7"/>
  <c r="C1524" i="7"/>
  <c r="B1524" i="7"/>
  <c r="E1150" i="7"/>
  <c r="D1150" i="7"/>
  <c r="C1150" i="7"/>
  <c r="B1150" i="7"/>
  <c r="E1139" i="7"/>
  <c r="D1139" i="7"/>
  <c r="C1139" i="7"/>
  <c r="B1139" i="7"/>
  <c r="E3152" i="7"/>
  <c r="D3152" i="7"/>
  <c r="C3152" i="7"/>
  <c r="B3152" i="7"/>
  <c r="E1131" i="7"/>
  <c r="D1131" i="7"/>
  <c r="C1131" i="7"/>
  <c r="B1131" i="7"/>
  <c r="E1120" i="7"/>
  <c r="D1120" i="7"/>
  <c r="C1120" i="7"/>
  <c r="B1120" i="7"/>
  <c r="E1119" i="7"/>
  <c r="D1119" i="7"/>
  <c r="C1119" i="7"/>
  <c r="B1119" i="7"/>
  <c r="E1105" i="7"/>
  <c r="D1105" i="7"/>
  <c r="C1105" i="7"/>
  <c r="B1105" i="7"/>
  <c r="E915" i="7"/>
  <c r="D915" i="7"/>
  <c r="C915" i="7"/>
  <c r="B915" i="7"/>
  <c r="E3161" i="7"/>
  <c r="D3161" i="7"/>
  <c r="C3161" i="7"/>
  <c r="B3161" i="7"/>
  <c r="E921" i="7"/>
  <c r="D921" i="7"/>
  <c r="C921" i="7"/>
  <c r="B921" i="7"/>
  <c r="E1548" i="7"/>
  <c r="D1548" i="7"/>
  <c r="C1548" i="7"/>
  <c r="B1548" i="7"/>
  <c r="E1017" i="7"/>
  <c r="D1017" i="7"/>
  <c r="C1017" i="7"/>
  <c r="B1017" i="7"/>
  <c r="E925" i="7"/>
  <c r="D925" i="7"/>
  <c r="C925" i="7"/>
  <c r="B925" i="7"/>
  <c r="E3160" i="7"/>
  <c r="D3160" i="7"/>
  <c r="C3160" i="7"/>
  <c r="B3160" i="7"/>
  <c r="E939" i="7"/>
  <c r="D939" i="7"/>
  <c r="C939" i="7"/>
  <c r="B939" i="7"/>
  <c r="E1714" i="7"/>
  <c r="D1714" i="7"/>
  <c r="C1714" i="7"/>
  <c r="B1714" i="7"/>
  <c r="E956" i="7"/>
  <c r="D956" i="7"/>
  <c r="C956" i="7"/>
  <c r="B956" i="7"/>
  <c r="E958" i="7"/>
  <c r="D958" i="7"/>
  <c r="C958" i="7"/>
  <c r="B958" i="7"/>
  <c r="E2692" i="7"/>
  <c r="D2692" i="7"/>
  <c r="C2692" i="7"/>
  <c r="B2692" i="7"/>
  <c r="E1281" i="7"/>
  <c r="D1281" i="7"/>
  <c r="C1281" i="7"/>
  <c r="B1281" i="7"/>
  <c r="E969" i="7"/>
  <c r="D969" i="7"/>
  <c r="C969" i="7"/>
  <c r="B969" i="7"/>
  <c r="E2659" i="7"/>
  <c r="D2659" i="7"/>
  <c r="C2659" i="7"/>
  <c r="B2659" i="7"/>
  <c r="E2578" i="7"/>
  <c r="D2578" i="7"/>
  <c r="C2578" i="7"/>
  <c r="B2578" i="7"/>
  <c r="E1255" i="7"/>
  <c r="D1255" i="7"/>
  <c r="C1255" i="7"/>
  <c r="B1255" i="7"/>
  <c r="E972" i="7"/>
  <c r="D972" i="7"/>
  <c r="C972" i="7"/>
  <c r="B972" i="7"/>
  <c r="E2535" i="7"/>
  <c r="D2535" i="7"/>
  <c r="C2535" i="7"/>
  <c r="B2535" i="7"/>
  <c r="E2393" i="7"/>
  <c r="D2393" i="7"/>
  <c r="C2393" i="7"/>
  <c r="B2393" i="7"/>
  <c r="E952" i="7"/>
  <c r="D952" i="7"/>
  <c r="C952" i="7"/>
  <c r="B952" i="7"/>
  <c r="E2405" i="7"/>
  <c r="D2405" i="7"/>
  <c r="C2405" i="7"/>
  <c r="B2405" i="7"/>
  <c r="E1247" i="7"/>
  <c r="D1247" i="7"/>
  <c r="C1247" i="7"/>
  <c r="B1247" i="7"/>
  <c r="E2362" i="7"/>
  <c r="D2362" i="7"/>
  <c r="C2362" i="7"/>
  <c r="B2362" i="7"/>
  <c r="E982" i="7"/>
  <c r="D982" i="7"/>
  <c r="C982" i="7"/>
  <c r="B982" i="7"/>
  <c r="E2356" i="7"/>
  <c r="D2356" i="7"/>
  <c r="C2356" i="7"/>
  <c r="B2356" i="7"/>
  <c r="E1268" i="7"/>
  <c r="D1268" i="7"/>
  <c r="C1268" i="7"/>
  <c r="B1268" i="7"/>
  <c r="E2309" i="7"/>
  <c r="D2309" i="7"/>
  <c r="C2309" i="7"/>
  <c r="B2309" i="7"/>
  <c r="E2256" i="7"/>
  <c r="D2256" i="7"/>
  <c r="C2256" i="7"/>
  <c r="B2256" i="7"/>
  <c r="E2241" i="7"/>
  <c r="D2241" i="7"/>
  <c r="C2241" i="7"/>
  <c r="B2241" i="7"/>
  <c r="E2222" i="7"/>
  <c r="D2222" i="7"/>
  <c r="C2222" i="7"/>
  <c r="B2222" i="7"/>
  <c r="E2232" i="7"/>
  <c r="D2232" i="7"/>
  <c r="C2232" i="7"/>
  <c r="B2232" i="7"/>
  <c r="E2214" i="7"/>
  <c r="D2214" i="7"/>
  <c r="C2214" i="7"/>
  <c r="B2214" i="7"/>
  <c r="E2217" i="7"/>
  <c r="D2217" i="7"/>
  <c r="C2217" i="7"/>
  <c r="B2217" i="7"/>
  <c r="E980" i="7"/>
  <c r="D980" i="7"/>
  <c r="C980" i="7"/>
  <c r="B980" i="7"/>
  <c r="E2319" i="7"/>
  <c r="D2319" i="7"/>
  <c r="C2319" i="7"/>
  <c r="B2319" i="7"/>
  <c r="E977" i="7"/>
  <c r="D977" i="7"/>
  <c r="C977" i="7"/>
  <c r="B977" i="7"/>
  <c r="E1223" i="7"/>
  <c r="D1223" i="7"/>
  <c r="C1223" i="7"/>
  <c r="B1223" i="7"/>
  <c r="E2194" i="7"/>
  <c r="D2194" i="7"/>
  <c r="C2194" i="7"/>
  <c r="B2194" i="7"/>
  <c r="E989" i="7"/>
  <c r="D989" i="7"/>
  <c r="C989" i="7"/>
  <c r="B989" i="7"/>
  <c r="E2198" i="7"/>
  <c r="D2198" i="7"/>
  <c r="C2198" i="7"/>
  <c r="B2198" i="7"/>
  <c r="E1272" i="7"/>
  <c r="D1272" i="7"/>
  <c r="C1272" i="7"/>
  <c r="B1272" i="7"/>
  <c r="E1280" i="7"/>
  <c r="D1280" i="7"/>
  <c r="C1280" i="7"/>
  <c r="B1280" i="7"/>
  <c r="E2189" i="7"/>
  <c r="D2189" i="7"/>
  <c r="C2189" i="7"/>
  <c r="B2189" i="7"/>
  <c r="E991" i="7"/>
  <c r="D991" i="7"/>
  <c r="C991" i="7"/>
  <c r="B991" i="7"/>
  <c r="E2156" i="7"/>
  <c r="D2156" i="7"/>
  <c r="C2156" i="7"/>
  <c r="B2156" i="7"/>
  <c r="E997" i="7"/>
  <c r="D997" i="7"/>
  <c r="C997" i="7"/>
  <c r="B997" i="7"/>
  <c r="E2133" i="7"/>
  <c r="D2133" i="7"/>
  <c r="C2133" i="7"/>
  <c r="B2133" i="7"/>
  <c r="E3149" i="7"/>
  <c r="D3149" i="7"/>
  <c r="C3149" i="7"/>
  <c r="B3149" i="7"/>
  <c r="E3120" i="7"/>
  <c r="D3120" i="7"/>
  <c r="C3120" i="7"/>
  <c r="B3120" i="7"/>
  <c r="E2147" i="7"/>
  <c r="D2147" i="7"/>
  <c r="C2147" i="7"/>
  <c r="B2147" i="7"/>
  <c r="E2113" i="7"/>
  <c r="D2113" i="7"/>
  <c r="C2113" i="7"/>
  <c r="B2113" i="7"/>
  <c r="E1005" i="7"/>
  <c r="D1005" i="7"/>
  <c r="C1005" i="7"/>
  <c r="B1005" i="7"/>
  <c r="E1959" i="7"/>
  <c r="D1959" i="7"/>
  <c r="C1959" i="7"/>
  <c r="B1959" i="7"/>
  <c r="E2110" i="7"/>
  <c r="D2110" i="7"/>
  <c r="C2110" i="7"/>
  <c r="B2110" i="7"/>
  <c r="E3157" i="7"/>
  <c r="D3157" i="7"/>
  <c r="C3157" i="7"/>
  <c r="B3157" i="7"/>
  <c r="E1021" i="7"/>
  <c r="D1021" i="7"/>
  <c r="C1021" i="7"/>
  <c r="B1021" i="7"/>
  <c r="E1219" i="7"/>
  <c r="D1219" i="7"/>
  <c r="C1219" i="7"/>
  <c r="B1219" i="7"/>
  <c r="E2119" i="7"/>
  <c r="D2119" i="7"/>
  <c r="C2119" i="7"/>
  <c r="B2119" i="7"/>
  <c r="E941" i="7"/>
  <c r="D941" i="7"/>
  <c r="C941" i="7"/>
  <c r="B941" i="7"/>
  <c r="E2107" i="7"/>
  <c r="D2107" i="7"/>
  <c r="C2107" i="7"/>
  <c r="B2107" i="7"/>
  <c r="E1012" i="7"/>
  <c r="D1012" i="7"/>
  <c r="C1012" i="7"/>
  <c r="B1012" i="7"/>
  <c r="E1222" i="7"/>
  <c r="D1222" i="7"/>
  <c r="C1222" i="7"/>
  <c r="B1222" i="7"/>
  <c r="E2106" i="7"/>
  <c r="D2106" i="7"/>
  <c r="C2106" i="7"/>
  <c r="B2106" i="7"/>
  <c r="E1024" i="7"/>
  <c r="D1024" i="7"/>
  <c r="C1024" i="7"/>
  <c r="B1024" i="7"/>
  <c r="E2103" i="7"/>
  <c r="D2103" i="7"/>
  <c r="C2103" i="7"/>
  <c r="B2103" i="7"/>
  <c r="E2067" i="7"/>
  <c r="D2067" i="7"/>
  <c r="C2067" i="7"/>
  <c r="B2067" i="7"/>
  <c r="E1026" i="7"/>
  <c r="D1026" i="7"/>
  <c r="C1026" i="7"/>
  <c r="B1026" i="7"/>
  <c r="E2040" i="7"/>
  <c r="D2040" i="7"/>
  <c r="C2040" i="7"/>
  <c r="B2040" i="7"/>
  <c r="E2005" i="7"/>
  <c r="D2005" i="7"/>
  <c r="C2005" i="7"/>
  <c r="B2005" i="7"/>
  <c r="E1966" i="7"/>
  <c r="D1966" i="7"/>
  <c r="C1966" i="7"/>
  <c r="B1966" i="7"/>
  <c r="E1027" i="7"/>
  <c r="D1027" i="7"/>
  <c r="C1027" i="7"/>
  <c r="B1027" i="7"/>
  <c r="E2248" i="7"/>
  <c r="D2248" i="7"/>
  <c r="C2248" i="7"/>
  <c r="B2248" i="7"/>
  <c r="E966" i="7"/>
  <c r="D966" i="7"/>
  <c r="C966" i="7"/>
  <c r="B966" i="7"/>
  <c r="E907" i="7"/>
  <c r="D907" i="7"/>
  <c r="C907" i="7"/>
  <c r="B907" i="7"/>
  <c r="E906" i="7"/>
  <c r="D906" i="7"/>
  <c r="C906" i="7"/>
  <c r="B906" i="7"/>
  <c r="E974" i="7"/>
  <c r="D974" i="7"/>
  <c r="C974" i="7"/>
  <c r="B974" i="7"/>
  <c r="E1028" i="7"/>
  <c r="D1028" i="7"/>
  <c r="C1028" i="7"/>
  <c r="B1028" i="7"/>
  <c r="E880" i="7"/>
  <c r="D880" i="7"/>
  <c r="C880" i="7"/>
  <c r="B880" i="7"/>
  <c r="E872" i="7"/>
  <c r="D872" i="7"/>
  <c r="C872" i="7"/>
  <c r="B872" i="7"/>
  <c r="E1035" i="7"/>
  <c r="D1035" i="7"/>
  <c r="C1035" i="7"/>
  <c r="B1035" i="7"/>
  <c r="E876" i="7"/>
  <c r="D876" i="7"/>
  <c r="C876" i="7"/>
  <c r="B876" i="7"/>
  <c r="E1950" i="7"/>
  <c r="D1950" i="7"/>
  <c r="C1950" i="7"/>
  <c r="B1950" i="7"/>
  <c r="E878" i="7"/>
  <c r="D878" i="7"/>
  <c r="C878" i="7"/>
  <c r="B878" i="7"/>
  <c r="E875" i="7"/>
  <c r="D875" i="7"/>
  <c r="C875" i="7"/>
  <c r="B875" i="7"/>
  <c r="E1037" i="7"/>
  <c r="D1037" i="7"/>
  <c r="C1037" i="7"/>
  <c r="B1037" i="7"/>
  <c r="E871" i="7"/>
  <c r="D871" i="7"/>
  <c r="C871" i="7"/>
  <c r="B871" i="7"/>
  <c r="E2015" i="7"/>
  <c r="D2015" i="7"/>
  <c r="C2015" i="7"/>
  <c r="B2015" i="7"/>
  <c r="E1038" i="7"/>
  <c r="D1038" i="7"/>
  <c r="C1038" i="7"/>
  <c r="B1038" i="7"/>
  <c r="E865" i="7"/>
  <c r="D865" i="7"/>
  <c r="C865" i="7"/>
  <c r="B865" i="7"/>
  <c r="E867" i="7"/>
  <c r="D867" i="7"/>
  <c r="C867" i="7"/>
  <c r="B867" i="7"/>
  <c r="E858" i="7"/>
  <c r="D858" i="7"/>
  <c r="C858" i="7"/>
  <c r="B858" i="7"/>
  <c r="E857" i="7"/>
  <c r="D857" i="7"/>
  <c r="C857" i="7"/>
  <c r="B857" i="7"/>
  <c r="E853" i="7"/>
  <c r="D853" i="7"/>
  <c r="C853" i="7"/>
  <c r="B853" i="7"/>
  <c r="E841" i="7"/>
  <c r="D841" i="7"/>
  <c r="C841" i="7"/>
  <c r="B841" i="7"/>
  <c r="E838" i="7"/>
  <c r="D838" i="7"/>
  <c r="C838" i="7"/>
  <c r="B838" i="7"/>
  <c r="E836" i="7"/>
  <c r="D836" i="7"/>
  <c r="C836" i="7"/>
  <c r="B836" i="7"/>
  <c r="E835" i="7"/>
  <c r="D835" i="7"/>
  <c r="C835" i="7"/>
  <c r="B835" i="7"/>
  <c r="E824" i="7"/>
  <c r="D824" i="7"/>
  <c r="C824" i="7"/>
  <c r="B824" i="7"/>
  <c r="E823" i="7"/>
  <c r="D823" i="7"/>
  <c r="C823" i="7"/>
  <c r="B823" i="7"/>
  <c r="E822" i="7"/>
  <c r="D822" i="7"/>
  <c r="C822" i="7"/>
  <c r="B822" i="7"/>
  <c r="E812" i="7"/>
  <c r="D812" i="7"/>
  <c r="C812" i="7"/>
  <c r="B812" i="7"/>
  <c r="E819" i="7"/>
  <c r="D819" i="7"/>
  <c r="C819" i="7"/>
  <c r="B819" i="7"/>
  <c r="E1052" i="7"/>
  <c r="D1052" i="7"/>
  <c r="C1052" i="7"/>
  <c r="B1052" i="7"/>
  <c r="E811" i="7"/>
  <c r="D811" i="7"/>
  <c r="C811" i="7"/>
  <c r="B811" i="7"/>
  <c r="E1062" i="7"/>
  <c r="D1062" i="7"/>
  <c r="C1062" i="7"/>
  <c r="B1062" i="7"/>
  <c r="E803" i="7"/>
  <c r="D803" i="7"/>
  <c r="C803" i="7"/>
  <c r="B803" i="7"/>
  <c r="E797" i="7"/>
  <c r="D797" i="7"/>
  <c r="C797" i="7"/>
  <c r="B797" i="7"/>
  <c r="E785" i="7"/>
  <c r="D785" i="7"/>
  <c r="C785" i="7"/>
  <c r="B785" i="7"/>
  <c r="E1065" i="7"/>
  <c r="D1065" i="7"/>
  <c r="C1065" i="7"/>
  <c r="B1065" i="7"/>
  <c r="E762" i="7"/>
  <c r="D762" i="7"/>
  <c r="C762" i="7"/>
  <c r="B762" i="7"/>
  <c r="E760" i="7"/>
  <c r="D760" i="7"/>
  <c r="C760" i="7"/>
  <c r="B760" i="7"/>
  <c r="E756" i="7"/>
  <c r="D756" i="7"/>
  <c r="C756" i="7"/>
  <c r="B756" i="7"/>
  <c r="E752" i="7"/>
  <c r="D752" i="7"/>
  <c r="C752" i="7"/>
  <c r="B752" i="7"/>
  <c r="E1067" i="7"/>
  <c r="D1067" i="7"/>
  <c r="C1067" i="7"/>
  <c r="B1067" i="7"/>
  <c r="E741" i="7"/>
  <c r="D741" i="7"/>
  <c r="C741" i="7"/>
  <c r="B741" i="7"/>
  <c r="E740" i="7"/>
  <c r="D740" i="7"/>
  <c r="C740" i="7"/>
  <c r="B740" i="7"/>
  <c r="E733" i="7"/>
  <c r="D733" i="7"/>
  <c r="C733" i="7"/>
  <c r="B733" i="7"/>
  <c r="E1077" i="7"/>
  <c r="D1077" i="7"/>
  <c r="C1077" i="7"/>
  <c r="B1077" i="7"/>
  <c r="E730" i="7"/>
  <c r="D730" i="7"/>
  <c r="C730" i="7"/>
  <c r="B730" i="7"/>
  <c r="E707" i="7"/>
  <c r="D707" i="7"/>
  <c r="C707" i="7"/>
  <c r="B707" i="7"/>
  <c r="E696" i="7"/>
  <c r="D696" i="7"/>
  <c r="C696" i="7"/>
  <c r="B696" i="7"/>
  <c r="E704" i="7"/>
  <c r="D704" i="7"/>
  <c r="C704" i="7"/>
  <c r="B704" i="7"/>
  <c r="E687" i="7"/>
  <c r="D687" i="7"/>
  <c r="C687" i="7"/>
  <c r="B687" i="7"/>
  <c r="E676" i="7"/>
  <c r="D676" i="7"/>
  <c r="C676" i="7"/>
  <c r="B676" i="7"/>
  <c r="E680" i="7"/>
  <c r="D680" i="7"/>
  <c r="C680" i="7"/>
  <c r="B680" i="7"/>
  <c r="E1079" i="7"/>
  <c r="D1079" i="7"/>
  <c r="C1079" i="7"/>
  <c r="B1079" i="7"/>
  <c r="E662" i="7"/>
  <c r="D662" i="7"/>
  <c r="C662" i="7"/>
  <c r="B662" i="7"/>
  <c r="E632" i="7"/>
  <c r="D632" i="7"/>
  <c r="C632" i="7"/>
  <c r="B632" i="7"/>
  <c r="E1082" i="7"/>
  <c r="D1082" i="7"/>
  <c r="C1082" i="7"/>
  <c r="B1082" i="7"/>
  <c r="E633" i="7"/>
  <c r="D633" i="7"/>
  <c r="C633" i="7"/>
  <c r="B633" i="7"/>
  <c r="E631" i="7"/>
  <c r="D631" i="7"/>
  <c r="C631" i="7"/>
  <c r="B631" i="7"/>
  <c r="E2727" i="7"/>
  <c r="D2727" i="7"/>
  <c r="C2727" i="7"/>
  <c r="B2727" i="7"/>
  <c r="E626" i="7"/>
  <c r="D626" i="7"/>
  <c r="C626" i="7"/>
  <c r="B626" i="7"/>
  <c r="E2684" i="7"/>
  <c r="D2684" i="7"/>
  <c r="C2684" i="7"/>
  <c r="B2684" i="7"/>
  <c r="E1900" i="7"/>
  <c r="D1900" i="7"/>
  <c r="C1900" i="7"/>
  <c r="B1900" i="7"/>
  <c r="E621" i="7"/>
  <c r="D621" i="7"/>
  <c r="C621" i="7"/>
  <c r="B621" i="7"/>
  <c r="E2699" i="7"/>
  <c r="D2699" i="7"/>
  <c r="C2699" i="7"/>
  <c r="B2699" i="7"/>
  <c r="E611" i="7"/>
  <c r="D611" i="7"/>
  <c r="C611" i="7"/>
  <c r="B611" i="7"/>
  <c r="E623" i="7"/>
  <c r="D623" i="7"/>
  <c r="C623" i="7"/>
  <c r="B623" i="7"/>
  <c r="E2643" i="7"/>
  <c r="D2643" i="7"/>
  <c r="C2643" i="7"/>
  <c r="B2643" i="7"/>
  <c r="E622" i="7"/>
  <c r="D622" i="7"/>
  <c r="C622" i="7"/>
  <c r="B622" i="7"/>
  <c r="E2669" i="7"/>
  <c r="D2669" i="7"/>
  <c r="C2669" i="7"/>
  <c r="B2669" i="7"/>
  <c r="E620" i="7"/>
  <c r="D620" i="7"/>
  <c r="C620" i="7"/>
  <c r="B620" i="7"/>
  <c r="E1601" i="7"/>
  <c r="D1601" i="7"/>
  <c r="C1601" i="7"/>
  <c r="B1601" i="7"/>
  <c r="E2618" i="7"/>
  <c r="D2618" i="7"/>
  <c r="C2618" i="7"/>
  <c r="B2618" i="7"/>
  <c r="E2560" i="7"/>
  <c r="D2560" i="7"/>
  <c r="C2560" i="7"/>
  <c r="B2560" i="7"/>
  <c r="E2624" i="7"/>
  <c r="D2624" i="7"/>
  <c r="C2624" i="7"/>
  <c r="B2624" i="7"/>
  <c r="E619" i="7"/>
  <c r="D619" i="7"/>
  <c r="C619" i="7"/>
  <c r="B619" i="7"/>
  <c r="E2642" i="7"/>
  <c r="D2642" i="7"/>
  <c r="C2642" i="7"/>
  <c r="B2642" i="7"/>
  <c r="E613" i="7"/>
  <c r="D613" i="7"/>
  <c r="C613" i="7"/>
  <c r="B613" i="7"/>
  <c r="E601" i="7"/>
  <c r="D601" i="7"/>
  <c r="C601" i="7"/>
  <c r="B601" i="7"/>
  <c r="E2584" i="7"/>
  <c r="D2584" i="7"/>
  <c r="C2584" i="7"/>
  <c r="B2584" i="7"/>
  <c r="E596" i="7"/>
  <c r="D596" i="7"/>
  <c r="C596" i="7"/>
  <c r="B596" i="7"/>
  <c r="E591" i="7"/>
  <c r="D591" i="7"/>
  <c r="C591" i="7"/>
  <c r="B591" i="7"/>
  <c r="E2572" i="7"/>
  <c r="D2572" i="7"/>
  <c r="C2572" i="7"/>
  <c r="B2572" i="7"/>
  <c r="E590" i="7"/>
  <c r="D590" i="7"/>
  <c r="C590" i="7"/>
  <c r="B590" i="7"/>
  <c r="E586" i="7"/>
  <c r="D586" i="7"/>
  <c r="C586" i="7"/>
  <c r="B586" i="7"/>
  <c r="E585" i="7"/>
  <c r="D585" i="7"/>
  <c r="C585" i="7"/>
  <c r="B585" i="7"/>
  <c r="E589" i="7"/>
  <c r="D589" i="7"/>
  <c r="C589" i="7"/>
  <c r="B589" i="7"/>
  <c r="E581" i="7"/>
  <c r="D581" i="7"/>
  <c r="C581" i="7"/>
  <c r="B581" i="7"/>
  <c r="E571" i="7"/>
  <c r="D571" i="7"/>
  <c r="C571" i="7"/>
  <c r="B571" i="7"/>
  <c r="E574" i="7"/>
  <c r="D574" i="7"/>
  <c r="C574" i="7"/>
  <c r="B574" i="7"/>
  <c r="E573" i="7"/>
  <c r="D573" i="7"/>
  <c r="C573" i="7"/>
  <c r="B573" i="7"/>
  <c r="E579" i="7"/>
  <c r="D579" i="7"/>
  <c r="C579" i="7"/>
  <c r="B579" i="7"/>
  <c r="E2457" i="7"/>
  <c r="D2457" i="7"/>
  <c r="C2457" i="7"/>
  <c r="B2457" i="7"/>
  <c r="E564" i="7"/>
  <c r="D564" i="7"/>
  <c r="C564" i="7"/>
  <c r="B564" i="7"/>
  <c r="E565" i="7"/>
  <c r="D565" i="7"/>
  <c r="C565" i="7"/>
  <c r="B565" i="7"/>
  <c r="E2511" i="7"/>
  <c r="D2511" i="7"/>
  <c r="C2511" i="7"/>
  <c r="B2511" i="7"/>
  <c r="E2407" i="7"/>
  <c r="D2407" i="7"/>
  <c r="C2407" i="7"/>
  <c r="B2407" i="7"/>
  <c r="E2361" i="7"/>
  <c r="D2361" i="7"/>
  <c r="C2361" i="7"/>
  <c r="B2361" i="7"/>
  <c r="E2254" i="7"/>
  <c r="D2254" i="7"/>
  <c r="C2254" i="7"/>
  <c r="B2254" i="7"/>
  <c r="E563" i="7"/>
  <c r="D563" i="7"/>
  <c r="C563" i="7"/>
  <c r="B563" i="7"/>
  <c r="E561" i="7"/>
  <c r="D561" i="7"/>
  <c r="C561" i="7"/>
  <c r="B561" i="7"/>
  <c r="E560" i="7"/>
  <c r="D560" i="7"/>
  <c r="C560" i="7"/>
  <c r="B560" i="7"/>
  <c r="E2279" i="7"/>
  <c r="D2279" i="7"/>
  <c r="C2279" i="7"/>
  <c r="B2279" i="7"/>
  <c r="E557" i="7"/>
  <c r="D557" i="7"/>
  <c r="C557" i="7"/>
  <c r="B557" i="7"/>
  <c r="E550" i="7"/>
  <c r="D550" i="7"/>
  <c r="C550" i="7"/>
  <c r="B550" i="7"/>
  <c r="E559" i="7"/>
  <c r="D559" i="7"/>
  <c r="C559" i="7"/>
  <c r="B559" i="7"/>
  <c r="E2283" i="7"/>
  <c r="D2283" i="7"/>
  <c r="C2283" i="7"/>
  <c r="B2283" i="7"/>
  <c r="E548" i="7"/>
  <c r="D548" i="7"/>
  <c r="C548" i="7"/>
  <c r="B548" i="7"/>
  <c r="E2460" i="7"/>
  <c r="D2460" i="7"/>
  <c r="C2460" i="7"/>
  <c r="B2460" i="7"/>
  <c r="E547" i="7"/>
  <c r="D547" i="7"/>
  <c r="C547" i="7"/>
  <c r="B547" i="7"/>
  <c r="E2187" i="7"/>
  <c r="D2187" i="7"/>
  <c r="C2187" i="7"/>
  <c r="B2187" i="7"/>
  <c r="E546" i="7"/>
  <c r="D546" i="7"/>
  <c r="C546" i="7"/>
  <c r="B546" i="7"/>
  <c r="E2195" i="7"/>
  <c r="D2195" i="7"/>
  <c r="C2195" i="7"/>
  <c r="B2195" i="7"/>
  <c r="E2166" i="7"/>
  <c r="D2166" i="7"/>
  <c r="C2166" i="7"/>
  <c r="B2166" i="7"/>
  <c r="E2112" i="7"/>
  <c r="D2112" i="7"/>
  <c r="C2112" i="7"/>
  <c r="B2112" i="7"/>
  <c r="E2140" i="7"/>
  <c r="D2140" i="7"/>
  <c r="C2140" i="7"/>
  <c r="B2140" i="7"/>
  <c r="E2131" i="7"/>
  <c r="D2131" i="7"/>
  <c r="C2131" i="7"/>
  <c r="B2131" i="7"/>
  <c r="E2116" i="7"/>
  <c r="D2116" i="7"/>
  <c r="C2116" i="7"/>
  <c r="B2116" i="7"/>
  <c r="E2687" i="7"/>
  <c r="D2687" i="7"/>
  <c r="C2687" i="7"/>
  <c r="B2687" i="7"/>
  <c r="E2089" i="7"/>
  <c r="D2089" i="7"/>
  <c r="C2089" i="7"/>
  <c r="B2089" i="7"/>
  <c r="E2099" i="7"/>
  <c r="D2099" i="7"/>
  <c r="C2099" i="7"/>
  <c r="B2099" i="7"/>
  <c r="E544" i="7"/>
  <c r="D544" i="7"/>
  <c r="C544" i="7"/>
  <c r="B544" i="7"/>
  <c r="E543" i="7"/>
  <c r="D543" i="7"/>
  <c r="C543" i="7"/>
  <c r="B543" i="7"/>
  <c r="E542" i="7"/>
  <c r="D542" i="7"/>
  <c r="C542" i="7"/>
  <c r="B542" i="7"/>
  <c r="E2085" i="7"/>
  <c r="D2085" i="7"/>
  <c r="C2085" i="7"/>
  <c r="B2085" i="7"/>
  <c r="E2100" i="7"/>
  <c r="D2100" i="7"/>
  <c r="C2100" i="7"/>
  <c r="B2100" i="7"/>
  <c r="E540" i="7"/>
  <c r="D540" i="7"/>
  <c r="C540" i="7"/>
  <c r="B540" i="7"/>
  <c r="E537" i="7"/>
  <c r="D537" i="7"/>
  <c r="C537" i="7"/>
  <c r="B537" i="7"/>
  <c r="E2084" i="7"/>
  <c r="D2084" i="7"/>
  <c r="C2084" i="7"/>
  <c r="B2084" i="7"/>
  <c r="E535" i="7"/>
  <c r="D535" i="7"/>
  <c r="C535" i="7"/>
  <c r="B535" i="7"/>
  <c r="E372" i="7"/>
  <c r="D372" i="7"/>
  <c r="C372" i="7"/>
  <c r="B372" i="7"/>
  <c r="E302" i="7"/>
  <c r="D302" i="7"/>
  <c r="C302" i="7"/>
  <c r="B302" i="7"/>
  <c r="E409" i="7"/>
  <c r="D409" i="7"/>
  <c r="C409" i="7"/>
  <c r="B409" i="7"/>
  <c r="E400" i="7"/>
  <c r="D400" i="7"/>
  <c r="C400" i="7"/>
  <c r="B400" i="7"/>
  <c r="E371" i="7"/>
  <c r="D371" i="7"/>
  <c r="C371" i="7"/>
  <c r="B371" i="7"/>
  <c r="E370" i="7"/>
  <c r="D370" i="7"/>
  <c r="C370" i="7"/>
  <c r="B370" i="7"/>
  <c r="E369" i="7"/>
  <c r="D369" i="7"/>
  <c r="C369" i="7"/>
  <c r="B369" i="7"/>
  <c r="E368" i="7"/>
  <c r="D368" i="7"/>
  <c r="C368" i="7"/>
  <c r="B368" i="7"/>
  <c r="E367" i="7"/>
  <c r="D367" i="7"/>
  <c r="C367" i="7"/>
  <c r="B367" i="7"/>
  <c r="E366" i="7"/>
  <c r="D366" i="7"/>
  <c r="C366" i="7"/>
  <c r="B366" i="7"/>
  <c r="E365" i="7"/>
  <c r="D365" i="7"/>
  <c r="C365" i="7"/>
  <c r="B365" i="7"/>
  <c r="E364" i="7"/>
  <c r="D364" i="7"/>
  <c r="C364" i="7"/>
  <c r="B364" i="7"/>
  <c r="E363" i="7"/>
  <c r="D363" i="7"/>
  <c r="C363" i="7"/>
  <c r="B363" i="7"/>
  <c r="E362" i="7"/>
  <c r="D362" i="7"/>
  <c r="C362" i="7"/>
  <c r="B362" i="7"/>
  <c r="E361" i="7"/>
  <c r="D361" i="7"/>
  <c r="C361" i="7"/>
  <c r="B361" i="7"/>
  <c r="E320" i="7"/>
  <c r="D320" i="7"/>
  <c r="C320" i="7"/>
  <c r="B320" i="7"/>
  <c r="E533" i="7"/>
  <c r="D533" i="7"/>
  <c r="C533" i="7"/>
  <c r="B533" i="7"/>
  <c r="E301" i="7"/>
  <c r="D301" i="7"/>
  <c r="C301" i="7"/>
  <c r="B301" i="7"/>
  <c r="E300" i="7"/>
  <c r="D300" i="7"/>
  <c r="C300" i="7"/>
  <c r="B300" i="7"/>
  <c r="E299" i="7"/>
  <c r="D299" i="7"/>
  <c r="C299" i="7"/>
  <c r="B299" i="7"/>
  <c r="E298" i="7"/>
  <c r="D298" i="7"/>
  <c r="C298" i="7"/>
  <c r="B298" i="7"/>
  <c r="E297" i="7"/>
  <c r="D297" i="7"/>
  <c r="C297" i="7"/>
  <c r="B297" i="7"/>
  <c r="E243" i="7"/>
  <c r="D243" i="7"/>
  <c r="C243" i="7"/>
  <c r="B243" i="7"/>
  <c r="E296" i="7"/>
  <c r="D296" i="7"/>
  <c r="C296" i="7"/>
  <c r="B296" i="7"/>
  <c r="E242" i="7"/>
  <c r="D242" i="7"/>
  <c r="C242" i="7"/>
  <c r="B242" i="7"/>
  <c r="E295" i="7"/>
  <c r="D295" i="7"/>
  <c r="C295" i="7"/>
  <c r="B295" i="7"/>
  <c r="E464" i="7"/>
  <c r="D464" i="7"/>
  <c r="C464" i="7"/>
  <c r="B464" i="7"/>
  <c r="E408" i="7"/>
  <c r="D408" i="7"/>
  <c r="C408" i="7"/>
  <c r="B408" i="7"/>
  <c r="E407" i="7"/>
  <c r="D407" i="7"/>
  <c r="C407" i="7"/>
  <c r="B407" i="7"/>
  <c r="E399" i="7"/>
  <c r="D399" i="7"/>
  <c r="C399" i="7"/>
  <c r="B399" i="7"/>
  <c r="E406" i="7"/>
  <c r="D406" i="7"/>
  <c r="C406" i="7"/>
  <c r="B406" i="7"/>
  <c r="E398" i="7"/>
  <c r="D398" i="7"/>
  <c r="C398" i="7"/>
  <c r="B398" i="7"/>
  <c r="E397" i="7"/>
  <c r="D397" i="7"/>
  <c r="C397" i="7"/>
  <c r="B397" i="7"/>
  <c r="E360" i="7"/>
  <c r="D360" i="7"/>
  <c r="C360" i="7"/>
  <c r="B360" i="7"/>
  <c r="E359" i="7"/>
  <c r="D359" i="7"/>
  <c r="C359" i="7"/>
  <c r="B359" i="7"/>
  <c r="E396" i="7"/>
  <c r="D396" i="7"/>
  <c r="C396" i="7"/>
  <c r="B396" i="7"/>
  <c r="E395" i="7"/>
  <c r="D395" i="7"/>
  <c r="C395" i="7"/>
  <c r="B395" i="7"/>
  <c r="E394" i="7"/>
  <c r="D394" i="7"/>
  <c r="C394" i="7"/>
  <c r="B394" i="7"/>
  <c r="E393" i="7"/>
  <c r="D393" i="7"/>
  <c r="C393" i="7"/>
  <c r="B393" i="7"/>
  <c r="E358" i="7"/>
  <c r="D358" i="7"/>
  <c r="C358" i="7"/>
  <c r="B358" i="7"/>
  <c r="E392" i="7"/>
  <c r="D392" i="7"/>
  <c r="C392" i="7"/>
  <c r="B392" i="7"/>
  <c r="E391" i="7"/>
  <c r="D391" i="7"/>
  <c r="C391" i="7"/>
  <c r="B391" i="7"/>
  <c r="E390" i="7"/>
  <c r="D390" i="7"/>
  <c r="C390" i="7"/>
  <c r="B390" i="7"/>
  <c r="E357" i="7"/>
  <c r="D357" i="7"/>
  <c r="C357" i="7"/>
  <c r="B357" i="7"/>
  <c r="E356" i="7"/>
  <c r="D356" i="7"/>
  <c r="C356" i="7"/>
  <c r="B356" i="7"/>
  <c r="E355" i="7"/>
  <c r="D355" i="7"/>
  <c r="C355" i="7"/>
  <c r="B355" i="7"/>
  <c r="E389" i="7"/>
  <c r="D389" i="7"/>
  <c r="C389" i="7"/>
  <c r="B389" i="7"/>
  <c r="E354" i="7"/>
  <c r="D354" i="7"/>
  <c r="C354" i="7"/>
  <c r="B354" i="7"/>
  <c r="E353" i="7"/>
  <c r="D353" i="7"/>
  <c r="C353" i="7"/>
  <c r="B353" i="7"/>
  <c r="E319" i="7"/>
  <c r="D319" i="7"/>
  <c r="C319" i="7"/>
  <c r="B319" i="7"/>
  <c r="E318" i="7"/>
  <c r="D318" i="7"/>
  <c r="C318" i="7"/>
  <c r="B318" i="7"/>
  <c r="E317" i="7"/>
  <c r="D317" i="7"/>
  <c r="C317" i="7"/>
  <c r="B317" i="7"/>
  <c r="E316" i="7"/>
  <c r="D316" i="7"/>
  <c r="C316" i="7"/>
  <c r="B316" i="7"/>
  <c r="E315" i="7"/>
  <c r="D315" i="7"/>
  <c r="C315" i="7"/>
  <c r="B315" i="7"/>
  <c r="E314" i="7"/>
  <c r="D314" i="7"/>
  <c r="C314" i="7"/>
  <c r="B314" i="7"/>
  <c r="E294" i="7"/>
  <c r="D294" i="7"/>
  <c r="C294" i="7"/>
  <c r="B294" i="7"/>
  <c r="E293" i="7"/>
  <c r="D293" i="7"/>
  <c r="C293" i="7"/>
  <c r="B293" i="7"/>
  <c r="E292" i="7"/>
  <c r="D292" i="7"/>
  <c r="C292" i="7"/>
  <c r="B292" i="7"/>
  <c r="E313" i="7"/>
  <c r="D313" i="7"/>
  <c r="C313" i="7"/>
  <c r="B313" i="7"/>
  <c r="E312" i="7"/>
  <c r="D312" i="7"/>
  <c r="C312" i="7"/>
  <c r="B312" i="7"/>
  <c r="E311" i="7"/>
  <c r="D311" i="7"/>
  <c r="C311" i="7"/>
  <c r="B311" i="7"/>
  <c r="E310" i="7"/>
  <c r="D310" i="7"/>
  <c r="C310" i="7"/>
  <c r="B310" i="7"/>
  <c r="E309" i="7"/>
  <c r="D309" i="7"/>
  <c r="C309" i="7"/>
  <c r="B309" i="7"/>
  <c r="E308" i="7"/>
  <c r="D308" i="7"/>
  <c r="C308" i="7"/>
  <c r="B308" i="7"/>
  <c r="E291" i="7"/>
  <c r="D291" i="7"/>
  <c r="C291" i="7"/>
  <c r="B291" i="7"/>
  <c r="E290" i="7"/>
  <c r="D290" i="7"/>
  <c r="C290" i="7"/>
  <c r="B290" i="7"/>
  <c r="E289" i="7"/>
  <c r="D289" i="7"/>
  <c r="C289" i="7"/>
  <c r="B289" i="7"/>
  <c r="E288" i="7"/>
  <c r="D288" i="7"/>
  <c r="C288" i="7"/>
  <c r="B288" i="7"/>
  <c r="E287" i="7"/>
  <c r="D287" i="7"/>
  <c r="C287" i="7"/>
  <c r="B287" i="7"/>
  <c r="E286" i="7"/>
  <c r="D286" i="7"/>
  <c r="C286" i="7"/>
  <c r="B286" i="7"/>
  <c r="E285" i="7"/>
  <c r="D285" i="7"/>
  <c r="C285" i="7"/>
  <c r="B285" i="7"/>
  <c r="E284" i="7"/>
  <c r="D284" i="7"/>
  <c r="C284" i="7"/>
  <c r="B284" i="7"/>
  <c r="E283" i="7"/>
  <c r="D283" i="7"/>
  <c r="C283" i="7"/>
  <c r="B283" i="7"/>
  <c r="E282" i="7"/>
  <c r="D282" i="7"/>
  <c r="C282" i="7"/>
  <c r="B282" i="7"/>
  <c r="E281" i="7"/>
  <c r="D281" i="7"/>
  <c r="C281" i="7"/>
  <c r="B281" i="7"/>
  <c r="E307" i="7"/>
  <c r="D307" i="7"/>
  <c r="C307" i="7"/>
  <c r="B307" i="7"/>
  <c r="E280" i="7"/>
  <c r="D280" i="7"/>
  <c r="C280" i="7"/>
  <c r="B280" i="7"/>
  <c r="E241" i="7"/>
  <c r="D241" i="7"/>
  <c r="C241" i="7"/>
  <c r="B241" i="7"/>
  <c r="E240" i="7"/>
  <c r="D240" i="7"/>
  <c r="C240" i="7"/>
  <c r="B240" i="7"/>
  <c r="E239" i="7"/>
  <c r="D239" i="7"/>
  <c r="C239" i="7"/>
  <c r="B239" i="7"/>
  <c r="E534" i="7"/>
  <c r="D534" i="7"/>
  <c r="C534" i="7"/>
  <c r="B534" i="7"/>
  <c r="E279" i="7"/>
  <c r="D279" i="7"/>
  <c r="C279" i="7"/>
  <c r="B279" i="7"/>
  <c r="E278" i="7"/>
  <c r="D278" i="7"/>
  <c r="C278" i="7"/>
  <c r="B278" i="7"/>
  <c r="E463" i="7"/>
  <c r="D463" i="7"/>
  <c r="C463" i="7"/>
  <c r="B463" i="7"/>
  <c r="E238" i="7"/>
  <c r="D238" i="7"/>
  <c r="C238" i="7"/>
  <c r="B238" i="7"/>
  <c r="E277" i="7"/>
  <c r="D277" i="7"/>
  <c r="C277" i="7"/>
  <c r="B277" i="7"/>
  <c r="E276" i="7"/>
  <c r="D276" i="7"/>
  <c r="C276" i="7"/>
  <c r="B276" i="7"/>
  <c r="E528" i="7"/>
  <c r="D528" i="7"/>
  <c r="C528" i="7"/>
  <c r="B528" i="7"/>
  <c r="E2079" i="7"/>
  <c r="D2079" i="7"/>
  <c r="C2079" i="7"/>
  <c r="B2079" i="7"/>
  <c r="E237" i="7"/>
  <c r="D237" i="7"/>
  <c r="C237" i="7"/>
  <c r="B237" i="7"/>
  <c r="E236" i="7"/>
  <c r="D236" i="7"/>
  <c r="C236" i="7"/>
  <c r="B236" i="7"/>
  <c r="E275" i="7"/>
  <c r="D275" i="7"/>
  <c r="C275" i="7"/>
  <c r="B275" i="7"/>
  <c r="E235" i="7"/>
  <c r="D235" i="7"/>
  <c r="C235" i="7"/>
  <c r="B235" i="7"/>
  <c r="E234" i="7"/>
  <c r="D234" i="7"/>
  <c r="C234" i="7"/>
  <c r="B234" i="7"/>
  <c r="E274" i="7"/>
  <c r="D274" i="7"/>
  <c r="C274" i="7"/>
  <c r="B274" i="7"/>
  <c r="E306" i="7"/>
  <c r="D306" i="7"/>
  <c r="C306" i="7"/>
  <c r="B306" i="7"/>
  <c r="E527" i="7"/>
  <c r="D527" i="7"/>
  <c r="C527" i="7"/>
  <c r="B527" i="7"/>
  <c r="E530" i="7"/>
  <c r="D530" i="7"/>
  <c r="C530" i="7"/>
  <c r="B530" i="7"/>
  <c r="E529" i="7"/>
  <c r="D529" i="7"/>
  <c r="C529" i="7"/>
  <c r="B529" i="7"/>
  <c r="E526" i="7"/>
  <c r="D526" i="7"/>
  <c r="C526" i="7"/>
  <c r="B526" i="7"/>
  <c r="E2078" i="7"/>
  <c r="D2078" i="7"/>
  <c r="C2078" i="7"/>
  <c r="B2078" i="7"/>
  <c r="E531" i="7"/>
  <c r="D531" i="7"/>
  <c r="C531" i="7"/>
  <c r="B531" i="7"/>
  <c r="E516" i="7"/>
  <c r="D516" i="7"/>
  <c r="C516" i="7"/>
  <c r="B516" i="7"/>
  <c r="E520" i="7"/>
  <c r="D520" i="7"/>
  <c r="C520" i="7"/>
  <c r="B520" i="7"/>
  <c r="E519" i="7"/>
  <c r="D519" i="7"/>
  <c r="C519" i="7"/>
  <c r="B519" i="7"/>
  <c r="E2075" i="7"/>
  <c r="D2075" i="7"/>
  <c r="C2075" i="7"/>
  <c r="B2075" i="7"/>
  <c r="E518" i="7"/>
  <c r="D518" i="7"/>
  <c r="C518" i="7"/>
  <c r="B518" i="7"/>
  <c r="E517" i="7"/>
  <c r="D517" i="7"/>
  <c r="C517" i="7"/>
  <c r="B517" i="7"/>
  <c r="E503" i="7"/>
  <c r="D503" i="7"/>
  <c r="C503" i="7"/>
  <c r="B503" i="7"/>
  <c r="E2069" i="7"/>
  <c r="D2069" i="7"/>
  <c r="C2069" i="7"/>
  <c r="B2069" i="7"/>
  <c r="E511" i="7"/>
  <c r="D511" i="7"/>
  <c r="C511" i="7"/>
  <c r="B511" i="7"/>
  <c r="E510" i="7"/>
  <c r="D510" i="7"/>
  <c r="C510" i="7"/>
  <c r="B510" i="7"/>
  <c r="E2055" i="7"/>
  <c r="D2055" i="7"/>
  <c r="C2055" i="7"/>
  <c r="B2055" i="7"/>
  <c r="E507" i="7"/>
  <c r="D507" i="7"/>
  <c r="C507" i="7"/>
  <c r="B507" i="7"/>
  <c r="E502" i="7"/>
  <c r="D502" i="7"/>
  <c r="C502" i="7"/>
  <c r="B502" i="7"/>
  <c r="E498" i="7"/>
  <c r="D498" i="7"/>
  <c r="C498" i="7"/>
  <c r="B498" i="7"/>
  <c r="E2030" i="7"/>
  <c r="D2030" i="7"/>
  <c r="C2030" i="7"/>
  <c r="B2030" i="7"/>
  <c r="E495" i="7"/>
  <c r="D495" i="7"/>
  <c r="C495" i="7"/>
  <c r="B495" i="7"/>
  <c r="E497" i="7"/>
  <c r="D497" i="7"/>
  <c r="C497" i="7"/>
  <c r="B497" i="7"/>
  <c r="E496" i="7"/>
  <c r="D496" i="7"/>
  <c r="C496" i="7"/>
  <c r="B496" i="7"/>
  <c r="E494" i="7"/>
  <c r="D494" i="7"/>
  <c r="C494" i="7"/>
  <c r="B494" i="7"/>
  <c r="E493" i="7"/>
  <c r="D493" i="7"/>
  <c r="C493" i="7"/>
  <c r="B493" i="7"/>
  <c r="E492" i="7"/>
  <c r="D492" i="7"/>
  <c r="C492" i="7"/>
  <c r="B492" i="7"/>
  <c r="E3142" i="7"/>
  <c r="D3142" i="7"/>
  <c r="C3142" i="7"/>
  <c r="B3142" i="7"/>
  <c r="E3176" i="7"/>
  <c r="D3176" i="7"/>
  <c r="C3176" i="7"/>
  <c r="B3176" i="7"/>
  <c r="E3140" i="7"/>
  <c r="D3140" i="7"/>
  <c r="C3140" i="7"/>
  <c r="B3140" i="7"/>
  <c r="E1983" i="7"/>
  <c r="D1983" i="7"/>
  <c r="C1983" i="7"/>
  <c r="B1983" i="7"/>
  <c r="E3145" i="7"/>
  <c r="D3145" i="7"/>
  <c r="C3145" i="7"/>
  <c r="B3145" i="7"/>
  <c r="E3159" i="7"/>
  <c r="D3159" i="7"/>
  <c r="C3159" i="7"/>
  <c r="B3159" i="7"/>
  <c r="E3137" i="7"/>
  <c r="D3137" i="7"/>
  <c r="C3137" i="7"/>
  <c r="B3137" i="7"/>
  <c r="E3154" i="7"/>
  <c r="D3154" i="7"/>
  <c r="C3154" i="7"/>
  <c r="B3154" i="7"/>
  <c r="E3128" i="7"/>
  <c r="D3128" i="7"/>
  <c r="C3128" i="7"/>
  <c r="B3128" i="7"/>
  <c r="E3139" i="7"/>
  <c r="D3139" i="7"/>
  <c r="C3139" i="7"/>
  <c r="B3139" i="7"/>
  <c r="E3156" i="7"/>
  <c r="D3156" i="7"/>
  <c r="C3156" i="7"/>
  <c r="B3156" i="7"/>
  <c r="E3130" i="7"/>
  <c r="D3130" i="7"/>
  <c r="C3130" i="7"/>
  <c r="B3130" i="7"/>
  <c r="E1520" i="7"/>
  <c r="D1520" i="7"/>
  <c r="C1520" i="7"/>
  <c r="B1520" i="7"/>
  <c r="E3182" i="7"/>
  <c r="D3182" i="7"/>
  <c r="C3182" i="7"/>
  <c r="B3182" i="7"/>
  <c r="E3124" i="7"/>
  <c r="D3124" i="7"/>
  <c r="C3124" i="7"/>
  <c r="B3124" i="7"/>
  <c r="E3074" i="7"/>
  <c r="D3074" i="7"/>
  <c r="C3074" i="7"/>
  <c r="B3074" i="7"/>
  <c r="E3015" i="7"/>
  <c r="D3015" i="7"/>
  <c r="C3015" i="7"/>
  <c r="B3015" i="7"/>
  <c r="E712" i="7"/>
  <c r="D712" i="7"/>
  <c r="C712" i="7"/>
  <c r="B712" i="7"/>
  <c r="E3003" i="7"/>
  <c r="D3003" i="7"/>
  <c r="C3003" i="7"/>
  <c r="B3003" i="7"/>
  <c r="E2964" i="7"/>
  <c r="D2964" i="7"/>
  <c r="C2964" i="7"/>
  <c r="B2964" i="7"/>
  <c r="E2937" i="7"/>
  <c r="D2937" i="7"/>
  <c r="C2937" i="7"/>
  <c r="B2937" i="7"/>
  <c r="E2897" i="7"/>
  <c r="D2897" i="7"/>
  <c r="C2897" i="7"/>
  <c r="B2897" i="7"/>
  <c r="E2949" i="7"/>
  <c r="D2949" i="7"/>
  <c r="C2949" i="7"/>
  <c r="B2949" i="7"/>
  <c r="E2888" i="7"/>
  <c r="D2888" i="7"/>
  <c r="C2888" i="7"/>
  <c r="B2888" i="7"/>
  <c r="E2891" i="7"/>
  <c r="D2891" i="7"/>
  <c r="C2891" i="7"/>
  <c r="B2891" i="7"/>
  <c r="E2857" i="7"/>
  <c r="D2857" i="7"/>
  <c r="C2857" i="7"/>
  <c r="B2857" i="7"/>
  <c r="E2842" i="7"/>
  <c r="D2842" i="7"/>
  <c r="C2842" i="7"/>
  <c r="B2842" i="7"/>
  <c r="E2794" i="7"/>
  <c r="D2794" i="7"/>
  <c r="C2794" i="7"/>
  <c r="B2794" i="7"/>
  <c r="E2841" i="7"/>
  <c r="D2841" i="7"/>
  <c r="C2841" i="7"/>
  <c r="B2841" i="7"/>
  <c r="E2788" i="7"/>
  <c r="D2788" i="7"/>
  <c r="C2788" i="7"/>
  <c r="B2788" i="7"/>
  <c r="E2791" i="7"/>
  <c r="D2791" i="7"/>
  <c r="C2791" i="7"/>
  <c r="B2791" i="7"/>
  <c r="E2765" i="7"/>
  <c r="D2765" i="7"/>
  <c r="C2765" i="7"/>
  <c r="B2765" i="7"/>
  <c r="E3105" i="7"/>
  <c r="D3105" i="7"/>
  <c r="C3105" i="7"/>
  <c r="B3105" i="7"/>
  <c r="E1923" i="7"/>
  <c r="D1923" i="7"/>
  <c r="C1923" i="7"/>
  <c r="B1923" i="7"/>
  <c r="E1985" i="7"/>
  <c r="D1985" i="7"/>
  <c r="C1985" i="7"/>
  <c r="B1985" i="7"/>
  <c r="E2388" i="7"/>
  <c r="D2388" i="7"/>
  <c r="C2388" i="7"/>
  <c r="B2388" i="7"/>
  <c r="E1975" i="7"/>
  <c r="D1975" i="7"/>
  <c r="C1975" i="7"/>
  <c r="B1975" i="7"/>
  <c r="E1980" i="7"/>
  <c r="D1980" i="7"/>
  <c r="C1980" i="7"/>
  <c r="B1980" i="7"/>
  <c r="E1938" i="7"/>
  <c r="D1938" i="7"/>
  <c r="C1938" i="7"/>
  <c r="B1938" i="7"/>
  <c r="E2042" i="7"/>
  <c r="D2042" i="7"/>
  <c r="C2042" i="7"/>
  <c r="B2042" i="7"/>
  <c r="E1932" i="7"/>
  <c r="D1932" i="7"/>
  <c r="C1932" i="7"/>
  <c r="B1932" i="7"/>
  <c r="E1914" i="7"/>
  <c r="D1914" i="7"/>
  <c r="C1914" i="7"/>
  <c r="B1914" i="7"/>
  <c r="E1949" i="7"/>
  <c r="D1949" i="7"/>
  <c r="C1949" i="7"/>
  <c r="B1949" i="7"/>
  <c r="E1933" i="7"/>
  <c r="D1933" i="7"/>
  <c r="C1933" i="7"/>
  <c r="B1933" i="7"/>
  <c r="E2057" i="7"/>
  <c r="D2057" i="7"/>
  <c r="C2057" i="7"/>
  <c r="B2057" i="7"/>
  <c r="E1556" i="7"/>
  <c r="D1556" i="7"/>
  <c r="C1556" i="7"/>
  <c r="B1556" i="7"/>
  <c r="E1570" i="7"/>
  <c r="D1570" i="7"/>
  <c r="C1570" i="7"/>
  <c r="B1570" i="7"/>
  <c r="E1593" i="7"/>
  <c r="D1593" i="7"/>
  <c r="C1593" i="7"/>
  <c r="B1593" i="7"/>
  <c r="E2047" i="7"/>
  <c r="D2047" i="7"/>
  <c r="C2047" i="7"/>
  <c r="B2047" i="7"/>
  <c r="E1928" i="7"/>
  <c r="D1928" i="7"/>
  <c r="C1928" i="7"/>
  <c r="B1928" i="7"/>
  <c r="E1522" i="7"/>
  <c r="D1522" i="7"/>
  <c r="C1522" i="7"/>
  <c r="B1522" i="7"/>
  <c r="E1555" i="7"/>
  <c r="D1555" i="7"/>
  <c r="C1555" i="7"/>
  <c r="B1555" i="7"/>
  <c r="E1578" i="7"/>
  <c r="D1578" i="7"/>
  <c r="C1578" i="7"/>
  <c r="B1578" i="7"/>
  <c r="E1640" i="7"/>
  <c r="D1640" i="7"/>
  <c r="C1640" i="7"/>
  <c r="B1640" i="7"/>
  <c r="E1560" i="7"/>
  <c r="D1560" i="7"/>
  <c r="C1560" i="7"/>
  <c r="B1560" i="7"/>
  <c r="E1554" i="7"/>
  <c r="D1554" i="7"/>
  <c r="C1554" i="7"/>
  <c r="B1554" i="7"/>
  <c r="E3111" i="7"/>
  <c r="D3111" i="7"/>
  <c r="C3111" i="7"/>
  <c r="B3111" i="7"/>
  <c r="E3103" i="7"/>
  <c r="D3103" i="7"/>
  <c r="C3103" i="7"/>
  <c r="B3103" i="7"/>
  <c r="E3064" i="7"/>
  <c r="D3064" i="7"/>
  <c r="C3064" i="7"/>
  <c r="B3064" i="7"/>
  <c r="E3024" i="7"/>
  <c r="D3024" i="7"/>
  <c r="C3024" i="7"/>
  <c r="B3024" i="7"/>
  <c r="E1240" i="7"/>
  <c r="D1240" i="7"/>
  <c r="C1240" i="7"/>
  <c r="B1240" i="7"/>
  <c r="E1589" i="7"/>
  <c r="D1589" i="7"/>
  <c r="C1589" i="7"/>
  <c r="B1589" i="7"/>
  <c r="E1271" i="7"/>
  <c r="D1271" i="7"/>
  <c r="C1271" i="7"/>
  <c r="B1271" i="7"/>
  <c r="E1585" i="7"/>
  <c r="D1585" i="7"/>
  <c r="C1585" i="7"/>
  <c r="B1585" i="7"/>
  <c r="E1538" i="7"/>
  <c r="D1538" i="7"/>
  <c r="C1538" i="7"/>
  <c r="B1538" i="7"/>
  <c r="E1547" i="7"/>
  <c r="D1547" i="7"/>
  <c r="C1547" i="7"/>
  <c r="B1547" i="7"/>
  <c r="E1613" i="7"/>
  <c r="D1613" i="7"/>
  <c r="C1613" i="7"/>
  <c r="B1613" i="7"/>
  <c r="E1563" i="7"/>
  <c r="D1563" i="7"/>
  <c r="C1563" i="7"/>
  <c r="B1563" i="7"/>
  <c r="E1530" i="7"/>
  <c r="D1530" i="7"/>
  <c r="C1530" i="7"/>
  <c r="B1530" i="7"/>
  <c r="E1228" i="7"/>
  <c r="D1228" i="7"/>
  <c r="C1228" i="7"/>
  <c r="B1228" i="7"/>
  <c r="E1251" i="7"/>
  <c r="D1251" i="7"/>
  <c r="C1251" i="7"/>
  <c r="B1251" i="7"/>
  <c r="E1537" i="7"/>
  <c r="D1537" i="7"/>
  <c r="C1537" i="7"/>
  <c r="B1537" i="7"/>
  <c r="E1279" i="7"/>
  <c r="D1279" i="7"/>
  <c r="C1279" i="7"/>
  <c r="B1279" i="7"/>
  <c r="E1682" i="7"/>
  <c r="D1682" i="7"/>
  <c r="C1682" i="7"/>
  <c r="B1682" i="7"/>
  <c r="E1234" i="7"/>
  <c r="D1234" i="7"/>
  <c r="C1234" i="7"/>
  <c r="B1234" i="7"/>
  <c r="E1270" i="7"/>
  <c r="D1270" i="7"/>
  <c r="C1270" i="7"/>
  <c r="B1270" i="7"/>
  <c r="E1299" i="7"/>
  <c r="D1299" i="7"/>
  <c r="C1299" i="7"/>
  <c r="B1299" i="7"/>
  <c r="E1308" i="7"/>
  <c r="D1308" i="7"/>
  <c r="C1308" i="7"/>
  <c r="B1308" i="7"/>
  <c r="E1260" i="7"/>
  <c r="D1260" i="7"/>
  <c r="C1260" i="7"/>
  <c r="B1260" i="7"/>
  <c r="E3110" i="7"/>
  <c r="D3110" i="7"/>
  <c r="C3110" i="7"/>
  <c r="B3110" i="7"/>
  <c r="E1292" i="7"/>
  <c r="D1292" i="7"/>
  <c r="C1292" i="7"/>
  <c r="B1292" i="7"/>
  <c r="E1258" i="7"/>
  <c r="D1258" i="7"/>
  <c r="C1258" i="7"/>
  <c r="B1258" i="7"/>
  <c r="E1221" i="7"/>
  <c r="D1221" i="7"/>
  <c r="C1221" i="7"/>
  <c r="B1221" i="7"/>
  <c r="E3141" i="7"/>
  <c r="D3141" i="7"/>
  <c r="C3141" i="7"/>
  <c r="B3141" i="7"/>
  <c r="E3100" i="7"/>
  <c r="D3100" i="7"/>
  <c r="C3100" i="7"/>
  <c r="B3100" i="7"/>
  <c r="E1239" i="7"/>
  <c r="D1239" i="7"/>
  <c r="C1239" i="7"/>
  <c r="B1239" i="7"/>
  <c r="E1246" i="7"/>
  <c r="D1246" i="7"/>
  <c r="C1246" i="7"/>
  <c r="B1246" i="7"/>
  <c r="E1278" i="7"/>
  <c r="D1278" i="7"/>
  <c r="C1278" i="7"/>
  <c r="B1278" i="7"/>
  <c r="E1039" i="7"/>
  <c r="D1039" i="7"/>
  <c r="C1039" i="7"/>
  <c r="B1039" i="7"/>
  <c r="E3136" i="7"/>
  <c r="D3136" i="7"/>
  <c r="C3136" i="7"/>
  <c r="B3136" i="7"/>
  <c r="E3108" i="7"/>
  <c r="D3108" i="7"/>
  <c r="C3108" i="7"/>
  <c r="B3108" i="7"/>
  <c r="E1277" i="7"/>
  <c r="D1277" i="7"/>
  <c r="C1277" i="7"/>
  <c r="B1277" i="7"/>
  <c r="E3135" i="7"/>
  <c r="D3135" i="7"/>
  <c r="C3135" i="7"/>
  <c r="B3135" i="7"/>
  <c r="E3107" i="7"/>
  <c r="D3107" i="7"/>
  <c r="C3107" i="7"/>
  <c r="B3107" i="7"/>
  <c r="E1254" i="7"/>
  <c r="D1254" i="7"/>
  <c r="C1254" i="7"/>
  <c r="B1254" i="7"/>
  <c r="E1296" i="7"/>
  <c r="D1296" i="7"/>
  <c r="C1296" i="7"/>
  <c r="B1296" i="7"/>
  <c r="E1233" i="7"/>
  <c r="D1233" i="7"/>
  <c r="C1233" i="7"/>
  <c r="B1233" i="7"/>
  <c r="E1288" i="7"/>
  <c r="D1288" i="7"/>
  <c r="C1288" i="7"/>
  <c r="B1288" i="7"/>
  <c r="E1218" i="7"/>
  <c r="D1218" i="7"/>
  <c r="C1218" i="7"/>
  <c r="B1218" i="7"/>
  <c r="E3043" i="7"/>
  <c r="D3043" i="7"/>
  <c r="C3043" i="7"/>
  <c r="B3043" i="7"/>
  <c r="E1333" i="7"/>
  <c r="D1333" i="7"/>
  <c r="C1333" i="7"/>
  <c r="B1333" i="7"/>
  <c r="E3129" i="7"/>
  <c r="D3129" i="7"/>
  <c r="C3129" i="7"/>
  <c r="B3129" i="7"/>
  <c r="E3096" i="7"/>
  <c r="D3096" i="7"/>
  <c r="C3096" i="7"/>
  <c r="B3096" i="7"/>
  <c r="E975" i="7"/>
  <c r="D975" i="7"/>
  <c r="C975" i="7"/>
  <c r="B975" i="7"/>
  <c r="E949" i="7"/>
  <c r="D949" i="7"/>
  <c r="C949" i="7"/>
  <c r="B949" i="7"/>
  <c r="E944" i="7"/>
  <c r="D944" i="7"/>
  <c r="C944" i="7"/>
  <c r="B944" i="7"/>
  <c r="E965" i="7"/>
  <c r="D965" i="7"/>
  <c r="C965" i="7"/>
  <c r="B965" i="7"/>
  <c r="E963" i="7"/>
  <c r="D963" i="7"/>
  <c r="C963" i="7"/>
  <c r="B963" i="7"/>
  <c r="E973" i="7"/>
  <c r="D973" i="7"/>
  <c r="C973" i="7"/>
  <c r="B973" i="7"/>
  <c r="E1321" i="7"/>
  <c r="D1321" i="7"/>
  <c r="C1321" i="7"/>
  <c r="B1321" i="7"/>
  <c r="E1269" i="7"/>
  <c r="D1269" i="7"/>
  <c r="C1269" i="7"/>
  <c r="B1269" i="7"/>
  <c r="E1335" i="7"/>
  <c r="D1335" i="7"/>
  <c r="C1335" i="7"/>
  <c r="B1335" i="7"/>
  <c r="E3046" i="7"/>
  <c r="D3046" i="7"/>
  <c r="C3046" i="7"/>
  <c r="B3046" i="7"/>
  <c r="E2927" i="7"/>
  <c r="D2927" i="7"/>
  <c r="C2927" i="7"/>
  <c r="B2927" i="7"/>
  <c r="E3118" i="7"/>
  <c r="D3118" i="7"/>
  <c r="C3118" i="7"/>
  <c r="B3118" i="7"/>
  <c r="E3078" i="7"/>
  <c r="D3078" i="7"/>
  <c r="C3078" i="7"/>
  <c r="B3078" i="7"/>
  <c r="E3077" i="7"/>
  <c r="D3077" i="7"/>
  <c r="C3077" i="7"/>
  <c r="B3077" i="7"/>
  <c r="E3076" i="7"/>
  <c r="D3076" i="7"/>
  <c r="C3076" i="7"/>
  <c r="B3076" i="7"/>
  <c r="E3019" i="7"/>
  <c r="D3019" i="7"/>
  <c r="C3019" i="7"/>
  <c r="B3019" i="7"/>
  <c r="E933" i="7"/>
  <c r="D933" i="7"/>
  <c r="C933" i="7"/>
  <c r="B933" i="7"/>
  <c r="E930" i="7"/>
  <c r="D930" i="7"/>
  <c r="C930" i="7"/>
  <c r="B930" i="7"/>
  <c r="E951" i="7"/>
  <c r="D951" i="7"/>
  <c r="C951" i="7"/>
  <c r="B951" i="7"/>
  <c r="E943" i="7"/>
  <c r="D943" i="7"/>
  <c r="C943" i="7"/>
  <c r="B943" i="7"/>
  <c r="E968" i="7"/>
  <c r="D968" i="7"/>
  <c r="C968" i="7"/>
  <c r="B968" i="7"/>
  <c r="E936" i="7"/>
  <c r="D936" i="7"/>
  <c r="C936" i="7"/>
  <c r="B936" i="7"/>
  <c r="E953" i="7"/>
  <c r="D953" i="7"/>
  <c r="C953" i="7"/>
  <c r="B953" i="7"/>
  <c r="E1305" i="7"/>
  <c r="D1305" i="7"/>
  <c r="C1305" i="7"/>
  <c r="B1305" i="7"/>
  <c r="E955" i="7"/>
  <c r="D955" i="7"/>
  <c r="C955" i="7"/>
  <c r="B955" i="7"/>
  <c r="E3099" i="7"/>
  <c r="D3099" i="7"/>
  <c r="C3099" i="7"/>
  <c r="B3099" i="7"/>
  <c r="E3058" i="7"/>
  <c r="D3058" i="7"/>
  <c r="C3058" i="7"/>
  <c r="B3058" i="7"/>
  <c r="E928" i="7"/>
  <c r="D928" i="7"/>
  <c r="C928" i="7"/>
  <c r="B928" i="7"/>
  <c r="E1003" i="7"/>
  <c r="D1003" i="7"/>
  <c r="C1003" i="7"/>
  <c r="B1003" i="7"/>
  <c r="E971" i="7"/>
  <c r="D971" i="7"/>
  <c r="C971" i="7"/>
  <c r="B971" i="7"/>
  <c r="E954" i="7"/>
  <c r="D954" i="7"/>
  <c r="C954" i="7"/>
  <c r="B954" i="7"/>
  <c r="E1002" i="7"/>
  <c r="D1002" i="7"/>
  <c r="C1002" i="7"/>
  <c r="B1002" i="7"/>
  <c r="E3106" i="7"/>
  <c r="D3106" i="7"/>
  <c r="C3106" i="7"/>
  <c r="B3106" i="7"/>
  <c r="E3063" i="7"/>
  <c r="D3063" i="7"/>
  <c r="C3063" i="7"/>
  <c r="B3063" i="7"/>
  <c r="E3143" i="7"/>
  <c r="D3143" i="7"/>
  <c r="C3143" i="7"/>
  <c r="B3143" i="7"/>
  <c r="E3060" i="7"/>
  <c r="D3060" i="7"/>
  <c r="C3060" i="7"/>
  <c r="B3060" i="7"/>
  <c r="E942" i="7"/>
  <c r="D942" i="7"/>
  <c r="C942" i="7"/>
  <c r="B942" i="7"/>
  <c r="E932" i="7"/>
  <c r="D932" i="7"/>
  <c r="C932" i="7"/>
  <c r="B932" i="7"/>
  <c r="E962" i="7"/>
  <c r="D962" i="7"/>
  <c r="C962" i="7"/>
  <c r="B962" i="7"/>
  <c r="E3115" i="7"/>
  <c r="D3115" i="7"/>
  <c r="C3115" i="7"/>
  <c r="B3115" i="7"/>
  <c r="E3079" i="7"/>
  <c r="D3079" i="7"/>
  <c r="C3079" i="7"/>
  <c r="B3079" i="7"/>
  <c r="E3070" i="7"/>
  <c r="D3070" i="7"/>
  <c r="C3070" i="7"/>
  <c r="B3070" i="7"/>
  <c r="E927" i="7"/>
  <c r="D927" i="7"/>
  <c r="C927" i="7"/>
  <c r="B927" i="7"/>
  <c r="E641" i="7"/>
  <c r="D641" i="7"/>
  <c r="C641" i="7"/>
  <c r="B641" i="7"/>
  <c r="E3109" i="7"/>
  <c r="D3109" i="7"/>
  <c r="C3109" i="7"/>
  <c r="B3109" i="7"/>
  <c r="E3066" i="7"/>
  <c r="D3066" i="7"/>
  <c r="C3066" i="7"/>
  <c r="B3066" i="7"/>
  <c r="E658" i="7"/>
  <c r="D658" i="7"/>
  <c r="C658" i="7"/>
  <c r="B658" i="7"/>
  <c r="E701" i="7"/>
  <c r="D701" i="7"/>
  <c r="C701" i="7"/>
  <c r="B701" i="7"/>
  <c r="E995" i="7"/>
  <c r="D995" i="7"/>
  <c r="C995" i="7"/>
  <c r="B995" i="7"/>
  <c r="E2715" i="7"/>
  <c r="D2715" i="7"/>
  <c r="C2715" i="7"/>
  <c r="B2715" i="7"/>
  <c r="E2398" i="7"/>
  <c r="D2398" i="7"/>
  <c r="C2398" i="7"/>
  <c r="B2398" i="7"/>
  <c r="E2479" i="7"/>
  <c r="D2479" i="7"/>
  <c r="C2479" i="7"/>
  <c r="B2479" i="7"/>
  <c r="E645" i="7"/>
  <c r="D645" i="7"/>
  <c r="C645" i="7"/>
  <c r="B645" i="7"/>
  <c r="E668" i="7"/>
  <c r="D668" i="7"/>
  <c r="C668" i="7"/>
  <c r="B668" i="7"/>
  <c r="E651" i="7"/>
  <c r="D651" i="7"/>
  <c r="C651" i="7"/>
  <c r="B651" i="7"/>
  <c r="E667" i="7"/>
  <c r="D667" i="7"/>
  <c r="C667" i="7"/>
  <c r="B667" i="7"/>
  <c r="E654" i="7"/>
  <c r="D654" i="7"/>
  <c r="C654" i="7"/>
  <c r="B654" i="7"/>
  <c r="E961" i="7"/>
  <c r="D961" i="7"/>
  <c r="C961" i="7"/>
  <c r="B961" i="7"/>
  <c r="E985" i="7"/>
  <c r="D985" i="7"/>
  <c r="C985" i="7"/>
  <c r="B985" i="7"/>
  <c r="E979" i="7"/>
  <c r="D979" i="7"/>
  <c r="C979" i="7"/>
  <c r="B979" i="7"/>
  <c r="E674" i="7"/>
  <c r="D674" i="7"/>
  <c r="C674" i="7"/>
  <c r="B674" i="7"/>
  <c r="E686" i="7"/>
  <c r="D686" i="7"/>
  <c r="C686" i="7"/>
  <c r="B686" i="7"/>
  <c r="E672" i="7"/>
  <c r="D672" i="7"/>
  <c r="C672" i="7"/>
  <c r="B672" i="7"/>
  <c r="E685" i="7"/>
  <c r="D685" i="7"/>
  <c r="C685" i="7"/>
  <c r="B685" i="7"/>
  <c r="E650" i="7"/>
  <c r="D650" i="7"/>
  <c r="C650" i="7"/>
  <c r="B650" i="7"/>
  <c r="E3062" i="7"/>
  <c r="D3062" i="7"/>
  <c r="C3062" i="7"/>
  <c r="B3062" i="7"/>
  <c r="E3028" i="7"/>
  <c r="D3028" i="7"/>
  <c r="C3028" i="7"/>
  <c r="B3028" i="7"/>
  <c r="E649" i="7"/>
  <c r="D649" i="7"/>
  <c r="C649" i="7"/>
  <c r="B649" i="7"/>
  <c r="E673" i="7"/>
  <c r="D673" i="7"/>
  <c r="C673" i="7"/>
  <c r="B673" i="7"/>
  <c r="E515" i="7"/>
  <c r="D515" i="7"/>
  <c r="C515" i="7"/>
  <c r="B515" i="7"/>
  <c r="E669" i="7"/>
  <c r="D669" i="7"/>
  <c r="C669" i="7"/>
  <c r="B669" i="7"/>
  <c r="E640" i="7"/>
  <c r="D640" i="7"/>
  <c r="C640" i="7"/>
  <c r="B640" i="7"/>
  <c r="E3104" i="7"/>
  <c r="D3104" i="7"/>
  <c r="C3104" i="7"/>
  <c r="B3104" i="7"/>
  <c r="E3059" i="7"/>
  <c r="D3059" i="7"/>
  <c r="C3059" i="7"/>
  <c r="B3059" i="7"/>
  <c r="E3097" i="7"/>
  <c r="D3097" i="7"/>
  <c r="C3097" i="7"/>
  <c r="B3097" i="7"/>
  <c r="E3056" i="7"/>
  <c r="D3056" i="7"/>
  <c r="C3056" i="7"/>
  <c r="B3056" i="7"/>
  <c r="E666" i="7"/>
  <c r="D666" i="7"/>
  <c r="C666" i="7"/>
  <c r="B666" i="7"/>
  <c r="E690" i="7"/>
  <c r="D690" i="7"/>
  <c r="C690" i="7"/>
  <c r="B690" i="7"/>
  <c r="E681" i="7"/>
  <c r="D681" i="7"/>
  <c r="C681" i="7"/>
  <c r="B681" i="7"/>
  <c r="E656" i="7"/>
  <c r="D656" i="7"/>
  <c r="C656" i="7"/>
  <c r="B656" i="7"/>
  <c r="E653" i="7"/>
  <c r="D653" i="7"/>
  <c r="C653" i="7"/>
  <c r="B653" i="7"/>
  <c r="E3047" i="7"/>
  <c r="D3047" i="7"/>
  <c r="C3047" i="7"/>
  <c r="B3047" i="7"/>
  <c r="E501" i="7"/>
  <c r="D501" i="7"/>
  <c r="C501" i="7"/>
  <c r="B501" i="7"/>
  <c r="E684" i="7"/>
  <c r="D684" i="7"/>
  <c r="C684" i="7"/>
  <c r="B684" i="7"/>
  <c r="E779" i="7"/>
  <c r="D779" i="7"/>
  <c r="C779" i="7"/>
  <c r="B779" i="7"/>
  <c r="E692" i="7"/>
  <c r="D692" i="7"/>
  <c r="C692" i="7"/>
  <c r="B692" i="7"/>
  <c r="E700" i="7"/>
  <c r="D700" i="7"/>
  <c r="C700" i="7"/>
  <c r="B700" i="7"/>
  <c r="E695" i="7"/>
  <c r="D695" i="7"/>
  <c r="C695" i="7"/>
  <c r="B695" i="7"/>
  <c r="E512" i="7"/>
  <c r="D512" i="7"/>
  <c r="C512" i="7"/>
  <c r="B512" i="7"/>
  <c r="E3087" i="7"/>
  <c r="D3087" i="7"/>
  <c r="C3087" i="7"/>
  <c r="B3087" i="7"/>
  <c r="E3044" i="7"/>
  <c r="D3044" i="7"/>
  <c r="C3044" i="7"/>
  <c r="B3044" i="7"/>
  <c r="E3086" i="7"/>
  <c r="D3086" i="7"/>
  <c r="C3086" i="7"/>
  <c r="B3086" i="7"/>
  <c r="E3041" i="7"/>
  <c r="D3041" i="7"/>
  <c r="C3041" i="7"/>
  <c r="B3041" i="7"/>
  <c r="E3082" i="7"/>
  <c r="D3082" i="7"/>
  <c r="C3082" i="7"/>
  <c r="B3082" i="7"/>
  <c r="E3039" i="7"/>
  <c r="D3039" i="7"/>
  <c r="C3039" i="7"/>
  <c r="B3039" i="7"/>
  <c r="E3042" i="7"/>
  <c r="D3042" i="7"/>
  <c r="C3042" i="7"/>
  <c r="B3042" i="7"/>
  <c r="E3088" i="7"/>
  <c r="D3088" i="7"/>
  <c r="C3088" i="7"/>
  <c r="B3088" i="7"/>
  <c r="E679" i="7"/>
  <c r="D679" i="7"/>
  <c r="C679" i="7"/>
  <c r="B679" i="7"/>
  <c r="E509" i="7"/>
  <c r="D509" i="7"/>
  <c r="C509" i="7"/>
  <c r="B509" i="7"/>
  <c r="E719" i="7"/>
  <c r="D719" i="7"/>
  <c r="C719" i="7"/>
  <c r="B719" i="7"/>
  <c r="E1551" i="7"/>
  <c r="D1551" i="7"/>
  <c r="C1551" i="7"/>
  <c r="B1551" i="7"/>
  <c r="E3162" i="7"/>
  <c r="D3162" i="7"/>
  <c r="C3162" i="7"/>
  <c r="B3162" i="7"/>
  <c r="E3073" i="7"/>
  <c r="D3073" i="7"/>
  <c r="C3073" i="7"/>
  <c r="B3073" i="7"/>
  <c r="E3036" i="7"/>
  <c r="D3036" i="7"/>
  <c r="C3036" i="7"/>
  <c r="B3036" i="7"/>
  <c r="E1946" i="7"/>
  <c r="D1946" i="7"/>
  <c r="C1946" i="7"/>
  <c r="B1946" i="7"/>
  <c r="E506" i="7"/>
  <c r="D506" i="7"/>
  <c r="C506" i="7"/>
  <c r="B506" i="7"/>
  <c r="E508" i="7"/>
  <c r="D508" i="7"/>
  <c r="C508" i="7"/>
  <c r="B508" i="7"/>
  <c r="E505" i="7"/>
  <c r="D505" i="7"/>
  <c r="C505" i="7"/>
  <c r="B505" i="7"/>
  <c r="E523" i="7"/>
  <c r="D523" i="7"/>
  <c r="C523" i="7"/>
  <c r="B523" i="7"/>
  <c r="E476" i="7"/>
  <c r="D476" i="7"/>
  <c r="C476" i="7"/>
  <c r="B476" i="7"/>
  <c r="E525" i="7"/>
  <c r="D525" i="7"/>
  <c r="C525" i="7"/>
  <c r="B525" i="7"/>
  <c r="E524" i="7"/>
  <c r="D524" i="7"/>
  <c r="C524" i="7"/>
  <c r="B524" i="7"/>
  <c r="E514" i="7"/>
  <c r="D514" i="7"/>
  <c r="C514" i="7"/>
  <c r="B514" i="7"/>
  <c r="E521" i="7"/>
  <c r="D521" i="7"/>
  <c r="C521" i="7"/>
  <c r="B521" i="7"/>
  <c r="E504" i="7"/>
  <c r="D504" i="7"/>
  <c r="C504" i="7"/>
  <c r="B504" i="7"/>
  <c r="E513" i="7"/>
  <c r="D513" i="7"/>
  <c r="C513" i="7"/>
  <c r="B513" i="7"/>
  <c r="E467" i="7"/>
  <c r="D467" i="7"/>
  <c r="C467" i="7"/>
  <c r="B467" i="7"/>
  <c r="E470" i="7"/>
  <c r="D470" i="7"/>
  <c r="C470" i="7"/>
  <c r="B470" i="7"/>
  <c r="E473" i="7"/>
  <c r="D473" i="7"/>
  <c r="C473" i="7"/>
  <c r="B473" i="7"/>
  <c r="E2010" i="7"/>
  <c r="D2010" i="7"/>
  <c r="C2010" i="7"/>
  <c r="B2010" i="7"/>
  <c r="E403" i="7"/>
  <c r="D403" i="7"/>
  <c r="C403" i="7"/>
  <c r="B403" i="7"/>
  <c r="E3069" i="7"/>
  <c r="D3069" i="7"/>
  <c r="C3069" i="7"/>
  <c r="B3069" i="7"/>
  <c r="E3031" i="7"/>
  <c r="D3031" i="7"/>
  <c r="C3031" i="7"/>
  <c r="B3031" i="7"/>
  <c r="E2031" i="7"/>
  <c r="D2031" i="7"/>
  <c r="C2031" i="7"/>
  <c r="B2031" i="7"/>
  <c r="E402" i="7"/>
  <c r="D402" i="7"/>
  <c r="C402" i="7"/>
  <c r="B402" i="7"/>
  <c r="E1297" i="7"/>
  <c r="D1297" i="7"/>
  <c r="C1297" i="7"/>
  <c r="B1297" i="7"/>
  <c r="E648" i="7"/>
  <c r="D648" i="7"/>
  <c r="C648" i="7"/>
  <c r="B648" i="7"/>
  <c r="E647" i="7"/>
  <c r="D647" i="7"/>
  <c r="C647" i="7"/>
  <c r="B647" i="7"/>
  <c r="E950" i="7"/>
  <c r="D950" i="7"/>
  <c r="C950" i="7"/>
  <c r="B950" i="7"/>
  <c r="E1020" i="7"/>
  <c r="D1020" i="7"/>
  <c r="C1020" i="7"/>
  <c r="B1020" i="7"/>
  <c r="E1579" i="7"/>
  <c r="D1579" i="7"/>
  <c r="C1579" i="7"/>
  <c r="B1579" i="7"/>
  <c r="E3151" i="7"/>
  <c r="D3151" i="7"/>
  <c r="C3151" i="7"/>
  <c r="B3151" i="7"/>
  <c r="E3081" i="7"/>
  <c r="D3081" i="7"/>
  <c r="C3081" i="7"/>
  <c r="B3081" i="7"/>
  <c r="E3021" i="7"/>
  <c r="D3021" i="7"/>
  <c r="C3021" i="7"/>
  <c r="B3021" i="7"/>
  <c r="E664" i="7"/>
  <c r="D664" i="7"/>
  <c r="C664" i="7"/>
  <c r="B664" i="7"/>
  <c r="E657" i="7"/>
  <c r="D657" i="7"/>
  <c r="C657" i="7"/>
  <c r="B657" i="7"/>
  <c r="E3153" i="7"/>
  <c r="D3153" i="7"/>
  <c r="C3153" i="7"/>
  <c r="B3153" i="7"/>
  <c r="E3055" i="7"/>
  <c r="D3055" i="7"/>
  <c r="C3055" i="7"/>
  <c r="B3055" i="7"/>
  <c r="E3023" i="7"/>
  <c r="D3023" i="7"/>
  <c r="C3023" i="7"/>
  <c r="B3023" i="7"/>
  <c r="E978" i="7"/>
  <c r="D978" i="7"/>
  <c r="C978" i="7"/>
  <c r="B978" i="7"/>
  <c r="E500" i="7"/>
  <c r="D500" i="7"/>
  <c r="C500" i="7"/>
  <c r="B500" i="7"/>
  <c r="E522" i="7"/>
  <c r="D522" i="7"/>
  <c r="C522" i="7"/>
  <c r="B522" i="7"/>
  <c r="E3071" i="7"/>
  <c r="D3071" i="7"/>
  <c r="C3071" i="7"/>
  <c r="B3071" i="7"/>
  <c r="E3032" i="7"/>
  <c r="D3032" i="7"/>
  <c r="C3032" i="7"/>
  <c r="B3032" i="7"/>
  <c r="E3150" i="7"/>
  <c r="D3150" i="7"/>
  <c r="C3150" i="7"/>
  <c r="B3150" i="7"/>
  <c r="E3090" i="7"/>
  <c r="D3090" i="7"/>
  <c r="C3090" i="7"/>
  <c r="B3090" i="7"/>
  <c r="E3006" i="7"/>
  <c r="D3006" i="7"/>
  <c r="C3006" i="7"/>
  <c r="B3006" i="7"/>
  <c r="E3065" i="7"/>
  <c r="D3065" i="7"/>
  <c r="C3065" i="7"/>
  <c r="B3065" i="7"/>
  <c r="E3009" i="7"/>
  <c r="D3009" i="7"/>
  <c r="C3009" i="7"/>
  <c r="B3009" i="7"/>
  <c r="E2990" i="7"/>
  <c r="D2990" i="7"/>
  <c r="C2990" i="7"/>
  <c r="B2990" i="7"/>
  <c r="E3030" i="7"/>
  <c r="D3030" i="7"/>
  <c r="C3030" i="7"/>
  <c r="B3030" i="7"/>
  <c r="E2102" i="7"/>
  <c r="D2102" i="7"/>
  <c r="C2102" i="7"/>
  <c r="B2102" i="7"/>
  <c r="E2082" i="7"/>
  <c r="D2082" i="7"/>
  <c r="C2082" i="7"/>
  <c r="B2082" i="7"/>
  <c r="E2061" i="7"/>
  <c r="D2061" i="7"/>
  <c r="C2061" i="7"/>
  <c r="B2061" i="7"/>
  <c r="E3164" i="7"/>
  <c r="D3164" i="7"/>
  <c r="C3164" i="7"/>
  <c r="B3164" i="7"/>
  <c r="E3037" i="7"/>
  <c r="D3037" i="7"/>
  <c r="C3037" i="7"/>
  <c r="B3037" i="7"/>
  <c r="E2999" i="7"/>
  <c r="D2999" i="7"/>
  <c r="C2999" i="7"/>
  <c r="B2999" i="7"/>
  <c r="E2158" i="7"/>
  <c r="D2158" i="7"/>
  <c r="C2158" i="7"/>
  <c r="B2158" i="7"/>
  <c r="E2136" i="7"/>
  <c r="D2136" i="7"/>
  <c r="C2136" i="7"/>
  <c r="B2136" i="7"/>
  <c r="E2989" i="7"/>
  <c r="D2989" i="7"/>
  <c r="C2989" i="7"/>
  <c r="B2989" i="7"/>
  <c r="E3166" i="7"/>
  <c r="D3166" i="7"/>
  <c r="C3166" i="7"/>
  <c r="B3166" i="7"/>
  <c r="E3040" i="7"/>
  <c r="D3040" i="7"/>
  <c r="C3040" i="7"/>
  <c r="B3040" i="7"/>
  <c r="E3002" i="7"/>
  <c r="D3002" i="7"/>
  <c r="C3002" i="7"/>
  <c r="B3002" i="7"/>
  <c r="E3493" i="7"/>
  <c r="D3493" i="7"/>
  <c r="C3493" i="7"/>
  <c r="B3493" i="7"/>
  <c r="E2199" i="7"/>
  <c r="D2199" i="7"/>
  <c r="C2199" i="7"/>
  <c r="B2199" i="7"/>
  <c r="E2304" i="7"/>
  <c r="D2304" i="7"/>
  <c r="C2304" i="7"/>
  <c r="B2304" i="7"/>
  <c r="E2275" i="7"/>
  <c r="D2275" i="7"/>
  <c r="C2275" i="7"/>
  <c r="B2275" i="7"/>
  <c r="E3048" i="7"/>
  <c r="D3048" i="7"/>
  <c r="C3048" i="7"/>
  <c r="B3048" i="7"/>
  <c r="E2984" i="7"/>
  <c r="D2984" i="7"/>
  <c r="C2984" i="7"/>
  <c r="B2984" i="7"/>
  <c r="E3138" i="7"/>
  <c r="D3138" i="7"/>
  <c r="C3138" i="7"/>
  <c r="B3138" i="7"/>
  <c r="E2998" i="7"/>
  <c r="D2998" i="7"/>
  <c r="C2998" i="7"/>
  <c r="B2998" i="7"/>
  <c r="E2953" i="7"/>
  <c r="D2953" i="7"/>
  <c r="C2953" i="7"/>
  <c r="B2953" i="7"/>
  <c r="E2979" i="7"/>
  <c r="D2979" i="7"/>
  <c r="C2979" i="7"/>
  <c r="B2979" i="7"/>
  <c r="E2922" i="7"/>
  <c r="D2922" i="7"/>
  <c r="C2922" i="7"/>
  <c r="B2922" i="7"/>
  <c r="E2877" i="7"/>
  <c r="D2877" i="7"/>
  <c r="C2877" i="7"/>
  <c r="B2877" i="7"/>
  <c r="E3132" i="7"/>
  <c r="D3132" i="7"/>
  <c r="C3132" i="7"/>
  <c r="B3132" i="7"/>
  <c r="E3022" i="7"/>
  <c r="D3022" i="7"/>
  <c r="C3022" i="7"/>
  <c r="B3022" i="7"/>
  <c r="E2983" i="7"/>
  <c r="D2983" i="7"/>
  <c r="C2983" i="7"/>
  <c r="B2983" i="7"/>
  <c r="E3010" i="7"/>
  <c r="D3010" i="7"/>
  <c r="C3010" i="7"/>
  <c r="B3010" i="7"/>
  <c r="E2973" i="7"/>
  <c r="D2973" i="7"/>
  <c r="C2973" i="7"/>
  <c r="B2973" i="7"/>
  <c r="E2975" i="7"/>
  <c r="D2975" i="7"/>
  <c r="C2975" i="7"/>
  <c r="B2975" i="7"/>
  <c r="E3012" i="7"/>
  <c r="D3012" i="7"/>
  <c r="C3012" i="7"/>
  <c r="B3012" i="7"/>
  <c r="E3013" i="7"/>
  <c r="D3013" i="7"/>
  <c r="C3013" i="7"/>
  <c r="B3013" i="7"/>
  <c r="E2976" i="7"/>
  <c r="D2976" i="7"/>
  <c r="C2976" i="7"/>
  <c r="B2976" i="7"/>
  <c r="E3018" i="7"/>
  <c r="D3018" i="7"/>
  <c r="C3018" i="7"/>
  <c r="B3018" i="7"/>
  <c r="E2986" i="7"/>
  <c r="D2986" i="7"/>
  <c r="C2986" i="7"/>
  <c r="B2986" i="7"/>
  <c r="E3127" i="7"/>
  <c r="D3127" i="7"/>
  <c r="C3127" i="7"/>
  <c r="B3127" i="7"/>
  <c r="E3020" i="7"/>
  <c r="D3020" i="7"/>
  <c r="C3020" i="7"/>
  <c r="B3020" i="7"/>
  <c r="E2985" i="7"/>
  <c r="D2985" i="7"/>
  <c r="C2985" i="7"/>
  <c r="B2985" i="7"/>
  <c r="E3133" i="7"/>
  <c r="D3133" i="7"/>
  <c r="C3133" i="7"/>
  <c r="B3133" i="7"/>
  <c r="E3011" i="7"/>
  <c r="D3011" i="7"/>
  <c r="C3011" i="7"/>
  <c r="B3011" i="7"/>
  <c r="E2980" i="7"/>
  <c r="D2980" i="7"/>
  <c r="C2980" i="7"/>
  <c r="B2980" i="7"/>
  <c r="E2914" i="7"/>
  <c r="D2914" i="7"/>
  <c r="C2914" i="7"/>
  <c r="B2914" i="7"/>
  <c r="E2856" i="7"/>
  <c r="D2856" i="7"/>
  <c r="C2856" i="7"/>
  <c r="B2856" i="7"/>
  <c r="E3017" i="7"/>
  <c r="D3017" i="7"/>
  <c r="C3017" i="7"/>
  <c r="B3017" i="7"/>
  <c r="E2982" i="7"/>
  <c r="D2982" i="7"/>
  <c r="C2982" i="7"/>
  <c r="B2982" i="7"/>
  <c r="E3016" i="7"/>
  <c r="D3016" i="7"/>
  <c r="C3016" i="7"/>
  <c r="B3016" i="7"/>
  <c r="E2981" i="7"/>
  <c r="D2981" i="7"/>
  <c r="C2981" i="7"/>
  <c r="B2981" i="7"/>
  <c r="E2826" i="7"/>
  <c r="D2826" i="7"/>
  <c r="C2826" i="7"/>
  <c r="B2826" i="7"/>
  <c r="E2800" i="7"/>
  <c r="D2800" i="7"/>
  <c r="C2800" i="7"/>
  <c r="B2800" i="7"/>
  <c r="E3123" i="7"/>
  <c r="D3123" i="7"/>
  <c r="C3123" i="7"/>
  <c r="B3123" i="7"/>
  <c r="E3014" i="7"/>
  <c r="D3014" i="7"/>
  <c r="C3014" i="7"/>
  <c r="B3014" i="7"/>
  <c r="E2972" i="7"/>
  <c r="D2972" i="7"/>
  <c r="C2972" i="7"/>
  <c r="B2972" i="7"/>
  <c r="E3125" i="7"/>
  <c r="D3125" i="7"/>
  <c r="C3125" i="7"/>
  <c r="B3125" i="7"/>
  <c r="E3049" i="7"/>
  <c r="D3049" i="7"/>
  <c r="C3049" i="7"/>
  <c r="B3049" i="7"/>
  <c r="E2965" i="7"/>
  <c r="D2965" i="7"/>
  <c r="C2965" i="7"/>
  <c r="B2965" i="7"/>
  <c r="E2995" i="7"/>
  <c r="D2995" i="7"/>
  <c r="C2995" i="7"/>
  <c r="B2995" i="7"/>
  <c r="E2895" i="7"/>
  <c r="D2895" i="7"/>
  <c r="C2895" i="7"/>
  <c r="B2895" i="7"/>
  <c r="E2994" i="7"/>
  <c r="D2994" i="7"/>
  <c r="C2994" i="7"/>
  <c r="B2994" i="7"/>
  <c r="E2956" i="7"/>
  <c r="D2956" i="7"/>
  <c r="C2956" i="7"/>
  <c r="B2956" i="7"/>
  <c r="E3000" i="7"/>
  <c r="D3000" i="7"/>
  <c r="C3000" i="7"/>
  <c r="B3000" i="7"/>
  <c r="E2960" i="7"/>
  <c r="D2960" i="7"/>
  <c r="C2960" i="7"/>
  <c r="B2960" i="7"/>
  <c r="E2963" i="7"/>
  <c r="D2963" i="7"/>
  <c r="C2963" i="7"/>
  <c r="B2963" i="7"/>
  <c r="E2936" i="7"/>
  <c r="D2936" i="7"/>
  <c r="C2936" i="7"/>
  <c r="B2936" i="7"/>
  <c r="E3067" i="7"/>
  <c r="D3067" i="7"/>
  <c r="C3067" i="7"/>
  <c r="B3067" i="7"/>
  <c r="E2948" i="7"/>
  <c r="D2948" i="7"/>
  <c r="C2948" i="7"/>
  <c r="B2948" i="7"/>
  <c r="E2911" i="7"/>
  <c r="D2911" i="7"/>
  <c r="C2911" i="7"/>
  <c r="B2911" i="7"/>
  <c r="E3053" i="7"/>
  <c r="D3053" i="7"/>
  <c r="C3053" i="7"/>
  <c r="B3053" i="7"/>
  <c r="E2942" i="7"/>
  <c r="D2942" i="7"/>
  <c r="C2942" i="7"/>
  <c r="B2942" i="7"/>
  <c r="E2900" i="7"/>
  <c r="D2900" i="7"/>
  <c r="C2900" i="7"/>
  <c r="B2900" i="7"/>
  <c r="E2996" i="7"/>
  <c r="D2996" i="7"/>
  <c r="C2996" i="7"/>
  <c r="B2996" i="7"/>
  <c r="E2957" i="7"/>
  <c r="D2957" i="7"/>
  <c r="C2957" i="7"/>
  <c r="B2957" i="7"/>
  <c r="E2992" i="7"/>
  <c r="D2992" i="7"/>
  <c r="C2992" i="7"/>
  <c r="B2992" i="7"/>
  <c r="E2955" i="7"/>
  <c r="D2955" i="7"/>
  <c r="C2955" i="7"/>
  <c r="B2955" i="7"/>
  <c r="E2940" i="7"/>
  <c r="D2940" i="7"/>
  <c r="C2940" i="7"/>
  <c r="B2940" i="7"/>
  <c r="E3482" i="7"/>
  <c r="D3482" i="7"/>
  <c r="C3482" i="7"/>
  <c r="B3482" i="7"/>
  <c r="E2952" i="7"/>
  <c r="D2952" i="7"/>
  <c r="C2952" i="7"/>
  <c r="B2952" i="7"/>
  <c r="E2978" i="7"/>
  <c r="D2978" i="7"/>
  <c r="C2978" i="7"/>
  <c r="B2978" i="7"/>
  <c r="E2919" i="7"/>
  <c r="D2919" i="7"/>
  <c r="C2919" i="7"/>
  <c r="B2919" i="7"/>
  <c r="E2863" i="7"/>
  <c r="D2863" i="7"/>
  <c r="C2863" i="7"/>
  <c r="B2863" i="7"/>
  <c r="E2867" i="7"/>
  <c r="D2867" i="7"/>
  <c r="C2867" i="7"/>
  <c r="B2867" i="7"/>
  <c r="E2843" i="7"/>
  <c r="D2843" i="7"/>
  <c r="C2843" i="7"/>
  <c r="B2843" i="7"/>
  <c r="E2974" i="7"/>
  <c r="D2974" i="7"/>
  <c r="C2974" i="7"/>
  <c r="B2974" i="7"/>
  <c r="E2935" i="7"/>
  <c r="D2935" i="7"/>
  <c r="C2935" i="7"/>
  <c r="B2935" i="7"/>
  <c r="E2967" i="7"/>
  <c r="D2967" i="7"/>
  <c r="C2967" i="7"/>
  <c r="B2967" i="7"/>
  <c r="E2938" i="7"/>
  <c r="D2938" i="7"/>
  <c r="C2938" i="7"/>
  <c r="B2938" i="7"/>
  <c r="E2923" i="7"/>
  <c r="D2923" i="7"/>
  <c r="C2923" i="7"/>
  <c r="B2923" i="7"/>
  <c r="E2959" i="7"/>
  <c r="D2959" i="7"/>
  <c r="C2959" i="7"/>
  <c r="B2959" i="7"/>
  <c r="E2931" i="7"/>
  <c r="D2931" i="7"/>
  <c r="C2931" i="7"/>
  <c r="B2931" i="7"/>
  <c r="E2971" i="7"/>
  <c r="D2971" i="7"/>
  <c r="C2971" i="7"/>
  <c r="B2971" i="7"/>
  <c r="E2930" i="7"/>
  <c r="D2930" i="7"/>
  <c r="C2930" i="7"/>
  <c r="B2930" i="7"/>
  <c r="E2997" i="7"/>
  <c r="D2997" i="7"/>
  <c r="C2997" i="7"/>
  <c r="B2997" i="7"/>
  <c r="E2932" i="7"/>
  <c r="D2932" i="7"/>
  <c r="C2932" i="7"/>
  <c r="B2932" i="7"/>
  <c r="E2970" i="7"/>
  <c r="D2970" i="7"/>
  <c r="C2970" i="7"/>
  <c r="B2970" i="7"/>
  <c r="E2958" i="7"/>
  <c r="D2958" i="7"/>
  <c r="C2958" i="7"/>
  <c r="B2958" i="7"/>
  <c r="E2920" i="7"/>
  <c r="D2920" i="7"/>
  <c r="C2920" i="7"/>
  <c r="B2920" i="7"/>
  <c r="E2951" i="7"/>
  <c r="D2951" i="7"/>
  <c r="C2951" i="7"/>
  <c r="B2951" i="7"/>
  <c r="E2913" i="7"/>
  <c r="D2913" i="7"/>
  <c r="C2913" i="7"/>
  <c r="B2913" i="7"/>
  <c r="E2954" i="7"/>
  <c r="D2954" i="7"/>
  <c r="C2954" i="7"/>
  <c r="B2954" i="7"/>
  <c r="E2901" i="7"/>
  <c r="D2901" i="7"/>
  <c r="C2901" i="7"/>
  <c r="B2901" i="7"/>
  <c r="E2160" i="7"/>
  <c r="D2160" i="7"/>
  <c r="C2160" i="7"/>
  <c r="B2160" i="7"/>
  <c r="E2789" i="7"/>
  <c r="D2789" i="7"/>
  <c r="C2789" i="7"/>
  <c r="B2789" i="7"/>
  <c r="E2761" i="7"/>
  <c r="D2761" i="7"/>
  <c r="C2761" i="7"/>
  <c r="B2761" i="7"/>
  <c r="E2737" i="7"/>
  <c r="D2737" i="7"/>
  <c r="C2737" i="7"/>
  <c r="B2737" i="7"/>
  <c r="E2943" i="7"/>
  <c r="D2943" i="7"/>
  <c r="C2943" i="7"/>
  <c r="B2943" i="7"/>
  <c r="E2905" i="7"/>
  <c r="D2905" i="7"/>
  <c r="C2905" i="7"/>
  <c r="B2905" i="7"/>
  <c r="E2876" i="7"/>
  <c r="D2876" i="7"/>
  <c r="C2876" i="7"/>
  <c r="B2876" i="7"/>
  <c r="E2903" i="7"/>
  <c r="D2903" i="7"/>
  <c r="C2903" i="7"/>
  <c r="B2903" i="7"/>
  <c r="E3102" i="7"/>
  <c r="D3102" i="7"/>
  <c r="C3102" i="7"/>
  <c r="B3102" i="7"/>
  <c r="E2945" i="7"/>
  <c r="D2945" i="7"/>
  <c r="C2945" i="7"/>
  <c r="B2945" i="7"/>
  <c r="E2910" i="7"/>
  <c r="D2910" i="7"/>
  <c r="C2910" i="7"/>
  <c r="B2910" i="7"/>
  <c r="E2939" i="7"/>
  <c r="D2939" i="7"/>
  <c r="C2939" i="7"/>
  <c r="B2939" i="7"/>
  <c r="E2899" i="7"/>
  <c r="D2899" i="7"/>
  <c r="C2899" i="7"/>
  <c r="B2899" i="7"/>
  <c r="E2902" i="7"/>
  <c r="D2902" i="7"/>
  <c r="C2902" i="7"/>
  <c r="B2902" i="7"/>
  <c r="E2860" i="7"/>
  <c r="D2860" i="7"/>
  <c r="C2860" i="7"/>
  <c r="B2860" i="7"/>
  <c r="E2946" i="7"/>
  <c r="D2946" i="7"/>
  <c r="C2946" i="7"/>
  <c r="B2946" i="7"/>
  <c r="E2898" i="7"/>
  <c r="D2898" i="7"/>
  <c r="C2898" i="7"/>
  <c r="B2898" i="7"/>
  <c r="E2896" i="7"/>
  <c r="D2896" i="7"/>
  <c r="C2896" i="7"/>
  <c r="B2896" i="7"/>
  <c r="E2861" i="7"/>
  <c r="D2861" i="7"/>
  <c r="C2861" i="7"/>
  <c r="B2861" i="7"/>
  <c r="E1011" i="7"/>
  <c r="D1011" i="7"/>
  <c r="C1011" i="7"/>
  <c r="B1011" i="7"/>
  <c r="E532" i="7"/>
  <c r="D532" i="7"/>
  <c r="C532" i="7"/>
  <c r="B532" i="7"/>
  <c r="E1400" i="7"/>
  <c r="D1400" i="7"/>
  <c r="C1400" i="7"/>
  <c r="B1400" i="7"/>
  <c r="E480" i="7"/>
  <c r="D480" i="7"/>
  <c r="C480" i="7"/>
  <c r="B480" i="7"/>
  <c r="E347" i="7"/>
  <c r="D347" i="7"/>
  <c r="C347" i="7"/>
  <c r="B347" i="7"/>
  <c r="E1393" i="7"/>
  <c r="D1393" i="7"/>
  <c r="C1393" i="7"/>
  <c r="B1393" i="7"/>
  <c r="E267" i="7"/>
  <c r="D267" i="7"/>
  <c r="C267" i="7"/>
  <c r="B267" i="7"/>
  <c r="E751" i="7"/>
  <c r="D751" i="7"/>
  <c r="C751" i="7"/>
  <c r="B751" i="7"/>
  <c r="E246" i="7"/>
  <c r="D246" i="7"/>
  <c r="C246" i="7"/>
  <c r="B246" i="7"/>
  <c r="E3050" i="7"/>
  <c r="D3050" i="7"/>
  <c r="C3050" i="7"/>
  <c r="B3050" i="7"/>
  <c r="E2961" i="7"/>
  <c r="D2961" i="7"/>
  <c r="C2961" i="7"/>
  <c r="B2961" i="7"/>
  <c r="E2907" i="7"/>
  <c r="D2907" i="7"/>
  <c r="C2907" i="7"/>
  <c r="B2907" i="7"/>
  <c r="E840" i="7"/>
  <c r="D840" i="7"/>
  <c r="C840" i="7"/>
  <c r="B840" i="7"/>
  <c r="E419" i="7"/>
  <c r="D419" i="7"/>
  <c r="C419" i="7"/>
  <c r="B419" i="7"/>
  <c r="E404" i="7"/>
  <c r="D404" i="7"/>
  <c r="C404" i="7"/>
  <c r="B404" i="7"/>
  <c r="E743" i="7"/>
  <c r="D743" i="7"/>
  <c r="C743" i="7"/>
  <c r="B743" i="7"/>
  <c r="E384" i="7"/>
  <c r="D384" i="7"/>
  <c r="C384" i="7"/>
  <c r="B384" i="7"/>
  <c r="E1068" i="7"/>
  <c r="D1068" i="7"/>
  <c r="C1068" i="7"/>
  <c r="B1068" i="7"/>
  <c r="E405" i="7"/>
  <c r="D405" i="7"/>
  <c r="C405" i="7"/>
  <c r="B405" i="7"/>
  <c r="E385" i="7"/>
  <c r="D385" i="7"/>
  <c r="C385" i="7"/>
  <c r="B385" i="7"/>
  <c r="E380" i="7"/>
  <c r="D380" i="7"/>
  <c r="C380" i="7"/>
  <c r="B380" i="7"/>
  <c r="E424" i="7"/>
  <c r="D424" i="7"/>
  <c r="C424" i="7"/>
  <c r="B424" i="7"/>
  <c r="E1391" i="7"/>
  <c r="D1391" i="7"/>
  <c r="C1391" i="7"/>
  <c r="B1391" i="7"/>
  <c r="E469" i="7"/>
  <c r="D469" i="7"/>
  <c r="C469" i="7"/>
  <c r="B469" i="7"/>
  <c r="E352" i="7"/>
  <c r="D352" i="7"/>
  <c r="C352" i="7"/>
  <c r="B352" i="7"/>
  <c r="E449" i="7"/>
  <c r="D449" i="7"/>
  <c r="C449" i="7"/>
  <c r="B449" i="7"/>
  <c r="E1133" i="7"/>
  <c r="D1133" i="7"/>
  <c r="C1133" i="7"/>
  <c r="B1133" i="7"/>
  <c r="E447" i="7"/>
  <c r="D447" i="7"/>
  <c r="C447" i="7"/>
  <c r="B447" i="7"/>
  <c r="E340" i="7"/>
  <c r="D340" i="7"/>
  <c r="C340" i="7"/>
  <c r="B340" i="7"/>
  <c r="E374" i="7"/>
  <c r="D374" i="7"/>
  <c r="C374" i="7"/>
  <c r="B374" i="7"/>
  <c r="E349" i="7"/>
  <c r="D349" i="7"/>
  <c r="C349" i="7"/>
  <c r="B349" i="7"/>
  <c r="E435" i="7"/>
  <c r="D435" i="7"/>
  <c r="C435" i="7"/>
  <c r="B435" i="7"/>
  <c r="E342" i="7"/>
  <c r="D342" i="7"/>
  <c r="C342" i="7"/>
  <c r="B342" i="7"/>
  <c r="E322" i="7"/>
  <c r="D322" i="7"/>
  <c r="C322" i="7"/>
  <c r="B322" i="7"/>
  <c r="E718" i="7"/>
  <c r="D718" i="7"/>
  <c r="C718" i="7"/>
  <c r="B718" i="7"/>
  <c r="E439" i="7"/>
  <c r="D439" i="7"/>
  <c r="C439" i="7"/>
  <c r="B439" i="7"/>
  <c r="E461" i="7"/>
  <c r="D461" i="7"/>
  <c r="C461" i="7"/>
  <c r="B461" i="7"/>
  <c r="E1320" i="7"/>
  <c r="D1320" i="7"/>
  <c r="C1320" i="7"/>
  <c r="B1320" i="7"/>
  <c r="E793" i="7"/>
  <c r="D793" i="7"/>
  <c r="C793" i="7"/>
  <c r="B793" i="7"/>
  <c r="E265" i="7"/>
  <c r="D265" i="7"/>
  <c r="C265" i="7"/>
  <c r="B265" i="7"/>
  <c r="E305" i="7"/>
  <c r="D305" i="7"/>
  <c r="C305" i="7"/>
  <c r="B305" i="7"/>
  <c r="E483" i="7"/>
  <c r="D483" i="7"/>
  <c r="C483" i="7"/>
  <c r="B483" i="7"/>
  <c r="E485" i="7"/>
  <c r="D485" i="7"/>
  <c r="C485" i="7"/>
  <c r="B485" i="7"/>
  <c r="E1314" i="7"/>
  <c r="D1314" i="7"/>
  <c r="C1314" i="7"/>
  <c r="B1314" i="7"/>
  <c r="E326" i="7"/>
  <c r="D326" i="7"/>
  <c r="C326" i="7"/>
  <c r="B326" i="7"/>
  <c r="E418" i="7"/>
  <c r="D418" i="7"/>
  <c r="C418" i="7"/>
  <c r="B418" i="7"/>
  <c r="E264" i="7"/>
  <c r="D264" i="7"/>
  <c r="C264" i="7"/>
  <c r="B264" i="7"/>
  <c r="E748" i="7"/>
  <c r="D748" i="7"/>
  <c r="C748" i="7"/>
  <c r="B748" i="7"/>
  <c r="E1390" i="7"/>
  <c r="D1390" i="7"/>
  <c r="C1390" i="7"/>
  <c r="B1390" i="7"/>
  <c r="E472" i="7"/>
  <c r="D472" i="7"/>
  <c r="C472" i="7"/>
  <c r="B472" i="7"/>
  <c r="E451" i="7"/>
  <c r="D451" i="7"/>
  <c r="C451" i="7"/>
  <c r="B451" i="7"/>
  <c r="E1159" i="7"/>
  <c r="D1159" i="7"/>
  <c r="C1159" i="7"/>
  <c r="B1159" i="7"/>
  <c r="E490" i="7"/>
  <c r="D490" i="7"/>
  <c r="C490" i="7"/>
  <c r="B490" i="7"/>
  <c r="E2886" i="7"/>
  <c r="D2886" i="7"/>
  <c r="C2886" i="7"/>
  <c r="B2886" i="7"/>
  <c r="E2852" i="7"/>
  <c r="D2852" i="7"/>
  <c r="C2852" i="7"/>
  <c r="B2852" i="7"/>
  <c r="E2871" i="7"/>
  <c r="D2871" i="7"/>
  <c r="C2871" i="7"/>
  <c r="B2871" i="7"/>
  <c r="E2840" i="7"/>
  <c r="D2840" i="7"/>
  <c r="C2840" i="7"/>
  <c r="B2840" i="7"/>
  <c r="E3144" i="7"/>
  <c r="D3144" i="7"/>
  <c r="C3144" i="7"/>
  <c r="B3144" i="7"/>
  <c r="E2991" i="7"/>
  <c r="D2991" i="7"/>
  <c r="C2991" i="7"/>
  <c r="B2991" i="7"/>
  <c r="E2893" i="7"/>
  <c r="D2893" i="7"/>
  <c r="C2893" i="7"/>
  <c r="B2893" i="7"/>
  <c r="E2865" i="7"/>
  <c r="D2865" i="7"/>
  <c r="C2865" i="7"/>
  <c r="B2865" i="7"/>
  <c r="E2894" i="7"/>
  <c r="D2894" i="7"/>
  <c r="C2894" i="7"/>
  <c r="B2894" i="7"/>
  <c r="E2859" i="7"/>
  <c r="D2859" i="7"/>
  <c r="C2859" i="7"/>
  <c r="B2859" i="7"/>
  <c r="E784" i="7"/>
  <c r="D784" i="7"/>
  <c r="C784" i="7"/>
  <c r="B784" i="7"/>
  <c r="E427" i="7"/>
  <c r="D427" i="7"/>
  <c r="C427" i="7"/>
  <c r="B427" i="7"/>
  <c r="E1446" i="7"/>
  <c r="D1446" i="7"/>
  <c r="C1446" i="7"/>
  <c r="B1446" i="7"/>
  <c r="E1452" i="7"/>
  <c r="D1452" i="7"/>
  <c r="C1452" i="7"/>
  <c r="B1452" i="7"/>
  <c r="E259" i="7"/>
  <c r="D259" i="7"/>
  <c r="C259" i="7"/>
  <c r="B259" i="7"/>
  <c r="E257" i="7"/>
  <c r="D257" i="7"/>
  <c r="C257" i="7"/>
  <c r="B257" i="7"/>
  <c r="E386" i="7"/>
  <c r="D386" i="7"/>
  <c r="C386" i="7"/>
  <c r="B386" i="7"/>
  <c r="E350" i="7"/>
  <c r="D350" i="7"/>
  <c r="C350" i="7"/>
  <c r="B350" i="7"/>
  <c r="E303" i="7"/>
  <c r="D303" i="7"/>
  <c r="C303" i="7"/>
  <c r="B303" i="7"/>
  <c r="E252" i="7"/>
  <c r="D252" i="7"/>
  <c r="C252" i="7"/>
  <c r="B252" i="7"/>
  <c r="E250" i="7"/>
  <c r="D250" i="7"/>
  <c r="C250" i="7"/>
  <c r="B250" i="7"/>
  <c r="E445" i="7"/>
  <c r="D445" i="7"/>
  <c r="C445" i="7"/>
  <c r="B445" i="7"/>
  <c r="E348" i="7"/>
  <c r="D348" i="7"/>
  <c r="C348" i="7"/>
  <c r="B348" i="7"/>
  <c r="E444" i="7"/>
  <c r="D444" i="7"/>
  <c r="C444" i="7"/>
  <c r="B444" i="7"/>
  <c r="E415" i="7"/>
  <c r="D415" i="7"/>
  <c r="C415" i="7"/>
  <c r="B415" i="7"/>
  <c r="E1044" i="7"/>
  <c r="D1044" i="7"/>
  <c r="C1044" i="7"/>
  <c r="B1044" i="7"/>
  <c r="E484" i="7"/>
  <c r="D484" i="7"/>
  <c r="C484" i="7"/>
  <c r="B484" i="7"/>
  <c r="E3122" i="7"/>
  <c r="D3122" i="7"/>
  <c r="C3122" i="7"/>
  <c r="B3122" i="7"/>
  <c r="E2977" i="7"/>
  <c r="D2977" i="7"/>
  <c r="C2977" i="7"/>
  <c r="B2977" i="7"/>
  <c r="E2833" i="7"/>
  <c r="D2833" i="7"/>
  <c r="C2833" i="7"/>
  <c r="B2833" i="7"/>
  <c r="E2869" i="7"/>
  <c r="D2869" i="7"/>
  <c r="C2869" i="7"/>
  <c r="B2869" i="7"/>
  <c r="E2825" i="7"/>
  <c r="D2825" i="7"/>
  <c r="C2825" i="7"/>
  <c r="B2825" i="7"/>
  <c r="E2854" i="7"/>
  <c r="D2854" i="7"/>
  <c r="C2854" i="7"/>
  <c r="B2854" i="7"/>
  <c r="E2947" i="7"/>
  <c r="D2947" i="7"/>
  <c r="C2947" i="7"/>
  <c r="B2947" i="7"/>
  <c r="E2808" i="7"/>
  <c r="D2808" i="7"/>
  <c r="C2808" i="7"/>
  <c r="B2808" i="7"/>
  <c r="E2786" i="7"/>
  <c r="D2786" i="7"/>
  <c r="C2786" i="7"/>
  <c r="B2786" i="7"/>
  <c r="E1451" i="7"/>
  <c r="D1451" i="7"/>
  <c r="C1451" i="7"/>
  <c r="B1451" i="7"/>
  <c r="E1433" i="7"/>
  <c r="D1433" i="7"/>
  <c r="C1433" i="7"/>
  <c r="B1433" i="7"/>
  <c r="E336" i="7"/>
  <c r="D336" i="7"/>
  <c r="C336" i="7"/>
  <c r="B336" i="7"/>
  <c r="E471" i="7"/>
  <c r="D471" i="7"/>
  <c r="C471" i="7"/>
  <c r="B471" i="7"/>
  <c r="E486" i="7"/>
  <c r="D486" i="7"/>
  <c r="C486" i="7"/>
  <c r="B486" i="7"/>
  <c r="E422" i="7"/>
  <c r="D422" i="7"/>
  <c r="C422" i="7"/>
  <c r="B422" i="7"/>
  <c r="E2885" i="7"/>
  <c r="D2885" i="7"/>
  <c r="C2885" i="7"/>
  <c r="B2885" i="7"/>
  <c r="E2851" i="7"/>
  <c r="D2851" i="7"/>
  <c r="C2851" i="7"/>
  <c r="B2851" i="7"/>
  <c r="E2924" i="7"/>
  <c r="D2924" i="7"/>
  <c r="C2924" i="7"/>
  <c r="B2924" i="7"/>
  <c r="E2850" i="7"/>
  <c r="D2850" i="7"/>
  <c r="C2850" i="7"/>
  <c r="B2850" i="7"/>
  <c r="E2881" i="7"/>
  <c r="D2881" i="7"/>
  <c r="C2881" i="7"/>
  <c r="B2881" i="7"/>
  <c r="E2837" i="7"/>
  <c r="D2837" i="7"/>
  <c r="C2837" i="7"/>
  <c r="B2837" i="7"/>
  <c r="E2878" i="7"/>
  <c r="D2878" i="7"/>
  <c r="C2878" i="7"/>
  <c r="B2878" i="7"/>
  <c r="E2845" i="7"/>
  <c r="D2845" i="7"/>
  <c r="C2845" i="7"/>
  <c r="B2845" i="7"/>
  <c r="E2890" i="7"/>
  <c r="D2890" i="7"/>
  <c r="C2890" i="7"/>
  <c r="B2890" i="7"/>
  <c r="E2847" i="7"/>
  <c r="D2847" i="7"/>
  <c r="C2847" i="7"/>
  <c r="B2847" i="7"/>
  <c r="E3168" i="7"/>
  <c r="D3168" i="7"/>
  <c r="C3168" i="7"/>
  <c r="B3168" i="7"/>
  <c r="E3005" i="7"/>
  <c r="D3005" i="7"/>
  <c r="C3005" i="7"/>
  <c r="B3005" i="7"/>
  <c r="E2882" i="7"/>
  <c r="D2882" i="7"/>
  <c r="C2882" i="7"/>
  <c r="B2882" i="7"/>
  <c r="E2846" i="7"/>
  <c r="D2846" i="7"/>
  <c r="C2846" i="7"/>
  <c r="B2846" i="7"/>
  <c r="E3155" i="7"/>
  <c r="D3155" i="7"/>
  <c r="C3155" i="7"/>
  <c r="B3155" i="7"/>
  <c r="E3045" i="7"/>
  <c r="D3045" i="7"/>
  <c r="C3045" i="7"/>
  <c r="B3045" i="7"/>
  <c r="E2864" i="7"/>
  <c r="D2864" i="7"/>
  <c r="C2864" i="7"/>
  <c r="B2864" i="7"/>
  <c r="E2781" i="7"/>
  <c r="D2781" i="7"/>
  <c r="C2781" i="7"/>
  <c r="B2781" i="7"/>
  <c r="E2744" i="7"/>
  <c r="D2744" i="7"/>
  <c r="C2744" i="7"/>
  <c r="B2744" i="7"/>
  <c r="E2839" i="7"/>
  <c r="D2839" i="7"/>
  <c r="C2839" i="7"/>
  <c r="B2839" i="7"/>
  <c r="E2743" i="7"/>
  <c r="D2743" i="7"/>
  <c r="C2743" i="7"/>
  <c r="B2743" i="7"/>
  <c r="E2870" i="7"/>
  <c r="D2870" i="7"/>
  <c r="C2870" i="7"/>
  <c r="B2870" i="7"/>
  <c r="E2835" i="7"/>
  <c r="D2835" i="7"/>
  <c r="C2835" i="7"/>
  <c r="B2835" i="7"/>
  <c r="E2866" i="7"/>
  <c r="D2866" i="7"/>
  <c r="C2866" i="7"/>
  <c r="B2866" i="7"/>
  <c r="E2829" i="7"/>
  <c r="D2829" i="7"/>
  <c r="C2829" i="7"/>
  <c r="B2829" i="7"/>
  <c r="E2702" i="7"/>
  <c r="D2702" i="7"/>
  <c r="C2702" i="7"/>
  <c r="B2702" i="7"/>
  <c r="E2838" i="7"/>
  <c r="D2838" i="7"/>
  <c r="C2838" i="7"/>
  <c r="B2838" i="7"/>
  <c r="E2811" i="7"/>
  <c r="D2811" i="7"/>
  <c r="C2811" i="7"/>
  <c r="B2811" i="7"/>
  <c r="E2705" i="7"/>
  <c r="D2705" i="7"/>
  <c r="C2705" i="7"/>
  <c r="B2705" i="7"/>
  <c r="E2657" i="7"/>
  <c r="D2657" i="7"/>
  <c r="C2657" i="7"/>
  <c r="B2657" i="7"/>
  <c r="E2875" i="7"/>
  <c r="D2875" i="7"/>
  <c r="C2875" i="7"/>
  <c r="B2875" i="7"/>
  <c r="E2832" i="7"/>
  <c r="D2832" i="7"/>
  <c r="C2832" i="7"/>
  <c r="B2832" i="7"/>
  <c r="E2858" i="7"/>
  <c r="D2858" i="7"/>
  <c r="C2858" i="7"/>
  <c r="B2858" i="7"/>
  <c r="E2820" i="7"/>
  <c r="D2820" i="7"/>
  <c r="C2820" i="7"/>
  <c r="B2820" i="7"/>
  <c r="E2827" i="7"/>
  <c r="D2827" i="7"/>
  <c r="C2827" i="7"/>
  <c r="B2827" i="7"/>
  <c r="E2844" i="7"/>
  <c r="D2844" i="7"/>
  <c r="C2844" i="7"/>
  <c r="B2844" i="7"/>
  <c r="E2817" i="7"/>
  <c r="D2817" i="7"/>
  <c r="C2817" i="7"/>
  <c r="B2817" i="7"/>
  <c r="E2950" i="7"/>
  <c r="D2950" i="7"/>
  <c r="C2950" i="7"/>
  <c r="B2950" i="7"/>
  <c r="E2872" i="7"/>
  <c r="D2872" i="7"/>
  <c r="C2872" i="7"/>
  <c r="B2872" i="7"/>
  <c r="E2812" i="7"/>
  <c r="D2812" i="7"/>
  <c r="C2812" i="7"/>
  <c r="B2812" i="7"/>
  <c r="E2768" i="7"/>
  <c r="D2768" i="7"/>
  <c r="C2768" i="7"/>
  <c r="B2768" i="7"/>
  <c r="E2663" i="7"/>
  <c r="D2663" i="7"/>
  <c r="C2663" i="7"/>
  <c r="B2663" i="7"/>
  <c r="E2746" i="7"/>
  <c r="D2746" i="7"/>
  <c r="C2746" i="7"/>
  <c r="B2746" i="7"/>
  <c r="E2675" i="7"/>
  <c r="D2675" i="7"/>
  <c r="C2675" i="7"/>
  <c r="B2675" i="7"/>
  <c r="E2622" i="7"/>
  <c r="D2622" i="7"/>
  <c r="C2622" i="7"/>
  <c r="B2622" i="7"/>
  <c r="E2753" i="7"/>
  <c r="D2753" i="7"/>
  <c r="C2753" i="7"/>
  <c r="B2753" i="7"/>
  <c r="E2677" i="7"/>
  <c r="D2677" i="7"/>
  <c r="C2677" i="7"/>
  <c r="B2677" i="7"/>
  <c r="E2601" i="7"/>
  <c r="D2601" i="7"/>
  <c r="C2601" i="7"/>
  <c r="B2601" i="7"/>
  <c r="E2758" i="7"/>
  <c r="D2758" i="7"/>
  <c r="C2758" i="7"/>
  <c r="B2758" i="7"/>
  <c r="E2695" i="7"/>
  <c r="D2695" i="7"/>
  <c r="C2695" i="7"/>
  <c r="B2695" i="7"/>
  <c r="E2647" i="7"/>
  <c r="D2647" i="7"/>
  <c r="C2647" i="7"/>
  <c r="B2647" i="7"/>
  <c r="E2709" i="7"/>
  <c r="D2709" i="7"/>
  <c r="C2709" i="7"/>
  <c r="B2709" i="7"/>
  <c r="E2639" i="7"/>
  <c r="D2639" i="7"/>
  <c r="C2639" i="7"/>
  <c r="B2639" i="7"/>
  <c r="E2621" i="7"/>
  <c r="D2621" i="7"/>
  <c r="C2621" i="7"/>
  <c r="B2621" i="7"/>
  <c r="E2683" i="7"/>
  <c r="D2683" i="7"/>
  <c r="C2683" i="7"/>
  <c r="B2683" i="7"/>
  <c r="E2650" i="7"/>
  <c r="D2650" i="7"/>
  <c r="C2650" i="7"/>
  <c r="B2650" i="7"/>
  <c r="E2607" i="7"/>
  <c r="D2607" i="7"/>
  <c r="C2607" i="7"/>
  <c r="B2607" i="7"/>
  <c r="E2665" i="7"/>
  <c r="D2665" i="7"/>
  <c r="C2665" i="7"/>
  <c r="B2665" i="7"/>
  <c r="E2633" i="7"/>
  <c r="D2633" i="7"/>
  <c r="C2633" i="7"/>
  <c r="B2633" i="7"/>
  <c r="E2571" i="7"/>
  <c r="D2571" i="7"/>
  <c r="C2571" i="7"/>
  <c r="B2571" i="7"/>
  <c r="E2682" i="7"/>
  <c r="D2682" i="7"/>
  <c r="C2682" i="7"/>
  <c r="B2682" i="7"/>
  <c r="E2646" i="7"/>
  <c r="D2646" i="7"/>
  <c r="C2646" i="7"/>
  <c r="B2646" i="7"/>
  <c r="E2594" i="7"/>
  <c r="D2594" i="7"/>
  <c r="C2594" i="7"/>
  <c r="B2594" i="7"/>
  <c r="E2260" i="7"/>
  <c r="D2260" i="7"/>
  <c r="C2260" i="7"/>
  <c r="B2260" i="7"/>
  <c r="E3147" i="7"/>
  <c r="D3147" i="7"/>
  <c r="C3147" i="7"/>
  <c r="B3147" i="7"/>
  <c r="E3004" i="7"/>
  <c r="D3004" i="7"/>
  <c r="C3004" i="7"/>
  <c r="B3004" i="7"/>
  <c r="E2892" i="7"/>
  <c r="D2892" i="7"/>
  <c r="C2892" i="7"/>
  <c r="B2892" i="7"/>
  <c r="E2828" i="7"/>
  <c r="D2828" i="7"/>
  <c r="C2828" i="7"/>
  <c r="B2828" i="7"/>
  <c r="E2801" i="7"/>
  <c r="D2801" i="7"/>
  <c r="C2801" i="7"/>
  <c r="B2801" i="7"/>
  <c r="E2813" i="7"/>
  <c r="D2813" i="7"/>
  <c r="C2813" i="7"/>
  <c r="B2813" i="7"/>
  <c r="E2790" i="7"/>
  <c r="D2790" i="7"/>
  <c r="C2790" i="7"/>
  <c r="B2790" i="7"/>
  <c r="E2807" i="7"/>
  <c r="D2807" i="7"/>
  <c r="C2807" i="7"/>
  <c r="B2807" i="7"/>
  <c r="E2778" i="7"/>
  <c r="D2778" i="7"/>
  <c r="C2778" i="7"/>
  <c r="B2778" i="7"/>
  <c r="E2796" i="7"/>
  <c r="D2796" i="7"/>
  <c r="C2796" i="7"/>
  <c r="B2796" i="7"/>
  <c r="E2771" i="7"/>
  <c r="D2771" i="7"/>
  <c r="C2771" i="7"/>
  <c r="B2771" i="7"/>
  <c r="E2821" i="7"/>
  <c r="D2821" i="7"/>
  <c r="C2821" i="7"/>
  <c r="B2821" i="7"/>
  <c r="E3170" i="7"/>
  <c r="D3170" i="7"/>
  <c r="C3170" i="7"/>
  <c r="B3170" i="7"/>
  <c r="E2803" i="7"/>
  <c r="D2803" i="7"/>
  <c r="C2803" i="7"/>
  <c r="B2803" i="7"/>
  <c r="E2783" i="7"/>
  <c r="D2783" i="7"/>
  <c r="C2783" i="7"/>
  <c r="B2783" i="7"/>
  <c r="E2912" i="7"/>
  <c r="D2912" i="7"/>
  <c r="C2912" i="7"/>
  <c r="B2912" i="7"/>
  <c r="E3085" i="7"/>
  <c r="D3085" i="7"/>
  <c r="C3085" i="7"/>
  <c r="B3085" i="7"/>
  <c r="E2799" i="7"/>
  <c r="D2799" i="7"/>
  <c r="C2799" i="7"/>
  <c r="B2799" i="7"/>
  <c r="E2785" i="7"/>
  <c r="D2785" i="7"/>
  <c r="C2785" i="7"/>
  <c r="B2785" i="7"/>
  <c r="E2797" i="7"/>
  <c r="D2797" i="7"/>
  <c r="C2797" i="7"/>
  <c r="B2797" i="7"/>
  <c r="E2757" i="7"/>
  <c r="D2757" i="7"/>
  <c r="C2757" i="7"/>
  <c r="B2757" i="7"/>
  <c r="E2921" i="7"/>
  <c r="D2921" i="7"/>
  <c r="C2921" i="7"/>
  <c r="B2921" i="7"/>
  <c r="E2805" i="7"/>
  <c r="D2805" i="7"/>
  <c r="C2805" i="7"/>
  <c r="B2805" i="7"/>
  <c r="E2782" i="7"/>
  <c r="D2782" i="7"/>
  <c r="C2782" i="7"/>
  <c r="B2782" i="7"/>
  <c r="E2809" i="7"/>
  <c r="D2809" i="7"/>
  <c r="C2809" i="7"/>
  <c r="B2809" i="7"/>
  <c r="E2777" i="7"/>
  <c r="D2777" i="7"/>
  <c r="C2777" i="7"/>
  <c r="B2777" i="7"/>
  <c r="E817" i="7"/>
  <c r="D817" i="7"/>
  <c r="C817" i="7"/>
  <c r="B817" i="7"/>
  <c r="E2806" i="7"/>
  <c r="D2806" i="7"/>
  <c r="C2806" i="7"/>
  <c r="B2806" i="7"/>
  <c r="E2750" i="7"/>
  <c r="D2750" i="7"/>
  <c r="C2750" i="7"/>
  <c r="B2750" i="7"/>
  <c r="E2770" i="7"/>
  <c r="D2770" i="7"/>
  <c r="C2770" i="7"/>
  <c r="B2770" i="7"/>
  <c r="E2787" i="7"/>
  <c r="D2787" i="7"/>
  <c r="C2787" i="7"/>
  <c r="B2787" i="7"/>
  <c r="E2748" i="7"/>
  <c r="D2748" i="7"/>
  <c r="C2748" i="7"/>
  <c r="B2748" i="7"/>
  <c r="E2766" i="7"/>
  <c r="D2766" i="7"/>
  <c r="C2766" i="7"/>
  <c r="B2766" i="7"/>
  <c r="E2774" i="7"/>
  <c r="D2774" i="7"/>
  <c r="C2774" i="7"/>
  <c r="B2774" i="7"/>
  <c r="E2736" i="7"/>
  <c r="D2736" i="7"/>
  <c r="C2736" i="7"/>
  <c r="B2736" i="7"/>
  <c r="E2749" i="7"/>
  <c r="D2749" i="7"/>
  <c r="C2749" i="7"/>
  <c r="B2749" i="7"/>
  <c r="E1924" i="7"/>
  <c r="D1924" i="7"/>
  <c r="C1924" i="7"/>
  <c r="B1924" i="7"/>
  <c r="E1901" i="7"/>
  <c r="D1901" i="7"/>
  <c r="C1901" i="7"/>
  <c r="B1901" i="7"/>
  <c r="E1879" i="7"/>
  <c r="D1879" i="7"/>
  <c r="C1879" i="7"/>
  <c r="B1879" i="7"/>
  <c r="E1996" i="7"/>
  <c r="D1996" i="7"/>
  <c r="C1996" i="7"/>
  <c r="B1996" i="7"/>
  <c r="E1861" i="7"/>
  <c r="D1861" i="7"/>
  <c r="C1861" i="7"/>
  <c r="B1861" i="7"/>
  <c r="E2371" i="7"/>
  <c r="D2371" i="7"/>
  <c r="C2371" i="7"/>
  <c r="B2371" i="7"/>
  <c r="E2336" i="7"/>
  <c r="D2336" i="7"/>
  <c r="C2336" i="7"/>
  <c r="B2336" i="7"/>
  <c r="E2472" i="7"/>
  <c r="D2472" i="7"/>
  <c r="C2472" i="7"/>
  <c r="B2472" i="7"/>
  <c r="E3172" i="7"/>
  <c r="D3172" i="7"/>
  <c r="C3172" i="7"/>
  <c r="B3172" i="7"/>
  <c r="E3035" i="7"/>
  <c r="D3035" i="7"/>
  <c r="C3035" i="7"/>
  <c r="B3035" i="7"/>
  <c r="E2887" i="7"/>
  <c r="D2887" i="7"/>
  <c r="C2887" i="7"/>
  <c r="B2887" i="7"/>
  <c r="E3508" i="7"/>
  <c r="D3508" i="7"/>
  <c r="C3508" i="7"/>
  <c r="B3508" i="7"/>
  <c r="E2730" i="7"/>
  <c r="D2730" i="7"/>
  <c r="C2730" i="7"/>
  <c r="B2730" i="7"/>
  <c r="E3093" i="7"/>
  <c r="D3093" i="7"/>
  <c r="C3093" i="7"/>
  <c r="B3093" i="7"/>
  <c r="E2918" i="7"/>
  <c r="D2918" i="7"/>
  <c r="C2918" i="7"/>
  <c r="B2918" i="7"/>
  <c r="E2818" i="7"/>
  <c r="D2818" i="7"/>
  <c r="C2818" i="7"/>
  <c r="B2818" i="7"/>
  <c r="E2755" i="7"/>
  <c r="D2755" i="7"/>
  <c r="C2755" i="7"/>
  <c r="B2755" i="7"/>
  <c r="E2724" i="7"/>
  <c r="D2724" i="7"/>
  <c r="C2724" i="7"/>
  <c r="B2724" i="7"/>
  <c r="E2776" i="7"/>
  <c r="D2776" i="7"/>
  <c r="C2776" i="7"/>
  <c r="B2776" i="7"/>
  <c r="E2726" i="7"/>
  <c r="D2726" i="7"/>
  <c r="C2726" i="7"/>
  <c r="B2726" i="7"/>
  <c r="E2772" i="7"/>
  <c r="D2772" i="7"/>
  <c r="C2772" i="7"/>
  <c r="B2772" i="7"/>
  <c r="E2723" i="7"/>
  <c r="D2723" i="7"/>
  <c r="C2723" i="7"/>
  <c r="B2723" i="7"/>
  <c r="E2769" i="7"/>
  <c r="D2769" i="7"/>
  <c r="C2769" i="7"/>
  <c r="B2769" i="7"/>
  <c r="E2717" i="7"/>
  <c r="D2717" i="7"/>
  <c r="C2717" i="7"/>
  <c r="B2717" i="7"/>
  <c r="E2756" i="7"/>
  <c r="D2756" i="7"/>
  <c r="C2756" i="7"/>
  <c r="B2756" i="7"/>
  <c r="E2713" i="7"/>
  <c r="D2713" i="7"/>
  <c r="C2713" i="7"/>
  <c r="B2713" i="7"/>
  <c r="E2759" i="7"/>
  <c r="D2759" i="7"/>
  <c r="C2759" i="7"/>
  <c r="B2759" i="7"/>
  <c r="E2707" i="7"/>
  <c r="D2707" i="7"/>
  <c r="C2707" i="7"/>
  <c r="B2707" i="7"/>
  <c r="E2763" i="7"/>
  <c r="D2763" i="7"/>
  <c r="C2763" i="7"/>
  <c r="B2763" i="7"/>
  <c r="E2701" i="7"/>
  <c r="D2701" i="7"/>
  <c r="C2701" i="7"/>
  <c r="B2701" i="7"/>
  <c r="E2725" i="7"/>
  <c r="D2725" i="7"/>
  <c r="C2725" i="7"/>
  <c r="B2725" i="7"/>
  <c r="E2698" i="7"/>
  <c r="D2698" i="7"/>
  <c r="C2698" i="7"/>
  <c r="B2698" i="7"/>
  <c r="E2700" i="7"/>
  <c r="D2700" i="7"/>
  <c r="C2700" i="7"/>
  <c r="B2700" i="7"/>
  <c r="E2644" i="7"/>
  <c r="D2644" i="7"/>
  <c r="C2644" i="7"/>
  <c r="B2644" i="7"/>
  <c r="E3054" i="7"/>
  <c r="D3054" i="7"/>
  <c r="C3054" i="7"/>
  <c r="B3054" i="7"/>
  <c r="E2916" i="7"/>
  <c r="D2916" i="7"/>
  <c r="C2916" i="7"/>
  <c r="B2916" i="7"/>
  <c r="E2810" i="7"/>
  <c r="D2810" i="7"/>
  <c r="C2810" i="7"/>
  <c r="B2810" i="7"/>
  <c r="E2747" i="7"/>
  <c r="D2747" i="7"/>
  <c r="C2747" i="7"/>
  <c r="B2747" i="7"/>
  <c r="E2710" i="7"/>
  <c r="D2710" i="7"/>
  <c r="C2710" i="7"/>
  <c r="B2710" i="7"/>
  <c r="E3080" i="7"/>
  <c r="D3080" i="7"/>
  <c r="C3080" i="7"/>
  <c r="B3080" i="7"/>
  <c r="E2822" i="7"/>
  <c r="D2822" i="7"/>
  <c r="C2822" i="7"/>
  <c r="B2822" i="7"/>
  <c r="E2728" i="7"/>
  <c r="D2728" i="7"/>
  <c r="C2728" i="7"/>
  <c r="B2728" i="7"/>
  <c r="E2703" i="7"/>
  <c r="D2703" i="7"/>
  <c r="C2703" i="7"/>
  <c r="B2703" i="7"/>
  <c r="E2711" i="7"/>
  <c r="D2711" i="7"/>
  <c r="C2711" i="7"/>
  <c r="B2711" i="7"/>
  <c r="E2696" i="7"/>
  <c r="D2696" i="7"/>
  <c r="C2696" i="7"/>
  <c r="B2696" i="7"/>
  <c r="E2792" i="7"/>
  <c r="D2792" i="7"/>
  <c r="C2792" i="7"/>
  <c r="B2792" i="7"/>
  <c r="E2693" i="7"/>
  <c r="D2693" i="7"/>
  <c r="C2693" i="7"/>
  <c r="B2693" i="7"/>
  <c r="E2652" i="7"/>
  <c r="D2652" i="7"/>
  <c r="C2652" i="7"/>
  <c r="B2652" i="7"/>
  <c r="E2666" i="7"/>
  <c r="D2666" i="7"/>
  <c r="C2666" i="7"/>
  <c r="B2666" i="7"/>
  <c r="E2635" i="7"/>
  <c r="D2635" i="7"/>
  <c r="C2635" i="7"/>
  <c r="B2635" i="7"/>
  <c r="E2597" i="7"/>
  <c r="D2597" i="7"/>
  <c r="C2597" i="7"/>
  <c r="B2597" i="7"/>
  <c r="E2754" i="7"/>
  <c r="D2754" i="7"/>
  <c r="C2754" i="7"/>
  <c r="B2754" i="7"/>
  <c r="E2691" i="7"/>
  <c r="D2691" i="7"/>
  <c r="C2691" i="7"/>
  <c r="B2691" i="7"/>
  <c r="E2779" i="7"/>
  <c r="D2779" i="7"/>
  <c r="C2779" i="7"/>
  <c r="B2779" i="7"/>
  <c r="E2679" i="7"/>
  <c r="D2679" i="7"/>
  <c r="C2679" i="7"/>
  <c r="B2679" i="7"/>
  <c r="E2742" i="7"/>
  <c r="D2742" i="7"/>
  <c r="C2742" i="7"/>
  <c r="B2742" i="7"/>
  <c r="E2680" i="7"/>
  <c r="D2680" i="7"/>
  <c r="C2680" i="7"/>
  <c r="B2680" i="7"/>
  <c r="E2721" i="7"/>
  <c r="D2721" i="7"/>
  <c r="C2721" i="7"/>
  <c r="B2721" i="7"/>
  <c r="E2678" i="7"/>
  <c r="D2678" i="7"/>
  <c r="C2678" i="7"/>
  <c r="B2678" i="7"/>
  <c r="E2962" i="7"/>
  <c r="D2962" i="7"/>
  <c r="C2962" i="7"/>
  <c r="B2962" i="7"/>
  <c r="E2823" i="7"/>
  <c r="D2823" i="7"/>
  <c r="C2823" i="7"/>
  <c r="B2823" i="7"/>
  <c r="E2708" i="7"/>
  <c r="D2708" i="7"/>
  <c r="C2708" i="7"/>
  <c r="B2708" i="7"/>
  <c r="E2674" i="7"/>
  <c r="D2674" i="7"/>
  <c r="C2674" i="7"/>
  <c r="B2674" i="7"/>
  <c r="E2668" i="7"/>
  <c r="D2668" i="7"/>
  <c r="C2668" i="7"/>
  <c r="B2668" i="7"/>
  <c r="E2884" i="7"/>
  <c r="D2884" i="7"/>
  <c r="C2884" i="7"/>
  <c r="B2884" i="7"/>
  <c r="E2490" i="7"/>
  <c r="D2490" i="7"/>
  <c r="C2490" i="7"/>
  <c r="B2490" i="7"/>
  <c r="E2447" i="7"/>
  <c r="D2447" i="7"/>
  <c r="C2447" i="7"/>
  <c r="B2447" i="7"/>
  <c r="E2734" i="7"/>
  <c r="D2734" i="7"/>
  <c r="C2734" i="7"/>
  <c r="B2734" i="7"/>
  <c r="E2729" i="7"/>
  <c r="D2729" i="7"/>
  <c r="C2729" i="7"/>
  <c r="B2729" i="7"/>
  <c r="E2655" i="7"/>
  <c r="D2655" i="7"/>
  <c r="C2655" i="7"/>
  <c r="B2655" i="7"/>
  <c r="E2697" i="7"/>
  <c r="D2697" i="7"/>
  <c r="C2697" i="7"/>
  <c r="B2697" i="7"/>
  <c r="E2613" i="7"/>
  <c r="D2613" i="7"/>
  <c r="C2613" i="7"/>
  <c r="B2613" i="7"/>
  <c r="E2660" i="7"/>
  <c r="D2660" i="7"/>
  <c r="C2660" i="7"/>
  <c r="B2660" i="7"/>
  <c r="E2634" i="7"/>
  <c r="D2634" i="7"/>
  <c r="C2634" i="7"/>
  <c r="B2634" i="7"/>
  <c r="E3101" i="7"/>
  <c r="D3101" i="7"/>
  <c r="C3101" i="7"/>
  <c r="B3101" i="7"/>
  <c r="E2904" i="7"/>
  <c r="D2904" i="7"/>
  <c r="C2904" i="7"/>
  <c r="B2904" i="7"/>
  <c r="E2815" i="7"/>
  <c r="D2815" i="7"/>
  <c r="C2815" i="7"/>
  <c r="B2815" i="7"/>
  <c r="E2670" i="7"/>
  <c r="D2670" i="7"/>
  <c r="C2670" i="7"/>
  <c r="B2670" i="7"/>
  <c r="E2636" i="7"/>
  <c r="D2636" i="7"/>
  <c r="C2636" i="7"/>
  <c r="B2636" i="7"/>
  <c r="E2662" i="7"/>
  <c r="D2662" i="7"/>
  <c r="C2662" i="7"/>
  <c r="B2662" i="7"/>
  <c r="E2627" i="7"/>
  <c r="D2627" i="7"/>
  <c r="C2627" i="7"/>
  <c r="B2627" i="7"/>
  <c r="E2653" i="7"/>
  <c r="D2653" i="7"/>
  <c r="C2653" i="7"/>
  <c r="B2653" i="7"/>
  <c r="E2593" i="7"/>
  <c r="D2593" i="7"/>
  <c r="C2593" i="7"/>
  <c r="B2593" i="7"/>
  <c r="E2651" i="7"/>
  <c r="D2651" i="7"/>
  <c r="C2651" i="7"/>
  <c r="B2651" i="7"/>
  <c r="E2612" i="7"/>
  <c r="D2612" i="7"/>
  <c r="C2612" i="7"/>
  <c r="B2612" i="7"/>
  <c r="E2614" i="7"/>
  <c r="D2614" i="7"/>
  <c r="C2614" i="7"/>
  <c r="B2614" i="7"/>
  <c r="E2654" i="7"/>
  <c r="D2654" i="7"/>
  <c r="C2654" i="7"/>
  <c r="B2654" i="7"/>
  <c r="E2645" i="7"/>
  <c r="D2645" i="7"/>
  <c r="C2645" i="7"/>
  <c r="B2645" i="7"/>
  <c r="E2605" i="7"/>
  <c r="D2605" i="7"/>
  <c r="C2605" i="7"/>
  <c r="B2605" i="7"/>
  <c r="E2762" i="7"/>
  <c r="D2762" i="7"/>
  <c r="C2762" i="7"/>
  <c r="B2762" i="7"/>
  <c r="E2649" i="7"/>
  <c r="D2649" i="7"/>
  <c r="C2649" i="7"/>
  <c r="B2649" i="7"/>
  <c r="E2603" i="7"/>
  <c r="D2603" i="7"/>
  <c r="C2603" i="7"/>
  <c r="B2603" i="7"/>
  <c r="E2656" i="7"/>
  <c r="D2656" i="7"/>
  <c r="C2656" i="7"/>
  <c r="B2656" i="7"/>
  <c r="E2573" i="7"/>
  <c r="D2573" i="7"/>
  <c r="C2573" i="7"/>
  <c r="B2573" i="7"/>
  <c r="E2718" i="7"/>
  <c r="D2718" i="7"/>
  <c r="C2718" i="7"/>
  <c r="B2718" i="7"/>
  <c r="E2563" i="7"/>
  <c r="D2563" i="7"/>
  <c r="C2563" i="7"/>
  <c r="B2563" i="7"/>
  <c r="E2174" i="7"/>
  <c r="D2174" i="7"/>
  <c r="C2174" i="7"/>
  <c r="B2174" i="7"/>
  <c r="E2127" i="7"/>
  <c r="D2127" i="7"/>
  <c r="C2127" i="7"/>
  <c r="B2127" i="7"/>
  <c r="E2004" i="7"/>
  <c r="D2004" i="7"/>
  <c r="C2004" i="7"/>
  <c r="B2004" i="7"/>
  <c r="E2019" i="7"/>
  <c r="D2019" i="7"/>
  <c r="C2019" i="7"/>
  <c r="B2019" i="7"/>
  <c r="E1987" i="7"/>
  <c r="D1987" i="7"/>
  <c r="C1987" i="7"/>
  <c r="B1987" i="7"/>
  <c r="E1974" i="7"/>
  <c r="D1974" i="7"/>
  <c r="C1974" i="7"/>
  <c r="B1974" i="7"/>
  <c r="E1943" i="7"/>
  <c r="D1943" i="7"/>
  <c r="C1943" i="7"/>
  <c r="B1943" i="7"/>
  <c r="E1846" i="7"/>
  <c r="D1846" i="7"/>
  <c r="C1846" i="7"/>
  <c r="B1846" i="7"/>
  <c r="E1939" i="7"/>
  <c r="D1939" i="7"/>
  <c r="C1939" i="7"/>
  <c r="B1939" i="7"/>
  <c r="E2076" i="7"/>
  <c r="D2076" i="7"/>
  <c r="C2076" i="7"/>
  <c r="B2076" i="7"/>
  <c r="E2014" i="7"/>
  <c r="D2014" i="7"/>
  <c r="C2014" i="7"/>
  <c r="B2014" i="7"/>
  <c r="E1868" i="7"/>
  <c r="D1868" i="7"/>
  <c r="C1868" i="7"/>
  <c r="B1868" i="7"/>
  <c r="E3051" i="7"/>
  <c r="D3051" i="7"/>
  <c r="C3051" i="7"/>
  <c r="B3051" i="7"/>
  <c r="E2908" i="7"/>
  <c r="D2908" i="7"/>
  <c r="C2908" i="7"/>
  <c r="B2908" i="7"/>
  <c r="E2661" i="7"/>
  <c r="D2661" i="7"/>
  <c r="C2661" i="7"/>
  <c r="B2661" i="7"/>
  <c r="E2602" i="7"/>
  <c r="D2602" i="7"/>
  <c r="C2602" i="7"/>
  <c r="B2602" i="7"/>
  <c r="E2631" i="7"/>
  <c r="D2631" i="7"/>
  <c r="C2631" i="7"/>
  <c r="B2631" i="7"/>
  <c r="E2596" i="7"/>
  <c r="D2596" i="7"/>
  <c r="C2596" i="7"/>
  <c r="B2596" i="7"/>
  <c r="E2628" i="7"/>
  <c r="D2628" i="7"/>
  <c r="C2628" i="7"/>
  <c r="B2628" i="7"/>
  <c r="E2592" i="7"/>
  <c r="D2592" i="7"/>
  <c r="C2592" i="7"/>
  <c r="B2592" i="7"/>
  <c r="E2550" i="7"/>
  <c r="D2550" i="7"/>
  <c r="C2550" i="7"/>
  <c r="B2550" i="7"/>
  <c r="E2504" i="7"/>
  <c r="D2504" i="7"/>
  <c r="C2504" i="7"/>
  <c r="B2504" i="7"/>
  <c r="E2641" i="7"/>
  <c r="D2641" i="7"/>
  <c r="C2641" i="7"/>
  <c r="B2641" i="7"/>
  <c r="E2604" i="7"/>
  <c r="D2604" i="7"/>
  <c r="C2604" i="7"/>
  <c r="B2604" i="7"/>
  <c r="E2510" i="7"/>
  <c r="D2510" i="7"/>
  <c r="C2510" i="7"/>
  <c r="B2510" i="7"/>
  <c r="E2480" i="7"/>
  <c r="D2480" i="7"/>
  <c r="C2480" i="7"/>
  <c r="B2480" i="7"/>
  <c r="E2502" i="7"/>
  <c r="D2502" i="7"/>
  <c r="C2502" i="7"/>
  <c r="B2502" i="7"/>
  <c r="E2442" i="7"/>
  <c r="D2442" i="7"/>
  <c r="C2442" i="7"/>
  <c r="B2442" i="7"/>
  <c r="E2458" i="7"/>
  <c r="D2458" i="7"/>
  <c r="C2458" i="7"/>
  <c r="B2458" i="7"/>
  <c r="E2417" i="7"/>
  <c r="D2417" i="7"/>
  <c r="C2417" i="7"/>
  <c r="B2417" i="7"/>
  <c r="E2441" i="7"/>
  <c r="D2441" i="7"/>
  <c r="C2441" i="7"/>
  <c r="B2441" i="7"/>
  <c r="E2403" i="7"/>
  <c r="D2403" i="7"/>
  <c r="C2403" i="7"/>
  <c r="B2403" i="7"/>
  <c r="E2392" i="7"/>
  <c r="D2392" i="7"/>
  <c r="C2392" i="7"/>
  <c r="B2392" i="7"/>
  <c r="E2333" i="7"/>
  <c r="D2333" i="7"/>
  <c r="C2333" i="7"/>
  <c r="B2333" i="7"/>
  <c r="E2387" i="7"/>
  <c r="D2387" i="7"/>
  <c r="C2387" i="7"/>
  <c r="B2387" i="7"/>
  <c r="E2329" i="7"/>
  <c r="D2329" i="7"/>
  <c r="C2329" i="7"/>
  <c r="B2329" i="7"/>
  <c r="E1948" i="7"/>
  <c r="D1948" i="7"/>
  <c r="C1948" i="7"/>
  <c r="B1948" i="7"/>
  <c r="E2064" i="7"/>
  <c r="D2064" i="7"/>
  <c r="C2064" i="7"/>
  <c r="B2064" i="7"/>
  <c r="E2033" i="7"/>
  <c r="D2033" i="7"/>
  <c r="C2033" i="7"/>
  <c r="B2033" i="7"/>
  <c r="E2468" i="7"/>
  <c r="D2468" i="7"/>
  <c r="C2468" i="7"/>
  <c r="B2468" i="7"/>
  <c r="E2315" i="7"/>
  <c r="D2315" i="7"/>
  <c r="C2315" i="7"/>
  <c r="B2315" i="7"/>
  <c r="E2353" i="7"/>
  <c r="D2353" i="7"/>
  <c r="C2353" i="7"/>
  <c r="B2353" i="7"/>
  <c r="E2637" i="7"/>
  <c r="D2637" i="7"/>
  <c r="C2637" i="7"/>
  <c r="B2637" i="7"/>
  <c r="E2590" i="7"/>
  <c r="D2590" i="7"/>
  <c r="C2590" i="7"/>
  <c r="B2590" i="7"/>
  <c r="E2608" i="7"/>
  <c r="D2608" i="7"/>
  <c r="C2608" i="7"/>
  <c r="B2608" i="7"/>
  <c r="E2565" i="7"/>
  <c r="D2565" i="7"/>
  <c r="C2565" i="7"/>
  <c r="B2565" i="7"/>
  <c r="E2029" i="7"/>
  <c r="D2029" i="7"/>
  <c r="C2029" i="7"/>
  <c r="B2029" i="7"/>
  <c r="E2060" i="7"/>
  <c r="D2060" i="7"/>
  <c r="C2060" i="7"/>
  <c r="B2060" i="7"/>
  <c r="E1947" i="7"/>
  <c r="D1947" i="7"/>
  <c r="C1947" i="7"/>
  <c r="B1947" i="7"/>
  <c r="E2200" i="7"/>
  <c r="D2200" i="7"/>
  <c r="C2200" i="7"/>
  <c r="B2200" i="7"/>
  <c r="E2739" i="7"/>
  <c r="D2739" i="7"/>
  <c r="C2739" i="7"/>
  <c r="B2739" i="7"/>
  <c r="E2623" i="7"/>
  <c r="D2623" i="7"/>
  <c r="C2623" i="7"/>
  <c r="B2623" i="7"/>
  <c r="E2586" i="7"/>
  <c r="D2586" i="7"/>
  <c r="C2586" i="7"/>
  <c r="B2586" i="7"/>
  <c r="E2212" i="7"/>
  <c r="D2212" i="7"/>
  <c r="C2212" i="7"/>
  <c r="B2212" i="7"/>
  <c r="E2193" i="7"/>
  <c r="D2193" i="7"/>
  <c r="C2193" i="7"/>
  <c r="B2193" i="7"/>
  <c r="E2196" i="7"/>
  <c r="D2196" i="7"/>
  <c r="C2196" i="7"/>
  <c r="B2196" i="7"/>
  <c r="E2176" i="7"/>
  <c r="D2176" i="7"/>
  <c r="C2176" i="7"/>
  <c r="B2176" i="7"/>
  <c r="E2165" i="7"/>
  <c r="D2165" i="7"/>
  <c r="C2165" i="7"/>
  <c r="B2165" i="7"/>
  <c r="E2138" i="7"/>
  <c r="D2138" i="7"/>
  <c r="C2138" i="7"/>
  <c r="B2138" i="7"/>
  <c r="E2855" i="7"/>
  <c r="D2855" i="7"/>
  <c r="C2855" i="7"/>
  <c r="B2855" i="7"/>
  <c r="E2741" i="7"/>
  <c r="D2741" i="7"/>
  <c r="C2741" i="7"/>
  <c r="B2741" i="7"/>
  <c r="E2619" i="7"/>
  <c r="D2619" i="7"/>
  <c r="C2619" i="7"/>
  <c r="B2619" i="7"/>
  <c r="E2581" i="7"/>
  <c r="D2581" i="7"/>
  <c r="C2581" i="7"/>
  <c r="B2581" i="7"/>
  <c r="E2123" i="7"/>
  <c r="D2123" i="7"/>
  <c r="C2123" i="7"/>
  <c r="B2123" i="7"/>
  <c r="E2088" i="7"/>
  <c r="D2088" i="7"/>
  <c r="C2088" i="7"/>
  <c r="B2088" i="7"/>
  <c r="E2071" i="7"/>
  <c r="D2071" i="7"/>
  <c r="C2071" i="7"/>
  <c r="B2071" i="7"/>
  <c r="E2689" i="7"/>
  <c r="D2689" i="7"/>
  <c r="C2689" i="7"/>
  <c r="B2689" i="7"/>
  <c r="E2567" i="7"/>
  <c r="D2567" i="7"/>
  <c r="C2567" i="7"/>
  <c r="B2567" i="7"/>
  <c r="E2704" i="7"/>
  <c r="D2704" i="7"/>
  <c r="C2704" i="7"/>
  <c r="B2704" i="7"/>
  <c r="E2824" i="7"/>
  <c r="D2824" i="7"/>
  <c r="C2824" i="7"/>
  <c r="B2824" i="7"/>
  <c r="E2585" i="7"/>
  <c r="D2585" i="7"/>
  <c r="C2585" i="7"/>
  <c r="B2585" i="7"/>
  <c r="E2545" i="7"/>
  <c r="D2545" i="7"/>
  <c r="C2545" i="7"/>
  <c r="B2545" i="7"/>
  <c r="E2087" i="7"/>
  <c r="D2087" i="7"/>
  <c r="C2087" i="7"/>
  <c r="B2087" i="7"/>
  <c r="E2053" i="7"/>
  <c r="D2053" i="7"/>
  <c r="C2053" i="7"/>
  <c r="B2053" i="7"/>
  <c r="E2063" i="7"/>
  <c r="D2063" i="7"/>
  <c r="C2063" i="7"/>
  <c r="B2063" i="7"/>
  <c r="E2017" i="7"/>
  <c r="D2017" i="7"/>
  <c r="C2017" i="7"/>
  <c r="B2017" i="7"/>
  <c r="E2059" i="7"/>
  <c r="D2059" i="7"/>
  <c r="C2059" i="7"/>
  <c r="B2059" i="7"/>
  <c r="E2028" i="7"/>
  <c r="D2028" i="7"/>
  <c r="C2028" i="7"/>
  <c r="B2028" i="7"/>
  <c r="E2557" i="7"/>
  <c r="D2557" i="7"/>
  <c r="C2557" i="7"/>
  <c r="B2557" i="7"/>
  <c r="E2671" i="7"/>
  <c r="D2671" i="7"/>
  <c r="C2671" i="7"/>
  <c r="B2671" i="7"/>
  <c r="E2600" i="7"/>
  <c r="D2600" i="7"/>
  <c r="C2600" i="7"/>
  <c r="B2600" i="7"/>
  <c r="E2562" i="7"/>
  <c r="D2562" i="7"/>
  <c r="C2562" i="7"/>
  <c r="B2562" i="7"/>
  <c r="E2681" i="7"/>
  <c r="D2681" i="7"/>
  <c r="C2681" i="7"/>
  <c r="B2681" i="7"/>
  <c r="E2606" i="7"/>
  <c r="D2606" i="7"/>
  <c r="C2606" i="7"/>
  <c r="B2606" i="7"/>
  <c r="E2564" i="7"/>
  <c r="D2564" i="7"/>
  <c r="C2564" i="7"/>
  <c r="B2564" i="7"/>
  <c r="E2032" i="7"/>
  <c r="D2032" i="7"/>
  <c r="C2032" i="7"/>
  <c r="B2032" i="7"/>
  <c r="E2077" i="7"/>
  <c r="D2077" i="7"/>
  <c r="C2077" i="7"/>
  <c r="B2077" i="7"/>
  <c r="E2058" i="7"/>
  <c r="D2058" i="7"/>
  <c r="C2058" i="7"/>
  <c r="B2058" i="7"/>
  <c r="E1995" i="7"/>
  <c r="D1995" i="7"/>
  <c r="C1995" i="7"/>
  <c r="B1995" i="7"/>
  <c r="E2611" i="7"/>
  <c r="D2611" i="7"/>
  <c r="C2611" i="7"/>
  <c r="B2611" i="7"/>
  <c r="E2570" i="7"/>
  <c r="D2570" i="7"/>
  <c r="C2570" i="7"/>
  <c r="B2570" i="7"/>
  <c r="E2714" i="7"/>
  <c r="D2714" i="7"/>
  <c r="C2714" i="7"/>
  <c r="B2714" i="7"/>
  <c r="E2667" i="7"/>
  <c r="D2667" i="7"/>
  <c r="C2667" i="7"/>
  <c r="B2667" i="7"/>
  <c r="E2588" i="7"/>
  <c r="D2588" i="7"/>
  <c r="C2588" i="7"/>
  <c r="B2588" i="7"/>
  <c r="E2532" i="7"/>
  <c r="D2532" i="7"/>
  <c r="C2532" i="7"/>
  <c r="B2532" i="7"/>
  <c r="E2000" i="7"/>
  <c r="D2000" i="7"/>
  <c r="C2000" i="7"/>
  <c r="B2000" i="7"/>
  <c r="E1970" i="7"/>
  <c r="D1970" i="7"/>
  <c r="C1970" i="7"/>
  <c r="B1970" i="7"/>
  <c r="E2559" i="7"/>
  <c r="D2559" i="7"/>
  <c r="C2559" i="7"/>
  <c r="B2559" i="7"/>
  <c r="E1969" i="7"/>
  <c r="D1969" i="7"/>
  <c r="C1969" i="7"/>
  <c r="B1969" i="7"/>
  <c r="E2568" i="7"/>
  <c r="D2568" i="7"/>
  <c r="C2568" i="7"/>
  <c r="B2568" i="7"/>
  <c r="E2538" i="7"/>
  <c r="D2538" i="7"/>
  <c r="C2538" i="7"/>
  <c r="B2538" i="7"/>
  <c r="E2609" i="7"/>
  <c r="D2609" i="7"/>
  <c r="C2609" i="7"/>
  <c r="B2609" i="7"/>
  <c r="E2554" i="7"/>
  <c r="D2554" i="7"/>
  <c r="C2554" i="7"/>
  <c r="B2554" i="7"/>
  <c r="E2625" i="7"/>
  <c r="D2625" i="7"/>
  <c r="C2625" i="7"/>
  <c r="B2625" i="7"/>
  <c r="E2551" i="7"/>
  <c r="D2551" i="7"/>
  <c r="C2551" i="7"/>
  <c r="B2551" i="7"/>
  <c r="E2752" i="7"/>
  <c r="D2752" i="7"/>
  <c r="C2752" i="7"/>
  <c r="B2752" i="7"/>
  <c r="E2583" i="7"/>
  <c r="D2583" i="7"/>
  <c r="C2583" i="7"/>
  <c r="B2583" i="7"/>
  <c r="E2544" i="7"/>
  <c r="D2544" i="7"/>
  <c r="C2544" i="7"/>
  <c r="B2544" i="7"/>
  <c r="E3092" i="7"/>
  <c r="D3092" i="7"/>
  <c r="C3092" i="7"/>
  <c r="B3092" i="7"/>
  <c r="E2929" i="7"/>
  <c r="D2929" i="7"/>
  <c r="C2929" i="7"/>
  <c r="B2929" i="7"/>
  <c r="E2775" i="7"/>
  <c r="D2775" i="7"/>
  <c r="C2775" i="7"/>
  <c r="B2775" i="7"/>
  <c r="E2595" i="7"/>
  <c r="D2595" i="7"/>
  <c r="C2595" i="7"/>
  <c r="B2595" i="7"/>
  <c r="E2547" i="7"/>
  <c r="D2547" i="7"/>
  <c r="C2547" i="7"/>
  <c r="B2547" i="7"/>
  <c r="E2686" i="7"/>
  <c r="D2686" i="7"/>
  <c r="C2686" i="7"/>
  <c r="B2686" i="7"/>
  <c r="E2610" i="7"/>
  <c r="D2610" i="7"/>
  <c r="C2610" i="7"/>
  <c r="B2610" i="7"/>
  <c r="E2566" i="7"/>
  <c r="D2566" i="7"/>
  <c r="C2566" i="7"/>
  <c r="B2566" i="7"/>
  <c r="E2526" i="7"/>
  <c r="D2526" i="7"/>
  <c r="C2526" i="7"/>
  <c r="B2526" i="7"/>
  <c r="E1973" i="7"/>
  <c r="D1973" i="7"/>
  <c r="C1973" i="7"/>
  <c r="B1973" i="7"/>
  <c r="E1942" i="7"/>
  <c r="D1942" i="7"/>
  <c r="C1942" i="7"/>
  <c r="B1942" i="7"/>
  <c r="E2558" i="7"/>
  <c r="D2558" i="7"/>
  <c r="C2558" i="7"/>
  <c r="B2558" i="7"/>
  <c r="E2527" i="7"/>
  <c r="D2527" i="7"/>
  <c r="C2527" i="7"/>
  <c r="B2527" i="7"/>
  <c r="E2499" i="7"/>
  <c r="D2499" i="7"/>
  <c r="C2499" i="7"/>
  <c r="B2499" i="7"/>
  <c r="E2555" i="7"/>
  <c r="D2555" i="7"/>
  <c r="C2555" i="7"/>
  <c r="B2555" i="7"/>
  <c r="E2523" i="7"/>
  <c r="D2523" i="7"/>
  <c r="C2523" i="7"/>
  <c r="B2523" i="7"/>
  <c r="E1376" i="7"/>
  <c r="D1376" i="7"/>
  <c r="C1376" i="7"/>
  <c r="B1376" i="7"/>
  <c r="E1375" i="7"/>
  <c r="D1375" i="7"/>
  <c r="C1375" i="7"/>
  <c r="B1375" i="7"/>
  <c r="E1369" i="7"/>
  <c r="D1369" i="7"/>
  <c r="C1369" i="7"/>
  <c r="B1369" i="7"/>
  <c r="E1368" i="7"/>
  <c r="D1368" i="7"/>
  <c r="C1368" i="7"/>
  <c r="B1368" i="7"/>
  <c r="E1366" i="7"/>
  <c r="D1366" i="7"/>
  <c r="C1366" i="7"/>
  <c r="B1366" i="7"/>
  <c r="E1363" i="7"/>
  <c r="D1363" i="7"/>
  <c r="C1363" i="7"/>
  <c r="B1363" i="7"/>
  <c r="E1360" i="7"/>
  <c r="D1360" i="7"/>
  <c r="C1360" i="7"/>
  <c r="B1360" i="7"/>
  <c r="E1359" i="7"/>
  <c r="D1359" i="7"/>
  <c r="C1359" i="7"/>
  <c r="B1359" i="7"/>
  <c r="E1351" i="7"/>
  <c r="D1351" i="7"/>
  <c r="C1351" i="7"/>
  <c r="B1351" i="7"/>
  <c r="E1350" i="7"/>
  <c r="D1350" i="7"/>
  <c r="C1350" i="7"/>
  <c r="B1350" i="7"/>
  <c r="E1349" i="7"/>
  <c r="D1349" i="7"/>
  <c r="C1349" i="7"/>
  <c r="B1349" i="7"/>
  <c r="E1348" i="7"/>
  <c r="D1348" i="7"/>
  <c r="C1348" i="7"/>
  <c r="B1348" i="7"/>
  <c r="E2207" i="7"/>
  <c r="D2207" i="7"/>
  <c r="C2207" i="7"/>
  <c r="B2207" i="7"/>
  <c r="E1347" i="7"/>
  <c r="D1347" i="7"/>
  <c r="C1347" i="7"/>
  <c r="B1347" i="7"/>
  <c r="E1345" i="7"/>
  <c r="D1345" i="7"/>
  <c r="C1345" i="7"/>
  <c r="B1345" i="7"/>
  <c r="E1344" i="7"/>
  <c r="D1344" i="7"/>
  <c r="C1344" i="7"/>
  <c r="B1344" i="7"/>
  <c r="E1342" i="7"/>
  <c r="D1342" i="7"/>
  <c r="C1342" i="7"/>
  <c r="B1342" i="7"/>
  <c r="E1340" i="7"/>
  <c r="D1340" i="7"/>
  <c r="C1340" i="7"/>
  <c r="B1340" i="7"/>
  <c r="E1339" i="7"/>
  <c r="D1339" i="7"/>
  <c r="C1339" i="7"/>
  <c r="B1339" i="7"/>
  <c r="E1337" i="7"/>
  <c r="D1337" i="7"/>
  <c r="C1337" i="7"/>
  <c r="B1337" i="7"/>
  <c r="E3131" i="7"/>
  <c r="D3131" i="7"/>
  <c r="C3131" i="7"/>
  <c r="B3131" i="7"/>
  <c r="E2993" i="7"/>
  <c r="D2993" i="7"/>
  <c r="C2993" i="7"/>
  <c r="B2993" i="7"/>
  <c r="E2834" i="7"/>
  <c r="D2834" i="7"/>
  <c r="C2834" i="7"/>
  <c r="B2834" i="7"/>
  <c r="E2688" i="7"/>
  <c r="D2688" i="7"/>
  <c r="C2688" i="7"/>
  <c r="B2688" i="7"/>
  <c r="E2546" i="7"/>
  <c r="D2546" i="7"/>
  <c r="C2546" i="7"/>
  <c r="B2546" i="7"/>
  <c r="E2513" i="7"/>
  <c r="D2513" i="7"/>
  <c r="C2513" i="7"/>
  <c r="B2513" i="7"/>
  <c r="E2632" i="7"/>
  <c r="D2632" i="7"/>
  <c r="C2632" i="7"/>
  <c r="B2632" i="7"/>
  <c r="E2518" i="7"/>
  <c r="D2518" i="7"/>
  <c r="C2518" i="7"/>
  <c r="B2518" i="7"/>
  <c r="E2478" i="7"/>
  <c r="D2478" i="7"/>
  <c r="C2478" i="7"/>
  <c r="B2478" i="7"/>
  <c r="E2587" i="7"/>
  <c r="D2587" i="7"/>
  <c r="C2587" i="7"/>
  <c r="B2587" i="7"/>
  <c r="E2525" i="7"/>
  <c r="D2525" i="7"/>
  <c r="C2525" i="7"/>
  <c r="B2525" i="7"/>
  <c r="E2498" i="7"/>
  <c r="D2498" i="7"/>
  <c r="C2498" i="7"/>
  <c r="B2498" i="7"/>
  <c r="E1332" i="7"/>
  <c r="D1332" i="7"/>
  <c r="C1332" i="7"/>
  <c r="B1332" i="7"/>
  <c r="E1330" i="7"/>
  <c r="D1330" i="7"/>
  <c r="C1330" i="7"/>
  <c r="B1330" i="7"/>
  <c r="E1329" i="7"/>
  <c r="D1329" i="7"/>
  <c r="C1329" i="7"/>
  <c r="B1329" i="7"/>
  <c r="E1328" i="7"/>
  <c r="D1328" i="7"/>
  <c r="C1328" i="7"/>
  <c r="B1328" i="7"/>
  <c r="E1326" i="7"/>
  <c r="D1326" i="7"/>
  <c r="C1326" i="7"/>
  <c r="B1326" i="7"/>
  <c r="E1325" i="7"/>
  <c r="D1325" i="7"/>
  <c r="C1325" i="7"/>
  <c r="B1325" i="7"/>
  <c r="E1322" i="7"/>
  <c r="D1322" i="7"/>
  <c r="C1322" i="7"/>
  <c r="B1322" i="7"/>
  <c r="E1315" i="7"/>
  <c r="D1315" i="7"/>
  <c r="C1315" i="7"/>
  <c r="B1315" i="7"/>
  <c r="E1306" i="7"/>
  <c r="D1306" i="7"/>
  <c r="C1306" i="7"/>
  <c r="B1306" i="7"/>
  <c r="E1302" i="7"/>
  <c r="D1302" i="7"/>
  <c r="C1302" i="7"/>
  <c r="B1302" i="7"/>
  <c r="E1301" i="7"/>
  <c r="D1301" i="7"/>
  <c r="C1301" i="7"/>
  <c r="B1301" i="7"/>
  <c r="E1298" i="7"/>
  <c r="D1298" i="7"/>
  <c r="C1298" i="7"/>
  <c r="B1298" i="7"/>
  <c r="E1311" i="7"/>
  <c r="D1311" i="7"/>
  <c r="C1311" i="7"/>
  <c r="B1311" i="7"/>
  <c r="E1295" i="7"/>
  <c r="D1295" i="7"/>
  <c r="C1295" i="7"/>
  <c r="B1295" i="7"/>
  <c r="E1294" i="7"/>
  <c r="D1294" i="7"/>
  <c r="C1294" i="7"/>
  <c r="B1294" i="7"/>
  <c r="E3177" i="7"/>
  <c r="D3177" i="7"/>
  <c r="C3177" i="7"/>
  <c r="B3177" i="7"/>
  <c r="E3052" i="7"/>
  <c r="D3052" i="7"/>
  <c r="C3052" i="7"/>
  <c r="B3052" i="7"/>
  <c r="E2909" i="7"/>
  <c r="D2909" i="7"/>
  <c r="C2909" i="7"/>
  <c r="B2909" i="7"/>
  <c r="E2576" i="7"/>
  <c r="D2576" i="7"/>
  <c r="C2576" i="7"/>
  <c r="B2576" i="7"/>
  <c r="E2507" i="7"/>
  <c r="D2507" i="7"/>
  <c r="C2507" i="7"/>
  <c r="B2507" i="7"/>
  <c r="E2543" i="7"/>
  <c r="D2543" i="7"/>
  <c r="C2543" i="7"/>
  <c r="B2543" i="7"/>
  <c r="E3512" i="7"/>
  <c r="D3512" i="7"/>
  <c r="C3512" i="7"/>
  <c r="B3512" i="7"/>
  <c r="E1971" i="7"/>
  <c r="D1971" i="7"/>
  <c r="C1971" i="7"/>
  <c r="B1971" i="7"/>
  <c r="E1962" i="7"/>
  <c r="D1962" i="7"/>
  <c r="C1962" i="7"/>
  <c r="B1962" i="7"/>
  <c r="E1961" i="7"/>
  <c r="D1961" i="7"/>
  <c r="C1961" i="7"/>
  <c r="B1961" i="7"/>
  <c r="E1944" i="7"/>
  <c r="D1944" i="7"/>
  <c r="C1944" i="7"/>
  <c r="B1944" i="7"/>
  <c r="E1863" i="7"/>
  <c r="D1863" i="7"/>
  <c r="C1863" i="7"/>
  <c r="B1863" i="7"/>
  <c r="E1855" i="7"/>
  <c r="D1855" i="7"/>
  <c r="C1855" i="7"/>
  <c r="B1855" i="7"/>
  <c r="E1874" i="7"/>
  <c r="D1874" i="7"/>
  <c r="C1874" i="7"/>
  <c r="B1874" i="7"/>
  <c r="E1826" i="7"/>
  <c r="D1826" i="7"/>
  <c r="C1826" i="7"/>
  <c r="B1826" i="7"/>
  <c r="E2542" i="7"/>
  <c r="D2542" i="7"/>
  <c r="C2542" i="7"/>
  <c r="B2542" i="7"/>
  <c r="E2514" i="7"/>
  <c r="D2514" i="7"/>
  <c r="C2514" i="7"/>
  <c r="B2514" i="7"/>
  <c r="E2512" i="7"/>
  <c r="D2512" i="7"/>
  <c r="C2512" i="7"/>
  <c r="B2512" i="7"/>
  <c r="E1820" i="7"/>
  <c r="D1820" i="7"/>
  <c r="C1820" i="7"/>
  <c r="B1820" i="7"/>
  <c r="E2008" i="7"/>
  <c r="D2008" i="7"/>
  <c r="C2008" i="7"/>
  <c r="B2008" i="7"/>
  <c r="E2041" i="7"/>
  <c r="D2041" i="7"/>
  <c r="C2041" i="7"/>
  <c r="B2041" i="7"/>
  <c r="E1701" i="7"/>
  <c r="D1701" i="7"/>
  <c r="C1701" i="7"/>
  <c r="B1701" i="7"/>
  <c r="E1670" i="7"/>
  <c r="D1670" i="7"/>
  <c r="C1670" i="7"/>
  <c r="B1670" i="7"/>
  <c r="E1668" i="7"/>
  <c r="D1668" i="7"/>
  <c r="C1668" i="7"/>
  <c r="B1668" i="7"/>
  <c r="E1663" i="7"/>
  <c r="D1663" i="7"/>
  <c r="C1663" i="7"/>
  <c r="B1663" i="7"/>
  <c r="E1588" i="7"/>
  <c r="D1588" i="7"/>
  <c r="C1588" i="7"/>
  <c r="B1588" i="7"/>
  <c r="E1568" i="7"/>
  <c r="D1568" i="7"/>
  <c r="C1568" i="7"/>
  <c r="B1568" i="7"/>
  <c r="E1545" i="7"/>
  <c r="D1545" i="7"/>
  <c r="C1545" i="7"/>
  <c r="B1545" i="7"/>
  <c r="E1181" i="7"/>
  <c r="D1181" i="7"/>
  <c r="C1181" i="7"/>
  <c r="B1181" i="7"/>
  <c r="E1293" i="7"/>
  <c r="D1293" i="7"/>
  <c r="C1293" i="7"/>
  <c r="B1293" i="7"/>
  <c r="E1487" i="7"/>
  <c r="D1487" i="7"/>
  <c r="C1487" i="7"/>
  <c r="B1487" i="7"/>
  <c r="E1290" i="7"/>
  <c r="D1290" i="7"/>
  <c r="C1290" i="7"/>
  <c r="B1290" i="7"/>
  <c r="E1287" i="7"/>
  <c r="D1287" i="7"/>
  <c r="C1287" i="7"/>
  <c r="B1287" i="7"/>
  <c r="E1284" i="7"/>
  <c r="D1284" i="7"/>
  <c r="C1284" i="7"/>
  <c r="B1284" i="7"/>
  <c r="E1283" i="7"/>
  <c r="D1283" i="7"/>
  <c r="C1283" i="7"/>
  <c r="B1283" i="7"/>
  <c r="E1486" i="7"/>
  <c r="D1486" i="7"/>
  <c r="C1486" i="7"/>
  <c r="B1486" i="7"/>
  <c r="E1484" i="7"/>
  <c r="D1484" i="7"/>
  <c r="C1484" i="7"/>
  <c r="B1484" i="7"/>
  <c r="E1276" i="7"/>
  <c r="D1276" i="7"/>
  <c r="C1276" i="7"/>
  <c r="B1276" i="7"/>
  <c r="E1482" i="7"/>
  <c r="D1482" i="7"/>
  <c r="C1482" i="7"/>
  <c r="B1482" i="7"/>
  <c r="E1480" i="7"/>
  <c r="D1480" i="7"/>
  <c r="C1480" i="7"/>
  <c r="B1480" i="7"/>
  <c r="E1477" i="7"/>
  <c r="D1477" i="7"/>
  <c r="C1477" i="7"/>
  <c r="B1477" i="7"/>
  <c r="E1476" i="7"/>
  <c r="D1476" i="7"/>
  <c r="C1476" i="7"/>
  <c r="B1476" i="7"/>
  <c r="E1475" i="7"/>
  <c r="D1475" i="7"/>
  <c r="C1475" i="7"/>
  <c r="B1475" i="7"/>
  <c r="E1473" i="7"/>
  <c r="D1473" i="7"/>
  <c r="C1473" i="7"/>
  <c r="B1473" i="7"/>
  <c r="E1275" i="7"/>
  <c r="D1275" i="7"/>
  <c r="C1275" i="7"/>
  <c r="B1275" i="7"/>
  <c r="E1273" i="7"/>
  <c r="D1273" i="7"/>
  <c r="C1273" i="7"/>
  <c r="B1273" i="7"/>
  <c r="E1266" i="7"/>
  <c r="D1266" i="7"/>
  <c r="C1266" i="7"/>
  <c r="B1266" i="7"/>
  <c r="E1265" i="7"/>
  <c r="D1265" i="7"/>
  <c r="C1265" i="7"/>
  <c r="B1265" i="7"/>
  <c r="E3084" i="7"/>
  <c r="D3084" i="7"/>
  <c r="C3084" i="7"/>
  <c r="B3084" i="7"/>
  <c r="E2925" i="7"/>
  <c r="D2925" i="7"/>
  <c r="C2925" i="7"/>
  <c r="B2925" i="7"/>
  <c r="E2798" i="7"/>
  <c r="D2798" i="7"/>
  <c r="C2798" i="7"/>
  <c r="B2798" i="7"/>
  <c r="E2629" i="7"/>
  <c r="D2629" i="7"/>
  <c r="C2629" i="7"/>
  <c r="B2629" i="7"/>
  <c r="E2534" i="7"/>
  <c r="D2534" i="7"/>
  <c r="C2534" i="7"/>
  <c r="B2534" i="7"/>
  <c r="E2474" i="7"/>
  <c r="D2474" i="7"/>
  <c r="C2474" i="7"/>
  <c r="B2474" i="7"/>
  <c r="E2539" i="7"/>
  <c r="D2539" i="7"/>
  <c r="C2539" i="7"/>
  <c r="B2539" i="7"/>
  <c r="E2503" i="7"/>
  <c r="D2503" i="7"/>
  <c r="C2503" i="7"/>
  <c r="B2503" i="7"/>
  <c r="E1471" i="7"/>
  <c r="D1471" i="7"/>
  <c r="C1471" i="7"/>
  <c r="B1471" i="7"/>
  <c r="E1470" i="7"/>
  <c r="D1470" i="7"/>
  <c r="C1470" i="7"/>
  <c r="B1470" i="7"/>
  <c r="E1468" i="7"/>
  <c r="D1468" i="7"/>
  <c r="C1468" i="7"/>
  <c r="B1468" i="7"/>
  <c r="E1467" i="7"/>
  <c r="D1467" i="7"/>
  <c r="C1467" i="7"/>
  <c r="B1467" i="7"/>
  <c r="E1463" i="7"/>
  <c r="D1463" i="7"/>
  <c r="C1463" i="7"/>
  <c r="B1463" i="7"/>
  <c r="E1462" i="7"/>
  <c r="D1462" i="7"/>
  <c r="C1462" i="7"/>
  <c r="B1462" i="7"/>
  <c r="E1264" i="7"/>
  <c r="D1264" i="7"/>
  <c r="C1264" i="7"/>
  <c r="B1264" i="7"/>
  <c r="E1263" i="7"/>
  <c r="D1263" i="7"/>
  <c r="C1263" i="7"/>
  <c r="B1263" i="7"/>
  <c r="E1460" i="7"/>
  <c r="D1460" i="7"/>
  <c r="C1460" i="7"/>
  <c r="B1460" i="7"/>
  <c r="E1458" i="7"/>
  <c r="D1458" i="7"/>
  <c r="C1458" i="7"/>
  <c r="B1458" i="7"/>
  <c r="E1457" i="7"/>
  <c r="D1457" i="7"/>
  <c r="C1457" i="7"/>
  <c r="B1457" i="7"/>
  <c r="E1456" i="7"/>
  <c r="D1456" i="7"/>
  <c r="C1456" i="7"/>
  <c r="B1456" i="7"/>
  <c r="E2694" i="7"/>
  <c r="D2694" i="7"/>
  <c r="C2694" i="7"/>
  <c r="B2694" i="7"/>
  <c r="E2529" i="7"/>
  <c r="D2529" i="7"/>
  <c r="C2529" i="7"/>
  <c r="B2529" i="7"/>
  <c r="E2501" i="7"/>
  <c r="D2501" i="7"/>
  <c r="C2501" i="7"/>
  <c r="B2501" i="7"/>
  <c r="E1455" i="7"/>
  <c r="D1455" i="7"/>
  <c r="C1455" i="7"/>
  <c r="B1455" i="7"/>
  <c r="E1454" i="7"/>
  <c r="D1454" i="7"/>
  <c r="C1454" i="7"/>
  <c r="B1454" i="7"/>
  <c r="E1453" i="7"/>
  <c r="D1453" i="7"/>
  <c r="C1453" i="7"/>
  <c r="B1453" i="7"/>
  <c r="E1450" i="7"/>
  <c r="D1450" i="7"/>
  <c r="C1450" i="7"/>
  <c r="B1450" i="7"/>
  <c r="E1449" i="7"/>
  <c r="D1449" i="7"/>
  <c r="C1449" i="7"/>
  <c r="B1449" i="7"/>
  <c r="E1426" i="7"/>
  <c r="D1426" i="7"/>
  <c r="C1426" i="7"/>
  <c r="B1426" i="7"/>
  <c r="E2521" i="7"/>
  <c r="D2521" i="7"/>
  <c r="C2521" i="7"/>
  <c r="B2521" i="7"/>
  <c r="E2496" i="7"/>
  <c r="D2496" i="7"/>
  <c r="C2496" i="7"/>
  <c r="B2496" i="7"/>
  <c r="E3492" i="7"/>
  <c r="D3492" i="7"/>
  <c r="C3492" i="7"/>
  <c r="B3492" i="7"/>
  <c r="E2314" i="7"/>
  <c r="D2314" i="7"/>
  <c r="C2314" i="7"/>
  <c r="B2314" i="7"/>
  <c r="E2508" i="7"/>
  <c r="D2508" i="7"/>
  <c r="C2508" i="7"/>
  <c r="B2508" i="7"/>
  <c r="E2497" i="7"/>
  <c r="D2497" i="7"/>
  <c r="C2497" i="7"/>
  <c r="B2497" i="7"/>
  <c r="E2434" i="7"/>
  <c r="D2434" i="7"/>
  <c r="C2434" i="7"/>
  <c r="B2434" i="7"/>
  <c r="E2524" i="7"/>
  <c r="D2524" i="7"/>
  <c r="C2524" i="7"/>
  <c r="B2524" i="7"/>
  <c r="E2493" i="7"/>
  <c r="D2493" i="7"/>
  <c r="C2493" i="7"/>
  <c r="B2493" i="7"/>
  <c r="E2553" i="7"/>
  <c r="D2553" i="7"/>
  <c r="C2553" i="7"/>
  <c r="B2553" i="7"/>
  <c r="E2489" i="7"/>
  <c r="D2489" i="7"/>
  <c r="C2489" i="7"/>
  <c r="B2489" i="7"/>
  <c r="E1448" i="7"/>
  <c r="D1448" i="7"/>
  <c r="C1448" i="7"/>
  <c r="B1448" i="7"/>
  <c r="E1447" i="7"/>
  <c r="D1447" i="7"/>
  <c r="C1447" i="7"/>
  <c r="B1447" i="7"/>
  <c r="E1445" i="7"/>
  <c r="D1445" i="7"/>
  <c r="C1445" i="7"/>
  <c r="B1445" i="7"/>
  <c r="E2685" i="7"/>
  <c r="D2685" i="7"/>
  <c r="C2685" i="7"/>
  <c r="B2685" i="7"/>
  <c r="E2520" i="7"/>
  <c r="D2520" i="7"/>
  <c r="C2520" i="7"/>
  <c r="B2520" i="7"/>
  <c r="E2495" i="7"/>
  <c r="D2495" i="7"/>
  <c r="C2495" i="7"/>
  <c r="B2495" i="7"/>
  <c r="E1444" i="7"/>
  <c r="D1444" i="7"/>
  <c r="C1444" i="7"/>
  <c r="B1444" i="7"/>
  <c r="E1262" i="7"/>
  <c r="D1262" i="7"/>
  <c r="C1262" i="7"/>
  <c r="B1262" i="7"/>
  <c r="E1261" i="7"/>
  <c r="D1261" i="7"/>
  <c r="C1261" i="7"/>
  <c r="B1261" i="7"/>
  <c r="E1256" i="7"/>
  <c r="D1256" i="7"/>
  <c r="C1256" i="7"/>
  <c r="B1256" i="7"/>
  <c r="E1253" i="7"/>
  <c r="D1253" i="7"/>
  <c r="C1253" i="7"/>
  <c r="B1253" i="7"/>
  <c r="E2485" i="7"/>
  <c r="D2485" i="7"/>
  <c r="C2485" i="7"/>
  <c r="B2485" i="7"/>
  <c r="E2481" i="7"/>
  <c r="D2481" i="7"/>
  <c r="C2481" i="7"/>
  <c r="B2481" i="7"/>
  <c r="E2541" i="7"/>
  <c r="D2541" i="7"/>
  <c r="C2541" i="7"/>
  <c r="B2541" i="7"/>
  <c r="E2473" i="7"/>
  <c r="D2473" i="7"/>
  <c r="C2473" i="7"/>
  <c r="B2473" i="7"/>
  <c r="E1252" i="7"/>
  <c r="D1252" i="7"/>
  <c r="C1252" i="7"/>
  <c r="B1252" i="7"/>
  <c r="E1249" i="7"/>
  <c r="D1249" i="7"/>
  <c r="C1249" i="7"/>
  <c r="B1249" i="7"/>
  <c r="E1248" i="7"/>
  <c r="D1248" i="7"/>
  <c r="C1248" i="7"/>
  <c r="B1248" i="7"/>
  <c r="E1242" i="7"/>
  <c r="D1242" i="7"/>
  <c r="C1242" i="7"/>
  <c r="B1242" i="7"/>
  <c r="E1241" i="7"/>
  <c r="D1241" i="7"/>
  <c r="C1241" i="7"/>
  <c r="B1241" i="7"/>
  <c r="E2536" i="7"/>
  <c r="D2536" i="7"/>
  <c r="C2536" i="7"/>
  <c r="B2536" i="7"/>
  <c r="E2463" i="7"/>
  <c r="D2463" i="7"/>
  <c r="C2463" i="7"/>
  <c r="B2463" i="7"/>
  <c r="E1236" i="7"/>
  <c r="D1236" i="7"/>
  <c r="C1236" i="7"/>
  <c r="B1236" i="7"/>
  <c r="E1231" i="7"/>
  <c r="D1231" i="7"/>
  <c r="C1231" i="7"/>
  <c r="B1231" i="7"/>
  <c r="E1230" i="7"/>
  <c r="D1230" i="7"/>
  <c r="C1230" i="7"/>
  <c r="B1230" i="7"/>
  <c r="E1443" i="7"/>
  <c r="D1443" i="7"/>
  <c r="C1443" i="7"/>
  <c r="B1443" i="7"/>
  <c r="E1439" i="7"/>
  <c r="D1439" i="7"/>
  <c r="C1439" i="7"/>
  <c r="B1439" i="7"/>
  <c r="E1436" i="7"/>
  <c r="D1436" i="7"/>
  <c r="C1436" i="7"/>
  <c r="B1436" i="7"/>
  <c r="E1435" i="7"/>
  <c r="D1435" i="7"/>
  <c r="C1435" i="7"/>
  <c r="B1435" i="7"/>
  <c r="E1430" i="7"/>
  <c r="D1430" i="7"/>
  <c r="C1430" i="7"/>
  <c r="B1430" i="7"/>
  <c r="E1429" i="7"/>
  <c r="D1429" i="7"/>
  <c r="C1429" i="7"/>
  <c r="B1429" i="7"/>
  <c r="E1428" i="7"/>
  <c r="D1428" i="7"/>
  <c r="C1428" i="7"/>
  <c r="B1428" i="7"/>
  <c r="E1227" i="7"/>
  <c r="D1227" i="7"/>
  <c r="C1227" i="7"/>
  <c r="B1227" i="7"/>
  <c r="E2540" i="7"/>
  <c r="D2540" i="7"/>
  <c r="C2540" i="7"/>
  <c r="B2540" i="7"/>
  <c r="E2449" i="7"/>
  <c r="D2449" i="7"/>
  <c r="C2449" i="7"/>
  <c r="B2449" i="7"/>
  <c r="E1425" i="7"/>
  <c r="D1425" i="7"/>
  <c r="C1425" i="7"/>
  <c r="B1425" i="7"/>
  <c r="E1226" i="7"/>
  <c r="D1226" i="7"/>
  <c r="C1226" i="7"/>
  <c r="B1226" i="7"/>
  <c r="E1220" i="7"/>
  <c r="D1220" i="7"/>
  <c r="C1220" i="7"/>
  <c r="B1220" i="7"/>
  <c r="E2561" i="7"/>
  <c r="D2561" i="7"/>
  <c r="C2561" i="7"/>
  <c r="B2561" i="7"/>
  <c r="E2448" i="7"/>
  <c r="D2448" i="7"/>
  <c r="C2448" i="7"/>
  <c r="B2448" i="7"/>
  <c r="E2500" i="7"/>
  <c r="D2500" i="7"/>
  <c r="C2500" i="7"/>
  <c r="B2500" i="7"/>
  <c r="E2451" i="7"/>
  <c r="D2451" i="7"/>
  <c r="C2451" i="7"/>
  <c r="B2451" i="7"/>
  <c r="E1424" i="7"/>
  <c r="D1424" i="7"/>
  <c r="C1424" i="7"/>
  <c r="B1424" i="7"/>
  <c r="E1422" i="7"/>
  <c r="D1422" i="7"/>
  <c r="C1422" i="7"/>
  <c r="B1422" i="7"/>
  <c r="E1417" i="7"/>
  <c r="D1417" i="7"/>
  <c r="C1417" i="7"/>
  <c r="B1417" i="7"/>
  <c r="E1416" i="7"/>
  <c r="D1416" i="7"/>
  <c r="C1416" i="7"/>
  <c r="B1416" i="7"/>
  <c r="E1415" i="7"/>
  <c r="D1415" i="7"/>
  <c r="C1415" i="7"/>
  <c r="B1415" i="7"/>
  <c r="E1414" i="7"/>
  <c r="D1414" i="7"/>
  <c r="C1414" i="7"/>
  <c r="B1414" i="7"/>
  <c r="E1411" i="7"/>
  <c r="D1411" i="7"/>
  <c r="C1411" i="7"/>
  <c r="B1411" i="7"/>
  <c r="E1214" i="7"/>
  <c r="D1214" i="7"/>
  <c r="C1214" i="7"/>
  <c r="B1214" i="7"/>
  <c r="E1213" i="7"/>
  <c r="D1213" i="7"/>
  <c r="C1213" i="7"/>
  <c r="B1213" i="7"/>
  <c r="E1212" i="7"/>
  <c r="D1212" i="7"/>
  <c r="C1212" i="7"/>
  <c r="B1212" i="7"/>
  <c r="E1209" i="7"/>
  <c r="D1209" i="7"/>
  <c r="C1209" i="7"/>
  <c r="B1209" i="7"/>
  <c r="E1198" i="7"/>
  <c r="D1198" i="7"/>
  <c r="C1198" i="7"/>
  <c r="B1198" i="7"/>
  <c r="E1192" i="7"/>
  <c r="D1192" i="7"/>
  <c r="C1192" i="7"/>
  <c r="B1192" i="7"/>
  <c r="E1191" i="7"/>
  <c r="D1191" i="7"/>
  <c r="C1191" i="7"/>
  <c r="B1191" i="7"/>
  <c r="E1190" i="7"/>
  <c r="D1190" i="7"/>
  <c r="C1190" i="7"/>
  <c r="B1190" i="7"/>
  <c r="E1189" i="7"/>
  <c r="D1189" i="7"/>
  <c r="C1189" i="7"/>
  <c r="B1189" i="7"/>
  <c r="E1188" i="7"/>
  <c r="D1188" i="7"/>
  <c r="C1188" i="7"/>
  <c r="B1188" i="7"/>
  <c r="E1185" i="7"/>
  <c r="D1185" i="7"/>
  <c r="C1185" i="7"/>
  <c r="B1185" i="7"/>
  <c r="E1174" i="7"/>
  <c r="D1174" i="7"/>
  <c r="C1174" i="7"/>
  <c r="B1174" i="7"/>
  <c r="E2436" i="7"/>
  <c r="D2436" i="7"/>
  <c r="C2436" i="7"/>
  <c r="B2436" i="7"/>
  <c r="E2397" i="7"/>
  <c r="D2397" i="7"/>
  <c r="C2397" i="7"/>
  <c r="B2397" i="7"/>
  <c r="E2454" i="7"/>
  <c r="D2454" i="7"/>
  <c r="C2454" i="7"/>
  <c r="B2454" i="7"/>
  <c r="E2396" i="7"/>
  <c r="D2396" i="7"/>
  <c r="C2396" i="7"/>
  <c r="B2396" i="7"/>
  <c r="E2494" i="7"/>
  <c r="D2494" i="7"/>
  <c r="C2494" i="7"/>
  <c r="B2494" i="7"/>
  <c r="E2450" i="7"/>
  <c r="D2450" i="7"/>
  <c r="C2450" i="7"/>
  <c r="B2450" i="7"/>
  <c r="E2475" i="7"/>
  <c r="D2475" i="7"/>
  <c r="C2475" i="7"/>
  <c r="B2475" i="7"/>
  <c r="E2435" i="7"/>
  <c r="D2435" i="7"/>
  <c r="C2435" i="7"/>
  <c r="B2435" i="7"/>
  <c r="E2414" i="7"/>
  <c r="D2414" i="7"/>
  <c r="C2414" i="7"/>
  <c r="B2414" i="7"/>
  <c r="E1172" i="7"/>
  <c r="D1172" i="7"/>
  <c r="C1172" i="7"/>
  <c r="B1172" i="7"/>
  <c r="E2486" i="7"/>
  <c r="D2486" i="7"/>
  <c r="C2486" i="7"/>
  <c r="B2486" i="7"/>
  <c r="E2446" i="7"/>
  <c r="D2446" i="7"/>
  <c r="C2446" i="7"/>
  <c r="B2446" i="7"/>
  <c r="E2556" i="7"/>
  <c r="D2556" i="7"/>
  <c r="C2556" i="7"/>
  <c r="B2556" i="7"/>
  <c r="E1168" i="7"/>
  <c r="D1168" i="7"/>
  <c r="C1168" i="7"/>
  <c r="B1168" i="7"/>
  <c r="E2445" i="7"/>
  <c r="D2445" i="7"/>
  <c r="C2445" i="7"/>
  <c r="B2445" i="7"/>
  <c r="E2471" i="7"/>
  <c r="D2471" i="7"/>
  <c r="C2471" i="7"/>
  <c r="B2471" i="7"/>
  <c r="E2476" i="7"/>
  <c r="D2476" i="7"/>
  <c r="C2476" i="7"/>
  <c r="B2476" i="7"/>
  <c r="E2432" i="7"/>
  <c r="D2432" i="7"/>
  <c r="C2432" i="7"/>
  <c r="B2432" i="7"/>
  <c r="E1166" i="7"/>
  <c r="D1166" i="7"/>
  <c r="C1166" i="7"/>
  <c r="B1166" i="7"/>
  <c r="E1164" i="7"/>
  <c r="D1164" i="7"/>
  <c r="C1164" i="7"/>
  <c r="B1164" i="7"/>
  <c r="E1161" i="7"/>
  <c r="D1161" i="7"/>
  <c r="C1161" i="7"/>
  <c r="B1161" i="7"/>
  <c r="E1154" i="7"/>
  <c r="D1154" i="7"/>
  <c r="C1154" i="7"/>
  <c r="B1154" i="7"/>
  <c r="E1153" i="7"/>
  <c r="D1153" i="7"/>
  <c r="C1153" i="7"/>
  <c r="B1153" i="7"/>
  <c r="E1151" i="7"/>
  <c r="D1151" i="7"/>
  <c r="C1151" i="7"/>
  <c r="B1151" i="7"/>
  <c r="E1412" i="7"/>
  <c r="D1412" i="7"/>
  <c r="C1412" i="7"/>
  <c r="B1412" i="7"/>
  <c r="E1410" i="7"/>
  <c r="D1410" i="7"/>
  <c r="C1410" i="7"/>
  <c r="B1410" i="7"/>
  <c r="E1408" i="7"/>
  <c r="D1408" i="7"/>
  <c r="C1408" i="7"/>
  <c r="B1408" i="7"/>
  <c r="E1406" i="7"/>
  <c r="D1406" i="7"/>
  <c r="C1406" i="7"/>
  <c r="B1406" i="7"/>
  <c r="E1149" i="7"/>
  <c r="D1149" i="7"/>
  <c r="C1149" i="7"/>
  <c r="B1149" i="7"/>
  <c r="E1405" i="7"/>
  <c r="D1405" i="7"/>
  <c r="C1405" i="7"/>
  <c r="B1405" i="7"/>
  <c r="E1148" i="7"/>
  <c r="D1148" i="7"/>
  <c r="C1148" i="7"/>
  <c r="B1148" i="7"/>
  <c r="E1147" i="7"/>
  <c r="D1147" i="7"/>
  <c r="C1147" i="7"/>
  <c r="B1147" i="7"/>
  <c r="E2626" i="7"/>
  <c r="D2626" i="7"/>
  <c r="C2626" i="7"/>
  <c r="B2626" i="7"/>
  <c r="E2483" i="7"/>
  <c r="D2483" i="7"/>
  <c r="C2483" i="7"/>
  <c r="B2483" i="7"/>
  <c r="E2438" i="7"/>
  <c r="D2438" i="7"/>
  <c r="C2438" i="7"/>
  <c r="B2438" i="7"/>
  <c r="E1404" i="7"/>
  <c r="D1404" i="7"/>
  <c r="C1404" i="7"/>
  <c r="B1404" i="7"/>
  <c r="E2732" i="7"/>
  <c r="D2732" i="7"/>
  <c r="C2732" i="7"/>
  <c r="B2732" i="7"/>
  <c r="E2580" i="7"/>
  <c r="D2580" i="7"/>
  <c r="C2580" i="7"/>
  <c r="B2580" i="7"/>
  <c r="E2477" i="7"/>
  <c r="D2477" i="7"/>
  <c r="C2477" i="7"/>
  <c r="B2477" i="7"/>
  <c r="E2430" i="7"/>
  <c r="D2430" i="7"/>
  <c r="C2430" i="7"/>
  <c r="B2430" i="7"/>
  <c r="E2487" i="7"/>
  <c r="D2487" i="7"/>
  <c r="C2487" i="7"/>
  <c r="B2487" i="7"/>
  <c r="E2488" i="7"/>
  <c r="D2488" i="7"/>
  <c r="C2488" i="7"/>
  <c r="B2488" i="7"/>
  <c r="E2429" i="7"/>
  <c r="D2429" i="7"/>
  <c r="C2429" i="7"/>
  <c r="B2429" i="7"/>
  <c r="E1403" i="7"/>
  <c r="D1403" i="7"/>
  <c r="C1403" i="7"/>
  <c r="B1403" i="7"/>
  <c r="E1402" i="7"/>
  <c r="D1402" i="7"/>
  <c r="C1402" i="7"/>
  <c r="B1402" i="7"/>
  <c r="E2470" i="7"/>
  <c r="D2470" i="7"/>
  <c r="C2470" i="7"/>
  <c r="B2470" i="7"/>
  <c r="E2422" i="7"/>
  <c r="D2422" i="7"/>
  <c r="C2422" i="7"/>
  <c r="B2422" i="7"/>
  <c r="E2465" i="7"/>
  <c r="D2465" i="7"/>
  <c r="C2465" i="7"/>
  <c r="B2465" i="7"/>
  <c r="E2421" i="7"/>
  <c r="D2421" i="7"/>
  <c r="C2421" i="7"/>
  <c r="B2421" i="7"/>
  <c r="E2505" i="7"/>
  <c r="D2505" i="7"/>
  <c r="C2505" i="7"/>
  <c r="B2505" i="7"/>
  <c r="E2412" i="7"/>
  <c r="D2412" i="7"/>
  <c r="C2412" i="7"/>
  <c r="B2412" i="7"/>
  <c r="E1832" i="7"/>
  <c r="D1832" i="7"/>
  <c r="C1832" i="7"/>
  <c r="B1832" i="7"/>
  <c r="E1076" i="7"/>
  <c r="D1076" i="7"/>
  <c r="C1076" i="7"/>
  <c r="B1076" i="7"/>
  <c r="E1083" i="7"/>
  <c r="D1083" i="7"/>
  <c r="C1083" i="7"/>
  <c r="B1083" i="7"/>
  <c r="E2849" i="7"/>
  <c r="D2849" i="7"/>
  <c r="C2849" i="7"/>
  <c r="B2849" i="7"/>
  <c r="E2466" i="7"/>
  <c r="D2466" i="7"/>
  <c r="C2466" i="7"/>
  <c r="B2466" i="7"/>
  <c r="E2419" i="7"/>
  <c r="D2419" i="7"/>
  <c r="C2419" i="7"/>
  <c r="B2419" i="7"/>
  <c r="E1124" i="7"/>
  <c r="D1124" i="7"/>
  <c r="C1124" i="7"/>
  <c r="B1124" i="7"/>
  <c r="E996" i="7"/>
  <c r="D996" i="7"/>
  <c r="C996" i="7"/>
  <c r="B996" i="7"/>
  <c r="E896" i="7"/>
  <c r="D896" i="7"/>
  <c r="C896" i="7"/>
  <c r="B896" i="7"/>
  <c r="E2459" i="7"/>
  <c r="D2459" i="7"/>
  <c r="C2459" i="7"/>
  <c r="B2459" i="7"/>
  <c r="E2413" i="7"/>
  <c r="D2413" i="7"/>
  <c r="C2413" i="7"/>
  <c r="B2413" i="7"/>
  <c r="E2456" i="7"/>
  <c r="D2456" i="7"/>
  <c r="C2456" i="7"/>
  <c r="B2456" i="7"/>
  <c r="E2410" i="7"/>
  <c r="D2410" i="7"/>
  <c r="C2410" i="7"/>
  <c r="B2410" i="7"/>
  <c r="E2443" i="7"/>
  <c r="D2443" i="7"/>
  <c r="C2443" i="7"/>
  <c r="B2443" i="7"/>
  <c r="E2385" i="7"/>
  <c r="D2385" i="7"/>
  <c r="C2385" i="7"/>
  <c r="B2385" i="7"/>
  <c r="E2404" i="7"/>
  <c r="D2404" i="7"/>
  <c r="C2404" i="7"/>
  <c r="B2404" i="7"/>
  <c r="E2359" i="7"/>
  <c r="D2359" i="7"/>
  <c r="C2359" i="7"/>
  <c r="B2359" i="7"/>
  <c r="E1144" i="7"/>
  <c r="D1144" i="7"/>
  <c r="C1144" i="7"/>
  <c r="B1144" i="7"/>
  <c r="E3072" i="7"/>
  <c r="D3072" i="7"/>
  <c r="C3072" i="7"/>
  <c r="B3072" i="7"/>
  <c r="E2915" i="7"/>
  <c r="D2915" i="7"/>
  <c r="C2915" i="7"/>
  <c r="B2915" i="7"/>
  <c r="E2453" i="7"/>
  <c r="D2453" i="7"/>
  <c r="C2453" i="7"/>
  <c r="B2453" i="7"/>
  <c r="E2409" i="7"/>
  <c r="D2409" i="7"/>
  <c r="C2409" i="7"/>
  <c r="B2409" i="7"/>
  <c r="E2764" i="7"/>
  <c r="D2764" i="7"/>
  <c r="C2764" i="7"/>
  <c r="B2764" i="7"/>
  <c r="E2617" i="7"/>
  <c r="D2617" i="7"/>
  <c r="C2617" i="7"/>
  <c r="B2617" i="7"/>
  <c r="E894" i="7"/>
  <c r="D894" i="7"/>
  <c r="C894" i="7"/>
  <c r="B894" i="7"/>
  <c r="E864" i="7"/>
  <c r="D864" i="7"/>
  <c r="C864" i="7"/>
  <c r="B864" i="7"/>
  <c r="E1010" i="7"/>
  <c r="D1010" i="7"/>
  <c r="C1010" i="7"/>
  <c r="B1010" i="7"/>
  <c r="E844" i="7"/>
  <c r="D844" i="7"/>
  <c r="C844" i="7"/>
  <c r="B844" i="7"/>
  <c r="E1142" i="7"/>
  <c r="D1142" i="7"/>
  <c r="C1142" i="7"/>
  <c r="B1142" i="7"/>
  <c r="E1072" i="7"/>
  <c r="D1072" i="7"/>
  <c r="C1072" i="7"/>
  <c r="B1072" i="7"/>
  <c r="E780" i="7"/>
  <c r="D780" i="7"/>
  <c r="C780" i="7"/>
  <c r="B780" i="7"/>
  <c r="E1128" i="7"/>
  <c r="D1128" i="7"/>
  <c r="C1128" i="7"/>
  <c r="B1128" i="7"/>
  <c r="E1397" i="7"/>
  <c r="D1397" i="7"/>
  <c r="C1397" i="7"/>
  <c r="B1397" i="7"/>
  <c r="E1396" i="7"/>
  <c r="D1396" i="7"/>
  <c r="C1396" i="7"/>
  <c r="B1396" i="7"/>
  <c r="E1394" i="7"/>
  <c r="D1394" i="7"/>
  <c r="C1394" i="7"/>
  <c r="B1394" i="7"/>
  <c r="E861" i="7"/>
  <c r="D861" i="7"/>
  <c r="C861" i="7"/>
  <c r="B861" i="7"/>
  <c r="E788" i="7"/>
  <c r="D788" i="7"/>
  <c r="C788" i="7"/>
  <c r="B788" i="7"/>
  <c r="E1075" i="7"/>
  <c r="D1075" i="7"/>
  <c r="C1075" i="7"/>
  <c r="B1075" i="7"/>
  <c r="E829" i="7"/>
  <c r="D829" i="7"/>
  <c r="C829" i="7"/>
  <c r="B829" i="7"/>
  <c r="E693" i="7"/>
  <c r="D693" i="7"/>
  <c r="C693" i="7"/>
  <c r="B693" i="7"/>
  <c r="E636" i="7"/>
  <c r="D636" i="7"/>
  <c r="C636" i="7"/>
  <c r="B636" i="7"/>
  <c r="E1625" i="7"/>
  <c r="D1625" i="7"/>
  <c r="C1625" i="7"/>
  <c r="B1625" i="7"/>
  <c r="E671" i="7"/>
  <c r="D671" i="7"/>
  <c r="C671" i="7"/>
  <c r="B671" i="7"/>
  <c r="E646" i="7"/>
  <c r="D646" i="7"/>
  <c r="C646" i="7"/>
  <c r="B646" i="7"/>
  <c r="E1022" i="7"/>
  <c r="D1022" i="7"/>
  <c r="C1022" i="7"/>
  <c r="B1022" i="7"/>
  <c r="E1140" i="7"/>
  <c r="D1140" i="7"/>
  <c r="C1140" i="7"/>
  <c r="B1140" i="7"/>
  <c r="E549" i="7"/>
  <c r="D549" i="7"/>
  <c r="C549" i="7"/>
  <c r="B549" i="7"/>
  <c r="E682" i="7"/>
  <c r="D682" i="7"/>
  <c r="C682" i="7"/>
  <c r="B682" i="7"/>
  <c r="E2406" i="7"/>
  <c r="D2406" i="7"/>
  <c r="C2406" i="7"/>
  <c r="B2406" i="7"/>
  <c r="E2464" i="7"/>
  <c r="D2464" i="7"/>
  <c r="C2464" i="7"/>
  <c r="B2464" i="7"/>
  <c r="E1399" i="7"/>
  <c r="D1399" i="7"/>
  <c r="C1399" i="7"/>
  <c r="B1399" i="7"/>
  <c r="E1398" i="7"/>
  <c r="D1398" i="7"/>
  <c r="C1398" i="7"/>
  <c r="B1398" i="7"/>
  <c r="E1392" i="7"/>
  <c r="D1392" i="7"/>
  <c r="C1392" i="7"/>
  <c r="B1392" i="7"/>
  <c r="E1389" i="7"/>
  <c r="D1389" i="7"/>
  <c r="C1389" i="7"/>
  <c r="B1389" i="7"/>
  <c r="E1387" i="7"/>
  <c r="D1387" i="7"/>
  <c r="C1387" i="7"/>
  <c r="B1387" i="7"/>
  <c r="E1386" i="7"/>
  <c r="D1386" i="7"/>
  <c r="C1386" i="7"/>
  <c r="B1386" i="7"/>
  <c r="E1138" i="7"/>
  <c r="D1138" i="7"/>
  <c r="C1138" i="7"/>
  <c r="B1138" i="7"/>
  <c r="E1135" i="7"/>
  <c r="D1135" i="7"/>
  <c r="C1135" i="7"/>
  <c r="B1135" i="7"/>
  <c r="E1134" i="7"/>
  <c r="D1134" i="7"/>
  <c r="C1134" i="7"/>
  <c r="B1134" i="7"/>
  <c r="E1123" i="7"/>
  <c r="D1123" i="7"/>
  <c r="C1123" i="7"/>
  <c r="B1123" i="7"/>
  <c r="E1117" i="7"/>
  <c r="D1117" i="7"/>
  <c r="C1117" i="7"/>
  <c r="B1117" i="7"/>
  <c r="E1116" i="7"/>
  <c r="D1116" i="7"/>
  <c r="C1116" i="7"/>
  <c r="B1116" i="7"/>
  <c r="E1113" i="7"/>
  <c r="D1113" i="7"/>
  <c r="C1113" i="7"/>
  <c r="B1113" i="7"/>
  <c r="E1385" i="7"/>
  <c r="D1385" i="7"/>
  <c r="C1385" i="7"/>
  <c r="B1385" i="7"/>
  <c r="E1384" i="7"/>
  <c r="D1384" i="7"/>
  <c r="C1384" i="7"/>
  <c r="B1384" i="7"/>
  <c r="E2437" i="7"/>
  <c r="D2437" i="7"/>
  <c r="C2437" i="7"/>
  <c r="B2437" i="7"/>
  <c r="E2395" i="7"/>
  <c r="D2395" i="7"/>
  <c r="C2395" i="7"/>
  <c r="B2395" i="7"/>
  <c r="E1106" i="7"/>
  <c r="D1106" i="7"/>
  <c r="C1106" i="7"/>
  <c r="B1106" i="7"/>
  <c r="E1104" i="7"/>
  <c r="D1104" i="7"/>
  <c r="C1104" i="7"/>
  <c r="B1104" i="7"/>
  <c r="E1099" i="7"/>
  <c r="D1099" i="7"/>
  <c r="C1099" i="7"/>
  <c r="B1099" i="7"/>
  <c r="E2025" i="7"/>
  <c r="D2025" i="7"/>
  <c r="C2025" i="7"/>
  <c r="B2025" i="7"/>
  <c r="E1383" i="7"/>
  <c r="D1383" i="7"/>
  <c r="C1383" i="7"/>
  <c r="B1383" i="7"/>
  <c r="E1377" i="7"/>
  <c r="D1377" i="7"/>
  <c r="C1377" i="7"/>
  <c r="B1377" i="7"/>
  <c r="E1136" i="7"/>
  <c r="D1136" i="7"/>
  <c r="C1136" i="7"/>
  <c r="B1136" i="7"/>
  <c r="E1794" i="7"/>
  <c r="D1794" i="7"/>
  <c r="C1794" i="7"/>
  <c r="B1794" i="7"/>
  <c r="E1785" i="7"/>
  <c r="D1785" i="7"/>
  <c r="C1785" i="7"/>
  <c r="B1785" i="7"/>
  <c r="E2321" i="7"/>
  <c r="D2321" i="7"/>
  <c r="C2321" i="7"/>
  <c r="B2321" i="7"/>
  <c r="E2289" i="7"/>
  <c r="D2289" i="7"/>
  <c r="C2289" i="7"/>
  <c r="B2289" i="7"/>
  <c r="E2819" i="7"/>
  <c r="D2819" i="7"/>
  <c r="C2819" i="7"/>
  <c r="B2819" i="7"/>
  <c r="E2537" i="7"/>
  <c r="D2537" i="7"/>
  <c r="C2537" i="7"/>
  <c r="B2537" i="7"/>
  <c r="E2428" i="7"/>
  <c r="D2428" i="7"/>
  <c r="C2428" i="7"/>
  <c r="B2428" i="7"/>
  <c r="E2390" i="7"/>
  <c r="D2390" i="7"/>
  <c r="C2390" i="7"/>
  <c r="B2390" i="7"/>
  <c r="E2389" i="7"/>
  <c r="D2389" i="7"/>
  <c r="C2389" i="7"/>
  <c r="B2389" i="7"/>
  <c r="E2426" i="7"/>
  <c r="D2426" i="7"/>
  <c r="C2426" i="7"/>
  <c r="B2426" i="7"/>
  <c r="E2424" i="7"/>
  <c r="D2424" i="7"/>
  <c r="C2424" i="7"/>
  <c r="B2424" i="7"/>
  <c r="E2386" i="7"/>
  <c r="D2386" i="7"/>
  <c r="C2386" i="7"/>
  <c r="B2386" i="7"/>
  <c r="E3089" i="7"/>
  <c r="D3089" i="7"/>
  <c r="C3089" i="7"/>
  <c r="B3089" i="7"/>
  <c r="E2533" i="7"/>
  <c r="D2533" i="7"/>
  <c r="C2533" i="7"/>
  <c r="B2533" i="7"/>
  <c r="E2690" i="7"/>
  <c r="D2690" i="7"/>
  <c r="C2690" i="7"/>
  <c r="B2690" i="7"/>
  <c r="E2941" i="7"/>
  <c r="D2941" i="7"/>
  <c r="C2941" i="7"/>
  <c r="B2941" i="7"/>
  <c r="E2804" i="7"/>
  <c r="D2804" i="7"/>
  <c r="C2804" i="7"/>
  <c r="B2804" i="7"/>
  <c r="E2420" i="7"/>
  <c r="D2420" i="7"/>
  <c r="C2420" i="7"/>
  <c r="B2420" i="7"/>
  <c r="E2381" i="7"/>
  <c r="D2381" i="7"/>
  <c r="C2381" i="7"/>
  <c r="B2381" i="7"/>
  <c r="E3083" i="7"/>
  <c r="D3083" i="7"/>
  <c r="C3083" i="7"/>
  <c r="B3083" i="7"/>
  <c r="E2676" i="7"/>
  <c r="D2676" i="7"/>
  <c r="C2676" i="7"/>
  <c r="B2676" i="7"/>
  <c r="E2934" i="7"/>
  <c r="D2934" i="7"/>
  <c r="C2934" i="7"/>
  <c r="B2934" i="7"/>
  <c r="E2531" i="7"/>
  <c r="D2531" i="7"/>
  <c r="C2531" i="7"/>
  <c r="B2531" i="7"/>
  <c r="E2802" i="7"/>
  <c r="D2802" i="7"/>
  <c r="C2802" i="7"/>
  <c r="B2802" i="7"/>
  <c r="E2416" i="7"/>
  <c r="D2416" i="7"/>
  <c r="C2416" i="7"/>
  <c r="B2416" i="7"/>
  <c r="E2378" i="7"/>
  <c r="D2378" i="7"/>
  <c r="C2378" i="7"/>
  <c r="B2378" i="7"/>
  <c r="E3095" i="7"/>
  <c r="D3095" i="7"/>
  <c r="C3095" i="7"/>
  <c r="B3095" i="7"/>
  <c r="E2933" i="7"/>
  <c r="D2933" i="7"/>
  <c r="C2933" i="7"/>
  <c r="B2933" i="7"/>
  <c r="E2664" i="7"/>
  <c r="D2664" i="7"/>
  <c r="C2664" i="7"/>
  <c r="B2664" i="7"/>
  <c r="E2569" i="7"/>
  <c r="D2569" i="7"/>
  <c r="C2569" i="7"/>
  <c r="B2569" i="7"/>
  <c r="E2830" i="7"/>
  <c r="D2830" i="7"/>
  <c r="C2830" i="7"/>
  <c r="B2830" i="7"/>
  <c r="E2415" i="7"/>
  <c r="D2415" i="7"/>
  <c r="C2415" i="7"/>
  <c r="B2415" i="7"/>
  <c r="E2377" i="7"/>
  <c r="D2377" i="7"/>
  <c r="C2377" i="7"/>
  <c r="B2377" i="7"/>
  <c r="E2917" i="7"/>
  <c r="D2917" i="7"/>
  <c r="C2917" i="7"/>
  <c r="B2917" i="7"/>
  <c r="E2324" i="7"/>
  <c r="D2324" i="7"/>
  <c r="C2324" i="7"/>
  <c r="B2324" i="7"/>
  <c r="E2350" i="7"/>
  <c r="D2350" i="7"/>
  <c r="C2350" i="7"/>
  <c r="B2350" i="7"/>
  <c r="E2367" i="7"/>
  <c r="D2367" i="7"/>
  <c r="C2367" i="7"/>
  <c r="B2367" i="7"/>
  <c r="E3027" i="7"/>
  <c r="D3027" i="7"/>
  <c r="C3027" i="7"/>
  <c r="B3027" i="7"/>
  <c r="E2738" i="7"/>
  <c r="D2738" i="7"/>
  <c r="C2738" i="7"/>
  <c r="B2738" i="7"/>
  <c r="E2853" i="7"/>
  <c r="D2853" i="7"/>
  <c r="C2853" i="7"/>
  <c r="B2853" i="7"/>
  <c r="E2598" i="7"/>
  <c r="D2598" i="7"/>
  <c r="C2598" i="7"/>
  <c r="B2598" i="7"/>
  <c r="E2423" i="7"/>
  <c r="D2423" i="7"/>
  <c r="C2423" i="7"/>
  <c r="B2423" i="7"/>
  <c r="E2373" i="7"/>
  <c r="D2373" i="7"/>
  <c r="C2373" i="7"/>
  <c r="B2373" i="7"/>
  <c r="E2740" i="7"/>
  <c r="D2740" i="7"/>
  <c r="C2740" i="7"/>
  <c r="B2740" i="7"/>
  <c r="E2599" i="7"/>
  <c r="D2599" i="7"/>
  <c r="C2599" i="7"/>
  <c r="B2599" i="7"/>
  <c r="E2401" i="7"/>
  <c r="D2401" i="7"/>
  <c r="C2401" i="7"/>
  <c r="B2401" i="7"/>
  <c r="E2360" i="7"/>
  <c r="D2360" i="7"/>
  <c r="C2360" i="7"/>
  <c r="B2360" i="7"/>
  <c r="E2394" i="7"/>
  <c r="D2394" i="7"/>
  <c r="C2394" i="7"/>
  <c r="B2394" i="7"/>
  <c r="E2351" i="7"/>
  <c r="D2351" i="7"/>
  <c r="C2351" i="7"/>
  <c r="B2351" i="7"/>
  <c r="E2462" i="7"/>
  <c r="D2462" i="7"/>
  <c r="C2462" i="7"/>
  <c r="B2462" i="7"/>
  <c r="E2648" i="7"/>
  <c r="D2648" i="7"/>
  <c r="C2648" i="7"/>
  <c r="B2648" i="7"/>
  <c r="E2383" i="7"/>
  <c r="D2383" i="7"/>
  <c r="C2383" i="7"/>
  <c r="B2383" i="7"/>
  <c r="E2339" i="7"/>
  <c r="D2339" i="7"/>
  <c r="C2339" i="7"/>
  <c r="B2339" i="7"/>
  <c r="E2506" i="7"/>
  <c r="D2506" i="7"/>
  <c r="C2506" i="7"/>
  <c r="B2506" i="7"/>
  <c r="E2384" i="7"/>
  <c r="D2384" i="7"/>
  <c r="C2384" i="7"/>
  <c r="B2384" i="7"/>
  <c r="E2331" i="7"/>
  <c r="D2331" i="7"/>
  <c r="C2331" i="7"/>
  <c r="B2331" i="7"/>
  <c r="E2363" i="7"/>
  <c r="D2363" i="7"/>
  <c r="C2363" i="7"/>
  <c r="B2363" i="7"/>
  <c r="E2296" i="7"/>
  <c r="D2296" i="7"/>
  <c r="C2296" i="7"/>
  <c r="B2296" i="7"/>
  <c r="E2358" i="7"/>
  <c r="D2358" i="7"/>
  <c r="C2358" i="7"/>
  <c r="B2358" i="7"/>
  <c r="E2327" i="7"/>
  <c r="D2327" i="7"/>
  <c r="C2327" i="7"/>
  <c r="B2327" i="7"/>
  <c r="E2365" i="7"/>
  <c r="D2365" i="7"/>
  <c r="C2365" i="7"/>
  <c r="B2365" i="7"/>
  <c r="E2325" i="7"/>
  <c r="D2325" i="7"/>
  <c r="C2325" i="7"/>
  <c r="B2325" i="7"/>
  <c r="E2868" i="7"/>
  <c r="D2868" i="7"/>
  <c r="C2868" i="7"/>
  <c r="B2868" i="7"/>
  <c r="E2616" i="7"/>
  <c r="D2616" i="7"/>
  <c r="C2616" i="7"/>
  <c r="B2616" i="7"/>
  <c r="E2484" i="7"/>
  <c r="D2484" i="7"/>
  <c r="C2484" i="7"/>
  <c r="B2484" i="7"/>
  <c r="E2357" i="7"/>
  <c r="D2357" i="7"/>
  <c r="C2357" i="7"/>
  <c r="B2357" i="7"/>
  <c r="E2318" i="7"/>
  <c r="D2318" i="7"/>
  <c r="C2318" i="7"/>
  <c r="B2318" i="7"/>
  <c r="E2482" i="7"/>
  <c r="D2482" i="7"/>
  <c r="C2482" i="7"/>
  <c r="B2482" i="7"/>
  <c r="E2375" i="7"/>
  <c r="D2375" i="7"/>
  <c r="C2375" i="7"/>
  <c r="B2375" i="7"/>
  <c r="E2326" i="7"/>
  <c r="D2326" i="7"/>
  <c r="C2326" i="7"/>
  <c r="B2326" i="7"/>
  <c r="E2354" i="7"/>
  <c r="D2354" i="7"/>
  <c r="C2354" i="7"/>
  <c r="B2354" i="7"/>
  <c r="E2323" i="7"/>
  <c r="D2323" i="7"/>
  <c r="C2323" i="7"/>
  <c r="B2323" i="7"/>
  <c r="E2343" i="7"/>
  <c r="D2343" i="7"/>
  <c r="C2343" i="7"/>
  <c r="B2343" i="7"/>
  <c r="E2316" i="7"/>
  <c r="D2316" i="7"/>
  <c r="C2316" i="7"/>
  <c r="B2316" i="7"/>
  <c r="E2355" i="7"/>
  <c r="D2355" i="7"/>
  <c r="C2355" i="7"/>
  <c r="B2355" i="7"/>
  <c r="E2313" i="7"/>
  <c r="D2313" i="7"/>
  <c r="C2313" i="7"/>
  <c r="B2313" i="7"/>
  <c r="E2906" i="7"/>
  <c r="D2906" i="7"/>
  <c r="C2906" i="7"/>
  <c r="B2906" i="7"/>
  <c r="E2719" i="7"/>
  <c r="D2719" i="7"/>
  <c r="C2719" i="7"/>
  <c r="B2719" i="7"/>
  <c r="E2574" i="7"/>
  <c r="D2574" i="7"/>
  <c r="C2574" i="7"/>
  <c r="B2574" i="7"/>
  <c r="E2288" i="7"/>
  <c r="D2288" i="7"/>
  <c r="C2288" i="7"/>
  <c r="B2288" i="7"/>
  <c r="E2427" i="7"/>
  <c r="D2427" i="7"/>
  <c r="C2427" i="7"/>
  <c r="B2427" i="7"/>
  <c r="E2344" i="7"/>
  <c r="D2344" i="7"/>
  <c r="C2344" i="7"/>
  <c r="B2344" i="7"/>
  <c r="E2873" i="7"/>
  <c r="D2873" i="7"/>
  <c r="C2873" i="7"/>
  <c r="B2873" i="7"/>
  <c r="E2620" i="7"/>
  <c r="D2620" i="7"/>
  <c r="C2620" i="7"/>
  <c r="B2620" i="7"/>
  <c r="E2712" i="7"/>
  <c r="D2712" i="7"/>
  <c r="C2712" i="7"/>
  <c r="B2712" i="7"/>
  <c r="E2425" i="7"/>
  <c r="D2425" i="7"/>
  <c r="C2425" i="7"/>
  <c r="B2425" i="7"/>
  <c r="E2376" i="7"/>
  <c r="D2376" i="7"/>
  <c r="C2376" i="7"/>
  <c r="B2376" i="7"/>
  <c r="E2291" i="7"/>
  <c r="D2291" i="7"/>
  <c r="C2291" i="7"/>
  <c r="B2291" i="7"/>
  <c r="E2282" i="7"/>
  <c r="D2282" i="7"/>
  <c r="C2282" i="7"/>
  <c r="B2282" i="7"/>
  <c r="E3061" i="7"/>
  <c r="D3061" i="7"/>
  <c r="C3061" i="7"/>
  <c r="B3061" i="7"/>
  <c r="E2889" i="7"/>
  <c r="D2889" i="7"/>
  <c r="C2889" i="7"/>
  <c r="B2889" i="7"/>
  <c r="E2780" i="7"/>
  <c r="D2780" i="7"/>
  <c r="C2780" i="7"/>
  <c r="B2780" i="7"/>
  <c r="E2640" i="7"/>
  <c r="D2640" i="7"/>
  <c r="C2640" i="7"/>
  <c r="B2640" i="7"/>
  <c r="E2469" i="7"/>
  <c r="D2469" i="7"/>
  <c r="C2469" i="7"/>
  <c r="B2469" i="7"/>
  <c r="E2340" i="7"/>
  <c r="D2340" i="7"/>
  <c r="C2340" i="7"/>
  <c r="B2340" i="7"/>
  <c r="E2307" i="7"/>
  <c r="D2307" i="7"/>
  <c r="C2307" i="7"/>
  <c r="B2307" i="7"/>
  <c r="E2338" i="7"/>
  <c r="D2338" i="7"/>
  <c r="C2338" i="7"/>
  <c r="B2338" i="7"/>
  <c r="E2308" i="7"/>
  <c r="D2308" i="7"/>
  <c r="C2308" i="7"/>
  <c r="B2308" i="7"/>
  <c r="E2366" i="7"/>
  <c r="D2366" i="7"/>
  <c r="C2366" i="7"/>
  <c r="B2366" i="7"/>
  <c r="E2305" i="7"/>
  <c r="D2305" i="7"/>
  <c r="C2305" i="7"/>
  <c r="B2305" i="7"/>
  <c r="E2269" i="7"/>
  <c r="D2269" i="7"/>
  <c r="C2269" i="7"/>
  <c r="B2269" i="7"/>
  <c r="E2745" i="7"/>
  <c r="D2745" i="7"/>
  <c r="C2745" i="7"/>
  <c r="B2745" i="7"/>
  <c r="E2591" i="7"/>
  <c r="D2591" i="7"/>
  <c r="C2591" i="7"/>
  <c r="B2591" i="7"/>
  <c r="E2440" i="7"/>
  <c r="D2440" i="7"/>
  <c r="C2440" i="7"/>
  <c r="B2440" i="7"/>
  <c r="E2328" i="7"/>
  <c r="D2328" i="7"/>
  <c r="C2328" i="7"/>
  <c r="B2328" i="7"/>
  <c r="E2298" i="7"/>
  <c r="D2298" i="7"/>
  <c r="C2298" i="7"/>
  <c r="B2298" i="7"/>
  <c r="E2247" i="7"/>
  <c r="D2247" i="7"/>
  <c r="C2247" i="7"/>
  <c r="B2247" i="7"/>
  <c r="E2177" i="7"/>
  <c r="D2177" i="7"/>
  <c r="C2177" i="7"/>
  <c r="B2177" i="7"/>
  <c r="E2287" i="7"/>
  <c r="D2287" i="7"/>
  <c r="C2287" i="7"/>
  <c r="B2287" i="7"/>
  <c r="E2320" i="7"/>
  <c r="D2320" i="7"/>
  <c r="C2320" i="7"/>
  <c r="B2320" i="7"/>
  <c r="E3121" i="7"/>
  <c r="D3121" i="7"/>
  <c r="C3121" i="7"/>
  <c r="B3121" i="7"/>
  <c r="E2987" i="7"/>
  <c r="D2987" i="7"/>
  <c r="C2987" i="7"/>
  <c r="B2987" i="7"/>
  <c r="E2579" i="7"/>
  <c r="D2579" i="7"/>
  <c r="C2579" i="7"/>
  <c r="B2579" i="7"/>
  <c r="E2433" i="7"/>
  <c r="D2433" i="7"/>
  <c r="C2433" i="7"/>
  <c r="B2433" i="7"/>
  <c r="E2731" i="7"/>
  <c r="D2731" i="7"/>
  <c r="C2731" i="7"/>
  <c r="B2731" i="7"/>
  <c r="E2342" i="7"/>
  <c r="D2342" i="7"/>
  <c r="C2342" i="7"/>
  <c r="B2342" i="7"/>
  <c r="E2292" i="7"/>
  <c r="D2292" i="7"/>
  <c r="C2292" i="7"/>
  <c r="B2292" i="7"/>
  <c r="E2290" i="7"/>
  <c r="D2290" i="7"/>
  <c r="C2290" i="7"/>
  <c r="B2290" i="7"/>
  <c r="E2334" i="7"/>
  <c r="D2334" i="7"/>
  <c r="C2334" i="7"/>
  <c r="B2334" i="7"/>
  <c r="E2311" i="7"/>
  <c r="D2311" i="7"/>
  <c r="C2311" i="7"/>
  <c r="B2311" i="7"/>
  <c r="E2285" i="7"/>
  <c r="D2285" i="7"/>
  <c r="C2285" i="7"/>
  <c r="B2285" i="7"/>
  <c r="E2369" i="7"/>
  <c r="D2369" i="7"/>
  <c r="C2369" i="7"/>
  <c r="B2369" i="7"/>
  <c r="E2271" i="7"/>
  <c r="D2271" i="7"/>
  <c r="C2271" i="7"/>
  <c r="B2271" i="7"/>
  <c r="E2461" i="7"/>
  <c r="D2461" i="7"/>
  <c r="C2461" i="7"/>
  <c r="B2461" i="7"/>
  <c r="E2310" i="7"/>
  <c r="D2310" i="7"/>
  <c r="C2310" i="7"/>
  <c r="B2310" i="7"/>
  <c r="E2284" i="7"/>
  <c r="D2284" i="7"/>
  <c r="C2284" i="7"/>
  <c r="B2284" i="7"/>
  <c r="E2274" i="7"/>
  <c r="D2274" i="7"/>
  <c r="C2274" i="7"/>
  <c r="B2274" i="7"/>
  <c r="E2272" i="7"/>
  <c r="D2272" i="7"/>
  <c r="C2272" i="7"/>
  <c r="B2272" i="7"/>
  <c r="E2293" i="7"/>
  <c r="D2293" i="7"/>
  <c r="C2293" i="7"/>
  <c r="B2293" i="7"/>
  <c r="E2268" i="7"/>
  <c r="D2268" i="7"/>
  <c r="C2268" i="7"/>
  <c r="B2268" i="7"/>
  <c r="E2312" i="7"/>
  <c r="D2312" i="7"/>
  <c r="C2312" i="7"/>
  <c r="B2312" i="7"/>
  <c r="E2259" i="7"/>
  <c r="D2259" i="7"/>
  <c r="C2259" i="7"/>
  <c r="B2259" i="7"/>
  <c r="E2306" i="7"/>
  <c r="D2306" i="7"/>
  <c r="C2306" i="7"/>
  <c r="B2306" i="7"/>
  <c r="E2267" i="7"/>
  <c r="D2267" i="7"/>
  <c r="C2267" i="7"/>
  <c r="B2267" i="7"/>
  <c r="E2300" i="7"/>
  <c r="D2300" i="7"/>
  <c r="C2300" i="7"/>
  <c r="B2300" i="7"/>
  <c r="E2265" i="7"/>
  <c r="D2265" i="7"/>
  <c r="C2265" i="7"/>
  <c r="B2265" i="7"/>
  <c r="E2577" i="7"/>
  <c r="D2577" i="7"/>
  <c r="C2577" i="7"/>
  <c r="B2577" i="7"/>
  <c r="E2379" i="7"/>
  <c r="D2379" i="7"/>
  <c r="C2379" i="7"/>
  <c r="B2379" i="7"/>
  <c r="E2278" i="7"/>
  <c r="D2278" i="7"/>
  <c r="C2278" i="7"/>
  <c r="B2278" i="7"/>
  <c r="E2243" i="7"/>
  <c r="D2243" i="7"/>
  <c r="C2243" i="7"/>
  <c r="B2243" i="7"/>
  <c r="E2349" i="7"/>
  <c r="D2349" i="7"/>
  <c r="C2349" i="7"/>
  <c r="B2349" i="7"/>
  <c r="E2295" i="7"/>
  <c r="D2295" i="7"/>
  <c r="C2295" i="7"/>
  <c r="B2295" i="7"/>
  <c r="E2224" i="7"/>
  <c r="D2224" i="7"/>
  <c r="C2224" i="7"/>
  <c r="B2224" i="7"/>
  <c r="E2294" i="7"/>
  <c r="D2294" i="7"/>
  <c r="C2294" i="7"/>
  <c r="B2294" i="7"/>
  <c r="E2255" i="7"/>
  <c r="D2255" i="7"/>
  <c r="C2255" i="7"/>
  <c r="B2255" i="7"/>
  <c r="E2280" i="7"/>
  <c r="D2280" i="7"/>
  <c r="C2280" i="7"/>
  <c r="B2280" i="7"/>
  <c r="E2245" i="7"/>
  <c r="D2245" i="7"/>
  <c r="C2245" i="7"/>
  <c r="B2245" i="7"/>
  <c r="E2233" i="7"/>
  <c r="D2233" i="7"/>
  <c r="C2233" i="7"/>
  <c r="B2233" i="7"/>
  <c r="E2264" i="7"/>
  <c r="D2264" i="7"/>
  <c r="C2264" i="7"/>
  <c r="B2264" i="7"/>
  <c r="E2231" i="7"/>
  <c r="D2231" i="7"/>
  <c r="C2231" i="7"/>
  <c r="B2231" i="7"/>
  <c r="E2516" i="7"/>
  <c r="D2516" i="7"/>
  <c r="C2516" i="7"/>
  <c r="B2516" i="7"/>
  <c r="E2286" i="7"/>
  <c r="D2286" i="7"/>
  <c r="C2286" i="7"/>
  <c r="B2286" i="7"/>
  <c r="E2251" i="7"/>
  <c r="D2251" i="7"/>
  <c r="C2251" i="7"/>
  <c r="B2251" i="7"/>
  <c r="E2270" i="7"/>
  <c r="D2270" i="7"/>
  <c r="C2270" i="7"/>
  <c r="B2270" i="7"/>
  <c r="E2235" i="7"/>
  <c r="D2235" i="7"/>
  <c r="C2235" i="7"/>
  <c r="B2235" i="7"/>
  <c r="E2380" i="7"/>
  <c r="D2380" i="7"/>
  <c r="C2380" i="7"/>
  <c r="B2380" i="7"/>
  <c r="E2276" i="7"/>
  <c r="D2276" i="7"/>
  <c r="C2276" i="7"/>
  <c r="B2276" i="7"/>
  <c r="E2246" i="7"/>
  <c r="D2246" i="7"/>
  <c r="C2246" i="7"/>
  <c r="B2246" i="7"/>
  <c r="E2263" i="7"/>
  <c r="D2263" i="7"/>
  <c r="C2263" i="7"/>
  <c r="B2263" i="7"/>
  <c r="E2240" i="7"/>
  <c r="D2240" i="7"/>
  <c r="C2240" i="7"/>
  <c r="B2240" i="7"/>
  <c r="E2352" i="7"/>
  <c r="D2352" i="7"/>
  <c r="C2352" i="7"/>
  <c r="B2352" i="7"/>
  <c r="E2234" i="7"/>
  <c r="D2234" i="7"/>
  <c r="C2234" i="7"/>
  <c r="B2234" i="7"/>
  <c r="E2297" i="7"/>
  <c r="D2297" i="7"/>
  <c r="C2297" i="7"/>
  <c r="B2297" i="7"/>
  <c r="E2250" i="7"/>
  <c r="D2250" i="7"/>
  <c r="C2250" i="7"/>
  <c r="B2250" i="7"/>
  <c r="E2238" i="7"/>
  <c r="D2238" i="7"/>
  <c r="C2238" i="7"/>
  <c r="B2238" i="7"/>
  <c r="E2197" i="7"/>
  <c r="D2197" i="7"/>
  <c r="C2197" i="7"/>
  <c r="B2197" i="7"/>
  <c r="E2228" i="7"/>
  <c r="D2228" i="7"/>
  <c r="C2228" i="7"/>
  <c r="B2228" i="7"/>
  <c r="E2192" i="7"/>
  <c r="D2192" i="7"/>
  <c r="C2192" i="7"/>
  <c r="B2192" i="7"/>
  <c r="E3094" i="7"/>
  <c r="D3094" i="7"/>
  <c r="C3094" i="7"/>
  <c r="B3094" i="7"/>
  <c r="E2530" i="7"/>
  <c r="D2530" i="7"/>
  <c r="C2530" i="7"/>
  <c r="B2530" i="7"/>
  <c r="E2370" i="7"/>
  <c r="D2370" i="7"/>
  <c r="C2370" i="7"/>
  <c r="B2370" i="7"/>
  <c r="E2277" i="7"/>
  <c r="D2277" i="7"/>
  <c r="C2277" i="7"/>
  <c r="B2277" i="7"/>
  <c r="E2237" i="7"/>
  <c r="D2237" i="7"/>
  <c r="C2237" i="7"/>
  <c r="B2237" i="7"/>
  <c r="E2399" i="7"/>
  <c r="D2399" i="7"/>
  <c r="C2399" i="7"/>
  <c r="B2399" i="7"/>
  <c r="E2167" i="7"/>
  <c r="D2167" i="7"/>
  <c r="C2167" i="7"/>
  <c r="B2167" i="7"/>
  <c r="E2814" i="7"/>
  <c r="D2814" i="7"/>
  <c r="C2814" i="7"/>
  <c r="B2814" i="7"/>
  <c r="E2658" i="7"/>
  <c r="D2658" i="7"/>
  <c r="C2658" i="7"/>
  <c r="B2658" i="7"/>
  <c r="E2552" i="7"/>
  <c r="D2552" i="7"/>
  <c r="C2552" i="7"/>
  <c r="B2552" i="7"/>
  <c r="E2345" i="7"/>
  <c r="D2345" i="7"/>
  <c r="C2345" i="7"/>
  <c r="B2345" i="7"/>
  <c r="E2266" i="7"/>
  <c r="D2266" i="7"/>
  <c r="C2266" i="7"/>
  <c r="B2266" i="7"/>
  <c r="E2227" i="7"/>
  <c r="D2227" i="7"/>
  <c r="C2227" i="7"/>
  <c r="B2227" i="7"/>
  <c r="E2249" i="7"/>
  <c r="D2249" i="7"/>
  <c r="C2249" i="7"/>
  <c r="B2249" i="7"/>
  <c r="E2209" i="7"/>
  <c r="D2209" i="7"/>
  <c r="C2209" i="7"/>
  <c r="B2209" i="7"/>
  <c r="E2252" i="7"/>
  <c r="D2252" i="7"/>
  <c r="C2252" i="7"/>
  <c r="B2252" i="7"/>
  <c r="E2225" i="7"/>
  <c r="D2225" i="7"/>
  <c r="C2225" i="7"/>
  <c r="B2225" i="7"/>
  <c r="E2341" i="7"/>
  <c r="D2341" i="7"/>
  <c r="C2341" i="7"/>
  <c r="B2341" i="7"/>
  <c r="E2509" i="7"/>
  <c r="D2509" i="7"/>
  <c r="C2509" i="7"/>
  <c r="B2509" i="7"/>
  <c r="E2253" i="7"/>
  <c r="D2253" i="7"/>
  <c r="C2253" i="7"/>
  <c r="B2253" i="7"/>
  <c r="E2226" i="7"/>
  <c r="D2226" i="7"/>
  <c r="C2226" i="7"/>
  <c r="B2226" i="7"/>
  <c r="E2374" i="7"/>
  <c r="D2374" i="7"/>
  <c r="C2374" i="7"/>
  <c r="B2374" i="7"/>
  <c r="E2242" i="7"/>
  <c r="D2242" i="7"/>
  <c r="C2242" i="7"/>
  <c r="B2242" i="7"/>
  <c r="E2219" i="7"/>
  <c r="D2219" i="7"/>
  <c r="C2219" i="7"/>
  <c r="B2219" i="7"/>
  <c r="E2159" i="7"/>
  <c r="D2159" i="7"/>
  <c r="C2159" i="7"/>
  <c r="B2159" i="7"/>
  <c r="E2135" i="7"/>
  <c r="D2135" i="7"/>
  <c r="C2135" i="7"/>
  <c r="B2135" i="7"/>
  <c r="E2175" i="7"/>
  <c r="D2175" i="7"/>
  <c r="C2175" i="7"/>
  <c r="B2175" i="7"/>
  <c r="E2128" i="7"/>
  <c r="D2128" i="7"/>
  <c r="C2128" i="7"/>
  <c r="B2128" i="7"/>
  <c r="E2114" i="7"/>
  <c r="D2114" i="7"/>
  <c r="C2114" i="7"/>
  <c r="B2114" i="7"/>
  <c r="E1999" i="7"/>
  <c r="D1999" i="7"/>
  <c r="C1999" i="7"/>
  <c r="B1999" i="7"/>
  <c r="E1930" i="7"/>
  <c r="D1930" i="7"/>
  <c r="C1930" i="7"/>
  <c r="B1930" i="7"/>
  <c r="E1912" i="7"/>
  <c r="D1912" i="7"/>
  <c r="C1912" i="7"/>
  <c r="B1912" i="7"/>
  <c r="E1718" i="7"/>
  <c r="D1718" i="7"/>
  <c r="C1718" i="7"/>
  <c r="B1718" i="7"/>
  <c r="E1699" i="7"/>
  <c r="D1699" i="7"/>
  <c r="C1699" i="7"/>
  <c r="B1699" i="7"/>
  <c r="E1899" i="7"/>
  <c r="D1899" i="7"/>
  <c r="C1899" i="7"/>
  <c r="B1899" i="7"/>
  <c r="E1878" i="7"/>
  <c r="D1878" i="7"/>
  <c r="C1878" i="7"/>
  <c r="B1878" i="7"/>
  <c r="E2244" i="7"/>
  <c r="D2244" i="7"/>
  <c r="C2244" i="7"/>
  <c r="B2244" i="7"/>
  <c r="E2218" i="7"/>
  <c r="D2218" i="7"/>
  <c r="C2218" i="7"/>
  <c r="B2218" i="7"/>
  <c r="E2258" i="7"/>
  <c r="D2258" i="7"/>
  <c r="C2258" i="7"/>
  <c r="B2258" i="7"/>
  <c r="E2216" i="7"/>
  <c r="D2216" i="7"/>
  <c r="C2216" i="7"/>
  <c r="B2216" i="7"/>
  <c r="E2161" i="7"/>
  <c r="D2161" i="7"/>
  <c r="C2161" i="7"/>
  <c r="B2161" i="7"/>
  <c r="E2108" i="7"/>
  <c r="D2108" i="7"/>
  <c r="C2108" i="7"/>
  <c r="B2108" i="7"/>
  <c r="E2026" i="7"/>
  <c r="D2026" i="7"/>
  <c r="C2026" i="7"/>
  <c r="B2026" i="7"/>
  <c r="E1997" i="7"/>
  <c r="D1997" i="7"/>
  <c r="C1997" i="7"/>
  <c r="B1997" i="7"/>
  <c r="E2236" i="7"/>
  <c r="D2236" i="7"/>
  <c r="C2236" i="7"/>
  <c r="B2236" i="7"/>
  <c r="E2215" i="7"/>
  <c r="D2215" i="7"/>
  <c r="C2215" i="7"/>
  <c r="B2215" i="7"/>
  <c r="E2229" i="7"/>
  <c r="D2229" i="7"/>
  <c r="C2229" i="7"/>
  <c r="B2229" i="7"/>
  <c r="E2213" i="7"/>
  <c r="D2213" i="7"/>
  <c r="C2213" i="7"/>
  <c r="B2213" i="7"/>
  <c r="E2223" i="7"/>
  <c r="D2223" i="7"/>
  <c r="C2223" i="7"/>
  <c r="B2223" i="7"/>
  <c r="E2208" i="7"/>
  <c r="D2208" i="7"/>
  <c r="C2208" i="7"/>
  <c r="B2208" i="7"/>
  <c r="E2491" i="7"/>
  <c r="D2491" i="7"/>
  <c r="C2491" i="7"/>
  <c r="B2491" i="7"/>
  <c r="E2330" i="7"/>
  <c r="D2330" i="7"/>
  <c r="C2330" i="7"/>
  <c r="B2330" i="7"/>
  <c r="E2221" i="7"/>
  <c r="D2221" i="7"/>
  <c r="C2221" i="7"/>
  <c r="B2221" i="7"/>
  <c r="E2205" i="7"/>
  <c r="D2205" i="7"/>
  <c r="C2205" i="7"/>
  <c r="B2205" i="7"/>
  <c r="E1175" i="7"/>
  <c r="D1175" i="7"/>
  <c r="C1175" i="7"/>
  <c r="B1175" i="7"/>
  <c r="E1155" i="7"/>
  <c r="D1155" i="7"/>
  <c r="C1155" i="7"/>
  <c r="B1155" i="7"/>
  <c r="E1207" i="7"/>
  <c r="D1207" i="7"/>
  <c r="C1207" i="7"/>
  <c r="B1207" i="7"/>
  <c r="E1178" i="7"/>
  <c r="D1178" i="7"/>
  <c r="C1178" i="7"/>
  <c r="B1178" i="7"/>
  <c r="E1202" i="7"/>
  <c r="D1202" i="7"/>
  <c r="C1202" i="7"/>
  <c r="B1202" i="7"/>
  <c r="E1183" i="7"/>
  <c r="D1183" i="7"/>
  <c r="C1183" i="7"/>
  <c r="B1183" i="7"/>
  <c r="E1216" i="7"/>
  <c r="D1216" i="7"/>
  <c r="C1216" i="7"/>
  <c r="B1216" i="7"/>
  <c r="E1193" i="7"/>
  <c r="D1193" i="7"/>
  <c r="C1193" i="7"/>
  <c r="B1193" i="7"/>
  <c r="E1229" i="7"/>
  <c r="D1229" i="7"/>
  <c r="C1229" i="7"/>
  <c r="B1229" i="7"/>
  <c r="E1208" i="7"/>
  <c r="D1208" i="7"/>
  <c r="C1208" i="7"/>
  <c r="B1208" i="7"/>
  <c r="E1310" i="7"/>
  <c r="D1310" i="7"/>
  <c r="C1310" i="7"/>
  <c r="B1310" i="7"/>
  <c r="E1289" i="7"/>
  <c r="D1289" i="7"/>
  <c r="C1289" i="7"/>
  <c r="B1289" i="7"/>
  <c r="E1338" i="7"/>
  <c r="D1338" i="7"/>
  <c r="C1338" i="7"/>
  <c r="B1338" i="7"/>
  <c r="E1316" i="7"/>
  <c r="D1316" i="7"/>
  <c r="C1316" i="7"/>
  <c r="B1316" i="7"/>
  <c r="E2773" i="7"/>
  <c r="D2773" i="7"/>
  <c r="C2773" i="7"/>
  <c r="B2773" i="7"/>
  <c r="E2673" i="7"/>
  <c r="D2673" i="7"/>
  <c r="C2673" i="7"/>
  <c r="B2673" i="7"/>
  <c r="E2522" i="7"/>
  <c r="D2522" i="7"/>
  <c r="C2522" i="7"/>
  <c r="B2522" i="7"/>
  <c r="E2220" i="7"/>
  <c r="D2220" i="7"/>
  <c r="C2220" i="7"/>
  <c r="B2220" i="7"/>
  <c r="E2204" i="7"/>
  <c r="D2204" i="7"/>
  <c r="C2204" i="7"/>
  <c r="B2204" i="7"/>
  <c r="E1364" i="7"/>
  <c r="D1364" i="7"/>
  <c r="C1364" i="7"/>
  <c r="B1364" i="7"/>
  <c r="E1356" i="7"/>
  <c r="D1356" i="7"/>
  <c r="C1356" i="7"/>
  <c r="B1356" i="7"/>
  <c r="E1374" i="7"/>
  <c r="D1374" i="7"/>
  <c r="C1374" i="7"/>
  <c r="B1374" i="7"/>
  <c r="E1365" i="7"/>
  <c r="D1365" i="7"/>
  <c r="C1365" i="7"/>
  <c r="B1365" i="7"/>
  <c r="E1434" i="7"/>
  <c r="D1434" i="7"/>
  <c r="C1434" i="7"/>
  <c r="B1434" i="7"/>
  <c r="E1423" i="7"/>
  <c r="D1423" i="7"/>
  <c r="C1423" i="7"/>
  <c r="B1423" i="7"/>
  <c r="E1440" i="7"/>
  <c r="D1440" i="7"/>
  <c r="C1440" i="7"/>
  <c r="B1440" i="7"/>
  <c r="E1427" i="7"/>
  <c r="D1427" i="7"/>
  <c r="C1427" i="7"/>
  <c r="B1427" i="7"/>
  <c r="E670" i="7"/>
  <c r="D670" i="7"/>
  <c r="C670" i="7"/>
  <c r="B670" i="7"/>
  <c r="E638" i="7"/>
  <c r="D638" i="7"/>
  <c r="C638" i="7"/>
  <c r="B638" i="7"/>
  <c r="E806" i="7"/>
  <c r="D806" i="7"/>
  <c r="C806" i="7"/>
  <c r="B806" i="7"/>
  <c r="E763" i="7"/>
  <c r="D763" i="7"/>
  <c r="C763" i="7"/>
  <c r="B763" i="7"/>
  <c r="E705" i="7"/>
  <c r="D705" i="7"/>
  <c r="C705" i="7"/>
  <c r="B705" i="7"/>
  <c r="E660" i="7"/>
  <c r="D660" i="7"/>
  <c r="C660" i="7"/>
  <c r="B660" i="7"/>
  <c r="E706" i="7"/>
  <c r="D706" i="7"/>
  <c r="C706" i="7"/>
  <c r="B706" i="7"/>
  <c r="E661" i="7"/>
  <c r="D661" i="7"/>
  <c r="C661" i="7"/>
  <c r="B661" i="7"/>
  <c r="E702" i="7"/>
  <c r="D702" i="7"/>
  <c r="C702" i="7"/>
  <c r="B702" i="7"/>
  <c r="E675" i="7"/>
  <c r="D675" i="7"/>
  <c r="C675" i="7"/>
  <c r="B675" i="7"/>
  <c r="E614" i="7"/>
  <c r="D614" i="7"/>
  <c r="C614" i="7"/>
  <c r="B614" i="7"/>
  <c r="E605" i="7"/>
  <c r="D605" i="7"/>
  <c r="C605" i="7"/>
  <c r="B605" i="7"/>
  <c r="E609" i="7"/>
  <c r="D609" i="7"/>
  <c r="C609" i="7"/>
  <c r="B609" i="7"/>
  <c r="E599" i="7"/>
  <c r="D599" i="7"/>
  <c r="C599" i="7"/>
  <c r="B599" i="7"/>
  <c r="E618" i="7"/>
  <c r="D618" i="7"/>
  <c r="C618" i="7"/>
  <c r="B618" i="7"/>
  <c r="E610" i="7"/>
  <c r="D610" i="7"/>
  <c r="C610" i="7"/>
  <c r="B610" i="7"/>
  <c r="E895" i="7"/>
  <c r="D895" i="7"/>
  <c r="C895" i="7"/>
  <c r="B895" i="7"/>
  <c r="E870" i="7"/>
  <c r="D870" i="7"/>
  <c r="C870" i="7"/>
  <c r="B870" i="7"/>
  <c r="E862" i="7"/>
  <c r="D862" i="7"/>
  <c r="C862" i="7"/>
  <c r="B862" i="7"/>
  <c r="E850" i="7"/>
  <c r="D850" i="7"/>
  <c r="C850" i="7"/>
  <c r="B850" i="7"/>
  <c r="E1058" i="7"/>
  <c r="D1058" i="7"/>
  <c r="C1058" i="7"/>
  <c r="B1058" i="7"/>
  <c r="E1049" i="7"/>
  <c r="D1049" i="7"/>
  <c r="C1049" i="7"/>
  <c r="B1049" i="7"/>
  <c r="E1078" i="7"/>
  <c r="D1078" i="7"/>
  <c r="C1078" i="7"/>
  <c r="B1078" i="7"/>
  <c r="E1069" i="7"/>
  <c r="D1069" i="7"/>
  <c r="C1069" i="7"/>
  <c r="B1069" i="7"/>
  <c r="E725" i="7"/>
  <c r="D725" i="7"/>
  <c r="C725" i="7"/>
  <c r="B725" i="7"/>
  <c r="E697" i="7"/>
  <c r="D697" i="7"/>
  <c r="C697" i="7"/>
  <c r="B697" i="7"/>
  <c r="E726" i="7"/>
  <c r="D726" i="7"/>
  <c r="C726" i="7"/>
  <c r="B726" i="7"/>
  <c r="E714" i="7"/>
  <c r="D714" i="7"/>
  <c r="C714" i="7"/>
  <c r="B714" i="7"/>
  <c r="E764" i="7"/>
  <c r="D764" i="7"/>
  <c r="C764" i="7"/>
  <c r="B764" i="7"/>
  <c r="E744" i="7"/>
  <c r="D744" i="7"/>
  <c r="C744" i="7"/>
  <c r="B744" i="7"/>
  <c r="E1143" i="7"/>
  <c r="D1143" i="7"/>
  <c r="C1143" i="7"/>
  <c r="B1143" i="7"/>
  <c r="E1121" i="7"/>
  <c r="D1121" i="7"/>
  <c r="C1121" i="7"/>
  <c r="B1121" i="7"/>
  <c r="E1056" i="7"/>
  <c r="D1056" i="7"/>
  <c r="C1056" i="7"/>
  <c r="B1056" i="7"/>
  <c r="E1046" i="7"/>
  <c r="D1046" i="7"/>
  <c r="C1046" i="7"/>
  <c r="B1046" i="7"/>
  <c r="E883" i="7"/>
  <c r="D883" i="7"/>
  <c r="C883" i="7"/>
  <c r="B883" i="7"/>
  <c r="E851" i="7"/>
  <c r="D851" i="7"/>
  <c r="C851" i="7"/>
  <c r="B851" i="7"/>
  <c r="E981" i="7"/>
  <c r="D981" i="7"/>
  <c r="C981" i="7"/>
  <c r="B981" i="7"/>
  <c r="E938" i="7"/>
  <c r="D938" i="7"/>
  <c r="C938" i="7"/>
  <c r="B938" i="7"/>
  <c r="E1074" i="7"/>
  <c r="D1074" i="7"/>
  <c r="C1074" i="7"/>
  <c r="B1074" i="7"/>
  <c r="E1085" i="7"/>
  <c r="D1085" i="7"/>
  <c r="C1085" i="7"/>
  <c r="B1085" i="7"/>
  <c r="E1057" i="7"/>
  <c r="D1057" i="7"/>
  <c r="C1057" i="7"/>
  <c r="B1057" i="7"/>
  <c r="E1040" i="7"/>
  <c r="D1040" i="7"/>
  <c r="C1040" i="7"/>
  <c r="B1040" i="7"/>
  <c r="E1004" i="7"/>
  <c r="D1004" i="7"/>
  <c r="C1004" i="7"/>
  <c r="B1004" i="7"/>
  <c r="E984" i="7"/>
  <c r="D984" i="7"/>
  <c r="C984" i="7"/>
  <c r="B984" i="7"/>
  <c r="E1194" i="7"/>
  <c r="D1194" i="7"/>
  <c r="C1194" i="7"/>
  <c r="B1194" i="7"/>
  <c r="E1173" i="7"/>
  <c r="D1173" i="7"/>
  <c r="C1173" i="7"/>
  <c r="B1173" i="7"/>
  <c r="E1102" i="7"/>
  <c r="D1102" i="7"/>
  <c r="C1102" i="7"/>
  <c r="B1102" i="7"/>
  <c r="E1091" i="7"/>
  <c r="D1091" i="7"/>
  <c r="C1091" i="7"/>
  <c r="B1091" i="7"/>
  <c r="E1089" i="7"/>
  <c r="D1089" i="7"/>
  <c r="C1089" i="7"/>
  <c r="B1089" i="7"/>
  <c r="E1063" i="7"/>
  <c r="D1063" i="7"/>
  <c r="C1063" i="7"/>
  <c r="B1063" i="7"/>
  <c r="E1734" i="7"/>
  <c r="D1734" i="7"/>
  <c r="C1734" i="7"/>
  <c r="B1734" i="7"/>
  <c r="E1707" i="7"/>
  <c r="D1707" i="7"/>
  <c r="C1707" i="7"/>
  <c r="B1707" i="7"/>
  <c r="E916" i="7"/>
  <c r="D916" i="7"/>
  <c r="C916" i="7"/>
  <c r="B916" i="7"/>
  <c r="E892" i="7"/>
  <c r="D892" i="7"/>
  <c r="C892" i="7"/>
  <c r="B892" i="7"/>
  <c r="E738" i="7"/>
  <c r="D738" i="7"/>
  <c r="C738" i="7"/>
  <c r="B738" i="7"/>
  <c r="E703" i="7"/>
  <c r="D703" i="7"/>
  <c r="C703" i="7"/>
  <c r="B703" i="7"/>
  <c r="E1107" i="7"/>
  <c r="D1107" i="7"/>
  <c r="C1107" i="7"/>
  <c r="B1107" i="7"/>
  <c r="E1086" i="7"/>
  <c r="D1086" i="7"/>
  <c r="C1086" i="7"/>
  <c r="B1086" i="7"/>
  <c r="E2168" i="7"/>
  <c r="D2168" i="7"/>
  <c r="C2168" i="7"/>
  <c r="B2168" i="7"/>
  <c r="E2143" i="7"/>
  <c r="D2143" i="7"/>
  <c r="C2143" i="7"/>
  <c r="B2143" i="7"/>
  <c r="E1000" i="7"/>
  <c r="D1000" i="7"/>
  <c r="C1000" i="7"/>
  <c r="B1000" i="7"/>
  <c r="E964" i="7"/>
  <c r="D964" i="7"/>
  <c r="C964" i="7"/>
  <c r="B964" i="7"/>
  <c r="E1041" i="7"/>
  <c r="D1041" i="7"/>
  <c r="C1041" i="7"/>
  <c r="B1041" i="7"/>
  <c r="E1008" i="7"/>
  <c r="D1008" i="7"/>
  <c r="C1008" i="7"/>
  <c r="B1008" i="7"/>
  <c r="E1051" i="7"/>
  <c r="D1051" i="7"/>
  <c r="C1051" i="7"/>
  <c r="B1051" i="7"/>
  <c r="E1019" i="7"/>
  <c r="D1019" i="7"/>
  <c r="C1019" i="7"/>
  <c r="B1019" i="7"/>
  <c r="E900" i="7"/>
  <c r="D900" i="7"/>
  <c r="C900" i="7"/>
  <c r="B900" i="7"/>
  <c r="E879" i="7"/>
  <c r="D879" i="7"/>
  <c r="C879" i="7"/>
  <c r="B879" i="7"/>
  <c r="E1050" i="7"/>
  <c r="D1050" i="7"/>
  <c r="C1050" i="7"/>
  <c r="B1050" i="7"/>
  <c r="E1016" i="7"/>
  <c r="D1016" i="7"/>
  <c r="C1016" i="7"/>
  <c r="B1016" i="7"/>
  <c r="E1170" i="7"/>
  <c r="D1170" i="7"/>
  <c r="C1170" i="7"/>
  <c r="B1170" i="7"/>
  <c r="E1145" i="7"/>
  <c r="D1145" i="7"/>
  <c r="C1145" i="7"/>
  <c r="B1145" i="7"/>
  <c r="E1177" i="7"/>
  <c r="D1177" i="7"/>
  <c r="C1177" i="7"/>
  <c r="B1177" i="7"/>
  <c r="E1141" i="7"/>
  <c r="D1141" i="7"/>
  <c r="C1141" i="7"/>
  <c r="B1141" i="7"/>
  <c r="E1132" i="7"/>
  <c r="D1132" i="7"/>
  <c r="C1132" i="7"/>
  <c r="B1132" i="7"/>
  <c r="E1112" i="7"/>
  <c r="D1112" i="7"/>
  <c r="C1112" i="7"/>
  <c r="B1112" i="7"/>
  <c r="E1129" i="7"/>
  <c r="D1129" i="7"/>
  <c r="C1129" i="7"/>
  <c r="B1129" i="7"/>
  <c r="E1108" i="7"/>
  <c r="D1108" i="7"/>
  <c r="C1108" i="7"/>
  <c r="B1108" i="7"/>
  <c r="E1127" i="7"/>
  <c r="D1127" i="7"/>
  <c r="C1127" i="7"/>
  <c r="B1127" i="7"/>
  <c r="E1101" i="7"/>
  <c r="D1101" i="7"/>
  <c r="C1101" i="7"/>
  <c r="B1101" i="7"/>
  <c r="E1115" i="7"/>
  <c r="D1115" i="7"/>
  <c r="C1115" i="7"/>
  <c r="B1115" i="7"/>
  <c r="E1096" i="7"/>
  <c r="D1096" i="7"/>
  <c r="C1096" i="7"/>
  <c r="B1096" i="7"/>
  <c r="E2083" i="7"/>
  <c r="D2083" i="7"/>
  <c r="C2083" i="7"/>
  <c r="B2083" i="7"/>
  <c r="E2038" i="7"/>
  <c r="D2038" i="7"/>
  <c r="C2038" i="7"/>
  <c r="B2038" i="7"/>
  <c r="E2037" i="7"/>
  <c r="D2037" i="7"/>
  <c r="C2037" i="7"/>
  <c r="B2037" i="7"/>
  <c r="E1991" i="7"/>
  <c r="D1991" i="7"/>
  <c r="C1991" i="7"/>
  <c r="B1991" i="7"/>
  <c r="E2062" i="7"/>
  <c r="D2062" i="7"/>
  <c r="C2062" i="7"/>
  <c r="B2062" i="7"/>
  <c r="E2020" i="7"/>
  <c r="D2020" i="7"/>
  <c r="C2020" i="7"/>
  <c r="B2020" i="7"/>
  <c r="E2066" i="7"/>
  <c r="D2066" i="7"/>
  <c r="C2066" i="7"/>
  <c r="B2066" i="7"/>
  <c r="E1998" i="7"/>
  <c r="D1998" i="7"/>
  <c r="C1998" i="7"/>
  <c r="B1998" i="7"/>
  <c r="E2054" i="7"/>
  <c r="D2054" i="7"/>
  <c r="C2054" i="7"/>
  <c r="B2054" i="7"/>
  <c r="E2007" i="7"/>
  <c r="D2007" i="7"/>
  <c r="C2007" i="7"/>
  <c r="B2007" i="7"/>
  <c r="E2023" i="7"/>
  <c r="D2023" i="7"/>
  <c r="C2023" i="7"/>
  <c r="B2023" i="7"/>
  <c r="E1990" i="7"/>
  <c r="D1990" i="7"/>
  <c r="C1990" i="7"/>
  <c r="B1990" i="7"/>
  <c r="E1931" i="7"/>
  <c r="D1931" i="7"/>
  <c r="C1931" i="7"/>
  <c r="B1931" i="7"/>
  <c r="E1902" i="7"/>
  <c r="D1902" i="7"/>
  <c r="C1902" i="7"/>
  <c r="B1902" i="7"/>
  <c r="E1940" i="7"/>
  <c r="D1940" i="7"/>
  <c r="C1940" i="7"/>
  <c r="B1940" i="7"/>
  <c r="E1895" i="7"/>
  <c r="D1895" i="7"/>
  <c r="C1895" i="7"/>
  <c r="B1895" i="7"/>
  <c r="E1908" i="7"/>
  <c r="D1908" i="7"/>
  <c r="C1908" i="7"/>
  <c r="B1908" i="7"/>
  <c r="E1857" i="7"/>
  <c r="D1857" i="7"/>
  <c r="C1857" i="7"/>
  <c r="B1857" i="7"/>
  <c r="E1898" i="7"/>
  <c r="D1898" i="7"/>
  <c r="C1898" i="7"/>
  <c r="B1898" i="7"/>
  <c r="E1862" i="7"/>
  <c r="D1862" i="7"/>
  <c r="C1862" i="7"/>
  <c r="B1862" i="7"/>
  <c r="E1885" i="7"/>
  <c r="D1885" i="7"/>
  <c r="C1885" i="7"/>
  <c r="B1885" i="7"/>
  <c r="E1847" i="7"/>
  <c r="D1847" i="7"/>
  <c r="C1847" i="7"/>
  <c r="B1847" i="7"/>
  <c r="E1884" i="7"/>
  <c r="D1884" i="7"/>
  <c r="C1884" i="7"/>
  <c r="B1884" i="7"/>
  <c r="E1850" i="7"/>
  <c r="D1850" i="7"/>
  <c r="C1850" i="7"/>
  <c r="B1850" i="7"/>
  <c r="E1867" i="7"/>
  <c r="D1867" i="7"/>
  <c r="C1867" i="7"/>
  <c r="B1867" i="7"/>
  <c r="E1798" i="7"/>
  <c r="D1798" i="7"/>
  <c r="C1798" i="7"/>
  <c r="B1798" i="7"/>
  <c r="E2132" i="7"/>
  <c r="D2132" i="7"/>
  <c r="C2132" i="7"/>
  <c r="B2132" i="7"/>
  <c r="E1353" i="7"/>
  <c r="D1353" i="7"/>
  <c r="C1353" i="7"/>
  <c r="B1353" i="7"/>
  <c r="E1312" i="7"/>
  <c r="D1312" i="7"/>
  <c r="C1312" i="7"/>
  <c r="B1312" i="7"/>
  <c r="E1171" i="7"/>
  <c r="D1171" i="7"/>
  <c r="C1171" i="7"/>
  <c r="B1171" i="7"/>
  <c r="E1125" i="7"/>
  <c r="D1125" i="7"/>
  <c r="C1125" i="7"/>
  <c r="B1125" i="7"/>
  <c r="E2615" i="7"/>
  <c r="D2615" i="7"/>
  <c r="C2615" i="7"/>
  <c r="B2615" i="7"/>
  <c r="E2411" i="7"/>
  <c r="D2411" i="7"/>
  <c r="C2411" i="7"/>
  <c r="B2411" i="7"/>
  <c r="E2281" i="7"/>
  <c r="D2281" i="7"/>
  <c r="C2281" i="7"/>
  <c r="B2281" i="7"/>
  <c r="E2210" i="7"/>
  <c r="D2210" i="7"/>
  <c r="C2210" i="7"/>
  <c r="B2210" i="7"/>
  <c r="E2190" i="7"/>
  <c r="D2190" i="7"/>
  <c r="C2190" i="7"/>
  <c r="B2190" i="7"/>
  <c r="E2722" i="7"/>
  <c r="D2722" i="7"/>
  <c r="C2722" i="7"/>
  <c r="B2722" i="7"/>
  <c r="E2582" i="7"/>
  <c r="D2582" i="7"/>
  <c r="C2582" i="7"/>
  <c r="B2582" i="7"/>
  <c r="E2431" i="7"/>
  <c r="D2431" i="7"/>
  <c r="C2431" i="7"/>
  <c r="B2431" i="7"/>
  <c r="E2273" i="7"/>
  <c r="D2273" i="7"/>
  <c r="C2273" i="7"/>
  <c r="B2273" i="7"/>
  <c r="E2211" i="7"/>
  <c r="D2211" i="7"/>
  <c r="C2211" i="7"/>
  <c r="B2211" i="7"/>
  <c r="E2191" i="7"/>
  <c r="D2191" i="7"/>
  <c r="C2191" i="7"/>
  <c r="B2191" i="7"/>
  <c r="E1906" i="7"/>
  <c r="D1906" i="7"/>
  <c r="C1906" i="7"/>
  <c r="B1906" i="7"/>
  <c r="E1840" i="7"/>
  <c r="D1840" i="7"/>
  <c r="C1840" i="7"/>
  <c r="B1840" i="7"/>
  <c r="E1869" i="7"/>
  <c r="D1869" i="7"/>
  <c r="C1869" i="7"/>
  <c r="B1869" i="7"/>
  <c r="E1824" i="7"/>
  <c r="D1824" i="7"/>
  <c r="C1824" i="7"/>
  <c r="B1824" i="7"/>
  <c r="E1830" i="7"/>
  <c r="D1830" i="7"/>
  <c r="C1830" i="7"/>
  <c r="B1830" i="7"/>
  <c r="E1805" i="7"/>
  <c r="D1805" i="7"/>
  <c r="C1805" i="7"/>
  <c r="B1805" i="7"/>
  <c r="E1835" i="7"/>
  <c r="D1835" i="7"/>
  <c r="C1835" i="7"/>
  <c r="B1835" i="7"/>
  <c r="E1809" i="7"/>
  <c r="D1809" i="7"/>
  <c r="C1809" i="7"/>
  <c r="B1809" i="7"/>
  <c r="E2185" i="7"/>
  <c r="D2185" i="7"/>
  <c r="C2185" i="7"/>
  <c r="B2185" i="7"/>
  <c r="E2183" i="7"/>
  <c r="D2183" i="7"/>
  <c r="C2183" i="7"/>
  <c r="B2183" i="7"/>
  <c r="E1815" i="7"/>
  <c r="D1815" i="7"/>
  <c r="C1815" i="7"/>
  <c r="B1815" i="7"/>
  <c r="E1779" i="7"/>
  <c r="D1779" i="7"/>
  <c r="C1779" i="7"/>
  <c r="B1779" i="7"/>
  <c r="E1836" i="7"/>
  <c r="D1836" i="7"/>
  <c r="C1836" i="7"/>
  <c r="B1836" i="7"/>
  <c r="E1807" i="7"/>
  <c r="D1807" i="7"/>
  <c r="C1807" i="7"/>
  <c r="B1807" i="7"/>
  <c r="E1769" i="7"/>
  <c r="D1769" i="7"/>
  <c r="C1769" i="7"/>
  <c r="B1769" i="7"/>
  <c r="E1728" i="7"/>
  <c r="D1728" i="7"/>
  <c r="C1728" i="7"/>
  <c r="B1728" i="7"/>
  <c r="E1813" i="7"/>
  <c r="D1813" i="7"/>
  <c r="C1813" i="7"/>
  <c r="B1813" i="7"/>
  <c r="E1781" i="7"/>
  <c r="D1781" i="7"/>
  <c r="C1781" i="7"/>
  <c r="B1781" i="7"/>
  <c r="E1767" i="7"/>
  <c r="D1767" i="7"/>
  <c r="C1767" i="7"/>
  <c r="B1767" i="7"/>
  <c r="E1741" i="7"/>
  <c r="D1741" i="7"/>
  <c r="C1741" i="7"/>
  <c r="B1741" i="7"/>
  <c r="E1817" i="7"/>
  <c r="D1817" i="7"/>
  <c r="C1817" i="7"/>
  <c r="B1817" i="7"/>
  <c r="E1792" i="7"/>
  <c r="D1792" i="7"/>
  <c r="C1792" i="7"/>
  <c r="B1792" i="7"/>
  <c r="E1720" i="7"/>
  <c r="D1720" i="7"/>
  <c r="C1720" i="7"/>
  <c r="B1720" i="7"/>
  <c r="E1683" i="7"/>
  <c r="D1683" i="7"/>
  <c r="C1683" i="7"/>
  <c r="B1683" i="7"/>
  <c r="E1704" i="7"/>
  <c r="D1704" i="7"/>
  <c r="C1704" i="7"/>
  <c r="B1704" i="7"/>
  <c r="E1678" i="7"/>
  <c r="D1678" i="7"/>
  <c r="C1678" i="7"/>
  <c r="B1678" i="7"/>
  <c r="E1719" i="7"/>
  <c r="D1719" i="7"/>
  <c r="C1719" i="7"/>
  <c r="B1719" i="7"/>
  <c r="E1680" i="7"/>
  <c r="D1680" i="7"/>
  <c r="C1680" i="7"/>
  <c r="B1680" i="7"/>
  <c r="E1709" i="7"/>
  <c r="D1709" i="7"/>
  <c r="C1709" i="7"/>
  <c r="B1709" i="7"/>
  <c r="E1689" i="7"/>
  <c r="D1689" i="7"/>
  <c r="C1689" i="7"/>
  <c r="B1689" i="7"/>
  <c r="E1677" i="7"/>
  <c r="D1677" i="7"/>
  <c r="C1677" i="7"/>
  <c r="B1677" i="7"/>
  <c r="E1648" i="7"/>
  <c r="D1648" i="7"/>
  <c r="C1648" i="7"/>
  <c r="B1648" i="7"/>
  <c r="E1676" i="7"/>
  <c r="D1676" i="7"/>
  <c r="C1676" i="7"/>
  <c r="B1676" i="7"/>
  <c r="E1651" i="7"/>
  <c r="D1651" i="7"/>
  <c r="C1651" i="7"/>
  <c r="B1651" i="7"/>
  <c r="E1667" i="7"/>
  <c r="D1667" i="7"/>
  <c r="C1667" i="7"/>
  <c r="B1667" i="7"/>
  <c r="E1639" i="7"/>
  <c r="D1639" i="7"/>
  <c r="C1639" i="7"/>
  <c r="B1639" i="7"/>
  <c r="E1671" i="7"/>
  <c r="D1671" i="7"/>
  <c r="C1671" i="7"/>
  <c r="B1671" i="7"/>
  <c r="E1647" i="7"/>
  <c r="D1647" i="7"/>
  <c r="C1647" i="7"/>
  <c r="B1647" i="7"/>
  <c r="E2203" i="7"/>
  <c r="D2203" i="7"/>
  <c r="C2203" i="7"/>
  <c r="B2203" i="7"/>
  <c r="E2182" i="7"/>
  <c r="D2182" i="7"/>
  <c r="C2182" i="7"/>
  <c r="B2182" i="7"/>
  <c r="E1757" i="7"/>
  <c r="D1757" i="7"/>
  <c r="C1757" i="7"/>
  <c r="B1757" i="7"/>
  <c r="E1739" i="7"/>
  <c r="D1739" i="7"/>
  <c r="C1739" i="7"/>
  <c r="B1739" i="7"/>
  <c r="E1686" i="7"/>
  <c r="D1686" i="7"/>
  <c r="C1686" i="7"/>
  <c r="B1686" i="7"/>
  <c r="E1661" i="7"/>
  <c r="D1661" i="7"/>
  <c r="C1661" i="7"/>
  <c r="B1661" i="7"/>
  <c r="E1666" i="7"/>
  <c r="D1666" i="7"/>
  <c r="C1666" i="7"/>
  <c r="B1666" i="7"/>
  <c r="E1637" i="7"/>
  <c r="D1637" i="7"/>
  <c r="C1637" i="7"/>
  <c r="B1637" i="7"/>
  <c r="E2575" i="7"/>
  <c r="D2575" i="7"/>
  <c r="C2575" i="7"/>
  <c r="B2575" i="7"/>
  <c r="E2206" i="7"/>
  <c r="D2206" i="7"/>
  <c r="C2206" i="7"/>
  <c r="B2206" i="7"/>
  <c r="E2179" i="7"/>
  <c r="D2179" i="7"/>
  <c r="C2179" i="7"/>
  <c r="B2179" i="7"/>
  <c r="E1650" i="7"/>
  <c r="D1650" i="7"/>
  <c r="C1650" i="7"/>
  <c r="B1650" i="7"/>
  <c r="E1623" i="7"/>
  <c r="D1623" i="7"/>
  <c r="C1623" i="7"/>
  <c r="B1623" i="7"/>
  <c r="E1723" i="7"/>
  <c r="D1723" i="7"/>
  <c r="C1723" i="7"/>
  <c r="B1723" i="7"/>
  <c r="E1665" i="7"/>
  <c r="D1665" i="7"/>
  <c r="C1665" i="7"/>
  <c r="B1665" i="7"/>
  <c r="E1691" i="7"/>
  <c r="D1691" i="7"/>
  <c r="C1691" i="7"/>
  <c r="B1691" i="7"/>
  <c r="E1643" i="7"/>
  <c r="D1643" i="7"/>
  <c r="C1643" i="7"/>
  <c r="B1643" i="7"/>
  <c r="E1649" i="7"/>
  <c r="D1649" i="7"/>
  <c r="C1649" i="7"/>
  <c r="B1649" i="7"/>
  <c r="E1622" i="7"/>
  <c r="D1622" i="7"/>
  <c r="C1622" i="7"/>
  <c r="B1622" i="7"/>
  <c r="E1653" i="7"/>
  <c r="D1653" i="7"/>
  <c r="C1653" i="7"/>
  <c r="B1653" i="7"/>
  <c r="E1612" i="7"/>
  <c r="D1612" i="7"/>
  <c r="C1612" i="7"/>
  <c r="B1612" i="7"/>
  <c r="E1621" i="7"/>
  <c r="D1621" i="7"/>
  <c r="C1621" i="7"/>
  <c r="B1621" i="7"/>
  <c r="E1591" i="7"/>
  <c r="D1591" i="7"/>
  <c r="C1591" i="7"/>
  <c r="B1591" i="7"/>
  <c r="E1642" i="7"/>
  <c r="D1642" i="7"/>
  <c r="C1642" i="7"/>
  <c r="B1642" i="7"/>
  <c r="E1606" i="7"/>
  <c r="D1606" i="7"/>
  <c r="C1606" i="7"/>
  <c r="B1606" i="7"/>
  <c r="E1662" i="7"/>
  <c r="D1662" i="7"/>
  <c r="C1662" i="7"/>
  <c r="B1662" i="7"/>
  <c r="E1614" i="7"/>
  <c r="D1614" i="7"/>
  <c r="C1614" i="7"/>
  <c r="B1614" i="7"/>
  <c r="E1641" i="7"/>
  <c r="D1641" i="7"/>
  <c r="C1641" i="7"/>
  <c r="B1641" i="7"/>
  <c r="E1611" i="7"/>
  <c r="D1611" i="7"/>
  <c r="C1611" i="7"/>
  <c r="B1611" i="7"/>
  <c r="E1610" i="7"/>
  <c r="D1610" i="7"/>
  <c r="C1610" i="7"/>
  <c r="B1610" i="7"/>
  <c r="E1566" i="7"/>
  <c r="D1566" i="7"/>
  <c r="C1566" i="7"/>
  <c r="B1566" i="7"/>
  <c r="E1616" i="7"/>
  <c r="D1616" i="7"/>
  <c r="C1616" i="7"/>
  <c r="B1616" i="7"/>
  <c r="E1586" i="7"/>
  <c r="D1586" i="7"/>
  <c r="C1586" i="7"/>
  <c r="B1586" i="7"/>
  <c r="E1634" i="7"/>
  <c r="D1634" i="7"/>
  <c r="C1634" i="7"/>
  <c r="B1634" i="7"/>
  <c r="E1597" i="7"/>
  <c r="D1597" i="7"/>
  <c r="C1597" i="7"/>
  <c r="B1597" i="7"/>
  <c r="E1620" i="7"/>
  <c r="D1620" i="7"/>
  <c r="C1620" i="7"/>
  <c r="B1620" i="7"/>
  <c r="E1590" i="7"/>
  <c r="D1590" i="7"/>
  <c r="C1590" i="7"/>
  <c r="B1590" i="7"/>
  <c r="E1595" i="7"/>
  <c r="D1595" i="7"/>
  <c r="C1595" i="7"/>
  <c r="B1595" i="7"/>
  <c r="E1552" i="7"/>
  <c r="D1552" i="7"/>
  <c r="C1552" i="7"/>
  <c r="B1552" i="7"/>
  <c r="E1574" i="7"/>
  <c r="D1574" i="7"/>
  <c r="C1574" i="7"/>
  <c r="B1574" i="7"/>
  <c r="E1543" i="7"/>
  <c r="D1543" i="7"/>
  <c r="C1543" i="7"/>
  <c r="B1543" i="7"/>
  <c r="E1638" i="7"/>
  <c r="D1638" i="7"/>
  <c r="C1638" i="7"/>
  <c r="B1638" i="7"/>
  <c r="E1609" i="7"/>
  <c r="D1609" i="7"/>
  <c r="C1609" i="7"/>
  <c r="B1609" i="7"/>
  <c r="E1583" i="7"/>
  <c r="D1583" i="7"/>
  <c r="C1583" i="7"/>
  <c r="B1583" i="7"/>
  <c r="E1558" i="7"/>
  <c r="D1558" i="7"/>
  <c r="C1558" i="7"/>
  <c r="B1558" i="7"/>
  <c r="E1659" i="7"/>
  <c r="D1659" i="7"/>
  <c r="C1659" i="7"/>
  <c r="B1659" i="7"/>
  <c r="E1626" i="7"/>
  <c r="D1626" i="7"/>
  <c r="C1626" i="7"/>
  <c r="B1626" i="7"/>
  <c r="E2517" i="7"/>
  <c r="D2517" i="7"/>
  <c r="C2517" i="7"/>
  <c r="B2517" i="7"/>
  <c r="E2201" i="7"/>
  <c r="D2201" i="7"/>
  <c r="C2201" i="7"/>
  <c r="B2201" i="7"/>
  <c r="E2180" i="7"/>
  <c r="D2180" i="7"/>
  <c r="C2180" i="7"/>
  <c r="B2180" i="7"/>
  <c r="E1790" i="7"/>
  <c r="D1790" i="7"/>
  <c r="C1790" i="7"/>
  <c r="B1790" i="7"/>
  <c r="E1752" i="7"/>
  <c r="D1752" i="7"/>
  <c r="C1752" i="7"/>
  <c r="B1752" i="7"/>
  <c r="E1716" i="7"/>
  <c r="D1716" i="7"/>
  <c r="C1716" i="7"/>
  <c r="B1716" i="7"/>
  <c r="E1685" i="7"/>
  <c r="D1685" i="7"/>
  <c r="C1685" i="7"/>
  <c r="B1685" i="7"/>
  <c r="E2444" i="7"/>
  <c r="D2444" i="7"/>
  <c r="C2444" i="7"/>
  <c r="B2444" i="7"/>
  <c r="E2299" i="7"/>
  <c r="D2299" i="7"/>
  <c r="C2299" i="7"/>
  <c r="B2299" i="7"/>
  <c r="E2181" i="7"/>
  <c r="D2181" i="7"/>
  <c r="C2181" i="7"/>
  <c r="B2181" i="7"/>
  <c r="E2169" i="7"/>
  <c r="D2169" i="7"/>
  <c r="C2169" i="7"/>
  <c r="B2169" i="7"/>
  <c r="E1660" i="7"/>
  <c r="D1660" i="7"/>
  <c r="C1660" i="7"/>
  <c r="B1660" i="7"/>
  <c r="E1618" i="7"/>
  <c r="D1618" i="7"/>
  <c r="C1618" i="7"/>
  <c r="B1618" i="7"/>
  <c r="E2230" i="7"/>
  <c r="D2230" i="7"/>
  <c r="C2230" i="7"/>
  <c r="B2230" i="7"/>
  <c r="E2154" i="7"/>
  <c r="D2154" i="7"/>
  <c r="C2154" i="7"/>
  <c r="B2154" i="7"/>
  <c r="E2130" i="7"/>
  <c r="D2130" i="7"/>
  <c r="C2130" i="7"/>
  <c r="B2130" i="7"/>
  <c r="E2122" i="7"/>
  <c r="D2122" i="7"/>
  <c r="C2122" i="7"/>
  <c r="B2122" i="7"/>
  <c r="E3500" i="7"/>
  <c r="D3500" i="7"/>
  <c r="C3500" i="7"/>
  <c r="B3500" i="7"/>
  <c r="E2157" i="7"/>
  <c r="D2157" i="7"/>
  <c r="C2157" i="7"/>
  <c r="B2157" i="7"/>
  <c r="E2186" i="7"/>
  <c r="D2186" i="7"/>
  <c r="C2186" i="7"/>
  <c r="B2186" i="7"/>
  <c r="E2163" i="7"/>
  <c r="D2163" i="7"/>
  <c r="C2163" i="7"/>
  <c r="B2163" i="7"/>
  <c r="E2151" i="7"/>
  <c r="D2151" i="7"/>
  <c r="C2151" i="7"/>
  <c r="B2151" i="7"/>
  <c r="E2093" i="7"/>
  <c r="D2093" i="7"/>
  <c r="C2093" i="7"/>
  <c r="B2093" i="7"/>
  <c r="E2467" i="7"/>
  <c r="D2467" i="7"/>
  <c r="C2467" i="7"/>
  <c r="B2467" i="7"/>
  <c r="E2126" i="7"/>
  <c r="D2126" i="7"/>
  <c r="C2126" i="7"/>
  <c r="B2126" i="7"/>
  <c r="E2043" i="7"/>
  <c r="D2043" i="7"/>
  <c r="C2043" i="7"/>
  <c r="B2043" i="7"/>
  <c r="E2760" i="7"/>
  <c r="D2760" i="7"/>
  <c r="C2760" i="7"/>
  <c r="B2760" i="7"/>
  <c r="E2184" i="7"/>
  <c r="D2184" i="7"/>
  <c r="C2184" i="7"/>
  <c r="B2184" i="7"/>
  <c r="E2164" i="7"/>
  <c r="D2164" i="7"/>
  <c r="C2164" i="7"/>
  <c r="B2164" i="7"/>
  <c r="E2162" i="7"/>
  <c r="D2162" i="7"/>
  <c r="C2162" i="7"/>
  <c r="B2162" i="7"/>
  <c r="E2155" i="7"/>
  <c r="D2155" i="7"/>
  <c r="C2155" i="7"/>
  <c r="B2155" i="7"/>
  <c r="E2153" i="7"/>
  <c r="D2153" i="7"/>
  <c r="C2153" i="7"/>
  <c r="B2153" i="7"/>
  <c r="E2883" i="7"/>
  <c r="D2883" i="7"/>
  <c r="C2883" i="7"/>
  <c r="B2883" i="7"/>
  <c r="E2733" i="7"/>
  <c r="D2733" i="7"/>
  <c r="C2733" i="7"/>
  <c r="B2733" i="7"/>
  <c r="E2589" i="7"/>
  <c r="D2589" i="7"/>
  <c r="C2589" i="7"/>
  <c r="B2589" i="7"/>
  <c r="E2391" i="7"/>
  <c r="D2391" i="7"/>
  <c r="C2391" i="7"/>
  <c r="B2391" i="7"/>
  <c r="E2257" i="7"/>
  <c r="D2257" i="7"/>
  <c r="C2257" i="7"/>
  <c r="B2257" i="7"/>
  <c r="E2173" i="7"/>
  <c r="D2173" i="7"/>
  <c r="C2173" i="7"/>
  <c r="B2173" i="7"/>
  <c r="E3509" i="7"/>
  <c r="D3509" i="7"/>
  <c r="C3509" i="7"/>
  <c r="B3509" i="7"/>
  <c r="E2068" i="7"/>
  <c r="D2068" i="7"/>
  <c r="C2068" i="7"/>
  <c r="B2068" i="7"/>
  <c r="E2129" i="7"/>
  <c r="D2129" i="7"/>
  <c r="C2129" i="7"/>
  <c r="B2129" i="7"/>
  <c r="E2105" i="7"/>
  <c r="D2105" i="7"/>
  <c r="C2105" i="7"/>
  <c r="B2105" i="7"/>
  <c r="E2124" i="7"/>
  <c r="D2124" i="7"/>
  <c r="C2124" i="7"/>
  <c r="B2124" i="7"/>
  <c r="E2101" i="7"/>
  <c r="D2101" i="7"/>
  <c r="C2101" i="7"/>
  <c r="B2101" i="7"/>
  <c r="E2117" i="7"/>
  <c r="D2117" i="7"/>
  <c r="C2117" i="7"/>
  <c r="B2117" i="7"/>
  <c r="E2097" i="7"/>
  <c r="D2097" i="7"/>
  <c r="C2097" i="7"/>
  <c r="B2097" i="7"/>
  <c r="E2104" i="7"/>
  <c r="D2104" i="7"/>
  <c r="C2104" i="7"/>
  <c r="B2104" i="7"/>
  <c r="E2081" i="7"/>
  <c r="D2081" i="7"/>
  <c r="C2081" i="7"/>
  <c r="B2081" i="7"/>
  <c r="E2091" i="7"/>
  <c r="D2091" i="7"/>
  <c r="C2091" i="7"/>
  <c r="B2091" i="7"/>
  <c r="E2073" i="7"/>
  <c r="D2073" i="7"/>
  <c r="C2073" i="7"/>
  <c r="B2073" i="7"/>
  <c r="E2090" i="7"/>
  <c r="D2090" i="7"/>
  <c r="C2090" i="7"/>
  <c r="B2090" i="7"/>
  <c r="E2072" i="7"/>
  <c r="D2072" i="7"/>
  <c r="C2072" i="7"/>
  <c r="B2072" i="7"/>
  <c r="E2172" i="7"/>
  <c r="D2172" i="7"/>
  <c r="C2172" i="7"/>
  <c r="B2172" i="7"/>
  <c r="E2150" i="7"/>
  <c r="D2150" i="7"/>
  <c r="C2150" i="7"/>
  <c r="B2150" i="7"/>
  <c r="E2178" i="7"/>
  <c r="D2178" i="7"/>
  <c r="C2178" i="7"/>
  <c r="B2178" i="7"/>
  <c r="E2137" i="7"/>
  <c r="D2137" i="7"/>
  <c r="C2137" i="7"/>
  <c r="B2137" i="7"/>
  <c r="E1819" i="7"/>
  <c r="D1819" i="7"/>
  <c r="C1819" i="7"/>
  <c r="B1819" i="7"/>
  <c r="E2149" i="7"/>
  <c r="D2149" i="7"/>
  <c r="C2149" i="7"/>
  <c r="B2149" i="7"/>
  <c r="E2125" i="7"/>
  <c r="D2125" i="7"/>
  <c r="C2125" i="7"/>
  <c r="B2125" i="7"/>
  <c r="E1756" i="7"/>
  <c r="D1756" i="7"/>
  <c r="C1756" i="7"/>
  <c r="B1756" i="7"/>
  <c r="E1738" i="7"/>
  <c r="D1738" i="7"/>
  <c r="C1738" i="7"/>
  <c r="B1738" i="7"/>
  <c r="E1765" i="7"/>
  <c r="D1765" i="7"/>
  <c r="C1765" i="7"/>
  <c r="B1765" i="7"/>
  <c r="E1744" i="7"/>
  <c r="D1744" i="7"/>
  <c r="C1744" i="7"/>
  <c r="B1744" i="7"/>
  <c r="E1658" i="7"/>
  <c r="D1658" i="7"/>
  <c r="C1658" i="7"/>
  <c r="B1658" i="7"/>
  <c r="E1921" i="7"/>
  <c r="D1921" i="7"/>
  <c r="C1921" i="7"/>
  <c r="B1921" i="7"/>
  <c r="E1894" i="7"/>
  <c r="D1894" i="7"/>
  <c r="C1894" i="7"/>
  <c r="B1894" i="7"/>
  <c r="E1875" i="7"/>
  <c r="D1875" i="7"/>
  <c r="C1875" i="7"/>
  <c r="B1875" i="7"/>
  <c r="E1905" i="7"/>
  <c r="D1905" i="7"/>
  <c r="C1905" i="7"/>
  <c r="B1905" i="7"/>
  <c r="E1889" i="7"/>
  <c r="D1889" i="7"/>
  <c r="C1889" i="7"/>
  <c r="B1889" i="7"/>
  <c r="E1762" i="7"/>
  <c r="D1762" i="7"/>
  <c r="C1762" i="7"/>
  <c r="B1762" i="7"/>
  <c r="E1814" i="7"/>
  <c r="D1814" i="7"/>
  <c r="C1814" i="7"/>
  <c r="B1814" i="7"/>
  <c r="E1746" i="7"/>
  <c r="D1746" i="7"/>
  <c r="C1746" i="7"/>
  <c r="B1746" i="7"/>
  <c r="E1755" i="7"/>
  <c r="D1755" i="7"/>
  <c r="C1755" i="7"/>
  <c r="B1755" i="7"/>
  <c r="E1735" i="7"/>
  <c r="D1735" i="7"/>
  <c r="C1735" i="7"/>
  <c r="B1735" i="7"/>
  <c r="E1806" i="7"/>
  <c r="D1806" i="7"/>
  <c r="C1806" i="7"/>
  <c r="B1806" i="7"/>
  <c r="E1789" i="7"/>
  <c r="D1789" i="7"/>
  <c r="C1789" i="7"/>
  <c r="B1789" i="7"/>
  <c r="E1694" i="7"/>
  <c r="D1694" i="7"/>
  <c r="C1694" i="7"/>
  <c r="B1694" i="7"/>
  <c r="E1669" i="7"/>
  <c r="D1669" i="7"/>
  <c r="C1669" i="7"/>
  <c r="B1669" i="7"/>
  <c r="E1725" i="7"/>
  <c r="D1725" i="7"/>
  <c r="C1725" i="7"/>
  <c r="B1725" i="7"/>
  <c r="E1674" i="7"/>
  <c r="D1674" i="7"/>
  <c r="C1674" i="7"/>
  <c r="B1674" i="7"/>
  <c r="E1690" i="7"/>
  <c r="D1690" i="7"/>
  <c r="C1690" i="7"/>
  <c r="B1690" i="7"/>
  <c r="E1657" i="7"/>
  <c r="D1657" i="7"/>
  <c r="C1657" i="7"/>
  <c r="B1657" i="7"/>
  <c r="E1722" i="7"/>
  <c r="D1722" i="7"/>
  <c r="C1722" i="7"/>
  <c r="B1722" i="7"/>
  <c r="E1693" i="7"/>
  <c r="D1693" i="7"/>
  <c r="C1693" i="7"/>
  <c r="B1693" i="7"/>
  <c r="E2148" i="7"/>
  <c r="D2148" i="7"/>
  <c r="C2148" i="7"/>
  <c r="B2148" i="7"/>
  <c r="E2120" i="7"/>
  <c r="D2120" i="7"/>
  <c r="C2120" i="7"/>
  <c r="B2120" i="7"/>
  <c r="E1628" i="7"/>
  <c r="D1628" i="7"/>
  <c r="C1628" i="7"/>
  <c r="B1628" i="7"/>
  <c r="E1581" i="7"/>
  <c r="D1581" i="7"/>
  <c r="C1581" i="7"/>
  <c r="B1581" i="7"/>
  <c r="E1562" i="7"/>
  <c r="D1562" i="7"/>
  <c r="C1562" i="7"/>
  <c r="B1562" i="7"/>
  <c r="E1557" i="7"/>
  <c r="D1557" i="7"/>
  <c r="C1557" i="7"/>
  <c r="B1557" i="7"/>
  <c r="E1505" i="7"/>
  <c r="D1505" i="7"/>
  <c r="C1505" i="7"/>
  <c r="B1505" i="7"/>
  <c r="E1489" i="7"/>
  <c r="D1489" i="7"/>
  <c r="C1489" i="7"/>
  <c r="B1489" i="7"/>
  <c r="E1540" i="7"/>
  <c r="D1540" i="7"/>
  <c r="C1540" i="7"/>
  <c r="B1540" i="7"/>
  <c r="E1495" i="7"/>
  <c r="D1495" i="7"/>
  <c r="C1495" i="7"/>
  <c r="B1495" i="7"/>
  <c r="E1542" i="7"/>
  <c r="D1542" i="7"/>
  <c r="C1542" i="7"/>
  <c r="B1542" i="7"/>
  <c r="E1501" i="7"/>
  <c r="D1501" i="7"/>
  <c r="C1501" i="7"/>
  <c r="B1501" i="7"/>
  <c r="E1502" i="7"/>
  <c r="D1502" i="7"/>
  <c r="C1502" i="7"/>
  <c r="B1502" i="7"/>
  <c r="E1479" i="7"/>
  <c r="D1479" i="7"/>
  <c r="C1479" i="7"/>
  <c r="B1479" i="7"/>
  <c r="E2115" i="7"/>
  <c r="D2115" i="7"/>
  <c r="C2115" i="7"/>
  <c r="B2115" i="7"/>
  <c r="E1472" i="7"/>
  <c r="D1472" i="7"/>
  <c r="C1472" i="7"/>
  <c r="B1472" i="7"/>
  <c r="E1465" i="7"/>
  <c r="D1465" i="7"/>
  <c r="C1465" i="7"/>
  <c r="B1465" i="7"/>
  <c r="E1459" i="7"/>
  <c r="D1459" i="7"/>
  <c r="C1459" i="7"/>
  <c r="B1459" i="7"/>
  <c r="E1441" i="7"/>
  <c r="D1441" i="7"/>
  <c r="C1441" i="7"/>
  <c r="B1441" i="7"/>
  <c r="E1466" i="7"/>
  <c r="D1466" i="7"/>
  <c r="C1466" i="7"/>
  <c r="B1466" i="7"/>
  <c r="E1438" i="7"/>
  <c r="D1438" i="7"/>
  <c r="C1438" i="7"/>
  <c r="B1438" i="7"/>
  <c r="E1395" i="7"/>
  <c r="D1395" i="7"/>
  <c r="C1395" i="7"/>
  <c r="B1395" i="7"/>
  <c r="E1421" i="7"/>
  <c r="D1421" i="7"/>
  <c r="C1421" i="7"/>
  <c r="B1421" i="7"/>
  <c r="E1409" i="7"/>
  <c r="D1409" i="7"/>
  <c r="C1409" i="7"/>
  <c r="B1409" i="7"/>
  <c r="E2146" i="7"/>
  <c r="D2146" i="7"/>
  <c r="C2146" i="7"/>
  <c r="B2146" i="7"/>
  <c r="E2109" i="7"/>
  <c r="D2109" i="7"/>
  <c r="C2109" i="7"/>
  <c r="B2109" i="7"/>
  <c r="E1324" i="7"/>
  <c r="D1324" i="7"/>
  <c r="C1324" i="7"/>
  <c r="B1324" i="7"/>
  <c r="E1300" i="7"/>
  <c r="D1300" i="7"/>
  <c r="C1300" i="7"/>
  <c r="B1300" i="7"/>
  <c r="E1235" i="7"/>
  <c r="D1235" i="7"/>
  <c r="C1235" i="7"/>
  <c r="B1235" i="7"/>
  <c r="E1206" i="7"/>
  <c r="D1206" i="7"/>
  <c r="C1206" i="7"/>
  <c r="B1206" i="7"/>
  <c r="E1327" i="7"/>
  <c r="D1327" i="7"/>
  <c r="C1327" i="7"/>
  <c r="B1327" i="7"/>
  <c r="E1317" i="7"/>
  <c r="D1317" i="7"/>
  <c r="C1317" i="7"/>
  <c r="B1317" i="7"/>
  <c r="E1539" i="7"/>
  <c r="D1539" i="7"/>
  <c r="C1539" i="7"/>
  <c r="B1539" i="7"/>
  <c r="E1492" i="7"/>
  <c r="D1492" i="7"/>
  <c r="C1492" i="7"/>
  <c r="B1492" i="7"/>
  <c r="E1491" i="7"/>
  <c r="D1491" i="7"/>
  <c r="C1491" i="7"/>
  <c r="B1491" i="7"/>
  <c r="E1481" i="7"/>
  <c r="D1481" i="7"/>
  <c r="C1481" i="7"/>
  <c r="B1481" i="7"/>
  <c r="E2070" i="7"/>
  <c r="D2070" i="7"/>
  <c r="C2070" i="7"/>
  <c r="B2070" i="7"/>
  <c r="E2080" i="7"/>
  <c r="D2080" i="7"/>
  <c r="C2080" i="7"/>
  <c r="B2080" i="7"/>
  <c r="E2052" i="7"/>
  <c r="D2052" i="7"/>
  <c r="C2052" i="7"/>
  <c r="B2052" i="7"/>
  <c r="E2096" i="7"/>
  <c r="D2096" i="7"/>
  <c r="C2096" i="7"/>
  <c r="B2096" i="7"/>
  <c r="E2144" i="7"/>
  <c r="D2144" i="7"/>
  <c r="C2144" i="7"/>
  <c r="B2144" i="7"/>
  <c r="E2094" i="7"/>
  <c r="D2094" i="7"/>
  <c r="C2094" i="7"/>
  <c r="B2094" i="7"/>
  <c r="E2098" i="7"/>
  <c r="D2098" i="7"/>
  <c r="C2098" i="7"/>
  <c r="B2098" i="7"/>
  <c r="E2074" i="7"/>
  <c r="D2074" i="7"/>
  <c r="C2074" i="7"/>
  <c r="B2074" i="7"/>
  <c r="E2134" i="7"/>
  <c r="D2134" i="7"/>
  <c r="C2134" i="7"/>
  <c r="B2134" i="7"/>
  <c r="E2086" i="7"/>
  <c r="D2086" i="7"/>
  <c r="C2086" i="7"/>
  <c r="B2086" i="7"/>
  <c r="E2092" i="7"/>
  <c r="D2092" i="7"/>
  <c r="C2092" i="7"/>
  <c r="B2092" i="7"/>
  <c r="E2035" i="7"/>
  <c r="D2035" i="7"/>
  <c r="C2035" i="7"/>
  <c r="B2035" i="7"/>
  <c r="E2111" i="7"/>
  <c r="D2111" i="7"/>
  <c r="C2111" i="7"/>
  <c r="B2111" i="7"/>
  <c r="E2046" i="7"/>
  <c r="D2046" i="7"/>
  <c r="C2046" i="7"/>
  <c r="B2046" i="7"/>
  <c r="E2012" i="7"/>
  <c r="D2012" i="7"/>
  <c r="C2012" i="7"/>
  <c r="B2012" i="7"/>
  <c r="E2034" i="7"/>
  <c r="D2034" i="7"/>
  <c r="C2034" i="7"/>
  <c r="B2034" i="7"/>
  <c r="E1981" i="7"/>
  <c r="D1981" i="7"/>
  <c r="C1981" i="7"/>
  <c r="B1981" i="7"/>
  <c r="E1979" i="7"/>
  <c r="D1979" i="7"/>
  <c r="C1979" i="7"/>
  <c r="B1979" i="7"/>
  <c r="E1957" i="7"/>
  <c r="D1957" i="7"/>
  <c r="C1957" i="7"/>
  <c r="B1957" i="7"/>
  <c r="E1964" i="7"/>
  <c r="D1964" i="7"/>
  <c r="C1964" i="7"/>
  <c r="B1964" i="7"/>
  <c r="E1926" i="7"/>
  <c r="D1926" i="7"/>
  <c r="C1926" i="7"/>
  <c r="B1926" i="7"/>
  <c r="E1910" i="7"/>
  <c r="D1910" i="7"/>
  <c r="C1910" i="7"/>
  <c r="B1910" i="7"/>
  <c r="E1891" i="7"/>
  <c r="D1891" i="7"/>
  <c r="C1891" i="7"/>
  <c r="B1891" i="7"/>
  <c r="E2065" i="7"/>
  <c r="D2065" i="7"/>
  <c r="C2065" i="7"/>
  <c r="B2065" i="7"/>
  <c r="E2036" i="7"/>
  <c r="D2036" i="7"/>
  <c r="C2036" i="7"/>
  <c r="B2036" i="7"/>
  <c r="E2152" i="7"/>
  <c r="D2152" i="7"/>
  <c r="C2152" i="7"/>
  <c r="B2152" i="7"/>
  <c r="E2045" i="7"/>
  <c r="D2045" i="7"/>
  <c r="C2045" i="7"/>
  <c r="B2045" i="7"/>
  <c r="E2013" i="7"/>
  <c r="D2013" i="7"/>
  <c r="C2013" i="7"/>
  <c r="B2013" i="7"/>
  <c r="E2056" i="7"/>
  <c r="D2056" i="7"/>
  <c r="C2056" i="7"/>
  <c r="B2056" i="7"/>
  <c r="E2024" i="7"/>
  <c r="D2024" i="7"/>
  <c r="C2024" i="7"/>
  <c r="B2024" i="7"/>
  <c r="E2003" i="7"/>
  <c r="D2003" i="7"/>
  <c r="C2003" i="7"/>
  <c r="B2003" i="7"/>
  <c r="E2348" i="7"/>
  <c r="D2348" i="7"/>
  <c r="C2348" i="7"/>
  <c r="B2348" i="7"/>
  <c r="E2051" i="7"/>
  <c r="D2051" i="7"/>
  <c r="C2051" i="7"/>
  <c r="B2051" i="7"/>
  <c r="E2021" i="7"/>
  <c r="D2021" i="7"/>
  <c r="C2021" i="7"/>
  <c r="B2021" i="7"/>
  <c r="E2455" i="7"/>
  <c r="D2455" i="7"/>
  <c r="C2455" i="7"/>
  <c r="B2455" i="7"/>
  <c r="E1982" i="7"/>
  <c r="D1982" i="7"/>
  <c r="C1982" i="7"/>
  <c r="B1982" i="7"/>
  <c r="E2011" i="7"/>
  <c r="D2011" i="7"/>
  <c r="C2011" i="7"/>
  <c r="B2011" i="7"/>
  <c r="E1881" i="7"/>
  <c r="D1881" i="7"/>
  <c r="C1881" i="7"/>
  <c r="B1881" i="7"/>
  <c r="E1822" i="7"/>
  <c r="D1822" i="7"/>
  <c r="C1822" i="7"/>
  <c r="B1822" i="7"/>
  <c r="E1882" i="7"/>
  <c r="D1882" i="7"/>
  <c r="C1882" i="7"/>
  <c r="B1882" i="7"/>
  <c r="E1811" i="7"/>
  <c r="D1811" i="7"/>
  <c r="C1811" i="7"/>
  <c r="B1811" i="7"/>
  <c r="E2018" i="7"/>
  <c r="D2018" i="7"/>
  <c r="C2018" i="7"/>
  <c r="B2018" i="7"/>
  <c r="E2050" i="7"/>
  <c r="D2050" i="7"/>
  <c r="C2050" i="7"/>
  <c r="B2050" i="7"/>
  <c r="E1988" i="7"/>
  <c r="D1988" i="7"/>
  <c r="C1988" i="7"/>
  <c r="B1988" i="7"/>
  <c r="E1911" i="7"/>
  <c r="D1911" i="7"/>
  <c r="C1911" i="7"/>
  <c r="B1911" i="7"/>
  <c r="E1897" i="7"/>
  <c r="D1897" i="7"/>
  <c r="C1897" i="7"/>
  <c r="B1897" i="7"/>
  <c r="E1913" i="7"/>
  <c r="D1913" i="7"/>
  <c r="C1913" i="7"/>
  <c r="B1913" i="7"/>
  <c r="E1866" i="7"/>
  <c r="D1866" i="7"/>
  <c r="C1866" i="7"/>
  <c r="B1866" i="7"/>
  <c r="E1945" i="7"/>
  <c r="D1945" i="7"/>
  <c r="C1945" i="7"/>
  <c r="B1945" i="7"/>
  <c r="E1972" i="7"/>
  <c r="D1972" i="7"/>
  <c r="C1972" i="7"/>
  <c r="B1972" i="7"/>
  <c r="E1918" i="7"/>
  <c r="D1918" i="7"/>
  <c r="C1918" i="7"/>
  <c r="B1918" i="7"/>
  <c r="E1888" i="7"/>
  <c r="D1888" i="7"/>
  <c r="C1888" i="7"/>
  <c r="B1888" i="7"/>
  <c r="E1904" i="7"/>
  <c r="D1904" i="7"/>
  <c r="C1904" i="7"/>
  <c r="B1904" i="7"/>
  <c r="E1860" i="7"/>
  <c r="D1860" i="7"/>
  <c r="C1860" i="7"/>
  <c r="B1860" i="7"/>
  <c r="E2039" i="7"/>
  <c r="D2039" i="7"/>
  <c r="C2039" i="7"/>
  <c r="B2039" i="7"/>
  <c r="E2001" i="7"/>
  <c r="D2001" i="7"/>
  <c r="C2001" i="7"/>
  <c r="B2001" i="7"/>
  <c r="E2022" i="7"/>
  <c r="D2022" i="7"/>
  <c r="C2022" i="7"/>
  <c r="B2022" i="7"/>
  <c r="E1989" i="7"/>
  <c r="D1989" i="7"/>
  <c r="C1989" i="7"/>
  <c r="B1989" i="7"/>
  <c r="E1909" i="7"/>
  <c r="D1909" i="7"/>
  <c r="C1909" i="7"/>
  <c r="B1909" i="7"/>
  <c r="E2121" i="7"/>
  <c r="D2121" i="7"/>
  <c r="C2121" i="7"/>
  <c r="B2121" i="7"/>
  <c r="E1977" i="7"/>
  <c r="D1977" i="7"/>
  <c r="C1977" i="7"/>
  <c r="B1977" i="7"/>
  <c r="E2002" i="7"/>
  <c r="D2002" i="7"/>
  <c r="C2002" i="7"/>
  <c r="B2002" i="7"/>
  <c r="E2188" i="7"/>
  <c r="D2188" i="7"/>
  <c r="C2188" i="7"/>
  <c r="B2188" i="7"/>
  <c r="E1976" i="7"/>
  <c r="D1976" i="7"/>
  <c r="C1976" i="7"/>
  <c r="B1976" i="7"/>
  <c r="E1994" i="7"/>
  <c r="D1994" i="7"/>
  <c r="C1994" i="7"/>
  <c r="B1994" i="7"/>
  <c r="E1993" i="7"/>
  <c r="D1993" i="7"/>
  <c r="C1993" i="7"/>
  <c r="B1993" i="7"/>
  <c r="E1963" i="7"/>
  <c r="D1963" i="7"/>
  <c r="C1963" i="7"/>
  <c r="B1963" i="7"/>
  <c r="E2862" i="7"/>
  <c r="D2862" i="7"/>
  <c r="C2862" i="7"/>
  <c r="B2862" i="7"/>
  <c r="E1992" i="7"/>
  <c r="D1992" i="7"/>
  <c r="C1992" i="7"/>
  <c r="B1992" i="7"/>
  <c r="E1968" i="7"/>
  <c r="D1968" i="7"/>
  <c r="C1968" i="7"/>
  <c r="B1968" i="7"/>
  <c r="E2347" i="7"/>
  <c r="D2347" i="7"/>
  <c r="C2347" i="7"/>
  <c r="B2347" i="7"/>
  <c r="E1965" i="7"/>
  <c r="D1965" i="7"/>
  <c r="C1965" i="7"/>
  <c r="B1965" i="7"/>
  <c r="E1929" i="7"/>
  <c r="D1929" i="7"/>
  <c r="C1929" i="7"/>
  <c r="B1929" i="7"/>
  <c r="E2009" i="7"/>
  <c r="D2009" i="7"/>
  <c r="C2009" i="7"/>
  <c r="B2009" i="7"/>
  <c r="E2880" i="7"/>
  <c r="D2880" i="7"/>
  <c r="C2880" i="7"/>
  <c r="B2880" i="7"/>
  <c r="E2767" i="7"/>
  <c r="D2767" i="7"/>
  <c r="C2767" i="7"/>
  <c r="B2767" i="7"/>
  <c r="E2630" i="7"/>
  <c r="D2630" i="7"/>
  <c r="C2630" i="7"/>
  <c r="B2630" i="7"/>
  <c r="E2262" i="7"/>
  <c r="D2262" i="7"/>
  <c r="C2262" i="7"/>
  <c r="B2262" i="7"/>
  <c r="E2400" i="7"/>
  <c r="D2400" i="7"/>
  <c r="C2400" i="7"/>
  <c r="B2400" i="7"/>
  <c r="E1958" i="7"/>
  <c r="D1958" i="7"/>
  <c r="C1958" i="7"/>
  <c r="B1958" i="7"/>
  <c r="E1925" i="7"/>
  <c r="D1925" i="7"/>
  <c r="C1925" i="7"/>
  <c r="B1925" i="7"/>
  <c r="E1927" i="7"/>
  <c r="D1927" i="7"/>
  <c r="C1927" i="7"/>
  <c r="B1927" i="7"/>
  <c r="E1903" i="7"/>
  <c r="D1903" i="7"/>
  <c r="C1903" i="7"/>
  <c r="B1903" i="7"/>
  <c r="E1952" i="7"/>
  <c r="D1952" i="7"/>
  <c r="C1952" i="7"/>
  <c r="B1952" i="7"/>
  <c r="E1922" i="7"/>
  <c r="D1922" i="7"/>
  <c r="C1922" i="7"/>
  <c r="B1922" i="7"/>
  <c r="E1951" i="7"/>
  <c r="D1951" i="7"/>
  <c r="C1951" i="7"/>
  <c r="B1951" i="7"/>
  <c r="E1920" i="7"/>
  <c r="D1920" i="7"/>
  <c r="C1920" i="7"/>
  <c r="B1920" i="7"/>
  <c r="E1916" i="7"/>
  <c r="D1916" i="7"/>
  <c r="C1916" i="7"/>
  <c r="B1916" i="7"/>
  <c r="E1984" i="7"/>
  <c r="D1984" i="7"/>
  <c r="C1984" i="7"/>
  <c r="B1984" i="7"/>
  <c r="E1907" i="7"/>
  <c r="D1907" i="7"/>
  <c r="C1907" i="7"/>
  <c r="B1907" i="7"/>
  <c r="E2006" i="7"/>
  <c r="D2006" i="7"/>
  <c r="C2006" i="7"/>
  <c r="B2006" i="7"/>
  <c r="E2836" i="7"/>
  <c r="D2836" i="7"/>
  <c r="C2836" i="7"/>
  <c r="B2836" i="7"/>
  <c r="E2706" i="7"/>
  <c r="D2706" i="7"/>
  <c r="C2706" i="7"/>
  <c r="B2706" i="7"/>
  <c r="E2528" i="7"/>
  <c r="D2528" i="7"/>
  <c r="C2528" i="7"/>
  <c r="B2528" i="7"/>
  <c r="E2372" i="7"/>
  <c r="D2372" i="7"/>
  <c r="C2372" i="7"/>
  <c r="B2372" i="7"/>
  <c r="E1937" i="7"/>
  <c r="D1937" i="7"/>
  <c r="C1937" i="7"/>
  <c r="B1937" i="7"/>
  <c r="E1915" i="7"/>
  <c r="D1915" i="7"/>
  <c r="C1915" i="7"/>
  <c r="B1915" i="7"/>
  <c r="E1858" i="7"/>
  <c r="D1858" i="7"/>
  <c r="C1858" i="7"/>
  <c r="B1858" i="7"/>
  <c r="E1825" i="7"/>
  <c r="D1825" i="7"/>
  <c r="C1825" i="7"/>
  <c r="B1825" i="7"/>
  <c r="E1829" i="7"/>
  <c r="D1829" i="7"/>
  <c r="C1829" i="7"/>
  <c r="B1829" i="7"/>
  <c r="E1784" i="7"/>
  <c r="D1784" i="7"/>
  <c r="C1784" i="7"/>
  <c r="B1784" i="7"/>
  <c r="E1842" i="7"/>
  <c r="D1842" i="7"/>
  <c r="C1842" i="7"/>
  <c r="B1842" i="7"/>
  <c r="E1821" i="7"/>
  <c r="D1821" i="7"/>
  <c r="C1821" i="7"/>
  <c r="B1821" i="7"/>
  <c r="E1848" i="7"/>
  <c r="D1848" i="7"/>
  <c r="C1848" i="7"/>
  <c r="B1848" i="7"/>
  <c r="E1764" i="7"/>
  <c r="D1764" i="7"/>
  <c r="C1764" i="7"/>
  <c r="B1764" i="7"/>
  <c r="E1796" i="7"/>
  <c r="D1796" i="7"/>
  <c r="C1796" i="7"/>
  <c r="B1796" i="7"/>
  <c r="E1771" i="7"/>
  <c r="D1771" i="7"/>
  <c r="C1771" i="7"/>
  <c r="B1771" i="7"/>
  <c r="E1786" i="7"/>
  <c r="D1786" i="7"/>
  <c r="C1786" i="7"/>
  <c r="B1786" i="7"/>
  <c r="E1758" i="7"/>
  <c r="D1758" i="7"/>
  <c r="C1758" i="7"/>
  <c r="B1758" i="7"/>
  <c r="E1801" i="7"/>
  <c r="D1801" i="7"/>
  <c r="C1801" i="7"/>
  <c r="B1801" i="7"/>
  <c r="E1777" i="7"/>
  <c r="D1777" i="7"/>
  <c r="C1777" i="7"/>
  <c r="B1777" i="7"/>
  <c r="E1770" i="7"/>
  <c r="D1770" i="7"/>
  <c r="C1770" i="7"/>
  <c r="B1770" i="7"/>
  <c r="E1729" i="7"/>
  <c r="D1729" i="7"/>
  <c r="C1729" i="7"/>
  <c r="B1729" i="7"/>
  <c r="E1917" i="7"/>
  <c r="D1917" i="7"/>
  <c r="C1917" i="7"/>
  <c r="B1917" i="7"/>
  <c r="E1892" i="7"/>
  <c r="D1892" i="7"/>
  <c r="C1892" i="7"/>
  <c r="B1892" i="7"/>
  <c r="E1880" i="7"/>
  <c r="D1880" i="7"/>
  <c r="C1880" i="7"/>
  <c r="B1880" i="7"/>
  <c r="E1853" i="7"/>
  <c r="D1853" i="7"/>
  <c r="C1853" i="7"/>
  <c r="B1853" i="7"/>
  <c r="E1883" i="7"/>
  <c r="D1883" i="7"/>
  <c r="C1883" i="7"/>
  <c r="B1883" i="7"/>
  <c r="E1852" i="7"/>
  <c r="D1852" i="7"/>
  <c r="C1852" i="7"/>
  <c r="B1852" i="7"/>
  <c r="E1859" i="7"/>
  <c r="D1859" i="7"/>
  <c r="C1859" i="7"/>
  <c r="B1859" i="7"/>
  <c r="E1834" i="7"/>
  <c r="D1834" i="7"/>
  <c r="C1834" i="7"/>
  <c r="B1834" i="7"/>
  <c r="E1871" i="7"/>
  <c r="D1871" i="7"/>
  <c r="C1871" i="7"/>
  <c r="B1871" i="7"/>
  <c r="E1839" i="7"/>
  <c r="D1839" i="7"/>
  <c r="C1839" i="7"/>
  <c r="B1839" i="7"/>
  <c r="E1865" i="7"/>
  <c r="D1865" i="7"/>
  <c r="C1865" i="7"/>
  <c r="B1865" i="7"/>
  <c r="E1843" i="7"/>
  <c r="D1843" i="7"/>
  <c r="C1843" i="7"/>
  <c r="B1843" i="7"/>
  <c r="E1870" i="7"/>
  <c r="D1870" i="7"/>
  <c r="C1870" i="7"/>
  <c r="B1870" i="7"/>
  <c r="E1893" i="7"/>
  <c r="D1893" i="7"/>
  <c r="C1893" i="7"/>
  <c r="B1893" i="7"/>
  <c r="E1887" i="7"/>
  <c r="D1887" i="7"/>
  <c r="C1887" i="7"/>
  <c r="B1887" i="7"/>
  <c r="E1856" i="7"/>
  <c r="D1856" i="7"/>
  <c r="C1856" i="7"/>
  <c r="B1856" i="7"/>
  <c r="E1849" i="7"/>
  <c r="D1849" i="7"/>
  <c r="C1849" i="7"/>
  <c r="B1849" i="7"/>
  <c r="E1837" i="7"/>
  <c r="D1837" i="7"/>
  <c r="C1837" i="7"/>
  <c r="B1837" i="7"/>
  <c r="E1890" i="7"/>
  <c r="D1890" i="7"/>
  <c r="C1890" i="7"/>
  <c r="B1890" i="7"/>
  <c r="E1864" i="7"/>
  <c r="D1864" i="7"/>
  <c r="C1864" i="7"/>
  <c r="B1864" i="7"/>
  <c r="E1854" i="7"/>
  <c r="D1854" i="7"/>
  <c r="C1854" i="7"/>
  <c r="B1854" i="7"/>
  <c r="E1827" i="7"/>
  <c r="D1827" i="7"/>
  <c r="C1827" i="7"/>
  <c r="B1827" i="7"/>
  <c r="E1896" i="7"/>
  <c r="D1896" i="7"/>
  <c r="C1896" i="7"/>
  <c r="B1896" i="7"/>
  <c r="E1873" i="7"/>
  <c r="D1873" i="7"/>
  <c r="C1873" i="7"/>
  <c r="B1873" i="7"/>
  <c r="E1877" i="7"/>
  <c r="D1877" i="7"/>
  <c r="C1877" i="7"/>
  <c r="B1877" i="7"/>
  <c r="E1845" i="7"/>
  <c r="D1845" i="7"/>
  <c r="C1845" i="7"/>
  <c r="B1845" i="7"/>
  <c r="E1876" i="7"/>
  <c r="D1876" i="7"/>
  <c r="C1876" i="7"/>
  <c r="B1876" i="7"/>
  <c r="E1844" i="7"/>
  <c r="D1844" i="7"/>
  <c r="C1844" i="7"/>
  <c r="B1844" i="7"/>
  <c r="E1797" i="7"/>
  <c r="D1797" i="7"/>
  <c r="C1797" i="7"/>
  <c r="B1797" i="7"/>
  <c r="E1772" i="7"/>
  <c r="D1772" i="7"/>
  <c r="C1772" i="7"/>
  <c r="B1772" i="7"/>
  <c r="E1793" i="7"/>
  <c r="D1793" i="7"/>
  <c r="C1793" i="7"/>
  <c r="B1793" i="7"/>
  <c r="E1761" i="7"/>
  <c r="D1761" i="7"/>
  <c r="C1761" i="7"/>
  <c r="B1761" i="7"/>
  <c r="E1778" i="7"/>
  <c r="D1778" i="7"/>
  <c r="C1778" i="7"/>
  <c r="B1778" i="7"/>
  <c r="E1804" i="7"/>
  <c r="D1804" i="7"/>
  <c r="C1804" i="7"/>
  <c r="B1804" i="7"/>
  <c r="E1751" i="7"/>
  <c r="D1751" i="7"/>
  <c r="C1751" i="7"/>
  <c r="B1751" i="7"/>
  <c r="E2335" i="7"/>
  <c r="D2335" i="7"/>
  <c r="C2335" i="7"/>
  <c r="B2335" i="7"/>
  <c r="E1851" i="7"/>
  <c r="D1851" i="7"/>
  <c r="C1851" i="7"/>
  <c r="B1851" i="7"/>
  <c r="E1833" i="7"/>
  <c r="D1833" i="7"/>
  <c r="C1833" i="7"/>
  <c r="B1833" i="7"/>
  <c r="E1886" i="7"/>
  <c r="D1886" i="7"/>
  <c r="C1886" i="7"/>
  <c r="B1886" i="7"/>
  <c r="E1831" i="7"/>
  <c r="D1831" i="7"/>
  <c r="C1831" i="7"/>
  <c r="B1831" i="7"/>
  <c r="E1795" i="7"/>
  <c r="D1795" i="7"/>
  <c r="C1795" i="7"/>
  <c r="B1795" i="7"/>
  <c r="E1768" i="7"/>
  <c r="D1768" i="7"/>
  <c r="C1768" i="7"/>
  <c r="B1768" i="7"/>
  <c r="E1419" i="7"/>
  <c r="D1419" i="7"/>
  <c r="C1419" i="7"/>
  <c r="B1419" i="7"/>
  <c r="E1388" i="7"/>
  <c r="D1388" i="7"/>
  <c r="C1388" i="7"/>
  <c r="B1388" i="7"/>
  <c r="E1358" i="7"/>
  <c r="D1358" i="7"/>
  <c r="C1358" i="7"/>
  <c r="B1358" i="7"/>
  <c r="E1346" i="7"/>
  <c r="D1346" i="7"/>
  <c r="C1346" i="7"/>
  <c r="B1346" i="7"/>
  <c r="E1197" i="7"/>
  <c r="D1197" i="7"/>
  <c r="C1197" i="7"/>
  <c r="B1197" i="7"/>
  <c r="E1176" i="7"/>
  <c r="D1176" i="7"/>
  <c r="C1176" i="7"/>
  <c r="B1176" i="7"/>
  <c r="E1841" i="7"/>
  <c r="D1841" i="7"/>
  <c r="C1841" i="7"/>
  <c r="B1841" i="7"/>
  <c r="E1818" i="7"/>
  <c r="D1818" i="7"/>
  <c r="C1818" i="7"/>
  <c r="B1818" i="7"/>
  <c r="E2118" i="7"/>
  <c r="D2118" i="7"/>
  <c r="C2118" i="7"/>
  <c r="B2118" i="7"/>
  <c r="E1810" i="7"/>
  <c r="D1810" i="7"/>
  <c r="C1810" i="7"/>
  <c r="B1810" i="7"/>
  <c r="E1800" i="7"/>
  <c r="D1800" i="7"/>
  <c r="C1800" i="7"/>
  <c r="B1800" i="7"/>
  <c r="E1799" i="7"/>
  <c r="D1799" i="7"/>
  <c r="C1799" i="7"/>
  <c r="B1799" i="7"/>
  <c r="E1774" i="7"/>
  <c r="D1774" i="7"/>
  <c r="C1774" i="7"/>
  <c r="B1774" i="7"/>
  <c r="E1823" i="7"/>
  <c r="D1823" i="7"/>
  <c r="C1823" i="7"/>
  <c r="B1823" i="7"/>
  <c r="E1802" i="7"/>
  <c r="D1802" i="7"/>
  <c r="C1802" i="7"/>
  <c r="B1802" i="7"/>
  <c r="E1787" i="7"/>
  <c r="D1787" i="7"/>
  <c r="C1787" i="7"/>
  <c r="B1787" i="7"/>
  <c r="E1808" i="7"/>
  <c r="D1808" i="7"/>
  <c r="C1808" i="7"/>
  <c r="B1808" i="7"/>
  <c r="E1753" i="7"/>
  <c r="D1753" i="7"/>
  <c r="C1753" i="7"/>
  <c r="B1753" i="7"/>
  <c r="E1803" i="7"/>
  <c r="D1803" i="7"/>
  <c r="C1803" i="7"/>
  <c r="B1803" i="7"/>
  <c r="E1783" i="7"/>
  <c r="D1783" i="7"/>
  <c r="C1783" i="7"/>
  <c r="B1783" i="7"/>
  <c r="E1828" i="7"/>
  <c r="D1828" i="7"/>
  <c r="C1828" i="7"/>
  <c r="B1828" i="7"/>
  <c r="E1812" i="7"/>
  <c r="D1812" i="7"/>
  <c r="C1812" i="7"/>
  <c r="B1812" i="7"/>
  <c r="E1791" i="7"/>
  <c r="D1791" i="7"/>
  <c r="C1791" i="7"/>
  <c r="B1791" i="7"/>
  <c r="E1766" i="7"/>
  <c r="D1766" i="7"/>
  <c r="C1766" i="7"/>
  <c r="B1766" i="7"/>
  <c r="E1745" i="7"/>
  <c r="D1745" i="7"/>
  <c r="C1745" i="7"/>
  <c r="B1745" i="7"/>
  <c r="E1776" i="7"/>
  <c r="D1776" i="7"/>
  <c r="C1776" i="7"/>
  <c r="B1776" i="7"/>
  <c r="E1749" i="7"/>
  <c r="D1749" i="7"/>
  <c r="C1749" i="7"/>
  <c r="B1749" i="7"/>
  <c r="E1788" i="7"/>
  <c r="D1788" i="7"/>
  <c r="C1788" i="7"/>
  <c r="B1788" i="7"/>
  <c r="E1763" i="7"/>
  <c r="D1763" i="7"/>
  <c r="C1763" i="7"/>
  <c r="B1763" i="7"/>
  <c r="E1717" i="7"/>
  <c r="D1717" i="7"/>
  <c r="C1717" i="7"/>
  <c r="B1717" i="7"/>
  <c r="E1696" i="7"/>
  <c r="D1696" i="7"/>
  <c r="C1696" i="7"/>
  <c r="B1696" i="7"/>
  <c r="E1732" i="7"/>
  <c r="D1732" i="7"/>
  <c r="C1732" i="7"/>
  <c r="B1732" i="7"/>
  <c r="E1711" i="7"/>
  <c r="D1711" i="7"/>
  <c r="C1711" i="7"/>
  <c r="B1711" i="7"/>
  <c r="E1731" i="7"/>
  <c r="D1731" i="7"/>
  <c r="C1731" i="7"/>
  <c r="B1731" i="7"/>
  <c r="E1710" i="7"/>
  <c r="D1710" i="7"/>
  <c r="C1710" i="7"/>
  <c r="B1710" i="7"/>
  <c r="E1759" i="7"/>
  <c r="D1759" i="7"/>
  <c r="C1759" i="7"/>
  <c r="B1759" i="7"/>
  <c r="E1740" i="7"/>
  <c r="D1740" i="7"/>
  <c r="C1740" i="7"/>
  <c r="B1740" i="7"/>
  <c r="E1780" i="7"/>
  <c r="D1780" i="7"/>
  <c r="C1780" i="7"/>
  <c r="B1780" i="7"/>
  <c r="E1754" i="7"/>
  <c r="D1754" i="7"/>
  <c r="C1754" i="7"/>
  <c r="B1754" i="7"/>
  <c r="E1782" i="7"/>
  <c r="D1782" i="7"/>
  <c r="C1782" i="7"/>
  <c r="B1782" i="7"/>
  <c r="E1750" i="7"/>
  <c r="D1750" i="7"/>
  <c r="C1750" i="7"/>
  <c r="B1750" i="7"/>
  <c r="E1775" i="7"/>
  <c r="D1775" i="7"/>
  <c r="C1775" i="7"/>
  <c r="B1775" i="7"/>
  <c r="E1748" i="7"/>
  <c r="D1748" i="7"/>
  <c r="C1748" i="7"/>
  <c r="B1748" i="7"/>
  <c r="E1760" i="7"/>
  <c r="D1760" i="7"/>
  <c r="C1760" i="7"/>
  <c r="B1760" i="7"/>
  <c r="E1703" i="7"/>
  <c r="D1703" i="7"/>
  <c r="C1703" i="7"/>
  <c r="B1703" i="7"/>
  <c r="E1743" i="7"/>
  <c r="D1743" i="7"/>
  <c r="C1743" i="7"/>
  <c r="B1743" i="7"/>
  <c r="E1724" i="7"/>
  <c r="D1724" i="7"/>
  <c r="C1724" i="7"/>
  <c r="B1724" i="7"/>
  <c r="E1742" i="7"/>
  <c r="D1742" i="7"/>
  <c r="C1742" i="7"/>
  <c r="B1742" i="7"/>
  <c r="E1721" i="7"/>
  <c r="D1721" i="7"/>
  <c r="C1721" i="7"/>
  <c r="B1721" i="7"/>
  <c r="E1747" i="7"/>
  <c r="D1747" i="7"/>
  <c r="C1747" i="7"/>
  <c r="B1747" i="7"/>
  <c r="E1773" i="7"/>
  <c r="D1773" i="7"/>
  <c r="C1773" i="7"/>
  <c r="B1773" i="7"/>
  <c r="E1733" i="7"/>
  <c r="D1733" i="7"/>
  <c r="C1733" i="7"/>
  <c r="B1733" i="7"/>
  <c r="E1712" i="7"/>
  <c r="D1712" i="7"/>
  <c r="C1712" i="7"/>
  <c r="B1712" i="7"/>
  <c r="E1736" i="7"/>
  <c r="D1736" i="7"/>
  <c r="C1736" i="7"/>
  <c r="B1736" i="7"/>
  <c r="E1713" i="7"/>
  <c r="D1713" i="7"/>
  <c r="C1713" i="7"/>
  <c r="B1713" i="7"/>
  <c r="E1730" i="7"/>
  <c r="D1730" i="7"/>
  <c r="C1730" i="7"/>
  <c r="B1730" i="7"/>
  <c r="E1708" i="7"/>
  <c r="D1708" i="7"/>
  <c r="C1708" i="7"/>
  <c r="B1708" i="7"/>
  <c r="E1407" i="7"/>
  <c r="D1407" i="7"/>
  <c r="C1407" i="7"/>
  <c r="B1407" i="7"/>
  <c r="E1379" i="7"/>
  <c r="D1379" i="7"/>
  <c r="C1379" i="7"/>
  <c r="B1379" i="7"/>
  <c r="E1373" i="7"/>
  <c r="D1373" i="7"/>
  <c r="C1373" i="7"/>
  <c r="B1373" i="7"/>
  <c r="E1343" i="7"/>
  <c r="D1343" i="7"/>
  <c r="C1343" i="7"/>
  <c r="B1343" i="7"/>
  <c r="E1319" i="7"/>
  <c r="D1319" i="7"/>
  <c r="C1319" i="7"/>
  <c r="B1319" i="7"/>
  <c r="E629" i="7"/>
  <c r="D629" i="7"/>
  <c r="C629" i="7"/>
  <c r="B629" i="7"/>
  <c r="E615" i="7"/>
  <c r="D615" i="7"/>
  <c r="C615" i="7"/>
  <c r="B615" i="7"/>
  <c r="E1093" i="7"/>
  <c r="D1093" i="7"/>
  <c r="C1093" i="7"/>
  <c r="B1093" i="7"/>
  <c r="E1081" i="7"/>
  <c r="D1081" i="7"/>
  <c r="C1081" i="7"/>
  <c r="B1081" i="7"/>
  <c r="E886" i="7"/>
  <c r="D886" i="7"/>
  <c r="C886" i="7"/>
  <c r="B886" i="7"/>
  <c r="E856" i="7"/>
  <c r="D856" i="7"/>
  <c r="C856" i="7"/>
  <c r="B856" i="7"/>
  <c r="E1184" i="7"/>
  <c r="D1184" i="7"/>
  <c r="C1184" i="7"/>
  <c r="B1184" i="7"/>
  <c r="E1160" i="7"/>
  <c r="D1160" i="7"/>
  <c r="C1160" i="7"/>
  <c r="B1160" i="7"/>
  <c r="E1092" i="7"/>
  <c r="D1092" i="7"/>
  <c r="C1092" i="7"/>
  <c r="B1092" i="7"/>
  <c r="E1080" i="7"/>
  <c r="D1080" i="7"/>
  <c r="C1080" i="7"/>
  <c r="B1080" i="7"/>
  <c r="E1156" i="7"/>
  <c r="D1156" i="7"/>
  <c r="C1156" i="7"/>
  <c r="B1156" i="7"/>
  <c r="E1122" i="7"/>
  <c r="D1122" i="7"/>
  <c r="C1122" i="7"/>
  <c r="B1122" i="7"/>
  <c r="E1200" i="7"/>
  <c r="D1200" i="7"/>
  <c r="C1200" i="7"/>
  <c r="B1200" i="7"/>
  <c r="E1158" i="7"/>
  <c r="D1158" i="7"/>
  <c r="C1158" i="7"/>
  <c r="B1158" i="7"/>
  <c r="E1362" i="7"/>
  <c r="D1362" i="7"/>
  <c r="C1362" i="7"/>
  <c r="B1362" i="7"/>
  <c r="E1313" i="7"/>
  <c r="D1313" i="7"/>
  <c r="C1313" i="7"/>
  <c r="B1313" i="7"/>
  <c r="E1015" i="7"/>
  <c r="D1015" i="7"/>
  <c r="C1015" i="7"/>
  <c r="B1015" i="7"/>
  <c r="E993" i="7"/>
  <c r="D993" i="7"/>
  <c r="C993" i="7"/>
  <c r="B993" i="7"/>
  <c r="E1372" i="7"/>
  <c r="D1372" i="7"/>
  <c r="C1372" i="7"/>
  <c r="B1372" i="7"/>
  <c r="E1331" i="7"/>
  <c r="D1331" i="7"/>
  <c r="C1331" i="7"/>
  <c r="B1331" i="7"/>
  <c r="E1205" i="7"/>
  <c r="D1205" i="7"/>
  <c r="C1205" i="7"/>
  <c r="B1205" i="7"/>
  <c r="E1182" i="7"/>
  <c r="D1182" i="7"/>
  <c r="C1182" i="7"/>
  <c r="B1182" i="7"/>
  <c r="E1157" i="7"/>
  <c r="D1157" i="7"/>
  <c r="C1157" i="7"/>
  <c r="B1157" i="7"/>
  <c r="E346" i="7"/>
  <c r="D346" i="7"/>
  <c r="C346" i="7"/>
  <c r="B346" i="7"/>
  <c r="E339" i="7"/>
  <c r="D339" i="7"/>
  <c r="C339" i="7"/>
  <c r="B339" i="7"/>
  <c r="E460" i="7"/>
  <c r="D460" i="7"/>
  <c r="C460" i="7"/>
  <c r="B460" i="7"/>
  <c r="E438" i="7"/>
  <c r="D438" i="7"/>
  <c r="C438" i="7"/>
  <c r="B438" i="7"/>
  <c r="E588" i="7"/>
  <c r="D588" i="7"/>
  <c r="C588" i="7"/>
  <c r="B588" i="7"/>
  <c r="E576" i="7"/>
  <c r="D576" i="7"/>
  <c r="C576" i="7"/>
  <c r="B576" i="7"/>
  <c r="E383" i="7"/>
  <c r="D383" i="7"/>
  <c r="C383" i="7"/>
  <c r="B383" i="7"/>
  <c r="E381" i="7"/>
  <c r="D381" i="7"/>
  <c r="C381" i="7"/>
  <c r="B381" i="7"/>
  <c r="E860" i="7"/>
  <c r="D860" i="7"/>
  <c r="C860" i="7"/>
  <c r="B860" i="7"/>
  <c r="E839" i="7"/>
  <c r="D839" i="7"/>
  <c r="C839" i="7"/>
  <c r="B839" i="7"/>
  <c r="E988" i="7"/>
  <c r="D988" i="7"/>
  <c r="C988" i="7"/>
  <c r="B988" i="7"/>
  <c r="E960" i="7"/>
  <c r="D960" i="7"/>
  <c r="C960" i="7"/>
  <c r="B960" i="7"/>
  <c r="E345" i="7"/>
  <c r="D345" i="7"/>
  <c r="C345" i="7"/>
  <c r="B345" i="7"/>
  <c r="E338" i="7"/>
  <c r="D338" i="7"/>
  <c r="C338" i="7"/>
  <c r="B338" i="7"/>
  <c r="E382" i="7"/>
  <c r="D382" i="7"/>
  <c r="C382" i="7"/>
  <c r="B382" i="7"/>
  <c r="E379" i="7"/>
  <c r="D379" i="7"/>
  <c r="C379" i="7"/>
  <c r="B379" i="7"/>
  <c r="E830" i="7"/>
  <c r="D830" i="7"/>
  <c r="C830" i="7"/>
  <c r="B830" i="7"/>
  <c r="E809" i="7"/>
  <c r="D809" i="7"/>
  <c r="C809" i="7"/>
  <c r="B809" i="7"/>
  <c r="E321" i="7"/>
  <c r="D321" i="7"/>
  <c r="C321" i="7"/>
  <c r="B321" i="7"/>
  <c r="E304" i="7"/>
  <c r="D304" i="7"/>
  <c r="C304" i="7"/>
  <c r="B304" i="7"/>
  <c r="E376" i="7"/>
  <c r="D376" i="7"/>
  <c r="C376" i="7"/>
  <c r="B376" i="7"/>
  <c r="E351" i="7"/>
  <c r="D351" i="7"/>
  <c r="C351" i="7"/>
  <c r="B351" i="7"/>
  <c r="E378" i="7"/>
  <c r="D378" i="7"/>
  <c r="C378" i="7"/>
  <c r="B378" i="7"/>
  <c r="E375" i="7"/>
  <c r="D375" i="7"/>
  <c r="C375" i="7"/>
  <c r="B375" i="7"/>
  <c r="E388" i="7"/>
  <c r="D388" i="7"/>
  <c r="C388" i="7"/>
  <c r="B388" i="7"/>
  <c r="E387" i="7"/>
  <c r="D387" i="7"/>
  <c r="C387" i="7"/>
  <c r="B387" i="7"/>
  <c r="E845" i="7"/>
  <c r="D845" i="7"/>
  <c r="C845" i="7"/>
  <c r="B845" i="7"/>
  <c r="E815" i="7"/>
  <c r="D815" i="7"/>
  <c r="C815" i="7"/>
  <c r="B815" i="7"/>
  <c r="E1023" i="7"/>
  <c r="D1023" i="7"/>
  <c r="C1023" i="7"/>
  <c r="B1023" i="7"/>
  <c r="E1001" i="7"/>
  <c r="D1001" i="7"/>
  <c r="C1001" i="7"/>
  <c r="B1001" i="7"/>
  <c r="E787" i="7"/>
  <c r="D787" i="7"/>
  <c r="C787" i="7"/>
  <c r="B787" i="7"/>
  <c r="E755" i="7"/>
  <c r="D755" i="7"/>
  <c r="C755" i="7"/>
  <c r="B755" i="7"/>
  <c r="E899" i="7"/>
  <c r="D899" i="7"/>
  <c r="C899" i="7"/>
  <c r="B899" i="7"/>
  <c r="E885" i="7"/>
  <c r="D885" i="7"/>
  <c r="C885" i="7"/>
  <c r="B885" i="7"/>
  <c r="E905" i="7"/>
  <c r="D905" i="7"/>
  <c r="C905" i="7"/>
  <c r="B905" i="7"/>
  <c r="E890" i="7"/>
  <c r="D890" i="7"/>
  <c r="C890" i="7"/>
  <c r="B890" i="7"/>
  <c r="E1087" i="7"/>
  <c r="D1087" i="7"/>
  <c r="C1087" i="7"/>
  <c r="B1087" i="7"/>
  <c r="E1073" i="7"/>
  <c r="D1073" i="7"/>
  <c r="C1073" i="7"/>
  <c r="B1073" i="7"/>
  <c r="E723" i="7"/>
  <c r="D723" i="7"/>
  <c r="C723" i="7"/>
  <c r="B723" i="7"/>
  <c r="E713" i="7"/>
  <c r="D713" i="7"/>
  <c r="C713" i="7"/>
  <c r="B713" i="7"/>
  <c r="E694" i="7"/>
  <c r="D694" i="7"/>
  <c r="C694" i="7"/>
  <c r="B694" i="7"/>
  <c r="E570" i="7"/>
  <c r="D570" i="7"/>
  <c r="C570" i="7"/>
  <c r="B570" i="7"/>
  <c r="E556" i="7"/>
  <c r="D556" i="7"/>
  <c r="C556" i="7"/>
  <c r="B556" i="7"/>
  <c r="E795" i="7"/>
  <c r="D795" i="7"/>
  <c r="C795" i="7"/>
  <c r="B795" i="7"/>
  <c r="E770" i="7"/>
  <c r="D770" i="7"/>
  <c r="C770" i="7"/>
  <c r="B770" i="7"/>
  <c r="E747" i="7"/>
  <c r="D747" i="7"/>
  <c r="C747" i="7"/>
  <c r="B747" i="7"/>
  <c r="E475" i="7"/>
  <c r="D475" i="7"/>
  <c r="C475" i="7"/>
  <c r="B475" i="7"/>
  <c r="E468" i="7"/>
  <c r="D468" i="7"/>
  <c r="C468" i="7"/>
  <c r="B468" i="7"/>
  <c r="E1111" i="7"/>
  <c r="D1111" i="7"/>
  <c r="C1111" i="7"/>
  <c r="B1111" i="7"/>
  <c r="E1094" i="7"/>
  <c r="D1094" i="7"/>
  <c r="C1094" i="7"/>
  <c r="B1094" i="7"/>
  <c r="E1007" i="7"/>
  <c r="D1007" i="7"/>
  <c r="C1007" i="7"/>
  <c r="B1007" i="7"/>
  <c r="E983" i="7"/>
  <c r="D983" i="7"/>
  <c r="C983" i="7"/>
  <c r="B983" i="7"/>
  <c r="E462" i="7"/>
  <c r="D462" i="7"/>
  <c r="C462" i="7"/>
  <c r="B462" i="7"/>
  <c r="E458" i="7"/>
  <c r="D458" i="7"/>
  <c r="C458" i="7"/>
  <c r="B458" i="7"/>
  <c r="E448" i="7"/>
  <c r="D448" i="7"/>
  <c r="C448" i="7"/>
  <c r="B448" i="7"/>
  <c r="E244" i="7"/>
  <c r="D244" i="7"/>
  <c r="C244" i="7"/>
  <c r="B244" i="7"/>
  <c r="E232" i="7"/>
  <c r="D232" i="7"/>
  <c r="C232" i="7"/>
  <c r="B232" i="7"/>
  <c r="E436" i="7"/>
  <c r="D436" i="7"/>
  <c r="C436" i="7"/>
  <c r="B436" i="7"/>
  <c r="E432" i="7"/>
  <c r="D432" i="7"/>
  <c r="C432" i="7"/>
  <c r="B432" i="7"/>
  <c r="E987" i="7"/>
  <c r="D987" i="7"/>
  <c r="C987" i="7"/>
  <c r="B987" i="7"/>
  <c r="E959" i="7"/>
  <c r="D959" i="7"/>
  <c r="C959" i="7"/>
  <c r="B959" i="7"/>
  <c r="E935" i="7"/>
  <c r="D935" i="7"/>
  <c r="C935" i="7"/>
  <c r="B935" i="7"/>
  <c r="E904" i="7"/>
  <c r="D904" i="7"/>
  <c r="C904" i="7"/>
  <c r="B904" i="7"/>
  <c r="E604" i="7"/>
  <c r="D604" i="7"/>
  <c r="C604" i="7"/>
  <c r="B604" i="7"/>
  <c r="E595" i="7"/>
  <c r="D595" i="7"/>
  <c r="C595" i="7"/>
  <c r="B595" i="7"/>
  <c r="E884" i="7"/>
  <c r="D884" i="7"/>
  <c r="C884" i="7"/>
  <c r="B884" i="7"/>
  <c r="E866" i="7"/>
  <c r="D866" i="7"/>
  <c r="C866" i="7"/>
  <c r="B866" i="7"/>
  <c r="E568" i="7"/>
  <c r="D568" i="7"/>
  <c r="C568" i="7"/>
  <c r="B568" i="7"/>
  <c r="E552" i="7"/>
  <c r="D552" i="7"/>
  <c r="C552" i="7"/>
  <c r="B552" i="7"/>
  <c r="E1055" i="7"/>
  <c r="D1055" i="7"/>
  <c r="C1055" i="7"/>
  <c r="B1055" i="7"/>
  <c r="E1030" i="7"/>
  <c r="D1030" i="7"/>
  <c r="C1030" i="7"/>
  <c r="B1030" i="7"/>
  <c r="E1323" i="7"/>
  <c r="D1323" i="7"/>
  <c r="C1323" i="7"/>
  <c r="B1323" i="7"/>
  <c r="E1285" i="7"/>
  <c r="D1285" i="7"/>
  <c r="C1285" i="7"/>
  <c r="B1285" i="7"/>
  <c r="E874" i="7"/>
  <c r="D874" i="7"/>
  <c r="C874" i="7"/>
  <c r="B874" i="7"/>
  <c r="E855" i="7"/>
  <c r="D855" i="7"/>
  <c r="C855" i="7"/>
  <c r="B855" i="7"/>
  <c r="E553" i="7"/>
  <c r="D553" i="7"/>
  <c r="C553" i="7"/>
  <c r="B553" i="7"/>
  <c r="E538" i="7"/>
  <c r="D538" i="7"/>
  <c r="C538" i="7"/>
  <c r="B538" i="7"/>
  <c r="E834" i="7"/>
  <c r="D834" i="7"/>
  <c r="C834" i="7"/>
  <c r="B834" i="7"/>
  <c r="E802" i="7"/>
  <c r="D802" i="7"/>
  <c r="C802" i="7"/>
  <c r="B802" i="7"/>
  <c r="E699" i="7"/>
  <c r="D699" i="7"/>
  <c r="C699" i="7"/>
  <c r="B699" i="7"/>
  <c r="E665" i="7"/>
  <c r="D665" i="7"/>
  <c r="C665" i="7"/>
  <c r="B665" i="7"/>
  <c r="E1286" i="7"/>
  <c r="D1286" i="7"/>
  <c r="C1286" i="7"/>
  <c r="B1286" i="7"/>
  <c r="E1238" i="7"/>
  <c r="D1238" i="7"/>
  <c r="C1238" i="7"/>
  <c r="B1238" i="7"/>
  <c r="E1163" i="7"/>
  <c r="D1163" i="7"/>
  <c r="C1163" i="7"/>
  <c r="B1163" i="7"/>
  <c r="E1126" i="7"/>
  <c r="D1126" i="7"/>
  <c r="C1126" i="7"/>
  <c r="B1126" i="7"/>
  <c r="E655" i="7"/>
  <c r="D655" i="7"/>
  <c r="C655" i="7"/>
  <c r="B655" i="7"/>
  <c r="E635" i="7"/>
  <c r="D635" i="7"/>
  <c r="C635" i="7"/>
  <c r="B635" i="7"/>
  <c r="E868" i="7"/>
  <c r="D868" i="7"/>
  <c r="C868" i="7"/>
  <c r="B868" i="7"/>
  <c r="E849" i="7"/>
  <c r="D849" i="7"/>
  <c r="C849" i="7"/>
  <c r="B849" i="7"/>
  <c r="E554" i="7"/>
  <c r="D554" i="7"/>
  <c r="C554" i="7"/>
  <c r="B554" i="7"/>
  <c r="E539" i="7"/>
  <c r="D539" i="7"/>
  <c r="C539" i="7"/>
  <c r="B539" i="7"/>
  <c r="E678" i="7"/>
  <c r="D678" i="7"/>
  <c r="C678" i="7"/>
  <c r="B678" i="7"/>
  <c r="E644" i="7"/>
  <c r="D644" i="7"/>
  <c r="C644" i="7"/>
  <c r="B644" i="7"/>
  <c r="E722" i="7"/>
  <c r="D722" i="7"/>
  <c r="C722" i="7"/>
  <c r="B722" i="7"/>
  <c r="E698" i="7"/>
  <c r="D698" i="7"/>
  <c r="C698" i="7"/>
  <c r="B698" i="7"/>
  <c r="E683" i="7"/>
  <c r="D683" i="7"/>
  <c r="C683" i="7"/>
  <c r="B683" i="7"/>
  <c r="E652" i="7"/>
  <c r="D652" i="7"/>
  <c r="C652" i="7"/>
  <c r="B652" i="7"/>
  <c r="E634" i="7"/>
  <c r="D634" i="7"/>
  <c r="C634" i="7"/>
  <c r="B634" i="7"/>
  <c r="E624" i="7"/>
  <c r="D624" i="7"/>
  <c r="C624" i="7"/>
  <c r="B624" i="7"/>
  <c r="E754" i="7"/>
  <c r="D754" i="7"/>
  <c r="C754" i="7"/>
  <c r="B754" i="7"/>
  <c r="E734" i="7"/>
  <c r="D734" i="7"/>
  <c r="C734" i="7"/>
  <c r="B734" i="7"/>
  <c r="E1014" i="7"/>
  <c r="D1014" i="7"/>
  <c r="C1014" i="7"/>
  <c r="B1014" i="7"/>
  <c r="E992" i="7"/>
  <c r="D992" i="7"/>
  <c r="C992" i="7"/>
  <c r="B992" i="7"/>
  <c r="E569" i="7"/>
  <c r="D569" i="7"/>
  <c r="C569" i="7"/>
  <c r="B569" i="7"/>
  <c r="E555" i="7"/>
  <c r="D555" i="7"/>
  <c r="C555" i="7"/>
  <c r="B555" i="7"/>
  <c r="E1304" i="7"/>
  <c r="D1304" i="7"/>
  <c r="C1304" i="7"/>
  <c r="B1304" i="7"/>
  <c r="E1267" i="7"/>
  <c r="D1267" i="7"/>
  <c r="C1267" i="7"/>
  <c r="B1267" i="7"/>
  <c r="E771" i="7"/>
  <c r="D771" i="7"/>
  <c r="C771" i="7"/>
  <c r="B771" i="7"/>
  <c r="E737" i="7"/>
  <c r="D737" i="7"/>
  <c r="C737" i="7"/>
  <c r="B737" i="7"/>
  <c r="E937" i="7"/>
  <c r="D937" i="7"/>
  <c r="C937" i="7"/>
  <c r="B937" i="7"/>
  <c r="E917" i="7"/>
  <c r="D917" i="7"/>
  <c r="C917" i="7"/>
  <c r="B917" i="7"/>
  <c r="E1137" i="7"/>
  <c r="D1137" i="7"/>
  <c r="C1137" i="7"/>
  <c r="B1137" i="7"/>
  <c r="E1103" i="7"/>
  <c r="D1103" i="7"/>
  <c r="C1103" i="7"/>
  <c r="B1103" i="7"/>
  <c r="E805" i="7"/>
  <c r="D805" i="7"/>
  <c r="C805" i="7"/>
  <c r="B805" i="7"/>
  <c r="E768" i="7"/>
  <c r="D768" i="7"/>
  <c r="C768" i="7"/>
  <c r="B768" i="7"/>
  <c r="E594" i="7"/>
  <c r="D594" i="7"/>
  <c r="C594" i="7"/>
  <c r="B594" i="7"/>
  <c r="E577" i="7"/>
  <c r="D577" i="7"/>
  <c r="C577" i="7"/>
  <c r="B577" i="7"/>
  <c r="E541" i="7"/>
  <c r="D541" i="7"/>
  <c r="C541" i="7"/>
  <c r="B541" i="7"/>
  <c r="E536" i="7"/>
  <c r="D536" i="7"/>
  <c r="C536" i="7"/>
  <c r="B536" i="7"/>
  <c r="E842" i="7"/>
  <c r="D842" i="7"/>
  <c r="C842" i="7"/>
  <c r="B842" i="7"/>
  <c r="E818" i="7"/>
  <c r="D818" i="7"/>
  <c r="C818" i="7"/>
  <c r="B818" i="7"/>
  <c r="E833" i="7"/>
  <c r="D833" i="7"/>
  <c r="C833" i="7"/>
  <c r="B833" i="7"/>
  <c r="E801" i="7"/>
  <c r="D801" i="7"/>
  <c r="C801" i="7"/>
  <c r="B801" i="7"/>
  <c r="E567" i="7"/>
  <c r="D567" i="7"/>
  <c r="C567" i="7"/>
  <c r="B567" i="7"/>
  <c r="E551" i="7"/>
  <c r="D551" i="7"/>
  <c r="C551" i="7"/>
  <c r="B551" i="7"/>
  <c r="E582" i="7"/>
  <c r="D582" i="7"/>
  <c r="C582" i="7"/>
  <c r="B582" i="7"/>
  <c r="E566" i="7"/>
  <c r="D566" i="7"/>
  <c r="C566" i="7"/>
  <c r="B566" i="7"/>
  <c r="E882" i="7"/>
  <c r="D882" i="7"/>
  <c r="C882" i="7"/>
  <c r="B882" i="7"/>
  <c r="E863" i="7"/>
  <c r="D863" i="7"/>
  <c r="C863" i="7"/>
  <c r="B863" i="7"/>
  <c r="E1048" i="7"/>
  <c r="D1048" i="7"/>
  <c r="C1048" i="7"/>
  <c r="B1048" i="7"/>
  <c r="E1013" i="7"/>
  <c r="D1013" i="7"/>
  <c r="C1013" i="7"/>
  <c r="B1013" i="7"/>
  <c r="E729" i="7"/>
  <c r="D729" i="7"/>
  <c r="C729" i="7"/>
  <c r="B729" i="7"/>
  <c r="E691" i="7"/>
  <c r="D691" i="7"/>
  <c r="C691" i="7"/>
  <c r="B691" i="7"/>
  <c r="E558" i="7"/>
  <c r="D558" i="7"/>
  <c r="C558" i="7"/>
  <c r="B558" i="7"/>
  <c r="E545" i="7"/>
  <c r="D545" i="7"/>
  <c r="C545" i="7"/>
  <c r="B545" i="7"/>
  <c r="E583" i="7"/>
  <c r="D583" i="7"/>
  <c r="C583" i="7"/>
  <c r="B583" i="7"/>
  <c r="E572" i="7"/>
  <c r="D572" i="7"/>
  <c r="C572" i="7"/>
  <c r="B572" i="7"/>
  <c r="E1282" i="7"/>
  <c r="D1282" i="7"/>
  <c r="C1282" i="7"/>
  <c r="B1282" i="7"/>
  <c r="E1225" i="7"/>
  <c r="D1225" i="7"/>
  <c r="C1225" i="7"/>
  <c r="B1225" i="7"/>
  <c r="E1257" i="7"/>
  <c r="D1257" i="7"/>
  <c r="C1257" i="7"/>
  <c r="B1257" i="7"/>
  <c r="E1195" i="7"/>
  <c r="D1195" i="7"/>
  <c r="C1195" i="7"/>
  <c r="B1195" i="7"/>
  <c r="E1118" i="7"/>
  <c r="D1118" i="7"/>
  <c r="C1118" i="7"/>
  <c r="B1118" i="7"/>
  <c r="E1090" i="7"/>
  <c r="D1090" i="7"/>
  <c r="C1090" i="7"/>
  <c r="B1090" i="7"/>
  <c r="E642" i="7"/>
  <c r="D642" i="7"/>
  <c r="C642" i="7"/>
  <c r="B642" i="7"/>
  <c r="E628" i="7"/>
  <c r="D628" i="7"/>
  <c r="C628" i="7"/>
  <c r="B628" i="7"/>
  <c r="E1100" i="7"/>
  <c r="D1100" i="7"/>
  <c r="C1100" i="7"/>
  <c r="B1100" i="7"/>
  <c r="E1088" i="7"/>
  <c r="D1088" i="7"/>
  <c r="C1088" i="7"/>
  <c r="B1088" i="7"/>
  <c r="E1034" i="7"/>
  <c r="D1034" i="7"/>
  <c r="C1034" i="7"/>
  <c r="B1034" i="7"/>
  <c r="E1006" i="7"/>
  <c r="D1006" i="7"/>
  <c r="C1006" i="7"/>
  <c r="B1006" i="7"/>
  <c r="E1201" i="7"/>
  <c r="D1201" i="7"/>
  <c r="C1201" i="7"/>
  <c r="B1201" i="7"/>
  <c r="E1165" i="7"/>
  <c r="D1165" i="7"/>
  <c r="C1165" i="7"/>
  <c r="B1165" i="7"/>
  <c r="E606" i="7"/>
  <c r="D606" i="7"/>
  <c r="C606" i="7"/>
  <c r="B606" i="7"/>
  <c r="E598" i="7"/>
  <c r="D598" i="7"/>
  <c r="C598" i="7"/>
  <c r="B598" i="7"/>
  <c r="E1084" i="7"/>
  <c r="D1084" i="7"/>
  <c r="C1084" i="7"/>
  <c r="B1084" i="7"/>
  <c r="E1064" i="7"/>
  <c r="D1064" i="7"/>
  <c r="C1064" i="7"/>
  <c r="B1064" i="7"/>
  <c r="E689" i="7"/>
  <c r="D689" i="7"/>
  <c r="C689" i="7"/>
  <c r="B689" i="7"/>
  <c r="E663" i="7"/>
  <c r="D663" i="7"/>
  <c r="C663" i="7"/>
  <c r="B663" i="7"/>
  <c r="E1726" i="7"/>
  <c r="D1726" i="7"/>
  <c r="C1726" i="7"/>
  <c r="B1726" i="7"/>
  <c r="E1705" i="7"/>
  <c r="D1705" i="7"/>
  <c r="C1705" i="7"/>
  <c r="B1705" i="7"/>
  <c r="E1727" i="7"/>
  <c r="D1727" i="7"/>
  <c r="C1727" i="7"/>
  <c r="B1727" i="7"/>
  <c r="E1706" i="7"/>
  <c r="D1706" i="7"/>
  <c r="C1706" i="7"/>
  <c r="B1706" i="7"/>
  <c r="E1672" i="7"/>
  <c r="D1672" i="7"/>
  <c r="C1672" i="7"/>
  <c r="B1672" i="7"/>
  <c r="E1655" i="7"/>
  <c r="D1655" i="7"/>
  <c r="C1655" i="7"/>
  <c r="B1655" i="7"/>
  <c r="E1673" i="7"/>
  <c r="D1673" i="7"/>
  <c r="C1673" i="7"/>
  <c r="B1673" i="7"/>
  <c r="E1656" i="7"/>
  <c r="D1656" i="7"/>
  <c r="C1656" i="7"/>
  <c r="B1656" i="7"/>
  <c r="E1702" i="7"/>
  <c r="D1702" i="7"/>
  <c r="C1702" i="7"/>
  <c r="B1702" i="7"/>
  <c r="E1675" i="7"/>
  <c r="D1675" i="7"/>
  <c r="C1675" i="7"/>
  <c r="B1675" i="7"/>
  <c r="E1700" i="7"/>
  <c r="D1700" i="7"/>
  <c r="C1700" i="7"/>
  <c r="B1700" i="7"/>
  <c r="E1684" i="7"/>
  <c r="D1684" i="7"/>
  <c r="C1684" i="7"/>
  <c r="B1684" i="7"/>
  <c r="E1681" i="7"/>
  <c r="D1681" i="7"/>
  <c r="C1681" i="7"/>
  <c r="B1681" i="7"/>
  <c r="E1695" i="7"/>
  <c r="D1695" i="7"/>
  <c r="C1695" i="7"/>
  <c r="B1695" i="7"/>
  <c r="E1032" i="7"/>
  <c r="D1032" i="7"/>
  <c r="C1032" i="7"/>
  <c r="B1032" i="7"/>
  <c r="E1018" i="7"/>
  <c r="D1018" i="7"/>
  <c r="C1018" i="7"/>
  <c r="B1018" i="7"/>
  <c r="E888" i="7"/>
  <c r="D888" i="7"/>
  <c r="C888" i="7"/>
  <c r="B888" i="7"/>
  <c r="E869" i="7"/>
  <c r="D869" i="7"/>
  <c r="C869" i="7"/>
  <c r="B869" i="7"/>
  <c r="E1692" i="7"/>
  <c r="D1692" i="7"/>
  <c r="C1692" i="7"/>
  <c r="B1692" i="7"/>
  <c r="E1687" i="7"/>
  <c r="D1687" i="7"/>
  <c r="C1687" i="7"/>
  <c r="B1687" i="7"/>
  <c r="E1180" i="7"/>
  <c r="D1180" i="7"/>
  <c r="C1180" i="7"/>
  <c r="B1180" i="7"/>
  <c r="E1152" i="7"/>
  <c r="D1152" i="7"/>
  <c r="C1152" i="7"/>
  <c r="B1152" i="7"/>
  <c r="E1652" i="7"/>
  <c r="D1652" i="7"/>
  <c r="C1652" i="7"/>
  <c r="B1652" i="7"/>
  <c r="E1679" i="7"/>
  <c r="D1679" i="7"/>
  <c r="C1679" i="7"/>
  <c r="B1679" i="7"/>
  <c r="E1291" i="7"/>
  <c r="D1291" i="7"/>
  <c r="C1291" i="7"/>
  <c r="B1291" i="7"/>
  <c r="E1245" i="7"/>
  <c r="D1245" i="7"/>
  <c r="C1245" i="7"/>
  <c r="B1245" i="7"/>
  <c r="E745" i="7"/>
  <c r="D745" i="7"/>
  <c r="C745" i="7"/>
  <c r="B745" i="7"/>
  <c r="E717" i="7"/>
  <c r="D717" i="7"/>
  <c r="C717" i="7"/>
  <c r="B717" i="7"/>
  <c r="E946" i="7"/>
  <c r="D946" i="7"/>
  <c r="C946" i="7"/>
  <c r="B946" i="7"/>
  <c r="E913" i="7"/>
  <c r="D913" i="7"/>
  <c r="C913" i="7"/>
  <c r="B913" i="7"/>
  <c r="E1061" i="7"/>
  <c r="D1061" i="7"/>
  <c r="C1061" i="7"/>
  <c r="B1061" i="7"/>
  <c r="E1033" i="7"/>
  <c r="D1033" i="7"/>
  <c r="C1033" i="7"/>
  <c r="B1033" i="7"/>
  <c r="E990" i="7"/>
  <c r="D990" i="7"/>
  <c r="C990" i="7"/>
  <c r="B990" i="7"/>
  <c r="E947" i="7"/>
  <c r="D947" i="7"/>
  <c r="C947" i="7"/>
  <c r="B947" i="7"/>
  <c r="E800" i="7"/>
  <c r="D800" i="7"/>
  <c r="C800" i="7"/>
  <c r="B800" i="7"/>
  <c r="E759" i="7"/>
  <c r="D759" i="7"/>
  <c r="C759" i="7"/>
  <c r="B759" i="7"/>
  <c r="E898" i="7"/>
  <c r="D898" i="7"/>
  <c r="C898" i="7"/>
  <c r="B898" i="7"/>
  <c r="E873" i="7"/>
  <c r="D873" i="7"/>
  <c r="C873" i="7"/>
  <c r="B873" i="7"/>
  <c r="E639" i="7"/>
  <c r="D639" i="7"/>
  <c r="C639" i="7"/>
  <c r="B639" i="7"/>
  <c r="E617" i="7"/>
  <c r="D617" i="7"/>
  <c r="C617" i="7"/>
  <c r="B617" i="7"/>
  <c r="E1110" i="7"/>
  <c r="D1110" i="7"/>
  <c r="C1110" i="7"/>
  <c r="B1110" i="7"/>
  <c r="E1060" i="7"/>
  <c r="D1060" i="7"/>
  <c r="C1060" i="7"/>
  <c r="B1060" i="7"/>
  <c r="E799" i="7"/>
  <c r="D799" i="7"/>
  <c r="C799" i="7"/>
  <c r="B799" i="7"/>
  <c r="E758" i="7"/>
  <c r="D758" i="7"/>
  <c r="C758" i="7"/>
  <c r="B758" i="7"/>
  <c r="E826" i="7"/>
  <c r="D826" i="7"/>
  <c r="C826" i="7"/>
  <c r="B826" i="7"/>
  <c r="E778" i="7"/>
  <c r="D778" i="7"/>
  <c r="C778" i="7"/>
  <c r="B778" i="7"/>
  <c r="E821" i="7"/>
  <c r="D821" i="7"/>
  <c r="C821" i="7"/>
  <c r="B821" i="7"/>
  <c r="E774" i="7"/>
  <c r="D774" i="7"/>
  <c r="C774" i="7"/>
  <c r="B774" i="7"/>
  <c r="E1009" i="7"/>
  <c r="D1009" i="7"/>
  <c r="C1009" i="7"/>
  <c r="B1009" i="7"/>
  <c r="E976" i="7"/>
  <c r="D976" i="7"/>
  <c r="C976" i="7"/>
  <c r="B976" i="7"/>
  <c r="E1071" i="7"/>
  <c r="D1071" i="7"/>
  <c r="C1071" i="7"/>
  <c r="B1071" i="7"/>
  <c r="E1042" i="7"/>
  <c r="D1042" i="7"/>
  <c r="C1042" i="7"/>
  <c r="B1042" i="7"/>
  <c r="E877" i="7"/>
  <c r="D877" i="7"/>
  <c r="C877" i="7"/>
  <c r="B877" i="7"/>
  <c r="E847" i="7"/>
  <c r="D847" i="7"/>
  <c r="C847" i="7"/>
  <c r="B847" i="7"/>
  <c r="E998" i="7"/>
  <c r="D998" i="7"/>
  <c r="C998" i="7"/>
  <c r="B998" i="7"/>
  <c r="E902" i="7"/>
  <c r="D902" i="7"/>
  <c r="C902" i="7"/>
  <c r="B902" i="7"/>
  <c r="E881" i="7"/>
  <c r="D881" i="7"/>
  <c r="C881" i="7"/>
  <c r="B881" i="7"/>
  <c r="E854" i="7"/>
  <c r="D854" i="7"/>
  <c r="C854" i="7"/>
  <c r="B854" i="7"/>
  <c r="E922" i="7"/>
  <c r="D922" i="7"/>
  <c r="C922" i="7"/>
  <c r="B922" i="7"/>
  <c r="E889" i="7"/>
  <c r="D889" i="7"/>
  <c r="C889" i="7"/>
  <c r="B889" i="7"/>
  <c r="E828" i="7"/>
  <c r="D828" i="7"/>
  <c r="C828" i="7"/>
  <c r="B828" i="7"/>
  <c r="E777" i="7"/>
  <c r="D777" i="7"/>
  <c r="C777" i="7"/>
  <c r="B777" i="7"/>
  <c r="E1066" i="7"/>
  <c r="D1066" i="7"/>
  <c r="C1066" i="7"/>
  <c r="B1066" i="7"/>
  <c r="E1043" i="7"/>
  <c r="D1043" i="7"/>
  <c r="C1043" i="7"/>
  <c r="B1043" i="7"/>
  <c r="E1059" i="7"/>
  <c r="D1059" i="7"/>
  <c r="C1059" i="7"/>
  <c r="B1059" i="7"/>
  <c r="E1031" i="7"/>
  <c r="D1031" i="7"/>
  <c r="C1031" i="7"/>
  <c r="B1031" i="7"/>
  <c r="E587" i="7"/>
  <c r="D587" i="7"/>
  <c r="C587" i="7"/>
  <c r="B587" i="7"/>
  <c r="E575" i="7"/>
  <c r="D575" i="7"/>
  <c r="C575" i="7"/>
  <c r="B575" i="7"/>
  <c r="E627" i="7"/>
  <c r="D627" i="7"/>
  <c r="C627" i="7"/>
  <c r="B627" i="7"/>
  <c r="E612" i="7"/>
  <c r="D612" i="7"/>
  <c r="C612" i="7"/>
  <c r="B612" i="7"/>
  <c r="E1646" i="7"/>
  <c r="D1646" i="7"/>
  <c r="C1646" i="7"/>
  <c r="B1646" i="7"/>
  <c r="E1617" i="7"/>
  <c r="D1617" i="7"/>
  <c r="C1617" i="7"/>
  <c r="B1617" i="7"/>
  <c r="E1688" i="7"/>
  <c r="D1688" i="7"/>
  <c r="C1688" i="7"/>
  <c r="B1688" i="7"/>
  <c r="E1664" i="7"/>
  <c r="D1664" i="7"/>
  <c r="C1664" i="7"/>
  <c r="B1664" i="7"/>
  <c r="E1697" i="7"/>
  <c r="D1697" i="7"/>
  <c r="C1697" i="7"/>
  <c r="B1697" i="7"/>
  <c r="E1645" i="7"/>
  <c r="D1645" i="7"/>
  <c r="C1645" i="7"/>
  <c r="B1645" i="7"/>
  <c r="E1633" i="7"/>
  <c r="D1633" i="7"/>
  <c r="C1633" i="7"/>
  <c r="B1633" i="7"/>
  <c r="E1604" i="7"/>
  <c r="D1604" i="7"/>
  <c r="C1604" i="7"/>
  <c r="B1604" i="7"/>
  <c r="E1631" i="7"/>
  <c r="D1631" i="7"/>
  <c r="C1631" i="7"/>
  <c r="B1631" i="7"/>
  <c r="E1599" i="7"/>
  <c r="D1599" i="7"/>
  <c r="C1599" i="7"/>
  <c r="B1599" i="7"/>
  <c r="E1632" i="7"/>
  <c r="D1632" i="7"/>
  <c r="C1632" i="7"/>
  <c r="B1632" i="7"/>
  <c r="E1603" i="7"/>
  <c r="D1603" i="7"/>
  <c r="C1603" i="7"/>
  <c r="B1603" i="7"/>
  <c r="E1630" i="7"/>
  <c r="D1630" i="7"/>
  <c r="C1630" i="7"/>
  <c r="B1630" i="7"/>
  <c r="E1598" i="7"/>
  <c r="D1598" i="7"/>
  <c r="C1598" i="7"/>
  <c r="B1598" i="7"/>
  <c r="E1587" i="7"/>
  <c r="D1587" i="7"/>
  <c r="C1587" i="7"/>
  <c r="B1587" i="7"/>
  <c r="E1561" i="7"/>
  <c r="D1561" i="7"/>
  <c r="C1561" i="7"/>
  <c r="B1561" i="7"/>
  <c r="E1654" i="7"/>
  <c r="D1654" i="7"/>
  <c r="C1654" i="7"/>
  <c r="B1654" i="7"/>
  <c r="E1635" i="7"/>
  <c r="D1635" i="7"/>
  <c r="C1635" i="7"/>
  <c r="B1635" i="7"/>
  <c r="E920" i="7"/>
  <c r="D920" i="7"/>
  <c r="C920" i="7"/>
  <c r="B920" i="7"/>
  <c r="E897" i="7"/>
  <c r="D897" i="7"/>
  <c r="C897" i="7"/>
  <c r="B897" i="7"/>
  <c r="E832" i="7"/>
  <c r="D832" i="7"/>
  <c r="C832" i="7"/>
  <c r="B832" i="7"/>
  <c r="E808" i="7"/>
  <c r="D808" i="7"/>
  <c r="C808" i="7"/>
  <c r="B808" i="7"/>
  <c r="E1047" i="7"/>
  <c r="D1047" i="7"/>
  <c r="C1047" i="7"/>
  <c r="B1047" i="7"/>
  <c r="E1025" i="7"/>
  <c r="D1025" i="7"/>
  <c r="C1025" i="7"/>
  <c r="B1025" i="7"/>
  <c r="E578" i="7"/>
  <c r="D578" i="7"/>
  <c r="C578" i="7"/>
  <c r="B578" i="7"/>
  <c r="E562" i="7"/>
  <c r="D562" i="7"/>
  <c r="C562" i="7"/>
  <c r="B562" i="7"/>
  <c r="E909" i="7"/>
  <c r="D909" i="7"/>
  <c r="C909" i="7"/>
  <c r="B909" i="7"/>
  <c r="E891" i="7"/>
  <c r="D891" i="7"/>
  <c r="C891" i="7"/>
  <c r="B891" i="7"/>
  <c r="E816" i="7"/>
  <c r="D816" i="7"/>
  <c r="C816" i="7"/>
  <c r="B816" i="7"/>
  <c r="E783" i="7"/>
  <c r="D783" i="7"/>
  <c r="C783" i="7"/>
  <c r="B783" i="7"/>
  <c r="E637" i="7"/>
  <c r="D637" i="7"/>
  <c r="C637" i="7"/>
  <c r="B637" i="7"/>
  <c r="E625" i="7"/>
  <c r="D625" i="7"/>
  <c r="C625" i="7"/>
  <c r="B625" i="7"/>
  <c r="E603" i="7"/>
  <c r="D603" i="7"/>
  <c r="C603" i="7"/>
  <c r="B603" i="7"/>
  <c r="E593" i="7"/>
  <c r="D593" i="7"/>
  <c r="C593" i="7"/>
  <c r="B593" i="7"/>
  <c r="E688" i="7"/>
  <c r="D688" i="7"/>
  <c r="C688" i="7"/>
  <c r="B688" i="7"/>
  <c r="E659" i="7"/>
  <c r="D659" i="7"/>
  <c r="C659" i="7"/>
  <c r="B659" i="7"/>
  <c r="E630" i="7"/>
  <c r="D630" i="7"/>
  <c r="C630" i="7"/>
  <c r="B630" i="7"/>
  <c r="E616" i="7"/>
  <c r="D616" i="7"/>
  <c r="C616" i="7"/>
  <c r="B616" i="7"/>
  <c r="E677" i="7"/>
  <c r="D677" i="7"/>
  <c r="C677" i="7"/>
  <c r="B677" i="7"/>
  <c r="E643" i="7"/>
  <c r="D643" i="7"/>
  <c r="C643" i="7"/>
  <c r="B643" i="7"/>
  <c r="E736" i="7"/>
  <c r="D736" i="7"/>
  <c r="C736" i="7"/>
  <c r="B736" i="7"/>
  <c r="E716" i="7"/>
  <c r="D716" i="7"/>
  <c r="C716" i="7"/>
  <c r="B716" i="7"/>
  <c r="E600" i="7"/>
  <c r="D600" i="7"/>
  <c r="C600" i="7"/>
  <c r="B600" i="7"/>
  <c r="E584" i="7"/>
  <c r="D584" i="7"/>
  <c r="C584" i="7"/>
  <c r="B584" i="7"/>
  <c r="E597" i="7"/>
  <c r="D597" i="7"/>
  <c r="C597" i="7"/>
  <c r="B597" i="7"/>
  <c r="E580" i="7"/>
  <c r="D580" i="7"/>
  <c r="C580" i="7"/>
  <c r="B580" i="7"/>
  <c r="E827" i="7"/>
  <c r="D827" i="7"/>
  <c r="C827" i="7"/>
  <c r="B827" i="7"/>
  <c r="E796" i="7"/>
  <c r="D796" i="7"/>
  <c r="C796" i="7"/>
  <c r="B796" i="7"/>
  <c r="E728" i="7"/>
  <c r="D728" i="7"/>
  <c r="C728" i="7"/>
  <c r="B728" i="7"/>
  <c r="E710" i="7"/>
  <c r="D710" i="7"/>
  <c r="C710" i="7"/>
  <c r="B710" i="7"/>
  <c r="E602" i="7"/>
  <c r="D602" i="7"/>
  <c r="C602" i="7"/>
  <c r="B602" i="7"/>
  <c r="E592" i="7"/>
  <c r="D592" i="7"/>
  <c r="C592" i="7"/>
  <c r="B592" i="7"/>
  <c r="E940" i="7"/>
  <c r="D940" i="7"/>
  <c r="C940" i="7"/>
  <c r="B940" i="7"/>
  <c r="E919" i="7"/>
  <c r="D919" i="7"/>
  <c r="C919" i="7"/>
  <c r="B919" i="7"/>
  <c r="E1644" i="7"/>
  <c r="D1644" i="7"/>
  <c r="C1644" i="7"/>
  <c r="B1644" i="7"/>
  <c r="E1624" i="7"/>
  <c r="D1624" i="7"/>
  <c r="C1624" i="7"/>
  <c r="B1624" i="7"/>
  <c r="E1636" i="7"/>
  <c r="D1636" i="7"/>
  <c r="C1636" i="7"/>
  <c r="B1636" i="7"/>
  <c r="E1605" i="7"/>
  <c r="D1605" i="7"/>
  <c r="C1605" i="7"/>
  <c r="B1605" i="7"/>
  <c r="E487" i="7"/>
  <c r="D487" i="7"/>
  <c r="C487" i="7"/>
  <c r="B487" i="7"/>
  <c r="E482" i="7"/>
  <c r="D482" i="7"/>
  <c r="C482" i="7"/>
  <c r="B482" i="7"/>
  <c r="E377" i="7"/>
  <c r="D377" i="7"/>
  <c r="C377" i="7"/>
  <c r="B377" i="7"/>
  <c r="E373" i="7"/>
  <c r="D373" i="7"/>
  <c r="C373" i="7"/>
  <c r="B373" i="7"/>
  <c r="E452" i="7"/>
  <c r="D452" i="7"/>
  <c r="C452" i="7"/>
  <c r="B452" i="7"/>
  <c r="E437" i="7"/>
  <c r="D437" i="7"/>
  <c r="C437" i="7"/>
  <c r="B437" i="7"/>
  <c r="E454" i="7"/>
  <c r="D454" i="7"/>
  <c r="C454" i="7"/>
  <c r="B454" i="7"/>
  <c r="E440" i="7"/>
  <c r="D440" i="7"/>
  <c r="C440" i="7"/>
  <c r="B440" i="7"/>
  <c r="E459" i="7"/>
  <c r="D459" i="7"/>
  <c r="C459" i="7"/>
  <c r="B459" i="7"/>
  <c r="E450" i="7"/>
  <c r="D450" i="7"/>
  <c r="C450" i="7"/>
  <c r="B450" i="7"/>
  <c r="E453" i="7"/>
  <c r="D453" i="7"/>
  <c r="C453" i="7"/>
  <c r="B453" i="7"/>
  <c r="E441" i="7"/>
  <c r="D441" i="7"/>
  <c r="C441" i="7"/>
  <c r="B441" i="7"/>
  <c r="E782" i="7"/>
  <c r="D782" i="7"/>
  <c r="C782" i="7"/>
  <c r="B782" i="7"/>
  <c r="E757" i="7"/>
  <c r="D757" i="7"/>
  <c r="C757" i="7"/>
  <c r="B757" i="7"/>
  <c r="E761" i="7"/>
  <c r="D761" i="7"/>
  <c r="C761" i="7"/>
  <c r="B761" i="7"/>
  <c r="E742" i="7"/>
  <c r="D742" i="7"/>
  <c r="C742" i="7"/>
  <c r="B742" i="7"/>
  <c r="E825" i="7"/>
  <c r="D825" i="7"/>
  <c r="C825" i="7"/>
  <c r="B825" i="7"/>
  <c r="E772" i="7"/>
  <c r="D772" i="7"/>
  <c r="C772" i="7"/>
  <c r="B772" i="7"/>
  <c r="E769" i="7"/>
  <c r="D769" i="7"/>
  <c r="C769" i="7"/>
  <c r="B769" i="7"/>
  <c r="E750" i="7"/>
  <c r="D750" i="7"/>
  <c r="C750" i="7"/>
  <c r="B750" i="7"/>
  <c r="E489" i="7"/>
  <c r="D489" i="7"/>
  <c r="C489" i="7"/>
  <c r="B489" i="7"/>
  <c r="E488" i="7"/>
  <c r="D488" i="7"/>
  <c r="C488" i="7"/>
  <c r="B488" i="7"/>
  <c r="E478" i="7"/>
  <c r="D478" i="7"/>
  <c r="C478" i="7"/>
  <c r="B478" i="7"/>
  <c r="E474" i="7"/>
  <c r="D474" i="7"/>
  <c r="C474" i="7"/>
  <c r="B474" i="7"/>
  <c r="E457" i="7"/>
  <c r="D457" i="7"/>
  <c r="C457" i="7"/>
  <c r="B457" i="7"/>
  <c r="E446" i="7"/>
  <c r="D446" i="7"/>
  <c r="C446" i="7"/>
  <c r="B446" i="7"/>
  <c r="E499" i="7"/>
  <c r="D499" i="7"/>
  <c r="C499" i="7"/>
  <c r="B499" i="7"/>
  <c r="E491" i="7"/>
  <c r="D491" i="7"/>
  <c r="C491" i="7"/>
  <c r="B491" i="7"/>
  <c r="E481" i="7"/>
  <c r="D481" i="7"/>
  <c r="C481" i="7"/>
  <c r="B481" i="7"/>
  <c r="E479" i="7"/>
  <c r="D479" i="7"/>
  <c r="C479" i="7"/>
  <c r="B479" i="7"/>
  <c r="E455" i="7"/>
  <c r="D455" i="7"/>
  <c r="C455" i="7"/>
  <c r="B455" i="7"/>
  <c r="E443" i="7"/>
  <c r="D443" i="7"/>
  <c r="C443" i="7"/>
  <c r="B443" i="7"/>
  <c r="E456" i="7"/>
  <c r="D456" i="7"/>
  <c r="C456" i="7"/>
  <c r="B456" i="7"/>
  <c r="E442" i="7"/>
  <c r="D442" i="7"/>
  <c r="C442" i="7"/>
  <c r="B442" i="7"/>
  <c r="E433" i="7"/>
  <c r="D433" i="7"/>
  <c r="C433" i="7"/>
  <c r="B433" i="7"/>
  <c r="E423" i="7"/>
  <c r="D423" i="7"/>
  <c r="C423" i="7"/>
  <c r="B423" i="7"/>
  <c r="E343" i="7"/>
  <c r="D343" i="7"/>
  <c r="C343" i="7"/>
  <c r="B343" i="7"/>
  <c r="E337" i="7"/>
  <c r="D337" i="7"/>
  <c r="C337" i="7"/>
  <c r="B337" i="7"/>
  <c r="E334" i="7"/>
  <c r="D334" i="7"/>
  <c r="C334" i="7"/>
  <c r="B334" i="7"/>
  <c r="E248" i="7"/>
  <c r="D248" i="7"/>
  <c r="C248" i="7"/>
  <c r="B248" i="7"/>
  <c r="E247" i="7"/>
  <c r="D247" i="7"/>
  <c r="C247" i="7"/>
  <c r="B247" i="7"/>
  <c r="E245" i="7"/>
  <c r="D245" i="7"/>
  <c r="C245" i="7"/>
  <c r="B245" i="7"/>
  <c r="E328" i="7"/>
  <c r="D328" i="7"/>
  <c r="C328" i="7"/>
  <c r="B328" i="7"/>
  <c r="E331" i="7"/>
  <c r="D331" i="7"/>
  <c r="C331" i="7"/>
  <c r="B331" i="7"/>
  <c r="E325" i="7"/>
  <c r="D325" i="7"/>
  <c r="C325" i="7"/>
  <c r="B325" i="7"/>
  <c r="E233" i="7"/>
  <c r="D233" i="7"/>
  <c r="C233" i="7"/>
  <c r="B233" i="7"/>
  <c r="E231" i="7"/>
  <c r="D231" i="7"/>
  <c r="C231" i="7"/>
  <c r="B231" i="7"/>
  <c r="E230" i="7"/>
  <c r="D230" i="7"/>
  <c r="C230" i="7"/>
  <c r="B230" i="7"/>
  <c r="E273" i="7"/>
  <c r="D273" i="7"/>
  <c r="C273" i="7"/>
  <c r="B273" i="7"/>
  <c r="E270" i="7"/>
  <c r="D270" i="7"/>
  <c r="C270" i="7"/>
  <c r="B270" i="7"/>
  <c r="E266" i="7"/>
  <c r="D266" i="7"/>
  <c r="C266" i="7"/>
  <c r="B266" i="7"/>
  <c r="E426" i="7"/>
  <c r="D426" i="7"/>
  <c r="C426" i="7"/>
  <c r="B426" i="7"/>
  <c r="E414" i="7"/>
  <c r="D414" i="7"/>
  <c r="C414" i="7"/>
  <c r="B414" i="7"/>
  <c r="E253" i="7"/>
  <c r="D253" i="7"/>
  <c r="C253" i="7"/>
  <c r="B253" i="7"/>
  <c r="E251" i="7"/>
  <c r="D251" i="7"/>
  <c r="C251" i="7"/>
  <c r="B251" i="7"/>
  <c r="E249" i="7"/>
  <c r="D249" i="7"/>
  <c r="C249" i="7"/>
  <c r="B249" i="7"/>
  <c r="E272" i="7"/>
  <c r="D272" i="7"/>
  <c r="C272" i="7"/>
  <c r="B272" i="7"/>
  <c r="E269" i="7"/>
  <c r="D269" i="7"/>
  <c r="C269" i="7"/>
  <c r="B269" i="7"/>
  <c r="E263" i="7"/>
  <c r="D263" i="7"/>
  <c r="C263" i="7"/>
  <c r="B263" i="7"/>
  <c r="E429" i="7"/>
  <c r="D429" i="7"/>
  <c r="C429" i="7"/>
  <c r="B429" i="7"/>
  <c r="E417" i="7"/>
  <c r="D417" i="7"/>
  <c r="C417" i="7"/>
  <c r="B417" i="7"/>
  <c r="E431" i="7"/>
  <c r="D431" i="7"/>
  <c r="C431" i="7"/>
  <c r="B431" i="7"/>
  <c r="E421" i="7"/>
  <c r="D421" i="7"/>
  <c r="C421" i="7"/>
  <c r="B421" i="7"/>
  <c r="E428" i="7"/>
  <c r="D428" i="7"/>
  <c r="C428" i="7"/>
  <c r="B428" i="7"/>
  <c r="E420" i="7"/>
  <c r="D420" i="7"/>
  <c r="C420" i="7"/>
  <c r="B420" i="7"/>
  <c r="E271" i="7"/>
  <c r="D271" i="7"/>
  <c r="C271" i="7"/>
  <c r="B271" i="7"/>
  <c r="E268" i="7"/>
  <c r="D268" i="7"/>
  <c r="C268" i="7"/>
  <c r="B268" i="7"/>
  <c r="E262" i="7"/>
  <c r="D262" i="7"/>
  <c r="C262" i="7"/>
  <c r="B262" i="7"/>
  <c r="E332" i="7"/>
  <c r="D332" i="7"/>
  <c r="C332" i="7"/>
  <c r="B332" i="7"/>
  <c r="E327" i="7"/>
  <c r="D327" i="7"/>
  <c r="C327" i="7"/>
  <c r="B327" i="7"/>
  <c r="E324" i="7"/>
  <c r="D324" i="7"/>
  <c r="C324" i="7"/>
  <c r="B324" i="7"/>
  <c r="E261" i="7"/>
  <c r="D261" i="7"/>
  <c r="C261" i="7"/>
  <c r="B261" i="7"/>
  <c r="E260" i="7"/>
  <c r="D260" i="7"/>
  <c r="C260" i="7"/>
  <c r="B260" i="7"/>
  <c r="E258" i="7"/>
  <c r="D258" i="7"/>
  <c r="C258" i="7"/>
  <c r="B258" i="7"/>
  <c r="E430" i="7"/>
  <c r="D430" i="7"/>
  <c r="C430" i="7"/>
  <c r="B430" i="7"/>
  <c r="E416" i="7"/>
  <c r="D416" i="7"/>
  <c r="C416" i="7"/>
  <c r="B416" i="7"/>
  <c r="E256" i="7"/>
  <c r="D256" i="7"/>
  <c r="C256" i="7"/>
  <c r="B256" i="7"/>
  <c r="E255" i="7"/>
  <c r="D255" i="7"/>
  <c r="C255" i="7"/>
  <c r="B255" i="7"/>
  <c r="E254" i="7"/>
  <c r="D254" i="7"/>
  <c r="C254" i="7"/>
  <c r="B254" i="7"/>
  <c r="E344" i="7"/>
  <c r="D344" i="7"/>
  <c r="C344" i="7"/>
  <c r="B344" i="7"/>
  <c r="E341" i="7"/>
  <c r="D341" i="7"/>
  <c r="C341" i="7"/>
  <c r="B341" i="7"/>
  <c r="E335" i="7"/>
  <c r="D335" i="7"/>
  <c r="C335" i="7"/>
  <c r="B335" i="7"/>
  <c r="E1592" i="7"/>
  <c r="D1592" i="7"/>
  <c r="C1592" i="7"/>
  <c r="B1592" i="7"/>
  <c r="E1629" i="7"/>
  <c r="D1629" i="7"/>
  <c r="C1629" i="7"/>
  <c r="B1629" i="7"/>
  <c r="E434" i="7"/>
  <c r="D434" i="7"/>
  <c r="C434" i="7"/>
  <c r="B434" i="7"/>
  <c r="E425" i="7"/>
  <c r="D425" i="7"/>
  <c r="C425" i="7"/>
  <c r="B425" i="7"/>
  <c r="E1698" i="7"/>
  <c r="D1698" i="7"/>
  <c r="C1698" i="7"/>
  <c r="B1698" i="7"/>
  <c r="E1596" i="7"/>
  <c r="D1596" i="7"/>
  <c r="C1596" i="7"/>
  <c r="B1596" i="7"/>
  <c r="E1627" i="7"/>
  <c r="D1627" i="7"/>
  <c r="C1627" i="7"/>
  <c r="B1627" i="7"/>
  <c r="E1594" i="7"/>
  <c r="D1594" i="7"/>
  <c r="C1594" i="7"/>
  <c r="B1594" i="7"/>
  <c r="E1600" i="7"/>
  <c r="D1600" i="7"/>
  <c r="C1600" i="7"/>
  <c r="B1600" i="7"/>
  <c r="E1576" i="7"/>
  <c r="D1576" i="7"/>
  <c r="C1576" i="7"/>
  <c r="B1576" i="7"/>
  <c r="E1619" i="7"/>
  <c r="D1619" i="7"/>
  <c r="C1619" i="7"/>
  <c r="B1619" i="7"/>
  <c r="E1577" i="7"/>
  <c r="D1577" i="7"/>
  <c r="C1577" i="7"/>
  <c r="B1577" i="7"/>
  <c r="E1582" i="7"/>
  <c r="D1582" i="7"/>
  <c r="C1582" i="7"/>
  <c r="B1582" i="7"/>
  <c r="E1532" i="7"/>
  <c r="D1532" i="7"/>
  <c r="C1532" i="7"/>
  <c r="B1532" i="7"/>
  <c r="E1553" i="7"/>
  <c r="D1553" i="7"/>
  <c r="C1553" i="7"/>
  <c r="B1553" i="7"/>
  <c r="E1527" i="7"/>
  <c r="D1527" i="7"/>
  <c r="C1527" i="7"/>
  <c r="B1527" i="7"/>
  <c r="E1504" i="7"/>
  <c r="D1504" i="7"/>
  <c r="C1504" i="7"/>
  <c r="B1504" i="7"/>
  <c r="E1490" i="7"/>
  <c r="D1490" i="7"/>
  <c r="C1490" i="7"/>
  <c r="B1490" i="7"/>
  <c r="E1519" i="7"/>
  <c r="D1519" i="7"/>
  <c r="C1519" i="7"/>
  <c r="B1519" i="7"/>
  <c r="E1485" i="7"/>
  <c r="D1485" i="7"/>
  <c r="C1485" i="7"/>
  <c r="B1485" i="7"/>
  <c r="E1500" i="7"/>
  <c r="D1500" i="7"/>
  <c r="C1500" i="7"/>
  <c r="B1500" i="7"/>
  <c r="E1483" i="7"/>
  <c r="D1483" i="7"/>
  <c r="C1483" i="7"/>
  <c r="B1483" i="7"/>
  <c r="E1488" i="7"/>
  <c r="D1488" i="7"/>
  <c r="C1488" i="7"/>
  <c r="B1488" i="7"/>
  <c r="E1478" i="7"/>
  <c r="D1478" i="7"/>
  <c r="C1478" i="7"/>
  <c r="B1478" i="7"/>
  <c r="E1431" i="7"/>
  <c r="D1431" i="7"/>
  <c r="C1431" i="7"/>
  <c r="B1431" i="7"/>
  <c r="E1413" i="7"/>
  <c r="D1413" i="7"/>
  <c r="C1413" i="7"/>
  <c r="B1413" i="7"/>
  <c r="E1615" i="7"/>
  <c r="D1615" i="7"/>
  <c r="C1615" i="7"/>
  <c r="B1615" i="7"/>
  <c r="E1584" i="7"/>
  <c r="D1584" i="7"/>
  <c r="C1584" i="7"/>
  <c r="B1584" i="7"/>
  <c r="E739" i="7"/>
  <c r="D739" i="7"/>
  <c r="C739" i="7"/>
  <c r="B739" i="7"/>
  <c r="E720" i="7"/>
  <c r="D720" i="7"/>
  <c r="C720" i="7"/>
  <c r="B720" i="7"/>
  <c r="E727" i="7"/>
  <c r="D727" i="7"/>
  <c r="C727" i="7"/>
  <c r="B727" i="7"/>
  <c r="E721" i="7"/>
  <c r="D721" i="7"/>
  <c r="C721" i="7"/>
  <c r="B721" i="7"/>
  <c r="E746" i="7"/>
  <c r="D746" i="7"/>
  <c r="C746" i="7"/>
  <c r="B746" i="7"/>
  <c r="E731" i="7"/>
  <c r="D731" i="7"/>
  <c r="C731" i="7"/>
  <c r="B731" i="7"/>
  <c r="E753" i="7"/>
  <c r="D753" i="7"/>
  <c r="C753" i="7"/>
  <c r="B753" i="7"/>
  <c r="E732" i="7"/>
  <c r="D732" i="7"/>
  <c r="C732" i="7"/>
  <c r="B732" i="7"/>
  <c r="E766" i="7"/>
  <c r="D766" i="7"/>
  <c r="C766" i="7"/>
  <c r="B766" i="7"/>
  <c r="E749" i="7"/>
  <c r="D749" i="7"/>
  <c r="C749" i="7"/>
  <c r="B749" i="7"/>
  <c r="E791" i="7"/>
  <c r="D791" i="7"/>
  <c r="C791" i="7"/>
  <c r="B791" i="7"/>
  <c r="E767" i="7"/>
  <c r="D767" i="7"/>
  <c r="C767" i="7"/>
  <c r="B767" i="7"/>
  <c r="E813" i="7"/>
  <c r="D813" i="7"/>
  <c r="C813" i="7"/>
  <c r="B813" i="7"/>
  <c r="E773" i="7"/>
  <c r="D773" i="7"/>
  <c r="C773" i="7"/>
  <c r="B773" i="7"/>
  <c r="E807" i="7"/>
  <c r="D807" i="7"/>
  <c r="C807" i="7"/>
  <c r="B807" i="7"/>
  <c r="E765" i="7"/>
  <c r="D765" i="7"/>
  <c r="C765" i="7"/>
  <c r="B765" i="7"/>
  <c r="E798" i="7"/>
  <c r="D798" i="7"/>
  <c r="C798" i="7"/>
  <c r="B798" i="7"/>
  <c r="E775" i="7"/>
  <c r="D775" i="7"/>
  <c r="C775" i="7"/>
  <c r="B775" i="7"/>
  <c r="E790" i="7"/>
  <c r="D790" i="7"/>
  <c r="C790" i="7"/>
  <c r="B790" i="7"/>
  <c r="E776" i="7"/>
  <c r="D776" i="7"/>
  <c r="C776" i="7"/>
  <c r="B776" i="7"/>
  <c r="E792" i="7"/>
  <c r="D792" i="7"/>
  <c r="C792" i="7"/>
  <c r="B792" i="7"/>
  <c r="E781" i="7"/>
  <c r="D781" i="7"/>
  <c r="C781" i="7"/>
  <c r="B781" i="7"/>
  <c r="E820" i="7"/>
  <c r="D820" i="7"/>
  <c r="C820" i="7"/>
  <c r="B820" i="7"/>
  <c r="E786" i="7"/>
  <c r="D786" i="7"/>
  <c r="C786" i="7"/>
  <c r="B786" i="7"/>
  <c r="E810" i="7"/>
  <c r="D810" i="7"/>
  <c r="C810" i="7"/>
  <c r="B810" i="7"/>
  <c r="E789" i="7"/>
  <c r="D789" i="7"/>
  <c r="C789" i="7"/>
  <c r="B789" i="7"/>
  <c r="E814" i="7"/>
  <c r="D814" i="7"/>
  <c r="C814" i="7"/>
  <c r="B814" i="7"/>
  <c r="E794" i="7"/>
  <c r="D794" i="7"/>
  <c r="C794" i="7"/>
  <c r="B794" i="7"/>
  <c r="E831" i="7"/>
  <c r="D831" i="7"/>
  <c r="C831" i="7"/>
  <c r="B831" i="7"/>
  <c r="E804" i="7"/>
  <c r="D804" i="7"/>
  <c r="C804" i="7"/>
  <c r="B804" i="7"/>
  <c r="E846" i="7"/>
  <c r="D846" i="7"/>
  <c r="C846" i="7"/>
  <c r="B846" i="7"/>
  <c r="E837" i="7"/>
  <c r="D837" i="7"/>
  <c r="C837" i="7"/>
  <c r="B837" i="7"/>
  <c r="E848" i="7"/>
  <c r="D848" i="7"/>
  <c r="C848" i="7"/>
  <c r="B848" i="7"/>
  <c r="E843" i="7"/>
  <c r="D843" i="7"/>
  <c r="C843" i="7"/>
  <c r="B843" i="7"/>
  <c r="E859" i="7"/>
  <c r="D859" i="7"/>
  <c r="C859" i="7"/>
  <c r="B859" i="7"/>
  <c r="E852" i="7"/>
  <c r="D852" i="7"/>
  <c r="C852" i="7"/>
  <c r="B852" i="7"/>
  <c r="E914" i="7"/>
  <c r="D914" i="7"/>
  <c r="C914" i="7"/>
  <c r="B914" i="7"/>
  <c r="E887" i="7"/>
  <c r="D887" i="7"/>
  <c r="C887" i="7"/>
  <c r="B887" i="7"/>
  <c r="E911" i="7"/>
  <c r="D911" i="7"/>
  <c r="C911" i="7"/>
  <c r="B911" i="7"/>
  <c r="E893" i="7"/>
  <c r="D893" i="7"/>
  <c r="C893" i="7"/>
  <c r="B893" i="7"/>
  <c r="E912" i="7"/>
  <c r="D912" i="7"/>
  <c r="C912" i="7"/>
  <c r="B912" i="7"/>
  <c r="E901" i="7"/>
  <c r="D901" i="7"/>
  <c r="C901" i="7"/>
  <c r="B901" i="7"/>
  <c r="E926" i="7"/>
  <c r="D926" i="7"/>
  <c r="C926" i="7"/>
  <c r="B926" i="7"/>
  <c r="E903" i="7"/>
  <c r="D903" i="7"/>
  <c r="C903" i="7"/>
  <c r="B903" i="7"/>
  <c r="E934" i="7"/>
  <c r="D934" i="7"/>
  <c r="C934" i="7"/>
  <c r="B934" i="7"/>
  <c r="E908" i="7"/>
  <c r="D908" i="7"/>
  <c r="C908" i="7"/>
  <c r="B908" i="7"/>
  <c r="E924" i="7"/>
  <c r="D924" i="7"/>
  <c r="C924" i="7"/>
  <c r="B924" i="7"/>
  <c r="E910" i="7"/>
  <c r="D910" i="7"/>
  <c r="C910" i="7"/>
  <c r="B910" i="7"/>
  <c r="E931" i="7"/>
  <c r="D931" i="7"/>
  <c r="C931" i="7"/>
  <c r="B931" i="7"/>
  <c r="E918" i="7"/>
  <c r="D918" i="7"/>
  <c r="C918" i="7"/>
  <c r="B918" i="7"/>
  <c r="E929" i="7"/>
  <c r="D929" i="7"/>
  <c r="C929" i="7"/>
  <c r="B929" i="7"/>
  <c r="E923" i="7"/>
  <c r="D923" i="7"/>
  <c r="C923" i="7"/>
  <c r="B923" i="7"/>
  <c r="E994" i="7"/>
  <c r="D994" i="7"/>
  <c r="C994" i="7"/>
  <c r="B994" i="7"/>
  <c r="E945" i="7"/>
  <c r="D945" i="7"/>
  <c r="C945" i="7"/>
  <c r="B945" i="7"/>
  <c r="E1602" i="7"/>
  <c r="D1602" i="7"/>
  <c r="C1602" i="7"/>
  <c r="B1602" i="7"/>
  <c r="E1575" i="7"/>
  <c r="D1575" i="7"/>
  <c r="C1575" i="7"/>
  <c r="B1575" i="7"/>
  <c r="E999" i="7"/>
  <c r="D999" i="7"/>
  <c r="C999" i="7"/>
  <c r="B999" i="7"/>
  <c r="E957" i="7"/>
  <c r="D957" i="7"/>
  <c r="C957" i="7"/>
  <c r="B957" i="7"/>
  <c r="E1036" i="7"/>
  <c r="D1036" i="7"/>
  <c r="C1036" i="7"/>
  <c r="B1036" i="7"/>
  <c r="E1029" i="7"/>
  <c r="D1029" i="7"/>
  <c r="C1029" i="7"/>
  <c r="B1029" i="7"/>
  <c r="E1053" i="7"/>
  <c r="D1053" i="7"/>
  <c r="C1053" i="7"/>
  <c r="B1053" i="7"/>
  <c r="E1045" i="7"/>
  <c r="D1045" i="7"/>
  <c r="C1045" i="7"/>
  <c r="B1045" i="7"/>
  <c r="E1070" i="7"/>
  <c r="D1070" i="7"/>
  <c r="C1070" i="7"/>
  <c r="B1070" i="7"/>
  <c r="E1054" i="7"/>
  <c r="D1054" i="7"/>
  <c r="C1054" i="7"/>
  <c r="B1054" i="7"/>
  <c r="E1109" i="7"/>
  <c r="D1109" i="7"/>
  <c r="C1109" i="7"/>
  <c r="B1109" i="7"/>
  <c r="E1095" i="7"/>
  <c r="D1095" i="7"/>
  <c r="C1095" i="7"/>
  <c r="B1095" i="7"/>
  <c r="E1167" i="7"/>
  <c r="D1167" i="7"/>
  <c r="C1167" i="7"/>
  <c r="B1167" i="7"/>
  <c r="E1097" i="7"/>
  <c r="D1097" i="7"/>
  <c r="C1097" i="7"/>
  <c r="B1097" i="7"/>
  <c r="E1114" i="7"/>
  <c r="D1114" i="7"/>
  <c r="C1114" i="7"/>
  <c r="B1114" i="7"/>
  <c r="E1098" i="7"/>
  <c r="D1098" i="7"/>
  <c r="C1098" i="7"/>
  <c r="B1098" i="7"/>
  <c r="E1130" i="7"/>
  <c r="D1130" i="7"/>
  <c r="C1130" i="7"/>
  <c r="B1130" i="7"/>
  <c r="E1169" i="7"/>
  <c r="D1169" i="7"/>
  <c r="C1169" i="7"/>
  <c r="B1169" i="7"/>
  <c r="E1146" i="7"/>
  <c r="D1146" i="7"/>
  <c r="C1146" i="7"/>
  <c r="B1146" i="7"/>
  <c r="E1199" i="7"/>
  <c r="D1199" i="7"/>
  <c r="C1199" i="7"/>
  <c r="B1199" i="7"/>
  <c r="E1179" i="7"/>
  <c r="D1179" i="7"/>
  <c r="C1179" i="7"/>
  <c r="B1179" i="7"/>
  <c r="E1243" i="7"/>
  <c r="D1243" i="7"/>
  <c r="C1243" i="7"/>
  <c r="B1243" i="7"/>
  <c r="E1187" i="7"/>
  <c r="D1187" i="7"/>
  <c r="C1187" i="7"/>
  <c r="B1187" i="7"/>
  <c r="E1224" i="7"/>
  <c r="D1224" i="7"/>
  <c r="C1224" i="7"/>
  <c r="B1224" i="7"/>
  <c r="E1204" i="7"/>
  <c r="D1204" i="7"/>
  <c r="C1204" i="7"/>
  <c r="B1204" i="7"/>
  <c r="E1232" i="7"/>
  <c r="D1232" i="7"/>
  <c r="C1232" i="7"/>
  <c r="B1232" i="7"/>
  <c r="E1210" i="7"/>
  <c r="D1210" i="7"/>
  <c r="C1210" i="7"/>
  <c r="B1210" i="7"/>
  <c r="E1309" i="7"/>
  <c r="D1309" i="7"/>
  <c r="C1309" i="7"/>
  <c r="B1309" i="7"/>
  <c r="E1244" i="7"/>
  <c r="D1244" i="7"/>
  <c r="C1244" i="7"/>
  <c r="B1244" i="7"/>
  <c r="E1318" i="7"/>
  <c r="D1318" i="7"/>
  <c r="C1318" i="7"/>
  <c r="B1318" i="7"/>
  <c r="E1250" i="7"/>
  <c r="D1250" i="7"/>
  <c r="C1250" i="7"/>
  <c r="B1250" i="7"/>
  <c r="E1334" i="7"/>
  <c r="D1334" i="7"/>
  <c r="C1334" i="7"/>
  <c r="B1334" i="7"/>
  <c r="E1307" i="7"/>
  <c r="D1307" i="7"/>
  <c r="C1307" i="7"/>
  <c r="B1307" i="7"/>
  <c r="E1382" i="7"/>
  <c r="D1382" i="7"/>
  <c r="C1382" i="7"/>
  <c r="B1382" i="7"/>
  <c r="E1357" i="7"/>
  <c r="D1357" i="7"/>
  <c r="C1357" i="7"/>
  <c r="B1357" i="7"/>
  <c r="E1378" i="7"/>
  <c r="D1378" i="7"/>
  <c r="C1378" i="7"/>
  <c r="B1378" i="7"/>
  <c r="E1367" i="7"/>
  <c r="D1367" i="7"/>
  <c r="C1367" i="7"/>
  <c r="B1367" i="7"/>
  <c r="E1464" i="7"/>
  <c r="D1464" i="7"/>
  <c r="C1464" i="7"/>
  <c r="B1464" i="7"/>
  <c r="E1418" i="7"/>
  <c r="D1418" i="7"/>
  <c r="C1418" i="7"/>
  <c r="B1418" i="7"/>
  <c r="E1437" i="7"/>
  <c r="D1437" i="7"/>
  <c r="C1437" i="7"/>
  <c r="B1437" i="7"/>
  <c r="E1420" i="7"/>
  <c r="D1420" i="7"/>
  <c r="C1420" i="7"/>
  <c r="B1420" i="7"/>
  <c r="E1259" i="7"/>
  <c r="D1259" i="7"/>
  <c r="C1259" i="7"/>
  <c r="B1259" i="7"/>
  <c r="E1215" i="7"/>
  <c r="D1215" i="7"/>
  <c r="C1215" i="7"/>
  <c r="B1215" i="7"/>
  <c r="E1274" i="7"/>
  <c r="D1274" i="7"/>
  <c r="C1274" i="7"/>
  <c r="B1274" i="7"/>
  <c r="E1237" i="7"/>
  <c r="D1237" i="7"/>
  <c r="C1237" i="7"/>
  <c r="B1237" i="7"/>
  <c r="E1354" i="7"/>
  <c r="D1354" i="7"/>
  <c r="C1354" i="7"/>
  <c r="B1354" i="7"/>
  <c r="E1336" i="7"/>
  <c r="D1336" i="7"/>
  <c r="C1336" i="7"/>
  <c r="B1336" i="7"/>
  <c r="E1203" i="7"/>
  <c r="D1203" i="7"/>
  <c r="C1203" i="7"/>
  <c r="B1203" i="7"/>
  <c r="E1162" i="7"/>
  <c r="D1162" i="7"/>
  <c r="C1162" i="7"/>
  <c r="B1162" i="7"/>
  <c r="E1355" i="7"/>
  <c r="D1355" i="7"/>
  <c r="C1355" i="7"/>
  <c r="B1355" i="7"/>
  <c r="E1341" i="7"/>
  <c r="D1341" i="7"/>
  <c r="C1341" i="7"/>
  <c r="B1341" i="7"/>
  <c r="E1370" i="7"/>
  <c r="D1370" i="7"/>
  <c r="C1370" i="7"/>
  <c r="B1370" i="7"/>
  <c r="E1352" i="7"/>
  <c r="D1352" i="7"/>
  <c r="C1352" i="7"/>
  <c r="B1352" i="7"/>
  <c r="E1381" i="7"/>
  <c r="D1381" i="7"/>
  <c r="C1381" i="7"/>
  <c r="B1381" i="7"/>
  <c r="E1361" i="7"/>
  <c r="D1361" i="7"/>
  <c r="C1361" i="7"/>
  <c r="B1361" i="7"/>
  <c r="E1380" i="7"/>
  <c r="D1380" i="7"/>
  <c r="C1380" i="7"/>
  <c r="B1380" i="7"/>
  <c r="E1371" i="7"/>
  <c r="D1371" i="7"/>
  <c r="C1371" i="7"/>
  <c r="B1371" i="7"/>
  <c r="E1442" i="7"/>
  <c r="D1442" i="7"/>
  <c r="C1442" i="7"/>
  <c r="B1442" i="7"/>
  <c r="E1401" i="7"/>
  <c r="D1401" i="7"/>
  <c r="C1401" i="7"/>
  <c r="B1401" i="7"/>
  <c r="E1474" i="7"/>
  <c r="D1474" i="7"/>
  <c r="C1474" i="7"/>
  <c r="B1474" i="7"/>
  <c r="E1432" i="7"/>
  <c r="D1432" i="7"/>
  <c r="C1432" i="7"/>
  <c r="B1432" i="7"/>
  <c r="E1211" i="7"/>
  <c r="D1211" i="7"/>
  <c r="C1211" i="7"/>
  <c r="B1211" i="7"/>
  <c r="E1186" i="7"/>
  <c r="D1186" i="7"/>
  <c r="C1186" i="7"/>
  <c r="B1186" i="7"/>
  <c r="E1469" i="7"/>
  <c r="D1469" i="7"/>
  <c r="C1469" i="7"/>
  <c r="B1469" i="7"/>
  <c r="E1461" i="7"/>
  <c r="D1461" i="7"/>
  <c r="C1461" i="7"/>
  <c r="B1461" i="7"/>
  <c r="E1217" i="7"/>
  <c r="D1217" i="7"/>
  <c r="C1217" i="7"/>
  <c r="B1217" i="7"/>
  <c r="E1196" i="7"/>
  <c r="D1196" i="7"/>
  <c r="C1196" i="7"/>
  <c r="B1196" i="7"/>
  <c r="E735" i="7"/>
  <c r="D735" i="7"/>
  <c r="C735" i="7"/>
  <c r="B735" i="7"/>
  <c r="E715" i="7"/>
  <c r="D715" i="7"/>
  <c r="C715" i="7"/>
  <c r="B715" i="7"/>
  <c r="E724" i="7"/>
  <c r="D724" i="7"/>
  <c r="C724" i="7"/>
  <c r="B724" i="7"/>
  <c r="E711" i="7"/>
  <c r="D711" i="7"/>
  <c r="C711" i="7"/>
  <c r="B711" i="7"/>
  <c r="E1564" i="7"/>
  <c r="D1564" i="7"/>
  <c r="C1564" i="7"/>
  <c r="B1564" i="7"/>
  <c r="E1565" i="7"/>
  <c r="D1565" i="7"/>
  <c r="C1565" i="7"/>
  <c r="B1565" i="7"/>
  <c r="E1525" i="7"/>
  <c r="D1525" i="7"/>
  <c r="C1525" i="7"/>
  <c r="B1525" i="7"/>
  <c r="E1567" i="7"/>
  <c r="D1567" i="7"/>
  <c r="C1567" i="7"/>
  <c r="B1567" i="7"/>
  <c r="E1534" i="7"/>
  <c r="D1534" i="7"/>
  <c r="C1534" i="7"/>
  <c r="B1534" i="7"/>
  <c r="E1569" i="7"/>
  <c r="D1569" i="7"/>
  <c r="C1569" i="7"/>
  <c r="B1569" i="7"/>
  <c r="E1533" i="7"/>
  <c r="D1533" i="7"/>
  <c r="C1533" i="7"/>
  <c r="B1533" i="7"/>
  <c r="E1531" i="7"/>
  <c r="D1531" i="7"/>
  <c r="C1531" i="7"/>
  <c r="B1531" i="7"/>
  <c r="E1559" i="7"/>
  <c r="D1559" i="7"/>
  <c r="C1559" i="7"/>
  <c r="B1559" i="7"/>
  <c r="E1529" i="7"/>
  <c r="D1529" i="7"/>
  <c r="C1529" i="7"/>
  <c r="B1529" i="7"/>
  <c r="E1535" i="7"/>
  <c r="D1535" i="7"/>
  <c r="C1535" i="7"/>
  <c r="B1535" i="7"/>
  <c r="E1517" i="7"/>
  <c r="D1517" i="7"/>
  <c r="C1517" i="7"/>
  <c r="B1517" i="7"/>
  <c r="E1509" i="7"/>
  <c r="D1509" i="7"/>
  <c r="C1509" i="7"/>
  <c r="B1509" i="7"/>
  <c r="E1507" i="7"/>
  <c r="D1507" i="7"/>
  <c r="C1507" i="7"/>
  <c r="B1507" i="7"/>
  <c r="E1546" i="7"/>
  <c r="D1546" i="7"/>
  <c r="C1546" i="7"/>
  <c r="B1546" i="7"/>
  <c r="E1512" i="7"/>
  <c r="D1512" i="7"/>
  <c r="C1512" i="7"/>
  <c r="B1512" i="7"/>
  <c r="E1514" i="7"/>
  <c r="D1514" i="7"/>
  <c r="C1514" i="7"/>
  <c r="B1514" i="7"/>
  <c r="E1503" i="7"/>
  <c r="D1503" i="7"/>
  <c r="C1503" i="7"/>
  <c r="B1503" i="7"/>
  <c r="E1508" i="7"/>
  <c r="D1508" i="7"/>
  <c r="C1508" i="7"/>
  <c r="B1508" i="7"/>
  <c r="E1498" i="7"/>
  <c r="D1498" i="7"/>
  <c r="C1498" i="7"/>
  <c r="B1498" i="7"/>
  <c r="E1523" i="7"/>
  <c r="D1523" i="7"/>
  <c r="C1523" i="7"/>
  <c r="B1523" i="7"/>
  <c r="E1506" i="7"/>
  <c r="D1506" i="7"/>
  <c r="C1506" i="7"/>
  <c r="B1506" i="7"/>
  <c r="E1516" i="7"/>
  <c r="D1516" i="7"/>
  <c r="C1516" i="7"/>
  <c r="B1516" i="7"/>
  <c r="E1499" i="7"/>
  <c r="D1499" i="7"/>
  <c r="C1499" i="7"/>
  <c r="B1499" i="7"/>
  <c r="E1528" i="7"/>
  <c r="D1528" i="7"/>
  <c r="C1528" i="7"/>
  <c r="B1528" i="7"/>
  <c r="E1496" i="7"/>
  <c r="D1496" i="7"/>
  <c r="C1496" i="7"/>
  <c r="B1496" i="7"/>
  <c r="E1513" i="7"/>
  <c r="D1513" i="7"/>
  <c r="C1513" i="7"/>
  <c r="B1513" i="7"/>
  <c r="E1494" i="7"/>
  <c r="D1494" i="7"/>
  <c r="C1494" i="7"/>
  <c r="B1494" i="7"/>
  <c r="E1510" i="7"/>
  <c r="D1510" i="7"/>
  <c r="C1510" i="7"/>
  <c r="B1510" i="7"/>
  <c r="E1497" i="7"/>
  <c r="D1497" i="7"/>
  <c r="C1497" i="7"/>
  <c r="B1497" i="7"/>
  <c r="E1493" i="7"/>
  <c r="D1493" i="7"/>
  <c r="C1493" i="7"/>
  <c r="B1493" i="7"/>
  <c r="J3191" i="7" l="1"/>
  <c r="J3285" i="7"/>
  <c r="J3286" i="7"/>
  <c r="J3186" i="7"/>
  <c r="C1289" i="4"/>
  <c r="C1185" i="4"/>
  <c r="C915" i="4"/>
  <c r="C887" i="4"/>
  <c r="C1252" i="4"/>
  <c r="C1253" i="4"/>
  <c r="C1782" i="4"/>
  <c r="C40" i="4"/>
  <c r="C1283" i="4"/>
  <c r="C1363" i="4"/>
  <c r="C820" i="4"/>
  <c r="C1352" i="4"/>
  <c r="C1457" i="4"/>
  <c r="C1460" i="4"/>
  <c r="C907" i="4"/>
  <c r="C1649" i="4"/>
  <c r="C1650" i="4"/>
  <c r="C1652" i="4"/>
  <c r="C886" i="4"/>
  <c r="C1286" i="4"/>
  <c r="C1532" i="4"/>
  <c r="C1533" i="4"/>
  <c r="C530" i="4"/>
  <c r="C1448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423" i="4"/>
  <c r="C316" i="4"/>
  <c r="C1770" i="4"/>
  <c r="C1808" i="4"/>
  <c r="C954" i="4"/>
  <c r="C869" i="4"/>
  <c r="E1289" i="4"/>
  <c r="E1185" i="4"/>
  <c r="E915" i="4"/>
  <c r="E887" i="4"/>
  <c r="E1252" i="4"/>
  <c r="E1253" i="4"/>
  <c r="E1782" i="4"/>
  <c r="E40" i="4"/>
  <c r="E1283" i="4"/>
  <c r="E1363" i="4"/>
  <c r="E820" i="4"/>
  <c r="E1352" i="4"/>
  <c r="E1457" i="4"/>
  <c r="E1460" i="4"/>
  <c r="E907" i="4"/>
  <c r="E1649" i="4"/>
  <c r="E1650" i="4"/>
  <c r="E1652" i="4"/>
  <c r="E886" i="4"/>
  <c r="E1286" i="4"/>
  <c r="E1532" i="4"/>
  <c r="E1533" i="4"/>
  <c r="E530" i="4"/>
  <c r="E1448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423" i="4"/>
  <c r="E316" i="4"/>
  <c r="E1770" i="4"/>
  <c r="E1808" i="4"/>
  <c r="E954" i="4"/>
  <c r="E869" i="4"/>
  <c r="F430" i="4" l="1"/>
  <c r="J2314" i="7" s="1"/>
  <c r="F887" i="4"/>
  <c r="F1352" i="4"/>
  <c r="J2720" i="7" s="1"/>
  <c r="F1286" i="4"/>
  <c r="F1833" i="4"/>
  <c r="F1841" i="4"/>
  <c r="F1849" i="4"/>
  <c r="F1857" i="4"/>
  <c r="F1865" i="4"/>
  <c r="F1873" i="4"/>
  <c r="F1881" i="4"/>
  <c r="F1889" i="4"/>
  <c r="F1897" i="4"/>
  <c r="F1905" i="4"/>
  <c r="F1913" i="4"/>
  <c r="F423" i="4"/>
  <c r="F1460" i="4"/>
  <c r="F1843" i="4"/>
  <c r="F1859" i="4"/>
  <c r="F1875" i="4"/>
  <c r="F1891" i="4"/>
  <c r="F1907" i="4"/>
  <c r="F1770" i="4"/>
  <c r="F1887" i="4"/>
  <c r="F1786" i="4"/>
  <c r="J1497" i="7" s="1"/>
  <c r="F1856" i="4"/>
  <c r="F1896" i="4"/>
  <c r="F1252" i="4"/>
  <c r="J1577" i="7" s="1"/>
  <c r="F1457" i="4"/>
  <c r="F1532" i="4"/>
  <c r="J3112" i="7" s="1"/>
  <c r="F1834" i="4"/>
  <c r="F1842" i="4"/>
  <c r="F1850" i="4"/>
  <c r="F1858" i="4"/>
  <c r="F1866" i="4"/>
  <c r="F1874" i="4"/>
  <c r="F1882" i="4"/>
  <c r="F1890" i="4"/>
  <c r="F1898" i="4"/>
  <c r="F1906" i="4"/>
  <c r="F1914" i="4"/>
  <c r="F316" i="4"/>
  <c r="F1533" i="4"/>
  <c r="J3113" i="7" s="1"/>
  <c r="F1835" i="4"/>
  <c r="F1851" i="4"/>
  <c r="F1867" i="4"/>
  <c r="F1883" i="4"/>
  <c r="F1899" i="4"/>
  <c r="F1915" i="4"/>
  <c r="F1879" i="4"/>
  <c r="F1919" i="4"/>
  <c r="F1832" i="4"/>
  <c r="F1864" i="4"/>
  <c r="F1904" i="4"/>
  <c r="F1253" i="4"/>
  <c r="J1576" i="7" s="1"/>
  <c r="F1782" i="4"/>
  <c r="F907" i="4"/>
  <c r="F530" i="4"/>
  <c r="J3146" i="7" s="1"/>
  <c r="F1836" i="4"/>
  <c r="F1844" i="4"/>
  <c r="F1852" i="4"/>
  <c r="F1860" i="4"/>
  <c r="F1868" i="4"/>
  <c r="F1876" i="4"/>
  <c r="F1884" i="4"/>
  <c r="F1892" i="4"/>
  <c r="F1900" i="4"/>
  <c r="F1908" i="4"/>
  <c r="F1916" i="4"/>
  <c r="F1808" i="4"/>
  <c r="J1303" i="7" s="1"/>
  <c r="F1363" i="4"/>
  <c r="F1839" i="4"/>
  <c r="F1863" i="4"/>
  <c r="F1903" i="4"/>
  <c r="F886" i="4"/>
  <c r="F1872" i="4"/>
  <c r="F1912" i="4"/>
  <c r="F40" i="4"/>
  <c r="F1649" i="4"/>
  <c r="F1448" i="4"/>
  <c r="F1837" i="4"/>
  <c r="F1845" i="4"/>
  <c r="F1853" i="4"/>
  <c r="F1861" i="4"/>
  <c r="F1869" i="4"/>
  <c r="F1877" i="4"/>
  <c r="F1885" i="4"/>
  <c r="F1893" i="4"/>
  <c r="F1901" i="4"/>
  <c r="F1909" i="4"/>
  <c r="F1917" i="4"/>
  <c r="F954" i="4"/>
  <c r="F1831" i="4"/>
  <c r="F1855" i="4"/>
  <c r="F1895" i="4"/>
  <c r="F820" i="4"/>
  <c r="F1840" i="4"/>
  <c r="F1880" i="4"/>
  <c r="F1920" i="4"/>
  <c r="F1289" i="4"/>
  <c r="F1283" i="4"/>
  <c r="F1650" i="4"/>
  <c r="F1830" i="4"/>
  <c r="F1838" i="4"/>
  <c r="F1846" i="4"/>
  <c r="F1854" i="4"/>
  <c r="F1862" i="4"/>
  <c r="F1870" i="4"/>
  <c r="F1878" i="4"/>
  <c r="F1886" i="4"/>
  <c r="F1894" i="4"/>
  <c r="F1902" i="4"/>
  <c r="F1910" i="4"/>
  <c r="F1918" i="4"/>
  <c r="F869" i="4"/>
  <c r="F1652" i="4"/>
  <c r="F1847" i="4"/>
  <c r="F1871" i="4"/>
  <c r="F1911" i="4"/>
  <c r="F1848" i="4"/>
  <c r="F1888" i="4"/>
  <c r="F1185" i="4"/>
  <c r="F915" i="4"/>
  <c r="F571" i="4"/>
  <c r="J3180" i="7" s="1"/>
  <c r="F798" i="4"/>
  <c r="J411" i="7" s="1"/>
  <c r="F1778" i="4"/>
  <c r="J323" i="7" s="1"/>
  <c r="F1826" i="4"/>
  <c r="J1936" i="7" s="1"/>
  <c r="F1818" i="4"/>
  <c r="J1919" i="7" s="1"/>
  <c r="F165" i="4"/>
  <c r="J1150" i="7" s="1"/>
  <c r="F719" i="4"/>
  <c r="J3161" i="7" s="1"/>
  <c r="F197" i="4"/>
  <c r="J956" i="7" s="1"/>
  <c r="F200" i="4"/>
  <c r="J972" i="7" s="1"/>
  <c r="F649" i="4"/>
  <c r="J2356" i="7" s="1"/>
  <c r="F642" i="4"/>
  <c r="J2217" i="7" s="1"/>
  <c r="F1801" i="4"/>
  <c r="J1272" i="7" s="1"/>
  <c r="F635" i="4"/>
  <c r="J2147" i="7" s="1"/>
  <c r="F632" i="4"/>
  <c r="J2119" i="7" s="1"/>
  <c r="F627" i="4"/>
  <c r="J2040" i="7" s="1"/>
  <c r="F159" i="4"/>
  <c r="J880" i="7" s="1"/>
  <c r="F150" i="4"/>
  <c r="J857" i="7" s="1"/>
  <c r="F216" i="4"/>
  <c r="J1062" i="7" s="1"/>
  <c r="F302" i="4"/>
  <c r="J733" i="7" s="1"/>
  <c r="F291" i="4"/>
  <c r="J631" i="7" s="1"/>
  <c r="F484" i="4"/>
  <c r="J2669" i="7" s="1"/>
  <c r="F279" i="4"/>
  <c r="J590" i="7" s="1"/>
  <c r="F384" i="4"/>
  <c r="J2407" i="7" s="1"/>
  <c r="F383" i="4"/>
  <c r="J2460" i="7" s="1"/>
  <c r="F182" i="4"/>
  <c r="J543" i="7" s="1"/>
  <c r="F464" i="4"/>
  <c r="J2079" i="7" s="1"/>
  <c r="F120" i="4"/>
  <c r="J503" i="7" s="1"/>
  <c r="F110" i="4"/>
  <c r="J493" i="7" s="1"/>
  <c r="F718" i="4"/>
  <c r="J3124" i="7" s="1"/>
  <c r="F107" i="4"/>
  <c r="J1975" i="7" s="1"/>
  <c r="F338" i="4"/>
  <c r="J1593" i="7" s="1"/>
  <c r="F102" i="4"/>
  <c r="J1271" i="7" s="1"/>
  <c r="F251" i="4"/>
  <c r="J1270" i="7" s="1"/>
  <c r="F336" i="4"/>
  <c r="J1039" i="7" s="1"/>
  <c r="F333" i="4"/>
  <c r="J944" i="7" s="1"/>
  <c r="F328" i="4"/>
  <c r="J933" i="7" s="1"/>
  <c r="F325" i="4"/>
  <c r="J1002" i="7" s="1"/>
  <c r="F232" i="4"/>
  <c r="J995" i="7" s="1"/>
  <c r="F86" i="4"/>
  <c r="J686" i="7" s="1"/>
  <c r="F479" i="4"/>
  <c r="J681" i="7" s="1"/>
  <c r="F672" i="4"/>
  <c r="J3041" i="7" s="1"/>
  <c r="F74" i="4"/>
  <c r="J514" i="7" s="1"/>
  <c r="F72" i="4"/>
  <c r="J648" i="7" s="1"/>
  <c r="F462" i="4"/>
  <c r="J3009" i="7" s="1"/>
  <c r="F804" i="4"/>
  <c r="J2983" i="7" s="1"/>
  <c r="F858" i="4"/>
  <c r="J2911" i="7" s="1"/>
  <c r="F1441" i="4"/>
  <c r="J2905" i="7" s="1"/>
  <c r="F793" i="4"/>
  <c r="J405" i="7" s="1"/>
  <c r="F901" i="4"/>
  <c r="J748" i="7" s="1"/>
  <c r="F890" i="4"/>
  <c r="J484" i="7" s="1"/>
  <c r="F1527" i="4"/>
  <c r="J2827" i="7" s="1"/>
  <c r="F888" i="4"/>
  <c r="J817" i="7" s="1"/>
  <c r="F354" i="4"/>
  <c r="J2627" i="7" s="1"/>
  <c r="F1481" i="4"/>
  <c r="J3512" i="7" s="1"/>
  <c r="F1790" i="4"/>
  <c r="J1934" i="7" s="1"/>
  <c r="F797" i="4"/>
  <c r="J466" i="7" s="1"/>
  <c r="F1777" i="4"/>
  <c r="J330" i="7" s="1"/>
  <c r="F1825" i="4"/>
  <c r="J1978" i="7" s="1"/>
  <c r="F1817" i="4"/>
  <c r="J1967" i="7" s="1"/>
  <c r="F164" i="4"/>
  <c r="J1139" i="7" s="1"/>
  <c r="F193" i="4"/>
  <c r="J921" i="7" s="1"/>
  <c r="F198" i="4"/>
  <c r="J958" i="7" s="1"/>
  <c r="F653" i="4"/>
  <c r="J2535" i="7" s="1"/>
  <c r="F1804" i="4"/>
  <c r="J1268" i="7" s="1"/>
  <c r="F1803" i="4"/>
  <c r="J980" i="7" s="1"/>
  <c r="F1800" i="4"/>
  <c r="J1280" i="7" s="1"/>
  <c r="F634" i="4"/>
  <c r="J2113" i="7" s="1"/>
  <c r="F1797" i="4"/>
  <c r="J941" i="7" s="1"/>
  <c r="F626" i="4"/>
  <c r="J2005" i="7" s="1"/>
  <c r="F157" i="4"/>
  <c r="J876" i="7" s="1"/>
  <c r="F149" i="4"/>
  <c r="J853" i="7" s="1"/>
  <c r="F310" i="4"/>
  <c r="J797" i="7" s="1"/>
  <c r="F315" i="4"/>
  <c r="J1077" i="7" s="1"/>
  <c r="F426" i="4"/>
  <c r="J2727" i="7" s="1"/>
  <c r="F466" i="4"/>
  <c r="J2618" i="7" s="1"/>
  <c r="F278" i="4"/>
  <c r="J586" i="7" s="1"/>
  <c r="F366" i="4"/>
  <c r="J2254" i="7" s="1"/>
  <c r="F185" i="4"/>
  <c r="J547" i="7" s="1"/>
  <c r="F137" i="4"/>
  <c r="J542" i="7" s="1"/>
  <c r="F129" i="4"/>
  <c r="J530" i="7" s="1"/>
  <c r="F369" i="4"/>
  <c r="J2069" i="7" s="1"/>
  <c r="F588" i="4"/>
  <c r="J3142" i="7" s="1"/>
  <c r="F525" i="4"/>
  <c r="J3015" i="7" s="1"/>
  <c r="F343" i="4"/>
  <c r="J1980" i="7" s="1"/>
  <c r="F264" i="4"/>
  <c r="J1522" i="7" s="1"/>
  <c r="F101" i="4"/>
  <c r="J1585" i="7" s="1"/>
  <c r="F250" i="4"/>
  <c r="J1308" i="7" s="1"/>
  <c r="F1516" i="4"/>
  <c r="J3108" i="7" s="1"/>
  <c r="F332" i="4"/>
  <c r="J965" i="7" s="1"/>
  <c r="F326" i="4"/>
  <c r="J943" i="7" s="1"/>
  <c r="F1411" i="4"/>
  <c r="J3063" i="7" s="1"/>
  <c r="F917" i="4"/>
  <c r="J2398" i="7" s="1"/>
  <c r="F229" i="4"/>
  <c r="J672" i="7" s="1"/>
  <c r="F80" i="4"/>
  <c r="J656" i="7" s="1"/>
  <c r="F224" i="4"/>
  <c r="J679" i="7" s="1"/>
  <c r="F73" i="4"/>
  <c r="J521" i="7" s="1"/>
  <c r="F1636" i="4"/>
  <c r="J1020" i="7" s="1"/>
  <c r="F1458" i="4"/>
  <c r="J2990" i="7" s="1"/>
  <c r="F872" i="4"/>
  <c r="J2973" i="7" s="1"/>
  <c r="F757" i="4"/>
  <c r="J2957" i="7" s="1"/>
  <c r="F667" i="4"/>
  <c r="J2902" i="7" s="1"/>
  <c r="F914" i="4"/>
  <c r="J424" i="7" s="1"/>
  <c r="F899" i="4"/>
  <c r="J451" i="7" s="1"/>
  <c r="F889" i="4"/>
  <c r="J336" i="7" s="1"/>
  <c r="F518" i="4"/>
  <c r="J2663" i="7" s="1"/>
  <c r="F501" i="4"/>
  <c r="J2748" i="7" s="1"/>
  <c r="F22" i="4"/>
  <c r="J2127" i="7" s="1"/>
  <c r="F1463" i="4"/>
  <c r="J1293" i="7" s="1"/>
  <c r="F676" i="4"/>
  <c r="J3179" i="7" s="1"/>
  <c r="F1789" i="4"/>
  <c r="J1935" i="7" s="1"/>
  <c r="F1273" i="4"/>
  <c r="J413" i="7" s="1"/>
  <c r="F1776" i="4"/>
  <c r="J333" i="7" s="1"/>
  <c r="F1824" i="4"/>
  <c r="J1960" i="7" s="1"/>
  <c r="F1816" i="4"/>
  <c r="J1521" i="7" s="1"/>
  <c r="F1483" i="4"/>
  <c r="J3152" i="7" s="1"/>
  <c r="F1810" i="4"/>
  <c r="J1548" i="7" s="1"/>
  <c r="F656" i="4"/>
  <c r="J2692" i="7" s="1"/>
  <c r="F652" i="4"/>
  <c r="J2393" i="7" s="1"/>
  <c r="F648" i="4"/>
  <c r="J2309" i="7" s="1"/>
  <c r="F641" i="4"/>
  <c r="J2319" i="7" s="1"/>
  <c r="F638" i="4"/>
  <c r="J2189" i="7" s="1"/>
  <c r="F207" i="4"/>
  <c r="J1005" i="7" s="1"/>
  <c r="F631" i="4"/>
  <c r="J2107" i="7" s="1"/>
  <c r="F625" i="4"/>
  <c r="J1966" i="7" s="1"/>
  <c r="F156" i="4"/>
  <c r="J878" i="7" s="1"/>
  <c r="F148" i="4"/>
  <c r="J841" i="7" s="1"/>
  <c r="F309" i="4"/>
  <c r="J785" i="7" s="1"/>
  <c r="F298" i="4"/>
  <c r="J696" i="7" s="1"/>
  <c r="F290" i="4"/>
  <c r="J626" i="7" s="1"/>
  <c r="F483" i="4"/>
  <c r="J2624" i="7" s="1"/>
  <c r="F277" i="4"/>
  <c r="J585" i="7" s="1"/>
  <c r="F268" i="4"/>
  <c r="J563" i="7" s="1"/>
  <c r="F381" i="4"/>
  <c r="J2195" i="7" s="1"/>
  <c r="F373" i="4"/>
  <c r="J2085" i="7" s="1"/>
  <c r="F127" i="4"/>
  <c r="J526" i="7" s="1"/>
  <c r="F119" i="4"/>
  <c r="J511" i="7" s="1"/>
  <c r="F724" i="4"/>
  <c r="J3140" i="7" s="1"/>
  <c r="F1415" i="4"/>
  <c r="J2897" i="7" s="1"/>
  <c r="F342" i="4"/>
  <c r="J1938" i="7" s="1"/>
  <c r="F262" i="4"/>
  <c r="J1578" i="7" s="1"/>
  <c r="F257" i="4"/>
  <c r="J1538" i="7" s="1"/>
  <c r="F249" i="4"/>
  <c r="J1260" i="7" s="1"/>
  <c r="F244" i="4"/>
  <c r="J1254" i="7" s="1"/>
  <c r="F331" i="4"/>
  <c r="J963" i="7" s="1"/>
  <c r="F239" i="4"/>
  <c r="J936" i="7" s="1"/>
  <c r="F534" i="4"/>
  <c r="J3060" i="7" s="1"/>
  <c r="F91" i="4"/>
  <c r="J645" i="7" s="1"/>
  <c r="F860" i="4"/>
  <c r="J3028" i="7" s="1"/>
  <c r="F227" i="4"/>
  <c r="J653" i="7" s="1"/>
  <c r="F76" i="4"/>
  <c r="J719" i="7" s="1"/>
  <c r="F543" i="4"/>
  <c r="J504" i="7" s="1"/>
  <c r="F537" i="4"/>
  <c r="J1579" i="7" s="1"/>
  <c r="F437" i="4"/>
  <c r="J2136" i="7" s="1"/>
  <c r="F581" i="4"/>
  <c r="J2975" i="7" s="1"/>
  <c r="F670" i="4"/>
  <c r="J2955" i="7" s="1"/>
  <c r="F666" i="4"/>
  <c r="J2898" i="7" s="1"/>
  <c r="F1397" i="4"/>
  <c r="J1133" i="7" s="1"/>
  <c r="F788" i="4"/>
  <c r="J490" i="7" s="1"/>
  <c r="F1391" i="4"/>
  <c r="J486" i="7" s="1"/>
  <c r="F515" i="4"/>
  <c r="J2647" i="7" s="1"/>
  <c r="F404" i="4"/>
  <c r="J2736" i="7" s="1"/>
  <c r="F1498" i="4"/>
  <c r="J2602" i="7" s="1"/>
  <c r="F352" i="4"/>
  <c r="J2474" i="7" s="1"/>
  <c r="F1346" i="4"/>
  <c r="J3184" i="7" s="1"/>
  <c r="F1788" i="4"/>
  <c r="J1607" i="7" s="1"/>
  <c r="F1781" i="4"/>
  <c r="J607" i="7" s="1"/>
  <c r="F1775" i="4"/>
  <c r="J329" i="7" s="1"/>
  <c r="F1823" i="4"/>
  <c r="J1572" i="7" s="1"/>
  <c r="F1815" i="4"/>
  <c r="J1518" i="7" s="1"/>
  <c r="F163" i="4"/>
  <c r="J1131" i="7" s="1"/>
  <c r="F194" i="4"/>
  <c r="J1017" i="7" s="1"/>
  <c r="F1807" i="4"/>
  <c r="J1281" i="7" s="1"/>
  <c r="F201" i="4"/>
  <c r="J952" i="7" s="1"/>
  <c r="F647" i="4"/>
  <c r="J2256" i="7" s="1"/>
  <c r="F203" i="4"/>
  <c r="J977" i="7" s="1"/>
  <c r="F205" i="4"/>
  <c r="J991" i="7" s="1"/>
  <c r="F1799" i="4"/>
  <c r="J1959" i="7" s="1"/>
  <c r="F208" i="4"/>
  <c r="J1012" i="7" s="1"/>
  <c r="F210" i="4"/>
  <c r="J1027" i="7" s="1"/>
  <c r="F155" i="4"/>
  <c r="J875" i="7" s="1"/>
  <c r="F145" i="4"/>
  <c r="J835" i="7" s="1"/>
  <c r="F313" i="4"/>
  <c r="J1065" i="7" s="1"/>
  <c r="F297" i="4"/>
  <c r="J687" i="7" s="1"/>
  <c r="F486" i="4"/>
  <c r="J2684" i="7" s="1"/>
  <c r="F284" i="4"/>
  <c r="J619" i="7" s="1"/>
  <c r="F274" i="4"/>
  <c r="J571" i="7" s="1"/>
  <c r="F267" i="4"/>
  <c r="J561" i="7" s="1"/>
  <c r="F379" i="4"/>
  <c r="J2112" i="7" s="1"/>
  <c r="F372" i="4"/>
  <c r="J2100" i="7" s="1"/>
  <c r="F370" i="4"/>
  <c r="J2078" i="7" s="1"/>
  <c r="F117" i="4"/>
  <c r="J507" i="7" s="1"/>
  <c r="F390" i="4"/>
  <c r="J1983" i="7" s="1"/>
  <c r="F522" i="4"/>
  <c r="J2857" i="7" s="1"/>
  <c r="F2225" i="4"/>
  <c r="J2042" i="7" s="1"/>
  <c r="F103" i="4"/>
  <c r="J1640" i="7" s="1"/>
  <c r="F98" i="4"/>
  <c r="J1563" i="7" s="1"/>
  <c r="F1479" i="4"/>
  <c r="J3110" i="7" s="1"/>
  <c r="F480" i="4"/>
  <c r="J1233" i="7" s="1"/>
  <c r="F241" i="4"/>
  <c r="J973" i="7" s="1"/>
  <c r="F368" i="4"/>
  <c r="J953" i="7" s="1"/>
  <c r="F234" i="4"/>
  <c r="J962" i="7" s="1"/>
  <c r="F1695" i="4"/>
  <c r="J668" i="7" s="1"/>
  <c r="F83" i="4"/>
  <c r="J673" i="7" s="1"/>
  <c r="F2333" i="4"/>
  <c r="J3047" i="7" s="1"/>
  <c r="F548" i="4"/>
  <c r="J1551" i="7" s="1"/>
  <c r="F540" i="4"/>
  <c r="J470" i="7" s="1"/>
  <c r="F1487" i="4"/>
  <c r="J3021" i="7" s="1"/>
  <c r="F876" i="4"/>
  <c r="J3002" i="7" s="1"/>
  <c r="F1488" i="4"/>
  <c r="J2914" i="7" s="1"/>
  <c r="F2328" i="4"/>
  <c r="J2843" i="7" s="1"/>
  <c r="F1542" i="4"/>
  <c r="J1011" i="7" s="1"/>
  <c r="F912" i="4"/>
  <c r="J340" i="7" s="1"/>
  <c r="F1627" i="4"/>
  <c r="J2859" i="7" s="1"/>
  <c r="F840" i="4"/>
  <c r="J2851" i="7" s="1"/>
  <c r="F500" i="4"/>
  <c r="J2621" i="7" s="1"/>
  <c r="F499" i="4"/>
  <c r="J2730" i="7" s="1"/>
  <c r="F65" i="4"/>
  <c r="J1948" i="7" s="1"/>
  <c r="F946" i="4"/>
  <c r="J1493" i="7" s="1"/>
  <c r="F694" i="4"/>
  <c r="J1512" i="7" s="1"/>
  <c r="F2231" i="4"/>
  <c r="J1525" i="7" s="1"/>
  <c r="F1029" i="4"/>
  <c r="J1401" i="7" s="1"/>
  <c r="F746" i="4"/>
  <c r="J1215" i="7" s="1"/>
  <c r="F736" i="4"/>
  <c r="J1210" i="7" s="1"/>
  <c r="F717" i="4"/>
  <c r="J1095" i="7" s="1"/>
  <c r="F709" i="4"/>
  <c r="J918" i="7" s="1"/>
  <c r="F989" i="4"/>
  <c r="J843" i="7" s="1"/>
  <c r="F981" i="4"/>
  <c r="J775" i="7" s="1"/>
  <c r="F973" i="4"/>
  <c r="J720" i="7" s="1"/>
  <c r="F935" i="4"/>
  <c r="J1532" i="7" s="1"/>
  <c r="F1064" i="4"/>
  <c r="J254" i="7" s="1"/>
  <c r="F1072" i="4"/>
  <c r="J263" i="7" s="1"/>
  <c r="F1080" i="4"/>
  <c r="J423" i="7" s="1"/>
  <c r="F1088" i="4"/>
  <c r="J750" i="7" s="1"/>
  <c r="F1096" i="4"/>
  <c r="J373" i="7" s="1"/>
  <c r="F1132" i="4"/>
  <c r="J580" i="7" s="1"/>
  <c r="F1140" i="4"/>
  <c r="J783" i="7" s="1"/>
  <c r="F1256" i="4"/>
  <c r="J1598" i="7" s="1"/>
  <c r="F1147" i="4"/>
  <c r="J575" i="7" s="1"/>
  <c r="F1151" i="4"/>
  <c r="J1042" i="7" s="1"/>
  <c r="F1161" i="4"/>
  <c r="J759" i="7" s="1"/>
  <c r="F39" i="4"/>
  <c r="J1687" i="7" s="1"/>
  <c r="F695" i="4"/>
  <c r="J1706" i="7" s="1"/>
  <c r="F1178" i="4"/>
  <c r="J628" i="7" s="1"/>
  <c r="F1187" i="4"/>
  <c r="J863" i="7" s="1"/>
  <c r="F1238" i="4"/>
  <c r="J1103" i="7" s="1"/>
  <c r="F1212" i="4"/>
  <c r="J652" i="7" s="1"/>
  <c r="F1204" i="4"/>
  <c r="J665" i="7" s="1"/>
  <c r="F1196" i="4"/>
  <c r="J595" i="7" s="1"/>
  <c r="F1101" i="4"/>
  <c r="J468" i="7" s="1"/>
  <c r="F1221" i="4"/>
  <c r="J1001" i="7" s="1"/>
  <c r="F1110" i="4"/>
  <c r="J338" i="7" s="1"/>
  <c r="F1116" i="4"/>
  <c r="J1331" i="7" s="1"/>
  <c r="F1231" i="4"/>
  <c r="J1081" i="7" s="1"/>
  <c r="F810" i="4"/>
  <c r="J1721" i="7" s="1"/>
  <c r="F767" i="4"/>
  <c r="J1711" i="7" s="1"/>
  <c r="F1475" i="4"/>
  <c r="J1802" i="7" s="1"/>
  <c r="F701" i="4"/>
  <c r="J1768" i="7" s="1"/>
  <c r="F2236" i="4"/>
  <c r="J1873" i="7" s="1"/>
  <c r="F178" i="4"/>
  <c r="J1834" i="7" s="1"/>
  <c r="F771" i="4"/>
  <c r="J1764" i="7" s="1"/>
  <c r="F1291" i="4"/>
  <c r="J1922" i="7" s="1"/>
  <c r="F1295" i="4"/>
  <c r="J1977" i="7" s="1"/>
  <c r="F930" i="4"/>
  <c r="J1811" i="7" s="1"/>
  <c r="F936" i="4"/>
  <c r="J1891" i="7" s="1"/>
  <c r="F799" i="4"/>
  <c r="J2094" i="7" s="1"/>
  <c r="F951" i="4"/>
  <c r="J1300" i="7" s="1"/>
  <c r="F1305" i="4"/>
  <c r="J1479" i="7" s="1"/>
  <c r="F1314" i="4"/>
  <c r="J1628" i="7" s="1"/>
  <c r="F1319" i="4"/>
  <c r="J1746" i="7" s="1"/>
  <c r="F1269" i="4"/>
  <c r="J2125" i="7" s="1"/>
  <c r="F1267" i="4"/>
  <c r="J2101" i="7" s="1"/>
  <c r="F1519" i="4"/>
  <c r="J2163" i="7" s="1"/>
  <c r="F1360" i="4"/>
  <c r="J2180" i="7" s="1"/>
  <c r="F970" i="4"/>
  <c r="J1586" i="7" s="1"/>
  <c r="F834" i="4"/>
  <c r="J1643" i="7" s="1"/>
  <c r="F837" i="4"/>
  <c r="J1647" i="7" s="1"/>
  <c r="F1008" i="4"/>
  <c r="J1792" i="7" s="1"/>
  <c r="F1012" i="4"/>
  <c r="J1805" i="7" s="1"/>
  <c r="F1015" i="4"/>
  <c r="J1798" i="7" s="1"/>
  <c r="F850" i="4"/>
  <c r="J2007" i="7" s="1"/>
  <c r="F1024" i="4"/>
  <c r="J1112" i="7" s="1"/>
  <c r="F1477" i="4"/>
  <c r="J2143" i="7" s="1"/>
  <c r="F1052" i="4"/>
  <c r="J984" i="7" s="1"/>
  <c r="F885" i="4"/>
  <c r="J714" i="7" s="1"/>
  <c r="F881" i="4"/>
  <c r="J605" i="7" s="1"/>
  <c r="F880" i="4"/>
  <c r="J1365" i="7" s="1"/>
  <c r="F1028" i="4"/>
  <c r="J1178" i="7" s="1"/>
  <c r="F689" i="4"/>
  <c r="J2216" i="7" s="1"/>
  <c r="F386" i="4"/>
  <c r="J2219" i="7" s="1"/>
  <c r="F41" i="4"/>
  <c r="J2197" i="7" s="1"/>
  <c r="F685" i="4"/>
  <c r="J2233" i="7" s="1"/>
  <c r="F2313" i="4"/>
  <c r="J2268" i="7" s="1"/>
  <c r="F33" i="4"/>
  <c r="J2287" i="7" s="1"/>
  <c r="F779" i="4"/>
  <c r="J2282" i="7" s="1"/>
  <c r="F1426" i="4"/>
  <c r="J2325" i="7" s="1"/>
  <c r="F29" i="4"/>
  <c r="J2360" i="7" s="1"/>
  <c r="F31" i="4"/>
  <c r="J2386" i="7" s="1"/>
  <c r="F1662" i="4"/>
  <c r="J1383" i="7" s="1"/>
  <c r="F1331" i="4"/>
  <c r="J1113" i="7" s="1"/>
  <c r="F1666" i="4"/>
  <c r="J1387" i="7" s="1"/>
  <c r="F1340" i="4"/>
  <c r="J1140" i="7" s="1"/>
  <c r="F1763" i="4"/>
  <c r="J1075" i="7" s="1"/>
  <c r="F2230" i="4"/>
  <c r="J1507" i="7" s="1"/>
  <c r="F682" i="4"/>
  <c r="J1564" i="7" s="1"/>
  <c r="F752" i="4"/>
  <c r="J1371" i="7" s="1"/>
  <c r="F745" i="4"/>
  <c r="J1420" i="7" s="1"/>
  <c r="F735" i="4"/>
  <c r="J1204" i="7" s="1"/>
  <c r="F716" i="4"/>
  <c r="J1054" i="7" s="1"/>
  <c r="F708" i="4"/>
  <c r="J910" i="7" s="1"/>
  <c r="F988" i="4"/>
  <c r="J837" i="7" s="1"/>
  <c r="F980" i="4"/>
  <c r="J765" i="7" s="1"/>
  <c r="F2237" i="4"/>
  <c r="J1584" i="7" s="1"/>
  <c r="F1244" i="4"/>
  <c r="F1065" i="4"/>
  <c r="J416" i="7" s="1"/>
  <c r="F1073" i="4"/>
  <c r="J249" i="7" s="1"/>
  <c r="F1081" i="4"/>
  <c r="J442" i="7" s="1"/>
  <c r="F1089" i="4"/>
  <c r="J772" i="7" s="1"/>
  <c r="F1097" i="4"/>
  <c r="J482" i="7" s="1"/>
  <c r="F1133" i="4"/>
  <c r="J584" i="7" s="1"/>
  <c r="F1141" i="4"/>
  <c r="J891" i="7" s="1"/>
  <c r="F1042" i="4"/>
  <c r="J1603" i="7" s="1"/>
  <c r="F1148" i="4"/>
  <c r="J1031" i="7" s="1"/>
  <c r="F1152" i="4"/>
  <c r="J976" i="7" s="1"/>
  <c r="F1160" i="4"/>
  <c r="J947" i="7" s="1"/>
  <c r="F1170" i="4"/>
  <c r="J869" i="7" s="1"/>
  <c r="F2316" i="4"/>
  <c r="J1705" i="7" s="1"/>
  <c r="F1179" i="4"/>
  <c r="J1090" i="7" s="1"/>
  <c r="F1188" i="4"/>
  <c r="J566" i="7" s="1"/>
  <c r="F1193" i="4"/>
  <c r="J917" i="7" s="1"/>
  <c r="F1211" i="4"/>
  <c r="J698" i="7" s="1"/>
  <c r="F1203" i="4"/>
  <c r="J802" i="7" s="1"/>
  <c r="F1195" i="4"/>
  <c r="J904" i="7" s="1"/>
  <c r="F1102" i="4"/>
  <c r="J747" i="7" s="1"/>
  <c r="F1104" i="4"/>
  <c r="J815" i="7" s="1"/>
  <c r="F1223" i="4"/>
  <c r="J960" i="7" s="1"/>
  <c r="F1225" i="4"/>
  <c r="J993" i="7" s="1"/>
  <c r="F1232" i="4"/>
  <c r="J615" i="7" s="1"/>
  <c r="F1298" i="4"/>
  <c r="J1724" i="7" s="1"/>
  <c r="F764" i="4"/>
  <c r="J1696" i="7" s="1"/>
  <c r="F620" i="4"/>
  <c r="J1774" i="7" s="1"/>
  <c r="F1557" i="4"/>
  <c r="J1831" i="7" s="1"/>
  <c r="F621" i="4"/>
  <c r="J1827" i="7" s="1"/>
  <c r="F811" i="4"/>
  <c r="J1852" i="7" s="1"/>
  <c r="F772" i="4"/>
  <c r="J1821" i="7" s="1"/>
  <c r="F1282" i="4"/>
  <c r="J1903" i="7" s="1"/>
  <c r="F931" i="4"/>
  <c r="J1909" i="7" s="1"/>
  <c r="F1126" i="4"/>
  <c r="J1822" i="7" s="1"/>
  <c r="F1259" i="4"/>
  <c r="J1926" i="7" s="1"/>
  <c r="F2229" i="4"/>
  <c r="J2096" i="7" s="1"/>
  <c r="F1306" i="4"/>
  <c r="J1501" i="7" s="1"/>
  <c r="F2319" i="4"/>
  <c r="J2120" i="7" s="1"/>
  <c r="F1320" i="4"/>
  <c r="J1762" i="7" s="1"/>
  <c r="F1261" i="4"/>
  <c r="J1819" i="7" s="1"/>
  <c r="F1281" i="4"/>
  <c r="J2105" i="7" s="1"/>
  <c r="F535" i="4"/>
  <c r="J2157" i="7" s="1"/>
  <c r="F826" i="4"/>
  <c r="J1626" i="7" s="1"/>
  <c r="F993" i="4"/>
  <c r="J1566" i="7" s="1"/>
  <c r="F996" i="4"/>
  <c r="J1665" i="7" s="1"/>
  <c r="F1001" i="4"/>
  <c r="J1639" i="7" s="1"/>
  <c r="F839" i="4"/>
  <c r="J1741" i="7" s="1"/>
  <c r="F845" i="4"/>
  <c r="J1824" i="7" s="1"/>
  <c r="F1016" i="4"/>
  <c r="J1850" i="7" s="1"/>
  <c r="F851" i="4"/>
  <c r="J1998" i="7" s="1"/>
  <c r="F877" i="4"/>
  <c r="J1141" i="7" s="1"/>
  <c r="F928" i="4"/>
  <c r="J1086" i="7" s="1"/>
  <c r="F1051" i="4"/>
  <c r="J1040" i="7" s="1"/>
  <c r="F1047" i="4"/>
  <c r="J697" i="7" s="1"/>
  <c r="F1041" i="4"/>
  <c r="J675" i="7" s="1"/>
  <c r="F1034" i="4"/>
  <c r="J1356" i="7" s="1"/>
  <c r="F1026" i="4"/>
  <c r="J1155" i="7" s="1"/>
  <c r="F23" i="4"/>
  <c r="J2218" i="7" s="1"/>
  <c r="F180" i="4"/>
  <c r="J2226" i="7" s="1"/>
  <c r="F37" i="4"/>
  <c r="J2250" i="7" s="1"/>
  <c r="F25" i="4"/>
  <c r="J2245" i="7" s="1"/>
  <c r="F765" i="4"/>
  <c r="J2272" i="7" s="1"/>
  <c r="F475" i="4"/>
  <c r="J2301" i="7" s="1"/>
  <c r="F1245" i="4"/>
  <c r="J2291" i="7" s="1"/>
  <c r="F477" i="4"/>
  <c r="J2327" i="7" s="1"/>
  <c r="F1248" i="4"/>
  <c r="J2373" i="7" s="1"/>
  <c r="F358" i="4"/>
  <c r="J2389" i="7" s="1"/>
  <c r="F1325" i="4"/>
  <c r="J2025" i="7" s="1"/>
  <c r="F1333" i="4"/>
  <c r="J1116" i="7" s="1"/>
  <c r="F1667" i="4"/>
  <c r="J1389" i="7" s="1"/>
  <c r="F1756" i="4"/>
  <c r="J1022" i="7" s="1"/>
  <c r="F617" i="4"/>
  <c r="J1494" i="7" s="1"/>
  <c r="F36" i="4"/>
  <c r="J1509" i="7" s="1"/>
  <c r="F971" i="4"/>
  <c r="J711" i="7" s="1"/>
  <c r="F1027" i="4"/>
  <c r="J1361" i="7" s="1"/>
  <c r="F1019" i="4"/>
  <c r="J1418" i="7" s="1"/>
  <c r="F734" i="4"/>
  <c r="J1187" i="7" s="1"/>
  <c r="F715" i="4"/>
  <c r="J1045" i="7" s="1"/>
  <c r="F707" i="4"/>
  <c r="J908" i="7" s="1"/>
  <c r="F987" i="4"/>
  <c r="J804" i="7" s="1"/>
  <c r="F979" i="4"/>
  <c r="J773" i="7" s="1"/>
  <c r="F740" i="4"/>
  <c r="J1413" i="7" s="1"/>
  <c r="F1251" i="4"/>
  <c r="F1066" i="4"/>
  <c r="J258" i="7" s="1"/>
  <c r="F1074" i="4"/>
  <c r="J414" i="7" s="1"/>
  <c r="F1082" i="4"/>
  <c r="J443" i="7" s="1"/>
  <c r="F1090" i="4"/>
  <c r="J742" i="7" s="1"/>
  <c r="F680" i="4"/>
  <c r="J1605" i="7" s="1"/>
  <c r="F1134" i="4"/>
  <c r="J716" i="7" s="1"/>
  <c r="F1142" i="4"/>
  <c r="J562" i="7" s="1"/>
  <c r="F1257" i="4"/>
  <c r="J1599" i="7" s="1"/>
  <c r="F1167" i="4"/>
  <c r="J1043" i="7" s="1"/>
  <c r="F1163" i="4"/>
  <c r="J774" i="7" s="1"/>
  <c r="F1157" i="4"/>
  <c r="J1033" i="7" s="1"/>
  <c r="F1171" i="4"/>
  <c r="J1018" i="7" s="1"/>
  <c r="F1172" i="4"/>
  <c r="J663" i="7" s="1"/>
  <c r="F1180" i="4"/>
  <c r="J1195" i="7" s="1"/>
  <c r="F1189" i="4"/>
  <c r="J551" i="7" s="1"/>
  <c r="F1237" i="4"/>
  <c r="J737" i="7" s="1"/>
  <c r="F1210" i="4"/>
  <c r="J644" i="7" s="1"/>
  <c r="F1202" i="4"/>
  <c r="J538" i="7" s="1"/>
  <c r="F1194" i="4"/>
  <c r="J959" i="7" s="1"/>
  <c r="F1216" i="4"/>
  <c r="J556" i="7" s="1"/>
  <c r="F1105" i="4"/>
  <c r="J387" i="7" s="1"/>
  <c r="F1111" i="4"/>
  <c r="J839" i="7" s="1"/>
  <c r="F1117" i="4"/>
  <c r="J1313" i="7" s="1"/>
  <c r="F1118" i="4"/>
  <c r="J1319" i="7" s="1"/>
  <c r="F618" i="4"/>
  <c r="J1703" i="7" s="1"/>
  <c r="F698" i="4"/>
  <c r="J1763" i="7" s="1"/>
  <c r="F2233" i="4"/>
  <c r="J1800" i="7" s="1"/>
  <c r="F2234" i="4"/>
  <c r="J1833" i="7" s="1"/>
  <c r="F1123" i="4"/>
  <c r="J1864" i="7" s="1"/>
  <c r="F812" i="4"/>
  <c r="J1853" i="7" s="1"/>
  <c r="F774" i="4"/>
  <c r="J1784" i="7" s="1"/>
  <c r="F948" i="4"/>
  <c r="J1925" i="7" s="1"/>
  <c r="F1425" i="4"/>
  <c r="J2001" i="7" s="1"/>
  <c r="F1122" i="4"/>
  <c r="J1982" i="7" s="1"/>
  <c r="F937" i="4"/>
  <c r="J1957" i="7" s="1"/>
  <c r="F1784" i="4"/>
  <c r="J2052" i="7" s="1"/>
  <c r="F817" i="4"/>
  <c r="J1409" i="7" s="1"/>
  <c r="F1307" i="4"/>
  <c r="J1495" i="7" s="1"/>
  <c r="F956" i="4"/>
  <c r="J1693" i="7" s="1"/>
  <c r="F823" i="4"/>
  <c r="J1889" i="7" s="1"/>
  <c r="F2227" i="4"/>
  <c r="J2137" i="7" s="1"/>
  <c r="F179" i="4"/>
  <c r="J2068" i="7" s="1"/>
  <c r="F1478" i="4"/>
  <c r="J2122" i="7" s="1"/>
  <c r="F964" i="4"/>
  <c r="J1558" i="7" s="1"/>
  <c r="F828" i="4"/>
  <c r="J1611" i="7" s="1"/>
  <c r="F997" i="4"/>
  <c r="J1623" i="7" s="1"/>
  <c r="F1002" i="4"/>
  <c r="J1651" i="7" s="1"/>
  <c r="F1009" i="4"/>
  <c r="J1781" i="7" s="1"/>
  <c r="F846" i="4"/>
  <c r="J1840" i="7" s="1"/>
  <c r="F1017" i="4"/>
  <c r="J1847" i="7" s="1"/>
  <c r="F1021" i="4"/>
  <c r="J2020" i="7" s="1"/>
  <c r="F1025" i="4"/>
  <c r="J1145" i="7" s="1"/>
  <c r="F927" i="4"/>
  <c r="J703" i="7" s="1"/>
  <c r="F922" i="4"/>
  <c r="J1074" i="7" s="1"/>
  <c r="F1046" i="4"/>
  <c r="J1069" i="7" s="1"/>
  <c r="F1040" i="4"/>
  <c r="J661" i="7" s="1"/>
  <c r="F801" i="4"/>
  <c r="J2204" i="7" s="1"/>
  <c r="F802" i="4"/>
  <c r="J2205" i="7" s="1"/>
  <c r="F2326" i="4"/>
  <c r="J1878" i="7" s="1"/>
  <c r="F24" i="4"/>
  <c r="J2225" i="7" s="1"/>
  <c r="F944" i="4"/>
  <c r="J2234" i="7" s="1"/>
  <c r="F394" i="4"/>
  <c r="J2255" i="7" s="1"/>
  <c r="F362" i="4"/>
  <c r="J2274" i="7" s="1"/>
  <c r="F44" i="4"/>
  <c r="J2177" i="7" s="1"/>
  <c r="F34" i="4"/>
  <c r="J2288" i="7" s="1"/>
  <c r="F691" i="4"/>
  <c r="J2296" i="7" s="1"/>
  <c r="F355" i="4"/>
  <c r="J2367" i="7" s="1"/>
  <c r="F781" i="4"/>
  <c r="J2390" i="7" s="1"/>
  <c r="F1326" i="4"/>
  <c r="J1099" i="7" s="1"/>
  <c r="F1334" i="4"/>
  <c r="J1117" i="7" s="1"/>
  <c r="F681" i="4"/>
  <c r="J1496" i="7" s="1"/>
  <c r="F1787" i="4"/>
  <c r="J1517" i="7" s="1"/>
  <c r="F972" i="4"/>
  <c r="J715" i="7" s="1"/>
  <c r="F751" i="4"/>
  <c r="J1352" i="7" s="1"/>
  <c r="F739" i="4"/>
  <c r="J1367" i="7" s="1"/>
  <c r="F733" i="4"/>
  <c r="J1179" i="7" s="1"/>
  <c r="F713" i="4"/>
  <c r="J1029" i="7" s="1"/>
  <c r="F705" i="4"/>
  <c r="J903" i="7" s="1"/>
  <c r="F986" i="4"/>
  <c r="J794" i="7" s="1"/>
  <c r="F978" i="4"/>
  <c r="J767" i="7" s="1"/>
  <c r="F1242" i="4"/>
  <c r="J1478" i="7" s="1"/>
  <c r="F777" i="4"/>
  <c r="J1594" i="7" s="1"/>
  <c r="F1067" i="4"/>
  <c r="J324" i="7" s="1"/>
  <c r="F1075" i="4"/>
  <c r="J266" i="7" s="1"/>
  <c r="F1083" i="4"/>
  <c r="J479" i="7" s="1"/>
  <c r="F1091" i="4"/>
  <c r="J757" i="7" s="1"/>
  <c r="F1556" i="4"/>
  <c r="J1624" i="7" s="1"/>
  <c r="F1135" i="4"/>
  <c r="J643" i="7" s="1"/>
  <c r="F1143" i="4"/>
  <c r="J1025" i="7" s="1"/>
  <c r="F1258" i="4"/>
  <c r="J1604" i="7" s="1"/>
  <c r="F1149" i="4"/>
  <c r="J777" i="7" s="1"/>
  <c r="F1153" i="4"/>
  <c r="J778" i="7" s="1"/>
  <c r="F1158" i="4"/>
  <c r="J913" i="7" s="1"/>
  <c r="F1555" i="4"/>
  <c r="J1681" i="7" s="1"/>
  <c r="F1173" i="4"/>
  <c r="J1064" i="7" s="1"/>
  <c r="F1181" i="4"/>
  <c r="J1225" i="7" s="1"/>
  <c r="F1190" i="4"/>
  <c r="J801" i="7" s="1"/>
  <c r="F1236" i="4"/>
  <c r="J1267" i="7" s="1"/>
  <c r="F1209" i="4"/>
  <c r="J539" i="7" s="1"/>
  <c r="F1201" i="4"/>
  <c r="J855" i="7" s="1"/>
  <c r="F1098" i="4"/>
  <c r="J432" i="7" s="1"/>
  <c r="F1103" i="4"/>
  <c r="J694" i="7" s="1"/>
  <c r="F1106" i="4"/>
  <c r="J375" i="7" s="1"/>
  <c r="F1112" i="4"/>
  <c r="J381" i="7" s="1"/>
  <c r="F1226" i="4"/>
  <c r="J1158" i="7" s="1"/>
  <c r="F1119" i="4"/>
  <c r="J1379" i="7" s="1"/>
  <c r="F1401" i="4"/>
  <c r="J1748" i="7" s="1"/>
  <c r="F687" i="4"/>
  <c r="J1749" i="7" s="1"/>
  <c r="F782" i="4"/>
  <c r="J1818" i="7" s="1"/>
  <c r="F1299" i="4"/>
  <c r="J1751" i="7" s="1"/>
  <c r="F492" i="4"/>
  <c r="J1837" i="7" s="1"/>
  <c r="F1124" i="4"/>
  <c r="J1892" i="7" s="1"/>
  <c r="F1055" i="4"/>
  <c r="J1825" i="7" s="1"/>
  <c r="F1353" i="4"/>
  <c r="J2009" i="7" s="1"/>
  <c r="F1296" i="4"/>
  <c r="J1860" i="7" s="1"/>
  <c r="F1783" i="4"/>
  <c r="J2021" i="7" s="1"/>
  <c r="F1260" i="4"/>
  <c r="J1981" i="7" s="1"/>
  <c r="F1552" i="4"/>
  <c r="J2070" i="7" s="1"/>
  <c r="F1303" i="4"/>
  <c r="J1395" i="7" s="1"/>
  <c r="F1308" i="4"/>
  <c r="J1489" i="7" s="1"/>
  <c r="F819" i="4"/>
  <c r="J1657" i="7" s="1"/>
  <c r="F1321" i="4"/>
  <c r="J1875" i="7" s="1"/>
  <c r="F966" i="4"/>
  <c r="J2150" i="7" s="1"/>
  <c r="F2309" i="4"/>
  <c r="J2155" i="7" s="1"/>
  <c r="F491" i="4"/>
  <c r="J2130" i="7" s="1"/>
  <c r="F965" i="4"/>
  <c r="J1609" i="7" s="1"/>
  <c r="F829" i="4"/>
  <c r="J1614" i="7" s="1"/>
  <c r="F1400" i="4"/>
  <c r="J2179" i="7" s="1"/>
  <c r="F1003" i="4"/>
  <c r="J1648" i="7" s="1"/>
  <c r="F843" i="4"/>
  <c r="J1728" i="7" s="1"/>
  <c r="F721" i="4"/>
  <c r="J2191" i="7" s="1"/>
  <c r="F1018" i="4"/>
  <c r="J1862" i="7" s="1"/>
  <c r="F865" i="4"/>
  <c r="J1991" i="7" s="1"/>
  <c r="F1058" i="4"/>
  <c r="J1016" i="7" s="1"/>
  <c r="F684" i="4"/>
  <c r="J1499" i="7" s="1"/>
  <c r="F697" i="4"/>
  <c r="J1529" i="7" s="1"/>
  <c r="F755" i="4"/>
  <c r="J1196" i="7" s="1"/>
  <c r="F750" i="4"/>
  <c r="J1341" i="7" s="1"/>
  <c r="F738" i="4"/>
  <c r="J1357" i="7" s="1"/>
  <c r="F732" i="4"/>
  <c r="J1146" i="7" s="1"/>
  <c r="F711" i="4"/>
  <c r="J957" i="7" s="1"/>
  <c r="F702" i="4"/>
  <c r="J901" i="7" s="1"/>
  <c r="F985" i="4"/>
  <c r="J789" i="7" s="1"/>
  <c r="F977" i="4"/>
  <c r="J749" i="7" s="1"/>
  <c r="F1243" i="4"/>
  <c r="J1483" i="7" s="1"/>
  <c r="F686" i="4"/>
  <c r="J1596" i="7" s="1"/>
  <c r="F1068" i="4"/>
  <c r="J262" i="7" s="1"/>
  <c r="F1076" i="4"/>
  <c r="J230" i="7" s="1"/>
  <c r="F1084" i="4"/>
  <c r="J491" i="7" s="1"/>
  <c r="F1092" i="4"/>
  <c r="J441" i="7" s="1"/>
  <c r="F1128" i="4"/>
  <c r="J919" i="7" s="1"/>
  <c r="F1136" i="4"/>
  <c r="J616" i="7" s="1"/>
  <c r="F1144" i="4"/>
  <c r="J808" i="7" s="1"/>
  <c r="F1125" i="4"/>
  <c r="J1645" i="7" s="1"/>
  <c r="F1166" i="4"/>
  <c r="J889" i="7" s="1"/>
  <c r="F1154" i="4"/>
  <c r="J758" i="7" s="1"/>
  <c r="F1159" i="4"/>
  <c r="J717" i="7" s="1"/>
  <c r="F683" i="4"/>
  <c r="J1684" i="7" s="1"/>
  <c r="F1174" i="4"/>
  <c r="J598" i="7" s="1"/>
  <c r="F1182" i="4"/>
  <c r="J572" i="7" s="1"/>
  <c r="F1191" i="4"/>
  <c r="J818" i="7" s="1"/>
  <c r="F1235" i="4"/>
  <c r="J555" i="7" s="1"/>
  <c r="F1208" i="4"/>
  <c r="J849" i="7" s="1"/>
  <c r="F1200" i="4"/>
  <c r="J1285" i="7" s="1"/>
  <c r="F1099" i="4"/>
  <c r="J232" i="7" s="1"/>
  <c r="F1217" i="4"/>
  <c r="J1073" i="7" s="1"/>
  <c r="F1107" i="4"/>
  <c r="J351" i="7" s="1"/>
  <c r="F1224" i="4"/>
  <c r="J576" i="7" s="1"/>
  <c r="F1227" i="4"/>
  <c r="J1122" i="7" s="1"/>
  <c r="F1302" i="4"/>
  <c r="J1708" i="7" s="1"/>
  <c r="F623" i="4"/>
  <c r="J1750" i="7" s="1"/>
  <c r="F1774" i="4"/>
  <c r="J1745" i="7" s="1"/>
  <c r="F945" i="4"/>
  <c r="J1816" i="7" s="1"/>
  <c r="F1316" i="4"/>
  <c r="J1761" i="7" s="1"/>
  <c r="F1284" i="4"/>
  <c r="J1856" i="7" s="1"/>
  <c r="F768" i="4"/>
  <c r="J1729" i="7" s="1"/>
  <c r="F947" i="4"/>
  <c r="J1915" i="7" s="1"/>
  <c r="F1550" i="4"/>
  <c r="J1929" i="7" s="1"/>
  <c r="F1317" i="4"/>
  <c r="J1918" i="7" s="1"/>
  <c r="F2317" i="4"/>
  <c r="J2003" i="7" s="1"/>
  <c r="F1262" i="4"/>
  <c r="J2012" i="7" s="1"/>
  <c r="F816" i="4"/>
  <c r="J1481" i="7" s="1"/>
  <c r="F1304" i="4"/>
  <c r="J1438" i="7" s="1"/>
  <c r="F1309" i="4"/>
  <c r="J1505" i="7" s="1"/>
  <c r="F1315" i="4"/>
  <c r="J1674" i="7" s="1"/>
  <c r="F824" i="4"/>
  <c r="J1894" i="7" s="1"/>
  <c r="F1263" i="4"/>
  <c r="J2072" i="7" s="1"/>
  <c r="F2310" i="4"/>
  <c r="J2162" i="7" s="1"/>
  <c r="F961" i="4"/>
  <c r="J1618" i="7" s="1"/>
  <c r="F967" i="4"/>
  <c r="J1543" i="7" s="1"/>
  <c r="F994" i="4"/>
  <c r="J1606" i="7" s="1"/>
  <c r="F998" i="4"/>
  <c r="J1637" i="7" s="1"/>
  <c r="F838" i="4"/>
  <c r="J1689" i="7" s="1"/>
  <c r="F1010" i="4"/>
  <c r="J1807" i="7" s="1"/>
  <c r="F1520" i="4"/>
  <c r="J2190" i="7" s="1"/>
  <c r="F847" i="4"/>
  <c r="J1857" i="7" s="1"/>
  <c r="F866" i="4"/>
  <c r="J2038" i="7" s="1"/>
  <c r="F1057" i="4"/>
  <c r="J879" i="7" s="1"/>
  <c r="F925" i="4"/>
  <c r="J1707" i="7" s="1"/>
  <c r="F921" i="4"/>
  <c r="J851" i="7" s="1"/>
  <c r="F1044" i="4"/>
  <c r="J850" i="7" s="1"/>
  <c r="F1038" i="4"/>
  <c r="J763" i="7" s="1"/>
  <c r="F879" i="4"/>
  <c r="J1289" i="7" s="1"/>
  <c r="F2308" i="4"/>
  <c r="J2213" i="7" s="1"/>
  <c r="F42" i="4"/>
  <c r="J1912" i="7" s="1"/>
  <c r="F1494" i="4"/>
  <c r="J2227" i="7" s="1"/>
  <c r="F169" i="4"/>
  <c r="J2246" i="7" s="1"/>
  <c r="F478" i="4"/>
  <c r="J2243" i="7" s="1"/>
  <c r="F1389" i="4"/>
  <c r="J2271" i="7" s="1"/>
  <c r="F48" i="4"/>
  <c r="J2269" i="7" s="1"/>
  <c r="F395" i="4"/>
  <c r="J2316" i="7" s="1"/>
  <c r="F474" i="4"/>
  <c r="J2303" i="7" s="1"/>
  <c r="F351" i="4"/>
  <c r="J2377" i="7" s="1"/>
  <c r="F1323" i="4"/>
  <c r="J1785" i="7" s="1"/>
  <c r="F693" i="4"/>
  <c r="J1506" i="7" s="1"/>
  <c r="F38" i="4"/>
  <c r="J1531" i="7" s="1"/>
  <c r="F754" i="4"/>
  <c r="J1461" i="7" s="1"/>
  <c r="F749" i="4"/>
  <c r="J1162" i="7" s="1"/>
  <c r="F737" i="4"/>
  <c r="J1307" i="7" s="1"/>
  <c r="F731" i="4"/>
  <c r="J1130" i="7" s="1"/>
  <c r="F700" i="4"/>
  <c r="J1575" i="7" s="1"/>
  <c r="F992" i="4"/>
  <c r="J893" i="7" s="1"/>
  <c r="F984" i="4"/>
  <c r="J786" i="7" s="1"/>
  <c r="F976" i="4"/>
  <c r="J732" i="7" s="1"/>
  <c r="F1254" i="4"/>
  <c r="J1485" i="7" s="1"/>
  <c r="F1062" i="4"/>
  <c r="J425" i="7" s="1"/>
  <c r="F1069" i="4"/>
  <c r="J420" i="7" s="1"/>
  <c r="F1077" i="4"/>
  <c r="J325" i="7" s="1"/>
  <c r="F1085" i="4"/>
  <c r="J446" i="7" s="1"/>
  <c r="F1093" i="4"/>
  <c r="J450" i="7" s="1"/>
  <c r="F1129" i="4"/>
  <c r="J592" i="7" s="1"/>
  <c r="F1137" i="4"/>
  <c r="J659" i="7" s="1"/>
  <c r="F1145" i="4"/>
  <c r="J897" i="7" s="1"/>
  <c r="F776" i="4"/>
  <c r="J1664" i="7" s="1"/>
  <c r="F1165" i="4"/>
  <c r="J854" i="7" s="1"/>
  <c r="F1155" i="4"/>
  <c r="J1060" i="7" s="1"/>
  <c r="F1168" i="4"/>
  <c r="J1245" i="7" s="1"/>
  <c r="F806" i="4"/>
  <c r="J1675" i="7" s="1"/>
  <c r="F1175" i="4"/>
  <c r="J1165" i="7" s="1"/>
  <c r="F1183" i="4"/>
  <c r="J545" i="7" s="1"/>
  <c r="F1192" i="4"/>
  <c r="J536" i="7" s="1"/>
  <c r="F1234" i="4"/>
  <c r="J992" i="7" s="1"/>
  <c r="F1207" i="4"/>
  <c r="J635" i="7" s="1"/>
  <c r="F1199" i="4"/>
  <c r="J1030" i="7" s="1"/>
  <c r="F1100" i="4"/>
  <c r="J448" i="7" s="1"/>
  <c r="F1218" i="4"/>
  <c r="J890" i="7" s="1"/>
  <c r="F1108" i="4"/>
  <c r="J304" i="7" s="1"/>
  <c r="F1113" i="4"/>
  <c r="J438" i="7" s="1"/>
  <c r="F1228" i="4"/>
  <c r="J1080" i="7" s="1"/>
  <c r="F941" i="4"/>
  <c r="J1713" i="7" s="1"/>
  <c r="F778" i="4"/>
  <c r="J1754" i="7" s="1"/>
  <c r="F932" i="4"/>
  <c r="J1791" i="7" s="1"/>
  <c r="F1059" i="4"/>
  <c r="J1176" i="7" s="1"/>
  <c r="F805" i="4"/>
  <c r="J1772" i="7" s="1"/>
  <c r="F938" i="4"/>
  <c r="J1870" i="7" s="1"/>
  <c r="F769" i="4"/>
  <c r="J1777" i="7" s="1"/>
  <c r="F939" i="4"/>
  <c r="J1907" i="7" s="1"/>
  <c r="F1780" i="4"/>
  <c r="J1968" i="7" s="1"/>
  <c r="F1318" i="4"/>
  <c r="J1866" i="7" s="1"/>
  <c r="F1127" i="4"/>
  <c r="J2024" i="7" s="1"/>
  <c r="F363" i="4"/>
  <c r="J2035" i="7" s="1"/>
  <c r="F1301" i="4"/>
  <c r="J1492" i="7" s="1"/>
  <c r="F955" i="4"/>
  <c r="J1441" i="7" s="1"/>
  <c r="F1310" i="4"/>
  <c r="J1557" i="7" s="1"/>
  <c r="F958" i="4"/>
  <c r="J1669" i="7" s="1"/>
  <c r="F1322" i="4"/>
  <c r="J1658" i="7" s="1"/>
  <c r="F1264" i="4"/>
  <c r="J2073" i="7" s="1"/>
  <c r="F1526" i="4"/>
  <c r="J2164" i="7" s="1"/>
  <c r="F26" i="4"/>
  <c r="J2169" i="7" s="1"/>
  <c r="F968" i="4"/>
  <c r="J1552" i="7" s="1"/>
  <c r="F830" i="4"/>
  <c r="J1591" i="7" s="1"/>
  <c r="F999" i="4"/>
  <c r="J1661" i="7" s="1"/>
  <c r="F1004" i="4"/>
  <c r="J1680" i="7" s="1"/>
  <c r="F1011" i="4"/>
  <c r="J1779" i="7" s="1"/>
  <c r="F1121" i="4"/>
  <c r="J1125" i="7" s="1"/>
  <c r="F1020" i="4"/>
  <c r="J1895" i="7" s="1"/>
  <c r="F1022" i="4"/>
  <c r="J1096" i="7" s="1"/>
  <c r="F1056" i="4"/>
  <c r="J1019" i="7" s="1"/>
  <c r="F1053" i="4"/>
  <c r="J1063" i="7" s="1"/>
  <c r="F1359" i="4"/>
  <c r="J1498" i="7" s="1"/>
  <c r="F615" i="4"/>
  <c r="J1533" i="7" s="1"/>
  <c r="F753" i="4"/>
  <c r="J1186" i="7" s="1"/>
  <c r="F748" i="4"/>
  <c r="J1336" i="7" s="1"/>
  <c r="F1014" i="4"/>
  <c r="J1250" i="7" s="1"/>
  <c r="F730" i="4"/>
  <c r="J1098" i="7" s="1"/>
  <c r="F1241" i="4"/>
  <c r="J945" i="7" s="1"/>
  <c r="F991" i="4"/>
  <c r="J887" i="7" s="1"/>
  <c r="F983" i="4"/>
  <c r="J781" i="7" s="1"/>
  <c r="F975" i="4"/>
  <c r="J731" i="7" s="1"/>
  <c r="F933" i="4"/>
  <c r="J1490" i="7" s="1"/>
  <c r="F622" i="4"/>
  <c r="J1592" i="7" s="1"/>
  <c r="F1070" i="4"/>
  <c r="J421" i="7" s="1"/>
  <c r="F1078" i="4"/>
  <c r="J245" i="7" s="1"/>
  <c r="F1086" i="4"/>
  <c r="J474" i="7" s="1"/>
  <c r="F1094" i="4"/>
  <c r="J440" i="7" s="1"/>
  <c r="F1130" i="4"/>
  <c r="J710" i="7" s="1"/>
  <c r="F1138" i="4"/>
  <c r="J593" i="7" s="1"/>
  <c r="F1554" i="4"/>
  <c r="J1635" i="7" s="1"/>
  <c r="F2248" i="4"/>
  <c r="J1617" i="7" s="1"/>
  <c r="F1150" i="4"/>
  <c r="J902" i="7" s="1"/>
  <c r="F1162" i="4"/>
  <c r="J617" i="7" s="1"/>
  <c r="F1553" i="4"/>
  <c r="J1652" i="7" s="1"/>
  <c r="F942" i="4"/>
  <c r="J1656" i="7" s="1"/>
  <c r="F1176" i="4"/>
  <c r="J1006" i="7" s="1"/>
  <c r="F1184" i="4"/>
  <c r="J691" i="7" s="1"/>
  <c r="F1240" i="4"/>
  <c r="J577" i="7" s="1"/>
  <c r="F1233" i="4"/>
  <c r="J734" i="7" s="1"/>
  <c r="F1206" i="4"/>
  <c r="J1126" i="7" s="1"/>
  <c r="F1198" i="4"/>
  <c r="J552" i="7" s="1"/>
  <c r="F1214" i="4"/>
  <c r="J983" i="7" s="1"/>
  <c r="F1219" i="4"/>
  <c r="J885" i="7" s="1"/>
  <c r="F1222" i="4"/>
  <c r="J809" i="7" s="1"/>
  <c r="F1114" i="4"/>
  <c r="J339" i="7" s="1"/>
  <c r="F1229" i="4"/>
  <c r="J1160" i="7" s="1"/>
  <c r="F807" i="4"/>
  <c r="J1712" i="7" s="1"/>
  <c r="F775" i="4"/>
  <c r="J1740" i="7" s="1"/>
  <c r="F1476" i="4"/>
  <c r="J1783" i="7" s="1"/>
  <c r="F1060" i="4"/>
  <c r="J1346" i="7" s="1"/>
  <c r="F469" i="4"/>
  <c r="J1844" i="7" s="1"/>
  <c r="F2250" i="4"/>
  <c r="J1843" i="7" s="1"/>
  <c r="F1050" i="4"/>
  <c r="J1758" i="7" s="1"/>
  <c r="F1361" i="4"/>
  <c r="J1916" i="7" s="1"/>
  <c r="F2235" i="4"/>
  <c r="J1963" i="7" s="1"/>
  <c r="F943" i="4"/>
  <c r="J1897" i="7" s="1"/>
  <c r="F1300" i="4"/>
  <c r="J2013" i="7" s="1"/>
  <c r="F1358" i="4"/>
  <c r="J2086" i="7" s="1"/>
  <c r="F950" i="4"/>
  <c r="J1317" i="7" s="1"/>
  <c r="F818" i="4"/>
  <c r="J1465" i="7" s="1"/>
  <c r="F1311" i="4"/>
  <c r="J1562" i="7" s="1"/>
  <c r="F821" i="4"/>
  <c r="J1789" i="7" s="1"/>
  <c r="F959" i="4"/>
  <c r="J1744" i="7" s="1"/>
  <c r="F1265" i="4"/>
  <c r="J2081" i="7" s="1"/>
  <c r="F2325" i="4"/>
  <c r="J2043" i="7" s="1"/>
  <c r="F963" i="4"/>
  <c r="J1685" i="7" s="1"/>
  <c r="F969" i="4"/>
  <c r="J1590" i="7" s="1"/>
  <c r="F995" i="4"/>
  <c r="J1612" i="7" s="1"/>
  <c r="F1000" i="4"/>
  <c r="J1739" i="7" s="1"/>
  <c r="F1006" i="4"/>
  <c r="J1678" i="7" s="1"/>
  <c r="F696" i="4"/>
  <c r="J2183" i="7" s="1"/>
  <c r="F1120" i="4"/>
  <c r="J1312" i="7" s="1"/>
  <c r="F848" i="4"/>
  <c r="J1902" i="7" s="1"/>
  <c r="F1023" i="4"/>
  <c r="J1101" i="7" s="1"/>
  <c r="F929" i="4"/>
  <c r="J1008" i="7" s="1"/>
  <c r="F924" i="4"/>
  <c r="J1091" i="7" s="1"/>
  <c r="F918" i="4"/>
  <c r="J1121" i="7" s="1"/>
  <c r="F884" i="4"/>
  <c r="J610" i="7" s="1"/>
  <c r="F1036" i="4"/>
  <c r="J1427" i="7" s="1"/>
  <c r="F878" i="4"/>
  <c r="J1193" i="7" s="1"/>
  <c r="F472" i="4"/>
  <c r="J1997" i="7" s="1"/>
  <c r="F43" i="4"/>
  <c r="J2128" i="7" s="1"/>
  <c r="F1492" i="4"/>
  <c r="J2237" i="7" s="1"/>
  <c r="F783" i="4"/>
  <c r="J2251" i="7" s="1"/>
  <c r="F722" i="4"/>
  <c r="J2267" i="7" s="1"/>
  <c r="F787" i="4"/>
  <c r="J2290" i="7" s="1"/>
  <c r="F835" i="4"/>
  <c r="J2308" i="7" s="1"/>
  <c r="F1493" i="4"/>
  <c r="J2326" i="7" s="1"/>
  <c r="F1545" i="4"/>
  <c r="J2339" i="7" s="1"/>
  <c r="F407" i="4"/>
  <c r="J2381" i="7" s="1"/>
  <c r="F1338" i="4"/>
  <c r="J1136" i="7" s="1"/>
  <c r="F1663" i="4"/>
  <c r="J1384" i="7" s="1"/>
  <c r="F1339" i="4"/>
  <c r="J1138" i="7" s="1"/>
  <c r="F1754" i="4"/>
  <c r="J682" i="7" s="1"/>
  <c r="F1761" i="4"/>
  <c r="J693" i="7" s="1"/>
  <c r="F1435" i="4"/>
  <c r="J1503" i="7" s="1"/>
  <c r="F982" i="4"/>
  <c r="J776" i="7" s="1"/>
  <c r="F1131" i="4"/>
  <c r="J796" i="7" s="1"/>
  <c r="F1177" i="4"/>
  <c r="J1088" i="7" s="1"/>
  <c r="F1109" i="4"/>
  <c r="J379" i="7" s="1"/>
  <c r="F940" i="4"/>
  <c r="J1839" i="7" s="1"/>
  <c r="F1424" i="4"/>
  <c r="J2115" i="7" s="1"/>
  <c r="F831" i="4"/>
  <c r="J1622" i="7" s="1"/>
  <c r="F926" i="4"/>
  <c r="J892" i="7" s="1"/>
  <c r="F1039" i="4"/>
  <c r="J660" i="7" s="1"/>
  <c r="F47" i="4"/>
  <c r="J2108" i="7" s="1"/>
  <c r="F784" i="4"/>
  <c r="J2235" i="7" s="1"/>
  <c r="F49" i="4"/>
  <c r="J2298" i="7" s="1"/>
  <c r="F30" i="4"/>
  <c r="J2351" i="7" s="1"/>
  <c r="F1329" i="4"/>
  <c r="J1106" i="7" s="1"/>
  <c r="F1672" i="4"/>
  <c r="J1398" i="7" s="1"/>
  <c r="F1762" i="4"/>
  <c r="J829" i="7" s="1"/>
  <c r="F1768" i="4"/>
  <c r="J1072" i="7" s="1"/>
  <c r="F1507" i="4"/>
  <c r="J2359" i="7" s="1"/>
  <c r="F2222" i="4"/>
  <c r="J1083" i="7" s="1"/>
  <c r="F1410" i="4"/>
  <c r="J2429" i="7" s="1"/>
  <c r="F1680" i="4"/>
  <c r="J1406" i="7" s="1"/>
  <c r="F1357" i="4"/>
  <c r="J1164" i="7" s="1"/>
  <c r="F2311" i="4"/>
  <c r="J2414" i="7" s="1"/>
  <c r="F1372" i="4"/>
  <c r="J1189" i="7" s="1"/>
  <c r="F1380" i="4"/>
  <c r="J1214" i="7" s="1"/>
  <c r="F489" i="4"/>
  <c r="J2451" i="7" s="1"/>
  <c r="F1694" i="4"/>
  <c r="J1429" i="7" s="1"/>
  <c r="F1386" i="4"/>
  <c r="J1236" i="7" s="1"/>
  <c r="F704" i="4"/>
  <c r="J2481" i="7" s="1"/>
  <c r="F1703" i="4"/>
  <c r="J1447" i="7" s="1"/>
  <c r="F1705" i="4"/>
  <c r="J1449" i="7" s="1"/>
  <c r="F1713" i="4"/>
  <c r="J1458" i="7" s="1"/>
  <c r="F1719" i="4"/>
  <c r="J1470" i="7" s="1"/>
  <c r="F564" i="4"/>
  <c r="J2452" i="7" s="1"/>
  <c r="F1728" i="4"/>
  <c r="J1484" i="7" s="1"/>
  <c r="F1733" i="4"/>
  <c r="J1181" i="7" s="1"/>
  <c r="F1753" i="4"/>
  <c r="J2041" i="7" s="1"/>
  <c r="F1746" i="4"/>
  <c r="J1863" i="7" s="1"/>
  <c r="F1465" i="4"/>
  <c r="J1295" i="7" s="1"/>
  <c r="F1631" i="4"/>
  <c r="J1325" i="7" s="1"/>
  <c r="F397" i="4"/>
  <c r="J2513" i="7" s="1"/>
  <c r="F1644" i="4"/>
  <c r="J1347" i="7" s="1"/>
  <c r="F1655" i="4"/>
  <c r="J1363" i="7" s="1"/>
  <c r="F2" i="4"/>
  <c r="J1942" i="7" s="1"/>
  <c r="F2322" i="4"/>
  <c r="J2559" i="7" s="1"/>
  <c r="F360" i="4"/>
  <c r="J2562" i="7" s="1"/>
  <c r="F616" i="4"/>
  <c r="J1534" i="7" s="1"/>
  <c r="F974" i="4"/>
  <c r="J721" i="7" s="1"/>
  <c r="F1139" i="4"/>
  <c r="J625" i="7" s="1"/>
  <c r="F1186" i="4"/>
  <c r="J1013" i="7" s="1"/>
  <c r="F1115" i="4"/>
  <c r="J1157" i="7" s="1"/>
  <c r="F770" i="4"/>
  <c r="J1771" i="7" s="1"/>
  <c r="F1312" i="4"/>
  <c r="J1581" i="7" s="1"/>
  <c r="F692" i="4"/>
  <c r="J2182" i="7" s="1"/>
  <c r="F923" i="4"/>
  <c r="J1173" i="7" s="1"/>
  <c r="F1037" i="4"/>
  <c r="J638" i="7" s="1"/>
  <c r="F2330" i="4"/>
  <c r="J1699" i="7" s="1"/>
  <c r="F168" i="4"/>
  <c r="J2231" i="7" s="1"/>
  <c r="F712" i="4"/>
  <c r="J2305" i="7" s="1"/>
  <c r="F905" i="4"/>
  <c r="J2324" i="7" s="1"/>
  <c r="F445" i="4"/>
  <c r="J2395" i="7" s="1"/>
  <c r="F1673" i="4"/>
  <c r="J1399" i="7" s="1"/>
  <c r="F1764" i="4"/>
  <c r="J788" i="7" s="1"/>
  <c r="F1341" i="4"/>
  <c r="J1142" i="7" s="1"/>
  <c r="F1438" i="4"/>
  <c r="J2385" i="7" s="1"/>
  <c r="F2223" i="4"/>
  <c r="J1076" i="7" s="1"/>
  <c r="F172" i="4"/>
  <c r="J2430" i="7" s="1"/>
  <c r="F1681" i="4"/>
  <c r="J1408" i="7" s="1"/>
  <c r="F1362" i="4"/>
  <c r="J1166" i="7" s="1"/>
  <c r="F1408" i="4"/>
  <c r="J2435" i="7" s="1"/>
  <c r="F1373" i="4"/>
  <c r="J1190" i="7" s="1"/>
  <c r="F1683" i="4"/>
  <c r="J1411" i="7" s="1"/>
  <c r="F487" i="4"/>
  <c r="J2448" i="7" s="1"/>
  <c r="F1696" i="4"/>
  <c r="J1430" i="7" s="1"/>
  <c r="F467" i="4"/>
  <c r="J2463" i="7" s="1"/>
  <c r="F1412" i="4"/>
  <c r="J1253" i="7" s="1"/>
  <c r="F1704" i="4"/>
  <c r="J1448" i="7" s="1"/>
  <c r="F1706" i="4"/>
  <c r="J1450" i="7" s="1"/>
  <c r="F1714" i="4"/>
  <c r="J1460" i="7" s="1"/>
  <c r="F1720" i="4"/>
  <c r="J1471" i="7" s="1"/>
  <c r="F1722" i="4"/>
  <c r="J1473" i="7" s="1"/>
  <c r="F1729" i="4"/>
  <c r="J1486" i="7" s="1"/>
  <c r="F1735" i="4"/>
  <c r="J1545" i="7" s="1"/>
  <c r="F1752" i="4"/>
  <c r="J2008" i="7" s="1"/>
  <c r="F1747" i="4"/>
  <c r="J1944" i="7" s="1"/>
  <c r="F1617" i="4"/>
  <c r="J1311" i="7" s="1"/>
  <c r="F1632" i="4"/>
  <c r="J1326" i="7" s="1"/>
  <c r="F1638" i="4"/>
  <c r="J1337" i="7" s="1"/>
  <c r="F58" i="4"/>
  <c r="J2207" i="7" s="1"/>
  <c r="F1656" i="4"/>
  <c r="J1366" i="7" s="1"/>
  <c r="F411" i="4"/>
  <c r="J2526" i="7" s="1"/>
  <c r="F4" i="4"/>
  <c r="J1970" i="7" s="1"/>
  <c r="F2315" i="4"/>
  <c r="J2557" i="7" s="1"/>
  <c r="F1030" i="4"/>
  <c r="J1432" i="7" s="1"/>
  <c r="F934" i="4"/>
  <c r="J1527" i="7" s="1"/>
  <c r="F1255" i="4"/>
  <c r="J1561" i="7" s="1"/>
  <c r="F1239" i="4"/>
  <c r="J768" i="7" s="1"/>
  <c r="F1230" i="4"/>
  <c r="J856" i="7" s="1"/>
  <c r="F1292" i="4"/>
  <c r="J1920" i="7" s="1"/>
  <c r="F822" i="4"/>
  <c r="J1735" i="7" s="1"/>
  <c r="F1007" i="4"/>
  <c r="J1683" i="7" s="1"/>
  <c r="F1049" i="4"/>
  <c r="J938" i="7" s="1"/>
  <c r="F1035" i="4"/>
  <c r="J1423" i="7" s="1"/>
  <c r="F1313" i="4"/>
  <c r="J1999" i="7" s="1"/>
  <c r="F894" i="4"/>
  <c r="J2224" i="7" s="1"/>
  <c r="F780" i="4"/>
  <c r="J2307" i="7" s="1"/>
  <c r="F406" i="4"/>
  <c r="J2378" i="7" s="1"/>
  <c r="F1664" i="4"/>
  <c r="J1385" i="7" s="1"/>
  <c r="F1496" i="4"/>
  <c r="J2406" i="7" s="1"/>
  <c r="F1765" i="4"/>
  <c r="J861" i="7" s="1"/>
  <c r="F1769" i="4"/>
  <c r="J844" i="7" s="1"/>
  <c r="F442" i="4"/>
  <c r="J2410" i="7" s="1"/>
  <c r="F2224" i="4"/>
  <c r="J1832" i="7" s="1"/>
  <c r="F1676" i="4"/>
  <c r="J1404" i="7" s="1"/>
  <c r="F1682" i="4"/>
  <c r="J1410" i="7" s="1"/>
  <c r="F556" i="4"/>
  <c r="J2432" i="7" s="1"/>
  <c r="F836" i="4"/>
  <c r="J2450" i="7" s="1"/>
  <c r="F1374" i="4"/>
  <c r="J1191" i="7" s="1"/>
  <c r="F1685" i="4"/>
  <c r="J1414" i="7" s="1"/>
  <c r="F1381" i="4"/>
  <c r="J1220" i="7" s="1"/>
  <c r="F1697" i="4"/>
  <c r="J1435" i="7" s="1"/>
  <c r="F1403" i="4"/>
  <c r="J1241" i="7" s="1"/>
  <c r="F1413" i="4"/>
  <c r="J1256" i="7" s="1"/>
  <c r="F1508" i="4"/>
  <c r="J2489" i="7" s="1"/>
  <c r="F1707" i="4"/>
  <c r="J1453" i="7" s="1"/>
  <c r="F1418" i="4"/>
  <c r="J1263" i="7" s="1"/>
  <c r="F413" i="4"/>
  <c r="J2503" i="7" s="1"/>
  <c r="F1723" i="4"/>
  <c r="J1475" i="7" s="1"/>
  <c r="F1453" i="4"/>
  <c r="J1283" i="7" s="1"/>
  <c r="F1736" i="4"/>
  <c r="J1568" i="7" s="1"/>
  <c r="F1742" i="4"/>
  <c r="J1820" i="7" s="1"/>
  <c r="F1748" i="4"/>
  <c r="J1961" i="7" s="1"/>
  <c r="F1619" i="4"/>
  <c r="J1298" i="7" s="1"/>
  <c r="F1633" i="4"/>
  <c r="J1328" i="7" s="1"/>
  <c r="F1639" i="4"/>
  <c r="J1339" i="7" s="1"/>
  <c r="F1646" i="4"/>
  <c r="J1348" i="7" s="1"/>
  <c r="F1657" i="4"/>
  <c r="J1368" i="7" s="1"/>
  <c r="F357" i="4"/>
  <c r="J2547" i="7" s="1"/>
  <c r="F177" i="4"/>
  <c r="J2532" i="7" s="1"/>
  <c r="F8" i="4"/>
  <c r="J2028" i="7" s="1"/>
  <c r="F747" i="4"/>
  <c r="J1237" i="7" s="1"/>
  <c r="F1063" i="4"/>
  <c r="J335" i="7" s="1"/>
  <c r="F1146" i="4"/>
  <c r="J612" i="7" s="1"/>
  <c r="F1213" i="4"/>
  <c r="J624" i="7" s="1"/>
  <c r="F619" i="4"/>
  <c r="J1747" i="7" s="1"/>
  <c r="F1294" i="4"/>
  <c r="J1976" i="7" s="1"/>
  <c r="F960" i="4"/>
  <c r="J1738" i="7" s="1"/>
  <c r="F844" i="4"/>
  <c r="J1809" i="7" s="1"/>
  <c r="F920" i="4"/>
  <c r="J1046" i="7" s="1"/>
  <c r="F1033" i="4"/>
  <c r="J1316" i="7" s="1"/>
  <c r="F46" i="4"/>
  <c r="J2135" i="7" s="1"/>
  <c r="F471" i="4"/>
  <c r="J2265" i="7" s="1"/>
  <c r="F2314" i="4"/>
  <c r="J2313" i="7" s="1"/>
  <c r="F493" i="4"/>
  <c r="J2382" i="7" s="1"/>
  <c r="F1335" i="4"/>
  <c r="J1123" i="7" s="1"/>
  <c r="F1755" i="4"/>
  <c r="J549" i="7" s="1"/>
  <c r="F1669" i="4"/>
  <c r="J1394" i="7" s="1"/>
  <c r="F1771" i="4"/>
  <c r="J1010" i="7" s="1"/>
  <c r="F418" i="4"/>
  <c r="J2413" i="7" s="1"/>
  <c r="F573" i="4"/>
  <c r="J2412" i="7" s="1"/>
  <c r="F173" i="4"/>
  <c r="J2438" i="7" s="1"/>
  <c r="F1684" i="4"/>
  <c r="J1412" i="7" s="1"/>
  <c r="F346" i="4"/>
  <c r="J2445" i="7" s="1"/>
  <c r="F1505" i="4"/>
  <c r="J2396" i="7" s="1"/>
  <c r="F1375" i="4"/>
  <c r="J1192" i="7" s="1"/>
  <c r="F1686" i="4"/>
  <c r="J1415" i="7" s="1"/>
  <c r="F1013" i="4"/>
  <c r="J1244" i="7" s="1"/>
  <c r="F1071" i="4"/>
  <c r="J417" i="7" s="1"/>
  <c r="F1164" i="4"/>
  <c r="J847" i="7" s="1"/>
  <c r="F1205" i="4"/>
  <c r="J1238" i="7" s="1"/>
  <c r="F766" i="4"/>
  <c r="J1710" i="7" s="1"/>
  <c r="F1293" i="4"/>
  <c r="J1988" i="7" s="1"/>
  <c r="F1266" i="4"/>
  <c r="J2097" i="7" s="1"/>
  <c r="F1489" i="4"/>
  <c r="J2132" i="7" s="1"/>
  <c r="F1048" i="4"/>
  <c r="J744" i="7" s="1"/>
  <c r="F1032" i="4"/>
  <c r="J1208" i="7" s="1"/>
  <c r="F389" i="4"/>
  <c r="J2209" i="7" s="1"/>
  <c r="F690" i="4"/>
  <c r="J2259" i="7" s="1"/>
  <c r="F28" i="4"/>
  <c r="J2323" i="7" s="1"/>
  <c r="F35" i="4"/>
  <c r="J2289" i="7" s="1"/>
  <c r="F1336" i="4"/>
  <c r="J1134" i="7" s="1"/>
  <c r="F1757" i="4"/>
  <c r="J646" i="7" s="1"/>
  <c r="F1670" i="4"/>
  <c r="J1396" i="7" s="1"/>
  <c r="F1772" i="4"/>
  <c r="J864" i="7" s="1"/>
  <c r="F2219" i="4"/>
  <c r="J896" i="7" s="1"/>
  <c r="F1443" i="4"/>
  <c r="J2421" i="7" s="1"/>
  <c r="F1343" i="4"/>
  <c r="J1147" i="7" s="1"/>
  <c r="F1351" i="4"/>
  <c r="J1151" i="7" s="1"/>
  <c r="F1364" i="4"/>
  <c r="J1168" i="7" s="1"/>
  <c r="F1437" i="4"/>
  <c r="J2397" i="7" s="1"/>
  <c r="F1376" i="4"/>
  <c r="J1198" i="7" s="1"/>
  <c r="F1687" i="4"/>
  <c r="J1416" i="7" s="1"/>
  <c r="F1692" i="4"/>
  <c r="J1425" i="7" s="1"/>
  <c r="F1699" i="4"/>
  <c r="J1439" i="7" s="1"/>
  <c r="F1405" i="4"/>
  <c r="J1248" i="7" s="1"/>
  <c r="F1416" i="4"/>
  <c r="J1262" i="7" s="1"/>
  <c r="F398" i="4"/>
  <c r="J2434" i="7" s="1"/>
  <c r="F1709" i="4"/>
  <c r="J1455" i="7" s="1"/>
  <c r="F1715" i="4"/>
  <c r="J1462" i="7" s="1"/>
  <c r="F1420" i="4"/>
  <c r="J1265" i="7" s="1"/>
  <c r="F1725" i="4"/>
  <c r="J1477" i="7" s="1"/>
  <c r="F1461" i="4"/>
  <c r="J1287" i="7" s="1"/>
  <c r="F1738" i="4"/>
  <c r="J1663" i="7" s="1"/>
  <c r="F563" i="4"/>
  <c r="J2514" i="7" s="1"/>
  <c r="F1751" i="4"/>
  <c r="J1971" i="7" s="1"/>
  <c r="F1621" i="4"/>
  <c r="J1302" i="7" s="1"/>
  <c r="F1635" i="4"/>
  <c r="J1330" i="7" s="1"/>
  <c r="F1641" i="4"/>
  <c r="J1342" i="7" s="1"/>
  <c r="F1648" i="4"/>
  <c r="J1350" i="7" s="1"/>
  <c r="F1659" i="4"/>
  <c r="J1375" i="7" s="1"/>
  <c r="F773" i="4"/>
  <c r="J2551" i="7" s="1"/>
  <c r="F5" i="4"/>
  <c r="J1995" i="7" s="1"/>
  <c r="F1005" i="4"/>
  <c r="J1097" i="7" s="1"/>
  <c r="F1079" i="4"/>
  <c r="J334" i="7" s="1"/>
  <c r="F1156" i="4"/>
  <c r="J873" i="7" s="1"/>
  <c r="F1197" i="4"/>
  <c r="J866" i="7" s="1"/>
  <c r="F962" i="4"/>
  <c r="J1753" i="7" s="1"/>
  <c r="F1270" i="4"/>
  <c r="J2036" i="7" s="1"/>
  <c r="F1486" i="4"/>
  <c r="J2093" i="7" s="1"/>
  <c r="F849" i="4"/>
  <c r="J1990" i="7" s="1"/>
  <c r="F1045" i="4"/>
  <c r="J1049" i="7" s="1"/>
  <c r="F1031" i="4"/>
  <c r="J1183" i="7" s="1"/>
  <c r="F429" i="4"/>
  <c r="J2167" i="7" s="1"/>
  <c r="F27" i="4"/>
  <c r="J2284" i="7" s="1"/>
  <c r="F1495" i="4"/>
  <c r="J2318" i="7" s="1"/>
  <c r="F1324" i="4"/>
  <c r="J1794" i="7" s="1"/>
  <c r="F1337" i="4"/>
  <c r="J1135" i="7" s="1"/>
  <c r="F1758" i="4"/>
  <c r="J671" i="7" s="1"/>
  <c r="F1671" i="4"/>
  <c r="J1397" i="7" s="1"/>
  <c r="F1773" i="4"/>
  <c r="J894" i="7" s="1"/>
  <c r="F2220" i="4"/>
  <c r="J996" i="7" s="1"/>
  <c r="F409" i="4"/>
  <c r="J2422" i="7" s="1"/>
  <c r="F1349" i="4"/>
  <c r="J1148" i="7" s="1"/>
  <c r="F1354" i="4"/>
  <c r="J1153" i="7" s="1"/>
  <c r="F867" i="4"/>
  <c r="J2556" i="7" s="1"/>
  <c r="F1366" i="4"/>
  <c r="J1174" i="7" s="1"/>
  <c r="F1377" i="4"/>
  <c r="J1209" i="7" s="1"/>
  <c r="F1689" i="4"/>
  <c r="J1417" i="7" s="1"/>
  <c r="F710" i="4"/>
  <c r="J923" i="7" s="1"/>
  <c r="F1087" i="4"/>
  <c r="J488" i="7" s="1"/>
  <c r="F1169" i="4"/>
  <c r="J1152" i="7" s="1"/>
  <c r="F1215" i="4"/>
  <c r="J1094" i="7" s="1"/>
  <c r="F1061" i="4"/>
  <c r="J1388" i="7" s="1"/>
  <c r="F800" i="4"/>
  <c r="J2074" i="7" s="1"/>
  <c r="F825" i="4"/>
  <c r="J1752" i="7" s="1"/>
  <c r="F870" i="4"/>
  <c r="J1108" i="7" s="1"/>
  <c r="F1043" i="4"/>
  <c r="J870" i="7" s="1"/>
  <c r="F166" i="4"/>
  <c r="J2208" i="7" s="1"/>
  <c r="F45" i="4"/>
  <c r="J2192" i="7" s="1"/>
  <c r="F1506" i="4"/>
  <c r="J2285" i="7" s="1"/>
  <c r="F176" i="4"/>
  <c r="J2331" i="7" s="1"/>
  <c r="F1661" i="4"/>
  <c r="J1377" i="7" s="1"/>
  <c r="F1665" i="4"/>
  <c r="J1386" i="7" s="1"/>
  <c r="F1759" i="4"/>
  <c r="J1625" i="7" s="1"/>
  <c r="F1766" i="4"/>
  <c r="J1128" i="7" s="1"/>
  <c r="F356" i="4"/>
  <c r="J2409" i="7" s="1"/>
  <c r="F2221" i="4"/>
  <c r="J1124" i="7" s="1"/>
  <c r="F1674" i="4"/>
  <c r="J1402" i="7" s="1"/>
  <c r="F1678" i="4"/>
  <c r="J1405" i="7" s="1"/>
  <c r="F1355" i="4"/>
  <c r="J1154" i="7" s="1"/>
  <c r="F468" i="4"/>
  <c r="J2446" i="7" s="1"/>
  <c r="F1370" i="4"/>
  <c r="J1185" i="7" s="1"/>
  <c r="F1378" i="4"/>
  <c r="J1212" i="7" s="1"/>
  <c r="F1690" i="4"/>
  <c r="J1422" i="7" s="1"/>
  <c r="F1383" i="4"/>
  <c r="J1227" i="7" s="1"/>
  <c r="F1384" i="4"/>
  <c r="J1230" i="7" s="1"/>
  <c r="F1407" i="4"/>
  <c r="J1252" i="7" s="1"/>
  <c r="F703" i="4"/>
  <c r="J2495" i="7" s="1"/>
  <c r="F559" i="4"/>
  <c r="J2496" i="7" s="1"/>
  <c r="F1711" i="4"/>
  <c r="J1456" i="7" s="1"/>
  <c r="F1717" i="4"/>
  <c r="J1467" i="7" s="1"/>
  <c r="F1422" i="4"/>
  <c r="J1273" i="7" s="1"/>
  <c r="F1727" i="4"/>
  <c r="J1482" i="7" s="1"/>
  <c r="F1731" i="4"/>
  <c r="J1487" i="7" s="1"/>
  <c r="F1740" i="4"/>
  <c r="J1670" i="7" s="1"/>
  <c r="F1744" i="4"/>
  <c r="J1874" i="7" s="1"/>
  <c r="F402" i="4"/>
  <c r="J2507" i="7" s="1"/>
  <c r="F1623" i="4"/>
  <c r="J1315" i="7" s="1"/>
  <c r="F175" i="4"/>
  <c r="J2498" i="7" s="1"/>
  <c r="F1643" i="4"/>
  <c r="J1345" i="7" s="1"/>
  <c r="F1653" i="4"/>
  <c r="J1359" i="7" s="1"/>
  <c r="F367" i="4"/>
  <c r="J2523" i="7" s="1"/>
  <c r="F348" i="4"/>
  <c r="J2538" i="7" s="1"/>
  <c r="F7" i="4"/>
  <c r="J2032" i="7" s="1"/>
  <c r="F12" i="4"/>
  <c r="J2087" i="7" s="1"/>
  <c r="F17" i="4"/>
  <c r="J2193" i="7" s="1"/>
  <c r="F64" i="4"/>
  <c r="J2033" i="7" s="1"/>
  <c r="F57" i="4"/>
  <c r="J2504" i="7" s="1"/>
  <c r="F20" i="4"/>
  <c r="J1943" i="7" s="1"/>
  <c r="F345" i="4"/>
  <c r="J2605" i="7" s="1"/>
  <c r="F1544" i="4"/>
  <c r="J2613" i="7" s="1"/>
  <c r="F1446" i="4"/>
  <c r="J2691" i="7" s="1"/>
  <c r="F349" i="4"/>
  <c r="J2701" i="7" s="1"/>
  <c r="F1297" i="4"/>
  <c r="J2336" i="7" s="1"/>
  <c r="F580" i="4"/>
  <c r="J2750" i="7" s="1"/>
  <c r="F414" i="4"/>
  <c r="J2771" i="7" s="1"/>
  <c r="F513" i="4"/>
  <c r="J2607" i="7" s="1"/>
  <c r="F2226" i="4"/>
  <c r="J2812" i="7" s="1"/>
  <c r="F2249" i="4"/>
  <c r="J2829" i="7" s="1"/>
  <c r="F496" i="4"/>
  <c r="J2848" i="7" s="1"/>
  <c r="F412" i="4"/>
  <c r="J2786" i="7" s="1"/>
  <c r="F893" i="4"/>
  <c r="J445" i="7" s="1"/>
  <c r="F898" i="4"/>
  <c r="J784" i="7" s="1"/>
  <c r="F900" i="4"/>
  <c r="J472" i="7" s="1"/>
  <c r="F904" i="4"/>
  <c r="J483" i="7" s="1"/>
  <c r="F910" i="4"/>
  <c r="J342" i="7" s="1"/>
  <c r="F1399" i="4"/>
  <c r="J1391" i="7" s="1"/>
  <c r="F1434" i="4"/>
  <c r="J419" i="7" s="1"/>
  <c r="F1473" i="4"/>
  <c r="J480" i="7" s="1"/>
  <c r="F575" i="4"/>
  <c r="J2899" i="7" s="1"/>
  <c r="F2320" i="4"/>
  <c r="J2901" i="7" s="1"/>
  <c r="F1628" i="4"/>
  <c r="J2935" i="7" s="1"/>
  <c r="F857" i="4"/>
  <c r="J2900" i="7" s="1"/>
  <c r="F419" i="4"/>
  <c r="J2800" i="7" s="1"/>
  <c r="F582" i="4"/>
  <c r="J2976" i="7" s="1"/>
  <c r="F511" i="4"/>
  <c r="J2984" i="7" s="1"/>
  <c r="F1274" i="4"/>
  <c r="J2061" i="7" s="1"/>
  <c r="F69" i="4"/>
  <c r="J978" i="7" s="1"/>
  <c r="F71" i="4"/>
  <c r="J647" i="7" s="1"/>
  <c r="F220" i="4"/>
  <c r="J2010" i="7" s="1"/>
  <c r="F544" i="4"/>
  <c r="J524" i="7" s="1"/>
  <c r="F510" i="4"/>
  <c r="J3036" i="7" s="1"/>
  <c r="F585" i="4"/>
  <c r="J3044" i="7" s="1"/>
  <c r="F990" i="4"/>
  <c r="J852" i="7" s="1"/>
  <c r="F883" i="4"/>
  <c r="J599" i="7" s="1"/>
  <c r="F1767" i="4"/>
  <c r="J780" i="7" s="1"/>
  <c r="F1379" i="4"/>
  <c r="J1213" i="7" s="1"/>
  <c r="F1404" i="4"/>
  <c r="J1242" i="7" s="1"/>
  <c r="F1417" i="4"/>
  <c r="J1426" i="7" s="1"/>
  <c r="F1421" i="4"/>
  <c r="J1266" i="7" s="1"/>
  <c r="F1737" i="4"/>
  <c r="J1588" i="7" s="1"/>
  <c r="F1464" i="4"/>
  <c r="J1294" i="7" s="1"/>
  <c r="F1642" i="4"/>
  <c r="J1344" i="7" s="1"/>
  <c r="F803" i="4"/>
  <c r="J2544" i="7" s="1"/>
  <c r="F11" i="4"/>
  <c r="J2053" i="7" s="1"/>
  <c r="F1468" i="4"/>
  <c r="J2586" i="7" s="1"/>
  <c r="F51" i="4"/>
  <c r="J2329" i="7" s="1"/>
  <c r="F344" i="4"/>
  <c r="J1868" i="7" s="1"/>
  <c r="F1247" i="4"/>
  <c r="J2174" i="7" s="1"/>
  <c r="F1246" i="4"/>
  <c r="J2636" i="7" s="1"/>
  <c r="F2251" i="4"/>
  <c r="J2680" i="7" s="1"/>
  <c r="F569" i="4"/>
  <c r="J2698" i="7" s="1"/>
  <c r="F62" i="4"/>
  <c r="J1861" i="7" s="1"/>
  <c r="F1504" i="4"/>
  <c r="J2777" i="7" s="1"/>
  <c r="F495" i="4"/>
  <c r="J2793" i="7" s="1"/>
  <c r="F1387" i="4"/>
  <c r="J2695" i="7" s="1"/>
  <c r="F882" i="4"/>
  <c r="J2657" i="7" s="1"/>
  <c r="F742" i="4"/>
  <c r="J2845" i="7" s="1"/>
  <c r="F1427" i="4"/>
  <c r="J1433" i="7" s="1"/>
  <c r="F895" i="4"/>
  <c r="J250" i="7" s="1"/>
  <c r="F1625" i="4"/>
  <c r="J2865" i="7" s="1"/>
  <c r="F789" i="4"/>
  <c r="J264" i="7" s="1"/>
  <c r="F791" i="4"/>
  <c r="J461" i="7" s="1"/>
  <c r="F1540" i="4"/>
  <c r="J449" i="7" s="1"/>
  <c r="F916" i="4"/>
  <c r="J743" i="7" s="1"/>
  <c r="F1249" i="4"/>
  <c r="J347" i="7" s="1"/>
  <c r="F504" i="4"/>
  <c r="J2910" i="7" s="1"/>
  <c r="F2255" i="4"/>
  <c r="J2920" i="7" s="1"/>
  <c r="F2228" i="4"/>
  <c r="J2863" i="7" s="1"/>
  <c r="F671" i="4"/>
  <c r="J2956" i="7" s="1"/>
  <c r="F533" i="4"/>
  <c r="J2980" i="7" s="1"/>
  <c r="F583" i="4"/>
  <c r="J2979" i="7" s="1"/>
  <c r="F1523" i="4"/>
  <c r="J2999" i="7" s="1"/>
  <c r="F1490" i="4"/>
  <c r="J3023" i="7" s="1"/>
  <c r="F218" i="4"/>
  <c r="J1297" i="7" s="1"/>
  <c r="F541" i="4"/>
  <c r="J467" i="7" s="1"/>
  <c r="F546" i="4"/>
  <c r="J505" i="7" s="1"/>
  <c r="F576" i="4"/>
  <c r="J3042" i="7" s="1"/>
  <c r="F321" i="4"/>
  <c r="J684" i="7" s="1"/>
  <c r="F577" i="4"/>
  <c r="J3056" i="7" s="1"/>
  <c r="F85" i="4"/>
  <c r="J650" i="7" s="1"/>
  <c r="F89" i="4"/>
  <c r="J654" i="7" s="1"/>
  <c r="F92" i="4"/>
  <c r="J701" i="7" s="1"/>
  <c r="F235" i="4"/>
  <c r="J932" i="7" s="1"/>
  <c r="F238" i="4"/>
  <c r="J928" i="7" s="1"/>
  <c r="F240" i="4"/>
  <c r="J951" i="7" s="1"/>
  <c r="F330" i="4"/>
  <c r="J1269" i="7" s="1"/>
  <c r="F586" i="4"/>
  <c r="J3096" i="7" s="1"/>
  <c r="F1515" i="4"/>
  <c r="J3107" i="7" s="1"/>
  <c r="F94" i="4"/>
  <c r="J1221" i="7" s="1"/>
  <c r="F252" i="4"/>
  <c r="J1234" i="7" s="1"/>
  <c r="F99" i="4"/>
  <c r="J1613" i="7" s="1"/>
  <c r="F758" i="4"/>
  <c r="F265" i="4"/>
  <c r="J1928" i="7" s="1"/>
  <c r="F105" i="4"/>
  <c r="J1914" i="7" s="1"/>
  <c r="F2238" i="4"/>
  <c r="J1923" i="7" s="1"/>
  <c r="F524" i="4"/>
  <c r="J2964" i="7" s="1"/>
  <c r="F673" i="4"/>
  <c r="J3128" i="7" s="1"/>
  <c r="F111" i="4"/>
  <c r="J494" i="7" s="1"/>
  <c r="F391" i="4"/>
  <c r="J2055" i="7" s="1"/>
  <c r="F123" i="4"/>
  <c r="J519" i="7" s="1"/>
  <c r="F130" i="4"/>
  <c r="J527" i="7" s="1"/>
  <c r="F135" i="4"/>
  <c r="J537" i="7" s="1"/>
  <c r="F375" i="4"/>
  <c r="J2089" i="7" s="1"/>
  <c r="F184" i="4"/>
  <c r="J546" i="7" s="1"/>
  <c r="F189" i="4"/>
  <c r="J557" i="7" s="1"/>
  <c r="F385" i="4"/>
  <c r="J2511" i="7" s="1"/>
  <c r="F275" i="4"/>
  <c r="J581" i="7" s="1"/>
  <c r="F465" i="4"/>
  <c r="J2584" i="7" s="1"/>
  <c r="F553" i="4"/>
  <c r="J1601" i="7" s="1"/>
  <c r="F289" i="4"/>
  <c r="J621" i="7" s="1"/>
  <c r="F293" i="4"/>
  <c r="J632" i="7" s="1"/>
  <c r="F299" i="4"/>
  <c r="J707" i="7" s="1"/>
  <c r="F306" i="4"/>
  <c r="J756" i="7" s="1"/>
  <c r="F139" i="4"/>
  <c r="J811" i="7" s="1"/>
  <c r="F146" i="4"/>
  <c r="J836" i="7" s="1"/>
  <c r="F214" i="4"/>
  <c r="J1038" i="7" s="1"/>
  <c r="F212" i="4"/>
  <c r="J1035" i="7" s="1"/>
  <c r="F624" i="4"/>
  <c r="J2248" i="7" s="1"/>
  <c r="F312" i="4"/>
  <c r="J1024" i="7" s="1"/>
  <c r="F1095" i="4"/>
  <c r="J437" i="7" s="1"/>
  <c r="F167" i="4"/>
  <c r="J2215" i="7" s="1"/>
  <c r="F1342" i="4"/>
  <c r="J1144" i="7" s="1"/>
  <c r="F1691" i="4"/>
  <c r="J1424" i="7" s="1"/>
  <c r="F1406" i="4"/>
  <c r="J1249" i="7" s="1"/>
  <c r="F1708" i="4"/>
  <c r="J1454" i="7" s="1"/>
  <c r="F1423" i="4"/>
  <c r="J1275" i="7" s="1"/>
  <c r="F1739" i="4"/>
  <c r="J1668" i="7" s="1"/>
  <c r="F1620" i="4"/>
  <c r="J1301" i="7" s="1"/>
  <c r="F476" i="4"/>
  <c r="J2519" i="7" s="1"/>
  <c r="F1497" i="4"/>
  <c r="J2554" i="7" s="1"/>
  <c r="F854" i="4"/>
  <c r="J2545" i="7" s="1"/>
  <c r="F18" i="4"/>
  <c r="J2200" i="7" s="1"/>
  <c r="F52" i="4"/>
  <c r="J2333" i="7" s="1"/>
  <c r="F66" i="4"/>
  <c r="J2014" i="7" s="1"/>
  <c r="F557" i="4"/>
  <c r="J2563" i="7" s="1"/>
  <c r="F560" i="4"/>
  <c r="J2634" i="7" s="1"/>
  <c r="F422" i="4"/>
  <c r="J2679" i="7" s="1"/>
  <c r="F1388" i="4"/>
  <c r="J2707" i="7" s="1"/>
  <c r="F63" i="4"/>
  <c r="J1879" i="7" s="1"/>
  <c r="F868" i="4"/>
  <c r="J2782" i="7" s="1"/>
  <c r="F364" i="4"/>
  <c r="J2801" i="7" s="1"/>
  <c r="F516" i="4"/>
  <c r="J2601" i="7" s="1"/>
  <c r="F741" i="4"/>
  <c r="J2811" i="7" s="1"/>
  <c r="F1548" i="4"/>
  <c r="J2837" i="7" s="1"/>
  <c r="F852" i="4"/>
  <c r="J2825" i="7" s="1"/>
  <c r="F1429" i="4"/>
  <c r="J303" i="7" s="1"/>
  <c r="F490" i="4"/>
  <c r="J2840" i="7" s="1"/>
  <c r="F902" i="4"/>
  <c r="J418" i="7" s="1"/>
  <c r="F1536" i="4"/>
  <c r="J439" i="7" s="1"/>
  <c r="F913" i="4"/>
  <c r="J352" i="7" s="1"/>
  <c r="F795" i="4"/>
  <c r="J404" i="7" s="1"/>
  <c r="F1431" i="4"/>
  <c r="J1400" i="7" s="1"/>
  <c r="F743" i="4"/>
  <c r="J2903" i="7" s="1"/>
  <c r="F503" i="4"/>
  <c r="J2932" i="7" s="1"/>
  <c r="F871" i="4"/>
  <c r="J2952" i="7" s="1"/>
  <c r="F723" i="4"/>
  <c r="J2895" i="7" s="1"/>
  <c r="F1513" i="4"/>
  <c r="J2985" i="7" s="1"/>
  <c r="F1499" i="4"/>
  <c r="J2953" i="7" s="1"/>
  <c r="F497" i="4"/>
  <c r="J3008" i="7" s="1"/>
  <c r="F70" i="4"/>
  <c r="J657" i="7" s="1"/>
  <c r="F509" i="4"/>
  <c r="J3029" i="7" s="1"/>
  <c r="F542" i="4"/>
  <c r="J513" i="7" s="1"/>
  <c r="F547" i="4"/>
  <c r="J508" i="7" s="1"/>
  <c r="F584" i="4"/>
  <c r="J3039" i="7" s="1"/>
  <c r="F549" i="4"/>
  <c r="J501" i="7" s="1"/>
  <c r="F562" i="4"/>
  <c r="J3059" i="7" s="1"/>
  <c r="F322" i="4"/>
  <c r="J685" i="7" s="1"/>
  <c r="F231" i="4"/>
  <c r="J667" i="7" s="1"/>
  <c r="F93" i="4"/>
  <c r="J658" i="7" s="1"/>
  <c r="F324" i="4"/>
  <c r="J942" i="7" s="1"/>
  <c r="F2252" i="4"/>
  <c r="J3058" i="7" s="1"/>
  <c r="F327" i="4"/>
  <c r="J930" i="7" s="1"/>
  <c r="F1721" i="4"/>
  <c r="J1321" i="7" s="1"/>
  <c r="F335" i="4"/>
  <c r="J1333" i="7" s="1"/>
  <c r="F1734" i="4"/>
  <c r="J1277" i="7" s="1"/>
  <c r="F248" i="4"/>
  <c r="J1258" i="7" s="1"/>
  <c r="F97" i="4"/>
  <c r="J1682" i="7" s="1"/>
  <c r="F100" i="4"/>
  <c r="J1547" i="7" s="1"/>
  <c r="F1530" i="4"/>
  <c r="J3111" i="7" s="1"/>
  <c r="F337" i="4"/>
  <c r="F106" i="4"/>
  <c r="J1932" i="7" s="1"/>
  <c r="F861" i="4"/>
  <c r="J3105" i="7" s="1"/>
  <c r="F300" i="4"/>
  <c r="J712" i="7" s="1"/>
  <c r="F674" i="4"/>
  <c r="J3137" i="7" s="1"/>
  <c r="F112" i="4"/>
  <c r="J496" i="7" s="1"/>
  <c r="F118" i="4"/>
  <c r="J510" i="7" s="1"/>
  <c r="F124" i="4"/>
  <c r="J520" i="7" s="1"/>
  <c r="F1345" i="4"/>
  <c r="J3148" i="7" s="1"/>
  <c r="F136" i="4"/>
  <c r="J540" i="7" s="1"/>
  <c r="F481" i="4"/>
  <c r="J2687" i="7" s="1"/>
  <c r="F382" i="4"/>
  <c r="J2187" i="7" s="1"/>
  <c r="F393" i="4"/>
  <c r="J2279" i="7" s="1"/>
  <c r="F269" i="4"/>
  <c r="J565" i="7" s="1"/>
  <c r="F276" i="4"/>
  <c r="J589" i="7" s="1"/>
  <c r="F282" i="4"/>
  <c r="J601" i="7" s="1"/>
  <c r="F285" i="4"/>
  <c r="J620" i="7" s="1"/>
  <c r="F258" i="4"/>
  <c r="J1900" i="7" s="1"/>
  <c r="F294" i="4"/>
  <c r="J662" i="7" s="1"/>
  <c r="F301" i="4"/>
  <c r="J730" i="7" s="1"/>
  <c r="F307" i="4"/>
  <c r="J760" i="7" s="1"/>
  <c r="F215" i="4"/>
  <c r="J1052" i="7" s="1"/>
  <c r="F147" i="4"/>
  <c r="J838" i="7" s="1"/>
  <c r="F1792" i="4"/>
  <c r="J2015" i="7" s="1"/>
  <c r="F158" i="4"/>
  <c r="J872" i="7" s="1"/>
  <c r="F814" i="4"/>
  <c r="J1655" i="7" s="1"/>
  <c r="F32" i="4"/>
  <c r="J2240" i="7" s="1"/>
  <c r="F1618" i="4"/>
  <c r="J2419" i="7" s="1"/>
  <c r="F1382" i="4"/>
  <c r="J1226" i="7" s="1"/>
  <c r="F1444" i="4"/>
  <c r="J2473" i="7" s="1"/>
  <c r="F1367" i="4"/>
  <c r="J2501" i="7" s="1"/>
  <c r="F1724" i="4"/>
  <c r="J1476" i="7" s="1"/>
  <c r="F1741" i="4"/>
  <c r="J1701" i="7" s="1"/>
  <c r="F1622" i="4"/>
  <c r="J1306" i="7" s="1"/>
  <c r="F1647" i="4"/>
  <c r="J1349" i="7" s="1"/>
  <c r="F3" i="4"/>
  <c r="J1969" i="7" s="1"/>
  <c r="F400" i="4"/>
  <c r="J2567" i="7" s="1"/>
  <c r="F59" i="4"/>
  <c r="J1947" i="7" s="1"/>
  <c r="F53" i="4"/>
  <c r="J2403" i="7" s="1"/>
  <c r="F67" i="4"/>
  <c r="J2076" i="7" s="1"/>
  <c r="F1543" i="4"/>
  <c r="J2573" i="7" s="1"/>
  <c r="F494" i="4"/>
  <c r="J2638" i="7" s="1"/>
  <c r="F347" i="4"/>
  <c r="J2597" i="7" s="1"/>
  <c r="F405" i="4"/>
  <c r="J2713" i="7" s="1"/>
  <c r="F1509" i="4"/>
  <c r="J2749" i="7" s="1"/>
  <c r="F396" i="4"/>
  <c r="J2757" i="7" s="1"/>
  <c r="F517" i="4"/>
  <c r="J2622" i="7" s="1"/>
  <c r="F949" i="4"/>
  <c r="J2702" i="7" s="1"/>
  <c r="F574" i="4"/>
  <c r="J2850" i="7" s="1"/>
  <c r="F853" i="4"/>
  <c r="J2833" i="7" s="1"/>
  <c r="F1500" i="4"/>
  <c r="J386" i="7" s="1"/>
  <c r="F507" i="4"/>
  <c r="J2852" i="7" s="1"/>
  <c r="F903" i="4"/>
  <c r="J326" i="7" s="1"/>
  <c r="F1395" i="4"/>
  <c r="J718" i="7" s="1"/>
  <c r="F1398" i="4"/>
  <c r="J469" i="7" s="1"/>
  <c r="F1472" i="4"/>
  <c r="J840" i="7" s="1"/>
  <c r="F1268" i="4"/>
  <c r="J532" i="7" s="1"/>
  <c r="F1440" i="4"/>
  <c r="J2876" i="7" s="1"/>
  <c r="F668" i="4"/>
  <c r="J2930" i="7" s="1"/>
  <c r="F744" i="4"/>
  <c r="J2940" i="7" s="1"/>
  <c r="F488" i="4"/>
  <c r="J2965" i="7" s="1"/>
  <c r="F1470" i="4"/>
  <c r="J2986" i="7" s="1"/>
  <c r="F1220" i="4"/>
  <c r="J755" i="7" s="1"/>
  <c r="F170" i="4"/>
  <c r="J2292" i="7" s="1"/>
  <c r="F1675" i="4"/>
  <c r="J1403" i="7" s="1"/>
  <c r="F756" i="4"/>
  <c r="J2449" i="7" s="1"/>
  <c r="F1414" i="4"/>
  <c r="J1261" i="7" s="1"/>
  <c r="F1712" i="4"/>
  <c r="J1457" i="7" s="1"/>
  <c r="F1726" i="4"/>
  <c r="J1480" i="7" s="1"/>
  <c r="F706" i="4"/>
  <c r="J2512" i="7" s="1"/>
  <c r="F1630" i="4"/>
  <c r="J1322" i="7" s="1"/>
  <c r="F1651" i="4"/>
  <c r="J1351" i="7" s="1"/>
  <c r="F1445" i="4"/>
  <c r="J2570" i="7" s="1"/>
  <c r="F13" i="4"/>
  <c r="J2071" i="7" s="1"/>
  <c r="F61" i="4"/>
  <c r="J2029" i="7" s="1"/>
  <c r="F54" i="4"/>
  <c r="J2417" i="7" s="1"/>
  <c r="F60" i="4"/>
  <c r="J1939" i="7" s="1"/>
  <c r="F174" i="4"/>
  <c r="J2603" i="7" s="1"/>
  <c r="F359" i="4"/>
  <c r="J2655" i="7" s="1"/>
  <c r="F855" i="4"/>
  <c r="J2652" i="7" s="1"/>
  <c r="F699" i="4"/>
  <c r="J1845" i="7" s="1"/>
  <c r="F473" i="4"/>
  <c r="J2317" i="7" s="1"/>
  <c r="F1350" i="4"/>
  <c r="J1149" i="7" s="1"/>
  <c r="F1693" i="4"/>
  <c r="J1428" i="7" s="1"/>
  <c r="F1701" i="4"/>
  <c r="J1444" i="7" s="1"/>
  <c r="F1419" i="4"/>
  <c r="J1264" i="7" s="1"/>
  <c r="F1452" i="4"/>
  <c r="J1276" i="7" s="1"/>
  <c r="F1743" i="4"/>
  <c r="J1826" i="7" s="1"/>
  <c r="F1634" i="4"/>
  <c r="J1329" i="7" s="1"/>
  <c r="F1654" i="4"/>
  <c r="J1360" i="7" s="1"/>
  <c r="F6" i="4"/>
  <c r="J2058" i="7" s="1"/>
  <c r="F14" i="4"/>
  <c r="J2123" i="7" s="1"/>
  <c r="F2324" i="4"/>
  <c r="J2565" i="7" s="1"/>
  <c r="F55" i="4"/>
  <c r="J2442" i="7" s="1"/>
  <c r="F19" i="4"/>
  <c r="J1846" i="7" s="1"/>
  <c r="F387" i="4"/>
  <c r="J2614" i="7" s="1"/>
  <c r="F2312" i="4"/>
  <c r="J2447" i="7" s="1"/>
  <c r="F1517" i="4"/>
  <c r="J2696" i="7" s="1"/>
  <c r="F1390" i="4"/>
  <c r="J2723" i="7" s="1"/>
  <c r="F1510" i="4"/>
  <c r="J2766" i="7" s="1"/>
  <c r="F361" i="4"/>
  <c r="J2783" i="7" s="1"/>
  <c r="F566" i="4"/>
  <c r="J2571" i="7" s="1"/>
  <c r="F1482" i="4"/>
  <c r="J2817" i="7" s="1"/>
  <c r="F401" i="4"/>
  <c r="J2743" i="7" s="1"/>
  <c r="F785" i="4"/>
  <c r="J422" i="7" s="1"/>
  <c r="F1534" i="4"/>
  <c r="J1044" i="7" s="1"/>
  <c r="F1471" i="4"/>
  <c r="J1452" i="7" s="1"/>
  <c r="F1432" i="4"/>
  <c r="J1159" i="7" s="1"/>
  <c r="F790" i="4"/>
  <c r="J485" i="7" s="1"/>
  <c r="F911" i="4"/>
  <c r="J349" i="7" s="1"/>
  <c r="F792" i="4"/>
  <c r="J380" i="7" s="1"/>
  <c r="F957" i="4"/>
  <c r="J246" i="7" s="1"/>
  <c r="F2253" i="4"/>
  <c r="J2861" i="7" s="1"/>
  <c r="F1455" i="4"/>
  <c r="J2737" i="7" s="1"/>
  <c r="F461" i="4"/>
  <c r="J2923" i="7" s="1"/>
  <c r="F815" i="4"/>
  <c r="J1206" i="7" s="1"/>
  <c r="F1327" i="4"/>
  <c r="J1104" i="7" s="1"/>
  <c r="F1356" i="4"/>
  <c r="J1161" i="7" s="1"/>
  <c r="F1698" i="4"/>
  <c r="J1436" i="7" s="1"/>
  <c r="F1702" i="4"/>
  <c r="J1445" i="7" s="1"/>
  <c r="F1716" i="4"/>
  <c r="J1463" i="7" s="1"/>
  <c r="F1459" i="4"/>
  <c r="J1284" i="7" s="1"/>
  <c r="F1745" i="4"/>
  <c r="J1855" i="7" s="1"/>
  <c r="F1637" i="4"/>
  <c r="J1332" i="7" s="1"/>
  <c r="F1658" i="4"/>
  <c r="J1369" i="7" s="1"/>
  <c r="F399" i="4"/>
  <c r="J2564" i="7" s="1"/>
  <c r="F410" i="4"/>
  <c r="J2581" i="7" s="1"/>
  <c r="F813" i="4"/>
  <c r="J2590" i="7" s="1"/>
  <c r="F56" i="4"/>
  <c r="J2480" i="7" s="1"/>
  <c r="F365" i="4"/>
  <c r="J1987" i="7" s="1"/>
  <c r="F181" i="4"/>
  <c r="J2612" i="7" s="1"/>
  <c r="F502" i="4"/>
  <c r="J2668" i="7" s="1"/>
  <c r="F171" i="4"/>
  <c r="J2703" i="7" s="1"/>
  <c r="F827" i="4"/>
  <c r="J1597" i="7" s="1"/>
  <c r="F1668" i="4"/>
  <c r="J1392" i="7" s="1"/>
  <c r="F1365" i="4"/>
  <c r="J1172" i="7" s="1"/>
  <c r="F1700" i="4"/>
  <c r="J1443" i="7" s="1"/>
  <c r="F567" i="4"/>
  <c r="J2493" i="7" s="1"/>
  <c r="F1718" i="4"/>
  <c r="J1468" i="7" s="1"/>
  <c r="F1462" i="4"/>
  <c r="J1290" i="7" s="1"/>
  <c r="F1749" i="4"/>
  <c r="J1962" i="7" s="1"/>
  <c r="F353" i="4"/>
  <c r="J2478" i="7" s="1"/>
  <c r="F1660" i="4"/>
  <c r="J1376" i="7" s="1"/>
  <c r="F9" i="4"/>
  <c r="J2017" i="7" s="1"/>
  <c r="F15" i="4"/>
  <c r="J2138" i="7" s="1"/>
  <c r="F50" i="4"/>
  <c r="J2315" i="7" s="1"/>
  <c r="F403" i="4"/>
  <c r="J2596" i="7" s="1"/>
  <c r="F21" i="4"/>
  <c r="J2004" i="7" s="1"/>
  <c r="F1271" i="4"/>
  <c r="J2593" i="7" s="1"/>
  <c r="F350" i="4"/>
  <c r="J2674" i="7" s="1"/>
  <c r="F420" i="4"/>
  <c r="F421" i="4"/>
  <c r="J2724" i="7" s="1"/>
  <c r="F1392" i="4"/>
  <c r="J2770" i="7" s="1"/>
  <c r="F416" i="4"/>
  <c r="J2778" i="7" s="1"/>
  <c r="F514" i="4"/>
  <c r="J2639" i="7" s="1"/>
  <c r="F1511" i="4"/>
  <c r="J2820" i="7" s="1"/>
  <c r="F532" i="4"/>
  <c r="J2846" i="7" s="1"/>
  <c r="F786" i="4"/>
  <c r="J471" i="7" s="1"/>
  <c r="F1428" i="4"/>
  <c r="J444" i="7" s="1"/>
  <c r="F897" i="4"/>
  <c r="J427" i="7" s="1"/>
  <c r="F1537" i="4"/>
  <c r="J1390" i="7" s="1"/>
  <c r="F1535" i="4"/>
  <c r="J793" i="7" s="1"/>
  <c r="F1539" i="4"/>
  <c r="J447" i="7" s="1"/>
  <c r="F794" i="4"/>
  <c r="J1068" i="7" s="1"/>
  <c r="F796" i="4"/>
  <c r="J267" i="7" s="1"/>
  <c r="F1549" i="4"/>
  <c r="J2860" i="7" s="1"/>
  <c r="F1285" i="4"/>
  <c r="J2160" i="7" s="1"/>
  <c r="F508" i="4"/>
  <c r="J2944" i="7" s="1"/>
  <c r="F856" i="4"/>
  <c r="J2936" i="7" s="1"/>
  <c r="F506" i="4"/>
  <c r="J2856" i="7" s="1"/>
  <c r="F527" i="4"/>
  <c r="J2877" i="7" s="1"/>
  <c r="F1409" i="4"/>
  <c r="J2989" i="7" s="1"/>
  <c r="F68" i="4"/>
  <c r="J522" i="7" s="1"/>
  <c r="F217" i="4"/>
  <c r="J950" i="7" s="1"/>
  <c r="F1645" i="4"/>
  <c r="J473" i="7" s="1"/>
  <c r="F221" i="4"/>
  <c r="J476" i="7" s="1"/>
  <c r="F223" i="4"/>
  <c r="J509" i="7" s="1"/>
  <c r="F79" i="4"/>
  <c r="J692" i="7" s="1"/>
  <c r="F1677" i="4"/>
  <c r="J690" i="7" s="1"/>
  <c r="F84" i="4"/>
  <c r="J649" i="7" s="1"/>
  <c r="F88" i="4"/>
  <c r="J985" i="7" s="1"/>
  <c r="F909" i="4"/>
  <c r="J2715" i="7" s="1"/>
  <c r="F1514" i="4"/>
  <c r="J3079" i="7" s="1"/>
  <c r="F236" i="4"/>
  <c r="J971" i="7" s="1"/>
  <c r="F552" i="4"/>
  <c r="J968" i="7" s="1"/>
  <c r="F529" i="4"/>
  <c r="J2927" i="7" s="1"/>
  <c r="F334" i="4"/>
  <c r="J949" i="7" s="1"/>
  <c r="F1732" i="4"/>
  <c r="J1296" i="7" s="1"/>
  <c r="F247" i="4"/>
  <c r="J1239" i="7" s="1"/>
  <c r="F96" i="4"/>
  <c r="J1299" i="7" s="1"/>
  <c r="F256" i="4"/>
  <c r="J1530" i="7" s="1"/>
  <c r="F260" i="4"/>
  <c r="J1240" i="7" s="1"/>
  <c r="F263" i="4"/>
  <c r="J1555" i="7" s="1"/>
  <c r="F555" i="4"/>
  <c r="J1933" i="7" s="1"/>
  <c r="F2232" i="4"/>
  <c r="J2388" i="7" s="1"/>
  <c r="F523" i="4"/>
  <c r="J2888" i="7" s="1"/>
  <c r="F873" i="4"/>
  <c r="J3130" i="7" s="1"/>
  <c r="F109" i="4"/>
  <c r="J492" i="7" s="1"/>
  <c r="F116" i="4"/>
  <c r="J502" i="7" s="1"/>
  <c r="F122" i="4"/>
  <c r="J518" i="7" s="1"/>
  <c r="F128" i="4"/>
  <c r="J529" i="7" s="1"/>
  <c r="F134" i="4"/>
  <c r="J535" i="7" s="1"/>
  <c r="F183" i="4"/>
  <c r="J544" i="7" s="1"/>
  <c r="F380" i="4"/>
  <c r="J2166" i="7" s="1"/>
  <c r="F187" i="4"/>
  <c r="J559" i="7" s="1"/>
  <c r="F425" i="4"/>
  <c r="J2361" i="7" s="1"/>
  <c r="F273" i="4"/>
  <c r="J574" i="7" s="1"/>
  <c r="F280" i="4"/>
  <c r="J591" i="7" s="1"/>
  <c r="F609" i="4"/>
  <c r="J2560" i="7" s="1"/>
  <c r="F288" i="4"/>
  <c r="J611" i="7" s="1"/>
  <c r="F292" i="4"/>
  <c r="J633" i="7" s="1"/>
  <c r="F531" i="4"/>
  <c r="J704" i="7" s="1"/>
  <c r="F314" i="4"/>
  <c r="J1067" i="7" s="1"/>
  <c r="F138" i="4"/>
  <c r="J803" i="7" s="1"/>
  <c r="F144" i="4"/>
  <c r="J824" i="7" s="1"/>
  <c r="F152" i="4"/>
  <c r="J867" i="7" s="1"/>
  <c r="F1793" i="4"/>
  <c r="J1950" i="7" s="1"/>
  <c r="F191" i="4"/>
  <c r="J907" i="7" s="1"/>
  <c r="F628" i="4"/>
  <c r="J2067" i="7" s="1"/>
  <c r="F675" i="4"/>
  <c r="J3173" i="7" s="1"/>
  <c r="F1288" i="4"/>
  <c r="J948" i="7" s="1"/>
  <c r="F589" i="4"/>
  <c r="J3163" i="7" s="1"/>
  <c r="F1474" i="4"/>
  <c r="J465" i="7" s="1"/>
  <c r="F1822" i="4"/>
  <c r="J1941" i="7" s="1"/>
  <c r="F1814" i="4"/>
  <c r="J1544" i="7" s="1"/>
  <c r="F162" i="4"/>
  <c r="J1120" i="7" s="1"/>
  <c r="F195" i="4"/>
  <c r="J925" i="7" s="1"/>
  <c r="F199" i="4"/>
  <c r="J969" i="7" s="1"/>
  <c r="F651" i="4"/>
  <c r="J2405" i="7" s="1"/>
  <c r="F646" i="4"/>
  <c r="J2241" i="7" s="1"/>
  <c r="F1802" i="4"/>
  <c r="J1223" i="7" s="1"/>
  <c r="F637" i="4"/>
  <c r="J2156" i="7" s="1"/>
  <c r="F633" i="4"/>
  <c r="J2110" i="7" s="1"/>
  <c r="F1796" i="4"/>
  <c r="J1222" i="7" s="1"/>
  <c r="F1795" i="4"/>
  <c r="J966" i="7" s="1"/>
  <c r="F213" i="4"/>
  <c r="J1037" i="7" s="1"/>
  <c r="F143" i="4"/>
  <c r="J823" i="7" s="1"/>
  <c r="F308" i="4"/>
  <c r="J762" i="7" s="1"/>
  <c r="F296" i="4"/>
  <c r="J676" i="7" s="1"/>
  <c r="F424" i="4"/>
  <c r="J2699" i="7" s="1"/>
  <c r="F417" i="4"/>
  <c r="J2642" i="7" s="1"/>
  <c r="F272" i="4"/>
  <c r="J573" i="7" s="1"/>
  <c r="F266" i="4"/>
  <c r="J560" i="7" s="1"/>
  <c r="F378" i="4"/>
  <c r="J2140" i="7" s="1"/>
  <c r="F371" i="4"/>
  <c r="J2084" i="7" s="1"/>
  <c r="F126" i="4"/>
  <c r="J531" i="7" s="1"/>
  <c r="F115" i="4"/>
  <c r="J498" i="7" s="1"/>
  <c r="F725" i="4"/>
  <c r="J3145" i="7" s="1"/>
  <c r="F521" i="4"/>
  <c r="J2794" i="7" s="1"/>
  <c r="F341" i="4"/>
  <c r="J1949" i="7" s="1"/>
  <c r="F261" i="4"/>
  <c r="J1560" i="7" s="1"/>
  <c r="F255" i="4"/>
  <c r="J1228" i="7" s="1"/>
  <c r="F95" i="4"/>
  <c r="J1292" i="7" s="1"/>
  <c r="F1730" i="4"/>
  <c r="J1288" i="7" s="1"/>
  <c r="F329" i="4"/>
  <c r="J1335" i="7" s="1"/>
  <c r="F551" i="4"/>
  <c r="J1305" i="7" s="1"/>
  <c r="F2334" i="4"/>
  <c r="J3070" i="7" s="1"/>
  <c r="F90" i="4"/>
  <c r="J651" i="7" s="1"/>
  <c r="F82" i="4"/>
  <c r="J515" i="7" s="1"/>
  <c r="F226" i="4"/>
  <c r="J779" i="7" s="1"/>
  <c r="F222" i="4"/>
  <c r="J1946" i="7" s="1"/>
  <c r="F539" i="4"/>
  <c r="J403" i="7" s="1"/>
  <c r="F319" i="4"/>
  <c r="J664" i="7" s="1"/>
  <c r="F1436" i="4"/>
  <c r="J2199" i="7" s="1"/>
  <c r="F1512" i="4"/>
  <c r="J2982" i="7" s="1"/>
  <c r="F1402" i="4"/>
  <c r="J2938" i="7" s="1"/>
  <c r="F1250" i="4"/>
  <c r="J1393" i="7" s="1"/>
  <c r="F1538" i="4"/>
  <c r="J322" i="7" s="1"/>
  <c r="F1430" i="4"/>
  <c r="J1446" i="7" s="1"/>
  <c r="F1522" i="4"/>
  <c r="J2847" i="7" s="1"/>
  <c r="F565" i="4"/>
  <c r="J2594" i="7" s="1"/>
  <c r="F1502" i="4"/>
  <c r="J2726" i="7" s="1"/>
  <c r="F16" i="4"/>
  <c r="J2176" i="7" s="1"/>
  <c r="F1385" i="4"/>
  <c r="J1231" i="7" s="1"/>
  <c r="F572" i="4"/>
  <c r="J3181" i="7" s="1"/>
  <c r="F953" i="4"/>
  <c r="J3171" i="7" s="1"/>
  <c r="F875" i="4"/>
  <c r="J3167" i="7" s="1"/>
  <c r="F1829" i="4"/>
  <c r="J1986" i="7" s="1"/>
  <c r="F1821" i="4"/>
  <c r="J1954" i="7" s="1"/>
  <c r="F1813" i="4"/>
  <c r="J1541" i="7" s="1"/>
  <c r="F161" i="4"/>
  <c r="J1119" i="7" s="1"/>
  <c r="F570" i="4"/>
  <c r="J3160" i="7" s="1"/>
  <c r="F655" i="4"/>
  <c r="J2659" i="7" s="1"/>
  <c r="F1805" i="4"/>
  <c r="J1247" i="7" s="1"/>
  <c r="F645" i="4"/>
  <c r="J2222" i="7" s="1"/>
  <c r="F640" i="4"/>
  <c r="J2194" i="7" s="1"/>
  <c r="F206" i="4"/>
  <c r="J997" i="7" s="1"/>
  <c r="F952" i="4"/>
  <c r="J3157" i="7" s="1"/>
  <c r="F630" i="4"/>
  <c r="J2106" i="7" s="1"/>
  <c r="F190" i="4"/>
  <c r="J906" i="7" s="1"/>
  <c r="F154" i="4"/>
  <c r="J871" i="7" s="1"/>
  <c r="F142" i="4"/>
  <c r="J822" i="7" s="1"/>
  <c r="F305" i="4"/>
  <c r="J752" i="7" s="1"/>
  <c r="F295" i="4"/>
  <c r="J680" i="7" s="1"/>
  <c r="F287" i="4"/>
  <c r="J623" i="7" s="1"/>
  <c r="F283" i="4"/>
  <c r="J613" i="7" s="1"/>
  <c r="F271" i="4"/>
  <c r="J579" i="7" s="1"/>
  <c r="F188" i="4"/>
  <c r="J550" i="7" s="1"/>
  <c r="F377" i="4"/>
  <c r="J2131" i="7" s="1"/>
  <c r="F133" i="4"/>
  <c r="J533" i="7" s="1"/>
  <c r="F125" i="4"/>
  <c r="J516" i="7" s="1"/>
  <c r="F388" i="4"/>
  <c r="J2030" i="7" s="1"/>
  <c r="F1480" i="4"/>
  <c r="J3139" i="7" s="1"/>
  <c r="F520" i="4"/>
  <c r="J2788" i="7" s="1"/>
  <c r="F104" i="4"/>
  <c r="J2057" i="7" s="1"/>
  <c r="F554" i="4"/>
  <c r="J1554" i="7" s="1"/>
  <c r="F1750" i="4"/>
  <c r="J1251" i="7" s="1"/>
  <c r="F587" i="4"/>
  <c r="J3100" i="7" s="1"/>
  <c r="F243" i="4"/>
  <c r="J1218" i="7" s="1"/>
  <c r="F1529" i="4"/>
  <c r="J3078" i="7" s="1"/>
  <c r="F1710" i="4"/>
  <c r="J955" i="7" s="1"/>
  <c r="F323" i="4"/>
  <c r="J927" i="7" s="1"/>
  <c r="F230" i="4"/>
  <c r="J961" i="7" s="1"/>
  <c r="F81" i="4"/>
  <c r="J669" i="7" s="1"/>
  <c r="F225" i="4"/>
  <c r="J700" i="7" s="1"/>
  <c r="F320" i="4"/>
  <c r="J506" i="7" s="1"/>
  <c r="F1491" i="4"/>
  <c r="J3031" i="7" s="1"/>
  <c r="F536" i="4"/>
  <c r="J500" i="7" s="1"/>
  <c r="F470" i="4"/>
  <c r="J2275" i="7" s="1"/>
  <c r="F1469" i="4"/>
  <c r="J2981" i="7" s="1"/>
  <c r="F669" i="4"/>
  <c r="J2931" i="7" s="1"/>
  <c r="F1541" i="4"/>
  <c r="J751" i="7" s="1"/>
  <c r="F1393" i="4"/>
  <c r="J1320" i="7" s="1"/>
  <c r="F896" i="4"/>
  <c r="J259" i="7" s="1"/>
  <c r="F408" i="4"/>
  <c r="J2744" i="7" s="1"/>
  <c r="F568" i="4"/>
  <c r="J2790" i="7" s="1"/>
  <c r="F1501" i="4"/>
  <c r="J2717" i="7" s="1"/>
  <c r="F10" i="4"/>
  <c r="J2063" i="7" s="1"/>
  <c r="F1371" i="4"/>
  <c r="J1188" i="7" s="1"/>
  <c r="F720" i="4"/>
  <c r="J3174" i="7" s="1"/>
  <c r="F1287" i="4"/>
  <c r="J708" i="7" s="1"/>
  <c r="F1272" i="4"/>
  <c r="J401" i="7" s="1"/>
  <c r="F1828" i="4"/>
  <c r="J1953" i="7" s="1"/>
  <c r="F1820" i="4"/>
  <c r="J1550" i="7" s="1"/>
  <c r="F1812" i="4"/>
  <c r="J1549" i="7" s="1"/>
  <c r="F160" i="4"/>
  <c r="J1105" i="7" s="1"/>
  <c r="F196" i="4"/>
  <c r="J939" i="7" s="1"/>
  <c r="F654" i="4"/>
  <c r="J2578" i="7" s="1"/>
  <c r="F650" i="4"/>
  <c r="J2362" i="7" s="1"/>
  <c r="F644" i="4"/>
  <c r="J2232" i="7" s="1"/>
  <c r="F204" i="4"/>
  <c r="J989" i="7" s="1"/>
  <c r="F636" i="4"/>
  <c r="J2133" i="7" s="1"/>
  <c r="F311" i="4"/>
  <c r="J1021" i="7" s="1"/>
  <c r="F629" i="4"/>
  <c r="J2103" i="7" s="1"/>
  <c r="F1794" i="4"/>
  <c r="J974" i="7" s="1"/>
  <c r="F153" i="4"/>
  <c r="J865" i="7" s="1"/>
  <c r="F141" i="4"/>
  <c r="J812" i="7" s="1"/>
  <c r="F304" i="4"/>
  <c r="J741" i="7" s="1"/>
  <c r="F317" i="4"/>
  <c r="J1079" i="7" s="1"/>
  <c r="F485" i="4"/>
  <c r="J2643" i="7" s="1"/>
  <c r="F281" i="4"/>
  <c r="J596" i="7" s="1"/>
  <c r="F482" i="4"/>
  <c r="J2457" i="7" s="1"/>
  <c r="F392" i="4"/>
  <c r="J2283" i="7" s="1"/>
  <c r="F376" i="4"/>
  <c r="J2116" i="7" s="1"/>
  <c r="F132" i="4"/>
  <c r="J534" i="7" s="1"/>
  <c r="F463" i="4"/>
  <c r="J2075" i="7" s="1"/>
  <c r="F114" i="4"/>
  <c r="J495" i="7" s="1"/>
  <c r="F1791" i="4"/>
  <c r="J1520" i="7" s="1"/>
  <c r="F519" i="4"/>
  <c r="J2765" i="7" s="1"/>
  <c r="F340" i="4"/>
  <c r="J1556" i="7" s="1"/>
  <c r="F1485" i="4"/>
  <c r="J3024" i="7" s="1"/>
  <c r="F254" i="4"/>
  <c r="J1537" i="7" s="1"/>
  <c r="F246" i="4"/>
  <c r="J1246" i="7" s="1"/>
  <c r="F512" i="4"/>
  <c r="J3043" i="7" s="1"/>
  <c r="F1528" i="4"/>
  <c r="J3077" i="7" s="1"/>
  <c r="F237" i="4"/>
  <c r="J1003" i="7" s="1"/>
  <c r="F233" i="4"/>
  <c r="J641" i="7" s="1"/>
  <c r="F87" i="4"/>
  <c r="J979" i="7" s="1"/>
  <c r="F1679" i="4"/>
  <c r="J640" i="7" s="1"/>
  <c r="F78" i="4"/>
  <c r="J695" i="7" s="1"/>
  <c r="F545" i="4"/>
  <c r="J523" i="7" s="1"/>
  <c r="F219" i="4"/>
  <c r="J2031" i="7" s="1"/>
  <c r="F561" i="4"/>
  <c r="J3032" i="7" s="1"/>
  <c r="F498" i="4"/>
  <c r="J3001" i="7" s="1"/>
  <c r="F859" i="4"/>
  <c r="J2972" i="7" s="1"/>
  <c r="F2254" i="4"/>
  <c r="J2913" i="7" s="1"/>
  <c r="F505" i="4"/>
  <c r="J2907" i="7" s="1"/>
  <c r="F906" i="4"/>
  <c r="J265" i="7" s="1"/>
  <c r="F892" i="4"/>
  <c r="J348" i="7" s="1"/>
  <c r="F908" i="4"/>
  <c r="J2835" i="7" s="1"/>
  <c r="F1624" i="4"/>
  <c r="J2821" i="7" s="1"/>
  <c r="F558" i="4"/>
  <c r="J2644" i="7" s="1"/>
  <c r="F1547" i="4"/>
  <c r="J2499" i="7" s="1"/>
  <c r="F1760" i="4"/>
  <c r="J636" i="7" s="1"/>
  <c r="F590" i="4"/>
  <c r="J3175" i="7" s="1"/>
  <c r="F1785" i="4"/>
  <c r="J970" i="7" s="1"/>
  <c r="F1779" i="4"/>
  <c r="J410" i="7" s="1"/>
  <c r="F1827" i="4"/>
  <c r="F1819" i="4"/>
  <c r="J1526" i="7" s="1"/>
  <c r="F1811" i="4"/>
  <c r="J1524" i="7" s="1"/>
  <c r="F192" i="4"/>
  <c r="J915" i="7" s="1"/>
  <c r="F1809" i="4"/>
  <c r="J1714" i="7" s="1"/>
  <c r="F1806" i="4"/>
  <c r="J1255" i="7" s="1"/>
  <c r="F202" i="4"/>
  <c r="J982" i="7" s="1"/>
  <c r="F643" i="4"/>
  <c r="J2214" i="7" s="1"/>
  <c r="F639" i="4"/>
  <c r="J2198" i="7" s="1"/>
  <c r="F1456" i="4"/>
  <c r="J3120" i="7" s="1"/>
  <c r="F1798" i="4"/>
  <c r="J1219" i="7" s="1"/>
  <c r="F209" i="4"/>
  <c r="J1026" i="7" s="1"/>
  <c r="F211" i="4"/>
  <c r="J1028" i="7" s="1"/>
  <c r="F151" i="4"/>
  <c r="J858" i="7" s="1"/>
  <c r="F140" i="4"/>
  <c r="J819" i="7" s="1"/>
  <c r="F303" i="4"/>
  <c r="J740" i="7" s="1"/>
  <c r="F318" i="4"/>
  <c r="J1082" i="7" s="1"/>
  <c r="F286" i="4"/>
  <c r="J622" i="7" s="1"/>
  <c r="F415" i="4"/>
  <c r="J2572" i="7" s="1"/>
  <c r="F270" i="4"/>
  <c r="J564" i="7" s="1"/>
  <c r="F186" i="4"/>
  <c r="J548" i="7" s="1"/>
  <c r="F374" i="4"/>
  <c r="J2099" i="7" s="1"/>
  <c r="F131" i="4"/>
  <c r="J528" i="7" s="1"/>
  <c r="F121" i="4"/>
  <c r="J517" i="7" s="1"/>
  <c r="F113" i="4"/>
  <c r="J497" i="7" s="1"/>
  <c r="F1344" i="4"/>
  <c r="J3134" i="7" s="1"/>
  <c r="F108" i="4"/>
  <c r="J1985" i="7" s="1"/>
  <c r="F339" i="4"/>
  <c r="J1570" i="7" s="1"/>
  <c r="F259" i="4"/>
  <c r="J1589" i="7" s="1"/>
  <c r="F253" i="4"/>
  <c r="J1279" i="7" s="1"/>
  <c r="F245" i="4"/>
  <c r="J1278" i="7" s="1"/>
  <c r="F242" i="4"/>
  <c r="J975" i="7" s="1"/>
  <c r="F1442" i="4"/>
  <c r="J3019" i="7" s="1"/>
  <c r="F550" i="4"/>
  <c r="J954" i="7" s="1"/>
  <c r="F578" i="4"/>
  <c r="J3066" i="7" s="1"/>
  <c r="F1688" i="4"/>
  <c r="J674" i="7" s="1"/>
  <c r="F228" i="4"/>
  <c r="J666" i="7" s="1"/>
  <c r="F77" i="4"/>
  <c r="J512" i="7" s="1"/>
  <c r="F75" i="4"/>
  <c r="J525" i="7" s="1"/>
  <c r="F538" i="4"/>
  <c r="J402" i="7" s="1"/>
  <c r="F1524" i="4"/>
  <c r="J3006" i="7" s="1"/>
  <c r="F528" i="4"/>
  <c r="J2922" i="7" s="1"/>
  <c r="F2327" i="4"/>
  <c r="J2960" i="7" s="1"/>
  <c r="F526" i="4"/>
  <c r="J2761" i="7" s="1"/>
  <c r="F1433" i="4"/>
  <c r="J384" i="7" s="1"/>
  <c r="F1394" i="4"/>
  <c r="J1314" i="7" s="1"/>
  <c r="F891" i="4"/>
  <c r="J415" i="7" s="1"/>
  <c r="F1439" i="4"/>
  <c r="J2832" i="7" s="1"/>
  <c r="F1447" i="4"/>
  <c r="J2785" i="7" s="1"/>
  <c r="F1454" i="4"/>
  <c r="J2678" i="7" s="1"/>
  <c r="F1640" i="4"/>
  <c r="J1340" i="7" s="1"/>
  <c r="F1054" i="4"/>
  <c r="J964" i="7" s="1"/>
  <c r="E946" i="4"/>
  <c r="E1786" i="4"/>
  <c r="E617" i="4"/>
  <c r="E681" i="4"/>
  <c r="E684" i="4"/>
  <c r="E693" i="4"/>
  <c r="E1359" i="4"/>
  <c r="E1435" i="4"/>
  <c r="E694" i="4"/>
  <c r="E2230" i="4"/>
  <c r="E36" i="4"/>
  <c r="E1787" i="4"/>
  <c r="E697" i="4"/>
  <c r="E38" i="4"/>
  <c r="E615" i="4"/>
  <c r="E616" i="4"/>
  <c r="E2231" i="4"/>
  <c r="E682" i="4"/>
  <c r="E971" i="4"/>
  <c r="E972" i="4"/>
  <c r="E755" i="4"/>
  <c r="E754" i="4"/>
  <c r="E753" i="4"/>
  <c r="E1030" i="4"/>
  <c r="E1029" i="4"/>
  <c r="E752" i="4"/>
  <c r="E1027" i="4"/>
  <c r="E751" i="4"/>
  <c r="E750" i="4"/>
  <c r="E749" i="4"/>
  <c r="E748" i="4"/>
  <c r="E747" i="4"/>
  <c r="E746" i="4"/>
  <c r="E745" i="4"/>
  <c r="E1019" i="4"/>
  <c r="E739" i="4"/>
  <c r="E738" i="4"/>
  <c r="E737" i="4"/>
  <c r="E1014" i="4"/>
  <c r="E1013" i="4"/>
  <c r="E736" i="4"/>
  <c r="E735" i="4"/>
  <c r="E734" i="4"/>
  <c r="E733" i="4"/>
  <c r="E732" i="4"/>
  <c r="E731" i="4"/>
  <c r="E730" i="4"/>
  <c r="E1005" i="4"/>
  <c r="E717" i="4"/>
  <c r="E716" i="4"/>
  <c r="E715" i="4"/>
  <c r="E713" i="4"/>
  <c r="E711" i="4"/>
  <c r="E700" i="4"/>
  <c r="E1241" i="4"/>
  <c r="E710" i="4"/>
  <c r="E709" i="4"/>
  <c r="E708" i="4"/>
  <c r="E707" i="4"/>
  <c r="E705" i="4"/>
  <c r="E702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2237" i="4"/>
  <c r="E740" i="4"/>
  <c r="E1242" i="4"/>
  <c r="E1243" i="4"/>
  <c r="E1254" i="4"/>
  <c r="E933" i="4"/>
  <c r="E934" i="4"/>
  <c r="E935" i="4"/>
  <c r="E1244" i="4"/>
  <c r="E1251" i="4"/>
  <c r="E777" i="4"/>
  <c r="E686" i="4"/>
  <c r="E1062" i="4"/>
  <c r="E62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680" i="4"/>
  <c r="E1556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554" i="4"/>
  <c r="E1255" i="4"/>
  <c r="E1256" i="4"/>
  <c r="E1042" i="4"/>
  <c r="E1257" i="4"/>
  <c r="E1258" i="4"/>
  <c r="E1125" i="4"/>
  <c r="E776" i="4"/>
  <c r="E2248" i="4"/>
  <c r="E1146" i="4"/>
  <c r="E1147" i="4"/>
  <c r="E1148" i="4"/>
  <c r="E1167" i="4"/>
  <c r="E1149" i="4"/>
  <c r="E1166" i="4"/>
  <c r="E1165" i="4"/>
  <c r="E1150" i="4"/>
  <c r="E1164" i="4"/>
  <c r="E1151" i="4"/>
  <c r="E1152" i="4"/>
  <c r="E1163" i="4"/>
  <c r="E1153" i="4"/>
  <c r="E1154" i="4"/>
  <c r="E1155" i="4"/>
  <c r="E1162" i="4"/>
  <c r="E1156" i="4"/>
  <c r="E1161" i="4"/>
  <c r="E1160" i="4"/>
  <c r="E1157" i="4"/>
  <c r="E1158" i="4"/>
  <c r="E1159" i="4"/>
  <c r="E1168" i="4"/>
  <c r="E1553" i="4"/>
  <c r="E1169" i="4"/>
  <c r="E39" i="4"/>
  <c r="E1170" i="4"/>
  <c r="E1171" i="4"/>
  <c r="E1555" i="4"/>
  <c r="E683" i="4"/>
  <c r="E806" i="4"/>
  <c r="E942" i="4"/>
  <c r="E814" i="4"/>
  <c r="E695" i="4"/>
  <c r="E2316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6" i="4"/>
  <c r="E1187" i="4"/>
  <c r="E1188" i="4"/>
  <c r="E1189" i="4"/>
  <c r="E1190" i="4"/>
  <c r="E1191" i="4"/>
  <c r="E1192" i="4"/>
  <c r="E1240" i="4"/>
  <c r="E1239" i="4"/>
  <c r="E1238" i="4"/>
  <c r="E1193" i="4"/>
  <c r="E1237" i="4"/>
  <c r="E1236" i="4"/>
  <c r="E1235" i="4"/>
  <c r="E1234" i="4"/>
  <c r="E1233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098" i="4"/>
  <c r="E1099" i="4"/>
  <c r="E1100" i="4"/>
  <c r="E1214" i="4"/>
  <c r="E1215" i="4"/>
  <c r="E1101" i="4"/>
  <c r="E1102" i="4"/>
  <c r="E1216" i="4"/>
  <c r="E1103" i="4"/>
  <c r="E1217" i="4"/>
  <c r="E1218" i="4"/>
  <c r="E1219" i="4"/>
  <c r="E1220" i="4"/>
  <c r="E1221" i="4"/>
  <c r="E1104" i="4"/>
  <c r="E1105" i="4"/>
  <c r="E1106" i="4"/>
  <c r="E1107" i="4"/>
  <c r="E1108" i="4"/>
  <c r="E1222" i="4"/>
  <c r="E1109" i="4"/>
  <c r="E1110" i="4"/>
  <c r="E1223" i="4"/>
  <c r="E1111" i="4"/>
  <c r="E1112" i="4"/>
  <c r="E1224" i="4"/>
  <c r="E1113" i="4"/>
  <c r="E1114" i="4"/>
  <c r="E1115" i="4"/>
  <c r="E1116" i="4"/>
  <c r="E1225" i="4"/>
  <c r="E1117" i="4"/>
  <c r="E1226" i="4"/>
  <c r="E1227" i="4"/>
  <c r="E1228" i="4"/>
  <c r="E1229" i="4"/>
  <c r="E1230" i="4"/>
  <c r="E1231" i="4"/>
  <c r="E1232" i="4"/>
  <c r="E1118" i="4"/>
  <c r="E1119" i="4"/>
  <c r="E1302" i="4"/>
  <c r="E941" i="4"/>
  <c r="E807" i="4"/>
  <c r="E619" i="4"/>
  <c r="E810" i="4"/>
  <c r="E1298" i="4"/>
  <c r="E618" i="4"/>
  <c r="E1401" i="4"/>
  <c r="E623" i="4"/>
  <c r="E778" i="4"/>
  <c r="E775" i="4"/>
  <c r="E766" i="4"/>
  <c r="E767" i="4"/>
  <c r="E764" i="4"/>
  <c r="E698" i="4"/>
  <c r="E687" i="4"/>
  <c r="E1774" i="4"/>
  <c r="E932" i="4"/>
  <c r="E1476" i="4"/>
  <c r="E962" i="4"/>
  <c r="E1475" i="4"/>
  <c r="E620" i="4"/>
  <c r="E2233" i="4"/>
  <c r="E782" i="4"/>
  <c r="E945" i="4"/>
  <c r="E1059" i="4"/>
  <c r="E1060" i="4"/>
  <c r="E1061" i="4"/>
  <c r="E701" i="4"/>
  <c r="E1557" i="4"/>
  <c r="E2234" i="4"/>
  <c r="E1299" i="4"/>
  <c r="E1316" i="4"/>
  <c r="E805" i="4"/>
  <c r="E469" i="4"/>
  <c r="E699" i="4"/>
  <c r="E2236" i="4"/>
  <c r="E621" i="4"/>
  <c r="E1123" i="4"/>
  <c r="E492" i="4"/>
  <c r="E1284" i="4"/>
  <c r="E938" i="4"/>
  <c r="E2250" i="4"/>
  <c r="E940" i="4"/>
  <c r="E178" i="4"/>
  <c r="E811" i="4"/>
  <c r="E812" i="4"/>
  <c r="E1124" i="4"/>
  <c r="E768" i="4"/>
  <c r="E769" i="4"/>
  <c r="E1050" i="4"/>
  <c r="E770" i="4"/>
  <c r="E771" i="4"/>
  <c r="E772" i="4"/>
  <c r="E774" i="4"/>
  <c r="E1055" i="4"/>
  <c r="E947" i="4"/>
  <c r="E939" i="4"/>
  <c r="E1361" i="4"/>
  <c r="E1292" i="4"/>
  <c r="E1291" i="4"/>
  <c r="E1282" i="4"/>
  <c r="E948" i="4"/>
  <c r="E1353" i="4"/>
  <c r="E1550" i="4"/>
  <c r="E1780" i="4"/>
  <c r="E2235" i="4"/>
  <c r="E1294" i="4"/>
  <c r="E1295" i="4"/>
  <c r="E931" i="4"/>
  <c r="E1425" i="4"/>
  <c r="E1296" i="4"/>
  <c r="E1317" i="4"/>
  <c r="E1318" i="4"/>
  <c r="E943" i="4"/>
  <c r="E1293" i="4"/>
  <c r="E930" i="4"/>
  <c r="E1126" i="4"/>
  <c r="E1122" i="4"/>
  <c r="E1783" i="4"/>
  <c r="E2317" i="4"/>
  <c r="E1127" i="4"/>
  <c r="E1300" i="4"/>
  <c r="E1270" i="4"/>
  <c r="E936" i="4"/>
  <c r="E1259" i="4"/>
  <c r="E937" i="4"/>
  <c r="E1260" i="4"/>
  <c r="E1262" i="4"/>
  <c r="E363" i="4"/>
  <c r="E1358" i="4"/>
  <c r="E800" i="4"/>
  <c r="E799" i="4"/>
  <c r="E2229" i="4"/>
  <c r="E1784" i="4"/>
  <c r="E1552" i="4"/>
  <c r="E816" i="4"/>
  <c r="E1301" i="4"/>
  <c r="E950" i="4"/>
  <c r="E815" i="4"/>
  <c r="E951" i="4"/>
  <c r="E1396" i="4"/>
  <c r="E817" i="4"/>
  <c r="E1303" i="4"/>
  <c r="E1304" i="4"/>
  <c r="E955" i="4"/>
  <c r="E818" i="4"/>
  <c r="E1424" i="4"/>
  <c r="E1305" i="4"/>
  <c r="E1306" i="4"/>
  <c r="E1307" i="4"/>
  <c r="E1308" i="4"/>
  <c r="E1309" i="4"/>
  <c r="E1310" i="4"/>
  <c r="E1311" i="4"/>
  <c r="E1312" i="4"/>
  <c r="E1314" i="4"/>
  <c r="E2319" i="4"/>
  <c r="E956" i="4"/>
  <c r="E819" i="4"/>
  <c r="E1315" i="4"/>
  <c r="E958" i="4"/>
  <c r="E821" i="4"/>
  <c r="E822" i="4"/>
  <c r="E1319" i="4"/>
  <c r="E1320" i="4"/>
  <c r="E823" i="4"/>
  <c r="E1321" i="4"/>
  <c r="E824" i="4"/>
  <c r="E1322" i="4"/>
  <c r="E959" i="4"/>
  <c r="E960" i="4"/>
  <c r="E1269" i="4"/>
  <c r="E1261" i="4"/>
  <c r="E2227" i="4"/>
  <c r="E966" i="4"/>
  <c r="E1263" i="4"/>
  <c r="E1264" i="4"/>
  <c r="E1265" i="4"/>
  <c r="E1266" i="4"/>
  <c r="E1267" i="4"/>
  <c r="E1281" i="4"/>
  <c r="E179" i="4"/>
  <c r="E2309" i="4"/>
  <c r="E2310" i="4"/>
  <c r="E1526" i="4"/>
  <c r="E2325" i="4"/>
  <c r="E1486" i="4"/>
  <c r="E1519" i="4"/>
  <c r="E535" i="4"/>
  <c r="E1478" i="4"/>
  <c r="E491" i="4"/>
  <c r="E961" i="4"/>
  <c r="E26" i="4"/>
  <c r="E963" i="4"/>
  <c r="E825" i="4"/>
  <c r="E1360" i="4"/>
  <c r="E826" i="4"/>
  <c r="E964" i="4"/>
  <c r="E965" i="4"/>
  <c r="E967" i="4"/>
  <c r="E968" i="4"/>
  <c r="E969" i="4"/>
  <c r="E827" i="4"/>
  <c r="E970" i="4"/>
  <c r="E993" i="4"/>
  <c r="E828" i="4"/>
  <c r="E829" i="4"/>
  <c r="E994" i="4"/>
  <c r="E830" i="4"/>
  <c r="E995" i="4"/>
  <c r="E831" i="4"/>
  <c r="E834" i="4"/>
  <c r="E996" i="4"/>
  <c r="E997" i="4"/>
  <c r="E1400" i="4"/>
  <c r="E998" i="4"/>
  <c r="E999" i="4"/>
  <c r="E1000" i="4"/>
  <c r="E692" i="4"/>
  <c r="E837" i="4"/>
  <c r="E1001" i="4"/>
  <c r="E1002" i="4"/>
  <c r="E1003" i="4"/>
  <c r="E838" i="4"/>
  <c r="E1004" i="4"/>
  <c r="E1006" i="4"/>
  <c r="E1007" i="4"/>
  <c r="E1008" i="4"/>
  <c r="E839" i="4"/>
  <c r="E1009" i="4"/>
  <c r="E843" i="4"/>
  <c r="E1010" i="4"/>
  <c r="E1011" i="4"/>
  <c r="E696" i="4"/>
  <c r="E844" i="4"/>
  <c r="E1012" i="4"/>
  <c r="E845" i="4"/>
  <c r="E846" i="4"/>
  <c r="E721" i="4"/>
  <c r="E1520" i="4"/>
  <c r="E1121" i="4"/>
  <c r="E1120" i="4"/>
  <c r="E1489" i="4"/>
  <c r="E1015" i="4"/>
  <c r="E1016" i="4"/>
  <c r="E1017" i="4"/>
  <c r="E1018" i="4"/>
  <c r="E847" i="4"/>
  <c r="E1020" i="4"/>
  <c r="E848" i="4"/>
  <c r="E849" i="4"/>
  <c r="E850" i="4"/>
  <c r="E851" i="4"/>
  <c r="E1021" i="4"/>
  <c r="E865" i="4"/>
  <c r="E866" i="4"/>
  <c r="E1022" i="4"/>
  <c r="E1023" i="4"/>
  <c r="E870" i="4"/>
  <c r="E1024" i="4"/>
  <c r="E877" i="4"/>
  <c r="E1025" i="4"/>
  <c r="E1058" i="4"/>
  <c r="E1057" i="4"/>
  <c r="E1056" i="4"/>
  <c r="E929" i="4"/>
  <c r="E1054" i="4"/>
  <c r="E1477" i="4"/>
  <c r="E928" i="4"/>
  <c r="E927" i="4"/>
  <c r="E926" i="4"/>
  <c r="E925" i="4"/>
  <c r="E1053" i="4"/>
  <c r="E924" i="4"/>
  <c r="E923" i="4"/>
  <c r="E1052" i="4"/>
  <c r="E1051" i="4"/>
  <c r="E922" i="4"/>
  <c r="E1049" i="4"/>
  <c r="E921" i="4"/>
  <c r="E920" i="4"/>
  <c r="E918" i="4"/>
  <c r="E1048" i="4"/>
  <c r="E885" i="4"/>
  <c r="E1047" i="4"/>
  <c r="E1046" i="4"/>
  <c r="E1045" i="4"/>
  <c r="E1044" i="4"/>
  <c r="E1043" i="4"/>
  <c r="E884" i="4"/>
  <c r="E883" i="4"/>
  <c r="E881" i="4"/>
  <c r="E1041" i="4"/>
  <c r="E1040" i="4"/>
  <c r="E1039" i="4"/>
  <c r="E1038" i="4"/>
  <c r="E1037" i="4"/>
  <c r="E1036" i="4"/>
  <c r="E1035" i="4"/>
  <c r="E880" i="4"/>
  <c r="E1034" i="4"/>
  <c r="E801" i="4"/>
  <c r="E1033" i="4"/>
  <c r="E879" i="4"/>
  <c r="E1032" i="4"/>
  <c r="E878" i="4"/>
  <c r="E1031" i="4"/>
  <c r="E1028" i="4"/>
  <c r="E1026" i="4"/>
  <c r="E802" i="4"/>
  <c r="E166" i="4"/>
  <c r="E2308" i="4"/>
  <c r="E167" i="4"/>
  <c r="E472" i="4"/>
  <c r="E47" i="4"/>
  <c r="E689" i="4"/>
  <c r="E23" i="4"/>
  <c r="E2326" i="4"/>
  <c r="E2330" i="4"/>
  <c r="E42" i="4"/>
  <c r="E1313" i="4"/>
  <c r="E43" i="4"/>
  <c r="E46" i="4"/>
  <c r="E386" i="4"/>
  <c r="E180" i="4"/>
  <c r="E24" i="4"/>
  <c r="E389" i="4"/>
  <c r="E1494" i="4"/>
  <c r="E429" i="4"/>
  <c r="E1492" i="4"/>
  <c r="E45" i="4"/>
  <c r="E41" i="4"/>
  <c r="E37" i="4"/>
  <c r="E944" i="4"/>
  <c r="E32" i="4"/>
  <c r="E169" i="4"/>
  <c r="E784" i="4"/>
  <c r="E783" i="4"/>
  <c r="E168" i="4"/>
  <c r="E685" i="4"/>
  <c r="E25" i="4"/>
  <c r="E394" i="4"/>
  <c r="E894" i="4"/>
  <c r="E478" i="4"/>
  <c r="E471" i="4"/>
  <c r="E722" i="4"/>
  <c r="E690" i="4"/>
  <c r="E2313" i="4"/>
  <c r="E765" i="4"/>
  <c r="E362" i="4"/>
  <c r="E27" i="4"/>
  <c r="E1389" i="4"/>
  <c r="E1506" i="4"/>
  <c r="E787" i="4"/>
  <c r="E170" i="4"/>
  <c r="E33" i="4"/>
  <c r="E475" i="4"/>
  <c r="E44" i="4"/>
  <c r="E49" i="4"/>
  <c r="E48" i="4"/>
  <c r="E712" i="4"/>
  <c r="E835" i="4"/>
  <c r="E780" i="4"/>
  <c r="E779" i="4"/>
  <c r="E1245" i="4"/>
  <c r="E34" i="4"/>
  <c r="E2314" i="4"/>
  <c r="E395" i="4"/>
  <c r="E28" i="4"/>
  <c r="E1493" i="4"/>
  <c r="E1495" i="4"/>
  <c r="E1426" i="4"/>
  <c r="E477" i="4"/>
  <c r="E691" i="4"/>
  <c r="E176" i="4"/>
  <c r="E474" i="4"/>
  <c r="E473" i="4"/>
  <c r="E1545" i="4"/>
  <c r="E30" i="4"/>
  <c r="E29" i="4"/>
  <c r="E1248" i="4"/>
  <c r="E355" i="4"/>
  <c r="E905" i="4"/>
  <c r="E351" i="4"/>
  <c r="E406" i="4"/>
  <c r="E407" i="4"/>
  <c r="E493" i="4"/>
  <c r="E31" i="4"/>
  <c r="E358" i="4"/>
  <c r="E781" i="4"/>
  <c r="E35" i="4"/>
  <c r="E1323" i="4"/>
  <c r="E1324" i="4"/>
  <c r="E1338" i="4"/>
  <c r="E1661" i="4"/>
  <c r="E1662" i="4"/>
  <c r="E1325" i="4"/>
  <c r="E1326" i="4"/>
  <c r="E1327" i="4"/>
  <c r="E1329" i="4"/>
  <c r="E445" i="4"/>
  <c r="E1663" i="4"/>
  <c r="E1664" i="4"/>
  <c r="E1331" i="4"/>
  <c r="E1333" i="4"/>
  <c r="E1334" i="4"/>
  <c r="E1335" i="4"/>
  <c r="E1336" i="4"/>
  <c r="E1337" i="4"/>
  <c r="E1339" i="4"/>
  <c r="E1665" i="4"/>
  <c r="E1666" i="4"/>
  <c r="E1667" i="4"/>
  <c r="E1668" i="4"/>
  <c r="E1672" i="4"/>
  <c r="E1673" i="4"/>
  <c r="E1496" i="4"/>
  <c r="E1754" i="4"/>
  <c r="E1755" i="4"/>
  <c r="E1340" i="4"/>
  <c r="E1756" i="4"/>
  <c r="E1757" i="4"/>
  <c r="E1758" i="4"/>
  <c r="E1759" i="4"/>
  <c r="E1760" i="4"/>
  <c r="E1761" i="4"/>
  <c r="E1762" i="4"/>
  <c r="E1763" i="4"/>
  <c r="E1764" i="4"/>
  <c r="E1765" i="4"/>
  <c r="E1669" i="4"/>
  <c r="E1670" i="4"/>
  <c r="E1671" i="4"/>
  <c r="E1766" i="4"/>
  <c r="E1767" i="4"/>
  <c r="E1768" i="4"/>
  <c r="E1341" i="4"/>
  <c r="E1769" i="4"/>
  <c r="E1771" i="4"/>
  <c r="E1772" i="4"/>
  <c r="E1773" i="4"/>
  <c r="E356" i="4"/>
  <c r="E1342" i="4"/>
  <c r="E1507" i="4"/>
  <c r="E1438" i="4"/>
  <c r="E442" i="4"/>
  <c r="E418" i="4"/>
  <c r="E2219" i="4"/>
  <c r="E2220" i="4"/>
  <c r="E2221" i="4"/>
  <c r="E1618" i="4"/>
  <c r="E2222" i="4"/>
  <c r="E2223" i="4"/>
  <c r="E2224" i="4"/>
  <c r="E573" i="4"/>
  <c r="E1443" i="4"/>
  <c r="E409" i="4"/>
  <c r="E1674" i="4"/>
  <c r="E1675" i="4"/>
  <c r="E1410" i="4"/>
  <c r="E172" i="4"/>
  <c r="E1676" i="4"/>
  <c r="E173" i="4"/>
  <c r="E1343" i="4"/>
  <c r="E1349" i="4"/>
  <c r="E1678" i="4"/>
  <c r="E1350" i="4"/>
  <c r="E1680" i="4"/>
  <c r="E1681" i="4"/>
  <c r="E1682" i="4"/>
  <c r="E1684" i="4"/>
  <c r="E1351" i="4"/>
  <c r="E1354" i="4"/>
  <c r="E1355" i="4"/>
  <c r="E1356" i="4"/>
  <c r="E1357" i="4"/>
  <c r="E1362" i="4"/>
  <c r="E556" i="4"/>
  <c r="E346" i="4"/>
  <c r="E1364" i="4"/>
  <c r="E867" i="4"/>
  <c r="E468" i="4"/>
  <c r="E1365" i="4"/>
  <c r="E2311" i="4"/>
  <c r="E1408" i="4"/>
  <c r="E836" i="4"/>
  <c r="E1505" i="4"/>
  <c r="E1437" i="4"/>
  <c r="E1366" i="4"/>
  <c r="E1370" i="4"/>
  <c r="E1371" i="4"/>
  <c r="E1372" i="4"/>
  <c r="E1373" i="4"/>
  <c r="E1374" i="4"/>
  <c r="E1375" i="4"/>
  <c r="E1376" i="4"/>
  <c r="E1377" i="4"/>
  <c r="E1378" i="4"/>
  <c r="E1379" i="4"/>
  <c r="E1380" i="4"/>
  <c r="E1683" i="4"/>
  <c r="E1685" i="4"/>
  <c r="E1686" i="4"/>
  <c r="E1687" i="4"/>
  <c r="E1689" i="4"/>
  <c r="E1690" i="4"/>
  <c r="E1691" i="4"/>
  <c r="E489" i="4"/>
  <c r="E487" i="4"/>
  <c r="E1381" i="4"/>
  <c r="E1382" i="4"/>
  <c r="E1692" i="4"/>
  <c r="E756" i="4"/>
  <c r="E1383" i="4"/>
  <c r="E1693" i="4"/>
  <c r="E1694" i="4"/>
  <c r="E1696" i="4"/>
  <c r="E1697" i="4"/>
  <c r="E1698" i="4"/>
  <c r="E1699" i="4"/>
  <c r="E1700" i="4"/>
  <c r="E1384" i="4"/>
  <c r="E1385" i="4"/>
  <c r="E1386" i="4"/>
  <c r="E467" i="4"/>
  <c r="E1403" i="4"/>
  <c r="E1404" i="4"/>
  <c r="E1405" i="4"/>
  <c r="E1406" i="4"/>
  <c r="E1407" i="4"/>
  <c r="E1444" i="4"/>
  <c r="E704" i="4"/>
  <c r="E1412" i="4"/>
  <c r="E1413" i="4"/>
  <c r="E1414" i="4"/>
  <c r="E1416" i="4"/>
  <c r="E1701" i="4"/>
  <c r="E703" i="4"/>
  <c r="E1702" i="4"/>
  <c r="E1703" i="4"/>
  <c r="E1704" i="4"/>
  <c r="E1508" i="4"/>
  <c r="E567" i="4"/>
  <c r="E398" i="4"/>
  <c r="E430" i="4"/>
  <c r="E559" i="4"/>
  <c r="E1417" i="4"/>
  <c r="E1705" i="4"/>
  <c r="E1706" i="4"/>
  <c r="E1707" i="4"/>
  <c r="E1708" i="4"/>
  <c r="E1709" i="4"/>
  <c r="E1367" i="4"/>
  <c r="E1711" i="4"/>
  <c r="E1712" i="4"/>
  <c r="E1713" i="4"/>
  <c r="E1714" i="4"/>
  <c r="E1418" i="4"/>
  <c r="E1419" i="4"/>
  <c r="E1715" i="4"/>
  <c r="E1716" i="4"/>
  <c r="E1717" i="4"/>
  <c r="E1718" i="4"/>
  <c r="E1719" i="4"/>
  <c r="E1720" i="4"/>
  <c r="E413" i="4"/>
  <c r="E352" i="4"/>
  <c r="E1420" i="4"/>
  <c r="E1421" i="4"/>
  <c r="E1422" i="4"/>
  <c r="E1423" i="4"/>
  <c r="E564" i="4"/>
  <c r="E1722" i="4"/>
  <c r="E1723" i="4"/>
  <c r="E1724" i="4"/>
  <c r="E1725" i="4"/>
  <c r="E1726" i="4"/>
  <c r="E1727" i="4"/>
  <c r="E1452" i="4"/>
  <c r="E1728" i="4"/>
  <c r="E1729" i="4"/>
  <c r="E1453" i="4"/>
  <c r="E1459" i="4"/>
  <c r="E1461" i="4"/>
  <c r="E1462" i="4"/>
  <c r="E1731" i="4"/>
  <c r="E1463" i="4"/>
  <c r="E1733" i="4"/>
  <c r="E1735" i="4"/>
  <c r="E1736" i="4"/>
  <c r="E1737" i="4"/>
  <c r="E1738" i="4"/>
  <c r="E1739" i="4"/>
  <c r="E1740" i="4"/>
  <c r="E1741" i="4"/>
  <c r="E1753" i="4"/>
  <c r="E1752" i="4"/>
  <c r="E1742" i="4"/>
  <c r="E706" i="4"/>
  <c r="E563" i="4"/>
  <c r="E1743" i="4"/>
  <c r="E1744" i="4"/>
  <c r="E1745" i="4"/>
  <c r="E1746" i="4"/>
  <c r="E1747" i="4"/>
  <c r="E1748" i="4"/>
  <c r="E1749" i="4"/>
  <c r="E1751" i="4"/>
  <c r="E1481" i="4"/>
  <c r="E402" i="4"/>
  <c r="E1464" i="4"/>
  <c r="E1465" i="4"/>
  <c r="E1617" i="4"/>
  <c r="E1619" i="4"/>
  <c r="E1620" i="4"/>
  <c r="E1621" i="4"/>
  <c r="E1622" i="4"/>
  <c r="E1623" i="4"/>
  <c r="E1630" i="4"/>
  <c r="E1631" i="4"/>
  <c r="E1632" i="4"/>
  <c r="E1633" i="4"/>
  <c r="E1634" i="4"/>
  <c r="E1635" i="4"/>
  <c r="E1637" i="4"/>
  <c r="E175" i="4"/>
  <c r="E353" i="4"/>
  <c r="E397" i="4"/>
  <c r="E1638" i="4"/>
  <c r="E1639" i="4"/>
  <c r="E1640" i="4"/>
  <c r="E1641" i="4"/>
  <c r="E1642" i="4"/>
  <c r="E1643" i="4"/>
  <c r="E476" i="4"/>
  <c r="E1644" i="4"/>
  <c r="E58" i="4"/>
  <c r="E1646" i="4"/>
  <c r="E1647" i="4"/>
  <c r="E1648" i="4"/>
  <c r="E1651" i="4"/>
  <c r="E1653" i="4"/>
  <c r="E1654" i="4"/>
  <c r="E1655" i="4"/>
  <c r="E1656" i="4"/>
  <c r="E1657" i="4"/>
  <c r="E1658" i="4"/>
  <c r="E1659" i="4"/>
  <c r="E1660" i="4"/>
  <c r="E367" i="4"/>
  <c r="E1547" i="4"/>
  <c r="E2" i="4"/>
  <c r="E411" i="4"/>
  <c r="E357" i="4"/>
  <c r="E803" i="4"/>
  <c r="E773" i="4"/>
  <c r="E1497" i="4"/>
  <c r="E348" i="4"/>
  <c r="E3" i="4"/>
  <c r="E2322" i="4"/>
  <c r="E4" i="4"/>
  <c r="E177" i="4"/>
  <c r="E1445" i="4"/>
  <c r="E5" i="4"/>
  <c r="E6" i="4"/>
  <c r="E7" i="4"/>
  <c r="E399" i="4"/>
  <c r="E360" i="4"/>
  <c r="E2315" i="4"/>
  <c r="E8" i="4"/>
  <c r="E9" i="4"/>
  <c r="E10" i="4"/>
  <c r="E11" i="4"/>
  <c r="E12" i="4"/>
  <c r="E854" i="4"/>
  <c r="E400" i="4"/>
  <c r="E13" i="4"/>
  <c r="E14" i="4"/>
  <c r="E410" i="4"/>
  <c r="E15" i="4"/>
  <c r="E16" i="4"/>
  <c r="E17" i="4"/>
  <c r="E1468" i="4"/>
  <c r="E18" i="4"/>
  <c r="E59" i="4"/>
  <c r="E61" i="4"/>
  <c r="E2324" i="4"/>
  <c r="E813" i="4"/>
  <c r="E50" i="4"/>
  <c r="E64" i="4"/>
  <c r="E65" i="4"/>
  <c r="E51" i="4"/>
  <c r="E52" i="4"/>
  <c r="E53" i="4"/>
  <c r="E54" i="4"/>
  <c r="E55" i="4"/>
  <c r="E56" i="4"/>
  <c r="E57" i="4"/>
  <c r="E403" i="4"/>
  <c r="E1498" i="4"/>
  <c r="E344" i="4"/>
  <c r="E66" i="4"/>
  <c r="E67" i="4"/>
  <c r="E60" i="4"/>
  <c r="E19" i="4"/>
  <c r="E20" i="4"/>
  <c r="E365" i="4"/>
  <c r="E21" i="4"/>
  <c r="E22" i="4"/>
  <c r="E1247" i="4"/>
  <c r="E557" i="4"/>
  <c r="E1543" i="4"/>
  <c r="E174" i="4"/>
  <c r="E345" i="4"/>
  <c r="E387" i="4"/>
  <c r="E181" i="4"/>
  <c r="E1271" i="4"/>
  <c r="E354" i="4"/>
  <c r="E1246" i="4"/>
  <c r="E560" i="4"/>
  <c r="E494" i="4"/>
  <c r="E1544" i="4"/>
  <c r="E359" i="4"/>
  <c r="E2312" i="4"/>
  <c r="E502" i="4"/>
  <c r="E350" i="4"/>
  <c r="E1454" i="4"/>
  <c r="E2251" i="4"/>
  <c r="E422" i="4"/>
  <c r="E1446" i="4"/>
  <c r="E347" i="4"/>
  <c r="E855" i="4"/>
  <c r="E1517" i="4"/>
  <c r="E171" i="4"/>
  <c r="E420" i="4"/>
  <c r="E558" i="4"/>
  <c r="E569" i="4"/>
  <c r="E349" i="4"/>
  <c r="E1388" i="4"/>
  <c r="E405" i="4"/>
  <c r="E1501" i="4"/>
  <c r="E1390" i="4"/>
  <c r="E1502" i="4"/>
  <c r="E421" i="4"/>
  <c r="E499" i="4"/>
  <c r="E1297" i="4"/>
  <c r="E62" i="4"/>
  <c r="E63" i="4"/>
  <c r="E1509" i="4"/>
  <c r="E404" i="4"/>
  <c r="E1510" i="4"/>
  <c r="E501" i="4"/>
  <c r="E1392" i="4"/>
  <c r="E580" i="4"/>
  <c r="E888" i="4"/>
  <c r="E1504" i="4"/>
  <c r="E868" i="4"/>
  <c r="E396" i="4"/>
  <c r="E1447" i="4"/>
  <c r="E361" i="4"/>
  <c r="E1624" i="4"/>
  <c r="E414" i="4"/>
  <c r="E416" i="4"/>
  <c r="E568" i="4"/>
  <c r="E495" i="4"/>
  <c r="E364" i="4"/>
  <c r="E688" i="4"/>
  <c r="E565" i="4"/>
  <c r="E566" i="4"/>
  <c r="E513" i="4"/>
  <c r="E500" i="4"/>
  <c r="E514" i="4"/>
  <c r="E515" i="4"/>
  <c r="E1387" i="4"/>
  <c r="E516" i="4"/>
  <c r="E517" i="4"/>
  <c r="E518" i="4"/>
  <c r="E2226" i="4"/>
  <c r="E1482" i="4"/>
  <c r="E1527" i="4"/>
  <c r="E1511" i="4"/>
  <c r="E1439" i="4"/>
  <c r="E882" i="4"/>
  <c r="E741" i="4"/>
  <c r="E949" i="4"/>
  <c r="E2249" i="4"/>
  <c r="E908" i="4"/>
  <c r="E401" i="4"/>
  <c r="E408" i="4"/>
  <c r="E532" i="4"/>
  <c r="E1522" i="4"/>
  <c r="E742" i="4"/>
  <c r="E1548" i="4"/>
  <c r="E496" i="4"/>
  <c r="E574" i="4"/>
  <c r="E840" i="4"/>
  <c r="E785" i="4"/>
  <c r="E1391" i="4"/>
  <c r="E786" i="4"/>
  <c r="E889" i="4"/>
  <c r="E1427" i="4"/>
  <c r="E412" i="4"/>
  <c r="E852" i="4"/>
  <c r="E853" i="4"/>
  <c r="E890" i="4"/>
  <c r="E1534" i="4"/>
  <c r="E891" i="4"/>
  <c r="E1428" i="4"/>
  <c r="E892" i="4"/>
  <c r="E893" i="4"/>
  <c r="E895" i="4"/>
  <c r="E1429" i="4"/>
  <c r="E1500" i="4"/>
  <c r="E896" i="4"/>
  <c r="E1471" i="4"/>
  <c r="E1430" i="4"/>
  <c r="E897" i="4"/>
  <c r="E898" i="4"/>
  <c r="E1627" i="4"/>
  <c r="E1625" i="4"/>
  <c r="E490" i="4"/>
  <c r="E507" i="4"/>
  <c r="E788" i="4"/>
  <c r="E1432" i="4"/>
  <c r="E899" i="4"/>
  <c r="E900" i="4"/>
  <c r="E1537" i="4"/>
  <c r="E901" i="4"/>
  <c r="E789" i="4"/>
  <c r="E902" i="4"/>
  <c r="E903" i="4"/>
  <c r="E1394" i="4"/>
  <c r="E790" i="4"/>
  <c r="E904" i="4"/>
  <c r="E906" i="4"/>
  <c r="E1535" i="4"/>
  <c r="E1393" i="4"/>
  <c r="E791" i="4"/>
  <c r="E1536" i="4"/>
  <c r="E1395" i="4"/>
  <c r="E1538" i="4"/>
  <c r="E910" i="4"/>
  <c r="E911" i="4"/>
  <c r="E912" i="4"/>
  <c r="E1539" i="4"/>
  <c r="E1397" i="4"/>
  <c r="E1540" i="4"/>
  <c r="E913" i="4"/>
  <c r="E1398" i="4"/>
  <c r="E1399" i="4"/>
  <c r="E914" i="4"/>
  <c r="E792" i="4"/>
  <c r="E793" i="4"/>
  <c r="E794" i="4"/>
  <c r="E1433" i="4"/>
  <c r="E916" i="4"/>
  <c r="E795" i="4"/>
  <c r="E1434" i="4"/>
  <c r="E1472" i="4"/>
  <c r="E505" i="4"/>
  <c r="E957" i="4"/>
  <c r="E1541" i="4"/>
  <c r="E796" i="4"/>
  <c r="E1250" i="4"/>
  <c r="E1249" i="4"/>
  <c r="E1473" i="4"/>
  <c r="E1431" i="4"/>
  <c r="E1268" i="4"/>
  <c r="E1542" i="4"/>
  <c r="E2253" i="4"/>
  <c r="E666" i="4"/>
  <c r="E1549" i="4"/>
  <c r="E667" i="4"/>
  <c r="E575" i="4"/>
  <c r="E504" i="4"/>
  <c r="E743" i="4"/>
  <c r="E1440" i="4"/>
  <c r="E1441" i="4"/>
  <c r="E1455" i="4"/>
  <c r="E526" i="4"/>
  <c r="E1285" i="4"/>
  <c r="E2320" i="4"/>
  <c r="E2254" i="4"/>
  <c r="E2255" i="4"/>
  <c r="E503" i="4"/>
  <c r="E668" i="4"/>
  <c r="E669" i="4"/>
  <c r="E461" i="4"/>
  <c r="E1402" i="4"/>
  <c r="E1628" i="4"/>
  <c r="E508" i="4"/>
  <c r="E2328" i="4"/>
  <c r="E2228" i="4"/>
  <c r="E871" i="4"/>
  <c r="E744" i="4"/>
  <c r="E670" i="4"/>
  <c r="E757" i="4"/>
  <c r="E857" i="4"/>
  <c r="E858" i="4"/>
  <c r="E856" i="4"/>
  <c r="E2327" i="4"/>
  <c r="E671" i="4"/>
  <c r="E723" i="4"/>
  <c r="E488" i="4"/>
  <c r="E859" i="4"/>
  <c r="E419" i="4"/>
  <c r="E1469" i="4"/>
  <c r="E1512" i="4"/>
  <c r="E506" i="4"/>
  <c r="E1488" i="4"/>
  <c r="E533" i="4"/>
  <c r="E1513" i="4"/>
  <c r="E1470" i="4"/>
  <c r="E582" i="4"/>
  <c r="E581" i="4"/>
  <c r="E872" i="4"/>
  <c r="E804" i="4"/>
  <c r="E527" i="4"/>
  <c r="E528" i="4"/>
  <c r="E583" i="4"/>
  <c r="E1499" i="4"/>
  <c r="E511" i="4"/>
  <c r="E498" i="4"/>
  <c r="E470" i="4"/>
  <c r="E1436" i="4"/>
  <c r="E876" i="4"/>
  <c r="E1409" i="4"/>
  <c r="E437" i="4"/>
  <c r="E1523" i="4"/>
  <c r="E1274" i="4"/>
  <c r="E497" i="4"/>
  <c r="E1458" i="4"/>
  <c r="E462" i="4"/>
  <c r="E1524" i="4"/>
  <c r="E561" i="4"/>
  <c r="E68" i="4"/>
  <c r="E536" i="4"/>
  <c r="E69" i="4"/>
  <c r="E1490" i="4"/>
  <c r="E70" i="4"/>
  <c r="E319" i="4"/>
  <c r="E1487" i="4"/>
  <c r="E537" i="4"/>
  <c r="E1636" i="4"/>
  <c r="E217" i="4"/>
  <c r="E71" i="4"/>
  <c r="E72" i="4"/>
  <c r="E218" i="4"/>
  <c r="E509" i="4"/>
  <c r="E538" i="4"/>
  <c r="E219" i="4"/>
  <c r="E1491" i="4"/>
  <c r="E539" i="4"/>
  <c r="E220" i="4"/>
  <c r="E1645" i="4"/>
  <c r="E540" i="4"/>
  <c r="E541" i="4"/>
  <c r="E542" i="4"/>
  <c r="E543" i="4"/>
  <c r="E73" i="4"/>
  <c r="E74" i="4"/>
  <c r="E544" i="4"/>
  <c r="E75" i="4"/>
  <c r="E221" i="4"/>
  <c r="E545" i="4"/>
  <c r="E546" i="4"/>
  <c r="E547" i="4"/>
  <c r="E320" i="4"/>
  <c r="E222" i="4"/>
  <c r="E510" i="4"/>
  <c r="E548" i="4"/>
  <c r="E76" i="4"/>
  <c r="E223" i="4"/>
  <c r="E224" i="4"/>
  <c r="E576" i="4"/>
  <c r="E584" i="4"/>
  <c r="E672" i="4"/>
  <c r="E585" i="4"/>
  <c r="E77" i="4"/>
  <c r="E78" i="4"/>
  <c r="E225" i="4"/>
  <c r="E79" i="4"/>
  <c r="E226" i="4"/>
  <c r="E321" i="4"/>
  <c r="E549" i="4"/>
  <c r="E2333" i="4"/>
  <c r="E227" i="4"/>
  <c r="E80" i="4"/>
  <c r="E479" i="4"/>
  <c r="E1677" i="4"/>
  <c r="E228" i="4"/>
  <c r="E577" i="4"/>
  <c r="E562" i="4"/>
  <c r="E1679" i="4"/>
  <c r="E81" i="4"/>
  <c r="E82" i="4"/>
  <c r="E83" i="4"/>
  <c r="E84" i="4"/>
  <c r="E860" i="4"/>
  <c r="E85" i="4"/>
  <c r="E322" i="4"/>
  <c r="E229" i="4"/>
  <c r="E86" i="4"/>
  <c r="E1688" i="4"/>
  <c r="E87" i="4"/>
  <c r="E88" i="4"/>
  <c r="E230" i="4"/>
  <c r="E89" i="4"/>
  <c r="E231" i="4"/>
  <c r="E90" i="4"/>
  <c r="E1695" i="4"/>
  <c r="E91" i="4"/>
  <c r="E917" i="4"/>
  <c r="E909" i="4"/>
  <c r="E232" i="4"/>
  <c r="E92" i="4"/>
  <c r="E93" i="4"/>
  <c r="E578" i="4"/>
  <c r="E233" i="4"/>
  <c r="E323" i="4"/>
  <c r="E2334" i="4"/>
  <c r="E1514" i="4"/>
  <c r="E234" i="4"/>
  <c r="E235" i="4"/>
  <c r="E324" i="4"/>
  <c r="E534" i="4"/>
  <c r="E325" i="4"/>
  <c r="E550" i="4"/>
  <c r="E236" i="4"/>
  <c r="E237" i="4"/>
  <c r="E238" i="4"/>
  <c r="E2252" i="4"/>
  <c r="E1710" i="4"/>
  <c r="E551" i="4"/>
  <c r="E368" i="4"/>
  <c r="E239" i="4"/>
  <c r="E552" i="4"/>
  <c r="E326" i="4"/>
  <c r="E240" i="4"/>
  <c r="E327" i="4"/>
  <c r="E328" i="4"/>
  <c r="E1442" i="4"/>
  <c r="E1528" i="4"/>
  <c r="E1529" i="4"/>
  <c r="E529" i="4"/>
  <c r="E329" i="4"/>
  <c r="E330" i="4"/>
  <c r="E1721" i="4"/>
  <c r="E241" i="4"/>
  <c r="E331" i="4"/>
  <c r="E332" i="4"/>
  <c r="E333" i="4"/>
  <c r="E334" i="4"/>
  <c r="E242" i="4"/>
  <c r="E586" i="4"/>
  <c r="E335" i="4"/>
  <c r="E512" i="4"/>
  <c r="E243" i="4"/>
  <c r="E1730" i="4"/>
  <c r="E480" i="4"/>
  <c r="E1732" i="4"/>
  <c r="E244" i="4"/>
  <c r="E1515" i="4"/>
  <c r="E1734" i="4"/>
  <c r="E1516" i="4"/>
  <c r="E336" i="4"/>
  <c r="E245" i="4"/>
  <c r="E246" i="4"/>
  <c r="E247" i="4"/>
  <c r="E587" i="4"/>
  <c r="E94" i="4"/>
  <c r="E248" i="4"/>
  <c r="E95" i="4"/>
  <c r="E1479" i="4"/>
  <c r="E249" i="4"/>
  <c r="E250" i="4"/>
  <c r="E96" i="4"/>
  <c r="E251" i="4"/>
  <c r="E252" i="4"/>
  <c r="E97" i="4"/>
  <c r="E253" i="4"/>
  <c r="E254" i="4"/>
  <c r="E1750" i="4"/>
  <c r="E255" i="4"/>
  <c r="E256" i="4"/>
  <c r="E98" i="4"/>
  <c r="E99" i="4"/>
  <c r="E100" i="4"/>
  <c r="E257" i="4"/>
  <c r="E101" i="4"/>
  <c r="E102" i="4"/>
  <c r="E259" i="4"/>
  <c r="E260" i="4"/>
  <c r="E1485" i="4"/>
  <c r="E758" i="4"/>
  <c r="E1530" i="4"/>
  <c r="E554" i="4"/>
  <c r="E261" i="4"/>
  <c r="E103" i="4"/>
  <c r="E262" i="4"/>
  <c r="E263" i="4"/>
  <c r="E264" i="4"/>
  <c r="E265" i="4"/>
  <c r="E337" i="4"/>
  <c r="E338" i="4"/>
  <c r="E339" i="4"/>
  <c r="E340" i="4"/>
  <c r="E104" i="4"/>
  <c r="E555" i="4"/>
  <c r="E341" i="4"/>
  <c r="E105" i="4"/>
  <c r="E106" i="4"/>
  <c r="E2225" i="4"/>
  <c r="E342" i="4"/>
  <c r="E343" i="4"/>
  <c r="E107" i="4"/>
  <c r="E2232" i="4"/>
  <c r="E108" i="4"/>
  <c r="E2238" i="4"/>
  <c r="E861" i="4"/>
  <c r="E519" i="4"/>
  <c r="E520" i="4"/>
  <c r="E521" i="4"/>
  <c r="E522" i="4"/>
  <c r="E523" i="4"/>
  <c r="E1415" i="4"/>
  <c r="E524" i="4"/>
  <c r="E300" i="4"/>
  <c r="E525" i="4"/>
  <c r="E718" i="4"/>
  <c r="E1344" i="4"/>
  <c r="E1791" i="4"/>
  <c r="E873" i="4"/>
  <c r="E1480" i="4"/>
  <c r="E673" i="4"/>
  <c r="E674" i="4"/>
  <c r="E725" i="4"/>
  <c r="E390" i="4"/>
  <c r="E724" i="4"/>
  <c r="E588" i="4"/>
  <c r="E109" i="4"/>
  <c r="E110" i="4"/>
  <c r="E111" i="4"/>
  <c r="E112" i="4"/>
  <c r="E113" i="4"/>
  <c r="E114" i="4"/>
  <c r="E388" i="4"/>
  <c r="E115" i="4"/>
  <c r="E116" i="4"/>
  <c r="E117" i="4"/>
  <c r="E391" i="4"/>
  <c r="E118" i="4"/>
  <c r="E119" i="4"/>
  <c r="E369" i="4"/>
  <c r="E120" i="4"/>
  <c r="E121" i="4"/>
  <c r="E122" i="4"/>
  <c r="E463" i="4"/>
  <c r="E123" i="4"/>
  <c r="E124" i="4"/>
  <c r="E125" i="4"/>
  <c r="E126" i="4"/>
  <c r="E370" i="4"/>
  <c r="E127" i="4"/>
  <c r="E128" i="4"/>
  <c r="E129" i="4"/>
  <c r="E130" i="4"/>
  <c r="E1345" i="4"/>
  <c r="E464" i="4"/>
  <c r="E131" i="4"/>
  <c r="E132" i="4"/>
  <c r="E133" i="4"/>
  <c r="E134" i="4"/>
  <c r="E371" i="4"/>
  <c r="E135" i="4"/>
  <c r="E136" i="4"/>
  <c r="E372" i="4"/>
  <c r="E373" i="4"/>
  <c r="E137" i="4"/>
  <c r="E182" i="4"/>
  <c r="E183" i="4"/>
  <c r="E374" i="4"/>
  <c r="E375" i="4"/>
  <c r="E481" i="4"/>
  <c r="E376" i="4"/>
  <c r="E377" i="4"/>
  <c r="E378" i="4"/>
  <c r="E379" i="4"/>
  <c r="E380" i="4"/>
  <c r="E381" i="4"/>
  <c r="E184" i="4"/>
  <c r="E382" i="4"/>
  <c r="E185" i="4"/>
  <c r="E383" i="4"/>
  <c r="E186" i="4"/>
  <c r="E392" i="4"/>
  <c r="E187" i="4"/>
  <c r="E188" i="4"/>
  <c r="E189" i="4"/>
  <c r="E393" i="4"/>
  <c r="E266" i="4"/>
  <c r="E267" i="4"/>
  <c r="E268" i="4"/>
  <c r="E366" i="4"/>
  <c r="E425" i="4"/>
  <c r="E384" i="4"/>
  <c r="E385" i="4"/>
  <c r="E269" i="4"/>
  <c r="E270" i="4"/>
  <c r="E482" i="4"/>
  <c r="E271" i="4"/>
  <c r="E272" i="4"/>
  <c r="E273" i="4"/>
  <c r="E274" i="4"/>
  <c r="E275" i="4"/>
  <c r="E276" i="4"/>
  <c r="E277" i="4"/>
  <c r="E278" i="4"/>
  <c r="E279" i="4"/>
  <c r="E415" i="4"/>
  <c r="E280" i="4"/>
  <c r="E281" i="4"/>
  <c r="E465" i="4"/>
  <c r="E282" i="4"/>
  <c r="E283" i="4"/>
  <c r="E417" i="4"/>
  <c r="E284" i="4"/>
  <c r="E483" i="4"/>
  <c r="E609" i="4"/>
  <c r="E466" i="4"/>
  <c r="E553" i="4"/>
  <c r="E285" i="4"/>
  <c r="E484" i="4"/>
  <c r="E286" i="4"/>
  <c r="E485" i="4"/>
  <c r="E287" i="4"/>
  <c r="E288" i="4"/>
  <c r="E424" i="4"/>
  <c r="E289" i="4"/>
  <c r="E258" i="4"/>
  <c r="E486" i="4"/>
  <c r="E290" i="4"/>
  <c r="E426" i="4"/>
  <c r="E291" i="4"/>
  <c r="E292" i="4"/>
  <c r="E318" i="4"/>
  <c r="E293" i="4"/>
  <c r="E294" i="4"/>
  <c r="E317" i="4"/>
  <c r="E295" i="4"/>
  <c r="E296" i="4"/>
  <c r="E297" i="4"/>
  <c r="E531" i="4"/>
  <c r="E298" i="4"/>
  <c r="E299" i="4"/>
  <c r="E301" i="4"/>
  <c r="E315" i="4"/>
  <c r="E302" i="4"/>
  <c r="E303" i="4"/>
  <c r="E304" i="4"/>
  <c r="E314" i="4"/>
  <c r="E305" i="4"/>
  <c r="E306" i="4"/>
  <c r="E307" i="4"/>
  <c r="E308" i="4"/>
  <c r="E313" i="4"/>
  <c r="E309" i="4"/>
  <c r="E310" i="4"/>
  <c r="E138" i="4"/>
  <c r="E216" i="4"/>
  <c r="E139" i="4"/>
  <c r="E215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214" i="4"/>
  <c r="E1792" i="4"/>
  <c r="E154" i="4"/>
  <c r="E213" i="4"/>
  <c r="E155" i="4"/>
  <c r="E156" i="4"/>
  <c r="E1793" i="4"/>
  <c r="E157" i="4"/>
  <c r="E212" i="4"/>
  <c r="E158" i="4"/>
  <c r="E159" i="4"/>
  <c r="E211" i="4"/>
  <c r="E1794" i="4"/>
  <c r="E190" i="4"/>
  <c r="E191" i="4"/>
  <c r="E1795" i="4"/>
  <c r="E624" i="4"/>
  <c r="E210" i="4"/>
  <c r="E625" i="4"/>
  <c r="E626" i="4"/>
  <c r="E627" i="4"/>
  <c r="E209" i="4"/>
  <c r="E628" i="4"/>
  <c r="E629" i="4"/>
  <c r="E312" i="4"/>
  <c r="E630" i="4"/>
  <c r="E1796" i="4"/>
  <c r="E208" i="4"/>
  <c r="E631" i="4"/>
  <c r="E1797" i="4"/>
  <c r="E632" i="4"/>
  <c r="E1798" i="4"/>
  <c r="E311" i="4"/>
  <c r="E952" i="4"/>
  <c r="E633" i="4"/>
  <c r="E1799" i="4"/>
  <c r="E207" i="4"/>
  <c r="E634" i="4"/>
  <c r="E635" i="4"/>
  <c r="E1456" i="4"/>
  <c r="E636" i="4"/>
  <c r="E206" i="4"/>
  <c r="E637" i="4"/>
  <c r="E205" i="4"/>
  <c r="E638" i="4"/>
  <c r="E1800" i="4"/>
  <c r="E1801" i="4"/>
  <c r="E639" i="4"/>
  <c r="E204" i="4"/>
  <c r="E640" i="4"/>
  <c r="E1802" i="4"/>
  <c r="E203" i="4"/>
  <c r="E641" i="4"/>
  <c r="E1803" i="4"/>
  <c r="E642" i="4"/>
  <c r="E643" i="4"/>
  <c r="E644" i="4"/>
  <c r="E645" i="4"/>
  <c r="E646" i="4"/>
  <c r="E647" i="4"/>
  <c r="E648" i="4"/>
  <c r="E1804" i="4"/>
  <c r="E649" i="4"/>
  <c r="E202" i="4"/>
  <c r="E650" i="4"/>
  <c r="E1805" i="4"/>
  <c r="E651" i="4"/>
  <c r="E201" i="4"/>
  <c r="E652" i="4"/>
  <c r="E653" i="4"/>
  <c r="E200" i="4"/>
  <c r="E1806" i="4"/>
  <c r="E654" i="4"/>
  <c r="E655" i="4"/>
  <c r="E199" i="4"/>
  <c r="E1807" i="4"/>
  <c r="E656" i="4"/>
  <c r="E198" i="4"/>
  <c r="E197" i="4"/>
  <c r="E1809" i="4"/>
  <c r="E196" i="4"/>
  <c r="E570" i="4"/>
  <c r="E195" i="4"/>
  <c r="E194" i="4"/>
  <c r="E1810" i="4"/>
  <c r="E193" i="4"/>
  <c r="E719" i="4"/>
  <c r="E192" i="4"/>
  <c r="E160" i="4"/>
  <c r="E161" i="4"/>
  <c r="E162" i="4"/>
  <c r="E163" i="4"/>
  <c r="E1483" i="4"/>
  <c r="E164" i="4"/>
  <c r="E165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474" i="4"/>
  <c r="E1775" i="4"/>
  <c r="E1776" i="4"/>
  <c r="E1777" i="4"/>
  <c r="E1778" i="4"/>
  <c r="E1779" i="4"/>
  <c r="E1272" i="4"/>
  <c r="E875" i="4"/>
  <c r="E589" i="4"/>
  <c r="E1781" i="4"/>
  <c r="E1273" i="4"/>
  <c r="E797" i="4"/>
  <c r="E798" i="4"/>
  <c r="E1785" i="4"/>
  <c r="E1287" i="4"/>
  <c r="E953" i="4"/>
  <c r="E1288" i="4"/>
  <c r="E1788" i="4"/>
  <c r="E1789" i="4"/>
  <c r="E1790" i="4"/>
  <c r="E571" i="4"/>
  <c r="E590" i="4"/>
  <c r="E720" i="4"/>
  <c r="E572" i="4"/>
  <c r="E675" i="4"/>
  <c r="E1346" i="4"/>
  <c r="E676" i="4"/>
  <c r="C946" i="4"/>
  <c r="C1786" i="4"/>
  <c r="C617" i="4"/>
  <c r="C681" i="4"/>
  <c r="C684" i="4"/>
  <c r="C693" i="4"/>
  <c r="C1359" i="4"/>
  <c r="C1435" i="4"/>
  <c r="C694" i="4"/>
  <c r="C2230" i="4"/>
  <c r="C36" i="4"/>
  <c r="C1787" i="4"/>
  <c r="C697" i="4"/>
  <c r="C38" i="4"/>
  <c r="C615" i="4"/>
  <c r="C616" i="4"/>
  <c r="C2231" i="4"/>
  <c r="C682" i="4"/>
  <c r="C971" i="4"/>
  <c r="C972" i="4"/>
  <c r="C755" i="4"/>
  <c r="C754" i="4"/>
  <c r="C753" i="4"/>
  <c r="C1030" i="4"/>
  <c r="C1029" i="4"/>
  <c r="C752" i="4"/>
  <c r="C1027" i="4"/>
  <c r="C751" i="4"/>
  <c r="C750" i="4"/>
  <c r="C749" i="4"/>
  <c r="C748" i="4"/>
  <c r="C747" i="4"/>
  <c r="C746" i="4"/>
  <c r="C745" i="4"/>
  <c r="C1019" i="4"/>
  <c r="C739" i="4"/>
  <c r="C738" i="4"/>
  <c r="C737" i="4"/>
  <c r="C1014" i="4"/>
  <c r="C1013" i="4"/>
  <c r="C736" i="4"/>
  <c r="C735" i="4"/>
  <c r="C734" i="4"/>
  <c r="C733" i="4"/>
  <c r="C732" i="4"/>
  <c r="C731" i="4"/>
  <c r="C730" i="4"/>
  <c r="C1005" i="4"/>
  <c r="C717" i="4"/>
  <c r="C716" i="4"/>
  <c r="C715" i="4"/>
  <c r="C713" i="4"/>
  <c r="C711" i="4"/>
  <c r="C700" i="4"/>
  <c r="C1241" i="4"/>
  <c r="C710" i="4"/>
  <c r="C709" i="4"/>
  <c r="C708" i="4"/>
  <c r="C707" i="4"/>
  <c r="C705" i="4"/>
  <c r="C702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2237" i="4"/>
  <c r="C740" i="4"/>
  <c r="C1242" i="4"/>
  <c r="C1243" i="4"/>
  <c r="C1254" i="4"/>
  <c r="C933" i="4"/>
  <c r="C934" i="4"/>
  <c r="C935" i="4"/>
  <c r="C1244" i="4"/>
  <c r="C1251" i="4"/>
  <c r="C777" i="4"/>
  <c r="C686" i="4"/>
  <c r="C1062" i="4"/>
  <c r="C62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680" i="4"/>
  <c r="C1556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554" i="4"/>
  <c r="C1255" i="4"/>
  <c r="C1256" i="4"/>
  <c r="C1042" i="4"/>
  <c r="C1257" i="4"/>
  <c r="C1258" i="4"/>
  <c r="C1125" i="4"/>
  <c r="C776" i="4"/>
  <c r="C2248" i="4"/>
  <c r="C1146" i="4"/>
  <c r="C1147" i="4"/>
  <c r="C1148" i="4"/>
  <c r="C1167" i="4"/>
  <c r="C1149" i="4"/>
  <c r="C1166" i="4"/>
  <c r="C1165" i="4"/>
  <c r="C1150" i="4"/>
  <c r="C1164" i="4"/>
  <c r="C1151" i="4"/>
  <c r="C1152" i="4"/>
  <c r="C1163" i="4"/>
  <c r="C1153" i="4"/>
  <c r="C1154" i="4"/>
  <c r="C1155" i="4"/>
  <c r="C1162" i="4"/>
  <c r="C1156" i="4"/>
  <c r="C1161" i="4"/>
  <c r="C1160" i="4"/>
  <c r="C1157" i="4"/>
  <c r="C1158" i="4"/>
  <c r="C1159" i="4"/>
  <c r="C1168" i="4"/>
  <c r="C1553" i="4"/>
  <c r="C1169" i="4"/>
  <c r="C39" i="4"/>
  <c r="C1170" i="4"/>
  <c r="C1171" i="4"/>
  <c r="C1555" i="4"/>
  <c r="C683" i="4"/>
  <c r="C806" i="4"/>
  <c r="C942" i="4"/>
  <c r="C814" i="4"/>
  <c r="C695" i="4"/>
  <c r="C2316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6" i="4"/>
  <c r="C1187" i="4"/>
  <c r="C1188" i="4"/>
  <c r="C1189" i="4"/>
  <c r="C1190" i="4"/>
  <c r="C1191" i="4"/>
  <c r="C1192" i="4"/>
  <c r="C1240" i="4"/>
  <c r="C1239" i="4"/>
  <c r="C1238" i="4"/>
  <c r="C1193" i="4"/>
  <c r="C1237" i="4"/>
  <c r="C1236" i="4"/>
  <c r="C1235" i="4"/>
  <c r="C1234" i="4"/>
  <c r="C1233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098" i="4"/>
  <c r="C1099" i="4"/>
  <c r="C1100" i="4"/>
  <c r="C1214" i="4"/>
  <c r="C1215" i="4"/>
  <c r="C1101" i="4"/>
  <c r="C1102" i="4"/>
  <c r="C1216" i="4"/>
  <c r="C1103" i="4"/>
  <c r="C1217" i="4"/>
  <c r="C1218" i="4"/>
  <c r="C1219" i="4"/>
  <c r="C1220" i="4"/>
  <c r="C1221" i="4"/>
  <c r="C1104" i="4"/>
  <c r="C1105" i="4"/>
  <c r="C1106" i="4"/>
  <c r="C1107" i="4"/>
  <c r="C1108" i="4"/>
  <c r="C1222" i="4"/>
  <c r="C1109" i="4"/>
  <c r="C1110" i="4"/>
  <c r="C1223" i="4"/>
  <c r="C1111" i="4"/>
  <c r="C1112" i="4"/>
  <c r="C1224" i="4"/>
  <c r="C1113" i="4"/>
  <c r="C1114" i="4"/>
  <c r="C1115" i="4"/>
  <c r="C1116" i="4"/>
  <c r="C1225" i="4"/>
  <c r="C1117" i="4"/>
  <c r="C1226" i="4"/>
  <c r="C1227" i="4"/>
  <c r="C1228" i="4"/>
  <c r="C1229" i="4"/>
  <c r="C1230" i="4"/>
  <c r="C1231" i="4"/>
  <c r="C1232" i="4"/>
  <c r="C1118" i="4"/>
  <c r="C1119" i="4"/>
  <c r="C1302" i="4"/>
  <c r="C941" i="4"/>
  <c r="C807" i="4"/>
  <c r="C619" i="4"/>
  <c r="C810" i="4"/>
  <c r="C1298" i="4"/>
  <c r="C618" i="4"/>
  <c r="C1401" i="4"/>
  <c r="C623" i="4"/>
  <c r="C778" i="4"/>
  <c r="C775" i="4"/>
  <c r="C766" i="4"/>
  <c r="C767" i="4"/>
  <c r="C764" i="4"/>
  <c r="C698" i="4"/>
  <c r="C687" i="4"/>
  <c r="C1774" i="4"/>
  <c r="C932" i="4"/>
  <c r="C1476" i="4"/>
  <c r="C962" i="4"/>
  <c r="C1475" i="4"/>
  <c r="C620" i="4"/>
  <c r="C2233" i="4"/>
  <c r="C782" i="4"/>
  <c r="C945" i="4"/>
  <c r="C1059" i="4"/>
  <c r="C1060" i="4"/>
  <c r="C1061" i="4"/>
  <c r="C701" i="4"/>
  <c r="C1557" i="4"/>
  <c r="C2234" i="4"/>
  <c r="C1299" i="4"/>
  <c r="C1316" i="4"/>
  <c r="C805" i="4"/>
  <c r="C469" i="4"/>
  <c r="C699" i="4"/>
  <c r="C2236" i="4"/>
  <c r="C621" i="4"/>
  <c r="C1123" i="4"/>
  <c r="C492" i="4"/>
  <c r="C1284" i="4"/>
  <c r="C938" i="4"/>
  <c r="C2250" i="4"/>
  <c r="C940" i="4"/>
  <c r="C178" i="4"/>
  <c r="C811" i="4"/>
  <c r="C812" i="4"/>
  <c r="C1124" i="4"/>
  <c r="C768" i="4"/>
  <c r="C769" i="4"/>
  <c r="C1050" i="4"/>
  <c r="C770" i="4"/>
  <c r="C771" i="4"/>
  <c r="C772" i="4"/>
  <c r="C774" i="4"/>
  <c r="C1055" i="4"/>
  <c r="C947" i="4"/>
  <c r="C939" i="4"/>
  <c r="C1361" i="4"/>
  <c r="C1292" i="4"/>
  <c r="C1291" i="4"/>
  <c r="C1282" i="4"/>
  <c r="C948" i="4"/>
  <c r="C1353" i="4"/>
  <c r="C1550" i="4"/>
  <c r="C1780" i="4"/>
  <c r="C2235" i="4"/>
  <c r="C1294" i="4"/>
  <c r="C1295" i="4"/>
  <c r="C931" i="4"/>
  <c r="C1425" i="4"/>
  <c r="C1296" i="4"/>
  <c r="C1317" i="4"/>
  <c r="C1318" i="4"/>
  <c r="C943" i="4"/>
  <c r="C1293" i="4"/>
  <c r="C930" i="4"/>
  <c r="C1126" i="4"/>
  <c r="C1122" i="4"/>
  <c r="C1783" i="4"/>
  <c r="C2317" i="4"/>
  <c r="C1127" i="4"/>
  <c r="C1300" i="4"/>
  <c r="C1270" i="4"/>
  <c r="C936" i="4"/>
  <c r="C1259" i="4"/>
  <c r="C937" i="4"/>
  <c r="C1260" i="4"/>
  <c r="C1262" i="4"/>
  <c r="C363" i="4"/>
  <c r="C1358" i="4"/>
  <c r="C800" i="4"/>
  <c r="C799" i="4"/>
  <c r="C2229" i="4"/>
  <c r="C1784" i="4"/>
  <c r="C1552" i="4"/>
  <c r="C816" i="4"/>
  <c r="C1301" i="4"/>
  <c r="C950" i="4"/>
  <c r="C815" i="4"/>
  <c r="C951" i="4"/>
  <c r="C1396" i="4"/>
  <c r="C817" i="4"/>
  <c r="C1303" i="4"/>
  <c r="C1304" i="4"/>
  <c r="C955" i="4"/>
  <c r="C818" i="4"/>
  <c r="C1424" i="4"/>
  <c r="C1305" i="4"/>
  <c r="C1306" i="4"/>
  <c r="C1307" i="4"/>
  <c r="C1308" i="4"/>
  <c r="C1309" i="4"/>
  <c r="C1310" i="4"/>
  <c r="C1311" i="4"/>
  <c r="C1312" i="4"/>
  <c r="C1314" i="4"/>
  <c r="C2319" i="4"/>
  <c r="C956" i="4"/>
  <c r="C819" i="4"/>
  <c r="C1315" i="4"/>
  <c r="C958" i="4"/>
  <c r="C821" i="4"/>
  <c r="C822" i="4"/>
  <c r="C1319" i="4"/>
  <c r="C1320" i="4"/>
  <c r="C823" i="4"/>
  <c r="C1321" i="4"/>
  <c r="C824" i="4"/>
  <c r="C1322" i="4"/>
  <c r="C959" i="4"/>
  <c r="C960" i="4"/>
  <c r="C1269" i="4"/>
  <c r="C1261" i="4"/>
  <c r="C2227" i="4"/>
  <c r="C966" i="4"/>
  <c r="C1263" i="4"/>
  <c r="C1264" i="4"/>
  <c r="C1265" i="4"/>
  <c r="C1266" i="4"/>
  <c r="C1267" i="4"/>
  <c r="C1281" i="4"/>
  <c r="C179" i="4"/>
  <c r="C2309" i="4"/>
  <c r="C2310" i="4"/>
  <c r="C1526" i="4"/>
  <c r="C2325" i="4"/>
  <c r="C1486" i="4"/>
  <c r="C1519" i="4"/>
  <c r="C535" i="4"/>
  <c r="C1478" i="4"/>
  <c r="C491" i="4"/>
  <c r="C961" i="4"/>
  <c r="C26" i="4"/>
  <c r="C963" i="4"/>
  <c r="C825" i="4"/>
  <c r="C1360" i="4"/>
  <c r="C826" i="4"/>
  <c r="C964" i="4"/>
  <c r="C965" i="4"/>
  <c r="C967" i="4"/>
  <c r="C968" i="4"/>
  <c r="C969" i="4"/>
  <c r="C827" i="4"/>
  <c r="C970" i="4"/>
  <c r="C993" i="4"/>
  <c r="C828" i="4"/>
  <c r="C829" i="4"/>
  <c r="C994" i="4"/>
  <c r="C830" i="4"/>
  <c r="C995" i="4"/>
  <c r="C831" i="4"/>
  <c r="C834" i="4"/>
  <c r="C996" i="4"/>
  <c r="C997" i="4"/>
  <c r="C1400" i="4"/>
  <c r="C998" i="4"/>
  <c r="C999" i="4"/>
  <c r="C1000" i="4"/>
  <c r="C692" i="4"/>
  <c r="C837" i="4"/>
  <c r="C1001" i="4"/>
  <c r="C1002" i="4"/>
  <c r="C1003" i="4"/>
  <c r="C838" i="4"/>
  <c r="C1004" i="4"/>
  <c r="C1006" i="4"/>
  <c r="C1007" i="4"/>
  <c r="C1008" i="4"/>
  <c r="C839" i="4"/>
  <c r="C1009" i="4"/>
  <c r="C843" i="4"/>
  <c r="C1010" i="4"/>
  <c r="C1011" i="4"/>
  <c r="C696" i="4"/>
  <c r="C844" i="4"/>
  <c r="C1012" i="4"/>
  <c r="C845" i="4"/>
  <c r="C846" i="4"/>
  <c r="C721" i="4"/>
  <c r="C1520" i="4"/>
  <c r="C1121" i="4"/>
  <c r="C1120" i="4"/>
  <c r="C1489" i="4"/>
  <c r="C1015" i="4"/>
  <c r="C1016" i="4"/>
  <c r="C1017" i="4"/>
  <c r="C1018" i="4"/>
  <c r="C847" i="4"/>
  <c r="C1020" i="4"/>
  <c r="C848" i="4"/>
  <c r="C849" i="4"/>
  <c r="C850" i="4"/>
  <c r="C851" i="4"/>
  <c r="C1021" i="4"/>
  <c r="C865" i="4"/>
  <c r="C866" i="4"/>
  <c r="C1022" i="4"/>
  <c r="C1023" i="4"/>
  <c r="C870" i="4"/>
  <c r="C1024" i="4"/>
  <c r="C877" i="4"/>
  <c r="C1025" i="4"/>
  <c r="C1058" i="4"/>
  <c r="C1057" i="4"/>
  <c r="C1056" i="4"/>
  <c r="C929" i="4"/>
  <c r="C1054" i="4"/>
  <c r="C1477" i="4"/>
  <c r="C928" i="4"/>
  <c r="C927" i="4"/>
  <c r="C926" i="4"/>
  <c r="C925" i="4"/>
  <c r="C1053" i="4"/>
  <c r="C924" i="4"/>
  <c r="C923" i="4"/>
  <c r="C1052" i="4"/>
  <c r="C1051" i="4"/>
  <c r="C922" i="4"/>
  <c r="C1049" i="4"/>
  <c r="C921" i="4"/>
  <c r="C920" i="4"/>
  <c r="C918" i="4"/>
  <c r="C1048" i="4"/>
  <c r="C885" i="4"/>
  <c r="C1047" i="4"/>
  <c r="C1046" i="4"/>
  <c r="C1045" i="4"/>
  <c r="C1044" i="4"/>
  <c r="C1043" i="4"/>
  <c r="C884" i="4"/>
  <c r="C883" i="4"/>
  <c r="C881" i="4"/>
  <c r="C1041" i="4"/>
  <c r="C1040" i="4"/>
  <c r="C1039" i="4"/>
  <c r="C1038" i="4"/>
  <c r="C1037" i="4"/>
  <c r="C1036" i="4"/>
  <c r="C1035" i="4"/>
  <c r="C880" i="4"/>
  <c r="C1034" i="4"/>
  <c r="C801" i="4"/>
  <c r="C1033" i="4"/>
  <c r="C879" i="4"/>
  <c r="C1032" i="4"/>
  <c r="C878" i="4"/>
  <c r="C1031" i="4"/>
  <c r="C1028" i="4"/>
  <c r="C1026" i="4"/>
  <c r="C802" i="4"/>
  <c r="C166" i="4"/>
  <c r="C2308" i="4"/>
  <c r="C167" i="4"/>
  <c r="C472" i="4"/>
  <c r="C47" i="4"/>
  <c r="C689" i="4"/>
  <c r="C23" i="4"/>
  <c r="C2326" i="4"/>
  <c r="C2330" i="4"/>
  <c r="C42" i="4"/>
  <c r="C1313" i="4"/>
  <c r="C43" i="4"/>
  <c r="C46" i="4"/>
  <c r="C386" i="4"/>
  <c r="C180" i="4"/>
  <c r="C24" i="4"/>
  <c r="C389" i="4"/>
  <c r="C1494" i="4"/>
  <c r="C429" i="4"/>
  <c r="C1492" i="4"/>
  <c r="C45" i="4"/>
  <c r="C41" i="4"/>
  <c r="C37" i="4"/>
  <c r="C944" i="4"/>
  <c r="C32" i="4"/>
  <c r="C169" i="4"/>
  <c r="C784" i="4"/>
  <c r="C783" i="4"/>
  <c r="C168" i="4"/>
  <c r="C685" i="4"/>
  <c r="C25" i="4"/>
  <c r="C394" i="4"/>
  <c r="C894" i="4"/>
  <c r="C478" i="4"/>
  <c r="C471" i="4"/>
  <c r="C722" i="4"/>
  <c r="C690" i="4"/>
  <c r="C2313" i="4"/>
  <c r="C765" i="4"/>
  <c r="C362" i="4"/>
  <c r="C27" i="4"/>
  <c r="C1389" i="4"/>
  <c r="C1506" i="4"/>
  <c r="C787" i="4"/>
  <c r="C170" i="4"/>
  <c r="C33" i="4"/>
  <c r="C475" i="4"/>
  <c r="C44" i="4"/>
  <c r="C49" i="4"/>
  <c r="C48" i="4"/>
  <c r="C712" i="4"/>
  <c r="C835" i="4"/>
  <c r="C780" i="4"/>
  <c r="C779" i="4"/>
  <c r="C1245" i="4"/>
  <c r="C34" i="4"/>
  <c r="C2314" i="4"/>
  <c r="C395" i="4"/>
  <c r="C28" i="4"/>
  <c r="C1493" i="4"/>
  <c r="C1495" i="4"/>
  <c r="C1426" i="4"/>
  <c r="C477" i="4"/>
  <c r="C691" i="4"/>
  <c r="C176" i="4"/>
  <c r="C474" i="4"/>
  <c r="C473" i="4"/>
  <c r="C1545" i="4"/>
  <c r="C30" i="4"/>
  <c r="C29" i="4"/>
  <c r="C1248" i="4"/>
  <c r="C355" i="4"/>
  <c r="C905" i="4"/>
  <c r="C351" i="4"/>
  <c r="C406" i="4"/>
  <c r="C407" i="4"/>
  <c r="C493" i="4"/>
  <c r="C31" i="4"/>
  <c r="C358" i="4"/>
  <c r="C781" i="4"/>
  <c r="C35" i="4"/>
  <c r="C1323" i="4"/>
  <c r="C1324" i="4"/>
  <c r="C1338" i="4"/>
  <c r="C1661" i="4"/>
  <c r="C1662" i="4"/>
  <c r="C1325" i="4"/>
  <c r="C1326" i="4"/>
  <c r="C1327" i="4"/>
  <c r="C1329" i="4"/>
  <c r="C445" i="4"/>
  <c r="C1663" i="4"/>
  <c r="C1664" i="4"/>
  <c r="C1331" i="4"/>
  <c r="C1333" i="4"/>
  <c r="C1334" i="4"/>
  <c r="C1335" i="4"/>
  <c r="C1336" i="4"/>
  <c r="C1337" i="4"/>
  <c r="C1339" i="4"/>
  <c r="C1665" i="4"/>
  <c r="C1666" i="4"/>
  <c r="C1667" i="4"/>
  <c r="C1668" i="4"/>
  <c r="C1672" i="4"/>
  <c r="C1673" i="4"/>
  <c r="C1496" i="4"/>
  <c r="C1754" i="4"/>
  <c r="C1755" i="4"/>
  <c r="C1340" i="4"/>
  <c r="C1756" i="4"/>
  <c r="C1757" i="4"/>
  <c r="C1758" i="4"/>
  <c r="C1759" i="4"/>
  <c r="C1760" i="4"/>
  <c r="C1761" i="4"/>
  <c r="C1762" i="4"/>
  <c r="C1763" i="4"/>
  <c r="C1764" i="4"/>
  <c r="C1765" i="4"/>
  <c r="C1669" i="4"/>
  <c r="C1670" i="4"/>
  <c r="C1671" i="4"/>
  <c r="C1766" i="4"/>
  <c r="C1767" i="4"/>
  <c r="C1768" i="4"/>
  <c r="C1341" i="4"/>
  <c r="C1769" i="4"/>
  <c r="C1771" i="4"/>
  <c r="C1772" i="4"/>
  <c r="C1773" i="4"/>
  <c r="C356" i="4"/>
  <c r="C1342" i="4"/>
  <c r="C1507" i="4"/>
  <c r="C1438" i="4"/>
  <c r="C442" i="4"/>
  <c r="C418" i="4"/>
  <c r="C2219" i="4"/>
  <c r="C2220" i="4"/>
  <c r="C2221" i="4"/>
  <c r="C1618" i="4"/>
  <c r="C2222" i="4"/>
  <c r="C2223" i="4"/>
  <c r="C2224" i="4"/>
  <c r="C573" i="4"/>
  <c r="C1443" i="4"/>
  <c r="C409" i="4"/>
  <c r="C1674" i="4"/>
  <c r="C1675" i="4"/>
  <c r="C1410" i="4"/>
  <c r="C172" i="4"/>
  <c r="C1676" i="4"/>
  <c r="C173" i="4"/>
  <c r="C1343" i="4"/>
  <c r="C1349" i="4"/>
  <c r="C1678" i="4"/>
  <c r="C1350" i="4"/>
  <c r="C1680" i="4"/>
  <c r="C1681" i="4"/>
  <c r="C1682" i="4"/>
  <c r="C1684" i="4"/>
  <c r="C1351" i="4"/>
  <c r="C1354" i="4"/>
  <c r="C1355" i="4"/>
  <c r="C1356" i="4"/>
  <c r="C1357" i="4"/>
  <c r="C1362" i="4"/>
  <c r="C556" i="4"/>
  <c r="C346" i="4"/>
  <c r="C1364" i="4"/>
  <c r="C867" i="4"/>
  <c r="C468" i="4"/>
  <c r="C1365" i="4"/>
  <c r="C2311" i="4"/>
  <c r="C1408" i="4"/>
  <c r="C836" i="4"/>
  <c r="C1505" i="4"/>
  <c r="C1437" i="4"/>
  <c r="C1366" i="4"/>
  <c r="C1370" i="4"/>
  <c r="C1371" i="4"/>
  <c r="C1372" i="4"/>
  <c r="C1373" i="4"/>
  <c r="C1374" i="4"/>
  <c r="C1375" i="4"/>
  <c r="C1376" i="4"/>
  <c r="C1377" i="4"/>
  <c r="C1378" i="4"/>
  <c r="C1379" i="4"/>
  <c r="C1380" i="4"/>
  <c r="C1683" i="4"/>
  <c r="C1685" i="4"/>
  <c r="C1686" i="4"/>
  <c r="C1687" i="4"/>
  <c r="C1689" i="4"/>
  <c r="C1690" i="4"/>
  <c r="C1691" i="4"/>
  <c r="C489" i="4"/>
  <c r="C487" i="4"/>
  <c r="C1381" i="4"/>
  <c r="C1382" i="4"/>
  <c r="C1692" i="4"/>
  <c r="C756" i="4"/>
  <c r="C1383" i="4"/>
  <c r="C1693" i="4"/>
  <c r="C1694" i="4"/>
  <c r="C1696" i="4"/>
  <c r="C1697" i="4"/>
  <c r="C1698" i="4"/>
  <c r="C1699" i="4"/>
  <c r="C1700" i="4"/>
  <c r="C1384" i="4"/>
  <c r="C1385" i="4"/>
  <c r="C1386" i="4"/>
  <c r="C467" i="4"/>
  <c r="C1403" i="4"/>
  <c r="C1404" i="4"/>
  <c r="C1405" i="4"/>
  <c r="C1406" i="4"/>
  <c r="C1407" i="4"/>
  <c r="C1444" i="4"/>
  <c r="C704" i="4"/>
  <c r="C1412" i="4"/>
  <c r="C1413" i="4"/>
  <c r="C1414" i="4"/>
  <c r="C1416" i="4"/>
  <c r="C1701" i="4"/>
  <c r="C703" i="4"/>
  <c r="C1702" i="4"/>
  <c r="C1703" i="4"/>
  <c r="C1704" i="4"/>
  <c r="C1508" i="4"/>
  <c r="C567" i="4"/>
  <c r="C398" i="4"/>
  <c r="C430" i="4"/>
  <c r="C559" i="4"/>
  <c r="C1417" i="4"/>
  <c r="C1705" i="4"/>
  <c r="C1706" i="4"/>
  <c r="C1707" i="4"/>
  <c r="C1708" i="4"/>
  <c r="C1709" i="4"/>
  <c r="C1367" i="4"/>
  <c r="C1711" i="4"/>
  <c r="C1712" i="4"/>
  <c r="C1713" i="4"/>
  <c r="C1714" i="4"/>
  <c r="C1418" i="4"/>
  <c r="C1419" i="4"/>
  <c r="C1715" i="4"/>
  <c r="C1716" i="4"/>
  <c r="C1717" i="4"/>
  <c r="C1718" i="4"/>
  <c r="C1719" i="4"/>
  <c r="C1720" i="4"/>
  <c r="C413" i="4"/>
  <c r="C352" i="4"/>
  <c r="C1420" i="4"/>
  <c r="C1421" i="4"/>
  <c r="C1422" i="4"/>
  <c r="C1423" i="4"/>
  <c r="C564" i="4"/>
  <c r="C1722" i="4"/>
  <c r="C1723" i="4"/>
  <c r="C1724" i="4"/>
  <c r="C1725" i="4"/>
  <c r="C1726" i="4"/>
  <c r="C1727" i="4"/>
  <c r="C1452" i="4"/>
  <c r="C1728" i="4"/>
  <c r="C1729" i="4"/>
  <c r="C1453" i="4"/>
  <c r="C1459" i="4"/>
  <c r="C1461" i="4"/>
  <c r="C1462" i="4"/>
  <c r="C1731" i="4"/>
  <c r="C1463" i="4"/>
  <c r="C1733" i="4"/>
  <c r="C1735" i="4"/>
  <c r="C1736" i="4"/>
  <c r="C1737" i="4"/>
  <c r="C1738" i="4"/>
  <c r="C1739" i="4"/>
  <c r="C1740" i="4"/>
  <c r="C1741" i="4"/>
  <c r="C1753" i="4"/>
  <c r="C1752" i="4"/>
  <c r="C1742" i="4"/>
  <c r="C706" i="4"/>
  <c r="C563" i="4"/>
  <c r="C1743" i="4"/>
  <c r="C1744" i="4"/>
  <c r="C1745" i="4"/>
  <c r="C1746" i="4"/>
  <c r="C1747" i="4"/>
  <c r="C1748" i="4"/>
  <c r="C1749" i="4"/>
  <c r="C1751" i="4"/>
  <c r="C1481" i="4"/>
  <c r="C402" i="4"/>
  <c r="C1464" i="4"/>
  <c r="C1465" i="4"/>
  <c r="C1617" i="4"/>
  <c r="C1619" i="4"/>
  <c r="C1620" i="4"/>
  <c r="C1621" i="4"/>
  <c r="C1622" i="4"/>
  <c r="C1623" i="4"/>
  <c r="C1630" i="4"/>
  <c r="C1631" i="4"/>
  <c r="C1632" i="4"/>
  <c r="C1633" i="4"/>
  <c r="C1634" i="4"/>
  <c r="C1635" i="4"/>
  <c r="C1637" i="4"/>
  <c r="C175" i="4"/>
  <c r="C353" i="4"/>
  <c r="C397" i="4"/>
  <c r="C1638" i="4"/>
  <c r="C1639" i="4"/>
  <c r="C1640" i="4"/>
  <c r="C1641" i="4"/>
  <c r="C1642" i="4"/>
  <c r="C1643" i="4"/>
  <c r="C476" i="4"/>
  <c r="C1644" i="4"/>
  <c r="C58" i="4"/>
  <c r="C1646" i="4"/>
  <c r="C1647" i="4"/>
  <c r="C1648" i="4"/>
  <c r="C1651" i="4"/>
  <c r="C1653" i="4"/>
  <c r="C1654" i="4"/>
  <c r="C1655" i="4"/>
  <c r="C1656" i="4"/>
  <c r="C1657" i="4"/>
  <c r="C1658" i="4"/>
  <c r="C1659" i="4"/>
  <c r="C1660" i="4"/>
  <c r="C367" i="4"/>
  <c r="C1547" i="4"/>
  <c r="C2" i="4"/>
  <c r="C411" i="4"/>
  <c r="C357" i="4"/>
  <c r="C803" i="4"/>
  <c r="C773" i="4"/>
  <c r="C1497" i="4"/>
  <c r="C348" i="4"/>
  <c r="C3" i="4"/>
  <c r="C2322" i="4"/>
  <c r="C4" i="4"/>
  <c r="C177" i="4"/>
  <c r="C1445" i="4"/>
  <c r="C5" i="4"/>
  <c r="C6" i="4"/>
  <c r="C7" i="4"/>
  <c r="C399" i="4"/>
  <c r="C360" i="4"/>
  <c r="C2315" i="4"/>
  <c r="C8" i="4"/>
  <c r="C9" i="4"/>
  <c r="C10" i="4"/>
  <c r="C11" i="4"/>
  <c r="C12" i="4"/>
  <c r="C854" i="4"/>
  <c r="C400" i="4"/>
  <c r="C13" i="4"/>
  <c r="C14" i="4"/>
  <c r="C410" i="4"/>
  <c r="C15" i="4"/>
  <c r="C16" i="4"/>
  <c r="C17" i="4"/>
  <c r="C1468" i="4"/>
  <c r="C18" i="4"/>
  <c r="C59" i="4"/>
  <c r="C61" i="4"/>
  <c r="C2324" i="4"/>
  <c r="C813" i="4"/>
  <c r="C50" i="4"/>
  <c r="C64" i="4"/>
  <c r="C65" i="4"/>
  <c r="C51" i="4"/>
  <c r="C52" i="4"/>
  <c r="C53" i="4"/>
  <c r="C54" i="4"/>
  <c r="C55" i="4"/>
  <c r="C56" i="4"/>
  <c r="C57" i="4"/>
  <c r="C403" i="4"/>
  <c r="C1498" i="4"/>
  <c r="C344" i="4"/>
  <c r="C66" i="4"/>
  <c r="C67" i="4"/>
  <c r="C60" i="4"/>
  <c r="C19" i="4"/>
  <c r="C20" i="4"/>
  <c r="C365" i="4"/>
  <c r="C21" i="4"/>
  <c r="C22" i="4"/>
  <c r="C1247" i="4"/>
  <c r="C557" i="4"/>
  <c r="C1543" i="4"/>
  <c r="C174" i="4"/>
  <c r="C345" i="4"/>
  <c r="C387" i="4"/>
  <c r="C181" i="4"/>
  <c r="C1271" i="4"/>
  <c r="C354" i="4"/>
  <c r="C1246" i="4"/>
  <c r="C560" i="4"/>
  <c r="C494" i="4"/>
  <c r="C1544" i="4"/>
  <c r="C359" i="4"/>
  <c r="C2312" i="4"/>
  <c r="C502" i="4"/>
  <c r="C350" i="4"/>
  <c r="C1454" i="4"/>
  <c r="C2251" i="4"/>
  <c r="C422" i="4"/>
  <c r="C1446" i="4"/>
  <c r="C347" i="4"/>
  <c r="C855" i="4"/>
  <c r="C1517" i="4"/>
  <c r="C171" i="4"/>
  <c r="C420" i="4"/>
  <c r="C558" i="4"/>
  <c r="C569" i="4"/>
  <c r="C349" i="4"/>
  <c r="C1388" i="4"/>
  <c r="C405" i="4"/>
  <c r="C1501" i="4"/>
  <c r="C1390" i="4"/>
  <c r="C1502" i="4"/>
  <c r="C421" i="4"/>
  <c r="C499" i="4"/>
  <c r="C1297" i="4"/>
  <c r="C62" i="4"/>
  <c r="C63" i="4"/>
  <c r="C1509" i="4"/>
  <c r="C404" i="4"/>
  <c r="C1510" i="4"/>
  <c r="C501" i="4"/>
  <c r="C1392" i="4"/>
  <c r="C580" i="4"/>
  <c r="C888" i="4"/>
  <c r="C1504" i="4"/>
  <c r="C868" i="4"/>
  <c r="C396" i="4"/>
  <c r="C1447" i="4"/>
  <c r="C361" i="4"/>
  <c r="C1624" i="4"/>
  <c r="C414" i="4"/>
  <c r="C416" i="4"/>
  <c r="C568" i="4"/>
  <c r="C495" i="4"/>
  <c r="C364" i="4"/>
  <c r="C688" i="4"/>
  <c r="C565" i="4"/>
  <c r="C566" i="4"/>
  <c r="C513" i="4"/>
  <c r="C500" i="4"/>
  <c r="C514" i="4"/>
  <c r="C515" i="4"/>
  <c r="C1387" i="4"/>
  <c r="C516" i="4"/>
  <c r="C517" i="4"/>
  <c r="C518" i="4"/>
  <c r="C2226" i="4"/>
  <c r="C1482" i="4"/>
  <c r="C1527" i="4"/>
  <c r="C1511" i="4"/>
  <c r="C1439" i="4"/>
  <c r="C882" i="4"/>
  <c r="C741" i="4"/>
  <c r="C949" i="4"/>
  <c r="C2249" i="4"/>
  <c r="C908" i="4"/>
  <c r="C401" i="4"/>
  <c r="C408" i="4"/>
  <c r="C532" i="4"/>
  <c r="C1522" i="4"/>
  <c r="C742" i="4"/>
  <c r="C1548" i="4"/>
  <c r="C496" i="4"/>
  <c r="C574" i="4"/>
  <c r="C840" i="4"/>
  <c r="C785" i="4"/>
  <c r="C1391" i="4"/>
  <c r="C786" i="4"/>
  <c r="C889" i="4"/>
  <c r="C1427" i="4"/>
  <c r="C412" i="4"/>
  <c r="C852" i="4"/>
  <c r="C853" i="4"/>
  <c r="C890" i="4"/>
  <c r="C1534" i="4"/>
  <c r="C891" i="4"/>
  <c r="C1428" i="4"/>
  <c r="C892" i="4"/>
  <c r="C893" i="4"/>
  <c r="C895" i="4"/>
  <c r="C1429" i="4"/>
  <c r="C1500" i="4"/>
  <c r="C896" i="4"/>
  <c r="C1471" i="4"/>
  <c r="C1430" i="4"/>
  <c r="C897" i="4"/>
  <c r="C898" i="4"/>
  <c r="C1627" i="4"/>
  <c r="C1625" i="4"/>
  <c r="C490" i="4"/>
  <c r="C507" i="4"/>
  <c r="C788" i="4"/>
  <c r="C1432" i="4"/>
  <c r="C899" i="4"/>
  <c r="C900" i="4"/>
  <c r="C1537" i="4"/>
  <c r="C901" i="4"/>
  <c r="C789" i="4"/>
  <c r="C902" i="4"/>
  <c r="C903" i="4"/>
  <c r="C1394" i="4"/>
  <c r="C790" i="4"/>
  <c r="C904" i="4"/>
  <c r="C906" i="4"/>
  <c r="C1535" i="4"/>
  <c r="C1393" i="4"/>
  <c r="C791" i="4"/>
  <c r="C1536" i="4"/>
  <c r="C1395" i="4"/>
  <c r="C1538" i="4"/>
  <c r="C910" i="4"/>
  <c r="C911" i="4"/>
  <c r="C912" i="4"/>
  <c r="C1539" i="4"/>
  <c r="C1397" i="4"/>
  <c r="C1540" i="4"/>
  <c r="C913" i="4"/>
  <c r="C1398" i="4"/>
  <c r="C1399" i="4"/>
  <c r="C914" i="4"/>
  <c r="C792" i="4"/>
  <c r="C793" i="4"/>
  <c r="C794" i="4"/>
  <c r="C1433" i="4"/>
  <c r="C916" i="4"/>
  <c r="C795" i="4"/>
  <c r="C1434" i="4"/>
  <c r="C1472" i="4"/>
  <c r="C505" i="4"/>
  <c r="C957" i="4"/>
  <c r="C1541" i="4"/>
  <c r="C796" i="4"/>
  <c r="C1250" i="4"/>
  <c r="C1249" i="4"/>
  <c r="C1473" i="4"/>
  <c r="C1431" i="4"/>
  <c r="C1268" i="4"/>
  <c r="C1542" i="4"/>
  <c r="C2253" i="4"/>
  <c r="C666" i="4"/>
  <c r="C1549" i="4"/>
  <c r="C667" i="4"/>
  <c r="C575" i="4"/>
  <c r="C504" i="4"/>
  <c r="C743" i="4"/>
  <c r="C1440" i="4"/>
  <c r="C1441" i="4"/>
  <c r="C1455" i="4"/>
  <c r="C526" i="4"/>
  <c r="C1285" i="4"/>
  <c r="C2320" i="4"/>
  <c r="C2254" i="4"/>
  <c r="C2255" i="4"/>
  <c r="C503" i="4"/>
  <c r="C668" i="4"/>
  <c r="C669" i="4"/>
  <c r="C461" i="4"/>
  <c r="C1402" i="4"/>
  <c r="C1628" i="4"/>
  <c r="C508" i="4"/>
  <c r="C2328" i="4"/>
  <c r="C2228" i="4"/>
  <c r="C871" i="4"/>
  <c r="C744" i="4"/>
  <c r="C670" i="4"/>
  <c r="C757" i="4"/>
  <c r="C857" i="4"/>
  <c r="C858" i="4"/>
  <c r="C856" i="4"/>
  <c r="C2327" i="4"/>
  <c r="C671" i="4"/>
  <c r="C723" i="4"/>
  <c r="C488" i="4"/>
  <c r="C859" i="4"/>
  <c r="C419" i="4"/>
  <c r="C1469" i="4"/>
  <c r="C1512" i="4"/>
  <c r="C506" i="4"/>
  <c r="C1488" i="4"/>
  <c r="C533" i="4"/>
  <c r="C1513" i="4"/>
  <c r="C1470" i="4"/>
  <c r="C582" i="4"/>
  <c r="C581" i="4"/>
  <c r="C872" i="4"/>
  <c r="C804" i="4"/>
  <c r="C527" i="4"/>
  <c r="C528" i="4"/>
  <c r="C583" i="4"/>
  <c r="C1499" i="4"/>
  <c r="C511" i="4"/>
  <c r="C498" i="4"/>
  <c r="C470" i="4"/>
  <c r="C1436" i="4"/>
  <c r="C876" i="4"/>
  <c r="C1409" i="4"/>
  <c r="C437" i="4"/>
  <c r="C1523" i="4"/>
  <c r="C1274" i="4"/>
  <c r="C497" i="4"/>
  <c r="C1458" i="4"/>
  <c r="C462" i="4"/>
  <c r="C1524" i="4"/>
  <c r="C561" i="4"/>
  <c r="C68" i="4"/>
  <c r="C536" i="4"/>
  <c r="C69" i="4"/>
  <c r="C1490" i="4"/>
  <c r="C70" i="4"/>
  <c r="C319" i="4"/>
  <c r="C1487" i="4"/>
  <c r="C537" i="4"/>
  <c r="C1636" i="4"/>
  <c r="C217" i="4"/>
  <c r="C71" i="4"/>
  <c r="C72" i="4"/>
  <c r="C218" i="4"/>
  <c r="C509" i="4"/>
  <c r="C538" i="4"/>
  <c r="C219" i="4"/>
  <c r="C1491" i="4"/>
  <c r="C539" i="4"/>
  <c r="C220" i="4"/>
  <c r="C1645" i="4"/>
  <c r="C540" i="4"/>
  <c r="C541" i="4"/>
  <c r="C542" i="4"/>
  <c r="C543" i="4"/>
  <c r="C73" i="4"/>
  <c r="C74" i="4"/>
  <c r="C544" i="4"/>
  <c r="C75" i="4"/>
  <c r="C221" i="4"/>
  <c r="C545" i="4"/>
  <c r="C546" i="4"/>
  <c r="C547" i="4"/>
  <c r="C320" i="4"/>
  <c r="C222" i="4"/>
  <c r="C510" i="4"/>
  <c r="C548" i="4"/>
  <c r="C76" i="4"/>
  <c r="C223" i="4"/>
  <c r="C224" i="4"/>
  <c r="C576" i="4"/>
  <c r="C584" i="4"/>
  <c r="C672" i="4"/>
  <c r="C585" i="4"/>
  <c r="C77" i="4"/>
  <c r="C78" i="4"/>
  <c r="C225" i="4"/>
  <c r="C79" i="4"/>
  <c r="C226" i="4"/>
  <c r="C321" i="4"/>
  <c r="C549" i="4"/>
  <c r="C2333" i="4"/>
  <c r="C227" i="4"/>
  <c r="C80" i="4"/>
  <c r="C479" i="4"/>
  <c r="C1677" i="4"/>
  <c r="C228" i="4"/>
  <c r="C577" i="4"/>
  <c r="C562" i="4"/>
  <c r="C1679" i="4"/>
  <c r="C81" i="4"/>
  <c r="C82" i="4"/>
  <c r="C83" i="4"/>
  <c r="C84" i="4"/>
  <c r="C860" i="4"/>
  <c r="C85" i="4"/>
  <c r="C322" i="4"/>
  <c r="C229" i="4"/>
  <c r="C86" i="4"/>
  <c r="C1688" i="4"/>
  <c r="C87" i="4"/>
  <c r="C88" i="4"/>
  <c r="C230" i="4"/>
  <c r="C89" i="4"/>
  <c r="C231" i="4"/>
  <c r="C90" i="4"/>
  <c r="C1695" i="4"/>
  <c r="C91" i="4"/>
  <c r="C917" i="4"/>
  <c r="C909" i="4"/>
  <c r="C232" i="4"/>
  <c r="C92" i="4"/>
  <c r="C93" i="4"/>
  <c r="C578" i="4"/>
  <c r="C233" i="4"/>
  <c r="C323" i="4"/>
  <c r="C2334" i="4"/>
  <c r="C1514" i="4"/>
  <c r="C234" i="4"/>
  <c r="C235" i="4"/>
  <c r="C324" i="4"/>
  <c r="C534" i="4"/>
  <c r="C1411" i="4"/>
  <c r="C325" i="4"/>
  <c r="C550" i="4"/>
  <c r="C236" i="4"/>
  <c r="C237" i="4"/>
  <c r="C238" i="4"/>
  <c r="C2252" i="4"/>
  <c r="C1710" i="4"/>
  <c r="C551" i="4"/>
  <c r="C368" i="4"/>
  <c r="C239" i="4"/>
  <c r="C552" i="4"/>
  <c r="C326" i="4"/>
  <c r="C240" i="4"/>
  <c r="C327" i="4"/>
  <c r="C328" i="4"/>
  <c r="C1442" i="4"/>
  <c r="C1528" i="4"/>
  <c r="C1529" i="4"/>
  <c r="C529" i="4"/>
  <c r="C329" i="4"/>
  <c r="C330" i="4"/>
  <c r="C1721" i="4"/>
  <c r="C241" i="4"/>
  <c r="C331" i="4"/>
  <c r="C332" i="4"/>
  <c r="C333" i="4"/>
  <c r="C334" i="4"/>
  <c r="C242" i="4"/>
  <c r="C586" i="4"/>
  <c r="C335" i="4"/>
  <c r="C512" i="4"/>
  <c r="C243" i="4"/>
  <c r="C1730" i="4"/>
  <c r="C480" i="4"/>
  <c r="C1732" i="4"/>
  <c r="C244" i="4"/>
  <c r="C1515" i="4"/>
  <c r="C1734" i="4"/>
  <c r="C1516" i="4"/>
  <c r="C336" i="4"/>
  <c r="C245" i="4"/>
  <c r="C246" i="4"/>
  <c r="C247" i="4"/>
  <c r="C587" i="4"/>
  <c r="C94" i="4"/>
  <c r="C248" i="4"/>
  <c r="C95" i="4"/>
  <c r="C1479" i="4"/>
  <c r="C249" i="4"/>
  <c r="C250" i="4"/>
  <c r="C96" i="4"/>
  <c r="C251" i="4"/>
  <c r="C252" i="4"/>
  <c r="C97" i="4"/>
  <c r="C253" i="4"/>
  <c r="C254" i="4"/>
  <c r="C1750" i="4"/>
  <c r="C255" i="4"/>
  <c r="C256" i="4"/>
  <c r="C98" i="4"/>
  <c r="C99" i="4"/>
  <c r="C100" i="4"/>
  <c r="C257" i="4"/>
  <c r="C101" i="4"/>
  <c r="C102" i="4"/>
  <c r="C259" i="4"/>
  <c r="C260" i="4"/>
  <c r="C1485" i="4"/>
  <c r="C758" i="4"/>
  <c r="C1530" i="4"/>
  <c r="C554" i="4"/>
  <c r="C261" i="4"/>
  <c r="C103" i="4"/>
  <c r="C262" i="4"/>
  <c r="C263" i="4"/>
  <c r="C264" i="4"/>
  <c r="C265" i="4"/>
  <c r="C337" i="4"/>
  <c r="C338" i="4"/>
  <c r="C339" i="4"/>
  <c r="C340" i="4"/>
  <c r="C104" i="4"/>
  <c r="C555" i="4"/>
  <c r="C341" i="4"/>
  <c r="C105" i="4"/>
  <c r="C106" i="4"/>
  <c r="C2225" i="4"/>
  <c r="C342" i="4"/>
  <c r="C343" i="4"/>
  <c r="C107" i="4"/>
  <c r="C2232" i="4"/>
  <c r="C108" i="4"/>
  <c r="C2238" i="4"/>
  <c r="C861" i="4"/>
  <c r="C519" i="4"/>
  <c r="C520" i="4"/>
  <c r="C521" i="4"/>
  <c r="C522" i="4"/>
  <c r="C523" i="4"/>
  <c r="C1415" i="4"/>
  <c r="C524" i="4"/>
  <c r="C300" i="4"/>
  <c r="C525" i="4"/>
  <c r="C718" i="4"/>
  <c r="C1344" i="4"/>
  <c r="C1791" i="4"/>
  <c r="C873" i="4"/>
  <c r="C1480" i="4"/>
  <c r="C673" i="4"/>
  <c r="C674" i="4"/>
  <c r="C725" i="4"/>
  <c r="C390" i="4"/>
  <c r="C724" i="4"/>
  <c r="C588" i="4"/>
  <c r="C109" i="4"/>
  <c r="C110" i="4"/>
  <c r="C111" i="4"/>
  <c r="C112" i="4"/>
  <c r="C113" i="4"/>
  <c r="C114" i="4"/>
  <c r="C388" i="4"/>
  <c r="C115" i="4"/>
  <c r="C116" i="4"/>
  <c r="C117" i="4"/>
  <c r="C391" i="4"/>
  <c r="C118" i="4"/>
  <c r="C119" i="4"/>
  <c r="C369" i="4"/>
  <c r="C121" i="4"/>
  <c r="C122" i="4"/>
  <c r="C463" i="4"/>
  <c r="C123" i="4"/>
  <c r="C124" i="4"/>
  <c r="C125" i="4"/>
  <c r="C126" i="4"/>
  <c r="C370" i="4"/>
  <c r="C127" i="4"/>
  <c r="C128" i="4"/>
  <c r="C129" i="4"/>
  <c r="C130" i="4"/>
  <c r="C1345" i="4"/>
  <c r="C464" i="4"/>
  <c r="C131" i="4"/>
  <c r="C132" i="4"/>
  <c r="C133" i="4"/>
  <c r="C134" i="4"/>
  <c r="C371" i="4"/>
  <c r="C135" i="4"/>
  <c r="C136" i="4"/>
  <c r="C372" i="4"/>
  <c r="C373" i="4"/>
  <c r="C137" i="4"/>
  <c r="C182" i="4"/>
  <c r="C183" i="4"/>
  <c r="C374" i="4"/>
  <c r="C375" i="4"/>
  <c r="C481" i="4"/>
  <c r="C376" i="4"/>
  <c r="C377" i="4"/>
  <c r="C378" i="4"/>
  <c r="C379" i="4"/>
  <c r="C380" i="4"/>
  <c r="C381" i="4"/>
  <c r="C184" i="4"/>
  <c r="C382" i="4"/>
  <c r="C185" i="4"/>
  <c r="C383" i="4"/>
  <c r="C186" i="4"/>
  <c r="C392" i="4"/>
  <c r="C187" i="4"/>
  <c r="C188" i="4"/>
  <c r="C189" i="4"/>
  <c r="C393" i="4"/>
  <c r="C266" i="4"/>
  <c r="C267" i="4"/>
  <c r="C268" i="4"/>
  <c r="C366" i="4"/>
  <c r="C425" i="4"/>
  <c r="C384" i="4"/>
  <c r="C385" i="4"/>
  <c r="C269" i="4"/>
  <c r="C270" i="4"/>
  <c r="C482" i="4"/>
  <c r="C271" i="4"/>
  <c r="C272" i="4"/>
  <c r="C273" i="4"/>
  <c r="C274" i="4"/>
  <c r="C275" i="4"/>
  <c r="C276" i="4"/>
  <c r="C277" i="4"/>
  <c r="C278" i="4"/>
  <c r="C279" i="4"/>
  <c r="C415" i="4"/>
  <c r="C280" i="4"/>
  <c r="C281" i="4"/>
  <c r="C465" i="4"/>
  <c r="C282" i="4"/>
  <c r="C283" i="4"/>
  <c r="C417" i="4"/>
  <c r="C284" i="4"/>
  <c r="C483" i="4"/>
  <c r="C609" i="4"/>
  <c r="C466" i="4"/>
  <c r="C553" i="4"/>
  <c r="C285" i="4"/>
  <c r="C484" i="4"/>
  <c r="C286" i="4"/>
  <c r="C485" i="4"/>
  <c r="C287" i="4"/>
  <c r="C288" i="4"/>
  <c r="C424" i="4"/>
  <c r="C289" i="4"/>
  <c r="C258" i="4"/>
  <c r="C486" i="4"/>
  <c r="C290" i="4"/>
  <c r="C426" i="4"/>
  <c r="C291" i="4"/>
  <c r="C292" i="4"/>
  <c r="C318" i="4"/>
  <c r="C293" i="4"/>
  <c r="C294" i="4"/>
  <c r="C317" i="4"/>
  <c r="C295" i="4"/>
  <c r="C296" i="4"/>
  <c r="C297" i="4"/>
  <c r="C531" i="4"/>
  <c r="C298" i="4"/>
  <c r="C299" i="4"/>
  <c r="C301" i="4"/>
  <c r="C315" i="4"/>
  <c r="C302" i="4"/>
  <c r="C303" i="4"/>
  <c r="C304" i="4"/>
  <c r="C314" i="4"/>
  <c r="C305" i="4"/>
  <c r="C306" i="4"/>
  <c r="C307" i="4"/>
  <c r="C308" i="4"/>
  <c r="C313" i="4"/>
  <c r="C309" i="4"/>
  <c r="C310" i="4"/>
  <c r="C138" i="4"/>
  <c r="C216" i="4"/>
  <c r="C139" i="4"/>
  <c r="C215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214" i="4"/>
  <c r="C1792" i="4"/>
  <c r="C154" i="4"/>
  <c r="C213" i="4"/>
  <c r="C155" i="4"/>
  <c r="C156" i="4"/>
  <c r="C1793" i="4"/>
  <c r="C157" i="4"/>
  <c r="C212" i="4"/>
  <c r="C158" i="4"/>
  <c r="C159" i="4"/>
  <c r="C211" i="4"/>
  <c r="C1794" i="4"/>
  <c r="C190" i="4"/>
  <c r="C191" i="4"/>
  <c r="C1795" i="4"/>
  <c r="C624" i="4"/>
  <c r="C210" i="4"/>
  <c r="C625" i="4"/>
  <c r="C626" i="4"/>
  <c r="C627" i="4"/>
  <c r="C209" i="4"/>
  <c r="C628" i="4"/>
  <c r="C629" i="4"/>
  <c r="C312" i="4"/>
  <c r="C630" i="4"/>
  <c r="C1796" i="4"/>
  <c r="C208" i="4"/>
  <c r="C631" i="4"/>
  <c r="C1797" i="4"/>
  <c r="C632" i="4"/>
  <c r="C1798" i="4"/>
  <c r="C311" i="4"/>
  <c r="C952" i="4"/>
  <c r="C633" i="4"/>
  <c r="C1799" i="4"/>
  <c r="C207" i="4"/>
  <c r="C634" i="4"/>
  <c r="C635" i="4"/>
  <c r="C1456" i="4"/>
  <c r="C636" i="4"/>
  <c r="C206" i="4"/>
  <c r="C637" i="4"/>
  <c r="C205" i="4"/>
  <c r="C638" i="4"/>
  <c r="C1800" i="4"/>
  <c r="C1801" i="4"/>
  <c r="C639" i="4"/>
  <c r="C204" i="4"/>
  <c r="C640" i="4"/>
  <c r="C1802" i="4"/>
  <c r="C203" i="4"/>
  <c r="C641" i="4"/>
  <c r="C1803" i="4"/>
  <c r="C642" i="4"/>
  <c r="C643" i="4"/>
  <c r="C644" i="4"/>
  <c r="C645" i="4"/>
  <c r="C646" i="4"/>
  <c r="C647" i="4"/>
  <c r="C648" i="4"/>
  <c r="C1804" i="4"/>
  <c r="C649" i="4"/>
  <c r="C202" i="4"/>
  <c r="C650" i="4"/>
  <c r="C1805" i="4"/>
  <c r="C651" i="4"/>
  <c r="C201" i="4"/>
  <c r="C652" i="4"/>
  <c r="C653" i="4"/>
  <c r="C200" i="4"/>
  <c r="C1806" i="4"/>
  <c r="C654" i="4"/>
  <c r="C655" i="4"/>
  <c r="C199" i="4"/>
  <c r="C1807" i="4"/>
  <c r="C656" i="4"/>
  <c r="C198" i="4"/>
  <c r="C197" i="4"/>
  <c r="C1809" i="4"/>
  <c r="C196" i="4"/>
  <c r="C570" i="4"/>
  <c r="C195" i="4"/>
  <c r="C194" i="4"/>
  <c r="C1810" i="4"/>
  <c r="C193" i="4"/>
  <c r="C719" i="4"/>
  <c r="C192" i="4"/>
  <c r="C160" i="4"/>
  <c r="C161" i="4"/>
  <c r="C162" i="4"/>
  <c r="C163" i="4"/>
  <c r="C1483" i="4"/>
  <c r="C164" i="4"/>
  <c r="C165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474" i="4"/>
  <c r="C1775" i="4"/>
  <c r="C1776" i="4"/>
  <c r="C1777" i="4"/>
  <c r="C1778" i="4"/>
  <c r="C1779" i="4"/>
  <c r="C1272" i="4"/>
  <c r="C875" i="4"/>
  <c r="C589" i="4"/>
  <c r="C1781" i="4"/>
  <c r="C1273" i="4"/>
  <c r="C797" i="4"/>
  <c r="C798" i="4"/>
  <c r="C1785" i="4"/>
  <c r="C1287" i="4"/>
  <c r="C953" i="4"/>
  <c r="C1288" i="4"/>
  <c r="C1788" i="4"/>
  <c r="C1789" i="4"/>
  <c r="C1790" i="4"/>
  <c r="C571" i="4"/>
  <c r="C590" i="4"/>
  <c r="C720" i="4"/>
  <c r="C572" i="4"/>
  <c r="C675" i="4"/>
  <c r="C1346" i="4"/>
  <c r="C676" i="4"/>
  <c r="E1868" i="2"/>
  <c r="D1868" i="2"/>
  <c r="C1868" i="2"/>
  <c r="B1868" i="2"/>
  <c r="E1867" i="2"/>
  <c r="D1867" i="2"/>
  <c r="C1867" i="2"/>
  <c r="B1867" i="2"/>
  <c r="E1865" i="2"/>
  <c r="D1865" i="2"/>
  <c r="C1865" i="2"/>
  <c r="B1865" i="2"/>
  <c r="E1866" i="2"/>
  <c r="D1866" i="2"/>
  <c r="C1866" i="2"/>
  <c r="B1866" i="2"/>
  <c r="E1860" i="2"/>
  <c r="D1860" i="2"/>
  <c r="C1860" i="2"/>
  <c r="B1860" i="2"/>
  <c r="E1864" i="2"/>
  <c r="D1864" i="2"/>
  <c r="C1864" i="2"/>
  <c r="B1864" i="2"/>
  <c r="E1854" i="2"/>
  <c r="D1854" i="2"/>
  <c r="C1854" i="2"/>
  <c r="B1854" i="2"/>
  <c r="E1862" i="2"/>
  <c r="D1862" i="2"/>
  <c r="C1862" i="2"/>
  <c r="B1862" i="2"/>
  <c r="E1861" i="2"/>
  <c r="D1861" i="2"/>
  <c r="C1861" i="2"/>
  <c r="B1861" i="2"/>
  <c r="E1859" i="2"/>
  <c r="D1859" i="2"/>
  <c r="C1859" i="2"/>
  <c r="B1859" i="2"/>
  <c r="E1857" i="2"/>
  <c r="D1857" i="2"/>
  <c r="C1857" i="2"/>
  <c r="B1857" i="2"/>
  <c r="E1858" i="2"/>
  <c r="D1858" i="2"/>
  <c r="C1858" i="2"/>
  <c r="B1858" i="2"/>
  <c r="E1856" i="2"/>
  <c r="D1856" i="2"/>
  <c r="C1856" i="2"/>
  <c r="B1856" i="2"/>
  <c r="E1271" i="2"/>
  <c r="D1271" i="2"/>
  <c r="C1271" i="2"/>
  <c r="B1271" i="2"/>
  <c r="E1272" i="2"/>
  <c r="D1272" i="2"/>
  <c r="C1272" i="2"/>
  <c r="B1272" i="2"/>
  <c r="E1091" i="2"/>
  <c r="D1091" i="2"/>
  <c r="C1091" i="2"/>
  <c r="B1091" i="2"/>
  <c r="E577" i="2"/>
  <c r="D577" i="2"/>
  <c r="C577" i="2"/>
  <c r="B577" i="2"/>
  <c r="E1855" i="2"/>
  <c r="D1855" i="2"/>
  <c r="C1855" i="2"/>
  <c r="B1855" i="2"/>
  <c r="E422" i="2"/>
  <c r="D422" i="2"/>
  <c r="C422" i="2"/>
  <c r="B422" i="2"/>
  <c r="E599" i="2"/>
  <c r="D599" i="2"/>
  <c r="C599" i="2"/>
  <c r="B599" i="2"/>
  <c r="E186" i="2"/>
  <c r="D186" i="2"/>
  <c r="C186" i="2"/>
  <c r="B186" i="2"/>
  <c r="E221" i="2"/>
  <c r="D221" i="2"/>
  <c r="C221" i="2"/>
  <c r="B221" i="2"/>
  <c r="E188" i="2"/>
  <c r="D188" i="2"/>
  <c r="C188" i="2"/>
  <c r="B188" i="2"/>
  <c r="E341" i="2"/>
  <c r="D341" i="2"/>
  <c r="C341" i="2"/>
  <c r="B341" i="2"/>
  <c r="E1852" i="2"/>
  <c r="D1852" i="2"/>
  <c r="C1852" i="2"/>
  <c r="B1852" i="2"/>
  <c r="E1853" i="2"/>
  <c r="D1853" i="2"/>
  <c r="C1853" i="2"/>
  <c r="B1853" i="2"/>
  <c r="E176" i="2"/>
  <c r="D176" i="2"/>
  <c r="C176" i="2"/>
  <c r="B176" i="2"/>
  <c r="E185" i="2"/>
  <c r="D185" i="2"/>
  <c r="C185" i="2"/>
  <c r="B185" i="2"/>
  <c r="E117" i="2"/>
  <c r="D117" i="2"/>
  <c r="C117" i="2"/>
  <c r="B117" i="2"/>
  <c r="E122" i="2"/>
  <c r="D122" i="2"/>
  <c r="C122" i="2"/>
  <c r="B122" i="2"/>
  <c r="E123" i="2"/>
  <c r="D123" i="2"/>
  <c r="C123" i="2"/>
  <c r="B123" i="2"/>
  <c r="E121" i="2"/>
  <c r="D121" i="2"/>
  <c r="C121" i="2"/>
  <c r="B121" i="2"/>
  <c r="E220" i="2"/>
  <c r="D220" i="2"/>
  <c r="C220" i="2"/>
  <c r="B220" i="2"/>
  <c r="E1308" i="2"/>
  <c r="D1308" i="2"/>
  <c r="C1308" i="2"/>
  <c r="B1308" i="2"/>
  <c r="E1282" i="2"/>
  <c r="D1282" i="2"/>
  <c r="C1282" i="2"/>
  <c r="B1282" i="2"/>
  <c r="E1284" i="2"/>
  <c r="D1284" i="2"/>
  <c r="C1284" i="2"/>
  <c r="B1284" i="2"/>
  <c r="E1273" i="2"/>
  <c r="D1273" i="2"/>
  <c r="C1273" i="2"/>
  <c r="B1273" i="2"/>
  <c r="E1302" i="2"/>
  <c r="D1302" i="2"/>
  <c r="C1302" i="2"/>
  <c r="B1302" i="2"/>
  <c r="E1288" i="2"/>
  <c r="D1288" i="2"/>
  <c r="C1288" i="2"/>
  <c r="B1288" i="2"/>
  <c r="E1062" i="2"/>
  <c r="D1062" i="2"/>
  <c r="C1062" i="2"/>
  <c r="B1062" i="2"/>
  <c r="E1275" i="2"/>
  <c r="D1275" i="2"/>
  <c r="C1275" i="2"/>
  <c r="B1275" i="2"/>
  <c r="E1283" i="2"/>
  <c r="D1283" i="2"/>
  <c r="C1283" i="2"/>
  <c r="B1283" i="2"/>
  <c r="E1044" i="2"/>
  <c r="D1044" i="2"/>
  <c r="C1044" i="2"/>
  <c r="B1044" i="2"/>
  <c r="E1026" i="2"/>
  <c r="D1026" i="2"/>
  <c r="C1026" i="2"/>
  <c r="B1026" i="2"/>
  <c r="E1261" i="2"/>
  <c r="D1261" i="2"/>
  <c r="C1261" i="2"/>
  <c r="B1261" i="2"/>
  <c r="E1291" i="2"/>
  <c r="D1291" i="2"/>
  <c r="C1291" i="2"/>
  <c r="B1291" i="2"/>
  <c r="E1023" i="2"/>
  <c r="D1023" i="2"/>
  <c r="C1023" i="2"/>
  <c r="B1023" i="2"/>
  <c r="E1019" i="2"/>
  <c r="D1019" i="2"/>
  <c r="C1019" i="2"/>
  <c r="B1019" i="2"/>
  <c r="E1039" i="2"/>
  <c r="D1039" i="2"/>
  <c r="C1039" i="2"/>
  <c r="B1039" i="2"/>
  <c r="E1037" i="2"/>
  <c r="D1037" i="2"/>
  <c r="C1037" i="2"/>
  <c r="B1037" i="2"/>
  <c r="E1043" i="2"/>
  <c r="D1043" i="2"/>
  <c r="C1043" i="2"/>
  <c r="B1043" i="2"/>
  <c r="E1025" i="2"/>
  <c r="D1025" i="2"/>
  <c r="C1025" i="2"/>
  <c r="B1025" i="2"/>
  <c r="E731" i="2"/>
  <c r="D731" i="2"/>
  <c r="C731" i="2"/>
  <c r="B731" i="2"/>
  <c r="E720" i="2"/>
  <c r="D720" i="2"/>
  <c r="C720" i="2"/>
  <c r="B720" i="2"/>
  <c r="E1838" i="2"/>
  <c r="D1838" i="2"/>
  <c r="C1838" i="2"/>
  <c r="B1838" i="2"/>
  <c r="E714" i="2"/>
  <c r="D714" i="2"/>
  <c r="C714" i="2"/>
  <c r="B714" i="2"/>
  <c r="E705" i="2"/>
  <c r="D705" i="2"/>
  <c r="C705" i="2"/>
  <c r="B705" i="2"/>
  <c r="E704" i="2"/>
  <c r="D704" i="2"/>
  <c r="C704" i="2"/>
  <c r="B704" i="2"/>
  <c r="E696" i="2"/>
  <c r="D696" i="2"/>
  <c r="C696" i="2"/>
  <c r="B696" i="2"/>
  <c r="E557" i="2"/>
  <c r="D557" i="2"/>
  <c r="C557" i="2"/>
  <c r="B557" i="2"/>
  <c r="E1849" i="2"/>
  <c r="D1849" i="2"/>
  <c r="C1849" i="2"/>
  <c r="B1849" i="2"/>
  <c r="E561" i="2"/>
  <c r="D561" i="2"/>
  <c r="C561" i="2"/>
  <c r="B561" i="2"/>
  <c r="E1041" i="2"/>
  <c r="D1041" i="2"/>
  <c r="C1041" i="2"/>
  <c r="B1041" i="2"/>
  <c r="E634" i="2"/>
  <c r="D634" i="2"/>
  <c r="C634" i="2"/>
  <c r="B634" i="2"/>
  <c r="E563" i="2"/>
  <c r="D563" i="2"/>
  <c r="C563" i="2"/>
  <c r="B563" i="2"/>
  <c r="E1851" i="2"/>
  <c r="D1851" i="2"/>
  <c r="C1851" i="2"/>
  <c r="B1851" i="2"/>
  <c r="E572" i="2"/>
  <c r="D572" i="2"/>
  <c r="C572" i="2"/>
  <c r="B572" i="2"/>
  <c r="E1154" i="2"/>
  <c r="D1154" i="2"/>
  <c r="C1154" i="2"/>
  <c r="B1154" i="2"/>
  <c r="E586" i="2"/>
  <c r="D586" i="2"/>
  <c r="C586" i="2"/>
  <c r="B586" i="2"/>
  <c r="E856" i="2"/>
  <c r="D856" i="2"/>
  <c r="C856" i="2"/>
  <c r="B856" i="2"/>
  <c r="E593" i="2"/>
  <c r="D593" i="2"/>
  <c r="C593" i="2"/>
  <c r="B593" i="2"/>
  <c r="E1664" i="2"/>
  <c r="D1664" i="2"/>
  <c r="C1664" i="2"/>
  <c r="B1664" i="2"/>
  <c r="E838" i="2"/>
  <c r="D838" i="2"/>
  <c r="C838" i="2"/>
  <c r="B838" i="2"/>
  <c r="E600" i="2"/>
  <c r="D600" i="2"/>
  <c r="C600" i="2"/>
  <c r="B600" i="2"/>
  <c r="E1652" i="2"/>
  <c r="D1652" i="2"/>
  <c r="C1652" i="2"/>
  <c r="B1652" i="2"/>
  <c r="E1622" i="2"/>
  <c r="D1622" i="2"/>
  <c r="C1622" i="2"/>
  <c r="B1622" i="2"/>
  <c r="E814" i="2"/>
  <c r="D814" i="2"/>
  <c r="C814" i="2"/>
  <c r="B814" i="2"/>
  <c r="E602" i="2"/>
  <c r="D602" i="2"/>
  <c r="C602" i="2"/>
  <c r="B602" i="2"/>
  <c r="E1599" i="2"/>
  <c r="D1599" i="2"/>
  <c r="C1599" i="2"/>
  <c r="B1599" i="2"/>
  <c r="E1536" i="2"/>
  <c r="D1536" i="2"/>
  <c r="C1536" i="2"/>
  <c r="B1536" i="2"/>
  <c r="E583" i="2"/>
  <c r="D583" i="2"/>
  <c r="C583" i="2"/>
  <c r="B583" i="2"/>
  <c r="E1541" i="2"/>
  <c r="D1541" i="2"/>
  <c r="C1541" i="2"/>
  <c r="B1541" i="2"/>
  <c r="E805" i="2"/>
  <c r="D805" i="2"/>
  <c r="C805" i="2"/>
  <c r="B805" i="2"/>
  <c r="E1525" i="2"/>
  <c r="D1525" i="2"/>
  <c r="C1525" i="2"/>
  <c r="B1525" i="2"/>
  <c r="E612" i="2"/>
  <c r="D612" i="2"/>
  <c r="C612" i="2"/>
  <c r="B612" i="2"/>
  <c r="E1523" i="2"/>
  <c r="D1523" i="2"/>
  <c r="C1523" i="2"/>
  <c r="B1523" i="2"/>
  <c r="E824" i="2"/>
  <c r="D824" i="2"/>
  <c r="C824" i="2"/>
  <c r="B824" i="2"/>
  <c r="E1501" i="2"/>
  <c r="D1501" i="2"/>
  <c r="C1501" i="2"/>
  <c r="B1501" i="2"/>
  <c r="E1471" i="2"/>
  <c r="D1471" i="2"/>
  <c r="C1471" i="2"/>
  <c r="B1471" i="2"/>
  <c r="E1463" i="2"/>
  <c r="D1463" i="2"/>
  <c r="C1463" i="2"/>
  <c r="B1463" i="2"/>
  <c r="E1449" i="2"/>
  <c r="D1449" i="2"/>
  <c r="C1449" i="2"/>
  <c r="B1449" i="2"/>
  <c r="E1459" i="2"/>
  <c r="D1459" i="2"/>
  <c r="C1459" i="2"/>
  <c r="B1459" i="2"/>
  <c r="E1445" i="2"/>
  <c r="D1445" i="2"/>
  <c r="C1445" i="2"/>
  <c r="B1445" i="2"/>
  <c r="E1447" i="2"/>
  <c r="D1447" i="2"/>
  <c r="C1447" i="2"/>
  <c r="B1447" i="2"/>
  <c r="E610" i="2"/>
  <c r="D610" i="2"/>
  <c r="C610" i="2"/>
  <c r="B610" i="2"/>
  <c r="E1510" i="2"/>
  <c r="D1510" i="2"/>
  <c r="C1510" i="2"/>
  <c r="B1510" i="2"/>
  <c r="E607" i="2"/>
  <c r="D607" i="2"/>
  <c r="C607" i="2"/>
  <c r="B607" i="2"/>
  <c r="E786" i="2"/>
  <c r="D786" i="2"/>
  <c r="C786" i="2"/>
  <c r="B786" i="2"/>
  <c r="E1433" i="2"/>
  <c r="D1433" i="2"/>
  <c r="C1433" i="2"/>
  <c r="B1433" i="2"/>
  <c r="E615" i="2"/>
  <c r="D615" i="2"/>
  <c r="C615" i="2"/>
  <c r="B615" i="2"/>
  <c r="E1436" i="2"/>
  <c r="D1436" i="2"/>
  <c r="C1436" i="2"/>
  <c r="B1436" i="2"/>
  <c r="E830" i="2"/>
  <c r="D830" i="2"/>
  <c r="C830" i="2"/>
  <c r="B830" i="2"/>
  <c r="E837" i="2"/>
  <c r="D837" i="2"/>
  <c r="C837" i="2"/>
  <c r="B837" i="2"/>
  <c r="E1431" i="2"/>
  <c r="D1431" i="2"/>
  <c r="C1431" i="2"/>
  <c r="B1431" i="2"/>
  <c r="E618" i="2"/>
  <c r="D618" i="2"/>
  <c r="C618" i="2"/>
  <c r="B618" i="2"/>
  <c r="E1410" i="2"/>
  <c r="D1410" i="2"/>
  <c r="C1410" i="2"/>
  <c r="B1410" i="2"/>
  <c r="E621" i="2"/>
  <c r="D621" i="2"/>
  <c r="C621" i="2"/>
  <c r="B621" i="2"/>
  <c r="E1400" i="2"/>
  <c r="D1400" i="2"/>
  <c r="C1400" i="2"/>
  <c r="B1400" i="2"/>
  <c r="E1836" i="2"/>
  <c r="D1836" i="2"/>
  <c r="C1836" i="2"/>
  <c r="B1836" i="2"/>
  <c r="E1386" i="2"/>
  <c r="D1386" i="2"/>
  <c r="C1386" i="2"/>
  <c r="B1386" i="2"/>
  <c r="E1385" i="2"/>
  <c r="D1385" i="2"/>
  <c r="C1385" i="2"/>
  <c r="B1385" i="2"/>
  <c r="E626" i="2"/>
  <c r="D626" i="2"/>
  <c r="C626" i="2"/>
  <c r="B626" i="2"/>
  <c r="E1286" i="2"/>
  <c r="D1286" i="2"/>
  <c r="C1286" i="2"/>
  <c r="B1286" i="2"/>
  <c r="E1382" i="2"/>
  <c r="D1382" i="2"/>
  <c r="C1382" i="2"/>
  <c r="B1382" i="2"/>
  <c r="E1850" i="2"/>
  <c r="D1850" i="2"/>
  <c r="C1850" i="2"/>
  <c r="B1850" i="2"/>
  <c r="E637" i="2"/>
  <c r="D637" i="2"/>
  <c r="C637" i="2"/>
  <c r="B637" i="2"/>
  <c r="E782" i="2"/>
  <c r="D782" i="2"/>
  <c r="C782" i="2"/>
  <c r="B782" i="2"/>
  <c r="E1389" i="2"/>
  <c r="D1389" i="2"/>
  <c r="C1389" i="2"/>
  <c r="B1389" i="2"/>
  <c r="E570" i="2"/>
  <c r="D570" i="2"/>
  <c r="C570" i="2"/>
  <c r="B570" i="2"/>
  <c r="E1381" i="2"/>
  <c r="D1381" i="2"/>
  <c r="C1381" i="2"/>
  <c r="B1381" i="2"/>
  <c r="E631" i="2"/>
  <c r="D631" i="2"/>
  <c r="C631" i="2"/>
  <c r="B631" i="2"/>
  <c r="E785" i="2"/>
  <c r="D785" i="2"/>
  <c r="C785" i="2"/>
  <c r="B785" i="2"/>
  <c r="E1379" i="2"/>
  <c r="D1379" i="2"/>
  <c r="C1379" i="2"/>
  <c r="B1379" i="2"/>
  <c r="E640" i="2"/>
  <c r="D640" i="2"/>
  <c r="C640" i="2"/>
  <c r="B640" i="2"/>
  <c r="E1377" i="2"/>
  <c r="D1377" i="2"/>
  <c r="C1377" i="2"/>
  <c r="B1377" i="2"/>
  <c r="E1355" i="2"/>
  <c r="D1355" i="2"/>
  <c r="C1355" i="2"/>
  <c r="B1355" i="2"/>
  <c r="E641" i="2"/>
  <c r="D641" i="2"/>
  <c r="C641" i="2"/>
  <c r="B641" i="2"/>
  <c r="E1341" i="2"/>
  <c r="D1341" i="2"/>
  <c r="C1341" i="2"/>
  <c r="B1341" i="2"/>
  <c r="E1324" i="2"/>
  <c r="D1324" i="2"/>
  <c r="C1324" i="2"/>
  <c r="B1324" i="2"/>
  <c r="E1292" i="2"/>
  <c r="D1292" i="2"/>
  <c r="C1292" i="2"/>
  <c r="B1292" i="2"/>
  <c r="E642" i="2"/>
  <c r="D642" i="2"/>
  <c r="C642" i="2"/>
  <c r="B642" i="2"/>
  <c r="E1466" i="2"/>
  <c r="D1466" i="2"/>
  <c r="C1466" i="2"/>
  <c r="B1466" i="2"/>
  <c r="E597" i="2"/>
  <c r="D597" i="2"/>
  <c r="C597" i="2"/>
  <c r="B597" i="2"/>
  <c r="E554" i="2"/>
  <c r="D554" i="2"/>
  <c r="C554" i="2"/>
  <c r="B554" i="2"/>
  <c r="E552" i="2"/>
  <c r="D552" i="2"/>
  <c r="C552" i="2"/>
  <c r="B552" i="2"/>
  <c r="E604" i="2"/>
  <c r="D604" i="2"/>
  <c r="C604" i="2"/>
  <c r="B604" i="2"/>
  <c r="E644" i="2"/>
  <c r="D644" i="2"/>
  <c r="C644" i="2"/>
  <c r="B644" i="2"/>
  <c r="E536" i="2"/>
  <c r="D536" i="2"/>
  <c r="C536" i="2"/>
  <c r="B536" i="2"/>
  <c r="E530" i="2"/>
  <c r="D530" i="2"/>
  <c r="C530" i="2"/>
  <c r="B530" i="2"/>
  <c r="E648" i="2"/>
  <c r="D648" i="2"/>
  <c r="C648" i="2"/>
  <c r="B648" i="2"/>
  <c r="E533" i="2"/>
  <c r="D533" i="2"/>
  <c r="C533" i="2"/>
  <c r="B533" i="2"/>
  <c r="E1281" i="2"/>
  <c r="D1281" i="2"/>
  <c r="C1281" i="2"/>
  <c r="B1281" i="2"/>
  <c r="E534" i="2"/>
  <c r="D534" i="2"/>
  <c r="C534" i="2"/>
  <c r="B534" i="2"/>
  <c r="E532" i="2"/>
  <c r="D532" i="2"/>
  <c r="C532" i="2"/>
  <c r="B532" i="2"/>
  <c r="E650" i="2"/>
  <c r="D650" i="2"/>
  <c r="C650" i="2"/>
  <c r="B650" i="2"/>
  <c r="E529" i="2"/>
  <c r="D529" i="2"/>
  <c r="C529" i="2"/>
  <c r="B529" i="2"/>
  <c r="E1329" i="2"/>
  <c r="D1329" i="2"/>
  <c r="C1329" i="2"/>
  <c r="B1329" i="2"/>
  <c r="E651" i="2"/>
  <c r="D651" i="2"/>
  <c r="C651" i="2"/>
  <c r="B651" i="2"/>
  <c r="E525" i="2"/>
  <c r="D525" i="2"/>
  <c r="C525" i="2"/>
  <c r="B525" i="2"/>
  <c r="E526" i="2"/>
  <c r="D526" i="2"/>
  <c r="C526" i="2"/>
  <c r="B526" i="2"/>
  <c r="E520" i="2"/>
  <c r="D520" i="2"/>
  <c r="C520" i="2"/>
  <c r="B520" i="2"/>
  <c r="E519" i="2"/>
  <c r="D519" i="2"/>
  <c r="C519" i="2"/>
  <c r="B519" i="2"/>
  <c r="E515" i="2"/>
  <c r="D515" i="2"/>
  <c r="C515" i="2"/>
  <c r="B515" i="2"/>
  <c r="E507" i="2"/>
  <c r="D507" i="2"/>
  <c r="C507" i="2"/>
  <c r="B507" i="2"/>
  <c r="E506" i="2"/>
  <c r="D506" i="2"/>
  <c r="C506" i="2"/>
  <c r="B506" i="2"/>
  <c r="E503" i="2"/>
  <c r="D503" i="2"/>
  <c r="C503" i="2"/>
  <c r="B503" i="2"/>
  <c r="E502" i="2"/>
  <c r="D502" i="2"/>
  <c r="C502" i="2"/>
  <c r="B502" i="2"/>
  <c r="E499" i="2"/>
  <c r="D499" i="2"/>
  <c r="C499" i="2"/>
  <c r="B499" i="2"/>
  <c r="E498" i="2"/>
  <c r="D498" i="2"/>
  <c r="C498" i="2"/>
  <c r="B498" i="2"/>
  <c r="E497" i="2"/>
  <c r="D497" i="2"/>
  <c r="C497" i="2"/>
  <c r="B497" i="2"/>
  <c r="E491" i="2"/>
  <c r="D491" i="2"/>
  <c r="C491" i="2"/>
  <c r="B491" i="2"/>
  <c r="E496" i="2"/>
  <c r="D496" i="2"/>
  <c r="C496" i="2"/>
  <c r="B496" i="2"/>
  <c r="E660" i="2"/>
  <c r="D660" i="2"/>
  <c r="C660" i="2"/>
  <c r="B660" i="2"/>
  <c r="E490" i="2"/>
  <c r="D490" i="2"/>
  <c r="C490" i="2"/>
  <c r="B490" i="2"/>
  <c r="E663" i="2"/>
  <c r="D663" i="2"/>
  <c r="C663" i="2"/>
  <c r="B663" i="2"/>
  <c r="E487" i="2"/>
  <c r="D487" i="2"/>
  <c r="C487" i="2"/>
  <c r="B487" i="2"/>
  <c r="E483" i="2"/>
  <c r="D483" i="2"/>
  <c r="C483" i="2"/>
  <c r="B483" i="2"/>
  <c r="E475" i="2"/>
  <c r="D475" i="2"/>
  <c r="C475" i="2"/>
  <c r="B475" i="2"/>
  <c r="E666" i="2"/>
  <c r="D666" i="2"/>
  <c r="C666" i="2"/>
  <c r="B666" i="2"/>
  <c r="E458" i="2"/>
  <c r="D458" i="2"/>
  <c r="C458" i="2"/>
  <c r="B458" i="2"/>
  <c r="E457" i="2"/>
  <c r="D457" i="2"/>
  <c r="C457" i="2"/>
  <c r="B457" i="2"/>
  <c r="E456" i="2"/>
  <c r="D456" i="2"/>
  <c r="C456" i="2"/>
  <c r="B456" i="2"/>
  <c r="E452" i="2"/>
  <c r="D452" i="2"/>
  <c r="C452" i="2"/>
  <c r="B452" i="2"/>
  <c r="E668" i="2"/>
  <c r="D668" i="2"/>
  <c r="C668" i="2"/>
  <c r="B668" i="2"/>
  <c r="E443" i="2"/>
  <c r="D443" i="2"/>
  <c r="C443" i="2"/>
  <c r="B443" i="2"/>
  <c r="E440" i="2"/>
  <c r="D440" i="2"/>
  <c r="C440" i="2"/>
  <c r="B440" i="2"/>
  <c r="E439" i="2"/>
  <c r="D439" i="2"/>
  <c r="C439" i="2"/>
  <c r="B439" i="2"/>
  <c r="E676" i="2"/>
  <c r="D676" i="2"/>
  <c r="C676" i="2"/>
  <c r="B676" i="2"/>
  <c r="E435" i="2"/>
  <c r="D435" i="2"/>
  <c r="C435" i="2"/>
  <c r="B435" i="2"/>
  <c r="E1018" i="2"/>
  <c r="D1018" i="2"/>
  <c r="C1018" i="2"/>
  <c r="B1018" i="2"/>
  <c r="E681" i="2"/>
  <c r="D681" i="2"/>
  <c r="C681" i="2"/>
  <c r="B681" i="2"/>
  <c r="E421" i="2"/>
  <c r="D421" i="2"/>
  <c r="C421" i="2"/>
  <c r="B421" i="2"/>
  <c r="E414" i="2"/>
  <c r="D414" i="2"/>
  <c r="C414" i="2"/>
  <c r="B414" i="2"/>
  <c r="E420" i="2"/>
  <c r="D420" i="2"/>
  <c r="C420" i="2"/>
  <c r="B420" i="2"/>
  <c r="E406" i="2"/>
  <c r="D406" i="2"/>
  <c r="C406" i="2"/>
  <c r="B406" i="2"/>
  <c r="E397" i="2"/>
  <c r="D397" i="2"/>
  <c r="C397" i="2"/>
  <c r="B397" i="2"/>
  <c r="E399" i="2"/>
  <c r="D399" i="2"/>
  <c r="C399" i="2"/>
  <c r="B399" i="2"/>
  <c r="E678" i="2"/>
  <c r="D678" i="2"/>
  <c r="C678" i="2"/>
  <c r="B678" i="2"/>
  <c r="E386" i="2"/>
  <c r="D386" i="2"/>
  <c r="C386" i="2"/>
  <c r="B386" i="2"/>
  <c r="E359" i="2"/>
  <c r="D359" i="2"/>
  <c r="C359" i="2"/>
  <c r="B359" i="2"/>
  <c r="E680" i="2"/>
  <c r="D680" i="2"/>
  <c r="C680" i="2"/>
  <c r="B680" i="2"/>
  <c r="E360" i="2"/>
  <c r="D360" i="2"/>
  <c r="C360" i="2"/>
  <c r="B360" i="2"/>
  <c r="E358" i="2"/>
  <c r="D358" i="2"/>
  <c r="C358" i="2"/>
  <c r="B358" i="2"/>
  <c r="E1681" i="2"/>
  <c r="D1681" i="2"/>
  <c r="C1681" i="2"/>
  <c r="B1681" i="2"/>
  <c r="E356" i="2"/>
  <c r="D356" i="2"/>
  <c r="C356" i="2"/>
  <c r="B356" i="2"/>
  <c r="E1660" i="2"/>
  <c r="D1660" i="2"/>
  <c r="C1660" i="2"/>
  <c r="B1660" i="2"/>
  <c r="E1249" i="2"/>
  <c r="D1249" i="2"/>
  <c r="C1249" i="2"/>
  <c r="B1249" i="2"/>
  <c r="E351" i="2"/>
  <c r="D351" i="2"/>
  <c r="C351" i="2"/>
  <c r="B351" i="2"/>
  <c r="E1667" i="2"/>
  <c r="D1667" i="2"/>
  <c r="C1667" i="2"/>
  <c r="B1667" i="2"/>
  <c r="E344" i="2"/>
  <c r="D344" i="2"/>
  <c r="C344" i="2"/>
  <c r="B344" i="2"/>
  <c r="E1642" i="2"/>
  <c r="D1642" i="2"/>
  <c r="C1642" i="2"/>
  <c r="B1642" i="2"/>
  <c r="E354" i="2"/>
  <c r="D354" i="2"/>
  <c r="C354" i="2"/>
  <c r="B354" i="2"/>
  <c r="E1647" i="2"/>
  <c r="D1647" i="2"/>
  <c r="C1647" i="2"/>
  <c r="B1647" i="2"/>
  <c r="E352" i="2"/>
  <c r="D352" i="2"/>
  <c r="C352" i="2"/>
  <c r="B352" i="2"/>
  <c r="E1656" i="2"/>
  <c r="D1656" i="2"/>
  <c r="C1656" i="2"/>
  <c r="B1656" i="2"/>
  <c r="E350" i="2"/>
  <c r="D350" i="2"/>
  <c r="C350" i="2"/>
  <c r="B350" i="2"/>
  <c r="E1084" i="2"/>
  <c r="D1084" i="2"/>
  <c r="C1084" i="2"/>
  <c r="B1084" i="2"/>
  <c r="E1637" i="2"/>
  <c r="D1637" i="2"/>
  <c r="C1637" i="2"/>
  <c r="B1637" i="2"/>
  <c r="E1607" i="2"/>
  <c r="D1607" i="2"/>
  <c r="C1607" i="2"/>
  <c r="B1607" i="2"/>
  <c r="E1639" i="2"/>
  <c r="D1639" i="2"/>
  <c r="C1639" i="2"/>
  <c r="B1639" i="2"/>
  <c r="E349" i="2"/>
  <c r="D349" i="2"/>
  <c r="C349" i="2"/>
  <c r="B349" i="2"/>
  <c r="E1646" i="2"/>
  <c r="D1646" i="2"/>
  <c r="C1646" i="2"/>
  <c r="B1646" i="2"/>
  <c r="E345" i="2"/>
  <c r="D345" i="2"/>
  <c r="C345" i="2"/>
  <c r="B345" i="2"/>
  <c r="E338" i="2"/>
  <c r="D338" i="2"/>
  <c r="C338" i="2"/>
  <c r="B338" i="2"/>
  <c r="E1623" i="2"/>
  <c r="D1623" i="2"/>
  <c r="C1623" i="2"/>
  <c r="B1623" i="2"/>
  <c r="E335" i="2"/>
  <c r="D335" i="2"/>
  <c r="C335" i="2"/>
  <c r="B335" i="2"/>
  <c r="E331" i="2"/>
  <c r="D331" i="2"/>
  <c r="C331" i="2"/>
  <c r="B331" i="2"/>
  <c r="E1617" i="2"/>
  <c r="D1617" i="2"/>
  <c r="C1617" i="2"/>
  <c r="B1617" i="2"/>
  <c r="E330" i="2"/>
  <c r="D330" i="2"/>
  <c r="C330" i="2"/>
  <c r="B330" i="2"/>
  <c r="E328" i="2"/>
  <c r="D328" i="2"/>
  <c r="C328" i="2"/>
  <c r="B328" i="2"/>
  <c r="E327" i="2"/>
  <c r="D327" i="2"/>
  <c r="C327" i="2"/>
  <c r="B327" i="2"/>
  <c r="E329" i="2"/>
  <c r="D329" i="2"/>
  <c r="C329" i="2"/>
  <c r="B329" i="2"/>
  <c r="E325" i="2"/>
  <c r="D325" i="2"/>
  <c r="C325" i="2"/>
  <c r="B325" i="2"/>
  <c r="E317" i="2"/>
  <c r="D317" i="2"/>
  <c r="C317" i="2"/>
  <c r="B317" i="2"/>
  <c r="E319" i="2"/>
  <c r="D319" i="2"/>
  <c r="C319" i="2"/>
  <c r="B319" i="2"/>
  <c r="E318" i="2"/>
  <c r="D318" i="2"/>
  <c r="C318" i="2"/>
  <c r="B318" i="2"/>
  <c r="E323" i="2"/>
  <c r="D323" i="2"/>
  <c r="C323" i="2"/>
  <c r="B323" i="2"/>
  <c r="E1570" i="2"/>
  <c r="D1570" i="2"/>
  <c r="C1570" i="2"/>
  <c r="B1570" i="2"/>
  <c r="E313" i="2"/>
  <c r="D313" i="2"/>
  <c r="C313" i="2"/>
  <c r="B313" i="2"/>
  <c r="E315" i="2"/>
  <c r="D315" i="2"/>
  <c r="C315" i="2"/>
  <c r="B315" i="2"/>
  <c r="E1588" i="2"/>
  <c r="D1588" i="2"/>
  <c r="C1588" i="2"/>
  <c r="B1588" i="2"/>
  <c r="E1543" i="2"/>
  <c r="D1543" i="2"/>
  <c r="C1543" i="2"/>
  <c r="B1543" i="2"/>
  <c r="E1524" i="2"/>
  <c r="D1524" i="2"/>
  <c r="C1524" i="2"/>
  <c r="B1524" i="2"/>
  <c r="E1469" i="2"/>
  <c r="D1469" i="2"/>
  <c r="C1469" i="2"/>
  <c r="B1469" i="2"/>
  <c r="E312" i="2"/>
  <c r="D312" i="2"/>
  <c r="C312" i="2"/>
  <c r="B312" i="2"/>
  <c r="E311" i="2"/>
  <c r="D311" i="2"/>
  <c r="C311" i="2"/>
  <c r="B311" i="2"/>
  <c r="E310" i="2"/>
  <c r="D310" i="2"/>
  <c r="C310" i="2"/>
  <c r="B310" i="2"/>
  <c r="E1482" i="2"/>
  <c r="D1482" i="2"/>
  <c r="C1482" i="2"/>
  <c r="B1482" i="2"/>
  <c r="E307" i="2"/>
  <c r="D307" i="2"/>
  <c r="C307" i="2"/>
  <c r="B307" i="2"/>
  <c r="E302" i="2"/>
  <c r="D302" i="2"/>
  <c r="C302" i="2"/>
  <c r="B302" i="2"/>
  <c r="E308" i="2"/>
  <c r="D308" i="2"/>
  <c r="C308" i="2"/>
  <c r="B308" i="2"/>
  <c r="E1484" i="2"/>
  <c r="D1484" i="2"/>
  <c r="C1484" i="2"/>
  <c r="B1484" i="2"/>
  <c r="E300" i="2"/>
  <c r="D300" i="2"/>
  <c r="C300" i="2"/>
  <c r="B300" i="2"/>
  <c r="E1571" i="2"/>
  <c r="D1571" i="2"/>
  <c r="C1571" i="2"/>
  <c r="B1571" i="2"/>
  <c r="E299" i="2"/>
  <c r="D299" i="2"/>
  <c r="C299" i="2"/>
  <c r="B299" i="2"/>
  <c r="E1428" i="2"/>
  <c r="D1428" i="2"/>
  <c r="C1428" i="2"/>
  <c r="B1428" i="2"/>
  <c r="E298" i="2"/>
  <c r="D298" i="2"/>
  <c r="C298" i="2"/>
  <c r="B298" i="2"/>
  <c r="E1434" i="2"/>
  <c r="D1434" i="2"/>
  <c r="C1434" i="2"/>
  <c r="B1434" i="2"/>
  <c r="E1418" i="2"/>
  <c r="D1418" i="2"/>
  <c r="C1418" i="2"/>
  <c r="B1418" i="2"/>
  <c r="E1383" i="2"/>
  <c r="D1383" i="2"/>
  <c r="C1383" i="2"/>
  <c r="B1383" i="2"/>
  <c r="E1404" i="2"/>
  <c r="D1404" i="2"/>
  <c r="C1404" i="2"/>
  <c r="B1404" i="2"/>
  <c r="E1398" i="2"/>
  <c r="D1398" i="2"/>
  <c r="C1398" i="2"/>
  <c r="B1398" i="2"/>
  <c r="E1388" i="2"/>
  <c r="D1388" i="2"/>
  <c r="C1388" i="2"/>
  <c r="B1388" i="2"/>
  <c r="E1662" i="2"/>
  <c r="D1662" i="2"/>
  <c r="C1662" i="2"/>
  <c r="B1662" i="2"/>
  <c r="E1368" i="2"/>
  <c r="D1368" i="2"/>
  <c r="C1368" i="2"/>
  <c r="B1368" i="2"/>
  <c r="E1374" i="2"/>
  <c r="D1374" i="2"/>
  <c r="C1374" i="2"/>
  <c r="B1374" i="2"/>
  <c r="E296" i="2"/>
  <c r="D296" i="2"/>
  <c r="C296" i="2"/>
  <c r="B296" i="2"/>
  <c r="E295" i="2"/>
  <c r="D295" i="2"/>
  <c r="C295" i="2"/>
  <c r="B295" i="2"/>
  <c r="E294" i="2"/>
  <c r="D294" i="2"/>
  <c r="C294" i="2"/>
  <c r="B294" i="2"/>
  <c r="E1366" i="2"/>
  <c r="D1366" i="2"/>
  <c r="C1366" i="2"/>
  <c r="B1366" i="2"/>
  <c r="E1375" i="2"/>
  <c r="D1375" i="2"/>
  <c r="C1375" i="2"/>
  <c r="B1375" i="2"/>
  <c r="E293" i="2"/>
  <c r="D293" i="2"/>
  <c r="C293" i="2"/>
  <c r="B293" i="2"/>
  <c r="E290" i="2"/>
  <c r="D290" i="2"/>
  <c r="C290" i="2"/>
  <c r="B290" i="2"/>
  <c r="E1365" i="2"/>
  <c r="D1365" i="2"/>
  <c r="C1365" i="2"/>
  <c r="B1365" i="2"/>
  <c r="E288" i="2"/>
  <c r="D288" i="2"/>
  <c r="C288" i="2"/>
  <c r="B288" i="2"/>
  <c r="E155" i="2"/>
  <c r="D155" i="2"/>
  <c r="C155" i="2"/>
  <c r="B155" i="2"/>
  <c r="E98" i="2"/>
  <c r="D98" i="2"/>
  <c r="C98" i="2"/>
  <c r="B98" i="2"/>
  <c r="E184" i="2"/>
  <c r="D184" i="2"/>
  <c r="C184" i="2"/>
  <c r="B184" i="2"/>
  <c r="E175" i="2"/>
  <c r="D175" i="2"/>
  <c r="C175" i="2"/>
  <c r="B175" i="2"/>
  <c r="E154" i="2"/>
  <c r="D154" i="2"/>
  <c r="C154" i="2"/>
  <c r="B154" i="2"/>
  <c r="E153" i="2"/>
  <c r="D153" i="2"/>
  <c r="C153" i="2"/>
  <c r="B153" i="2"/>
  <c r="E152" i="2"/>
  <c r="D152" i="2"/>
  <c r="C152" i="2"/>
  <c r="B152" i="2"/>
  <c r="E151" i="2"/>
  <c r="D151" i="2"/>
  <c r="C151" i="2"/>
  <c r="B151" i="2"/>
  <c r="E150" i="2"/>
  <c r="D150" i="2"/>
  <c r="C150" i="2"/>
  <c r="B150" i="2"/>
  <c r="E149" i="2"/>
  <c r="D149" i="2"/>
  <c r="C149" i="2"/>
  <c r="B149" i="2"/>
  <c r="E148" i="2"/>
  <c r="D148" i="2"/>
  <c r="C148" i="2"/>
  <c r="B148" i="2"/>
  <c r="E147" i="2"/>
  <c r="D147" i="2"/>
  <c r="C147" i="2"/>
  <c r="B147" i="2"/>
  <c r="E146" i="2"/>
  <c r="D146" i="2"/>
  <c r="C146" i="2"/>
  <c r="B146" i="2"/>
  <c r="E145" i="2"/>
  <c r="D145" i="2"/>
  <c r="C145" i="2"/>
  <c r="B145" i="2"/>
  <c r="E144" i="2"/>
  <c r="D144" i="2"/>
  <c r="C144" i="2"/>
  <c r="B144" i="2"/>
  <c r="E115" i="2"/>
  <c r="D115" i="2"/>
  <c r="C115" i="2"/>
  <c r="B115" i="2"/>
  <c r="E286" i="2"/>
  <c r="D286" i="2"/>
  <c r="C286" i="2"/>
  <c r="B286" i="2"/>
  <c r="E97" i="2"/>
  <c r="D97" i="2"/>
  <c r="C97" i="2"/>
  <c r="B97" i="2"/>
  <c r="E96" i="2"/>
  <c r="D96" i="2"/>
  <c r="C96" i="2"/>
  <c r="B96" i="2"/>
  <c r="E95" i="2"/>
  <c r="D95" i="2"/>
  <c r="C95" i="2"/>
  <c r="B95" i="2"/>
  <c r="E94" i="2"/>
  <c r="D94" i="2"/>
  <c r="C94" i="2"/>
  <c r="B94" i="2"/>
  <c r="E93" i="2"/>
  <c r="D93" i="2"/>
  <c r="C93" i="2"/>
  <c r="B93" i="2"/>
  <c r="E56" i="2"/>
  <c r="D56" i="2"/>
  <c r="C56" i="2"/>
  <c r="B56" i="2"/>
  <c r="E92" i="2"/>
  <c r="D92" i="2"/>
  <c r="C92" i="2"/>
  <c r="B92" i="2"/>
  <c r="E55" i="2"/>
  <c r="D55" i="2"/>
  <c r="C55" i="2"/>
  <c r="B55" i="2"/>
  <c r="E91" i="2"/>
  <c r="D91" i="2"/>
  <c r="C91" i="2"/>
  <c r="B91" i="2"/>
  <c r="E219" i="2"/>
  <c r="D219" i="2"/>
  <c r="C219" i="2"/>
  <c r="B219" i="2"/>
  <c r="E183" i="2"/>
  <c r="D183" i="2"/>
  <c r="C183" i="2"/>
  <c r="B183" i="2"/>
  <c r="E182" i="2"/>
  <c r="D182" i="2"/>
  <c r="C182" i="2"/>
  <c r="B182" i="2"/>
  <c r="E174" i="2"/>
  <c r="D174" i="2"/>
  <c r="C174" i="2"/>
  <c r="B174" i="2"/>
  <c r="E181" i="2"/>
  <c r="D181" i="2"/>
  <c r="C181" i="2"/>
  <c r="B181" i="2"/>
  <c r="E173" i="2"/>
  <c r="D173" i="2"/>
  <c r="C173" i="2"/>
  <c r="B173" i="2"/>
  <c r="E172" i="2"/>
  <c r="D172" i="2"/>
  <c r="C172" i="2"/>
  <c r="B172" i="2"/>
  <c r="E143" i="2"/>
  <c r="D143" i="2"/>
  <c r="C143" i="2"/>
  <c r="B143" i="2"/>
  <c r="E142" i="2"/>
  <c r="D142" i="2"/>
  <c r="C142" i="2"/>
  <c r="B142" i="2"/>
  <c r="E171" i="2"/>
  <c r="D171" i="2"/>
  <c r="C171" i="2"/>
  <c r="B171" i="2"/>
  <c r="E170" i="2"/>
  <c r="D170" i="2"/>
  <c r="C170" i="2"/>
  <c r="B170" i="2"/>
  <c r="E169" i="2"/>
  <c r="D169" i="2"/>
  <c r="C169" i="2"/>
  <c r="B169" i="2"/>
  <c r="E168" i="2"/>
  <c r="D168" i="2"/>
  <c r="C168" i="2"/>
  <c r="B168" i="2"/>
  <c r="E141" i="2"/>
  <c r="D141" i="2"/>
  <c r="C141" i="2"/>
  <c r="B141" i="2"/>
  <c r="E167" i="2"/>
  <c r="D167" i="2"/>
  <c r="C167" i="2"/>
  <c r="B167" i="2"/>
  <c r="E166" i="2"/>
  <c r="D166" i="2"/>
  <c r="C166" i="2"/>
  <c r="B166" i="2"/>
  <c r="E165" i="2"/>
  <c r="D165" i="2"/>
  <c r="C165" i="2"/>
  <c r="B165" i="2"/>
  <c r="E140" i="2"/>
  <c r="D140" i="2"/>
  <c r="C140" i="2"/>
  <c r="B140" i="2"/>
  <c r="E139" i="2"/>
  <c r="D139" i="2"/>
  <c r="C139" i="2"/>
  <c r="B139" i="2"/>
  <c r="E138" i="2"/>
  <c r="D138" i="2"/>
  <c r="C138" i="2"/>
  <c r="B138" i="2"/>
  <c r="E164" i="2"/>
  <c r="D164" i="2"/>
  <c r="C164" i="2"/>
  <c r="B164" i="2"/>
  <c r="E137" i="2"/>
  <c r="D137" i="2"/>
  <c r="C137" i="2"/>
  <c r="B137" i="2"/>
  <c r="E136" i="2"/>
  <c r="D136" i="2"/>
  <c r="C136" i="2"/>
  <c r="B136" i="2"/>
  <c r="E114" i="2"/>
  <c r="D114" i="2"/>
  <c r="C114" i="2"/>
  <c r="B114" i="2"/>
  <c r="E113" i="2"/>
  <c r="D113" i="2"/>
  <c r="C113" i="2"/>
  <c r="B113" i="2"/>
  <c r="E112" i="2"/>
  <c r="D112" i="2"/>
  <c r="C112" i="2"/>
  <c r="B112" i="2"/>
  <c r="E111" i="2"/>
  <c r="D111" i="2"/>
  <c r="C111" i="2"/>
  <c r="B111" i="2"/>
  <c r="E110" i="2"/>
  <c r="D110" i="2"/>
  <c r="C110" i="2"/>
  <c r="B110" i="2"/>
  <c r="E109" i="2"/>
  <c r="D109" i="2"/>
  <c r="C109" i="2"/>
  <c r="B109" i="2"/>
  <c r="E90" i="2"/>
  <c r="D90" i="2"/>
  <c r="C90" i="2"/>
  <c r="B90" i="2"/>
  <c r="E89" i="2"/>
  <c r="D89" i="2"/>
  <c r="C89" i="2"/>
  <c r="B89" i="2"/>
  <c r="E88" i="2"/>
  <c r="D88" i="2"/>
  <c r="C88" i="2"/>
  <c r="B88" i="2"/>
  <c r="E108" i="2"/>
  <c r="D108" i="2"/>
  <c r="C108" i="2"/>
  <c r="B108" i="2"/>
  <c r="E107" i="2"/>
  <c r="D107" i="2"/>
  <c r="C107" i="2"/>
  <c r="B107" i="2"/>
  <c r="E106" i="2"/>
  <c r="D106" i="2"/>
  <c r="C106" i="2"/>
  <c r="B106" i="2"/>
  <c r="E105" i="2"/>
  <c r="D105" i="2"/>
  <c r="C105" i="2"/>
  <c r="B105" i="2"/>
  <c r="E104" i="2"/>
  <c r="D104" i="2"/>
  <c r="C104" i="2"/>
  <c r="B104" i="2"/>
  <c r="E103" i="2"/>
  <c r="D103" i="2"/>
  <c r="C103" i="2"/>
  <c r="B103" i="2"/>
  <c r="E87" i="2"/>
  <c r="D87" i="2"/>
  <c r="C87" i="2"/>
  <c r="B87" i="2"/>
  <c r="E86" i="2"/>
  <c r="D86" i="2"/>
  <c r="C86" i="2"/>
  <c r="B86" i="2"/>
  <c r="E85" i="2"/>
  <c r="D85" i="2"/>
  <c r="C85" i="2"/>
  <c r="B85" i="2"/>
  <c r="E84" i="2"/>
  <c r="D84" i="2"/>
  <c r="C84" i="2"/>
  <c r="B84" i="2"/>
  <c r="E83" i="2"/>
  <c r="D83" i="2"/>
  <c r="C83" i="2"/>
  <c r="B83" i="2"/>
  <c r="E82" i="2"/>
  <c r="D82" i="2"/>
  <c r="C82" i="2"/>
  <c r="B82" i="2"/>
  <c r="E81" i="2"/>
  <c r="D81" i="2"/>
  <c r="C81" i="2"/>
  <c r="B81" i="2"/>
  <c r="E80" i="2"/>
  <c r="D80" i="2"/>
  <c r="C80" i="2"/>
  <c r="B80" i="2"/>
  <c r="E79" i="2"/>
  <c r="D79" i="2"/>
  <c r="C79" i="2"/>
  <c r="B79" i="2"/>
  <c r="E78" i="2"/>
  <c r="D78" i="2"/>
  <c r="C78" i="2"/>
  <c r="B78" i="2"/>
  <c r="E77" i="2"/>
  <c r="D77" i="2"/>
  <c r="C77" i="2"/>
  <c r="B77" i="2"/>
  <c r="E102" i="2"/>
  <c r="D102" i="2"/>
  <c r="C102" i="2"/>
  <c r="B102" i="2"/>
  <c r="E76" i="2"/>
  <c r="D76" i="2"/>
  <c r="C76" i="2"/>
  <c r="B76" i="2"/>
  <c r="E54" i="2"/>
  <c r="D54" i="2"/>
  <c r="C54" i="2"/>
  <c r="B54" i="2"/>
  <c r="E53" i="2"/>
  <c r="D53" i="2"/>
  <c r="C53" i="2"/>
  <c r="B53" i="2"/>
  <c r="E52" i="2"/>
  <c r="D52" i="2"/>
  <c r="C52" i="2"/>
  <c r="B52" i="2"/>
  <c r="E287" i="2"/>
  <c r="D287" i="2"/>
  <c r="C287" i="2"/>
  <c r="B287" i="2"/>
  <c r="E75" i="2"/>
  <c r="D75" i="2"/>
  <c r="C75" i="2"/>
  <c r="B75" i="2"/>
  <c r="E74" i="2"/>
  <c r="D74" i="2"/>
  <c r="C74" i="2"/>
  <c r="B74" i="2"/>
  <c r="E51" i="2"/>
  <c r="D51" i="2"/>
  <c r="C51" i="2"/>
  <c r="B51" i="2"/>
  <c r="E73" i="2"/>
  <c r="D73" i="2"/>
  <c r="C73" i="2"/>
  <c r="B73" i="2"/>
  <c r="E72" i="2"/>
  <c r="D72" i="2"/>
  <c r="C72" i="2"/>
  <c r="B72" i="2"/>
  <c r="E281" i="2"/>
  <c r="D281" i="2"/>
  <c r="C281" i="2"/>
  <c r="B281" i="2"/>
  <c r="E1363" i="2"/>
  <c r="D1363" i="2"/>
  <c r="C1363" i="2"/>
  <c r="B1363" i="2"/>
  <c r="E50" i="2"/>
  <c r="D50" i="2"/>
  <c r="C50" i="2"/>
  <c r="B50" i="2"/>
  <c r="E49" i="2"/>
  <c r="D49" i="2"/>
  <c r="C49" i="2"/>
  <c r="B49" i="2"/>
  <c r="E71" i="2"/>
  <c r="D71" i="2"/>
  <c r="C71" i="2"/>
  <c r="B71" i="2"/>
  <c r="E48" i="2"/>
  <c r="D48" i="2"/>
  <c r="C48" i="2"/>
  <c r="B48" i="2"/>
  <c r="E47" i="2"/>
  <c r="D47" i="2"/>
  <c r="C47" i="2"/>
  <c r="B47" i="2"/>
  <c r="E70" i="2"/>
  <c r="D70" i="2"/>
  <c r="C70" i="2"/>
  <c r="B70" i="2"/>
  <c r="E101" i="2"/>
  <c r="D101" i="2"/>
  <c r="C101" i="2"/>
  <c r="B101" i="2"/>
  <c r="E1848" i="2"/>
  <c r="D1848" i="2"/>
  <c r="C1848" i="2"/>
  <c r="B1848" i="2"/>
  <c r="E280" i="2"/>
  <c r="D280" i="2"/>
  <c r="C280" i="2"/>
  <c r="B280" i="2"/>
  <c r="E283" i="2"/>
  <c r="D283" i="2"/>
  <c r="C283" i="2"/>
  <c r="B283" i="2"/>
  <c r="E282" i="2"/>
  <c r="D282" i="2"/>
  <c r="C282" i="2"/>
  <c r="B282" i="2"/>
  <c r="E279" i="2"/>
  <c r="D279" i="2"/>
  <c r="C279" i="2"/>
  <c r="B279" i="2"/>
  <c r="E1362" i="2"/>
  <c r="D1362" i="2"/>
  <c r="C1362" i="2"/>
  <c r="B1362" i="2"/>
  <c r="E284" i="2"/>
  <c r="D284" i="2"/>
  <c r="C284" i="2"/>
  <c r="B284" i="2"/>
  <c r="E269" i="2"/>
  <c r="D269" i="2"/>
  <c r="C269" i="2"/>
  <c r="B269" i="2"/>
  <c r="E273" i="2"/>
  <c r="D273" i="2"/>
  <c r="C273" i="2"/>
  <c r="B273" i="2"/>
  <c r="E272" i="2"/>
  <c r="D272" i="2"/>
  <c r="C272" i="2"/>
  <c r="B272" i="2"/>
  <c r="E1360" i="2"/>
  <c r="D1360" i="2"/>
  <c r="C1360" i="2"/>
  <c r="B1360" i="2"/>
  <c r="E271" i="2"/>
  <c r="D271" i="2"/>
  <c r="C271" i="2"/>
  <c r="B271" i="2"/>
  <c r="E270" i="2"/>
  <c r="D270" i="2"/>
  <c r="C270" i="2"/>
  <c r="B270" i="2"/>
  <c r="E255" i="2"/>
  <c r="D255" i="2"/>
  <c r="C255" i="2"/>
  <c r="B255" i="2"/>
  <c r="E1356" i="2"/>
  <c r="D1356" i="2"/>
  <c r="C1356" i="2"/>
  <c r="B1356" i="2"/>
  <c r="E264" i="2"/>
  <c r="D264" i="2"/>
  <c r="C264" i="2"/>
  <c r="B264" i="2"/>
  <c r="E263" i="2"/>
  <c r="D263" i="2"/>
  <c r="C263" i="2"/>
  <c r="B263" i="2"/>
  <c r="E1348" i="2"/>
  <c r="D1348" i="2"/>
  <c r="C1348" i="2"/>
  <c r="B1348" i="2"/>
  <c r="E260" i="2"/>
  <c r="D260" i="2"/>
  <c r="C260" i="2"/>
  <c r="B260" i="2"/>
  <c r="E254" i="2"/>
  <c r="D254" i="2"/>
  <c r="C254" i="2"/>
  <c r="B254" i="2"/>
  <c r="E251" i="2"/>
  <c r="D251" i="2"/>
  <c r="C251" i="2"/>
  <c r="B251" i="2"/>
  <c r="E1335" i="2"/>
  <c r="D1335" i="2"/>
  <c r="C1335" i="2"/>
  <c r="B1335" i="2"/>
  <c r="E248" i="2"/>
  <c r="D248" i="2"/>
  <c r="C248" i="2"/>
  <c r="B248" i="2"/>
  <c r="E250" i="2"/>
  <c r="D250" i="2"/>
  <c r="C250" i="2"/>
  <c r="B250" i="2"/>
  <c r="E249" i="2"/>
  <c r="D249" i="2"/>
  <c r="C249" i="2"/>
  <c r="B249" i="2"/>
  <c r="E247" i="2"/>
  <c r="D247" i="2"/>
  <c r="C247" i="2"/>
  <c r="B247" i="2"/>
  <c r="E246" i="2"/>
  <c r="D246" i="2"/>
  <c r="C246" i="2"/>
  <c r="B246" i="2"/>
  <c r="E245" i="2"/>
  <c r="D245" i="2"/>
  <c r="C245" i="2"/>
  <c r="B245" i="2"/>
  <c r="E1846" i="2"/>
  <c r="D1846" i="2"/>
  <c r="C1846" i="2"/>
  <c r="B1846" i="2"/>
  <c r="E1845" i="2"/>
  <c r="D1845" i="2"/>
  <c r="C1845" i="2"/>
  <c r="B1845" i="2"/>
  <c r="E1824" i="2"/>
  <c r="D1824" i="2"/>
  <c r="C1824" i="2"/>
  <c r="B1824" i="2"/>
  <c r="E1843" i="2"/>
  <c r="D1843" i="2"/>
  <c r="C1843" i="2"/>
  <c r="B1843" i="2"/>
  <c r="E1309" i="2"/>
  <c r="D1309" i="2"/>
  <c r="C1309" i="2"/>
  <c r="B1309" i="2"/>
  <c r="E1844" i="2"/>
  <c r="D1844" i="2"/>
  <c r="C1844" i="2"/>
  <c r="B1844" i="2"/>
  <c r="E1842" i="2"/>
  <c r="D1842" i="2"/>
  <c r="C1842" i="2"/>
  <c r="B1842" i="2"/>
  <c r="E1835" i="2"/>
  <c r="D1835" i="2"/>
  <c r="C1835" i="2"/>
  <c r="B1835" i="2"/>
  <c r="E1828" i="2"/>
  <c r="D1828" i="2"/>
  <c r="C1828" i="2"/>
  <c r="B1828" i="2"/>
  <c r="E1839" i="2"/>
  <c r="D1839" i="2"/>
  <c r="C1839" i="2"/>
  <c r="B1839" i="2"/>
  <c r="E1022" i="2"/>
  <c r="D1022" i="2"/>
  <c r="C1022" i="2"/>
  <c r="B1022" i="2"/>
  <c r="E1841" i="2"/>
  <c r="D1841" i="2"/>
  <c r="C1841" i="2"/>
  <c r="B1841" i="2"/>
  <c r="E1837" i="2"/>
  <c r="D1837" i="2"/>
  <c r="C1837" i="2"/>
  <c r="B1837" i="2"/>
  <c r="E1796" i="2"/>
  <c r="D1796" i="2"/>
  <c r="C1796" i="2"/>
  <c r="B1796" i="2"/>
  <c r="E425" i="2"/>
  <c r="D425" i="2"/>
  <c r="C425" i="2"/>
  <c r="B425" i="2"/>
  <c r="E1774" i="2"/>
  <c r="D1774" i="2"/>
  <c r="C1774" i="2"/>
  <c r="B1774" i="2"/>
  <c r="E1745" i="2"/>
  <c r="D1745" i="2"/>
  <c r="C1745" i="2"/>
  <c r="B1745" i="2"/>
  <c r="E1740" i="2"/>
  <c r="D1740" i="2"/>
  <c r="C1740" i="2"/>
  <c r="B1740" i="2"/>
  <c r="E1734" i="2"/>
  <c r="D1734" i="2"/>
  <c r="C1734" i="2"/>
  <c r="B1734" i="2"/>
  <c r="E1706" i="2"/>
  <c r="D1706" i="2"/>
  <c r="C1706" i="2"/>
  <c r="B1706" i="2"/>
  <c r="E1704" i="2"/>
  <c r="D1704" i="2"/>
  <c r="C1704" i="2"/>
  <c r="B1704" i="2"/>
  <c r="E1692" i="2"/>
  <c r="D1692" i="2"/>
  <c r="C1692" i="2"/>
  <c r="B1692" i="2"/>
  <c r="E1829" i="2"/>
  <c r="D1829" i="2"/>
  <c r="C1829" i="2"/>
  <c r="B1829" i="2"/>
  <c r="E1264" i="2"/>
  <c r="D1264" i="2"/>
  <c r="C1264" i="2"/>
  <c r="B1264" i="2"/>
  <c r="E1307" i="2"/>
  <c r="D1307" i="2"/>
  <c r="C1307" i="2"/>
  <c r="B1307" i="2"/>
  <c r="E1532" i="2"/>
  <c r="D1532" i="2"/>
  <c r="C1532" i="2"/>
  <c r="B1532" i="2"/>
  <c r="E1299" i="2"/>
  <c r="D1299" i="2"/>
  <c r="C1299" i="2"/>
  <c r="B1299" i="2"/>
  <c r="E1304" i="2"/>
  <c r="D1304" i="2"/>
  <c r="C1304" i="2"/>
  <c r="B1304" i="2"/>
  <c r="E1274" i="2"/>
  <c r="D1274" i="2"/>
  <c r="C1274" i="2"/>
  <c r="B1274" i="2"/>
  <c r="E1343" i="2"/>
  <c r="D1343" i="2"/>
  <c r="C1343" i="2"/>
  <c r="B1343" i="2"/>
  <c r="E1269" i="2"/>
  <c r="D1269" i="2"/>
  <c r="C1269" i="2"/>
  <c r="B1269" i="2"/>
  <c r="E1255" i="2"/>
  <c r="D1255" i="2"/>
  <c r="C1255" i="2"/>
  <c r="B1255" i="2"/>
  <c r="E1280" i="2"/>
  <c r="D1280" i="2"/>
  <c r="C1280" i="2"/>
  <c r="B1280" i="2"/>
  <c r="E1270" i="2"/>
  <c r="D1270" i="2"/>
  <c r="C1270" i="2"/>
  <c r="B1270" i="2"/>
  <c r="E1347" i="2"/>
  <c r="D1347" i="2"/>
  <c r="C1347" i="2"/>
  <c r="B1347" i="2"/>
  <c r="E1051" i="2"/>
  <c r="D1051" i="2"/>
  <c r="C1051" i="2"/>
  <c r="B1051" i="2"/>
  <c r="E1061" i="2"/>
  <c r="D1061" i="2"/>
  <c r="C1061" i="2"/>
  <c r="B1061" i="2"/>
  <c r="E1079" i="2"/>
  <c r="D1079" i="2"/>
  <c r="C1079" i="2"/>
  <c r="B1079" i="2"/>
  <c r="E1345" i="2"/>
  <c r="D1345" i="2"/>
  <c r="C1345" i="2"/>
  <c r="B1345" i="2"/>
  <c r="E1266" i="2"/>
  <c r="D1266" i="2"/>
  <c r="C1266" i="2"/>
  <c r="B1266" i="2"/>
  <c r="E1024" i="2"/>
  <c r="D1024" i="2"/>
  <c r="C1024" i="2"/>
  <c r="B1024" i="2"/>
  <c r="E1050" i="2"/>
  <c r="D1050" i="2"/>
  <c r="C1050" i="2"/>
  <c r="B1050" i="2"/>
  <c r="E1068" i="2"/>
  <c r="D1068" i="2"/>
  <c r="C1068" i="2"/>
  <c r="B1068" i="2"/>
  <c r="E1109" i="2"/>
  <c r="D1109" i="2"/>
  <c r="C1109" i="2"/>
  <c r="B1109" i="2"/>
  <c r="E1053" i="2"/>
  <c r="D1053" i="2"/>
  <c r="C1053" i="2"/>
  <c r="B1053" i="2"/>
  <c r="E1049" i="2"/>
  <c r="D1049" i="2"/>
  <c r="C1049" i="2"/>
  <c r="B1049" i="2"/>
  <c r="E1833" i="2"/>
  <c r="D1833" i="2"/>
  <c r="C1833" i="2"/>
  <c r="B1833" i="2"/>
  <c r="E1832" i="2"/>
  <c r="D1832" i="2"/>
  <c r="C1832" i="2"/>
  <c r="B1832" i="2"/>
  <c r="E1831" i="2"/>
  <c r="D1831" i="2"/>
  <c r="C1831" i="2"/>
  <c r="B1831" i="2"/>
  <c r="E1827" i="2"/>
  <c r="D1827" i="2"/>
  <c r="C1827" i="2"/>
  <c r="B1827" i="2"/>
  <c r="E1795" i="2"/>
  <c r="D1795" i="2"/>
  <c r="C1795" i="2"/>
  <c r="B1795" i="2"/>
  <c r="E797" i="2"/>
  <c r="D797" i="2"/>
  <c r="C797" i="2"/>
  <c r="B797" i="2"/>
  <c r="E1074" i="2"/>
  <c r="D1074" i="2"/>
  <c r="C1074" i="2"/>
  <c r="B1074" i="2"/>
  <c r="E828" i="2"/>
  <c r="D828" i="2"/>
  <c r="C828" i="2"/>
  <c r="B828" i="2"/>
  <c r="E1071" i="2"/>
  <c r="D1071" i="2"/>
  <c r="C1071" i="2"/>
  <c r="B1071" i="2"/>
  <c r="E1035" i="2"/>
  <c r="D1035" i="2"/>
  <c r="C1035" i="2"/>
  <c r="B1035" i="2"/>
  <c r="E1040" i="2"/>
  <c r="D1040" i="2"/>
  <c r="C1040" i="2"/>
  <c r="B1040" i="2"/>
  <c r="E1095" i="2"/>
  <c r="D1095" i="2"/>
  <c r="C1095" i="2"/>
  <c r="B1095" i="2"/>
  <c r="E1056" i="2"/>
  <c r="D1056" i="2"/>
  <c r="C1056" i="2"/>
  <c r="B1056" i="2"/>
  <c r="E1029" i="2"/>
  <c r="D1029" i="2"/>
  <c r="C1029" i="2"/>
  <c r="B1029" i="2"/>
  <c r="E788" i="2"/>
  <c r="D788" i="2"/>
  <c r="C788" i="2"/>
  <c r="B788" i="2"/>
  <c r="E807" i="2"/>
  <c r="D807" i="2"/>
  <c r="C807" i="2"/>
  <c r="B807" i="2"/>
  <c r="E1034" i="2"/>
  <c r="D1034" i="2"/>
  <c r="C1034" i="2"/>
  <c r="B1034" i="2"/>
  <c r="E836" i="2"/>
  <c r="D836" i="2"/>
  <c r="C836" i="2"/>
  <c r="B836" i="2"/>
  <c r="E1134" i="2"/>
  <c r="D1134" i="2"/>
  <c r="C1134" i="2"/>
  <c r="B1134" i="2"/>
  <c r="E792" i="2"/>
  <c r="D792" i="2"/>
  <c r="C792" i="2"/>
  <c r="B792" i="2"/>
  <c r="E1514" i="2"/>
  <c r="D1514" i="2"/>
  <c r="C1514" i="2"/>
  <c r="B1514" i="2"/>
  <c r="E827" i="2"/>
  <c r="D827" i="2"/>
  <c r="C827" i="2"/>
  <c r="B827" i="2"/>
  <c r="E852" i="2"/>
  <c r="D852" i="2"/>
  <c r="C852" i="2"/>
  <c r="B852" i="2"/>
  <c r="E860" i="2"/>
  <c r="D860" i="2"/>
  <c r="C860" i="2"/>
  <c r="B860" i="2"/>
  <c r="E817" i="2"/>
  <c r="D817" i="2"/>
  <c r="C817" i="2"/>
  <c r="B817" i="2"/>
  <c r="E1830" i="2"/>
  <c r="D1830" i="2"/>
  <c r="C1830" i="2"/>
  <c r="B1830" i="2"/>
  <c r="E844" i="2"/>
  <c r="D844" i="2"/>
  <c r="C844" i="2"/>
  <c r="B844" i="2"/>
  <c r="E815" i="2"/>
  <c r="D815" i="2"/>
  <c r="C815" i="2"/>
  <c r="B815" i="2"/>
  <c r="E783" i="2"/>
  <c r="D783" i="2"/>
  <c r="C783" i="2"/>
  <c r="B783" i="2"/>
  <c r="E1814" i="2"/>
  <c r="D1814" i="2"/>
  <c r="C1814" i="2"/>
  <c r="B1814" i="2"/>
  <c r="E795" i="2"/>
  <c r="D795" i="2"/>
  <c r="C795" i="2"/>
  <c r="B795" i="2"/>
  <c r="E804" i="2"/>
  <c r="D804" i="2"/>
  <c r="C804" i="2"/>
  <c r="B804" i="2"/>
  <c r="E835" i="2"/>
  <c r="D835" i="2"/>
  <c r="C835" i="2"/>
  <c r="B835" i="2"/>
  <c r="E649" i="2"/>
  <c r="D649" i="2"/>
  <c r="C649" i="2"/>
  <c r="B649" i="2"/>
  <c r="E1826" i="2"/>
  <c r="D1826" i="2"/>
  <c r="C1826" i="2"/>
  <c r="B1826" i="2"/>
  <c r="E833" i="2"/>
  <c r="D833" i="2"/>
  <c r="C833" i="2"/>
  <c r="B833" i="2"/>
  <c r="E1823" i="2"/>
  <c r="D1823" i="2"/>
  <c r="C1823" i="2"/>
  <c r="B1823" i="2"/>
  <c r="E813" i="2"/>
  <c r="D813" i="2"/>
  <c r="C813" i="2"/>
  <c r="B813" i="2"/>
  <c r="E848" i="2"/>
  <c r="D848" i="2"/>
  <c r="C848" i="2"/>
  <c r="B848" i="2"/>
  <c r="E791" i="2"/>
  <c r="D791" i="2"/>
  <c r="C791" i="2"/>
  <c r="B791" i="2"/>
  <c r="E843" i="2"/>
  <c r="D843" i="2"/>
  <c r="C843" i="2"/>
  <c r="B843" i="2"/>
  <c r="E781" i="2"/>
  <c r="D781" i="2"/>
  <c r="C781" i="2"/>
  <c r="B781" i="2"/>
  <c r="E1808" i="2"/>
  <c r="D1808" i="2"/>
  <c r="C1808" i="2"/>
  <c r="B1808" i="2"/>
  <c r="E878" i="2"/>
  <c r="D878" i="2"/>
  <c r="C878" i="2"/>
  <c r="B878" i="2"/>
  <c r="E1825" i="2"/>
  <c r="D1825" i="2"/>
  <c r="C1825" i="2"/>
  <c r="B1825" i="2"/>
  <c r="E605" i="2"/>
  <c r="D605" i="2"/>
  <c r="C605" i="2"/>
  <c r="B605" i="2"/>
  <c r="E579" i="2"/>
  <c r="D579" i="2"/>
  <c r="C579" i="2"/>
  <c r="B579" i="2"/>
  <c r="E575" i="2"/>
  <c r="D575" i="2"/>
  <c r="C575" i="2"/>
  <c r="B575" i="2"/>
  <c r="E596" i="2"/>
  <c r="D596" i="2"/>
  <c r="C596" i="2"/>
  <c r="B596" i="2"/>
  <c r="E594" i="2"/>
  <c r="D594" i="2"/>
  <c r="C594" i="2"/>
  <c r="B594" i="2"/>
  <c r="E603" i="2"/>
  <c r="D603" i="2"/>
  <c r="C603" i="2"/>
  <c r="B603" i="2"/>
  <c r="E869" i="2"/>
  <c r="D869" i="2"/>
  <c r="C869" i="2"/>
  <c r="B869" i="2"/>
  <c r="E826" i="2"/>
  <c r="D826" i="2"/>
  <c r="C826" i="2"/>
  <c r="B826" i="2"/>
  <c r="E879" i="2"/>
  <c r="D879" i="2"/>
  <c r="C879" i="2"/>
  <c r="B879" i="2"/>
  <c r="E1761" i="2"/>
  <c r="D1761" i="2"/>
  <c r="C1761" i="2"/>
  <c r="B1761" i="2"/>
  <c r="E1822" i="2"/>
  <c r="D1822" i="2"/>
  <c r="C1822" i="2"/>
  <c r="B1822" i="2"/>
  <c r="E1821" i="2"/>
  <c r="D1821" i="2"/>
  <c r="C1821" i="2"/>
  <c r="B1821" i="2"/>
  <c r="E1800" i="2"/>
  <c r="D1800" i="2"/>
  <c r="C1800" i="2"/>
  <c r="B1800" i="2"/>
  <c r="E568" i="2"/>
  <c r="D568" i="2"/>
  <c r="C568" i="2"/>
  <c r="B568" i="2"/>
  <c r="E566" i="2"/>
  <c r="D566" i="2"/>
  <c r="C566" i="2"/>
  <c r="B566" i="2"/>
  <c r="E581" i="2"/>
  <c r="D581" i="2"/>
  <c r="C581" i="2"/>
  <c r="B581" i="2"/>
  <c r="E574" i="2"/>
  <c r="D574" i="2"/>
  <c r="C574" i="2"/>
  <c r="B574" i="2"/>
  <c r="E598" i="2"/>
  <c r="D598" i="2"/>
  <c r="C598" i="2"/>
  <c r="B598" i="2"/>
  <c r="E569" i="2"/>
  <c r="D569" i="2"/>
  <c r="C569" i="2"/>
  <c r="B569" i="2"/>
  <c r="E582" i="2"/>
  <c r="D582" i="2"/>
  <c r="C582" i="2"/>
  <c r="B582" i="2"/>
  <c r="E857" i="2"/>
  <c r="D857" i="2"/>
  <c r="C857" i="2"/>
  <c r="B857" i="2"/>
  <c r="E585" i="2"/>
  <c r="D585" i="2"/>
  <c r="C585" i="2"/>
  <c r="B585" i="2"/>
  <c r="E1812" i="2"/>
  <c r="D1812" i="2"/>
  <c r="C1812" i="2"/>
  <c r="B1812" i="2"/>
  <c r="E565" i="2"/>
  <c r="D565" i="2"/>
  <c r="C565" i="2"/>
  <c r="B565" i="2"/>
  <c r="E624" i="2"/>
  <c r="D624" i="2"/>
  <c r="C624" i="2"/>
  <c r="B624" i="2"/>
  <c r="E601" i="2"/>
  <c r="D601" i="2"/>
  <c r="C601" i="2"/>
  <c r="B601" i="2"/>
  <c r="E584" i="2"/>
  <c r="D584" i="2"/>
  <c r="C584" i="2"/>
  <c r="B584" i="2"/>
  <c r="E623" i="2"/>
  <c r="D623" i="2"/>
  <c r="C623" i="2"/>
  <c r="B623" i="2"/>
  <c r="E1816" i="2"/>
  <c r="D1816" i="2"/>
  <c r="C1816" i="2"/>
  <c r="B1816" i="2"/>
  <c r="E1815" i="2"/>
  <c r="D1815" i="2"/>
  <c r="C1815" i="2"/>
  <c r="B1815" i="2"/>
  <c r="E573" i="2"/>
  <c r="D573" i="2"/>
  <c r="C573" i="2"/>
  <c r="B573" i="2"/>
  <c r="E567" i="2"/>
  <c r="D567" i="2"/>
  <c r="C567" i="2"/>
  <c r="B567" i="2"/>
  <c r="E589" i="2"/>
  <c r="D589" i="2"/>
  <c r="C589" i="2"/>
  <c r="B589" i="2"/>
  <c r="E1820" i="2"/>
  <c r="D1820" i="2"/>
  <c r="C1820" i="2"/>
  <c r="B1820" i="2"/>
  <c r="E1817" i="2"/>
  <c r="D1817" i="2"/>
  <c r="C1817" i="2"/>
  <c r="B1817" i="2"/>
  <c r="E564" i="2"/>
  <c r="D564" i="2"/>
  <c r="C564" i="2"/>
  <c r="B564" i="2"/>
  <c r="E365" i="2"/>
  <c r="D365" i="2"/>
  <c r="C365" i="2"/>
  <c r="B365" i="2"/>
  <c r="E1819" i="2"/>
  <c r="D1819" i="2"/>
  <c r="C1819" i="2"/>
  <c r="B1819" i="2"/>
  <c r="E380" i="2"/>
  <c r="D380" i="2"/>
  <c r="C380" i="2"/>
  <c r="B380" i="2"/>
  <c r="E418" i="2"/>
  <c r="D418" i="2"/>
  <c r="C418" i="2"/>
  <c r="B418" i="2"/>
  <c r="E619" i="2"/>
  <c r="D619" i="2"/>
  <c r="C619" i="2"/>
  <c r="B619" i="2"/>
  <c r="E1674" i="2"/>
  <c r="D1674" i="2"/>
  <c r="C1674" i="2"/>
  <c r="B1674" i="2"/>
  <c r="E1539" i="2"/>
  <c r="D1539" i="2"/>
  <c r="C1539" i="2"/>
  <c r="B1539" i="2"/>
  <c r="E1818" i="2"/>
  <c r="D1818" i="2"/>
  <c r="C1818" i="2"/>
  <c r="B1818" i="2"/>
  <c r="E368" i="2"/>
  <c r="D368" i="2"/>
  <c r="C368" i="2"/>
  <c r="B368" i="2"/>
  <c r="E390" i="2"/>
  <c r="D390" i="2"/>
  <c r="C390" i="2"/>
  <c r="B390" i="2"/>
  <c r="E374" i="2"/>
  <c r="D374" i="2"/>
  <c r="C374" i="2"/>
  <c r="B374" i="2"/>
  <c r="E388" i="2"/>
  <c r="D388" i="2"/>
  <c r="C388" i="2"/>
  <c r="B388" i="2"/>
  <c r="E377" i="2"/>
  <c r="D377" i="2"/>
  <c r="C377" i="2"/>
  <c r="B377" i="2"/>
  <c r="E588" i="2"/>
  <c r="D588" i="2"/>
  <c r="C588" i="2"/>
  <c r="B588" i="2"/>
  <c r="E614" i="2"/>
  <c r="D614" i="2"/>
  <c r="C614" i="2"/>
  <c r="B614" i="2"/>
  <c r="E609" i="2"/>
  <c r="D609" i="2"/>
  <c r="C609" i="2"/>
  <c r="B609" i="2"/>
  <c r="E395" i="2"/>
  <c r="D395" i="2"/>
  <c r="C395" i="2"/>
  <c r="B395" i="2"/>
  <c r="E405" i="2"/>
  <c r="D405" i="2"/>
  <c r="C405" i="2"/>
  <c r="B405" i="2"/>
  <c r="E393" i="2"/>
  <c r="D393" i="2"/>
  <c r="C393" i="2"/>
  <c r="B393" i="2"/>
  <c r="E404" i="2"/>
  <c r="D404" i="2"/>
  <c r="C404" i="2"/>
  <c r="B404" i="2"/>
  <c r="E373" i="2"/>
  <c r="D373" i="2"/>
  <c r="C373" i="2"/>
  <c r="B373" i="2"/>
  <c r="E1801" i="2"/>
  <c r="D1801" i="2"/>
  <c r="C1801" i="2"/>
  <c r="B1801" i="2"/>
  <c r="E372" i="2"/>
  <c r="D372" i="2"/>
  <c r="C372" i="2"/>
  <c r="B372" i="2"/>
  <c r="E394" i="2"/>
  <c r="D394" i="2"/>
  <c r="C394" i="2"/>
  <c r="B394" i="2"/>
  <c r="E268" i="2"/>
  <c r="D268" i="2"/>
  <c r="C268" i="2"/>
  <c r="B268" i="2"/>
  <c r="E391" i="2"/>
  <c r="D391" i="2"/>
  <c r="C391" i="2"/>
  <c r="B391" i="2"/>
  <c r="E364" i="2"/>
  <c r="D364" i="2"/>
  <c r="C364" i="2"/>
  <c r="B364" i="2"/>
  <c r="E1813" i="2"/>
  <c r="D1813" i="2"/>
  <c r="C1813" i="2"/>
  <c r="B1813" i="2"/>
  <c r="E1811" i="2"/>
  <c r="D1811" i="2"/>
  <c r="C1811" i="2"/>
  <c r="B1811" i="2"/>
  <c r="E387" i="2"/>
  <c r="D387" i="2"/>
  <c r="C387" i="2"/>
  <c r="B387" i="2"/>
  <c r="E407" i="2"/>
  <c r="D407" i="2"/>
  <c r="C407" i="2"/>
  <c r="B407" i="2"/>
  <c r="E400" i="2"/>
  <c r="D400" i="2"/>
  <c r="C400" i="2"/>
  <c r="B400" i="2"/>
  <c r="E378" i="2"/>
  <c r="D378" i="2"/>
  <c r="C378" i="2"/>
  <c r="B378" i="2"/>
  <c r="E376" i="2"/>
  <c r="D376" i="2"/>
  <c r="C376" i="2"/>
  <c r="B376" i="2"/>
  <c r="E1809" i="2"/>
  <c r="D1809" i="2"/>
  <c r="C1809" i="2"/>
  <c r="B1809" i="2"/>
  <c r="E253" i="2"/>
  <c r="D253" i="2"/>
  <c r="C253" i="2"/>
  <c r="B253" i="2"/>
  <c r="E403" i="2"/>
  <c r="D403" i="2"/>
  <c r="C403" i="2"/>
  <c r="B403" i="2"/>
  <c r="E466" i="2"/>
  <c r="D466" i="2"/>
  <c r="C466" i="2"/>
  <c r="B466" i="2"/>
  <c r="E409" i="2"/>
  <c r="D409" i="2"/>
  <c r="C409" i="2"/>
  <c r="B409" i="2"/>
  <c r="E417" i="2"/>
  <c r="D417" i="2"/>
  <c r="C417" i="2"/>
  <c r="B417" i="2"/>
  <c r="E412" i="2"/>
  <c r="D412" i="2"/>
  <c r="C412" i="2"/>
  <c r="B412" i="2"/>
  <c r="E262" i="2"/>
  <c r="D262" i="2"/>
  <c r="C262" i="2"/>
  <c r="B262" i="2"/>
  <c r="E1810" i="2"/>
  <c r="D1810" i="2"/>
  <c r="C1810" i="2"/>
  <c r="B1810" i="2"/>
  <c r="E1807" i="2"/>
  <c r="D1807" i="2"/>
  <c r="C1807" i="2"/>
  <c r="B1807" i="2"/>
  <c r="E1805" i="2"/>
  <c r="D1805" i="2"/>
  <c r="C1805" i="2"/>
  <c r="B1805" i="2"/>
  <c r="E1806" i="2"/>
  <c r="D1806" i="2"/>
  <c r="C1806" i="2"/>
  <c r="B1806" i="2"/>
  <c r="E398" i="2"/>
  <c r="D398" i="2"/>
  <c r="C398" i="2"/>
  <c r="B398" i="2"/>
  <c r="E261" i="2"/>
  <c r="D261" i="2"/>
  <c r="C261" i="2"/>
  <c r="B261" i="2"/>
  <c r="E431" i="2"/>
  <c r="D431" i="2"/>
  <c r="C431" i="2"/>
  <c r="B431" i="2"/>
  <c r="E1047" i="2"/>
  <c r="D1047" i="2"/>
  <c r="C1047" i="2"/>
  <c r="B1047" i="2"/>
  <c r="E1804" i="2"/>
  <c r="D1804" i="2"/>
  <c r="C1804" i="2"/>
  <c r="B1804" i="2"/>
  <c r="E1276" i="2"/>
  <c r="D1276" i="2"/>
  <c r="C1276" i="2"/>
  <c r="B1276" i="2"/>
  <c r="E258" i="2"/>
  <c r="D258" i="2"/>
  <c r="C258" i="2"/>
  <c r="B258" i="2"/>
  <c r="E259" i="2"/>
  <c r="D259" i="2"/>
  <c r="C259" i="2"/>
  <c r="B259" i="2"/>
  <c r="E257" i="2"/>
  <c r="D257" i="2"/>
  <c r="C257" i="2"/>
  <c r="B257" i="2"/>
  <c r="E276" i="2"/>
  <c r="D276" i="2"/>
  <c r="C276" i="2"/>
  <c r="B276" i="2"/>
  <c r="E233" i="2"/>
  <c r="D233" i="2"/>
  <c r="C233" i="2"/>
  <c r="B233" i="2"/>
  <c r="E278" i="2"/>
  <c r="D278" i="2"/>
  <c r="C278" i="2"/>
  <c r="B278" i="2"/>
  <c r="E277" i="2"/>
  <c r="D277" i="2"/>
  <c r="C277" i="2"/>
  <c r="B277" i="2"/>
  <c r="E267" i="2"/>
  <c r="D267" i="2"/>
  <c r="C267" i="2"/>
  <c r="B267" i="2"/>
  <c r="E274" i="2"/>
  <c r="D274" i="2"/>
  <c r="C274" i="2"/>
  <c r="B274" i="2"/>
  <c r="E231" i="2"/>
  <c r="D231" i="2"/>
  <c r="C231" i="2"/>
  <c r="B231" i="2"/>
  <c r="E256" i="2"/>
  <c r="D256" i="2"/>
  <c r="C256" i="2"/>
  <c r="B256" i="2"/>
  <c r="E223" i="2"/>
  <c r="D223" i="2"/>
  <c r="C223" i="2"/>
  <c r="B223" i="2"/>
  <c r="E227" i="2"/>
  <c r="D227" i="2"/>
  <c r="C227" i="2"/>
  <c r="B227" i="2"/>
  <c r="E265" i="2"/>
  <c r="D265" i="2"/>
  <c r="C265" i="2"/>
  <c r="B265" i="2"/>
  <c r="E222" i="2"/>
  <c r="D222" i="2"/>
  <c r="C222" i="2"/>
  <c r="B222" i="2"/>
  <c r="E226" i="2"/>
  <c r="D226" i="2"/>
  <c r="C226" i="2"/>
  <c r="B226" i="2"/>
  <c r="E230" i="2"/>
  <c r="D230" i="2"/>
  <c r="C230" i="2"/>
  <c r="B230" i="2"/>
  <c r="E1325" i="2"/>
  <c r="D1325" i="2"/>
  <c r="C1325" i="2"/>
  <c r="B1325" i="2"/>
  <c r="E178" i="2"/>
  <c r="D178" i="2"/>
  <c r="C178" i="2"/>
  <c r="B178" i="2"/>
  <c r="E1803" i="2"/>
  <c r="D1803" i="2"/>
  <c r="C1803" i="2"/>
  <c r="B1803" i="2"/>
  <c r="E1334" i="2"/>
  <c r="D1334" i="2"/>
  <c r="C1334" i="2"/>
  <c r="B1334" i="2"/>
  <c r="E177" i="2"/>
  <c r="D177" i="2"/>
  <c r="C177" i="2"/>
  <c r="B177" i="2"/>
  <c r="E1802" i="2"/>
  <c r="D1802" i="2"/>
  <c r="C1802" i="2"/>
  <c r="B1802" i="2"/>
  <c r="E851" i="2"/>
  <c r="D851" i="2"/>
  <c r="C851" i="2"/>
  <c r="B851" i="2"/>
  <c r="E371" i="2"/>
  <c r="D371" i="2"/>
  <c r="C371" i="2"/>
  <c r="B371" i="2"/>
  <c r="E370" i="2"/>
  <c r="D370" i="2"/>
  <c r="C370" i="2"/>
  <c r="B370" i="2"/>
  <c r="E580" i="2"/>
  <c r="D580" i="2"/>
  <c r="C580" i="2"/>
  <c r="B580" i="2"/>
  <c r="E636" i="2"/>
  <c r="D636" i="2"/>
  <c r="C636" i="2"/>
  <c r="B636" i="2"/>
  <c r="E1069" i="2"/>
  <c r="D1069" i="2"/>
  <c r="C1069" i="2"/>
  <c r="B1069" i="2"/>
  <c r="E1798" i="2"/>
  <c r="D1798" i="2"/>
  <c r="C1798" i="2"/>
  <c r="B1798" i="2"/>
  <c r="E383" i="2"/>
  <c r="D383" i="2"/>
  <c r="C383" i="2"/>
  <c r="B383" i="2"/>
  <c r="E379" i="2"/>
  <c r="D379" i="2"/>
  <c r="C379" i="2"/>
  <c r="B379" i="2"/>
  <c r="E1785" i="2"/>
  <c r="D1785" i="2"/>
  <c r="C1785" i="2"/>
  <c r="B1785" i="2"/>
  <c r="E608" i="2"/>
  <c r="D608" i="2"/>
  <c r="C608" i="2"/>
  <c r="B608" i="2"/>
  <c r="E252" i="2"/>
  <c r="D252" i="2"/>
  <c r="C252" i="2"/>
  <c r="B252" i="2"/>
  <c r="E275" i="2"/>
  <c r="D275" i="2"/>
  <c r="C275" i="2"/>
  <c r="B275" i="2"/>
  <c r="E1799" i="2"/>
  <c r="D1799" i="2"/>
  <c r="C1799" i="2"/>
  <c r="B1799" i="2"/>
  <c r="E1791" i="2"/>
  <c r="D1791" i="2"/>
  <c r="C1791" i="2"/>
  <c r="B1791" i="2"/>
  <c r="E1794" i="2"/>
  <c r="D1794" i="2"/>
  <c r="C1794" i="2"/>
  <c r="B1794" i="2"/>
  <c r="E1792" i="2"/>
  <c r="D1792" i="2"/>
  <c r="C1792" i="2"/>
  <c r="B1792" i="2"/>
  <c r="E1787" i="2"/>
  <c r="D1787" i="2"/>
  <c r="C1787" i="2"/>
  <c r="B1787" i="2"/>
  <c r="E1793" i="2"/>
  <c r="D1793" i="2"/>
  <c r="C1793" i="2"/>
  <c r="B1793" i="2"/>
  <c r="E1351" i="2"/>
  <c r="D1351" i="2"/>
  <c r="C1351" i="2"/>
  <c r="B1351" i="2"/>
  <c r="E1788" i="2"/>
  <c r="D1788" i="2"/>
  <c r="C1788" i="2"/>
  <c r="B1788" i="2"/>
  <c r="E1401" i="2"/>
  <c r="D1401" i="2"/>
  <c r="C1401" i="2"/>
  <c r="B1401" i="2"/>
  <c r="E1786" i="2"/>
  <c r="D1786" i="2"/>
  <c r="C1786" i="2"/>
  <c r="B1786" i="2"/>
  <c r="E1790" i="2"/>
  <c r="D1790" i="2"/>
  <c r="C1790" i="2"/>
  <c r="B1790" i="2"/>
  <c r="E1437" i="2"/>
  <c r="D1437" i="2"/>
  <c r="C1437" i="2"/>
  <c r="B1437" i="2"/>
  <c r="E1481" i="2"/>
  <c r="D1481" i="2"/>
  <c r="C1481" i="2"/>
  <c r="B1481" i="2"/>
  <c r="E1789" i="2"/>
  <c r="D1789" i="2"/>
  <c r="C1789" i="2"/>
  <c r="B1789" i="2"/>
  <c r="E1784" i="2"/>
  <c r="D1784" i="2"/>
  <c r="C1784" i="2"/>
  <c r="B1784" i="2"/>
  <c r="E1768" i="2"/>
  <c r="D1768" i="2"/>
  <c r="C1768" i="2"/>
  <c r="B1768" i="2"/>
  <c r="E1782" i="2"/>
  <c r="D1782" i="2"/>
  <c r="C1782" i="2"/>
  <c r="B1782" i="2"/>
  <c r="E1757" i="2"/>
  <c r="D1757" i="2"/>
  <c r="C1757" i="2"/>
  <c r="B1757" i="2"/>
  <c r="E1739" i="2"/>
  <c r="D1739" i="2"/>
  <c r="C1739" i="2"/>
  <c r="B1739" i="2"/>
  <c r="E1779" i="2"/>
  <c r="D1779" i="2"/>
  <c r="C1779" i="2"/>
  <c r="B1779" i="2"/>
  <c r="E1776" i="2"/>
  <c r="D1776" i="2"/>
  <c r="C1776" i="2"/>
  <c r="B1776" i="2"/>
  <c r="E1765" i="2"/>
  <c r="D1765" i="2"/>
  <c r="C1765" i="2"/>
  <c r="B1765" i="2"/>
  <c r="E1778" i="2"/>
  <c r="D1778" i="2"/>
  <c r="C1778" i="2"/>
  <c r="B1778" i="2"/>
  <c r="E1738" i="2"/>
  <c r="D1738" i="2"/>
  <c r="C1738" i="2"/>
  <c r="B1738" i="2"/>
  <c r="E1783" i="2"/>
  <c r="D1783" i="2"/>
  <c r="C1783" i="2"/>
  <c r="B1783" i="2"/>
  <c r="E1777" i="2"/>
  <c r="D1777" i="2"/>
  <c r="C1777" i="2"/>
  <c r="B1777" i="2"/>
  <c r="E1754" i="2"/>
  <c r="D1754" i="2"/>
  <c r="C1754" i="2"/>
  <c r="B1754" i="2"/>
  <c r="E1733" i="2"/>
  <c r="D1733" i="2"/>
  <c r="C1733" i="2"/>
  <c r="B1733" i="2"/>
  <c r="E1781" i="2"/>
  <c r="D1781" i="2"/>
  <c r="C1781" i="2"/>
  <c r="B1781" i="2"/>
  <c r="E1780" i="2"/>
  <c r="D1780" i="2"/>
  <c r="C1780" i="2"/>
  <c r="B1780" i="2"/>
  <c r="E1708" i="2"/>
  <c r="D1708" i="2"/>
  <c r="C1708" i="2"/>
  <c r="B1708" i="2"/>
  <c r="E1775" i="2"/>
  <c r="D1775" i="2"/>
  <c r="C1775" i="2"/>
  <c r="B1775" i="2"/>
  <c r="E1773" i="2"/>
  <c r="D1773" i="2"/>
  <c r="C1773" i="2"/>
  <c r="B1773" i="2"/>
  <c r="E1742" i="2"/>
  <c r="D1742" i="2"/>
  <c r="C1742" i="2"/>
  <c r="B1742" i="2"/>
  <c r="E1770" i="2"/>
  <c r="D1770" i="2"/>
  <c r="C1770" i="2"/>
  <c r="B1770" i="2"/>
  <c r="E1772" i="2"/>
  <c r="D1772" i="2"/>
  <c r="C1772" i="2"/>
  <c r="B1772" i="2"/>
  <c r="E1764" i="2"/>
  <c r="D1764" i="2"/>
  <c r="C1764" i="2"/>
  <c r="B1764" i="2"/>
  <c r="E1752" i="2"/>
  <c r="D1752" i="2"/>
  <c r="C1752" i="2"/>
  <c r="B1752" i="2"/>
  <c r="E1748" i="2"/>
  <c r="D1748" i="2"/>
  <c r="C1748" i="2"/>
  <c r="B1748" i="2"/>
  <c r="E1771" i="2"/>
  <c r="D1771" i="2"/>
  <c r="C1771" i="2"/>
  <c r="B1771" i="2"/>
  <c r="E1769" i="2"/>
  <c r="D1769" i="2"/>
  <c r="C1769" i="2"/>
  <c r="B1769" i="2"/>
  <c r="E1731" i="2"/>
  <c r="D1731" i="2"/>
  <c r="C1731" i="2"/>
  <c r="B1731" i="2"/>
  <c r="E1767" i="2"/>
  <c r="D1767" i="2"/>
  <c r="C1767" i="2"/>
  <c r="B1767" i="2"/>
  <c r="E1737" i="2"/>
  <c r="D1737" i="2"/>
  <c r="C1737" i="2"/>
  <c r="B1737" i="2"/>
  <c r="E1723" i="2"/>
  <c r="D1723" i="2"/>
  <c r="C1723" i="2"/>
  <c r="B1723" i="2"/>
  <c r="E1766" i="2"/>
  <c r="D1766" i="2"/>
  <c r="C1766" i="2"/>
  <c r="B1766" i="2"/>
  <c r="E1762" i="2"/>
  <c r="D1762" i="2"/>
  <c r="C1762" i="2"/>
  <c r="B1762" i="2"/>
  <c r="E1763" i="2"/>
  <c r="D1763" i="2"/>
  <c r="C1763" i="2"/>
  <c r="B1763" i="2"/>
  <c r="E1756" i="2"/>
  <c r="D1756" i="2"/>
  <c r="C1756" i="2"/>
  <c r="B1756" i="2"/>
  <c r="E1760" i="2"/>
  <c r="D1760" i="2"/>
  <c r="C1760" i="2"/>
  <c r="B1760" i="2"/>
  <c r="E1759" i="2"/>
  <c r="D1759" i="2"/>
  <c r="C1759" i="2"/>
  <c r="B1759" i="2"/>
  <c r="E1758" i="2"/>
  <c r="D1758" i="2"/>
  <c r="C1758" i="2"/>
  <c r="B1758" i="2"/>
  <c r="E1755" i="2"/>
  <c r="D1755" i="2"/>
  <c r="C1755" i="2"/>
  <c r="B1755" i="2"/>
  <c r="E1753" i="2"/>
  <c r="D1753" i="2"/>
  <c r="C1753" i="2"/>
  <c r="B1753" i="2"/>
  <c r="E1746" i="2"/>
  <c r="D1746" i="2"/>
  <c r="C1746" i="2"/>
  <c r="B1746" i="2"/>
  <c r="E1412" i="2"/>
  <c r="D1412" i="2"/>
  <c r="C1412" i="2"/>
  <c r="B1412" i="2"/>
  <c r="E1696" i="2"/>
  <c r="D1696" i="2"/>
  <c r="C1696" i="2"/>
  <c r="B1696" i="2"/>
  <c r="E1691" i="2"/>
  <c r="D1691" i="2"/>
  <c r="C1691" i="2"/>
  <c r="B1691" i="2"/>
  <c r="E1685" i="2"/>
  <c r="D1685" i="2"/>
  <c r="C1685" i="2"/>
  <c r="B1685" i="2"/>
  <c r="E1750" i="2"/>
  <c r="D1750" i="2"/>
  <c r="C1750" i="2"/>
  <c r="B1750" i="2"/>
  <c r="E1725" i="2"/>
  <c r="D1725" i="2"/>
  <c r="C1725" i="2"/>
  <c r="B1725" i="2"/>
  <c r="E1749" i="2"/>
  <c r="D1749" i="2"/>
  <c r="C1749" i="2"/>
  <c r="B1749" i="2"/>
  <c r="E1751" i="2"/>
  <c r="D1751" i="2"/>
  <c r="C1751" i="2"/>
  <c r="B1751" i="2"/>
  <c r="E1747" i="2"/>
  <c r="D1747" i="2"/>
  <c r="C1747" i="2"/>
  <c r="B1747" i="2"/>
  <c r="E1744" i="2"/>
  <c r="D1744" i="2"/>
  <c r="C1744" i="2"/>
  <c r="B1744" i="2"/>
  <c r="E1724" i="2"/>
  <c r="D1724" i="2"/>
  <c r="C1724" i="2"/>
  <c r="B1724" i="2"/>
  <c r="E1743" i="2"/>
  <c r="D1743" i="2"/>
  <c r="C1743" i="2"/>
  <c r="B1743" i="2"/>
  <c r="E1736" i="2"/>
  <c r="D1736" i="2"/>
  <c r="C1736" i="2"/>
  <c r="B1736" i="2"/>
  <c r="E628" i="2"/>
  <c r="D628" i="2"/>
  <c r="C628" i="2"/>
  <c r="B628" i="2"/>
  <c r="E285" i="2"/>
  <c r="D285" i="2"/>
  <c r="C285" i="2"/>
  <c r="B285" i="2"/>
  <c r="E929" i="2"/>
  <c r="D929" i="2"/>
  <c r="C929" i="2"/>
  <c r="B929" i="2"/>
  <c r="E235" i="2"/>
  <c r="D235" i="2"/>
  <c r="C235" i="2"/>
  <c r="B235" i="2"/>
  <c r="E131" i="2"/>
  <c r="D131" i="2"/>
  <c r="C131" i="2"/>
  <c r="B131" i="2"/>
  <c r="E922" i="2"/>
  <c r="D922" i="2"/>
  <c r="C922" i="2"/>
  <c r="B922" i="2"/>
  <c r="E69" i="2"/>
  <c r="D69" i="2"/>
  <c r="C69" i="2"/>
  <c r="B69" i="2"/>
  <c r="E450" i="2"/>
  <c r="D450" i="2"/>
  <c r="C450" i="2"/>
  <c r="B450" i="2"/>
  <c r="E58" i="2"/>
  <c r="D58" i="2"/>
  <c r="C58" i="2"/>
  <c r="B58" i="2"/>
  <c r="E1741" i="2"/>
  <c r="D1741" i="2"/>
  <c r="C1741" i="2"/>
  <c r="B1741" i="2"/>
  <c r="E505" i="2"/>
  <c r="D505" i="2"/>
  <c r="C505" i="2"/>
  <c r="B505" i="2"/>
  <c r="E194" i="2"/>
  <c r="D194" i="2"/>
  <c r="C194" i="2"/>
  <c r="B194" i="2"/>
  <c r="E179" i="2"/>
  <c r="D179" i="2"/>
  <c r="C179" i="2"/>
  <c r="B179" i="2"/>
  <c r="E442" i="2"/>
  <c r="D442" i="2"/>
  <c r="C442" i="2"/>
  <c r="B442" i="2"/>
  <c r="E161" i="2"/>
  <c r="D161" i="2"/>
  <c r="C161" i="2"/>
  <c r="B161" i="2"/>
  <c r="E667" i="2"/>
  <c r="D667" i="2"/>
  <c r="C667" i="2"/>
  <c r="B667" i="2"/>
  <c r="E180" i="2"/>
  <c r="D180" i="2"/>
  <c r="C180" i="2"/>
  <c r="B180" i="2"/>
  <c r="E159" i="2"/>
  <c r="D159" i="2"/>
  <c r="C159" i="2"/>
  <c r="B159" i="2"/>
  <c r="E199" i="2"/>
  <c r="D199" i="2"/>
  <c r="C199" i="2"/>
  <c r="B199" i="2"/>
  <c r="E920" i="2"/>
  <c r="D920" i="2"/>
  <c r="C920" i="2"/>
  <c r="B920" i="2"/>
  <c r="E225" i="2"/>
  <c r="D225" i="2"/>
  <c r="C225" i="2"/>
  <c r="B225" i="2"/>
  <c r="E135" i="2"/>
  <c r="D135" i="2"/>
  <c r="C135" i="2"/>
  <c r="B135" i="2"/>
  <c r="E215" i="2"/>
  <c r="D215" i="2"/>
  <c r="C215" i="2"/>
  <c r="B215" i="2"/>
  <c r="E715" i="2"/>
  <c r="D715" i="2"/>
  <c r="C715" i="2"/>
  <c r="B715" i="2"/>
  <c r="E213" i="2"/>
  <c r="D213" i="2"/>
  <c r="C213" i="2"/>
  <c r="B213" i="2"/>
  <c r="E129" i="2"/>
  <c r="D129" i="2"/>
  <c r="C129" i="2"/>
  <c r="B129" i="2"/>
  <c r="E133" i="2"/>
  <c r="D133" i="2"/>
  <c r="C133" i="2"/>
  <c r="B133" i="2"/>
  <c r="E130" i="2"/>
  <c r="D130" i="2"/>
  <c r="C130" i="2"/>
  <c r="B130" i="2"/>
  <c r="E116" i="2"/>
  <c r="D116" i="2"/>
  <c r="C116" i="2"/>
  <c r="B116" i="2"/>
  <c r="E429" i="2"/>
  <c r="D429" i="2"/>
  <c r="C429" i="2"/>
  <c r="B429" i="2"/>
  <c r="E205" i="2"/>
  <c r="D205" i="2"/>
  <c r="C205" i="2"/>
  <c r="B205" i="2"/>
  <c r="E218" i="2"/>
  <c r="D218" i="2"/>
  <c r="C218" i="2"/>
  <c r="B218" i="2"/>
  <c r="E867" i="2"/>
  <c r="D867" i="2"/>
  <c r="C867" i="2"/>
  <c r="B867" i="2"/>
  <c r="E480" i="2"/>
  <c r="D480" i="2"/>
  <c r="C480" i="2"/>
  <c r="B480" i="2"/>
  <c r="E67" i="2"/>
  <c r="D67" i="2"/>
  <c r="C67" i="2"/>
  <c r="B67" i="2"/>
  <c r="E236" i="2"/>
  <c r="D236" i="2"/>
  <c r="C236" i="2"/>
  <c r="B236" i="2"/>
  <c r="E239" i="2"/>
  <c r="D239" i="2"/>
  <c r="C239" i="2"/>
  <c r="B239" i="2"/>
  <c r="E863" i="2"/>
  <c r="D863" i="2"/>
  <c r="C863" i="2"/>
  <c r="B863" i="2"/>
  <c r="E120" i="2"/>
  <c r="D120" i="2"/>
  <c r="C120" i="2"/>
  <c r="B120" i="2"/>
  <c r="E193" i="2"/>
  <c r="D193" i="2"/>
  <c r="C193" i="2"/>
  <c r="B193" i="2"/>
  <c r="E66" i="2"/>
  <c r="D66" i="2"/>
  <c r="C66" i="2"/>
  <c r="B66" i="2"/>
  <c r="E446" i="2"/>
  <c r="D446" i="2"/>
  <c r="C446" i="2"/>
  <c r="B446" i="2"/>
  <c r="E919" i="2"/>
  <c r="D919" i="2"/>
  <c r="C919" i="2"/>
  <c r="B919" i="2"/>
  <c r="E229" i="2"/>
  <c r="D229" i="2"/>
  <c r="C229" i="2"/>
  <c r="B229" i="2"/>
  <c r="E216" i="2"/>
  <c r="D216" i="2"/>
  <c r="C216" i="2"/>
  <c r="B216" i="2"/>
  <c r="E737" i="2"/>
  <c r="D737" i="2"/>
  <c r="C737" i="2"/>
  <c r="B737" i="2"/>
  <c r="E243" i="2"/>
  <c r="D243" i="2"/>
  <c r="C243" i="2"/>
  <c r="B243" i="2"/>
  <c r="E1722" i="2"/>
  <c r="D1722" i="2"/>
  <c r="C1722" i="2"/>
  <c r="B1722" i="2"/>
  <c r="E1721" i="2"/>
  <c r="D1721" i="2"/>
  <c r="C1721" i="2"/>
  <c r="B1721" i="2"/>
  <c r="E1735" i="2"/>
  <c r="D1735" i="2"/>
  <c r="C1735" i="2"/>
  <c r="B1735" i="2"/>
  <c r="E1732" i="2"/>
  <c r="D1732" i="2"/>
  <c r="C1732" i="2"/>
  <c r="B1732" i="2"/>
  <c r="E473" i="2"/>
  <c r="D473" i="2"/>
  <c r="C473" i="2"/>
  <c r="B473" i="2"/>
  <c r="E200" i="2"/>
  <c r="D200" i="2"/>
  <c r="C200" i="2"/>
  <c r="B200" i="2"/>
  <c r="E967" i="2"/>
  <c r="D967" i="2"/>
  <c r="C967" i="2"/>
  <c r="B967" i="2"/>
  <c r="E972" i="2"/>
  <c r="D972" i="2"/>
  <c r="C972" i="2"/>
  <c r="B972" i="2"/>
  <c r="E62" i="2"/>
  <c r="D62" i="2"/>
  <c r="C62" i="2"/>
  <c r="B62" i="2"/>
  <c r="E162" i="2"/>
  <c r="D162" i="2"/>
  <c r="C162" i="2"/>
  <c r="B162" i="2"/>
  <c r="E99" i="2"/>
  <c r="D99" i="2"/>
  <c r="C99" i="2"/>
  <c r="B99" i="2"/>
  <c r="E60" i="2"/>
  <c r="D60" i="2"/>
  <c r="C60" i="2"/>
  <c r="B60" i="2"/>
  <c r="E209" i="2"/>
  <c r="D209" i="2"/>
  <c r="C209" i="2"/>
  <c r="B209" i="2"/>
  <c r="E132" i="2"/>
  <c r="D132" i="2"/>
  <c r="C132" i="2"/>
  <c r="B132" i="2"/>
  <c r="E208" i="2"/>
  <c r="D208" i="2"/>
  <c r="C208" i="2"/>
  <c r="B208" i="2"/>
  <c r="E190" i="2"/>
  <c r="D190" i="2"/>
  <c r="C190" i="2"/>
  <c r="B190" i="2"/>
  <c r="E652" i="2"/>
  <c r="D652" i="2"/>
  <c r="C652" i="2"/>
  <c r="B652" i="2"/>
  <c r="E238" i="2"/>
  <c r="D238" i="2"/>
  <c r="C238" i="2"/>
  <c r="B238" i="2"/>
  <c r="E1717" i="2"/>
  <c r="D1717" i="2"/>
  <c r="C1717" i="2"/>
  <c r="B1717" i="2"/>
  <c r="E1715" i="2"/>
  <c r="D1715" i="2"/>
  <c r="C1715" i="2"/>
  <c r="B1715" i="2"/>
  <c r="E1703" i="2"/>
  <c r="D1703" i="2"/>
  <c r="C1703" i="2"/>
  <c r="B1703" i="2"/>
  <c r="E959" i="2"/>
  <c r="D959" i="2"/>
  <c r="C959" i="2"/>
  <c r="B959" i="2"/>
  <c r="E125" i="2"/>
  <c r="D125" i="2"/>
  <c r="C125" i="2"/>
  <c r="B125" i="2"/>
  <c r="E228" i="2"/>
  <c r="D228" i="2"/>
  <c r="C228" i="2"/>
  <c r="B228" i="2"/>
  <c r="E240" i="2"/>
  <c r="D240" i="2"/>
  <c r="C240" i="2"/>
  <c r="B240" i="2"/>
  <c r="E195" i="2"/>
  <c r="D195" i="2"/>
  <c r="C195" i="2"/>
  <c r="B195" i="2"/>
  <c r="E1730" i="2"/>
  <c r="D1730" i="2"/>
  <c r="C1730" i="2"/>
  <c r="B1730" i="2"/>
  <c r="E1729" i="2"/>
  <c r="D1729" i="2"/>
  <c r="C1729" i="2"/>
  <c r="B1729" i="2"/>
  <c r="E1728" i="2"/>
  <c r="D1728" i="2"/>
  <c r="C1728" i="2"/>
  <c r="B1728" i="2"/>
  <c r="E1719" i="2"/>
  <c r="D1719" i="2"/>
  <c r="C1719" i="2"/>
  <c r="B1719" i="2"/>
  <c r="E1727" i="2"/>
  <c r="D1727" i="2"/>
  <c r="C1727" i="2"/>
  <c r="B1727" i="2"/>
  <c r="E1720" i="2"/>
  <c r="D1720" i="2"/>
  <c r="C1720" i="2"/>
  <c r="B1720" i="2"/>
  <c r="E1726" i="2"/>
  <c r="D1726" i="2"/>
  <c r="C1726" i="2"/>
  <c r="B1726" i="2"/>
  <c r="E1688" i="2"/>
  <c r="D1688" i="2"/>
  <c r="C1688" i="2"/>
  <c r="B1688" i="2"/>
  <c r="E1687" i="2"/>
  <c r="D1687" i="2"/>
  <c r="C1687" i="2"/>
  <c r="B1687" i="2"/>
  <c r="E1718" i="2"/>
  <c r="D1718" i="2"/>
  <c r="C1718" i="2"/>
  <c r="B1718" i="2"/>
  <c r="E1716" i="2"/>
  <c r="D1716" i="2"/>
  <c r="C1716" i="2"/>
  <c r="B1716" i="2"/>
  <c r="E1661" i="2"/>
  <c r="D1661" i="2"/>
  <c r="C1661" i="2"/>
  <c r="B1661" i="2"/>
  <c r="E1702" i="2"/>
  <c r="D1702" i="2"/>
  <c r="C1702" i="2"/>
  <c r="B1702" i="2"/>
  <c r="E1651" i="2"/>
  <c r="D1651" i="2"/>
  <c r="C1651" i="2"/>
  <c r="B1651" i="2"/>
  <c r="E1712" i="2"/>
  <c r="D1712" i="2"/>
  <c r="C1712" i="2"/>
  <c r="B1712" i="2"/>
  <c r="E1710" i="2"/>
  <c r="D1710" i="2"/>
  <c r="C1710" i="2"/>
  <c r="B1710" i="2"/>
  <c r="E1709" i="2"/>
  <c r="D1709" i="2"/>
  <c r="C1709" i="2"/>
  <c r="B1709" i="2"/>
  <c r="E1714" i="2"/>
  <c r="D1714" i="2"/>
  <c r="C1714" i="2"/>
  <c r="B1714" i="2"/>
  <c r="E1711" i="2"/>
  <c r="D1711" i="2"/>
  <c r="C1711" i="2"/>
  <c r="B1711" i="2"/>
  <c r="E1653" i="2"/>
  <c r="D1653" i="2"/>
  <c r="C1653" i="2"/>
  <c r="B1653" i="2"/>
  <c r="E1620" i="2"/>
  <c r="D1620" i="2"/>
  <c r="C1620" i="2"/>
  <c r="B1620" i="2"/>
  <c r="E1629" i="2"/>
  <c r="D1629" i="2"/>
  <c r="C1629" i="2"/>
  <c r="B1629" i="2"/>
  <c r="E1610" i="2"/>
  <c r="D1610" i="2"/>
  <c r="C1610" i="2"/>
  <c r="B1610" i="2"/>
  <c r="E1649" i="2"/>
  <c r="D1649" i="2"/>
  <c r="C1649" i="2"/>
  <c r="B1649" i="2"/>
  <c r="E1645" i="2"/>
  <c r="D1645" i="2"/>
  <c r="C1645" i="2"/>
  <c r="B1645" i="2"/>
  <c r="E1638" i="2"/>
  <c r="D1638" i="2"/>
  <c r="C1638" i="2"/>
  <c r="B1638" i="2"/>
  <c r="E1621" i="2"/>
  <c r="D1621" i="2"/>
  <c r="C1621" i="2"/>
  <c r="B1621" i="2"/>
  <c r="E1616" i="2"/>
  <c r="D1616" i="2"/>
  <c r="C1616" i="2"/>
  <c r="B1616" i="2"/>
  <c r="E1609" i="2"/>
  <c r="D1609" i="2"/>
  <c r="C1609" i="2"/>
  <c r="B1609" i="2"/>
  <c r="E1473" i="2"/>
  <c r="D1473" i="2"/>
  <c r="C1473" i="2"/>
  <c r="B1473" i="2"/>
  <c r="E1707" i="2"/>
  <c r="D1707" i="2"/>
  <c r="C1707" i="2"/>
  <c r="B1707" i="2"/>
  <c r="E1671" i="2"/>
  <c r="D1671" i="2"/>
  <c r="C1671" i="2"/>
  <c r="B1671" i="2"/>
  <c r="E1705" i="2"/>
  <c r="D1705" i="2"/>
  <c r="C1705" i="2"/>
  <c r="B1705" i="2"/>
  <c r="E1695" i="2"/>
  <c r="D1695" i="2"/>
  <c r="C1695" i="2"/>
  <c r="B1695" i="2"/>
  <c r="E1698" i="2"/>
  <c r="D1698" i="2"/>
  <c r="C1698" i="2"/>
  <c r="B1698" i="2"/>
  <c r="E1694" i="2"/>
  <c r="D1694" i="2"/>
  <c r="C1694" i="2"/>
  <c r="B1694" i="2"/>
  <c r="E1713" i="2"/>
  <c r="D1713" i="2"/>
  <c r="C1713" i="2"/>
  <c r="B1713" i="2"/>
  <c r="E1700" i="2"/>
  <c r="D1700" i="2"/>
  <c r="C1700" i="2"/>
  <c r="B1700" i="2"/>
  <c r="E1701" i="2"/>
  <c r="D1701" i="2"/>
  <c r="C1701" i="2"/>
  <c r="B1701" i="2"/>
  <c r="E1678" i="2"/>
  <c r="D1678" i="2"/>
  <c r="C1678" i="2"/>
  <c r="B1678" i="2"/>
  <c r="E1699" i="2"/>
  <c r="D1699" i="2"/>
  <c r="C1699" i="2"/>
  <c r="B1699" i="2"/>
  <c r="E1697" i="2"/>
  <c r="D1697" i="2"/>
  <c r="C1697" i="2"/>
  <c r="B1697" i="2"/>
  <c r="E492" i="2"/>
  <c r="D492" i="2"/>
  <c r="C492" i="2"/>
  <c r="B492" i="2"/>
  <c r="E1690" i="2"/>
  <c r="D1690" i="2"/>
  <c r="C1690" i="2"/>
  <c r="B1690" i="2"/>
  <c r="E1693" i="2"/>
  <c r="D1693" i="2"/>
  <c r="C1693" i="2"/>
  <c r="B1693" i="2"/>
  <c r="E1689" i="2"/>
  <c r="D1689" i="2"/>
  <c r="C1689" i="2"/>
  <c r="B1689" i="2"/>
  <c r="E1686" i="2"/>
  <c r="D1686" i="2"/>
  <c r="C1686" i="2"/>
  <c r="B1686" i="2"/>
  <c r="E1684" i="2"/>
  <c r="D1684" i="2"/>
  <c r="C1684" i="2"/>
  <c r="B1684" i="2"/>
  <c r="E1683" i="2"/>
  <c r="D1683" i="2"/>
  <c r="C1683" i="2"/>
  <c r="B1683" i="2"/>
  <c r="E1242" i="2"/>
  <c r="D1242" i="2"/>
  <c r="C1242" i="2"/>
  <c r="B1242" i="2"/>
  <c r="E1235" i="2"/>
  <c r="D1235" i="2"/>
  <c r="C1235" i="2"/>
  <c r="B1235" i="2"/>
  <c r="E1517" i="2"/>
  <c r="D1517" i="2"/>
  <c r="C1517" i="2"/>
  <c r="B1517" i="2"/>
  <c r="E1682" i="2"/>
  <c r="D1682" i="2"/>
  <c r="C1682" i="2"/>
  <c r="B1682" i="2"/>
  <c r="E1675" i="2"/>
  <c r="D1675" i="2"/>
  <c r="C1675" i="2"/>
  <c r="B1675" i="2"/>
  <c r="E1680" i="2"/>
  <c r="D1680" i="2"/>
  <c r="C1680" i="2"/>
  <c r="B1680" i="2"/>
  <c r="E1679" i="2"/>
  <c r="D1679" i="2"/>
  <c r="C1679" i="2"/>
  <c r="B1679" i="2"/>
  <c r="E1677" i="2"/>
  <c r="D1677" i="2"/>
  <c r="C1677" i="2"/>
  <c r="B1677" i="2"/>
  <c r="E1676" i="2"/>
  <c r="D1676" i="2"/>
  <c r="C1676" i="2"/>
  <c r="B1676" i="2"/>
  <c r="E1673" i="2"/>
  <c r="D1673" i="2"/>
  <c r="C1673" i="2"/>
  <c r="B1673" i="2"/>
  <c r="E1672" i="2"/>
  <c r="D1672" i="2"/>
  <c r="C1672" i="2"/>
  <c r="B1672" i="2"/>
  <c r="E1670" i="2"/>
  <c r="D1670" i="2"/>
  <c r="C1670" i="2"/>
  <c r="B1670" i="2"/>
  <c r="E1665" i="2"/>
  <c r="D1665" i="2"/>
  <c r="C1665" i="2"/>
  <c r="B1665" i="2"/>
  <c r="E1648" i="2"/>
  <c r="D1648" i="2"/>
  <c r="C1648" i="2"/>
  <c r="B1648" i="2"/>
  <c r="E1669" i="2"/>
  <c r="D1669" i="2"/>
  <c r="C1669" i="2"/>
  <c r="B1669" i="2"/>
  <c r="E1668" i="2"/>
  <c r="D1668" i="2"/>
  <c r="C1668" i="2"/>
  <c r="B1668" i="2"/>
  <c r="E1666" i="2"/>
  <c r="D1666" i="2"/>
  <c r="C1666" i="2"/>
  <c r="B1666" i="2"/>
  <c r="E1650" i="2"/>
  <c r="D1650" i="2"/>
  <c r="C1650" i="2"/>
  <c r="B1650" i="2"/>
  <c r="E1628" i="2"/>
  <c r="D1628" i="2"/>
  <c r="C1628" i="2"/>
  <c r="B1628" i="2"/>
  <c r="E1663" i="2"/>
  <c r="D1663" i="2"/>
  <c r="C1663" i="2"/>
  <c r="B1663" i="2"/>
  <c r="E1658" i="2"/>
  <c r="D1658" i="2"/>
  <c r="C1658" i="2"/>
  <c r="B1658" i="2"/>
  <c r="E1659" i="2"/>
  <c r="D1659" i="2"/>
  <c r="C1659" i="2"/>
  <c r="B1659" i="2"/>
  <c r="E1654" i="2"/>
  <c r="D1654" i="2"/>
  <c r="C1654" i="2"/>
  <c r="B1654" i="2"/>
  <c r="E1657" i="2"/>
  <c r="D1657" i="2"/>
  <c r="C1657" i="2"/>
  <c r="B1657" i="2"/>
  <c r="E1655" i="2"/>
  <c r="D1655" i="2"/>
  <c r="C1655" i="2"/>
  <c r="B1655" i="2"/>
  <c r="E1565" i="2"/>
  <c r="D1565" i="2"/>
  <c r="C1565" i="2"/>
  <c r="B1565" i="2"/>
  <c r="E1635" i="2"/>
  <c r="D1635" i="2"/>
  <c r="C1635" i="2"/>
  <c r="B1635" i="2"/>
  <c r="E1634" i="2"/>
  <c r="D1634" i="2"/>
  <c r="C1634" i="2"/>
  <c r="B1634" i="2"/>
  <c r="E1644" i="2"/>
  <c r="D1644" i="2"/>
  <c r="C1644" i="2"/>
  <c r="B1644" i="2"/>
  <c r="E1643" i="2"/>
  <c r="D1643" i="2"/>
  <c r="C1643" i="2"/>
  <c r="B1643" i="2"/>
  <c r="E1641" i="2"/>
  <c r="D1641" i="2"/>
  <c r="C1641" i="2"/>
  <c r="B1641" i="2"/>
  <c r="E1640" i="2"/>
  <c r="D1640" i="2"/>
  <c r="C1640" i="2"/>
  <c r="B1640" i="2"/>
  <c r="E1626" i="2"/>
  <c r="D1626" i="2"/>
  <c r="C1626" i="2"/>
  <c r="B1626" i="2"/>
  <c r="E1633" i="2"/>
  <c r="D1633" i="2"/>
  <c r="C1633" i="2"/>
  <c r="B1633" i="2"/>
  <c r="E1636" i="2"/>
  <c r="D1636" i="2"/>
  <c r="C1636" i="2"/>
  <c r="B1636" i="2"/>
  <c r="E1632" i="2"/>
  <c r="D1632" i="2"/>
  <c r="C1632" i="2"/>
  <c r="B1632" i="2"/>
  <c r="E1631" i="2"/>
  <c r="D1631" i="2"/>
  <c r="C1631" i="2"/>
  <c r="B1631" i="2"/>
  <c r="E1619" i="2"/>
  <c r="D1619" i="2"/>
  <c r="C1619" i="2"/>
  <c r="B1619" i="2"/>
  <c r="E1612" i="2"/>
  <c r="D1612" i="2"/>
  <c r="C1612" i="2"/>
  <c r="B1612" i="2"/>
  <c r="E1421" i="2"/>
  <c r="D1421" i="2"/>
  <c r="C1421" i="2"/>
  <c r="B1421" i="2"/>
  <c r="E1396" i="2"/>
  <c r="D1396" i="2"/>
  <c r="C1396" i="2"/>
  <c r="B1396" i="2"/>
  <c r="E1323" i="2"/>
  <c r="D1323" i="2"/>
  <c r="C1323" i="2"/>
  <c r="B1323" i="2"/>
  <c r="E1313" i="2"/>
  <c r="D1313" i="2"/>
  <c r="C1313" i="2"/>
  <c r="B1313" i="2"/>
  <c r="E1279" i="2"/>
  <c r="D1279" i="2"/>
  <c r="C1279" i="2"/>
  <c r="B1279" i="2"/>
  <c r="E1225" i="2"/>
  <c r="D1225" i="2"/>
  <c r="C1225" i="2"/>
  <c r="B1225" i="2"/>
  <c r="E1218" i="2"/>
  <c r="D1218" i="2"/>
  <c r="C1218" i="2"/>
  <c r="B1218" i="2"/>
  <c r="E1156" i="2"/>
  <c r="D1156" i="2"/>
  <c r="C1156" i="2"/>
  <c r="B1156" i="2"/>
  <c r="E1127" i="2"/>
  <c r="D1127" i="2"/>
  <c r="C1127" i="2"/>
  <c r="B1127" i="2"/>
  <c r="E1096" i="2"/>
  <c r="D1096" i="2"/>
  <c r="C1096" i="2"/>
  <c r="B1096" i="2"/>
  <c r="E1630" i="2"/>
  <c r="D1630" i="2"/>
  <c r="C1630" i="2"/>
  <c r="B1630" i="2"/>
  <c r="E1627" i="2"/>
  <c r="D1627" i="2"/>
  <c r="C1627" i="2"/>
  <c r="B1627" i="2"/>
  <c r="E1586" i="2"/>
  <c r="D1586" i="2"/>
  <c r="C1586" i="2"/>
  <c r="B1586" i="2"/>
  <c r="E1579" i="2"/>
  <c r="D1579" i="2"/>
  <c r="C1579" i="2"/>
  <c r="B1579" i="2"/>
  <c r="E1563" i="2"/>
  <c r="D1563" i="2"/>
  <c r="C1563" i="2"/>
  <c r="B1563" i="2"/>
  <c r="E1550" i="2"/>
  <c r="D1550" i="2"/>
  <c r="C1550" i="2"/>
  <c r="B1550" i="2"/>
  <c r="E1540" i="2"/>
  <c r="D1540" i="2"/>
  <c r="C1540" i="2"/>
  <c r="B1540" i="2"/>
  <c r="E1516" i="2"/>
  <c r="D1516" i="2"/>
  <c r="C1516" i="2"/>
  <c r="B1516" i="2"/>
  <c r="E1513" i="2"/>
  <c r="D1513" i="2"/>
  <c r="C1513" i="2"/>
  <c r="B1513" i="2"/>
  <c r="E1046" i="2"/>
  <c r="D1046" i="2"/>
  <c r="C1046" i="2"/>
  <c r="B1046" i="2"/>
  <c r="E1045" i="2"/>
  <c r="D1045" i="2"/>
  <c r="C1045" i="2"/>
  <c r="B1045" i="2"/>
  <c r="E1505" i="2"/>
  <c r="D1505" i="2"/>
  <c r="C1505" i="2"/>
  <c r="B1505" i="2"/>
  <c r="E1625" i="2"/>
  <c r="D1625" i="2"/>
  <c r="C1625" i="2"/>
  <c r="B1625" i="2"/>
  <c r="E1613" i="2"/>
  <c r="D1613" i="2"/>
  <c r="C1613" i="2"/>
  <c r="B1613" i="2"/>
  <c r="E697" i="2"/>
  <c r="D697" i="2"/>
  <c r="C697" i="2"/>
  <c r="B697" i="2"/>
  <c r="E673" i="2"/>
  <c r="D673" i="2"/>
  <c r="C673" i="2"/>
  <c r="B673" i="2"/>
  <c r="E1425" i="2"/>
  <c r="D1425" i="2"/>
  <c r="C1425" i="2"/>
  <c r="B1425" i="2"/>
  <c r="E1624" i="2"/>
  <c r="D1624" i="2"/>
  <c r="C1624" i="2"/>
  <c r="B1624" i="2"/>
  <c r="E1420" i="2"/>
  <c r="D1420" i="2"/>
  <c r="C1420" i="2"/>
  <c r="B1420" i="2"/>
  <c r="E1423" i="2"/>
  <c r="D1423" i="2"/>
  <c r="C1423" i="2"/>
  <c r="B1423" i="2"/>
  <c r="E1387" i="2"/>
  <c r="D1387" i="2"/>
  <c r="C1387" i="2"/>
  <c r="B1387" i="2"/>
  <c r="E1618" i="2"/>
  <c r="D1618" i="2"/>
  <c r="C1618" i="2"/>
  <c r="B1618" i="2"/>
  <c r="E1394" i="2"/>
  <c r="D1394" i="2"/>
  <c r="C1394" i="2"/>
  <c r="B1394" i="2"/>
  <c r="E1359" i="2"/>
  <c r="D1359" i="2"/>
  <c r="C1359" i="2"/>
  <c r="B1359" i="2"/>
  <c r="E1615" i="2"/>
  <c r="D1615" i="2"/>
  <c r="C1615" i="2"/>
  <c r="B1615" i="2"/>
  <c r="E1602" i="2"/>
  <c r="D1602" i="2"/>
  <c r="C1602" i="2"/>
  <c r="B1602" i="2"/>
  <c r="E1367" i="2"/>
  <c r="D1367" i="2"/>
  <c r="C1367" i="2"/>
  <c r="B1367" i="2"/>
  <c r="E1349" i="2"/>
  <c r="D1349" i="2"/>
  <c r="C1349" i="2"/>
  <c r="B1349" i="2"/>
  <c r="E1352" i="2"/>
  <c r="D1352" i="2"/>
  <c r="C1352" i="2"/>
  <c r="B1352" i="2"/>
  <c r="E1317" i="2"/>
  <c r="D1317" i="2"/>
  <c r="C1317" i="2"/>
  <c r="B1317" i="2"/>
  <c r="E1310" i="2"/>
  <c r="D1310" i="2"/>
  <c r="C1310" i="2"/>
  <c r="B1310" i="2"/>
  <c r="E1596" i="2"/>
  <c r="D1596" i="2"/>
  <c r="C1596" i="2"/>
  <c r="B1596" i="2"/>
  <c r="E1608" i="2"/>
  <c r="D1608" i="2"/>
  <c r="C1608" i="2"/>
  <c r="B1608" i="2"/>
  <c r="E1611" i="2"/>
  <c r="D1611" i="2"/>
  <c r="C1611" i="2"/>
  <c r="B1611" i="2"/>
  <c r="E1337" i="2"/>
  <c r="D1337" i="2"/>
  <c r="C1337" i="2"/>
  <c r="B1337" i="2"/>
  <c r="E1303" i="2"/>
  <c r="D1303" i="2"/>
  <c r="C1303" i="2"/>
  <c r="B1303" i="2"/>
  <c r="E1318" i="2"/>
  <c r="D1318" i="2"/>
  <c r="C1318" i="2"/>
  <c r="B1318" i="2"/>
  <c r="E1614" i="2"/>
  <c r="D1614" i="2"/>
  <c r="C1614" i="2"/>
  <c r="B1614" i="2"/>
  <c r="E1597" i="2"/>
  <c r="D1597" i="2"/>
  <c r="C1597" i="2"/>
  <c r="B1597" i="2"/>
  <c r="E1298" i="2"/>
  <c r="D1298" i="2"/>
  <c r="C1298" i="2"/>
  <c r="B1298" i="2"/>
  <c r="E1606" i="2"/>
  <c r="D1606" i="2"/>
  <c r="C1606" i="2"/>
  <c r="B1606" i="2"/>
  <c r="E1297" i="2"/>
  <c r="D1297" i="2"/>
  <c r="C1297" i="2"/>
  <c r="B1297" i="2"/>
  <c r="E1598" i="2"/>
  <c r="D1598" i="2"/>
  <c r="C1598" i="2"/>
  <c r="B1598" i="2"/>
  <c r="E1605" i="2"/>
  <c r="D1605" i="2"/>
  <c r="C1605" i="2"/>
  <c r="B1605" i="2"/>
  <c r="E1600" i="2"/>
  <c r="D1600" i="2"/>
  <c r="C1600" i="2"/>
  <c r="B1600" i="2"/>
  <c r="E1601" i="2"/>
  <c r="D1601" i="2"/>
  <c r="C1601" i="2"/>
  <c r="B1601" i="2"/>
  <c r="E1603" i="2"/>
  <c r="D1603" i="2"/>
  <c r="C1603" i="2"/>
  <c r="B1603" i="2"/>
  <c r="E1595" i="2"/>
  <c r="D1595" i="2"/>
  <c r="C1595" i="2"/>
  <c r="B1595" i="2"/>
  <c r="E1278" i="2"/>
  <c r="D1278" i="2"/>
  <c r="C1278" i="2"/>
  <c r="B1278" i="2"/>
  <c r="E1574" i="2"/>
  <c r="D1574" i="2"/>
  <c r="C1574" i="2"/>
  <c r="B1574" i="2"/>
  <c r="E1594" i="2"/>
  <c r="D1594" i="2"/>
  <c r="C1594" i="2"/>
  <c r="B1594" i="2"/>
  <c r="E909" i="2"/>
  <c r="D909" i="2"/>
  <c r="C909" i="2"/>
  <c r="B909" i="2"/>
  <c r="E908" i="2"/>
  <c r="D908" i="2"/>
  <c r="C908" i="2"/>
  <c r="B908" i="2"/>
  <c r="E906" i="2"/>
  <c r="D906" i="2"/>
  <c r="C906" i="2"/>
  <c r="B906" i="2"/>
  <c r="E905" i="2"/>
  <c r="D905" i="2"/>
  <c r="C905" i="2"/>
  <c r="B905" i="2"/>
  <c r="E903" i="2"/>
  <c r="D903" i="2"/>
  <c r="C903" i="2"/>
  <c r="B903" i="2"/>
  <c r="E901" i="2"/>
  <c r="D901" i="2"/>
  <c r="C901" i="2"/>
  <c r="B901" i="2"/>
  <c r="E899" i="2"/>
  <c r="D899" i="2"/>
  <c r="C899" i="2"/>
  <c r="B899" i="2"/>
  <c r="E898" i="2"/>
  <c r="D898" i="2"/>
  <c r="C898" i="2"/>
  <c r="B898" i="2"/>
  <c r="E894" i="2"/>
  <c r="D894" i="2"/>
  <c r="C894" i="2"/>
  <c r="B894" i="2"/>
  <c r="E893" i="2"/>
  <c r="D893" i="2"/>
  <c r="C893" i="2"/>
  <c r="B893" i="2"/>
  <c r="E892" i="2"/>
  <c r="D892" i="2"/>
  <c r="C892" i="2"/>
  <c r="B892" i="2"/>
  <c r="E891" i="2"/>
  <c r="D891" i="2"/>
  <c r="C891" i="2"/>
  <c r="B891" i="2"/>
  <c r="E1414" i="2"/>
  <c r="D1414" i="2"/>
  <c r="C1414" i="2"/>
  <c r="B1414" i="2"/>
  <c r="E890" i="2"/>
  <c r="D890" i="2"/>
  <c r="C890" i="2"/>
  <c r="B890" i="2"/>
  <c r="E1593" i="2"/>
  <c r="D1593" i="2"/>
  <c r="C1593" i="2"/>
  <c r="B1593" i="2"/>
  <c r="E888" i="2"/>
  <c r="D888" i="2"/>
  <c r="C888" i="2"/>
  <c r="B888" i="2"/>
  <c r="E887" i="2"/>
  <c r="D887" i="2"/>
  <c r="C887" i="2"/>
  <c r="B887" i="2"/>
  <c r="E886" i="2"/>
  <c r="D886" i="2"/>
  <c r="C886" i="2"/>
  <c r="B886" i="2"/>
  <c r="E883" i="2"/>
  <c r="D883" i="2"/>
  <c r="C883" i="2"/>
  <c r="B883" i="2"/>
  <c r="E882" i="2"/>
  <c r="D882" i="2"/>
  <c r="C882" i="2"/>
  <c r="B882" i="2"/>
  <c r="E881" i="2"/>
  <c r="D881" i="2"/>
  <c r="C881" i="2"/>
  <c r="B881" i="2"/>
  <c r="E1592" i="2"/>
  <c r="D1592" i="2"/>
  <c r="C1592" i="2"/>
  <c r="B1592" i="2"/>
  <c r="E1578" i="2"/>
  <c r="D1578" i="2"/>
  <c r="C1578" i="2"/>
  <c r="B1578" i="2"/>
  <c r="E1583" i="2"/>
  <c r="D1583" i="2"/>
  <c r="C1583" i="2"/>
  <c r="B1583" i="2"/>
  <c r="E877" i="2"/>
  <c r="D877" i="2"/>
  <c r="C877" i="2"/>
  <c r="B877" i="2"/>
  <c r="E875" i="2"/>
  <c r="D875" i="2"/>
  <c r="C875" i="2"/>
  <c r="B875" i="2"/>
  <c r="E874" i="2"/>
  <c r="D874" i="2"/>
  <c r="C874" i="2"/>
  <c r="B874" i="2"/>
  <c r="E873" i="2"/>
  <c r="D873" i="2"/>
  <c r="C873" i="2"/>
  <c r="B873" i="2"/>
  <c r="E872" i="2"/>
  <c r="D872" i="2"/>
  <c r="C872" i="2"/>
  <c r="B872" i="2"/>
  <c r="E871" i="2"/>
  <c r="D871" i="2"/>
  <c r="C871" i="2"/>
  <c r="B871" i="2"/>
  <c r="E870" i="2"/>
  <c r="D870" i="2"/>
  <c r="C870" i="2"/>
  <c r="B870" i="2"/>
  <c r="E865" i="2"/>
  <c r="D865" i="2"/>
  <c r="C865" i="2"/>
  <c r="B865" i="2"/>
  <c r="E858" i="2"/>
  <c r="D858" i="2"/>
  <c r="C858" i="2"/>
  <c r="B858" i="2"/>
  <c r="E855" i="2"/>
  <c r="D855" i="2"/>
  <c r="C855" i="2"/>
  <c r="B855" i="2"/>
  <c r="E854" i="2"/>
  <c r="D854" i="2"/>
  <c r="C854" i="2"/>
  <c r="B854" i="2"/>
  <c r="E853" i="2"/>
  <c r="D853" i="2"/>
  <c r="C853" i="2"/>
  <c r="B853" i="2"/>
  <c r="E861" i="2"/>
  <c r="D861" i="2"/>
  <c r="C861" i="2"/>
  <c r="B861" i="2"/>
  <c r="E850" i="2"/>
  <c r="D850" i="2"/>
  <c r="C850" i="2"/>
  <c r="B850" i="2"/>
  <c r="E849" i="2"/>
  <c r="D849" i="2"/>
  <c r="C849" i="2"/>
  <c r="B849" i="2"/>
  <c r="E1587" i="2"/>
  <c r="D1587" i="2"/>
  <c r="C1587" i="2"/>
  <c r="B1587" i="2"/>
  <c r="E1591" i="2"/>
  <c r="D1591" i="2"/>
  <c r="C1591" i="2"/>
  <c r="B1591" i="2"/>
  <c r="E1296" i="2"/>
  <c r="D1296" i="2"/>
  <c r="C1296" i="2"/>
  <c r="B1296" i="2"/>
  <c r="E1290" i="2"/>
  <c r="D1290" i="2"/>
  <c r="C1290" i="2"/>
  <c r="B1290" i="2"/>
  <c r="E1289" i="2"/>
  <c r="D1289" i="2"/>
  <c r="C1289" i="2"/>
  <c r="B1289" i="2"/>
  <c r="E1277" i="2"/>
  <c r="D1277" i="2"/>
  <c r="C1277" i="2"/>
  <c r="B1277" i="2"/>
  <c r="E1233" i="2"/>
  <c r="D1233" i="2"/>
  <c r="C1233" i="2"/>
  <c r="B1233" i="2"/>
  <c r="E1228" i="2"/>
  <c r="D1228" i="2"/>
  <c r="C1228" i="2"/>
  <c r="B1228" i="2"/>
  <c r="E1239" i="2"/>
  <c r="D1239" i="2"/>
  <c r="C1239" i="2"/>
  <c r="B1239" i="2"/>
  <c r="E1210" i="2"/>
  <c r="D1210" i="2"/>
  <c r="C1210" i="2"/>
  <c r="B1210" i="2"/>
  <c r="E1590" i="2"/>
  <c r="D1590" i="2"/>
  <c r="C1590" i="2"/>
  <c r="B1590" i="2"/>
  <c r="E1589" i="2"/>
  <c r="D1589" i="2"/>
  <c r="C1589" i="2"/>
  <c r="B1589" i="2"/>
  <c r="E1203" i="2"/>
  <c r="D1203" i="2"/>
  <c r="C1203" i="2"/>
  <c r="B1203" i="2"/>
  <c r="E1327" i="2"/>
  <c r="D1327" i="2"/>
  <c r="C1327" i="2"/>
  <c r="B1327" i="2"/>
  <c r="E1342" i="2"/>
  <c r="D1342" i="2"/>
  <c r="C1342" i="2"/>
  <c r="B1342" i="2"/>
  <c r="E1142" i="2"/>
  <c r="D1142" i="2"/>
  <c r="C1142" i="2"/>
  <c r="B1142" i="2"/>
  <c r="E1128" i="2"/>
  <c r="D1128" i="2"/>
  <c r="C1128" i="2"/>
  <c r="B1128" i="2"/>
  <c r="E1126" i="2"/>
  <c r="D1126" i="2"/>
  <c r="C1126" i="2"/>
  <c r="B1126" i="2"/>
  <c r="E1121" i="2"/>
  <c r="D1121" i="2"/>
  <c r="C1121" i="2"/>
  <c r="B1121" i="2"/>
  <c r="E1075" i="2"/>
  <c r="D1075" i="2"/>
  <c r="C1075" i="2"/>
  <c r="B1075" i="2"/>
  <c r="E1060" i="2"/>
  <c r="D1060" i="2"/>
  <c r="C1060" i="2"/>
  <c r="B1060" i="2"/>
  <c r="E1042" i="2"/>
  <c r="D1042" i="2"/>
  <c r="C1042" i="2"/>
  <c r="B1042" i="2"/>
  <c r="E756" i="2"/>
  <c r="D756" i="2"/>
  <c r="C756" i="2"/>
  <c r="B756" i="2"/>
  <c r="E847" i="2"/>
  <c r="D847" i="2"/>
  <c r="C847" i="2"/>
  <c r="B847" i="2"/>
  <c r="E1002" i="2"/>
  <c r="D1002" i="2"/>
  <c r="C1002" i="2"/>
  <c r="B1002" i="2"/>
  <c r="E846" i="2"/>
  <c r="D846" i="2"/>
  <c r="C846" i="2"/>
  <c r="B846" i="2"/>
  <c r="E842" i="2"/>
  <c r="D842" i="2"/>
  <c r="C842" i="2"/>
  <c r="B842" i="2"/>
  <c r="E840" i="2"/>
  <c r="D840" i="2"/>
  <c r="C840" i="2"/>
  <c r="B840" i="2"/>
  <c r="E839" i="2"/>
  <c r="D839" i="2"/>
  <c r="C839" i="2"/>
  <c r="B839" i="2"/>
  <c r="E1001" i="2"/>
  <c r="D1001" i="2"/>
  <c r="C1001" i="2"/>
  <c r="B1001" i="2"/>
  <c r="E998" i="2"/>
  <c r="D998" i="2"/>
  <c r="C998" i="2"/>
  <c r="B998" i="2"/>
  <c r="E834" i="2"/>
  <c r="D834" i="2"/>
  <c r="C834" i="2"/>
  <c r="B834" i="2"/>
  <c r="E996" i="2"/>
  <c r="D996" i="2"/>
  <c r="C996" i="2"/>
  <c r="B996" i="2"/>
  <c r="E994" i="2"/>
  <c r="D994" i="2"/>
  <c r="C994" i="2"/>
  <c r="B994" i="2"/>
  <c r="E992" i="2"/>
  <c r="D992" i="2"/>
  <c r="C992" i="2"/>
  <c r="B992" i="2"/>
  <c r="E991" i="2"/>
  <c r="D991" i="2"/>
  <c r="C991" i="2"/>
  <c r="B991" i="2"/>
  <c r="E990" i="2"/>
  <c r="D990" i="2"/>
  <c r="C990" i="2"/>
  <c r="B990" i="2"/>
  <c r="E989" i="2"/>
  <c r="D989" i="2"/>
  <c r="C989" i="2"/>
  <c r="B989" i="2"/>
  <c r="E1569" i="2"/>
  <c r="D1569" i="2"/>
  <c r="C1569" i="2"/>
  <c r="B1569" i="2"/>
  <c r="E832" i="2"/>
  <c r="D832" i="2"/>
  <c r="C832" i="2"/>
  <c r="B832" i="2"/>
  <c r="E831" i="2"/>
  <c r="D831" i="2"/>
  <c r="C831" i="2"/>
  <c r="B831" i="2"/>
  <c r="E823" i="2"/>
  <c r="D823" i="2"/>
  <c r="C823" i="2"/>
  <c r="B823" i="2"/>
  <c r="E822" i="2"/>
  <c r="D822" i="2"/>
  <c r="C822" i="2"/>
  <c r="B822" i="2"/>
  <c r="E1576" i="2"/>
  <c r="D1576" i="2"/>
  <c r="C1576" i="2"/>
  <c r="B1576" i="2"/>
  <c r="E1585" i="2"/>
  <c r="D1585" i="2"/>
  <c r="C1585" i="2"/>
  <c r="B1585" i="2"/>
  <c r="E988" i="2"/>
  <c r="D988" i="2"/>
  <c r="C988" i="2"/>
  <c r="B988" i="2"/>
  <c r="E987" i="2"/>
  <c r="D987" i="2"/>
  <c r="C987" i="2"/>
  <c r="B987" i="2"/>
  <c r="E986" i="2"/>
  <c r="D986" i="2"/>
  <c r="C986" i="2"/>
  <c r="B986" i="2"/>
  <c r="E985" i="2"/>
  <c r="D985" i="2"/>
  <c r="C985" i="2"/>
  <c r="B985" i="2"/>
  <c r="E984" i="2"/>
  <c r="D984" i="2"/>
  <c r="C984" i="2"/>
  <c r="B984" i="2"/>
  <c r="E983" i="2"/>
  <c r="D983" i="2"/>
  <c r="C983" i="2"/>
  <c r="B983" i="2"/>
  <c r="E821" i="2"/>
  <c r="D821" i="2"/>
  <c r="C821" i="2"/>
  <c r="B821" i="2"/>
  <c r="E820" i="2"/>
  <c r="D820" i="2"/>
  <c r="C820" i="2"/>
  <c r="B820" i="2"/>
  <c r="E979" i="2"/>
  <c r="D979" i="2"/>
  <c r="C979" i="2"/>
  <c r="B979" i="2"/>
  <c r="E978" i="2"/>
  <c r="D978" i="2"/>
  <c r="C978" i="2"/>
  <c r="B978" i="2"/>
  <c r="E977" i="2"/>
  <c r="D977" i="2"/>
  <c r="C977" i="2"/>
  <c r="B977" i="2"/>
  <c r="E976" i="2"/>
  <c r="D976" i="2"/>
  <c r="C976" i="2"/>
  <c r="B976" i="2"/>
  <c r="E1584" i="2"/>
  <c r="D1584" i="2"/>
  <c r="C1584" i="2"/>
  <c r="B1584" i="2"/>
  <c r="E975" i="2"/>
  <c r="D975" i="2"/>
  <c r="C975" i="2"/>
  <c r="B975" i="2"/>
  <c r="E974" i="2"/>
  <c r="D974" i="2"/>
  <c r="C974" i="2"/>
  <c r="B974" i="2"/>
  <c r="E973" i="2"/>
  <c r="D973" i="2"/>
  <c r="C973" i="2"/>
  <c r="B973" i="2"/>
  <c r="E971" i="2"/>
  <c r="D971" i="2"/>
  <c r="C971" i="2"/>
  <c r="B971" i="2"/>
  <c r="E970" i="2"/>
  <c r="D970" i="2"/>
  <c r="C970" i="2"/>
  <c r="B970" i="2"/>
  <c r="E952" i="2"/>
  <c r="D952" i="2"/>
  <c r="C952" i="2"/>
  <c r="B952" i="2"/>
  <c r="E1582" i="2"/>
  <c r="D1582" i="2"/>
  <c r="C1582" i="2"/>
  <c r="B1582" i="2"/>
  <c r="E1504" i="2"/>
  <c r="D1504" i="2"/>
  <c r="C1504" i="2"/>
  <c r="B1504" i="2"/>
  <c r="E1560" i="2"/>
  <c r="D1560" i="2"/>
  <c r="C1560" i="2"/>
  <c r="B1560" i="2"/>
  <c r="E1581" i="2"/>
  <c r="D1581" i="2"/>
  <c r="C1581" i="2"/>
  <c r="B1581" i="2"/>
  <c r="E1580" i="2"/>
  <c r="D1580" i="2"/>
  <c r="C1580" i="2"/>
  <c r="B1580" i="2"/>
  <c r="E969" i="2"/>
  <c r="D969" i="2"/>
  <c r="C969" i="2"/>
  <c r="B969" i="2"/>
  <c r="E968" i="2"/>
  <c r="D968" i="2"/>
  <c r="C968" i="2"/>
  <c r="B968" i="2"/>
  <c r="E966" i="2"/>
  <c r="D966" i="2"/>
  <c r="C966" i="2"/>
  <c r="B966" i="2"/>
  <c r="E1575" i="2"/>
  <c r="D1575" i="2"/>
  <c r="C1575" i="2"/>
  <c r="B1575" i="2"/>
  <c r="E965" i="2"/>
  <c r="D965" i="2"/>
  <c r="C965" i="2"/>
  <c r="B965" i="2"/>
  <c r="E819" i="2"/>
  <c r="D819" i="2"/>
  <c r="C819" i="2"/>
  <c r="B819" i="2"/>
  <c r="E818" i="2"/>
  <c r="D818" i="2"/>
  <c r="C818" i="2"/>
  <c r="B818" i="2"/>
  <c r="E816" i="2"/>
  <c r="D816" i="2"/>
  <c r="C816" i="2"/>
  <c r="B816" i="2"/>
  <c r="E812" i="2"/>
  <c r="D812" i="2"/>
  <c r="C812" i="2"/>
  <c r="B812" i="2"/>
  <c r="E1577" i="2"/>
  <c r="D1577" i="2"/>
  <c r="C1577" i="2"/>
  <c r="B1577" i="2"/>
  <c r="E1572" i="2"/>
  <c r="D1572" i="2"/>
  <c r="C1572" i="2"/>
  <c r="B1572" i="2"/>
  <c r="E811" i="2"/>
  <c r="D811" i="2"/>
  <c r="C811" i="2"/>
  <c r="B811" i="2"/>
  <c r="E809" i="2"/>
  <c r="D809" i="2"/>
  <c r="C809" i="2"/>
  <c r="B809" i="2"/>
  <c r="E808" i="2"/>
  <c r="D808" i="2"/>
  <c r="C808" i="2"/>
  <c r="B808" i="2"/>
  <c r="E801" i="2"/>
  <c r="D801" i="2"/>
  <c r="C801" i="2"/>
  <c r="B801" i="2"/>
  <c r="E800" i="2"/>
  <c r="D800" i="2"/>
  <c r="C800" i="2"/>
  <c r="B800" i="2"/>
  <c r="E1562" i="2"/>
  <c r="D1562" i="2"/>
  <c r="C1562" i="2"/>
  <c r="B1562" i="2"/>
  <c r="E1573" i="2"/>
  <c r="D1573" i="2"/>
  <c r="C1573" i="2"/>
  <c r="B1573" i="2"/>
  <c r="E796" i="2"/>
  <c r="D796" i="2"/>
  <c r="C796" i="2"/>
  <c r="B796" i="2"/>
  <c r="E794" i="2"/>
  <c r="D794" i="2"/>
  <c r="C794" i="2"/>
  <c r="B794" i="2"/>
  <c r="E793" i="2"/>
  <c r="D793" i="2"/>
  <c r="C793" i="2"/>
  <c r="B793" i="2"/>
  <c r="E964" i="2"/>
  <c r="D964" i="2"/>
  <c r="C964" i="2"/>
  <c r="B964" i="2"/>
  <c r="E963" i="2"/>
  <c r="D963" i="2"/>
  <c r="C963" i="2"/>
  <c r="B963" i="2"/>
  <c r="E961" i="2"/>
  <c r="D961" i="2"/>
  <c r="C961" i="2"/>
  <c r="B961" i="2"/>
  <c r="E960" i="2"/>
  <c r="D960" i="2"/>
  <c r="C960" i="2"/>
  <c r="B960" i="2"/>
  <c r="E956" i="2"/>
  <c r="D956" i="2"/>
  <c r="C956" i="2"/>
  <c r="B956" i="2"/>
  <c r="E955" i="2"/>
  <c r="D955" i="2"/>
  <c r="C955" i="2"/>
  <c r="B955" i="2"/>
  <c r="E954" i="2"/>
  <c r="D954" i="2"/>
  <c r="C954" i="2"/>
  <c r="B954" i="2"/>
  <c r="E790" i="2"/>
  <c r="D790" i="2"/>
  <c r="C790" i="2"/>
  <c r="B790" i="2"/>
  <c r="E1561" i="2"/>
  <c r="D1561" i="2"/>
  <c r="C1561" i="2"/>
  <c r="B1561" i="2"/>
  <c r="E951" i="2"/>
  <c r="D951" i="2"/>
  <c r="C951" i="2"/>
  <c r="B951" i="2"/>
  <c r="E789" i="2"/>
  <c r="D789" i="2"/>
  <c r="C789" i="2"/>
  <c r="B789" i="2"/>
  <c r="E784" i="2"/>
  <c r="D784" i="2"/>
  <c r="C784" i="2"/>
  <c r="B784" i="2"/>
  <c r="E1568" i="2"/>
  <c r="D1568" i="2"/>
  <c r="C1568" i="2"/>
  <c r="B1568" i="2"/>
  <c r="E1567" i="2"/>
  <c r="D1567" i="2"/>
  <c r="C1567" i="2"/>
  <c r="B1567" i="2"/>
  <c r="E950" i="2"/>
  <c r="D950" i="2"/>
  <c r="C950" i="2"/>
  <c r="B950" i="2"/>
  <c r="E948" i="2"/>
  <c r="D948" i="2"/>
  <c r="C948" i="2"/>
  <c r="B948" i="2"/>
  <c r="E945" i="2"/>
  <c r="D945" i="2"/>
  <c r="C945" i="2"/>
  <c r="B945" i="2"/>
  <c r="E944" i="2"/>
  <c r="D944" i="2"/>
  <c r="C944" i="2"/>
  <c r="B944" i="2"/>
  <c r="E943" i="2"/>
  <c r="D943" i="2"/>
  <c r="C943" i="2"/>
  <c r="B943" i="2"/>
  <c r="E942" i="2"/>
  <c r="D942" i="2"/>
  <c r="C942" i="2"/>
  <c r="B942" i="2"/>
  <c r="E938" i="2"/>
  <c r="D938" i="2"/>
  <c r="C938" i="2"/>
  <c r="B938" i="2"/>
  <c r="E779" i="2"/>
  <c r="D779" i="2"/>
  <c r="C779" i="2"/>
  <c r="B779" i="2"/>
  <c r="E777" i="2"/>
  <c r="D777" i="2"/>
  <c r="C777" i="2"/>
  <c r="B777" i="2"/>
  <c r="E776" i="2"/>
  <c r="D776" i="2"/>
  <c r="C776" i="2"/>
  <c r="B776" i="2"/>
  <c r="E774" i="2"/>
  <c r="D774" i="2"/>
  <c r="C774" i="2"/>
  <c r="B774" i="2"/>
  <c r="E770" i="2"/>
  <c r="D770" i="2"/>
  <c r="C770" i="2"/>
  <c r="B770" i="2"/>
  <c r="E766" i="2"/>
  <c r="D766" i="2"/>
  <c r="C766" i="2"/>
  <c r="B766" i="2"/>
  <c r="E765" i="2"/>
  <c r="D765" i="2"/>
  <c r="C765" i="2"/>
  <c r="B765" i="2"/>
  <c r="E764" i="2"/>
  <c r="D764" i="2"/>
  <c r="C764" i="2"/>
  <c r="B764" i="2"/>
  <c r="E763" i="2"/>
  <c r="D763" i="2"/>
  <c r="C763" i="2"/>
  <c r="B763" i="2"/>
  <c r="E762" i="2"/>
  <c r="D762" i="2"/>
  <c r="C762" i="2"/>
  <c r="B762" i="2"/>
  <c r="E758" i="2"/>
  <c r="D758" i="2"/>
  <c r="C758" i="2"/>
  <c r="B758" i="2"/>
  <c r="E752" i="2"/>
  <c r="D752" i="2"/>
  <c r="C752" i="2"/>
  <c r="B752" i="2"/>
  <c r="E1538" i="2"/>
  <c r="D1538" i="2"/>
  <c r="C1538" i="2"/>
  <c r="B1538" i="2"/>
  <c r="E1537" i="2"/>
  <c r="D1537" i="2"/>
  <c r="C1537" i="2"/>
  <c r="B1537" i="2"/>
  <c r="E1566" i="2"/>
  <c r="D1566" i="2"/>
  <c r="C1566" i="2"/>
  <c r="B1566" i="2"/>
  <c r="E1559" i="2"/>
  <c r="D1559" i="2"/>
  <c r="C1559" i="2"/>
  <c r="B1559" i="2"/>
  <c r="E1549" i="2"/>
  <c r="D1549" i="2"/>
  <c r="C1549" i="2"/>
  <c r="B1549" i="2"/>
  <c r="E749" i="2"/>
  <c r="D749" i="2"/>
  <c r="C749" i="2"/>
  <c r="B749" i="2"/>
  <c r="E1564" i="2"/>
  <c r="D1564" i="2"/>
  <c r="C1564" i="2"/>
  <c r="B1564" i="2"/>
  <c r="E1604" i="2"/>
  <c r="D1604" i="2"/>
  <c r="C1604" i="2"/>
  <c r="B1604" i="2"/>
  <c r="E748" i="2"/>
  <c r="D748" i="2"/>
  <c r="C748" i="2"/>
  <c r="B748" i="2"/>
  <c r="E1556" i="2"/>
  <c r="D1556" i="2"/>
  <c r="C1556" i="2"/>
  <c r="B1556" i="2"/>
  <c r="E1558" i="2"/>
  <c r="D1558" i="2"/>
  <c r="C1558" i="2"/>
  <c r="B1558" i="2"/>
  <c r="E745" i="2"/>
  <c r="D745" i="2"/>
  <c r="C745" i="2"/>
  <c r="B745" i="2"/>
  <c r="E743" i="2"/>
  <c r="D743" i="2"/>
  <c r="C743" i="2"/>
  <c r="B743" i="2"/>
  <c r="E741" i="2"/>
  <c r="D741" i="2"/>
  <c r="C741" i="2"/>
  <c r="B741" i="2"/>
  <c r="E735" i="2"/>
  <c r="D735" i="2"/>
  <c r="C735" i="2"/>
  <c r="B735" i="2"/>
  <c r="E734" i="2"/>
  <c r="D734" i="2"/>
  <c r="C734" i="2"/>
  <c r="B734" i="2"/>
  <c r="E732" i="2"/>
  <c r="D732" i="2"/>
  <c r="C732" i="2"/>
  <c r="B732" i="2"/>
  <c r="E939" i="2"/>
  <c r="D939" i="2"/>
  <c r="C939" i="2"/>
  <c r="B939" i="2"/>
  <c r="E937" i="2"/>
  <c r="D937" i="2"/>
  <c r="C937" i="2"/>
  <c r="B937" i="2"/>
  <c r="E936" i="2"/>
  <c r="D936" i="2"/>
  <c r="C936" i="2"/>
  <c r="B936" i="2"/>
  <c r="E935" i="2"/>
  <c r="D935" i="2"/>
  <c r="C935" i="2"/>
  <c r="B935" i="2"/>
  <c r="E730" i="2"/>
  <c r="D730" i="2"/>
  <c r="C730" i="2"/>
  <c r="B730" i="2"/>
  <c r="E934" i="2"/>
  <c r="D934" i="2"/>
  <c r="C934" i="2"/>
  <c r="B934" i="2"/>
  <c r="E729" i="2"/>
  <c r="D729" i="2"/>
  <c r="C729" i="2"/>
  <c r="B729" i="2"/>
  <c r="E728" i="2"/>
  <c r="D728" i="2"/>
  <c r="C728" i="2"/>
  <c r="B728" i="2"/>
  <c r="E1555" i="2"/>
  <c r="D1555" i="2"/>
  <c r="C1555" i="2"/>
  <c r="B1555" i="2"/>
  <c r="E933" i="2"/>
  <c r="D933" i="2"/>
  <c r="C933" i="2"/>
  <c r="B933" i="2"/>
  <c r="E1557" i="2"/>
  <c r="D1557" i="2"/>
  <c r="C1557" i="2"/>
  <c r="B1557" i="2"/>
  <c r="E1554" i="2"/>
  <c r="D1554" i="2"/>
  <c r="C1554" i="2"/>
  <c r="B1554" i="2"/>
  <c r="E932" i="2"/>
  <c r="D932" i="2"/>
  <c r="C932" i="2"/>
  <c r="B932" i="2"/>
  <c r="E747" i="2"/>
  <c r="D747" i="2"/>
  <c r="C747" i="2"/>
  <c r="B747" i="2"/>
  <c r="E931" i="2"/>
  <c r="D931" i="2"/>
  <c r="C931" i="2"/>
  <c r="B931" i="2"/>
  <c r="E1553" i="2"/>
  <c r="D1553" i="2"/>
  <c r="C1553" i="2"/>
  <c r="B1553" i="2"/>
  <c r="E1552" i="2"/>
  <c r="D1552" i="2"/>
  <c r="C1552" i="2"/>
  <c r="B1552" i="2"/>
  <c r="E1548" i="2"/>
  <c r="D1548" i="2"/>
  <c r="C1548" i="2"/>
  <c r="B1548" i="2"/>
  <c r="E1215" i="2"/>
  <c r="D1215" i="2"/>
  <c r="C1215" i="2"/>
  <c r="B1215" i="2"/>
  <c r="E675" i="2"/>
  <c r="D675" i="2"/>
  <c r="C675" i="2"/>
  <c r="B675" i="2"/>
  <c r="E682" i="2"/>
  <c r="D682" i="2"/>
  <c r="C682" i="2"/>
  <c r="B682" i="2"/>
  <c r="E1551" i="2"/>
  <c r="D1551" i="2"/>
  <c r="C1551" i="2"/>
  <c r="B1551" i="2"/>
  <c r="E709" i="2"/>
  <c r="D709" i="2"/>
  <c r="C709" i="2"/>
  <c r="B709" i="2"/>
  <c r="E620" i="2"/>
  <c r="D620" i="2"/>
  <c r="C620" i="2"/>
  <c r="B620" i="2"/>
  <c r="E546" i="2"/>
  <c r="D546" i="2"/>
  <c r="C546" i="2"/>
  <c r="B546" i="2"/>
  <c r="E1547" i="2"/>
  <c r="D1547" i="2"/>
  <c r="C1547" i="2"/>
  <c r="B1547" i="2"/>
  <c r="E1546" i="2"/>
  <c r="D1546" i="2"/>
  <c r="C1546" i="2"/>
  <c r="B1546" i="2"/>
  <c r="E1531" i="2"/>
  <c r="D1531" i="2"/>
  <c r="C1531" i="2"/>
  <c r="B1531" i="2"/>
  <c r="E1522" i="2"/>
  <c r="D1522" i="2"/>
  <c r="C1522" i="2"/>
  <c r="B1522" i="2"/>
  <c r="E724" i="2"/>
  <c r="D724" i="2"/>
  <c r="C724" i="2"/>
  <c r="B724" i="2"/>
  <c r="E1544" i="2"/>
  <c r="D1544" i="2"/>
  <c r="C1544" i="2"/>
  <c r="B1544" i="2"/>
  <c r="E544" i="2"/>
  <c r="D544" i="2"/>
  <c r="C544" i="2"/>
  <c r="B544" i="2"/>
  <c r="E524" i="2"/>
  <c r="D524" i="2"/>
  <c r="C524" i="2"/>
  <c r="B524" i="2"/>
  <c r="E629" i="2"/>
  <c r="D629" i="2"/>
  <c r="C629" i="2"/>
  <c r="B629" i="2"/>
  <c r="E509" i="2"/>
  <c r="D509" i="2"/>
  <c r="C509" i="2"/>
  <c r="B509" i="2"/>
  <c r="E723" i="2"/>
  <c r="D723" i="2"/>
  <c r="C723" i="2"/>
  <c r="B723" i="2"/>
  <c r="E670" i="2"/>
  <c r="D670" i="2"/>
  <c r="C670" i="2"/>
  <c r="B670" i="2"/>
  <c r="E472" i="2"/>
  <c r="D472" i="2"/>
  <c r="C472" i="2"/>
  <c r="B472" i="2"/>
  <c r="E712" i="2"/>
  <c r="D712" i="2"/>
  <c r="C712" i="2"/>
  <c r="B712" i="2"/>
  <c r="E926" i="2"/>
  <c r="D926" i="2"/>
  <c r="C926" i="2"/>
  <c r="B926" i="2"/>
  <c r="E925" i="2"/>
  <c r="D925" i="2"/>
  <c r="C925" i="2"/>
  <c r="B925" i="2"/>
  <c r="E923" i="2"/>
  <c r="D923" i="2"/>
  <c r="C923" i="2"/>
  <c r="B923" i="2"/>
  <c r="E521" i="2"/>
  <c r="D521" i="2"/>
  <c r="C521" i="2"/>
  <c r="B521" i="2"/>
  <c r="E478" i="2"/>
  <c r="D478" i="2"/>
  <c r="C478" i="2"/>
  <c r="B478" i="2"/>
  <c r="E674" i="2"/>
  <c r="D674" i="2"/>
  <c r="C674" i="2"/>
  <c r="B674" i="2"/>
  <c r="E500" i="2"/>
  <c r="D500" i="2"/>
  <c r="C500" i="2"/>
  <c r="B500" i="2"/>
  <c r="E411" i="2"/>
  <c r="D411" i="2"/>
  <c r="C411" i="2"/>
  <c r="B411" i="2"/>
  <c r="E362" i="2"/>
  <c r="D362" i="2"/>
  <c r="C362" i="2"/>
  <c r="B362" i="2"/>
  <c r="E1103" i="2"/>
  <c r="D1103" i="2"/>
  <c r="C1103" i="2"/>
  <c r="B1103" i="2"/>
  <c r="E392" i="2"/>
  <c r="D392" i="2"/>
  <c r="C392" i="2"/>
  <c r="B392" i="2"/>
  <c r="E369" i="2"/>
  <c r="D369" i="2"/>
  <c r="C369" i="2"/>
  <c r="B369" i="2"/>
  <c r="E638" i="2"/>
  <c r="D638" i="2"/>
  <c r="C638" i="2"/>
  <c r="B638" i="2"/>
  <c r="E721" i="2"/>
  <c r="D721" i="2"/>
  <c r="C721" i="2"/>
  <c r="B721" i="2"/>
  <c r="E301" i="2"/>
  <c r="D301" i="2"/>
  <c r="C301" i="2"/>
  <c r="B301" i="2"/>
  <c r="E401" i="2"/>
  <c r="D401" i="2"/>
  <c r="C401" i="2"/>
  <c r="B401" i="2"/>
  <c r="E1542" i="2"/>
  <c r="D1542" i="2"/>
  <c r="C1542" i="2"/>
  <c r="B1542" i="2"/>
  <c r="E928" i="2"/>
  <c r="D928" i="2"/>
  <c r="C928" i="2"/>
  <c r="B928" i="2"/>
  <c r="E927" i="2"/>
  <c r="D927" i="2"/>
  <c r="C927" i="2"/>
  <c r="B927" i="2"/>
  <c r="E921" i="2"/>
  <c r="D921" i="2"/>
  <c r="C921" i="2"/>
  <c r="B921" i="2"/>
  <c r="E918" i="2"/>
  <c r="D918" i="2"/>
  <c r="C918" i="2"/>
  <c r="B918" i="2"/>
  <c r="E916" i="2"/>
  <c r="D916" i="2"/>
  <c r="C916" i="2"/>
  <c r="B916" i="2"/>
  <c r="E915" i="2"/>
  <c r="D915" i="2"/>
  <c r="C915" i="2"/>
  <c r="B915" i="2"/>
  <c r="E719" i="2"/>
  <c r="D719" i="2"/>
  <c r="C719" i="2"/>
  <c r="B719" i="2"/>
  <c r="E717" i="2"/>
  <c r="D717" i="2"/>
  <c r="C717" i="2"/>
  <c r="B717" i="2"/>
  <c r="E716" i="2"/>
  <c r="D716" i="2"/>
  <c r="C716" i="2"/>
  <c r="B716" i="2"/>
  <c r="E708" i="2"/>
  <c r="D708" i="2"/>
  <c r="C708" i="2"/>
  <c r="B708" i="2"/>
  <c r="E703" i="2"/>
  <c r="D703" i="2"/>
  <c r="C703" i="2"/>
  <c r="B703" i="2"/>
  <c r="E702" i="2"/>
  <c r="D702" i="2"/>
  <c r="C702" i="2"/>
  <c r="B702" i="2"/>
  <c r="E701" i="2"/>
  <c r="D701" i="2"/>
  <c r="C701" i="2"/>
  <c r="B701" i="2"/>
  <c r="E914" i="2"/>
  <c r="D914" i="2"/>
  <c r="C914" i="2"/>
  <c r="B914" i="2"/>
  <c r="E913" i="2"/>
  <c r="D913" i="2"/>
  <c r="C913" i="2"/>
  <c r="B913" i="2"/>
  <c r="E1535" i="2"/>
  <c r="D1535" i="2"/>
  <c r="C1535" i="2"/>
  <c r="B1535" i="2"/>
  <c r="E698" i="2"/>
  <c r="D698" i="2"/>
  <c r="C698" i="2"/>
  <c r="B698" i="2"/>
  <c r="E695" i="2"/>
  <c r="D695" i="2"/>
  <c r="C695" i="2"/>
  <c r="B695" i="2"/>
  <c r="E692" i="2"/>
  <c r="D692" i="2"/>
  <c r="C692" i="2"/>
  <c r="B692" i="2"/>
  <c r="E1333" i="2"/>
  <c r="D1333" i="2"/>
  <c r="C1333" i="2"/>
  <c r="B1333" i="2"/>
  <c r="E912" i="2"/>
  <c r="D912" i="2"/>
  <c r="C912" i="2"/>
  <c r="B912" i="2"/>
  <c r="E910" i="2"/>
  <c r="D910" i="2"/>
  <c r="C910" i="2"/>
  <c r="B910" i="2"/>
  <c r="E718" i="2"/>
  <c r="D718" i="2"/>
  <c r="C718" i="2"/>
  <c r="B718" i="2"/>
  <c r="E1192" i="2"/>
  <c r="D1192" i="2"/>
  <c r="C1192" i="2"/>
  <c r="B1192" i="2"/>
  <c r="E1190" i="2"/>
  <c r="D1190" i="2"/>
  <c r="C1190" i="2"/>
  <c r="B1190" i="2"/>
  <c r="E1490" i="2"/>
  <c r="D1490" i="2"/>
  <c r="C1490" i="2"/>
  <c r="B1490" i="2"/>
  <c r="E1534" i="2"/>
  <c r="D1534" i="2"/>
  <c r="C1534" i="2"/>
  <c r="B1534" i="2"/>
  <c r="E1533" i="2"/>
  <c r="D1533" i="2"/>
  <c r="C1533" i="2"/>
  <c r="B1533" i="2"/>
  <c r="E1528" i="2"/>
  <c r="D1528" i="2"/>
  <c r="C1528" i="2"/>
  <c r="B1528" i="2"/>
  <c r="E1530" i="2"/>
  <c r="D1530" i="2"/>
  <c r="C1530" i="2"/>
  <c r="B1530" i="2"/>
  <c r="E1529" i="2"/>
  <c r="D1529" i="2"/>
  <c r="C1529" i="2"/>
  <c r="B1529" i="2"/>
  <c r="E1527" i="2"/>
  <c r="D1527" i="2"/>
  <c r="C1527" i="2"/>
  <c r="B1527" i="2"/>
  <c r="E1526" i="2"/>
  <c r="D1526" i="2"/>
  <c r="C1526" i="2"/>
  <c r="B1526" i="2"/>
  <c r="E1511" i="2"/>
  <c r="D1511" i="2"/>
  <c r="C1511" i="2"/>
  <c r="B1511" i="2"/>
  <c r="E1518" i="2"/>
  <c r="D1518" i="2"/>
  <c r="C1518" i="2"/>
  <c r="B1518" i="2"/>
  <c r="E1520" i="2"/>
  <c r="D1520" i="2"/>
  <c r="C1520" i="2"/>
  <c r="B1520" i="2"/>
  <c r="E1519" i="2"/>
  <c r="D1519" i="2"/>
  <c r="C1519" i="2"/>
  <c r="B1519" i="2"/>
  <c r="E1521" i="2"/>
  <c r="D1521" i="2"/>
  <c r="C1521" i="2"/>
  <c r="B1521" i="2"/>
  <c r="E1502" i="2"/>
  <c r="D1502" i="2"/>
  <c r="C1502" i="2"/>
  <c r="B1502" i="2"/>
  <c r="E1506" i="2"/>
  <c r="D1506" i="2"/>
  <c r="C1506" i="2"/>
  <c r="B1506" i="2"/>
  <c r="E1497" i="2"/>
  <c r="D1497" i="2"/>
  <c r="C1497" i="2"/>
  <c r="B1497" i="2"/>
  <c r="E1515" i="2"/>
  <c r="D1515" i="2"/>
  <c r="C1515" i="2"/>
  <c r="B1515" i="2"/>
  <c r="E1493" i="2"/>
  <c r="D1493" i="2"/>
  <c r="C1493" i="2"/>
  <c r="B1493" i="2"/>
  <c r="E1512" i="2"/>
  <c r="D1512" i="2"/>
  <c r="C1512" i="2"/>
  <c r="B1512" i="2"/>
  <c r="E1498" i="2"/>
  <c r="D1498" i="2"/>
  <c r="C1498" i="2"/>
  <c r="B1498" i="2"/>
  <c r="E1508" i="2"/>
  <c r="D1508" i="2"/>
  <c r="C1508" i="2"/>
  <c r="B1508" i="2"/>
  <c r="E1509" i="2"/>
  <c r="D1509" i="2"/>
  <c r="C1509" i="2"/>
  <c r="B1509" i="2"/>
  <c r="E1507" i="2"/>
  <c r="D1507" i="2"/>
  <c r="C1507" i="2"/>
  <c r="B1507" i="2"/>
  <c r="E1492" i="2"/>
  <c r="D1492" i="2"/>
  <c r="C1492" i="2"/>
  <c r="B1492" i="2"/>
  <c r="E1503" i="2"/>
  <c r="D1503" i="2"/>
  <c r="C1503" i="2"/>
  <c r="B1503" i="2"/>
  <c r="E1489" i="2"/>
  <c r="D1489" i="2"/>
  <c r="C1489" i="2"/>
  <c r="B1489" i="2"/>
  <c r="E1488" i="2"/>
  <c r="D1488" i="2"/>
  <c r="C1488" i="2"/>
  <c r="B1488" i="2"/>
  <c r="E1483" i="2"/>
  <c r="D1483" i="2"/>
  <c r="C1483" i="2"/>
  <c r="B1483" i="2"/>
  <c r="E1500" i="2"/>
  <c r="D1500" i="2"/>
  <c r="C1500" i="2"/>
  <c r="B1500" i="2"/>
  <c r="E1499" i="2"/>
  <c r="D1499" i="2"/>
  <c r="C1499" i="2"/>
  <c r="B1499" i="2"/>
  <c r="E1495" i="2"/>
  <c r="D1495" i="2"/>
  <c r="C1495" i="2"/>
  <c r="B1495" i="2"/>
  <c r="E1479" i="2"/>
  <c r="D1479" i="2"/>
  <c r="C1479" i="2"/>
  <c r="B1479" i="2"/>
  <c r="E1494" i="2"/>
  <c r="D1494" i="2"/>
  <c r="C1494" i="2"/>
  <c r="B1494" i="2"/>
  <c r="E1422" i="2"/>
  <c r="D1422" i="2"/>
  <c r="C1422" i="2"/>
  <c r="B1422" i="2"/>
  <c r="E1496" i="2"/>
  <c r="D1496" i="2"/>
  <c r="C1496" i="2"/>
  <c r="B1496" i="2"/>
  <c r="E1487" i="2"/>
  <c r="D1487" i="2"/>
  <c r="C1487" i="2"/>
  <c r="B1487" i="2"/>
  <c r="E1491" i="2"/>
  <c r="D1491" i="2"/>
  <c r="C1491" i="2"/>
  <c r="B1491" i="2"/>
  <c r="E1486" i="2"/>
  <c r="D1486" i="2"/>
  <c r="C1486" i="2"/>
  <c r="B1486" i="2"/>
  <c r="E1485" i="2"/>
  <c r="D1485" i="2"/>
  <c r="C1485" i="2"/>
  <c r="B1485" i="2"/>
  <c r="E1478" i="2"/>
  <c r="D1478" i="2"/>
  <c r="C1478" i="2"/>
  <c r="B1478" i="2"/>
  <c r="E1477" i="2"/>
  <c r="D1477" i="2"/>
  <c r="C1477" i="2"/>
  <c r="B1477" i="2"/>
  <c r="E1468" i="2"/>
  <c r="D1468" i="2"/>
  <c r="C1468" i="2"/>
  <c r="B1468" i="2"/>
  <c r="E1480" i="2"/>
  <c r="D1480" i="2"/>
  <c r="C1480" i="2"/>
  <c r="B1480" i="2"/>
  <c r="E1476" i="2"/>
  <c r="D1476" i="2"/>
  <c r="C1476" i="2"/>
  <c r="B1476" i="2"/>
  <c r="E1472" i="2"/>
  <c r="D1472" i="2"/>
  <c r="C1472" i="2"/>
  <c r="B1472" i="2"/>
  <c r="E1475" i="2"/>
  <c r="D1475" i="2"/>
  <c r="C1475" i="2"/>
  <c r="B1475" i="2"/>
  <c r="E1474" i="2"/>
  <c r="D1474" i="2"/>
  <c r="C1474" i="2"/>
  <c r="B1474" i="2"/>
  <c r="E1454" i="2"/>
  <c r="D1454" i="2"/>
  <c r="C1454" i="2"/>
  <c r="B1454" i="2"/>
  <c r="E1450" i="2"/>
  <c r="D1450" i="2"/>
  <c r="C1450" i="2"/>
  <c r="B1450" i="2"/>
  <c r="E1470" i="2"/>
  <c r="D1470" i="2"/>
  <c r="C1470" i="2"/>
  <c r="B1470" i="2"/>
  <c r="E1465" i="2"/>
  <c r="D1465" i="2"/>
  <c r="C1465" i="2"/>
  <c r="B1465" i="2"/>
  <c r="E1458" i="2"/>
  <c r="D1458" i="2"/>
  <c r="C1458" i="2"/>
  <c r="B1458" i="2"/>
  <c r="E1455" i="2"/>
  <c r="D1455" i="2"/>
  <c r="C1455" i="2"/>
  <c r="B1455" i="2"/>
  <c r="E1467" i="2"/>
  <c r="D1467" i="2"/>
  <c r="C1467" i="2"/>
  <c r="B1467" i="2"/>
  <c r="E1461" i="2"/>
  <c r="D1461" i="2"/>
  <c r="C1461" i="2"/>
  <c r="B1461" i="2"/>
  <c r="E1464" i="2"/>
  <c r="D1464" i="2"/>
  <c r="C1464" i="2"/>
  <c r="B1464" i="2"/>
  <c r="E1462" i="2"/>
  <c r="D1462" i="2"/>
  <c r="C1462" i="2"/>
  <c r="B1462" i="2"/>
  <c r="E1460" i="2"/>
  <c r="D1460" i="2"/>
  <c r="C1460" i="2"/>
  <c r="B1460" i="2"/>
  <c r="E1457" i="2"/>
  <c r="D1457" i="2"/>
  <c r="C1457" i="2"/>
  <c r="B1457" i="2"/>
  <c r="E1435" i="2"/>
  <c r="D1435" i="2"/>
  <c r="C1435" i="2"/>
  <c r="B1435" i="2"/>
  <c r="E1432" i="2"/>
  <c r="D1432" i="2"/>
  <c r="C1432" i="2"/>
  <c r="B1432" i="2"/>
  <c r="E1456" i="2"/>
  <c r="D1456" i="2"/>
  <c r="C1456" i="2"/>
  <c r="B1456" i="2"/>
  <c r="E1405" i="2"/>
  <c r="D1405" i="2"/>
  <c r="C1405" i="2"/>
  <c r="B1405" i="2"/>
  <c r="E1453" i="2"/>
  <c r="D1453" i="2"/>
  <c r="C1453" i="2"/>
  <c r="B1453" i="2"/>
  <c r="E1441" i="2"/>
  <c r="D1441" i="2"/>
  <c r="C1441" i="2"/>
  <c r="B1441" i="2"/>
  <c r="E1452" i="2"/>
  <c r="D1452" i="2"/>
  <c r="C1452" i="2"/>
  <c r="B1452" i="2"/>
  <c r="E1451" i="2"/>
  <c r="D1451" i="2"/>
  <c r="C1451" i="2"/>
  <c r="B1451" i="2"/>
  <c r="E1444" i="2"/>
  <c r="D1444" i="2"/>
  <c r="C1444" i="2"/>
  <c r="B1444" i="2"/>
  <c r="E1392" i="2"/>
  <c r="D1392" i="2"/>
  <c r="C1392" i="2"/>
  <c r="B1392" i="2"/>
  <c r="E1395" i="2"/>
  <c r="D1395" i="2"/>
  <c r="C1395" i="2"/>
  <c r="B1395" i="2"/>
  <c r="E1320" i="2"/>
  <c r="D1320" i="2"/>
  <c r="C1320" i="2"/>
  <c r="B1320" i="2"/>
  <c r="E1257" i="2"/>
  <c r="D1257" i="2"/>
  <c r="C1257" i="2"/>
  <c r="B1257" i="2"/>
  <c r="E1141" i="2"/>
  <c r="D1141" i="2"/>
  <c r="C1141" i="2"/>
  <c r="B1141" i="2"/>
  <c r="E1240" i="2"/>
  <c r="D1240" i="2"/>
  <c r="C1240" i="2"/>
  <c r="B1240" i="2"/>
  <c r="E1448" i="2"/>
  <c r="D1448" i="2"/>
  <c r="C1448" i="2"/>
  <c r="B1448" i="2"/>
  <c r="E1446" i="2"/>
  <c r="D1446" i="2"/>
  <c r="C1446" i="2"/>
  <c r="B1446" i="2"/>
  <c r="E1380" i="2"/>
  <c r="D1380" i="2"/>
  <c r="C1380" i="2"/>
  <c r="B1380" i="2"/>
  <c r="E1316" i="2"/>
  <c r="D1316" i="2"/>
  <c r="C1316" i="2"/>
  <c r="B1316" i="2"/>
  <c r="E1443" i="2"/>
  <c r="D1443" i="2"/>
  <c r="C1443" i="2"/>
  <c r="B1443" i="2"/>
  <c r="E1442" i="2"/>
  <c r="D1442" i="2"/>
  <c r="C1442" i="2"/>
  <c r="B1442" i="2"/>
  <c r="E1440" i="2"/>
  <c r="D1440" i="2"/>
  <c r="C1440" i="2"/>
  <c r="B1440" i="2"/>
  <c r="E1439" i="2"/>
  <c r="D1439" i="2"/>
  <c r="C1439" i="2"/>
  <c r="B1439" i="2"/>
  <c r="E736" i="2"/>
  <c r="D736" i="2"/>
  <c r="C736" i="2"/>
  <c r="B736" i="2"/>
  <c r="E754" i="2"/>
  <c r="D754" i="2"/>
  <c r="C754" i="2"/>
  <c r="B754" i="2"/>
  <c r="E757" i="2"/>
  <c r="D757" i="2"/>
  <c r="C757" i="2"/>
  <c r="B757" i="2"/>
  <c r="E767" i="2"/>
  <c r="D767" i="2"/>
  <c r="C767" i="2"/>
  <c r="B767" i="2"/>
  <c r="E773" i="2"/>
  <c r="D773" i="2"/>
  <c r="C773" i="2"/>
  <c r="B773" i="2"/>
  <c r="E845" i="2"/>
  <c r="D845" i="2"/>
  <c r="C845" i="2"/>
  <c r="B845" i="2"/>
  <c r="E866" i="2"/>
  <c r="D866" i="2"/>
  <c r="C866" i="2"/>
  <c r="B866" i="2"/>
  <c r="E1438" i="2"/>
  <c r="D1438" i="2"/>
  <c r="C1438" i="2"/>
  <c r="B1438" i="2"/>
  <c r="E896" i="2"/>
  <c r="D896" i="2"/>
  <c r="C896" i="2"/>
  <c r="B896" i="2"/>
  <c r="E902" i="2"/>
  <c r="D902" i="2"/>
  <c r="C902" i="2"/>
  <c r="B902" i="2"/>
  <c r="E949" i="2"/>
  <c r="D949" i="2"/>
  <c r="C949" i="2"/>
  <c r="B949" i="2"/>
  <c r="E953" i="2"/>
  <c r="D953" i="2"/>
  <c r="C953" i="2"/>
  <c r="B953" i="2"/>
  <c r="E363" i="2"/>
  <c r="D363" i="2"/>
  <c r="C363" i="2"/>
  <c r="B363" i="2"/>
  <c r="E459" i="2"/>
  <c r="D459" i="2"/>
  <c r="C459" i="2"/>
  <c r="B459" i="2"/>
  <c r="E382" i="2"/>
  <c r="D382" i="2"/>
  <c r="C382" i="2"/>
  <c r="B382" i="2"/>
  <c r="E385" i="2"/>
  <c r="D385" i="2"/>
  <c r="C385" i="2"/>
  <c r="B385" i="2"/>
  <c r="E396" i="2"/>
  <c r="D396" i="2"/>
  <c r="C396" i="2"/>
  <c r="B396" i="2"/>
  <c r="E340" i="2"/>
  <c r="D340" i="2"/>
  <c r="C340" i="2"/>
  <c r="B340" i="2"/>
  <c r="E337" i="2"/>
  <c r="D337" i="2"/>
  <c r="C337" i="2"/>
  <c r="B337" i="2"/>
  <c r="E342" i="2"/>
  <c r="D342" i="2"/>
  <c r="C342" i="2"/>
  <c r="B342" i="2"/>
  <c r="E528" i="2"/>
  <c r="D528" i="2"/>
  <c r="C528" i="2"/>
  <c r="B528" i="2"/>
  <c r="E512" i="2"/>
  <c r="D512" i="2"/>
  <c r="C512" i="2"/>
  <c r="B512" i="2"/>
  <c r="E659" i="2"/>
  <c r="D659" i="2"/>
  <c r="C659" i="2"/>
  <c r="B659" i="2"/>
  <c r="E669" i="2"/>
  <c r="D669" i="2"/>
  <c r="C669" i="2"/>
  <c r="B669" i="2"/>
  <c r="E416" i="2"/>
  <c r="D416" i="2"/>
  <c r="C416" i="2"/>
  <c r="B416" i="2"/>
  <c r="E428" i="2"/>
  <c r="D428" i="2"/>
  <c r="C428" i="2"/>
  <c r="B428" i="2"/>
  <c r="E445" i="2"/>
  <c r="D445" i="2"/>
  <c r="C445" i="2"/>
  <c r="B445" i="2"/>
  <c r="E707" i="2"/>
  <c r="D707" i="2"/>
  <c r="C707" i="2"/>
  <c r="B707" i="2"/>
  <c r="E657" i="2"/>
  <c r="D657" i="2"/>
  <c r="C657" i="2"/>
  <c r="B657" i="2"/>
  <c r="E513" i="2"/>
  <c r="D513" i="2"/>
  <c r="C513" i="2"/>
  <c r="B513" i="2"/>
  <c r="E571" i="2"/>
  <c r="D571" i="2"/>
  <c r="C571" i="2"/>
  <c r="B571" i="2"/>
  <c r="E672" i="2"/>
  <c r="D672" i="2"/>
  <c r="C672" i="2"/>
  <c r="B672" i="2"/>
  <c r="E655" i="2"/>
  <c r="D655" i="2"/>
  <c r="C655" i="2"/>
  <c r="B655" i="2"/>
  <c r="E613" i="2"/>
  <c r="D613" i="2"/>
  <c r="C613" i="2"/>
  <c r="B613" i="2"/>
  <c r="E751" i="2"/>
  <c r="D751" i="2"/>
  <c r="C751" i="2"/>
  <c r="B751" i="2"/>
  <c r="E686" i="2"/>
  <c r="D686" i="2"/>
  <c r="C686" i="2"/>
  <c r="B686" i="2"/>
  <c r="E664" i="2"/>
  <c r="D664" i="2"/>
  <c r="C664" i="2"/>
  <c r="B664" i="2"/>
  <c r="E1147" i="2"/>
  <c r="D1147" i="2"/>
  <c r="C1147" i="2"/>
  <c r="B1147" i="2"/>
  <c r="E542" i="2"/>
  <c r="D542" i="2"/>
  <c r="C542" i="2"/>
  <c r="B542" i="2"/>
  <c r="E419" i="2"/>
  <c r="D419" i="2"/>
  <c r="C419" i="2"/>
  <c r="B419" i="2"/>
  <c r="E683" i="2"/>
  <c r="D683" i="2"/>
  <c r="C683" i="2"/>
  <c r="B683" i="2"/>
  <c r="E1406" i="2"/>
  <c r="D1406" i="2"/>
  <c r="C1406" i="2"/>
  <c r="B1406" i="2"/>
  <c r="E595" i="2"/>
  <c r="D595" i="2"/>
  <c r="C595" i="2"/>
  <c r="B595" i="2"/>
  <c r="E627" i="2"/>
  <c r="D627" i="2"/>
  <c r="C627" i="2"/>
  <c r="B627" i="2"/>
  <c r="E635" i="2"/>
  <c r="D635" i="2"/>
  <c r="C635" i="2"/>
  <c r="B635" i="2"/>
  <c r="E535" i="2"/>
  <c r="D535" i="2"/>
  <c r="C535" i="2"/>
  <c r="B535" i="2"/>
  <c r="E633" i="2"/>
  <c r="D633" i="2"/>
  <c r="C633" i="2"/>
  <c r="B633" i="2"/>
  <c r="E725" i="2"/>
  <c r="D725" i="2"/>
  <c r="C725" i="2"/>
  <c r="B725" i="2"/>
  <c r="E722" i="2"/>
  <c r="D722" i="2"/>
  <c r="C722" i="2"/>
  <c r="B722" i="2"/>
  <c r="E700" i="2"/>
  <c r="D700" i="2"/>
  <c r="C700" i="2"/>
  <c r="B700" i="2"/>
  <c r="E699" i="2"/>
  <c r="D699" i="2"/>
  <c r="C699" i="2"/>
  <c r="B699" i="2"/>
  <c r="E693" i="2"/>
  <c r="D693" i="2"/>
  <c r="C693" i="2"/>
  <c r="B693" i="2"/>
  <c r="E689" i="2"/>
  <c r="D689" i="2"/>
  <c r="C689" i="2"/>
  <c r="B689" i="2"/>
  <c r="E1340" i="2"/>
  <c r="D1340" i="2"/>
  <c r="C1340" i="2"/>
  <c r="B1340" i="2"/>
  <c r="E1315" i="2"/>
  <c r="D1315" i="2"/>
  <c r="C1315" i="2"/>
  <c r="B1315" i="2"/>
  <c r="E1330" i="2"/>
  <c r="D1330" i="2"/>
  <c r="C1330" i="2"/>
  <c r="B1330" i="2"/>
  <c r="E1319" i="2"/>
  <c r="D1319" i="2"/>
  <c r="C1319" i="2"/>
  <c r="B1319" i="2"/>
  <c r="E1326" i="2"/>
  <c r="D1326" i="2"/>
  <c r="C1326" i="2"/>
  <c r="B1326" i="2"/>
  <c r="E1314" i="2"/>
  <c r="D1314" i="2"/>
  <c r="C1314" i="2"/>
  <c r="B1314" i="2"/>
  <c r="E1250" i="2"/>
  <c r="D1250" i="2"/>
  <c r="C1250" i="2"/>
  <c r="B1250" i="2"/>
  <c r="E1246" i="2"/>
  <c r="D1246" i="2"/>
  <c r="C1246" i="2"/>
  <c r="B1246" i="2"/>
  <c r="E1231" i="2"/>
  <c r="D1231" i="2"/>
  <c r="C1231" i="2"/>
  <c r="B1231" i="2"/>
  <c r="E1232" i="2"/>
  <c r="D1232" i="2"/>
  <c r="C1232" i="2"/>
  <c r="B1232" i="2"/>
  <c r="E1224" i="2"/>
  <c r="D1224" i="2"/>
  <c r="C1224" i="2"/>
  <c r="B1224" i="2"/>
  <c r="E1227" i="2"/>
  <c r="D1227" i="2"/>
  <c r="C1227" i="2"/>
  <c r="B1227" i="2"/>
  <c r="E1193" i="2"/>
  <c r="D1193" i="2"/>
  <c r="C1193" i="2"/>
  <c r="B1193" i="2"/>
  <c r="E1399" i="2"/>
  <c r="D1399" i="2"/>
  <c r="C1399" i="2"/>
  <c r="B1399" i="2"/>
  <c r="E862" i="2"/>
  <c r="D862" i="2"/>
  <c r="C862" i="2"/>
  <c r="B862" i="2"/>
  <c r="E711" i="2"/>
  <c r="D711" i="2"/>
  <c r="C711" i="2"/>
  <c r="B711" i="2"/>
  <c r="E1430" i="2"/>
  <c r="D1430" i="2"/>
  <c r="C1430" i="2"/>
  <c r="B1430" i="2"/>
  <c r="E1429" i="2"/>
  <c r="D1429" i="2"/>
  <c r="C1429" i="2"/>
  <c r="B1429" i="2"/>
  <c r="E1219" i="2"/>
  <c r="D1219" i="2"/>
  <c r="C1219" i="2"/>
  <c r="B1219" i="2"/>
  <c r="E1207" i="2"/>
  <c r="D1207" i="2"/>
  <c r="C1207" i="2"/>
  <c r="B1207" i="2"/>
  <c r="E1196" i="2"/>
  <c r="D1196" i="2"/>
  <c r="C1196" i="2"/>
  <c r="B1196" i="2"/>
  <c r="E1198" i="2"/>
  <c r="D1198" i="2"/>
  <c r="C1198" i="2"/>
  <c r="B1198" i="2"/>
  <c r="E1427" i="2"/>
  <c r="D1427" i="2"/>
  <c r="C1427" i="2"/>
  <c r="B1427" i="2"/>
  <c r="E1185" i="2"/>
  <c r="D1185" i="2"/>
  <c r="C1185" i="2"/>
  <c r="B1185" i="2"/>
  <c r="E1197" i="2"/>
  <c r="D1197" i="2"/>
  <c r="C1197" i="2"/>
  <c r="B1197" i="2"/>
  <c r="E1157" i="2"/>
  <c r="D1157" i="2"/>
  <c r="C1157" i="2"/>
  <c r="B1157" i="2"/>
  <c r="E1186" i="2"/>
  <c r="D1186" i="2"/>
  <c r="C1186" i="2"/>
  <c r="B1186" i="2"/>
  <c r="E1163" i="2"/>
  <c r="D1163" i="2"/>
  <c r="C1163" i="2"/>
  <c r="B1163" i="2"/>
  <c r="E1191" i="2"/>
  <c r="D1191" i="2"/>
  <c r="C1191" i="2"/>
  <c r="B1191" i="2"/>
  <c r="E1135" i="2"/>
  <c r="D1135" i="2"/>
  <c r="C1135" i="2"/>
  <c r="B1135" i="2"/>
  <c r="E1130" i="2"/>
  <c r="D1130" i="2"/>
  <c r="C1130" i="2"/>
  <c r="B1130" i="2"/>
  <c r="E1132" i="2"/>
  <c r="D1132" i="2"/>
  <c r="C1132" i="2"/>
  <c r="B1132" i="2"/>
  <c r="E1138" i="2"/>
  <c r="D1138" i="2"/>
  <c r="C1138" i="2"/>
  <c r="B1138" i="2"/>
  <c r="E1113" i="2"/>
  <c r="D1113" i="2"/>
  <c r="C1113" i="2"/>
  <c r="B1113" i="2"/>
  <c r="E1114" i="2"/>
  <c r="D1114" i="2"/>
  <c r="C1114" i="2"/>
  <c r="B1114" i="2"/>
  <c r="E1108" i="2"/>
  <c r="D1108" i="2"/>
  <c r="C1108" i="2"/>
  <c r="B1108" i="2"/>
  <c r="E1112" i="2"/>
  <c r="D1112" i="2"/>
  <c r="C1112" i="2"/>
  <c r="B1112" i="2"/>
  <c r="E1426" i="2"/>
  <c r="D1426" i="2"/>
  <c r="C1426" i="2"/>
  <c r="B1426" i="2"/>
  <c r="E1161" i="2"/>
  <c r="D1161" i="2"/>
  <c r="C1161" i="2"/>
  <c r="B1161" i="2"/>
  <c r="E1120" i="2"/>
  <c r="D1120" i="2"/>
  <c r="C1120" i="2"/>
  <c r="B1120" i="2"/>
  <c r="E1107" i="2"/>
  <c r="D1107" i="2"/>
  <c r="C1107" i="2"/>
  <c r="B1107" i="2"/>
  <c r="E1424" i="2"/>
  <c r="D1424" i="2"/>
  <c r="C1424" i="2"/>
  <c r="B1424" i="2"/>
  <c r="E1101" i="2"/>
  <c r="D1101" i="2"/>
  <c r="C1101" i="2"/>
  <c r="B1101" i="2"/>
  <c r="E1125" i="2"/>
  <c r="D1125" i="2"/>
  <c r="C1125" i="2"/>
  <c r="B1125" i="2"/>
  <c r="E1110" i="2"/>
  <c r="D1110" i="2"/>
  <c r="C1110" i="2"/>
  <c r="B1110" i="2"/>
  <c r="E1100" i="2"/>
  <c r="D1100" i="2"/>
  <c r="C1100" i="2"/>
  <c r="B1100" i="2"/>
  <c r="E1094" i="2"/>
  <c r="D1094" i="2"/>
  <c r="C1094" i="2"/>
  <c r="B1094" i="2"/>
  <c r="E1077" i="2"/>
  <c r="D1077" i="2"/>
  <c r="C1077" i="2"/>
  <c r="B1077" i="2"/>
  <c r="E1090" i="2"/>
  <c r="D1090" i="2"/>
  <c r="C1090" i="2"/>
  <c r="B1090" i="2"/>
  <c r="E1097" i="2"/>
  <c r="D1097" i="2"/>
  <c r="C1097" i="2"/>
  <c r="B1097" i="2"/>
  <c r="E1093" i="2"/>
  <c r="D1093" i="2"/>
  <c r="C1093" i="2"/>
  <c r="B1093" i="2"/>
  <c r="E1059" i="2"/>
  <c r="D1059" i="2"/>
  <c r="C1059" i="2"/>
  <c r="B1059" i="2"/>
  <c r="E1073" i="2"/>
  <c r="D1073" i="2"/>
  <c r="C1073" i="2"/>
  <c r="B1073" i="2"/>
  <c r="E1083" i="2"/>
  <c r="D1083" i="2"/>
  <c r="C1083" i="2"/>
  <c r="B1083" i="2"/>
  <c r="E1076" i="2"/>
  <c r="D1076" i="2"/>
  <c r="C1076" i="2"/>
  <c r="B1076" i="2"/>
  <c r="E1048" i="2"/>
  <c r="D1048" i="2"/>
  <c r="C1048" i="2"/>
  <c r="B1048" i="2"/>
  <c r="E1038" i="2"/>
  <c r="D1038" i="2"/>
  <c r="C1038" i="2"/>
  <c r="B1038" i="2"/>
  <c r="E1092" i="2"/>
  <c r="D1092" i="2"/>
  <c r="C1092" i="2"/>
  <c r="B1092" i="2"/>
  <c r="E1052" i="2"/>
  <c r="D1052" i="2"/>
  <c r="C1052" i="2"/>
  <c r="B1052" i="2"/>
  <c r="E1104" i="2"/>
  <c r="D1104" i="2"/>
  <c r="C1104" i="2"/>
  <c r="B1104" i="2"/>
  <c r="E1419" i="2"/>
  <c r="D1419" i="2"/>
  <c r="C1419" i="2"/>
  <c r="B1419" i="2"/>
  <c r="E1173" i="2"/>
  <c r="D1173" i="2"/>
  <c r="C1173" i="2"/>
  <c r="B1173" i="2"/>
  <c r="E1137" i="2"/>
  <c r="D1137" i="2"/>
  <c r="C1137" i="2"/>
  <c r="B1137" i="2"/>
  <c r="E1417" i="2"/>
  <c r="D1417" i="2"/>
  <c r="C1417" i="2"/>
  <c r="B1417" i="2"/>
  <c r="E1099" i="2"/>
  <c r="D1099" i="2"/>
  <c r="C1099" i="2"/>
  <c r="B1099" i="2"/>
  <c r="E1397" i="2"/>
  <c r="D1397" i="2"/>
  <c r="C1397" i="2"/>
  <c r="B1397" i="2"/>
  <c r="E1391" i="2"/>
  <c r="D1391" i="2"/>
  <c r="C1391" i="2"/>
  <c r="B1391" i="2"/>
  <c r="E1411" i="2"/>
  <c r="D1411" i="2"/>
  <c r="C1411" i="2"/>
  <c r="B1411" i="2"/>
  <c r="E1416" i="2"/>
  <c r="D1416" i="2"/>
  <c r="C1416" i="2"/>
  <c r="B1416" i="2"/>
  <c r="E1369" i="2"/>
  <c r="D1369" i="2"/>
  <c r="C1369" i="2"/>
  <c r="B1369" i="2"/>
  <c r="E1344" i="2"/>
  <c r="D1344" i="2"/>
  <c r="C1344" i="2"/>
  <c r="B1344" i="2"/>
  <c r="E1415" i="2"/>
  <c r="D1415" i="2"/>
  <c r="C1415" i="2"/>
  <c r="B1415" i="2"/>
  <c r="E1413" i="2"/>
  <c r="D1413" i="2"/>
  <c r="C1413" i="2"/>
  <c r="B1413" i="2"/>
  <c r="E1409" i="2"/>
  <c r="D1409" i="2"/>
  <c r="C1409" i="2"/>
  <c r="B1409" i="2"/>
  <c r="E1350" i="2"/>
  <c r="D1350" i="2"/>
  <c r="C1350" i="2"/>
  <c r="B1350" i="2"/>
  <c r="E1378" i="2"/>
  <c r="D1378" i="2"/>
  <c r="C1378" i="2"/>
  <c r="B1378" i="2"/>
  <c r="E1376" i="2"/>
  <c r="D1376" i="2"/>
  <c r="C1376" i="2"/>
  <c r="B1376" i="2"/>
  <c r="E1373" i="2"/>
  <c r="D1373" i="2"/>
  <c r="C1373" i="2"/>
  <c r="B1373" i="2"/>
  <c r="E1364" i="2"/>
  <c r="D1364" i="2"/>
  <c r="C1364" i="2"/>
  <c r="B1364" i="2"/>
  <c r="E1354" i="2"/>
  <c r="D1354" i="2"/>
  <c r="C1354" i="2"/>
  <c r="B1354" i="2"/>
  <c r="E1353" i="2"/>
  <c r="D1353" i="2"/>
  <c r="C1353" i="2"/>
  <c r="B1353" i="2"/>
  <c r="E1408" i="2"/>
  <c r="D1408" i="2"/>
  <c r="C1408" i="2"/>
  <c r="B1408" i="2"/>
  <c r="E1402" i="2"/>
  <c r="D1402" i="2"/>
  <c r="C1402" i="2"/>
  <c r="B1402" i="2"/>
  <c r="E1202" i="2"/>
  <c r="D1202" i="2"/>
  <c r="C1202" i="2"/>
  <c r="B1202" i="2"/>
  <c r="E1393" i="2"/>
  <c r="D1393" i="2"/>
  <c r="C1393" i="2"/>
  <c r="B1393" i="2"/>
  <c r="E1153" i="2"/>
  <c r="D1153" i="2"/>
  <c r="C1153" i="2"/>
  <c r="B1153" i="2"/>
  <c r="E1082" i="2"/>
  <c r="D1082" i="2"/>
  <c r="C1082" i="2"/>
  <c r="B1082" i="2"/>
  <c r="E1119" i="2"/>
  <c r="D1119" i="2"/>
  <c r="C1119" i="2"/>
  <c r="B1119" i="2"/>
  <c r="E1247" i="2"/>
  <c r="D1247" i="2"/>
  <c r="C1247" i="2"/>
  <c r="B1247" i="2"/>
  <c r="E1241" i="2"/>
  <c r="D1241" i="2"/>
  <c r="C1241" i="2"/>
  <c r="B1241" i="2"/>
  <c r="E1243" i="2"/>
  <c r="D1243" i="2"/>
  <c r="C1243" i="2"/>
  <c r="B1243" i="2"/>
  <c r="E1179" i="2"/>
  <c r="D1179" i="2"/>
  <c r="C1179" i="2"/>
  <c r="B1179" i="2"/>
  <c r="E1171" i="2"/>
  <c r="D1171" i="2"/>
  <c r="C1171" i="2"/>
  <c r="B1171" i="2"/>
  <c r="E1159" i="2"/>
  <c r="D1159" i="2"/>
  <c r="C1159" i="2"/>
  <c r="B1159" i="2"/>
  <c r="E1160" i="2"/>
  <c r="D1160" i="2"/>
  <c r="C1160" i="2"/>
  <c r="B1160" i="2"/>
  <c r="E1123" i="2"/>
  <c r="D1123" i="2"/>
  <c r="C1123" i="2"/>
  <c r="B1123" i="2"/>
  <c r="E1124" i="2"/>
  <c r="D1124" i="2"/>
  <c r="C1124" i="2"/>
  <c r="B1124" i="2"/>
  <c r="E1118" i="2"/>
  <c r="D1118" i="2"/>
  <c r="C1118" i="2"/>
  <c r="B1118" i="2"/>
  <c r="E1140" i="2"/>
  <c r="D1140" i="2"/>
  <c r="C1140" i="2"/>
  <c r="B1140" i="2"/>
  <c r="E1390" i="2"/>
  <c r="D1390" i="2"/>
  <c r="C1390" i="2"/>
  <c r="B1390" i="2"/>
  <c r="E1105" i="2"/>
  <c r="D1105" i="2"/>
  <c r="C1105" i="2"/>
  <c r="B1105" i="2"/>
  <c r="E1070" i="2"/>
  <c r="D1070" i="2"/>
  <c r="C1070" i="2"/>
  <c r="B1070" i="2"/>
  <c r="E1057" i="2"/>
  <c r="D1057" i="2"/>
  <c r="C1057" i="2"/>
  <c r="B1057" i="2"/>
  <c r="E1054" i="2"/>
  <c r="D1054" i="2"/>
  <c r="C1054" i="2"/>
  <c r="B1054" i="2"/>
  <c r="E1014" i="2"/>
  <c r="D1014" i="2"/>
  <c r="C1014" i="2"/>
  <c r="B1014" i="2"/>
  <c r="E999" i="2"/>
  <c r="D999" i="2"/>
  <c r="C999" i="2"/>
  <c r="B999" i="2"/>
  <c r="E1008" i="2"/>
  <c r="D1008" i="2"/>
  <c r="C1008" i="2"/>
  <c r="B1008" i="2"/>
  <c r="E1011" i="2"/>
  <c r="D1011" i="2"/>
  <c r="C1011" i="2"/>
  <c r="B1011" i="2"/>
  <c r="E995" i="2"/>
  <c r="D995" i="2"/>
  <c r="C995" i="2"/>
  <c r="B995" i="2"/>
  <c r="E1384" i="2"/>
  <c r="D1384" i="2"/>
  <c r="C1384" i="2"/>
  <c r="B1384" i="2"/>
  <c r="E982" i="2"/>
  <c r="D982" i="2"/>
  <c r="C982" i="2"/>
  <c r="B982" i="2"/>
  <c r="E962" i="2"/>
  <c r="D962" i="2"/>
  <c r="C962" i="2"/>
  <c r="B962" i="2"/>
  <c r="E958" i="2"/>
  <c r="D958" i="2"/>
  <c r="C958" i="2"/>
  <c r="B958" i="2"/>
  <c r="E924" i="2"/>
  <c r="D924" i="2"/>
  <c r="C924" i="2"/>
  <c r="B924" i="2"/>
  <c r="E940" i="2"/>
  <c r="D940" i="2"/>
  <c r="C940" i="2"/>
  <c r="B940" i="2"/>
  <c r="E1371" i="2"/>
  <c r="D1371" i="2"/>
  <c r="C1371" i="2"/>
  <c r="B1371" i="2"/>
  <c r="E802" i="2"/>
  <c r="D802" i="2"/>
  <c r="C802" i="2"/>
  <c r="B802" i="2"/>
  <c r="E778" i="2"/>
  <c r="D778" i="2"/>
  <c r="C778" i="2"/>
  <c r="B778" i="2"/>
  <c r="E494" i="2"/>
  <c r="D494" i="2"/>
  <c r="C494" i="2"/>
  <c r="B494" i="2"/>
  <c r="E750" i="2"/>
  <c r="D750" i="2"/>
  <c r="C750" i="2"/>
  <c r="B750" i="2"/>
  <c r="E760" i="2"/>
  <c r="D760" i="2"/>
  <c r="C760" i="2"/>
  <c r="B760" i="2"/>
  <c r="E1357" i="2"/>
  <c r="D1357" i="2"/>
  <c r="C1357" i="2"/>
  <c r="B1357" i="2"/>
  <c r="E1346" i="2"/>
  <c r="D1346" i="2"/>
  <c r="C1346" i="2"/>
  <c r="B1346" i="2"/>
  <c r="E1372" i="2"/>
  <c r="D1372" i="2"/>
  <c r="C1372" i="2"/>
  <c r="B1372" i="2"/>
  <c r="E1370" i="2"/>
  <c r="D1370" i="2"/>
  <c r="C1370" i="2"/>
  <c r="B1370" i="2"/>
  <c r="E1358" i="2"/>
  <c r="D1358" i="2"/>
  <c r="C1358" i="2"/>
  <c r="B1358" i="2"/>
  <c r="E1361" i="2"/>
  <c r="D1361" i="2"/>
  <c r="C1361" i="2"/>
  <c r="B1361" i="2"/>
  <c r="E1339" i="2"/>
  <c r="D1339" i="2"/>
  <c r="C1339" i="2"/>
  <c r="B1339" i="2"/>
  <c r="E1328" i="2"/>
  <c r="D1328" i="2"/>
  <c r="C1328" i="2"/>
  <c r="B1328" i="2"/>
  <c r="E1305" i="2"/>
  <c r="D1305" i="2"/>
  <c r="C1305" i="2"/>
  <c r="B1305" i="2"/>
  <c r="E1285" i="2"/>
  <c r="D1285" i="2"/>
  <c r="C1285" i="2"/>
  <c r="B1285" i="2"/>
  <c r="E1267" i="2"/>
  <c r="D1267" i="2"/>
  <c r="C1267" i="2"/>
  <c r="B1267" i="2"/>
  <c r="E1244" i="2"/>
  <c r="D1244" i="2"/>
  <c r="C1244" i="2"/>
  <c r="B1244" i="2"/>
  <c r="E1265" i="2"/>
  <c r="D1265" i="2"/>
  <c r="C1265" i="2"/>
  <c r="B1265" i="2"/>
  <c r="E1212" i="2"/>
  <c r="D1212" i="2"/>
  <c r="C1212" i="2"/>
  <c r="B1212" i="2"/>
  <c r="E1336" i="2"/>
  <c r="D1336" i="2"/>
  <c r="C1336" i="2"/>
  <c r="B1336" i="2"/>
  <c r="E1321" i="2"/>
  <c r="D1321" i="2"/>
  <c r="C1321" i="2"/>
  <c r="B1321" i="2"/>
  <c r="E1332" i="2"/>
  <c r="D1332" i="2"/>
  <c r="C1332" i="2"/>
  <c r="B1332" i="2"/>
  <c r="E1322" i="2"/>
  <c r="D1322" i="2"/>
  <c r="C1322" i="2"/>
  <c r="B1322" i="2"/>
  <c r="E1331" i="2"/>
  <c r="D1331" i="2"/>
  <c r="C1331" i="2"/>
  <c r="B1331" i="2"/>
  <c r="E1306" i="2"/>
  <c r="D1306" i="2"/>
  <c r="C1306" i="2"/>
  <c r="B1306" i="2"/>
  <c r="E1205" i="2"/>
  <c r="D1205" i="2"/>
  <c r="C1205" i="2"/>
  <c r="B1205" i="2"/>
  <c r="E1200" i="2"/>
  <c r="D1200" i="2"/>
  <c r="C1200" i="2"/>
  <c r="B1200" i="2"/>
  <c r="E1311" i="2"/>
  <c r="D1311" i="2"/>
  <c r="C1311" i="2"/>
  <c r="B1311" i="2"/>
  <c r="E1248" i="2"/>
  <c r="D1248" i="2"/>
  <c r="C1248" i="2"/>
  <c r="B1248" i="2"/>
  <c r="E1234" i="2"/>
  <c r="D1234" i="2"/>
  <c r="C1234" i="2"/>
  <c r="B1234" i="2"/>
  <c r="E1259" i="2"/>
  <c r="D1259" i="2"/>
  <c r="C1259" i="2"/>
  <c r="B1259" i="2"/>
  <c r="E1230" i="2"/>
  <c r="D1230" i="2"/>
  <c r="C1230" i="2"/>
  <c r="B1230" i="2"/>
  <c r="E1312" i="2"/>
  <c r="D1312" i="2"/>
  <c r="C1312" i="2"/>
  <c r="B1312" i="2"/>
  <c r="E1256" i="2"/>
  <c r="D1256" i="2"/>
  <c r="C1256" i="2"/>
  <c r="B1256" i="2"/>
  <c r="E1301" i="2"/>
  <c r="D1301" i="2"/>
  <c r="C1301" i="2"/>
  <c r="B1301" i="2"/>
  <c r="E1300" i="2"/>
  <c r="D1300" i="2"/>
  <c r="C1300" i="2"/>
  <c r="B1300" i="2"/>
  <c r="E1294" i="2"/>
  <c r="D1294" i="2"/>
  <c r="C1294" i="2"/>
  <c r="B1294" i="2"/>
  <c r="E1293" i="2"/>
  <c r="D1293" i="2"/>
  <c r="C1293" i="2"/>
  <c r="B1293" i="2"/>
  <c r="E1295" i="2"/>
  <c r="D1295" i="2"/>
  <c r="C1295" i="2"/>
  <c r="B1295" i="2"/>
  <c r="E1268" i="2"/>
  <c r="D1268" i="2"/>
  <c r="C1268" i="2"/>
  <c r="B1268" i="2"/>
  <c r="E1065" i="2"/>
  <c r="D1065" i="2"/>
  <c r="C1065" i="2"/>
  <c r="B1065" i="2"/>
  <c r="E1287" i="2"/>
  <c r="D1287" i="2"/>
  <c r="C1287" i="2"/>
  <c r="B1287" i="2"/>
  <c r="E1067" i="2"/>
  <c r="D1067" i="2"/>
  <c r="C1067" i="2"/>
  <c r="B1067" i="2"/>
  <c r="E1260" i="2"/>
  <c r="D1260" i="2"/>
  <c r="C1260" i="2"/>
  <c r="B1260" i="2"/>
  <c r="E1252" i="2"/>
  <c r="D1252" i="2"/>
  <c r="C1252" i="2"/>
  <c r="B1252" i="2"/>
  <c r="E1263" i="2"/>
  <c r="D1263" i="2"/>
  <c r="C1263" i="2"/>
  <c r="B1263" i="2"/>
  <c r="E1253" i="2"/>
  <c r="D1253" i="2"/>
  <c r="C1253" i="2"/>
  <c r="B1253" i="2"/>
  <c r="E1262" i="2"/>
  <c r="D1262" i="2"/>
  <c r="C1262" i="2"/>
  <c r="B1262" i="2"/>
  <c r="E1258" i="2"/>
  <c r="D1258" i="2"/>
  <c r="C1258" i="2"/>
  <c r="B1258" i="2"/>
  <c r="E1254" i="2"/>
  <c r="D1254" i="2"/>
  <c r="C1254" i="2"/>
  <c r="B1254" i="2"/>
  <c r="E1251" i="2"/>
  <c r="D1251" i="2"/>
  <c r="C1251" i="2"/>
  <c r="B1251" i="2"/>
  <c r="E1208" i="2"/>
  <c r="D1208" i="2"/>
  <c r="C1208" i="2"/>
  <c r="B1208" i="2"/>
  <c r="E1189" i="2"/>
  <c r="D1189" i="2"/>
  <c r="C1189" i="2"/>
  <c r="B1189" i="2"/>
  <c r="E1204" i="2"/>
  <c r="D1204" i="2"/>
  <c r="C1204" i="2"/>
  <c r="B1204" i="2"/>
  <c r="E1178" i="2"/>
  <c r="D1178" i="2"/>
  <c r="C1178" i="2"/>
  <c r="B1178" i="2"/>
  <c r="E1182" i="2"/>
  <c r="D1182" i="2"/>
  <c r="C1182" i="2"/>
  <c r="B1182" i="2"/>
  <c r="E1176" i="2"/>
  <c r="D1176" i="2"/>
  <c r="C1176" i="2"/>
  <c r="B1176" i="2"/>
  <c r="E1184" i="2"/>
  <c r="D1184" i="2"/>
  <c r="C1184" i="2"/>
  <c r="B1184" i="2"/>
  <c r="E1158" i="2"/>
  <c r="D1158" i="2"/>
  <c r="C1158" i="2"/>
  <c r="B1158" i="2"/>
  <c r="E1245" i="2"/>
  <c r="D1245" i="2"/>
  <c r="C1245" i="2"/>
  <c r="B1245" i="2"/>
  <c r="E1221" i="2"/>
  <c r="D1221" i="2"/>
  <c r="C1221" i="2"/>
  <c r="B1221" i="2"/>
  <c r="E1226" i="2"/>
  <c r="D1226" i="2"/>
  <c r="C1226" i="2"/>
  <c r="B1226" i="2"/>
  <c r="E1206" i="2"/>
  <c r="D1206" i="2"/>
  <c r="C1206" i="2"/>
  <c r="B1206" i="2"/>
  <c r="E1211" i="2"/>
  <c r="D1211" i="2"/>
  <c r="C1211" i="2"/>
  <c r="B1211" i="2"/>
  <c r="E1220" i="2"/>
  <c r="D1220" i="2"/>
  <c r="C1220" i="2"/>
  <c r="B1220" i="2"/>
  <c r="E1237" i="2"/>
  <c r="D1237" i="2"/>
  <c r="C1237" i="2"/>
  <c r="B1237" i="2"/>
  <c r="E1229" i="2"/>
  <c r="D1229" i="2"/>
  <c r="C1229" i="2"/>
  <c r="B1229" i="2"/>
  <c r="E1209" i="2"/>
  <c r="D1209" i="2"/>
  <c r="C1209" i="2"/>
  <c r="B1209" i="2"/>
  <c r="E1236" i="2"/>
  <c r="D1236" i="2"/>
  <c r="C1236" i="2"/>
  <c r="B1236" i="2"/>
  <c r="E1213" i="2"/>
  <c r="D1213" i="2"/>
  <c r="C1213" i="2"/>
  <c r="B1213" i="2"/>
  <c r="E1238" i="2"/>
  <c r="D1238" i="2"/>
  <c r="C1238" i="2"/>
  <c r="B1238" i="2"/>
  <c r="E1223" i="2"/>
  <c r="D1223" i="2"/>
  <c r="C1223" i="2"/>
  <c r="B1223" i="2"/>
  <c r="E1222" i="2"/>
  <c r="D1222" i="2"/>
  <c r="C1222" i="2"/>
  <c r="B1222" i="2"/>
  <c r="E1181" i="2"/>
  <c r="D1181" i="2"/>
  <c r="C1181" i="2"/>
  <c r="B1181" i="2"/>
  <c r="E1167" i="2"/>
  <c r="D1167" i="2"/>
  <c r="C1167" i="2"/>
  <c r="B1167" i="2"/>
  <c r="E1168" i="2"/>
  <c r="D1168" i="2"/>
  <c r="C1168" i="2"/>
  <c r="B1168" i="2"/>
  <c r="E1217" i="2"/>
  <c r="D1217" i="2"/>
  <c r="C1217" i="2"/>
  <c r="B1217" i="2"/>
  <c r="E1216" i="2"/>
  <c r="D1216" i="2"/>
  <c r="C1216" i="2"/>
  <c r="B1216" i="2"/>
  <c r="E1214" i="2"/>
  <c r="D1214" i="2"/>
  <c r="C1214" i="2"/>
  <c r="B1214" i="2"/>
  <c r="E1180" i="2"/>
  <c r="D1180" i="2"/>
  <c r="C1180" i="2"/>
  <c r="B1180" i="2"/>
  <c r="E917" i="2"/>
  <c r="D917" i="2"/>
  <c r="C917" i="2"/>
  <c r="B917" i="2"/>
  <c r="E889" i="2"/>
  <c r="D889" i="2"/>
  <c r="C889" i="2"/>
  <c r="B889" i="2"/>
  <c r="E753" i="2"/>
  <c r="D753" i="2"/>
  <c r="C753" i="2"/>
  <c r="B753" i="2"/>
  <c r="E1201" i="2"/>
  <c r="D1201" i="2"/>
  <c r="C1201" i="2"/>
  <c r="B1201" i="2"/>
  <c r="E1199" i="2"/>
  <c r="D1199" i="2"/>
  <c r="C1199" i="2"/>
  <c r="B1199" i="2"/>
  <c r="E1195" i="2"/>
  <c r="D1195" i="2"/>
  <c r="C1195" i="2"/>
  <c r="B1195" i="2"/>
  <c r="E1183" i="2"/>
  <c r="D1183" i="2"/>
  <c r="C1183" i="2"/>
  <c r="B1183" i="2"/>
  <c r="E1194" i="2"/>
  <c r="D1194" i="2"/>
  <c r="C1194" i="2"/>
  <c r="B1194" i="2"/>
  <c r="E1175" i="2"/>
  <c r="D1175" i="2"/>
  <c r="C1175" i="2"/>
  <c r="B1175" i="2"/>
  <c r="E1187" i="2"/>
  <c r="D1187" i="2"/>
  <c r="C1187" i="2"/>
  <c r="B1187" i="2"/>
  <c r="E1188" i="2"/>
  <c r="D1188" i="2"/>
  <c r="C1188" i="2"/>
  <c r="B1188" i="2"/>
  <c r="E1166" i="2"/>
  <c r="D1166" i="2"/>
  <c r="C1166" i="2"/>
  <c r="B1166" i="2"/>
  <c r="E1172" i="2"/>
  <c r="D1172" i="2"/>
  <c r="C1172" i="2"/>
  <c r="B1172" i="2"/>
  <c r="E1177" i="2"/>
  <c r="D1177" i="2"/>
  <c r="C1177" i="2"/>
  <c r="B1177" i="2"/>
  <c r="E1139" i="2"/>
  <c r="D1139" i="2"/>
  <c r="C1139" i="2"/>
  <c r="B1139" i="2"/>
  <c r="E1150" i="2"/>
  <c r="D1150" i="2"/>
  <c r="C1150" i="2"/>
  <c r="B1150" i="2"/>
  <c r="E1148" i="2"/>
  <c r="D1148" i="2"/>
  <c r="C1148" i="2"/>
  <c r="B1148" i="2"/>
  <c r="E1162" i="2"/>
  <c r="D1162" i="2"/>
  <c r="C1162" i="2"/>
  <c r="B1162" i="2"/>
  <c r="E1174" i="2"/>
  <c r="D1174" i="2"/>
  <c r="C1174" i="2"/>
  <c r="B1174" i="2"/>
  <c r="E1164" i="2"/>
  <c r="D1164" i="2"/>
  <c r="C1164" i="2"/>
  <c r="B1164" i="2"/>
  <c r="E1170" i="2"/>
  <c r="D1170" i="2"/>
  <c r="C1170" i="2"/>
  <c r="B1170" i="2"/>
  <c r="E1144" i="2"/>
  <c r="D1144" i="2"/>
  <c r="C1144" i="2"/>
  <c r="B1144" i="2"/>
  <c r="E1155" i="2"/>
  <c r="D1155" i="2"/>
  <c r="C1155" i="2"/>
  <c r="B1155" i="2"/>
  <c r="E1152" i="2"/>
  <c r="D1152" i="2"/>
  <c r="C1152" i="2"/>
  <c r="B1152" i="2"/>
  <c r="E1169" i="2"/>
  <c r="D1169" i="2"/>
  <c r="C1169" i="2"/>
  <c r="B1169" i="2"/>
  <c r="E1149" i="2"/>
  <c r="D1149" i="2"/>
  <c r="C1149" i="2"/>
  <c r="B1149" i="2"/>
  <c r="E1151" i="2"/>
  <c r="D1151" i="2"/>
  <c r="C1151" i="2"/>
  <c r="B1151" i="2"/>
  <c r="E1143" i="2"/>
  <c r="D1143" i="2"/>
  <c r="C1143" i="2"/>
  <c r="B1143" i="2"/>
  <c r="E911" i="2"/>
  <c r="D911" i="2"/>
  <c r="C911" i="2"/>
  <c r="B911" i="2"/>
  <c r="E868" i="2"/>
  <c r="D868" i="2"/>
  <c r="C868" i="2"/>
  <c r="B868" i="2"/>
  <c r="E346" i="2"/>
  <c r="D346" i="2"/>
  <c r="C346" i="2"/>
  <c r="B346" i="2"/>
  <c r="E679" i="2"/>
  <c r="D679" i="2"/>
  <c r="C679" i="2"/>
  <c r="B679" i="2"/>
  <c r="E518" i="2"/>
  <c r="D518" i="2"/>
  <c r="C518" i="2"/>
  <c r="B518" i="2"/>
  <c r="E740" i="2"/>
  <c r="D740" i="2"/>
  <c r="C740" i="2"/>
  <c r="B740" i="2"/>
  <c r="E677" i="2"/>
  <c r="D677" i="2"/>
  <c r="C677" i="2"/>
  <c r="B677" i="2"/>
  <c r="E706" i="2"/>
  <c r="D706" i="2"/>
  <c r="C706" i="2"/>
  <c r="B706" i="2"/>
  <c r="E739" i="2"/>
  <c r="D739" i="2"/>
  <c r="C739" i="2"/>
  <c r="B739" i="2"/>
  <c r="E864" i="2"/>
  <c r="D864" i="2"/>
  <c r="C864" i="2"/>
  <c r="B864" i="2"/>
  <c r="E617" i="2"/>
  <c r="D617" i="2"/>
  <c r="C617" i="2"/>
  <c r="B617" i="2"/>
  <c r="E876" i="2"/>
  <c r="D876" i="2"/>
  <c r="C876" i="2"/>
  <c r="B876" i="2"/>
  <c r="E738" i="2"/>
  <c r="D738" i="2"/>
  <c r="C738" i="2"/>
  <c r="B738" i="2"/>
  <c r="E128" i="2"/>
  <c r="D128" i="2"/>
  <c r="C128" i="2"/>
  <c r="B128" i="2"/>
  <c r="E204" i="2"/>
  <c r="D204" i="2"/>
  <c r="C204" i="2"/>
  <c r="B204" i="2"/>
  <c r="E321" i="2"/>
  <c r="D321" i="2"/>
  <c r="C321" i="2"/>
  <c r="B321" i="2"/>
  <c r="E160" i="2"/>
  <c r="D160" i="2"/>
  <c r="C160" i="2"/>
  <c r="B160" i="2"/>
  <c r="E504" i="2"/>
  <c r="D504" i="2"/>
  <c r="C504" i="2"/>
  <c r="B504" i="2"/>
  <c r="E592" i="2"/>
  <c r="D592" i="2"/>
  <c r="C592" i="2"/>
  <c r="B592" i="2"/>
  <c r="E127" i="2"/>
  <c r="D127" i="2"/>
  <c r="C127" i="2"/>
  <c r="B127" i="2"/>
  <c r="E158" i="2"/>
  <c r="D158" i="2"/>
  <c r="C158" i="2"/>
  <c r="B158" i="2"/>
  <c r="E489" i="2"/>
  <c r="D489" i="2"/>
  <c r="C489" i="2"/>
  <c r="B489" i="2"/>
  <c r="E100" i="2"/>
  <c r="D100" i="2"/>
  <c r="C100" i="2"/>
  <c r="B100" i="2"/>
  <c r="E134" i="2"/>
  <c r="D134" i="2"/>
  <c r="C134" i="2"/>
  <c r="B134" i="2"/>
  <c r="E157" i="2"/>
  <c r="D157" i="2"/>
  <c r="C157" i="2"/>
  <c r="B157" i="2"/>
  <c r="E163" i="2"/>
  <c r="D163" i="2"/>
  <c r="C163" i="2"/>
  <c r="B163" i="2"/>
  <c r="E493" i="2"/>
  <c r="D493" i="2"/>
  <c r="C493" i="2"/>
  <c r="B493" i="2"/>
  <c r="E622" i="2"/>
  <c r="D622" i="2"/>
  <c r="C622" i="2"/>
  <c r="B622" i="2"/>
  <c r="E451" i="2"/>
  <c r="D451" i="2"/>
  <c r="C451" i="2"/>
  <c r="B451" i="2"/>
  <c r="E537" i="2"/>
  <c r="D537" i="2"/>
  <c r="C537" i="2"/>
  <c r="B537" i="2"/>
  <c r="E540" i="2"/>
  <c r="D540" i="2"/>
  <c r="C540" i="2"/>
  <c r="B540" i="2"/>
  <c r="E671" i="2"/>
  <c r="D671" i="2"/>
  <c r="C671" i="2"/>
  <c r="B671" i="2"/>
  <c r="E410" i="2"/>
  <c r="D410" i="2"/>
  <c r="C410" i="2"/>
  <c r="B410" i="2"/>
  <c r="E306" i="2"/>
  <c r="D306" i="2"/>
  <c r="C306" i="2"/>
  <c r="B306" i="2"/>
  <c r="E447" i="2"/>
  <c r="D447" i="2"/>
  <c r="C447" i="2"/>
  <c r="B447" i="2"/>
  <c r="E224" i="2"/>
  <c r="D224" i="2"/>
  <c r="C224" i="2"/>
  <c r="B224" i="2"/>
  <c r="E687" i="2"/>
  <c r="D687" i="2"/>
  <c r="C687" i="2"/>
  <c r="B687" i="2"/>
  <c r="E611" i="2"/>
  <c r="D611" i="2"/>
  <c r="C611" i="2"/>
  <c r="B611" i="2"/>
  <c r="E214" i="2"/>
  <c r="D214" i="2"/>
  <c r="C214" i="2"/>
  <c r="B214" i="2"/>
  <c r="E46" i="2"/>
  <c r="D46" i="2"/>
  <c r="C46" i="2"/>
  <c r="B46" i="2"/>
  <c r="E202" i="2"/>
  <c r="D202" i="2"/>
  <c r="C202" i="2"/>
  <c r="B202" i="2"/>
  <c r="E591" i="2"/>
  <c r="D591" i="2"/>
  <c r="C591" i="2"/>
  <c r="B591" i="2"/>
  <c r="E551" i="2"/>
  <c r="D551" i="2"/>
  <c r="C551" i="2"/>
  <c r="B551" i="2"/>
  <c r="E334" i="2"/>
  <c r="D334" i="2"/>
  <c r="C334" i="2"/>
  <c r="B334" i="2"/>
  <c r="E523" i="2"/>
  <c r="D523" i="2"/>
  <c r="C523" i="2"/>
  <c r="B523" i="2"/>
  <c r="E305" i="2"/>
  <c r="D305" i="2"/>
  <c r="C305" i="2"/>
  <c r="B305" i="2"/>
  <c r="E645" i="2"/>
  <c r="D645" i="2"/>
  <c r="C645" i="2"/>
  <c r="B645" i="2"/>
  <c r="E841" i="2"/>
  <c r="D841" i="2"/>
  <c r="C841" i="2"/>
  <c r="B841" i="2"/>
  <c r="E517" i="2"/>
  <c r="D517" i="2"/>
  <c r="C517" i="2"/>
  <c r="B517" i="2"/>
  <c r="E292" i="2"/>
  <c r="D292" i="2"/>
  <c r="C292" i="2"/>
  <c r="B292" i="2"/>
  <c r="E485" i="2"/>
  <c r="D485" i="2"/>
  <c r="C485" i="2"/>
  <c r="B485" i="2"/>
  <c r="E389" i="2"/>
  <c r="D389" i="2"/>
  <c r="C389" i="2"/>
  <c r="B389" i="2"/>
  <c r="E799" i="2"/>
  <c r="D799" i="2"/>
  <c r="C799" i="2"/>
  <c r="B799" i="2"/>
  <c r="E710" i="2"/>
  <c r="D710" i="2"/>
  <c r="C710" i="2"/>
  <c r="B710" i="2"/>
  <c r="E361" i="2"/>
  <c r="D361" i="2"/>
  <c r="C361" i="2"/>
  <c r="B361" i="2"/>
  <c r="E511" i="2"/>
  <c r="D511" i="2"/>
  <c r="C511" i="2"/>
  <c r="B511" i="2"/>
  <c r="E291" i="2"/>
  <c r="D291" i="2"/>
  <c r="C291" i="2"/>
  <c r="B291" i="2"/>
  <c r="E367" i="2"/>
  <c r="D367" i="2"/>
  <c r="C367" i="2"/>
  <c r="B367" i="2"/>
  <c r="E415" i="2"/>
  <c r="D415" i="2"/>
  <c r="C415" i="2"/>
  <c r="B415" i="2"/>
  <c r="E375" i="2"/>
  <c r="D375" i="2"/>
  <c r="C375" i="2"/>
  <c r="B375" i="2"/>
  <c r="E353" i="2"/>
  <c r="D353" i="2"/>
  <c r="C353" i="2"/>
  <c r="B353" i="2"/>
  <c r="E438" i="2"/>
  <c r="D438" i="2"/>
  <c r="C438" i="2"/>
  <c r="B438" i="2"/>
  <c r="E616" i="2"/>
  <c r="D616" i="2"/>
  <c r="C616" i="2"/>
  <c r="B616" i="2"/>
  <c r="E304" i="2"/>
  <c r="D304" i="2"/>
  <c r="C304" i="2"/>
  <c r="B304" i="2"/>
  <c r="E825" i="2"/>
  <c r="D825" i="2"/>
  <c r="C825" i="2"/>
  <c r="B825" i="2"/>
  <c r="E433" i="2"/>
  <c r="D433" i="2"/>
  <c r="C433" i="2"/>
  <c r="B433" i="2"/>
  <c r="E590" i="2"/>
  <c r="D590" i="2"/>
  <c r="C590" i="2"/>
  <c r="B590" i="2"/>
  <c r="E558" i="2"/>
  <c r="D558" i="2"/>
  <c r="C558" i="2"/>
  <c r="B558" i="2"/>
  <c r="E694" i="2"/>
  <c r="D694" i="2"/>
  <c r="C694" i="2"/>
  <c r="B694" i="2"/>
  <c r="E462" i="2"/>
  <c r="D462" i="2"/>
  <c r="C462" i="2"/>
  <c r="B462" i="2"/>
  <c r="E322" i="2"/>
  <c r="D322" i="2"/>
  <c r="C322" i="2"/>
  <c r="B322" i="2"/>
  <c r="E289" i="2"/>
  <c r="D289" i="2"/>
  <c r="C289" i="2"/>
  <c r="B289" i="2"/>
  <c r="E495" i="2"/>
  <c r="D495" i="2"/>
  <c r="C495" i="2"/>
  <c r="B495" i="2"/>
  <c r="E484" i="2"/>
  <c r="D484" i="2"/>
  <c r="C484" i="2"/>
  <c r="B484" i="2"/>
  <c r="E303" i="2"/>
  <c r="D303" i="2"/>
  <c r="C303" i="2"/>
  <c r="B303" i="2"/>
  <c r="E314" i="2"/>
  <c r="D314" i="2"/>
  <c r="C314" i="2"/>
  <c r="B314" i="2"/>
  <c r="E522" i="2"/>
  <c r="D522" i="2"/>
  <c r="C522" i="2"/>
  <c r="B522" i="2"/>
  <c r="E630" i="2"/>
  <c r="D630" i="2"/>
  <c r="C630" i="2"/>
  <c r="B630" i="2"/>
  <c r="E408" i="2"/>
  <c r="D408" i="2"/>
  <c r="C408" i="2"/>
  <c r="B408" i="2"/>
  <c r="E297" i="2"/>
  <c r="D297" i="2"/>
  <c r="C297" i="2"/>
  <c r="B297" i="2"/>
  <c r="E316" i="2"/>
  <c r="D316" i="2"/>
  <c r="C316" i="2"/>
  <c r="B316" i="2"/>
  <c r="E787" i="2"/>
  <c r="D787" i="2"/>
  <c r="C787" i="2"/>
  <c r="B787" i="2"/>
  <c r="E768" i="2"/>
  <c r="D768" i="2"/>
  <c r="C768" i="2"/>
  <c r="B768" i="2"/>
  <c r="E685" i="2"/>
  <c r="D685" i="2"/>
  <c r="C685" i="2"/>
  <c r="B685" i="2"/>
  <c r="E357" i="2"/>
  <c r="D357" i="2"/>
  <c r="C357" i="2"/>
  <c r="B357" i="2"/>
  <c r="E684" i="2"/>
  <c r="D684" i="2"/>
  <c r="C684" i="2"/>
  <c r="B684" i="2"/>
  <c r="E625" i="2"/>
  <c r="D625" i="2"/>
  <c r="C625" i="2"/>
  <c r="B625" i="2"/>
  <c r="E744" i="2"/>
  <c r="D744" i="2"/>
  <c r="C744" i="2"/>
  <c r="B744" i="2"/>
  <c r="E336" i="2"/>
  <c r="D336" i="2"/>
  <c r="C336" i="2"/>
  <c r="B336" i="2"/>
  <c r="E665" i="2"/>
  <c r="D665" i="2"/>
  <c r="C665" i="2"/>
  <c r="B665" i="2"/>
  <c r="E384" i="2"/>
  <c r="D384" i="2"/>
  <c r="C384" i="2"/>
  <c r="B384" i="2"/>
  <c r="E1146" i="2"/>
  <c r="D1146" i="2"/>
  <c r="C1146" i="2"/>
  <c r="B1146" i="2"/>
  <c r="E1145" i="2"/>
  <c r="D1145" i="2"/>
  <c r="C1145" i="2"/>
  <c r="B1145" i="2"/>
  <c r="E1117" i="2"/>
  <c r="D1117" i="2"/>
  <c r="C1117" i="2"/>
  <c r="B1117" i="2"/>
  <c r="E1116" i="2"/>
  <c r="D1116" i="2"/>
  <c r="C1116" i="2"/>
  <c r="B1116" i="2"/>
  <c r="E1129" i="2"/>
  <c r="D1129" i="2"/>
  <c r="C1129" i="2"/>
  <c r="B1129" i="2"/>
  <c r="E1136" i="2"/>
  <c r="D1136" i="2"/>
  <c r="C1136" i="2"/>
  <c r="B1136" i="2"/>
  <c r="E1133" i="2"/>
  <c r="D1133" i="2"/>
  <c r="C1133" i="2"/>
  <c r="B1133" i="2"/>
  <c r="E632" i="2"/>
  <c r="D632" i="2"/>
  <c r="C632" i="2"/>
  <c r="B632" i="2"/>
  <c r="E527" i="2"/>
  <c r="D527" i="2"/>
  <c r="C527" i="2"/>
  <c r="B527" i="2"/>
  <c r="E1131" i="2"/>
  <c r="D1131" i="2"/>
  <c r="C1131" i="2"/>
  <c r="B1131" i="2"/>
  <c r="E733" i="2"/>
  <c r="D733" i="2"/>
  <c r="C733" i="2"/>
  <c r="B733" i="2"/>
  <c r="E1115" i="2"/>
  <c r="D1115" i="2"/>
  <c r="C1115" i="2"/>
  <c r="B1115" i="2"/>
  <c r="E806" i="2"/>
  <c r="D806" i="2"/>
  <c r="C806" i="2"/>
  <c r="B806" i="2"/>
  <c r="E430" i="2"/>
  <c r="D430" i="2"/>
  <c r="C430" i="2"/>
  <c r="B430" i="2"/>
  <c r="E556" i="2"/>
  <c r="D556" i="2"/>
  <c r="C556" i="2"/>
  <c r="B556" i="2"/>
  <c r="E647" i="2"/>
  <c r="D647" i="2"/>
  <c r="C647" i="2"/>
  <c r="B647" i="2"/>
  <c r="E578" i="2"/>
  <c r="D578" i="2"/>
  <c r="C578" i="2"/>
  <c r="B578" i="2"/>
  <c r="E455" i="2"/>
  <c r="D455" i="2"/>
  <c r="C455" i="2"/>
  <c r="B455" i="2"/>
  <c r="E531" i="2"/>
  <c r="D531" i="2"/>
  <c r="C531" i="2"/>
  <c r="B531" i="2"/>
  <c r="E348" i="2"/>
  <c r="D348" i="2"/>
  <c r="C348" i="2"/>
  <c r="B348" i="2"/>
  <c r="E662" i="2"/>
  <c r="D662" i="2"/>
  <c r="C662" i="2"/>
  <c r="B662" i="2"/>
  <c r="E454" i="2"/>
  <c r="D454" i="2"/>
  <c r="C454" i="2"/>
  <c r="B454" i="2"/>
  <c r="E470" i="2"/>
  <c r="D470" i="2"/>
  <c r="C470" i="2"/>
  <c r="B470" i="2"/>
  <c r="E465" i="2"/>
  <c r="D465" i="2"/>
  <c r="C465" i="2"/>
  <c r="B465" i="2"/>
  <c r="E606" i="2"/>
  <c r="D606" i="2"/>
  <c r="C606" i="2"/>
  <c r="B606" i="2"/>
  <c r="E654" i="2"/>
  <c r="D654" i="2"/>
  <c r="C654" i="2"/>
  <c r="B654" i="2"/>
  <c r="E510" i="2"/>
  <c r="D510" i="2"/>
  <c r="C510" i="2"/>
  <c r="B510" i="2"/>
  <c r="E549" i="2"/>
  <c r="D549" i="2"/>
  <c r="C549" i="2"/>
  <c r="B549" i="2"/>
  <c r="E516" i="2"/>
  <c r="D516" i="2"/>
  <c r="C516" i="2"/>
  <c r="B516" i="2"/>
  <c r="E539" i="2"/>
  <c r="D539" i="2"/>
  <c r="C539" i="2"/>
  <c r="B539" i="2"/>
  <c r="E469" i="2"/>
  <c r="D469" i="2"/>
  <c r="C469" i="2"/>
  <c r="B469" i="2"/>
  <c r="E653" i="2"/>
  <c r="D653" i="2"/>
  <c r="C653" i="2"/>
  <c r="B653" i="2"/>
  <c r="E646" i="2"/>
  <c r="D646" i="2"/>
  <c r="C646" i="2"/>
  <c r="B646" i="2"/>
  <c r="E320" i="2"/>
  <c r="D320" i="2"/>
  <c r="C320" i="2"/>
  <c r="B320" i="2"/>
  <c r="E343" i="2"/>
  <c r="D343" i="2"/>
  <c r="C343" i="2"/>
  <c r="B343" i="2"/>
  <c r="E1098" i="2"/>
  <c r="D1098" i="2"/>
  <c r="C1098" i="2"/>
  <c r="B1098" i="2"/>
  <c r="E1122" i="2"/>
  <c r="D1122" i="2"/>
  <c r="C1122" i="2"/>
  <c r="B1122" i="2"/>
  <c r="E1111" i="2"/>
  <c r="D1111" i="2"/>
  <c r="C1111" i="2"/>
  <c r="B1111" i="2"/>
  <c r="E1088" i="2"/>
  <c r="D1088" i="2"/>
  <c r="C1088" i="2"/>
  <c r="B1088" i="2"/>
  <c r="E1086" i="2"/>
  <c r="D1086" i="2"/>
  <c r="C1086" i="2"/>
  <c r="B1086" i="2"/>
  <c r="E1087" i="2"/>
  <c r="D1087" i="2"/>
  <c r="C1087" i="2"/>
  <c r="B1087" i="2"/>
  <c r="E1085" i="2"/>
  <c r="D1085" i="2"/>
  <c r="C1085" i="2"/>
  <c r="B1085" i="2"/>
  <c r="E1055" i="2"/>
  <c r="D1055" i="2"/>
  <c r="C1055" i="2"/>
  <c r="B1055" i="2"/>
  <c r="E1106" i="2"/>
  <c r="D1106" i="2"/>
  <c r="C1106" i="2"/>
  <c r="B1106" i="2"/>
  <c r="E1021" i="2"/>
  <c r="D1021" i="2"/>
  <c r="C1021" i="2"/>
  <c r="B1021" i="2"/>
  <c r="E547" i="2"/>
  <c r="D547" i="2"/>
  <c r="C547" i="2"/>
  <c r="B547" i="2"/>
  <c r="E488" i="2"/>
  <c r="D488" i="2"/>
  <c r="C488" i="2"/>
  <c r="B488" i="2"/>
  <c r="E639" i="2"/>
  <c r="D639" i="2"/>
  <c r="C639" i="2"/>
  <c r="B639" i="2"/>
  <c r="E309" i="2"/>
  <c r="D309" i="2"/>
  <c r="C309" i="2"/>
  <c r="B309" i="2"/>
  <c r="E541" i="2"/>
  <c r="D541" i="2"/>
  <c r="C541" i="2"/>
  <c r="B541" i="2"/>
  <c r="E474" i="2"/>
  <c r="D474" i="2"/>
  <c r="C474" i="2"/>
  <c r="B474" i="2"/>
  <c r="E355" i="2"/>
  <c r="D355" i="2"/>
  <c r="C355" i="2"/>
  <c r="B355" i="2"/>
  <c r="E333" i="2"/>
  <c r="D333" i="2"/>
  <c r="C333" i="2"/>
  <c r="B333" i="2"/>
  <c r="E381" i="2"/>
  <c r="D381" i="2"/>
  <c r="C381" i="2"/>
  <c r="B381" i="2"/>
  <c r="E347" i="2"/>
  <c r="D347" i="2"/>
  <c r="C347" i="2"/>
  <c r="B347" i="2"/>
  <c r="E366" i="2"/>
  <c r="D366" i="2"/>
  <c r="C366" i="2"/>
  <c r="B366" i="2"/>
  <c r="E427" i="2"/>
  <c r="D427" i="2"/>
  <c r="C427" i="2"/>
  <c r="B427" i="2"/>
  <c r="E326" i="2"/>
  <c r="D326" i="2"/>
  <c r="C326" i="2"/>
  <c r="B326" i="2"/>
  <c r="E324" i="2"/>
  <c r="D324" i="2"/>
  <c r="C324" i="2"/>
  <c r="B324" i="2"/>
  <c r="E482" i="2"/>
  <c r="D482" i="2"/>
  <c r="C482" i="2"/>
  <c r="B482" i="2"/>
  <c r="E423" i="2"/>
  <c r="D423" i="2"/>
  <c r="C423" i="2"/>
  <c r="B423" i="2"/>
  <c r="E332" i="2"/>
  <c r="D332" i="2"/>
  <c r="C332" i="2"/>
  <c r="B332" i="2"/>
  <c r="E560" i="2"/>
  <c r="D560" i="2"/>
  <c r="C560" i="2"/>
  <c r="B560" i="2"/>
  <c r="E1102" i="2"/>
  <c r="D1102" i="2"/>
  <c r="C1102" i="2"/>
  <c r="B1102" i="2"/>
  <c r="E1089" i="2"/>
  <c r="D1089" i="2"/>
  <c r="C1089" i="2"/>
  <c r="B1089" i="2"/>
  <c r="E237" i="2"/>
  <c r="D237" i="2"/>
  <c r="C237" i="2"/>
  <c r="B237" i="2"/>
  <c r="E156" i="2"/>
  <c r="D156" i="2"/>
  <c r="C156" i="2"/>
  <c r="B156" i="2"/>
  <c r="E203" i="2"/>
  <c r="D203" i="2"/>
  <c r="C203" i="2"/>
  <c r="B203" i="2"/>
  <c r="E206" i="2"/>
  <c r="D206" i="2"/>
  <c r="C206" i="2"/>
  <c r="B206" i="2"/>
  <c r="E217" i="2"/>
  <c r="D217" i="2"/>
  <c r="C217" i="2"/>
  <c r="B217" i="2"/>
  <c r="E207" i="2"/>
  <c r="D207" i="2"/>
  <c r="C207" i="2"/>
  <c r="B207" i="2"/>
  <c r="E453" i="2"/>
  <c r="D453" i="2"/>
  <c r="C453" i="2"/>
  <c r="B453" i="2"/>
  <c r="E441" i="2"/>
  <c r="D441" i="2"/>
  <c r="C441" i="2"/>
  <c r="B441" i="2"/>
  <c r="E463" i="2"/>
  <c r="D463" i="2"/>
  <c r="C463" i="2"/>
  <c r="B463" i="2"/>
  <c r="E449" i="2"/>
  <c r="D449" i="2"/>
  <c r="C449" i="2"/>
  <c r="B449" i="2"/>
  <c r="E242" i="2"/>
  <c r="D242" i="2"/>
  <c r="C242" i="2"/>
  <c r="B242" i="2"/>
  <c r="E232" i="2"/>
  <c r="D232" i="2"/>
  <c r="C232" i="2"/>
  <c r="B232" i="2"/>
  <c r="E212" i="2"/>
  <c r="D212" i="2"/>
  <c r="C212" i="2"/>
  <c r="B212" i="2"/>
  <c r="E244" i="2"/>
  <c r="D244" i="2"/>
  <c r="C244" i="2"/>
  <c r="B244" i="2"/>
  <c r="E234" i="2"/>
  <c r="D234" i="2"/>
  <c r="C234" i="2"/>
  <c r="B234" i="2"/>
  <c r="E211" i="2"/>
  <c r="D211" i="2"/>
  <c r="C211" i="2"/>
  <c r="B211" i="2"/>
  <c r="E210" i="2"/>
  <c r="D210" i="2"/>
  <c r="C210" i="2"/>
  <c r="B210" i="2"/>
  <c r="E198" i="2"/>
  <c r="D198" i="2"/>
  <c r="C198" i="2"/>
  <c r="B198" i="2"/>
  <c r="E124" i="2"/>
  <c r="D124" i="2"/>
  <c r="C124" i="2"/>
  <c r="B124" i="2"/>
  <c r="E57" i="2"/>
  <c r="D57" i="2"/>
  <c r="C57" i="2"/>
  <c r="B57" i="2"/>
  <c r="E119" i="2"/>
  <c r="D119" i="2"/>
  <c r="C119" i="2"/>
  <c r="B119" i="2"/>
  <c r="E45" i="2"/>
  <c r="D45" i="2"/>
  <c r="C45" i="2"/>
  <c r="B45" i="2"/>
  <c r="E68" i="2"/>
  <c r="D68" i="2"/>
  <c r="C68" i="2"/>
  <c r="B68" i="2"/>
  <c r="E189" i="2"/>
  <c r="D189" i="2"/>
  <c r="C189" i="2"/>
  <c r="B189" i="2"/>
  <c r="E59" i="2"/>
  <c r="D59" i="2"/>
  <c r="C59" i="2"/>
  <c r="B59" i="2"/>
  <c r="E65" i="2"/>
  <c r="D65" i="2"/>
  <c r="C65" i="2"/>
  <c r="B65" i="2"/>
  <c r="E192" i="2"/>
  <c r="D192" i="2"/>
  <c r="C192" i="2"/>
  <c r="B192" i="2"/>
  <c r="E197" i="2"/>
  <c r="D197" i="2"/>
  <c r="C197" i="2"/>
  <c r="B197" i="2"/>
  <c r="E196" i="2"/>
  <c r="D196" i="2"/>
  <c r="C196" i="2"/>
  <c r="B196" i="2"/>
  <c r="E64" i="2"/>
  <c r="D64" i="2"/>
  <c r="C64" i="2"/>
  <c r="B64" i="2"/>
  <c r="E118" i="2"/>
  <c r="D118" i="2"/>
  <c r="C118" i="2"/>
  <c r="B118" i="2"/>
  <c r="E63" i="2"/>
  <c r="D63" i="2"/>
  <c r="C63" i="2"/>
  <c r="B63" i="2"/>
  <c r="E191" i="2"/>
  <c r="D191" i="2"/>
  <c r="C191" i="2"/>
  <c r="B191" i="2"/>
  <c r="E61" i="2"/>
  <c r="D61" i="2"/>
  <c r="C61" i="2"/>
  <c r="B61" i="2"/>
  <c r="E126" i="2"/>
  <c r="D126" i="2"/>
  <c r="C126" i="2"/>
  <c r="B126" i="2"/>
  <c r="E1078" i="2"/>
  <c r="D1078" i="2"/>
  <c r="C1078" i="2"/>
  <c r="B1078" i="2"/>
  <c r="E201" i="2"/>
  <c r="D201" i="2"/>
  <c r="C201" i="2"/>
  <c r="B201" i="2"/>
  <c r="E1081" i="2"/>
  <c r="D1081" i="2"/>
  <c r="C1081" i="2"/>
  <c r="B1081" i="2"/>
  <c r="E1080" i="2"/>
  <c r="D1080" i="2"/>
  <c r="C1080" i="2"/>
  <c r="B1080" i="2"/>
  <c r="E1064" i="2"/>
  <c r="D1064" i="2"/>
  <c r="C1064" i="2"/>
  <c r="B1064" i="2"/>
  <c r="E1066" i="2"/>
  <c r="D1066" i="2"/>
  <c r="C1066" i="2"/>
  <c r="B1066" i="2"/>
  <c r="E1032" i="2"/>
  <c r="D1032" i="2"/>
  <c r="C1032" i="2"/>
  <c r="B1032" i="2"/>
  <c r="E1028" i="2"/>
  <c r="D1028" i="2"/>
  <c r="C1028" i="2"/>
  <c r="B1028" i="2"/>
  <c r="E1003" i="2"/>
  <c r="D1003" i="2"/>
  <c r="C1003" i="2"/>
  <c r="B1003" i="2"/>
  <c r="E1000" i="2"/>
  <c r="D1000" i="2"/>
  <c r="C1000" i="2"/>
  <c r="B1000" i="2"/>
  <c r="E997" i="2"/>
  <c r="D997" i="2"/>
  <c r="C997" i="2"/>
  <c r="B997" i="2"/>
  <c r="E993" i="2"/>
  <c r="D993" i="2"/>
  <c r="C993" i="2"/>
  <c r="B993" i="2"/>
  <c r="E941" i="2"/>
  <c r="D941" i="2"/>
  <c r="C941" i="2"/>
  <c r="B941" i="2"/>
  <c r="E1072" i="2"/>
  <c r="D1072" i="2"/>
  <c r="C1072" i="2"/>
  <c r="B1072" i="2"/>
  <c r="E432" i="2"/>
  <c r="D432" i="2"/>
  <c r="C432" i="2"/>
  <c r="B432" i="2"/>
  <c r="E434" i="2"/>
  <c r="D434" i="2"/>
  <c r="C434" i="2"/>
  <c r="B434" i="2"/>
  <c r="E437" i="2"/>
  <c r="D437" i="2"/>
  <c r="C437" i="2"/>
  <c r="B437" i="2"/>
  <c r="E436" i="2"/>
  <c r="D436" i="2"/>
  <c r="C436" i="2"/>
  <c r="B436" i="2"/>
  <c r="E448" i="2"/>
  <c r="D448" i="2"/>
  <c r="C448" i="2"/>
  <c r="B448" i="2"/>
  <c r="E461" i="2"/>
  <c r="D461" i="2"/>
  <c r="C461" i="2"/>
  <c r="B461" i="2"/>
  <c r="E464" i="2"/>
  <c r="D464" i="2"/>
  <c r="C464" i="2"/>
  <c r="B464" i="2"/>
  <c r="E460" i="2"/>
  <c r="D460" i="2"/>
  <c r="C460" i="2"/>
  <c r="B460" i="2"/>
  <c r="E468" i="2"/>
  <c r="D468" i="2"/>
  <c r="C468" i="2"/>
  <c r="B468" i="2"/>
  <c r="E467" i="2"/>
  <c r="D467" i="2"/>
  <c r="C467" i="2"/>
  <c r="B467" i="2"/>
  <c r="E471" i="2"/>
  <c r="D471" i="2"/>
  <c r="C471" i="2"/>
  <c r="B471" i="2"/>
  <c r="E477" i="2"/>
  <c r="D477" i="2"/>
  <c r="C477" i="2"/>
  <c r="B477" i="2"/>
  <c r="E479" i="2"/>
  <c r="D479" i="2"/>
  <c r="C479" i="2"/>
  <c r="B479" i="2"/>
  <c r="E481" i="2"/>
  <c r="D481" i="2"/>
  <c r="C481" i="2"/>
  <c r="B481" i="2"/>
  <c r="E486" i="2"/>
  <c r="D486" i="2"/>
  <c r="C486" i="2"/>
  <c r="B486" i="2"/>
  <c r="E501" i="2"/>
  <c r="D501" i="2"/>
  <c r="C501" i="2"/>
  <c r="B501" i="2"/>
  <c r="E508" i="2"/>
  <c r="D508" i="2"/>
  <c r="C508" i="2"/>
  <c r="B508" i="2"/>
  <c r="E514" i="2"/>
  <c r="D514" i="2"/>
  <c r="C514" i="2"/>
  <c r="B514" i="2"/>
  <c r="E538" i="2"/>
  <c r="D538" i="2"/>
  <c r="C538" i="2"/>
  <c r="B538" i="2"/>
  <c r="E543" i="2"/>
  <c r="D543" i="2"/>
  <c r="C543" i="2"/>
  <c r="B543" i="2"/>
  <c r="E548" i="2"/>
  <c r="D548" i="2"/>
  <c r="C548" i="2"/>
  <c r="B548" i="2"/>
  <c r="E550" i="2"/>
  <c r="D550" i="2"/>
  <c r="C550" i="2"/>
  <c r="B550" i="2"/>
  <c r="E553" i="2"/>
  <c r="D553" i="2"/>
  <c r="C553" i="2"/>
  <c r="B553" i="2"/>
  <c r="E555" i="2"/>
  <c r="D555" i="2"/>
  <c r="C555" i="2"/>
  <c r="B555" i="2"/>
  <c r="E559" i="2"/>
  <c r="D559" i="2"/>
  <c r="C559" i="2"/>
  <c r="B559" i="2"/>
  <c r="E562" i="2"/>
  <c r="D562" i="2"/>
  <c r="C562" i="2"/>
  <c r="B562" i="2"/>
  <c r="E576" i="2"/>
  <c r="D576" i="2"/>
  <c r="C576" i="2"/>
  <c r="B576" i="2"/>
  <c r="E1063" i="2"/>
  <c r="D1063" i="2"/>
  <c r="C1063" i="2"/>
  <c r="B1063" i="2"/>
  <c r="E587" i="2"/>
  <c r="D587" i="2"/>
  <c r="C587" i="2"/>
  <c r="B587" i="2"/>
  <c r="E643" i="2"/>
  <c r="D643" i="2"/>
  <c r="C643" i="2"/>
  <c r="B643" i="2"/>
  <c r="E656" i="2"/>
  <c r="D656" i="2"/>
  <c r="C656" i="2"/>
  <c r="B656" i="2"/>
  <c r="E661" i="2"/>
  <c r="D661" i="2"/>
  <c r="C661" i="2"/>
  <c r="B661" i="2"/>
  <c r="E688" i="2"/>
  <c r="D688" i="2"/>
  <c r="C688" i="2"/>
  <c r="B688" i="2"/>
  <c r="E691" i="2"/>
  <c r="D691" i="2"/>
  <c r="C691" i="2"/>
  <c r="B691" i="2"/>
  <c r="E690" i="2"/>
  <c r="D690" i="2"/>
  <c r="C690" i="2"/>
  <c r="B690" i="2"/>
  <c r="E713" i="2"/>
  <c r="D713" i="2"/>
  <c r="C713" i="2"/>
  <c r="B713" i="2"/>
  <c r="E726" i="2"/>
  <c r="D726" i="2"/>
  <c r="C726" i="2"/>
  <c r="B726" i="2"/>
  <c r="E755" i="2"/>
  <c r="D755" i="2"/>
  <c r="C755" i="2"/>
  <c r="B755" i="2"/>
  <c r="E761" i="2"/>
  <c r="D761" i="2"/>
  <c r="C761" i="2"/>
  <c r="B761" i="2"/>
  <c r="E772" i="2"/>
  <c r="D772" i="2"/>
  <c r="C772" i="2"/>
  <c r="B772" i="2"/>
  <c r="E775" i="2"/>
  <c r="D775" i="2"/>
  <c r="C775" i="2"/>
  <c r="B775" i="2"/>
  <c r="E803" i="2"/>
  <c r="D803" i="2"/>
  <c r="C803" i="2"/>
  <c r="B803" i="2"/>
  <c r="E810" i="2"/>
  <c r="D810" i="2"/>
  <c r="C810" i="2"/>
  <c r="B810" i="2"/>
  <c r="E859" i="2"/>
  <c r="D859" i="2"/>
  <c r="C859" i="2"/>
  <c r="B859" i="2"/>
  <c r="E897" i="2"/>
  <c r="D897" i="2"/>
  <c r="C897" i="2"/>
  <c r="B897" i="2"/>
  <c r="E904" i="2"/>
  <c r="D904" i="2"/>
  <c r="C904" i="2"/>
  <c r="B904" i="2"/>
  <c r="E946" i="2"/>
  <c r="D946" i="2"/>
  <c r="C946" i="2"/>
  <c r="B946" i="2"/>
  <c r="E947" i="2"/>
  <c r="D947" i="2"/>
  <c r="C947" i="2"/>
  <c r="B947" i="2"/>
  <c r="E780" i="2"/>
  <c r="D780" i="2"/>
  <c r="C780" i="2"/>
  <c r="B780" i="2"/>
  <c r="E798" i="2"/>
  <c r="D798" i="2"/>
  <c r="C798" i="2"/>
  <c r="B798" i="2"/>
  <c r="E880" i="2"/>
  <c r="D880" i="2"/>
  <c r="C880" i="2"/>
  <c r="B880" i="2"/>
  <c r="E742" i="2"/>
  <c r="D742" i="2"/>
  <c r="C742" i="2"/>
  <c r="B742" i="2"/>
  <c r="E884" i="2"/>
  <c r="D884" i="2"/>
  <c r="C884" i="2"/>
  <c r="B884" i="2"/>
  <c r="E895" i="2"/>
  <c r="D895" i="2"/>
  <c r="C895" i="2"/>
  <c r="B895" i="2"/>
  <c r="E900" i="2"/>
  <c r="D900" i="2"/>
  <c r="C900" i="2"/>
  <c r="B900" i="2"/>
  <c r="E907" i="2"/>
  <c r="D907" i="2"/>
  <c r="C907" i="2"/>
  <c r="B907" i="2"/>
  <c r="E930" i="2"/>
  <c r="D930" i="2"/>
  <c r="C930" i="2"/>
  <c r="B930" i="2"/>
  <c r="E957" i="2"/>
  <c r="D957" i="2"/>
  <c r="C957" i="2"/>
  <c r="B957" i="2"/>
  <c r="E759" i="2"/>
  <c r="D759" i="2"/>
  <c r="C759" i="2"/>
  <c r="B759" i="2"/>
  <c r="E980" i="2"/>
  <c r="D980" i="2"/>
  <c r="C980" i="2"/>
  <c r="B980" i="2"/>
  <c r="E769" i="2"/>
  <c r="D769" i="2"/>
  <c r="C769" i="2"/>
  <c r="B769" i="2"/>
  <c r="E426" i="2"/>
  <c r="D426" i="2"/>
  <c r="C426" i="2"/>
  <c r="B426" i="2"/>
  <c r="E424" i="2"/>
  <c r="D424" i="2"/>
  <c r="C424" i="2"/>
  <c r="B424" i="2"/>
  <c r="E1058" i="2"/>
  <c r="D1058" i="2"/>
  <c r="C1058" i="2"/>
  <c r="B1058" i="2"/>
  <c r="E1027" i="2"/>
  <c r="D1027" i="2"/>
  <c r="C1027" i="2"/>
  <c r="B1027" i="2"/>
  <c r="E1036" i="2"/>
  <c r="D1036" i="2"/>
  <c r="C1036" i="2"/>
  <c r="B1036" i="2"/>
  <c r="E1033" i="2"/>
  <c r="D1033" i="2"/>
  <c r="C1033" i="2"/>
  <c r="B1033" i="2"/>
  <c r="E1031" i="2"/>
  <c r="D1031" i="2"/>
  <c r="C1031" i="2"/>
  <c r="B1031" i="2"/>
  <c r="E1030" i="2"/>
  <c r="D1030" i="2"/>
  <c r="C1030" i="2"/>
  <c r="B1030" i="2"/>
  <c r="E1020" i="2"/>
  <c r="D1020" i="2"/>
  <c r="C1020" i="2"/>
  <c r="B1020" i="2"/>
  <c r="E1016" i="2"/>
  <c r="D1016" i="2"/>
  <c r="C1016" i="2"/>
  <c r="B1016" i="2"/>
  <c r="E1015" i="2"/>
  <c r="D1015" i="2"/>
  <c r="C1015" i="2"/>
  <c r="B1015" i="2"/>
  <c r="E1017" i="2"/>
  <c r="D1017" i="2"/>
  <c r="C1017" i="2"/>
  <c r="B1017" i="2"/>
  <c r="E1012" i="2"/>
  <c r="D1012" i="2"/>
  <c r="C1012" i="2"/>
  <c r="B1012" i="2"/>
  <c r="E1010" i="2"/>
  <c r="D1010" i="2"/>
  <c r="C1010" i="2"/>
  <c r="B1010" i="2"/>
  <c r="E1013" i="2"/>
  <c r="D1013" i="2"/>
  <c r="C1013" i="2"/>
  <c r="B1013" i="2"/>
  <c r="E1009" i="2"/>
  <c r="D1009" i="2"/>
  <c r="C1009" i="2"/>
  <c r="B1009" i="2"/>
  <c r="E1007" i="2"/>
  <c r="D1007" i="2"/>
  <c r="C1007" i="2"/>
  <c r="B1007" i="2"/>
  <c r="E1006" i="2"/>
  <c r="D1006" i="2"/>
  <c r="C1006" i="2"/>
  <c r="B1006" i="2"/>
  <c r="E1004" i="2"/>
  <c r="D1004" i="2"/>
  <c r="C1004" i="2"/>
  <c r="B1004" i="2"/>
  <c r="E1005" i="2"/>
  <c r="D1005" i="2"/>
  <c r="C1005" i="2"/>
  <c r="B1005" i="2"/>
  <c r="J3103" i="7" l="1"/>
  <c r="J2710" i="7"/>
  <c r="J2047" i="7"/>
  <c r="J3516" i="7"/>
  <c r="J1955" i="7"/>
  <c r="J1956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tc={19E8CFD6-7EC2-45FB-8908-8E9250420E03}</author>
    <author>tc={B8B4A707-4684-49EA-9618-35F608BD36E6}</author>
    <author>tc={40D84347-B342-490A-9016-E90CC1E2E783}</author>
    <author>tc={8B0DD949-0ABF-4FE6-B2D2-1E59291C3493}</author>
    <author>tc={8B584623-3A5C-4F88-AD31-A9A7D7F83F9D}</author>
  </authors>
  <commentList>
    <comment ref="F781" authorId="0" shapeId="0" xr:uid="{19E8CFD6-7EC2-45FB-8908-8E9250420E03}">
      <text>
        <t>[Threaded comment]
Your version of Excel allows you to read this threaded comment; however, any edits to it will get removed if the file is opened in a newer version of Excel. Learn more: https://go.microsoft.com/fwlink/?linkid=870924
Comment:
    Flagged</t>
      </text>
    </comment>
    <comment ref="F896" authorId="1" shapeId="0" xr:uid="{B8B4A707-4684-49EA-9618-35F608BD36E6}">
      <text>
        <t>[Threaded comment]
Your version of Excel allows you to read this threaded comment; however, any edits to it will get removed if the file is opened in a newer version of Excel. Learn more: https://go.microsoft.com/fwlink/?linkid=870924
Comment:
    Flagged</t>
      </text>
    </comment>
    <comment ref="F910" authorId="2" shapeId="0" xr:uid="{40D84347-B342-490A-9016-E90CC1E2E783}">
      <text>
        <t>[Threaded comment]
Your version of Excel allows you to read this threaded comment; however, any edits to it will get removed if the file is opened in a newer version of Excel. Learn more: https://go.microsoft.com/fwlink/?linkid=870924
Comment:
    Flagged</t>
      </text>
    </comment>
    <comment ref="F957" authorId="3" shapeId="0" xr:uid="{8B0DD949-0ABF-4FE6-B2D2-1E59291C3493}">
      <text>
        <t>[Threaded comment]
Your version of Excel allows you to read this threaded comment; however, any edits to it will get removed if the file is opened in a newer version of Excel. Learn more: https://go.microsoft.com/fwlink/?linkid=870924
Comment:
    Flagged</t>
      </text>
    </comment>
    <comment ref="F1268" authorId="4" shapeId="0" xr:uid="{8B584623-3A5C-4F88-AD31-A9A7D7F83F9D}">
      <text>
        <t>[Threaded comment]
Your version of Excel allows you to read this threaded comment; however, any edits to it will get removed if the file is opened in a newer version of Excel. Learn more: https://go.microsoft.com/fwlink/?linkid=870924
Comment:
    Flagged</t>
      </text>
    </comment>
  </commentList>
</comments>
</file>

<file path=xl/sharedStrings.xml><?xml version="1.0" encoding="utf-8"?>
<sst xmlns="http://schemas.openxmlformats.org/spreadsheetml/2006/main" count="65985" uniqueCount="11142">
  <si>
    <t>Subject Id</t>
  </si>
  <si>
    <t>indication</t>
  </si>
  <si>
    <t>ICF date</t>
  </si>
  <si>
    <t>sample id (T0)</t>
  </si>
  <si>
    <t>T0 sample collection date</t>
  </si>
  <si>
    <t xml:space="preserve">T0 SL assayed </t>
  </si>
  <si>
    <t xml:space="preserve">T0 Approved for running </t>
  </si>
  <si>
    <t>T0 comment</t>
  </si>
  <si>
    <t>T0 In the lab?</t>
  </si>
  <si>
    <t>sample id T1</t>
  </si>
  <si>
    <t>T1 Blood collection</t>
  </si>
  <si>
    <t>T1 SL Assayed</t>
  </si>
  <si>
    <t>T1 Approved for running</t>
  </si>
  <si>
    <t>T1 comment</t>
  </si>
  <si>
    <t>T1 In the lab?</t>
  </si>
  <si>
    <t>sample id TPD</t>
  </si>
  <si>
    <t>PD SL Assayed</t>
  </si>
  <si>
    <t>TPD Approved for running</t>
  </si>
  <si>
    <t>TPD comment</t>
  </si>
  <si>
    <t>Column1</t>
  </si>
  <si>
    <t>Column2</t>
  </si>
  <si>
    <t>DE-040-2002-NSCLC</t>
  </si>
  <si>
    <t>Yes</t>
  </si>
  <si>
    <t>yes</t>
  </si>
  <si>
    <t>DE-040-2003-NSCLC</t>
  </si>
  <si>
    <t>DE-040-2004-NSCLC</t>
  </si>
  <si>
    <t>T0 excluded from PROPHET (I dont know why T0 is excluded? Its seems to be fine so is T1…)</t>
  </si>
  <si>
    <t>DE-040-2005-NSCLC</t>
  </si>
  <si>
    <t>DE-040-2006-NSCLC</t>
  </si>
  <si>
    <t>DE-040-2007-NSCLC</t>
  </si>
  <si>
    <t>DE-040-2008-NSCLC</t>
  </si>
  <si>
    <t>DE-040-2009-NSCLC</t>
  </si>
  <si>
    <t>DE-040-2010-NSCLC</t>
  </si>
  <si>
    <t>DE-040-2012-NSCLC</t>
  </si>
  <si>
    <t>DE-040-2013-NSCLC</t>
  </si>
  <si>
    <t>DE-040-2014-NSCLC</t>
  </si>
  <si>
    <t>DE-040-2015-NSCLC</t>
  </si>
  <si>
    <t>DE-040-2016-NSCLC</t>
  </si>
  <si>
    <t>no</t>
  </si>
  <si>
    <t>patient received only 1 treatment of Combo. After the first cycle pembrolizumab was stopped due to side effects, patient received nab-Paclitaxel, carboplatin only until 09/2021</t>
  </si>
  <si>
    <t>DE-040-2017-NSCLC</t>
  </si>
  <si>
    <t>in question</t>
  </si>
  <si>
    <t>Histological: Sarcomatoid carcinoma</t>
  </si>
  <si>
    <t>DE-040-2018-NSCLC</t>
  </si>
  <si>
    <t>Histological: Giant cell carcinoma</t>
  </si>
  <si>
    <t>DE-040-2019-NSCLC</t>
  </si>
  <si>
    <t>DE-040-2028-NSCLC</t>
  </si>
  <si>
    <t>DE-040-2031-NSCLC</t>
  </si>
  <si>
    <t>DE-040-2033-NSCLC</t>
  </si>
  <si>
    <t>DE-040-2034-NSCLC</t>
  </si>
  <si>
    <t>GB-020-7002-NSCLC</t>
  </si>
  <si>
    <t>no information on stage</t>
  </si>
  <si>
    <t>clinical data after 2nd ORR is missing</t>
  </si>
  <si>
    <t>GB-020-7003-NSCLC</t>
  </si>
  <si>
    <t>GB-020-7006-NSCLC</t>
  </si>
  <si>
    <t>GB-021-7100-NSCLC</t>
  </si>
  <si>
    <t>T0 excluded from PROPHET (maybe because 7 m after first treatment patient was SCLC diagnosis and change treatment?)</t>
  </si>
  <si>
    <t>GB-021-7103-NSCLC</t>
  </si>
  <si>
    <t>T0 excluded from PROPHET  (I dont know why T0 excluded? T0 and T1 seems ok, maybe it's the treatment change?)</t>
  </si>
  <si>
    <t>GB-021-7104-NSCLC</t>
  </si>
  <si>
    <t>GB-021-7105-NSCLC</t>
  </si>
  <si>
    <t>GB-021-7106-NSCLC</t>
  </si>
  <si>
    <t>no T1 sample taken for this patient</t>
  </si>
  <si>
    <t>GB-021-7107-NSCLC</t>
  </si>
  <si>
    <t>there is no T1 sample for this patient (patient died close to Post visit)</t>
  </si>
  <si>
    <t>GB-025-7500-NSCLC</t>
  </si>
  <si>
    <t>T0 excluded from PROPHET (T0 Plasma Preparation exceeding 4 hours) T1 was not takn</t>
  </si>
  <si>
    <t>GB-025-7502-NSCLC</t>
  </si>
  <si>
    <t> (T0 Plasma Preparation exceeding 4 hours)</t>
  </si>
  <si>
    <t>GB-025-7503-NSCLC</t>
  </si>
  <si>
    <t>GB-025-7504-NSCLC</t>
  </si>
  <si>
    <t>IL-003-1316-NSCLC</t>
  </si>
  <si>
    <t>IL-003-1336-NSCLC</t>
  </si>
  <si>
    <t>T1 blood sample taken 0.5h after the treatment, by mistake. clinical data after 2nd ORR is missing</t>
  </si>
  <si>
    <t>IL-004-1104-NSCLC</t>
  </si>
  <si>
    <t>IL-004-1118-NSCLC</t>
  </si>
  <si>
    <t>no T1 blood collection was performed</t>
  </si>
  <si>
    <t>IL-008-1703-NSCLC</t>
  </si>
  <si>
    <t>IL-012-1624-NSCLC</t>
  </si>
  <si>
    <t>IL-012-1642-NSCLC</t>
  </si>
  <si>
    <t>IL-012-1644-NSCLC</t>
  </si>
  <si>
    <t>clinical data after 1st ORR is missing</t>
  </si>
  <si>
    <t>IL-012-1646-NSCLC</t>
  </si>
  <si>
    <t>patient had melanoma for an unknown amount of time prior to lung cancer, need to be check with the site?</t>
  </si>
  <si>
    <t>IL-012-1648-NSCLC</t>
  </si>
  <si>
    <t>clinical data after 2nd ORR is missing (patient still alive)</t>
  </si>
  <si>
    <t>IL-012-1656-NSCLC</t>
  </si>
  <si>
    <t>IL-012-1658-NSCLC</t>
  </si>
  <si>
    <t>IL-014-1902-NSCLC</t>
  </si>
  <si>
    <t>IL-014-1914-NSCLC</t>
  </si>
  <si>
    <t>T1 not done and the next blood sample is risk factor - MERSA sample and not eligibl to use</t>
  </si>
  <si>
    <t>IL-016-1100-NSCLC</t>
  </si>
  <si>
    <t>IL-016-1101-NSCLC</t>
  </si>
  <si>
    <t>patient Lost to Follow up (9 m after first treatment) - new treatment in other hospital. No longer patient at Sheba</t>
  </si>
  <si>
    <t>IL-016-1102-NSCLC</t>
  </si>
  <si>
    <t>no T1 sample taken for this patient. treatment stopped after 1 cycle due to toxicty</t>
  </si>
  <si>
    <t>IL-016-1103-NSCLC</t>
  </si>
  <si>
    <t xml:space="preserve">patient is not naive to Immuno. </t>
  </si>
  <si>
    <t>IL-016-1104-NSCLC</t>
  </si>
  <si>
    <t>there is no T1 sample for this patient (patient hospis close to 2nd ORR)</t>
  </si>
  <si>
    <t>IL-016-1105-NSCLC</t>
  </si>
  <si>
    <t>IL-016-1106-NSCLC</t>
  </si>
  <si>
    <t>last treatment followed by lobectomy - 7 m after first treatment. (and no avidence of disease after)</t>
  </si>
  <si>
    <t>IL-016-1107-NSCLC</t>
  </si>
  <si>
    <t>DE-040-2001-NSCLC</t>
  </si>
  <si>
    <t>DE-040-2020-NSCLC</t>
  </si>
  <si>
    <t>T0 excluded from PROPHET (prior treatment Targeted Therapy, up to 2m before started ICI)</t>
  </si>
  <si>
    <t>DE-040-2027-NSCLC</t>
  </si>
  <si>
    <t>DE-040-2021-NSCLC</t>
  </si>
  <si>
    <t>DE-040-2029-NSCLC</t>
  </si>
  <si>
    <t>this is not a T0 sample</t>
  </si>
  <si>
    <t>DE-040-2030-NSCLC</t>
  </si>
  <si>
    <t>there is no T0 sample for this patient in OH (040 didn't sent it by mistake)</t>
  </si>
  <si>
    <t>no T0 for this patient in OH (clinical data is correct and the TPD sample is T2)</t>
  </si>
  <si>
    <t>DE-040-2022-NSCLC</t>
  </si>
  <si>
    <t>DE-040-2023-NSCLC</t>
  </si>
  <si>
    <t>DE-040-2025-NSCLC</t>
  </si>
  <si>
    <t>DE-040-2026-NSCLC</t>
  </si>
  <si>
    <t>US-038-1000-NSCLC</t>
  </si>
  <si>
    <t>US-038-1002-NSCLC</t>
  </si>
  <si>
    <t>US-038-1003-NSCLC</t>
  </si>
  <si>
    <t>US-038-1008-NSCLC</t>
  </si>
  <si>
    <t>US-038-1009-NSCLC</t>
  </si>
  <si>
    <t>US-038-1025-NSCLC</t>
  </si>
  <si>
    <t>US-038-1026-NSCLC</t>
  </si>
  <si>
    <t>US-038-1028-NSCLC</t>
  </si>
  <si>
    <t>US-038-1036-NSCLC</t>
  </si>
  <si>
    <t>US-038-1039-NSCLC</t>
  </si>
  <si>
    <t>US-038-1040-NSCLC</t>
  </si>
  <si>
    <t>US-038-1042-NSCLC</t>
  </si>
  <si>
    <t>US-038-1047-NSCLC</t>
  </si>
  <si>
    <t>US-038-1052-NSCLC</t>
  </si>
  <si>
    <t>US-038-1053-NSCLC</t>
  </si>
  <si>
    <t>US-038-1054-NSCLC</t>
  </si>
  <si>
    <t>US-038-1055-NSCLC</t>
  </si>
  <si>
    <t>US-038-1056-NSCLC</t>
  </si>
  <si>
    <t>US-038-1059-NSCLC</t>
  </si>
  <si>
    <t>US-038-1061-NSCLC</t>
  </si>
  <si>
    <t>US-038-1062-NSCLC</t>
  </si>
  <si>
    <t>US-038-1064-NSCLC</t>
  </si>
  <si>
    <t>US-038-1066-NSCLC</t>
  </si>
  <si>
    <t>US-038-1068-NSCLC</t>
  </si>
  <si>
    <t>US-038-1071-NSCLC</t>
  </si>
  <si>
    <t>US-038-1072-NSCLC</t>
  </si>
  <si>
    <t>US-038-1114-NSCLC</t>
  </si>
  <si>
    <t>US-038-1116-NSCLC</t>
  </si>
  <si>
    <t>US-038-1119-NSCLC</t>
  </si>
  <si>
    <t>US-038-1122-NSCLC</t>
  </si>
  <si>
    <t>US-038-1128-NSCLC</t>
  </si>
  <si>
    <t>US-038-1129-NSCLC</t>
  </si>
  <si>
    <t>US-038-1130-NSCLC</t>
  </si>
  <si>
    <t>US-038-1133-NSCLC</t>
  </si>
  <si>
    <t>US-038-1135-NSCLC</t>
  </si>
  <si>
    <t>US-038-1140-NSCLC</t>
  </si>
  <si>
    <t>US-038-1150-NSCLC</t>
  </si>
  <si>
    <t>US-038-1153-NSCLC</t>
  </si>
  <si>
    <t>US-038-1154-NSCLC</t>
  </si>
  <si>
    <t>US-038-1158-NSCLC</t>
  </si>
  <si>
    <t>US-038-1160-NSCLC</t>
  </si>
  <si>
    <t>DE-041-8001-NSCLC</t>
  </si>
  <si>
    <t>DE-041-8003-NSCLC</t>
  </si>
  <si>
    <t>DE-041-8004-NSCLC</t>
  </si>
  <si>
    <t>DE-041-8005-NSCLC</t>
  </si>
  <si>
    <t>DE-041-8006-NSCLC</t>
  </si>
  <si>
    <t>DE-041-8007-NSCLC</t>
  </si>
  <si>
    <t>DE-041-8008-NSCLC</t>
  </si>
  <si>
    <t>DE-041-8010-NSCLC</t>
  </si>
  <si>
    <t>DE-041-8012-NSCLC</t>
  </si>
  <si>
    <t>DE-041-8013-NSCLC</t>
  </si>
  <si>
    <t>DE-041-8014-NSCLC</t>
  </si>
  <si>
    <t>DE-041-8017-NSCLC</t>
  </si>
  <si>
    <t>DE-041-8018-NSCLC</t>
  </si>
  <si>
    <t>DE-041-8019-NSCLC</t>
  </si>
  <si>
    <t>DE-041-8020-NSCLC</t>
  </si>
  <si>
    <t>DE-041-8021-NSCLC</t>
  </si>
  <si>
    <t>DE-041-8023-NSCLC</t>
  </si>
  <si>
    <t>DE-041-8025-NSCLC</t>
  </si>
  <si>
    <t>DE-041-8028-NSCLC</t>
  </si>
  <si>
    <t>DE-041-8029-NSCLC</t>
  </si>
  <si>
    <t>DE-041-8030-NSCLC</t>
  </si>
  <si>
    <t>DE-041-8031-NSCLC</t>
  </si>
  <si>
    <t>DE-041-8033-NSCLC</t>
  </si>
  <si>
    <t>DE-041-8035-NSCLC</t>
  </si>
  <si>
    <t>DE-041-8036-NSCLC</t>
  </si>
  <si>
    <t>DE-041-8038-NSCLC</t>
  </si>
  <si>
    <t>DE-041-8039-NSCLC</t>
  </si>
  <si>
    <t>DE-041-8041-NSCLC</t>
  </si>
  <si>
    <t>DE-041-8042-NSCLC</t>
  </si>
  <si>
    <t>DE-041-8150-NSCLC</t>
  </si>
  <si>
    <t>DE-041-8151-NSCLC</t>
  </si>
  <si>
    <t>DE-041-8154-NSCLC</t>
  </si>
  <si>
    <t>DE-041-8155-NSCLC</t>
  </si>
  <si>
    <t>DE-041-8156-NSCLC</t>
  </si>
  <si>
    <t>DE-041-8157-NSCLC</t>
  </si>
  <si>
    <t>DE-041-8158-NSCLC</t>
  </si>
  <si>
    <t>DE-041-8161-NSCLC</t>
  </si>
  <si>
    <t>DE-041-8162-NSCLC</t>
  </si>
  <si>
    <t>DE-041-8163-NSCLC</t>
  </si>
  <si>
    <t>DE-041-8166-NSCLC</t>
  </si>
  <si>
    <t>DE-041-8169-NSCLC</t>
  </si>
  <si>
    <t>DE-041-8173-NSCLC</t>
  </si>
  <si>
    <t>DE-041-8176-NSCLC</t>
  </si>
  <si>
    <t>DE-041-8177-NSCLC</t>
  </si>
  <si>
    <t>DE-041-8182-NSCLC</t>
  </si>
  <si>
    <t>DE-041-8183-NSCLC</t>
  </si>
  <si>
    <t>DE-041-8184-NSCLC</t>
  </si>
  <si>
    <t>DE-041-8185-NSCLC</t>
  </si>
  <si>
    <t>DE-041-8186-NSCLC</t>
  </si>
  <si>
    <t>DE-041-8188-NSCLC</t>
  </si>
  <si>
    <t>DE-041-8195-NSCLC</t>
  </si>
  <si>
    <t>DE-041-8259-NSCLC</t>
  </si>
  <si>
    <t>DE-041-8260-NSCLC</t>
  </si>
  <si>
    <t>DE-041-8261-NSCLC</t>
  </si>
  <si>
    <t>DE-041-8263-NSCLC</t>
  </si>
  <si>
    <t>DE-041-8265-NSCLC</t>
  </si>
  <si>
    <t>DE-041-8266-NSCLC</t>
  </si>
  <si>
    <t>GB-020-7000-NSCLC</t>
  </si>
  <si>
    <t>GB-020-7001-NSCLC</t>
  </si>
  <si>
    <t xml:space="preserve">T0 excluded from PROPHET (I dont know why T0 excluded? prior treatment of Chemo was ended 1 year befor Immuno started) </t>
  </si>
  <si>
    <t>GB-020-7004-NSCLC</t>
  </si>
  <si>
    <t>T0 excluded from PROPHET (T1 treatment given 2m after blood collection)</t>
  </si>
  <si>
    <t>GB-023-7300-NSCLC</t>
  </si>
  <si>
    <t>GB-023-7301-NSCLC</t>
  </si>
  <si>
    <t>Medical History: cutaneous T Cell lymphoma from 2016, the patient is under observation and not under any treatment for the cutaneous T Cell lymphoma</t>
  </si>
  <si>
    <t>GB-023-7302-NSCLC</t>
  </si>
  <si>
    <t>need to check with the site the patient indeed continued the treatment</t>
  </si>
  <si>
    <t>GB-025-7505-NSCLC</t>
  </si>
  <si>
    <t>T0 excluded from PROPHET (I don’t knoe why T0 excluded from PROPHET, T0 and T1 seems ok, Chemo tretemnts ended 1.5 years befor Immuno)</t>
  </si>
  <si>
    <t>GB-025-7506-NSCLC</t>
  </si>
  <si>
    <t>GB-025-7511-NSCLC</t>
  </si>
  <si>
    <t>GB-026-7601-NSCLC</t>
  </si>
  <si>
    <t>GB-028-7801-NSCLC</t>
  </si>
  <si>
    <t>T0 excluded from PROPHET (no T1 blood collection for the patient)</t>
  </si>
  <si>
    <t>GB-028-7803-NSCLC</t>
  </si>
  <si>
    <t>T0 excluded from PROPHET (I don’t knoe why T0 excluded from PROPHET, T0 and T1 seems ok, Chemo tretemnts ended 7 m befor ICI started)</t>
  </si>
  <si>
    <t>V (both samples after 2 treatments and after T1 sample)</t>
  </si>
  <si>
    <t>IL-012-1604-NSCLC</t>
  </si>
  <si>
    <t>T0 excluded from PROPHET (I dont know why T0 is excluded? Its seems to be fine so is T1…patient died around ORR1 that is why there is no ORR assessment)</t>
  </si>
  <si>
    <t>IL-014-1909-NSCLC</t>
  </si>
  <si>
    <t>no T1 sample for this patient (samples taking after more then 2 treatments)</t>
  </si>
  <si>
    <t>IL-014-1911-NSCLC</t>
  </si>
  <si>
    <t>patient is not naive to Immuno. missing ECOG asessment</t>
  </si>
  <si>
    <t>US-034-8003-NSCLC</t>
  </si>
  <si>
    <t>clinical data on PD-L1 is missing</t>
  </si>
  <si>
    <t>DE-041-8043-NSCLC</t>
  </si>
  <si>
    <t>DE-041-8044-NSCLC</t>
  </si>
  <si>
    <t>DE-041-8045-NSCLC</t>
  </si>
  <si>
    <t>DE-041-8046-NSCLC</t>
  </si>
  <si>
    <t>DE-041-8049-NSCLC</t>
  </si>
  <si>
    <t>DE-041-8050-NSCLC</t>
  </si>
  <si>
    <t>DE-041-8052-NSCLC</t>
  </si>
  <si>
    <t>DE-041-8053-NSCLC</t>
  </si>
  <si>
    <t>DE-041-8196-NSCLC</t>
  </si>
  <si>
    <t>DE-041-8198-NSCLC</t>
  </si>
  <si>
    <t>DE-041-8203-NSCLC</t>
  </si>
  <si>
    <t>DE-041-8204-NSCLC</t>
  </si>
  <si>
    <t>DE-041-8205-NSCLC</t>
  </si>
  <si>
    <t>DE-041-8206-NSCLC</t>
  </si>
  <si>
    <t>DE-041-8212-NSCLC</t>
  </si>
  <si>
    <t>DE-041-8214-NSCLC</t>
  </si>
  <si>
    <t>DE-041-8216-NSCLC</t>
  </si>
  <si>
    <t>DE-041-8217-NSCLC</t>
  </si>
  <si>
    <t>DE-041-8218-NSCLC</t>
  </si>
  <si>
    <t>DE-041-8219-NSCLC</t>
  </si>
  <si>
    <t>DE-041-8220-NSCLC</t>
  </si>
  <si>
    <t>DE-041-8221-NSCLC</t>
  </si>
  <si>
    <t>DE-041-8222-NSCLC</t>
  </si>
  <si>
    <t>DE-041-8223-NSCLC</t>
  </si>
  <si>
    <t>DE-041-8227-NSCLC</t>
  </si>
  <si>
    <t>DE-041-8231-NSCLC</t>
  </si>
  <si>
    <t>DE-041-8235-NSCLC</t>
  </si>
  <si>
    <t>DE-041-8238-NSCLC</t>
  </si>
  <si>
    <t>DE-041-8239-NSCLC</t>
  </si>
  <si>
    <t>DE-041-8240-NSCLC</t>
  </si>
  <si>
    <t>DE-041-8241-NSCLC</t>
  </si>
  <si>
    <t>DE-041-8242-NSCLC</t>
  </si>
  <si>
    <t>DE-041-8243-NSCLC</t>
  </si>
  <si>
    <t>DE-041-8249-NSCLC</t>
  </si>
  <si>
    <t>DE-041-8250-NSCLC</t>
  </si>
  <si>
    <t>US-038-1007-NSCLC</t>
  </si>
  <si>
    <t>US-038-1010-NSCLC</t>
  </si>
  <si>
    <t>US-038-1012-NSCLC</t>
  </si>
  <si>
    <t>US-038-1016-NSCLC</t>
  </si>
  <si>
    <t>US-038-1029-NSCLC</t>
  </si>
  <si>
    <t>US-038-1034-NSCLC</t>
  </si>
  <si>
    <t>US-038-1037-NSCLC</t>
  </si>
  <si>
    <t>US-038-1038-NSCLC</t>
  </si>
  <si>
    <t>US-038-1041-NSCLC</t>
  </si>
  <si>
    <t>US-038-1043-NSCLC</t>
  </si>
  <si>
    <t>US-038-1046-NSCLC</t>
  </si>
  <si>
    <t>US-038-1050-NSCLC</t>
  </si>
  <si>
    <t>US-038-1058-NSCLC</t>
  </si>
  <si>
    <t>US-038-1063-NSCLC</t>
  </si>
  <si>
    <t>US-038-1065-NSCLC</t>
  </si>
  <si>
    <t>US-038-1070-NSCLC</t>
  </si>
  <si>
    <t>US-038-1073-NSCLC</t>
  </si>
  <si>
    <t>US-038-1075-NSCLC</t>
  </si>
  <si>
    <t>US-038-1077-NSCLC</t>
  </si>
  <si>
    <t>US-038-1081-NSCLC</t>
  </si>
  <si>
    <t>US-038-1082-NSCLC</t>
  </si>
  <si>
    <t>US-038-1083-NSCLC</t>
  </si>
  <si>
    <t>US-038-1087-NSCLC</t>
  </si>
  <si>
    <t>US-038-1090-NSCLC</t>
  </si>
  <si>
    <t>US-038-1096-NSCLC</t>
  </si>
  <si>
    <t>US-038-1102-NSCLC</t>
  </si>
  <si>
    <t>US-038-1104-NSCLC</t>
  </si>
  <si>
    <t>US-038-1108-NSCLC</t>
  </si>
  <si>
    <t>US-038-1111-NSCLC</t>
  </si>
  <si>
    <t>US-038-1112-NSCLC</t>
  </si>
  <si>
    <t>US-038-1113-NSCLC</t>
  </si>
  <si>
    <t>US-038-1115-NSCLC</t>
  </si>
  <si>
    <t>US-038-1117-NSCLC</t>
  </si>
  <si>
    <t>US-038-1118-NSCLC</t>
  </si>
  <si>
    <t>US-038-1120-NSCLC</t>
  </si>
  <si>
    <t>US-038-1121-NSCLC</t>
  </si>
  <si>
    <t>US-038-1123-NSCLC</t>
  </si>
  <si>
    <t>US-038-1124-NSCLC</t>
  </si>
  <si>
    <t>US-038-1126-NSCLC</t>
  </si>
  <si>
    <t>US-038-1127-NSCLC</t>
  </si>
  <si>
    <t>US-038-1131-NSCLC</t>
  </si>
  <si>
    <t>US-038-1134-NSCLC</t>
  </si>
  <si>
    <t>US-038-1136-NSCLC</t>
  </si>
  <si>
    <t>US-038-1137-NSCLC</t>
  </si>
  <si>
    <t>US-038-1139-NSCLC</t>
  </si>
  <si>
    <t>US-038-1141-NSCLC</t>
  </si>
  <si>
    <t>US-038-1142-NSCLC</t>
  </si>
  <si>
    <t>US-038-1143-NSCLC</t>
  </si>
  <si>
    <t>US-038-1144-NSCLC</t>
  </si>
  <si>
    <t>DE-041-8056-NSCLC</t>
  </si>
  <si>
    <t>DE-041-8058-NSCLC</t>
  </si>
  <si>
    <t>DE-041-8059-NSCLC</t>
  </si>
  <si>
    <t>DE-041-8060-NSCLC</t>
  </si>
  <si>
    <t>DE-041-8063-NSCLC</t>
  </si>
  <si>
    <t>DE-041-8064-NSCLC</t>
  </si>
  <si>
    <t>DE-041-8065-NSCLC</t>
  </si>
  <si>
    <t>DE-041-8066-NSCLC</t>
  </si>
  <si>
    <t>DE-041-8067-NSCLC</t>
  </si>
  <si>
    <t>DE-041-8072-NSCLC</t>
  </si>
  <si>
    <t>DE-041-8074-NSCLC</t>
  </si>
  <si>
    <t>DE-041-8075-NSCLC</t>
  </si>
  <si>
    <t>DE-041-8076-NSCLC</t>
  </si>
  <si>
    <t>DE-041-8077-NSCLC</t>
  </si>
  <si>
    <t>DE-041-8078-NSCLC</t>
  </si>
  <si>
    <t>DE-041-8080-NSCLC</t>
  </si>
  <si>
    <t>DE-041-8083-NSCLC</t>
  </si>
  <si>
    <t>DE-041-8093-NSCLC</t>
  </si>
  <si>
    <t>DE-041-8094-NSCLC</t>
  </si>
  <si>
    <t>DE-041-8095-NSCLC</t>
  </si>
  <si>
    <t>DE-041-8096-NSCLC</t>
  </si>
  <si>
    <t>DE-041-8097-NSCLC</t>
  </si>
  <si>
    <t>DE-041-8099-NSCLC</t>
  </si>
  <si>
    <t>DE-041-8100-NSCLC</t>
  </si>
  <si>
    <t>DE-041-8103-NSCLC</t>
  </si>
  <si>
    <t>DE-041-8105-NSCLC</t>
  </si>
  <si>
    <t>DE-041-8106-NSCLC</t>
  </si>
  <si>
    <t>DE-041-8108-NSCLC</t>
  </si>
  <si>
    <t>DE-041-8116-NSCLC</t>
  </si>
  <si>
    <t>DE-041-8122-NSCLC</t>
  </si>
  <si>
    <t>DE-041-8128-NSCLC</t>
  </si>
  <si>
    <t>DE-041-8132-NSCLC</t>
  </si>
  <si>
    <t>DE-041-8134-NSCLC</t>
  </si>
  <si>
    <t>DE-041-8135-NSCLC</t>
  </si>
  <si>
    <t>DE-041-8136-NSCLC</t>
  </si>
  <si>
    <t>DE-041-8137-NSCLC</t>
  </si>
  <si>
    <t>DE-041-8138-NSCLC</t>
  </si>
  <si>
    <t>DE-041-8139-NSCLC</t>
  </si>
  <si>
    <t>DE-041-8140-NSCLC</t>
  </si>
  <si>
    <t>DE-041-8142-NSCLC</t>
  </si>
  <si>
    <t>DE-041-8143-NSCLC</t>
  </si>
  <si>
    <t>DE-041-8144-NSCLC</t>
  </si>
  <si>
    <t>DE-041-8145-NSCLC</t>
  </si>
  <si>
    <t>DE-041-8147-NSCLC</t>
  </si>
  <si>
    <t>DE-041-8149-NSCLC</t>
  </si>
  <si>
    <t>DE-041-8234-NSCLC</t>
  </si>
  <si>
    <t>DE-041-8237-NSCLC</t>
  </si>
  <si>
    <t>DE-041-8251-NSCLC</t>
  </si>
  <si>
    <t>DE-041-8252-NSCLC</t>
  </si>
  <si>
    <t>DE-041-8253-NSCLC</t>
  </si>
  <si>
    <t>DE-041-8254-NSCLC</t>
  </si>
  <si>
    <t>DE-041-8255-NSCLC</t>
  </si>
  <si>
    <t>DE-041-8257-NSCLC</t>
  </si>
  <si>
    <t>US-038-1004-NSCLC</t>
  </si>
  <si>
    <t>US-038-1033-NSCLC</t>
  </si>
  <si>
    <t>US-038-1044-NSCLC</t>
  </si>
  <si>
    <t>US-038-1057-NSCLC</t>
  </si>
  <si>
    <t>US-038-1074-NSCLC</t>
  </si>
  <si>
    <t>US-038-1078-NSCLC</t>
  </si>
  <si>
    <t>US-038-1079-NSCLC</t>
  </si>
  <si>
    <t>US-038-1089-NSCLC</t>
  </si>
  <si>
    <t>US-038-1091-NSCLC</t>
  </si>
  <si>
    <t>US-038-1092-NSCLC</t>
  </si>
  <si>
    <t>US-038-1093-NSCLC</t>
  </si>
  <si>
    <t>US-038-1094-NSCLC</t>
  </si>
  <si>
    <t>US-038-1097-NSCLC</t>
  </si>
  <si>
    <t>US-038-1098-NSCLC</t>
  </si>
  <si>
    <t>US-038-1100-NSCLC</t>
  </si>
  <si>
    <t>US-038-1101-NSCLC</t>
  </si>
  <si>
    <t>US-038-1103-NSCLC</t>
  </si>
  <si>
    <t>US-038-1110-NSCLC</t>
  </si>
  <si>
    <t>US-038-1146-NSCLC</t>
  </si>
  <si>
    <t>US-038-1147-NSCLC</t>
  </si>
  <si>
    <t>US-038-1148-NSCLC</t>
  </si>
  <si>
    <t>US-038-1149-NSCLC</t>
  </si>
  <si>
    <t>US-038-1152-NSCLC</t>
  </si>
  <si>
    <t>US-038-1156-NSCLC</t>
  </si>
  <si>
    <t>US-038-1157-NSCLC</t>
  </si>
  <si>
    <t>DE-040-2024-NSCLC</t>
  </si>
  <si>
    <t>GB-024-7408-NSCLC</t>
  </si>
  <si>
    <t>GB-025-7507-NSCLC</t>
  </si>
  <si>
    <t>it seems the patient received only 1 cycle (stopped treatment after 1 cycle due to side effect and ECOG degraded to 3)</t>
  </si>
  <si>
    <t>GB-026-7606-NSCLC</t>
  </si>
  <si>
    <t>parallel cancer?</t>
  </si>
  <si>
    <t>GB-027-7703-NSCLC</t>
  </si>
  <si>
    <t>GB-027-7706-NSCLC</t>
  </si>
  <si>
    <t>GB-028-7804-NSCLC</t>
  </si>
  <si>
    <t>GB-029-7900-NSCLC</t>
  </si>
  <si>
    <t>GB-029-7904-NSCLC</t>
  </si>
  <si>
    <t>GB-029-7906-NSCLC</t>
  </si>
  <si>
    <t>GB-051-7192-NSCLC</t>
  </si>
  <si>
    <t>IL-003-1340-NSCLC</t>
  </si>
  <si>
    <t>IL-014-1913-NSCLC</t>
  </si>
  <si>
    <t>US-034-8002-NSCLC</t>
  </si>
  <si>
    <t>GB-024-7404-NSCLC</t>
  </si>
  <si>
    <t>clinical data after 2nd OR treatment is missing</t>
  </si>
  <si>
    <t>GB-024-7407-NSCLC</t>
  </si>
  <si>
    <t>GB-026-7603-NSCLC</t>
  </si>
  <si>
    <t>GB-027-7708-NSCLC</t>
  </si>
  <si>
    <t>IL-003-1338-NSCLC</t>
  </si>
  <si>
    <t>IL-008-1719-NSCLC</t>
  </si>
  <si>
    <t>US-034-8007-NSCLC</t>
  </si>
  <si>
    <t>DE-040-2032-NSCLC</t>
  </si>
  <si>
    <t>patient received only 1 treatment of Combo, in second treatment EGFR mutation found, and patient start targeted therapy</t>
  </si>
  <si>
    <t>DE-041-0402-NSCLC</t>
  </si>
  <si>
    <t>GB-029-7905-NSCLC</t>
  </si>
  <si>
    <t>US-038-1086-NSCLC</t>
  </si>
  <si>
    <t>DE-041-0382-NSCLC</t>
  </si>
  <si>
    <t>yes_irAE</t>
  </si>
  <si>
    <t>0, 0</t>
  </si>
  <si>
    <t>DE-041-0384-NSCLC</t>
  </si>
  <si>
    <t>DE-041-0386-NSCLC</t>
  </si>
  <si>
    <t>received two cycles only and died, 0</t>
  </si>
  <si>
    <t>DE-041-0387-NSCLC</t>
  </si>
  <si>
    <t>DE-041-0388-NSCLC</t>
  </si>
  <si>
    <t>DE-041-0389-NSCLC</t>
  </si>
  <si>
    <t>DE-041-0390-NSCLC</t>
  </si>
  <si>
    <t>patient received two cycles and moved to targeted therapy, 0</t>
  </si>
  <si>
    <t>DE-041-0392-NSCLC</t>
  </si>
  <si>
    <t>DE-041-0393-NSCLC</t>
  </si>
  <si>
    <t>DE-041-0394-NSCLC</t>
  </si>
  <si>
    <t>DE-041-0395-NSCLC</t>
  </si>
  <si>
    <t>DE-041-0396-NSCLC</t>
  </si>
  <si>
    <t>DE-041-0397-NSCLC</t>
  </si>
  <si>
    <t>DE-041-0398-NSCLC</t>
  </si>
  <si>
    <t>DE-041-0399-NSCLC</t>
  </si>
  <si>
    <t>DE-041-0405-NSCLC</t>
  </si>
  <si>
    <t>DE-041-0406-NSCLC</t>
  </si>
  <si>
    <t>GB-021-7102-NSCLC</t>
  </si>
  <si>
    <t>GB-024-7400-NSCLC</t>
  </si>
  <si>
    <t xml:space="preserve">0, Pembrolizumab </t>
  </si>
  <si>
    <t>DE-041-0380-NSCLC</t>
  </si>
  <si>
    <t>patient died after 1 cycle</t>
  </si>
  <si>
    <t>GB-024-7401-NSCLC</t>
  </si>
  <si>
    <t>0, Pembrolizumab</t>
  </si>
  <si>
    <t>DE-041-0379-NSCLC</t>
  </si>
  <si>
    <t>received two cycles only. Aborted due to bad condition, 0</t>
  </si>
  <si>
    <t>DE-041-0381-NSCLC</t>
  </si>
  <si>
    <t>DE-041-0400-NSCLC</t>
  </si>
  <si>
    <t>DE-041-0401-NSCLC</t>
  </si>
  <si>
    <t>GB-024-7402-NSCLC</t>
  </si>
  <si>
    <t>T1 was not taking for this patient</t>
  </si>
  <si>
    <t>GB-024-7403-NSCLC</t>
  </si>
  <si>
    <t>no_irAE</t>
  </si>
  <si>
    <t>Not approved. Patient received chemotherapy until 2 weeks before immunotherapy, Atezolizumab</t>
  </si>
  <si>
    <t>patient received prior treatment for Cancer of Chemo, 3 weeks befor the Atezolizumab treatment.</t>
  </si>
  <si>
    <t>GB-024-7410-NSCLC</t>
  </si>
  <si>
    <t xml:space="preserve">0, Pembrolizumab + Carboplatin + Pemetrexed </t>
  </si>
  <si>
    <t>GB-025-7508-NSCLC</t>
  </si>
  <si>
    <t>GB-026-7600-NSCLC</t>
  </si>
  <si>
    <t>0, Pembrolizumab, Carboplatin, Paclitaxel</t>
  </si>
  <si>
    <t xml:space="preserve"> T1 blood sample taken 1.1/4 h after the treatment</t>
  </si>
  <si>
    <t>GB-026-7604-NSCLC</t>
  </si>
  <si>
    <t>T1 blood sample taken 1 h after the treatment. Patient was enrolled to additional drug trial</t>
  </si>
  <si>
    <t>GB-026-7605-NSCLC</t>
  </si>
  <si>
    <t>0, Pembrolizumab, Carboplatin, Pemetrexed</t>
  </si>
  <si>
    <t>T1 blood sample taken 35 min after the treatment</t>
  </si>
  <si>
    <t>GB-026-7607-NSCLC</t>
  </si>
  <si>
    <t xml:space="preserve">In question. patient stopped treatment after 1 cycle, Pembrolizumab </t>
  </si>
  <si>
    <t>parallel cancer, patient received only 1 treatment</t>
  </si>
  <si>
    <t>GB-027-7702-NSCLC</t>
  </si>
  <si>
    <t>GB-027-7705-NSCLC</t>
  </si>
  <si>
    <t>GB-027-7707-NSCLC</t>
  </si>
  <si>
    <t>GB-028-7805-NSCLC</t>
  </si>
  <si>
    <t>patient received only 1 cycle</t>
  </si>
  <si>
    <t>GB-029-7901-NSCLC</t>
  </si>
  <si>
    <t>GB-029-7902-NSCLC</t>
  </si>
  <si>
    <t>GB-029-7907-NSCLC</t>
  </si>
  <si>
    <t>US-031-6000-NSCLC</t>
  </si>
  <si>
    <t>GB-025-7510-NSCLC</t>
  </si>
  <si>
    <t>patient underwent radiation just before immunotherapy</t>
  </si>
  <si>
    <t>GB-026-7602-NSCLC</t>
  </si>
  <si>
    <t>GB-029-7908-NSCLC</t>
  </si>
  <si>
    <t>US-031-6001-NSCLC</t>
  </si>
  <si>
    <t>US-031-6003-NSCLC</t>
  </si>
  <si>
    <t>DE-041-0408-NSCLC</t>
  </si>
  <si>
    <t>US-031-6004-NSCLC</t>
  </si>
  <si>
    <t>DE-041-0410-NSCLC</t>
  </si>
  <si>
    <t>US-032-7002-NSCLC</t>
  </si>
  <si>
    <t>US-032-7024-NSCLC</t>
  </si>
  <si>
    <t>clinical data after post-1st treatment is missing</t>
  </si>
  <si>
    <t>US-034-8004-NSCLC</t>
  </si>
  <si>
    <t>US-034-8005-NSCLC</t>
  </si>
  <si>
    <t>US-153-1330-NSCLC</t>
  </si>
  <si>
    <t>DE-041-0416-NSCLC</t>
  </si>
  <si>
    <t>DE-041-0417-NSCLC</t>
  </si>
  <si>
    <t>DE-041-0404-NSCLC</t>
  </si>
  <si>
    <t>DE-041-0419-NSCLC</t>
  </si>
  <si>
    <t>DE-041-0421-NSCLC</t>
  </si>
  <si>
    <t>DE-041-0422-NSCLC</t>
  </si>
  <si>
    <t>IL-003-1332-NSCLC</t>
  </si>
  <si>
    <t>IL-007-1518-NSCLC</t>
  </si>
  <si>
    <t>the sample is T0a there is no T1 for this patient</t>
  </si>
  <si>
    <t>DE-041-0427-NSCLC</t>
  </si>
  <si>
    <t>DE-041-0428-NSCLC</t>
  </si>
  <si>
    <t>DE-041-0429-NSCLC</t>
  </si>
  <si>
    <t>DE-041-0430-NSCLC</t>
  </si>
  <si>
    <t>DE-041-0433-NSCLC</t>
  </si>
  <si>
    <t>DE-041-0434-NSCLC</t>
  </si>
  <si>
    <t>IL-007-1522-NSCLC</t>
  </si>
  <si>
    <t>no ORR1 was done, patient PD 4m after second treatment need to check if patient alive or dead?</t>
  </si>
  <si>
    <t>DE-041-0436-NSCLC</t>
  </si>
  <si>
    <t>DE-041-0437-NSCLC</t>
  </si>
  <si>
    <t>DE-041-0438-NSCLC</t>
  </si>
  <si>
    <t>DE-041-0439-NSCLC</t>
  </si>
  <si>
    <t>US-032-7001-NSCLC</t>
  </si>
  <si>
    <t>DE-041-0441-NSCLC</t>
  </si>
  <si>
    <t>DE-041-0442-NSCLC</t>
  </si>
  <si>
    <t>US-034-8000-NSCLC</t>
  </si>
  <si>
    <t>DE-041-0444-NSCLC</t>
  </si>
  <si>
    <t>DE-041-0445-NSCLC</t>
  </si>
  <si>
    <t>DE-041-0446-NSCLC</t>
  </si>
  <si>
    <t>DE-041-0447-NSCLC</t>
  </si>
  <si>
    <t>DE-041-0448-NSCLC</t>
  </si>
  <si>
    <t>DE-041-0450-NSCLC</t>
  </si>
  <si>
    <t>DE-041-0451-NSCLC</t>
  </si>
  <si>
    <t>DE-041-0452-NSCLC</t>
  </si>
  <si>
    <t>DE-041-0453-NSCLC</t>
  </si>
  <si>
    <t>DE-041-0454-NSCLC</t>
  </si>
  <si>
    <t>DE-041-0456-NSCLC</t>
  </si>
  <si>
    <t>DE-041-0458-NSCLC</t>
  </si>
  <si>
    <t>DE-041-0459-NSCLC</t>
  </si>
  <si>
    <t>DE-041-0460-NSCLC</t>
  </si>
  <si>
    <t>DE-041-0461-NSCLC</t>
  </si>
  <si>
    <t>US-153-1338-NSCLC</t>
  </si>
  <si>
    <t>US-153-1341-NSCLC</t>
  </si>
  <si>
    <t>DE-041-0383-NSCLC</t>
  </si>
  <si>
    <t>DE-041-0385-NSCLC</t>
  </si>
  <si>
    <t>DE-041-0409-NSCLC</t>
  </si>
  <si>
    <t>DE-041-0413-NSCLC</t>
  </si>
  <si>
    <t>GB-024-7406-NSCLC</t>
  </si>
  <si>
    <t>GB-051-7190-NSCLC</t>
  </si>
  <si>
    <t>IL-003-1322-NSCLC</t>
  </si>
  <si>
    <t>first treatment Pembro was not given (only Chemo), Pembro added in second treatment, and patient died 1m after Post treatment (protocol Deviation for T0a)</t>
  </si>
  <si>
    <t>IL-007-1516-NSCLC</t>
  </si>
  <si>
    <t>IL-011-1408-NSCLC</t>
  </si>
  <si>
    <t>(no data on ORR1 and patient died befor ORR2)</t>
  </si>
  <si>
    <t>IL-012-1654-NSCLC</t>
  </si>
  <si>
    <t>IL-013-1800-NSCLC</t>
  </si>
  <si>
    <t>T1 sample is ok, but patient received in total only 1 treatment of pembro</t>
  </si>
  <si>
    <t>IL-013-1802-NSCLC</t>
  </si>
  <si>
    <t>IL-013-1804-NSCLC</t>
  </si>
  <si>
    <t>IL-013-1814-NSCLC</t>
  </si>
  <si>
    <t>IL-014-1910-NSCLC</t>
  </si>
  <si>
    <t>IL-014-1912-NSCLC</t>
  </si>
  <si>
    <t>US-038-1048-NSCLC</t>
  </si>
  <si>
    <t>US-038-1106-NSCLC</t>
  </si>
  <si>
    <t>DE-041-0391-NSCLC</t>
  </si>
  <si>
    <t>DE-041-0407-NSCLC</t>
  </si>
  <si>
    <t>data on response is missing, but there is PFS</t>
  </si>
  <si>
    <t>DE-041-0411-NSCLC</t>
  </si>
  <si>
    <t>DE-041-0414-NSCLC</t>
  </si>
  <si>
    <t>DE-041-0415-NSCLC</t>
  </si>
  <si>
    <t>DE-041-0418-NSCLC</t>
  </si>
  <si>
    <t>GB-024-7405-NSCLC</t>
  </si>
  <si>
    <t>patient received chemotherapy more than 1 month prior immunotherapy</t>
  </si>
  <si>
    <t>no T1 sample sample taken for this patient, died to close to Post visit</t>
  </si>
  <si>
    <t>GB-025-7516-NSCLC</t>
  </si>
  <si>
    <t>up to day (03.07.23) only 3 months follow-up</t>
  </si>
  <si>
    <t>GB-029-7903-NSCLC</t>
  </si>
  <si>
    <t>IL-003-1344-NSCLC</t>
  </si>
  <si>
    <t>IL-011-1406-NSCLC</t>
  </si>
  <si>
    <t>IL-012-1614-NSCLC</t>
  </si>
  <si>
    <t>yes irAE?</t>
  </si>
  <si>
    <t xml:space="preserve">patient died from CVA 4 days after 2nd treatment </t>
  </si>
  <si>
    <t>the site need to check if second treatment was given or not?</t>
  </si>
  <si>
    <t>IL-013-1810-NSCLC</t>
  </si>
  <si>
    <t>died after 2 cycles</t>
  </si>
  <si>
    <t xml:space="preserve"> T1 blood sample taken 7min after the treatment</t>
  </si>
  <si>
    <t>IL-013-1816-NSCLC</t>
  </si>
  <si>
    <t>yes irAE</t>
  </si>
  <si>
    <t>patient died after 2 treatments due to side effects to treatment</t>
  </si>
  <si>
    <t>IL-013-1818-NSCLC</t>
  </si>
  <si>
    <t>IL-013-1820-NSCLC</t>
  </si>
  <si>
    <t>patient received radiation several days before ICI treatment start</t>
  </si>
  <si>
    <t>IL-013-1824-NSCLC</t>
  </si>
  <si>
    <t>no T1 blood collection was performed. All blood collections were performed before the addition of ICI, and it seems the patient received only once ICI</t>
  </si>
  <si>
    <t>IL-013-1826-NSCLC</t>
  </si>
  <si>
    <t>IL-014-1906-NSCLC</t>
  </si>
  <si>
    <t>IL-016-1111-NSCLC</t>
  </si>
  <si>
    <t>patient died after 1 treatment due to colitis</t>
  </si>
  <si>
    <t>US-031-6002-NSCLC</t>
  </si>
  <si>
    <t>US-153-1337-NSCLC</t>
  </si>
  <si>
    <t>patient died due to side effect</t>
  </si>
  <si>
    <t>GB-025-7515-NSCLC</t>
  </si>
  <si>
    <t>T1 was not taken</t>
  </si>
  <si>
    <t>IL-014-1908-NSCLC</t>
  </si>
  <si>
    <t>clinical information after 1st ORR is missing</t>
  </si>
  <si>
    <t>GB-025-7514-NSCLC</t>
  </si>
  <si>
    <t>clinical data (response assessment) is missing</t>
  </si>
  <si>
    <t>IL-001-1009-NSCLC</t>
  </si>
  <si>
    <t>clinical data is missing</t>
  </si>
  <si>
    <t>IL-003-1346-NSCLC</t>
  </si>
  <si>
    <t>IL-013-1822-NSCLC</t>
  </si>
  <si>
    <t xml:space="preserve">clinical information is missing. </t>
  </si>
  <si>
    <t>IL-013-1828-NSCLC</t>
  </si>
  <si>
    <t>IL-014-1923-NSCLC</t>
  </si>
  <si>
    <t>IL-014-1924-NSCLC</t>
  </si>
  <si>
    <t>IL-014-1925-NSCLC</t>
  </si>
  <si>
    <t>IL-016-1110-NSCLC</t>
  </si>
  <si>
    <t>patient underwent lobectomy after 3 treatments</t>
  </si>
  <si>
    <t>IL-016-1112-NSCLC</t>
  </si>
  <si>
    <t>IL-016-1113-NSCLC</t>
  </si>
  <si>
    <t>IL-016-1115-NSCLC</t>
  </si>
  <si>
    <t>IL-016-1116-NSCLC</t>
  </si>
  <si>
    <t>IL-016-1117-NSCLC</t>
  </si>
  <si>
    <t>clinical data after 1st OR visit is missing</t>
  </si>
  <si>
    <t>IL-016-1118-NSCLC</t>
  </si>
  <si>
    <t>IL-016-1119-NSCLC</t>
  </si>
  <si>
    <t>IL-016-1120-NSCLC</t>
  </si>
  <si>
    <t>clinical information after 1st ORR is missing, also the patient received prior chemotherapy unknown when</t>
  </si>
  <si>
    <t>IL-016-1121-NSCLC</t>
  </si>
  <si>
    <t>IL-016-1122-NSCLC</t>
  </si>
  <si>
    <t>IL-016-1124-NSCLC</t>
  </si>
  <si>
    <t>IL-016-1125-NSCLC</t>
  </si>
  <si>
    <t>clinical data after 1st OR treatment is missing</t>
  </si>
  <si>
    <t>US-032-7022-NSCLC</t>
  </si>
  <si>
    <t>US-032-7025-NSCLC</t>
  </si>
  <si>
    <t>US-032-7026-NSCLC</t>
  </si>
  <si>
    <t>treated with targeted therapy</t>
  </si>
  <si>
    <t>US-032-7027-NSCLC</t>
  </si>
  <si>
    <t>US-032-7028-NSCLC</t>
  </si>
  <si>
    <t>DE-041-8133-NSCLC</t>
  </si>
  <si>
    <t xml:space="preserve"> chemotherapy-treated patient</t>
  </si>
  <si>
    <t>GB-025-7513-NSCLC</t>
  </si>
  <si>
    <t>GB-025-7517-NSCLC</t>
  </si>
  <si>
    <t>GB-025-7518-NSCLC</t>
  </si>
  <si>
    <t>IL-001-1024-NSCLC</t>
  </si>
  <si>
    <t>no clinical information</t>
  </si>
  <si>
    <t>US-038-1001-NSCLC</t>
  </si>
  <si>
    <t>Other treatment, CISplatin gemcitabine necitumumab</t>
  </si>
  <si>
    <t>US-038-1005-NSCLC</t>
  </si>
  <si>
    <t>Other treatment, bevacizumab</t>
  </si>
  <si>
    <t>US-038-1011-NSCLC</t>
  </si>
  <si>
    <t>Other treatment, PACLitaxel PACLitaxel protein-bound bevacizumab CARBOplatin</t>
  </si>
  <si>
    <t>US-038-1015-NSCLC</t>
  </si>
  <si>
    <t>Other treatment, bevacizumab CARBOplatin PACLitaxel</t>
  </si>
  <si>
    <t>US-038-1018-NSCLC</t>
  </si>
  <si>
    <t>Other treatment, gemcitabine CARBOplatin</t>
  </si>
  <si>
    <t>US-038-1019-NSCLC</t>
  </si>
  <si>
    <t>Other treatment, CARBOplatin Taxol Avastin</t>
  </si>
  <si>
    <t>US-038-1020-NSCLC</t>
  </si>
  <si>
    <t>Other treatment, CARBOplatin PEMEtrexed</t>
  </si>
  <si>
    <t>US-038-1023-NSCLC</t>
  </si>
  <si>
    <t>Other treatment, alectinib</t>
  </si>
  <si>
    <t>US-038-1027-NSCLC</t>
  </si>
  <si>
    <t>Other treatment, necitumumab CISplatin gemcitabine</t>
  </si>
  <si>
    <t>US-038-1030-NSCLC</t>
  </si>
  <si>
    <t>Other treatment, CARBOplatin PACLitaxel bevacizumab</t>
  </si>
  <si>
    <t>US-038-1031-NSCLC</t>
  </si>
  <si>
    <t>US-038-1032-NSCLC</t>
  </si>
  <si>
    <t>US-038-1035-NSCLC</t>
  </si>
  <si>
    <t>Other treatment, PEMEtrexed CARBOplatin Osimertinib</t>
  </si>
  <si>
    <t>US-038-1045-NSCLC</t>
  </si>
  <si>
    <t>Other treatment, CISplatin PEMEtrexed</t>
  </si>
  <si>
    <t>US-038-1080-NSCLC</t>
  </si>
  <si>
    <t>Other treatment, PACLitaxel CARBOplatin</t>
  </si>
  <si>
    <t>US-038-1085-NSCLC</t>
  </si>
  <si>
    <t>Other treatment, bevacizumab CARBOplatin PACLitaxel atezolizumab</t>
  </si>
  <si>
    <t>US-038-1088-NSCLC</t>
  </si>
  <si>
    <t>Other treatment, PEMEtrexed bevacizumab CARBOplatin</t>
  </si>
  <si>
    <t>US-038-1132-NSCLC</t>
  </si>
  <si>
    <t>Other treatment, PACLitaxel CARBOplatin bevacizumab</t>
  </si>
  <si>
    <t>US-038-1138-NSCLC</t>
  </si>
  <si>
    <t>Other treatment, atezolizumab PACLitaxel CARBOplatin bevacizumab</t>
  </si>
  <si>
    <t>US-038-1151-NSCLC</t>
  </si>
  <si>
    <t>Other treatment, Carboplatin + Taxol + Bevacizumab</t>
  </si>
  <si>
    <t>GB-020-7007-NSCLC</t>
  </si>
  <si>
    <t>GB-020-7008-NSCLC</t>
  </si>
  <si>
    <t>T1 blood collection not done</t>
  </si>
  <si>
    <t>GB-020-7009-NSCLC</t>
  </si>
  <si>
    <t>previous chemotherapy</t>
  </si>
  <si>
    <t>GB-021-7110-NSCLC</t>
  </si>
  <si>
    <t>No response assessment was performed. Patients died after 4 months from the disease</t>
  </si>
  <si>
    <t>GB-021-7112-NSCLC</t>
  </si>
  <si>
    <t>GB-021-7113-NSCLC</t>
  </si>
  <si>
    <t>GB-021-7114-NSCLC</t>
  </si>
  <si>
    <t>09.08.23 data is still missing. Relatively new patient</t>
  </si>
  <si>
    <t>GB-051-7191-NSCLC</t>
  </si>
  <si>
    <t>patient did not receive immunotherapy, but chemotherapy</t>
  </si>
  <si>
    <t>patient didn't received immunotherapy</t>
  </si>
  <si>
    <t>IL-013-1812-NSCLC</t>
  </si>
  <si>
    <t>IL-016-1108-NSCLC</t>
  </si>
  <si>
    <t>IL-016-1109-NSCLC</t>
  </si>
  <si>
    <t>US-032-7003-NSCLC</t>
  </si>
  <si>
    <t>from the Viedoc it's seems like the patient did not received Immuno (just Chemo…a query send to the site about it...)</t>
  </si>
  <si>
    <t>US-152-1221-NSCLC</t>
  </si>
  <si>
    <t>US-152-1222-NSCLC</t>
  </si>
  <si>
    <t>GB-021-7115-NSCLC</t>
  </si>
  <si>
    <t>09.08.23 data is still missing. Relatively new patient (enrolled 05.2023)</t>
  </si>
  <si>
    <t>GB-021-7116-NSCLC</t>
  </si>
  <si>
    <t>GB-021-7117-NSCLC</t>
  </si>
  <si>
    <t>GB-027-7700-NSCLC</t>
  </si>
  <si>
    <t>only 1st ORR for this patient. Died from Respiratory infections and ulcers, close to 2nd ORR</t>
  </si>
  <si>
    <t>GB-027-7709-NSCLC</t>
  </si>
  <si>
    <t>GB-027-7710-NSCLC</t>
  </si>
  <si>
    <t>GB-027-7711-NSCLC</t>
  </si>
  <si>
    <t>GB-027-7712-NSCLC</t>
  </si>
  <si>
    <t>data is still missing</t>
  </si>
  <si>
    <t>patient treated with chemo</t>
  </si>
  <si>
    <t>GB-027-7713-NSCLC</t>
  </si>
  <si>
    <t>IL-008-1741-NSCLC</t>
  </si>
  <si>
    <t>GB-024-7409-NSCLC</t>
  </si>
  <si>
    <t>data is still missing after 6 months</t>
  </si>
  <si>
    <t>GB-024-7415-NSCLC</t>
  </si>
  <si>
    <t>GB-024-7416-NSCLC</t>
  </si>
  <si>
    <t>GB-024-7417-NSCLC</t>
  </si>
  <si>
    <t>Clinical data is missing</t>
  </si>
  <si>
    <t>GB-024-7418-NSCLC</t>
  </si>
  <si>
    <t>GB-024-7419-NSCLC</t>
  </si>
  <si>
    <t>clinical data is still missing</t>
  </si>
  <si>
    <t>GB-024-7420-NSCLC</t>
  </si>
  <si>
    <t>T0 was taken during chemotherapy treatment for over than 1 month</t>
  </si>
  <si>
    <t>GB-024-7421-NSCLC</t>
  </si>
  <si>
    <t>prior treatment with chemo, but more than 1 month prior immuno</t>
  </si>
  <si>
    <t>GB-024-7422-NSCLC</t>
  </si>
  <si>
    <t>clinical data  after 1st ORR is missing</t>
  </si>
  <si>
    <t>GB-024-7423-NSCLC</t>
  </si>
  <si>
    <t>GB-024-7424-NSCLC</t>
  </si>
  <si>
    <t>clinical data is missing, new patient</t>
  </si>
  <si>
    <t>GB-024-7425-NSCLC</t>
  </si>
  <si>
    <t>DE-041-7001-NSCLC</t>
  </si>
  <si>
    <t>EGFR</t>
  </si>
  <si>
    <t>DE-041-7002-NSCLC</t>
  </si>
  <si>
    <t>DE-041-7003-NSCLC</t>
  </si>
  <si>
    <t>DE-041-7004-NSCLC</t>
  </si>
  <si>
    <t>DE-041-7005-NSCLC</t>
  </si>
  <si>
    <t>DE-041-7006-NSCLC</t>
  </si>
  <si>
    <t>DE-041-7007-NSCLC</t>
  </si>
  <si>
    <t>DE-041-7008-NSCLC</t>
  </si>
  <si>
    <t>DE-041-7009-NSCLC</t>
  </si>
  <si>
    <t>DE-041-7010-NSCLC</t>
  </si>
  <si>
    <t>DE-041-7011-NSCLC</t>
  </si>
  <si>
    <t>DE-041-7012-NSCLC</t>
  </si>
  <si>
    <t>DE-041-7013-NSCLC</t>
  </si>
  <si>
    <t>DE-041-7014-NSCLC</t>
  </si>
  <si>
    <t>DE-041-7015-NSCLC</t>
  </si>
  <si>
    <t>DE-041-7016-NSCLC</t>
  </si>
  <si>
    <t>DE-041-7017-NSCLC</t>
  </si>
  <si>
    <t>DE-041-0412-NSCLC</t>
  </si>
  <si>
    <t>DE-041-0423-NSCLC</t>
  </si>
  <si>
    <t>DE-041-0424-NSCLC</t>
  </si>
  <si>
    <t>DE-041-0435-NSCLC</t>
  </si>
  <si>
    <t>DE-041-0440-NSCLC</t>
  </si>
  <si>
    <t>DE-041-0443-NSCLC</t>
  </si>
  <si>
    <t>IL-001-1002-NSCLC</t>
  </si>
  <si>
    <t>IL-001-1004-NSCLC</t>
  </si>
  <si>
    <t>IL-001-1006-NSCLC</t>
  </si>
  <si>
    <t>IL-001-1010-NSCLC</t>
  </si>
  <si>
    <t>IL-001-1013-NSCLC</t>
  </si>
  <si>
    <t>IL-001-1019-NSCLC</t>
  </si>
  <si>
    <t>IL-001-1020-NSCLC</t>
  </si>
  <si>
    <t>IL-001-1044-NSCLC</t>
  </si>
  <si>
    <t>IL-002-1414-NSCLC</t>
  </si>
  <si>
    <t>DE-041-9001-SCLC</t>
  </si>
  <si>
    <t>DE-041-9002-SCLC</t>
  </si>
  <si>
    <t>DE-041-9004-SCLC</t>
  </si>
  <si>
    <t>DE-041-9005-SCLC</t>
  </si>
  <si>
    <t>DE-041-9006-SCLC</t>
  </si>
  <si>
    <t>DE-041-9007-SCLC</t>
  </si>
  <si>
    <t>DE-041-9008-SCLC</t>
  </si>
  <si>
    <t>DE-041-9009-SCLC</t>
  </si>
  <si>
    <t>DE-041-9010-SCLC</t>
  </si>
  <si>
    <t>DE-041-9011-SCLC</t>
  </si>
  <si>
    <t>DE-041-9012-SCLC</t>
  </si>
  <si>
    <t>DE-041-9013-SCLC</t>
  </si>
  <si>
    <t>DE-041-9014-SCLC</t>
  </si>
  <si>
    <t>DE-041-9015-SCLC</t>
  </si>
  <si>
    <t>DE-041-9016-SCLC</t>
  </si>
  <si>
    <t>DE-041-9017-SCLC</t>
  </si>
  <si>
    <t>DE-041-9018-SCLC</t>
  </si>
  <si>
    <t>DE-041-9019-SCLC</t>
  </si>
  <si>
    <t>DE-041-9020-SCLC</t>
  </si>
  <si>
    <t>DE-041-9021-SCLC</t>
  </si>
  <si>
    <t>DE-041-9022-SCLC</t>
  </si>
  <si>
    <t>DE-041-9023-SCLC</t>
  </si>
  <si>
    <t>DE-041-9024-SCLC</t>
  </si>
  <si>
    <t>DE-041-9025-SCLC</t>
  </si>
  <si>
    <t>DE-041-9026-SCLC</t>
  </si>
  <si>
    <t>DE-041-9027-SCLC</t>
  </si>
  <si>
    <t>DE-041-9028-SCLC</t>
  </si>
  <si>
    <t>DE-041-9029-SCLC</t>
  </si>
  <si>
    <t>DE-041-9030-SCLC</t>
  </si>
  <si>
    <t>DE-041-9031-SCLC</t>
  </si>
  <si>
    <t>DE-041-9032-SCLC</t>
  </si>
  <si>
    <t>DE-041-9033-SCLC</t>
  </si>
  <si>
    <t>DE-041-9034-SCLC</t>
  </si>
  <si>
    <t>DE-041-9035-SCLC</t>
  </si>
  <si>
    <t>DE-041-9037-SCLC</t>
  </si>
  <si>
    <t>DE-041-9038-SCLC</t>
  </si>
  <si>
    <t>DE-041-9039-SCLC</t>
  </si>
  <si>
    <t>DE-041-9040-SCLC</t>
  </si>
  <si>
    <t>DE-041-9041-SCLC</t>
  </si>
  <si>
    <t>DE-041-9043-SCLC</t>
  </si>
  <si>
    <t>ES-044-1070-NSCLC</t>
  </si>
  <si>
    <t>ES-044-1071-NSCLC</t>
  </si>
  <si>
    <t>ES-044-1085-NSCLC</t>
  </si>
  <si>
    <t>ES-044-1086-NSCLC</t>
  </si>
  <si>
    <t>ES-044-1087-NSCLC</t>
  </si>
  <si>
    <t>ES-044-1088-NSCLC</t>
  </si>
  <si>
    <t>it seems the patient received only 1 cycle</t>
  </si>
  <si>
    <t>ES-044-1089-NSCLC</t>
  </si>
  <si>
    <t>patient received only one ICI treatment</t>
  </si>
  <si>
    <t>ES-044-1090-NSCLC</t>
  </si>
  <si>
    <t>patient has chronic lymphocytic leukemia</t>
  </si>
  <si>
    <t>ES-044-1091-NSCLC</t>
  </si>
  <si>
    <t>ES-044-1092-NSCLC</t>
  </si>
  <si>
    <t>ES-044-1093-NSCLC</t>
  </si>
  <si>
    <t>T1 was taken, but not sure patient continued with treatment</t>
  </si>
  <si>
    <t>ES-044-1094-NSCLC</t>
  </si>
  <si>
    <t>ES-044-1095-NSCLC</t>
  </si>
  <si>
    <t>ES-044-1096-NSCLC</t>
  </si>
  <si>
    <t>ES-044-1097-NSCLC</t>
  </si>
  <si>
    <t>ES-044-1098-NSCLC</t>
  </si>
  <si>
    <t>IL-003-1302-NSCLC</t>
  </si>
  <si>
    <t>IL-003-1304-NSCLC</t>
  </si>
  <si>
    <t>IL-003-1306-NSCLC</t>
  </si>
  <si>
    <t>IL-003-1312-NSCLC</t>
  </si>
  <si>
    <t>IL-003-1314-NSCLC</t>
  </si>
  <si>
    <t>GB-020-7005-NSCLC</t>
  </si>
  <si>
    <t>no changed to targeted</t>
  </si>
  <si>
    <t>IL-003-1324-NSCLC</t>
  </si>
  <si>
    <t>IL-003-1326-NSCLC</t>
  </si>
  <si>
    <t>IL-001-2019-MELANOMA</t>
  </si>
  <si>
    <t>previous treatment with targeted therapy; patient received only one cycle and stopped due to side effects</t>
  </si>
  <si>
    <t>GB-020-8000-MELANOMA</t>
  </si>
  <si>
    <t>GB-020-8001-MELANOMA</t>
  </si>
  <si>
    <t>GB-020-8002-MELANOMA</t>
  </si>
  <si>
    <t>GB-025-8502-MELANOMA</t>
  </si>
  <si>
    <t>IL-004-1102-NSCLC</t>
  </si>
  <si>
    <t>IL-004-1106-NSCLC</t>
  </si>
  <si>
    <t>IL-004-1110-NSCLC</t>
  </si>
  <si>
    <t>GB-021-7101-NSCLC</t>
  </si>
  <si>
    <t>patient died 1 day after first treatment (from acute myocardial infarction) - no T1</t>
  </si>
  <si>
    <t>IL-004-1128-NSCLC</t>
  </si>
  <si>
    <t>IL-004-1134-NSCLC</t>
  </si>
  <si>
    <t>IL-004-1140-NSCLC</t>
  </si>
  <si>
    <t>IL-005-1228-NSCLC</t>
  </si>
  <si>
    <t>IL-005-1250-NSCLC</t>
  </si>
  <si>
    <t>IL-006-1023-NSCLC</t>
  </si>
  <si>
    <t>GB-021-7108-NSCLC</t>
  </si>
  <si>
    <t>GB-021-7109-NSCLC</t>
  </si>
  <si>
    <t>No</t>
  </si>
  <si>
    <t>IL-006-1024-NSCLC</t>
  </si>
  <si>
    <t>GB-021-7111-NSCLC</t>
  </si>
  <si>
    <t>the patient did not receive immunotherapy</t>
  </si>
  <si>
    <t>IL-006-1025-NSCLC</t>
  </si>
  <si>
    <t>IL-006-1026-NSCLC</t>
  </si>
  <si>
    <t>IL-006-1027-NSCLC</t>
  </si>
  <si>
    <t>IL-006-1028-NSCLC</t>
  </si>
  <si>
    <t>IL-006-1030-NSCLC</t>
  </si>
  <si>
    <t>GB-021-9100-SCLC</t>
  </si>
  <si>
    <t>IL-006-1031-NSCLC</t>
  </si>
  <si>
    <t>GB-021-7118-NSCLC</t>
  </si>
  <si>
    <t>patient has a parallel cancer</t>
  </si>
  <si>
    <t>IL-006-1032-NSCLC</t>
  </si>
  <si>
    <t>IL-006-1033-NSCLC</t>
  </si>
  <si>
    <t>IL-006-1034-NSCLC</t>
  </si>
  <si>
    <t>GB-023-7303-NSCLC</t>
  </si>
  <si>
    <t>14.09.23 data is up to 1st ORR</t>
  </si>
  <si>
    <t>GB-023-7304-NSCLC</t>
  </si>
  <si>
    <t>GB-023-7305-NSCLC</t>
  </si>
  <si>
    <t>22/09/23 clincal data is missing</t>
  </si>
  <si>
    <t>GB-025-8504-MELANOMA</t>
  </si>
  <si>
    <t>GB-025-8506-MELANOMA</t>
  </si>
  <si>
    <t>GB-023-8302-MELANOMA</t>
  </si>
  <si>
    <t>adjuvant?</t>
  </si>
  <si>
    <t>GB-023-8303-MELANOMA</t>
  </si>
  <si>
    <t>adjuvant</t>
  </si>
  <si>
    <t>GB-023-8304-MELANOMA</t>
  </si>
  <si>
    <t>GB-023-8305-MELANOMA</t>
  </si>
  <si>
    <t>GB-023-7306-NSCLC</t>
  </si>
  <si>
    <t>22/09/23 clincal data after post-1st visit is missing</t>
  </si>
  <si>
    <t>GB-023-7307-NSCLC</t>
  </si>
  <si>
    <t>GB-023-7308-NSCLC</t>
  </si>
  <si>
    <t>IL-006-1036-NSCLC</t>
  </si>
  <si>
    <t>IL-006-1037-NSCLC</t>
  </si>
  <si>
    <t>IL-006-1038-NSCLC</t>
  </si>
  <si>
    <t>IL-006-1039-NSCLC</t>
  </si>
  <si>
    <t>IL-006-1040-NSCLC</t>
  </si>
  <si>
    <t>IL-006-1041-NSCLC</t>
  </si>
  <si>
    <t>IL-006-1042-NSCLC</t>
  </si>
  <si>
    <t>IL-006-1045-NSCLC</t>
  </si>
  <si>
    <t>IL-006-1046-NSCLC</t>
  </si>
  <si>
    <t>IL-006-1047-NSCLC</t>
  </si>
  <si>
    <t>IL-006-1048-NSCLC</t>
  </si>
  <si>
    <t>GB-024-7411-NSCLC</t>
  </si>
  <si>
    <t>data is in question. Checking</t>
  </si>
  <si>
    <t>GB-024-7412-NSCLC</t>
  </si>
  <si>
    <t>T1 was not taken, patient received only 1 cycle</t>
  </si>
  <si>
    <t>GB-024-7413-NSCLC</t>
  </si>
  <si>
    <t>patient received only 1 cycle and died after 2 weeks</t>
  </si>
  <si>
    <t>GB-024-7414-NSCLC</t>
  </si>
  <si>
    <t>patient received only 1 cycle and died</t>
  </si>
  <si>
    <t>IL-006-1050-NSCLC</t>
  </si>
  <si>
    <t>IL-006-1051-NSCLC</t>
  </si>
  <si>
    <t>IL-006-1052-NSCLC</t>
  </si>
  <si>
    <t>IL-006-1053-NSCLC</t>
  </si>
  <si>
    <t>IL-006-1054-NSCLC</t>
  </si>
  <si>
    <t>IL-006-1055-NSCLC</t>
  </si>
  <si>
    <t>IL-006-1056-NSCLC</t>
  </si>
  <si>
    <t>IL-006-1058-NSCLC</t>
  </si>
  <si>
    <t>IL-006-1061-NSCLC</t>
  </si>
  <si>
    <t>IL-006-1062-NSCLC</t>
  </si>
  <si>
    <t>IL-006-1063-NSCLC</t>
  </si>
  <si>
    <t>GB-024-9400-SCLC</t>
  </si>
  <si>
    <t>GB-024-9402-SCLC</t>
  </si>
  <si>
    <t>GB-024-9403-SCLC</t>
  </si>
  <si>
    <t>radiotherapy as part of the treatment</t>
  </si>
  <si>
    <t>GB-024-7426-NSCLC</t>
  </si>
  <si>
    <t>not sure if the patient received ICI</t>
  </si>
  <si>
    <t>GB-024-7427-NSCLC</t>
  </si>
  <si>
    <t>GB-024-7428-NSCLC</t>
  </si>
  <si>
    <t>GB-024-7430-NSCLC</t>
  </si>
  <si>
    <t>GB-024-7431-NSCLC</t>
  </si>
  <si>
    <t>IL-006-1075-NSCLC</t>
  </si>
  <si>
    <t>GB-025-7501-NSCLC</t>
  </si>
  <si>
    <t xml:space="preserve">no sample was collected. </t>
  </si>
  <si>
    <t>IL-006-1076-NSCLC</t>
  </si>
  <si>
    <t>IL-006-1077-NSCLC</t>
  </si>
  <si>
    <t>IL-006-1078-NSCLC</t>
  </si>
  <si>
    <t>IL-006-1079-NSCLC</t>
  </si>
  <si>
    <t>IL-006-1081-NSCLC</t>
  </si>
  <si>
    <t>IL-006-1082-NSCLC</t>
  </si>
  <si>
    <t>IL-006-1083-NSCLC</t>
  </si>
  <si>
    <t>GB-025-7509-NSCLC</t>
  </si>
  <si>
    <t>patient was treated once and died from cancer</t>
  </si>
  <si>
    <t>no T1 sample for this patient -died 6 weeks after T0</t>
  </si>
  <si>
    <t>IL-006-1084-NSCLC</t>
  </si>
  <si>
    <t>IL-007-1500-NSCLC</t>
  </si>
  <si>
    <t>IL-007-1502-NSCLC</t>
  </si>
  <si>
    <t>IL-007-1504-NSCLC</t>
  </si>
  <si>
    <t>IL-007-1510-NSCLC</t>
  </si>
  <si>
    <t>GB-025-8507-MELANOMA</t>
  </si>
  <si>
    <t>GB-025-8510-MELANOMA</t>
  </si>
  <si>
    <t>GB-025-8512-MELANOMA</t>
  </si>
  <si>
    <t>IL-001-2061-MELANOMA</t>
  </si>
  <si>
    <t>IL-014-2901-MELANOMA</t>
  </si>
  <si>
    <t>US-032-7120-MELANOMA</t>
  </si>
  <si>
    <t>US-037-8001-MELANOMA</t>
  </si>
  <si>
    <t>US-037-8003-MELANOMA</t>
  </si>
  <si>
    <t>GB-025-8508-MELANOMA</t>
  </si>
  <si>
    <t xml:space="preserve">plasma was isolated after 5 hours, stopped treatment after 2 cycles, </t>
  </si>
  <si>
    <t>US-037-8020-MELANOMA</t>
  </si>
  <si>
    <t>US-037-8026-MELANOMA</t>
  </si>
  <si>
    <t>US-037-8030-MELANOMA</t>
  </si>
  <si>
    <t>US-037-8035-MELANOMA</t>
  </si>
  <si>
    <t>US-037-8049-MELANOMA</t>
  </si>
  <si>
    <t>US-037-8050-MELANOMA</t>
  </si>
  <si>
    <t>US-037-8051-MELANOMA</t>
  </si>
  <si>
    <t>US-037-8054-MELANOMA</t>
  </si>
  <si>
    <t>US-037-8059-MELANOMA</t>
  </si>
  <si>
    <t>US-038-2009-MELANOMA</t>
  </si>
  <si>
    <t>US-038-2010-MELANOMA</t>
  </si>
  <si>
    <t>IL-007-2583-MELANOMA</t>
  </si>
  <si>
    <t>IL-011-2406-MELANOMA</t>
  </si>
  <si>
    <t>GB-025-9500-SCLC</t>
  </si>
  <si>
    <t>GB-025-9501-SCLC</t>
  </si>
  <si>
    <t>GB-025-9502-SCLC</t>
  </si>
  <si>
    <t>GB-025-9503-SCLC</t>
  </si>
  <si>
    <t>IL-007-1530-NSCLC</t>
  </si>
  <si>
    <t>IL-008-1710-NSCLC</t>
  </si>
  <si>
    <t>IL-012-1600-NSCLC</t>
  </si>
  <si>
    <t>GB-025-7519-NSCLC</t>
  </si>
  <si>
    <t>GB-025-7520-NSCLC</t>
  </si>
  <si>
    <t>IL-012-1602-NSCLC</t>
  </si>
  <si>
    <t>IL-012-1606-NSCLC</t>
  </si>
  <si>
    <t>IL-012-1610-NSCLC</t>
  </si>
  <si>
    <t>GB-026-9600-SCLC</t>
  </si>
  <si>
    <t>IL-012-1612-NSCLC</t>
  </si>
  <si>
    <t>DE-040-1002-NSCLC</t>
  </si>
  <si>
    <t>DE-040-1003-NSCLC</t>
  </si>
  <si>
    <t>DE-040-1006-NSCLC</t>
  </si>
  <si>
    <t>DE-040-1010-NSCLC</t>
  </si>
  <si>
    <t>DE-040-1021-NSCLC</t>
  </si>
  <si>
    <t>GB-027-7701-NSCLC</t>
  </si>
  <si>
    <t>DE-040-1024-NSCLC</t>
  </si>
  <si>
    <t>DE-040-1025-NSCLC</t>
  </si>
  <si>
    <t>DE-040-1028-NSCLC</t>
  </si>
  <si>
    <t>DE-040-1030-NSCLC</t>
  </si>
  <si>
    <t>DE-041-0017-NSCLC</t>
  </si>
  <si>
    <t>DE-041-0018-NSCLC</t>
  </si>
  <si>
    <t>DE-041-0025-NSCLC</t>
  </si>
  <si>
    <t>outside the time window of Tpd</t>
  </si>
  <si>
    <t>DE-041-0028-NSCLC</t>
  </si>
  <si>
    <t>DE-041-0029-NSCLC</t>
  </si>
  <si>
    <t>DE-041-0031-NSCLC</t>
  </si>
  <si>
    <t>DE-041-0033-NSCLC</t>
  </si>
  <si>
    <t>GB-027-7714-NSCLC</t>
  </si>
  <si>
    <t>GB-027-7715-NSCLC</t>
  </si>
  <si>
    <t>DE-041-0034-NSCLC</t>
  </si>
  <si>
    <t>GB-028-9800-SCLC</t>
  </si>
  <si>
    <t>GB-028-9801-SCLC</t>
  </si>
  <si>
    <t>DE-041-0040-NSCLC</t>
  </si>
  <si>
    <t>DE-041-0044-NSCLC</t>
  </si>
  <si>
    <t>DE-041-0050-NSCLC</t>
  </si>
  <si>
    <t>GB-028-7806-NSCLC</t>
  </si>
  <si>
    <t>GB-028-7807-NSCLC</t>
  </si>
  <si>
    <t>GB-028-7808-NSCLC</t>
  </si>
  <si>
    <t>DE-041-0052-NSCLC</t>
  </si>
  <si>
    <t>DE-041-0057-NSCLC</t>
  </si>
  <si>
    <t>DE-041-0059-NSCLC</t>
  </si>
  <si>
    <t>DE-041-0060-NSCLC</t>
  </si>
  <si>
    <t>DE-041-0065-NSCLC</t>
  </si>
  <si>
    <t>DE-041-0067-NSCLC</t>
  </si>
  <si>
    <t>DE-041-0068-NSCLC</t>
  </si>
  <si>
    <t>DE-041-0069-NSCLC</t>
  </si>
  <si>
    <t>DE-041-0070-NSCLC</t>
  </si>
  <si>
    <t>GB-029-7909-NSCLC</t>
  </si>
  <si>
    <t>GB-029-7910-NSCLC</t>
  </si>
  <si>
    <t>GB-029-9901-SCLC</t>
  </si>
  <si>
    <t>GB-029-9902-SCLC</t>
  </si>
  <si>
    <t>GB-029-9903-SCLC</t>
  </si>
  <si>
    <t>GB-029-7911-NSCLC</t>
  </si>
  <si>
    <t>GB-029-7912-NSCLC</t>
  </si>
  <si>
    <t>GB-029-7913-NSCLC</t>
  </si>
  <si>
    <t>GB-029-7914-NSCLC</t>
  </si>
  <si>
    <t>GB-029-7915-NSCLC</t>
  </si>
  <si>
    <t>GB-029-7916-NSCLC</t>
  </si>
  <si>
    <t>GB-029-7917-NSCLC</t>
  </si>
  <si>
    <t>GB-051-7180-NSCLC</t>
  </si>
  <si>
    <t>DE-041-0072-NSCLC</t>
  </si>
  <si>
    <t>DE-041-0073-NSCLC</t>
  </si>
  <si>
    <t>GB-051-9196-SCLC</t>
  </si>
  <si>
    <t>GB-051-9197-SCLC</t>
  </si>
  <si>
    <t>GB-051-9199-SCLC</t>
  </si>
  <si>
    <t>DE-041-0082-NSCLC</t>
  </si>
  <si>
    <t>GB-051-7193-NSCLC</t>
  </si>
  <si>
    <t>T1 was not collected</t>
  </si>
  <si>
    <t>GB-051-7194-NSCLC</t>
  </si>
  <si>
    <t>GB-051-7196-NSCLC</t>
  </si>
  <si>
    <t>GB-051-7197-NSCLC</t>
  </si>
  <si>
    <t>GB-051-7198-NSCLC</t>
  </si>
  <si>
    <t>GB-051-7199-NSCLC</t>
  </si>
  <si>
    <t>DE-041-0093-NSCLC</t>
  </si>
  <si>
    <t>DE-041-0119-NSCLC</t>
  </si>
  <si>
    <t>DE-041-0152-NSCLC</t>
  </si>
  <si>
    <t>DE-041-0191-NSCLC</t>
  </si>
  <si>
    <t>DE-041-0346-NSCLC</t>
  </si>
  <si>
    <t>IL-001-1007-NSCLC</t>
  </si>
  <si>
    <t>DE-041-0347-NSCLC</t>
  </si>
  <si>
    <t>DE-041-0349-NSCLC</t>
  </si>
  <si>
    <t>DE-041-0355-NSCLC</t>
  </si>
  <si>
    <t>IL-001-1011-NSCLC</t>
  </si>
  <si>
    <t>relatively new patient. Clinical data is still missing</t>
  </si>
  <si>
    <t>IL-001-2001-MELANOMA</t>
  </si>
  <si>
    <t>no sample was collected. Screen failed</t>
  </si>
  <si>
    <t>US-037-8000-MELANOMA</t>
  </si>
  <si>
    <t>US-037-8004-MELANOMA</t>
  </si>
  <si>
    <t>US-037-8006-MELANOMA</t>
  </si>
  <si>
    <t>US-037-8008-MELANOMA</t>
  </si>
  <si>
    <t>US-037-8010-MELANOMA</t>
  </si>
  <si>
    <t>US-037-8011-MELANOMA</t>
  </si>
  <si>
    <t>IL-001-2017-MELANOMA</t>
  </si>
  <si>
    <t>previous treatment with IL-2, now IPI+NIVO and targeted</t>
  </si>
  <si>
    <t>US-037-8012-MELANOMA</t>
  </si>
  <si>
    <t>US-037-8015-MELANOMA</t>
  </si>
  <si>
    <t>US-037-8018-MELANOMA</t>
  </si>
  <si>
    <t>US-037-8019-MELANOMA</t>
  </si>
  <si>
    <t>US-037-8022-MELANOMA</t>
  </si>
  <si>
    <t>US-037-8023-MELANOMA</t>
  </si>
  <si>
    <t>US-037-8025-MELANOMA</t>
  </si>
  <si>
    <t>US-037-8027-MELANOMA</t>
  </si>
  <si>
    <t>US-037-8028-MELANOMA</t>
  </si>
  <si>
    <t>US-037-8031-MELANOMA</t>
  </si>
  <si>
    <t>IL-001-2039-MELANOMA</t>
  </si>
  <si>
    <t>uveal melanoma</t>
  </si>
  <si>
    <t>US-037-8032-MELANOMA</t>
  </si>
  <si>
    <t>IL-001-2043-MELANOMA</t>
  </si>
  <si>
    <t>clinical data is missing after 1st ORR</t>
  </si>
  <si>
    <t>IL-001-2055-MELANOMA</t>
  </si>
  <si>
    <t>IL-001-2057-MELANOMA</t>
  </si>
  <si>
    <t>US-037-8039-MELANOMA</t>
  </si>
  <si>
    <t>US-037-8040-MELANOMA</t>
  </si>
  <si>
    <t>US-037-8041-MELANOMA</t>
  </si>
  <si>
    <t>US-037-8045-MELANOMA</t>
  </si>
  <si>
    <t>US-037-8048-MELANOMA</t>
  </si>
  <si>
    <t>IL-001-2069-MELANOMA</t>
  </si>
  <si>
    <t>US-037-8053-MELANOMA</t>
  </si>
  <si>
    <t>IL-001-3003-SCLC</t>
  </si>
  <si>
    <t>DE-041-0357-NSCLC</t>
  </si>
  <si>
    <t>1st blood sample collection less than 1 month after chemo treatment stop)</t>
  </si>
  <si>
    <t>IL-001-1014-NSCLC</t>
  </si>
  <si>
    <t>DE-041-0358-NSCLC</t>
  </si>
  <si>
    <t>DE-041-0359-NSCLC</t>
  </si>
  <si>
    <t>DE-041-0361-NSCLC</t>
  </si>
  <si>
    <t>DE-041-0364-NSCLC</t>
  </si>
  <si>
    <t>DE-041-0365-NSCLC</t>
  </si>
  <si>
    <t>DE-041-0367-NSCLC</t>
  </si>
  <si>
    <t>DE-041-0368-NSCLC</t>
  </si>
  <si>
    <t>DE-041-0369-NSCLC</t>
  </si>
  <si>
    <t>DE-041-0370-NSCLC</t>
  </si>
  <si>
    <t>DE-041-0372-NSCLC</t>
  </si>
  <si>
    <t>IL-003-1320-NSCLC</t>
  </si>
  <si>
    <t>IL-003-1330-NSCLC</t>
  </si>
  <si>
    <t>IL-004-1136-NSCLC</t>
  </si>
  <si>
    <t>IL-006-1067-NSCLC</t>
  </si>
  <si>
    <t>IL-006-1068-NSCLC</t>
  </si>
  <si>
    <t>IL-006-1069-NSCLC</t>
  </si>
  <si>
    <t>IL-006-1086-NSCLC</t>
  </si>
  <si>
    <t>IL-006-1088-NSCLC</t>
  </si>
  <si>
    <t>IL-008-1707-NSCLC</t>
  </si>
  <si>
    <t>IL-008-1711-NSCLC</t>
  </si>
  <si>
    <t>IL-012-1620-NSCLC</t>
  </si>
  <si>
    <t>IL-012-1622-NSCLC</t>
  </si>
  <si>
    <t>IL-012-1626-NSCLC</t>
  </si>
  <si>
    <t>IL-012-1628-NSCLC</t>
  </si>
  <si>
    <t>IL-003-1334-NSCLC</t>
  </si>
  <si>
    <t>IL-013-1808-NSCLC</t>
  </si>
  <si>
    <t>IL-003-2365-MELANOMA</t>
  </si>
  <si>
    <t>patient didn't receive treatment</t>
  </si>
  <si>
    <t>IL-014-1901-NSCLC</t>
  </si>
  <si>
    <t>IL-014-1903-NSCLC</t>
  </si>
  <si>
    <t>IL-003-1342-NSCLC</t>
  </si>
  <si>
    <t>Patient received only 1 cycle and died</t>
  </si>
  <si>
    <t>DE-040-1001-NSCLC</t>
  </si>
  <si>
    <t>DE-040-1005-NSCLC</t>
  </si>
  <si>
    <t>IL-003-1348-NSCLC</t>
  </si>
  <si>
    <t>T0 blood was taken during 1st treatment</t>
  </si>
  <si>
    <t>IL-003-1350-NSCLC</t>
  </si>
  <si>
    <t>IL-003-1352-NSCLC</t>
  </si>
  <si>
    <t>DE-040-1009-NSCLC</t>
  </si>
  <si>
    <t>DE-040-1020-NSCLC</t>
  </si>
  <si>
    <t>US-037-8057-MELANOMA</t>
  </si>
  <si>
    <t>DE-040-1023-NSCLC</t>
  </si>
  <si>
    <t>DE-040-1032-NSCLC</t>
  </si>
  <si>
    <t>DE-040-1033-NSCLC</t>
  </si>
  <si>
    <t>DE-041-0015-NSCLC</t>
  </si>
  <si>
    <t>IL-005-3200-SCLC</t>
  </si>
  <si>
    <t>DE-041-0016-NSCLC</t>
  </si>
  <si>
    <t>DE-041-0019-NSCLC</t>
  </si>
  <si>
    <t>DE-041-0020-NSCLC</t>
  </si>
  <si>
    <t>IL-004-1142-NSCLC</t>
  </si>
  <si>
    <t>The samples were never sent to Oncohost</t>
  </si>
  <si>
    <t>site lost T0 and T1 samples (no samples for this patient in OH)</t>
  </si>
  <si>
    <t>DE-041-0021-NSCLC</t>
  </si>
  <si>
    <t>DE-041-0023-NSCLC</t>
  </si>
  <si>
    <t>DE-041-0024-NSCLC</t>
  </si>
  <si>
    <t>DE-041-0026-NSCLC</t>
  </si>
  <si>
    <t>IL-006-1001-NSCLC</t>
  </si>
  <si>
    <t>double spinning</t>
  </si>
  <si>
    <t>There is only left over from RB assay of the sample and only in Israel</t>
  </si>
  <si>
    <t>IL-006-1002-NSCLC</t>
  </si>
  <si>
    <t>IL-006-1003-NSCLC</t>
  </si>
  <si>
    <t>IL-006-1004-NSCLC</t>
  </si>
  <si>
    <t>IL-006-1005-NSCLC</t>
  </si>
  <si>
    <t>IL-006-1006-NSCLC</t>
  </si>
  <si>
    <t>IL-006-1007-NSCLC</t>
  </si>
  <si>
    <t>There is no volume left, everything was used in RB</t>
  </si>
  <si>
    <t>IL-006-1008-NSCLC</t>
  </si>
  <si>
    <t>IL-006-1009-NSCLC</t>
  </si>
  <si>
    <t>IL-006-1010-NSCLC</t>
  </si>
  <si>
    <t>IL-006-1011-NSCLC</t>
  </si>
  <si>
    <t>IL-006-1012-NSCLC</t>
  </si>
  <si>
    <t>IL-006-1013-NSCLC</t>
  </si>
  <si>
    <t>IL-006-1014-NSCLC</t>
  </si>
  <si>
    <t>IL-006-1015-NSCLC</t>
  </si>
  <si>
    <t>IL-006-1016-NSCLC</t>
  </si>
  <si>
    <t>IL-006-1017-NSCLC</t>
  </si>
  <si>
    <t>IL-006-1018-NSCLC</t>
  </si>
  <si>
    <t>IL-006-1019-NSCLC</t>
  </si>
  <si>
    <t>IL-006-1020-NSCLC</t>
  </si>
  <si>
    <t>IL-006-1021-NSCLC</t>
  </si>
  <si>
    <t>IL-006-1022-NSCLC</t>
  </si>
  <si>
    <t>sample is T2 (T1 was not taken). There is only left over from RB assay of the sample and only in Israel</t>
  </si>
  <si>
    <t>DE-041-0027-NSCLC</t>
  </si>
  <si>
    <t>DE-041-0030-NSCLC</t>
  </si>
  <si>
    <t>DE-041-0032-NSCLC</t>
  </si>
  <si>
    <t>DE-041-0035-NSCLC</t>
  </si>
  <si>
    <t>DE-041-0036-NSCLC</t>
  </si>
  <si>
    <t>DE-041-0037-NSCLC</t>
  </si>
  <si>
    <t>DE-041-0038-NSCLC</t>
  </si>
  <si>
    <t>DE-041-0039-NSCLC</t>
  </si>
  <si>
    <t>DE-041-0041-NSCLC</t>
  </si>
  <si>
    <t>DE-041-0042-NSCLC</t>
  </si>
  <si>
    <t>DE-041-0043-NSCLC</t>
  </si>
  <si>
    <t>DE-041-0045-NSCLC</t>
  </si>
  <si>
    <t>IL-006-1035-NSCLC</t>
  </si>
  <si>
    <t>DE-041-0046-NSCLC</t>
  </si>
  <si>
    <t>DE-041-0047-NSCLC</t>
  </si>
  <si>
    <t>DE-041-0049-NSCLC</t>
  </si>
  <si>
    <t>DE-041-0051-NSCLC</t>
  </si>
  <si>
    <t>in the Viedoc there is no evidence for progression</t>
  </si>
  <si>
    <t>DE-041-0053-NSCLC</t>
  </si>
  <si>
    <t>DE-041-0054-NSCLC</t>
  </si>
  <si>
    <t>DE-041-0058-NSCLC</t>
  </si>
  <si>
    <t>IL-006-1043-NSCLC</t>
  </si>
  <si>
    <t>IL-006-1044-NSCLC</t>
  </si>
  <si>
    <t>DE-041-0061-NSCLC</t>
  </si>
  <si>
    <t>DE-041-0062-NSCLC</t>
  </si>
  <si>
    <t>DE-041-0063-NSCLC</t>
  </si>
  <si>
    <t>DE-041-0064-NSCLC</t>
  </si>
  <si>
    <t>IL-006-1049-NSCLC</t>
  </si>
  <si>
    <t>DE-041-0066-NSCLC</t>
  </si>
  <si>
    <t>DE-041-0071-NSCLC</t>
  </si>
  <si>
    <t>DE-041-0075-NSCLC</t>
  </si>
  <si>
    <t>DE-041-0078-NSCLC</t>
  </si>
  <si>
    <t>DE-041-0083-NSCLC</t>
  </si>
  <si>
    <t>DE-041-0096-NSCLC</t>
  </si>
  <si>
    <t>DE-041-0103-NSCLC</t>
  </si>
  <si>
    <t>IL-006-1057-NSCLC</t>
  </si>
  <si>
    <t>DE-041-0111-NSCLC</t>
  </si>
  <si>
    <t>no. patient received only 1 treatment cycle</t>
  </si>
  <si>
    <t>IL-006-1059-NSCLC</t>
  </si>
  <si>
    <t>IL-006-1060-NSCLC</t>
  </si>
  <si>
    <t>DE-041-0112-NSCLC</t>
  </si>
  <si>
    <t>DE-041-0121-NSCLC</t>
  </si>
  <si>
    <t>DE-041-0163-NSCLC</t>
  </si>
  <si>
    <t>DE-041-0187-NSCLC</t>
  </si>
  <si>
    <t>DE-041-0230-NSCLC</t>
  </si>
  <si>
    <t>DE-041-0234-NSCLC</t>
  </si>
  <si>
    <t>DE-041-0340-NSCLC</t>
  </si>
  <si>
    <t>DE-041-0342-NSCLC</t>
  </si>
  <si>
    <t>DE-041-0343-NSCLC</t>
  </si>
  <si>
    <t>DE-041-0344-NSCLC</t>
  </si>
  <si>
    <t>DE-041-0345-NSCLC</t>
  </si>
  <si>
    <t>IL-006-1072-NSCLC</t>
  </si>
  <si>
    <t>ECOG 3, There is no volume left, everything was used in RB</t>
  </si>
  <si>
    <t>DE-041-0350-NSCLC</t>
  </si>
  <si>
    <t>DE-041-0351-NSCLC</t>
  </si>
  <si>
    <t>DE-041-0352-NSCLC</t>
  </si>
  <si>
    <t>DE-041-0353-NSCLC</t>
  </si>
  <si>
    <t>DE-041-0354-NSCLC</t>
  </si>
  <si>
    <t>DE-041-0356-NSCLC</t>
  </si>
  <si>
    <t>DE-041-0360-NSCLC</t>
  </si>
  <si>
    <t>patient received chemotherapy until less than 1 month prior ICI</t>
  </si>
  <si>
    <t>IL-006-1080-NSCLC</t>
  </si>
  <si>
    <t>DE-041-0362-NSCLC</t>
  </si>
  <si>
    <t>DE-041-0363-NSCLC</t>
  </si>
  <si>
    <t>DE-041-0366-NSCLC</t>
  </si>
  <si>
    <t>DE-041-0371-NSCLC</t>
  </si>
  <si>
    <t>IL-006-1085-NSCLC</t>
  </si>
  <si>
    <t>DE-041-0373-NSCLC</t>
  </si>
  <si>
    <t>DE-041-0374-NSCLC</t>
  </si>
  <si>
    <t>1st blood sample collection less than 1 month after chemo treatment stop</t>
  </si>
  <si>
    <t>DE-041-0375-NSCLC</t>
  </si>
  <si>
    <t>IL-006-3000-SCLC</t>
  </si>
  <si>
    <t>sample was centrifuged twice at high speed</t>
  </si>
  <si>
    <t>IL-006-3002-SCLC</t>
  </si>
  <si>
    <t>IL-006-3004-SCLC</t>
  </si>
  <si>
    <t>IL-006-5001-MELANOMA</t>
  </si>
  <si>
    <t>No samples left</t>
  </si>
  <si>
    <t>IL-006-5002-MELANOMA</t>
  </si>
  <si>
    <t>IL-006-5003-MELANOMA</t>
  </si>
  <si>
    <t>IL-006-5004-MELANOMA</t>
  </si>
  <si>
    <t>IL-006-5005-MELANOMA</t>
  </si>
  <si>
    <t>IL-006-5006-MELANOMA</t>
  </si>
  <si>
    <t>IL-006-5007-MELANOMA</t>
  </si>
  <si>
    <t>IL-006-5008-MELANOMA</t>
  </si>
  <si>
    <t>IL-006-5009-MELANOMA</t>
  </si>
  <si>
    <t>IL-006-5010-MELANOMA</t>
  </si>
  <si>
    <t>IL-006-5011-MELANOMA</t>
  </si>
  <si>
    <t>IL-006-5012-MELANOMA</t>
  </si>
  <si>
    <t>IL-006-5013-MELANOMA</t>
  </si>
  <si>
    <t>IL-006-5014-MELANOMA</t>
  </si>
  <si>
    <t>IL-006-5015-MELANOMA</t>
  </si>
  <si>
    <t>IL-006-5016-MELANOMA</t>
  </si>
  <si>
    <t>IL-006-5017-MELANOMA</t>
  </si>
  <si>
    <t>IL-006-5018-MELANOMA</t>
  </si>
  <si>
    <t>IL-006-5019-MELANOMA</t>
  </si>
  <si>
    <t>IL-006-5020-MELANOMA</t>
  </si>
  <si>
    <t>IL-006-5021-MELANOMA</t>
  </si>
  <si>
    <t>IL-006-5022-MELANOMA</t>
  </si>
  <si>
    <t>IL-006-5023-MELANOMA</t>
  </si>
  <si>
    <t>IL-006-5024-MELANOMA</t>
  </si>
  <si>
    <t>IL-006-5025-MELANOMA</t>
  </si>
  <si>
    <t>IL-006-5026-MELANOMA</t>
  </si>
  <si>
    <t>IL-006-5027-MELANOMA</t>
  </si>
  <si>
    <t>IL-006-5028-MELANOMA</t>
  </si>
  <si>
    <t>IL-006-5029-MELANOMA</t>
  </si>
  <si>
    <t>IL-006-5030-MELANOMA</t>
  </si>
  <si>
    <t>IL-006-5031-MELANOMA</t>
  </si>
  <si>
    <t>IL-006-5032-MELANOMA</t>
  </si>
  <si>
    <t>IL-006-5033-MELANOMA</t>
  </si>
  <si>
    <t>IL-006-5034-MELANOMA</t>
  </si>
  <si>
    <t>IL-006-5035-MELANOMA</t>
  </si>
  <si>
    <t>IL-006-5036-MELANOMA</t>
  </si>
  <si>
    <t>IL-006-5037-MELANOMA</t>
  </si>
  <si>
    <t>IL-006-5038-MELANOMA</t>
  </si>
  <si>
    <t>IL-006-5039-MELANOMA</t>
  </si>
  <si>
    <t>IL-006-5040-MELANOMA</t>
  </si>
  <si>
    <t>IL-006-5041-MELANOMA</t>
  </si>
  <si>
    <t>IL-006-5042-MELANOMA</t>
  </si>
  <si>
    <t>IL-006-5043-MELANOMA</t>
  </si>
  <si>
    <t>IL-006-5044-MELANOMA</t>
  </si>
  <si>
    <t>IL-006-5045-MELANOMA</t>
  </si>
  <si>
    <t>IL-006-5046-MELANOMA</t>
  </si>
  <si>
    <t>IL-006-5047-MELANOMA</t>
  </si>
  <si>
    <t>IL-006-5048-MELANOMA</t>
  </si>
  <si>
    <t>IL-006-5049-MELANOMA</t>
  </si>
  <si>
    <t>IL-006-5050-MELANOMA</t>
  </si>
  <si>
    <t>IL-006-5051-MELANOMA</t>
  </si>
  <si>
    <t>IL-006-5052-MELANOMA</t>
  </si>
  <si>
    <t>IL-006-5053-MELANOMA</t>
  </si>
  <si>
    <t>IL-006-5054-MELANOMA</t>
  </si>
  <si>
    <t>IL-006-5055-MELANOMA</t>
  </si>
  <si>
    <t>IL-006-5056-MELANOMA</t>
  </si>
  <si>
    <t>IL-006-5057-MELANOMA</t>
  </si>
  <si>
    <t>IL-006-5058-MELANOMA</t>
  </si>
  <si>
    <t>DE-041-0376-NSCLC</t>
  </si>
  <si>
    <t>DE-041-0377-NSCLC</t>
  </si>
  <si>
    <t>IL-001-1001-NSCLC</t>
  </si>
  <si>
    <t>IL-001-1022-NSCLC</t>
  </si>
  <si>
    <t>IL-001-1028-NSCLC</t>
  </si>
  <si>
    <t>IL-003-1300-NSCLC</t>
  </si>
  <si>
    <t>IL-003-1318-NSCLC</t>
  </si>
  <si>
    <t>IL-005-1256-NSCLC</t>
  </si>
  <si>
    <t>IL-006-9001-NSCLC</t>
  </si>
  <si>
    <t>Indivumed</t>
  </si>
  <si>
    <t>IL-006-9002-NSCLC</t>
  </si>
  <si>
    <t>IL-006-9003-NSCLC</t>
  </si>
  <si>
    <t>IL-006-9004-NSCLC</t>
  </si>
  <si>
    <t>IL-006-9005-NSCLC</t>
  </si>
  <si>
    <t>IL-006-9006-NSCLC</t>
  </si>
  <si>
    <t>IL-006-9007-NSCLC</t>
  </si>
  <si>
    <t>IL-006-9008-NSCLC</t>
  </si>
  <si>
    <t>IL-006-9009-NSCLC</t>
  </si>
  <si>
    <t>IL-006-9010-NSCLC</t>
  </si>
  <si>
    <t>IL-006-9011-NSCLC</t>
  </si>
  <si>
    <t>IL-006-9012-NSCLC</t>
  </si>
  <si>
    <t>IL-006-9013-NSCLC</t>
  </si>
  <si>
    <t>IL-006-9014-NSCLC</t>
  </si>
  <si>
    <t>IL-006-9015-NSCLC</t>
  </si>
  <si>
    <t>IL-006-9016-NSCLC</t>
  </si>
  <si>
    <t>IL-006-9017-NSCLC</t>
  </si>
  <si>
    <t>IL-006-9018-NSCLC</t>
  </si>
  <si>
    <t>IL-006-9019-NSCLC</t>
  </si>
  <si>
    <t>IL-006-9020-NSCLC</t>
  </si>
  <si>
    <t>IL-006-9021-NSCLC</t>
  </si>
  <si>
    <t>IL-006-9022-NSCLC</t>
  </si>
  <si>
    <t>IL-006-9023-NSCLC</t>
  </si>
  <si>
    <t>IL-006-9024-NSCLC</t>
  </si>
  <si>
    <t>IL-006-9025-NSCLC</t>
  </si>
  <si>
    <t>IL-006-9026-NSCLC</t>
  </si>
  <si>
    <t>IL-006-9027-NSCLC</t>
  </si>
  <si>
    <t>IL-006-9028-NSCLC</t>
  </si>
  <si>
    <t>IL-006-9029-NSCLC</t>
  </si>
  <si>
    <t>IL-006-9030-NSCLC</t>
  </si>
  <si>
    <t>IL-006-9031-NSCLC</t>
  </si>
  <si>
    <t>IL-006-9032-NSCLC</t>
  </si>
  <si>
    <t>IL-006-9033-NSCLC</t>
  </si>
  <si>
    <t>IL-006-9034-NSCLC</t>
  </si>
  <si>
    <t>IL-006-9035-NSCLC</t>
  </si>
  <si>
    <t>IL-006-9036-NSCLC</t>
  </si>
  <si>
    <t>IL-006-9037-NSCLC</t>
  </si>
  <si>
    <t>IL-006-9038-NSCLC</t>
  </si>
  <si>
    <t>IL-006-9039-NSCLC</t>
  </si>
  <si>
    <t>IL-006-9040-NSCLC</t>
  </si>
  <si>
    <t>IL-006-9200-NSCLC</t>
  </si>
  <si>
    <t>IL-006-9201-NSCLC</t>
  </si>
  <si>
    <t>IL-006-9202-NSCLC</t>
  </si>
  <si>
    <t>IL-006-9203-NSCLC</t>
  </si>
  <si>
    <t>IL-006-9204-NSCLC</t>
  </si>
  <si>
    <t>IL-006-9205-NSCLC</t>
  </si>
  <si>
    <t>IL-006-9206-NSCLC</t>
  </si>
  <si>
    <t>IL-006-9207-NSCLC</t>
  </si>
  <si>
    <t>IL-006-9208-NSCLC</t>
  </si>
  <si>
    <t>IL-006-9209-NSCLC</t>
  </si>
  <si>
    <t>IL-006-9210-NSCLC</t>
  </si>
  <si>
    <t>IL-006-9211-NSCLC</t>
  </si>
  <si>
    <t>IL-006-9212-NSCLC</t>
  </si>
  <si>
    <t>IL-006-9213-NSCLC</t>
  </si>
  <si>
    <t>IL-006-9214-NSCLC</t>
  </si>
  <si>
    <t>IL-006-9215-NSCLC</t>
  </si>
  <si>
    <t>IL-006-9216-NSCLC</t>
  </si>
  <si>
    <t>IL-006-9225-MELANOMA</t>
  </si>
  <si>
    <t>IL-006-9217-NSCLC</t>
  </si>
  <si>
    <t>IL-006-9218-NSCLC</t>
  </si>
  <si>
    <t>IL-006-9219-NSCLC</t>
  </si>
  <si>
    <t>IL-006-9220-NSCLC</t>
  </si>
  <si>
    <t>IL-006-9221-NSCLC</t>
  </si>
  <si>
    <t>IL-006-9222-NSCLC</t>
  </si>
  <si>
    <t>IL-006-9223-NSCLC</t>
  </si>
  <si>
    <t>IL-006-9224-NSCLC</t>
  </si>
  <si>
    <t>IL-006-9225-NSCLC</t>
  </si>
  <si>
    <t>IL-006-9226-NSCLC</t>
  </si>
  <si>
    <t>IL-006-9227-NSCLC</t>
  </si>
  <si>
    <t>IL-006-9228-NSCLC</t>
  </si>
  <si>
    <t>IL-006-9229-NSCLC</t>
  </si>
  <si>
    <t>IL-006-9230-NSCLC</t>
  </si>
  <si>
    <t>IL-006-9231-NSCLC</t>
  </si>
  <si>
    <t>IL-006-9232-NSCLC</t>
  </si>
  <si>
    <t>IL-006-9233-NSCLC</t>
  </si>
  <si>
    <t>IL-006-9234-NSCLC</t>
  </si>
  <si>
    <t>IL-006-9235-NSCLC</t>
  </si>
  <si>
    <t>IL-006-9236-NSCLC</t>
  </si>
  <si>
    <t>IL-006-9237-NSCLC</t>
  </si>
  <si>
    <t>IL-006-9238-NSCLC</t>
  </si>
  <si>
    <t>IL-006-9239-NSCLC</t>
  </si>
  <si>
    <t>IL-006-9240-NSCLC</t>
  </si>
  <si>
    <t>IL-006-9241-NSCLC</t>
  </si>
  <si>
    <t>IL-006-9242-NSCLC</t>
  </si>
  <si>
    <t>IL-006-9243-NSCLC</t>
  </si>
  <si>
    <t>IL-006-9244-NSCLC</t>
  </si>
  <si>
    <t>IL-006-9501-MELANOMA</t>
  </si>
  <si>
    <t>IL-006-9502-MELANOMA</t>
  </si>
  <si>
    <t>IL-006-9503-MELANOMA</t>
  </si>
  <si>
    <t>IL-006-9504-MELANOMA</t>
  </si>
  <si>
    <t>IL-006-9505-MELANOMA</t>
  </si>
  <si>
    <t>IL-006-9506-MELANOMA</t>
  </si>
  <si>
    <t>IL-006-9507-MELANOMA</t>
  </si>
  <si>
    <t>IL-006-9508-MELANOMA</t>
  </si>
  <si>
    <t>IL-006-9509-MELANOMA</t>
  </si>
  <si>
    <t>IL-006-9510-MELANOMA</t>
  </si>
  <si>
    <t>IL-006-9511-MELANOMA</t>
  </si>
  <si>
    <t>IL-006-9512-MELANOMA</t>
  </si>
  <si>
    <t>IL-006-9513-MELANOMA</t>
  </si>
  <si>
    <t>IL-006-9514-MELANOMA</t>
  </si>
  <si>
    <t>IL-006-9515-MELANOMA</t>
  </si>
  <si>
    <t>IL-006-9601-MELANOMA</t>
  </si>
  <si>
    <t>IL-006-9602-MELANOMA</t>
  </si>
  <si>
    <t>IL-006-9603-MELANOMA</t>
  </si>
  <si>
    <t>IL-006-9604-MELANOMA</t>
  </si>
  <si>
    <t>IL-006-9245-NSCLC</t>
  </si>
  <si>
    <t>IL-006-9246-NSCLC</t>
  </si>
  <si>
    <t>IL-006-9247-NSCLC</t>
  </si>
  <si>
    <t>IL-006-9248-NSCLC</t>
  </si>
  <si>
    <t>IL-006-9249-NSCLC</t>
  </si>
  <si>
    <t>IL-006-9250-NSCLC</t>
  </si>
  <si>
    <t>IL-006-9251-NSCLC</t>
  </si>
  <si>
    <t>IL-006-9252-NSCLC</t>
  </si>
  <si>
    <t>IL-006-1029-NSCLC</t>
  </si>
  <si>
    <t>IL-006-1064-NSCLC</t>
  </si>
  <si>
    <t>IL-006-1065-NSCLC</t>
  </si>
  <si>
    <t>IL-007-1506-NSCLC</t>
  </si>
  <si>
    <t>this is SCLC sample and appears under IL-007-3508-SCLC</t>
  </si>
  <si>
    <t>GB-025-8509-MELANOMA</t>
  </si>
  <si>
    <t>GB-025-8516-MELANOMA</t>
  </si>
  <si>
    <t>IL-007-2580-MELANOMA</t>
  </si>
  <si>
    <t>IL-014-2903-MELANOMA</t>
  </si>
  <si>
    <t>US-037-8061-MELANOMA</t>
  </si>
  <si>
    <t>US-037-8063-MELANOMA</t>
  </si>
  <si>
    <t>no T0 for this patient in OH (clinical data is correct and the TPD sample is Tn)</t>
  </si>
  <si>
    <t>IL-007-1508-NSCLC</t>
  </si>
  <si>
    <t>the Patient is a SCLC patient</t>
  </si>
  <si>
    <t>IL-007-3506-SCLC</t>
  </si>
  <si>
    <t>IL-007-3508-SCLC</t>
  </si>
  <si>
    <t>IL-006-1066-NSCLC</t>
  </si>
  <si>
    <t>IL-006-1070-NSCLC</t>
  </si>
  <si>
    <t>IL-006-1071-NSCLC</t>
  </si>
  <si>
    <t>IL-006-1073-NSCLC</t>
  </si>
  <si>
    <t>IL-006-1074-NSCLC</t>
  </si>
  <si>
    <t>IL-006-1087-NSCLC</t>
  </si>
  <si>
    <t>IL-006-1089-NSCLC</t>
  </si>
  <si>
    <t>IL-007-2589-NSCLC</t>
  </si>
  <si>
    <t>clinical data is missing. Not sure wether this is a melnaoma or NSCLC patient</t>
  </si>
  <si>
    <t>IL-006-1090-NSCLC</t>
  </si>
  <si>
    <t>IL-006-1091-NSCLC</t>
  </si>
  <si>
    <t>IL-006-1092-NSCLC</t>
  </si>
  <si>
    <t>IL-006-1093-NSCLC</t>
  </si>
  <si>
    <t>IL-006-1094-NSCLC</t>
  </si>
  <si>
    <t>IL-006-1095-NSCLC</t>
  </si>
  <si>
    <t>US-037-8064-MELANOMA</t>
  </si>
  <si>
    <t>IL-009-2904-MELANOMA</t>
  </si>
  <si>
    <t>previous treatment with ICI</t>
  </si>
  <si>
    <t>IL-009-2906-MELANOMA</t>
  </si>
  <si>
    <t>choroidal melanoma</t>
  </si>
  <si>
    <t>US-153-2330-MELANOMA</t>
  </si>
  <si>
    <t>US-038-2006-MELANOMA</t>
  </si>
  <si>
    <t>US-038-2008-MELANOMA</t>
  </si>
  <si>
    <t>IL-009-2918-MELANOMA</t>
  </si>
  <si>
    <t>ECOG=3</t>
  </si>
  <si>
    <t>IL-009-2920-MELANOMA</t>
  </si>
  <si>
    <t>IL-009-2921-MELANOMA</t>
  </si>
  <si>
    <t>IL-009-2922-MELANOMA</t>
  </si>
  <si>
    <t>IL-009-2923-MELANOMA</t>
  </si>
  <si>
    <t>IL-009-2924-MELANOMA</t>
  </si>
  <si>
    <t>IL-009-2925-MELANOMA</t>
  </si>
  <si>
    <t>IL-006-1096-NSCLC</t>
  </si>
  <si>
    <t>IL-007-1534-NSCLC</t>
  </si>
  <si>
    <t>IL-008-1717-NSCLC</t>
  </si>
  <si>
    <t>IL-008-1701-NSCLC</t>
  </si>
  <si>
    <t>IL-008-1725-NSCLC</t>
  </si>
  <si>
    <t>IL-008-1727-NSCLC</t>
  </si>
  <si>
    <t>US-038-2012-MELANOMA</t>
  </si>
  <si>
    <t>US-038-2013-MELANOMA</t>
  </si>
  <si>
    <t>IL-001-2031-MELANOMA</t>
  </si>
  <si>
    <t>IL-008-1739-NSCLC</t>
  </si>
  <si>
    <t>T1 was not taken patient didn't receive immunotherapy</t>
  </si>
  <si>
    <t>only 1 treatment of ICI,  TPD sample is T0a, PFS date is 1 day after the first Immuno (patient died 3m after T0)</t>
  </si>
  <si>
    <t>IL-008-1709-NSCLC</t>
  </si>
  <si>
    <t>IL-008-1713-NSCLC</t>
  </si>
  <si>
    <t>IL-008-1715-NSCLC</t>
  </si>
  <si>
    <t>IL-011-1400-NSCLC</t>
  </si>
  <si>
    <t>IL-011-1402-NSCLC</t>
  </si>
  <si>
    <t>IL-012-1616-NSCLC</t>
  </si>
  <si>
    <t>IL-011-1410-NSCLC</t>
  </si>
  <si>
    <t>patient received targeted therapy prior immunotherapy</t>
  </si>
  <si>
    <t>no T1 sample taken for this patient. Also patient recived treatment with tegrisso right before the screening</t>
  </si>
  <si>
    <t>there is no second treatment date in the Viedoc, need to ask the site (patient recived treatment with tegrisso right before the screening)</t>
  </si>
  <si>
    <t>IL-012-1618-NSCLC</t>
  </si>
  <si>
    <t>IL-012-1632-NSCLC</t>
  </si>
  <si>
    <t>IL-014-1907-NSCLC</t>
  </si>
  <si>
    <t>DE-040-1004-NSCLC</t>
  </si>
  <si>
    <t>IL-012-1608-NSCLC</t>
  </si>
  <si>
    <t>sample was not sent to Oncohost</t>
  </si>
  <si>
    <t>DE-040-1007-NSCLC</t>
  </si>
  <si>
    <t>DE-040-1008-NSCLC</t>
  </si>
  <si>
    <t>DE-040-1011-NSCLC</t>
  </si>
  <si>
    <t>DE-040-1012-NSCLC</t>
  </si>
  <si>
    <t>DE-040-1013-NSCLC</t>
  </si>
  <si>
    <t>DE-040-1014-NSCLC</t>
  </si>
  <si>
    <t>DE-040-1015-NSCLC</t>
  </si>
  <si>
    <t>DE-040-1016-NSCLC</t>
  </si>
  <si>
    <t>DE-040-1017-NSCLC</t>
  </si>
  <si>
    <t>DE-040-1018-NSCLC</t>
  </si>
  <si>
    <t>IL-012-1630-NSCLC</t>
  </si>
  <si>
    <t>The sample was never sent to Oncohost</t>
  </si>
  <si>
    <t>DE-040-1019-NSCLC</t>
  </si>
  <si>
    <t>DE-040-1022-NSCLC</t>
  </si>
  <si>
    <t>IL-012-3601-SCLC</t>
  </si>
  <si>
    <t>IL-012-3603-SCLC</t>
  </si>
  <si>
    <t>IL-012-3605-SCLC</t>
  </si>
  <si>
    <t>DE-040-1026-NSCLC</t>
  </si>
  <si>
    <t>T2</t>
  </si>
  <si>
    <t>DE-040-1027-NSCLC</t>
  </si>
  <si>
    <t>DE-040-1029-NSCLC</t>
  </si>
  <si>
    <t>DE-040-1031-NSCLC</t>
  </si>
  <si>
    <t>DE-041-0055-NSCLC</t>
  </si>
  <si>
    <t>DE-041-0056-NSCLC</t>
  </si>
  <si>
    <t>DE-041-0074-NSCLC</t>
  </si>
  <si>
    <t>DE-041-0077-NSCLC</t>
  </si>
  <si>
    <t>DE-041-0080-NSCLC</t>
  </si>
  <si>
    <t>IL-013-1801-NSCLC</t>
  </si>
  <si>
    <t>DE-041-0081-NSCLC</t>
  </si>
  <si>
    <t>IL-013-1803-NSCLC</t>
  </si>
  <si>
    <t>DE-041-0084-NSCLC</t>
  </si>
  <si>
    <t>IL-013-1805-NSCLC</t>
  </si>
  <si>
    <t>DE-041-0085-NSCLC</t>
  </si>
  <si>
    <t>DE-041-0086-NSCLC</t>
  </si>
  <si>
    <t>DE-041-0087-NSCLC</t>
  </si>
  <si>
    <t>DE-041-0088-NSCLC</t>
  </si>
  <si>
    <t>DE-041-0089-NSCLC</t>
  </si>
  <si>
    <t>DE-041-0090-NSCLC</t>
  </si>
  <si>
    <t>DE-041-0091-NSCLC</t>
  </si>
  <si>
    <t>DE-041-0092-NSCLC</t>
  </si>
  <si>
    <t>DE-041-0094-NSCLC</t>
  </si>
  <si>
    <t>DE-041-0095-NSCLC</t>
  </si>
  <si>
    <t>DE-041-0097-NSCLC</t>
  </si>
  <si>
    <t>IL-013-1830-NSCLC</t>
  </si>
  <si>
    <t>T1 was taken but unsure how treatment was continued</t>
  </si>
  <si>
    <t>IL-013-1832-NSCLC</t>
  </si>
  <si>
    <t>IL-013-1834-NSCLC</t>
  </si>
  <si>
    <t>IL-013-1836-NSCLC</t>
  </si>
  <si>
    <t>IL-013-1838-NSCLC</t>
  </si>
  <si>
    <t>DE-041-0098-NSCLC</t>
  </si>
  <si>
    <t>DE-041-0099-NSCLC</t>
  </si>
  <si>
    <t>DE-041-0100-NSCLC</t>
  </si>
  <si>
    <t>IL-014-1904-NSCLC</t>
  </si>
  <si>
    <t>no blood was taken, since immunotherapy was not approved</t>
  </si>
  <si>
    <t>IL-014-1905-NSCLC</t>
  </si>
  <si>
    <t>DE-041-0101-NSCLC</t>
  </si>
  <si>
    <t>DE-041-0102-NSCLC</t>
  </si>
  <si>
    <t>DE-041-0104-NSCLC</t>
  </si>
  <si>
    <t>DE-041-0105-NSCLC</t>
  </si>
  <si>
    <t>US-030-4101-MELANOMA</t>
  </si>
  <si>
    <t>IL-001-2023-MELANOMA</t>
  </si>
  <si>
    <t>US-030-4104-MELANOMA</t>
  </si>
  <si>
    <t>IL-014-3900-SCLC</t>
  </si>
  <si>
    <t>DE-041-0106-NSCLC</t>
  </si>
  <si>
    <t>DE-041-0107-NSCLC</t>
  </si>
  <si>
    <t>DE-041-0108-NSCLC</t>
  </si>
  <si>
    <t>DE-041-0109-NSCLC</t>
  </si>
  <si>
    <t>DE-041-0110-NSCLC</t>
  </si>
  <si>
    <t>IL-014-1915-NSCLC</t>
  </si>
  <si>
    <t>T0 sample is not available. Was lost at the hospital and never sent to Oncohost.</t>
  </si>
  <si>
    <t>T0 sample got lost at hospital- was never sent to Oncohost. There is only T1 for this patient</t>
  </si>
  <si>
    <t>IL-014-1920-NSCLC</t>
  </si>
  <si>
    <t>IL-014-1922-NSCLC</t>
  </si>
  <si>
    <t>need to check whether T1 is indeed T1 and not T2</t>
  </si>
  <si>
    <t>DE-041-0113-NSCLC</t>
  </si>
  <si>
    <t>DE-041-0114-NSCLC</t>
  </si>
  <si>
    <t>DE-041-0115-NSCLC</t>
  </si>
  <si>
    <t>DE-041-0116-NSCLC</t>
  </si>
  <si>
    <t>DE-041-0117-NSCLC</t>
  </si>
  <si>
    <t>DE-041-0118-NSCLC</t>
  </si>
  <si>
    <t>DE-041-0120-NSCLC</t>
  </si>
  <si>
    <t>DE-041-0122-NSCLC</t>
  </si>
  <si>
    <t>DE-041-0123-NSCLC</t>
  </si>
  <si>
    <t>DE-041-0124-NSCLC</t>
  </si>
  <si>
    <t>DE-041-0125-NSCLC</t>
  </si>
  <si>
    <t>DE-041-0126-NSCLC</t>
  </si>
  <si>
    <t>DE-041-0127-NSCLC</t>
  </si>
  <si>
    <t>DE-041-0128-NSCLC</t>
  </si>
  <si>
    <t>DE-041-0129-NSCLC</t>
  </si>
  <si>
    <t>DE-041-0130-NSCLC</t>
  </si>
  <si>
    <t>DE-041-0131-NSCLC</t>
  </si>
  <si>
    <t>IL-016-1114-NSCLC</t>
  </si>
  <si>
    <t>ECOG=3, T0 was taken 2.5 months prior treatment</t>
  </si>
  <si>
    <t>ECOG 3</t>
  </si>
  <si>
    <t>IL-017-2100-MELANOMA</t>
  </si>
  <si>
    <t>suspected to have parallel malignancy - NSCLC. Under check with the site</t>
  </si>
  <si>
    <t>US-032-7121-MELANOMA</t>
  </si>
  <si>
    <t>IL-017-2102-MELANOMA</t>
  </si>
  <si>
    <t>US-037-8002-MELANOMA</t>
  </si>
  <si>
    <t>IL-017-2104-MELANOMA</t>
  </si>
  <si>
    <t>Screen failed. No sample</t>
  </si>
  <si>
    <t>US-037-8024-MELANOMA</t>
  </si>
  <si>
    <t>US-037-8034-MELANOMA</t>
  </si>
  <si>
    <t>US-037-8037-MELANOMA</t>
  </si>
  <si>
    <t>US-030-4102-MELANOMA</t>
  </si>
  <si>
    <t>No T0 sample</t>
  </si>
  <si>
    <t>US-037-8043-MELANOMA</t>
  </si>
  <si>
    <t>US-037-8046-MELANOMA</t>
  </si>
  <si>
    <t>US-037-8060-MELANOMA</t>
  </si>
  <si>
    <t>GB-025-8501-MELANOMA</t>
  </si>
  <si>
    <t>IL-001-2059-MELANOMA</t>
  </si>
  <si>
    <t>US-030-4108-MELANOMA</t>
  </si>
  <si>
    <t>DE-041-0132-NSCLC</t>
  </si>
  <si>
    <t>DE-041-0133-NSCLC</t>
  </si>
  <si>
    <t>DE-041-0134-NSCLC</t>
  </si>
  <si>
    <t>DE-041-0135-NSCLC</t>
  </si>
  <si>
    <t>DE-041-0136-NSCLC</t>
  </si>
  <si>
    <t>US-031-6100-MELANOMA</t>
  </si>
  <si>
    <t>US-031-6101-MELANOMA</t>
  </si>
  <si>
    <t>no clinical data. Patient withdraw consent</t>
  </si>
  <si>
    <t>US-031-6200-SCLC</t>
  </si>
  <si>
    <t>US-031-6201-SCLC</t>
  </si>
  <si>
    <t>T0 was not collected</t>
  </si>
  <si>
    <t>DE-041-0137-NSCLC</t>
  </si>
  <si>
    <t>DE-041-0138-NSCLC</t>
  </si>
  <si>
    <t>DE-041-0139-NSCLC</t>
  </si>
  <si>
    <t>IL-016-1123-NSCLC</t>
  </si>
  <si>
    <t>ECOG=3, clinical data is missing</t>
  </si>
  <si>
    <t>DE-041-0140-NSCLC</t>
  </si>
  <si>
    <t>DE-041-0141-NSCLC</t>
  </si>
  <si>
    <t>DE-041-0142-NSCLC</t>
  </si>
  <si>
    <t>DE-041-0143-NSCLC</t>
  </si>
  <si>
    <t>DE-041-0144-NSCLC</t>
  </si>
  <si>
    <t>DE-041-0145-NSCLC</t>
  </si>
  <si>
    <t>DE-041-0146-NSCLC</t>
  </si>
  <si>
    <t>DE-041-0147-NSCLC</t>
  </si>
  <si>
    <t>US-032-7100-MELANOMA</t>
  </si>
  <si>
    <t>patient lost to follow up, no clinical information</t>
  </si>
  <si>
    <t>US-030-4100-MELANOMA</t>
  </si>
  <si>
    <t>US-030-4105-MELANOMA</t>
  </si>
  <si>
    <t>US-037-8005-MELANOMA</t>
  </si>
  <si>
    <t>US-037-8009-MELANOMA</t>
  </si>
  <si>
    <t>US-037-8013-MELANOMA</t>
  </si>
  <si>
    <t>US-037-8016-MELANOMA</t>
  </si>
  <si>
    <t>US-037-8017-MELANOMA</t>
  </si>
  <si>
    <t>US-037-8021-MELANOMA</t>
  </si>
  <si>
    <t>US-037-8052-MELANOMA</t>
  </si>
  <si>
    <t>US-037-8055-MELANOMA</t>
  </si>
  <si>
    <t>IL-001-2033-MELANOMA</t>
  </si>
  <si>
    <t>IL-007-2582-MELANOMA</t>
  </si>
  <si>
    <t>US-030-4107-MELANOMA</t>
  </si>
  <si>
    <t>US-032-7124-MELANOMA</t>
  </si>
  <si>
    <t>US-032-7134-MELANOMA</t>
  </si>
  <si>
    <t>not sure the patient is eligible. Participate in a drug study. Actual treatment is unknown</t>
  </si>
  <si>
    <t>US-032-7135-MELANOMA</t>
  </si>
  <si>
    <t>Patient is on a double-blinded study of Adjuvant Immunotherapy with Relatlimab and Nivolumab Fixeddose Combination versus Nivolumab Monotherapy</t>
  </si>
  <si>
    <t>US-032-7136-MELANOMA</t>
  </si>
  <si>
    <t>US-032-7137-MELANOMA</t>
  </si>
  <si>
    <t>US-032-7125-MELANOMA</t>
  </si>
  <si>
    <t>US-032-7126-MELANOMA</t>
  </si>
  <si>
    <t>US-032-7128-MELANOMA</t>
  </si>
  <si>
    <t>US-032-7129-MELANOMA</t>
  </si>
  <si>
    <t>US-035-5100-MELANOMA</t>
  </si>
  <si>
    <t>US-032-7143-MELANOMA</t>
  </si>
  <si>
    <t>US-032-7144-MELANOMA</t>
  </si>
  <si>
    <t>US-032-7145-MELANOMA</t>
  </si>
  <si>
    <t>US-032-7146-MELANOMA</t>
  </si>
  <si>
    <t>DE-041-0148-NSCLC</t>
  </si>
  <si>
    <t>DE-041-0149-NSCLC</t>
  </si>
  <si>
    <t>US-032-7020-NSCLC</t>
  </si>
  <si>
    <t>clinical data on PD-L1 is missing, clinical data after 2nd OR is missing</t>
  </si>
  <si>
    <t>US-032-7021-NSCLC</t>
  </si>
  <si>
    <t>patient did not receive treatment</t>
  </si>
  <si>
    <t>US-033-9100-MELANOMA</t>
  </si>
  <si>
    <t>US-033-9200-SCLC</t>
  </si>
  <si>
    <t>screen failure</t>
  </si>
  <si>
    <t>US-033-9201-SCLC</t>
  </si>
  <si>
    <t>DE-041-0150-NSCLC</t>
  </si>
  <si>
    <t>US-032-7023-NSCLC</t>
  </si>
  <si>
    <t>DE-041-0151-NSCLC</t>
  </si>
  <si>
    <t>DE-041-0153-NSCLC</t>
  </si>
  <si>
    <t>DE-041-0154-NSCLC</t>
  </si>
  <si>
    <t>DE-041-0155-NSCLC</t>
  </si>
  <si>
    <t>DE-041-0156-NSCLC</t>
  </si>
  <si>
    <t>US-032-7029-NSCLC</t>
  </si>
  <si>
    <t>US-032-7030-NSCLC</t>
  </si>
  <si>
    <t>US-034-8200-SCLC</t>
  </si>
  <si>
    <t>US-035-5101-MELANOMA</t>
  </si>
  <si>
    <t>US-035-5104-MELANOMA</t>
  </si>
  <si>
    <t>US-037-8029-MELANOMA</t>
  </si>
  <si>
    <t>US-037-8056-MELANOMA</t>
  </si>
  <si>
    <t>US-037-8062-MELANOMA</t>
  </si>
  <si>
    <t>US-038-2000-MELANOMA</t>
  </si>
  <si>
    <t>IL-009-2900-MELANOMA</t>
  </si>
  <si>
    <t>IL-009-2908-MELANOMA</t>
  </si>
  <si>
    <t>IL-009-2912-MELANOMA</t>
  </si>
  <si>
    <t>IL-011-2402-MELANOMA</t>
  </si>
  <si>
    <t>US-035-5110-MELANOMA</t>
  </si>
  <si>
    <t>patient died 10 days after first and only treatment</t>
  </si>
  <si>
    <t>US-035-5111-MELANOMA</t>
  </si>
  <si>
    <t>the patient is ineligible. Participate in another clinical trial</t>
  </si>
  <si>
    <t>US-033-9000-NSCLC</t>
  </si>
  <si>
    <t>it seems that Pre visit blood collection is T0a (patient received the Chemo 20 days befor the first treatment - a question sent to the site) T1 is ok. clinical data after 2nd OR treatment is missing</t>
  </si>
  <si>
    <t>US-033-9001-NSCLC</t>
  </si>
  <si>
    <t>US-033-9002-NSCLC</t>
  </si>
  <si>
    <t>US-033-9003-NSCLC</t>
  </si>
  <si>
    <t>T0 is in fact T0a. No blood collection was performed prior combined treatment.</t>
  </si>
  <si>
    <t>US-036-3025-SCLC</t>
  </si>
  <si>
    <t>died after 1 cycle</t>
  </si>
  <si>
    <t>IL-011-2404-MELANOMA</t>
  </si>
  <si>
    <t>GB-025-8520-MELANOMA</t>
  </si>
  <si>
    <t>PFS only</t>
  </si>
  <si>
    <t>IL-001-2041-MELANOMA</t>
  </si>
  <si>
    <t>IL-009-2910-MELANOMA</t>
  </si>
  <si>
    <t>patient died after 1 cycle from sepsis and disease</t>
  </si>
  <si>
    <t>US-035-5105-MELANOMA</t>
  </si>
  <si>
    <t>treatment was stopped due to side effects. Only 1st ORR is available</t>
  </si>
  <si>
    <t>US-035-5106-MELANOMA</t>
  </si>
  <si>
    <t>treatment was stopped after only one cycle due to side effects</t>
  </si>
  <si>
    <t>GB-023-8300-MELANOMA</t>
  </si>
  <si>
    <t>GB-023-8301-MELANOMA</t>
  </si>
  <si>
    <t>GB-025-8505-MELANOMA</t>
  </si>
  <si>
    <t>GB-025-8511-MELANOMA</t>
  </si>
  <si>
    <t>GB-025-8513-MELANOMA</t>
  </si>
  <si>
    <t>GB-025-8514-MELANOMA</t>
  </si>
  <si>
    <t>GB-025-8515-MELANOMA</t>
  </si>
  <si>
    <t>IL-014-2911-MELANOMA</t>
  </si>
  <si>
    <t>Adjuvant</t>
  </si>
  <si>
    <t>US-037-8014-MELANOMA</t>
  </si>
  <si>
    <t>previous treatment with IFN</t>
  </si>
  <si>
    <t>IL-017-2101-MELANOMA</t>
  </si>
  <si>
    <t>IL-017-2103-MELANOMA</t>
  </si>
  <si>
    <t>suspected as adjuvant. Under check with the site</t>
  </si>
  <si>
    <t>US-037-8016-MELANOMA-S0</t>
  </si>
  <si>
    <t>IL-017-2105-MELANOMA</t>
  </si>
  <si>
    <t>US-030-4106-MELANOMA</t>
  </si>
  <si>
    <t>US-032-7122-MELANOMA</t>
  </si>
  <si>
    <t>US-032-7123-MELANOMA</t>
  </si>
  <si>
    <t>US-032-7127-MELANOMA</t>
  </si>
  <si>
    <t>US-032-7130-MELANOMA</t>
  </si>
  <si>
    <t>US-032-7131-MELANOMA</t>
  </si>
  <si>
    <t>US-032-7133-MELANOMA</t>
  </si>
  <si>
    <t>US-035-5102-MELANOMA</t>
  </si>
  <si>
    <t>data on response is missing</t>
  </si>
  <si>
    <t>US-035-5103-MELANOMA</t>
  </si>
  <si>
    <t>US-035-5107-MELANOMA</t>
  </si>
  <si>
    <t>US-035-5108-MELANOMA</t>
  </si>
  <si>
    <t>data on resposne is missing</t>
  </si>
  <si>
    <t>US-035-5109-MELANOMA</t>
  </si>
  <si>
    <t>US-153-2334-MELANOMA</t>
  </si>
  <si>
    <t>US-037-8030-MELANOMA-S0</t>
  </si>
  <si>
    <t>GB-025-8500-MELANOMA</t>
  </si>
  <si>
    <t>GB-025-8503-MELANOMA</t>
  </si>
  <si>
    <t>US-037-8032-MELANOMA-S0</t>
  </si>
  <si>
    <t>GB-025-8517-MELANOMA</t>
  </si>
  <si>
    <t>GB-025-8518-MELANOMA</t>
  </si>
  <si>
    <t>no clinical information yet</t>
  </si>
  <si>
    <t>GB-025-8519-MELANOMA</t>
  </si>
  <si>
    <t>GB-025-8522-MELANOMA</t>
  </si>
  <si>
    <t>US-030-4103-MELANOMA</t>
  </si>
  <si>
    <t>US-032-7132-MELANOMA</t>
  </si>
  <si>
    <t>US-032-7138-MELANOMA</t>
  </si>
  <si>
    <t>US-032-7139-MELANOMA</t>
  </si>
  <si>
    <t>US-032-7140-MELANOMA</t>
  </si>
  <si>
    <t>US-037-8041-MELANOMA-S0</t>
  </si>
  <si>
    <t>US-032-7141-MELANOMA</t>
  </si>
  <si>
    <t>US-032-7142-MELANOMA</t>
  </si>
  <si>
    <t>US-037-8007-MELANOMA</t>
  </si>
  <si>
    <t>US-037-8033-MELANOMA</t>
  </si>
  <si>
    <t>US-037-8036-MELANOMA</t>
  </si>
  <si>
    <t>US-037-8047-MELANOMA</t>
  </si>
  <si>
    <t>US-037-8038-MELANOMA</t>
  </si>
  <si>
    <t>US-037-8042-MELANOMA</t>
  </si>
  <si>
    <t>US-037-8044-MELANOMA</t>
  </si>
  <si>
    <t>US-037-8058-MELANOMA</t>
  </si>
  <si>
    <t>US-037-8065-MELANOMA</t>
  </si>
  <si>
    <t>adjuvant, OS information only</t>
  </si>
  <si>
    <t>GB-020-8003-MELANOMA</t>
  </si>
  <si>
    <t>GB-020-8004-MELANOMA</t>
  </si>
  <si>
    <t>clinical data is missing after 2nd ORR</t>
  </si>
  <si>
    <t>US-152-2220-MELANOMA</t>
  </si>
  <si>
    <t>US-037-8055-MELANOMA-S0</t>
  </si>
  <si>
    <t>US-152-2221-MELANOMA</t>
  </si>
  <si>
    <t>US-152-2222-MELANOMA</t>
  </si>
  <si>
    <t>yesirAE</t>
  </si>
  <si>
    <t>US-152-2223-MELANOMA</t>
  </si>
  <si>
    <t>IL-001-2003-MELANOMA</t>
  </si>
  <si>
    <t>US-037-8059-MELANOMA-S0</t>
  </si>
  <si>
    <t>IL-001-2015-MELANOMA</t>
  </si>
  <si>
    <t>IL-001-2027-MELANOMA</t>
  </si>
  <si>
    <t>IL-001-2029-MELANOMA</t>
  </si>
  <si>
    <t>IL-001-2035-MELANOMA</t>
  </si>
  <si>
    <t>IL-001-2037-MELANOMA</t>
  </si>
  <si>
    <t>IL-001-2065-MELANOMA</t>
  </si>
  <si>
    <t>US-037-8066-MELANOMA-S0</t>
  </si>
  <si>
    <t>US-037-8067-MELANOMA-S0</t>
  </si>
  <si>
    <t>US-037-8068-MELANOMA-S0</t>
  </si>
  <si>
    <t>US-037-8069-MELANOMA-S0</t>
  </si>
  <si>
    <t>US-037-8070-MELANOMA-S0</t>
  </si>
  <si>
    <t>US-037-8071-MELANOMA-S0</t>
  </si>
  <si>
    <t>US-037-8072-MELANOMA-S0</t>
  </si>
  <si>
    <t>US-037-8073-MELANOMA-S0</t>
  </si>
  <si>
    <t>US-037-8074-MELANOMA-S0</t>
  </si>
  <si>
    <t>US-037-8075-MELANOMA-S0</t>
  </si>
  <si>
    <t>US-037-8076-MELANOMA-S0</t>
  </si>
  <si>
    <t>US-037-8077-MELANOMA-S0</t>
  </si>
  <si>
    <t>US-037-8078-MELANOMA-S0</t>
  </si>
  <si>
    <t>US-037-8079-MELANOMA-S0</t>
  </si>
  <si>
    <t>US-037-8080-MELANOMA-S0</t>
  </si>
  <si>
    <t>US-037-8081-MELANOMA-S0</t>
  </si>
  <si>
    <t>US-037-8082-MELANOMA-S0</t>
  </si>
  <si>
    <t>US-037-8083-MELANOMA-S0</t>
  </si>
  <si>
    <t>US-037-8084-MELANOMA-S0</t>
  </si>
  <si>
    <t>US-037-8085-MELANOMA-S0</t>
  </si>
  <si>
    <t>US-037-8086-MELANOMA-S0</t>
  </si>
  <si>
    <t>US-037-8087-MELANOMA-S0</t>
  </si>
  <si>
    <t>US-037-8088-MELANOMA-S0</t>
  </si>
  <si>
    <t>US-037-8089-MELANOMA-S0</t>
  </si>
  <si>
    <t>US-037-8090-MELANOMA-S0</t>
  </si>
  <si>
    <t>US-037-8091-MELANOMA-S0</t>
  </si>
  <si>
    <t>US-037-8092-MELANOMA-S0</t>
  </si>
  <si>
    <t>US-037-8093-MELANOMA-S0</t>
  </si>
  <si>
    <t>US-037-8094-MELANOMA-S0</t>
  </si>
  <si>
    <t>US-037-8095-MELANOMA-S0</t>
  </si>
  <si>
    <t>US-037-8096-MELANOMA-S0</t>
  </si>
  <si>
    <t>US-037-8097-MELANOMA-S0</t>
  </si>
  <si>
    <t>US-037-8098-MELANOMA-S0</t>
  </si>
  <si>
    <t>US-037-8099-MELANOMA-S0</t>
  </si>
  <si>
    <t>US-037-8100-MELANOMA-S0</t>
  </si>
  <si>
    <t>US-037-8101-MELANOMA-S0</t>
  </si>
  <si>
    <t>US-037-8102-MELANOMA-S0</t>
  </si>
  <si>
    <t>US-037-8103-MELANOMA-S0</t>
  </si>
  <si>
    <t>US-037-8104-MELANOMA-S0</t>
  </si>
  <si>
    <t>US-037-8105-MELANOMA-S0</t>
  </si>
  <si>
    <t>US-037-8106-MELANOMA-S0</t>
  </si>
  <si>
    <t>US-037-8107-MELANOMA-S0</t>
  </si>
  <si>
    <t>US-037-8108-MELANOMA-S0</t>
  </si>
  <si>
    <t>US-037-8109-MELANOMA-S0</t>
  </si>
  <si>
    <t>US-037-8110-MELANOMA-S0</t>
  </si>
  <si>
    <t>US-037-8111-MELANOMA-S0</t>
  </si>
  <si>
    <t>US-037-8112-MELANOMA-S0</t>
  </si>
  <si>
    <t>US-037-8113-MELANOMA-S0</t>
  </si>
  <si>
    <t>US-037-8114-MELANOMA-S0</t>
  </si>
  <si>
    <t>US-037-8115-MELANOMA-S0</t>
  </si>
  <si>
    <t>US-037-8116-MELANOMA-S0</t>
  </si>
  <si>
    <t>US-037-8117-MELANOMA-S0</t>
  </si>
  <si>
    <t>US-037-8118-MELANOMA-S0</t>
  </si>
  <si>
    <t>US-037-8119-MELANOMA-S0</t>
  </si>
  <si>
    <t>US-037-8120-MELANOMA-S0</t>
  </si>
  <si>
    <t>US-037-8121-MELANOMA-S0</t>
  </si>
  <si>
    <t>US-037-8122-MELANOMA-S0</t>
  </si>
  <si>
    <t>US-037-8123-MELANOMA-S0</t>
  </si>
  <si>
    <t>US-037-8124-MELANOMA-S0</t>
  </si>
  <si>
    <t>DE-041-0157-NSCLC</t>
  </si>
  <si>
    <t>US-034-8001-NSCLC</t>
  </si>
  <si>
    <t>combination with experimental drug</t>
  </si>
  <si>
    <t>clinical data on PD-L1 is missing. Also Secondary Malignant Neoplasm Bone ongoing</t>
  </si>
  <si>
    <t>DE-041-0158-NSCLC</t>
  </si>
  <si>
    <t>DE-041-0159-NSCLC</t>
  </si>
  <si>
    <t>DE-041-0160-NSCLC</t>
  </si>
  <si>
    <t>DE-041-0161-NSCLC</t>
  </si>
  <si>
    <t>DE-041-0162-NSCLC</t>
  </si>
  <si>
    <t>US-034-8008-NSCLC</t>
  </si>
  <si>
    <t>US-034-8009-NSCLC</t>
  </si>
  <si>
    <t>patient received parallel radiation</t>
  </si>
  <si>
    <t>US-036-3000-NSCLC</t>
  </si>
  <si>
    <t>US-036-3010-NSCLC</t>
  </si>
  <si>
    <t>US-036-3011-NSCLC</t>
  </si>
  <si>
    <t>US-036-3013-NSCLC</t>
  </si>
  <si>
    <t>DE-041-0166-NSCLC</t>
  </si>
  <si>
    <t>DE-041-0167-NSCLC</t>
  </si>
  <si>
    <t>DE-041-0168-NSCLC</t>
  </si>
  <si>
    <t>DE-041-0169-NSCLC</t>
  </si>
  <si>
    <t>DE-041-0170-NSCLC</t>
  </si>
  <si>
    <t>DE-041-0171-NSCLC</t>
  </si>
  <si>
    <t>US-038-1006-NSCLC</t>
  </si>
  <si>
    <t>lost to FU</t>
  </si>
  <si>
    <t>DE-041-0172-NSCLC</t>
  </si>
  <si>
    <t>DE-041-0175-NSCLC</t>
  </si>
  <si>
    <t>DE-041-0177-NSCLC</t>
  </si>
  <si>
    <t>DE-041-0178-NSCLC</t>
  </si>
  <si>
    <t>DE-041-0179-NSCLC</t>
  </si>
  <si>
    <t>DE-041-0180-NSCLC</t>
  </si>
  <si>
    <t>DE-041-0181-NSCLC</t>
  </si>
  <si>
    <t>DE-041-0182-NSCLC</t>
  </si>
  <si>
    <t>US-038-1017-NSCLC</t>
  </si>
  <si>
    <t>Other treatment, megestrol</t>
  </si>
  <si>
    <t>DE-041-0183-NSCLC</t>
  </si>
  <si>
    <t>DE-041-0184-NSCLC</t>
  </si>
  <si>
    <t>DE-041-0185-NSCLC</t>
  </si>
  <si>
    <t>US-038-1021-NSCLC</t>
  </si>
  <si>
    <t xml:space="preserve">Other treatment, On Trial </t>
  </si>
  <si>
    <t>US-038-1022-NSCLC</t>
  </si>
  <si>
    <t>DE-041-0186-NSCLC</t>
  </si>
  <si>
    <t>US-038-1024-NSCLC</t>
  </si>
  <si>
    <t>DE-041-0188-NSCLC</t>
  </si>
  <si>
    <t>DE-041-0189-NSCLC</t>
  </si>
  <si>
    <t>DE-041-0190-NSCLC</t>
  </si>
  <si>
    <t>DE-041-0192-NSCLC</t>
  </si>
  <si>
    <t>DE-041-0193-NSCLC</t>
  </si>
  <si>
    <t>DE-041-0194-NSCLC</t>
  </si>
  <si>
    <t>DE-041-0196-NSCLC</t>
  </si>
  <si>
    <t>DE-041-0198-NSCLC</t>
  </si>
  <si>
    <t>DE-041-0200-NSCLC</t>
  </si>
  <si>
    <t>DE-041-0201-NSCLC</t>
  </si>
  <si>
    <t>DE-041-0202-NSCLC</t>
  </si>
  <si>
    <t>DE-041-0203-NSCLC</t>
  </si>
  <si>
    <t>DE-041-0204-NSCLC</t>
  </si>
  <si>
    <t>DE-041-0205-NSCLC</t>
  </si>
  <si>
    <t>DE-041-0206-NSCLC</t>
  </si>
  <si>
    <t>DE-041-0207-NSCLC</t>
  </si>
  <si>
    <t>DE-041-0209-NSCLC</t>
  </si>
  <si>
    <t>DE-041-0210-NSCLC</t>
  </si>
  <si>
    <t>DE-041-0212-NSCLC</t>
  </si>
  <si>
    <t>DE-041-0213-NSCLC</t>
  </si>
  <si>
    <t>DE-041-0214-NSCLC</t>
  </si>
  <si>
    <t>DE-041-0215-NSCLC</t>
  </si>
  <si>
    <t>DE-041-0216-NSCLC</t>
  </si>
  <si>
    <t>DE-041-0217-NSCLC</t>
  </si>
  <si>
    <t>US-038-1049-NSCLC</t>
  </si>
  <si>
    <t>DE-041-0218-NSCLC</t>
  </si>
  <si>
    <t>US-038-1051-NSCLC</t>
  </si>
  <si>
    <t xml:space="preserve">synchronous kidney cancer </t>
  </si>
  <si>
    <t>DE-041-0219-NSCLC</t>
  </si>
  <si>
    <t>DE-041-0220-NSCLC</t>
  </si>
  <si>
    <t>DE-041-0221-NSCLC</t>
  </si>
  <si>
    <t>DE-041-0222-NSCLC</t>
  </si>
  <si>
    <t>DE-041-0223-NSCLC</t>
  </si>
  <si>
    <t>DE-041-0224-NSCLC</t>
  </si>
  <si>
    <t>DE-041-0225-NSCLC</t>
  </si>
  <si>
    <t>DE-041-0227-NSCLC</t>
  </si>
  <si>
    <t>US-038-1060-NSCLC</t>
  </si>
  <si>
    <t>DE-041-0228-NSCLC</t>
  </si>
  <si>
    <t>DE-041-0229-NSCLC</t>
  </si>
  <si>
    <t>DE-041-0231-NSCLC</t>
  </si>
  <si>
    <t>DE-041-0233-NSCLC</t>
  </si>
  <si>
    <t>DE-041-0236-NSCLC</t>
  </si>
  <si>
    <t>DE-041-0237-NSCLC</t>
  </si>
  <si>
    <t>US-038-1067-NSCLC</t>
  </si>
  <si>
    <t>DE-041-0238-NSCLC</t>
  </si>
  <si>
    <t>DE-041-0239-NSCLC</t>
  </si>
  <si>
    <t>DE-041-0241-NSCLC</t>
  </si>
  <si>
    <t>DE-041-0242-NSCLC</t>
  </si>
  <si>
    <t>DE-041-0243-NSCLC</t>
  </si>
  <si>
    <t>DE-041-0244-NSCLC</t>
  </si>
  <si>
    <t>DE-041-0245-NSCLC</t>
  </si>
  <si>
    <t>DE-041-0246-NSCLC</t>
  </si>
  <si>
    <t>DE-041-0247-NSCLC</t>
  </si>
  <si>
    <t>DE-041-0248-NSCLC</t>
  </si>
  <si>
    <t>DE-041-0249-NSCLC</t>
  </si>
  <si>
    <t>DE-041-0250-NSCLC</t>
  </si>
  <si>
    <t>DE-041-0251-NSCLC</t>
  </si>
  <si>
    <t>DE-041-0252-NSCLC</t>
  </si>
  <si>
    <t>US-038-1084-NSCLC</t>
  </si>
  <si>
    <t>not treated at RP</t>
  </si>
  <si>
    <t>DE-041-0253-NSCLC</t>
  </si>
  <si>
    <t>DE-041-0254-NSCLC</t>
  </si>
  <si>
    <t>DE-041-0255-NSCLC</t>
  </si>
  <si>
    <t>DE-041-0256-NSCLC</t>
  </si>
  <si>
    <t>DE-041-0257-NSCLC</t>
  </si>
  <si>
    <t>DE-041-0258-NSCLC</t>
  </si>
  <si>
    <t>DE-041-0259-NSCLC</t>
  </si>
  <si>
    <t>DE-041-0260-NSCLC</t>
  </si>
  <si>
    <t>DE-041-0261-NSCLC</t>
  </si>
  <si>
    <t>DE-041-0262-NSCLC</t>
  </si>
  <si>
    <t>US-038-1095-NSCLC</t>
  </si>
  <si>
    <t>DE-041-0263-NSCLC</t>
  </si>
  <si>
    <t>DE-041-0264-NSCLC</t>
  </si>
  <si>
    <t>DE-041-0265-NSCLC</t>
  </si>
  <si>
    <t>DE-041-0266-NSCLC</t>
  </si>
  <si>
    <t>DE-041-0267-NSCLC</t>
  </si>
  <si>
    <t>DE-041-0268-NSCLC</t>
  </si>
  <si>
    <t>DE-041-0270-NSCLC</t>
  </si>
  <si>
    <t>DE-041-0272-NSCLC</t>
  </si>
  <si>
    <t>US-038-1105-NSCLC</t>
  </si>
  <si>
    <t>not FU at RP</t>
  </si>
  <si>
    <t>DE-041-0273-NSCLC</t>
  </si>
  <si>
    <t>US-038-1107-NSCLC</t>
  </si>
  <si>
    <t>DE-041-0275-NSCLC</t>
  </si>
  <si>
    <t>US-038-1109-NSCLC</t>
  </si>
  <si>
    <t>150d moved to other facility</t>
  </si>
  <si>
    <t>DE-041-0276-NSCLC</t>
  </si>
  <si>
    <t>DE-041-0277-NSCLC</t>
  </si>
  <si>
    <t>DE-041-0278-NSCLC</t>
  </si>
  <si>
    <t>DE-041-0279-NSCLC</t>
  </si>
  <si>
    <t>DE-041-0280-NSCLC</t>
  </si>
  <si>
    <t>DE-041-0281-NSCLC</t>
  </si>
  <si>
    <t>DE-041-0283-NSCLC</t>
  </si>
  <si>
    <t>DE-041-0285-NSCLC</t>
  </si>
  <si>
    <t>DE-041-0286-NSCLC</t>
  </si>
  <si>
    <t>DE-041-0287-NSCLC</t>
  </si>
  <si>
    <t>DE-041-0288-NSCLC</t>
  </si>
  <si>
    <t>DE-041-0289-NSCLC</t>
  </si>
  <si>
    <t>DE-041-0291-NSCLC</t>
  </si>
  <si>
    <t>DE-041-0292-NSCLC</t>
  </si>
  <si>
    <t>DE-041-0293-NSCLC</t>
  </si>
  <si>
    <t>US-038-1125-NSCLC</t>
  </si>
  <si>
    <t>DE-041-0294-NSCLC</t>
  </si>
  <si>
    <t>DE-041-0295-NSCLC</t>
  </si>
  <si>
    <t>DE-041-0298-NSCLC</t>
  </si>
  <si>
    <t>DE-041-0312-NSCLC</t>
  </si>
  <si>
    <t>DE-041-0313-NSCLC</t>
  </si>
  <si>
    <t>DE-041-0315-NSCLC</t>
  </si>
  <si>
    <t>DE-041-0316-NSCLC</t>
  </si>
  <si>
    <t>DE-041-0317-NSCLC</t>
  </si>
  <si>
    <t>DE-041-0319-NSCLC</t>
  </si>
  <si>
    <t>DE-041-0320-NSCLC</t>
  </si>
  <si>
    <t>DE-041-0321-NSCLC</t>
  </si>
  <si>
    <t>DE-041-0322-NSCLC</t>
  </si>
  <si>
    <t>DE-041-0323-NSCLC</t>
  </si>
  <si>
    <t>DE-041-0324-NSCLC</t>
  </si>
  <si>
    <t>DE-041-0325-NSCLC</t>
  </si>
  <si>
    <t>DE-041-0326-NSCLC</t>
  </si>
  <si>
    <t>DE-041-0327-NSCLC</t>
  </si>
  <si>
    <t>DE-041-0328-NSCLC</t>
  </si>
  <si>
    <t>DE-041-0329-NSCLC</t>
  </si>
  <si>
    <t>US-038-1145-NSCLC</t>
  </si>
  <si>
    <t>No_irAE</t>
  </si>
  <si>
    <t>Screen failed. No information on the patient at the first year of treatment</t>
  </si>
  <si>
    <t>DE-041-0330-NSCLC</t>
  </si>
  <si>
    <t>DE-041-0331-NSCLC</t>
  </si>
  <si>
    <t>DE-041-0332-NSCLC</t>
  </si>
  <si>
    <t>IL-007-2551-MELANOMA</t>
  </si>
  <si>
    <t>US-038-2001-MELANOMA</t>
  </si>
  <si>
    <t>Insufficient followup duration,patient was treated with aldesleukin, which is synthetic IL-2</t>
  </si>
  <si>
    <t>US-038-2002-MELANOMA</t>
  </si>
  <si>
    <t>US-038-2003-MELANOMA</t>
  </si>
  <si>
    <t>US-038-2004-MELANOMA</t>
  </si>
  <si>
    <t>patient is treated with aldesleukin, which is synthetic IL-2</t>
  </si>
  <si>
    <t>US-038-2005-MELANOMA</t>
  </si>
  <si>
    <t>Insufficient followup duration,Patient was treated with IFN alpha 2b</t>
  </si>
  <si>
    <t>IL-001-2005-MELANOMA</t>
  </si>
  <si>
    <t>US-038-2007-MELANOMA</t>
  </si>
  <si>
    <t>patient was treated with aldesleukin, which is synthetic IL-2. T0 was taken after treatment start date</t>
  </si>
  <si>
    <t>IL-001-2007-MELANOMA</t>
  </si>
  <si>
    <t>IL-001-2011-MELANOMA</t>
  </si>
  <si>
    <t>IL-001-2013-MELANOMA</t>
  </si>
  <si>
    <t>US-038-2011-MELANOMA</t>
  </si>
  <si>
    <t>Patient was treated with IFN alpha 2b</t>
  </si>
  <si>
    <t>IL-001-2021-MELANOMA</t>
  </si>
  <si>
    <t>IL-001-2025-MELANOMA</t>
  </si>
  <si>
    <t>US-038-2014-MELANOMA</t>
  </si>
  <si>
    <t>US-038-2015-MELANOMA</t>
  </si>
  <si>
    <t>US-038-2016-MELANOMA</t>
  </si>
  <si>
    <t>US-038-3000-SCLC</t>
  </si>
  <si>
    <t>US-038-3001-SCLC</t>
  </si>
  <si>
    <t>US-038-3002-SCLC</t>
  </si>
  <si>
    <t>US-038-3003-SCLC</t>
  </si>
  <si>
    <t>US-038-3004-SCLC</t>
  </si>
  <si>
    <t>US-038-3005-SCLC</t>
  </si>
  <si>
    <t>US-038-3006-SCLC</t>
  </si>
  <si>
    <t>no information on patient's response and status</t>
  </si>
  <si>
    <t>US-038-3007-SCLC</t>
  </si>
  <si>
    <t>OS information only</t>
  </si>
  <si>
    <t>US-038-3008-SCLC</t>
  </si>
  <si>
    <t>US-038-3009-SCLC</t>
  </si>
  <si>
    <t>US-038-3010-SCLC</t>
  </si>
  <si>
    <t>US-038-3011-SCLC</t>
  </si>
  <si>
    <t>US-038-3012-SCLC</t>
  </si>
  <si>
    <t>US-038-3013-SCLC</t>
  </si>
  <si>
    <t>US-038-3014-SCLC</t>
  </si>
  <si>
    <t>US-038-3015-SCLC</t>
  </si>
  <si>
    <t>US-038-3016-SCLC</t>
  </si>
  <si>
    <t>US-038-3017-SCLC</t>
  </si>
  <si>
    <t>US-038-3018-SCLC</t>
  </si>
  <si>
    <t>US-038-3019-SCLC</t>
  </si>
  <si>
    <t>patient had another cancer less than 2 years prior SCLC, that was treated for 1 year with chemotherapy</t>
  </si>
  <si>
    <t>US-038-3020-SCLC</t>
  </si>
  <si>
    <t>US-038-3021-SCLC</t>
  </si>
  <si>
    <t>US-038-3022-SCLC</t>
  </si>
  <si>
    <t>US-038-3023-SCLC</t>
  </si>
  <si>
    <t>US-038-3024-SCLC</t>
  </si>
  <si>
    <t>US-038-3025-SCLC</t>
  </si>
  <si>
    <t>US-038-3026-SCLC</t>
  </si>
  <si>
    <t>US-038-3027-SCLC</t>
  </si>
  <si>
    <t>US-038-3028-SCLC</t>
  </si>
  <si>
    <t>US-038-3029-SCLC</t>
  </si>
  <si>
    <t>US-038-3030-SCLC</t>
  </si>
  <si>
    <t>US-038-3031-SCLC</t>
  </si>
  <si>
    <t>US-038-3032-SCLC</t>
  </si>
  <si>
    <t>US-038-3033-SCLC</t>
  </si>
  <si>
    <t>US-038-3034-SCLC</t>
  </si>
  <si>
    <t>US-038-3035-SCLC</t>
  </si>
  <si>
    <t>US-038-3036-SCLC</t>
  </si>
  <si>
    <t>US-038-3037-SCLC</t>
  </si>
  <si>
    <t>US-038-3038-SCLC</t>
  </si>
  <si>
    <t>US-038-4000-HETH</t>
  </si>
  <si>
    <t>US-038-4001-HETH</t>
  </si>
  <si>
    <t>US-038-4002-HETH</t>
  </si>
  <si>
    <t>US-038-4003-HETH</t>
  </si>
  <si>
    <t>US-038-4004-HETH</t>
  </si>
  <si>
    <t>US-038-4005-HETH</t>
  </si>
  <si>
    <t>US-038-4006-HETH</t>
  </si>
  <si>
    <t>US-038-4007-HETH</t>
  </si>
  <si>
    <t>US-038-4008-HETH</t>
  </si>
  <si>
    <t>US-038-4009-HETH</t>
  </si>
  <si>
    <t>US-038-4010-HETH</t>
  </si>
  <si>
    <t>US-038-4011-HETH</t>
  </si>
  <si>
    <t>US-038-4012-HETH</t>
  </si>
  <si>
    <t>US-038-4013-HETH</t>
  </si>
  <si>
    <t>US-038-4014-HETH</t>
  </si>
  <si>
    <t>US-038-4015-HETH</t>
  </si>
  <si>
    <t>US-038-4016-HETH</t>
  </si>
  <si>
    <t>US-038-4017-HETH</t>
  </si>
  <si>
    <t>US-038-4018-HETH</t>
  </si>
  <si>
    <t>US-038-4019-HETH</t>
  </si>
  <si>
    <t>US-038-4020-HETH</t>
  </si>
  <si>
    <t>US-038-4021-HETH</t>
  </si>
  <si>
    <t>US-038-4022-HETH</t>
  </si>
  <si>
    <t>US-038-4023-HETH</t>
  </si>
  <si>
    <t>US-038-4024-HETH</t>
  </si>
  <si>
    <t>US-038-4025-HETH</t>
  </si>
  <si>
    <t>US-038-4026-HETH</t>
  </si>
  <si>
    <t>US-038-4027-HETH</t>
  </si>
  <si>
    <t>US-038-4028-HETH</t>
  </si>
  <si>
    <t>US-038-4029-HETH</t>
  </si>
  <si>
    <t>US-038-4030-HETH</t>
  </si>
  <si>
    <t>US-038-4031-HETH</t>
  </si>
  <si>
    <t>US-038-4032-HETH</t>
  </si>
  <si>
    <t>US-038-4033-HETH</t>
  </si>
  <si>
    <t>US-038-4034-HETH</t>
  </si>
  <si>
    <t>US-038-4035-HETH</t>
  </si>
  <si>
    <t>US-038-4036-HETH</t>
  </si>
  <si>
    <t>US-038-4037-HETH</t>
  </si>
  <si>
    <t>US-038-4038-HETH</t>
  </si>
  <si>
    <t>US-038-4039-HETH</t>
  </si>
  <si>
    <t>US-038-4040-HETH</t>
  </si>
  <si>
    <t>US-038-4041-HETH</t>
  </si>
  <si>
    <t>US-038-4042-HETH</t>
  </si>
  <si>
    <t>US-038-4043-HETH</t>
  </si>
  <si>
    <t>US-038-4044-HETH</t>
  </si>
  <si>
    <t>US-038-4045-HETH</t>
  </si>
  <si>
    <t>US-038-4046-HETH</t>
  </si>
  <si>
    <t>US-038-4047-HETH</t>
  </si>
  <si>
    <t>US-038-4048-HETH</t>
  </si>
  <si>
    <t>US-038-4049-HETH</t>
  </si>
  <si>
    <t>US-038-4050-HETH</t>
  </si>
  <si>
    <t>US-038-4051-HETH</t>
  </si>
  <si>
    <t>US-038-4052-HETH</t>
  </si>
  <si>
    <t>US-038-4053-HETH</t>
  </si>
  <si>
    <t>US-038-4054-HETH</t>
  </si>
  <si>
    <t>US-038-4055-HETH</t>
  </si>
  <si>
    <t>US-038-4056-HETH</t>
  </si>
  <si>
    <t>US-038-4057-HETH</t>
  </si>
  <si>
    <t>US-038-4058-HETH</t>
  </si>
  <si>
    <t>US-038-4059-HETH</t>
  </si>
  <si>
    <t>US-038-4060-HETH</t>
  </si>
  <si>
    <t>US-038-4061-HETH</t>
  </si>
  <si>
    <t>US-038-4062-HETH</t>
  </si>
  <si>
    <t>US-038-4063-HETH</t>
  </si>
  <si>
    <t>US-038-4064-HETH</t>
  </si>
  <si>
    <t>US-038-4065-HETH</t>
  </si>
  <si>
    <t>US-038-4067-HETH</t>
  </si>
  <si>
    <t>US-038-4068-HETH</t>
  </si>
  <si>
    <t>US-038-4069-HETH</t>
  </si>
  <si>
    <t>US-038-4070-HETH</t>
  </si>
  <si>
    <t>US-038-4071-HETH</t>
  </si>
  <si>
    <t>US-038-4072-HETH</t>
  </si>
  <si>
    <t>US-038-4073-HETH</t>
  </si>
  <si>
    <t>US-038-4074-HETH</t>
  </si>
  <si>
    <t>US-038-4075-HETH</t>
  </si>
  <si>
    <t>US-038-4076-HETH</t>
  </si>
  <si>
    <t>US-038-4077-HETH</t>
  </si>
  <si>
    <t>US-038-4078-HETH</t>
  </si>
  <si>
    <t>US-038-4079-HETH</t>
  </si>
  <si>
    <t>US-038-4080-HETH</t>
  </si>
  <si>
    <t>US-038-4081-HETH</t>
  </si>
  <si>
    <t>US-038-4082-HETH</t>
  </si>
  <si>
    <t>US-038-4083-HETH</t>
  </si>
  <si>
    <t>US-038-4084-HETH</t>
  </si>
  <si>
    <t>US-038-4085-HETH</t>
  </si>
  <si>
    <t>US-038-4086-HETH</t>
  </si>
  <si>
    <t>US-038-4087-HETH</t>
  </si>
  <si>
    <t>US-038-4088-HETH</t>
  </si>
  <si>
    <t>US-038-4089-HETH</t>
  </si>
  <si>
    <t>US-038-4090-HETH</t>
  </si>
  <si>
    <t>US-038-4091-HETH</t>
  </si>
  <si>
    <t>US-060-0001-RCC</t>
  </si>
  <si>
    <t>Pre-TKI First Line</t>
  </si>
  <si>
    <t>US-060-0002-RCC</t>
  </si>
  <si>
    <t>US-060-0003-RCC</t>
  </si>
  <si>
    <t>US-060-0004-RCC</t>
  </si>
  <si>
    <t>US-060-0005-RCC</t>
  </si>
  <si>
    <t>US-060-0006-RCC</t>
  </si>
  <si>
    <t>US-060-0007-RCC</t>
  </si>
  <si>
    <t>US-060-0008-RCC</t>
  </si>
  <si>
    <t>US-060-0009-RCC</t>
  </si>
  <si>
    <t>US-060-0010-RCC</t>
  </si>
  <si>
    <t>US-060-0011-RCC</t>
  </si>
  <si>
    <t>US-060-0012-RCC</t>
  </si>
  <si>
    <t>US-060-0013-RCC</t>
  </si>
  <si>
    <t>US-060-0014-RCC</t>
  </si>
  <si>
    <t>US-060-0015-RCC</t>
  </si>
  <si>
    <t>US-060-0016-RCC</t>
  </si>
  <si>
    <t>US-060-0017-RCC</t>
  </si>
  <si>
    <t>US-060-0018-RCC</t>
  </si>
  <si>
    <t>US-060-0019-RCC</t>
  </si>
  <si>
    <t>US-060-0020-RCC</t>
  </si>
  <si>
    <t>US-060-0021-RCC</t>
  </si>
  <si>
    <t>US-060-0022-RCC</t>
  </si>
  <si>
    <t>US-060-0023-RCC</t>
  </si>
  <si>
    <t>US-060-0024-RCC</t>
  </si>
  <si>
    <t>US-060-0025-RCC</t>
  </si>
  <si>
    <t>US-060-0026-RCC</t>
  </si>
  <si>
    <t>US-060-0027-RCC</t>
  </si>
  <si>
    <t>US-060-0028-RCC</t>
  </si>
  <si>
    <t>US-060-0029-RCC</t>
  </si>
  <si>
    <t>US-060-0030-RCC</t>
  </si>
  <si>
    <t>US-060-0031-RCC</t>
  </si>
  <si>
    <t>US-060-0032-RCC</t>
  </si>
  <si>
    <t>US-060-0033-RCC</t>
  </si>
  <si>
    <t>US-060-0034-RCC</t>
  </si>
  <si>
    <t>US-060-0035-RCC</t>
  </si>
  <si>
    <t>US-060-0036-RCC</t>
  </si>
  <si>
    <t>US-060-0037-RCC</t>
  </si>
  <si>
    <t>US-060-0038-RCC</t>
  </si>
  <si>
    <t>US-060-0039-RCC</t>
  </si>
  <si>
    <t>US-060-0040-RCC</t>
  </si>
  <si>
    <t>US-060-0041-RCC</t>
  </si>
  <si>
    <t>US-060-0042-RCC</t>
  </si>
  <si>
    <t>US-060-0043-RCC</t>
  </si>
  <si>
    <t>US-060-0044-RCC</t>
  </si>
  <si>
    <t>US-060-0045-RCC</t>
  </si>
  <si>
    <t>US-060-0046-RCC</t>
  </si>
  <si>
    <t>US-060-0047-RCC</t>
  </si>
  <si>
    <t>US-060-0048-RCC</t>
  </si>
  <si>
    <t>US-060-0049-RCC</t>
  </si>
  <si>
    <t>Pre-IO first line</t>
  </si>
  <si>
    <t>US-060-0050-RCC</t>
  </si>
  <si>
    <t>US-060-0051-RCC</t>
  </si>
  <si>
    <t>US-060-0052-RCC</t>
  </si>
  <si>
    <t>US-060-0053-RCC</t>
  </si>
  <si>
    <t>US-060-0054-RCC</t>
  </si>
  <si>
    <t>US-060-0055-RCC</t>
  </si>
  <si>
    <t>US-060-0056-RCC</t>
  </si>
  <si>
    <t>US-060-0057-RCC</t>
  </si>
  <si>
    <t>US-060-0058-RCC</t>
  </si>
  <si>
    <t>US-060-0059-RCC</t>
  </si>
  <si>
    <t>US-060-0060-RCC</t>
  </si>
  <si>
    <t>US-060-0061-RCC</t>
  </si>
  <si>
    <t>US-060-0062-RCC</t>
  </si>
  <si>
    <t>US-060-0063-RCC</t>
  </si>
  <si>
    <t>US-060-0064-RCC</t>
  </si>
  <si>
    <t>US-060-0065-RCC</t>
  </si>
  <si>
    <t>US-060-0066-RCC</t>
  </si>
  <si>
    <t>US-060-0067-RCC</t>
  </si>
  <si>
    <t>US-060-0068-RCC</t>
  </si>
  <si>
    <t>US-060-0069-RCC</t>
  </si>
  <si>
    <t>US-060-0070-RCC</t>
  </si>
  <si>
    <t>US-060-0071-RCC</t>
  </si>
  <si>
    <t>US-060-0072-RCC</t>
  </si>
  <si>
    <t>US-060-0073-RCC</t>
  </si>
  <si>
    <t>US-060-0074-RCC</t>
  </si>
  <si>
    <t>US-060-0075-RCC</t>
  </si>
  <si>
    <t>US-060-0076-RCC</t>
  </si>
  <si>
    <t>US-060-0077-RCC</t>
  </si>
  <si>
    <t>US-060-0078-RCC</t>
  </si>
  <si>
    <t>US-060-0079-RCC</t>
  </si>
  <si>
    <t>US-060-0080-RCC</t>
  </si>
  <si>
    <t>US-060-0081-RCC</t>
  </si>
  <si>
    <t>US-060-0082-RCC</t>
  </si>
  <si>
    <t>US-060-0083-RCC</t>
  </si>
  <si>
    <t>US-060-0084-RCC</t>
  </si>
  <si>
    <t>US-060-0085-RCC</t>
  </si>
  <si>
    <t>US-060-0086-RCC</t>
  </si>
  <si>
    <t>US-060-0087-RCC</t>
  </si>
  <si>
    <t>US-060-0088-RCC</t>
  </si>
  <si>
    <t>US-060-0089-RCC</t>
  </si>
  <si>
    <t>US-060-0090-RCC</t>
  </si>
  <si>
    <t>US-060-0091-RCC</t>
  </si>
  <si>
    <t>US-060-0092-RCC</t>
  </si>
  <si>
    <t>US-060-0093-RCC</t>
  </si>
  <si>
    <t>US-060-0094-RCC</t>
  </si>
  <si>
    <t>US-060-0095-RCC</t>
  </si>
  <si>
    <t>US-060-0096-RCC</t>
  </si>
  <si>
    <t>Pre-IO Second Line</t>
  </si>
  <si>
    <t>US-060-0097-RCC</t>
  </si>
  <si>
    <t>US-060-0098-RCC</t>
  </si>
  <si>
    <t>US-060-0099-RCC</t>
  </si>
  <si>
    <t>US-060-0100-RCC</t>
  </si>
  <si>
    <t>US-060-0101-RCC</t>
  </si>
  <si>
    <t>US-060-0102-RCC</t>
  </si>
  <si>
    <t>US-060-0103-RCC</t>
  </si>
  <si>
    <t>US-060-0104-RCC</t>
  </si>
  <si>
    <t>US-060-0105-RCC</t>
  </si>
  <si>
    <t>US-060-0106-RCC</t>
  </si>
  <si>
    <t>US-060-0107-RCC</t>
  </si>
  <si>
    <t>US-060-0108-RCC</t>
  </si>
  <si>
    <t>US-060-0109-RCC</t>
  </si>
  <si>
    <t>US-060-0110-RCC</t>
  </si>
  <si>
    <t>US-060-0111-RCC</t>
  </si>
  <si>
    <t>US-060-0112-RCC</t>
  </si>
  <si>
    <t>US-060-0113-RCC</t>
  </si>
  <si>
    <t>US-060-0114-RCC</t>
  </si>
  <si>
    <t>US-060-0115-RCC</t>
  </si>
  <si>
    <t>US-060-0116-RCC</t>
  </si>
  <si>
    <t>US-060-0117-RCC</t>
  </si>
  <si>
    <t>US-060-0118-RCC</t>
  </si>
  <si>
    <t>US-060-0119-RCC</t>
  </si>
  <si>
    <t>US-060-0120-RCC</t>
  </si>
  <si>
    <t>US-060-0121-RCC</t>
  </si>
  <si>
    <t>US-060-0122-RCC</t>
  </si>
  <si>
    <t>US-060-0123-RCC</t>
  </si>
  <si>
    <t>US-060-0124-RCC</t>
  </si>
  <si>
    <t>US-060-0125-RCC</t>
  </si>
  <si>
    <t>US-060-0126-RCC</t>
  </si>
  <si>
    <t>US-060-0127-RCC</t>
  </si>
  <si>
    <t>US-060-0128-RCC</t>
  </si>
  <si>
    <t>US-060-0129-RCC</t>
  </si>
  <si>
    <t>US-060-0130-RCC</t>
  </si>
  <si>
    <t>US-060-0131-RCC</t>
  </si>
  <si>
    <t>US-060-0132-RCC</t>
  </si>
  <si>
    <t>US-060-0133-RCC</t>
  </si>
  <si>
    <t>US-060-0134-RCC</t>
  </si>
  <si>
    <t>US-060-0135-RCC</t>
  </si>
  <si>
    <t>US-060-0136-RCC</t>
  </si>
  <si>
    <t>US-060-0137-RCC</t>
  </si>
  <si>
    <t>US-060-0138-RCC</t>
  </si>
  <si>
    <t>US-060-0139-RCC</t>
  </si>
  <si>
    <t>US-060-0140-RCC</t>
  </si>
  <si>
    <t>US-060-0141-RCC</t>
  </si>
  <si>
    <t>US-060-0142-RCC</t>
  </si>
  <si>
    <t>US-060-0143-RCC</t>
  </si>
  <si>
    <t>US-060-0144-RCC</t>
  </si>
  <si>
    <t>US-060-0145-RCC</t>
  </si>
  <si>
    <t>US-060-0146-RCC</t>
  </si>
  <si>
    <t>US-060-0147-RCC</t>
  </si>
  <si>
    <t>US-060-0148-RCC</t>
  </si>
  <si>
    <t>US-060-0149-RCC</t>
  </si>
  <si>
    <t>US-060-0150-RCC</t>
  </si>
  <si>
    <t>US-060-0151-RCC</t>
  </si>
  <si>
    <t>US-060-0152-RCC</t>
  </si>
  <si>
    <t>US-060-0153-RCC</t>
  </si>
  <si>
    <t>US-060-0154-RCC</t>
  </si>
  <si>
    <t>US-060-0155-RCC</t>
  </si>
  <si>
    <t>US-060-0156-RCC</t>
  </si>
  <si>
    <t>US-060-0157-RCC</t>
  </si>
  <si>
    <t>US-060-0158-RCC</t>
  </si>
  <si>
    <t>US-060-0159-RCC</t>
  </si>
  <si>
    <t>US-060-0160-RCC</t>
  </si>
  <si>
    <t>US-060-0161-RCC</t>
  </si>
  <si>
    <t>US-060-0162-RCC</t>
  </si>
  <si>
    <t>US-060-0163-RCC</t>
  </si>
  <si>
    <t>US-060-0164-RCC</t>
  </si>
  <si>
    <t>US-060-0165-RCC</t>
  </si>
  <si>
    <t>US-060-0166-RCC</t>
  </si>
  <si>
    <t>US-060-0167-RCC</t>
  </si>
  <si>
    <t>US-060-0168-RCC</t>
  </si>
  <si>
    <t>US-060-0169-RCC</t>
  </si>
  <si>
    <t>US-060-0170-RCC</t>
  </si>
  <si>
    <t>US-060-0171-RCC</t>
  </si>
  <si>
    <t>US-060-0172-RCC</t>
  </si>
  <si>
    <t>US-060-0173-RCC</t>
  </si>
  <si>
    <t>US-060-0174-RCC</t>
  </si>
  <si>
    <t>US-060-0175-RCC</t>
  </si>
  <si>
    <t>US-060-0176-RCC</t>
  </si>
  <si>
    <t>US-060-0177-RCC</t>
  </si>
  <si>
    <t>US-060-0178-RCC</t>
  </si>
  <si>
    <t>US-060-0179-RCC</t>
  </si>
  <si>
    <t>US-060-0180-RCC</t>
  </si>
  <si>
    <t>US-060-0181-RCC</t>
  </si>
  <si>
    <t>US-060-0182-RCC</t>
  </si>
  <si>
    <t>US-060-0183-RCC</t>
  </si>
  <si>
    <t>US-060-0184-RCC</t>
  </si>
  <si>
    <t>US-060-0185-RCC</t>
  </si>
  <si>
    <t>US-060-0186-RCC</t>
  </si>
  <si>
    <t>US-060-0187-RCC</t>
  </si>
  <si>
    <t>US-060-0188-RCC</t>
  </si>
  <si>
    <t>US-060-0189-RCC</t>
  </si>
  <si>
    <t>US-060-0190-RCC</t>
  </si>
  <si>
    <t>US-060-0191-RCC</t>
  </si>
  <si>
    <t>US-060-0192-RCC</t>
  </si>
  <si>
    <t>US-060-0193-RCC</t>
  </si>
  <si>
    <t>US-060-0194-RCC</t>
  </si>
  <si>
    <t>US-060-0195-RCC</t>
  </si>
  <si>
    <t>US-060-0196-RCC</t>
  </si>
  <si>
    <t>US-060-0197-RCC</t>
  </si>
  <si>
    <t>US-060-0198-RCC</t>
  </si>
  <si>
    <t>US-060-0199-RCC</t>
  </si>
  <si>
    <t>US-060-0200-RCC</t>
  </si>
  <si>
    <t>US-060-0201-RCC</t>
  </si>
  <si>
    <t>US-060-0202-RCC</t>
  </si>
  <si>
    <t>US-060-0203-RCC</t>
  </si>
  <si>
    <t>US-060-0204-RCC</t>
  </si>
  <si>
    <t>US-060-0205-RCC</t>
  </si>
  <si>
    <t>US-060-0206-RCC</t>
  </si>
  <si>
    <t>US-060-0207-RCC</t>
  </si>
  <si>
    <t>US-060-0208-RCC</t>
  </si>
  <si>
    <t>US-060-0209-RCC</t>
  </si>
  <si>
    <t>US-060-0210-RCC</t>
  </si>
  <si>
    <t>US-060-0211-RCC</t>
  </si>
  <si>
    <t>US-060-0212-RCC</t>
  </si>
  <si>
    <t>US-060-0213-RCC</t>
  </si>
  <si>
    <t>US-060-0214-RCC</t>
  </si>
  <si>
    <t>US-060-0215-RCC</t>
  </si>
  <si>
    <t>US-060-0216-RCC</t>
  </si>
  <si>
    <t>US-060-0217-RCC</t>
  </si>
  <si>
    <t>US-060-0218-RCC</t>
  </si>
  <si>
    <t>US-060-0219-RCC</t>
  </si>
  <si>
    <t>US-060-0220-RCC</t>
  </si>
  <si>
    <t>US-060-0221-RCC</t>
  </si>
  <si>
    <t>US-060-0222-RCC</t>
  </si>
  <si>
    <t>US-060-0223-RCC</t>
  </si>
  <si>
    <t>US-060-0224-RCC</t>
  </si>
  <si>
    <t>US-060-0225-RCC</t>
  </si>
  <si>
    <t>US-060-0226-RCC</t>
  </si>
  <si>
    <t>US-060-0227-RCC</t>
  </si>
  <si>
    <t>US-060-0228-RCC</t>
  </si>
  <si>
    <t>US-060-0229-RCC</t>
  </si>
  <si>
    <t>US-060-0230-RCC</t>
  </si>
  <si>
    <t>US-060-0231-RCC</t>
  </si>
  <si>
    <t>US-060-0232-RCC</t>
  </si>
  <si>
    <t>US-060-0233-RCC</t>
  </si>
  <si>
    <t>US-060-0234-RCC</t>
  </si>
  <si>
    <t>US-060-0235-RCC</t>
  </si>
  <si>
    <t>US-060-0236-RCC</t>
  </si>
  <si>
    <t>US-060-0237-RCC</t>
  </si>
  <si>
    <t>US-060-0238-RCC</t>
  </si>
  <si>
    <t>US-060-0239-RCC</t>
  </si>
  <si>
    <t>US-060-0240-RCC</t>
  </si>
  <si>
    <t>US-060-0241-RCC</t>
  </si>
  <si>
    <t>US-060-0242-RCC</t>
  </si>
  <si>
    <t>US-060-0243-RCC</t>
  </si>
  <si>
    <t>US-060-0244-RCC</t>
  </si>
  <si>
    <t>US-060-0245-RCC</t>
  </si>
  <si>
    <t>US-060-0246-RCC</t>
  </si>
  <si>
    <t>US-060-0247-RCC</t>
  </si>
  <si>
    <t>US-060-0249-RCC</t>
  </si>
  <si>
    <t>US-060-0250-RCC</t>
  </si>
  <si>
    <t>US-060-0251-RCC</t>
  </si>
  <si>
    <t>US-060-0252-RCC</t>
  </si>
  <si>
    <t>US-060-0253-RCC</t>
  </si>
  <si>
    <t>US-060-0254-RCC</t>
  </si>
  <si>
    <t>US-060-0255-RCC</t>
  </si>
  <si>
    <t>US-060-0256-RCC</t>
  </si>
  <si>
    <t>US-060-0257-RCC</t>
  </si>
  <si>
    <t>US-060-0258-RCC</t>
  </si>
  <si>
    <t>US-060-0259-RCC</t>
  </si>
  <si>
    <t>US-060-0260-RCC</t>
  </si>
  <si>
    <t>US-060-0261-RCC</t>
  </si>
  <si>
    <t>US-060-0262-RCC</t>
  </si>
  <si>
    <t>US-060-0263-RCC</t>
  </si>
  <si>
    <t>US-060-0264-RCC</t>
  </si>
  <si>
    <t>US-060-0265-RCC</t>
  </si>
  <si>
    <t>US-060-0266-RCC</t>
  </si>
  <si>
    <t>US-060-0267-RCC</t>
  </si>
  <si>
    <t>US-060-0268-RCC</t>
  </si>
  <si>
    <t>US-060-0269-RCC</t>
  </si>
  <si>
    <t>US-060-0270-RCC</t>
  </si>
  <si>
    <t>US-060-0271-RCC</t>
  </si>
  <si>
    <t>US-060-0272-RCC</t>
  </si>
  <si>
    <t>US-060-0273-RCC</t>
  </si>
  <si>
    <t>US-060-0274-RCC</t>
  </si>
  <si>
    <t>US-060-0275-RCC</t>
  </si>
  <si>
    <t>US-060-0276-RCC</t>
  </si>
  <si>
    <t>US-060-0277-RCC</t>
  </si>
  <si>
    <t>US-060-0278-RCC</t>
  </si>
  <si>
    <t>US-060-0279-RCC</t>
  </si>
  <si>
    <t>US-060-0280-RCC</t>
  </si>
  <si>
    <t>US-060-0281-RCC</t>
  </si>
  <si>
    <t>US-060-0282-RCC</t>
  </si>
  <si>
    <t>US-060-0283-RCC</t>
  </si>
  <si>
    <t>US-060-0284-RCC</t>
  </si>
  <si>
    <t>US-060-0285-RCC</t>
  </si>
  <si>
    <t>US-060-0286-RCC</t>
  </si>
  <si>
    <t>US-060-0287-RCC</t>
  </si>
  <si>
    <t>US-060-0288-RCC</t>
  </si>
  <si>
    <t>US-060-0289-RCC</t>
  </si>
  <si>
    <t>US-060-0290-RCC</t>
  </si>
  <si>
    <t>US-060-0291-RCC</t>
  </si>
  <si>
    <t>US-060-0292-RCC</t>
  </si>
  <si>
    <t>US-060-0293-RCC</t>
  </si>
  <si>
    <t>US-060-0294-RCC</t>
  </si>
  <si>
    <t>US-060-0295-RCC</t>
  </si>
  <si>
    <t>US-060-0296-RCC</t>
  </si>
  <si>
    <t>US-060-0297-RCC</t>
  </si>
  <si>
    <t>US-060-0298-RCC</t>
  </si>
  <si>
    <t>US-060-0299-RCC</t>
  </si>
  <si>
    <t>DE-041-0333-NSCLC</t>
  </si>
  <si>
    <t>DE-041-0334-NSCLC</t>
  </si>
  <si>
    <t>DE-041-0335-NSCLC</t>
  </si>
  <si>
    <t>DE-041-0336-NSCLC</t>
  </si>
  <si>
    <t>DE-041-0337-NSCLC</t>
  </si>
  <si>
    <t>DE-041-0339-NSCLC</t>
  </si>
  <si>
    <t>US-038-1155-NSCLC</t>
  </si>
  <si>
    <t xml:space="preserve">synchronous colon cancer </t>
  </si>
  <si>
    <t>US-151-2110-MELANOMA</t>
  </si>
  <si>
    <t>US-151-3110-SCLC</t>
  </si>
  <si>
    <t>US-151-3119-SCLC</t>
  </si>
  <si>
    <t>neuroendocrine, eligible?</t>
  </si>
  <si>
    <t>IL-001-1003-NSCLC</t>
  </si>
  <si>
    <t>IL-001-1008-NSCLC</t>
  </si>
  <si>
    <t>IL-003-1308-NSCLC</t>
  </si>
  <si>
    <t>T1 was taken after 2nd treatment</t>
  </si>
  <si>
    <t>US-038-1159-NSCLC</t>
  </si>
  <si>
    <t>IL-001-2063-MELANOMA</t>
  </si>
  <si>
    <t>IL-001-2067-MELANOMA</t>
  </si>
  <si>
    <t>IL-001-2071-MELANOMA</t>
  </si>
  <si>
    <t>IL-004-2177-MELANOMA</t>
  </si>
  <si>
    <t>IL-003-1310-NSCLC</t>
  </si>
  <si>
    <t>US-038-1161-NSCLC</t>
  </si>
  <si>
    <t>Other treatment, 0</t>
  </si>
  <si>
    <t>US-061-1000-NSCLC</t>
  </si>
  <si>
    <t>US-061-1000-NSCLC-streck</t>
  </si>
  <si>
    <t>US-061-1001-NSCLC</t>
  </si>
  <si>
    <t>US-061-1001-NSCLC-streck</t>
  </si>
  <si>
    <t>US-061-1002-NSCLC</t>
  </si>
  <si>
    <t>US-061-1002-NSCLC-streck</t>
  </si>
  <si>
    <t>US-061-1003-NSCLC</t>
  </si>
  <si>
    <t>US-061-1003-NSCLC-streck</t>
  </si>
  <si>
    <t>US-061-1004-NSCLC</t>
  </si>
  <si>
    <t>IL-007-2555-MELANOMA</t>
  </si>
  <si>
    <t>US-153-2331-MELANOMA</t>
  </si>
  <si>
    <t>patient received 1 cycle only</t>
  </si>
  <si>
    <t>IL-007-2585-MELANOMA</t>
  </si>
  <si>
    <t>US-153-2335-MELANOMA</t>
  </si>
  <si>
    <t>patient is treated with anti-LAG-3</t>
  </si>
  <si>
    <t>US-153-2336-MELANOMA</t>
  </si>
  <si>
    <t>US-153-3331-SCLC</t>
  </si>
  <si>
    <t>US-153-3336-SCLC</t>
  </si>
  <si>
    <t>US-153-3337-SCLC</t>
  </si>
  <si>
    <t>US-061-4000-HETH</t>
  </si>
  <si>
    <t>US-061-4000-HETH-streck</t>
  </si>
  <si>
    <t>US-061-4001-HETH</t>
  </si>
  <si>
    <t>US-061-4001-HETH-streck</t>
  </si>
  <si>
    <t>US-061-4002-HETH</t>
  </si>
  <si>
    <t>US-061-4002-HETH-streck</t>
  </si>
  <si>
    <t>US-061-4003-HETH</t>
  </si>
  <si>
    <t>US-061-4003-HETH-streck</t>
  </si>
  <si>
    <t>US-061-4004-HETH</t>
  </si>
  <si>
    <t>US-061-4004-HETH-streck</t>
  </si>
  <si>
    <t>US-061-4005-HETH</t>
  </si>
  <si>
    <t>US-061-4005-HETH-streck</t>
  </si>
  <si>
    <t>US-061-4006-HETH</t>
  </si>
  <si>
    <t>US-061-4006-HETH-streck</t>
  </si>
  <si>
    <t>US-061-4007-HETH</t>
  </si>
  <si>
    <t>US-061-4007-HETH-streck</t>
  </si>
  <si>
    <t>US-061-4008-HETH</t>
  </si>
  <si>
    <t>US-061-4008-HETH-streck</t>
  </si>
  <si>
    <t>US-061-4009-HETH</t>
  </si>
  <si>
    <t>US-061-4009-HETH-streck</t>
  </si>
  <si>
    <t>US-061-4010-HETH</t>
  </si>
  <si>
    <t>US-061-4010-HETH-streck</t>
  </si>
  <si>
    <t>US-061-4011-HETH</t>
  </si>
  <si>
    <t>US-061-4011-HETH-streck</t>
  </si>
  <si>
    <t>US-061-4012-HETH</t>
  </si>
  <si>
    <t>US-061-4012-HETH-streck</t>
  </si>
  <si>
    <t>US-061-4013-HETH</t>
  </si>
  <si>
    <t>US-061-4013-HETH-streck</t>
  </si>
  <si>
    <t>US-061-4014-HETH</t>
  </si>
  <si>
    <t>US-061-4014-HETH-streck</t>
  </si>
  <si>
    <t>US-061-4015-HETH</t>
  </si>
  <si>
    <t>US-061-4015-HETH-streck</t>
  </si>
  <si>
    <t>US-061-4016-HETH</t>
  </si>
  <si>
    <t>US-061-4016-HETH-streck</t>
  </si>
  <si>
    <t>US-061-4017-HETH</t>
  </si>
  <si>
    <t>US-061-4017-HETH-streck</t>
  </si>
  <si>
    <t>US-061-4018-HETH</t>
  </si>
  <si>
    <t>US-061-4018-HETH-streck</t>
  </si>
  <si>
    <t>US-061-4019-HETH</t>
  </si>
  <si>
    <t>US-061-4019-HETH-streck</t>
  </si>
  <si>
    <t>US-061-1004-NSCLC-streck</t>
  </si>
  <si>
    <t>US-061-1005-NSCLC</t>
  </si>
  <si>
    <t>US-061-1005-NSCLC-streck</t>
  </si>
  <si>
    <t>US-061-1006-NSCLC</t>
  </si>
  <si>
    <t>US-061-1006-NSCLC-streck</t>
  </si>
  <si>
    <t>US-061-1007-NSCLC</t>
  </si>
  <si>
    <t>US-061-1007-NSCLC-streck</t>
  </si>
  <si>
    <t>US-061-1008-NSCLC</t>
  </si>
  <si>
    <t>US-061-1008-NSCLC-streck</t>
  </si>
  <si>
    <t>US-150-1000-NSCLC</t>
  </si>
  <si>
    <t>clinical data of ORR1 and ORR2 is missing, patient lost to followup 2 years after first treatment</t>
  </si>
  <si>
    <t>US-151-1110-NSCLC</t>
  </si>
  <si>
    <t>patient doesn't meet the enrollment criteria - had previous ICI treatment</t>
  </si>
  <si>
    <t>US-151-1111-NSCLC</t>
  </si>
  <si>
    <t>patient was not treated with ICI</t>
  </si>
  <si>
    <t>US-151-1112-NSCLC</t>
  </si>
  <si>
    <t>US-151-1113-NSCLC</t>
  </si>
  <si>
    <t>there is no T1 sample for this patient</t>
  </si>
  <si>
    <t>US-151-1117-NSCLC</t>
  </si>
  <si>
    <t>US-151-1118-NSCLC</t>
  </si>
  <si>
    <t>after first ORR Patient move to Hospice. There is no additional clinica data at this point</t>
  </si>
  <si>
    <t>US-152-1220-NSCLC</t>
  </si>
  <si>
    <t>Patient received only 1 cycle</t>
  </si>
  <si>
    <t>IL-003-1328-NSCLC</t>
  </si>
  <si>
    <t>IL-005-1252-NSCLC</t>
  </si>
  <si>
    <t>US-152-1223-NSCLC</t>
  </si>
  <si>
    <t>09.08.23 the patient is relatively new (enrolled on May 2023), clinical data is still missing</t>
  </si>
  <si>
    <t>IL-007-1520-NSCLC</t>
  </si>
  <si>
    <t>US-153-1331-NSCLC</t>
  </si>
  <si>
    <t>US-032-7147-MELANOMA</t>
  </si>
  <si>
    <t>US-153-1335-NSCLC</t>
  </si>
  <si>
    <t>US-032-7148-MELANOMA</t>
  </si>
  <si>
    <t>US-153-1336-NSCLC</t>
  </si>
  <si>
    <t>patient excluded for receiving treated with MVASI (targeted therapy)</t>
  </si>
  <si>
    <t>IL-011-1404-NSCLC</t>
  </si>
  <si>
    <t>T0 excluded from PROPHET (there is no T1 for this patient, only T0 and T3)</t>
  </si>
  <si>
    <t>IL-012-1634-NSCLC</t>
  </si>
  <si>
    <t>US-153-1339-NSCLC</t>
  </si>
  <si>
    <t>US-153-1340-NSCLC</t>
  </si>
  <si>
    <t>US-032-7149-MELANOMA</t>
  </si>
  <si>
    <t>IL-012-1640-NSCLC</t>
  </si>
  <si>
    <t>GB-024-9404-SCLC</t>
  </si>
  <si>
    <t>US-032-7150-MELANOMA</t>
  </si>
  <si>
    <t>US-153-1342-NSCLC</t>
  </si>
  <si>
    <t>US-153-1343-NSCLC</t>
  </si>
  <si>
    <t>IL-001-2045-MELANOMA</t>
  </si>
  <si>
    <t>IL-001-2051-MELANOMA</t>
  </si>
  <si>
    <t>IL-001-2053-MELANOMA</t>
  </si>
  <si>
    <t>IL-001-2073-MELANOMA</t>
  </si>
  <si>
    <t>IL-001-1015-NSCLC</t>
  </si>
  <si>
    <t>IL-008-1721-NSCLC</t>
  </si>
  <si>
    <t>IL-008-1723-NSCLC</t>
  </si>
  <si>
    <t>IL-008-1731-NSCLC</t>
  </si>
  <si>
    <t>IL-009-2926-MELANOMA</t>
  </si>
  <si>
    <t>IL-009-2927-MELANOMA</t>
  </si>
  <si>
    <t>IL-009-2928-MELANOMA</t>
  </si>
  <si>
    <t>IL-009-2929-MELANOMA</t>
  </si>
  <si>
    <t>IL-013-1807-NSCLC</t>
  </si>
  <si>
    <t>IL-013-1809-NSCLC</t>
  </si>
  <si>
    <t>IL-013-1811-NSCLC</t>
  </si>
  <si>
    <t>IL-013-1815-NSCLC</t>
  </si>
  <si>
    <t>GB-023-7309-NSCLC</t>
  </si>
  <si>
    <t>GB-023-7310-NSCLC</t>
  </si>
  <si>
    <t>GB-023-7311-NSCLC</t>
  </si>
  <si>
    <t>GB-024-7433-NSCLC</t>
  </si>
  <si>
    <t>GB-025-7521-NSCLC</t>
  </si>
  <si>
    <t>GB-027-9700-SCLC</t>
  </si>
  <si>
    <t>US-032-7151-MELANOMA</t>
  </si>
  <si>
    <t>US-036-3205-SCLC</t>
  </si>
  <si>
    <t>ES-044-1072-NSCLC</t>
  </si>
  <si>
    <t>US-153-1344-NSCLC</t>
  </si>
  <si>
    <t>US-153-1361-NSCLC</t>
  </si>
  <si>
    <t>US-153-1364-NSCLC</t>
  </si>
  <si>
    <t>US-153-1356-NSCLC</t>
  </si>
  <si>
    <t>US-153-1362-NSCLC</t>
  </si>
  <si>
    <t>IL-008-1729-NSCLC</t>
  </si>
  <si>
    <t>IL-016-1126-NSCLC</t>
  </si>
  <si>
    <t>GB-024-7432-NSCLC</t>
  </si>
  <si>
    <t>IL-001-2079-MELANOMA</t>
  </si>
  <si>
    <t>IL-013-1813-NSCLC</t>
  </si>
  <si>
    <t>US-032-7031-NSCLC</t>
  </si>
  <si>
    <t>US-035-5113-MELANOMA</t>
  </si>
  <si>
    <t>SampleID</t>
  </si>
  <si>
    <t>Country</t>
  </si>
  <si>
    <t>site</t>
  </si>
  <si>
    <t>timepoint</t>
  </si>
  <si>
    <t>SubjectID</t>
  </si>
  <si>
    <t>in the lab</t>
  </si>
  <si>
    <t>Date Added to List</t>
  </si>
  <si>
    <t>short</t>
  </si>
  <si>
    <t>GB-020-8000-MELANOMA-T0</t>
  </si>
  <si>
    <t>GB-020-8001-MELANOMA-T0</t>
  </si>
  <si>
    <t>IL-001-2005-MELANOMA-T1</t>
  </si>
  <si>
    <t>GB-020-8002-MELANOMA-T0</t>
  </si>
  <si>
    <t>IL-001-2007-MELANOMA-T1</t>
  </si>
  <si>
    <t>GB-020-8003-MELANOMA-T0</t>
  </si>
  <si>
    <t>IL-001-2011-MELANOMA-T1</t>
  </si>
  <si>
    <t>IL-001-2011-MELANOMA-T2</t>
  </si>
  <si>
    <t>GB-020-8004-MELANOMA-T0</t>
  </si>
  <si>
    <t>IL-001-2013-MELANOMA-T1</t>
  </si>
  <si>
    <t>GB-023-8300-MELANOMA-T0</t>
  </si>
  <si>
    <t>IL-001-2015-MELANOMA-T1</t>
  </si>
  <si>
    <t>GB-023-8301-MELANOMA-T0</t>
  </si>
  <si>
    <t>IL-001-2021-MELANOMA-T1</t>
  </si>
  <si>
    <t>GB-023-8302-MELANOMA-T0</t>
  </si>
  <si>
    <t>IL-001-2023-MELANOMA-T1</t>
  </si>
  <si>
    <t>GB-023-8303-MELANOMA-T0</t>
  </si>
  <si>
    <t>IL-001-2025-MELANOMA-T1</t>
  </si>
  <si>
    <t>GB-023-8304-MELANOMA-T0</t>
  </si>
  <si>
    <t>IL-001-2027-MELANOMA-T1</t>
  </si>
  <si>
    <t>GB-023-8305-MELANOMA-T0</t>
  </si>
  <si>
    <t>IL-001-2029-MELANOMA-T1</t>
  </si>
  <si>
    <t>GB-025-8500-MELANOMA-T0</t>
  </si>
  <si>
    <t>GB-025-8501-MELANOMA-T0</t>
  </si>
  <si>
    <t>IL-001-2033-MELANOMA-T1</t>
  </si>
  <si>
    <t>GB-025-8502-MELANOMA-T0</t>
  </si>
  <si>
    <t>IL-001-2035-MELANOMA-T1</t>
  </si>
  <si>
    <t>GB-025-8503-MELANOMA-T0</t>
  </si>
  <si>
    <t>IL-001-2037-MELANOMA-T1</t>
  </si>
  <si>
    <t>GB-025-8504-MELANOMA-T0</t>
  </si>
  <si>
    <t>GB-025-8505-MELANOMA-T0</t>
  </si>
  <si>
    <t>IL-001-2061-MELANOMA-T2</t>
  </si>
  <si>
    <t>GB-025-8506-MELANOMA-T0</t>
  </si>
  <si>
    <t>IL-001-2063-MELANOMA-T1</t>
  </si>
  <si>
    <t>IL-001-2063-MELANOMA-T2</t>
  </si>
  <si>
    <t>GB-025-8507-MELANOMA-T0</t>
  </si>
  <si>
    <t>IL-001-2065-MELANOMA-T1</t>
  </si>
  <si>
    <t>GB-025-8508-MELANOMA-T0</t>
  </si>
  <si>
    <t>IL-001-2067-MELANOMA-T1</t>
  </si>
  <si>
    <t>GB-025-8509-MELANOMA-T0</t>
  </si>
  <si>
    <t>IL-001-2069-MELANOMA-T2</t>
  </si>
  <si>
    <t>GB-025-8510-MELANOMA-T0</t>
  </si>
  <si>
    <t>IL-001-2071-MELANOMA-T2</t>
  </si>
  <si>
    <t>IL-001-2003-MELANOMA-T1</t>
  </si>
  <si>
    <t>IL-001-1001-NSCLC-T0</t>
  </si>
  <si>
    <t>IL-001-1001-NSCLC-T1</t>
  </si>
  <si>
    <t>IL-001-1001-NSCLC-T2</t>
  </si>
  <si>
    <t>IL-001-1002-NSCLC-T0</t>
  </si>
  <si>
    <t>IL-001-1002-NSCLC-T1</t>
  </si>
  <si>
    <t>IL-001-1003-NSCLC-T0</t>
  </si>
  <si>
    <t>IL-001-1004-NSCLC-T0</t>
  </si>
  <si>
    <t>IL-001-1008-NSCLC-T0</t>
  </si>
  <si>
    <t>IL-001-1010-NSCLC-T1</t>
  </si>
  <si>
    <t>IL-001-1013-NSCLC-T0</t>
  </si>
  <si>
    <t>IL-001-1013-NSCLC-T1</t>
  </si>
  <si>
    <t>IL-001-1019-NSCLC-T0</t>
  </si>
  <si>
    <t>IL-001-1020-NSCLC-T0</t>
  </si>
  <si>
    <t>IL-001-1020-NSCLC-T1</t>
  </si>
  <si>
    <t>IL-001-1022-NSCLC-T0</t>
  </si>
  <si>
    <t>IL-001-1028-NSCLC-T0</t>
  </si>
  <si>
    <t>IL-001-1028-NSCLC-T1</t>
  </si>
  <si>
    <t>IL-001-1028-NSCLC-T2</t>
  </si>
  <si>
    <t>IL-001-1044-NSCLC-T0</t>
  </si>
  <si>
    <t>IL-001-1044-NSCLC-T1</t>
  </si>
  <si>
    <t>IL-002-1414-NSCLC-T0</t>
  </si>
  <si>
    <t>IL-002-1414-NSCLC-T1</t>
  </si>
  <si>
    <t>IL-003-1300-NSCLC-T0</t>
  </si>
  <si>
    <t>IL-003-1300-NSCLC-T1</t>
  </si>
  <si>
    <t>IL-003-1302-NSCLC-T0</t>
  </si>
  <si>
    <t>IL-003-1302-NSCLC-T1</t>
  </si>
  <si>
    <t>IL-003-1304-NSCLC-T0</t>
  </si>
  <si>
    <t>IL-003-1304-NSCLC-T1</t>
  </si>
  <si>
    <t>IL-003-1306-NSCLC-T0</t>
  </si>
  <si>
    <t>IL-003-1306-NSCLC-T1</t>
  </si>
  <si>
    <t>IL-003-1308-NSCLC-T0</t>
  </si>
  <si>
    <t>IL-003-1308-NSCLC-T2</t>
  </si>
  <si>
    <t>IL-003-1310-NSCLC-T0</t>
  </si>
  <si>
    <t>IL-003-1310-NSCLC-T1</t>
  </si>
  <si>
    <t>IL-003-1312-NSCLC-T0</t>
  </si>
  <si>
    <t>IL-003-1312-NSCLC-T1</t>
  </si>
  <si>
    <t>IL-003-1314-NSCLC-T0</t>
  </si>
  <si>
    <t>IL-003-1314-NSCLC-T1</t>
  </si>
  <si>
    <t>IL-003-1316-NSCLC-T0</t>
  </si>
  <si>
    <t>IL-003-1318-NSCLC-T0</t>
  </si>
  <si>
    <t>IL-003-1318-NSCLC-T1</t>
  </si>
  <si>
    <t>IL-003-1320-NSCLC-T0</t>
  </si>
  <si>
    <t>IL-003-1320-NSCLC-T1</t>
  </si>
  <si>
    <t>IL-003-1322-NSCLC-T0</t>
  </si>
  <si>
    <t>IL-003-1322-NSCLC-T1</t>
  </si>
  <si>
    <t>IL-003-1326-NSCLC-T0</t>
  </si>
  <si>
    <t>IL-003-1326-NSCLC-T1</t>
  </si>
  <si>
    <t>IL-003-1328-NSCLC-T0</t>
  </si>
  <si>
    <t>IL-003-1328-NSCLC-T1</t>
  </si>
  <si>
    <t>IL-003-1330-NSCLC-T0</t>
  </si>
  <si>
    <t>IL-003-1330-NSCLC-T0a</t>
  </si>
  <si>
    <t>IL-003-1330-NSCLC-T1</t>
  </si>
  <si>
    <t>IL-003-1332-NSCLC-T0</t>
  </si>
  <si>
    <t>IL-003-1332-NSCLC-T1</t>
  </si>
  <si>
    <t>IL-003-1334-NSCLC-T0</t>
  </si>
  <si>
    <t>IL-003-1334-NSCLC-T1</t>
  </si>
  <si>
    <t>IL-003-1336-NSCLC-T0</t>
  </si>
  <si>
    <t>IL-003-1336-NSCLC-T1</t>
  </si>
  <si>
    <t>IL-003-1338-NSCLC-T0</t>
  </si>
  <si>
    <t>IL-003-1340-NSCLC-T0</t>
  </si>
  <si>
    <t>IL-003-1324-NSCLC-T0</t>
  </si>
  <si>
    <t>GB-025-8511-MELANOMA-T0</t>
  </si>
  <si>
    <t>IL-004-1102-NSCLC-T1</t>
  </si>
  <si>
    <t>IL-004-1104-NSCLC-T0</t>
  </si>
  <si>
    <t>IL-004-1106-NSCLC-T1</t>
  </si>
  <si>
    <t>IL-004-1110-NSCLC-T0</t>
  </si>
  <si>
    <t>IL-004-1110-NSCLC-T1</t>
  </si>
  <si>
    <t>IL-004-1118-NSCLC-T0</t>
  </si>
  <si>
    <t>IL-004-1128-NSCLC-T0</t>
  </si>
  <si>
    <t>IL-004-1128-NSCLC-T1</t>
  </si>
  <si>
    <t>IL-004-1134-NSCLC-T0</t>
  </si>
  <si>
    <t>IL-004-1134-NSCLC-T1</t>
  </si>
  <si>
    <t>IL-004-1136-NSCLC-T0</t>
  </si>
  <si>
    <t>IL-004-1136-NSCLC-T1</t>
  </si>
  <si>
    <t>IL-004-1136-NSCLC-T2</t>
  </si>
  <si>
    <t>IL-004-1140-NSCLC-T0</t>
  </si>
  <si>
    <t>IL-004-1140-NSCLC-T1</t>
  </si>
  <si>
    <t>IL-004-2177-MELANOMA-T1</t>
  </si>
  <si>
    <t>IL-004-1102-NSCLC-T0</t>
  </si>
  <si>
    <t>GB-025-8512-MELANOMA-T0</t>
  </si>
  <si>
    <t>IL-004-1106-NSCLC-T0</t>
  </si>
  <si>
    <t>IL-005-3200-SCLC-T0</t>
  </si>
  <si>
    <t>IL-005-3200-SCLC-T0a</t>
  </si>
  <si>
    <t>IL-005-3200-SCLC-T1</t>
  </si>
  <si>
    <t>IL-005-1228-NSCLC-T0</t>
  </si>
  <si>
    <t>IL-005-1228-NSCLC-T1</t>
  </si>
  <si>
    <t>IL-005-1250-NSCLC-T0</t>
  </si>
  <si>
    <t>IL-005-1256-NSCLC-T0</t>
  </si>
  <si>
    <t>IL-005-1256-NSCLC-T1</t>
  </si>
  <si>
    <t>IL-007-3506-SCLC-T0</t>
  </si>
  <si>
    <t>IL-007-3508-SCLC-T1</t>
  </si>
  <si>
    <t>IL-007-1500-NSCLC-T1</t>
  </si>
  <si>
    <t>IL-007-1502-NSCLC-T1</t>
  </si>
  <si>
    <t>IL-007-1504-NSCLC-T0</t>
  </si>
  <si>
    <t>GB-025-8513-MELANOMA-T0</t>
  </si>
  <si>
    <t>IL-007-2582-MELANOMA-T3</t>
  </si>
  <si>
    <t>IL-007-1516-NSCLC-T0</t>
  </si>
  <si>
    <t>IL-007-1516-NSCLC-T1</t>
  </si>
  <si>
    <t>IL-007-1518-NSCLC-T0</t>
  </si>
  <si>
    <t>IL-007-1518-NSCLC-T0a</t>
  </si>
  <si>
    <t>IL-007-1520-NSCLC-T1</t>
  </si>
  <si>
    <t>IL-007-1522-NSCLC-T0</t>
  </si>
  <si>
    <t>IL-007-1522-NSCLC-T1</t>
  </si>
  <si>
    <t>IL-007-1524-NSCLC-T0</t>
  </si>
  <si>
    <t>IL-007-1530-NSCLC-T0</t>
  </si>
  <si>
    <t>IL-007-1534-NSCLC-T1</t>
  </si>
  <si>
    <t>IL-007-2551-MELANOMA-T1</t>
  </si>
  <si>
    <t>IL-007-2555-MELANOMA-T1</t>
  </si>
  <si>
    <t>IL-007-2583-MELANOMA-T2</t>
  </si>
  <si>
    <t>IL-007-2585-MELANOMA-T1</t>
  </si>
  <si>
    <t>IL-007-3506-SCLC-T1</t>
  </si>
  <si>
    <t>IL-007-3508-SCLC-T0</t>
  </si>
  <si>
    <t>IL-007-1510-NSCLC-T0</t>
  </si>
  <si>
    <t>IL-007-1510-NSCLC-T1</t>
  </si>
  <si>
    <t>IL-007-1530-NSCLC-T1</t>
  </si>
  <si>
    <t>GB-025-8514-MELANOMA-T0</t>
  </si>
  <si>
    <t>GB-025-8515-MELANOMA-T0</t>
  </si>
  <si>
    <t>GB-025-8516-MELANOMA-T0</t>
  </si>
  <si>
    <t>GB-025-8517-MELANOMA-T0</t>
  </si>
  <si>
    <t>GB-025-8518-MELANOMA-T0</t>
  </si>
  <si>
    <t>IL-007-1502-NSCLC-T0</t>
  </si>
  <si>
    <t>IL-007-1500-NSCLC-T0</t>
  </si>
  <si>
    <t>IL-007-1520-NSCLC-T0</t>
  </si>
  <si>
    <t>IL-007-1534-NSCLC-T0</t>
  </si>
  <si>
    <t>IL-008-1701-NSCLC-T0</t>
  </si>
  <si>
    <t>IL-008-1701-NSCLC-T1</t>
  </si>
  <si>
    <t>IL-008-1703-NSCLC-T0</t>
  </si>
  <si>
    <t>IL-008-1707-NSCLC-T0</t>
  </si>
  <si>
    <t>IL-008-1707-NSCLC-T1</t>
  </si>
  <si>
    <t>IL-008-1709-NSCLC-T0</t>
  </si>
  <si>
    <t>IL-008-1709-NSCLC-T1</t>
  </si>
  <si>
    <t>IL-008-1710-NSCLC-T0</t>
  </si>
  <si>
    <t>IL-008-1710-NSCLC-T1</t>
  </si>
  <si>
    <t>IL-008-1711-NSCLC-T0</t>
  </si>
  <si>
    <t>IL-008-1711-NSCLC-T1</t>
  </si>
  <si>
    <t>IL-008-1713-NSCLC-T1</t>
  </si>
  <si>
    <t>IL-008-1715-NSCLC-T0</t>
  </si>
  <si>
    <t>IL-008-1715-NSCLC-T0a</t>
  </si>
  <si>
    <t>IL-008-1715-NSCLC-T1</t>
  </si>
  <si>
    <t>IL-008-1717-NSCLC-T0</t>
  </si>
  <si>
    <t>IL-008-1719-NSCLC-T0a</t>
  </si>
  <si>
    <t>IL-008-1721-NSCLC-T0</t>
  </si>
  <si>
    <t>IL-008-1723-NSCLC-T0</t>
  </si>
  <si>
    <t>IL-008-1725-NSCLC-T0</t>
  </si>
  <si>
    <t>IL-008-1725-NSCLC-T2</t>
  </si>
  <si>
    <t>IL-008-1727-NSCLC-T0</t>
  </si>
  <si>
    <t>IL-008-1727-NSCLC-T1</t>
  </si>
  <si>
    <t>IL-008-1727-NSCLC-T2</t>
  </si>
  <si>
    <t>IL-008-1729-NSCLC-T0</t>
  </si>
  <si>
    <t>IL-008-1731-NSCLC-T0</t>
  </si>
  <si>
    <t>IL-008-1713-NSCLC-T0</t>
  </si>
  <si>
    <t>IL-008-1719-NSCLC-T2</t>
  </si>
  <si>
    <t>IL-008-1719-NSCLC-T1</t>
  </si>
  <si>
    <t>IL-008-1719-NSCLC-T0</t>
  </si>
  <si>
    <t>US-010-2001-HETH-T0</t>
  </si>
  <si>
    <t>US-010-2002-HETH-T0</t>
  </si>
  <si>
    <t>US-010-2003-HETH-T0</t>
  </si>
  <si>
    <t>US-010-2004-HETH-T0</t>
  </si>
  <si>
    <t>US-010-2005-HETH-T0</t>
  </si>
  <si>
    <t>US-010-2006-HETH-T0</t>
  </si>
  <si>
    <t>US-010-2007-HETH-T0</t>
  </si>
  <si>
    <t>US-010-2008-HETH-T0</t>
  </si>
  <si>
    <t>US-010-2009-HETH-T0</t>
  </si>
  <si>
    <t>US-010-2010-HETH-T0</t>
  </si>
  <si>
    <t>US-010-2011-HETH-T0</t>
  </si>
  <si>
    <t>US-010-2012-HETH-T0</t>
  </si>
  <si>
    <t>US-010-2013-HETH-T0</t>
  </si>
  <si>
    <t>US-010-2014-HETH-T0</t>
  </si>
  <si>
    <t>US-010-2015-HETH-T0</t>
  </si>
  <si>
    <t>IL-011-1400-NSCLC-T0</t>
  </si>
  <si>
    <t>IL-011-1400-NSCLC-T1</t>
  </si>
  <si>
    <t>IL-011-1402-NSCLC-T0</t>
  </si>
  <si>
    <t>IL-011-1402-NSCLC-T1</t>
  </si>
  <si>
    <t>IL-011-1404-NSCLC-T0</t>
  </si>
  <si>
    <t>GB-025-8519-MELANOMA-T0</t>
  </si>
  <si>
    <t>IL-012-1600-NSCLC-T0</t>
  </si>
  <si>
    <t>IL-012-1600-NSCLC-T1</t>
  </si>
  <si>
    <t>IL-012-1604-NSCLC-T1</t>
  </si>
  <si>
    <t>IL-012-1612-NSCLC-T0</t>
  </si>
  <si>
    <t>IL-012-1612-NSCLC-T1</t>
  </si>
  <si>
    <t>IL-012-1616-NSCLC-T0a</t>
  </si>
  <si>
    <t>IL-012-1616-NSCLC-T1</t>
  </si>
  <si>
    <t>IL-012-1620-NSCLC-T0</t>
  </si>
  <si>
    <t>IL-012-1620-NSCLC-T1</t>
  </si>
  <si>
    <t>IL-012-1624-NSCLC-T0</t>
  </si>
  <si>
    <t>IL-012-1624-NSCLC-T1</t>
  </si>
  <si>
    <t>IL-012-1626-NSCLC-T0</t>
  </si>
  <si>
    <t>IL-012-1626-NSCLC-T1</t>
  </si>
  <si>
    <t>IL-012-1628-NSCLC-T0</t>
  </si>
  <si>
    <t>IL-012-1628-NSCLC-T1</t>
  </si>
  <si>
    <t>IL-012-1642-NSCLC-T0</t>
  </si>
  <si>
    <t>IL-012-1644-NSCLC-T0</t>
  </si>
  <si>
    <t>IL-012-1644-NSCLC-T1</t>
  </si>
  <si>
    <t>IL-012-1646-NSCLC-T0</t>
  </si>
  <si>
    <t>IL-012-1648-NSCLC-T0</t>
  </si>
  <si>
    <t>IL-012-1648-NSCLC-T1</t>
  </si>
  <si>
    <t>IL-012-1654-NSCLC-T0</t>
  </si>
  <si>
    <t>IL-012-1654-NSCLC-T1</t>
  </si>
  <si>
    <t>IL-012-1656-NSCLC-T0</t>
  </si>
  <si>
    <t>IL-012-1656-NSCLC-T1</t>
  </si>
  <si>
    <t>IL-012-3601-SCLC-T0</t>
  </si>
  <si>
    <t>IL-012-3601-SCLC-T1</t>
  </si>
  <si>
    <t>IL-012-3603-SCLC-T0</t>
  </si>
  <si>
    <t>IL-012-3603-SCLC-T0a</t>
  </si>
  <si>
    <t>IL-012-3603-SCLC-T1</t>
  </si>
  <si>
    <t>IL-012-3605-SCLC-T0</t>
  </si>
  <si>
    <t>IL-012-3605-SCLC-T1</t>
  </si>
  <si>
    <t>IL-012-1640-NSCLC-T0</t>
  </si>
  <si>
    <t>IL-012-1616-NSCLC-T0</t>
  </si>
  <si>
    <t>IL-012-1602-NSCLC-T1</t>
  </si>
  <si>
    <t>IL-012-1606-NSCLC-T1</t>
  </si>
  <si>
    <t>IL-012-1610-NSCLC-T1</t>
  </si>
  <si>
    <t>IL-012-1614-NSCLC-T1</t>
  </si>
  <si>
    <t>IL-012-1618-NSCLC-T1</t>
  </si>
  <si>
    <t>IL-012-1622-NSCLC-T0</t>
  </si>
  <si>
    <t>IL-012-1622-NSCLC-T1</t>
  </si>
  <si>
    <t>IL-012-1632-NSCLC-T0a</t>
  </si>
  <si>
    <t>IL-012-1632-NSCLC-T1</t>
  </si>
  <si>
    <t>IL-012-1618-NSCLC-T0</t>
  </si>
  <si>
    <t>IL-012-1632-NSCLC-T0</t>
  </si>
  <si>
    <t>IL-012-1602-NSCLC-T0</t>
  </si>
  <si>
    <t>IL-012-1604-NSCLC-T0</t>
  </si>
  <si>
    <t>IL-012-1606-NSCLC-T0</t>
  </si>
  <si>
    <t>IL-012-1610-NSCLC-T0</t>
  </si>
  <si>
    <t>IL-012-1614-NSCLC-T0</t>
  </si>
  <si>
    <t>IL-012-1658-NSCLC-T0</t>
  </si>
  <si>
    <t>IL-012-1640-NSCLC-T1</t>
  </si>
  <si>
    <t>IL-012-1634-NSCLC-T1</t>
  </si>
  <si>
    <t>IL-012-1642-NSCLC-T1</t>
  </si>
  <si>
    <t>IL-012-1658-NSCLC-T1</t>
  </si>
  <si>
    <t>IL-013-1808-NSCLC-T1</t>
  </si>
  <si>
    <t>IL-013-1808-NSCLC-T0</t>
  </si>
  <si>
    <t>IL-014-3900-SCLC-T0</t>
  </si>
  <si>
    <t>IL-014-1901-NSCLC-T0</t>
  </si>
  <si>
    <t>IL-014-1901-NSCLC-T1</t>
  </si>
  <si>
    <t>IL-014-1901-NSCLC-T2</t>
  </si>
  <si>
    <t>IL-014-1901-NSCLC-T3</t>
  </si>
  <si>
    <t>IL-014-1901-NSCLC-T4</t>
  </si>
  <si>
    <t>IL-014-1901-NSCLC-T5</t>
  </si>
  <si>
    <t>IL-014-1903-NSCLC-T0</t>
  </si>
  <si>
    <t>IL-014-1903-NSCLC-T1</t>
  </si>
  <si>
    <t>IL-014-1903-NSCLC-T2</t>
  </si>
  <si>
    <t>IL-014-1903-NSCLC-T3</t>
  </si>
  <si>
    <t>IL-014-1903-NSCLC-T4</t>
  </si>
  <si>
    <t>IL-014-1903-NSCLC-T5</t>
  </si>
  <si>
    <t>IL-014-1907-NSCLC-T0</t>
  </si>
  <si>
    <t>IL-014-1907-NSCLC-T0a</t>
  </si>
  <si>
    <t>IL-014-1907-NSCLC-T1</t>
  </si>
  <si>
    <t>IL-014-1907-NSCLC-T2</t>
  </si>
  <si>
    <t>IL-014-1909-NSCLC-T0a</t>
  </si>
  <si>
    <t>IL-014-1909-NSCLC-T1</t>
  </si>
  <si>
    <t>IL-014-1909-NSCLC-T2</t>
  </si>
  <si>
    <t>IL-014-1909-NSCLC-T3</t>
  </si>
  <si>
    <t>IL-014-1909-NSCLC-T4</t>
  </si>
  <si>
    <t>IL-014-1911-NSCLC-T1</t>
  </si>
  <si>
    <t>IL-014-1911-NSCLC-T2</t>
  </si>
  <si>
    <t>IL-014-1912-NSCLC-T2</t>
  </si>
  <si>
    <t>IL-014-1914-NSCLC-T0a</t>
  </si>
  <si>
    <t>IL-014-2901-MELANOMA-T1</t>
  </si>
  <si>
    <t>IL-014-2903-MELANOMA-T1</t>
  </si>
  <si>
    <t>IL-014-1912-NSCLC-T1</t>
  </si>
  <si>
    <t>IL-014-1902-NSCLC-T0</t>
  </si>
  <si>
    <t>IL-014-1905-NSCLC-T0</t>
  </si>
  <si>
    <t>IL-014-1909-NSCLC-T0</t>
  </si>
  <si>
    <t>IL-014-1910-NSCLC-T0</t>
  </si>
  <si>
    <t>IL-014-1911-NSCLC-T0</t>
  </si>
  <si>
    <t>IL-014-1912-NSCLC-T0</t>
  </si>
  <si>
    <t>IL-014-1913-NSCLC-T0</t>
  </si>
  <si>
    <t>IL-014-1914-NSCLC-T0</t>
  </si>
  <si>
    <t>GB-025-8520-MELANOMA-T0</t>
  </si>
  <si>
    <t>GB-025-8522-MELANOMA-T0</t>
  </si>
  <si>
    <t>IL-016-1100-NSCLC-T1</t>
  </si>
  <si>
    <t>IL-016-1100-NSCLC-T2</t>
  </si>
  <si>
    <t>IL-016-1101-NSCLC-T1</t>
  </si>
  <si>
    <t>IL-016-1103-NSCLC-T1</t>
  </si>
  <si>
    <t>IL-016-1105-NSCLC-T0</t>
  </si>
  <si>
    <t>IL-016-1105-NSCLC-T1</t>
  </si>
  <si>
    <t>IL-016-1106-NSCLC-T1</t>
  </si>
  <si>
    <t>IL-016-1107-NSCLC-T1</t>
  </si>
  <si>
    <t>IL-016-1100-NSCLC-T0</t>
  </si>
  <si>
    <t>IL-016-1101-NSCLC-T0</t>
  </si>
  <si>
    <t>IL-016-1102-NSCLC-T0</t>
  </si>
  <si>
    <t>IL-016-1103-NSCLC-T0</t>
  </si>
  <si>
    <t>IL-016-1104-NSCLC-T0</t>
  </si>
  <si>
    <t>IL-016-1106-NSCLC-T0</t>
  </si>
  <si>
    <t>IL-016-1107-NSCLC-T0</t>
  </si>
  <si>
    <t>IL-001-2003-MELANOMA-T0</t>
  </si>
  <si>
    <t>GB-020-8000-MELANOMA-T1</t>
  </si>
  <si>
    <t>IL-001-2005-MELANOMA-T0</t>
  </si>
  <si>
    <t>GB-020-8001-MELANOMA-T1</t>
  </si>
  <si>
    <t>IL-001-2007-MELANOMA-T0</t>
  </si>
  <si>
    <t>GB-020-8002-MELANOMA-T1</t>
  </si>
  <si>
    <t>GB-020-7000-NSCLC-T1</t>
  </si>
  <si>
    <t>GB-020-7001-NSCLC-T1</t>
  </si>
  <si>
    <t>GB-020-7004-NSCLC-T1</t>
  </si>
  <si>
    <t>GB-020-7000-NSCLC-T0</t>
  </si>
  <si>
    <t>GB-020-7001-NSCLC-T0</t>
  </si>
  <si>
    <t>GB-020-7002-NSCLC-T0</t>
  </si>
  <si>
    <t>GB-020-7002-NSCLC-T1</t>
  </si>
  <si>
    <t>GB-020-7003-NSCLC-T0</t>
  </si>
  <si>
    <t>GB-020-7003-NSCLC-T1</t>
  </si>
  <si>
    <t>GB-020-7004-NSCLC-T0</t>
  </si>
  <si>
    <t>GB-020-7005-NSCLC-T0</t>
  </si>
  <si>
    <t>GB-020-7006-NSCLC-T0</t>
  </si>
  <si>
    <t>GB-020-7006-NSCLC-T1</t>
  </si>
  <si>
    <t>GB-021-9100-SCLC-T0</t>
  </si>
  <si>
    <t>GB-021-7100-NSCLC-T2</t>
  </si>
  <si>
    <t>GB-021-7100-NSCLC-T3</t>
  </si>
  <si>
    <t>GB-021-7102-NSCLC-T1</t>
  </si>
  <si>
    <t>GB-021-7103-NSCLC-T2</t>
  </si>
  <si>
    <t>GB-021-7104-NSCLC-T1</t>
  </si>
  <si>
    <t>GB-021-7105-NSCLC-T1</t>
  </si>
  <si>
    <t>GB-021-7102-NSCLC-T2</t>
  </si>
  <si>
    <t>GB-021-7100-NSCLC-T0</t>
  </si>
  <si>
    <t>GB-021-7100-NSCLC-T1</t>
  </si>
  <si>
    <t>GB-021-7101-NSCLC-T0</t>
  </si>
  <si>
    <t>GB-021-7103-NSCLC-T0</t>
  </si>
  <si>
    <t>GB-021-7103-NSCLC-T1</t>
  </si>
  <si>
    <t>GB-021-7104-NSCLC-T0</t>
  </si>
  <si>
    <t>GB-021-7106-NSCLC-T0</t>
  </si>
  <si>
    <t>GB-021-7107-NSCLC-T0</t>
  </si>
  <si>
    <t>GB-021-7102-NSCLC-T0</t>
  </si>
  <si>
    <t>GB-021-7105-NSCLC-T0</t>
  </si>
  <si>
    <t>GB-023-7300-NSCLC-T1</t>
  </si>
  <si>
    <t>GB-023-7300-NSCLC-T0</t>
  </si>
  <si>
    <t>GB-023-7302-NSCLC-T1</t>
  </si>
  <si>
    <t>GB-023-7300-NSCLC-T2</t>
  </si>
  <si>
    <t>GB-023-8301-MELANOMA-T2</t>
  </si>
  <si>
    <t>GB-023-7301-NSCLC-T0</t>
  </si>
  <si>
    <t>GB-023-7301-NSCLC-T3</t>
  </si>
  <si>
    <t>GB-023-8301-MELANOMA-T1</t>
  </si>
  <si>
    <t>GB-023-7301-NSCLC-T1</t>
  </si>
  <si>
    <t>GB-023-7301-NSCLC-T2</t>
  </si>
  <si>
    <t>GB-023-7302-NSCLC-T0</t>
  </si>
  <si>
    <t>GB-023-8300-MELANOMA-T3</t>
  </si>
  <si>
    <t>IL-001-2011-MELANOMA-T0</t>
  </si>
  <si>
    <t>GB-023-7302-NSCLC-T2</t>
  </si>
  <si>
    <t>GB-023-7301-NSCLC-T4</t>
  </si>
  <si>
    <t>GB-023-8300-MELANOMA-T1</t>
  </si>
  <si>
    <t>GB-023-8300-MELANOMA-T2</t>
  </si>
  <si>
    <t>IL-001-2013-MELANOMA-T0</t>
  </si>
  <si>
    <t>GB-024-7400-NSCLC-T1</t>
  </si>
  <si>
    <t>GB-024-7401-NSCLC-T0</t>
  </si>
  <si>
    <t>GB-024-7403-NSCLC-T0</t>
  </si>
  <si>
    <t>GB-024-7403-NSCLC-T1</t>
  </si>
  <si>
    <t>GB-024-7405-NSCLC-T0</t>
  </si>
  <si>
    <t>GB-024-7406-NSCLC-T0</t>
  </si>
  <si>
    <t>GB-024-7406-NSCLC-T1</t>
  </si>
  <si>
    <t>GB-024-7407-NSCLC-T0</t>
  </si>
  <si>
    <t>GB-024-7407-NSCLC-T1</t>
  </si>
  <si>
    <t>GB-024-7410-NSCLC-T0</t>
  </si>
  <si>
    <t>GB-024-9400-SCLC-T0</t>
  </si>
  <si>
    <t>GB-024-7400-NSCLC-T0</t>
  </si>
  <si>
    <t>GB-024-7401-NSCLC-T1</t>
  </si>
  <si>
    <t>GB-024-7402-NSCLC-T0</t>
  </si>
  <si>
    <t>GB-024-7404-NSCLC-T0</t>
  </si>
  <si>
    <t>GB-024-7408-NSCLC-T1</t>
  </si>
  <si>
    <t>GB-024-7410-NSCLC-T1</t>
  </si>
  <si>
    <t>GB-024-7408-NSCLC-T0</t>
  </si>
  <si>
    <t>IL-001-2015-MELANOMA-T0</t>
  </si>
  <si>
    <t>GB-025-8500-MELANOMA-T1</t>
  </si>
  <si>
    <t>IL-001-2017-MELANOMA-T0</t>
  </si>
  <si>
    <t>GB-025-8501-MELANOMA-T1</t>
  </si>
  <si>
    <t>IL-001-2019-MELANOMA-T0</t>
  </si>
  <si>
    <t>GB-025-8502-MELANOMA-T1</t>
  </si>
  <si>
    <t>IL-001-2021-MELANOMA-T0</t>
  </si>
  <si>
    <t>GB-025-8503-MELANOMA-T1</t>
  </si>
  <si>
    <t>GB-025-8503-MELANOMA-T2</t>
  </si>
  <si>
    <t>GB-025-8503-MELANOMA-T3</t>
  </si>
  <si>
    <t>IL-001-2023-MELANOMA-T0</t>
  </si>
  <si>
    <t>GB-025-8504-MELANOMA-T1</t>
  </si>
  <si>
    <t>GB-025-8504-MELANOMA-T2</t>
  </si>
  <si>
    <t>GB-025-8504-MELANOMA-T3</t>
  </si>
  <si>
    <t>IL-001-2025-MELANOMA-T0</t>
  </si>
  <si>
    <t>GB-025-8505-MELANOMA-T1</t>
  </si>
  <si>
    <t>GB-025-8505-MELANOMA-T2</t>
  </si>
  <si>
    <t>IL-001-2027-MELANOMA-T0</t>
  </si>
  <si>
    <t>GB-025-8506-MELANOMA-T1</t>
  </si>
  <si>
    <t>IL-001-2029-MELANOMA-T0</t>
  </si>
  <si>
    <t>IL-001-2031-MELANOMA-T0</t>
  </si>
  <si>
    <t>GB-025-8508-MELANOMA-T1</t>
  </si>
  <si>
    <t>IL-001-2033-MELANOMA-T0</t>
  </si>
  <si>
    <t>GB-025-8509-MELANOMA-T1</t>
  </si>
  <si>
    <t>GB-025-8509-MELANOMA-T2</t>
  </si>
  <si>
    <t>IL-001-2035-MELANOMA-T0</t>
  </si>
  <si>
    <t>GB-025-8510-MELANOMA-T1</t>
  </si>
  <si>
    <t>IL-001-2037-MELANOMA-T0</t>
  </si>
  <si>
    <t>GB-025-8511-MELANOMA-T1</t>
  </si>
  <si>
    <t>IL-001-2041-MELANOMA-T0</t>
  </si>
  <si>
    <t>GB-025-8512-MELANOMA-T1</t>
  </si>
  <si>
    <t>IL-001-2059-MELANOMA-T0</t>
  </si>
  <si>
    <t>GB-025-8513-MELANOMA-T1</t>
  </si>
  <si>
    <t>GB-025-9500-SCLC-T0</t>
  </si>
  <si>
    <t>GB-025-9500-SCLC-T1</t>
  </si>
  <si>
    <t>GB-025-9501-SCLC-T0</t>
  </si>
  <si>
    <t>GB-025-9501-SCLC-T1</t>
  </si>
  <si>
    <t>GB-025-9501-SCLC-T2</t>
  </si>
  <si>
    <t>GB-025-7503-NSCLC-T1</t>
  </si>
  <si>
    <t>GB-025-7503-NSCLC-T2</t>
  </si>
  <si>
    <t>GB-025-7500-NSCLC-T0</t>
  </si>
  <si>
    <t>GB-025-7502-NSCLC-T0</t>
  </si>
  <si>
    <t>GB-025-7502-NSCLC-T1</t>
  </si>
  <si>
    <t>GB-025-7503-NSCLC-T0</t>
  </si>
  <si>
    <t>GB-025-7504-NSCLC-T0</t>
  </si>
  <si>
    <t>GB-025-7504-NSCLC-T1</t>
  </si>
  <si>
    <t>GB-025-7505-NSCLC-T0</t>
  </si>
  <si>
    <t>GB-025-7506-NSCLC-T0</t>
  </si>
  <si>
    <t>GB-025-7507-NSCLC-T0</t>
  </si>
  <si>
    <t>GB-025-8514-MELANOMA-T1</t>
  </si>
  <si>
    <t>GB-025-7511-NSCLC-T0</t>
  </si>
  <si>
    <t>GB-025-7510-NSCLC-T0</t>
  </si>
  <si>
    <t>GB-025-9502-SCLC-T1</t>
  </si>
  <si>
    <t>IL-001-2061-MELANOMA-T0</t>
  </si>
  <si>
    <t>GB-025-7505-NSCLC-T2</t>
  </si>
  <si>
    <t>GB-025-8504-MELANOMA-T4</t>
  </si>
  <si>
    <t>GB-025-7503-NSCLC-T3</t>
  </si>
  <si>
    <t>GB-025-8501-NSCLC-T4</t>
  </si>
  <si>
    <t>GB-025-7508-NSCLC-T1</t>
  </si>
  <si>
    <t>GB-025-8505-MELANOMA-T3</t>
  </si>
  <si>
    <t>IL-001-2063-MELANOMA-T0</t>
  </si>
  <si>
    <t>GB-025-8512-MELANOMA-T2</t>
  </si>
  <si>
    <t>GB-025-9502-SCLC-T0</t>
  </si>
  <si>
    <t>GB-025-7506-NSCLC-T1</t>
  </si>
  <si>
    <t>GB-025-9501-SCLC-T3</t>
  </si>
  <si>
    <t>GB-025-7508-NSCLC-T0</t>
  </si>
  <si>
    <t>GB-025-7505-NSCLC-T1</t>
  </si>
  <si>
    <t>GB-025-8511-MELANOMA-T2</t>
  </si>
  <si>
    <t>GB-025-8510-MELANOMA-T2</t>
  </si>
  <si>
    <t>GB-025-7507-NSCLC-T1</t>
  </si>
  <si>
    <t>GB-025-8510-MELANOMA-T4</t>
  </si>
  <si>
    <t>GB-025-9500-SCLC-T5</t>
  </si>
  <si>
    <t>GB-025-7505-NSCLC-T3</t>
  </si>
  <si>
    <t>GB-025-7510-NSCLC-T2</t>
  </si>
  <si>
    <t>GB-025-7511-NSCLC-T2</t>
  </si>
  <si>
    <t>GB-025-8504-MELANOMA-T5</t>
  </si>
  <si>
    <t>GB-025-9502-SCLC-T2</t>
  </si>
  <si>
    <t>GB-025-8516-MELANOMA-T1</t>
  </si>
  <si>
    <t>GB-025-8509-MELANOMA-T4</t>
  </si>
  <si>
    <t>GB-025-7503-NSCLC-T4</t>
  </si>
  <si>
    <t>GB-025-9500-SCLC-T3</t>
  </si>
  <si>
    <t>GB-025-7508-NSCLC-T2</t>
  </si>
  <si>
    <t>GB-025-8505-MELANOMA-T4</t>
  </si>
  <si>
    <t>GB-025-8515-MELANOMA-T1</t>
  </si>
  <si>
    <t>IL-001-2065-MELANOMA-T0</t>
  </si>
  <si>
    <t>GB-025-8510-MELANOMA-T3</t>
  </si>
  <si>
    <t>GB-025-7511-NSCLC-T1</t>
  </si>
  <si>
    <t>GB-025-7510-NSCLC-T1</t>
  </si>
  <si>
    <t>GB-025-8509-MELANOMA-T3</t>
  </si>
  <si>
    <t>GB-025-7506-NSCLC-T2</t>
  </si>
  <si>
    <t>GB-025-8503-MELANOMA-T4</t>
  </si>
  <si>
    <t>GB-025-8511-MELANOMA-T3</t>
  </si>
  <si>
    <t>GB-025-7509-NSCLC-T0</t>
  </si>
  <si>
    <t>GB-026-7601-NSCLC-T0</t>
  </si>
  <si>
    <t>GB-026-7601-NSCLC-T1</t>
  </si>
  <si>
    <t>GB-026-7601-NSCLC-T2</t>
  </si>
  <si>
    <t>GB-026-7601-NSCLC-T3</t>
  </si>
  <si>
    <t>GB-026-7600-NSCLC-T0</t>
  </si>
  <si>
    <t>GB-026-7600-NSCLC-T1</t>
  </si>
  <si>
    <t>GB-026-7602-NSCLC-T0</t>
  </si>
  <si>
    <t>GB-026-7602-NSCLC-T1</t>
  </si>
  <si>
    <t>GB-026-7602-NSCLC-T2</t>
  </si>
  <si>
    <t>GB-026-7602-NSCLC-T3</t>
  </si>
  <si>
    <t>GB-026-7603-NSCLC-T0</t>
  </si>
  <si>
    <t>GB-026-7603-NSCLC-T1</t>
  </si>
  <si>
    <t>GB-026-7603-NSCLC-T2</t>
  </si>
  <si>
    <t>GB-026-7604-NSCLC-T0</t>
  </si>
  <si>
    <t>GB-026-7604-NSCLC-T1</t>
  </si>
  <si>
    <t>GB-026-7604-NSCLC-T2</t>
  </si>
  <si>
    <t>GB-026-7604-NSCLC-T3</t>
  </si>
  <si>
    <t>GB-026-7605-NSCLC-T0</t>
  </si>
  <si>
    <t>GB-026-7605-NSCLC-T1</t>
  </si>
  <si>
    <t>GB-026-7606-NSCLC-T0</t>
  </si>
  <si>
    <t>GB-026-7606-NSCLC-T1</t>
  </si>
  <si>
    <t>GB-026-7606-NSCLC-T2</t>
  </si>
  <si>
    <t>GB-026-9600-SCLC-T0</t>
  </si>
  <si>
    <t>GB-026-9600-SCLC-T1</t>
  </si>
  <si>
    <t>GB-026-7607-NSCLC-T0</t>
  </si>
  <si>
    <t>GB-026-7602-NSCLC-T4</t>
  </si>
  <si>
    <t>GB-026-7603-NSCLC-T4</t>
  </si>
  <si>
    <t>GB-026-7604-NSCLC-T4</t>
  </si>
  <si>
    <t>GB-026-7605-NSCLC-T3</t>
  </si>
  <si>
    <t>GB-026-7606-NSCLC-T3</t>
  </si>
  <si>
    <t>GB-026-7607-NSCLC-T1</t>
  </si>
  <si>
    <t>GB-027-7702-NSCLC-T0</t>
  </si>
  <si>
    <t>GB-027-7705-NSCLC-T1</t>
  </si>
  <si>
    <t>GB-027-7702-NSCLC-T1</t>
  </si>
  <si>
    <t>GB-027-7703-NSCLC-T1</t>
  </si>
  <si>
    <t>GB-027-7705-NSCLC-T0</t>
  </si>
  <si>
    <t>GB-027-7703-NSCLC-T0</t>
  </si>
  <si>
    <t>GB-027-7708-NSCLC-T0</t>
  </si>
  <si>
    <t>GB-027-7707-NSCLC-T1</t>
  </si>
  <si>
    <t>GB-027-7706-NSCLC-T1</t>
  </si>
  <si>
    <t>GB-027-7705-NSCLC-T2</t>
  </si>
  <si>
    <t>GB-027-7702-NSCLC-T2</t>
  </si>
  <si>
    <t>GB-027-7707-NSCLC-T0</t>
  </si>
  <si>
    <t>GB-027-7706-NSCLC-T0</t>
  </si>
  <si>
    <t>GB-027-7702-NSCLC-T3</t>
  </si>
  <si>
    <t>GB-028-9801-SCLC-T0</t>
  </si>
  <si>
    <t>GB-028-7805-NSCLC-T1</t>
  </si>
  <si>
    <t>GB-028-7805-NSCLC-T0</t>
  </si>
  <si>
    <t>GB-028-7803-NSCLC-T3</t>
  </si>
  <si>
    <t>GB-028-7803-NSCLC-T2</t>
  </si>
  <si>
    <t>GB-028-7803-NSCLC-T1</t>
  </si>
  <si>
    <t>GB-028-7803-NSCLC-T0</t>
  </si>
  <si>
    <t>GB-028-7804-NSCLC-T1</t>
  </si>
  <si>
    <t>GB-028-7804-NSCLC-T0</t>
  </si>
  <si>
    <t>GB-028-7801-NSCLC-T0</t>
  </si>
  <si>
    <t>GB-028-7801-NSCLC-T2</t>
  </si>
  <si>
    <t>GB-028-9800-SCLC-T0</t>
  </si>
  <si>
    <t>GB-028-9800-SCLC-T1</t>
  </si>
  <si>
    <t>GB-028-9801-SCLC-T1</t>
  </si>
  <si>
    <t>GB-029-7902-NSCLC-T0</t>
  </si>
  <si>
    <t>GB-029-7902-NSCLC-T1</t>
  </si>
  <si>
    <t>GB-029-7901-NSCLC-T1</t>
  </si>
  <si>
    <t>GB-029-7901-NSCLC-T2</t>
  </si>
  <si>
    <t>GB-029-7901-NSCLC-T3</t>
  </si>
  <si>
    <t>GB-029-7901-NSCLC-T0</t>
  </si>
  <si>
    <t>GB-029-7900-NSCLC-T1</t>
  </si>
  <si>
    <t>GB-029-7900-NSCLC-T2</t>
  </si>
  <si>
    <t>GB-029-7900-NSCLC-T3</t>
  </si>
  <si>
    <t>GB-029-7900-NSCLC-T0</t>
  </si>
  <si>
    <t>GB-029-9902-SCLC-T0</t>
  </si>
  <si>
    <t>GB-029-9902-SCLC-T1</t>
  </si>
  <si>
    <t>GB-029-9901-SCLC-T2</t>
  </si>
  <si>
    <t>GB-029-9901-SCLC-T0</t>
  </si>
  <si>
    <t>GB-029-9901-SCLC-T1</t>
  </si>
  <si>
    <t>GB-029-7908-NSCLC-T0</t>
  </si>
  <si>
    <t>GB-029-7907-NSCLC-T0</t>
  </si>
  <si>
    <t>GB-029-7907-NSCLC-T1</t>
  </si>
  <si>
    <t>GB-029-7906-NSCLC-T0</t>
  </si>
  <si>
    <t>GB-029-7906-NSCLC-T1</t>
  </si>
  <si>
    <t>GB-029-7906-NSCLC-T2</t>
  </si>
  <si>
    <t>GB-029-7905-NSCLC-T0</t>
  </si>
  <si>
    <t>GB-029-7905-NSCLC-T1</t>
  </si>
  <si>
    <t>GB-029-7904-NSCLC-T1</t>
  </si>
  <si>
    <t>GB-029-7904-NSCLC-T2</t>
  </si>
  <si>
    <t>GB-029-7904-NSCLC-T0</t>
  </si>
  <si>
    <t>GB-029-7903-NSCLC-T1</t>
  </si>
  <si>
    <t>GB-029-7903-NSCLC-T5</t>
  </si>
  <si>
    <t>GB-029-7902-NSCLC-T2</t>
  </si>
  <si>
    <t>GB-029-7902-NSCLC-T3</t>
  </si>
  <si>
    <t>US-030-4101-MELANOMA-T2</t>
  </si>
  <si>
    <t>US-030-4104-MELANOMA-T1</t>
  </si>
  <si>
    <t>IL-001-2067-MELANOMA-T0</t>
  </si>
  <si>
    <t>US-030-4102-MELANOMA-T1</t>
  </si>
  <si>
    <t>IL-001-2069-MELANOMA-T0</t>
  </si>
  <si>
    <t>US-030-4103-MELANOMA-T1</t>
  </si>
  <si>
    <t>IL-001-2071-MELANOMA-T0</t>
  </si>
  <si>
    <t>US-030-4100-MELANOMA-T2</t>
  </si>
  <si>
    <t>US-030-4100-MELANOMA-T1</t>
  </si>
  <si>
    <t>IL-003-2365-MELANOMA-T0</t>
  </si>
  <si>
    <t>US-030-4101-MELANOMA-T1</t>
  </si>
  <si>
    <t>US-030-4101-MELANOMA-T3</t>
  </si>
  <si>
    <t>US-030-4103-MELANOMA-T5</t>
  </si>
  <si>
    <t>US-030-4104-MELANOMA-T2</t>
  </si>
  <si>
    <t>US-030-4104-MELANOMA-T3</t>
  </si>
  <si>
    <t>IL-004-2177-MELANOMA-T0</t>
  </si>
  <si>
    <t>US-030-4105-MELANOMA-T1</t>
  </si>
  <si>
    <t>US-030-4105-MELANOMA-T2</t>
  </si>
  <si>
    <t>US-030-4105-MELANOMA-T3</t>
  </si>
  <si>
    <t>IL-007-2555-MELANOMA-T0</t>
  </si>
  <si>
    <t>US-030-4106-MELANOMA-T1</t>
  </si>
  <si>
    <t>US-030-4106-MELANOMA-T3</t>
  </si>
  <si>
    <t>IL-007-2580-MELANOMA-T0</t>
  </si>
  <si>
    <t>US-030-4107-MELANOMA-T1</t>
  </si>
  <si>
    <t>US-031-6000-NSCLC-T0</t>
  </si>
  <si>
    <t>US-031-6000-NSCLC-T1</t>
  </si>
  <si>
    <t>US-031-6000-NSCLC-T2</t>
  </si>
  <si>
    <t>US-031-6001-NSCLC-T0</t>
  </si>
  <si>
    <t>US-031-6001-NSCLC-T1</t>
  </si>
  <si>
    <t>US-031-6001-NSCLC-T2</t>
  </si>
  <si>
    <t>US-031-6002-NSCLC-T0</t>
  </si>
  <si>
    <t>US-031-6002-NSCLC-T1</t>
  </si>
  <si>
    <t>US-031-6003-NSCLC-T0</t>
  </si>
  <si>
    <t>US-031-6003-NSCLC-T1</t>
  </si>
  <si>
    <t>US-031-6004-NSCLC-T0</t>
  </si>
  <si>
    <t>US-031-6200-SCLC-T0</t>
  </si>
  <si>
    <t>US-031-6200-SCLC-T0A</t>
  </si>
  <si>
    <t>US-031-6200-SCLC-T1</t>
  </si>
  <si>
    <t>US-031-6200-SCLC-T2</t>
  </si>
  <si>
    <t>US-031-6200-SCLC-T3</t>
  </si>
  <si>
    <t>US-032-7023-NSCLC-T0</t>
  </si>
  <si>
    <t>IL-007-2582-MELANOMA-T0</t>
  </si>
  <si>
    <t>IL-007-2583-MELANOMA-T0</t>
  </si>
  <si>
    <t>US-032-7120-MELANOMA-T1</t>
  </si>
  <si>
    <t>IL-007-2585-MELANOMA-T0</t>
  </si>
  <si>
    <t>US-032-7121-MELANOMA-T1</t>
  </si>
  <si>
    <t>IL-007-2589-MELANOMA-T0</t>
  </si>
  <si>
    <t>US-032-7122-MELANOMA-T1</t>
  </si>
  <si>
    <t>IL-009-2900-MELANOMA-T0</t>
  </si>
  <si>
    <t>US-032-7123-MELANOMA-T1</t>
  </si>
  <si>
    <t>IL-009-2904-MELANOMA-T0</t>
  </si>
  <si>
    <t>US-032-7124-MELANOMA-T1</t>
  </si>
  <si>
    <t>IL-009-2906-MELANOMA-T0</t>
  </si>
  <si>
    <t>US-032-7125-MELANOMA-T1</t>
  </si>
  <si>
    <t>IL-009-2908-MELANOMA-T0</t>
  </si>
  <si>
    <t>US-032-7126-MELANOMA-T1</t>
  </si>
  <si>
    <t>IL-009-2910-MELANOMA-T0</t>
  </si>
  <si>
    <t>US-032-7127-MELANOMA-T1</t>
  </si>
  <si>
    <t>IL-009-2912-MELANOMA-T0</t>
  </si>
  <si>
    <t>US-032-7128-MELANOMA-T1</t>
  </si>
  <si>
    <t>IL-009-2918-MELANOMA-T0</t>
  </si>
  <si>
    <t>US-032-7129-MELANOMA-T1</t>
  </si>
  <si>
    <t>IL-011-2402-MELANOMA-T0</t>
  </si>
  <si>
    <t>US-032-7130-MELANOMA-T1</t>
  </si>
  <si>
    <t>IL-011-2404-MELANOMA-T0</t>
  </si>
  <si>
    <t>US-032-7131-MELANOMA-T1</t>
  </si>
  <si>
    <t>IL-011-2406-MELANOMA-T0</t>
  </si>
  <si>
    <t>US-032-7001-NSCLC-T0</t>
  </si>
  <si>
    <t>US-032-7001-NSCLC-T1</t>
  </si>
  <si>
    <t>US-032-7002-NSCLC-T0</t>
  </si>
  <si>
    <t>US-032-7002-NSCLC-T1</t>
  </si>
  <si>
    <t>US-032-7003-NSCLC-T0</t>
  </si>
  <si>
    <t>US-032-7003-NSCLC-T1</t>
  </si>
  <si>
    <t>US-032-7020-NSCLC-T0</t>
  </si>
  <si>
    <t>US-032-7020-NSCLC-T1</t>
  </si>
  <si>
    <t>US-032-7021-NSCLC-T0</t>
  </si>
  <si>
    <t>US-032-7022-NSCLC-T0</t>
  </si>
  <si>
    <t>US-032-7022-NSCLC-T1</t>
  </si>
  <si>
    <t>US-032-7024-NSCLC-T0</t>
  </si>
  <si>
    <t>US-034-8004-NSCLC-T0</t>
  </si>
  <si>
    <t>US-034-8004-NSCLC-T1</t>
  </si>
  <si>
    <t>US-034-8004-NSCLC-T2</t>
  </si>
  <si>
    <t>US-034-8200-SCLC-T0</t>
  </si>
  <si>
    <t>US-034-8200-SCLC-T1</t>
  </si>
  <si>
    <t>US-034-8200-SCLC-T2</t>
  </si>
  <si>
    <t>US-034-8005-NSCLC-T0</t>
  </si>
  <si>
    <t>US-034-8005-NSCLC-T1</t>
  </si>
  <si>
    <t>US-034-8005-NSCLC-T2</t>
  </si>
  <si>
    <t>US-034-8003-NSCLC-T0</t>
  </si>
  <si>
    <t>US-034-8003-NSCLC-T1</t>
  </si>
  <si>
    <t>US-034-8002-NSCLC-T0</t>
  </si>
  <si>
    <t>US-034-8002-NSCLC-T1</t>
  </si>
  <si>
    <t>US-034-8002-NSCLC-T2</t>
  </si>
  <si>
    <t>US-034-8002-NSCLC-T3</t>
  </si>
  <si>
    <t>US-034-8007-NSCLC-T0</t>
  </si>
  <si>
    <t>US-034-8000-NSCLC-T0</t>
  </si>
  <si>
    <t>US-034-8000-NSCLC-T1</t>
  </si>
  <si>
    <t>US-034-8001-NSCLC-T0</t>
  </si>
  <si>
    <t>US-034-8001-NSCLC-T1</t>
  </si>
  <si>
    <t>US-034-8001-NSCLC-T2</t>
  </si>
  <si>
    <t>IL-014-2901-MELANOMA-T0</t>
  </si>
  <si>
    <t>US-035-5100-MELANOMA-T1</t>
  </si>
  <si>
    <t>US-035-5100-MELANOMA-T2</t>
  </si>
  <si>
    <t>US-035-5100-MELANOMA-T3</t>
  </si>
  <si>
    <t>IL-014-2903-MELANOMA-T0</t>
  </si>
  <si>
    <t>US-035-5101-MELANOMA-T1</t>
  </si>
  <si>
    <t>IL-014-2911-MELANOMA-T0</t>
  </si>
  <si>
    <t>IL-017-2100-MELANOMA-T0</t>
  </si>
  <si>
    <t>US-035-5103-MELANOMA-T1</t>
  </si>
  <si>
    <t>US-035-5103-MELANOMA-T2</t>
  </si>
  <si>
    <t>IL-017-2101-MELANOMA-T0</t>
  </si>
  <si>
    <t>US-035-5104-MELANOMA-T1</t>
  </si>
  <si>
    <t>US-035-5102-MELANOMA-T1</t>
  </si>
  <si>
    <t>IL-017-2102-MELANOMA-T0</t>
  </si>
  <si>
    <t>US-035-5105-MELANOMA-T1</t>
  </si>
  <si>
    <t>US-035-5105-MELANOMA-T2</t>
  </si>
  <si>
    <t>IL-017-2103-MELANOMA-T0</t>
  </si>
  <si>
    <t>US-035-5106-MELANOMA-T1</t>
  </si>
  <si>
    <t>IL-017-2105-MELANOMA-T0</t>
  </si>
  <si>
    <t>US-035-5107-MELANOMA-T1</t>
  </si>
  <si>
    <t>US-030-4100-MELANOMA-T0</t>
  </si>
  <si>
    <t>US-035-5108-MELANOMA-T1</t>
  </si>
  <si>
    <t>US-030-4101-MELANOMA-T0</t>
  </si>
  <si>
    <t>US-035-5109-MELANOMA-T1</t>
  </si>
  <si>
    <t>US-030-4103-MELANOMA-T0</t>
  </si>
  <si>
    <t>US-030-4104-MELANOMA-T0</t>
  </si>
  <si>
    <t>US-030-4105-MELANOMA-T0</t>
  </si>
  <si>
    <t>US-030-4106-MELANOMA-T0</t>
  </si>
  <si>
    <t>US-030-4107-MELANOMA-T0</t>
  </si>
  <si>
    <t>US-037-8015-MELANOMA-T1</t>
  </si>
  <si>
    <t>US-032-7100-MELANOMA-T0</t>
  </si>
  <si>
    <t>US-032-7120-MELANOMA-T0</t>
  </si>
  <si>
    <t>US-032-7121-MELANOMA-T0</t>
  </si>
  <si>
    <t>US-032-7122-MELANOMA-T0</t>
  </si>
  <si>
    <t>US-032-7123-MELANOMA-T0</t>
  </si>
  <si>
    <t>US-037-8032-MELANOMA-T1</t>
  </si>
  <si>
    <t>US-032-7124-MELANOMA-T0</t>
  </si>
  <si>
    <t>US-032-7125-MELANOMA-T0</t>
  </si>
  <si>
    <t>US-032-7126-MELANOMA-T0</t>
  </si>
  <si>
    <t>US-032-7127-MELANOMA-T0</t>
  </si>
  <si>
    <t>US-032-7128-MELANOMA-T0</t>
  </si>
  <si>
    <t>US-032-7129-MELANOMA-T0</t>
  </si>
  <si>
    <t>US-032-7130-MELANOMA-T0</t>
  </si>
  <si>
    <t>US-032-7131-MELANOMA-T0</t>
  </si>
  <si>
    <t>US-037-8013-MELANOMA-T1</t>
  </si>
  <si>
    <t>US-037-8040-MELANOMA-T1</t>
  </si>
  <si>
    <t>US-032-7132-MELANOMA-T0</t>
  </si>
  <si>
    <t>US-032-7133-MELANOMA-T0</t>
  </si>
  <si>
    <t>US-037-8049-MELANOMA-T1</t>
  </si>
  <si>
    <t>US-032-7134-MELANOMA-T0</t>
  </si>
  <si>
    <t>US-032-7135-MELANOMA-T0</t>
  </si>
  <si>
    <t>US-032-7137-MELANOMA-T0</t>
  </si>
  <si>
    <t>US-032-7138-MELANOMA-T0</t>
  </si>
  <si>
    <t>US-032-7139-MELANOMA-T0</t>
  </si>
  <si>
    <t>US-032-7140-MELANOMA-T0</t>
  </si>
  <si>
    <t>US-032-7141-MELANOMA-T0</t>
  </si>
  <si>
    <t>US-032-7142-MELANOMA-T0</t>
  </si>
  <si>
    <t>US-032-7143-MELANOMA-T0</t>
  </si>
  <si>
    <t>US-035-5100-MELANOMA-T0</t>
  </si>
  <si>
    <t>US-037-8039-MELANOMA-T1</t>
  </si>
  <si>
    <t>US-035-5101-MELANOMA-T0</t>
  </si>
  <si>
    <t>US-035-5102-MELANOMA-T0</t>
  </si>
  <si>
    <t>US-035-5103-MELANOMA-T0</t>
  </si>
  <si>
    <t>US-035-5104-MELANOMA-T0</t>
  </si>
  <si>
    <t>US-035-5105-MELANOMA-T0</t>
  </si>
  <si>
    <t>US-035-5106-MELANOMA-T0</t>
  </si>
  <si>
    <t>US-035-5107-MELANOMA-T0</t>
  </si>
  <si>
    <t>US-035-5108-MELANOMA-T0</t>
  </si>
  <si>
    <t>US-035-5109-MELANOMA-T0</t>
  </si>
  <si>
    <t>US-035-5110-MELANOMA-T0</t>
  </si>
  <si>
    <t>US-035-5111-MELANOMA-T0</t>
  </si>
  <si>
    <t>US-037-8000-MELANOMA-T0</t>
  </si>
  <si>
    <t>US-037-8001-MELANOMA-T0</t>
  </si>
  <si>
    <t>US-037-8002-MELANOMA-T0</t>
  </si>
  <si>
    <t>US-037-8003-MELANOMA-T0</t>
  </si>
  <si>
    <t>US-037-8004-MELANOMA-T0</t>
  </si>
  <si>
    <t>US-037-8005-MELANOMA-T0</t>
  </si>
  <si>
    <t>US-037-8006-MELANOMA-T0</t>
  </si>
  <si>
    <t>US-037-8007-MELANOMA-T0</t>
  </si>
  <si>
    <t>US-037-8008-MELANOMA-T0</t>
  </si>
  <si>
    <t>US-037-8009-MELANOMA-T0</t>
  </si>
  <si>
    <t>US-037-8010-MELANOMA-T0</t>
  </si>
  <si>
    <t>US-037-8011-MELANOMA-T0</t>
  </si>
  <si>
    <t>US-037-8012-MELANOMA-T0</t>
  </si>
  <si>
    <t>US-037-8013-MELANOMA-T0</t>
  </si>
  <si>
    <t>US-037-8014-MELANOMA-T0</t>
  </si>
  <si>
    <t>US-037-8015-MELANOMA-T0</t>
  </si>
  <si>
    <t>US-037-8016-MELANOMA-T0</t>
  </si>
  <si>
    <t>US-037-8017-MELANOMA-T0</t>
  </si>
  <si>
    <t>US-037-8018-MELANOMA-T0</t>
  </si>
  <si>
    <t>US-037-8019-MELANOMA-T0</t>
  </si>
  <si>
    <t>US-037-8020-MELANOMA-T0</t>
  </si>
  <si>
    <t>US-037-8021-MELANOMA-T0</t>
  </si>
  <si>
    <t>US-037-8022-MELANOMA-T0</t>
  </si>
  <si>
    <t>US-037-8023-MELANOMA-T0</t>
  </si>
  <si>
    <t>US-037-8024-MELANOMA-T0</t>
  </si>
  <si>
    <t>US-037-8025-MELANOMA-T0</t>
  </si>
  <si>
    <t>US-037-8026-MELANOMA-T0</t>
  </si>
  <si>
    <t>US-038-4000-HETH-T0</t>
  </si>
  <si>
    <t>US-038-4001-HETH-T0</t>
  </si>
  <si>
    <t>US-038-4002-HETH-T0</t>
  </si>
  <si>
    <t>US-038-4003-HETH-T0</t>
  </si>
  <si>
    <t>US-038-4004-HETH-T0</t>
  </si>
  <si>
    <t>US-038-4005-HETH-T0</t>
  </si>
  <si>
    <t>US-038-4006-HETH-T0</t>
  </si>
  <si>
    <t>US-038-4007-HETH-T0</t>
  </si>
  <si>
    <t>US-038-4008-HETH-T0</t>
  </si>
  <si>
    <t>US-038-4009-HETH-T0</t>
  </si>
  <si>
    <t>US-038-4010-HETH-T0</t>
  </si>
  <si>
    <t>US-038-4011-HETH-T0</t>
  </si>
  <si>
    <t>US-038-4012-HETH-T0</t>
  </si>
  <si>
    <t>US-038-4013-HETH-T0</t>
  </si>
  <si>
    <t>US-038-4014-HETH-T0</t>
  </si>
  <si>
    <t>US-038-4015-HETH-T0</t>
  </si>
  <si>
    <t>US-038-4016-HETH-T0</t>
  </si>
  <si>
    <t>US-038-4017-HETH-T0</t>
  </si>
  <si>
    <t>US-038-4018-HETH-T0</t>
  </si>
  <si>
    <t>US-038-4019-HETH-T0</t>
  </si>
  <si>
    <t>US-038-4020-HETH-T0</t>
  </si>
  <si>
    <t>US-038-4021-HETH-T0</t>
  </si>
  <si>
    <t>US-038-4022-HETH-T0</t>
  </si>
  <si>
    <t>US-038-4023-HETH-T0</t>
  </si>
  <si>
    <t>US-038-4024-HETH-T0</t>
  </si>
  <si>
    <t>US-038-4025-HETH-T0</t>
  </si>
  <si>
    <t>US-038-4026-HETH-T0</t>
  </si>
  <si>
    <t>US-037-8027-MELANOMA-T0</t>
  </si>
  <si>
    <t>US-038-4027-HETH-T0</t>
  </si>
  <si>
    <t>US-038-4028-HETH-T0</t>
  </si>
  <si>
    <t>US-038-4029-HETH-T0</t>
  </si>
  <si>
    <t>US-038-4030-HETH-T0</t>
  </si>
  <si>
    <t>US-038-4031-HETH-T0</t>
  </si>
  <si>
    <t>US-038-4032-HETH-T0</t>
  </si>
  <si>
    <t>US-038-4033-HETH-T0</t>
  </si>
  <si>
    <t>US-038-4034-HETH-T0</t>
  </si>
  <si>
    <t>US-038-4035-HETH-T0</t>
  </si>
  <si>
    <t>US-038-4036-HETH-T0</t>
  </si>
  <si>
    <t>US-038-4037-HETH-T0</t>
  </si>
  <si>
    <t>US-038-4038-HETH-T0</t>
  </si>
  <si>
    <t>US-038-4039-HETH-T0</t>
  </si>
  <si>
    <t>US-038-4040-HETH-T0</t>
  </si>
  <si>
    <t>US-038-4041-HETH-T0</t>
  </si>
  <si>
    <t>US-038-4042-HETH-T0</t>
  </si>
  <si>
    <t>US-038-4043-HETH-T0</t>
  </si>
  <si>
    <t>US-038-4044-HETH-T0</t>
  </si>
  <si>
    <t>US-038-4045-HETH-T0</t>
  </si>
  <si>
    <t>US-038-4046-HETH-T0</t>
  </si>
  <si>
    <t>US-038-4047-HETH-T0</t>
  </si>
  <si>
    <t>US-038-4048-HETH-T0</t>
  </si>
  <si>
    <t>US-038-4049-HETH-T0</t>
  </si>
  <si>
    <t>US-038-4050-HETH-T0</t>
  </si>
  <si>
    <t>US-037-8028-MELANOMA-T0</t>
  </si>
  <si>
    <t>US-037-8029-MELANOMA-T0</t>
  </si>
  <si>
    <t>US-038-4051-HETH-T0</t>
  </si>
  <si>
    <t>US-038-4052-HETH-T0</t>
  </si>
  <si>
    <t>US-038-4053-HETH-T0</t>
  </si>
  <si>
    <t>US-038-4054-HETH-T0</t>
  </si>
  <si>
    <t>US-038-4055-HETH-T0</t>
  </si>
  <si>
    <t>US-038-4056-HETH-T0</t>
  </si>
  <si>
    <t>US-038-4057-HETH-T0</t>
  </si>
  <si>
    <t>US-038-4058-HETH-T0</t>
  </si>
  <si>
    <t>US-038-4059-HETH-T0</t>
  </si>
  <si>
    <t>US-038-4060-HETH-T0</t>
  </si>
  <si>
    <t>US-038-4061-HETH-T0</t>
  </si>
  <si>
    <t>US-038-4062-HETH-T0</t>
  </si>
  <si>
    <t>US-038-4063-HETH-T0</t>
  </si>
  <si>
    <t>US-037-8030-MELANOMA-T0</t>
  </si>
  <si>
    <t>US-038-4064-HETH-T0</t>
  </si>
  <si>
    <t>US-038-4065-HETH-T0</t>
  </si>
  <si>
    <t>US-037-8031-MELANOMA-T0</t>
  </si>
  <si>
    <t>US-038-4066-HETH-T0</t>
  </si>
  <si>
    <t>US-038-4067-HETH-T0</t>
  </si>
  <si>
    <t>US-038-4068-HETH-T0</t>
  </si>
  <si>
    <t>US-038-4069-HETH-T0</t>
  </si>
  <si>
    <t>US-038-4070-HETH-T0</t>
  </si>
  <si>
    <t>US-038-4071-HETH-T0</t>
  </si>
  <si>
    <t>US-038-4072-HETH-T0</t>
  </si>
  <si>
    <t>US-038-4073-HETH-T0</t>
  </si>
  <si>
    <t>US-037-8032-MELANOMA-T0</t>
  </si>
  <si>
    <t>US-038-4074-HETH-T0</t>
  </si>
  <si>
    <t>US-038-4075-HETH-T0</t>
  </si>
  <si>
    <t>US-038-4076-HETH-T0</t>
  </si>
  <si>
    <t>US-038-4077-HETH-T0</t>
  </si>
  <si>
    <t>US-037-8033-MELANOMA-T0</t>
  </si>
  <si>
    <t>US-038-4078-HETH-T0</t>
  </si>
  <si>
    <t>US-037-8034-MELANOMA-T0</t>
  </si>
  <si>
    <t>US-038-1013-NSCLC-T0</t>
  </si>
  <si>
    <t>US-038-1014-NSCLC-T0</t>
  </si>
  <si>
    <t>US-037-8035-MELANOMA-T0</t>
  </si>
  <si>
    <t>US-038-1027-NSCLC-T0</t>
  </si>
  <si>
    <t>US-038-1028-NSCLC-T0</t>
  </si>
  <si>
    <t>US-038-1033-NSCLC-T0</t>
  </si>
  <si>
    <t>US-038-1044-NSCLC-T0</t>
  </si>
  <si>
    <t>US-038-1045-NSCLC-T0</t>
  </si>
  <si>
    <t>US-038-1019-NSCLC-T0</t>
  </si>
  <si>
    <t>US-038-1018-NSCLC-T0</t>
  </si>
  <si>
    <t>US-038-1017-NSCLC-T0</t>
  </si>
  <si>
    <t>US-038-1022-NSCLC-T0</t>
  </si>
  <si>
    <t>US-038-1021-NSCLC-T0</t>
  </si>
  <si>
    <t>US-038-1031-NSCLC-T0</t>
  </si>
  <si>
    <t>US-038-1037-NSCLC-T0</t>
  </si>
  <si>
    <t>US-038-1038-NSCLC-T0</t>
  </si>
  <si>
    <t>US-038-1046-NSCLC-T0</t>
  </si>
  <si>
    <t>US-038-1042-NSCLC-T0</t>
  </si>
  <si>
    <t>US-038-4079-HETH-T0</t>
  </si>
  <si>
    <t>US-038-4080-HETH-T0</t>
  </si>
  <si>
    <t>US-038-1011-NSCLC-T0</t>
  </si>
  <si>
    <t>US-038-1015-NSCLC-T0</t>
  </si>
  <si>
    <t>US-038-4081-HETH-T0</t>
  </si>
  <si>
    <t>US-038-4082-HETH-T0</t>
  </si>
  <si>
    <t>US-038-4083-HETH-T0</t>
  </si>
  <si>
    <t>US-038-4084-HETH-T0</t>
  </si>
  <si>
    <t>US-038-4085-HETH-T0</t>
  </si>
  <si>
    <t>US-038-4086-HETH-T0</t>
  </si>
  <si>
    <t>US-038-4087-HETH-T0</t>
  </si>
  <si>
    <t>US-038-4088-HETH-T0</t>
  </si>
  <si>
    <t>US-038-4089-HETH-T0</t>
  </si>
  <si>
    <t>US-038-4090-HETH-T0</t>
  </si>
  <si>
    <t>US-038-4091-HETH-T0</t>
  </si>
  <si>
    <t>US-038-1001-NSCLC-T0</t>
  </si>
  <si>
    <t>US-038-1023-NSCLC-T0</t>
  </si>
  <si>
    <t>US-038-1024-NSCLC-T0</t>
  </si>
  <si>
    <t>US-038-1029-NSCLC-T0</t>
  </si>
  <si>
    <t>US-037-8036-MELANOMA-T0</t>
  </si>
  <si>
    <t>US-038-1036-NSCLC-T0</t>
  </si>
  <si>
    <t>US-038-1039-NSCLC-T0</t>
  </si>
  <si>
    <t>US-038-1047-NSCLC-T0</t>
  </si>
  <si>
    <t>US-038-1050-NSCLC-T0</t>
  </si>
  <si>
    <t>US-038-1020-NSCLC-T0</t>
  </si>
  <si>
    <t>US-038-1032-NSCLC-T0</t>
  </si>
  <si>
    <t>US-038-1000-NSCLC-T0</t>
  </si>
  <si>
    <t>US-038-1040-NSCLC-T0</t>
  </si>
  <si>
    <t>US-038-1051-NSCLC-T0</t>
  </si>
  <si>
    <t>US-038-1053-NSCLC-T0</t>
  </si>
  <si>
    <t>US-038-1048-NSCLC-T0</t>
  </si>
  <si>
    <t>US-038-1052-NSCLC-T0</t>
  </si>
  <si>
    <t>US-038-1049-NSCLC-T0</t>
  </si>
  <si>
    <t>US-038-1055-NSCLC-T0</t>
  </si>
  <si>
    <t>US-037-8037-MELANOMA-T0</t>
  </si>
  <si>
    <t>US-038-1030-NSCLC-T0</t>
  </si>
  <si>
    <t>US-038-1026-NSCLC-T0</t>
  </si>
  <si>
    <t>US-038-1025-NSCLC-T0</t>
  </si>
  <si>
    <t>US-038-1041-NSCLC-T0</t>
  </si>
  <si>
    <t>US-038-1054-NSCLC-T0</t>
  </si>
  <si>
    <t>US-038-1056-NSCLC-T0</t>
  </si>
  <si>
    <t>US-038-1043-NSCLC-T0</t>
  </si>
  <si>
    <t>US-038-1072-NSCLC-T0</t>
  </si>
  <si>
    <t>US-038-3007-SCLC-T0</t>
  </si>
  <si>
    <t>US-038-1058-NSCLC-T0</t>
  </si>
  <si>
    <t>US-038-1057-NSCLC-T0</t>
  </si>
  <si>
    <t>US-038-1060-NSCLC-T0</t>
  </si>
  <si>
    <t>US-038-1073-NSCLC-T0</t>
  </si>
  <si>
    <t>US-038-1070-NSCLC-T0</t>
  </si>
  <si>
    <t>US-038-1074-NSCLC-T0</t>
  </si>
  <si>
    <t>US-038-1079-NSCLC-T0</t>
  </si>
  <si>
    <t>US-037-8038-MELANOMA-T0</t>
  </si>
  <si>
    <t>US-038-1091-NSCLC-T0</t>
  </si>
  <si>
    <t>US-038-1104-NSCLC-T0</t>
  </si>
  <si>
    <t>US-038-1059-NSCLC-T0</t>
  </si>
  <si>
    <t>US-038-1008-NSCLC-T0</t>
  </si>
  <si>
    <t>US-038-1075-NSCLC-T0</t>
  </si>
  <si>
    <t>US-038-1071-NSCLC-T0</t>
  </si>
  <si>
    <t>US-038-1080-NSCLC-T0</t>
  </si>
  <si>
    <t>US-038-3003-SCLC-T0</t>
  </si>
  <si>
    <t>US-038-1092-NSCLC-T0</t>
  </si>
  <si>
    <t>US-038-3005-SCLC-T0</t>
  </si>
  <si>
    <t>US-038-1094-NSCLC-T0</t>
  </si>
  <si>
    <t>US-038-1102-NSCLC-T0</t>
  </si>
  <si>
    <t>US-038-1002-NSCLC-T0</t>
  </si>
  <si>
    <t>US-038-1064-NSCLC-T0</t>
  </si>
  <si>
    <t>US-038-1066-NSCLC-T0</t>
  </si>
  <si>
    <t>US-038-1061-NSCLC-T0</t>
  </si>
  <si>
    <t>US-038-1006-NSCLC-T0</t>
  </si>
  <si>
    <t>US-038-1083-NSCLC-T0</t>
  </si>
  <si>
    <t>US-038-1090-NSCLC-T0</t>
  </si>
  <si>
    <t>US-037-8039-MELANOMA-T0</t>
  </si>
  <si>
    <t>US-038-1096-NSCLC-T0</t>
  </si>
  <si>
    <t>US-038-1105-NSCLC-T0</t>
  </si>
  <si>
    <t>US-038-1063-NSCLC-T0</t>
  </si>
  <si>
    <t>US-038-1009-NSCLC-T0</t>
  </si>
  <si>
    <t>US-038-1081-NSCLC-T0</t>
  </si>
  <si>
    <t>US-038-1084-NSCLC-T0</t>
  </si>
  <si>
    <t>US-038-3004-SCLC-T0</t>
  </si>
  <si>
    <t>US-038-1093-NSCLC-T0</t>
  </si>
  <si>
    <t>US-038-1099-NSCLC-T0</t>
  </si>
  <si>
    <t>US-038-3009-SCLC-T0</t>
  </si>
  <si>
    <t>US-038-1007-NSCLC-T0</t>
  </si>
  <si>
    <t>US-038-1065-NSCLC-T0</t>
  </si>
  <si>
    <t>US-038-1103-NSCLC-T0</t>
  </si>
  <si>
    <t>US-038-1068-NSCLC-T0</t>
  </si>
  <si>
    <t>US-038-1062-NSCLC-T0</t>
  </si>
  <si>
    <t>US-038-1067-NSCLC-T0</t>
  </si>
  <si>
    <t>US-038-1087-NSCLC-T0</t>
  </si>
  <si>
    <t>US-038-1082-NSCLC-T0</t>
  </si>
  <si>
    <t>US-038-1095-NSCLC-T0</t>
  </si>
  <si>
    <t>US-038-3011-SCLC-T0</t>
  </si>
  <si>
    <t>US-038-1106-NSCLC-T0</t>
  </si>
  <si>
    <t>US-038-1108-NSCLC-T0</t>
  </si>
  <si>
    <t>US-038-1004-NSCLC-T0</t>
  </si>
  <si>
    <t>US-038-1077-NSCLC-T0</t>
  </si>
  <si>
    <t>US-038-1076-NSCLC-T0</t>
  </si>
  <si>
    <t>US-037-8040-MELANOMA-T0</t>
  </si>
  <si>
    <t>US-038-1086-NSCLC-T0</t>
  </si>
  <si>
    <t>US-038-1097-NSCLC-T0</t>
  </si>
  <si>
    <t>US-038-1098-NSCLC-T0</t>
  </si>
  <si>
    <t>US-038-1010-NSCLC-T0</t>
  </si>
  <si>
    <t>US-038-3010-SCLC-T0</t>
  </si>
  <si>
    <t>US-038-3012-SCLC-T0</t>
  </si>
  <si>
    <t>US-038-1069-NSCLC-T0</t>
  </si>
  <si>
    <t>US-038-1078-NSCLC-T0</t>
  </si>
  <si>
    <t>US-038-1003-NSCLC-T0</t>
  </si>
  <si>
    <t>US-038-1088-NSCLC-T0</t>
  </si>
  <si>
    <t>US-038-1085-NSCLC-T0</t>
  </si>
  <si>
    <t>US-038-1100-NSCLC-T0</t>
  </si>
  <si>
    <t>US-038-1107-NSCLC-T0</t>
  </si>
  <si>
    <t>US-038-1109-NSCLC-T0</t>
  </si>
  <si>
    <t>US-038-1111-NSCLC-T0</t>
  </si>
  <si>
    <t>US-038-1112-NSCLC-T0</t>
  </si>
  <si>
    <t>US-038-1113-NSCLC-T0</t>
  </si>
  <si>
    <t>US-038-1089-NSCLC-T0</t>
  </si>
  <si>
    <t>US-038-1101-NSCLC-T0</t>
  </si>
  <si>
    <t>US-038-3006-SCLC-T0</t>
  </si>
  <si>
    <t>US-038-1110-NSCLC-T0</t>
  </si>
  <si>
    <t>US-038-3022-SCLC-T0</t>
  </si>
  <si>
    <t>US-038-3024-SCLC-T0</t>
  </si>
  <si>
    <t>US-038-3023-SCLC-T0</t>
  </si>
  <si>
    <t>US-038-3018-SCLC-T0</t>
  </si>
  <si>
    <t>US-038-3025-SCLC-T0</t>
  </si>
  <si>
    <t>US-038-3028-SCLC-T0</t>
  </si>
  <si>
    <t>US-038-3027-SCLC-T0</t>
  </si>
  <si>
    <t>US-038-3029-SCLC-T0</t>
  </si>
  <si>
    <t>US-038-3030-SCLC-T0</t>
  </si>
  <si>
    <t>US-038-3001-SCLC-T0</t>
  </si>
  <si>
    <t>US-038-3008-SCLC-T0</t>
  </si>
  <si>
    <t>US-038-3000-SCLC-T0</t>
  </si>
  <si>
    <t>US-038-3031-SCLC-T0</t>
  </si>
  <si>
    <t>US-038-3033-SCLC-T0</t>
  </si>
  <si>
    <t>US-038-3032-SCLC-T0</t>
  </si>
  <si>
    <t>US-038-3035-SCLC-T0</t>
  </si>
  <si>
    <t>US-038-3026-SCLC-T0</t>
  </si>
  <si>
    <t>US-038-3034-SCLC-T0</t>
  </si>
  <si>
    <t>US-038-3036-SCLC-T0</t>
  </si>
  <si>
    <t>US-038-3038-SCLC-T0</t>
  </si>
  <si>
    <t>US-038-3002-SCLC-T0</t>
  </si>
  <si>
    <t>US-038-3037-SCLC-T0</t>
  </si>
  <si>
    <t>US-038-1114-NSCLC-T0</t>
  </si>
  <si>
    <t>US-038-3013-SCLC-T0</t>
  </si>
  <si>
    <t>US-038-1115-NSCLC-T0</t>
  </si>
  <si>
    <t>US-038-3014-SCLC-T0</t>
  </si>
  <si>
    <t>US-038-1116-NSCLC-T0</t>
  </si>
  <si>
    <t>US-038-1117-NSCLC-T0</t>
  </si>
  <si>
    <t>US-038-1005-NSCLC-T0</t>
  </si>
  <si>
    <t>US-038-1121-NSCLC-T0</t>
  </si>
  <si>
    <t>US-038-1119-NSCLC-T0</t>
  </si>
  <si>
    <t>US-038-1120-NSCLC-T0</t>
  </si>
  <si>
    <t>US-038-1118-NSCLC-T0</t>
  </si>
  <si>
    <t>US-038-1125-NSCLC-T0</t>
  </si>
  <si>
    <t>US-038-1124-NSCLC-T0</t>
  </si>
  <si>
    <t>US-038-3015-SCLC-T0</t>
  </si>
  <si>
    <t>US-038-1126-NSCLC-T0</t>
  </si>
  <si>
    <t>US-038-1123-NSCLC-T0</t>
  </si>
  <si>
    <t>US-038-1122-NSCLC-T0</t>
  </si>
  <si>
    <t>US-038-3016-SCLC-T0</t>
  </si>
  <si>
    <t>US-038-1131-NSCLC-T0</t>
  </si>
  <si>
    <t>US-038-3019-SCLC-T0</t>
  </si>
  <si>
    <t>US-038-1127-NSCLC-T0</t>
  </si>
  <si>
    <t>US-038-1130-NSCLC-T0</t>
  </si>
  <si>
    <t>US-038-3017-SCLC-T0</t>
  </si>
  <si>
    <t>US-038-3020-SCLC-T0</t>
  </si>
  <si>
    <t>US-038-1128-NSCLC-T0</t>
  </si>
  <si>
    <t>US-038-1129-NSCLC-T0</t>
  </si>
  <si>
    <t>US-038-1135-NSCLC-T0</t>
  </si>
  <si>
    <t>US-038-3021-SCLC-T0</t>
  </si>
  <si>
    <t>US-038-1132-NSCLC-T0</t>
  </si>
  <si>
    <t>US-038-1137-NSCLC-T0</t>
  </si>
  <si>
    <t>US-038-1133-NSCLC-T0</t>
  </si>
  <si>
    <t>US-038-1136-NSCLC-T0</t>
  </si>
  <si>
    <t>US-038-1138-NSCLC-T0</t>
  </si>
  <si>
    <t>US-038-1139-NSCLC-T0</t>
  </si>
  <si>
    <t>US-038-1141-NSCLC-T0</t>
  </si>
  <si>
    <t>US-038-1140-NSCLC-T0</t>
  </si>
  <si>
    <t>US-038-1142-NSCLC-T0</t>
  </si>
  <si>
    <t>US-038-1035-NSCLC-T0</t>
  </si>
  <si>
    <t>US-038-1144-NSCLC-T0</t>
  </si>
  <si>
    <t>US-038-1143-NSCLC-T0</t>
  </si>
  <si>
    <t>US-038-1145-NSCLC-T0</t>
  </si>
  <si>
    <t>US-038-1151-NSCLC-T0</t>
  </si>
  <si>
    <t>US-038-1147-NSCLC-T0</t>
  </si>
  <si>
    <t>US-038-1148-NSCLC-T0</t>
  </si>
  <si>
    <t>US-038-1146-NSCLC-T0</t>
  </si>
  <si>
    <t>US-038-1134-NSCLC-T0</t>
  </si>
  <si>
    <t>US-038-1152-NSCLC-T0</t>
  </si>
  <si>
    <t>US-038-1150-NSCLC-T0</t>
  </si>
  <si>
    <t>US-038-1153-NSCLC-T0</t>
  </si>
  <si>
    <t>US-038-1154-NSCLC-T0</t>
  </si>
  <si>
    <t>US-038-1016-NSCLC-T0</t>
  </si>
  <si>
    <t>US-038-1155-NSCLC-T0</t>
  </si>
  <si>
    <t>US-038-1156-NSCLC-T0</t>
  </si>
  <si>
    <t>US-038-1149-NSCLC-T0</t>
  </si>
  <si>
    <t>US-038-1157-NSCLC-T0</t>
  </si>
  <si>
    <t>US-038-1012-NSCLC-T0</t>
  </si>
  <si>
    <t>US-038-1159-NSCLC-T0</t>
  </si>
  <si>
    <t>US-038-1034-NSCLC-T0</t>
  </si>
  <si>
    <t>US-038-1161-NSCLC-T0</t>
  </si>
  <si>
    <t>US-038-1160-NSCLC-T0</t>
  </si>
  <si>
    <t>US-038-1158-NSCLC-T0</t>
  </si>
  <si>
    <t>US-039-0014-OTHER-TN</t>
  </si>
  <si>
    <t>US-039-0015-OTHER-TN</t>
  </si>
  <si>
    <t>US-039-0016-OTHER-TN</t>
  </si>
  <si>
    <t>US-039-0017-OTHER-TN</t>
  </si>
  <si>
    <t>US-039-0018-OTHER-TN</t>
  </si>
  <si>
    <t>US-039-0019-OTHER-TN</t>
  </si>
  <si>
    <t>US-039-0021-OTHER-TN</t>
  </si>
  <si>
    <t>US-039-0023-OTHER-TN</t>
  </si>
  <si>
    <t>US-039-0024-OTHER-TN</t>
  </si>
  <si>
    <t>US-039-0025-OTHER-TN</t>
  </si>
  <si>
    <t>US-039-0026-OTHER-TN</t>
  </si>
  <si>
    <t>US-039-0027-OTHER-TN</t>
  </si>
  <si>
    <t>US-039-0028-OTHER-TN</t>
  </si>
  <si>
    <t>US-039-0029-OTHER-TN</t>
  </si>
  <si>
    <t>US-039-0030-OTHER-TN</t>
  </si>
  <si>
    <t>US-039-0033-OTHER-TN</t>
  </si>
  <si>
    <t>US-039-0034-OTHER-TN</t>
  </si>
  <si>
    <t>US-039-0035-OTHER-TN</t>
  </si>
  <si>
    <t>US-039-0036-OTHER-TN</t>
  </si>
  <si>
    <t>US-039-0037-OTHER-TN</t>
  </si>
  <si>
    <t>US-039-0001-OTHER-Tn</t>
  </si>
  <si>
    <t>US-039-0002-OTHER-Tn</t>
  </si>
  <si>
    <t>US-039-0003-OTHER-Tn</t>
  </si>
  <si>
    <t>US-039-0004-OTHER-Tn</t>
  </si>
  <si>
    <t>US-039-0005-OTHER-Tn</t>
  </si>
  <si>
    <t>US-039-0006-OTHER-Tn</t>
  </si>
  <si>
    <t>US-039-0007-OTHER-Tn</t>
  </si>
  <si>
    <t>US-039-0008-OTHER-Tn</t>
  </si>
  <si>
    <t>US-039-0009-OTHER-Tn</t>
  </si>
  <si>
    <t>US-039-0010-OTHER-Tn</t>
  </si>
  <si>
    <t>US-039-0011-OTHER-Tn</t>
  </si>
  <si>
    <t>US-039-0012-OTHER-Tn</t>
  </si>
  <si>
    <t>US-039-0013-OTHER-Tn</t>
  </si>
  <si>
    <t>US-039-0020-OTHER-Tn</t>
  </si>
  <si>
    <t>US-039-0022-OTHER-Tn</t>
  </si>
  <si>
    <t>US-039-0032-OTHER-Tn</t>
  </si>
  <si>
    <t>US-039-0038-OTHER-Tn</t>
  </si>
  <si>
    <t>US-039-0039-OTHER-Tn</t>
  </si>
  <si>
    <t>US-039-0040-OTHER-Tn</t>
  </si>
  <si>
    <t>US-039-0041-OTHER-Tn</t>
  </si>
  <si>
    <t>US-039-0042-OTHER-Tn</t>
  </si>
  <si>
    <t>US-039-0043-OTHER-Tn</t>
  </si>
  <si>
    <t>US-039-0044-OTHER-Tn</t>
  </si>
  <si>
    <t>US-039-0045-OTHER-Tn</t>
  </si>
  <si>
    <t>US-039-0046-OTHER-Tn</t>
  </si>
  <si>
    <t>US-039-0047-OTHER-Tn</t>
  </si>
  <si>
    <t>US-039-0048-OTHER-Tn</t>
  </si>
  <si>
    <t>US-039-0049-OTHER-Tn</t>
  </si>
  <si>
    <t>US-039-0050-OTHER-Tn</t>
  </si>
  <si>
    <t>US-039-0051-OTHER-Tn</t>
  </si>
  <si>
    <t>US-039-0052-OTHER-Tn</t>
  </si>
  <si>
    <t>US-039-0053-OTHER-Tn</t>
  </si>
  <si>
    <t>US-039-0054-OTHER-Tn</t>
  </si>
  <si>
    <t>US-039-0055-OTHER-Tn</t>
  </si>
  <si>
    <t>US-039-0056-OTHER-Tn</t>
  </si>
  <si>
    <t>US-039-0057-OTHER-Tn</t>
  </si>
  <si>
    <t>US-039-0058-OTHER-Tn</t>
  </si>
  <si>
    <t>US-039-0059-OTHER-Tn</t>
  </si>
  <si>
    <t>US-039-0060-OTHER-Tn</t>
  </si>
  <si>
    <t>US-039-0061-OTHER-Tn</t>
  </si>
  <si>
    <t>US-039-0062-OTHER-Tn</t>
  </si>
  <si>
    <t>US-039-0063-OTHER-Tn</t>
  </si>
  <si>
    <t>US-039-0064-OTHER-Tn</t>
  </si>
  <si>
    <t>US-039-0065-OTHER-Tn</t>
  </si>
  <si>
    <t>US-039-0066-OTHER-Tn</t>
  </si>
  <si>
    <t>US-039-0067-OTHER-Tn</t>
  </si>
  <si>
    <t>US-039-0068-OTHER-Tn</t>
  </si>
  <si>
    <t>US-039-0069-OTHER-Tn</t>
  </si>
  <si>
    <t>US-039-0070-OTHER-Tn</t>
  </si>
  <si>
    <t>US-039-0071-OTHER-Tn</t>
  </si>
  <si>
    <t>US-039-0072-OTHER-Tn</t>
  </si>
  <si>
    <t>US-039-0073-OTHER-Tn</t>
  </si>
  <si>
    <t>US-039-0074-OTHER-Tn</t>
  </si>
  <si>
    <t>US-039-0075-OTHER-Tn</t>
  </si>
  <si>
    <t>US-039-0076-OTHER-Tn</t>
  </si>
  <si>
    <t>US-039-0077-OTHER-Tn</t>
  </si>
  <si>
    <t>US-039-0078-OTHER-Tn</t>
  </si>
  <si>
    <t>US-039-0079-OTHER-Tn</t>
  </si>
  <si>
    <t>US-039-0080-OTHER-Tn</t>
  </si>
  <si>
    <t>US-039-0081-OTHER-Tn</t>
  </si>
  <si>
    <t>US-039-0082-OTHER-Tn</t>
  </si>
  <si>
    <t>US-039-0083-OTHER-Tn</t>
  </si>
  <si>
    <t>US-039-0084-OTHER-Tn</t>
  </si>
  <si>
    <t>DE-040-2020-NSCLC-T1</t>
  </si>
  <si>
    <t>DE-040-2022-NSCLC-T1</t>
  </si>
  <si>
    <t>DE-040-2029-NSCLC-Tn</t>
  </si>
  <si>
    <t>DE-040-2030-NSCLC-T1</t>
  </si>
  <si>
    <t>DE-040-2030-NSCLC-T2</t>
  </si>
  <si>
    <t>DE-040-2032-NSCLC-T1</t>
  </si>
  <si>
    <t>DE-040-2001-NSCLC-T0</t>
  </si>
  <si>
    <t>DE-040-2002-NSCLC-T0</t>
  </si>
  <si>
    <t>DE-040-2003-NSCLC-T0</t>
  </si>
  <si>
    <t>DE-040-2004-NSCLC-T0</t>
  </si>
  <si>
    <t>DE-040-2005-NSCLC-T0</t>
  </si>
  <si>
    <t>DE-040-2006-NSCLC-T0</t>
  </si>
  <si>
    <t>DE-040-2007-NSCLC-T0</t>
  </si>
  <si>
    <t>DE-040-2008-NSCLC-T0</t>
  </si>
  <si>
    <t>DE-040-2009-NSCLC-T0</t>
  </si>
  <si>
    <t>DE-040-2010-NSCLC-T0</t>
  </si>
  <si>
    <t>DE-040-2012-NSCLC-T0</t>
  </si>
  <si>
    <t>DE-040-2013-NSCLC-T0</t>
  </si>
  <si>
    <t>DE-040-2014-NSCLC-T0</t>
  </si>
  <si>
    <t>DE-040-2015-NSCLC-T0</t>
  </si>
  <si>
    <t>DE-040-2016-NSCLC-T0</t>
  </si>
  <si>
    <t>DE-040-2017-NSCLC-T0</t>
  </si>
  <si>
    <t>DE-040-2018-NSCLC-T0</t>
  </si>
  <si>
    <t>DE-040-2019-NSCLC-T0</t>
  </si>
  <si>
    <t>DE-040-2020-NSCLC-T0</t>
  </si>
  <si>
    <t>DE-040-2021-NSCLC-T0</t>
  </si>
  <si>
    <t>DE-040-2022-NSCLC-T0</t>
  </si>
  <si>
    <t>DE-040-2023-NSCLC-T0</t>
  </si>
  <si>
    <t>DE-040-2024-NSCLC-T0</t>
  </si>
  <si>
    <t>DE-040-2025-NSCLC-T0</t>
  </si>
  <si>
    <t>DE-040-2026-NSCLC-T0</t>
  </si>
  <si>
    <t>DE-040-2027-NSCLC-T0</t>
  </si>
  <si>
    <t>DE-040-2028-NSCLC-T0</t>
  </si>
  <si>
    <t>DE-040-2031-NSCLC-T0</t>
  </si>
  <si>
    <t>DE-040-2032-NSCLC-T0</t>
  </si>
  <si>
    <t>DE-040-2033-NSCLC-T0</t>
  </si>
  <si>
    <t>DE-040-2034-NSCLC-T0</t>
  </si>
  <si>
    <t>DE-040-2002-NSCLC-T1</t>
  </si>
  <si>
    <t>DE-040-2006-NSCLC-T1</t>
  </si>
  <si>
    <t>DE-040-2008-NSCLC-T1</t>
  </si>
  <si>
    <t>DE-040-2014-NSCLC-T1</t>
  </si>
  <si>
    <t>DE-040-2017-NSCLC-T1</t>
  </si>
  <si>
    <t>DE-040-2018-NSCLC-T1</t>
  </si>
  <si>
    <t>DE-040-2031-NSCLC-T1</t>
  </si>
  <si>
    <t>DE-040-2004-NSCLC-T1</t>
  </si>
  <si>
    <t>DE-040-2016-NSCLC-T1</t>
  </si>
  <si>
    <t>DE-041-0018-NSCLC-TPD</t>
  </si>
  <si>
    <t>DE-041-0021-NSCLC-TPD</t>
  </si>
  <si>
    <t>DE-041-0023-NSCLC-TPD</t>
  </si>
  <si>
    <t>DE-041-0025-NSCLC-TPD</t>
  </si>
  <si>
    <t>DE-041-0028-NSCLC-TPD</t>
  </si>
  <si>
    <t>DE-041-0034-NSCLC-TPD</t>
  </si>
  <si>
    <t>DE-041-0036-NSCLC-TPD</t>
  </si>
  <si>
    <t>DE-041-0041-NSCLC-TPD</t>
  </si>
  <si>
    <t>DE-041-0045-NSCLC-TPD</t>
  </si>
  <si>
    <t>DE-041-0051-NSCLC-TPD</t>
  </si>
  <si>
    <t>DE-041-0058-NSCLC-TPD</t>
  </si>
  <si>
    <t>DE-041-0059-NSCLC-TPD</t>
  </si>
  <si>
    <t>DE-041-0060-NSCLC-TPD</t>
  </si>
  <si>
    <t>DE-041-0063-NSCLC-TPD</t>
  </si>
  <si>
    <t>DE-041-0082-NSCLC-TPD</t>
  </si>
  <si>
    <t>DE-041-0083-NSCLC-TPD</t>
  </si>
  <si>
    <t>DE-041-0096-NSCLC-TPD</t>
  </si>
  <si>
    <t>DE-041-0111-NSCLC-TPD</t>
  </si>
  <si>
    <t>DE-041-0112-NSCLC-TPD</t>
  </si>
  <si>
    <t>DE-041-0119-NSCLC-TPD</t>
  </si>
  <si>
    <t>DE-041-0152-NSCLC-TPD</t>
  </si>
  <si>
    <t>DE-041-0163-NSCLC-TPD</t>
  </si>
  <si>
    <t>DE-041-0191-NSCLC-TPD</t>
  </si>
  <si>
    <t>DE-041-0234-NSCLC-TPD</t>
  </si>
  <si>
    <t>DE-041-0347-NSCLC-TPD</t>
  </si>
  <si>
    <t>DE-041-0349-NSCLC-TPD</t>
  </si>
  <si>
    <t>DE-041-0353-NSCLC-TPD</t>
  </si>
  <si>
    <t>DE-041-0355-NSCLC-TPD</t>
  </si>
  <si>
    <t>DE-041-0357-NSCLC-TPD</t>
  </si>
  <si>
    <t>DE-041-0358-NSCLC-TPD</t>
  </si>
  <si>
    <t>DE-041-0359-NSCLC-TPD</t>
  </si>
  <si>
    <t>DE-041-0360-NSCLC-TPD</t>
  </si>
  <si>
    <t>DE-041-0361-NSCLC-TPD</t>
  </si>
  <si>
    <t>DE-041-0362-NSCLC-TPD</t>
  </si>
  <si>
    <t>DE-041-0363-NSCLC-TPD</t>
  </si>
  <si>
    <t>DE-041-0364-NSCLC-TPD</t>
  </si>
  <si>
    <t>DE-041-0368-NSCLC-TPD</t>
  </si>
  <si>
    <t>DE-041-0369-NSCLC-TPD</t>
  </si>
  <si>
    <t>DE-041-0370-NSCLC-TPD</t>
  </si>
  <si>
    <t>DE-041-0371-NSCLC-TPD</t>
  </si>
  <si>
    <t>DE-041-0372-NSCLC-TPD</t>
  </si>
  <si>
    <t>DE-041-0374-NSCLC-TPD</t>
  </si>
  <si>
    <t>DE-041-0376-NSCLC-TPD</t>
  </si>
  <si>
    <t>DE-041-0377-NSCLC-TPD</t>
  </si>
  <si>
    <t>DE-041-0379-NSCLC-T0</t>
  </si>
  <si>
    <t>DE-041-0380-NSCLC-T0</t>
  </si>
  <si>
    <t>DE-041-0381-NSCLC-T0</t>
  </si>
  <si>
    <t>DE-041-0382-NSCLC-T0</t>
  </si>
  <si>
    <t>DE-041-0383-NSCLC-T0</t>
  </si>
  <si>
    <t>DE-041-0384-NSCLC-T0</t>
  </si>
  <si>
    <t>DE-041-0385-NSCLC-T0</t>
  </si>
  <si>
    <t>DE-041-0386-NSCLC-T0</t>
  </si>
  <si>
    <t>DE-041-0387-NSCLC-T0</t>
  </si>
  <si>
    <t>DE-041-0388-NSCLC-T0</t>
  </si>
  <si>
    <t>DE-041-0389-NSCLC-T0</t>
  </si>
  <si>
    <t>DE-041-0390-NSCLC-T0</t>
  </si>
  <si>
    <t>DE-041-0391-NSCLC-T0</t>
  </si>
  <si>
    <t>DE-041-0392-NSCLC-T0</t>
  </si>
  <si>
    <t>DE-041-0393-NSCLC-T0</t>
  </si>
  <si>
    <t>DE-041-0394-NSCLC-T0</t>
  </si>
  <si>
    <t>DE-041-0395-NSCLC-T0</t>
  </si>
  <si>
    <t>DE-041-0396-NSCLC-T0</t>
  </si>
  <si>
    <t>DE-041-0397-NSCLC-T0</t>
  </si>
  <si>
    <t>DE-041-0398-NSCLC-T0</t>
  </si>
  <si>
    <t>DE-041-0399-NSCLC-T0</t>
  </si>
  <si>
    <t>DE-041-0400-NSCLC-T0</t>
  </si>
  <si>
    <t>DE-041-0401-NSCLC-T0</t>
  </si>
  <si>
    <t>DE-041-0402-NSCLC-T0</t>
  </si>
  <si>
    <t>DE-041-0404-NSCLC-T0</t>
  </si>
  <si>
    <t>DE-041-0405-NSCLC-T0</t>
  </si>
  <si>
    <t>DE-041-0406-NSCLC-T0</t>
  </si>
  <si>
    <t>DE-041-0407-NSCLC-T0</t>
  </si>
  <si>
    <t>DE-041-0408-NSCLC-T0</t>
  </si>
  <si>
    <t>DE-041-0409-NSCLC-T0</t>
  </si>
  <si>
    <t>DE-041-0410-NSCLC-T0</t>
  </si>
  <si>
    <t>DE-041-0411-NSCLC-T0</t>
  </si>
  <si>
    <t>DE-041-0412-NSCLC-T0</t>
  </si>
  <si>
    <t>DE-041-0413-NSCLC-T0</t>
  </si>
  <si>
    <t>DE-041-0414-NSCLC-T0</t>
  </si>
  <si>
    <t>DE-041-0415-NSCLC-T0</t>
  </si>
  <si>
    <t>DE-041-0416-NSCLC-T0</t>
  </si>
  <si>
    <t>DE-041-0417-NSCLC-T0</t>
  </si>
  <si>
    <t>DE-041-0418-NSCLC-T0</t>
  </si>
  <si>
    <t>DE-041-0419-NSCLC-T0</t>
  </si>
  <si>
    <t>DE-041-8001-NSCLC-T0</t>
  </si>
  <si>
    <t>DE-041-8003-NSCLC-T0</t>
  </si>
  <si>
    <t>DE-041-8004-NSCLC-T0</t>
  </si>
  <si>
    <t>DE-041-8005-NSCLC-T0</t>
  </si>
  <si>
    <t>DE-041-8006-NSCLC-T0</t>
  </si>
  <si>
    <t>DE-041-8007-NSCLC-T0</t>
  </si>
  <si>
    <t>DE-041-8008-NSCLC-T0</t>
  </si>
  <si>
    <t>DE-041-8010-NSCLC-T0</t>
  </si>
  <si>
    <t>DE-041-8012-NSCLC-T0</t>
  </si>
  <si>
    <t>DE-041-8013-NSCLC-T0</t>
  </si>
  <si>
    <t>DE-041-8014-NSCLC-T0</t>
  </si>
  <si>
    <t>DE-041-8017-NSCLC-T0</t>
  </si>
  <si>
    <t>DE-041-8018-NSCLC-T0</t>
  </si>
  <si>
    <t>DE-041-8019-NSCLC-T0</t>
  </si>
  <si>
    <t>DE-041-8020-NSCLC-T0</t>
  </si>
  <si>
    <t>DE-041-8021-NSCLC-T0</t>
  </si>
  <si>
    <t>DE-041-8023-NSCLC-T0</t>
  </si>
  <si>
    <t>DE-041-8025-NSCLC-T0</t>
  </si>
  <si>
    <t>DE-041-8028-NSCLC-T0</t>
  </si>
  <si>
    <t>DE-041-8029-NSCLC-T0</t>
  </si>
  <si>
    <t>DE-041-8030-NSCLC-T0</t>
  </si>
  <si>
    <t>DE-041-8031-NSCLC-T0</t>
  </si>
  <si>
    <t>DE-041-8033-NSCLC-T0</t>
  </si>
  <si>
    <t>DE-041-8035-NSCLC-T0</t>
  </si>
  <si>
    <t>DE-041-8036-NSCLC-T0</t>
  </si>
  <si>
    <t>DE-041-8038-NSCLC-T0</t>
  </si>
  <si>
    <t>DE-041-8039-NSCLC-T0</t>
  </si>
  <si>
    <t>DE-041-8041-NSCLC-T0</t>
  </si>
  <si>
    <t>DE-041-8042-NSCLC-T0</t>
  </si>
  <si>
    <t>DE-041-8043-NSCLC-T0</t>
  </si>
  <si>
    <t>DE-041-8044-NSCLC-T0</t>
  </si>
  <si>
    <t>DE-041-8045-NSCLC-T0</t>
  </si>
  <si>
    <t>DE-041-8046-NSCLC-T0</t>
  </si>
  <si>
    <t>DE-041-8049-NSCLC-T0</t>
  </si>
  <si>
    <t>DE-041-8050-NSCLC-T0</t>
  </si>
  <si>
    <t>DE-041-8052-NSCLC-T0</t>
  </si>
  <si>
    <t>DE-041-8053-NSCLC-T0</t>
  </si>
  <si>
    <t>DE-041-8056-NSCLC-T0</t>
  </si>
  <si>
    <t>DE-041-8058-NSCLC-T0</t>
  </si>
  <si>
    <t>DE-041-8059-NSCLC-T0</t>
  </si>
  <si>
    <t>DE-041-8060-NSCLC-T0</t>
  </si>
  <si>
    <t>DE-041-8063-NSCLC-T0</t>
  </si>
  <si>
    <t>DE-041-8064-NSCLC-T0</t>
  </si>
  <si>
    <t>DE-041-8065-NSCLC-T0</t>
  </si>
  <si>
    <t>DE-041-8066-NSCLC-T0</t>
  </si>
  <si>
    <t>DE-041-8067-NSCLC-T0</t>
  </si>
  <si>
    <t>DE-041-8072-NSCLC-T0</t>
  </si>
  <si>
    <t>DE-041-8074-NSCLC-T0</t>
  </si>
  <si>
    <t>DE-041-8075-NSCLC-T0</t>
  </si>
  <si>
    <t>DE-041-8076-NSCLC-T0</t>
  </si>
  <si>
    <t>DE-041-8077-NSCLC-T0</t>
  </si>
  <si>
    <t>DE-041-8078-NSCLC-T0</t>
  </si>
  <si>
    <t>DE-041-8080-NSCLC-T0</t>
  </si>
  <si>
    <t>DE-041-8083-NSCLC-T0</t>
  </si>
  <si>
    <t>DE-041-8093-NSCLC-T0</t>
  </si>
  <si>
    <t>DE-041-8094-NSCLC-T0</t>
  </si>
  <si>
    <t>DE-041-8095-NSCLC-T0</t>
  </si>
  <si>
    <t>DE-041-8096-NSCLC-T0</t>
  </si>
  <si>
    <t>DE-041-8097-NSCLC-T0</t>
  </si>
  <si>
    <t>DE-041-8099-NSCLC-T0</t>
  </si>
  <si>
    <t>DE-041-8100-NSCLC-T0</t>
  </si>
  <si>
    <t>DE-041-8103-NSCLC-T0</t>
  </si>
  <si>
    <t>DE-041-8105-NSCLC-T0</t>
  </si>
  <si>
    <t>DE-041-8106-NSCLC-T0</t>
  </si>
  <si>
    <t>DE-041-8108-NSCLC-T0</t>
  </si>
  <si>
    <t>DE-041-8116-NSCLC-T0</t>
  </si>
  <si>
    <t>DE-041-8122-NSCLC-T0</t>
  </si>
  <si>
    <t>DE-041-8128-NSCLC-T0</t>
  </si>
  <si>
    <t>DE-041-8132-NSCLC-T0</t>
  </si>
  <si>
    <t>DE-041-8133-NSCLC-T0</t>
  </si>
  <si>
    <t>DE-041-8134-NSCLC-T0</t>
  </si>
  <si>
    <t>DE-041-8135-NSCLC-T0</t>
  </si>
  <si>
    <t>DE-041-8136-NSCLC-T0</t>
  </si>
  <si>
    <t>DE-041-8137-NSCLC-T0</t>
  </si>
  <si>
    <t>DE-041-8138-NSCLC-T0</t>
  </si>
  <si>
    <t>DE-041-8139-NSCLC-T0</t>
  </si>
  <si>
    <t>DE-041-8140-NSCLC-T0</t>
  </si>
  <si>
    <t>DE-041-8142-NSCLC-T0</t>
  </si>
  <si>
    <t>DE-041-8143-NSCLC-T0</t>
  </si>
  <si>
    <t>DE-041-8144-NSCLC-T0</t>
  </si>
  <si>
    <t>DE-041-8145-NSCLC-T0</t>
  </si>
  <si>
    <t>DE-041-8147-NSCLC-T0</t>
  </si>
  <si>
    <t>DE-041-8149-NSCLC-T0</t>
  </si>
  <si>
    <t>DE-041-8150-NSCLC-T0</t>
  </si>
  <si>
    <t>DE-041-8154-NSCLC-T0</t>
  </si>
  <si>
    <t>DE-041-8155-NSCLC-T0</t>
  </si>
  <si>
    <t>DE-041-8156-NSCLC-T0</t>
  </si>
  <si>
    <t>DE-041-8157-NSCLC-T0</t>
  </si>
  <si>
    <t>DE-041-8158-NSCLC-T0</t>
  </si>
  <si>
    <t>DE-041-8161-NSCLC-T0</t>
  </si>
  <si>
    <t>DE-041-8162-NSCLC-T0</t>
  </si>
  <si>
    <t>DE-041-8163-NSCLC-T0</t>
  </si>
  <si>
    <t>DE-041-8166-NSCLC-T0</t>
  </si>
  <si>
    <t>DE-041-8169-NSCLC-T0</t>
  </si>
  <si>
    <t>DE-041-8173-NSCLC-T0</t>
  </si>
  <si>
    <t>DE-041-8176-NSCLC-T0</t>
  </si>
  <si>
    <t>DE-041-8177-NSCLC-T0</t>
  </si>
  <si>
    <t>DE-041-8182-NSCLC-T0</t>
  </si>
  <si>
    <t>DE-041-8183-NSCLC-T0</t>
  </si>
  <si>
    <t>DE-041-8184-NSCLC-T0</t>
  </si>
  <si>
    <t>DE-041-8185-NSCLC-T0</t>
  </si>
  <si>
    <t>DE-041-8186-NSCLC-T0</t>
  </si>
  <si>
    <t>DE-041-8188-NSCLC-T0</t>
  </si>
  <si>
    <t>DE-041-8195-NSCLC-T0</t>
  </si>
  <si>
    <t>DE-041-8196-NSCLC-T0</t>
  </si>
  <si>
    <t>DE-041-8198-NSCLC-T0</t>
  </si>
  <si>
    <t>DE-041-8203-NSCLC-T0</t>
  </si>
  <si>
    <t>DE-041-8204-NSCLC-T0</t>
  </si>
  <si>
    <t>DE-041-8205-NSCLC-T0</t>
  </si>
  <si>
    <t>DE-041-8206-NSCLC-T0</t>
  </si>
  <si>
    <t>DE-041-8212-NSCLC-T0</t>
  </si>
  <si>
    <t>DE-041-8214-NSCLC-T0</t>
  </si>
  <si>
    <t>DE-041-8216-NSCLC-T0</t>
  </si>
  <si>
    <t>DE-041-8217-NSCLC-T0</t>
  </si>
  <si>
    <t>DE-041-8218-NSCLC-T0</t>
  </si>
  <si>
    <t>DE-041-8219-NSCLC-T0</t>
  </si>
  <si>
    <t>DE-041-8220-NSCLC-T0</t>
  </si>
  <si>
    <t>DE-041-8221-NSCLC-T0</t>
  </si>
  <si>
    <t>DE-041-8222-NSCLC-T0</t>
  </si>
  <si>
    <t>DE-041-8223-NSCLC-T0</t>
  </si>
  <si>
    <t>DE-041-8227-NSCLC-T0</t>
  </si>
  <si>
    <t>DE-041-8231-NSCLC-T0</t>
  </si>
  <si>
    <t>DE-041-8234-NSCLC-T0</t>
  </si>
  <si>
    <t>DE-041-8235-NSCLC-T0</t>
  </si>
  <si>
    <t>DE-041-8237-NSCLC-T0</t>
  </si>
  <si>
    <t>DE-041-8238-NSCLC-T0</t>
  </si>
  <si>
    <t>DE-041-8239-NSCLC-T0</t>
  </si>
  <si>
    <t>DE-041-8240-NSCLC-T0</t>
  </si>
  <si>
    <t>DE-041-8241-NSCLC-T0</t>
  </si>
  <si>
    <t>DE-041-8242-NSCLC-T0</t>
  </si>
  <si>
    <t>DE-041-8243-NSCLC-T0</t>
  </si>
  <si>
    <t>DE-041-8249-NSCLC-T0</t>
  </si>
  <si>
    <t>DE-041-8250-NSCLC-T0</t>
  </si>
  <si>
    <t>DE-041-8251-NSCLC-T0</t>
  </si>
  <si>
    <t>DE-041-8252-NSCLC-T0</t>
  </si>
  <si>
    <t>DE-041-8253-NSCLC-T0</t>
  </si>
  <si>
    <t>DE-041-8254-NSCLC-T0</t>
  </si>
  <si>
    <t>DE-041-8255-NSCLC-T0</t>
  </si>
  <si>
    <t>DE-041-8257-NSCLC-T0</t>
  </si>
  <si>
    <t>DE-041-8259-NSCLC-T0</t>
  </si>
  <si>
    <t>DE-041-8260-NSCLC-T0</t>
  </si>
  <si>
    <t>DE-041-8261-NSCLC-T0</t>
  </si>
  <si>
    <t>DE-041-8263-NSCLC-T0</t>
  </si>
  <si>
    <t>DE-041-8265-NSCLC-T0</t>
  </si>
  <si>
    <t>DE-041-8266-NSCLC-T0</t>
  </si>
  <si>
    <t>DE-041-9001-SCLC-T0</t>
  </si>
  <si>
    <t>DE-041-9002-SCLC-T0</t>
  </si>
  <si>
    <t>DE-041-9004-SCLC-T0</t>
  </si>
  <si>
    <t>DE-041-9005-SCLC-T0</t>
  </si>
  <si>
    <t>DE-041-9006-SCLC-T0</t>
  </si>
  <si>
    <t>DE-041-9007-SCLC-T0</t>
  </si>
  <si>
    <t>DE-041-9008-SCLC-T0</t>
  </si>
  <si>
    <t>DE-041-9009-SCLC-T0</t>
  </si>
  <si>
    <t>DE-041-9010-SCLC-T0</t>
  </si>
  <si>
    <t>DE-041-9011-SCLC-T0</t>
  </si>
  <si>
    <t>DE-041-9012-SCLC-T0</t>
  </si>
  <si>
    <t>DE-041-9013-SCLC-T0</t>
  </si>
  <si>
    <t>DE-041-9014-SCLC-T0</t>
  </si>
  <si>
    <t>DE-041-9015-SCLC-T0</t>
  </si>
  <si>
    <t>DE-041-9016-SCLC-T0</t>
  </si>
  <si>
    <t>DE-041-9017-SCLC-T0</t>
  </si>
  <si>
    <t>DE-041-9018-SCLC-T0</t>
  </si>
  <si>
    <t>DE-041-9019-SCLC-T0</t>
  </si>
  <si>
    <t>DE-041-9020-SCLC-T0</t>
  </si>
  <si>
    <t>DE-041-9021-SCLC-T0</t>
  </si>
  <si>
    <t>DE-041-9022-SCLC-T0</t>
  </si>
  <si>
    <t>DE-041-9023-SCLC-T0</t>
  </si>
  <si>
    <t>DE-041-9024-SCLC-T0</t>
  </si>
  <si>
    <t>DE-041-9025-SCLC-T0</t>
  </si>
  <si>
    <t>DE-041-9026-SCLC-T0</t>
  </si>
  <si>
    <t>DE-041-9027-SCLC-T0</t>
  </si>
  <si>
    <t>DE-041-9028-SCLC-T0</t>
  </si>
  <si>
    <t>DE-041-9029-SCLC-T0</t>
  </si>
  <si>
    <t>DE-041-9030-SCLC-T0</t>
  </si>
  <si>
    <t>DE-041-9031-SCLC-T0</t>
  </si>
  <si>
    <t>DE-041-9032-SCLC-T0</t>
  </si>
  <si>
    <t>DE-041-9033-SCLC-T0</t>
  </si>
  <si>
    <t>DE-041-9034-SCLC-T0</t>
  </si>
  <si>
    <t>GB-051-7190-NSCLC-T0</t>
  </si>
  <si>
    <t>GB-051-7190-NSCLC-T1</t>
  </si>
  <si>
    <t>GB-051-7191-NSCLC-T0</t>
  </si>
  <si>
    <t>GB-051-7191-NSCLC-T1</t>
  </si>
  <si>
    <t>GB-051-7192-NSCLC-T0</t>
  </si>
  <si>
    <t>GB-051-7192-NSCLC-T1</t>
  </si>
  <si>
    <t>GB-051-9196-SCLC-T0</t>
  </si>
  <si>
    <t>GB-051-9197-SCLC-T0</t>
  </si>
  <si>
    <t>GB-051-9197-SCLC-T1</t>
  </si>
  <si>
    <t>US-153-1330-NSCLC-T1</t>
  </si>
  <si>
    <t>US-037-8041-MELANOMA-T0</t>
  </si>
  <si>
    <t>US-153-2330-MELANOMA-T2</t>
  </si>
  <si>
    <t>US-153-1336-NSCLC-T1</t>
  </si>
  <si>
    <t>US-153-1336-NSCLC-T0</t>
  </si>
  <si>
    <t>US-037-8042-MELANOMA-T0</t>
  </si>
  <si>
    <t>US-153-2334-MELANOMA-T1</t>
  </si>
  <si>
    <t>US-153-2334-MELANOMA-T2</t>
  </si>
  <si>
    <t>US-153-1335-NSCLC-T0</t>
  </si>
  <si>
    <t>US-153-1330-NSCLC-T0A</t>
  </si>
  <si>
    <t>US-153-1330-NSCLC-T0</t>
  </si>
  <si>
    <t>US-153-2330-MELANOMA-T1</t>
  </si>
  <si>
    <t>US-037-8043-MELANOMA-T0</t>
  </si>
  <si>
    <t>US-153-1331-NSCLC-T0</t>
  </si>
  <si>
    <t>US-153-1331-NSCLC-T1</t>
  </si>
  <si>
    <t>US-153-3337-SCLC-T0</t>
  </si>
  <si>
    <t>US-153-1330-NSCLC-T2</t>
  </si>
  <si>
    <t>US-153-1337-NSCLC-T0</t>
  </si>
  <si>
    <t>US-037-8044-MELANOMA-T0</t>
  </si>
  <si>
    <t>US-153-2335-MELANOMA-T1</t>
  </si>
  <si>
    <t>US-153-1340-NSCLC-T0</t>
  </si>
  <si>
    <t>US-153-3331-SCLC-T0</t>
  </si>
  <si>
    <t>US-153-2331-MELANOMA-T1</t>
  </si>
  <si>
    <t>US-153-1340-NSCLC-T1</t>
  </si>
  <si>
    <t>US-153-2335-MELANOMA-T2</t>
  </si>
  <si>
    <t>US-153-3331-SCLC-T1</t>
  </si>
  <si>
    <t>US-153-3336-SCLC-T0</t>
  </si>
  <si>
    <t>US-153-1338-NSCLC-T0</t>
  </si>
  <si>
    <t>US-153-3336-SCLC-T1</t>
  </si>
  <si>
    <t>US-153-3337-SCLC-T1</t>
  </si>
  <si>
    <t>US-153-1339-NSCLC-T0</t>
  </si>
  <si>
    <t>US-153-1338-NSCLC-T0a</t>
  </si>
  <si>
    <t>US-153-1339-NSCLC-T1</t>
  </si>
  <si>
    <t>US-153-1338-NSCLC-T1</t>
  </si>
  <si>
    <t>US-153-1341-NSCLC-T0</t>
  </si>
  <si>
    <t>AA8-AC3-M</t>
  </si>
  <si>
    <t>AA8-AV7-U</t>
  </si>
  <si>
    <t>AA8-CD6-C</t>
  </si>
  <si>
    <t>AA8-EQ7-P</t>
  </si>
  <si>
    <t>AB7-EU4-P</t>
  </si>
  <si>
    <t>QE7-GB9-7</t>
  </si>
  <si>
    <t>AB6-GK8-N</t>
  </si>
  <si>
    <t>RV6-HY4-L</t>
  </si>
  <si>
    <t>TB7-JE4-C</t>
  </si>
  <si>
    <t>QD7-JV7-L</t>
  </si>
  <si>
    <t>AB7-KN9-A</t>
  </si>
  <si>
    <t>AA6-LF4-T</t>
  </si>
  <si>
    <t>AB6-LX4-9</t>
  </si>
  <si>
    <t>AA4-ML9-C</t>
  </si>
  <si>
    <t>AA9-NN9-3</t>
  </si>
  <si>
    <t>AB3-NN9-7</t>
  </si>
  <si>
    <t>AB6-PP4-A</t>
  </si>
  <si>
    <t>AA7-QF9-8</t>
  </si>
  <si>
    <t>AA8-QQ9-T</t>
  </si>
  <si>
    <t>AA9-RF7-8</t>
  </si>
  <si>
    <t>AA3-VP7-U</t>
  </si>
  <si>
    <t>AA6-VU3-U</t>
  </si>
  <si>
    <t>AA3-WF9-W</t>
  </si>
  <si>
    <t>AA4-WK6-X</t>
  </si>
  <si>
    <t>AB6-XP3-R</t>
  </si>
  <si>
    <t>AA8-YQ9-C</t>
  </si>
  <si>
    <t>IL-003-1346-NSCLC-T0</t>
  </si>
  <si>
    <t>IL-003-1346-NSCLC-T1</t>
  </si>
  <si>
    <t>IL-003-1344-NSCLC-T0</t>
  </si>
  <si>
    <t>IL-003-1344-NSCLC-T1</t>
  </si>
  <si>
    <t>US-037-8045-MELANOMA-T0</t>
  </si>
  <si>
    <t>IL-009-2900-MELANOMA-T1</t>
  </si>
  <si>
    <t>US-037-8046-MELANOMA-T0</t>
  </si>
  <si>
    <t>IL-009-2904-MELANOMA-T1</t>
  </si>
  <si>
    <t>US-037-8047-MELANOMA-T0</t>
  </si>
  <si>
    <t>IL-009-2906-MELANOMA-T1</t>
  </si>
  <si>
    <t>US-037-8048-MELANOMA-T0</t>
  </si>
  <si>
    <t>IL-009-2908-MELANOMA-T1</t>
  </si>
  <si>
    <t>US-037-8049-MELANOMA-T0</t>
  </si>
  <si>
    <t>US-037-8050-MELANOMA-T0</t>
  </si>
  <si>
    <t>IL-009-2912-MELANOMA-T1</t>
  </si>
  <si>
    <t>US-037-8051-MELANOMA-T0</t>
  </si>
  <si>
    <t>IL-009-2918-MELANOMA-T1</t>
  </si>
  <si>
    <t>IL-011-1400-NSCLC-T2</t>
  </si>
  <si>
    <t>IL-011-1402-NSCLC-T2</t>
  </si>
  <si>
    <t>IL-011-1404-NSCLC-T1</t>
  </si>
  <si>
    <t>IL-011-1404-NSCLC-T2</t>
  </si>
  <si>
    <t>IL-011-1406-NSCLC-T2</t>
  </si>
  <si>
    <t>IL-011-1408-NSCLC-T0</t>
  </si>
  <si>
    <t>IL-011-1408-NSCLC-T1</t>
  </si>
  <si>
    <t>IL-011-1410-NSCLC-T0</t>
  </si>
  <si>
    <t>IL-011-1410-NSCLC-T1</t>
  </si>
  <si>
    <t>US-037-8052-MELANOMA-T0</t>
  </si>
  <si>
    <t>IL-011-2402-MELANOMA-T1</t>
  </si>
  <si>
    <t>US-037-8053-MELANOMA-T0</t>
  </si>
  <si>
    <t>IL-011-2404-MELANOMA-T1</t>
  </si>
  <si>
    <t>IL-011-3400-SCLC-T0</t>
  </si>
  <si>
    <t>IL-013-1800-NSCLC-T0</t>
  </si>
  <si>
    <t>IL-013-1800-NSCLC-T1</t>
  </si>
  <si>
    <t>IL-013-1802-NSCLC-T0</t>
  </si>
  <si>
    <t>IL-013-1802-NSCLC-T1</t>
  </si>
  <si>
    <t>IL-013-1804-NSCLC-T0</t>
  </si>
  <si>
    <t>IL-013-1804-NSCLC-T0a</t>
  </si>
  <si>
    <t>IL-013-1804-NSCLC-T1</t>
  </si>
  <si>
    <t>IL-013-1810-NSCLC-T0</t>
  </si>
  <si>
    <t>IL-013-1810-NSCLC-T1</t>
  </si>
  <si>
    <t>IL-013-1812-NSCLC-T0</t>
  </si>
  <si>
    <t>IL-013-1812-NSCLC-T1</t>
  </si>
  <si>
    <t>IL-013-1814-NSCLC-T0</t>
  </si>
  <si>
    <t>IL-013-1814-NSCLC-T1</t>
  </si>
  <si>
    <t>IL-013-1816-NSCLC-T0</t>
  </si>
  <si>
    <t>IL-013-1816-NSCLC-T1</t>
  </si>
  <si>
    <t>IL-013-1826-NSCLC-T0</t>
  </si>
  <si>
    <t>IL-013-1826-NSCLC-T1</t>
  </si>
  <si>
    <t>IL-013-1820-NSCLC-T0</t>
  </si>
  <si>
    <t>IL-013-1820-NSCLC-T1</t>
  </si>
  <si>
    <t>IL-013-1824-NSCLC-T0</t>
  </si>
  <si>
    <t>IL-013-1824-NSCLC-T1</t>
  </si>
  <si>
    <t>IL-013-1824-NSCLC-T2</t>
  </si>
  <si>
    <t>IL-013-1822-NSCLC-T0</t>
  </si>
  <si>
    <t>IL-013-1822-NSCLC-T1</t>
  </si>
  <si>
    <t>IL-013-1828-NSCLC-T0</t>
  </si>
  <si>
    <t>IL-013-1828-NSCLC-T1</t>
  </si>
  <si>
    <t>IL-014-1901-NSCLC-T6</t>
  </si>
  <si>
    <t>IL-014-1901-NSCLC-T7</t>
  </si>
  <si>
    <t>IL-014-1903-NSCLC-T6</t>
  </si>
  <si>
    <t>IL-014-1903-NSCLC-T7</t>
  </si>
  <si>
    <t>IL-014-1904-NSCLC-T0</t>
  </si>
  <si>
    <t>IL-014-1906-NSCLC-T0</t>
  </si>
  <si>
    <t>IL-014-1909-NSCLC-T5</t>
  </si>
  <si>
    <t>IL-014-1909-NSCLC-T6</t>
  </si>
  <si>
    <t>IL-014-1911-NSCLC-T3</t>
  </si>
  <si>
    <t>IL-014-1912-NSCLC-T3</t>
  </si>
  <si>
    <t>IL-014-1913-NSCLC-T1</t>
  </si>
  <si>
    <t>IL-014-1913-NSCLC-T2</t>
  </si>
  <si>
    <t>IL-014-1913-NSCLC-T3</t>
  </si>
  <si>
    <t>IL-014-1914-NSCLC-T2</t>
  </si>
  <si>
    <t>IL-014-1914-NSCLC-T3</t>
  </si>
  <si>
    <t>IL-014-1915-NSCLC-T1</t>
  </si>
  <si>
    <t>IL-014-1915-NSCLC-T2</t>
  </si>
  <si>
    <t>IL-014-2901-MELANOMA-T2</t>
  </si>
  <si>
    <t>IL-014-2903-MELANOMA-T2</t>
  </si>
  <si>
    <t>IL-014-2903-MELANOMA-T3</t>
  </si>
  <si>
    <t>IL-014-1908-NSCLC-T0</t>
  </si>
  <si>
    <t>IL-014-1908-NSCLC-T1</t>
  </si>
  <si>
    <t>IL-014-1906-NSCLC-T2</t>
  </si>
  <si>
    <t>IL-014-1915-NSCLC-T0</t>
  </si>
  <si>
    <t>IL-014-1924-NSCLC-T0</t>
  </si>
  <si>
    <t>IL-016-1106-NSCLC-T2</t>
  </si>
  <si>
    <t>IL-016-1106-NSCLC-T3</t>
  </si>
  <si>
    <t>IL-016-1107-NSCLC-T2</t>
  </si>
  <si>
    <t>IL-016-1107-NSCLC-T3</t>
  </si>
  <si>
    <t>IL-016-1108-NSCLC-T0</t>
  </si>
  <si>
    <t>IL-016-1108-NSCLC-T1</t>
  </si>
  <si>
    <t>IL-016-1108-NSCLC-T2</t>
  </si>
  <si>
    <t>IL-016-1109-NSCLC-T0</t>
  </si>
  <si>
    <t>IL-016-1109-NSCLC-T1</t>
  </si>
  <si>
    <t>IL-016-1109-NSCLC-T2</t>
  </si>
  <si>
    <t>IL-016-1110-NSCLC-T0</t>
  </si>
  <si>
    <t>IL-016-1110-NSCLC-T1</t>
  </si>
  <si>
    <t>IL-016-1110-NSCLC-T2</t>
  </si>
  <si>
    <t>IL-016-1111-NSCLC-T0</t>
  </si>
  <si>
    <t>IL-016-1112-NSCLC-T0</t>
  </si>
  <si>
    <t>IL-016-1112-NSCLC-T1</t>
  </si>
  <si>
    <t>IL-016-1113-NSCLC-T0</t>
  </si>
  <si>
    <t>IL-016-1114-NSCLC-T0</t>
  </si>
  <si>
    <t>IL-016-1114-NSCLC-T1</t>
  </si>
  <si>
    <t>IL-016-1115-NSCLC-T0</t>
  </si>
  <si>
    <t>IL-016-1115-NSCLC-T1</t>
  </si>
  <si>
    <t>IL-016-1116-NSCLC-T0</t>
  </si>
  <si>
    <t>IL-016-1116-NSCLC-T1</t>
  </si>
  <si>
    <t>IL-016-1116-NSCLC-T3</t>
  </si>
  <si>
    <t>IL-016-1117-NSCLC-T0</t>
  </si>
  <si>
    <t>IL-016-1117-NSCLC-T1</t>
  </si>
  <si>
    <t>US-032-7133-MELANOMA-T1</t>
  </si>
  <si>
    <t>US-032-7134-MELANOMA-T1</t>
  </si>
  <si>
    <t>US-037-8054-MELANOMA-T0</t>
  </si>
  <si>
    <t>US-037-8055-MELANOMA-T0</t>
  </si>
  <si>
    <t>US-032-7140-MELANOMA-T1</t>
  </si>
  <si>
    <t>US-037-8056-MELANOMA-T0</t>
  </si>
  <si>
    <t>US-032-7137-MELANOMA-T1</t>
  </si>
  <si>
    <t>US-032-7028-NSCLC-T0</t>
  </si>
  <si>
    <t>US-032-7026-NSCLC-T0</t>
  </si>
  <si>
    <t>US-037-8057-MELANOMA-T0</t>
  </si>
  <si>
    <t>US-032-7024-NSCLC-T1</t>
  </si>
  <si>
    <t>US-037-8058-MELANOMA-T0</t>
  </si>
  <si>
    <t>US-032-7132-MELANOMA-T1</t>
  </si>
  <si>
    <t>US-032-7027-NSCLC-T0</t>
  </si>
  <si>
    <t>US-032-7027-NSCLC-T1</t>
  </si>
  <si>
    <t>US-032-7025-NSCLC-T0</t>
  </si>
  <si>
    <t>US-032-7025-NSCLC-T1</t>
  </si>
  <si>
    <t>US-037-8059-MELANOMA-T0</t>
  </si>
  <si>
    <t>US-032-7135-MELANOMA-T1</t>
  </si>
  <si>
    <t>US-032-7023-NSCLC-T1</t>
  </si>
  <si>
    <t>US-037-8060-MELANOMA-T0</t>
  </si>
  <si>
    <t>US-032-7139-MELANOMA-T1</t>
  </si>
  <si>
    <t>US-037-8061-MELANOMA-T0</t>
  </si>
  <si>
    <t>IL-032-7141-MELANOMA-T1</t>
  </si>
  <si>
    <t>US-037-8062-MELANOMA-T0</t>
  </si>
  <si>
    <t>IL-032-7138-MELANOMA-T1</t>
  </si>
  <si>
    <t>US-037-8063-MELANOMA-T0</t>
  </si>
  <si>
    <t>IL-032-7142-MELANOMA-T1</t>
  </si>
  <si>
    <t>IL-001-1009-NSCLC-T0</t>
  </si>
  <si>
    <t>IL-001-1030-NSCLC-T0</t>
  </si>
  <si>
    <t>US-037-8064-MELANOMA-T0</t>
  </si>
  <si>
    <t>IL-001-1024-NSCLC-T0</t>
  </si>
  <si>
    <t>US-037-8065-MELANOMA-T0</t>
  </si>
  <si>
    <t>US-038-2000-MELANOMA-T0</t>
  </si>
  <si>
    <t>IL-001-2017-MELANOMA-T1</t>
  </si>
  <si>
    <t>IL-001-2017-MELANOMA-T2</t>
  </si>
  <si>
    <t>IL-001-2055-MELANOMA-T1</t>
  </si>
  <si>
    <t>IL-001-2039-MELANOMA-T1</t>
  </si>
  <si>
    <t>IL-001-2039-MELANOMA-T2</t>
  </si>
  <si>
    <t>IL-001-2067-MELANOMA-T2</t>
  </si>
  <si>
    <t>IL-001-2005-MELANOMA-T2</t>
  </si>
  <si>
    <t>IL-001-1007-NSCLC-T1</t>
  </si>
  <si>
    <t>IL-001-2011-MELANOMA-T3</t>
  </si>
  <si>
    <t>IL-008-1739-NSCLC-T0</t>
  </si>
  <si>
    <t>IL-008-1739-NSCLC-T0a</t>
  </si>
  <si>
    <t>IL-008-1739-NSCLC-T1</t>
  </si>
  <si>
    <t>IL-008-1741-NSCLC-T0</t>
  </si>
  <si>
    <t>IL-008-1741-NSCLC-T0a</t>
  </si>
  <si>
    <t>IL-008-1741-NSCLC-T1</t>
  </si>
  <si>
    <t>IL-008-1735-NSCLC-T0</t>
  </si>
  <si>
    <t>IL-008-1729-NSCLC-T1</t>
  </si>
  <si>
    <t>IL-014-1913-NSCLC-T4</t>
  </si>
  <si>
    <t>IL-014-1913-NSCLC-T5</t>
  </si>
  <si>
    <t>IL-014-1903-NSCLC-T8</t>
  </si>
  <si>
    <t>IL-014-1909-NSCLC-T7</t>
  </si>
  <si>
    <t>IL-014-1901-NSCLC-T8</t>
  </si>
  <si>
    <t>US-038-2001-MELANOMA-T0</t>
  </si>
  <si>
    <t>IL-014-2911-MELANOMA-T1</t>
  </si>
  <si>
    <t>IL-014-2903-MELANOMA-T4</t>
  </si>
  <si>
    <t>IL-014-2903-MELANOMA-T5</t>
  </si>
  <si>
    <t>IL-014-1906-NSCLC-T3</t>
  </si>
  <si>
    <t>IL-014-1923-NSCLC-T0</t>
  </si>
  <si>
    <t>IL-014-1925-NSCLC-T0</t>
  </si>
  <si>
    <t>IL-014-1924-NSCLC-T1</t>
  </si>
  <si>
    <t>IL-014-1923-NSCLC-T1</t>
  </si>
  <si>
    <t>IL-016-1118-NSCLC-T0</t>
  </si>
  <si>
    <t>IL-016-1118-NSCLC-T1</t>
  </si>
  <si>
    <t>IL-016-1119-NSCLC-T0</t>
  </si>
  <si>
    <t>IL-016-1119-NSCLC-T1</t>
  </si>
  <si>
    <t>IL-016-1120-NSCLC-T0</t>
  </si>
  <si>
    <t>IL-016-1120-NSCLC-T1</t>
  </si>
  <si>
    <t>IL-016-1121-NSCLC-T0</t>
  </si>
  <si>
    <t>IL-016-1121-NSCLC-T1</t>
  </si>
  <si>
    <t>IL-016-1122-NSCLC-T0</t>
  </si>
  <si>
    <t>IL-016-1122-NSCLC-T1</t>
  </si>
  <si>
    <t>IL-016-1123-NSCLC-T0</t>
  </si>
  <si>
    <t>IL-016-1123-NSCLC-T1</t>
  </si>
  <si>
    <t>IL-016-1124-NSCLC-T0</t>
  </si>
  <si>
    <t>IL-016-1124-NSCLC-T1</t>
  </si>
  <si>
    <t>IL-016-1125-NSCLC-T0</t>
  </si>
  <si>
    <t>IL-016-1125-NSCLC-T1</t>
  </si>
  <si>
    <t>US-038-2002-MELANOMA-T0</t>
  </si>
  <si>
    <t>IL-017-2100-MELANOMA-T2</t>
  </si>
  <si>
    <t>US-038-2003-MELANOMA-T0</t>
  </si>
  <si>
    <t>IL-017-2101-MELANOMA-T1</t>
  </si>
  <si>
    <t>US-038-2004-MELANOMA-T0</t>
  </si>
  <si>
    <t>IL-017-2102-MELANOMA-T1</t>
  </si>
  <si>
    <t>US-038-2005-MELANOMA-T0</t>
  </si>
  <si>
    <t>IL-017-2103-MELANOMA-T1</t>
  </si>
  <si>
    <t>IL-017-2103-MELANOMA-T2</t>
  </si>
  <si>
    <t>US-038-2006-MELANOMA-T0</t>
  </si>
  <si>
    <t>IL-017-2105-MELANOMA-T1</t>
  </si>
  <si>
    <t>IL-003-1342-NSCLC-T0</t>
  </si>
  <si>
    <t>IL-013-1818-NSCLC-T0</t>
  </si>
  <si>
    <t>GB-025-7515-NSCLC-T0</t>
  </si>
  <si>
    <t>US-038-2007-MELANOMA-T0</t>
  </si>
  <si>
    <t>GB-025-8515-MELANOMA-T3</t>
  </si>
  <si>
    <t>GB-025-8515-MELANOMA-T4</t>
  </si>
  <si>
    <t>GB-025-7503-NSCLC-T5</t>
  </si>
  <si>
    <t>GB-025-7513-NSCLC-T1</t>
  </si>
  <si>
    <t>GB-025-7514-NSCLC-T0</t>
  </si>
  <si>
    <t>GB-025-7514-NSCLC-T2</t>
  </si>
  <si>
    <t>GB-025-8516-MELANOMA-T3</t>
  </si>
  <si>
    <t>GB-025-8511-MELANOMA-T5</t>
  </si>
  <si>
    <t>GB-025-7513-NSCLC-T0</t>
  </si>
  <si>
    <t>GB-025-7510-NSCLC-T3</t>
  </si>
  <si>
    <t>GB-025-7517-NSCLC-T2</t>
  </si>
  <si>
    <t>GB-025-9503-SCLC-T0</t>
  </si>
  <si>
    <t>GB-025-9503-SCLC-T1</t>
  </si>
  <si>
    <t>US-038-2008-MELANOMA-T0</t>
  </si>
  <si>
    <t>GB-025-8518-MELANOMA-T2</t>
  </si>
  <si>
    <t>GB-025-8519-MELANOMA-T2</t>
  </si>
  <si>
    <t>GB-025-9503-SCLC-T2</t>
  </si>
  <si>
    <t>GB-025-7517-NSCLC-T1</t>
  </si>
  <si>
    <t>US-038-2009-MELANOMA-T0</t>
  </si>
  <si>
    <t>GB-025-7508-NSCLC-T5</t>
  </si>
  <si>
    <t>GB-025-7508-NSCLC-T4</t>
  </si>
  <si>
    <t>GB-025-8510-MELANOMA-T6</t>
  </si>
  <si>
    <t>GB-025-7518-NSCLC-T1</t>
  </si>
  <si>
    <t>GB-025-7514-NSCLC-T1</t>
  </si>
  <si>
    <t>GB-025-8509-MELANOMA-T5</t>
  </si>
  <si>
    <t>GB-025-8510-MELANOMA-T5</t>
  </si>
  <si>
    <t>GB-025-8512-MELANOMA-T4</t>
  </si>
  <si>
    <t>GB-025-8516-MELANOMA-T2</t>
  </si>
  <si>
    <t>GB-025-8505-MELANOMA-T5</t>
  </si>
  <si>
    <t>GB-025-8517-MELANOMA-T1</t>
  </si>
  <si>
    <t>GB-025-7513-NSCLC-T2</t>
  </si>
  <si>
    <t>GB-025-7513-NSCLC-T3</t>
  </si>
  <si>
    <t>GB-025-7516-NSCLC-T0</t>
  </si>
  <si>
    <t>GB-025-7508-NSCLC-T3</t>
  </si>
  <si>
    <t>GB-025-8519-MELANOMA-T1</t>
  </si>
  <si>
    <t>GB-025-7517-NSCLC-T0</t>
  </si>
  <si>
    <t>GB-025-8516-MELANOMA-T4</t>
  </si>
  <si>
    <t>GB-025-7516-NSCLC-T2</t>
  </si>
  <si>
    <t>GB-025-8520-MELANOMA-T2</t>
  </si>
  <si>
    <t>GB-025-7516-NSCLC-T1</t>
  </si>
  <si>
    <t>GB-025-8520-MELANOMA-T1</t>
  </si>
  <si>
    <t>US-038-2010-MELANOMA-T0</t>
  </si>
  <si>
    <t>GB-025-7518-NSCLC-T0</t>
  </si>
  <si>
    <t>GB-025-8518-MELANOMA-T1</t>
  </si>
  <si>
    <t>GB-025-7510-NSCLC-T5</t>
  </si>
  <si>
    <t>US-038-2011-MELANOMA-T0</t>
  </si>
  <si>
    <t>GB-025-7516-MELANOMA-T5</t>
  </si>
  <si>
    <t>GB-020-7008-NSCLC-T0</t>
  </si>
  <si>
    <t>GB-020-7009-NSCLC-T0</t>
  </si>
  <si>
    <t>US-038-2012-MELANOMA-T0</t>
  </si>
  <si>
    <t>GB-020-8003-MELANOMA-T1</t>
  </si>
  <si>
    <t>GB-020-7007-NSCLC-T0</t>
  </si>
  <si>
    <t>GB-020-7007-NSCLC-T1</t>
  </si>
  <si>
    <t>US-038-2013-MELANOMA-T0</t>
  </si>
  <si>
    <t>GB-020-7009-NSCLC-T1</t>
  </si>
  <si>
    <t>GB-021-7105-NSCLC-T5</t>
  </si>
  <si>
    <t>GB-021-7105-NSCLC-T3</t>
  </si>
  <si>
    <t>GB-021-7116-NSCLC-T1</t>
  </si>
  <si>
    <t>GB-021-7116-NSCLC-T0</t>
  </si>
  <si>
    <t>GB-021-7111-NSCLC-T0</t>
  </si>
  <si>
    <t>GB-021-7115-NSCLC-T1</t>
  </si>
  <si>
    <t>GB-021-7115-NSCLC-T0</t>
  </si>
  <si>
    <t>GB-021-7110-NSCLC-T1</t>
  </si>
  <si>
    <t>GB-021-7113-NSCLC-T1</t>
  </si>
  <si>
    <t>GB-021-7113-NSCLC-T0</t>
  </si>
  <si>
    <t>GB-021-7112-NSCLC-T1</t>
  </si>
  <si>
    <t>GB-021-7112-NSCLC-T2</t>
  </si>
  <si>
    <t>GB-021-7117-NSCLC-T1</t>
  </si>
  <si>
    <t>GB-021-7117-NSCLC-T0</t>
  </si>
  <si>
    <t>GB-021-7108-NSCLC-T2</t>
  </si>
  <si>
    <t>GB-021-7108-NSCLC-T1</t>
  </si>
  <si>
    <t>GB-021-7114-NSCLC-T1</t>
  </si>
  <si>
    <t>GB-021-7118-NSCLC-T0</t>
  </si>
  <si>
    <t>GB-021-7110-NSCLC-T0</t>
  </si>
  <si>
    <t>GB-021-7109-NSCLC-T0</t>
  </si>
  <si>
    <t>GB-021-7105-NSCLC-T2</t>
  </si>
  <si>
    <t>GB-021-7105-NSCLC-T4</t>
  </si>
  <si>
    <t>GB-021-7112-NSCLC-T0</t>
  </si>
  <si>
    <t>US-152-1221-NSCLC-T0</t>
  </si>
  <si>
    <t>US-152-1221-NSCLC-T1</t>
  </si>
  <si>
    <t>US-152-1221-NSCLC-T2</t>
  </si>
  <si>
    <t>US-152-1221-NSCLC-T3</t>
  </si>
  <si>
    <t>US-152-1221-NSCLC-T4</t>
  </si>
  <si>
    <t>US-152-1222-NSCLC-T0</t>
  </si>
  <si>
    <t>US-152-1222-NSCLC-T1</t>
  </si>
  <si>
    <t>US-152-1222-NSCLC-T2</t>
  </si>
  <si>
    <t>US-152-1222-NSCLC-T3</t>
  </si>
  <si>
    <t>US-152-1222-NSCLC-T4</t>
  </si>
  <si>
    <t>US-152-1222-NSCLC-T5</t>
  </si>
  <si>
    <t>US-152-2220-MELANOMA-T0</t>
  </si>
  <si>
    <t>US-152-2220-MELANOMA-T1</t>
  </si>
  <si>
    <t>US-152-2220-MELANOMA-T2</t>
  </si>
  <si>
    <t>US-152-2220-MELANOMA-T3</t>
  </si>
  <si>
    <t>US-152-2221-MELANOMA-T1</t>
  </si>
  <si>
    <t>US-152-2221-MELANOMA-T2</t>
  </si>
  <si>
    <t>US-152-2221-MELANOMA-T3</t>
  </si>
  <si>
    <t>US-152-2221-MELANOMA-T0</t>
  </si>
  <si>
    <t>US-152-2222-MELANOMA-T0</t>
  </si>
  <si>
    <t>US-152-1220-NSCLC-T0</t>
  </si>
  <si>
    <t>US-152-2223-MELANOMA-T0</t>
  </si>
  <si>
    <t>US-152-2222-MELANOMA-T3</t>
  </si>
  <si>
    <t>US-152-2222-MELANOMA-T2</t>
  </si>
  <si>
    <t>US-152-2222-MELANOMA-T1</t>
  </si>
  <si>
    <t>GB-027-7700-NSCLC-T0</t>
  </si>
  <si>
    <t>GB-027-7700-NSCLC-T1</t>
  </si>
  <si>
    <t>GB-027-7702-NSCLC-T4</t>
  </si>
  <si>
    <t>GB-027-7702-NSCLC-T5</t>
  </si>
  <si>
    <t>GB-027-7702-NSCLC-T6</t>
  </si>
  <si>
    <t>GB-027-7706-NSCLC-T2</t>
  </si>
  <si>
    <t>GB-027-7707-NSCLC-T2</t>
  </si>
  <si>
    <t>GB-027-7708-NSCLC-T1</t>
  </si>
  <si>
    <t>GB-027-7708-NSCLC-T2</t>
  </si>
  <si>
    <t>GB-027-7708-NSCLC-T3</t>
  </si>
  <si>
    <t>GB-027-7708-NSCLC-T4</t>
  </si>
  <si>
    <t>GB-027-7709-NSCLC-T0</t>
  </si>
  <si>
    <t>GB-027-7709-NSCLC-T1</t>
  </si>
  <si>
    <t>GB-027-7709-NSCLC-T2</t>
  </si>
  <si>
    <t>GB-027-7709-NSCLC-T3</t>
  </si>
  <si>
    <t>GB-027-7709-NSCLC-T4</t>
  </si>
  <si>
    <t>GB-027-7710-NSCLC-T0</t>
  </si>
  <si>
    <t>GB-027-7710-NSCLC-T1</t>
  </si>
  <si>
    <t>GB-027-7710-NSCLC-T2</t>
  </si>
  <si>
    <t>GB-027-7711-NSCLC-T0</t>
  </si>
  <si>
    <t>GB-027-7711-NSCLC-T1</t>
  </si>
  <si>
    <t>GB-027-7712-NSCLC-T0</t>
  </si>
  <si>
    <t>GB-027-7712-NSCLC-T1</t>
  </si>
  <si>
    <t>GB-027-7712-NSCLC-T2</t>
  </si>
  <si>
    <t>GB-027-7713-NSCLC-T0</t>
  </si>
  <si>
    <t>GB-027-7713-NSCLC-T1</t>
  </si>
  <si>
    <t>GB-027-7713-NSCLC-T2</t>
  </si>
  <si>
    <t>GB-027-7714-NSCLC-T0</t>
  </si>
  <si>
    <t>GB-024-9402-SCLC-T0</t>
  </si>
  <si>
    <t>GB-024-9402-SCLC-T1</t>
  </si>
  <si>
    <t>GB-024-9403-SCLC-T0</t>
  </si>
  <si>
    <t>GB-024-7404-NSCLC-T1</t>
  </si>
  <si>
    <t>GB-024-7411-NSCLC-T0</t>
  </si>
  <si>
    <t>GB-024-7415-NSCLC-T1</t>
  </si>
  <si>
    <t>GB-024-7415-NSCLC-T0</t>
  </si>
  <si>
    <t>GB-024-7416-NSCLC-T1</t>
  </si>
  <si>
    <t>GB-024-7416-NSCLC-T0</t>
  </si>
  <si>
    <t>GB-024-7417-NSCLC-T0</t>
  </si>
  <si>
    <t>GB-024-7418-NSCLC-T1</t>
  </si>
  <si>
    <t>GB-024-7418-NSCLC-T0</t>
  </si>
  <si>
    <t>GB-024-7419-NSCLC-T1</t>
  </si>
  <si>
    <t>GB-024-7419-NSCLC-T0</t>
  </si>
  <si>
    <t>GB-024-7421-NSCLC-T1</t>
  </si>
  <si>
    <t>GB-024-7421-NSCLC-T0</t>
  </si>
  <si>
    <t>GB-024-7409-NSCLC-T1</t>
  </si>
  <si>
    <t>GB-024-7409-NSCLC-T0</t>
  </si>
  <si>
    <t>GB-024-7412-NSCLC-T0</t>
  </si>
  <si>
    <t>GB-024-7413-NSCLC-T0</t>
  </si>
  <si>
    <t>GB-024-7414-NSCLC-T0</t>
  </si>
  <si>
    <t>GB-024-7420-NSCLC-T1</t>
  </si>
  <si>
    <t>GB-024-7420-NSCLC-T0</t>
  </si>
  <si>
    <t>GB-024-7425-NSCLC-T0</t>
  </si>
  <si>
    <t>GB-024-7425-NSCLC-T1</t>
  </si>
  <si>
    <t>GB-024-7422-NSCLC-T0</t>
  </si>
  <si>
    <t>GB-024-7422-NSCLC-T1</t>
  </si>
  <si>
    <t>GB-024-7423-NSCLC-T0</t>
  </si>
  <si>
    <t>GB-024-7423-NSCLC-T1</t>
  </si>
  <si>
    <t>GB-024-7424-NSCLC-T0</t>
  </si>
  <si>
    <t>GB-024-7424-NSCLC-T1</t>
  </si>
  <si>
    <t>GB-024-7426-NSCLC-T0</t>
  </si>
  <si>
    <t>US-153-2330-MELANOMA-T0</t>
  </si>
  <si>
    <t>US-153-2336 MELANOMA T1</t>
  </si>
  <si>
    <t>US-153-1341-NSCLC-T1</t>
  </si>
  <si>
    <t>US-153-1341 NSCLC T0</t>
  </si>
  <si>
    <t>US-153-1341 NSCLC T2</t>
  </si>
  <si>
    <t>US-153-1343 NSCLC T0</t>
  </si>
  <si>
    <t>US-153-1343-NSCLC-T1</t>
  </si>
  <si>
    <t>US-153-3331 SCLC T2</t>
  </si>
  <si>
    <t>US-153-3331 SCLC T3</t>
  </si>
  <si>
    <t>US-153-1364 NSCLC T0</t>
  </si>
  <si>
    <t>US-153-1364-NSCLC-T1</t>
  </si>
  <si>
    <t>US-153-1361 NSCLC T0</t>
  </si>
  <si>
    <t>US-153-1361-NSCLC-T1</t>
  </si>
  <si>
    <t>US-153-1344 NSCLC T0</t>
  </si>
  <si>
    <t>US-153-1344-NSCLC-T1</t>
  </si>
  <si>
    <t>US-153-2335 MELANOMA T3</t>
  </si>
  <si>
    <t>US-153-2336 MELANOMA T2</t>
  </si>
  <si>
    <t>US-153-2331-MELANOMA-T0</t>
  </si>
  <si>
    <t>US-153-2351 MELANOMA T1</t>
  </si>
  <si>
    <t>US-153-1362 NSCLC T0</t>
  </si>
  <si>
    <t>US-153-3336 SCLC T2</t>
  </si>
  <si>
    <t>GB-023-7301-NSCLC-T5</t>
  </si>
  <si>
    <t>GB-023-7301-NSCLC-T6</t>
  </si>
  <si>
    <t>GB-023-7301-NSCLC-T7</t>
  </si>
  <si>
    <t>GB-023-7302-NSCLC-T3</t>
  </si>
  <si>
    <t>GB-023-7303-NSCLC-T0</t>
  </si>
  <si>
    <t>GB-023-7303-NSCLC-T1</t>
  </si>
  <si>
    <t>GB-023-7303-NSCLC-T2</t>
  </si>
  <si>
    <t>GB-023-7304-NSCLC-T0</t>
  </si>
  <si>
    <t>GB-023-7304-NSCLC-T2</t>
  </si>
  <si>
    <t>GB-023-7305-NSCLC-T0</t>
  </si>
  <si>
    <t>GB-023-7305-NSCLC-T1</t>
  </si>
  <si>
    <t>GB-023-7306-NSCLC-T0</t>
  </si>
  <si>
    <t>GB-023-7306-NSCLC-T1</t>
  </si>
  <si>
    <t>GB-023-7307-NSCLC-T0</t>
  </si>
  <si>
    <t>GB-023-7307-NSCLC-T1</t>
  </si>
  <si>
    <t>GB-023-8300-MELANOMA-T4</t>
  </si>
  <si>
    <t>GB-023-8301-MELANOMA-T4</t>
  </si>
  <si>
    <t>US-153-2334-MELANOMA-T0</t>
  </si>
  <si>
    <t>GB-023-8302-MELANOMA-T1</t>
  </si>
  <si>
    <t>GB-023-8302-MELANOMA-T2</t>
  </si>
  <si>
    <t>GB-023-8302-MELANOMA-T3</t>
  </si>
  <si>
    <t>US-153-2335-MELANOMA-T0</t>
  </si>
  <si>
    <t>GB-023-8303-MELANOMA-T1</t>
  </si>
  <si>
    <t>GB-023-8303-MELANOMA-T2</t>
  </si>
  <si>
    <t>US-153-2336 MELANOMA T0</t>
  </si>
  <si>
    <t>GB-023-8304-MELANOMA-T1</t>
  </si>
  <si>
    <t>US-153-2351 MELANOMA T0</t>
  </si>
  <si>
    <t>GB-023-8305-MELANOMA-T1</t>
  </si>
  <si>
    <t>DE-041-0421-NSCLC-T0</t>
  </si>
  <si>
    <t>DE-041-0422-NSCLC-T0</t>
  </si>
  <si>
    <t>DE-041-0423-NSCLC-T0</t>
  </si>
  <si>
    <t>DE-041-0424-NSCLC-T0</t>
  </si>
  <si>
    <t>DE-041-0427-NSCLC-T0</t>
  </si>
  <si>
    <t>DE-041-0430-NSCLC-T0</t>
  </si>
  <si>
    <t>DE-041-0429-NSCLC-T0</t>
  </si>
  <si>
    <t>DE-041-0435-NSCLC-T0</t>
  </si>
  <si>
    <t>DE-041-0434-NSCLC-T0</t>
  </si>
  <si>
    <t>DE-041-0436-NSCLC-T0</t>
  </si>
  <si>
    <t>DE-041-0437-NSCLC-T0</t>
  </si>
  <si>
    <t>DE-041-0441-NSCLC-T0</t>
  </si>
  <si>
    <t>DE-041-0438-NSCLC-T0</t>
  </si>
  <si>
    <t>DE-041-0428-NSCLC-T0</t>
  </si>
  <si>
    <t>DE-041-0439-NSCLC-T0</t>
  </si>
  <si>
    <t>DE-041-0442-NSCLC-T0</t>
  </si>
  <si>
    <t>DE-041-0433-NSCLC-T0</t>
  </si>
  <si>
    <t>DE-041-0445-NSCLC-T0</t>
  </si>
  <si>
    <t>DE-041-0444-NSCLC-T0</t>
  </si>
  <si>
    <t>DE-041-0440-NSCLC-T0</t>
  </si>
  <si>
    <t>DE-041-0443-NSCLC-T0</t>
  </si>
  <si>
    <t>DE-041-0446-NSCLC-T0</t>
  </si>
  <si>
    <t>DE-041-0453-NSCLC-T0</t>
  </si>
  <si>
    <t>DE-041-0452-NSCLC-T0</t>
  </si>
  <si>
    <t>DE-041-0450-NSCLC-T0</t>
  </si>
  <si>
    <t>DE-041-0448-NSCLC-T0</t>
  </si>
  <si>
    <t>DE-041-0447-NSCLC-T0</t>
  </si>
  <si>
    <t>DE-041-0458-NSCLC-T0</t>
  </si>
  <si>
    <t>DE-041-0454-NSCLC-T0</t>
  </si>
  <si>
    <t>DE-041-0451-NSCLC-T0</t>
  </si>
  <si>
    <t>DE-041-0456-NSCLC-T0</t>
  </si>
  <si>
    <t>DE-041-0459-NSCLC-T0</t>
  </si>
  <si>
    <t>DE-041-0460-NSCLC-T0</t>
  </si>
  <si>
    <t>DE-041-0461-NSCLC-T0</t>
  </si>
  <si>
    <t>DE-041-9035-SCLC-T0</t>
  </si>
  <si>
    <t>DE-041-9038-SCLC-T0</t>
  </si>
  <si>
    <t>DE-041-9040-SCLC-T0</t>
  </si>
  <si>
    <t>DE-041-9037-SCLC-T0</t>
  </si>
  <si>
    <t>DE-041-9039-SCLC-T0</t>
  </si>
  <si>
    <t>DE-041-9041-SCLC-T0</t>
  </si>
  <si>
    <t>DE-041-9043-SCLC-T0</t>
  </si>
  <si>
    <t>DE-041-7004-NSCLC-T0</t>
  </si>
  <si>
    <t>DE-041-7005-NSCLC-T0</t>
  </si>
  <si>
    <t>DE-041-7006-NSCLC-T0</t>
  </si>
  <si>
    <t>DE-041-7007-NSCLC-T0</t>
  </si>
  <si>
    <t>DE-041-7008-NSCLC-T0</t>
  </si>
  <si>
    <t>DE-041-7009-NSCLC-T0</t>
  </si>
  <si>
    <t>DE-041-7010-NSCLC-T0</t>
  </si>
  <si>
    <t>DE-041-7011-NSCLC-T0</t>
  </si>
  <si>
    <t>DE-041-7016-NSCLC-T0</t>
  </si>
  <si>
    <t>DE-041-7013-NSCLC-T0</t>
  </si>
  <si>
    <t>DE-041-7015-NSCLC-T0</t>
  </si>
  <si>
    <t>DE-041-7014-NSCLC-T0</t>
  </si>
  <si>
    <t>DE-041-7012-NSCLC-T0</t>
  </si>
  <si>
    <t>DE-041-7001-NSCLC-T0</t>
  </si>
  <si>
    <t>DE-041-7017-NSCLC-T0</t>
  </si>
  <si>
    <t>DE-041-7002-NSCLC-T0</t>
  </si>
  <si>
    <t>DE-041-7003-NSCLC-T0</t>
  </si>
  <si>
    <t>ES-044-1085-NSCLC-T0</t>
  </si>
  <si>
    <t>ES-044-1085-NSCLC-T1</t>
  </si>
  <si>
    <t>ES-044-1086-NSCLC-T0</t>
  </si>
  <si>
    <t>ES-044-1087-NSCLC-T0</t>
  </si>
  <si>
    <t>ES-044-1087-NSCLC-T1</t>
  </si>
  <si>
    <t>ES-044-1088-NSCLC-T0</t>
  </si>
  <si>
    <t>ES-044-1088-NSCLC-T1</t>
  </si>
  <si>
    <t>ES-044-1089-NSCLC-T0</t>
  </si>
  <si>
    <t>ES-044-1089-NSCLC-T1</t>
  </si>
  <si>
    <t>ES-044-1090-NSCLC-T0</t>
  </si>
  <si>
    <t>ES-044-1090-NSCLC-T1</t>
  </si>
  <si>
    <t>ES-044-1091-NSCLC-T0</t>
  </si>
  <si>
    <t>ES-044-1091-NSCLC-T1</t>
  </si>
  <si>
    <t>ES-044-1092-NSCLC-T0</t>
  </si>
  <si>
    <t>ES-044-1092-NSCLC-T1</t>
  </si>
  <si>
    <t>ES-044-1093-NSCLC-T0</t>
  </si>
  <si>
    <t>ES-044-1096-NSCLC-T1</t>
  </si>
  <si>
    <t>ES-044-1094-NSCLC-T0</t>
  </si>
  <si>
    <t>ES-044-1094-NSCLC-T1</t>
  </si>
  <si>
    <t>ES-044-1095-NSCLC-T0</t>
  </si>
  <si>
    <t>ES-044-1095-NSCLC-T1</t>
  </si>
  <si>
    <t>ES-044-1095-NSCLC-T2</t>
  </si>
  <si>
    <t>ES-044-1096-NSCLC-T0</t>
  </si>
  <si>
    <t>ES-044-1097-NSCLC-T0</t>
  </si>
  <si>
    <t>ES-044-1097-NSCLC-T1</t>
  </si>
  <si>
    <t>ES-044-1098-NSCLC-T0</t>
  </si>
  <si>
    <t>ES-044-1099-NSCLC-T0</t>
  </si>
  <si>
    <t>US-060-0001-RCC T0</t>
  </si>
  <si>
    <t>US-060-0002-RCC T0</t>
  </si>
  <si>
    <t>US-060-0003-RCC T0</t>
  </si>
  <si>
    <t>US-060-0004-RCC T0</t>
  </si>
  <si>
    <t>US-060-0005-RCC T0</t>
  </si>
  <si>
    <t>US-060-0006-RCC T0</t>
  </si>
  <si>
    <t>US-060-0007-RCC T0</t>
  </si>
  <si>
    <t>US-060-0008-RCC T0</t>
  </si>
  <si>
    <t>US-060-0009-RCC T0</t>
  </si>
  <si>
    <t>US-060-0010-RCC T0</t>
  </si>
  <si>
    <t>US-060-0011-RCC T0</t>
  </si>
  <si>
    <t>US-060-0012-RCC T0</t>
  </si>
  <si>
    <t>US-060-0013-RCC T0</t>
  </si>
  <si>
    <t>US-060-0014-RCC T0</t>
  </si>
  <si>
    <t>US-060-0015-RCC T0</t>
  </si>
  <si>
    <t>US-060-0016-RCC T0</t>
  </si>
  <si>
    <t>US-060-0017-RCC T0</t>
  </si>
  <si>
    <t>US-060-0018-RCC T0</t>
  </si>
  <si>
    <t>US-060-0019-RCC T0</t>
  </si>
  <si>
    <t>US-060-0020-RCC T0</t>
  </si>
  <si>
    <t>US-060-0021-RCC T0</t>
  </si>
  <si>
    <t>US-060-0022-RCC T0</t>
  </si>
  <si>
    <t>US-060-0023-RCC T0</t>
  </si>
  <si>
    <t>US-060-0024-RCC T0</t>
  </si>
  <si>
    <t>US-060-0025-RCC T0</t>
  </si>
  <si>
    <t>US-060-0026-RCC T0</t>
  </si>
  <si>
    <t>US-060-0027-RCC T0</t>
  </si>
  <si>
    <t>US-060-0028-RCC T0</t>
  </si>
  <si>
    <t>US-060-0029-RCC T0</t>
  </si>
  <si>
    <t>US-060-0030-RCC T0</t>
  </si>
  <si>
    <t>US-060-0031-RCC T0</t>
  </si>
  <si>
    <t>US-060-0032-RCC T0</t>
  </si>
  <si>
    <t>US-060-0033-RCC T0</t>
  </si>
  <si>
    <t>US-060-0034-RCC T0</t>
  </si>
  <si>
    <t>US-060-0035-RCC T0</t>
  </si>
  <si>
    <t>US-060-0036-RCC T0</t>
  </si>
  <si>
    <t>US-060-0037-RCC T0</t>
  </si>
  <si>
    <t>US-060-0038-RCC T0</t>
  </si>
  <si>
    <t>US-060-0039-RCC T0</t>
  </si>
  <si>
    <t>US-060-0040-RCC T0</t>
  </si>
  <si>
    <t>US-060-0041-RCC T0</t>
  </si>
  <si>
    <t>US-060-0042-RCC T0</t>
  </si>
  <si>
    <t>US-060-0043-RCC T0</t>
  </si>
  <si>
    <t>US-060-0044-RCC T0</t>
  </si>
  <si>
    <t>US-060-0045-RCC T0</t>
  </si>
  <si>
    <t>US-060-0046-RCC T0</t>
  </si>
  <si>
    <t>US-060-0047-RCC T0</t>
  </si>
  <si>
    <t>US-060-0048-RCC T0</t>
  </si>
  <si>
    <t>US-060-0049-RCC T0</t>
  </si>
  <si>
    <t>US-060-0050-RCC T0</t>
  </si>
  <si>
    <t>US-060-0051-RCC T0</t>
  </si>
  <si>
    <t>US-060-0052-RCC T0</t>
  </si>
  <si>
    <t>US-060-0053-RCC T0</t>
  </si>
  <si>
    <t>US-060-0054-RCC T0</t>
  </si>
  <si>
    <t>US-060-0055-RCC T0</t>
  </si>
  <si>
    <t>US-060-0056-RCC T0</t>
  </si>
  <si>
    <t>US-060-0057-RCC T0</t>
  </si>
  <si>
    <t>US-060-0058-RCC T0</t>
  </si>
  <si>
    <t>US-060-0059-RCC T0</t>
  </si>
  <si>
    <t>US-060-0060-RCC T0</t>
  </si>
  <si>
    <t>US-060-0061-RCC T0</t>
  </si>
  <si>
    <t>US-060-0062-RCC T0</t>
  </si>
  <si>
    <t>US-060-0063-RCC T0</t>
  </si>
  <si>
    <t>US-060-0064-RCC T0</t>
  </si>
  <si>
    <t>US-060-0065-RCC T0</t>
  </si>
  <si>
    <t>US-060-0066-RCC T0</t>
  </si>
  <si>
    <t>US-060-0067-RCC T0</t>
  </si>
  <si>
    <t>US-060-0068-RCC T0</t>
  </si>
  <si>
    <t>US-060-0069-RCC T0</t>
  </si>
  <si>
    <t>US-060-0070-RCC T0</t>
  </si>
  <si>
    <t>US-060-0071-RCC T0</t>
  </si>
  <si>
    <t>US-060-0072-RCC T0</t>
  </si>
  <si>
    <t>US-060-0073-RCC T0</t>
  </si>
  <si>
    <t>US-060-0074-RCC T0</t>
  </si>
  <si>
    <t>US-060-0075-RCC T0</t>
  </si>
  <si>
    <t>US-060-0076-RCC T0</t>
  </si>
  <si>
    <t>US-060-0077-RCC T0</t>
  </si>
  <si>
    <t>US-060-0078-RCC T0</t>
  </si>
  <si>
    <t>US-060-0079-RCC T0</t>
  </si>
  <si>
    <t>US-060-0080-RCC T0</t>
  </si>
  <si>
    <t>US-060-0081-RCC T0</t>
  </si>
  <si>
    <t>US-060-0082-RCC T0</t>
  </si>
  <si>
    <t>US-060-0083-RCC T0</t>
  </si>
  <si>
    <t>US-060-0084-RCC T0</t>
  </si>
  <si>
    <t>US-060-0085-RCC T0</t>
  </si>
  <si>
    <t>US-060-0086-RCC T0</t>
  </si>
  <si>
    <t>US-060-0087-RCC T0</t>
  </si>
  <si>
    <t>US-060-0088-RCC T0</t>
  </si>
  <si>
    <t>US-060-0089-RCC T0</t>
  </si>
  <si>
    <t>US-060-0090-RCC T0</t>
  </si>
  <si>
    <t>US-060-0091-RCC T0</t>
  </si>
  <si>
    <t>US-060-0092-RCC T0</t>
  </si>
  <si>
    <t>US-060-0093-RCC T0</t>
  </si>
  <si>
    <t>US-060-0094-RCC T0</t>
  </si>
  <si>
    <t>US-060-0095-RCC T0</t>
  </si>
  <si>
    <t>US-060-0096-RCC T0L2</t>
  </si>
  <si>
    <t>US-060-0097-RCC T0</t>
  </si>
  <si>
    <t>US-060-0098-RCC T0</t>
  </si>
  <si>
    <t>US-060-0099-RCC T0</t>
  </si>
  <si>
    <t>US-060-0100-RCC T0</t>
  </si>
  <si>
    <t>US-060-0101-RCC T0</t>
  </si>
  <si>
    <t>US-060-0102-RCC T0</t>
  </si>
  <si>
    <t>US-060-0103-RCC T0</t>
  </si>
  <si>
    <t>US-060-0104-RCC T0</t>
  </si>
  <si>
    <t>US-060-0105-RCC T0</t>
  </si>
  <si>
    <t>US-060-0106-RCC T0</t>
  </si>
  <si>
    <t>US-060-0107-RCC T0</t>
  </si>
  <si>
    <t>US-060-0108-RCC T0</t>
  </si>
  <si>
    <t>US-060-0109-RCC T0L2</t>
  </si>
  <si>
    <t>US-060-0110-RCC T0</t>
  </si>
  <si>
    <t>US-060-0111-RCC T0</t>
  </si>
  <si>
    <t>US-060-0112-RCC T0</t>
  </si>
  <si>
    <t>US-060-0113-RCC T0</t>
  </si>
  <si>
    <t>US-060-0114-RCC T0</t>
  </si>
  <si>
    <t>US-060-0115-RCC T0L2</t>
  </si>
  <si>
    <t>US-060-0116-RCC T0</t>
  </si>
  <si>
    <t>US-060-0117-RCC T0</t>
  </si>
  <si>
    <t>US-060-0118-RCC T0</t>
  </si>
  <si>
    <t>US-060-0119-RCC T0</t>
  </si>
  <si>
    <t>US-060-0120-RCC T0</t>
  </si>
  <si>
    <t>US-060-0121-RCC T0</t>
  </si>
  <si>
    <t>US-060-0122-RCC T0</t>
  </si>
  <si>
    <t>US-060-0123-RCC T0</t>
  </si>
  <si>
    <t>US-060-0124-RCC T0</t>
  </si>
  <si>
    <t>US-060-0125-RCC T0</t>
  </si>
  <si>
    <t>US-060-0126-RCC T0</t>
  </si>
  <si>
    <t>US-060-0127-RCC T0</t>
  </si>
  <si>
    <t>US-060-0128-RCC T0L2</t>
  </si>
  <si>
    <t>US-060-0129-RCC T0L2</t>
  </si>
  <si>
    <t>US-060-0130-RCC T0</t>
  </si>
  <si>
    <t>US-060-0131-RCC T0</t>
  </si>
  <si>
    <t>US-060-0132-RCC T0</t>
  </si>
  <si>
    <t>US-060-0133-RCC T0</t>
  </si>
  <si>
    <t>US-060-0134-RCC T0</t>
  </si>
  <si>
    <t>US-060-0135-RCC T0L2</t>
  </si>
  <si>
    <t>US-060-0136-RCC T0</t>
  </si>
  <si>
    <t>US-060-0137-RCC T0L2</t>
  </si>
  <si>
    <t>US-060-0138-RCC T0</t>
  </si>
  <si>
    <t>US-060-0139-RCC T0</t>
  </si>
  <si>
    <t>US-060-0140-RCC T0L2</t>
  </si>
  <si>
    <t>US-060-0141-RCC T0</t>
  </si>
  <si>
    <t>US-060-0142-RCC T0</t>
  </si>
  <si>
    <t>US-060-0143-RCC T0L2</t>
  </si>
  <si>
    <t>US-060-0144-RCC T0</t>
  </si>
  <si>
    <t>US-060-0145-RCC T0L2</t>
  </si>
  <si>
    <t>US-060-0146-RCC T0</t>
  </si>
  <si>
    <t>US-060-0147-RCC T0</t>
  </si>
  <si>
    <t>US-060-0148-RCC T0L2</t>
  </si>
  <si>
    <t>US-060-0149-RCC T0</t>
  </si>
  <si>
    <t>US-060-0150-RCC T0</t>
  </si>
  <si>
    <t>US-060-0151-RCC T0</t>
  </si>
  <si>
    <t>US-060-0152-RCC T0L2</t>
  </si>
  <si>
    <t>US-060-0153-RCC T0</t>
  </si>
  <si>
    <t>US-060-0154-RCC T0</t>
  </si>
  <si>
    <t>US-060-0155-RCC T0</t>
  </si>
  <si>
    <t>US-060-0156-RCC T0</t>
  </si>
  <si>
    <t>US-060-0157-RCC T0L2</t>
  </si>
  <si>
    <t>US-060-0158-RCC T0</t>
  </si>
  <si>
    <t>US-060-0159-RCC T0</t>
  </si>
  <si>
    <t>US-060-0160-RCC T0</t>
  </si>
  <si>
    <t>US-060-0161-RCC T0</t>
  </si>
  <si>
    <t>US-060-0162-RCC T0</t>
  </si>
  <si>
    <t>US-060-0163-RCC T0</t>
  </si>
  <si>
    <t>US-060-0164-RCC T0</t>
  </si>
  <si>
    <t>US-060-0165-RCC T0</t>
  </si>
  <si>
    <t>US-060-0166-RCC T0</t>
  </si>
  <si>
    <t>US-060-0167-RCC T0</t>
  </si>
  <si>
    <t>US-060-0168-RCC T0</t>
  </si>
  <si>
    <t>US-060-0169-RCC T0</t>
  </si>
  <si>
    <t>US-060-0170-RCC T0</t>
  </si>
  <si>
    <t>US-060-0171-RCC T0</t>
  </si>
  <si>
    <t>US-060-0172-RCC T0</t>
  </si>
  <si>
    <t>US-060-0173-RCC T0</t>
  </si>
  <si>
    <t>US-060-0174-RCC T0</t>
  </si>
  <si>
    <t>US-060-0175-RCC T0</t>
  </si>
  <si>
    <t>US-060-0176-RCC T0</t>
  </si>
  <si>
    <t>US-060-0177-RCC T0L2</t>
  </si>
  <si>
    <t>US-060-0178-RCC T0</t>
  </si>
  <si>
    <t>US-060-0179-RCC T0</t>
  </si>
  <si>
    <t>US-060-0180-RCC T0</t>
  </si>
  <si>
    <t>US-060-0181-RCC T0</t>
  </si>
  <si>
    <t>US-060-0182-RCC T0</t>
  </si>
  <si>
    <t>US-060-0183-RCC T0</t>
  </si>
  <si>
    <t>US-060-0184-RCC T0</t>
  </si>
  <si>
    <t>US-060-0185-RCC T0</t>
  </si>
  <si>
    <t>US-060-0186-RCC T0</t>
  </si>
  <si>
    <t>US-060-0187-RCC T0</t>
  </si>
  <si>
    <t>US-060-0188-RCC T0</t>
  </si>
  <si>
    <t>US-060-0189-RCC T0</t>
  </si>
  <si>
    <t>US-060-0190-RCC T0</t>
  </si>
  <si>
    <t>US-060-0191-RCC T0</t>
  </si>
  <si>
    <t>US-060-0192-RCC T0</t>
  </si>
  <si>
    <t>US-060-0193-RCC T0</t>
  </si>
  <si>
    <t>US-060-0194-RCC T0</t>
  </si>
  <si>
    <t>US-060-0195-RCC T0</t>
  </si>
  <si>
    <t>US-060-0196-RCC T0</t>
  </si>
  <si>
    <t>US-060-0197-RCC T0</t>
  </si>
  <si>
    <t>US-060-0198-RCC T0</t>
  </si>
  <si>
    <t>US-060-0199-RCC T0</t>
  </si>
  <si>
    <t>US-060-0200-RCC T0</t>
  </si>
  <si>
    <t>US-060-0201-RCC T0L2</t>
  </si>
  <si>
    <t>US-060-0202-RCC T0</t>
  </si>
  <si>
    <t>US-060-0203-RCC T0</t>
  </si>
  <si>
    <t>US-060-0204-RCC T0L2</t>
  </si>
  <si>
    <t>US-060-0205-RCC T0</t>
  </si>
  <si>
    <t>US-060-0206-RCC T0L2</t>
  </si>
  <si>
    <t>US-060-0207-RCC T0L2</t>
  </si>
  <si>
    <t>US-060-0208-RCC T0</t>
  </si>
  <si>
    <t>US-060-0209-RCC T0L2</t>
  </si>
  <si>
    <t>US-060-0210-RCC T0L2</t>
  </si>
  <si>
    <t>US-060-0211-RCC T0</t>
  </si>
  <si>
    <t>US-060-0212-RCC T0L2</t>
  </si>
  <si>
    <t>US-060-0213-RCC T0</t>
  </si>
  <si>
    <t>US-060-0214-RCC T0L2</t>
  </si>
  <si>
    <t>US-060-0215-RCC T0L2</t>
  </si>
  <si>
    <t>US-060-0216-RCC T0L2</t>
  </si>
  <si>
    <t>US-060-0217-RCC T0L2</t>
  </si>
  <si>
    <t>US-060-0218-RCC T0L2</t>
  </si>
  <si>
    <t>US-060-0219-RCC T0L2</t>
  </si>
  <si>
    <t>US-060-0220-RCC T0L2</t>
  </si>
  <si>
    <t>US-060-0221-RCC T0L2</t>
  </si>
  <si>
    <t>US-060-0222-RCC T0L2</t>
  </si>
  <si>
    <t>US-060-0223-RCC T0L2</t>
  </si>
  <si>
    <t>US-060-0224-RCC T0L2</t>
  </si>
  <si>
    <t>US-060-0225-RCC T0L2</t>
  </si>
  <si>
    <t>US-060-0226-RCC T0</t>
  </si>
  <si>
    <t>US-060-0227-RCC T0L2</t>
  </si>
  <si>
    <t>US-060-0228-RCC T0L2</t>
  </si>
  <si>
    <t>US-060-0229-RCC T0L2</t>
  </si>
  <si>
    <t>US-060-0230-RCC T0L2</t>
  </si>
  <si>
    <t>US-060-0231-RCC T0L2</t>
  </si>
  <si>
    <t>US-060-0232-RCC T0L2</t>
  </si>
  <si>
    <t>US-060-0233-RCC T0L2</t>
  </si>
  <si>
    <t>US-060-0234-RCC T0</t>
  </si>
  <si>
    <t>US-060-0235-RCC T0L2</t>
  </si>
  <si>
    <t>US-060-0236-RCC T0L2</t>
  </si>
  <si>
    <t>US-060-0237-RCC T0L2</t>
  </si>
  <si>
    <t>US-060-0238-RCC T0L2</t>
  </si>
  <si>
    <t>US-060-0239-RCC T0</t>
  </si>
  <si>
    <t>US-060-0240-RCC T0L2</t>
  </si>
  <si>
    <t>US-060-0241-RCC T0L2</t>
  </si>
  <si>
    <t>US-060-0242-RCC T0</t>
  </si>
  <si>
    <t>US-060-0243-RCC T0</t>
  </si>
  <si>
    <t>US-060-0244-RCC T0L2</t>
  </si>
  <si>
    <t>US-060-0245-RCC T0</t>
  </si>
  <si>
    <t>US-060-0246-RCC T0</t>
  </si>
  <si>
    <t>US-060-0247-RCC T0L2</t>
  </si>
  <si>
    <t>US-060-0249-RCC T0</t>
  </si>
  <si>
    <t>US-060-0250-RCC T0</t>
  </si>
  <si>
    <t>US-060-0251-RCC T0</t>
  </si>
  <si>
    <t>US-060-0252-RCC T0</t>
  </si>
  <si>
    <t>US-060-0253-RCC T0</t>
  </si>
  <si>
    <t>US-060-0254-RCC T0</t>
  </si>
  <si>
    <t>US-060-0255-RCC T0</t>
  </si>
  <si>
    <t>US-060-0256-RCC T0</t>
  </si>
  <si>
    <t>US-060-0257-RCC T0</t>
  </si>
  <si>
    <t>US-060-0258-RCC T0</t>
  </si>
  <si>
    <t>US-060-0259-RCC T0</t>
  </si>
  <si>
    <t>US-060-0260-RCC T0</t>
  </si>
  <si>
    <t>US-060-0261-RCC T0</t>
  </si>
  <si>
    <t>US-060-0262-RCC T0</t>
  </si>
  <si>
    <t>US-060-0263-RCC T0</t>
  </si>
  <si>
    <t>US-060-0264-RCC T0</t>
  </si>
  <si>
    <t>US-060-0265-RCC T0</t>
  </si>
  <si>
    <t>US-060-0266-RCC T0</t>
  </si>
  <si>
    <t>US-060-0267-RCC T0</t>
  </si>
  <si>
    <t>US-060-0268-RCC T0L2</t>
  </si>
  <si>
    <t>US-060-0269-RCC T0</t>
  </si>
  <si>
    <t>US-060-0270-RCC T0</t>
  </si>
  <si>
    <t>US-060-0271-RCC T0</t>
  </si>
  <si>
    <t>US-060-0272-RCC T0L2</t>
  </si>
  <si>
    <t>US-060-0273-RCC T0</t>
  </si>
  <si>
    <t>US-060-0274-RCC T0L2</t>
  </si>
  <si>
    <t>US-060-0275-RCC T0</t>
  </si>
  <si>
    <t>US-060-0276-RCC T0</t>
  </si>
  <si>
    <t>US-060-0277-RCC T0</t>
  </si>
  <si>
    <t>US-060-0278-RCC T0</t>
  </si>
  <si>
    <t>US-060-0279-RCC T0L2</t>
  </si>
  <si>
    <t>US-060-0280-RCC T0</t>
  </si>
  <si>
    <t>US-060-0281-RCC T0</t>
  </si>
  <si>
    <t>US-060-0282-RCC T0</t>
  </si>
  <si>
    <t>US-060-0283-RCC T0</t>
  </si>
  <si>
    <t>US-060-0284-RCC T0</t>
  </si>
  <si>
    <t>US-060-0285-RCC T0</t>
  </si>
  <si>
    <t>US-060-0286-RCC T0</t>
  </si>
  <si>
    <t>US-060-0287-RCC T0</t>
  </si>
  <si>
    <t>US-060-0288-RCC T0</t>
  </si>
  <si>
    <t>US-060-0289-RCC T0</t>
  </si>
  <si>
    <t>US-060-0290-RCC T0</t>
  </si>
  <si>
    <t>US-060-0291-RCC T0</t>
  </si>
  <si>
    <t>US-060-0292-RCC T0</t>
  </si>
  <si>
    <t>US-060-0293-RCC T0</t>
  </si>
  <si>
    <t>US-060-0294-RCC T0</t>
  </si>
  <si>
    <t>US-060-0295-RCC T0</t>
  </si>
  <si>
    <t>US-060-0296-RCC T0</t>
  </si>
  <si>
    <t>US-060-0297-RCC T0</t>
  </si>
  <si>
    <t>US-060-0298-RCC T0</t>
  </si>
  <si>
    <t>US-060-0299-RCC T0</t>
  </si>
  <si>
    <t>US-061-1008 NSCLC T2</t>
  </si>
  <si>
    <t>US-061-1008 NSCLC T2streck</t>
  </si>
  <si>
    <t>US-061-1004 NSCLC T3</t>
  </si>
  <si>
    <t>US-061-1004 NSCLC T3streck</t>
  </si>
  <si>
    <t>US-061-1000 NSCLC T0</t>
  </si>
  <si>
    <t>US-061-1000 NSCLC T0streck</t>
  </si>
  <si>
    <t>US-061-1001 NSCLC T0</t>
  </si>
  <si>
    <t>US-061-1001 NSCLC T0streck</t>
  </si>
  <si>
    <t>US-061-1002 NSCLC T0</t>
  </si>
  <si>
    <t>US-061-1002 NSCLC T0streck</t>
  </si>
  <si>
    <t>US-061-1003 NSCLC T0</t>
  </si>
  <si>
    <t>US-061-1003 NSCLC T0streck</t>
  </si>
  <si>
    <t>US-061-1001 NSCLC T2</t>
  </si>
  <si>
    <t>US-061-1001 NSCLC T2streck</t>
  </si>
  <si>
    <t>US-061-1000 NSCLC T2</t>
  </si>
  <si>
    <t>US-061-1000 NSCLC T2streck</t>
  </si>
  <si>
    <t>US-061-1002 NSCLC T2</t>
  </si>
  <si>
    <t>US-061-1002 NSCLC T2streck</t>
  </si>
  <si>
    <t>US-061-1004 NSCLC T0</t>
  </si>
  <si>
    <t>US-061-1004 NSCLC T0streck</t>
  </si>
  <si>
    <t>US-061-1001 NSCLC T3</t>
  </si>
  <si>
    <t>US-061-1001 NSCLC T3streck</t>
  </si>
  <si>
    <t>US-061-1008 NSCLC T0</t>
  </si>
  <si>
    <t>US-061-1008 NSCLC T0streck</t>
  </si>
  <si>
    <t>US-061-1004 NSCLC T2</t>
  </si>
  <si>
    <t>US-061-1004 NSCLC T2streck</t>
  </si>
  <si>
    <t>US-061-1002 NSCLC T3</t>
  </si>
  <si>
    <t>US-061-1002 NSCLC T3streck</t>
  </si>
  <si>
    <t>US-061-1003 NSCLC T3</t>
  </si>
  <si>
    <t>US-061-1003 NSCLC T3streck</t>
  </si>
  <si>
    <t>US-061-1008 NSCLC T3</t>
  </si>
  <si>
    <t>US-061-1008 NSCLC T3streck</t>
  </si>
  <si>
    <t>US-061-1005 NSCLC T4</t>
  </si>
  <si>
    <t>US-061-1005 NSCLC T4streck</t>
  </si>
  <si>
    <t>US-061-1006 NSCLC T0</t>
  </si>
  <si>
    <t>US-061-1006 NSCLC T0streck</t>
  </si>
  <si>
    <t>US-061-1005 NSCLC T5</t>
  </si>
  <si>
    <t>US-061-1005 NSCLC T5streck</t>
  </si>
  <si>
    <t>US-061-1005 NSCLC T0</t>
  </si>
  <si>
    <t>US-061-1005 NSCLC T0streck</t>
  </si>
  <si>
    <t>US-061-1007 NSCLC T0</t>
  </si>
  <si>
    <t>US-061-1007 NSCLC T0streck</t>
  </si>
  <si>
    <t>US-061-1006 NSCLC T2</t>
  </si>
  <si>
    <t>US-061-1006 NSCLC T2streck</t>
  </si>
  <si>
    <t>US-061-1005 NSCLC T6</t>
  </si>
  <si>
    <t>US-061-1005 NSCLC T6streck</t>
  </si>
  <si>
    <t>US-061-1007 NSCLC T2</t>
  </si>
  <si>
    <t>US-061-1007 NSCLC T2streck</t>
  </si>
  <si>
    <t>US-061-1006 NSCLC T3</t>
  </si>
  <si>
    <t>US-061-1006 NSCLC T3streck</t>
  </si>
  <si>
    <t>US-061-1005 NSCLC T7</t>
  </si>
  <si>
    <t>US-061-1005 NSCLC T7streck</t>
  </si>
  <si>
    <t>US-061-1006 NSCLC T4</t>
  </si>
  <si>
    <t>US-061-1006 NSCLC T4streck</t>
  </si>
  <si>
    <t>US-061-4010 HETH T0</t>
  </si>
  <si>
    <t>US-061-4010 HETH T0streck</t>
  </si>
  <si>
    <t>US-061-4013 HETH T0</t>
  </si>
  <si>
    <t>US-061-4013 HETH T0streck</t>
  </si>
  <si>
    <t>US-061-4012 HETH T0</t>
  </si>
  <si>
    <t>US-061-4012 HETH T0streck</t>
  </si>
  <si>
    <t>US-061-4014 HETH T0</t>
  </si>
  <si>
    <t>US-061-4014 HETH T0streck</t>
  </si>
  <si>
    <t>US-061-4011 HETH T0</t>
  </si>
  <si>
    <t>US-061-4011 HETH T0streck</t>
  </si>
  <si>
    <t>US-061-4015 HETH T0</t>
  </si>
  <si>
    <t>US-061-4015 HETH T0streck</t>
  </si>
  <si>
    <t>US-061-4016 HETH T0</t>
  </si>
  <si>
    <t>US-061-4016 HETH T0streck</t>
  </si>
  <si>
    <t>US-061-4019 HETH T0</t>
  </si>
  <si>
    <t>US-061-4019 HETH T0streck</t>
  </si>
  <si>
    <t>US-061-4017 HETH T0</t>
  </si>
  <si>
    <t>US-061-4017 HETH T0streck</t>
  </si>
  <si>
    <t>US-061-4018 HETH T0</t>
  </si>
  <si>
    <t>US-061-4018 HETH T0streck</t>
  </si>
  <si>
    <t>US-061-4000 HETH T0</t>
  </si>
  <si>
    <t>US-061-4000 HETH T0streck</t>
  </si>
  <si>
    <t>US-061-4001 HETH T0</t>
  </si>
  <si>
    <t>US-061-4001 HETH T0streck</t>
  </si>
  <si>
    <t>US-061-4002 HETH T0</t>
  </si>
  <si>
    <t>US-061-4002 HETH T0streck</t>
  </si>
  <si>
    <t>US-061-4003 HETH T0</t>
  </si>
  <si>
    <t>US-061-4003 HETH T0streck</t>
  </si>
  <si>
    <t>US-061-4004 HETH T0</t>
  </si>
  <si>
    <t>US-061-4004 HETH T0streck</t>
  </si>
  <si>
    <t>US-061-4005 HETH T0</t>
  </si>
  <si>
    <t>US-061-4005 HETH T0streck</t>
  </si>
  <si>
    <t>US-061-4006 HETH T0</t>
  </si>
  <si>
    <t>US-061-4006 HETH T0streck</t>
  </si>
  <si>
    <t>US-061-4007 HETH T0</t>
  </si>
  <si>
    <t>US-061-4007 HETH T0streck</t>
  </si>
  <si>
    <t>US-061-4008 HETH T0</t>
  </si>
  <si>
    <t>US-061-4008 HETH T0streck</t>
  </si>
  <si>
    <t>US-061-4009 HETH T0</t>
  </si>
  <si>
    <t>US-061-4009 HETH T0streck</t>
  </si>
  <si>
    <t>US-037-8015-MELANOMA-S0</t>
  </si>
  <si>
    <t>US-037-8057-MELANOMA-S0</t>
  </si>
  <si>
    <t>US-037-8012-MELANOMA-S0</t>
  </si>
  <si>
    <t>US-037-8026-MELANOMA-S0</t>
  </si>
  <si>
    <t>US-037-8004-MELANOMA-S0</t>
  </si>
  <si>
    <t>US-037-8028-MELANOMA-S0</t>
  </si>
  <si>
    <t>US-037-8045-MELANOMA-S0</t>
  </si>
  <si>
    <t>US-037-8010-MELANOMA-S0</t>
  </si>
  <si>
    <t>US-037-8040-MELANOMA-S0</t>
  </si>
  <si>
    <t>US-037-8052-MELANOMA-S0</t>
  </si>
  <si>
    <t>US-037-8014-MELANOMA-S0</t>
  </si>
  <si>
    <t>US-037-8035-MELANOMA-S0</t>
  </si>
  <si>
    <t>US-037-8054-MELANOMA-S0</t>
  </si>
  <si>
    <t>US-037-8050-MELANOMA-S0</t>
  </si>
  <si>
    <t>US-037-8001-MELANOMA-S0</t>
  </si>
  <si>
    <t>US-037-8048-MELANOMA-S0</t>
  </si>
  <si>
    <t>US-037-8018-MELANOMA-S0</t>
  </si>
  <si>
    <t>US-037-8027-MELANOMA-S0</t>
  </si>
  <si>
    <t>US-037-8039-MELANOMA-S1</t>
  </si>
  <si>
    <t>US-037-8036-MELANOMA-S0</t>
  </si>
  <si>
    <t>US-037-8009-MELANOMA-S0</t>
  </si>
  <si>
    <t>US-037-8011-MELANOMA-S0</t>
  </si>
  <si>
    <t>US-037-8042-MELANOMA-S0</t>
  </si>
  <si>
    <t>US-037-8044-MELANOMA-S0</t>
  </si>
  <si>
    <t>US-037-8022-MELANOMA-S0</t>
  </si>
  <si>
    <t>US-037-8046-MELANOMA-S0</t>
  </si>
  <si>
    <t>US-037-8023-MELANOMA-S0</t>
  </si>
  <si>
    <t>US-037-8003-MELANOMA-S0</t>
  </si>
  <si>
    <t>US-037-8062-MELANOMA-S0</t>
  </si>
  <si>
    <t>US-037-8031-MELANOMA-S0</t>
  </si>
  <si>
    <t>US-037-8006-MELANOMA-S0</t>
  </si>
  <si>
    <t>US-037-8002-MELANOMA-S0</t>
  </si>
  <si>
    <t>US-037-8020-MELANOMA-S0</t>
  </si>
  <si>
    <t>US-037-8053-MELANOMA-S0</t>
  </si>
  <si>
    <t>US-037-8058-MELANOMA-S0</t>
  </si>
  <si>
    <t>US-037-8000-MELANOMA-S0</t>
  </si>
  <si>
    <t>US-037-8007-MELANOMA-S0</t>
  </si>
  <si>
    <t>US-037-8051-MELANOMA-S0</t>
  </si>
  <si>
    <t>US-037-8034-MELANOMA-S0</t>
  </si>
  <si>
    <t>US-037-8060-MELANOMA-S0</t>
  </si>
  <si>
    <t>US-037-8063-MELANOMA-S0</t>
  </si>
  <si>
    <t>GB-051-7193-NSCLC-T0</t>
  </si>
  <si>
    <t>GB-051-7196-NSCLC-T0</t>
  </si>
  <si>
    <t>GB-051-7196-NSCLC-T1</t>
  </si>
  <si>
    <t>GB-051-7196-NSCLC-T2</t>
  </si>
  <si>
    <t>GB-051-7196-NSCLC-T3</t>
  </si>
  <si>
    <t>GB-051-7194-NSCLC-T0</t>
  </si>
  <si>
    <t>GB-051-7194-NSCLC-T1</t>
  </si>
  <si>
    <t>GB-051-7194-NSCLC-T2</t>
  </si>
  <si>
    <t>GB-051-7194-NSCLC-T3</t>
  </si>
  <si>
    <t>GB-051-7194-NSCLC-T4</t>
  </si>
  <si>
    <t>GB-051-7198-NSCLC-T0</t>
  </si>
  <si>
    <t>GB-051-7198-NSCLC-T1</t>
  </si>
  <si>
    <t>GB-051-9197-SCLC-T2</t>
  </si>
  <si>
    <t>GB-051-7197-NSCLC-T0</t>
  </si>
  <si>
    <t>GB-051-7197-NSCLC-T1</t>
  </si>
  <si>
    <t>GB-051-7197-NSCLC-T2</t>
  </si>
  <si>
    <t>GB-051-7199-NSCLC-T0</t>
  </si>
  <si>
    <t>GB-051-7199-NSCLC-T1</t>
  </si>
  <si>
    <t>GB-051-7199-NSCLC-T2</t>
  </si>
  <si>
    <t>GB-051-7199-NSCLC-T3</t>
  </si>
  <si>
    <t>GB-051-9199-SCLC-T0</t>
  </si>
  <si>
    <t>GB-051-7180-NSCLC-T0</t>
  </si>
  <si>
    <t>GB-051-7180-NSCLC-T1</t>
  </si>
  <si>
    <t>IL-016-1126-NSCLC-T0</t>
  </si>
  <si>
    <t>IL-016-1126-NSCLC-T1</t>
  </si>
  <si>
    <t>IL-016-1127-NSCLC-T0</t>
  </si>
  <si>
    <t>IL-016-1127-NSCLC-T1</t>
  </si>
  <si>
    <t>IL-016-1128-NSCLC-T0</t>
  </si>
  <si>
    <t>IL-016-1128-NSCLC-T1</t>
  </si>
  <si>
    <t>IL-016-1129-NSCLC-T0</t>
  </si>
  <si>
    <t>IL-016-1129-NSCLC-T1</t>
  </si>
  <si>
    <t>IL-016-1130-NSCLC-T0</t>
  </si>
  <si>
    <t>IL-016-1130-NSCLC-T1</t>
  </si>
  <si>
    <t>IL-016-1131-NSCLC-T0</t>
  </si>
  <si>
    <t>IL-016-1131-NSCLC-T1</t>
  </si>
  <si>
    <t>IL-016-1132-NSCLC-T0</t>
  </si>
  <si>
    <t>IL-016-1132-NSCLC-T1</t>
  </si>
  <si>
    <t>IL-016-1133-NSCLC-T0</t>
  </si>
  <si>
    <t>IL-016-1133-NSCLC-T1</t>
  </si>
  <si>
    <t>IL-016-1134-NSCLC-T0</t>
  </si>
  <si>
    <t>IL-016-1134-NSCLC-T1</t>
  </si>
  <si>
    <t>IL-016-1135-NSCLC-T0</t>
  </si>
  <si>
    <t>IL-016-1135-NSCLC-T1</t>
  </si>
  <si>
    <t>IL-016-1136-NSCLC-T0</t>
  </si>
  <si>
    <t>IL-016-1136-NSCLC-T1</t>
  </si>
  <si>
    <t>IL-016-1137-NSCLC-T0</t>
  </si>
  <si>
    <t>IL-016-1137-NSCLC-T1</t>
  </si>
  <si>
    <t>IL-016-1138-NSCLC-T0</t>
  </si>
  <si>
    <t>IL-016-1138-NSCLC-T1</t>
  </si>
  <si>
    <t>IL-016-1139-NSCLC-T0</t>
  </si>
  <si>
    <t>IL-013-1801-NSCLC-T0</t>
  </si>
  <si>
    <t>IL-013-1801-NSCLC-T1</t>
  </si>
  <si>
    <t>IL-013-1803-NSCLC-T0</t>
  </si>
  <si>
    <t>IL-013-1803-NSCLC-T1</t>
  </si>
  <si>
    <t>IL-013-1805-NSCLC-T0</t>
  </si>
  <si>
    <t>IL-013-1830-NSCLC-T0</t>
  </si>
  <si>
    <t>IL-013-1830-NSCLC-T0a</t>
  </si>
  <si>
    <t>IL-013-1832-NSCLC-T0</t>
  </si>
  <si>
    <t>IL-013-1832-NSCLC-T1</t>
  </si>
  <si>
    <t>IL-013-1836-NSCLC-T0</t>
  </si>
  <si>
    <t>IL-013-1836-NSCLC-T0a</t>
  </si>
  <si>
    <t>IL-013-1836-NSCLC-T1</t>
  </si>
  <si>
    <t>IL-013-1838-NSCLC-T0</t>
  </si>
  <si>
    <t>IL-013-1838-NSCLC-T1</t>
  </si>
  <si>
    <t>IL-014-1920-NSCLC-T0</t>
  </si>
  <si>
    <t>IL-014-1920-NSCLC-T1</t>
  </si>
  <si>
    <t>IL-014-1922-NSCLC-T0</t>
  </si>
  <si>
    <t>IL-014-1922-NSCLC-T2</t>
  </si>
  <si>
    <t>IL-014-1922-NSCLC-T3</t>
  </si>
  <si>
    <t>IL-014-1906-NSCLC-T4</t>
  </si>
  <si>
    <t>IL-014-1908-NSCLC-T2</t>
  </si>
  <si>
    <t>IL-014-1908-NSCLC-T3</t>
  </si>
  <si>
    <t>IL-014-1908-NSCLC-T4</t>
  </si>
  <si>
    <t>IL-014-1924-NSCLC-T2</t>
  </si>
  <si>
    <t>IL-014-1924-NSCLC-T3</t>
  </si>
  <si>
    <t>IL-014-2911-MELANOMA-T2</t>
  </si>
  <si>
    <t>IL-014-1923-NSCLC-T2</t>
  </si>
  <si>
    <t>IL-014-1923-NSCLC-T3</t>
  </si>
  <si>
    <t>IL-014-1923-NSCLC-T4</t>
  </si>
  <si>
    <t>IL-003-1348-NSCLC-T0</t>
  </si>
  <si>
    <t>IL-003-1348-NSCLC-T1</t>
  </si>
  <si>
    <t>IL-003-1350-NSCLC-T0</t>
  </si>
  <si>
    <t>IL-003-1350-NSCLC-T1</t>
  </si>
  <si>
    <t>IL-009-2920-MELANOMA-T0</t>
  </si>
  <si>
    <t>IL-009-2923-MELANOMA-T0</t>
  </si>
  <si>
    <t>IL-009-2923-MELANOMA-T1</t>
  </si>
  <si>
    <t>IL-009-2924-MELANOMA-T0</t>
  </si>
  <si>
    <t>IL-009-2924-MELANOMA-T1</t>
  </si>
  <si>
    <t>IL-009-2925-MELANOMA-T0</t>
  </si>
  <si>
    <t>IL-009-2925-MELANOMA-T1</t>
  </si>
  <si>
    <t>IL-009-2926-MELANOMA-T0</t>
  </si>
  <si>
    <t>IL-009-2927-MELANOMA-T0</t>
  </si>
  <si>
    <t>IL-009-2927-MELANOMA-T1</t>
  </si>
  <si>
    <t>IL-009-2928-MELANOMA-T0</t>
  </si>
  <si>
    <t>IL-009-2928-MELANOMA-T1</t>
  </si>
  <si>
    <t>IL-009-2929-MELANOMA-T0</t>
  </si>
  <si>
    <t>IL-001-1007-NSCLC-T2</t>
  </si>
  <si>
    <t>IL-001-1007-NSCLC-T3</t>
  </si>
  <si>
    <t>IL-001-1009-NSCLC-T1</t>
  </si>
  <si>
    <t>IL-001-1011-NSCLC-T0</t>
  </si>
  <si>
    <t>IL-001-1011-NSCLC-T1</t>
  </si>
  <si>
    <t>IL-001-1011-NSCLC-T2</t>
  </si>
  <si>
    <t>IL-001-1011-NSCLC-T3</t>
  </si>
  <si>
    <t>IL-001-1011-NSCLC-T4</t>
  </si>
  <si>
    <t>IL-001-1012-NSCLC-T0</t>
  </si>
  <si>
    <t>IL-001-1012-NSCLC-T1</t>
  </si>
  <si>
    <t>IL-001-1012-NSCLC-T2</t>
  </si>
  <si>
    <t>IL-001-1014-NSCLC-T0</t>
  </si>
  <si>
    <t>IL-001-1015-NSCLC-T0</t>
  </si>
  <si>
    <t>IL-001-2039-MELANOMA-T3</t>
  </si>
  <si>
    <t>IL-001-2039-MELANOMA-T4</t>
  </si>
  <si>
    <t>IL-001-2039-MELANOMA-T7</t>
  </si>
  <si>
    <t>IL-001-2043-MELANOMA-T0</t>
  </si>
  <si>
    <t>IL-001-2043-MELANOMA-T1</t>
  </si>
  <si>
    <t>IL-001-2043-MELANOMA-T2</t>
  </si>
  <si>
    <t>IL-001-2045-MELANOMA-T0</t>
  </si>
  <si>
    <t>IL-001-2045-MELANOMA-T1</t>
  </si>
  <si>
    <t>IL-001-2047-MELANOMA-T0</t>
  </si>
  <si>
    <t>IL-001-2047-MELANOMA-T1</t>
  </si>
  <si>
    <t>IL-001-2049-MELANOMA-T0</t>
  </si>
  <si>
    <t>IL-001-2049-MELANOMA-T1</t>
  </si>
  <si>
    <t>IL-001-2049-MELANOMA-T2</t>
  </si>
  <si>
    <t>IL-001-2051-MELANOMA-T0</t>
  </si>
  <si>
    <t>IL-001-2053-MELANOMA-T0</t>
  </si>
  <si>
    <t>IL-001-2053-MELANOMA-T1</t>
  </si>
  <si>
    <t>IL-001-2073-MELANOMA-T0</t>
  </si>
  <si>
    <t>IL-006-1080-NSCLC-T0</t>
  </si>
  <si>
    <t>IL-006-1080-NSCLC-T1</t>
  </si>
  <si>
    <t>IL-006-1085-NSCLC-T0</t>
  </si>
  <si>
    <t>IL-006-1085-NSCLC-T2</t>
  </si>
  <si>
    <t>IL-006-3000-SCLC-T0</t>
  </si>
  <si>
    <t>IL-006-3000-SCLC-T1</t>
  </si>
  <si>
    <t>IL-006-3002-SCLC-T0</t>
  </si>
  <si>
    <t>IL-006-3002-SCLC-T1</t>
  </si>
  <si>
    <t>IL-006-3004-SCLC-T0</t>
  </si>
  <si>
    <t>IL-006-3004-SCLC-T1</t>
  </si>
  <si>
    <t>US-151-3110-SCLC-T0</t>
  </si>
  <si>
    <t>US-151-1110-NSCLC-T0</t>
  </si>
  <si>
    <t>US-151-1111-NSCLC-T0</t>
  </si>
  <si>
    <t>US-151-1112-NSCLC-T0</t>
  </si>
  <si>
    <t>US-151-1113-NSCLC-T0</t>
  </si>
  <si>
    <t>US-151-1117-NSCLC-T0</t>
  </si>
  <si>
    <t>US-151-1117-NSCLC-T2</t>
  </si>
  <si>
    <t>US-151-1118-NSCLC-T0</t>
  </si>
  <si>
    <t>US-151-1118-NSCLC-T1</t>
  </si>
  <si>
    <t>US-151-1118-NSCLC-T2</t>
  </si>
  <si>
    <t>Sample ID</t>
  </si>
  <si>
    <t>Barcode</t>
  </si>
  <si>
    <t>subjectID</t>
  </si>
  <si>
    <t>sample</t>
  </si>
  <si>
    <t>assay no.</t>
  </si>
  <si>
    <t/>
  </si>
  <si>
    <t>CO.SL.21.002</t>
  </si>
  <si>
    <t>US-010-2007-HETH</t>
  </si>
  <si>
    <t>US-010-2012-HETH</t>
  </si>
  <si>
    <t>CO.SL.21.003</t>
  </si>
  <si>
    <t>US-010-2006-HETH</t>
  </si>
  <si>
    <t>US-010-2008-HETH</t>
  </si>
  <si>
    <t>CO.SL.21.004</t>
  </si>
  <si>
    <t>CO.SL.22.001</t>
  </si>
  <si>
    <t>041-8250-0</t>
  </si>
  <si>
    <t>A1126329</t>
  </si>
  <si>
    <t>041-8250</t>
  </si>
  <si>
    <t>OH2022_023</t>
  </si>
  <si>
    <t>038-1007-0</t>
  </si>
  <si>
    <t>A1126309</t>
  </si>
  <si>
    <t>038-1007</t>
  </si>
  <si>
    <t>038-1010-0</t>
  </si>
  <si>
    <t>A1126302</t>
  </si>
  <si>
    <t>038-1010</t>
  </si>
  <si>
    <t>038-1012-0</t>
  </si>
  <si>
    <t>038-1012</t>
  </si>
  <si>
    <t>038-1016-0</t>
  </si>
  <si>
    <t>038-1016</t>
  </si>
  <si>
    <t>038-1029-0</t>
  </si>
  <si>
    <t>038-1029</t>
  </si>
  <si>
    <t>038-1034-0</t>
  </si>
  <si>
    <t>038-1034</t>
  </si>
  <si>
    <t>038-1037-0</t>
  </si>
  <si>
    <t>A1127944</t>
  </si>
  <si>
    <t>038-1037</t>
  </si>
  <si>
    <t>038-1038-0</t>
  </si>
  <si>
    <t>038-1038</t>
  </si>
  <si>
    <t>038-1041-0</t>
  </si>
  <si>
    <t>038-1041</t>
  </si>
  <si>
    <t>038-1043-0</t>
  </si>
  <si>
    <t>038-1043</t>
  </si>
  <si>
    <t>038-1046-0</t>
  </si>
  <si>
    <t>038-1046</t>
  </si>
  <si>
    <t>038-1050-0</t>
  </si>
  <si>
    <t>038-1050</t>
  </si>
  <si>
    <t>038-1058-0</t>
  </si>
  <si>
    <t>038-1058</t>
  </si>
  <si>
    <t>038-1063-0</t>
  </si>
  <si>
    <t>A1124917</t>
  </si>
  <si>
    <t>038-1063</t>
  </si>
  <si>
    <t>038-1065-0</t>
  </si>
  <si>
    <t>A1124919</t>
  </si>
  <si>
    <t>038-1065</t>
  </si>
  <si>
    <t>038-1070-0</t>
  </si>
  <si>
    <t>A1339115</t>
  </si>
  <si>
    <t>038-1070</t>
  </si>
  <si>
    <t>038-1073-0</t>
  </si>
  <si>
    <t>A1339214</t>
  </si>
  <si>
    <t>038-1073</t>
  </si>
  <si>
    <t>038-1075-0</t>
  </si>
  <si>
    <t>038-1075</t>
  </si>
  <si>
    <t>038-1077-0</t>
  </si>
  <si>
    <t>A1124833</t>
  </si>
  <si>
    <t>038-1077</t>
  </si>
  <si>
    <t>038-1081-0</t>
  </si>
  <si>
    <t>A1126289</t>
  </si>
  <si>
    <t>038-1081</t>
  </si>
  <si>
    <t>038-1082-0</t>
  </si>
  <si>
    <t>038-1082</t>
  </si>
  <si>
    <t>038-1083-0</t>
  </si>
  <si>
    <t>A1127992</t>
  </si>
  <si>
    <t>038-1083</t>
  </si>
  <si>
    <t>038-1087-0</t>
  </si>
  <si>
    <t>A1126332</t>
  </si>
  <si>
    <t>038-1087</t>
  </si>
  <si>
    <t>038-1090-0</t>
  </si>
  <si>
    <t>A1124887</t>
  </si>
  <si>
    <t>038-1090</t>
  </si>
  <si>
    <t>038-1096-0</t>
  </si>
  <si>
    <t>A1126292</t>
  </si>
  <si>
    <t>038-1096</t>
  </si>
  <si>
    <t>038-1102-0</t>
  </si>
  <si>
    <t>A1124888</t>
  </si>
  <si>
    <t>038-1102</t>
  </si>
  <si>
    <t>038-1104-0</t>
  </si>
  <si>
    <t>A1124847</t>
  </si>
  <si>
    <t>038-1104</t>
  </si>
  <si>
    <t>038-1106-0</t>
  </si>
  <si>
    <t>A1126315</t>
  </si>
  <si>
    <t>US-038-1106-NSCLC-</t>
  </si>
  <si>
    <t>038-1106</t>
  </si>
  <si>
    <t>038-1108-0</t>
  </si>
  <si>
    <t>038-1108</t>
  </si>
  <si>
    <t>038-1111-0</t>
  </si>
  <si>
    <t>A1126349</t>
  </si>
  <si>
    <t>038-1111</t>
  </si>
  <si>
    <t>038-1112-0</t>
  </si>
  <si>
    <t>A1126334</t>
  </si>
  <si>
    <t>038-1112</t>
  </si>
  <si>
    <t>038-1113-0</t>
  </si>
  <si>
    <t>A1126314</t>
  </si>
  <si>
    <t>038-1113</t>
  </si>
  <si>
    <t>038-1115-0</t>
  </si>
  <si>
    <t>038-1115</t>
  </si>
  <si>
    <t>038-1117-0</t>
  </si>
  <si>
    <t>038-1117</t>
  </si>
  <si>
    <t>038-1118-0</t>
  </si>
  <si>
    <t>038-1118</t>
  </si>
  <si>
    <t>038-1120-0</t>
  </si>
  <si>
    <t>038-1120</t>
  </si>
  <si>
    <t>038-1121-0</t>
  </si>
  <si>
    <t>038-1121</t>
  </si>
  <si>
    <t>038-1123-0</t>
  </si>
  <si>
    <t>038-1123</t>
  </si>
  <si>
    <t>038-1124-0</t>
  </si>
  <si>
    <t>038-1124</t>
  </si>
  <si>
    <t>038-1126-0</t>
  </si>
  <si>
    <t>038-1126</t>
  </si>
  <si>
    <t>038-1127-0</t>
  </si>
  <si>
    <t>038-1127</t>
  </si>
  <si>
    <t>038-1131-0</t>
  </si>
  <si>
    <t>038-1131</t>
  </si>
  <si>
    <t>038-1134-0</t>
  </si>
  <si>
    <t>038-1134</t>
  </si>
  <si>
    <t>038-1136-0</t>
  </si>
  <si>
    <t>038-1136</t>
  </si>
  <si>
    <t>038-1137-0</t>
  </si>
  <si>
    <t>038-1137</t>
  </si>
  <si>
    <t>038-1139-0</t>
  </si>
  <si>
    <t>038-1139</t>
  </si>
  <si>
    <t>038-1141-0</t>
  </si>
  <si>
    <t>038-1141</t>
  </si>
  <si>
    <t>038-1142-0</t>
  </si>
  <si>
    <t>038-1142</t>
  </si>
  <si>
    <t>038-1143-0</t>
  </si>
  <si>
    <t>038-1143</t>
  </si>
  <si>
    <t>038-1144-0</t>
  </si>
  <si>
    <t>038-1144</t>
  </si>
  <si>
    <t>041-8056-0</t>
  </si>
  <si>
    <t>041-8056</t>
  </si>
  <si>
    <t>OH2022_024</t>
  </si>
  <si>
    <t>041-8058-0</t>
  </si>
  <si>
    <t>041-8058</t>
  </si>
  <si>
    <t>041-8059-0</t>
  </si>
  <si>
    <t>041-8059</t>
  </si>
  <si>
    <t>041-8060-0</t>
  </si>
  <si>
    <t>041-8060</t>
  </si>
  <si>
    <t>041-8063-0</t>
  </si>
  <si>
    <t>041-8063</t>
  </si>
  <si>
    <t>041-8064-0</t>
  </si>
  <si>
    <t>041-8064</t>
  </si>
  <si>
    <t>041-8065-0</t>
  </si>
  <si>
    <t>041-8065</t>
  </si>
  <si>
    <t>041-8066-0</t>
  </si>
  <si>
    <t>041-8066</t>
  </si>
  <si>
    <t>041-8067-0</t>
  </si>
  <si>
    <t>041-8067</t>
  </si>
  <si>
    <t>041-8072-0</t>
  </si>
  <si>
    <t>041-8072</t>
  </si>
  <si>
    <t>041-8074-0</t>
  </si>
  <si>
    <t>041-8074</t>
  </si>
  <si>
    <t>041-8075-0</t>
  </si>
  <si>
    <t>041-8075</t>
  </si>
  <si>
    <t>041-8076-0</t>
  </si>
  <si>
    <t>041-8076</t>
  </si>
  <si>
    <t>041-8077-0</t>
  </si>
  <si>
    <t>041-8077</t>
  </si>
  <si>
    <t>041-8078-0</t>
  </si>
  <si>
    <t>041-8078</t>
  </si>
  <si>
    <t>041-8080-0</t>
  </si>
  <si>
    <t>041-8080</t>
  </si>
  <si>
    <t>041-8083-0</t>
  </si>
  <si>
    <t>041-8083</t>
  </si>
  <si>
    <t>041-8093-0</t>
  </si>
  <si>
    <t>041-8093</t>
  </si>
  <si>
    <t>041-8094-0</t>
  </si>
  <si>
    <t>041-8094</t>
  </si>
  <si>
    <t>041-8095-0</t>
  </si>
  <si>
    <t>041-8095</t>
  </si>
  <si>
    <t>041-8096-0</t>
  </si>
  <si>
    <t>041-8096</t>
  </si>
  <si>
    <t>041-8097-0</t>
  </si>
  <si>
    <t>041-8097</t>
  </si>
  <si>
    <t>041-8099-0</t>
  </si>
  <si>
    <t>041-8099</t>
  </si>
  <si>
    <t>041-8100-0</t>
  </si>
  <si>
    <t>041-8100</t>
  </si>
  <si>
    <t>041-8103-0</t>
  </si>
  <si>
    <t>041-8103</t>
  </si>
  <si>
    <t>041-8105-0</t>
  </si>
  <si>
    <t>041-8105</t>
  </si>
  <si>
    <t>041-8106-0</t>
  </si>
  <si>
    <t>041-8106</t>
  </si>
  <si>
    <t>041-8108-0</t>
  </si>
  <si>
    <t>041-8108</t>
  </si>
  <si>
    <t>041-8116-0</t>
  </si>
  <si>
    <t>041-8116</t>
  </si>
  <si>
    <t>041-8122-0</t>
  </si>
  <si>
    <t>041-8122</t>
  </si>
  <si>
    <t>041-8128-0</t>
  </si>
  <si>
    <t>041-8128</t>
  </si>
  <si>
    <t>041-8132-0</t>
  </si>
  <si>
    <t>041-8132</t>
  </si>
  <si>
    <t>041-8134-0</t>
  </si>
  <si>
    <t>041-8134</t>
  </si>
  <si>
    <t>041-8135-0</t>
  </si>
  <si>
    <t>041-8135</t>
  </si>
  <si>
    <t>041-8136-0</t>
  </si>
  <si>
    <t>041-8136</t>
  </si>
  <si>
    <t>041-8137-0</t>
  </si>
  <si>
    <t>041-8137</t>
  </si>
  <si>
    <t>041-8138-0</t>
  </si>
  <si>
    <t>041-8138</t>
  </si>
  <si>
    <t>041-8139-0</t>
  </si>
  <si>
    <t>041-8139</t>
  </si>
  <si>
    <t>041-8140-0</t>
  </si>
  <si>
    <t>041-8140</t>
  </si>
  <si>
    <t>041-8142-0</t>
  </si>
  <si>
    <t>041-8142</t>
  </si>
  <si>
    <t>041-8143-0</t>
  </si>
  <si>
    <t>041-8143</t>
  </si>
  <si>
    <t>041-8144-0</t>
  </si>
  <si>
    <t>041-8144</t>
  </si>
  <si>
    <t>041-8145-0</t>
  </si>
  <si>
    <t>041-8145</t>
  </si>
  <si>
    <t>041-8147-0</t>
  </si>
  <si>
    <t>041-8147</t>
  </si>
  <si>
    <t>041-8149-0</t>
  </si>
  <si>
    <t>041-8149</t>
  </si>
  <si>
    <t>041-8234-0</t>
  </si>
  <si>
    <t>041-8234</t>
  </si>
  <si>
    <t>041-8237-0</t>
  </si>
  <si>
    <t>041-8237</t>
  </si>
  <si>
    <t>041-8251-0</t>
  </si>
  <si>
    <t>041-8251</t>
  </si>
  <si>
    <t>041-8252-0</t>
  </si>
  <si>
    <t>041-8252</t>
  </si>
  <si>
    <t>041-8253-0</t>
  </si>
  <si>
    <t>041-8253</t>
  </si>
  <si>
    <t>041-8254-0</t>
  </si>
  <si>
    <t>041-8254</t>
  </si>
  <si>
    <t>041-8255-0</t>
  </si>
  <si>
    <t>041-8255</t>
  </si>
  <si>
    <t>041-8257-0</t>
  </si>
  <si>
    <t>041-8257</t>
  </si>
  <si>
    <t>001-1002-0</t>
  </si>
  <si>
    <t>001-1002</t>
  </si>
  <si>
    <t>003-1312-0</t>
  </si>
  <si>
    <t>003-1312</t>
  </si>
  <si>
    <t>003-1318-0</t>
  </si>
  <si>
    <t>003-1318</t>
  </si>
  <si>
    <t>003-1324-0</t>
  </si>
  <si>
    <t>003-1324</t>
  </si>
  <si>
    <t>003-1326-0</t>
  </si>
  <si>
    <t>003-1326</t>
  </si>
  <si>
    <t>004-1106-0</t>
  </si>
  <si>
    <t>004-1106</t>
  </si>
  <si>
    <t>038-1004-0</t>
  </si>
  <si>
    <t>038-1004</t>
  </si>
  <si>
    <t>038-1033-0</t>
  </si>
  <si>
    <t>038-1033</t>
  </si>
  <si>
    <t>038-1044-0</t>
  </si>
  <si>
    <t>038-1044</t>
  </si>
  <si>
    <t>038-1057-0</t>
  </si>
  <si>
    <t>038-1057</t>
  </si>
  <si>
    <t>038-1074-0</t>
  </si>
  <si>
    <t>038-1074</t>
  </si>
  <si>
    <t>038-1078-0</t>
  </si>
  <si>
    <t>038-1078</t>
  </si>
  <si>
    <t>038-1079-0</t>
  </si>
  <si>
    <t>038-1079</t>
  </si>
  <si>
    <t>038-1089-0</t>
  </si>
  <si>
    <t>038-1089</t>
  </si>
  <si>
    <t>038-1091-0</t>
  </si>
  <si>
    <t>038-1091</t>
  </si>
  <si>
    <t>038-1092-0</t>
  </si>
  <si>
    <t>038-1092</t>
  </si>
  <si>
    <t>038-1093-0</t>
  </si>
  <si>
    <t>038-1093</t>
  </si>
  <si>
    <t>038-1094-0</t>
  </si>
  <si>
    <t>038-1094</t>
  </si>
  <si>
    <t>038-1097-0</t>
  </si>
  <si>
    <t>038-1097</t>
  </si>
  <si>
    <t>038-1098-0</t>
  </si>
  <si>
    <t>038-1098</t>
  </si>
  <si>
    <t>038-1100-0</t>
  </si>
  <si>
    <t>038-1100</t>
  </si>
  <si>
    <t>038-1101-0</t>
  </si>
  <si>
    <t>038-1101</t>
  </si>
  <si>
    <t>038-1103-0</t>
  </si>
  <si>
    <t>038-1103</t>
  </si>
  <si>
    <t>038-1110-0</t>
  </si>
  <si>
    <t>038-1110</t>
  </si>
  <si>
    <t>038-1146-0</t>
  </si>
  <si>
    <t>038-1146</t>
  </si>
  <si>
    <t>038-1147-0</t>
  </si>
  <si>
    <t>038-1147</t>
  </si>
  <si>
    <t>038-1148-0</t>
  </si>
  <si>
    <t>038-1148</t>
  </si>
  <si>
    <t>038-1149-0</t>
  </si>
  <si>
    <t>038-1149</t>
  </si>
  <si>
    <t>038-1152-0</t>
  </si>
  <si>
    <t>038-1152</t>
  </si>
  <si>
    <t>038-1156-0</t>
  </si>
  <si>
    <t>038-1156</t>
  </si>
  <si>
    <t>038-1157-0</t>
  </si>
  <si>
    <t>038-1157</t>
  </si>
  <si>
    <t>040-2024-0</t>
  </si>
  <si>
    <t>Trial</t>
  </si>
  <si>
    <t>040-2024</t>
  </si>
  <si>
    <t>OH2023_001</t>
  </si>
  <si>
    <t>024-7408-0</t>
  </si>
  <si>
    <t>024-7408</t>
  </si>
  <si>
    <t>025-7507-0</t>
  </si>
  <si>
    <t>025-7507</t>
  </si>
  <si>
    <t>026-7606-0</t>
  </si>
  <si>
    <t>026-7606</t>
  </si>
  <si>
    <t>027-7703-0</t>
  </si>
  <si>
    <t>027-7703</t>
  </si>
  <si>
    <t>027-7706-0</t>
  </si>
  <si>
    <t>027-7706</t>
  </si>
  <si>
    <t>028-7804-0</t>
  </si>
  <si>
    <t>028-7804</t>
  </si>
  <si>
    <t>029-7900-0</t>
  </si>
  <si>
    <t>029-7900</t>
  </si>
  <si>
    <t>029-7904-0</t>
  </si>
  <si>
    <t>029-7904</t>
  </si>
  <si>
    <t>029-7906-0</t>
  </si>
  <si>
    <t>029-7906</t>
  </si>
  <si>
    <t>051-7192-0</t>
  </si>
  <si>
    <t>051-7192</t>
  </si>
  <si>
    <t>003-1340-0</t>
  </si>
  <si>
    <t>003-1340</t>
  </si>
  <si>
    <t>014-1913-0</t>
  </si>
  <si>
    <t>014-1913</t>
  </si>
  <si>
    <t>034-8002-0</t>
  </si>
  <si>
    <t>034-8002</t>
  </si>
  <si>
    <t>024-7404-0</t>
  </si>
  <si>
    <t>024-7404</t>
  </si>
  <si>
    <t>OH2023_002</t>
  </si>
  <si>
    <t>024-7407-0</t>
  </si>
  <si>
    <t>024-7407</t>
  </si>
  <si>
    <t>026-7603-0</t>
  </si>
  <si>
    <t>026-7603</t>
  </si>
  <si>
    <t>027-7708-0</t>
  </si>
  <si>
    <t>027-7708</t>
  </si>
  <si>
    <t>003-1338-0</t>
  </si>
  <si>
    <t>003-1338</t>
  </si>
  <si>
    <t>008-1719-0</t>
  </si>
  <si>
    <t>008-1719</t>
  </si>
  <si>
    <t>034-8007-0</t>
  </si>
  <si>
    <t>034-8007</t>
  </si>
  <si>
    <t>039-0014-0</t>
  </si>
  <si>
    <t>US-039-0014-P</t>
  </si>
  <si>
    <t>039-0014</t>
  </si>
  <si>
    <t>039-0015-0</t>
  </si>
  <si>
    <t>US-039-0015-P</t>
  </si>
  <si>
    <t>039-0015</t>
  </si>
  <si>
    <t>039-0016-0</t>
  </si>
  <si>
    <t>US-039-0016-P</t>
  </si>
  <si>
    <t>039-0016</t>
  </si>
  <si>
    <t>039-0017-0</t>
  </si>
  <si>
    <t>US-039-0017-P</t>
  </si>
  <si>
    <t>039-0017</t>
  </si>
  <si>
    <t>039-0018-0</t>
  </si>
  <si>
    <t>US-039-0018-P</t>
  </si>
  <si>
    <t>039-0018</t>
  </si>
  <si>
    <t>039-0019-0</t>
  </si>
  <si>
    <t>US-039-0019-P</t>
  </si>
  <si>
    <t>039-0019</t>
  </si>
  <si>
    <t>039-0021-0</t>
  </si>
  <si>
    <t>US-039-0021-P</t>
  </si>
  <si>
    <t>039-0021</t>
  </si>
  <si>
    <t>039-0023-0</t>
  </si>
  <si>
    <t>US-039-0023-P</t>
  </si>
  <si>
    <t>039-0023</t>
  </si>
  <si>
    <t>039-0024-0</t>
  </si>
  <si>
    <t>US-039-0024-P</t>
  </si>
  <si>
    <t>039-0024</t>
  </si>
  <si>
    <t>039-0025-0</t>
  </si>
  <si>
    <t>US-039-0025-P</t>
  </si>
  <si>
    <t>039-0025</t>
  </si>
  <si>
    <t>039-0026-0</t>
  </si>
  <si>
    <t>US-039-0026-P</t>
  </si>
  <si>
    <t>039-0026</t>
  </si>
  <si>
    <t>039-0027-0</t>
  </si>
  <si>
    <t>US-039-0027-P</t>
  </si>
  <si>
    <t>039-0027</t>
  </si>
  <si>
    <t>039-0028-0</t>
  </si>
  <si>
    <t>US-039-0028-P</t>
  </si>
  <si>
    <t>039-0028</t>
  </si>
  <si>
    <t>039-0029-0</t>
  </si>
  <si>
    <t>US-039-0029-P</t>
  </si>
  <si>
    <t>039-0029</t>
  </si>
  <si>
    <t>039-0030-0</t>
  </si>
  <si>
    <t>US-039-0030-P</t>
  </si>
  <si>
    <t>039-0030</t>
  </si>
  <si>
    <t>039-0033-0</t>
  </si>
  <si>
    <t>US-039-0033-P</t>
  </si>
  <si>
    <t>039-0033</t>
  </si>
  <si>
    <t>039-0034-0</t>
  </si>
  <si>
    <t>US-039-0034-P</t>
  </si>
  <si>
    <t>039-0034</t>
  </si>
  <si>
    <t>039-0035-0</t>
  </si>
  <si>
    <t>US-039-0035-P</t>
  </si>
  <si>
    <t>039-0035</t>
  </si>
  <si>
    <t>039-0036-0</t>
  </si>
  <si>
    <t>US-039-0036-P</t>
  </si>
  <si>
    <t>039-0036</t>
  </si>
  <si>
    <t>039-0037-0</t>
  </si>
  <si>
    <t>US-039-0037-P</t>
  </si>
  <si>
    <t>039-0037</t>
  </si>
  <si>
    <t>039-0001-S</t>
  </si>
  <si>
    <t>US-039-0001-S</t>
  </si>
  <si>
    <t>039-0001</t>
  </si>
  <si>
    <t>OH2023_003</t>
  </si>
  <si>
    <t>039-0002-S</t>
  </si>
  <si>
    <t>US-039-0002-S</t>
  </si>
  <si>
    <t>039-0002</t>
  </si>
  <si>
    <t>039-0003-S</t>
  </si>
  <si>
    <t>US-039-0003-S</t>
  </si>
  <si>
    <t>039-0003</t>
  </si>
  <si>
    <t>039-0004-S</t>
  </si>
  <si>
    <t>US-039-0004-S</t>
  </si>
  <si>
    <t>039-0004</t>
  </si>
  <si>
    <t>039-0005-S</t>
  </si>
  <si>
    <t>US-039-0005-S</t>
  </si>
  <si>
    <t>039-0005</t>
  </si>
  <si>
    <t>039-0006-S</t>
  </si>
  <si>
    <t>US-039-0006-S</t>
  </si>
  <si>
    <t>039-0006</t>
  </si>
  <si>
    <t>039-0008-S</t>
  </si>
  <si>
    <t>US-039-0008-S</t>
  </si>
  <si>
    <t>039-0008</t>
  </si>
  <si>
    <t>039-0009-S</t>
  </si>
  <si>
    <t>US-039-0009-S</t>
  </si>
  <si>
    <t>039-0009</t>
  </si>
  <si>
    <t>039-0010-S</t>
  </si>
  <si>
    <t>US-039-0010-S</t>
  </si>
  <si>
    <t>039-0010</t>
  </si>
  <si>
    <t>039-0011-S</t>
  </si>
  <si>
    <t>US-039-0011-S</t>
  </si>
  <si>
    <t>039-0011</t>
  </si>
  <si>
    <t>039-0012-S</t>
  </si>
  <si>
    <t>US-039-0012-S</t>
  </si>
  <si>
    <t>039-0012</t>
  </si>
  <si>
    <t>039-0013-S</t>
  </si>
  <si>
    <t>US-039-0013-S</t>
  </si>
  <si>
    <t>039-0013</t>
  </si>
  <si>
    <t>039-0014-S</t>
  </si>
  <si>
    <t>US-039-0014-S</t>
  </si>
  <si>
    <t>039-0015-S</t>
  </si>
  <si>
    <t>US-039-0015-S</t>
  </si>
  <si>
    <t>039-0016-S</t>
  </si>
  <si>
    <t>US-039-0016-S</t>
  </si>
  <si>
    <t>039-0017-S</t>
  </si>
  <si>
    <t>US-039-0017-S</t>
  </si>
  <si>
    <t>039-0018-S</t>
  </si>
  <si>
    <t>US-039-0018-S</t>
  </si>
  <si>
    <t>039-0019-S</t>
  </si>
  <si>
    <t>US-039-0019-S</t>
  </si>
  <si>
    <t>039-0020-S</t>
  </si>
  <si>
    <t>US-039-0020-S</t>
  </si>
  <si>
    <t>039-0020</t>
  </si>
  <si>
    <t>039-0021-S</t>
  </si>
  <si>
    <t>US-039-0021-S</t>
  </si>
  <si>
    <t>039-0022-S</t>
  </si>
  <si>
    <t>US-039-0022-S</t>
  </si>
  <si>
    <t>039-0022</t>
  </si>
  <si>
    <t>039-0023-S</t>
  </si>
  <si>
    <t>US-039-0023-S</t>
  </si>
  <si>
    <t>039-0024-S</t>
  </si>
  <si>
    <t>US-039-0024-S</t>
  </si>
  <si>
    <t>039-0025-S</t>
  </si>
  <si>
    <t>US-039-0025-S</t>
  </si>
  <si>
    <t>039-0026-S</t>
  </si>
  <si>
    <t>US-039-0026-S</t>
  </si>
  <si>
    <t>039-0027-S</t>
  </si>
  <si>
    <t>US-039-0027-S</t>
  </si>
  <si>
    <t>039-0028-S</t>
  </si>
  <si>
    <t>US-039-0028-S</t>
  </si>
  <si>
    <t>039-0029-S</t>
  </si>
  <si>
    <t>US-039-0029-S</t>
  </si>
  <si>
    <t>039-0030-S</t>
  </si>
  <si>
    <t>US-039-0030-S</t>
  </si>
  <si>
    <t>039-0032-S</t>
  </si>
  <si>
    <t>US-039-0032-S</t>
  </si>
  <si>
    <t>039-0032</t>
  </si>
  <si>
    <t>039-0033-S</t>
  </si>
  <si>
    <t>US-039-0033-S</t>
  </si>
  <si>
    <t>039-0034-S</t>
  </si>
  <si>
    <t>US-039-0034-S</t>
  </si>
  <si>
    <t>039-0035-S</t>
  </si>
  <si>
    <t>US-039-0035-S</t>
  </si>
  <si>
    <t>039-0036-S</t>
  </si>
  <si>
    <t>US-039-0036-S</t>
  </si>
  <si>
    <t>039-0037-S</t>
  </si>
  <si>
    <t>US-039-0037-S</t>
  </si>
  <si>
    <t>039-0038-S</t>
  </si>
  <si>
    <t>US-039-0038-S</t>
  </si>
  <si>
    <t>039-0038</t>
  </si>
  <si>
    <t>039-0039-S</t>
  </si>
  <si>
    <t>US-039-0039-S</t>
  </si>
  <si>
    <t>039-0039</t>
  </si>
  <si>
    <t>039-0040-S</t>
  </si>
  <si>
    <t>US-039-0040-S</t>
  </si>
  <si>
    <t>039-0040</t>
  </si>
  <si>
    <t>039-0041-S</t>
  </si>
  <si>
    <t>US-039-0041-S</t>
  </si>
  <si>
    <t>039-0041</t>
  </si>
  <si>
    <t>039-0042-S</t>
  </si>
  <si>
    <t>US-039-0042-S</t>
  </si>
  <si>
    <t>039-0042</t>
  </si>
  <si>
    <t>039-0043-S</t>
  </si>
  <si>
    <t>US-039-0043-S</t>
  </si>
  <si>
    <t>039-0043</t>
  </si>
  <si>
    <t>039-0044-S</t>
  </si>
  <si>
    <t>US-039-0044-S</t>
  </si>
  <si>
    <t>039-0044</t>
  </si>
  <si>
    <t>039-0045-S</t>
  </si>
  <si>
    <t>US-039-0045-S</t>
  </si>
  <si>
    <t>039-0045</t>
  </si>
  <si>
    <t>039-0046-S</t>
  </si>
  <si>
    <t>US-039-0046-S</t>
  </si>
  <si>
    <t>039-0046</t>
  </si>
  <si>
    <t>039-0047-S</t>
  </si>
  <si>
    <t>US-039-0047-S</t>
  </si>
  <si>
    <t>039-0047</t>
  </si>
  <si>
    <t>039-0048-S</t>
  </si>
  <si>
    <t>US-039-0048-S</t>
  </si>
  <si>
    <t>039-0048</t>
  </si>
  <si>
    <t>039-0049-S</t>
  </si>
  <si>
    <t>US-039-0049-S</t>
  </si>
  <si>
    <t>039-0049</t>
  </si>
  <si>
    <t>039-0050-S</t>
  </si>
  <si>
    <t>US-039-0050-S</t>
  </si>
  <si>
    <t>039-0050</t>
  </si>
  <si>
    <t>039-0051-S</t>
  </si>
  <si>
    <t>US-039-0051-S</t>
  </si>
  <si>
    <t>039-0051</t>
  </si>
  <si>
    <t>039-0052-S</t>
  </si>
  <si>
    <t>US-039-0052-S</t>
  </si>
  <si>
    <t>039-0052</t>
  </si>
  <si>
    <t>039-0053-S</t>
  </si>
  <si>
    <t>US-039-0053-S</t>
  </si>
  <si>
    <t>039-0053</t>
  </si>
  <si>
    <t>039-0054-S</t>
  </si>
  <si>
    <t>US-039-0054-S</t>
  </si>
  <si>
    <t>039-0054</t>
  </si>
  <si>
    <t>039-0055-S</t>
  </si>
  <si>
    <t>US-039-0055-S</t>
  </si>
  <si>
    <t>039-0055</t>
  </si>
  <si>
    <t>039-0056-S</t>
  </si>
  <si>
    <t>US-039-0056-S</t>
  </si>
  <si>
    <t>039-0056</t>
  </si>
  <si>
    <t>039-0057-S</t>
  </si>
  <si>
    <t>US-039-0057-S</t>
  </si>
  <si>
    <t>039-0057</t>
  </si>
  <si>
    <t>039-0058-S</t>
  </si>
  <si>
    <t>US-039-0058-S</t>
  </si>
  <si>
    <t>039-0058</t>
  </si>
  <si>
    <t>039-0059-S</t>
  </si>
  <si>
    <t>US-039-0059-S</t>
  </si>
  <si>
    <t>039-0059</t>
  </si>
  <si>
    <t>039-0060-S</t>
  </si>
  <si>
    <t>US-039-0060-S</t>
  </si>
  <si>
    <t>039-0060</t>
  </si>
  <si>
    <t>039-0061-S</t>
  </si>
  <si>
    <t>US-039-0061-S</t>
  </si>
  <si>
    <t>039-0061</t>
  </si>
  <si>
    <t>039-0062-S</t>
  </si>
  <si>
    <t>US-039-0062-S</t>
  </si>
  <si>
    <t>039-0062</t>
  </si>
  <si>
    <t>039-0063-S</t>
  </si>
  <si>
    <t>US-039-0063-S</t>
  </si>
  <si>
    <t>039-0063</t>
  </si>
  <si>
    <t>039-0064-S</t>
  </si>
  <si>
    <t>US-039-0064-S</t>
  </si>
  <si>
    <t>039-0064</t>
  </si>
  <si>
    <t>039-0065-S</t>
  </si>
  <si>
    <t>US-039-0065-S</t>
  </si>
  <si>
    <t>039-0065</t>
  </si>
  <si>
    <t>039-0066-S</t>
  </si>
  <si>
    <t>US-039-0066-S</t>
  </si>
  <si>
    <t>039-0066</t>
  </si>
  <si>
    <t>039-0067-S</t>
  </si>
  <si>
    <t>US-039-0067-S</t>
  </si>
  <si>
    <t>039-0067</t>
  </si>
  <si>
    <t>039-0068-S</t>
  </si>
  <si>
    <t>US-039-0068-S</t>
  </si>
  <si>
    <t>039-0068</t>
  </si>
  <si>
    <t>039-0069-S</t>
  </si>
  <si>
    <t>US-039-0069-S</t>
  </si>
  <si>
    <t>039-0069</t>
  </si>
  <si>
    <t>039-0070-S</t>
  </si>
  <si>
    <t>US-039-0070-S</t>
  </si>
  <si>
    <t>039-0070</t>
  </si>
  <si>
    <t>039-0071-S</t>
  </si>
  <si>
    <t>US-039-0071-S</t>
  </si>
  <si>
    <t>039-0071</t>
  </si>
  <si>
    <t>039-0072-S</t>
  </si>
  <si>
    <t>US-039-0072-S</t>
  </si>
  <si>
    <t>039-0072</t>
  </si>
  <si>
    <t>039-0073-S</t>
  </si>
  <si>
    <t>US-039-0073-S</t>
  </si>
  <si>
    <t>039-0073</t>
  </si>
  <si>
    <t>039-0074-S</t>
  </si>
  <si>
    <t>US-039-0074-S</t>
  </si>
  <si>
    <t>039-0074</t>
  </si>
  <si>
    <t>039-0075-S</t>
  </si>
  <si>
    <t>US-039-0075-S</t>
  </si>
  <si>
    <t>039-0075</t>
  </si>
  <si>
    <t>039-0076-S</t>
  </si>
  <si>
    <t>US-039-0076-S</t>
  </si>
  <si>
    <t>039-0076</t>
  </si>
  <si>
    <t>039-0077-S</t>
  </si>
  <si>
    <t>US-039-0077-S</t>
  </si>
  <si>
    <t>039-0077</t>
  </si>
  <si>
    <t>039-0078-S</t>
  </si>
  <si>
    <t>US-039-0078-S</t>
  </si>
  <si>
    <t>039-0078</t>
  </si>
  <si>
    <t>039-0079-S</t>
  </si>
  <si>
    <t>US-039-0079-S</t>
  </si>
  <si>
    <t>039-0079</t>
  </si>
  <si>
    <t>039-0080-S</t>
  </si>
  <si>
    <t>US-039-0080-S</t>
  </si>
  <si>
    <t>039-0080</t>
  </si>
  <si>
    <t>039-0081-S</t>
  </si>
  <si>
    <t>US-039-0081-S</t>
  </si>
  <si>
    <t>039-0081</t>
  </si>
  <si>
    <t>039-0082-S</t>
  </si>
  <si>
    <t>US-039-0082-S</t>
  </si>
  <si>
    <t>039-0082</t>
  </si>
  <si>
    <t>039-0083-S</t>
  </si>
  <si>
    <t>US-039-0083-S</t>
  </si>
  <si>
    <t>039-0083</t>
  </si>
  <si>
    <t>039-0084-S</t>
  </si>
  <si>
    <t>US-039-0084-S</t>
  </si>
  <si>
    <t>039-0084</t>
  </si>
  <si>
    <t>QC_NEG-013_V2.0</t>
  </si>
  <si>
    <t>OH2023_004</t>
  </si>
  <si>
    <t>QC_NEG-014_V2.0</t>
  </si>
  <si>
    <t>QC_NEG-011_V2.0</t>
  </si>
  <si>
    <t>003-1330-0</t>
  </si>
  <si>
    <t>QC_POS-017_V2.0</t>
  </si>
  <si>
    <t>003-1330</t>
  </si>
  <si>
    <t>003-1336-0</t>
  </si>
  <si>
    <t>QC_POS-018_V2.0</t>
  </si>
  <si>
    <t>003-1336</t>
  </si>
  <si>
    <t>QC_POS-015_V2.0</t>
  </si>
  <si>
    <t>039-0038-0</t>
  </si>
  <si>
    <t>US-039-0038-P</t>
  </si>
  <si>
    <t>039-0039-0</t>
  </si>
  <si>
    <t>US-039-0039-P</t>
  </si>
  <si>
    <t>039-0042-0</t>
  </si>
  <si>
    <t>US-039-0042-P</t>
  </si>
  <si>
    <t>039-0043-0</t>
  </si>
  <si>
    <t>US-039-0043-P</t>
  </si>
  <si>
    <t>039-0044-0</t>
  </si>
  <si>
    <t>US-039-0044-P</t>
  </si>
  <si>
    <t>039-0045-0</t>
  </si>
  <si>
    <t>US-039-0045-P</t>
  </si>
  <si>
    <t>039-0046-0</t>
  </si>
  <si>
    <t>US-039-0046-P</t>
  </si>
  <si>
    <t>039-0047-0</t>
  </si>
  <si>
    <t>US-039-0047-P</t>
  </si>
  <si>
    <t>039-0048-0</t>
  </si>
  <si>
    <t>US-039-0048-P</t>
  </si>
  <si>
    <t>039-0049-0</t>
  </si>
  <si>
    <t>US-039-0049-P</t>
  </si>
  <si>
    <t>039-0050-0</t>
  </si>
  <si>
    <t>US-039-0050-P</t>
  </si>
  <si>
    <t>039-0054-0</t>
  </si>
  <si>
    <t>US-039-0054-P</t>
  </si>
  <si>
    <t>039-0057-0</t>
  </si>
  <si>
    <t>US-039-0057-P</t>
  </si>
  <si>
    <t>039-0058-0</t>
  </si>
  <si>
    <t>US-039-0058-P</t>
  </si>
  <si>
    <t>039-0059-0</t>
  </si>
  <si>
    <t>US-039-0059-P</t>
  </si>
  <si>
    <t>039-0061-0</t>
  </si>
  <si>
    <t>US-039-0061-P</t>
  </si>
  <si>
    <t>039-0062-0</t>
  </si>
  <si>
    <t>US-039-0062-P</t>
  </si>
  <si>
    <t>039-0064-0</t>
  </si>
  <si>
    <t>US-039-0064-P</t>
  </si>
  <si>
    <t>039-0065-0</t>
  </si>
  <si>
    <t>US-039-0065-P</t>
  </si>
  <si>
    <t>039-0067-0</t>
  </si>
  <si>
    <t>US-039-0067-P</t>
  </si>
  <si>
    <t>039-0070-0</t>
  </si>
  <si>
    <t>US-039-0070-P</t>
  </si>
  <si>
    <t>039-0071-0</t>
  </si>
  <si>
    <t>US-039-0071-P</t>
  </si>
  <si>
    <t>039-0072-0</t>
  </si>
  <si>
    <t>US-039-0072-P</t>
  </si>
  <si>
    <t>039-0073-0</t>
  </si>
  <si>
    <t>US-039-0073-P</t>
  </si>
  <si>
    <t>039-0076-0</t>
  </si>
  <si>
    <t>US-039-0076-P</t>
  </si>
  <si>
    <t>039-0077-0</t>
  </si>
  <si>
    <t>US-039-0077-P</t>
  </si>
  <si>
    <t>039-0078-0</t>
  </si>
  <si>
    <t>US-039-0078-P</t>
  </si>
  <si>
    <t>039-0080-0</t>
  </si>
  <si>
    <t>US-039-0080-P</t>
  </si>
  <si>
    <t>039-0081-0</t>
  </si>
  <si>
    <t>US-039-0081-P</t>
  </si>
  <si>
    <t>039-0082-0</t>
  </si>
  <si>
    <t>US-039-0082-P</t>
  </si>
  <si>
    <t>OH2023_005</t>
  </si>
  <si>
    <t>012-1618-0</t>
  </si>
  <si>
    <t>QC_NEG-010_V2.0</t>
  </si>
  <si>
    <t>012-1618</t>
  </si>
  <si>
    <t>032-7120-0</t>
  </si>
  <si>
    <t>032-7120</t>
  </si>
  <si>
    <t>037-8001-0</t>
  </si>
  <si>
    <t>037-8001</t>
  </si>
  <si>
    <t>037-8003-0</t>
  </si>
  <si>
    <t>037-8003</t>
  </si>
  <si>
    <t>037-8020-0</t>
  </si>
  <si>
    <t>037-8020</t>
  </si>
  <si>
    <t>037-8026-0</t>
  </si>
  <si>
    <t>037-8026</t>
  </si>
  <si>
    <t>037-8030-0</t>
  </si>
  <si>
    <t>037-8030</t>
  </si>
  <si>
    <t>037-8035-0</t>
  </si>
  <si>
    <t>037-8035</t>
  </si>
  <si>
    <t>037-8049-0</t>
  </si>
  <si>
    <t>037-8049</t>
  </si>
  <si>
    <t>037-8050-0</t>
  </si>
  <si>
    <t>037-8050</t>
  </si>
  <si>
    <t>037-8051-0</t>
  </si>
  <si>
    <t>037-8051</t>
  </si>
  <si>
    <t>037-8054-0</t>
  </si>
  <si>
    <t>037-8054</t>
  </si>
  <si>
    <t>037-8059-0</t>
  </si>
  <si>
    <t>037-8059</t>
  </si>
  <si>
    <t>038-2009-0</t>
  </si>
  <si>
    <t>038-2009</t>
  </si>
  <si>
    <t>038-2010-0</t>
  </si>
  <si>
    <t>038-2010</t>
  </si>
  <si>
    <t>039-0040-0</t>
  </si>
  <si>
    <t>US-039-0040-P</t>
  </si>
  <si>
    <t>039-0041-0</t>
  </si>
  <si>
    <t>US-039-0041-P</t>
  </si>
  <si>
    <t>039-0051-0</t>
  </si>
  <si>
    <t>US-039-0051-P</t>
  </si>
  <si>
    <t>039-0052-0</t>
  </si>
  <si>
    <t>US-039-0052-P</t>
  </si>
  <si>
    <t>039-0053-0</t>
  </si>
  <si>
    <t>US-039-0053-P</t>
  </si>
  <si>
    <t>039-0055-0</t>
  </si>
  <si>
    <t>US-039-0055-P</t>
  </si>
  <si>
    <t>039-0056-0</t>
  </si>
  <si>
    <t>US-039-0056-P</t>
  </si>
  <si>
    <t>039-0060-0</t>
  </si>
  <si>
    <t>US-039-0060-P</t>
  </si>
  <si>
    <t>039-0063-0</t>
  </si>
  <si>
    <t>US-039-0063-P</t>
  </si>
  <si>
    <t>039-0066-0</t>
  </si>
  <si>
    <t>US-039-0066-P</t>
  </si>
  <si>
    <t>039-0068-0</t>
  </si>
  <si>
    <t>US-039-0068-P</t>
  </si>
  <si>
    <t>039-0069-0</t>
  </si>
  <si>
    <t>US-039-0069-P</t>
  </si>
  <si>
    <t>039-0074-0</t>
  </si>
  <si>
    <t>US-039-0074-P</t>
  </si>
  <si>
    <t>039-0075-0</t>
  </si>
  <si>
    <t>US-039-0075-P</t>
  </si>
  <si>
    <t>039-0083-0</t>
  </si>
  <si>
    <t>US-039-0083-P</t>
  </si>
  <si>
    <t>039-0084-0</t>
  </si>
  <si>
    <t>US-039-0084-P</t>
  </si>
  <si>
    <t>040-2032-0</t>
  </si>
  <si>
    <t>040-2032</t>
  </si>
  <si>
    <t>OH2023_006</t>
  </si>
  <si>
    <t>041-0402-0</t>
  </si>
  <si>
    <t>041-0402</t>
  </si>
  <si>
    <t>029-7905-0</t>
  </si>
  <si>
    <t>029-7905</t>
  </si>
  <si>
    <t>007-2583-0</t>
  </si>
  <si>
    <t>007-2583</t>
  </si>
  <si>
    <t>011-2406-0</t>
  </si>
  <si>
    <t>011-2406</t>
  </si>
  <si>
    <t>014-1909-0</t>
  </si>
  <si>
    <t>QC_POS-019_V2.0</t>
  </si>
  <si>
    <t>014-1909</t>
  </si>
  <si>
    <t>037-8000-0</t>
  </si>
  <si>
    <t>037-8000</t>
  </si>
  <si>
    <t>037-8004-0</t>
  </si>
  <si>
    <t>037-8004</t>
  </si>
  <si>
    <t>037-8006-0</t>
  </si>
  <si>
    <t>037-8006</t>
  </si>
  <si>
    <t>037-8008-0</t>
  </si>
  <si>
    <t>037-8008</t>
  </si>
  <si>
    <t>037-8010-0</t>
  </si>
  <si>
    <t>037-8010</t>
  </si>
  <si>
    <t>037-8011-0</t>
  </si>
  <si>
    <t>037-8011</t>
  </si>
  <si>
    <t>037-8012-0</t>
  </si>
  <si>
    <t>037-8012</t>
  </si>
  <si>
    <t>037-8015-0</t>
  </si>
  <si>
    <t>037-8015</t>
  </si>
  <si>
    <t>037-8018-0</t>
  </si>
  <si>
    <t>037-8018</t>
  </si>
  <si>
    <t>037-8019-0</t>
  </si>
  <si>
    <t>037-8019</t>
  </si>
  <si>
    <t>037-8022-0</t>
  </si>
  <si>
    <t>037-8022</t>
  </si>
  <si>
    <t>037-8023-0</t>
  </si>
  <si>
    <t>037-8023</t>
  </si>
  <si>
    <t>037-8025-0</t>
  </si>
  <si>
    <t>037-8025</t>
  </si>
  <si>
    <t>037-8027-0</t>
  </si>
  <si>
    <t>037-8027</t>
  </si>
  <si>
    <t>037-8028-0</t>
  </si>
  <si>
    <t>037-8028</t>
  </si>
  <si>
    <t>037-8031-0</t>
  </si>
  <si>
    <t>037-8031</t>
  </si>
  <si>
    <t>037-8032-0</t>
  </si>
  <si>
    <t>037-8032</t>
  </si>
  <si>
    <t>037-8039-0</t>
  </si>
  <si>
    <t>037-8039</t>
  </si>
  <si>
    <t>037-8040-0</t>
  </si>
  <si>
    <t>037-8040</t>
  </si>
  <si>
    <t>037-8041-0</t>
  </si>
  <si>
    <t>037-8041</t>
  </si>
  <si>
    <t>037-8045-0</t>
  </si>
  <si>
    <t>037-8045</t>
  </si>
  <si>
    <t>037-8048-0</t>
  </si>
  <si>
    <t>037-8048</t>
  </si>
  <si>
    <t>037-8053-0</t>
  </si>
  <si>
    <t>037-8053</t>
  </si>
  <si>
    <t>037-8057-0</t>
  </si>
  <si>
    <t>037-8057</t>
  </si>
  <si>
    <t>038-1086-0</t>
  </si>
  <si>
    <t>038-1086</t>
  </si>
  <si>
    <t>025-8509-0</t>
  </si>
  <si>
    <t>025-8509</t>
  </si>
  <si>
    <t>OH2023_007</t>
  </si>
  <si>
    <t>025-8516-0</t>
  </si>
  <si>
    <t>025-8516</t>
  </si>
  <si>
    <t>007-2580-0</t>
  </si>
  <si>
    <t>007-2580</t>
  </si>
  <si>
    <t>014-2903-0</t>
  </si>
  <si>
    <t>014-2903</t>
  </si>
  <si>
    <t>037-8061-0</t>
  </si>
  <si>
    <t>037-8061</t>
  </si>
  <si>
    <t>037-8063-0</t>
  </si>
  <si>
    <t>037-8063</t>
  </si>
  <si>
    <t>037-8064-0</t>
  </si>
  <si>
    <t>037-8064</t>
  </si>
  <si>
    <t>038-3015-0</t>
  </si>
  <si>
    <t>038-3015</t>
  </si>
  <si>
    <t>038-3016-0</t>
  </si>
  <si>
    <t>038-3016</t>
  </si>
  <si>
    <t>038-3017-0</t>
  </si>
  <si>
    <t>038-3017</t>
  </si>
  <si>
    <t>038-3018-0</t>
  </si>
  <si>
    <t>038-3018</t>
  </si>
  <si>
    <t>038-3020-0</t>
  </si>
  <si>
    <t>038-3020</t>
  </si>
  <si>
    <t>038-3021-0</t>
  </si>
  <si>
    <t>038-3021</t>
  </si>
  <si>
    <t>038-3022-0</t>
  </si>
  <si>
    <t>038-3022</t>
  </si>
  <si>
    <t>038-3023-0</t>
  </si>
  <si>
    <t>038-3023</t>
  </si>
  <si>
    <t>038-3024-0</t>
  </si>
  <si>
    <t>038-3024</t>
  </si>
  <si>
    <t>038-3028-0</t>
  </si>
  <si>
    <t>038-3028</t>
  </si>
  <si>
    <t>038-3029-0</t>
  </si>
  <si>
    <t>038-3029</t>
  </si>
  <si>
    <t>153-2330-0</t>
  </si>
  <si>
    <t>153-2330</t>
  </si>
  <si>
    <t>041-9001-0</t>
  </si>
  <si>
    <t>041-9001</t>
  </si>
  <si>
    <t>OH2023_008</t>
  </si>
  <si>
    <t>041-9002-0</t>
  </si>
  <si>
    <t>041-9002</t>
  </si>
  <si>
    <t>041-9004-0</t>
  </si>
  <si>
    <t>041-9004</t>
  </si>
  <si>
    <t>041-9005-0</t>
  </si>
  <si>
    <t>041-9005</t>
  </si>
  <si>
    <t>041-9006-0</t>
  </si>
  <si>
    <t>041-9006</t>
  </si>
  <si>
    <t>041-9007-0</t>
  </si>
  <si>
    <t>041-9007</t>
  </si>
  <si>
    <t>041-9008-0</t>
  </si>
  <si>
    <t>041-9008</t>
  </si>
  <si>
    <t>041-9009-0</t>
  </si>
  <si>
    <t>041-9009</t>
  </si>
  <si>
    <t>038-2006-0</t>
  </si>
  <si>
    <t>038-2006</t>
  </si>
  <si>
    <t>038-2008-0</t>
  </si>
  <si>
    <t>038-2008</t>
  </si>
  <si>
    <t>038-2012-0</t>
  </si>
  <si>
    <t>038-2012</t>
  </si>
  <si>
    <t>038-2013-0</t>
  </si>
  <si>
    <t>038-2013</t>
  </si>
  <si>
    <t>038-3000-0</t>
  </si>
  <si>
    <t>038-3000</t>
  </si>
  <si>
    <t>038-3001-0</t>
  </si>
  <si>
    <t>038-3001</t>
  </si>
  <si>
    <t>038-3003-0</t>
  </si>
  <si>
    <t>038-3003</t>
  </si>
  <si>
    <t>038-3004-0</t>
  </si>
  <si>
    <t>038-3004</t>
  </si>
  <si>
    <t>038-3005-0</t>
  </si>
  <si>
    <t>038-3005</t>
  </si>
  <si>
    <t>038-3009-0</t>
  </si>
  <si>
    <t>038-3009</t>
  </si>
  <si>
    <t>038-3011-0</t>
  </si>
  <si>
    <t>038-3011</t>
  </si>
  <si>
    <t>038-3012-0</t>
  </si>
  <si>
    <t>038-3012</t>
  </si>
  <si>
    <t>038-3013-0</t>
  </si>
  <si>
    <t>038-3013</t>
  </si>
  <si>
    <t>038-3030-0</t>
  </si>
  <si>
    <t>038-3030</t>
  </si>
  <si>
    <t>038-3031-0</t>
  </si>
  <si>
    <t>038-3031</t>
  </si>
  <si>
    <t>038-3034-0</t>
  </si>
  <si>
    <t>038-3034</t>
  </si>
  <si>
    <t>038-3035-0</t>
  </si>
  <si>
    <t>038-3035</t>
  </si>
  <si>
    <t>038-3036-0</t>
  </si>
  <si>
    <t>038-3036</t>
  </si>
  <si>
    <t>038-3037-0</t>
  </si>
  <si>
    <t>038-3037</t>
  </si>
  <si>
    <t>OH2023_009</t>
  </si>
  <si>
    <t>A1124476</t>
  </si>
  <si>
    <t>039-0001-0</t>
  </si>
  <si>
    <t>A1125597</t>
  </si>
  <si>
    <t>US-039-0001-P</t>
  </si>
  <si>
    <t>OH2023_010</t>
  </si>
  <si>
    <t>039-0002-0</t>
  </si>
  <si>
    <t>A1128073</t>
  </si>
  <si>
    <t>US-039-0002-P</t>
  </si>
  <si>
    <t>039-0003-0</t>
  </si>
  <si>
    <t>A1128088</t>
  </si>
  <si>
    <t>US-039-0003-P</t>
  </si>
  <si>
    <t>039-0004-0</t>
  </si>
  <si>
    <t>A1125564</t>
  </si>
  <si>
    <t>US-039-0004-P</t>
  </si>
  <si>
    <t>039-0005-0</t>
  </si>
  <si>
    <t>A1128080</t>
  </si>
  <si>
    <t>US-039-0005-P</t>
  </si>
  <si>
    <t>039-0006-0</t>
  </si>
  <si>
    <t>A1125588</t>
  </si>
  <si>
    <t>US-039-0006-P</t>
  </si>
  <si>
    <t>039-0008-0</t>
  </si>
  <si>
    <t>A1125571</t>
  </si>
  <si>
    <t>US-039-0008-P</t>
  </si>
  <si>
    <t>039-0009-0</t>
  </si>
  <si>
    <t>A1125570</t>
  </si>
  <si>
    <t>US-039-0009-P</t>
  </si>
  <si>
    <t>039-0010-0</t>
  </si>
  <si>
    <t>A1125595</t>
  </si>
  <si>
    <t>US-039-0010-P</t>
  </si>
  <si>
    <t>039-0011-0</t>
  </si>
  <si>
    <t>A1128001</t>
  </si>
  <si>
    <t>US-039-0011-P</t>
  </si>
  <si>
    <t>039-0012-0</t>
  </si>
  <si>
    <t>A1125587</t>
  </si>
  <si>
    <t>US-039-0012-P</t>
  </si>
  <si>
    <t>039-0013-0</t>
  </si>
  <si>
    <t>A1125556</t>
  </si>
  <si>
    <t>US-039-0013-P</t>
  </si>
  <si>
    <t>039-0020-0</t>
  </si>
  <si>
    <t>A1125555</t>
  </si>
  <si>
    <t>US-039-0020-P</t>
  </si>
  <si>
    <t>039-0022-0</t>
  </si>
  <si>
    <t>A1125554</t>
  </si>
  <si>
    <t>US-039-0022-P</t>
  </si>
  <si>
    <t>039-0032-0</t>
  </si>
  <si>
    <t>A1125565</t>
  </si>
  <si>
    <t>US-039-0032-P</t>
  </si>
  <si>
    <t>039-0079-0</t>
  </si>
  <si>
    <t>A1125573</t>
  </si>
  <si>
    <t>US-039-0079-P</t>
  </si>
  <si>
    <t>041-9010-0</t>
  </si>
  <si>
    <t>A1126851</t>
  </si>
  <si>
    <t>041-9010</t>
  </si>
  <si>
    <t>OH2023_011</t>
  </si>
  <si>
    <t>041-9011-0</t>
  </si>
  <si>
    <t>041-9011</t>
  </si>
  <si>
    <t>041-9013-0</t>
  </si>
  <si>
    <t>041-9013</t>
  </si>
  <si>
    <t>041-9014-0</t>
  </si>
  <si>
    <t>041-9014</t>
  </si>
  <si>
    <t>041-9015-0</t>
  </si>
  <si>
    <t>A1119370</t>
  </si>
  <si>
    <t>041-9015</t>
  </si>
  <si>
    <t>041-9016-0</t>
  </si>
  <si>
    <t>041-9016</t>
  </si>
  <si>
    <t>041-9017-0</t>
  </si>
  <si>
    <t>A1125568</t>
  </si>
  <si>
    <t>041-9017</t>
  </si>
  <si>
    <t>041-9018-0</t>
  </si>
  <si>
    <t>A1126925</t>
  </si>
  <si>
    <t>041-9018</t>
  </si>
  <si>
    <t>041-9019-0</t>
  </si>
  <si>
    <t>041-9019</t>
  </si>
  <si>
    <t>041-9020-0</t>
  </si>
  <si>
    <t>A1125536</t>
  </si>
  <si>
    <t>041-9020</t>
  </si>
  <si>
    <t>041-9021-0</t>
  </si>
  <si>
    <t>A1126906</t>
  </si>
  <si>
    <t>041-9021</t>
  </si>
  <si>
    <t>041-9022-0</t>
  </si>
  <si>
    <t>041-9022</t>
  </si>
  <si>
    <t>041-9023-0</t>
  </si>
  <si>
    <t>041-9023</t>
  </si>
  <si>
    <t>041-9024-0</t>
  </si>
  <si>
    <t>041-9024</t>
  </si>
  <si>
    <t>041-9025-0</t>
  </si>
  <si>
    <t>A1127001</t>
  </si>
  <si>
    <t>041-9025</t>
  </si>
  <si>
    <t>041-9026-0</t>
  </si>
  <si>
    <t>A1125538</t>
  </si>
  <si>
    <t>041-9026</t>
  </si>
  <si>
    <t>041-9027-0</t>
  </si>
  <si>
    <t>A1126961</t>
  </si>
  <si>
    <t>041-9027</t>
  </si>
  <si>
    <t>041-9028-0</t>
  </si>
  <si>
    <t>A1119402</t>
  </si>
  <si>
    <t>041-9028</t>
  </si>
  <si>
    <t>041-9029-0</t>
  </si>
  <si>
    <t>041-9029</t>
  </si>
  <si>
    <t>041-9030-0</t>
  </si>
  <si>
    <t>A1127033</t>
  </si>
  <si>
    <t>041-9030</t>
  </si>
  <si>
    <t>041-9031-0</t>
  </si>
  <si>
    <t>041-9031</t>
  </si>
  <si>
    <t>041-9032-0</t>
  </si>
  <si>
    <t>A1119362</t>
  </si>
  <si>
    <t>041-9032</t>
  </si>
  <si>
    <t>041-9033-0</t>
  </si>
  <si>
    <t>041-9033</t>
  </si>
  <si>
    <t>041-9034-0</t>
  </si>
  <si>
    <t>A1119372</t>
  </si>
  <si>
    <t>041-9034</t>
  </si>
  <si>
    <t>021-9100-0</t>
  </si>
  <si>
    <t>A1127024</t>
  </si>
  <si>
    <t>021-9100</t>
  </si>
  <si>
    <t>024-9400-0</t>
  </si>
  <si>
    <t>A1126924</t>
  </si>
  <si>
    <t>024-9400</t>
  </si>
  <si>
    <t>025-9500-0</t>
  </si>
  <si>
    <t>A1125583</t>
  </si>
  <si>
    <t>025-9500</t>
  </si>
  <si>
    <t>025-9501-0</t>
  </si>
  <si>
    <t>A1119445</t>
  </si>
  <si>
    <t>025-9501</t>
  </si>
  <si>
    <t>025-9502-0</t>
  </si>
  <si>
    <t>A1127985</t>
  </si>
  <si>
    <t>025-9502</t>
  </si>
  <si>
    <t>026-9600-0</t>
  </si>
  <si>
    <t>A1128041</t>
  </si>
  <si>
    <t>026-9600</t>
  </si>
  <si>
    <t>028-9800-0</t>
  </si>
  <si>
    <t>028-9800</t>
  </si>
  <si>
    <t>OH2023_012</t>
  </si>
  <si>
    <t>028-9801-0</t>
  </si>
  <si>
    <t>028-9801</t>
  </si>
  <si>
    <t>029-9901-0</t>
  </si>
  <si>
    <t>029-9901</t>
  </si>
  <si>
    <t>029-9902-0</t>
  </si>
  <si>
    <t>029-9902</t>
  </si>
  <si>
    <t>051-9196-0</t>
  </si>
  <si>
    <t>051-9196</t>
  </si>
  <si>
    <t>051-9197-0</t>
  </si>
  <si>
    <t>051-9197</t>
  </si>
  <si>
    <t>001-2031-0</t>
  </si>
  <si>
    <t>001-2031</t>
  </si>
  <si>
    <t>005-3200-0</t>
  </si>
  <si>
    <t>005-3200</t>
  </si>
  <si>
    <t>012-3601-0</t>
  </si>
  <si>
    <t>012-3601</t>
  </si>
  <si>
    <t>012-3603-0</t>
  </si>
  <si>
    <t>012-3603</t>
  </si>
  <si>
    <t>012-3605-0</t>
  </si>
  <si>
    <t>012-3605</t>
  </si>
  <si>
    <t>014-3900-0</t>
  </si>
  <si>
    <t>014-3900</t>
  </si>
  <si>
    <t>030-4101-0</t>
  </si>
  <si>
    <t>030-4101</t>
  </si>
  <si>
    <t>031-6200-0</t>
  </si>
  <si>
    <t>031-6200</t>
  </si>
  <si>
    <t>034-8200-0</t>
  </si>
  <si>
    <t>034-8200</t>
  </si>
  <si>
    <t>038-3002-0</t>
  </si>
  <si>
    <t>038-3002</t>
  </si>
  <si>
    <t>038-3014-0</t>
  </si>
  <si>
    <t>A1125165</t>
  </si>
  <si>
    <t>038-3014</t>
  </si>
  <si>
    <t>038-3025-0</t>
  </si>
  <si>
    <t>038-3025</t>
  </si>
  <si>
    <t>038-3026-0</t>
  </si>
  <si>
    <t>038-3026</t>
  </si>
  <si>
    <t>038-3027-0</t>
  </si>
  <si>
    <t>038-3027</t>
  </si>
  <si>
    <t>038-3032-0</t>
  </si>
  <si>
    <t>038-3032</t>
  </si>
  <si>
    <t>038-3033-0</t>
  </si>
  <si>
    <t>038-3033</t>
  </si>
  <si>
    <t>153-3336-0</t>
  </si>
  <si>
    <t>153-3336</t>
  </si>
  <si>
    <t>153-3337-0</t>
  </si>
  <si>
    <t>153-3337</t>
  </si>
  <si>
    <t>D2</t>
  </si>
  <si>
    <t>021-7102-0</t>
  </si>
  <si>
    <t>OH2023_013</t>
  </si>
  <si>
    <t>E3</t>
  </si>
  <si>
    <t>024-7400-0</t>
  </si>
  <si>
    <t>G6</t>
  </si>
  <si>
    <t>041-0384-0</t>
  </si>
  <si>
    <t>A7</t>
  </si>
  <si>
    <t>A1126934</t>
  </si>
  <si>
    <t>037-8024-0</t>
  </si>
  <si>
    <t>F8</t>
  </si>
  <si>
    <t>A1126932</t>
  </si>
  <si>
    <t>041-0389-0</t>
  </si>
  <si>
    <t>C10</t>
  </si>
  <si>
    <t>A1341292</t>
  </si>
  <si>
    <t>G11</t>
  </si>
  <si>
    <t>A1125173</t>
  </si>
  <si>
    <t>041-0395-0</t>
  </si>
  <si>
    <t>C9</t>
  </si>
  <si>
    <t>A1125472</t>
  </si>
  <si>
    <t>041-0406-0</t>
  </si>
  <si>
    <t>H4</t>
  </si>
  <si>
    <t>A1341102</t>
  </si>
  <si>
    <t>F11</t>
  </si>
  <si>
    <t>A1126391</t>
  </si>
  <si>
    <t>041-0382-0</t>
  </si>
  <si>
    <t>A1126931</t>
  </si>
  <si>
    <t>041-0390-0</t>
  </si>
  <si>
    <t>A1125138</t>
  </si>
  <si>
    <t>032-7121-0</t>
  </si>
  <si>
    <t>A9</t>
  </si>
  <si>
    <t>A1119430</t>
  </si>
  <si>
    <t>041-0388-0</t>
  </si>
  <si>
    <t>A1128065</t>
  </si>
  <si>
    <t>037-8034-0</t>
  </si>
  <si>
    <t>B7</t>
  </si>
  <si>
    <t>041-0394-0</t>
  </si>
  <si>
    <t>A1119410</t>
  </si>
  <si>
    <t>041-0396-0</t>
  </si>
  <si>
    <t>A1125551</t>
  </si>
  <si>
    <t>024-7401-0</t>
  </si>
  <si>
    <t>A1125196</t>
  </si>
  <si>
    <t>037-8060-0</t>
  </si>
  <si>
    <t>A1341689</t>
  </si>
  <si>
    <t>041-0398-0</t>
  </si>
  <si>
    <t>A1126976</t>
  </si>
  <si>
    <t>041-0397-0</t>
  </si>
  <si>
    <t>A1125123</t>
  </si>
  <si>
    <t>037-8043-0</t>
  </si>
  <si>
    <t>A1125546</t>
  </si>
  <si>
    <t>041-0386-0</t>
  </si>
  <si>
    <t>A1341092</t>
  </si>
  <si>
    <t>037-8002-0</t>
  </si>
  <si>
    <t>A1125407</t>
  </si>
  <si>
    <t>037-8037-0</t>
  </si>
  <si>
    <t>A1125186</t>
  </si>
  <si>
    <t>041-0387-0</t>
  </si>
  <si>
    <t>A1125122</t>
  </si>
  <si>
    <t>030-4104-0</t>
  </si>
  <si>
    <t>A1125197</t>
  </si>
  <si>
    <t>037-8046-0</t>
  </si>
  <si>
    <t>A1119395</t>
  </si>
  <si>
    <t>041-0399-0</t>
  </si>
  <si>
    <t>001-2023-0</t>
  </si>
  <si>
    <t>A1125514</t>
  </si>
  <si>
    <t>041-0392-0</t>
  </si>
  <si>
    <t>A1125157</t>
  </si>
  <si>
    <t>041-0393-0</t>
  </si>
  <si>
    <t>A1125526</t>
  </si>
  <si>
    <t>041-0405-0</t>
  </si>
  <si>
    <t>A1</t>
  </si>
  <si>
    <t>A1341260</t>
  </si>
  <si>
    <t>OH2023_014</t>
  </si>
  <si>
    <t>E1</t>
  </si>
  <si>
    <t>A1128032</t>
  </si>
  <si>
    <t>027-7705-0</t>
  </si>
  <si>
    <t>H1</t>
  </si>
  <si>
    <t>A1119397</t>
  </si>
  <si>
    <t>026-7600-0</t>
  </si>
  <si>
    <t>A2</t>
  </si>
  <si>
    <t>A1125417</t>
  </si>
  <si>
    <t>038-3010-0</t>
  </si>
  <si>
    <t>B2</t>
  </si>
  <si>
    <t>A1125140</t>
  </si>
  <si>
    <t>026-7605-0</t>
  </si>
  <si>
    <t>A1341030</t>
  </si>
  <si>
    <t>E2</t>
  </si>
  <si>
    <t>A1126938</t>
  </si>
  <si>
    <t>041-0379-0</t>
  </si>
  <si>
    <t>F2</t>
  </si>
  <si>
    <t>041-0400-0</t>
  </si>
  <si>
    <t>H2</t>
  </si>
  <si>
    <t>A1119443</t>
  </si>
  <si>
    <t>041-0381-0</t>
  </si>
  <si>
    <t>A3</t>
  </si>
  <si>
    <t>029-7907-0</t>
  </si>
  <si>
    <t>D3</t>
  </si>
  <si>
    <t>A1119378</t>
  </si>
  <si>
    <t>038-3038-0</t>
  </si>
  <si>
    <t>F3</t>
  </si>
  <si>
    <t>A1126916</t>
  </si>
  <si>
    <t>024-7402-0</t>
  </si>
  <si>
    <t>G3</t>
  </si>
  <si>
    <t>A1341690</t>
  </si>
  <si>
    <t>H3</t>
  </si>
  <si>
    <t>A1125142</t>
  </si>
  <si>
    <t>027-7707-0</t>
  </si>
  <si>
    <t>B4</t>
  </si>
  <si>
    <t>024-7403-0</t>
  </si>
  <si>
    <t>C4</t>
  </si>
  <si>
    <t>A1124492</t>
  </si>
  <si>
    <t>D4</t>
  </si>
  <si>
    <t>007-3506-0</t>
  </si>
  <si>
    <t>F4</t>
  </si>
  <si>
    <t>A1125488</t>
  </si>
  <si>
    <t>026-7607-0</t>
  </si>
  <si>
    <t>G4</t>
  </si>
  <si>
    <t>A1126892</t>
  </si>
  <si>
    <t>031-6000-0</t>
  </si>
  <si>
    <t>A1125182</t>
  </si>
  <si>
    <t>028-7805-0</t>
  </si>
  <si>
    <t>A5</t>
  </si>
  <si>
    <t>A1125439</t>
  </si>
  <si>
    <t>027-7702-0</t>
  </si>
  <si>
    <t>B5</t>
  </si>
  <si>
    <t>A1341109</t>
  </si>
  <si>
    <t>C5</t>
  </si>
  <si>
    <t>029-7901-0</t>
  </si>
  <si>
    <t>E5</t>
  </si>
  <si>
    <t>A1125172</t>
  </si>
  <si>
    <t>007-3508-0</t>
  </si>
  <si>
    <t>F5</t>
  </si>
  <si>
    <t>029-7902-0</t>
  </si>
  <si>
    <t>A6</t>
  </si>
  <si>
    <t>041-0401-0</t>
  </si>
  <si>
    <t>B6</t>
  </si>
  <si>
    <t>A1126867</t>
  </si>
  <si>
    <t>025-7508-0</t>
  </si>
  <si>
    <t>C6</t>
  </si>
  <si>
    <t>A1125432</t>
  </si>
  <si>
    <t>153-3331-0</t>
  </si>
  <si>
    <t>D6</t>
  </si>
  <si>
    <t>038-3008-0</t>
  </si>
  <si>
    <t>E6</t>
  </si>
  <si>
    <t>026-7604-0</t>
  </si>
  <si>
    <t>A1125495</t>
  </si>
  <si>
    <t>024-7410-0</t>
  </si>
  <si>
    <t>H6</t>
  </si>
  <si>
    <t>A1341245</t>
  </si>
  <si>
    <t>OH2023_015</t>
  </si>
  <si>
    <t>B1</t>
  </si>
  <si>
    <t>025-8501-0</t>
  </si>
  <si>
    <t>C1</t>
  </si>
  <si>
    <t>A1125448</t>
  </si>
  <si>
    <t>030-4105-0</t>
  </si>
  <si>
    <t>A1126953</t>
  </si>
  <si>
    <t>037-8021-0</t>
  </si>
  <si>
    <t>G1</t>
  </si>
  <si>
    <t>A1125509</t>
  </si>
  <si>
    <t>037-8009-0</t>
  </si>
  <si>
    <t>A1125543</t>
  </si>
  <si>
    <t>031-6001-0</t>
  </si>
  <si>
    <t>G2</t>
  </si>
  <si>
    <t>A1126858</t>
  </si>
  <si>
    <t>031-6003-0</t>
  </si>
  <si>
    <t>A1341094</t>
  </si>
  <si>
    <t>034-8005-0</t>
  </si>
  <si>
    <t>037-8013-0</t>
  </si>
  <si>
    <t>A1120886</t>
  </si>
  <si>
    <t>037-8052-0</t>
  </si>
  <si>
    <t>A1342343</t>
  </si>
  <si>
    <t>A4</t>
  </si>
  <si>
    <t>A1126885</t>
  </si>
  <si>
    <t>037-8055-0</t>
  </si>
  <si>
    <t>029-7908-0</t>
  </si>
  <si>
    <t>A1124513</t>
  </si>
  <si>
    <t>037-8016-0</t>
  </si>
  <si>
    <t>153-1330-0</t>
  </si>
  <si>
    <t>A1125505</t>
  </si>
  <si>
    <t>026-7602-0</t>
  </si>
  <si>
    <t>030-4100-0</t>
  </si>
  <si>
    <t>A1119381</t>
  </si>
  <si>
    <t>025-7510-0</t>
  </si>
  <si>
    <t>A1125141</t>
  </si>
  <si>
    <t>001-2059-0</t>
  </si>
  <si>
    <t>D5</t>
  </si>
  <si>
    <t>A1341116</t>
  </si>
  <si>
    <t>G5</t>
  </si>
  <si>
    <t>037-8017-0</t>
  </si>
  <si>
    <t>H5</t>
  </si>
  <si>
    <t>A1119403</t>
  </si>
  <si>
    <t>031-6004-0</t>
  </si>
  <si>
    <t>037-8005-0</t>
  </si>
  <si>
    <t>032-7002-0</t>
  </si>
  <si>
    <t>F6</t>
  </si>
  <si>
    <t>032-7024-0</t>
  </si>
  <si>
    <t>034-8004-0</t>
  </si>
  <si>
    <t>A1341283</t>
  </si>
  <si>
    <t>OH2023_016</t>
  </si>
  <si>
    <t>001-2033-0</t>
  </si>
  <si>
    <t>A1126942</t>
  </si>
  <si>
    <t>032-7124-0</t>
  </si>
  <si>
    <t>F1</t>
  </si>
  <si>
    <t>041-0404-0</t>
  </si>
  <si>
    <t>A1125534</t>
  </si>
  <si>
    <t>032-7125-0</t>
  </si>
  <si>
    <t>A1125567</t>
  </si>
  <si>
    <t>037-8056-0</t>
  </si>
  <si>
    <t>A1125121</t>
  </si>
  <si>
    <t>035-5104-0</t>
  </si>
  <si>
    <t>003-1332-0</t>
  </si>
  <si>
    <t>B3</t>
  </si>
  <si>
    <t>035-5101-0</t>
  </si>
  <si>
    <t>C3</t>
  </si>
  <si>
    <t>A1342369</t>
  </si>
  <si>
    <t>A1119398</t>
  </si>
  <si>
    <t>037-8029-0</t>
  </si>
  <si>
    <t>A1125575</t>
  </si>
  <si>
    <t>032-7129-0</t>
  </si>
  <si>
    <t>A1125126</t>
  </si>
  <si>
    <t>153-1341-0</t>
  </si>
  <si>
    <t>007-1522-0</t>
  </si>
  <si>
    <t>007-2582-0</t>
  </si>
  <si>
    <t>A1125125</t>
  </si>
  <si>
    <t>038-2000-0</t>
  </si>
  <si>
    <t>E4</t>
  </si>
  <si>
    <t>030-4107-0</t>
  </si>
  <si>
    <t>A1126283</t>
  </si>
  <si>
    <t>A1126900</t>
  </si>
  <si>
    <t>007-1518-0</t>
  </si>
  <si>
    <t>A1128040</t>
  </si>
  <si>
    <t>032-7128-0</t>
  </si>
  <si>
    <t>A1126910</t>
  </si>
  <si>
    <t>035-5100-0</t>
  </si>
  <si>
    <t>A1125440</t>
  </si>
  <si>
    <t>153-1338-0</t>
  </si>
  <si>
    <t>A1125528</t>
  </si>
  <si>
    <t>037-8062-0</t>
  </si>
  <si>
    <t>034-8000-0</t>
  </si>
  <si>
    <t>032-7126-0</t>
  </si>
  <si>
    <t>032-7001-0</t>
  </si>
  <si>
    <t>A1124286</t>
  </si>
  <si>
    <t>A1127025</t>
  </si>
  <si>
    <t>013-1804-0</t>
  </si>
  <si>
    <t>OH2023_017</t>
  </si>
  <si>
    <t>A1315748</t>
  </si>
  <si>
    <t>D1</t>
  </si>
  <si>
    <t>A1126874</t>
  </si>
  <si>
    <t>011-1408-0</t>
  </si>
  <si>
    <t>014-1910-0</t>
  </si>
  <si>
    <t>A1128039</t>
  </si>
  <si>
    <t>A1126951</t>
  </si>
  <si>
    <t>012-1654-0</t>
  </si>
  <si>
    <t>C2</t>
  </si>
  <si>
    <t>A1126992</t>
  </si>
  <si>
    <t>013-1802-0</t>
  </si>
  <si>
    <t>041-0413-0</t>
  </si>
  <si>
    <t>011-2404-0</t>
  </si>
  <si>
    <t>009-2900-0</t>
  </si>
  <si>
    <t>A1341698</t>
  </si>
  <si>
    <t>024-7406-0</t>
  </si>
  <si>
    <t>A1119428</t>
  </si>
  <si>
    <t>013-1800-0</t>
  </si>
  <si>
    <t>A1124466</t>
  </si>
  <si>
    <t>014-1912-0</t>
  </si>
  <si>
    <t>003-1322-0</t>
  </si>
  <si>
    <t>A1125213</t>
  </si>
  <si>
    <t>013-1814-0</t>
  </si>
  <si>
    <t>007-1516-0</t>
  </si>
  <si>
    <t>041-0383-0</t>
  </si>
  <si>
    <t>A1126431</t>
  </si>
  <si>
    <t>041-0409-0</t>
  </si>
  <si>
    <t>011-2402-0</t>
  </si>
  <si>
    <t>A1125522</t>
  </si>
  <si>
    <t>009-2908-0</t>
  </si>
  <si>
    <t>051-7190-0</t>
  </si>
  <si>
    <t>041-0385-0</t>
  </si>
  <si>
    <t>A1125203</t>
  </si>
  <si>
    <t>009-2912-0</t>
  </si>
  <si>
    <t>A1125584</t>
  </si>
  <si>
    <t>038-1048-0</t>
  </si>
  <si>
    <t>025-8512-0</t>
  </si>
  <si>
    <t>A1124297</t>
  </si>
  <si>
    <t>A1119453</t>
  </si>
  <si>
    <t>041-0418-0</t>
  </si>
  <si>
    <t>OH2023_018</t>
  </si>
  <si>
    <t>A1126952</t>
  </si>
  <si>
    <t>153-1337-0</t>
  </si>
  <si>
    <t>A1126861</t>
  </si>
  <si>
    <t>013-1816-0</t>
  </si>
  <si>
    <t>013-1820-0</t>
  </si>
  <si>
    <t>A1341252</t>
  </si>
  <si>
    <t>A1125447</t>
  </si>
  <si>
    <t>013-1824-0</t>
  </si>
  <si>
    <t>A1127017</t>
  </si>
  <si>
    <t>041-0407-0</t>
  </si>
  <si>
    <t>A1119412</t>
  </si>
  <si>
    <t>013-1826-0</t>
  </si>
  <si>
    <t>A1126899</t>
  </si>
  <si>
    <t>029-7903-0</t>
  </si>
  <si>
    <t>A1119406</t>
  </si>
  <si>
    <t>014-1906-0</t>
  </si>
  <si>
    <t>025-7504-0</t>
  </si>
  <si>
    <t>A1126975</t>
  </si>
  <si>
    <t>031-6002-0</t>
  </si>
  <si>
    <t>041-0414-0</t>
  </si>
  <si>
    <t>A1125148</t>
  </si>
  <si>
    <t>013-1810-0</t>
  </si>
  <si>
    <t>A1125520</t>
  </si>
  <si>
    <t>013-1818-0</t>
  </si>
  <si>
    <t>024-7405-0</t>
  </si>
  <si>
    <t>A1127016</t>
  </si>
  <si>
    <t>035-5105-0</t>
  </si>
  <si>
    <t>A1126323</t>
  </si>
  <si>
    <t>011-1406-0</t>
  </si>
  <si>
    <t>A1125518</t>
  </si>
  <si>
    <t>012-1614-0</t>
  </si>
  <si>
    <t>A1128049</t>
  </si>
  <si>
    <t>041-0391-0</t>
  </si>
  <si>
    <t>A1125185</t>
  </si>
  <si>
    <t>025-7516-0</t>
  </si>
  <si>
    <t>A1126923</t>
  </si>
  <si>
    <t>041-0415-0</t>
  </si>
  <si>
    <t>A1125204</t>
  </si>
  <si>
    <t>025-8520-0</t>
  </si>
  <si>
    <t>003-1344-0</t>
  </si>
  <si>
    <t>A1125211</t>
  </si>
  <si>
    <t>016-1111-0</t>
  </si>
  <si>
    <t>A1119382</t>
  </si>
  <si>
    <t>041-0411-0</t>
  </si>
  <si>
    <t>A1126862</t>
  </si>
  <si>
    <t>035-5106-0</t>
  </si>
  <si>
    <t>A1126969</t>
  </si>
  <si>
    <t>001-2041-0</t>
  </si>
  <si>
    <t>A1125151</t>
  </si>
  <si>
    <t>A1119426</t>
  </si>
  <si>
    <t>009-2910-0</t>
  </si>
  <si>
    <t>A1341307</t>
  </si>
  <si>
    <t>OH2023_019</t>
  </si>
  <si>
    <t>A1125154</t>
  </si>
  <si>
    <t>032-7123-0</t>
  </si>
  <si>
    <t>032-7131-0</t>
  </si>
  <si>
    <t>014-2911-0</t>
  </si>
  <si>
    <t>025-8505-0</t>
  </si>
  <si>
    <t>032-7130-0</t>
  </si>
  <si>
    <t>017-2103-0</t>
  </si>
  <si>
    <t>017-2101-0</t>
  </si>
  <si>
    <t>017-2105-0</t>
  </si>
  <si>
    <t>025-8514-0</t>
  </si>
  <si>
    <t>A1119444</t>
  </si>
  <si>
    <t>025-8513-0</t>
  </si>
  <si>
    <t>A1119387</t>
  </si>
  <si>
    <t>035-5108-0</t>
  </si>
  <si>
    <t>A1126886</t>
  </si>
  <si>
    <t>035-5109-0</t>
  </si>
  <si>
    <t>032-7122-0</t>
  </si>
  <si>
    <t>023-8300-0</t>
  </si>
  <si>
    <t>A1124878</t>
  </si>
  <si>
    <t>025-8511-0</t>
  </si>
  <si>
    <t>035-5102-0</t>
  </si>
  <si>
    <t>A1127023</t>
  </si>
  <si>
    <t>035-5107-0</t>
  </si>
  <si>
    <t>035-5103-0</t>
  </si>
  <si>
    <t>025-8515-0</t>
  </si>
  <si>
    <t>023-8301-0</t>
  </si>
  <si>
    <t>A1124539</t>
  </si>
  <si>
    <t>032-7127-0</t>
  </si>
  <si>
    <t>A1126305</t>
  </si>
  <si>
    <t>030-4106-0</t>
  </si>
  <si>
    <t>032-7133-0</t>
  </si>
  <si>
    <t>153-2334-0</t>
  </si>
  <si>
    <t>037-8036-0</t>
  </si>
  <si>
    <t>OH2023_020</t>
  </si>
  <si>
    <t>A1126939</t>
  </si>
  <si>
    <t>025-9503-0</t>
  </si>
  <si>
    <t>025-7515-0</t>
  </si>
  <si>
    <t>025-8517-0</t>
  </si>
  <si>
    <t>032-7142-0</t>
  </si>
  <si>
    <t>A1127947</t>
  </si>
  <si>
    <t>025-8503-0</t>
  </si>
  <si>
    <t>A1124281</t>
  </si>
  <si>
    <t>032-7141-0</t>
  </si>
  <si>
    <t>032-7139-0</t>
  </si>
  <si>
    <t>032-7138-0</t>
  </si>
  <si>
    <t>032-7140-0</t>
  </si>
  <si>
    <t>032-7143-0</t>
  </si>
  <si>
    <t>A1119376</t>
  </si>
  <si>
    <t>037-8038-0</t>
  </si>
  <si>
    <t>A1126884</t>
  </si>
  <si>
    <t>A1127942</t>
  </si>
  <si>
    <t>038-3007-0</t>
  </si>
  <si>
    <t>A1127953</t>
  </si>
  <si>
    <t>041-9012-0</t>
  </si>
  <si>
    <t>037-8044-0</t>
  </si>
  <si>
    <t>037-8042-0</t>
  </si>
  <si>
    <t>A1127910</t>
  </si>
  <si>
    <t>025-8500-0</t>
  </si>
  <si>
    <t>038-3006-0</t>
  </si>
  <si>
    <t>025-8522-0</t>
  </si>
  <si>
    <t>037-8007-0</t>
  </si>
  <si>
    <t>032-7132-0</t>
  </si>
  <si>
    <t>037-8033-0</t>
  </si>
  <si>
    <t>014-1908-0</t>
  </si>
  <si>
    <t>037-8058-0</t>
  </si>
  <si>
    <t>A1119377</t>
  </si>
  <si>
    <t>025-8518-0</t>
  </si>
  <si>
    <t>A1124326</t>
  </si>
  <si>
    <t>030-4103-0</t>
  </si>
  <si>
    <t>037-8065-0</t>
  </si>
  <si>
    <t>A1125206</t>
  </si>
  <si>
    <t>025-8519-0</t>
  </si>
  <si>
    <t>OH2023_021</t>
  </si>
  <si>
    <t>041-0362-SL</t>
  </si>
  <si>
    <t>001-1022-SL</t>
  </si>
  <si>
    <t>041-0371-OH</t>
  </si>
  <si>
    <t>A1119383</t>
  </si>
  <si>
    <t>041-0362-0</t>
  </si>
  <si>
    <t>003-1300-SL</t>
  </si>
  <si>
    <t>041-0021-0</t>
  </si>
  <si>
    <t>A1119390</t>
  </si>
  <si>
    <t>001-1022-0</t>
  </si>
  <si>
    <t>A1124502</t>
  </si>
  <si>
    <t>041-0372-SL</t>
  </si>
  <si>
    <t>041-0112-OH</t>
  </si>
  <si>
    <t>041-0362-OH</t>
  </si>
  <si>
    <t>003-1300-0</t>
  </si>
  <si>
    <t>013-1808-0</t>
  </si>
  <si>
    <t>013-1808-OH</t>
  </si>
  <si>
    <t>A1127962</t>
  </si>
  <si>
    <t>041-0112-0</t>
  </si>
  <si>
    <t>041-0371-SL</t>
  </si>
  <si>
    <t>A1119385</t>
  </si>
  <si>
    <t>041-0371-0</t>
  </si>
  <si>
    <t>013-1808-SL</t>
  </si>
  <si>
    <t>041-0021-OH</t>
  </si>
  <si>
    <t>041-0112-SL</t>
  </si>
  <si>
    <t>001-1022-OH</t>
  </si>
  <si>
    <t>041-0021-SL</t>
  </si>
  <si>
    <t>041-0372-0</t>
  </si>
  <si>
    <t>A1120878</t>
  </si>
  <si>
    <t>041-0372-OH</t>
  </si>
  <si>
    <t>003-1300-OH</t>
  </si>
  <si>
    <t>016-1115-0</t>
  </si>
  <si>
    <t>OH2023_022</t>
  </si>
  <si>
    <t>014-1924-0</t>
  </si>
  <si>
    <t>032-7028-0</t>
  </si>
  <si>
    <t>003-1346-0</t>
  </si>
  <si>
    <t>013-1828-0</t>
  </si>
  <si>
    <t>016-1112-0</t>
  </si>
  <si>
    <t>A1124298</t>
  </si>
  <si>
    <t>016-1121-0</t>
  </si>
  <si>
    <t>016-1113-0</t>
  </si>
  <si>
    <t>001-1009-0</t>
  </si>
  <si>
    <t>016-1118-0</t>
  </si>
  <si>
    <t>014-1923-0</t>
  </si>
  <si>
    <t>032-7025-0</t>
  </si>
  <si>
    <t>025-7514-0</t>
  </si>
  <si>
    <t>016-1125-0</t>
  </si>
  <si>
    <t>014-1925-0</t>
  </si>
  <si>
    <t>016-1117-0</t>
  </si>
  <si>
    <t>016-1116-0</t>
  </si>
  <si>
    <t>016-1124-0</t>
  </si>
  <si>
    <t>016-1122-0</t>
  </si>
  <si>
    <t>032-7027-0</t>
  </si>
  <si>
    <t>032-7022-0</t>
  </si>
  <si>
    <t>016-1110-0</t>
  </si>
  <si>
    <t>A1127980</t>
  </si>
  <si>
    <t>032-7026-0</t>
  </si>
  <si>
    <t>016-1119-0</t>
  </si>
  <si>
    <t>016-1120-0</t>
  </si>
  <si>
    <t>A1124905</t>
  </si>
  <si>
    <t>013-1822-0</t>
  </si>
  <si>
    <t>038-1138-0</t>
  </si>
  <si>
    <t>OH2023_023</t>
  </si>
  <si>
    <t>041-8133-0</t>
  </si>
  <si>
    <t>038-1015-0</t>
  </si>
  <si>
    <t>038-1080-0</t>
  </si>
  <si>
    <t>038-1020-0</t>
  </si>
  <si>
    <t>A1124493</t>
  </si>
  <si>
    <t>038-1151-0</t>
  </si>
  <si>
    <t>038-1005-0</t>
  </si>
  <si>
    <t>038-1032-0</t>
  </si>
  <si>
    <t>038-1045-0</t>
  </si>
  <si>
    <t>A1126898</t>
  </si>
  <si>
    <t>025-7518-0</t>
  </si>
  <si>
    <t>001-1024-0</t>
  </si>
  <si>
    <t>038-1018-0</t>
  </si>
  <si>
    <t>038-1019-0</t>
  </si>
  <si>
    <t>038-1001-0</t>
  </si>
  <si>
    <t>038-1011-0</t>
  </si>
  <si>
    <t>038-1027-0</t>
  </si>
  <si>
    <t>038-1035-0</t>
  </si>
  <si>
    <t>025-7517-0</t>
  </si>
  <si>
    <t>038-1085-0</t>
  </si>
  <si>
    <t>038-1023-0</t>
  </si>
  <si>
    <t>038-1031-0</t>
  </si>
  <si>
    <t>038-1088-0</t>
  </si>
  <si>
    <t>025-7513-0</t>
  </si>
  <si>
    <t>A1124465</t>
  </si>
  <si>
    <t>038-1030-0</t>
  </si>
  <si>
    <t>038-1132-0</t>
  </si>
  <si>
    <t>016-1109-0</t>
  </si>
  <si>
    <t>OH2023_024</t>
  </si>
  <si>
    <t>020-7008-0</t>
  </si>
  <si>
    <t>020-7007-0</t>
  </si>
  <si>
    <t>016-1108-0</t>
  </si>
  <si>
    <t>020-8004-0</t>
  </si>
  <si>
    <t>013-1812-0</t>
  </si>
  <si>
    <t>152-2220-0</t>
  </si>
  <si>
    <t>021-7114-0</t>
  </si>
  <si>
    <t>041-8030-0</t>
  </si>
  <si>
    <t>020-7009-0</t>
  </si>
  <si>
    <t>152-2221-0</t>
  </si>
  <si>
    <t>021-7110-0</t>
  </si>
  <si>
    <t>051-7191-0</t>
  </si>
  <si>
    <t>032-7003-0</t>
  </si>
  <si>
    <t>021-7112-0</t>
  </si>
  <si>
    <t>A1126941</t>
  </si>
  <si>
    <t>152-1221-0</t>
  </si>
  <si>
    <t>020-8003-0</t>
  </si>
  <si>
    <t>A1124871</t>
  </si>
  <si>
    <t>021-7113-0</t>
  </si>
  <si>
    <t>152-1222-0</t>
  </si>
  <si>
    <t>021-7117-0</t>
  </si>
  <si>
    <t>OH2023_025</t>
  </si>
  <si>
    <t>021-7115-0</t>
  </si>
  <si>
    <t>021-7116-0</t>
  </si>
  <si>
    <t>027-7709-0</t>
  </si>
  <si>
    <t>OH2023_026</t>
  </si>
  <si>
    <t>008-1741-0</t>
  </si>
  <si>
    <t>027-7712-0</t>
  </si>
  <si>
    <t>027-7711-0</t>
  </si>
  <si>
    <t>027-7713-0</t>
  </si>
  <si>
    <t>152-2222-0</t>
  </si>
  <si>
    <t>027-7710-0</t>
  </si>
  <si>
    <t>027-7700-0</t>
  </si>
  <si>
    <t>152-2223-0</t>
  </si>
  <si>
    <t>024-7421-0</t>
  </si>
  <si>
    <t>OH2023_027</t>
  </si>
  <si>
    <t>024-9402-0</t>
  </si>
  <si>
    <t>024-7424-0</t>
  </si>
  <si>
    <t>024-7417-0</t>
  </si>
  <si>
    <t>024-9403-0</t>
  </si>
  <si>
    <t>024-7420-0</t>
  </si>
  <si>
    <t>024-7422-0</t>
  </si>
  <si>
    <t>024-7419-0</t>
  </si>
  <si>
    <t>024-7425-0</t>
  </si>
  <si>
    <t>024-7418-0</t>
  </si>
  <si>
    <t>024-7415-0</t>
  </si>
  <si>
    <t>024-7409-0</t>
  </si>
  <si>
    <t>024-7416-0</t>
  </si>
  <si>
    <t>024-7423-0</t>
  </si>
  <si>
    <t>060-0127-0</t>
  </si>
  <si>
    <t>OH2023_032</t>
  </si>
  <si>
    <t>041-7006-0</t>
  </si>
  <si>
    <t>060-0150-0</t>
  </si>
  <si>
    <t>060-0162-0</t>
  </si>
  <si>
    <t>060-0171-0</t>
  </si>
  <si>
    <t>060-0147-0</t>
  </si>
  <si>
    <t>060-0118-0</t>
  </si>
  <si>
    <t>060-0104-0</t>
  </si>
  <si>
    <t>060-0117-0</t>
  </si>
  <si>
    <t>041-7008-0</t>
  </si>
  <si>
    <t>060-0111-0</t>
  </si>
  <si>
    <t>060-0160-0</t>
  </si>
  <si>
    <t>060-0124-0</t>
  </si>
  <si>
    <t>060-0138-0</t>
  </si>
  <si>
    <t>060-0113-0</t>
  </si>
  <si>
    <t>060-0165-0</t>
  </si>
  <si>
    <t>060-0130-0</t>
  </si>
  <si>
    <t>060-0161-0</t>
  </si>
  <si>
    <t>060-0126-0</t>
  </si>
  <si>
    <t>060-0166-0</t>
  </si>
  <si>
    <t>041-7012-0</t>
  </si>
  <si>
    <t>060-0159-0</t>
  </si>
  <si>
    <t>060-0120-0</t>
  </si>
  <si>
    <t>041-7003-0</t>
  </si>
  <si>
    <t>060-0085-0</t>
  </si>
  <si>
    <t>060-0102-0</t>
  </si>
  <si>
    <t>060-0114-0</t>
  </si>
  <si>
    <t>041-7017-0</t>
  </si>
  <si>
    <t>060-0133-0</t>
  </si>
  <si>
    <t>041-7001-0</t>
  </si>
  <si>
    <t>060-0153-0</t>
  </si>
  <si>
    <t>060-0122-0</t>
  </si>
  <si>
    <t>060-0116-0</t>
  </si>
  <si>
    <t>060-0170-0</t>
  </si>
  <si>
    <t>041-7005-0</t>
  </si>
  <si>
    <t>060-0119-0</t>
  </si>
  <si>
    <t>060-0123-0</t>
  </si>
  <si>
    <t>060-0097-0</t>
  </si>
  <si>
    <t>060-0098-0</t>
  </si>
  <si>
    <t>060-0094-0</t>
  </si>
  <si>
    <t>060-0125-0</t>
  </si>
  <si>
    <t>060-0095-0</t>
  </si>
  <si>
    <t>060-0121-0</t>
  </si>
  <si>
    <t>060-0149-0</t>
  </si>
  <si>
    <t>041-7013-0</t>
  </si>
  <si>
    <t>060-0167-0</t>
  </si>
  <si>
    <t>060-0131-0</t>
  </si>
  <si>
    <t>041-7009-0</t>
  </si>
  <si>
    <t>060-0132-0</t>
  </si>
  <si>
    <t>060-0134-0</t>
  </si>
  <si>
    <t>060-0156-0</t>
  </si>
  <si>
    <t>060-0151-0</t>
  </si>
  <si>
    <t>060-0154-0</t>
  </si>
  <si>
    <t>041-7007-0</t>
  </si>
  <si>
    <t>060-0075-0</t>
  </si>
  <si>
    <t>060-0163-0</t>
  </si>
  <si>
    <t>060-0136-0</t>
  </si>
  <si>
    <t>060-0146-0</t>
  </si>
  <si>
    <t>060-0139-0</t>
  </si>
  <si>
    <t>060-0099-0</t>
  </si>
  <si>
    <t>041-7016-0</t>
  </si>
  <si>
    <t>041-7004-0</t>
  </si>
  <si>
    <t>060-0112-0</t>
  </si>
  <si>
    <t>041-7010-0</t>
  </si>
  <si>
    <t>060-0144-0</t>
  </si>
  <si>
    <t>060-0110-0</t>
  </si>
  <si>
    <t>060-0108-0</t>
  </si>
  <si>
    <t>041-7015-0</t>
  </si>
  <si>
    <t>041-7014-0</t>
  </si>
  <si>
    <t>060-0049-0</t>
  </si>
  <si>
    <t>041-7002-0</t>
  </si>
  <si>
    <t>060-0168-0</t>
  </si>
  <si>
    <t>041-7011-0</t>
  </si>
  <si>
    <t>060-0179-0</t>
  </si>
  <si>
    <t>OH2023_033</t>
  </si>
  <si>
    <t>060-0175-0</t>
  </si>
  <si>
    <t>060-0176-0</t>
  </si>
  <si>
    <t>060-0172-0</t>
  </si>
  <si>
    <t>060-0180-0</t>
  </si>
  <si>
    <t>060-0178-0</t>
  </si>
  <si>
    <t>060-0182-0</t>
  </si>
  <si>
    <t>060-0174-0</t>
  </si>
  <si>
    <t>060-0191-0</t>
  </si>
  <si>
    <t>OH2023_034</t>
  </si>
  <si>
    <t>060-0239-0</t>
  </si>
  <si>
    <t>060-0192-0</t>
  </si>
  <si>
    <t>060-0187-0</t>
  </si>
  <si>
    <t>060-0189-0</t>
  </si>
  <si>
    <t>060-0198-0</t>
  </si>
  <si>
    <t>060-0197-0</t>
  </si>
  <si>
    <t>060-0196-0</t>
  </si>
  <si>
    <t>060-0200-0</t>
  </si>
  <si>
    <t>060-0211-0</t>
  </si>
  <si>
    <t>060-0183-0</t>
  </si>
  <si>
    <t>060-0185-0</t>
  </si>
  <si>
    <t>060-0213-0</t>
  </si>
  <si>
    <t>060-0199-0</t>
  </si>
  <si>
    <t>060-0190-0</t>
  </si>
  <si>
    <t>060-0194-0</t>
  </si>
  <si>
    <t>060-0195-0</t>
  </si>
  <si>
    <t>060-0193-0</t>
  </si>
  <si>
    <t>060-0208-0</t>
  </si>
  <si>
    <t>060-0226-0</t>
  </si>
  <si>
    <t>060-0205-0</t>
  </si>
  <si>
    <t>060-0184-0</t>
  </si>
  <si>
    <t>060-0203-0</t>
  </si>
  <si>
    <t>060-0202-0</t>
  </si>
  <si>
    <t>060-0188-0</t>
  </si>
  <si>
    <t>060-0275-0</t>
  </si>
  <si>
    <t>OH2023_035</t>
  </si>
  <si>
    <t>060-0293-0</t>
  </si>
  <si>
    <t>060-0269-0</t>
  </si>
  <si>
    <t>060-0292-0</t>
  </si>
  <si>
    <t>060-0277-0</t>
  </si>
  <si>
    <t>060-0265-0</t>
  </si>
  <si>
    <t>060-0284-0</t>
  </si>
  <si>
    <t>060-0289-0</t>
  </si>
  <si>
    <t>060-0287-0</t>
  </si>
  <si>
    <t>060-0280-0</t>
  </si>
  <si>
    <t>060-0251-0</t>
  </si>
  <si>
    <t>060-0291-0</t>
  </si>
  <si>
    <t>060-0285-0</t>
  </si>
  <si>
    <t>060-0286-0</t>
  </si>
  <si>
    <t>060-0288-0</t>
  </si>
  <si>
    <t>060-0281-0</t>
  </si>
  <si>
    <t>060-0278-0</t>
  </si>
  <si>
    <t>060-0298-0</t>
  </si>
  <si>
    <t>060-0273-0</t>
  </si>
  <si>
    <t>060-0294-0</t>
  </si>
  <si>
    <t>060-0276-0</t>
  </si>
  <si>
    <t>060-0282-0</t>
  </si>
  <si>
    <t>060-0283-0</t>
  </si>
  <si>
    <t>060-0297-0</t>
  </si>
  <si>
    <t>060-0295-0</t>
  </si>
  <si>
    <t>OH2023_036_Serum</t>
  </si>
  <si>
    <t>037-8014-0</t>
  </si>
  <si>
    <t>US-037-8066-MELANOMA</t>
  </si>
  <si>
    <t>037-8066-0</t>
  </si>
  <si>
    <t>US-037-8067-MELANOMA</t>
  </si>
  <si>
    <t>037-8067-0</t>
  </si>
  <si>
    <t>US-037-8068-MELANOMA</t>
  </si>
  <si>
    <t>037-8068-0</t>
  </si>
  <si>
    <t>US-037-8069-MELANOMA</t>
  </si>
  <si>
    <t>037-8069-0</t>
  </si>
  <si>
    <t>US-037-8071-MELANOMA</t>
  </si>
  <si>
    <t>037-8071-0</t>
  </si>
  <si>
    <t>US-037-8072-MELANOMA</t>
  </si>
  <si>
    <t>037-8072-0</t>
  </si>
  <si>
    <t>US-037-8073-MELANOMA</t>
  </si>
  <si>
    <t>037-8073-0</t>
  </si>
  <si>
    <t>US-037-8074-MELANOMA</t>
  </si>
  <si>
    <t>037-8074-0</t>
  </si>
  <si>
    <t>US-037-8075-MELANOMA</t>
  </si>
  <si>
    <t>037-8075-0</t>
  </si>
  <si>
    <t>US-037-8078-MELANOMA</t>
  </si>
  <si>
    <t>037-8078-0</t>
  </si>
  <si>
    <t>US-037-8081-MELANOMA</t>
  </si>
  <si>
    <t>037-8081-0</t>
  </si>
  <si>
    <t>US-037-8082-MELANOMA</t>
  </si>
  <si>
    <t>037-8082-0</t>
  </si>
  <si>
    <t>US-037-8083-MELANOMA</t>
  </si>
  <si>
    <t>037-8083-0</t>
  </si>
  <si>
    <t>US-037-8084-MELANOMA</t>
  </si>
  <si>
    <t>037-8084-0</t>
  </si>
  <si>
    <t>US-037-8085-MELANOMA</t>
  </si>
  <si>
    <t>037-8085-0</t>
  </si>
  <si>
    <t>US-037-8086-MELANOMA</t>
  </si>
  <si>
    <t>037-8086-0</t>
  </si>
  <si>
    <t>US-037-8087-MELANOMA</t>
  </si>
  <si>
    <t>037-8087-0</t>
  </si>
  <si>
    <t>US-037-8088-MELANOMA</t>
  </si>
  <si>
    <t>037-8088-0</t>
  </si>
  <si>
    <t>US-037-8091-MELANOMA</t>
  </si>
  <si>
    <t>037-8091-0</t>
  </si>
  <si>
    <t>US-037-8093-MELANOMA</t>
  </si>
  <si>
    <t>037-8093-0</t>
  </si>
  <si>
    <t>US-037-8094-MELANOMA</t>
  </si>
  <si>
    <t>037-8094-0</t>
  </si>
  <si>
    <t>US-037-8095-MELANOMA</t>
  </si>
  <si>
    <t>037-8095-0</t>
  </si>
  <si>
    <t>US-037-8096-MELANOMA</t>
  </si>
  <si>
    <t>037-8096-0</t>
  </si>
  <si>
    <t>US-037-8097-MELANOMA</t>
  </si>
  <si>
    <t>037-8097-0</t>
  </si>
  <si>
    <t>US-037-8098-MELANOMA</t>
  </si>
  <si>
    <t>037-8098-0</t>
  </si>
  <si>
    <t>US-037-8100-MELANOMA</t>
  </si>
  <si>
    <t>037-8100-0</t>
  </si>
  <si>
    <t>US-037-8101-MELANOMA</t>
  </si>
  <si>
    <t>037-8101-0</t>
  </si>
  <si>
    <t>US-037-8102-MELANOMA</t>
  </si>
  <si>
    <t>037-8102-0</t>
  </si>
  <si>
    <t>US-037-8103-MELANOMA</t>
  </si>
  <si>
    <t>037-8103-0</t>
  </si>
  <si>
    <t>US-037-8105-MELANOMA</t>
  </si>
  <si>
    <t>037-8105-0</t>
  </si>
  <si>
    <t>US-037-8108-MELANOMA</t>
  </si>
  <si>
    <t>037-8108-0</t>
  </si>
  <si>
    <t>US-037-8109-MELANOMA</t>
  </si>
  <si>
    <t>037-8109-0</t>
  </si>
  <si>
    <t>US-037-8111-MELANOMA</t>
  </si>
  <si>
    <t>037-8111-0</t>
  </si>
  <si>
    <t>US-037-8113-MELANOMA</t>
  </si>
  <si>
    <t>037-8113-0</t>
  </si>
  <si>
    <t>US-037-8115-MELANOMA</t>
  </si>
  <si>
    <t>037-8115-0</t>
  </si>
  <si>
    <t>US-037-8116-MELANOMA</t>
  </si>
  <si>
    <t>037-8116-0</t>
  </si>
  <si>
    <t>US-037-8118-MELANOMA</t>
  </si>
  <si>
    <t>037-8118-0</t>
  </si>
  <si>
    <t>US-037-8119-MELANOMA</t>
  </si>
  <si>
    <t>037-8119-0</t>
  </si>
  <si>
    <t>US-037-8121-MELANOMA</t>
  </si>
  <si>
    <t>037-8121-0</t>
  </si>
  <si>
    <t>US-037-8124-MELANOMA</t>
  </si>
  <si>
    <t>037-8124-0</t>
  </si>
  <si>
    <t>A1126506</t>
  </si>
  <si>
    <t>060-0299-0</t>
  </si>
  <si>
    <t>OH2023_037</t>
  </si>
  <si>
    <t>A1128249</t>
  </si>
  <si>
    <t>060-0007-0</t>
  </si>
  <si>
    <t>060-0243-0</t>
  </si>
  <si>
    <t>A1128201</t>
  </si>
  <si>
    <t>060-0001-0</t>
  </si>
  <si>
    <t>060-0246-0</t>
  </si>
  <si>
    <t>060-0242-0</t>
  </si>
  <si>
    <t>A1126550</t>
  </si>
  <si>
    <t>060-0010-0</t>
  </si>
  <si>
    <t>A1126469</t>
  </si>
  <si>
    <t>A1128192</t>
  </si>
  <si>
    <t>060-0002-0</t>
  </si>
  <si>
    <t>A1128281</t>
  </si>
  <si>
    <t>060-0004-0</t>
  </si>
  <si>
    <t>A1128264</t>
  </si>
  <si>
    <t>060-0011-0</t>
  </si>
  <si>
    <t>A1128273</t>
  </si>
  <si>
    <t>060-0009-0</t>
  </si>
  <si>
    <t>A1126367</t>
  </si>
  <si>
    <t>060-0003-0</t>
  </si>
  <si>
    <t>A1128233</t>
  </si>
  <si>
    <t>060-0006-0</t>
  </si>
  <si>
    <t>A1128265</t>
  </si>
  <si>
    <t>060-0008-0</t>
  </si>
  <si>
    <t>A1128217</t>
  </si>
  <si>
    <t>060-0005-0</t>
  </si>
  <si>
    <t>A1127497</t>
  </si>
  <si>
    <t>041-0412-0</t>
  </si>
  <si>
    <t>OH2023_038</t>
  </si>
  <si>
    <t>A1126468</t>
  </si>
  <si>
    <t>041-0423-0</t>
  </si>
  <si>
    <t>041-0424-0</t>
  </si>
  <si>
    <t>A1128263</t>
  </si>
  <si>
    <t>041-0435-0</t>
  </si>
  <si>
    <t>A1128247</t>
  </si>
  <si>
    <t>041-0440-0</t>
  </si>
  <si>
    <t>A1127513</t>
  </si>
  <si>
    <t>041-0443-0</t>
  </si>
  <si>
    <t>A1128240</t>
  </si>
  <si>
    <t>060-0012-0</t>
  </si>
  <si>
    <t>A1126557</t>
  </si>
  <si>
    <t>060-0013-0</t>
  </si>
  <si>
    <t>A1126555</t>
  </si>
  <si>
    <t>060-0014-0</t>
  </si>
  <si>
    <t>A1126554</t>
  </si>
  <si>
    <t>060-0015-0</t>
  </si>
  <si>
    <t>A1127465</t>
  </si>
  <si>
    <t>060-0016-0</t>
  </si>
  <si>
    <t>A1127449</t>
  </si>
  <si>
    <t>060-0017-0</t>
  </si>
  <si>
    <t>A1127433</t>
  </si>
  <si>
    <t>060-0018-0</t>
  </si>
  <si>
    <t>A1127512</t>
  </si>
  <si>
    <t>060-0019-0</t>
  </si>
  <si>
    <t>A1127496</t>
  </si>
  <si>
    <t>060-0020-0</t>
  </si>
  <si>
    <t>A1127480</t>
  </si>
  <si>
    <t>060-0021-0</t>
  </si>
  <si>
    <t>A1127456</t>
  </si>
  <si>
    <t>060-0022-0</t>
  </si>
  <si>
    <t>A1127440</t>
  </si>
  <si>
    <t>060-0023-0</t>
  </si>
  <si>
    <t>A1127424</t>
  </si>
  <si>
    <t>060-0024-0</t>
  </si>
  <si>
    <t>A1127503</t>
  </si>
  <si>
    <t>060-0025-0</t>
  </si>
  <si>
    <t>A1127495</t>
  </si>
  <si>
    <t>060-0026-0</t>
  </si>
  <si>
    <t>A1127479</t>
  </si>
  <si>
    <t>060-0027-0</t>
  </si>
  <si>
    <t>A1127455</t>
  </si>
  <si>
    <t>060-0028-0</t>
  </si>
  <si>
    <t>OH2023_039</t>
  </si>
  <si>
    <t>A1127439</t>
  </si>
  <si>
    <t>060-0029-0</t>
  </si>
  <si>
    <t>A1127423</t>
  </si>
  <si>
    <t>060-0030-0</t>
  </si>
  <si>
    <t>A1127046</t>
  </si>
  <si>
    <t>060-0031-0</t>
  </si>
  <si>
    <t>A1127062</t>
  </si>
  <si>
    <t>060-0032-0</t>
  </si>
  <si>
    <t>A1127086</t>
  </si>
  <si>
    <t>060-0033-0</t>
  </si>
  <si>
    <t>A1125917</t>
  </si>
  <si>
    <t>060-0034-0</t>
  </si>
  <si>
    <t>A1125924</t>
  </si>
  <si>
    <t>060-0035-0</t>
  </si>
  <si>
    <t>A1125901</t>
  </si>
  <si>
    <t>060-0036-0</t>
  </si>
  <si>
    <t>A1125939</t>
  </si>
  <si>
    <t>060-0037-0</t>
  </si>
  <si>
    <t>A1125915</t>
  </si>
  <si>
    <t>060-0038-0</t>
  </si>
  <si>
    <t>A1125891</t>
  </si>
  <si>
    <t>060-0039-0</t>
  </si>
  <si>
    <t>A1125916</t>
  </si>
  <si>
    <t>060-0040-0</t>
  </si>
  <si>
    <t>A1126480</t>
  </si>
  <si>
    <t>060-0041-0</t>
  </si>
  <si>
    <t>A1125923</t>
  </si>
  <si>
    <t>060-0042-0</t>
  </si>
  <si>
    <t>A1126496</t>
  </si>
  <si>
    <t>060-0043-0</t>
  </si>
  <si>
    <t>A1125894</t>
  </si>
  <si>
    <t>060-0044-0</t>
  </si>
  <si>
    <t>A1125893</t>
  </si>
  <si>
    <t>060-0045-0</t>
  </si>
  <si>
    <t>A1125925</t>
  </si>
  <si>
    <t>060-0046-0</t>
  </si>
  <si>
    <t>A1125938</t>
  </si>
  <si>
    <t>060-0047-0</t>
  </si>
  <si>
    <t>A1125942</t>
  </si>
  <si>
    <t>060-0048-0</t>
  </si>
  <si>
    <t>A1126464</t>
  </si>
  <si>
    <t>060-0050-0</t>
  </si>
  <si>
    <t>A1125949</t>
  </si>
  <si>
    <t>060-0051-0</t>
  </si>
  <si>
    <t>A1125950</t>
  </si>
  <si>
    <t>060-0052-0</t>
  </si>
  <si>
    <t>OH2023_040</t>
  </si>
  <si>
    <t>A1127507</t>
  </si>
  <si>
    <t>060-0053-0</t>
  </si>
  <si>
    <t>A1127508</t>
  </si>
  <si>
    <t>060-0054-0</t>
  </si>
  <si>
    <t>A1126503</t>
  </si>
  <si>
    <t>060-0055-0</t>
  </si>
  <si>
    <t>A1126504</t>
  </si>
  <si>
    <t>060-0056-0</t>
  </si>
  <si>
    <t>A1126528</t>
  </si>
  <si>
    <t>060-0057-0</t>
  </si>
  <si>
    <t>A1126527</t>
  </si>
  <si>
    <t>060-0058-0</t>
  </si>
  <si>
    <t>A1126471</t>
  </si>
  <si>
    <t>060-0059-0</t>
  </si>
  <si>
    <t>A1126511</t>
  </si>
  <si>
    <t>060-0060-0</t>
  </si>
  <si>
    <t>A1125956</t>
  </si>
  <si>
    <t>060-0061-0</t>
  </si>
  <si>
    <t>A1120822</t>
  </si>
  <si>
    <t>060-0062-0</t>
  </si>
  <si>
    <t>A1125957</t>
  </si>
  <si>
    <t>060-0063-0</t>
  </si>
  <si>
    <t>A1125948</t>
  </si>
  <si>
    <t>060-0064-0</t>
  </si>
  <si>
    <t>A1126520</t>
  </si>
  <si>
    <t>060-0065-0</t>
  </si>
  <si>
    <t>A1125930</t>
  </si>
  <si>
    <t>060-0066-0</t>
  </si>
  <si>
    <t>A1125914</t>
  </si>
  <si>
    <t>060-0067-0</t>
  </si>
  <si>
    <t>A1127705</t>
  </si>
  <si>
    <t>060-0068-0</t>
  </si>
  <si>
    <t>A1127689</t>
  </si>
  <si>
    <t>060-0069-0</t>
  </si>
  <si>
    <t>OH2023_041</t>
  </si>
  <si>
    <t>A1127673</t>
  </si>
  <si>
    <t>060-0070-0</t>
  </si>
  <si>
    <t>A1127657</t>
  </si>
  <si>
    <t>060-0071-0</t>
  </si>
  <si>
    <t>A1127641</t>
  </si>
  <si>
    <t>060-0072-0</t>
  </si>
  <si>
    <t>A1127617</t>
  </si>
  <si>
    <t>060-0073-0</t>
  </si>
  <si>
    <t>A1127704</t>
  </si>
  <si>
    <t>060-0074-0</t>
  </si>
  <si>
    <t>A1127688</t>
  </si>
  <si>
    <t>060-0076-0</t>
  </si>
  <si>
    <t>A1127672</t>
  </si>
  <si>
    <t>060-0077-0</t>
  </si>
  <si>
    <t>A1127656</t>
  </si>
  <si>
    <t>060-0078-0</t>
  </si>
  <si>
    <t>A1127640</t>
  </si>
  <si>
    <t>060-0079-0</t>
  </si>
  <si>
    <t>A1127429</t>
  </si>
  <si>
    <t>060-0080-0</t>
  </si>
  <si>
    <t>A1127490</t>
  </si>
  <si>
    <t>060-0081-0</t>
  </si>
  <si>
    <t>A1127435</t>
  </si>
  <si>
    <t>060-0082-0</t>
  </si>
  <si>
    <t>A1127428</t>
  </si>
  <si>
    <t>060-0083-0</t>
  </si>
  <si>
    <t>A1127434</t>
  </si>
  <si>
    <t>060-0084-0</t>
  </si>
  <si>
    <t>A1127466</t>
  </si>
  <si>
    <t>060-0086-0</t>
  </si>
  <si>
    <t>A1127430</t>
  </si>
  <si>
    <t>060-0087-0</t>
  </si>
  <si>
    <t>A1127514</t>
  </si>
  <si>
    <t>060-0088-0</t>
  </si>
  <si>
    <t>060-0089-0</t>
  </si>
  <si>
    <t>060-0090-0</t>
  </si>
  <si>
    <t>060-0091-0</t>
  </si>
  <si>
    <t>A1127467</t>
  </si>
  <si>
    <t>060-0266-0</t>
  </si>
  <si>
    <t>A1127616</t>
  </si>
  <si>
    <t>060-0290-0</t>
  </si>
  <si>
    <t>060-0100-0</t>
  </si>
  <si>
    <t>OH2023_042</t>
  </si>
  <si>
    <t>060-0164-0</t>
  </si>
  <si>
    <t>060-0107-0</t>
  </si>
  <si>
    <t>060-0249-0</t>
  </si>
  <si>
    <t>060-0142-0</t>
  </si>
  <si>
    <t>060-0181-0</t>
  </si>
  <si>
    <t>060-0103-0</t>
  </si>
  <si>
    <t>060-0186-0</t>
  </si>
  <si>
    <t>060-0245-0</t>
  </si>
  <si>
    <t>060-0234-0</t>
  </si>
  <si>
    <t>060-0101-0</t>
  </si>
  <si>
    <t>060-0092-0</t>
  </si>
  <si>
    <t>060-0105-0</t>
  </si>
  <si>
    <t>060-0155-0</t>
  </si>
  <si>
    <t>060-0141-0</t>
  </si>
  <si>
    <t>060-0106-0</t>
  </si>
  <si>
    <t>060-0169-0</t>
  </si>
  <si>
    <t>060-0173-0</t>
  </si>
  <si>
    <t>060-0158-0</t>
  </si>
  <si>
    <t>060-0093-0</t>
  </si>
  <si>
    <t>A1128226</t>
  </si>
  <si>
    <t>060-0296-0</t>
  </si>
  <si>
    <t>OH2023_043</t>
  </si>
  <si>
    <t>A1128204</t>
  </si>
  <si>
    <t>060-0262-0</t>
  </si>
  <si>
    <t>A1127065</t>
  </si>
  <si>
    <t>060-0270-0</t>
  </si>
  <si>
    <t>060-0252-0</t>
  </si>
  <si>
    <t>A1127040</t>
  </si>
  <si>
    <t>060-0256-0</t>
  </si>
  <si>
    <t>A1128210</t>
  </si>
  <si>
    <t>060-0261-0</t>
  </si>
  <si>
    <t>060-0250-0</t>
  </si>
  <si>
    <t>A1128196</t>
  </si>
  <si>
    <t>060-0258-0</t>
  </si>
  <si>
    <t>A1128211</t>
  </si>
  <si>
    <t>060-0263-0</t>
  </si>
  <si>
    <t>A1127041</t>
  </si>
  <si>
    <t>060-0255-0</t>
  </si>
  <si>
    <t>060-0253-0</t>
  </si>
  <si>
    <t>A1128212</t>
  </si>
  <si>
    <t>060-0267-0</t>
  </si>
  <si>
    <t>A1128219</t>
  </si>
  <si>
    <t>060-0271-0</t>
  </si>
  <si>
    <t>A1128205</t>
  </si>
  <si>
    <t>060-0264-0</t>
  </si>
  <si>
    <t>A1127039</t>
  </si>
  <si>
    <t>060-0259-0</t>
  </si>
  <si>
    <t>A1128195</t>
  </si>
  <si>
    <t>060-0257-0</t>
  </si>
  <si>
    <t>A1128197</t>
  </si>
  <si>
    <t>060-0260-0</t>
  </si>
  <si>
    <t>A1128213</t>
  </si>
  <si>
    <t>041-9035-0</t>
  </si>
  <si>
    <t>060-0254-0</t>
  </si>
  <si>
    <t>A1127081</t>
  </si>
  <si>
    <t>041-9037-0</t>
  </si>
  <si>
    <t>061-1000-0</t>
  </si>
  <si>
    <t>OH2023_044</t>
  </si>
  <si>
    <t>A1127063</t>
  </si>
  <si>
    <t>041-9038-0</t>
  </si>
  <si>
    <t>A1127072</t>
  </si>
  <si>
    <t>041-9039-0</t>
  </si>
  <si>
    <t>041-9043-0</t>
  </si>
  <si>
    <t>061-1001-0</t>
  </si>
  <si>
    <t>A1128221</t>
  </si>
  <si>
    <t>041-9041-0</t>
  </si>
  <si>
    <t>A1127089</t>
  </si>
  <si>
    <t>041-9040-0</t>
  </si>
  <si>
    <t>A1322049</t>
  </si>
  <si>
    <t>061-1004-0</t>
  </si>
  <si>
    <t>OH2024_001</t>
  </si>
  <si>
    <t>A1322056</t>
  </si>
  <si>
    <t>061-1008-0</t>
  </si>
  <si>
    <t>A1322229</t>
  </si>
  <si>
    <t>061-1003-0</t>
  </si>
  <si>
    <t>A1322261</t>
  </si>
  <si>
    <t>061-1005-0</t>
  </si>
  <si>
    <t>A1322066</t>
  </si>
  <si>
    <t>061-1006-0</t>
  </si>
  <si>
    <t>A1322074</t>
  </si>
  <si>
    <t>061-1007-0</t>
  </si>
  <si>
    <t>A1322087</t>
  </si>
  <si>
    <t>061-4010-0</t>
  </si>
  <si>
    <t>A1322089</t>
  </si>
  <si>
    <t>061-4012-0</t>
  </si>
  <si>
    <t>A1322088</t>
  </si>
  <si>
    <t>061-4013-0</t>
  </si>
  <si>
    <t>061-1002-0</t>
  </si>
  <si>
    <t>A1322128</t>
  </si>
  <si>
    <t>061-4007-0</t>
  </si>
  <si>
    <t>OH2024_002</t>
  </si>
  <si>
    <t>A1322121</t>
  </si>
  <si>
    <t>061-4004-0</t>
  </si>
  <si>
    <t>A1322115</t>
  </si>
  <si>
    <t>061-4000-0</t>
  </si>
  <si>
    <t>A1322114</t>
  </si>
  <si>
    <t>061-4003-0</t>
  </si>
  <si>
    <t>A1322318</t>
  </si>
  <si>
    <t>061-4016-0</t>
  </si>
  <si>
    <t>A1322103</t>
  </si>
  <si>
    <t>061-4006-0</t>
  </si>
  <si>
    <t>A1322107</t>
  </si>
  <si>
    <t>061-4002-0</t>
  </si>
  <si>
    <t>A1322309</t>
  </si>
  <si>
    <t>061-4001-0</t>
  </si>
  <si>
    <t>A1322127</t>
  </si>
  <si>
    <t>061-4009-0</t>
  </si>
  <si>
    <t>A1322131</t>
  </si>
  <si>
    <t>061-4011-0</t>
  </si>
  <si>
    <t>A1322317</t>
  </si>
  <si>
    <t>061-4017-0</t>
  </si>
  <si>
    <t>A1322293</t>
  </si>
  <si>
    <t>061-4015-0</t>
  </si>
  <si>
    <t>A1322119</t>
  </si>
  <si>
    <t>061-4008-0</t>
  </si>
  <si>
    <t>A1322113</t>
  </si>
  <si>
    <t>061-4005-0</t>
  </si>
  <si>
    <t>A1321797</t>
  </si>
  <si>
    <t>060-0129-0</t>
  </si>
  <si>
    <t>OH2024_003</t>
  </si>
  <si>
    <t>A1321953</t>
  </si>
  <si>
    <t>060-0157-0</t>
  </si>
  <si>
    <t>A1321994</t>
  </si>
  <si>
    <t>060-0096-0</t>
  </si>
  <si>
    <t>A1322003</t>
  </si>
  <si>
    <t>060-0201-0</t>
  </si>
  <si>
    <t>A1322034</t>
  </si>
  <si>
    <t>060-0109-0</t>
  </si>
  <si>
    <t>A1321995</t>
  </si>
  <si>
    <t>060-0143-0</t>
  </si>
  <si>
    <t>A1321782</t>
  </si>
  <si>
    <t>060-0152-0</t>
  </si>
  <si>
    <t>A1321805</t>
  </si>
  <si>
    <t>060-0135-0</t>
  </si>
  <si>
    <t>A1322010</t>
  </si>
  <si>
    <t>060-0148-0</t>
  </si>
  <si>
    <t>A1321780</t>
  </si>
  <si>
    <t>060-0177-0</t>
  </si>
  <si>
    <t>A1322026</t>
  </si>
  <si>
    <t>060-0128-0</t>
  </si>
  <si>
    <t>A1321796</t>
  </si>
  <si>
    <t>060-0145-0</t>
  </si>
  <si>
    <t>A1321821</t>
  </si>
  <si>
    <t>060-0204-0</t>
  </si>
  <si>
    <t>A1321978</t>
  </si>
  <si>
    <t>060-0137-0</t>
  </si>
  <si>
    <t>A1321970</t>
  </si>
  <si>
    <t>060-0140-0</t>
  </si>
  <si>
    <t>A1322122</t>
  </si>
  <si>
    <t>061-4018-0</t>
  </si>
  <si>
    <t>A1322011</t>
  </si>
  <si>
    <t>060-0115-0</t>
  </si>
  <si>
    <t>A1320398</t>
  </si>
  <si>
    <t>060-0223-0</t>
  </si>
  <si>
    <t>OH2024_004</t>
  </si>
  <si>
    <t>A1321841</t>
  </si>
  <si>
    <t>060-0212-0</t>
  </si>
  <si>
    <t>A1321716</t>
  </si>
  <si>
    <t>060-0215-0</t>
  </si>
  <si>
    <t>A1321979</t>
  </si>
  <si>
    <t>060-0207-0</t>
  </si>
  <si>
    <t>A1321733</t>
  </si>
  <si>
    <t>060-0219-0</t>
  </si>
  <si>
    <t>A1321786</t>
  </si>
  <si>
    <t>060-0217-0</t>
  </si>
  <si>
    <t>A1321802</t>
  </si>
  <si>
    <t>060-0222-0</t>
  </si>
  <si>
    <t>A1321793</t>
  </si>
  <si>
    <t>060-0209-0</t>
  </si>
  <si>
    <t>A1321724</t>
  </si>
  <si>
    <t>060-0216-0</t>
  </si>
  <si>
    <t>A1321955</t>
  </si>
  <si>
    <t>060-0206-0</t>
  </si>
  <si>
    <t>A1321799</t>
  </si>
  <si>
    <t>060-0210-0</t>
  </si>
  <si>
    <t>A1321817</t>
  </si>
  <si>
    <t>060-0220-0</t>
  </si>
  <si>
    <t>A1321778</t>
  </si>
  <si>
    <t>060-0224-0</t>
  </si>
  <si>
    <t>A1321702</t>
  </si>
  <si>
    <t>060-0214-0</t>
  </si>
  <si>
    <t>A1321810</t>
  </si>
  <si>
    <t>060-0218-0</t>
  </si>
  <si>
    <t>A1321785</t>
  </si>
  <si>
    <t>060-0221-0</t>
  </si>
  <si>
    <t>A1127740</t>
  </si>
  <si>
    <t>060-0244-0</t>
  </si>
  <si>
    <t>OH2024_005</t>
  </si>
  <si>
    <t>A1127795</t>
  </si>
  <si>
    <t>060-0235-0</t>
  </si>
  <si>
    <t>A1127746</t>
  </si>
  <si>
    <t>060-0229-0</t>
  </si>
  <si>
    <t>A1322029</t>
  </si>
  <si>
    <t>060-0240-0</t>
  </si>
  <si>
    <t>A1127778</t>
  </si>
  <si>
    <t>060-0232-0</t>
  </si>
  <si>
    <t>A1322030</t>
  </si>
  <si>
    <t>060-0230-0</t>
  </si>
  <si>
    <t>A1321842</t>
  </si>
  <si>
    <t>060-0225-0</t>
  </si>
  <si>
    <t>A1127755</t>
  </si>
  <si>
    <t>060-0238-0</t>
  </si>
  <si>
    <t>A1127722</t>
  </si>
  <si>
    <t>060-0228-0</t>
  </si>
  <si>
    <t>A1127794</t>
  </si>
  <si>
    <t>060-0233-0</t>
  </si>
  <si>
    <t>A1127738</t>
  </si>
  <si>
    <t>060-0227-0</t>
  </si>
  <si>
    <t>A1127739</t>
  </si>
  <si>
    <t>060-0237-0</t>
  </si>
  <si>
    <t>A1127724</t>
  </si>
  <si>
    <t>060-0241-0</t>
  </si>
  <si>
    <t>A1127762</t>
  </si>
  <si>
    <t>060-0231-0</t>
  </si>
  <si>
    <t>A1127715</t>
  </si>
  <si>
    <t>060-0236-0</t>
  </si>
  <si>
    <t>A1127797</t>
  </si>
  <si>
    <t>041-0453-0</t>
  </si>
  <si>
    <t>OH2024_006</t>
  </si>
  <si>
    <t>A1127725</t>
  </si>
  <si>
    <t>044-1090-0</t>
  </si>
  <si>
    <t>A1127726</t>
  </si>
  <si>
    <t>044-1091-0</t>
  </si>
  <si>
    <t>A1321980</t>
  </si>
  <si>
    <t>041-0441-0</t>
  </si>
  <si>
    <t>A1127734</t>
  </si>
  <si>
    <t>008-1729-0</t>
  </si>
  <si>
    <t>A1321958</t>
  </si>
  <si>
    <t>060-0247-0</t>
  </si>
  <si>
    <t>A1317227</t>
  </si>
  <si>
    <t>041-0430-0</t>
  </si>
  <si>
    <t>A1127731</t>
  </si>
  <si>
    <t>044-1092-0</t>
  </si>
  <si>
    <t>A1127798</t>
  </si>
  <si>
    <t>044-1094-0</t>
  </si>
  <si>
    <t>A1127750</t>
  </si>
  <si>
    <t>041-0456-0</t>
  </si>
  <si>
    <t>A1127787</t>
  </si>
  <si>
    <t>032-7020-0</t>
  </si>
  <si>
    <t>A1127790</t>
  </si>
  <si>
    <t>044-1098-0</t>
  </si>
  <si>
    <t>A1321982</t>
  </si>
  <si>
    <t>041-0434-0</t>
  </si>
  <si>
    <t>A1322028</t>
  </si>
  <si>
    <t>041-0422-0</t>
  </si>
  <si>
    <t>A1127796</t>
  </si>
  <si>
    <t>008-1727-0</t>
  </si>
  <si>
    <t>A1322012</t>
  </si>
  <si>
    <t>041-0459-0</t>
  </si>
  <si>
    <t>A1321974</t>
  </si>
  <si>
    <t>041-0460-0</t>
  </si>
  <si>
    <t>A1127748</t>
  </si>
  <si>
    <t>041-0436-0</t>
  </si>
  <si>
    <t>A1127781</t>
  </si>
  <si>
    <t>041-0429-0</t>
  </si>
  <si>
    <t>A1322013</t>
  </si>
  <si>
    <t>041-0461-0</t>
  </si>
  <si>
    <t>SubjectId</t>
  </si>
  <si>
    <t>T1</t>
  </si>
  <si>
    <t>T1 Experiment Code</t>
  </si>
  <si>
    <t>003-1328-1</t>
  </si>
  <si>
    <t>012-1640-1</t>
  </si>
  <si>
    <t>001-1007-1</t>
  </si>
  <si>
    <t>040-2002-1</t>
  </si>
  <si>
    <t>012-1642-1</t>
  </si>
  <si>
    <t>021-7108-1</t>
  </si>
  <si>
    <t>040-2008-1</t>
  </si>
  <si>
    <t>OH2023_028</t>
  </si>
  <si>
    <t>025-7504-1</t>
  </si>
  <si>
    <t>040-2017-1</t>
  </si>
  <si>
    <t>040-2006-1</t>
  </si>
  <si>
    <t>003-1336-1</t>
  </si>
  <si>
    <t>012-1658-1</t>
  </si>
  <si>
    <t>020-7000-1</t>
  </si>
  <si>
    <t>040-2014-1</t>
  </si>
  <si>
    <t>007-1520-1</t>
  </si>
  <si>
    <t>040-2031-1</t>
  </si>
  <si>
    <t>040-2018-1</t>
  </si>
  <si>
    <t>023-7300-1</t>
  </si>
  <si>
    <t>025-7506-1</t>
  </si>
  <si>
    <t>020-7003-1</t>
  </si>
  <si>
    <t>014-1909-1</t>
  </si>
  <si>
    <t>012-1624-1</t>
  </si>
  <si>
    <t>020-7006-1</t>
  </si>
  <si>
    <t>025-7502-1</t>
  </si>
  <si>
    <t>025-7503-1</t>
  </si>
  <si>
    <t>025-7511-1</t>
  </si>
  <si>
    <t>OH2023_029</t>
  </si>
  <si>
    <t>021-7117-1</t>
  </si>
  <si>
    <t>021-7115-1</t>
  </si>
  <si>
    <t>016-1125-1</t>
  </si>
  <si>
    <t>016-1103-1</t>
  </si>
  <si>
    <t>014-1924-1</t>
  </si>
  <si>
    <t>153-1341-1</t>
  </si>
  <si>
    <t>021-7114-1</t>
  </si>
  <si>
    <t>034-8003-1</t>
  </si>
  <si>
    <t>027-7711-1</t>
  </si>
  <si>
    <t>021-7116-1</t>
  </si>
  <si>
    <t>016-1101-1</t>
  </si>
  <si>
    <t>024-7422-1</t>
  </si>
  <si>
    <t>012-1648-1</t>
  </si>
  <si>
    <t>024-7419-1</t>
  </si>
  <si>
    <t>024-7421-1</t>
  </si>
  <si>
    <t>016-1105-1</t>
  </si>
  <si>
    <t>013-1828-1</t>
  </si>
  <si>
    <t>014-1923-1</t>
  </si>
  <si>
    <t>024-7418-1</t>
  </si>
  <si>
    <t>016-1100-1</t>
  </si>
  <si>
    <t>025-7518-1</t>
  </si>
  <si>
    <t>024-7423-1</t>
  </si>
  <si>
    <t>026-7601-1</t>
  </si>
  <si>
    <t>012-1656-1</t>
  </si>
  <si>
    <t>027-7713-1</t>
  </si>
  <si>
    <t>023-7302-1</t>
  </si>
  <si>
    <t>021-7113-1</t>
  </si>
  <si>
    <t>152-1221-1</t>
  </si>
  <si>
    <t>OH2023_030</t>
  </si>
  <si>
    <t>014-1912-1</t>
  </si>
  <si>
    <t>012-1654-1</t>
  </si>
  <si>
    <t>016-1124-1</t>
  </si>
  <si>
    <t>031-6003-1</t>
  </si>
  <si>
    <t>025-7516-1</t>
  </si>
  <si>
    <t>016-1120-1</t>
  </si>
  <si>
    <t>027-7708-1</t>
  </si>
  <si>
    <t>020-7004-1</t>
  </si>
  <si>
    <t>024-7416-1</t>
  </si>
  <si>
    <t>021-7102-1</t>
  </si>
  <si>
    <t>016-1119-1</t>
  </si>
  <si>
    <t>025-7517-1</t>
  </si>
  <si>
    <t>008-1719-1</t>
  </si>
  <si>
    <t>020-7001-1</t>
  </si>
  <si>
    <t>027-7709-1</t>
  </si>
  <si>
    <t>012-1644-1</t>
  </si>
  <si>
    <t>020-7002-1</t>
  </si>
  <si>
    <t>025-7513-1</t>
  </si>
  <si>
    <t>003-1344-1</t>
  </si>
  <si>
    <t>024-7401-1</t>
  </si>
  <si>
    <t>040-2004-1</t>
  </si>
  <si>
    <t>007-1522-1</t>
  </si>
  <si>
    <t>012-1634-1</t>
  </si>
  <si>
    <t>016-1118-1</t>
  </si>
  <si>
    <t>008-1741-1</t>
  </si>
  <si>
    <t>024-7409-1</t>
  </si>
  <si>
    <t>027-7710-1</t>
  </si>
  <si>
    <t>016-1107-1</t>
  </si>
  <si>
    <t>OH2023_031</t>
  </si>
  <si>
    <t>025-7508-1</t>
  </si>
  <si>
    <t>027-7702-1</t>
  </si>
  <si>
    <t>027-7703-1</t>
  </si>
  <si>
    <t>027-7705-1</t>
  </si>
  <si>
    <t>027-7706-1</t>
  </si>
  <si>
    <t>027-7707-1</t>
  </si>
  <si>
    <t>028-7804-1</t>
  </si>
  <si>
    <t>029-7904-1</t>
  </si>
  <si>
    <t>029-7905-1</t>
  </si>
  <si>
    <t>029-7906-1</t>
  </si>
  <si>
    <t>029-7907-1</t>
  </si>
  <si>
    <t>031-6002-1</t>
  </si>
  <si>
    <t>034-8002-1</t>
  </si>
  <si>
    <t>034-8005-1</t>
  </si>
  <si>
    <t>sample id (PD)</t>
  </si>
  <si>
    <t>TPD Experiment Code</t>
  </si>
  <si>
    <t>041-0234-PD</t>
  </si>
  <si>
    <t>041-0369-PD</t>
  </si>
  <si>
    <t>041-0152-PD</t>
  </si>
  <si>
    <t>041-0355-PD</t>
  </si>
  <si>
    <t>041-0163-PD</t>
  </si>
  <si>
    <t>041-0359-PD</t>
  </si>
  <si>
    <t>041-0353-PD</t>
  </si>
  <si>
    <t>041-0370-PD</t>
  </si>
  <si>
    <t>041-0023-PD</t>
  </si>
  <si>
    <t>041-0028-PD</t>
  </si>
  <si>
    <t>041-0364-PD</t>
  </si>
  <si>
    <t>041-0358-PD</t>
  </si>
  <si>
    <t>041-0083-PD</t>
  </si>
  <si>
    <t>041-0376-PD</t>
  </si>
  <si>
    <t>041-0096-PD</t>
  </si>
  <si>
    <t>041-0349-PD</t>
  </si>
  <si>
    <t>041-0082-PD</t>
  </si>
  <si>
    <t>041-0361-PD</t>
  </si>
  <si>
    <t>041-0368-PD</t>
  </si>
  <si>
    <t>041-0191-PD</t>
  </si>
  <si>
    <t>041-0063-PD</t>
  </si>
  <si>
    <t>041-0036-PD</t>
  </si>
  <si>
    <t>041-0041-PD</t>
  </si>
  <si>
    <t>041-0018-PD</t>
  </si>
  <si>
    <t>041-0059-PD</t>
  </si>
  <si>
    <t>country</t>
  </si>
  <si>
    <t>barcode</t>
  </si>
  <si>
    <t>Event Id</t>
  </si>
  <si>
    <t>Event name</t>
  </si>
  <si>
    <t>Event date</t>
  </si>
  <si>
    <t>Tn</t>
  </si>
  <si>
    <t>Assay Plate ID</t>
  </si>
  <si>
    <t>PRE</t>
  </si>
  <si>
    <t>Pre-1st treatment</t>
  </si>
  <si>
    <t>IL</t>
  </si>
  <si>
    <t>008</t>
  </si>
  <si>
    <t>1719</t>
  </si>
  <si>
    <t>N</t>
  </si>
  <si>
    <t>UNS</t>
  </si>
  <si>
    <t>Unscheduled Visit</t>
  </si>
  <si>
    <t>POST</t>
  </si>
  <si>
    <t>Post 1st treatment</t>
  </si>
  <si>
    <t>T4</t>
  </si>
  <si>
    <t>FU1</t>
  </si>
  <si>
    <t>1st ORR Evaluation</t>
  </si>
  <si>
    <t>T5</t>
  </si>
  <si>
    <t>SRN_H</t>
  </si>
  <si>
    <t>Screening of Healthy Subjects</t>
  </si>
  <si>
    <t>FU2</t>
  </si>
  <si>
    <t>2nd ORR Evaluation</t>
  </si>
  <si>
    <t>T6</t>
  </si>
  <si>
    <t>T7</t>
  </si>
  <si>
    <t>2008-11-11</t>
  </si>
  <si>
    <t>2008-11-25</t>
  </si>
  <si>
    <t>2008-12-02</t>
  </si>
  <si>
    <t>2008-12-10</t>
  </si>
  <si>
    <t>US-038-4002-HEALTHY</t>
  </si>
  <si>
    <t>2009-01-01</t>
  </si>
  <si>
    <t>US-038-4003-HEALTHY</t>
  </si>
  <si>
    <t>US-038-4005-HEALTHY</t>
  </si>
  <si>
    <t>US-038-4006-HEALTHY</t>
  </si>
  <si>
    <t>US-038-4009-HEALTHY</t>
  </si>
  <si>
    <t>US-038-4012-HEALTHY</t>
  </si>
  <si>
    <t>US-038-4013-HEALTHY</t>
  </si>
  <si>
    <t>US-038-4014-HEALTHY</t>
  </si>
  <si>
    <t>US-038-4068-HEALTHY</t>
  </si>
  <si>
    <t>US-038-4070-HEALTHY</t>
  </si>
  <si>
    <t>2009-01-13</t>
  </si>
  <si>
    <t>2009-03-17</t>
  </si>
  <si>
    <t>2009-04-07</t>
  </si>
  <si>
    <t>2009-04-22</t>
  </si>
  <si>
    <t>2009-04-23</t>
  </si>
  <si>
    <t>2009-05-07</t>
  </si>
  <si>
    <t>2009-05-21</t>
  </si>
  <si>
    <t>2009-05-28</t>
  </si>
  <si>
    <t>2009-06-11</t>
  </si>
  <si>
    <t>2009-06-25</t>
  </si>
  <si>
    <t>2009-07-14</t>
  </si>
  <si>
    <t>2009-07-23</t>
  </si>
  <si>
    <t>2009-08-06</t>
  </si>
  <si>
    <t>2009-08-20</t>
  </si>
  <si>
    <t>2009-09-08</t>
  </si>
  <si>
    <t>2009-10-01</t>
  </si>
  <si>
    <t>2009-10-06</t>
  </si>
  <si>
    <t>2009-10-29</t>
  </si>
  <si>
    <t>2009-11-03</t>
  </si>
  <si>
    <t>2009-11-24</t>
  </si>
  <si>
    <t>US-038-4001-HEALTHY</t>
  </si>
  <si>
    <t>2010-01-01</t>
  </si>
  <si>
    <t>US-038-4004-HEALTHY</t>
  </si>
  <si>
    <t>US-038-4007-HEALTHY</t>
  </si>
  <si>
    <t>US-038-4008-HEALTHY</t>
  </si>
  <si>
    <t>US-038-4010-HEALTHY</t>
  </si>
  <si>
    <t>US-038-4011-HEALTHY</t>
  </si>
  <si>
    <t>US-038-4015-HEALTHY</t>
  </si>
  <si>
    <t>US-038-4017-HEALTHY</t>
  </si>
  <si>
    <t>US-038-4018-HEALTHY</t>
  </si>
  <si>
    <t>US-038-4019-HEALTHY</t>
  </si>
  <si>
    <t>US-038-4020-HEALTHY</t>
  </si>
  <si>
    <t>US-038-4021-HEALTHY</t>
  </si>
  <si>
    <t>US-038-4022-HEALTHY</t>
  </si>
  <si>
    <t>US-038-4023-HEALTHY</t>
  </si>
  <si>
    <t>US-038-4024-HEALTHY</t>
  </si>
  <si>
    <t>US-038-4025-HEALTHY</t>
  </si>
  <si>
    <t>US-038-4026-HEALTHY</t>
  </si>
  <si>
    <t>US-038-4027-HEALTHY</t>
  </si>
  <si>
    <t>US-038-4034-HEALTHY</t>
  </si>
  <si>
    <t>US-038-4035-HEALTHY</t>
  </si>
  <si>
    <t>US-038-4036-HEALTHY</t>
  </si>
  <si>
    <t>US-038-4067-HEALTHY</t>
  </si>
  <si>
    <t>US-038-4069-HEALTHY</t>
  </si>
  <si>
    <t>US-038-4071-HEALTHY</t>
  </si>
  <si>
    <t>US-038-4072-HEALTHY</t>
  </si>
  <si>
    <t>US-038-4073-HEALTHY</t>
  </si>
  <si>
    <t>US-038-4074-HEALTHY</t>
  </si>
  <si>
    <t>US-038-4075-HEALTHY</t>
  </si>
  <si>
    <t>US-038-4090-HEALTHY</t>
  </si>
  <si>
    <t>2010-09-27</t>
  </si>
  <si>
    <t>2010-11-23</t>
  </si>
  <si>
    <t>2010-12-17</t>
  </si>
  <si>
    <t>US-038-4000-HEALTHY</t>
  </si>
  <si>
    <t>2011-01-01</t>
  </si>
  <si>
    <t>US-038-4016-HEALTHY</t>
  </si>
  <si>
    <t>US-038-4028-HEALTHY</t>
  </si>
  <si>
    <t>US-038-4029-HEALTHY</t>
  </si>
  <si>
    <t>US-038-4030-HEALTHY</t>
  </si>
  <si>
    <t>US-038-4031-HEALTHY</t>
  </si>
  <si>
    <t>US-038-4032-HEALTHY</t>
  </si>
  <si>
    <t>US-038-4033-HEALTHY</t>
  </si>
  <si>
    <t>US-038-4037-HEALTHY</t>
  </si>
  <si>
    <t>US-038-4038-HEALTHY</t>
  </si>
  <si>
    <t>US-038-4039-HEALTHY</t>
  </si>
  <si>
    <t>US-038-4040-HEALTHY</t>
  </si>
  <si>
    <t>US-038-4041-HEALTHY</t>
  </si>
  <si>
    <t>US-038-4042-HEALTHY</t>
  </si>
  <si>
    <t>US-038-4076-HEALTHY</t>
  </si>
  <si>
    <t>2011-01-04</t>
  </si>
  <si>
    <t>2011-01-17</t>
  </si>
  <si>
    <t>2011-01-25</t>
  </si>
  <si>
    <t>2011-02-23</t>
  </si>
  <si>
    <t>2011-02-25</t>
  </si>
  <si>
    <t>2011-03-04</t>
  </si>
  <si>
    <t>2011-03-22</t>
  </si>
  <si>
    <t>2011-03-24</t>
  </si>
  <si>
    <t>2011-03-30</t>
  </si>
  <si>
    <t>2011-04-26</t>
  </si>
  <si>
    <t>2011-05-17</t>
  </si>
  <si>
    <t>2011-05-25</t>
  </si>
  <si>
    <t>2011-06-14</t>
  </si>
  <si>
    <t>2011-06-15</t>
  </si>
  <si>
    <t>2011-06-20</t>
  </si>
  <si>
    <t>2011-06-22</t>
  </si>
  <si>
    <t>2011-07-13</t>
  </si>
  <si>
    <t>2011-07-26</t>
  </si>
  <si>
    <t>2011-08-01</t>
  </si>
  <si>
    <t>2011-08-26</t>
  </si>
  <si>
    <t>2011-10-04</t>
  </si>
  <si>
    <t>2011-12-06</t>
  </si>
  <si>
    <t>2011-12-20</t>
  </si>
  <si>
    <t>2011-12-22</t>
  </si>
  <si>
    <t>US-038-4043-HEALTHY</t>
  </si>
  <si>
    <t>2012-01-01</t>
  </si>
  <si>
    <t>US-038-4044-HEALTHY</t>
  </si>
  <si>
    <t>US-038-4046-HEALTHY</t>
  </si>
  <si>
    <t>US-038-4047-HEALTHY</t>
  </si>
  <si>
    <t>US-038-4048-HEALTHY</t>
  </si>
  <si>
    <t>US-038-4052-HEALTHY</t>
  </si>
  <si>
    <t>US-038-4057-HEALTHY</t>
  </si>
  <si>
    <t>US-038-4058-HEALTHY</t>
  </si>
  <si>
    <t>US-038-4077-HEALTHY</t>
  </si>
  <si>
    <t>US-038-4078-HEALTHY</t>
  </si>
  <si>
    <t>US-038-4079-HEALTHY</t>
  </si>
  <si>
    <t>US-038-4080-HEALTHY</t>
  </si>
  <si>
    <t>US-038-4081-HEALTHY</t>
  </si>
  <si>
    <t>US-038-4082-HEALTHY</t>
  </si>
  <si>
    <t>US-038-4083-HEALTHY</t>
  </si>
  <si>
    <t>US-038-4084-HEALTHY</t>
  </si>
  <si>
    <t>US-038-4085-HEALTHY</t>
  </si>
  <si>
    <t>US-038-4086-HEALTHY</t>
  </si>
  <si>
    <t>US-038-4087-HEALTHY</t>
  </si>
  <si>
    <t>US-038-4091-HEALTHY</t>
  </si>
  <si>
    <t>2012-01-17</t>
  </si>
  <si>
    <t>2012-02-01</t>
  </si>
  <si>
    <t>2012-02-07</t>
  </si>
  <si>
    <t>2012-03-15</t>
  </si>
  <si>
    <t>2012-03-21</t>
  </si>
  <si>
    <t>2012-03-29</t>
  </si>
  <si>
    <t>2012-04-02</t>
  </si>
  <si>
    <t>2012-05-09</t>
  </si>
  <si>
    <t>2012-05-15</t>
  </si>
  <si>
    <t>2012-06-27</t>
  </si>
  <si>
    <t>2012-06-29</t>
  </si>
  <si>
    <t>2012-07-25</t>
  </si>
  <si>
    <t>2012-08-22</t>
  </si>
  <si>
    <t>2012-10-03</t>
  </si>
  <si>
    <t>US-038-4045-HEALTHY</t>
  </si>
  <si>
    <t>2013-01-01</t>
  </si>
  <si>
    <t>US-038-4049-HEALTHY</t>
  </si>
  <si>
    <t>US-038-4050-HEALTHY</t>
  </si>
  <si>
    <t>US-038-4051-HEALTHY</t>
  </si>
  <si>
    <t>US-038-4053-HEALTHY</t>
  </si>
  <si>
    <t>US-038-4054-HEALTHY</t>
  </si>
  <si>
    <t>US-038-4055-HEALTHY</t>
  </si>
  <si>
    <t>US-038-4056-HEALTHY</t>
  </si>
  <si>
    <t>US-038-4059-HEALTHY</t>
  </si>
  <si>
    <t>US-038-4060-HEALTHY</t>
  </si>
  <si>
    <t>US-038-4062-HEALTHY</t>
  </si>
  <si>
    <t>US-038-4088-HEALTHY</t>
  </si>
  <si>
    <t>2013-01-27</t>
  </si>
  <si>
    <t>2013-02-21</t>
  </si>
  <si>
    <t>2013-02-24</t>
  </si>
  <si>
    <t>2013-03-26</t>
  </si>
  <si>
    <t>2013-05-19</t>
  </si>
  <si>
    <t>US-038-4061-HEALTHY</t>
  </si>
  <si>
    <t>2014-01-01</t>
  </si>
  <si>
    <t>US-038-4063-HEALTHY</t>
  </si>
  <si>
    <t>US-038-4064-HEALTHY</t>
  </si>
  <si>
    <t>US-038-4089-HEALTHY</t>
  </si>
  <si>
    <t>2014-01-10</t>
  </si>
  <si>
    <t>2014-01-28</t>
  </si>
  <si>
    <t>US-038-1014-NSCLC</t>
  </si>
  <si>
    <t>2014-02-06</t>
  </si>
  <si>
    <t>2014-02-26</t>
  </si>
  <si>
    <t>2014-06-19</t>
  </si>
  <si>
    <t>2014-06-20</t>
  </si>
  <si>
    <t>2014-06-24</t>
  </si>
  <si>
    <t>2014-06-26</t>
  </si>
  <si>
    <t>2014-07-03</t>
  </si>
  <si>
    <t>2014-07-11</t>
  </si>
  <si>
    <t>2014-07-15</t>
  </si>
  <si>
    <t>2014-07-18</t>
  </si>
  <si>
    <t>2014-07-22</t>
  </si>
  <si>
    <t>2014-07-24</t>
  </si>
  <si>
    <t>2014-07-30</t>
  </si>
  <si>
    <t>2014-08-29</t>
  </si>
  <si>
    <t>2014-09-04</t>
  </si>
  <si>
    <t>2014-09-26</t>
  </si>
  <si>
    <t>2014-09-29</t>
  </si>
  <si>
    <t>2014-09-30</t>
  </si>
  <si>
    <t>2014-10-02</t>
  </si>
  <si>
    <t>2014-10-07</t>
  </si>
  <si>
    <t>2014-10-08</t>
  </si>
  <si>
    <t>2014-10-13</t>
  </si>
  <si>
    <t>2014-10-15</t>
  </si>
  <si>
    <t>2014-10-20</t>
  </si>
  <si>
    <t>2014-10-21</t>
  </si>
  <si>
    <t>2014-10-23</t>
  </si>
  <si>
    <t>2014-10-30</t>
  </si>
  <si>
    <t>2014-10-31</t>
  </si>
  <si>
    <t>2014-11-04</t>
  </si>
  <si>
    <t>2014-11-07</t>
  </si>
  <si>
    <t>2014-11-18</t>
  </si>
  <si>
    <t>2014-11-21</t>
  </si>
  <si>
    <t>2015-01-01</t>
  </si>
  <si>
    <t>US-038-4065-HEALTHY</t>
  </si>
  <si>
    <t>2015-01-12</t>
  </si>
  <si>
    <t>2015-01-22</t>
  </si>
  <si>
    <t>2015-02-13</t>
  </si>
  <si>
    <t>2015-02-17</t>
  </si>
  <si>
    <t>2015-03-06</t>
  </si>
  <si>
    <t>2015-03-07</t>
  </si>
  <si>
    <t>2015-03-18</t>
  </si>
  <si>
    <t>2015-03-27</t>
  </si>
  <si>
    <t>2015-04-01</t>
  </si>
  <si>
    <t>2015-04-07</t>
  </si>
  <si>
    <t>2015-04-24</t>
  </si>
  <si>
    <t>2015-05-13</t>
  </si>
  <si>
    <t>2015-06-16</t>
  </si>
  <si>
    <t>2015-06-17</t>
  </si>
  <si>
    <t>2015-07-07</t>
  </si>
  <si>
    <t>2015-07-09</t>
  </si>
  <si>
    <t>2015-07-10</t>
  </si>
  <si>
    <t>2015-08-13</t>
  </si>
  <si>
    <t>2015-09-03</t>
  </si>
  <si>
    <t>2015-09-16</t>
  </si>
  <si>
    <t>2015-12-03</t>
  </si>
  <si>
    <t>2015-12-04</t>
  </si>
  <si>
    <t>2015-12-07</t>
  </si>
  <si>
    <t>2015-12-10</t>
  </si>
  <si>
    <t>2015-12-16</t>
  </si>
  <si>
    <t>2015-12-18</t>
  </si>
  <si>
    <t>2015-12-22</t>
  </si>
  <si>
    <t>2016-01-11</t>
  </si>
  <si>
    <t>2016-01-13</t>
  </si>
  <si>
    <t>2016-01-18</t>
  </si>
  <si>
    <t>2016-01-21</t>
  </si>
  <si>
    <t>2016-01-22</t>
  </si>
  <si>
    <t>2016-01-26</t>
  </si>
  <si>
    <t>2016-01-29</t>
  </si>
  <si>
    <t>2016-01-31</t>
  </si>
  <si>
    <t>2016-02-03</t>
  </si>
  <si>
    <t>2016-02-04</t>
  </si>
  <si>
    <t>2016-02-06</t>
  </si>
  <si>
    <t>2016-02-07</t>
  </si>
  <si>
    <t>2016-02-08</t>
  </si>
  <si>
    <t>2016-02-09</t>
  </si>
  <si>
    <t>2016-02-12</t>
  </si>
  <si>
    <t>2016-02-15</t>
  </si>
  <si>
    <t>2016-02-21</t>
  </si>
  <si>
    <t>2016-02-28</t>
  </si>
  <si>
    <t>2016-03-02</t>
  </si>
  <si>
    <t>2016-03-04</t>
  </si>
  <si>
    <t>2016-03-14</t>
  </si>
  <si>
    <t>2016-03-24</t>
  </si>
  <si>
    <t>2016-03-30</t>
  </si>
  <si>
    <t>2016-04-01</t>
  </si>
  <si>
    <t>2016-04-04</t>
  </si>
  <si>
    <t>2016-04-07</t>
  </si>
  <si>
    <t>2016-04-13</t>
  </si>
  <si>
    <t>2016-04-22</t>
  </si>
  <si>
    <t>2016-04-28</t>
  </si>
  <si>
    <t>2016-04-29</t>
  </si>
  <si>
    <t>2016-05-10</t>
  </si>
  <si>
    <t>2016-05-12</t>
  </si>
  <si>
    <t>2016-05-30</t>
  </si>
  <si>
    <t>2016-06-06</t>
  </si>
  <si>
    <t>2016-06-08</t>
  </si>
  <si>
    <t>2016-06-13</t>
  </si>
  <si>
    <t>2016-06-14</t>
  </si>
  <si>
    <t>2016-06-15</t>
  </si>
  <si>
    <t>2016-06-20</t>
  </si>
  <si>
    <t>2016-06-21</t>
  </si>
  <si>
    <t>2016-06-23</t>
  </si>
  <si>
    <t>2016-06-29</t>
  </si>
  <si>
    <t>2016-06-30</t>
  </si>
  <si>
    <t>2016-07-01</t>
  </si>
  <si>
    <t>2016-07-04</t>
  </si>
  <si>
    <t>2016-07-05</t>
  </si>
  <si>
    <t>2016-07-12</t>
  </si>
  <si>
    <t>2016-07-13</t>
  </si>
  <si>
    <t>2016-07-18</t>
  </si>
  <si>
    <t>2016-07-21</t>
  </si>
  <si>
    <t>2016-07-27</t>
  </si>
  <si>
    <t>2016-07-28</t>
  </si>
  <si>
    <t>2016-07-29</t>
  </si>
  <si>
    <t>2016-08-01</t>
  </si>
  <si>
    <t>2016-08-02</t>
  </si>
  <si>
    <t>2016-08-03</t>
  </si>
  <si>
    <t>2016-08-05</t>
  </si>
  <si>
    <t>2016-08-08</t>
  </si>
  <si>
    <t>2016-08-09</t>
  </si>
  <si>
    <t>2016-08-15</t>
  </si>
  <si>
    <t>2016-08-17</t>
  </si>
  <si>
    <t>2016-08-18</t>
  </si>
  <si>
    <t>2016-08-22</t>
  </si>
  <si>
    <t>2016-08-23</t>
  </si>
  <si>
    <t>2016-08-25</t>
  </si>
  <si>
    <t>2016-08-31</t>
  </si>
  <si>
    <t>2016-09-02</t>
  </si>
  <si>
    <t>2016-09-05</t>
  </si>
  <si>
    <t>2016-09-12</t>
  </si>
  <si>
    <t>2016-09-13</t>
  </si>
  <si>
    <t>2016-09-14</t>
  </si>
  <si>
    <t>2016-09-15</t>
  </si>
  <si>
    <t>2016-09-19</t>
  </si>
  <si>
    <t>2016-09-20</t>
  </si>
  <si>
    <t>2016-09-22</t>
  </si>
  <si>
    <t>2016-09-27</t>
  </si>
  <si>
    <t>2016-09-30</t>
  </si>
  <si>
    <t>2016-10-04</t>
  </si>
  <si>
    <t>2016-10-12</t>
  </si>
  <si>
    <t>2016-10-13</t>
  </si>
  <si>
    <t>2016-10-19</t>
  </si>
  <si>
    <t>2016-10-21</t>
  </si>
  <si>
    <t>BC</t>
  </si>
  <si>
    <t>Blood Collection</t>
  </si>
  <si>
    <t>2016-10-24</t>
  </si>
  <si>
    <t>2016-11-07</t>
  </si>
  <si>
    <t>2016-11-08</t>
  </si>
  <si>
    <t>2016-11-09</t>
  </si>
  <si>
    <t>2016-11-11</t>
  </si>
  <si>
    <t>2016-11-14</t>
  </si>
  <si>
    <t>2016-11-18</t>
  </si>
  <si>
    <t>2016-11-21</t>
  </si>
  <si>
    <t>2016-11-22</t>
  </si>
  <si>
    <t>2016-11-23</t>
  </si>
  <si>
    <t>2016-11-24</t>
  </si>
  <si>
    <t>2016-11-29</t>
  </si>
  <si>
    <t>2016-12-01</t>
  </si>
  <si>
    <t>2016-12-05</t>
  </si>
  <si>
    <t>2016-12-06</t>
  </si>
  <si>
    <t>2016-12-09</t>
  </si>
  <si>
    <t>2016-12-13</t>
  </si>
  <si>
    <t>2016-12-14</t>
  </si>
  <si>
    <t>2016-12-19</t>
  </si>
  <si>
    <t>2016-12-22</t>
  </si>
  <si>
    <t>2016-12-23</t>
  </si>
  <si>
    <t>2016-12-27</t>
  </si>
  <si>
    <t>2016-12-30</t>
  </si>
  <si>
    <t>2017-01-01</t>
  </si>
  <si>
    <t>2017-01-02</t>
  </si>
  <si>
    <t>2017-01-03</t>
  </si>
  <si>
    <t>2017-01-09</t>
  </si>
  <si>
    <t>2017-01-12</t>
  </si>
  <si>
    <t>2017-01-13</t>
  </si>
  <si>
    <t>2017-01-14</t>
  </si>
  <si>
    <t>2017-01-15</t>
  </si>
  <si>
    <t>2017-01-16</t>
  </si>
  <si>
    <t>2017-01-17</t>
  </si>
  <si>
    <t>2017-01-20</t>
  </si>
  <si>
    <t>2017-01-21</t>
  </si>
  <si>
    <t>2017-01-22</t>
  </si>
  <si>
    <t>2017-01-24</t>
  </si>
  <si>
    <t>2017-01-25</t>
  </si>
  <si>
    <t>2017-01-26</t>
  </si>
  <si>
    <t>2017-01-27</t>
  </si>
  <si>
    <t>2017-01-28</t>
  </si>
  <si>
    <t>2017-01-29</t>
  </si>
  <si>
    <t>2017-02-02</t>
  </si>
  <si>
    <t>2017-02-03</t>
  </si>
  <si>
    <t>2017-02-04</t>
  </si>
  <si>
    <t>2017-02-05</t>
  </si>
  <si>
    <t>2017-02-06</t>
  </si>
  <si>
    <t>2017-02-07</t>
  </si>
  <si>
    <t>2017-02-09</t>
  </si>
  <si>
    <t>2017-02-11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</si>
  <si>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</si>
  <si>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</si>
  <si>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</si>
  <si>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</si>
  <si>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</si>
  <si>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</si>
  <si>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</si>
  <si>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</si>
  <si>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2017-02-26</t>
  </si>
  <si>
    <t>2017-03-02</t>
  </si>
  <si>
    <t>2017-03-07</t>
  </si>
  <si>
    <t>2017-03-08</t>
  </si>
  <si>
    <t>2017-03-09</t>
  </si>
  <si>
    <t>2017-03-10</t>
  </si>
  <si>
    <t>2017-03-13</t>
  </si>
  <si>
    <t>2017-03-16</t>
  </si>
  <si>
    <t>2017-03-17</t>
  </si>
  <si>
    <t>2017-03-20</t>
  </si>
  <si>
    <t>2017-03-21</t>
  </si>
  <si>
    <t>2017-03-22</t>
  </si>
  <si>
    <t>2017-03-24</t>
  </si>
  <si>
    <t>2017-03-30</t>
  </si>
  <si>
    <t>2017-03-31</t>
  </si>
  <si>
    <t>2017-04-01</t>
  </si>
  <si>
    <t>2017-04-04</t>
  </si>
  <si>
    <t>2017-04-06</t>
  </si>
  <si>
    <t>2017-04-11</t>
  </si>
  <si>
    <t>2017-04-12</t>
  </si>
  <si>
    <t>2017-04-13</t>
  </si>
  <si>
    <t>2017-04-20</t>
  </si>
  <si>
    <t>2017-04-21</t>
  </si>
  <si>
    <t>2017-04-23</t>
  </si>
  <si>
    <t>2017-04-24</t>
  </si>
  <si>
    <t>2017-04-26</t>
  </si>
  <si>
    <t>2017-04-27</t>
  </si>
  <si>
    <t>2017-04-28</t>
  </si>
  <si>
    <t>2017-05-03</t>
  </si>
  <si>
    <t>2017-05-05</t>
  </si>
  <si>
    <t>2017-05-09</t>
  </si>
  <si>
    <t>2017-05-11</t>
  </si>
  <si>
    <t>2017-05-12</t>
  </si>
  <si>
    <t>2017-05-14</t>
  </si>
  <si>
    <t>2017-05-15</t>
  </si>
  <si>
    <t>2017-05-16</t>
  </si>
  <si>
    <t>2017-05-19</t>
  </si>
  <si>
    <t>2017-05-22</t>
  </si>
  <si>
    <t>2017-05-23</t>
  </si>
  <si>
    <t>2017-05-24</t>
  </si>
  <si>
    <t>2017-05-30</t>
  </si>
  <si>
    <t>2017-05-31</t>
  </si>
  <si>
    <t>2017-06-01</t>
  </si>
  <si>
    <t>2017-06-04</t>
  </si>
  <si>
    <t>2017-06-06</t>
  </si>
  <si>
    <t>2017-06-07</t>
  </si>
  <si>
    <t>2017-06-08</t>
  </si>
  <si>
    <t>2017-06-09</t>
  </si>
  <si>
    <t>2017-06-11</t>
  </si>
  <si>
    <t>2017-06-12</t>
  </si>
  <si>
    <t>2017-06-13</t>
  </si>
  <si>
    <t>2017-06-14</t>
  </si>
  <si>
    <t>2017-06-16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</si>
  <si>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</si>
  <si>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</si>
  <si>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</si>
  <si>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</si>
  <si>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</si>
  <si>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</si>
  <si>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</si>
  <si>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</si>
  <si>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</si>
  <si>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</si>
  <si>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</si>
  <si>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</si>
  <si>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</si>
  <si>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</si>
  <si>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</si>
  <si>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2017-07-13</t>
  </si>
  <si>
    <t>2017-07-14</t>
  </si>
  <si>
    <t>2017-07-18</t>
  </si>
  <si>
    <t>2017-07-20</t>
  </si>
  <si>
    <t>2017-07-24</t>
  </si>
  <si>
    <t>2017-07-25</t>
  </si>
  <si>
    <t>2017-07-28</t>
  </si>
  <si>
    <t>2017-07-31</t>
  </si>
  <si>
    <t>2017-08-04</t>
  </si>
  <si>
    <t>2017-08-07</t>
  </si>
  <si>
    <t>2017-08-10</t>
  </si>
  <si>
    <t>2017-08-15</t>
  </si>
  <si>
    <t>2017-08-16</t>
  </si>
  <si>
    <t>2017-08-17</t>
  </si>
  <si>
    <t>2017-08-22</t>
  </si>
  <si>
    <t>2017-08-24</t>
  </si>
  <si>
    <t>2017-08-28</t>
  </si>
  <si>
    <t>2017-08-30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</si>
  <si>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</si>
  <si>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</si>
  <si>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</si>
  <si>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</si>
  <si>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</si>
  <si>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</si>
  <si>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</si>
  <si>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2017-09-18</t>
  </si>
  <si>
    <t>2017-09-22</t>
  </si>
  <si>
    <t>2017-09-26</t>
  </si>
  <si>
    <t>2017-09-27</t>
  </si>
  <si>
    <t>2017-09-29</t>
  </si>
  <si>
    <t>2017-10-02</t>
  </si>
  <si>
    <t>2017-10-05</t>
  </si>
  <si>
    <t>2017-10-09</t>
  </si>
  <si>
    <t>2017-10-11</t>
  </si>
  <si>
    <t>2017-10-12</t>
  </si>
  <si>
    <t>2017-10-16</t>
  </si>
  <si>
    <t>2017-10-17</t>
  </si>
  <si>
    <t>2017-10-18</t>
  </si>
  <si>
    <t>2017-10-19</t>
  </si>
  <si>
    <t>2017-10-26</t>
  </si>
  <si>
    <t>2017-10-27</t>
  </si>
  <si>
    <t>2017-10-30</t>
  </si>
  <si>
    <t>2017-11-06</t>
  </si>
  <si>
    <t>2017-11-10</t>
  </si>
  <si>
    <t>2017-11-13</t>
  </si>
  <si>
    <t>2017-11-14</t>
  </si>
  <si>
    <t>2017-11-15</t>
  </si>
  <si>
    <t>2017-11-16</t>
  </si>
  <si>
    <t>2017-11-21</t>
  </si>
  <si>
    <t>2017-11-22</t>
  </si>
  <si>
    <t>2017-11-23</t>
  </si>
  <si>
    <t>2017-11-27</t>
  </si>
  <si>
    <t>2017-11-30</t>
  </si>
  <si>
    <t>2017-12-05</t>
  </si>
  <si>
    <t>2017-12-06</t>
  </si>
  <si>
    <t>2017-12-11</t>
  </si>
  <si>
    <t>2017-12-13</t>
  </si>
  <si>
    <t>2017-12-14</t>
  </si>
  <si>
    <t>2017-12-18</t>
  </si>
  <si>
    <t>2017-12-19</t>
  </si>
  <si>
    <t>2017-12-20</t>
  </si>
  <si>
    <t>2017-12-21</t>
  </si>
  <si>
    <t>2017-12-22</t>
  </si>
  <si>
    <t>2017-12-24</t>
  </si>
  <si>
    <t>2017-12-27</t>
  </si>
  <si>
    <t>2018-01-03</t>
  </si>
  <si>
    <t>2018-01-04</t>
  </si>
  <si>
    <t>2018-01-08</t>
  </si>
  <si>
    <t>2018-01-09</t>
  </si>
  <si>
    <t>2018-01-11</t>
  </si>
  <si>
    <t>2018-01-12</t>
  </si>
  <si>
    <t>2018-01-14</t>
  </si>
  <si>
    <t>2018-01-15</t>
  </si>
  <si>
    <t>2018-01-16</t>
  </si>
  <si>
    <t>2018-01-17</t>
  </si>
  <si>
    <t>2018-01-18</t>
  </si>
  <si>
    <t>2018-01-19</t>
  </si>
  <si>
    <t>2018-01-22</t>
  </si>
  <si>
    <t>2018-01-24</t>
  </si>
  <si>
    <t>2018-01-25</t>
  </si>
  <si>
    <t>2018-01-26</t>
  </si>
  <si>
    <t>2018-01-27</t>
  </si>
  <si>
    <t>2018-01-29</t>
  </si>
  <si>
    <t>2018-01-30</t>
  </si>
  <si>
    <t>2018-01-31</t>
  </si>
  <si>
    <t>2018-02-01</t>
  </si>
  <si>
    <t>2018-02-04</t>
  </si>
  <si>
    <t>2018-02-05</t>
  </si>
  <si>
    <t>2018-02-06</t>
  </si>
  <si>
    <t>2018-02-08</t>
  </si>
  <si>
    <t>2018-02-10</t>
  </si>
  <si>
    <t>2018-02-11</t>
  </si>
  <si>
    <t>2018-02-12</t>
  </si>
  <si>
    <t>2018-02-13</t>
  </si>
  <si>
    <t>2018-02-14</t>
  </si>
  <si>
    <t>2018-02-15</t>
  </si>
  <si>
    <t>2018-02-17</t>
  </si>
  <si>
    <t>2018-02-19</t>
  </si>
  <si>
    <t>2018-02-21</t>
  </si>
  <si>
    <t>2018-02-22</t>
  </si>
  <si>
    <t>2018-02-23</t>
  </si>
  <si>
    <t>2018-02-24</t>
  </si>
  <si>
    <t>2018-02-26</t>
  </si>
  <si>
    <t>2018-02-28</t>
  </si>
  <si>
    <t>2018-03-01</t>
  </si>
  <si>
    <t>2018-03-02</t>
  </si>
  <si>
    <t>2018-03-05</t>
  </si>
  <si>
    <t>2018-03-08</t>
  </si>
  <si>
    <t>2018-03-09</t>
  </si>
  <si>
    <t>2018-03-12</t>
  </si>
  <si>
    <t>2018-03-15</t>
  </si>
  <si>
    <t>2018-03-19</t>
  </si>
  <si>
    <t>2018-03-21</t>
  </si>
  <si>
    <t>2018-03-22</t>
  </si>
  <si>
    <t>2018-03-24</t>
  </si>
  <si>
    <t>2018-03-25</t>
  </si>
  <si>
    <t>2018-03-26</t>
  </si>
  <si>
    <t>2018-03-27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</si>
  <si>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</si>
  <si>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</si>
  <si>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</si>
  <si>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</si>
  <si>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</si>
  <si>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</si>
  <si>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</si>
  <si>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2018-04-15</t>
  </si>
  <si>
    <t>2018-04-16</t>
  </si>
  <si>
    <t>2018-04-17</t>
  </si>
  <si>
    <t>2018-04-19</t>
  </si>
  <si>
    <t>2018-04-20</t>
  </si>
  <si>
    <t>2018-04-24</t>
  </si>
  <si>
    <t>2018-04-25</t>
  </si>
  <si>
    <t>2018-04-26</t>
  </si>
  <si>
    <t>2018-05-03</t>
  </si>
  <si>
    <t>2018-05-07</t>
  </si>
  <si>
    <t>2018-05-08</t>
  </si>
  <si>
    <t>2018-05-09</t>
  </si>
  <si>
    <t>2018-05-14</t>
  </si>
  <si>
    <t>2018-05-15</t>
  </si>
  <si>
    <t>2018-05-16</t>
  </si>
  <si>
    <t>2018-05-17</t>
  </si>
  <si>
    <t>2018-05-18</t>
  </si>
  <si>
    <t>2018-05-22</t>
  </si>
  <si>
    <t>2018-05-25</t>
  </si>
  <si>
    <t>2018-05-29</t>
  </si>
  <si>
    <t>2018-06-06</t>
  </si>
  <si>
    <t>2018-06-07</t>
  </si>
  <si>
    <t>2018-06-11</t>
  </si>
  <si>
    <t>2018-06-12</t>
  </si>
  <si>
    <t>2018-06-14</t>
  </si>
  <si>
    <t>2018-06-18</t>
  </si>
  <si>
    <t>2018-06-19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</si>
  <si>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</si>
  <si>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</si>
  <si>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</si>
  <si>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</si>
  <si>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</si>
  <si>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</si>
  <si>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</si>
  <si>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2018-07-03</t>
  </si>
  <si>
    <t>2018-07-04</t>
  </si>
  <si>
    <t>2018-07-06</t>
  </si>
  <si>
    <t>2018-07-11</t>
  </si>
  <si>
    <t>2018-07-16</t>
  </si>
  <si>
    <t>2018-07-18</t>
  </si>
  <si>
    <t>2018-07-19</t>
  </si>
  <si>
    <t>2018-07-25</t>
  </si>
  <si>
    <t>2018-07-27</t>
  </si>
  <si>
    <t>2018-07-30</t>
  </si>
  <si>
    <t>2018-08-02</t>
  </si>
  <si>
    <t>2018-08-03</t>
  </si>
  <si>
    <t>2018-08-07</t>
  </si>
  <si>
    <t>2018-08-09</t>
  </si>
  <si>
    <t>2018-08-10</t>
  </si>
  <si>
    <t>2018-08-13</t>
  </si>
  <si>
    <t>2018-08-15</t>
  </si>
  <si>
    <t>2018-08-17</t>
  </si>
  <si>
    <t>2018-08-27</t>
  </si>
  <si>
    <t>2018-08-29</t>
  </si>
  <si>
    <t>2018-08-31</t>
  </si>
  <si>
    <t>2018-09-04</t>
  </si>
  <si>
    <t>2018-09-07</t>
  </si>
  <si>
    <t>2018-09-11</t>
  </si>
  <si>
    <t>2018-09-14</t>
  </si>
  <si>
    <t>2018-09-17</t>
  </si>
  <si>
    <t>2018-09-18</t>
  </si>
  <si>
    <t>2018-09-20</t>
  </si>
  <si>
    <t>2018-09-21</t>
  </si>
  <si>
    <t>2018-09-24</t>
  </si>
  <si>
    <t>2018-09-26</t>
  </si>
  <si>
    <t>2018-09-27</t>
  </si>
  <si>
    <t>2018-10-01</t>
  </si>
  <si>
    <t>2018-10-02</t>
  </si>
  <si>
    <t>2018-10-05</t>
  </si>
  <si>
    <t>2018-10-08</t>
  </si>
  <si>
    <t>2018-10-09</t>
  </si>
  <si>
    <t>2018-10-10</t>
  </si>
  <si>
    <t>2018-10-11</t>
  </si>
  <si>
    <t>2018-10-12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</si>
  <si>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</si>
  <si>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</si>
  <si>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</si>
  <si>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</si>
  <si>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</si>
  <si>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</si>
  <si>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</si>
  <si>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</si>
  <si>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</si>
  <si>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</si>
  <si>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2018-10-31</t>
  </si>
  <si>
    <t>2018-11-01</t>
  </si>
  <si>
    <t>2018-11-02</t>
  </si>
  <si>
    <t>2018-11-04</t>
  </si>
  <si>
    <t>2018-11-08</t>
  </si>
  <si>
    <t>2018-11-09</t>
  </si>
  <si>
    <t>2018-11-12</t>
  </si>
  <si>
    <t>2018-11-14</t>
  </si>
  <si>
    <t>2018-11-15</t>
  </si>
  <si>
    <t>2018-11-16</t>
  </si>
  <si>
    <t>2018-11-18</t>
  </si>
  <si>
    <t>2018-11-19</t>
  </si>
  <si>
    <t>2018-11-20</t>
  </si>
  <si>
    <t>2018-11-22</t>
  </si>
  <si>
    <t>2018-11-23</t>
  </si>
  <si>
    <t>2018-11-26</t>
  </si>
  <si>
    <t>2018-11-28</t>
  </si>
  <si>
    <t>2018-12-02</t>
  </si>
  <si>
    <t>2018-12-03</t>
  </si>
  <si>
    <t>2018-12-04</t>
  </si>
  <si>
    <t>2018-12-05</t>
  </si>
  <si>
    <t>2018-12-06</t>
  </si>
  <si>
    <t>2018-12-07</t>
  </si>
  <si>
    <t>2018-12-09</t>
  </si>
  <si>
    <t>2018-12-10</t>
  </si>
  <si>
    <t>2018-12-11</t>
  </si>
  <si>
    <t>2018-12-12</t>
  </si>
  <si>
    <t>2018-12-13</t>
  </si>
  <si>
    <t>2018-12-17</t>
  </si>
  <si>
    <t>2018-12-18</t>
  </si>
  <si>
    <t>2018-12-19</t>
  </si>
  <si>
    <t>2018-12-20</t>
  </si>
  <si>
    <t>2018-12-21</t>
  </si>
  <si>
    <t>2018-12-25</t>
  </si>
  <si>
    <t>2018-12-28</t>
  </si>
  <si>
    <t>2018-12-30</t>
  </si>
  <si>
    <t>2019-01-01</t>
  </si>
  <si>
    <t>2019-01-04</t>
  </si>
  <si>
    <t>2019-01-07</t>
  </si>
  <si>
    <t>2019-01-08</t>
  </si>
  <si>
    <t>2019-01-09</t>
  </si>
  <si>
    <t>2019-01-10</t>
  </si>
  <si>
    <t>2019-01-11</t>
  </si>
  <si>
    <t>2019-01-13</t>
  </si>
  <si>
    <t>2019-01-14</t>
  </si>
  <si>
    <t>2019-01-15</t>
  </si>
  <si>
    <t>2019-01-16</t>
  </si>
  <si>
    <t>2019-01-17</t>
  </si>
  <si>
    <t>2019-01-18</t>
  </si>
  <si>
    <t>2019-01-20</t>
  </si>
  <si>
    <t>2019-01-21</t>
  </si>
  <si>
    <t>2019-01-22</t>
  </si>
  <si>
    <t>2019-01-23</t>
  </si>
  <si>
    <t>2019-01-25</t>
  </si>
  <si>
    <t>2019-01-27</t>
  </si>
  <si>
    <t>2019-01-29</t>
  </si>
  <si>
    <t>2019-01-30</t>
  </si>
  <si>
    <t>2019-01-31</t>
  </si>
  <si>
    <t>2019-02-01</t>
  </si>
  <si>
    <t>2019-02-02</t>
  </si>
  <si>
    <t>2019-02-04</t>
  </si>
  <si>
    <t>2019-02-05</t>
  </si>
  <si>
    <t>2019-02-07</t>
  </si>
  <si>
    <t>2019-02-08</t>
  </si>
  <si>
    <t>2019-02-09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</si>
  <si>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</si>
  <si>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</si>
  <si>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</si>
  <si>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</si>
  <si>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</si>
  <si>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</si>
  <si>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</si>
  <si>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</si>
  <si>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</si>
  <si>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2019-02-23</t>
  </si>
  <si>
    <t>2019-02-24</t>
  </si>
  <si>
    <t>2019-02-25</t>
  </si>
  <si>
    <t>2019-02-26</t>
  </si>
  <si>
    <t>2019-02-27</t>
  </si>
  <si>
    <t>2019-03-01</t>
  </si>
  <si>
    <t>2019-03-02</t>
  </si>
  <si>
    <t>2019-03-07</t>
  </si>
  <si>
    <t>2019-03-11</t>
  </si>
  <si>
    <t>2019-03-13</t>
  </si>
  <si>
    <t>2019-03-14</t>
  </si>
  <si>
    <t>2019-03-15</t>
  </si>
  <si>
    <t>2019-03-20</t>
  </si>
  <si>
    <t>2019-03-21</t>
  </si>
  <si>
    <t>2019-03-23</t>
  </si>
  <si>
    <t>2019-03-24</t>
  </si>
  <si>
    <t>2019-03-25</t>
  </si>
  <si>
    <t>2019-03-26</t>
  </si>
  <si>
    <t>2019-03-27</t>
  </si>
  <si>
    <t>2019-03-29</t>
  </si>
  <si>
    <t>2019-04-01</t>
  </si>
  <si>
    <t>2019-04-02</t>
  </si>
  <si>
    <t>2019-04-03</t>
  </si>
  <si>
    <t>2019-04-10</t>
  </si>
  <si>
    <t>2019-04-11</t>
  </si>
  <si>
    <t>2019-04-12</t>
  </si>
  <si>
    <t>2019-04-15</t>
  </si>
  <si>
    <t>2019-04-16</t>
  </si>
  <si>
    <t>2019-04-18</t>
  </si>
  <si>
    <t>2019-04-22</t>
  </si>
  <si>
    <t>2019-04-24</t>
  </si>
  <si>
    <t>2019-04-25</t>
  </si>
  <si>
    <t>2019-04-28</t>
  </si>
  <si>
    <t>2019-04-29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</si>
  <si>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</si>
  <si>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</si>
  <si>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</si>
  <si>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</si>
  <si>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</si>
  <si>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</si>
  <si>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</si>
  <si>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2019-05-21</t>
  </si>
  <si>
    <t>2019-05-23</t>
  </si>
  <si>
    <t>2019-05-27</t>
  </si>
  <si>
    <t>2019-05-28</t>
  </si>
  <si>
    <t>2019-05-29</t>
  </si>
  <si>
    <t>2019-06-03</t>
  </si>
  <si>
    <t>2019-06-04</t>
  </si>
  <si>
    <t>2019-06-06</t>
  </si>
  <si>
    <t>2019-06-11</t>
  </si>
  <si>
    <t>2019-06-12</t>
  </si>
  <si>
    <t>2019-06-13</t>
  </si>
  <si>
    <t>2019-06-16</t>
  </si>
  <si>
    <t>2019-06-17</t>
  </si>
  <si>
    <t>2019-06-18</t>
  </si>
  <si>
    <t>2019-06-21</t>
  </si>
  <si>
    <t>2019-06-26</t>
  </si>
  <si>
    <t>2019-06-27</t>
  </si>
  <si>
    <t>2019-07-01</t>
  </si>
  <si>
    <t>2019-07-02</t>
  </si>
  <si>
    <t>2019-07-04</t>
  </si>
  <si>
    <t>2019-07-05</t>
  </si>
  <si>
    <t>2019-07-08</t>
  </si>
  <si>
    <t>2019-07-09</t>
  </si>
  <si>
    <t>2019-07-10</t>
  </si>
  <si>
    <t>2019-07-11</t>
  </si>
  <si>
    <t>2019-07-14</t>
  </si>
  <si>
    <t>2019-07-17</t>
  </si>
  <si>
    <t>2019-07-18</t>
  </si>
  <si>
    <t>2019-07-23</t>
  </si>
  <si>
    <t>2019-07-26</t>
  </si>
  <si>
    <t>2019-07-29</t>
  </si>
  <si>
    <t>2019-07-31</t>
  </si>
  <si>
    <t>2019-08-01</t>
  </si>
  <si>
    <t>2019-08-06</t>
  </si>
  <si>
    <t>2019-08-07</t>
  </si>
  <si>
    <t>2019-08-08</t>
  </si>
  <si>
    <t>2019-08-12</t>
  </si>
  <si>
    <t>2019-08-13</t>
  </si>
  <si>
    <t>2019-08-14</t>
  </si>
  <si>
    <t>2019-08-16</t>
  </si>
  <si>
    <t>2019-08-18</t>
  </si>
  <si>
    <t>2019-08-19</t>
  </si>
  <si>
    <t>2019-08-20</t>
  </si>
  <si>
    <t>2019-08-21</t>
  </si>
  <si>
    <t>2019-08-22</t>
  </si>
  <si>
    <t>2019-08-23</t>
  </si>
  <si>
    <t>2019-09-01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</si>
  <si>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</si>
  <si>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</si>
  <si>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</si>
  <si>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</si>
  <si>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</si>
  <si>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</si>
  <si>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</si>
  <si>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2019-09-12</t>
  </si>
  <si>
    <t>2019-09-16</t>
  </si>
  <si>
    <t>2019-09-17</t>
  </si>
  <si>
    <t>2019-09-18</t>
  </si>
  <si>
    <t>2019-09-19</t>
  </si>
  <si>
    <t>2019-09-23</t>
  </si>
  <si>
    <t>2019-09-25</t>
  </si>
  <si>
    <t>2019-09-27</t>
  </si>
  <si>
    <t>2019-10-02</t>
  </si>
  <si>
    <t>2019-10-07</t>
  </si>
  <si>
    <t>2019-10-08</t>
  </si>
  <si>
    <t>2019-10-14</t>
  </si>
  <si>
    <t>2019-10-16</t>
  </si>
  <si>
    <t>2019-10-17</t>
  </si>
  <si>
    <t>2019-10-18</t>
  </si>
  <si>
    <t>2019-10-28</t>
  </si>
  <si>
    <t>2019-10-29</t>
  </si>
  <si>
    <t>2019-10-30</t>
  </si>
  <si>
    <t>2019-10-31</t>
  </si>
  <si>
    <t>2019-11-03</t>
  </si>
  <si>
    <t>2019-11-05</t>
  </si>
  <si>
    <t>2019-11-11</t>
  </si>
  <si>
    <t>2019-11-14</t>
  </si>
  <si>
    <t>2019-11-17</t>
  </si>
  <si>
    <t>2019-11-18</t>
  </si>
  <si>
    <t>2019-11-20</t>
  </si>
  <si>
    <t>2019-11-24</t>
  </si>
  <si>
    <t>2019-11-25</t>
  </si>
  <si>
    <t>2019-11-27</t>
  </si>
  <si>
    <t>2019-12-03</t>
  </si>
  <si>
    <t>2019-12-05</t>
  </si>
  <si>
    <t>2019-12-09</t>
  </si>
  <si>
    <t>2019-12-10</t>
  </si>
  <si>
    <t>2019-12-12</t>
  </si>
  <si>
    <t>2019-12-16</t>
  </si>
  <si>
    <t>2019-12-18</t>
  </si>
  <si>
    <t>2019-12-19</t>
  </si>
  <si>
    <t>2019-12-25</t>
  </si>
  <si>
    <t>2019-12-26</t>
  </si>
  <si>
    <t>2019-12-30</t>
  </si>
  <si>
    <t>2019-12-31</t>
  </si>
  <si>
    <t>2020-01-01</t>
  </si>
  <si>
    <t>2020-01-02</t>
  </si>
  <si>
    <t>2020-01-05</t>
  </si>
  <si>
    <t>2020-01-07</t>
  </si>
  <si>
    <t>2020-01-09</t>
  </si>
  <si>
    <t>2020-01-10</t>
  </si>
  <si>
    <t>2020-01-12</t>
  </si>
  <si>
    <t>2020-01-13</t>
  </si>
  <si>
    <t>2020-01-14</t>
  </si>
  <si>
    <t>2020-01-15</t>
  </si>
  <si>
    <t>2020-01-16</t>
  </si>
  <si>
    <t>2020-01-19</t>
  </si>
  <si>
    <t>2020-01-20</t>
  </si>
  <si>
    <t>2020-01-22</t>
  </si>
  <si>
    <t>2020-01-23</t>
  </si>
  <si>
    <t>2020-01-27</t>
  </si>
  <si>
    <t>2020-01-28</t>
  </si>
  <si>
    <t>2020-01-29</t>
  </si>
  <si>
    <t>2020-02-02</t>
  </si>
  <si>
    <t>2020-02-04</t>
  </si>
  <si>
    <t>2020-02-05</t>
  </si>
  <si>
    <t>2020-02-06</t>
  </si>
  <si>
    <t>2020-02-09</t>
  </si>
  <si>
    <t>2020-02-10</t>
  </si>
  <si>
    <t>2020-02-11</t>
  </si>
  <si>
    <t>2020-02-12</t>
  </si>
  <si>
    <t>2020-02-13</t>
  </si>
  <si>
    <t>2020-02-15</t>
  </si>
  <si>
    <t>2020-02-16</t>
  </si>
  <si>
    <t>2020-02-17</t>
  </si>
  <si>
    <t>2020-02-19</t>
  </si>
  <si>
    <t>2020-02-20</t>
  </si>
  <si>
    <t>2020-02-21</t>
  </si>
  <si>
    <t>2020-02-23</t>
  </si>
  <si>
    <t>2020-02-24</t>
  </si>
  <si>
    <t>2020-02-25</t>
  </si>
  <si>
    <t>2020-02-27</t>
  </si>
  <si>
    <t>2020-02-28</t>
  </si>
  <si>
    <t>2020-03-01</t>
  </si>
  <si>
    <t>2020-03-02</t>
  </si>
  <si>
    <t>2020-03-03</t>
  </si>
  <si>
    <t>2020-03-05</t>
  </si>
  <si>
    <t>2020-03-06</t>
  </si>
  <si>
    <t>2020-03-08</t>
  </si>
  <si>
    <t>2020-03-09</t>
  </si>
  <si>
    <t>2020-03-10</t>
  </si>
  <si>
    <t>2020-03-11</t>
  </si>
  <si>
    <t>2020-03-12</t>
  </si>
  <si>
    <t>2020-03-16</t>
  </si>
  <si>
    <t>2020-03-17</t>
  </si>
  <si>
    <t>2020-03-18</t>
  </si>
  <si>
    <t>2020-03-19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</si>
  <si>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</si>
  <si>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</si>
  <si>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</si>
  <si>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</si>
  <si>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</si>
  <si>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</si>
  <si>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</si>
  <si>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</si>
  <si>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</si>
  <si>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</si>
  <si>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2020-04-05</t>
  </si>
  <si>
    <t>2020-04-06</t>
  </si>
  <si>
    <t>2020-04-07</t>
  </si>
  <si>
    <t>2020-04-08</t>
  </si>
  <si>
    <t>2020-04-09</t>
  </si>
  <si>
    <t>2020-04-11</t>
  </si>
  <si>
    <t>2020-04-14</t>
  </si>
  <si>
    <t>2020-04-15</t>
  </si>
  <si>
    <t>2020-04-16</t>
  </si>
  <si>
    <t>2020-04-20</t>
  </si>
  <si>
    <t>2020-04-21</t>
  </si>
  <si>
    <t>2020-04-23</t>
  </si>
  <si>
    <t>2020-04-24</t>
  </si>
  <si>
    <t>2020-04-26</t>
  </si>
  <si>
    <t>2020-04-27</t>
  </si>
  <si>
    <t>2020-04-28</t>
  </si>
  <si>
    <t>2020-04-29</t>
  </si>
  <si>
    <t>2020-05-04</t>
  </si>
  <si>
    <t>2020-05-05</t>
  </si>
  <si>
    <t>2020-05-08</t>
  </si>
  <si>
    <t>2020-05-11</t>
  </si>
  <si>
    <t>2020-05-12</t>
  </si>
  <si>
    <t>2020-05-14</t>
  </si>
  <si>
    <t>2020-05-15</t>
  </si>
  <si>
    <t>2020-05-17</t>
  </si>
  <si>
    <t>2020-05-18</t>
  </si>
  <si>
    <t>2020-05-19</t>
  </si>
  <si>
    <t>2020-05-20</t>
  </si>
  <si>
    <t>2020-05-22</t>
  </si>
  <si>
    <t>2020-05-25</t>
  </si>
  <si>
    <t>2020-05-26</t>
  </si>
  <si>
    <t>2020-05-27</t>
  </si>
  <si>
    <t>2020-05-28</t>
  </si>
  <si>
    <t>2020-06-02</t>
  </si>
  <si>
    <t>2020-06-03</t>
  </si>
  <si>
    <t>2020-06-04</t>
  </si>
  <si>
    <t>2020-06-07</t>
  </si>
  <si>
    <t>2020-06-08</t>
  </si>
  <si>
    <t>2020-06-14</t>
  </si>
  <si>
    <t>2020-06-15</t>
  </si>
  <si>
    <t>2020-06-16</t>
  </si>
  <si>
    <t>2020-06-17</t>
  </si>
  <si>
    <t>2020-06-18</t>
  </si>
  <si>
    <t>2020-06-22</t>
  </si>
  <si>
    <t>2020-06-23</t>
  </si>
  <si>
    <t>2020-06-24</t>
  </si>
  <si>
    <t>2020-06-26</t>
  </si>
  <si>
    <t>2020-06-28</t>
  </si>
  <si>
    <t>2020-06-29</t>
  </si>
  <si>
    <t>2020-06-30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</si>
  <si>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</si>
  <si>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</si>
  <si>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</si>
  <si>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</si>
  <si>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</si>
  <si>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</si>
  <si>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</si>
  <si>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2020-07-16</t>
  </si>
  <si>
    <t>2020-07-17</t>
  </si>
  <si>
    <t>2020-07-19</t>
  </si>
  <si>
    <t>2020-07-21</t>
  </si>
  <si>
    <t>2020-07-22</t>
  </si>
  <si>
    <t>2020-07-27</t>
  </si>
  <si>
    <t>2020-07-29</t>
  </si>
  <si>
    <t>2020-08-02</t>
  </si>
  <si>
    <t>2020-08-03</t>
  </si>
  <si>
    <t>2020-08-04</t>
  </si>
  <si>
    <t>2020-08-05</t>
  </si>
  <si>
    <t>2020-08-06</t>
  </si>
  <si>
    <t>2020-08-09</t>
  </si>
  <si>
    <t>2020-08-10</t>
  </si>
  <si>
    <t>2020-08-11</t>
  </si>
  <si>
    <t>2020-08-12</t>
  </si>
  <si>
    <t>2020-08-14</t>
  </si>
  <si>
    <t>2020-08-17</t>
  </si>
  <si>
    <t>2020-08-18</t>
  </si>
  <si>
    <t>2020-08-19</t>
  </si>
  <si>
    <t>2020-08-20</t>
  </si>
  <si>
    <t>2020-08-23</t>
  </si>
  <si>
    <t>2020-08-24</t>
  </si>
  <si>
    <t>2020-08-26</t>
  </si>
  <si>
    <t>2020-08-27</t>
  </si>
  <si>
    <t>2020-08-28</t>
  </si>
  <si>
    <t>2020-08-30</t>
  </si>
  <si>
    <t>2020-08-31</t>
  </si>
  <si>
    <t>2020-09-01</t>
  </si>
  <si>
    <t>2020-09-02</t>
  </si>
  <si>
    <t>2020-09-03</t>
  </si>
  <si>
    <t>2020-09-04</t>
  </si>
  <si>
    <t>2020-09-06</t>
  </si>
  <si>
    <t>2020-09-07</t>
  </si>
  <si>
    <t>2020-09-08</t>
  </si>
  <si>
    <t>2020-09-09</t>
  </si>
  <si>
    <t>2020-09-10</t>
  </si>
  <si>
    <t>2020-09-13</t>
  </si>
  <si>
    <t>2020-09-15</t>
  </si>
  <si>
    <t>2020-09-16</t>
  </si>
  <si>
    <t>2020-09-21</t>
  </si>
  <si>
    <t>2020-09-23</t>
  </si>
  <si>
    <t>2020-09-24</t>
  </si>
  <si>
    <t>2020-09-25</t>
  </si>
  <si>
    <t>2020-09-29</t>
  </si>
  <si>
    <t>2020-10-01</t>
  </si>
  <si>
    <t>2020-10-02</t>
  </si>
  <si>
    <t>2020-10-04</t>
  </si>
  <si>
    <t>2020-10-05</t>
  </si>
  <si>
    <t>2020-10-06</t>
  </si>
  <si>
    <t>2020-10-07</t>
  </si>
  <si>
    <t>2020-10-08</t>
  </si>
  <si>
    <t>2020-10-12</t>
  </si>
  <si>
    <t>2020-10-14</t>
  </si>
  <si>
    <t>2020-10-15</t>
  </si>
  <si>
    <t>2020-10-16</t>
  </si>
  <si>
    <t>2020-10-18</t>
  </si>
  <si>
    <t>2020-10-19</t>
  </si>
  <si>
    <t>2020-10-20</t>
  </si>
  <si>
    <t>2020-10-21</t>
  </si>
  <si>
    <t>2020-10-25</t>
  </si>
  <si>
    <t>2020-10-26</t>
  </si>
  <si>
    <t>2020-10-27</t>
  </si>
  <si>
    <t>2020-10-28</t>
  </si>
  <si>
    <t>2020-10-29</t>
  </si>
  <si>
    <t>2020-10-30</t>
  </si>
  <si>
    <t>2020-11-01</t>
  </si>
  <si>
    <t>2020-11-03</t>
  </si>
  <si>
    <t>2020-11-04</t>
  </si>
  <si>
    <t>2020-11-05</t>
  </si>
  <si>
    <t>2020-11-06</t>
  </si>
  <si>
    <t>2020-11-08</t>
  </si>
  <si>
    <t>2020-11-09</t>
  </si>
  <si>
    <t>2020-11-10</t>
  </si>
  <si>
    <t>2020-11-11</t>
  </si>
  <si>
    <t>2020-11-12</t>
  </si>
  <si>
    <t>2020-11-16</t>
  </si>
  <si>
    <t>2020-11-17</t>
  </si>
  <si>
    <t>2020-11-18</t>
  </si>
  <si>
    <t>2020-11-19</t>
  </si>
  <si>
    <t>2020-11-23</t>
  </si>
  <si>
    <t>2020-11-24</t>
  </si>
  <si>
    <t>2020-11-25</t>
  </si>
  <si>
    <t>2020-11-27</t>
  </si>
  <si>
    <t>2020-11-29</t>
  </si>
  <si>
    <t>2020-11-30</t>
  </si>
  <si>
    <t>2020-12-01</t>
  </si>
  <si>
    <t>2020-12-02</t>
  </si>
  <si>
    <t>2020-12-03</t>
  </si>
  <si>
    <t>2020-12-07</t>
  </si>
  <si>
    <t>2020-12-08</t>
  </si>
  <si>
    <t>2020-12-09</t>
  </si>
  <si>
    <t>2020-12-10</t>
  </si>
  <si>
    <t>2020-12-13</t>
  </si>
  <si>
    <t>2020-12-16</t>
  </si>
  <si>
    <t>2020-12-20</t>
  </si>
  <si>
    <t>2020-12-21</t>
  </si>
  <si>
    <t>2020-12-22</t>
  </si>
  <si>
    <t>2020-12-23</t>
  </si>
  <si>
    <t>2020-12-27</t>
  </si>
  <si>
    <t>2020-12-28</t>
  </si>
  <si>
    <t>2020-12-29</t>
  </si>
  <si>
    <t>2021-01-01</t>
  </si>
  <si>
    <t>2021-01-03</t>
  </si>
  <si>
    <t>2021-01-04</t>
  </si>
  <si>
    <t>2021-01-05</t>
  </si>
  <si>
    <t>2021-01-07</t>
  </si>
  <si>
    <t>2021-01-10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</si>
  <si>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</si>
  <si>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</si>
  <si>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</si>
  <si>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</si>
  <si>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</si>
  <si>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</si>
  <si>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</si>
  <si>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</si>
  <si>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</si>
  <si>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2021-01-23</t>
  </si>
  <si>
    <t>2021-01-24</t>
  </si>
  <si>
    <t>2021-01-25</t>
  </si>
  <si>
    <t>2021-01-26</t>
  </si>
  <si>
    <t>2021-01-28</t>
  </si>
  <si>
    <t>2021-01-31</t>
  </si>
  <si>
    <t>2021-02-01</t>
  </si>
  <si>
    <t>2021-02-02</t>
  </si>
  <si>
    <t>2021-02-03</t>
  </si>
  <si>
    <t>2021-02-05</t>
  </si>
  <si>
    <t>2021-02-08</t>
  </si>
  <si>
    <t>2021-02-09</t>
  </si>
  <si>
    <t>2021-02-10</t>
  </si>
  <si>
    <t>2021-02-13</t>
  </si>
  <si>
    <t>2021-02-14</t>
  </si>
  <si>
    <t>2021-02-16</t>
  </si>
  <si>
    <t>2021-02-17</t>
  </si>
  <si>
    <t>2021-02-18</t>
  </si>
  <si>
    <t>2021-02-21</t>
  </si>
  <si>
    <t>2021-02-22</t>
  </si>
  <si>
    <t>2021-02-23</t>
  </si>
  <si>
    <t>2021-02-24</t>
  </si>
  <si>
    <t>2021-02-25</t>
  </si>
  <si>
    <t>2021-02-28</t>
  </si>
  <si>
    <t>2021-03-01</t>
  </si>
  <si>
    <t>2021-03-02</t>
  </si>
  <si>
    <t>2021-03-03</t>
  </si>
  <si>
    <t>2021-03-05</t>
  </si>
  <si>
    <t>2021-03-07</t>
  </si>
  <si>
    <t>2021-03-08</t>
  </si>
  <si>
    <t>2021-03-09</t>
  </si>
  <si>
    <t>2021-03-10</t>
  </si>
  <si>
    <t>2021-03-11</t>
  </si>
  <si>
    <t>2021-03-14</t>
  </si>
  <si>
    <t>2021-03-15</t>
  </si>
  <si>
    <t>2021-03-16</t>
  </si>
  <si>
    <t>2021-03-17</t>
  </si>
  <si>
    <t>2021-03-18</t>
  </si>
  <si>
    <t>2021-03-19</t>
  </si>
  <si>
    <t>2021-03-21</t>
  </si>
  <si>
    <t>Follow up visit</t>
  </si>
  <si>
    <t>2021-03-22</t>
  </si>
  <si>
    <t>2021-03-23</t>
  </si>
  <si>
    <t>2021-03-24</t>
  </si>
  <si>
    <t>2021-03-25</t>
  </si>
  <si>
    <t>2021-03-26</t>
  </si>
  <si>
    <t>2021-03-30</t>
  </si>
  <si>
    <t>2021-03-31</t>
  </si>
  <si>
    <t>2021-04-01</t>
  </si>
  <si>
    <t>2021-04-03</t>
  </si>
  <si>
    <t>2021-04-04</t>
  </si>
  <si>
    <t>2021-04-05</t>
  </si>
  <si>
    <t>2021-04-06</t>
  </si>
  <si>
    <t>2021-04-07</t>
  </si>
  <si>
    <t>2021-04-08</t>
  </si>
  <si>
    <t>2021-04-12</t>
  </si>
  <si>
    <t>2021-04-13</t>
  </si>
  <si>
    <t>2021-04-14</t>
  </si>
  <si>
    <t>2021-04-16</t>
  </si>
  <si>
    <t>2021-04-20</t>
  </si>
  <si>
    <t>2021-04-21</t>
  </si>
  <si>
    <t>2021-04-25</t>
  </si>
  <si>
    <t>2021-04-28</t>
  </si>
  <si>
    <t>2021-04-29</t>
  </si>
  <si>
    <t>2021-05-03</t>
  </si>
  <si>
    <t>2021-05-04</t>
  </si>
  <si>
    <t>2021-05-05</t>
  </si>
  <si>
    <t>2021-05-06</t>
  </si>
  <si>
    <t>2021-05-11</t>
  </si>
  <si>
    <t>2021-05-14</t>
  </si>
  <si>
    <t>2021-05-17</t>
  </si>
  <si>
    <t>2021-05-19</t>
  </si>
  <si>
    <t>2021-05-23</t>
  </si>
  <si>
    <t>2021-05-25</t>
  </si>
  <si>
    <t>2021-05-26</t>
  </si>
  <si>
    <t>2021-05-27</t>
  </si>
  <si>
    <t>2021-05-28</t>
  </si>
  <si>
    <t>2021-05-30</t>
  </si>
  <si>
    <t>2021-06-01</t>
  </si>
  <si>
    <t>2021-06-02</t>
  </si>
  <si>
    <t>2021-06-04</t>
  </si>
  <si>
    <t>2021-06-08</t>
  </si>
  <si>
    <t>2021-06-09</t>
  </si>
  <si>
    <t>2021-06-10</t>
  </si>
  <si>
    <t>2021-06-15</t>
  </si>
  <si>
    <t>2021-06-16</t>
  </si>
  <si>
    <t>2021-06-17</t>
  </si>
  <si>
    <t>2021-06-18</t>
  </si>
  <si>
    <t>2021-06-20</t>
  </si>
  <si>
    <t>2021-06-21</t>
  </si>
  <si>
    <t>2021-06-22</t>
  </si>
  <si>
    <t>2021-06-23</t>
  </si>
  <si>
    <t>2021-06-24</t>
  </si>
  <si>
    <t>2021-06-25</t>
  </si>
  <si>
    <t>2021-06-27</t>
  </si>
  <si>
    <t>2021-06-28</t>
  </si>
  <si>
    <t>2021-06-30</t>
  </si>
  <si>
    <t>2021-07-01</t>
  </si>
  <si>
    <t>2021-07-02</t>
  </si>
  <si>
    <t>2021-07-04</t>
  </si>
  <si>
    <t>2021-07-05</t>
  </si>
  <si>
    <t>2021-07-06</t>
  </si>
  <si>
    <t>2021-07-11</t>
  </si>
  <si>
    <t>2021-07-12</t>
  </si>
  <si>
    <t>2021-07-13</t>
  </si>
  <si>
    <t>2021-07-14</t>
  </si>
  <si>
    <t>2021-07-15</t>
  </si>
  <si>
    <t>2021-07-18</t>
  </si>
  <si>
    <t>2021-07-19</t>
  </si>
  <si>
    <t>2021-07-20</t>
  </si>
  <si>
    <t>2021-07-21</t>
  </si>
  <si>
    <t>2021-07-22</t>
  </si>
  <si>
    <t>2021-07-25</t>
  </si>
  <si>
    <t>2021-07-26</t>
  </si>
  <si>
    <t>2021-07-28</t>
  </si>
  <si>
    <t>2021-08-01</t>
  </si>
  <si>
    <t>2021-08-03</t>
  </si>
  <si>
    <t>2021-08-04</t>
  </si>
  <si>
    <t>2021-08-05</t>
  </si>
  <si>
    <t>2021-08-09</t>
  </si>
  <si>
    <t>2021-08-11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</si>
  <si>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</si>
  <si>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</si>
  <si>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</si>
  <si>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</si>
  <si>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</si>
  <si>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</si>
  <si>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</si>
  <si>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</si>
  <si>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2021-08-30</t>
  </si>
  <si>
    <t>2021-09-01</t>
  </si>
  <si>
    <t>2021-09-02</t>
  </si>
  <si>
    <t>2021-09-03</t>
  </si>
  <si>
    <t>2021-09-05</t>
  </si>
  <si>
    <t>2021-09-07</t>
  </si>
  <si>
    <t>2021-09-08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</si>
  <si>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</si>
  <si>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</si>
  <si>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</si>
  <si>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</si>
  <si>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</si>
  <si>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</si>
  <si>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</si>
  <si>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</si>
  <si>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</si>
  <si>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</si>
  <si>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</si>
  <si>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2021-09-28</t>
  </si>
  <si>
    <t>2021-10-01</t>
  </si>
  <si>
    <t>2021-10-04</t>
  </si>
  <si>
    <t>2021-10-05</t>
  </si>
  <si>
    <t>2021-10-06</t>
  </si>
  <si>
    <t>2021-10-07</t>
  </si>
  <si>
    <t>2021-10-10</t>
  </si>
  <si>
    <t>2021-10-11</t>
  </si>
  <si>
    <t>2021-10-12</t>
  </si>
  <si>
    <t>2021-10-13</t>
  </si>
  <si>
    <t>2021-10-17</t>
  </si>
  <si>
    <t>2021-10-18</t>
  </si>
  <si>
    <t>2021-10-19</t>
  </si>
  <si>
    <t>2021-10-20</t>
  </si>
  <si>
    <t>2021-10-21</t>
  </si>
  <si>
    <t>2021-10-22</t>
  </si>
  <si>
    <t>2021-10-24</t>
  </si>
  <si>
    <t>2021-10-25</t>
  </si>
  <si>
    <t>2021-10-26</t>
  </si>
  <si>
    <t>2021-10-27</t>
  </si>
  <si>
    <t>2021-10-28</t>
  </si>
  <si>
    <t>2021-10-29</t>
  </si>
  <si>
    <t>2021-10-31</t>
  </si>
  <si>
    <t>2021-11-01</t>
  </si>
  <si>
    <t>2021-11-03</t>
  </si>
  <si>
    <t>2021-11-04</t>
  </si>
  <si>
    <t>2021-11-05</t>
  </si>
  <si>
    <t>2021-11-07</t>
  </si>
  <si>
    <t>2021-11-08</t>
  </si>
  <si>
    <t>2021-11-09</t>
  </si>
  <si>
    <t>2021-11-10</t>
  </si>
  <si>
    <t>2021-11-11</t>
  </si>
  <si>
    <t>2021-11-15</t>
  </si>
  <si>
    <t>2021-11-16</t>
  </si>
  <si>
    <t>2021-11-17</t>
  </si>
  <si>
    <t>2021-11-18</t>
  </si>
  <si>
    <t>2021-11-21</t>
  </si>
  <si>
    <t>2021-11-22</t>
  </si>
  <si>
    <t>2021-11-23</t>
  </si>
  <si>
    <t>2021-11-24</t>
  </si>
  <si>
    <t>2021-11-25</t>
  </si>
  <si>
    <t>2021-11-29</t>
  </si>
  <si>
    <t>2021-11-30</t>
  </si>
  <si>
    <t>2021-12-01</t>
  </si>
  <si>
    <t>2021-12-03</t>
  </si>
  <si>
    <t>2021-12-05</t>
  </si>
  <si>
    <t>2021-12-06</t>
  </si>
  <si>
    <t>2021-12-07</t>
  </si>
  <si>
    <t>2021-12-08</t>
  </si>
  <si>
    <t>2021-12-09</t>
  </si>
  <si>
    <t>2021-12-10</t>
  </si>
  <si>
    <t>2021-12-12</t>
  </si>
  <si>
    <t>2021-12-13</t>
  </si>
  <si>
    <t>2021-12-14</t>
  </si>
  <si>
    <t>2021-12-15</t>
  </si>
  <si>
    <t>2021-12-16</t>
  </si>
  <si>
    <t>2021-12-17</t>
  </si>
  <si>
    <t>2021-12-19</t>
  </si>
  <si>
    <t>2021-12-20</t>
  </si>
  <si>
    <t>2021-12-21</t>
  </si>
  <si>
    <t>2021-12-22</t>
  </si>
  <si>
    <t>2021-12-23</t>
  </si>
  <si>
    <t>2021-12-26</t>
  </si>
  <si>
    <t>2021-12-29</t>
  </si>
  <si>
    <t>2021-12-30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</si>
  <si>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</si>
  <si>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</si>
  <si>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</si>
  <si>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</si>
  <si>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</si>
  <si>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</si>
  <si>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</si>
  <si>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</si>
  <si>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</si>
  <si>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</si>
  <si>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2022-01-16</t>
  </si>
  <si>
    <t>2022-01-17</t>
  </si>
  <si>
    <t>2022-01-18</t>
  </si>
  <si>
    <t>2022-01-19</t>
  </si>
  <si>
    <t>2022-01-20</t>
  </si>
  <si>
    <t>2022-01-24</t>
  </si>
  <si>
    <t>2022-01-25</t>
  </si>
  <si>
    <t>2022-01-27</t>
  </si>
  <si>
    <t>2022-01-28</t>
  </si>
  <si>
    <t>2022-01-30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</si>
  <si>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</si>
  <si>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</si>
  <si>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</si>
  <si>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</si>
  <si>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</si>
  <si>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</si>
  <si>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</si>
  <si>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</si>
  <si>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</si>
  <si>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</si>
  <si>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2022-02-13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</si>
  <si>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</si>
  <si>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</si>
  <si>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</si>
  <si>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</si>
  <si>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</si>
  <si>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</si>
  <si>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</si>
  <si>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</si>
  <si>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</si>
  <si>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</si>
  <si>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2022-02-27</t>
  </si>
  <si>
    <t>2022-02-28</t>
  </si>
  <si>
    <t>2022-03-01</t>
  </si>
  <si>
    <t>2022-03-02</t>
  </si>
  <si>
    <t>2022-03-03</t>
  </si>
  <si>
    <t>2022-03-06</t>
  </si>
  <si>
    <t>2022-03-07</t>
  </si>
  <si>
    <t>2022-03-08</t>
  </si>
  <si>
    <t>2022-03-09</t>
  </si>
  <si>
    <t>2022-03-10</t>
  </si>
  <si>
    <t>2022-03-11</t>
  </si>
  <si>
    <t>2022-03-13</t>
  </si>
  <si>
    <t>2022-03-14</t>
  </si>
  <si>
    <t>2022-03-15</t>
  </si>
  <si>
    <t>2022-03-16</t>
  </si>
  <si>
    <t>2022-03-17</t>
  </si>
  <si>
    <t>2022-03-18</t>
  </si>
  <si>
    <t>2022-03-20</t>
  </si>
  <si>
    <t>2022-03-21</t>
  </si>
  <si>
    <t>2022-03-23</t>
  </si>
  <si>
    <t>2022-03-24</t>
  </si>
  <si>
    <t>2022-03-25</t>
  </si>
  <si>
    <t>2022-03-28</t>
  </si>
  <si>
    <t>2022-03-29</t>
  </si>
  <si>
    <t>2022-03-30</t>
  </si>
  <si>
    <t>2022-04-01</t>
  </si>
  <si>
    <t>2022-04-03</t>
  </si>
  <si>
    <t>2022-04-04</t>
  </si>
  <si>
    <t>2022-04-05</t>
  </si>
  <si>
    <t>2022-04-06</t>
  </si>
  <si>
    <t>2022-04-07</t>
  </si>
  <si>
    <t>2022-04-10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</si>
  <si>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</si>
  <si>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</si>
  <si>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</si>
  <si>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</si>
  <si>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</si>
  <si>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</si>
  <si>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</si>
  <si>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2022-04-22</t>
  </si>
  <si>
    <t>2022-04-24</t>
  </si>
  <si>
    <t>2022-04-25</t>
  </si>
  <si>
    <t>2022-04-26</t>
  </si>
  <si>
    <t>2022-04-27</t>
  </si>
  <si>
    <t>2022-04-28</t>
  </si>
  <si>
    <t>2022-04-29</t>
  </si>
  <si>
    <t>2022-05-04</t>
  </si>
  <si>
    <t>2022-05-05</t>
  </si>
  <si>
    <t>2022-05-08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</si>
  <si>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</si>
  <si>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</si>
  <si>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</si>
  <si>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</si>
  <si>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</si>
  <si>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</si>
  <si>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</si>
  <si>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</si>
  <si>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</si>
  <si>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</si>
  <si>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2022-05-22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</si>
  <si>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</si>
  <si>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</si>
  <si>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</si>
  <si>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</si>
  <si>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</si>
  <si>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</si>
  <si>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</si>
  <si>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</si>
  <si>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</si>
  <si>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</si>
  <si>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2022-06-05</t>
  </si>
  <si>
    <t>2022-06-06</t>
  </si>
  <si>
    <t>2022-06-07</t>
  </si>
  <si>
    <t>2022-06-08</t>
  </si>
  <si>
    <t>2022-06-09</t>
  </si>
  <si>
    <t>2022-06-10</t>
  </si>
  <si>
    <t>2022-06-12</t>
  </si>
  <si>
    <t>2022-06-13</t>
  </si>
  <si>
    <t>2022-06-14</t>
  </si>
  <si>
    <t>2022-06-15</t>
  </si>
  <si>
    <t>2022-06-16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</si>
  <si>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</si>
  <si>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</si>
  <si>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</si>
  <si>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</si>
  <si>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</si>
  <si>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</si>
  <si>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</si>
  <si>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</si>
  <si>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</si>
  <si>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</si>
  <si>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2022-07-03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</si>
  <si>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</si>
  <si>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</si>
  <si>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</si>
  <si>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</si>
  <si>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</si>
  <si>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</si>
  <si>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</si>
  <si>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</si>
  <si>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</si>
  <si>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</si>
  <si>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2022-07-19</t>
  </si>
  <si>
    <t>2022-07-21</t>
  </si>
  <si>
    <t>2022-07-24</t>
  </si>
  <si>
    <t>2022-07-25</t>
  </si>
  <si>
    <t>2022-07-26</t>
  </si>
  <si>
    <t>2022-07-27</t>
  </si>
  <si>
    <t>2022-07-31</t>
  </si>
  <si>
    <t>2022-08-01</t>
  </si>
  <si>
    <t>2022-08-02</t>
  </si>
  <si>
    <t>2022-08-03</t>
  </si>
  <si>
    <t>2022-08-08</t>
  </si>
  <si>
    <t>2022-08-09</t>
  </si>
  <si>
    <t>2022-08-10</t>
  </si>
  <si>
    <t>2022-08-11</t>
  </si>
  <si>
    <t>2022-08-12</t>
  </si>
  <si>
    <t>2022-08-13</t>
  </si>
  <si>
    <t>2022-08-15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</si>
  <si>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</si>
  <si>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</si>
  <si>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</si>
  <si>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</si>
  <si>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</si>
  <si>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</si>
  <si>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</si>
  <si>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2022-08-28</t>
  </si>
  <si>
    <t>2022-08-29</t>
  </si>
  <si>
    <t>2022-08-30</t>
  </si>
  <si>
    <t>2022-08-31</t>
  </si>
  <si>
    <t>2022-09-01</t>
  </si>
  <si>
    <t>2022-09-05</t>
  </si>
  <si>
    <t>2022-09-06</t>
  </si>
  <si>
    <t>2022-09-07</t>
  </si>
  <si>
    <t>2022-09-08</t>
  </si>
  <si>
    <t>2022-09-12</t>
  </si>
  <si>
    <t>2022-09-13</t>
  </si>
  <si>
    <t>2022-09-15</t>
  </si>
  <si>
    <t>2022-09-16</t>
  </si>
  <si>
    <t>2022-09-18</t>
  </si>
  <si>
    <t>2022-09-19</t>
  </si>
  <si>
    <t>2022-09-20</t>
  </si>
  <si>
    <t>2022-09-21</t>
  </si>
  <si>
    <t>2022-09-23</t>
  </si>
  <si>
    <t>2022-09-26</t>
  </si>
  <si>
    <t>2022-09-28</t>
  </si>
  <si>
    <t>2022-09-30</t>
  </si>
  <si>
    <t>2022-10-03</t>
  </si>
  <si>
    <t>2022-10-04</t>
  </si>
  <si>
    <t>2022-10-05</t>
  </si>
  <si>
    <t>2022-10-06</t>
  </si>
  <si>
    <t>2022-10-10</t>
  </si>
  <si>
    <t>2022-10-11</t>
  </si>
  <si>
    <t>2022-10-14</t>
  </si>
  <si>
    <t>2022-10-17</t>
  </si>
  <si>
    <t>2022-10-18</t>
  </si>
  <si>
    <t>2022-10-19</t>
  </si>
  <si>
    <t>2022-10-20</t>
  </si>
  <si>
    <t>2022-10-21</t>
  </si>
  <si>
    <t>2022-10-23</t>
  </si>
  <si>
    <t>2022-10-24</t>
  </si>
  <si>
    <t>2022-10-25</t>
  </si>
  <si>
    <t>2022-10-27</t>
  </si>
  <si>
    <t>2022-10-31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</si>
  <si>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</si>
  <si>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</si>
  <si>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</si>
  <si>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</si>
  <si>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</si>
  <si>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</si>
  <si>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</si>
  <si>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</si>
  <si>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</si>
  <si>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</si>
  <si>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</si>
  <si>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</si>
  <si>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</si>
  <si>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</si>
  <si>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</si>
  <si>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2022-11-24</t>
  </si>
  <si>
    <t>2022-11-27</t>
  </si>
  <si>
    <t>2022-11-28</t>
  </si>
  <si>
    <t>2022-11-29</t>
  </si>
  <si>
    <t>2022-11-30</t>
  </si>
  <si>
    <t>2022-12-01</t>
  </si>
  <si>
    <t>2022-12-02</t>
  </si>
  <si>
    <t>2022-12-05</t>
  </si>
  <si>
    <t>2022-12-07</t>
  </si>
  <si>
    <t>2022-12-08</t>
  </si>
  <si>
    <t>2022-12-12</t>
  </si>
  <si>
    <t>2022-12-13</t>
  </si>
  <si>
    <t>2022-12-14</t>
  </si>
  <si>
    <t>2022-12-15</t>
  </si>
  <si>
    <t>2022-12-16</t>
  </si>
  <si>
    <t>2022-12-20</t>
  </si>
  <si>
    <t>2022-12-21</t>
  </si>
  <si>
    <t>2022-12-22</t>
  </si>
  <si>
    <t>2022-12-23</t>
  </si>
  <si>
    <t>2022-12-25</t>
  </si>
  <si>
    <t>2022-12-26</t>
  </si>
  <si>
    <t>2022-12-28</t>
  </si>
  <si>
    <t>2022-12-29</t>
  </si>
  <si>
    <t>2022-12-30</t>
  </si>
  <si>
    <t>2023-01-04</t>
  </si>
  <si>
    <t>2023-01-05</t>
  </si>
  <si>
    <t>2023-01-06</t>
  </si>
  <si>
    <t>2023-01-09</t>
  </si>
  <si>
    <t>2023-01-11</t>
  </si>
  <si>
    <t>2023-01-13</t>
  </si>
  <si>
    <t>2023-01-16</t>
  </si>
  <si>
    <t>2023-01-17</t>
  </si>
  <si>
    <t>2023-01-18</t>
  </si>
  <si>
    <t>2023-01-19</t>
  </si>
  <si>
    <t>2023-01-20</t>
  </si>
  <si>
    <t>2023-01-22</t>
  </si>
  <si>
    <t>2023-01-23</t>
  </si>
  <si>
    <t>2023-01-24</t>
  </si>
  <si>
    <t>2023-01-25</t>
  </si>
  <si>
    <t>2023-01-26</t>
  </si>
  <si>
    <t>2023-01-27</t>
  </si>
  <si>
    <t>2023-01-29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</si>
  <si>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</si>
  <si>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</si>
  <si>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</si>
  <si>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</si>
  <si>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</si>
  <si>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</si>
  <si>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</si>
  <si>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</si>
  <si>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</si>
  <si>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</si>
  <si>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2023-02-12</t>
  </si>
  <si>
    <t>2023-02-14</t>
  </si>
  <si>
    <t>2023-02-15</t>
  </si>
  <si>
    <t>2023-02-16</t>
  </si>
  <si>
    <t>2023-02-17</t>
  </si>
  <si>
    <t>2023-02-19</t>
  </si>
  <si>
    <t>2023-02-20</t>
  </si>
  <si>
    <t>2023-02-21</t>
  </si>
  <si>
    <t>2023-02-22</t>
  </si>
  <si>
    <t>2023-02-23</t>
  </si>
  <si>
    <t>2023-02-24</t>
  </si>
  <si>
    <t>2023-02-27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</si>
  <si>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</si>
  <si>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</si>
  <si>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</si>
  <si>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</si>
  <si>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</si>
  <si>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</si>
  <si>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</si>
  <si>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</si>
  <si>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</si>
  <si>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</si>
  <si>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</si>
  <si>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</si>
  <si>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</si>
  <si>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</si>
  <si>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IL-001-1012-NSCLC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</si>
  <si>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</si>
  <si>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</si>
  <si>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</si>
  <si>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</si>
  <si>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</si>
  <si>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</si>
  <si>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</si>
  <si>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</si>
  <si>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</si>
  <si>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</si>
  <si>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</si>
  <si>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</si>
  <si>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</si>
  <si>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</si>
  <si>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</si>
  <si>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</si>
  <si>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</si>
  <si>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</si>
  <si>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</si>
  <si>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</si>
  <si>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</si>
  <si>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</si>
  <si>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</si>
  <si>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2023-05-01</t>
  </si>
  <si>
    <t>2023-05-02</t>
  </si>
  <si>
    <t>2023-05-03</t>
  </si>
  <si>
    <t>2023-05-04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</si>
  <si>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</si>
  <si>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</si>
  <si>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</si>
  <si>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</si>
  <si>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</si>
  <si>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</si>
  <si>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</si>
  <si>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</si>
  <si>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</si>
  <si>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</si>
  <si>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2023-05-24</t>
  </si>
  <si>
    <t>2023-05-26</t>
  </si>
  <si>
    <t>2023-05-28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</si>
  <si>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</si>
  <si>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</si>
  <si>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</si>
  <si>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</si>
  <si>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</si>
  <si>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</si>
  <si>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</si>
  <si>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2023-06-08</t>
  </si>
  <si>
    <t>Not Done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</si>
  <si>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</si>
  <si>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</si>
  <si>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</si>
  <si>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</si>
  <si>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</si>
  <si>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</si>
  <si>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</si>
  <si>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</si>
  <si>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</si>
  <si>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US-035-5112-MELANOMA</t>
  </si>
  <si>
    <t>2023-06-23</t>
  </si>
  <si>
    <t>2023-06-26</t>
  </si>
  <si>
    <t>2023-06-29</t>
  </si>
  <si>
    <t>2023-06-30</t>
  </si>
  <si>
    <t>2023-07-02</t>
  </si>
  <si>
    <t>2023-07-03</t>
  </si>
  <si>
    <t>2023-07-04</t>
  </si>
  <si>
    <t>2023-07-05</t>
  </si>
  <si>
    <t>2023-07-06</t>
  </si>
  <si>
    <t>2023-07-09</t>
  </si>
  <si>
    <t>2023-07-10</t>
  </si>
  <si>
    <t>2023-07-11</t>
  </si>
  <si>
    <t>2023-07-12</t>
  </si>
  <si>
    <t>2023-07-17</t>
  </si>
  <si>
    <t>2023-07-18</t>
  </si>
  <si>
    <t>2023-07-19</t>
  </si>
  <si>
    <t>2023-07-21</t>
  </si>
  <si>
    <t>2023-07-24</t>
  </si>
  <si>
    <t>2023-07-25</t>
  </si>
  <si>
    <t>2023-07-26</t>
  </si>
  <si>
    <t>2023-07-28</t>
  </si>
  <si>
    <t>2023-07-30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</si>
  <si>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</si>
  <si>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</si>
  <si>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</si>
  <si>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</si>
  <si>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</si>
  <si>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</si>
  <si>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</si>
  <si>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</si>
  <si>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2023-08-14</t>
  </si>
  <si>
    <t>2023-08-16</t>
  </si>
  <si>
    <t>2023-08-18</t>
  </si>
  <si>
    <t>2023-08-22</t>
  </si>
  <si>
    <t>2023-08-23</t>
  </si>
  <si>
    <t>2023-08-24</t>
  </si>
  <si>
    <t>2023-08-25</t>
  </si>
  <si>
    <t>2023-08-31</t>
  </si>
  <si>
    <t>2023-09-04</t>
  </si>
  <si>
    <t>2023-09-05</t>
  </si>
  <si>
    <t>2023-09-06</t>
  </si>
  <si>
    <t>ES-044-1099-NSCLC</t>
  </si>
  <si>
    <t>2023-09-07</t>
  </si>
  <si>
    <t>2023-09-08</t>
  </si>
  <si>
    <t>2023-09-11</t>
  </si>
  <si>
    <t>2023-09-12</t>
  </si>
  <si>
    <t>2023-09-13</t>
  </si>
  <si>
    <t>2023-09-14</t>
  </si>
  <si>
    <t>GB-024-7429-NSCLC</t>
  </si>
  <si>
    <t>2023-09-18</t>
  </si>
  <si>
    <t>2023-09-19</t>
  </si>
  <si>
    <t>GB-027-7716-NSCLC</t>
  </si>
  <si>
    <t>2023-09-20</t>
  </si>
  <si>
    <t>2023-09-21</t>
  </si>
  <si>
    <t>2023-09-22</t>
  </si>
  <si>
    <t>2023-09-26</t>
  </si>
  <si>
    <t>2023-09-28</t>
  </si>
  <si>
    <t>2023-09-29</t>
  </si>
  <si>
    <t>2023-10-01</t>
  </si>
  <si>
    <t>2023-10-03</t>
  </si>
  <si>
    <t>2023-10-04</t>
  </si>
  <si>
    <t>IL-001-2047-MELANOMA</t>
  </si>
  <si>
    <t>2023-10-05</t>
  </si>
  <si>
    <t>2023-10-06</t>
  </si>
  <si>
    <t>2023-10-09</t>
  </si>
  <si>
    <t>2023-10-10</t>
  </si>
  <si>
    <t>2023-10-12</t>
  </si>
  <si>
    <t>2023-10-13</t>
  </si>
  <si>
    <t>2023-10-16</t>
  </si>
  <si>
    <t>2023-10-17</t>
  </si>
  <si>
    <t>2023-10-18</t>
  </si>
  <si>
    <t>2023-10-19</t>
  </si>
  <si>
    <t>IL-001-2049-MELANOMA</t>
  </si>
  <si>
    <t>2023-10-20</t>
  </si>
  <si>
    <t>2023-10-23</t>
  </si>
  <si>
    <t>2023-10-24</t>
  </si>
  <si>
    <t>2023-10-25</t>
  </si>
  <si>
    <t>2023-10-27</t>
  </si>
  <si>
    <t>2023-10-29</t>
  </si>
  <si>
    <t>2023-10-30</t>
  </si>
  <si>
    <t>2023-10-31</t>
  </si>
  <si>
    <t>2023-11-06</t>
  </si>
  <si>
    <t>2023-11-07</t>
  </si>
  <si>
    <t>2023-11-08</t>
  </si>
  <si>
    <t>2023-11-09</t>
  </si>
  <si>
    <t>2023-11-10</t>
  </si>
  <si>
    <t>2023-11-13</t>
  </si>
  <si>
    <t>2023-11-15</t>
  </si>
  <si>
    <t>2023-11-16</t>
  </si>
  <si>
    <t>2023-11-17</t>
  </si>
  <si>
    <t>2023-11-20</t>
  </si>
  <si>
    <t>2023-11-21</t>
  </si>
  <si>
    <t>2023-11-22</t>
  </si>
  <si>
    <t>2023-11-27</t>
  </si>
  <si>
    <t>2023-11-29</t>
  </si>
  <si>
    <t>2023-11-30</t>
  </si>
  <si>
    <t>2023-12-04</t>
  </si>
  <si>
    <t>2023-12-05</t>
  </si>
  <si>
    <t>2023-12-06</t>
  </si>
  <si>
    <t>2023-12-07</t>
  </si>
  <si>
    <t>2023-12-08</t>
  </si>
  <si>
    <t>2023-12-10</t>
  </si>
  <si>
    <t>2023-12-12</t>
  </si>
  <si>
    <t>2023-12-13</t>
  </si>
  <si>
    <t>2023-12-14</t>
  </si>
  <si>
    <t>2023-12-15</t>
  </si>
  <si>
    <t>2023-12-20</t>
  </si>
  <si>
    <t>2023-12-21</t>
  </si>
  <si>
    <t>2023-12-22</t>
  </si>
  <si>
    <t>2023-12-25</t>
  </si>
  <si>
    <t>2023-12-29</t>
  </si>
  <si>
    <t>2024-01-04</t>
  </si>
  <si>
    <t>2024-01-05</t>
  </si>
  <si>
    <t>2024-01-08</t>
  </si>
  <si>
    <t>2024-01-10</t>
  </si>
  <si>
    <t>2024-01-11</t>
  </si>
  <si>
    <t>2024-01-12</t>
  </si>
  <si>
    <t>2024-01-16</t>
  </si>
  <si>
    <t>2024-01-17</t>
  </si>
  <si>
    <t>2024-01-19</t>
  </si>
  <si>
    <t>2024-01-21</t>
  </si>
  <si>
    <t>2024-01-22</t>
  </si>
  <si>
    <t>2024-01-23</t>
  </si>
  <si>
    <t>2024-01-24</t>
  </si>
  <si>
    <t>2024-01-26</t>
  </si>
  <si>
    <t>2024-01-28</t>
  </si>
  <si>
    <t>2024-01-29</t>
  </si>
  <si>
    <t>2024-01-31</t>
  </si>
  <si>
    <t>2024-02-01</t>
  </si>
  <si>
    <t>2024-02-02</t>
  </si>
  <si>
    <t>2024-02-06</t>
  </si>
  <si>
    <t>2024-02-09</t>
  </si>
  <si>
    <t>1nd ORR Evaluation</t>
  </si>
  <si>
    <t>T0a</t>
  </si>
  <si>
    <t>041</t>
  </si>
  <si>
    <t>7008</t>
  </si>
  <si>
    <t>7009</t>
  </si>
  <si>
    <t>7010</t>
  </si>
  <si>
    <t>7011</t>
  </si>
  <si>
    <t>0423</t>
  </si>
  <si>
    <t>7016</t>
  </si>
  <si>
    <t>7013</t>
  </si>
  <si>
    <t>7015</t>
  </si>
  <si>
    <t>7014</t>
  </si>
  <si>
    <t>0424</t>
  </si>
  <si>
    <t>7012</t>
  </si>
  <si>
    <t>7001</t>
  </si>
  <si>
    <t>7017</t>
  </si>
  <si>
    <t>Amir, how can we update here that it is from streck?</t>
  </si>
  <si>
    <t>0427</t>
  </si>
  <si>
    <t>9035</t>
  </si>
  <si>
    <t>S</t>
  </si>
  <si>
    <t>0430</t>
  </si>
  <si>
    <t>9038</t>
  </si>
  <si>
    <t>0429</t>
  </si>
  <si>
    <t>0435</t>
  </si>
  <si>
    <t>9040</t>
  </si>
  <si>
    <t>9037</t>
  </si>
  <si>
    <t>0434</t>
  </si>
  <si>
    <t>0436</t>
  </si>
  <si>
    <t>9039</t>
  </si>
  <si>
    <t>0437</t>
  </si>
  <si>
    <t>0441</t>
  </si>
  <si>
    <t>0438</t>
  </si>
  <si>
    <t>9041</t>
  </si>
  <si>
    <t>0428</t>
  </si>
  <si>
    <t>0439</t>
  </si>
  <si>
    <t>9043</t>
  </si>
  <si>
    <t>0442</t>
  </si>
  <si>
    <t>0433</t>
  </si>
  <si>
    <t>0445</t>
  </si>
  <si>
    <t>0444</t>
  </si>
  <si>
    <t>0440</t>
  </si>
  <si>
    <t>0443</t>
  </si>
  <si>
    <t>0446</t>
  </si>
  <si>
    <t>0453</t>
  </si>
  <si>
    <t>0452</t>
  </si>
  <si>
    <t>0450</t>
  </si>
  <si>
    <t>0448</t>
  </si>
  <si>
    <t>0447</t>
  </si>
  <si>
    <t>0458</t>
  </si>
  <si>
    <t>0454</t>
  </si>
  <si>
    <t>0451</t>
  </si>
  <si>
    <t>0456</t>
  </si>
  <si>
    <t>0459</t>
  </si>
  <si>
    <t>0460</t>
  </si>
  <si>
    <t>0461</t>
  </si>
  <si>
    <t>013</t>
  </si>
  <si>
    <t>1807</t>
  </si>
  <si>
    <t>10/5/2021</t>
  </si>
  <si>
    <t>006</t>
  </si>
  <si>
    <t>5015</t>
  </si>
  <si>
    <t>M</t>
  </si>
  <si>
    <t>5038</t>
  </si>
  <si>
    <t>5017</t>
  </si>
  <si>
    <t>US</t>
  </si>
  <si>
    <t>037</t>
  </si>
  <si>
    <t>8057</t>
  </si>
  <si>
    <t>5012</t>
  </si>
  <si>
    <t>8012</t>
  </si>
  <si>
    <t>5003</t>
  </si>
  <si>
    <t>5005</t>
  </si>
  <si>
    <t>8015</t>
  </si>
  <si>
    <t>5007</t>
  </si>
  <si>
    <t>5011</t>
  </si>
  <si>
    <t>8026</t>
  </si>
  <si>
    <t>8032</t>
  </si>
  <si>
    <t>5014</t>
  </si>
  <si>
    <t>8059</t>
  </si>
  <si>
    <t>8013</t>
  </si>
  <si>
    <t>5047</t>
  </si>
  <si>
    <t>8038</t>
  </si>
  <si>
    <t>038</t>
  </si>
  <si>
    <t>1000</t>
  </si>
  <si>
    <t>5006</t>
  </si>
  <si>
    <t>5016</t>
  </si>
  <si>
    <t>8028</t>
  </si>
  <si>
    <t>1001</t>
  </si>
  <si>
    <t>1002</t>
  </si>
  <si>
    <t>1003</t>
  </si>
  <si>
    <t>5018</t>
  </si>
  <si>
    <t>5002</t>
  </si>
  <si>
    <t>8004</t>
  </si>
  <si>
    <t>5049</t>
  </si>
  <si>
    <t>5053</t>
  </si>
  <si>
    <t>8041</t>
  </si>
  <si>
    <t>8039</t>
  </si>
  <si>
    <t>8061</t>
  </si>
  <si>
    <t>8010</t>
  </si>
  <si>
    <t>8040</t>
  </si>
  <si>
    <t>5046</t>
  </si>
  <si>
    <t>8045</t>
  </si>
  <si>
    <t>5035</t>
  </si>
  <si>
    <t>5045</t>
  </si>
  <si>
    <t>5048</t>
  </si>
  <si>
    <t>8049</t>
  </si>
  <si>
    <t>5051</t>
  </si>
  <si>
    <t>8052</t>
  </si>
  <si>
    <t>8014</t>
  </si>
  <si>
    <t>5044</t>
  </si>
  <si>
    <t>1004</t>
  </si>
  <si>
    <t>1005</t>
  </si>
  <si>
    <t>1006</t>
  </si>
  <si>
    <t>8054</t>
  </si>
  <si>
    <t>8050</t>
  </si>
  <si>
    <t>1007</t>
  </si>
  <si>
    <t>1008</t>
  </si>
  <si>
    <t>1009</t>
  </si>
  <si>
    <t>1010</t>
  </si>
  <si>
    <t>5013</t>
  </si>
  <si>
    <t>8008</t>
  </si>
  <si>
    <t>5004</t>
  </si>
  <si>
    <t>5010</t>
  </si>
  <si>
    <t>8027</t>
  </si>
  <si>
    <t>8055</t>
  </si>
  <si>
    <t>5008</t>
  </si>
  <si>
    <t>5009</t>
  </si>
  <si>
    <t>8001</t>
  </si>
  <si>
    <t>5019</t>
  </si>
  <si>
    <t>8048</t>
  </si>
  <si>
    <t>5001</t>
  </si>
  <si>
    <t>8018</t>
  </si>
  <si>
    <t>5037</t>
  </si>
  <si>
    <t>5034</t>
  </si>
  <si>
    <t>5052</t>
  </si>
  <si>
    <t>8036</t>
  </si>
  <si>
    <t>5033</t>
  </si>
  <si>
    <t>5031</t>
  </si>
  <si>
    <t>5020</t>
  </si>
  <si>
    <t>5021</t>
  </si>
  <si>
    <t>8009</t>
  </si>
  <si>
    <t>8011</t>
  </si>
  <si>
    <t>5024</t>
  </si>
  <si>
    <t>8042</t>
  </si>
  <si>
    <t>5039</t>
  </si>
  <si>
    <t>8044</t>
  </si>
  <si>
    <t>5032</t>
  </si>
  <si>
    <t>8022</t>
  </si>
  <si>
    <t>8035</t>
  </si>
  <si>
    <t>1011</t>
  </si>
  <si>
    <t>1012</t>
  </si>
  <si>
    <t>1014</t>
  </si>
  <si>
    <t>5040</t>
  </si>
  <si>
    <t>8046</t>
  </si>
  <si>
    <t>1015</t>
  </si>
  <si>
    <t>8003</t>
  </si>
  <si>
    <t>8023</t>
  </si>
  <si>
    <t>1016</t>
  </si>
  <si>
    <t>5025</t>
  </si>
  <si>
    <t>1017</t>
  </si>
  <si>
    <t>5022</t>
  </si>
  <si>
    <t>8062</t>
  </si>
  <si>
    <t>5036</t>
  </si>
  <si>
    <t>8031</t>
  </si>
  <si>
    <t>8006</t>
  </si>
  <si>
    <t>8030</t>
  </si>
  <si>
    <t>8002</t>
  </si>
  <si>
    <t>5026</t>
  </si>
  <si>
    <t>8020</t>
  </si>
  <si>
    <t>5023</t>
  </si>
  <si>
    <t>DE</t>
  </si>
  <si>
    <t>8007</t>
  </si>
  <si>
    <t>8005</t>
  </si>
  <si>
    <t>1018</t>
  </si>
  <si>
    <t>1019</t>
  </si>
  <si>
    <t>8017</t>
  </si>
  <si>
    <t>1020</t>
  </si>
  <si>
    <t>1023</t>
  </si>
  <si>
    <t>1025</t>
  </si>
  <si>
    <t>1026</t>
  </si>
  <si>
    <t>1027</t>
  </si>
  <si>
    <t>1028</t>
  </si>
  <si>
    <t>1029</t>
  </si>
  <si>
    <t>1030</t>
  </si>
  <si>
    <t>1031</t>
  </si>
  <si>
    <t>8019</t>
  </si>
  <si>
    <t>8021</t>
  </si>
  <si>
    <t>1032</t>
  </si>
  <si>
    <t>1033</t>
  </si>
  <si>
    <t>1034</t>
  </si>
  <si>
    <t>1035</t>
  </si>
  <si>
    <t>1036</t>
  </si>
  <si>
    <t>8033</t>
  </si>
  <si>
    <t>8029</t>
  </si>
  <si>
    <t>8025</t>
  </si>
  <si>
    <t>8064</t>
  </si>
  <si>
    <t>9223</t>
  </si>
  <si>
    <t>9240</t>
  </si>
  <si>
    <t>9233</t>
  </si>
  <si>
    <t>8043</t>
  </si>
  <si>
    <t>9215</t>
  </si>
  <si>
    <t>0313</t>
  </si>
  <si>
    <t>9220</t>
  </si>
  <si>
    <t>9247</t>
  </si>
  <si>
    <t>9229</t>
  </si>
  <si>
    <t>9503</t>
  </si>
  <si>
    <t>8053</t>
  </si>
  <si>
    <t>9015</t>
  </si>
  <si>
    <t>8056</t>
  </si>
  <si>
    <t>8058</t>
  </si>
  <si>
    <t>8063</t>
  </si>
  <si>
    <t>9219</t>
  </si>
  <si>
    <t>8060</t>
  </si>
  <si>
    <t>9214</t>
  </si>
  <si>
    <t>8067</t>
  </si>
  <si>
    <t>8065</t>
  </si>
  <si>
    <t>8066</t>
  </si>
  <si>
    <t>9020</t>
  </si>
  <si>
    <t>9511</t>
  </si>
  <si>
    <t>9252</t>
  </si>
  <si>
    <t>9005</t>
  </si>
  <si>
    <t>8072</t>
  </si>
  <si>
    <t>9006</t>
  </si>
  <si>
    <t>8075</t>
  </si>
  <si>
    <t>8076</t>
  </si>
  <si>
    <t>8074</t>
  </si>
  <si>
    <t>8077</t>
  </si>
  <si>
    <t>8078</t>
  </si>
  <si>
    <t>9002</t>
  </si>
  <si>
    <t>9011</t>
  </si>
  <si>
    <t>9227</t>
  </si>
  <si>
    <t>8080</t>
  </si>
  <si>
    <t>9206</t>
  </si>
  <si>
    <t>0347</t>
  </si>
  <si>
    <t>8083</t>
  </si>
  <si>
    <t>0346</t>
  </si>
  <si>
    <t>1037</t>
  </si>
  <si>
    <t>0349</t>
  </si>
  <si>
    <t>9019</t>
  </si>
  <si>
    <t>8099</t>
  </si>
  <si>
    <t>8093</t>
  </si>
  <si>
    <t>9604</t>
  </si>
  <si>
    <t>9009</t>
  </si>
  <si>
    <t>8094</t>
  </si>
  <si>
    <t>8095</t>
  </si>
  <si>
    <t>8100</t>
  </si>
  <si>
    <t>8096</t>
  </si>
  <si>
    <t>9244</t>
  </si>
  <si>
    <t>8097</t>
  </si>
  <si>
    <t>9012</t>
  </si>
  <si>
    <t>8103</t>
  </si>
  <si>
    <t>9210</t>
  </si>
  <si>
    <t>8105</t>
  </si>
  <si>
    <t>8108</t>
  </si>
  <si>
    <t>8106</t>
  </si>
  <si>
    <t>9238</t>
  </si>
  <si>
    <t>0320</t>
  </si>
  <si>
    <t>0340</t>
  </si>
  <si>
    <t>1038</t>
  </si>
  <si>
    <t>1039</t>
  </si>
  <si>
    <t>9008</t>
  </si>
  <si>
    <t>9241</t>
  </si>
  <si>
    <t>1040</t>
  </si>
  <si>
    <t>0316</t>
  </si>
  <si>
    <t>1041</t>
  </si>
  <si>
    <t>1042</t>
  </si>
  <si>
    <t>1043</t>
  </si>
  <si>
    <t>1044</t>
  </si>
  <si>
    <t>1045</t>
  </si>
  <si>
    <t>9243</t>
  </si>
  <si>
    <t>1046</t>
  </si>
  <si>
    <t>1047</t>
  </si>
  <si>
    <t>1048</t>
  </si>
  <si>
    <t>1049</t>
  </si>
  <si>
    <t>1050</t>
  </si>
  <si>
    <t>9010</t>
  </si>
  <si>
    <t>0343</t>
  </si>
  <si>
    <t>9204</t>
  </si>
  <si>
    <t>1051</t>
  </si>
  <si>
    <t>0344</t>
  </si>
  <si>
    <t>8116</t>
  </si>
  <si>
    <t>9235</t>
  </si>
  <si>
    <t>1052</t>
  </si>
  <si>
    <t>1053</t>
  </si>
  <si>
    <t>1054</t>
  </si>
  <si>
    <t>1055</t>
  </si>
  <si>
    <t>0317</t>
  </si>
  <si>
    <t>1056</t>
  </si>
  <si>
    <t>1057</t>
  </si>
  <si>
    <t>1058</t>
  </si>
  <si>
    <t>0345</t>
  </si>
  <si>
    <t>8128</t>
  </si>
  <si>
    <t>1059</t>
  </si>
  <si>
    <t>8122</t>
  </si>
  <si>
    <t>1060</t>
  </si>
  <si>
    <t>0312</t>
  </si>
  <si>
    <t>1061</t>
  </si>
  <si>
    <t>1062</t>
  </si>
  <si>
    <t>1063</t>
  </si>
  <si>
    <t>8132</t>
  </si>
  <si>
    <t>1064</t>
  </si>
  <si>
    <t>9216</t>
  </si>
  <si>
    <t>1065</t>
  </si>
  <si>
    <t>5042</t>
  </si>
  <si>
    <t>0321</t>
  </si>
  <si>
    <t>1066</t>
  </si>
  <si>
    <t>8134</t>
  </si>
  <si>
    <t>9242</t>
  </si>
  <si>
    <t>0354</t>
  </si>
  <si>
    <t>1067</t>
  </si>
  <si>
    <t>1068</t>
  </si>
  <si>
    <t>0369</t>
  </si>
  <si>
    <t>8133</t>
  </si>
  <si>
    <t>8135</t>
  </si>
  <si>
    <t>1070</t>
  </si>
  <si>
    <t>9003</t>
  </si>
  <si>
    <t>8136</t>
  </si>
  <si>
    <t>9007</t>
  </si>
  <si>
    <t>0355</t>
  </si>
  <si>
    <t>9032</t>
  </si>
  <si>
    <t>8037</t>
  </si>
  <si>
    <t>1071</t>
  </si>
  <si>
    <t>8137</t>
  </si>
  <si>
    <t>9245</t>
  </si>
  <si>
    <t>8138</t>
  </si>
  <si>
    <t>9249</t>
  </si>
  <si>
    <t>8139</t>
  </si>
  <si>
    <t>5029</t>
  </si>
  <si>
    <t>8140</t>
  </si>
  <si>
    <t>0356</t>
  </si>
  <si>
    <t>5041</t>
  </si>
  <si>
    <t>5027</t>
  </si>
  <si>
    <t>9507</t>
  </si>
  <si>
    <t>8142</t>
  </si>
  <si>
    <t>5030</t>
  </si>
  <si>
    <t>9027</t>
  </si>
  <si>
    <t>9034</t>
  </si>
  <si>
    <t>8143</t>
  </si>
  <si>
    <t>8144</t>
  </si>
  <si>
    <t>8145</t>
  </si>
  <si>
    <t>0342</t>
  </si>
  <si>
    <t>9251</t>
  </si>
  <si>
    <t>5028</t>
  </si>
  <si>
    <t>9036</t>
  </si>
  <si>
    <t>9022</t>
  </si>
  <si>
    <t>9026</t>
  </si>
  <si>
    <t>1072</t>
  </si>
  <si>
    <t>1013</t>
  </si>
  <si>
    <t>0327</t>
  </si>
  <si>
    <t>9013</t>
  </si>
  <si>
    <t>8147</t>
  </si>
  <si>
    <t>0324</t>
  </si>
  <si>
    <t>9004</t>
  </si>
  <si>
    <t>8149</t>
  </si>
  <si>
    <t>9221</t>
  </si>
  <si>
    <t>9234</t>
  </si>
  <si>
    <t>8150</t>
  </si>
  <si>
    <t>9017</t>
  </si>
  <si>
    <t>9509</t>
  </si>
  <si>
    <t>8151</t>
  </si>
  <si>
    <t>8155</t>
  </si>
  <si>
    <t>5043</t>
  </si>
  <si>
    <t>8000</t>
  </si>
  <si>
    <t>9222</t>
  </si>
  <si>
    <t>8154</t>
  </si>
  <si>
    <t>8156</t>
  </si>
  <si>
    <t>8157</t>
  </si>
  <si>
    <t>8158</t>
  </si>
  <si>
    <t>0322</t>
  </si>
  <si>
    <t>8161</t>
  </si>
  <si>
    <t>8162</t>
  </si>
  <si>
    <t>5050</t>
  </si>
  <si>
    <t>8163</t>
  </si>
  <si>
    <t>8166</t>
  </si>
  <si>
    <t>0329</t>
  </si>
  <si>
    <t>9239</t>
  </si>
  <si>
    <t>0351</t>
  </si>
  <si>
    <t>0359</t>
  </si>
  <si>
    <t>8169</t>
  </si>
  <si>
    <t>9232</t>
  </si>
  <si>
    <t>9602</t>
  </si>
  <si>
    <t>8173</t>
  </si>
  <si>
    <t>8176</t>
  </si>
  <si>
    <t>0325</t>
  </si>
  <si>
    <t>9218</t>
  </si>
  <si>
    <t>9228</t>
  </si>
  <si>
    <t>0331</t>
  </si>
  <si>
    <t>8182</t>
  </si>
  <si>
    <t>8177</t>
  </si>
  <si>
    <t>9202</t>
  </si>
  <si>
    <t>0350</t>
  </si>
  <si>
    <t>8183</t>
  </si>
  <si>
    <t>8188</t>
  </si>
  <si>
    <t>9029</t>
  </si>
  <si>
    <t>8184</t>
  </si>
  <si>
    <t>8186</t>
  </si>
  <si>
    <t>8185</t>
  </si>
  <si>
    <t>0374</t>
  </si>
  <si>
    <t>8195</t>
  </si>
  <si>
    <t>9506</t>
  </si>
  <si>
    <t>1021</t>
  </si>
  <si>
    <t>9505</t>
  </si>
  <si>
    <t>9014</t>
  </si>
  <si>
    <t>0368</t>
  </si>
  <si>
    <t>1022</t>
  </si>
  <si>
    <t>0332</t>
  </si>
  <si>
    <t>0333</t>
  </si>
  <si>
    <t>9018</t>
  </si>
  <si>
    <t>9023</t>
  </si>
  <si>
    <t>1024</t>
  </si>
  <si>
    <t>9226</t>
  </si>
  <si>
    <t>8196</t>
  </si>
  <si>
    <t>8198</t>
  </si>
  <si>
    <t>9031</t>
  </si>
  <si>
    <t>8203</t>
  </si>
  <si>
    <t>9224</t>
  </si>
  <si>
    <t>9001</t>
  </si>
  <si>
    <t>8204</t>
  </si>
  <si>
    <t>8206</t>
  </si>
  <si>
    <t>1073</t>
  </si>
  <si>
    <t>1074</t>
  </si>
  <si>
    <t>1075</t>
  </si>
  <si>
    <t>1077</t>
  </si>
  <si>
    <t>1078</t>
  </si>
  <si>
    <t>1079</t>
  </si>
  <si>
    <t>1080</t>
  </si>
  <si>
    <t>0360</t>
  </si>
  <si>
    <t>8212</t>
  </si>
  <si>
    <t>1081</t>
  </si>
  <si>
    <t>1082</t>
  </si>
  <si>
    <t>1083</t>
  </si>
  <si>
    <t>9033</t>
  </si>
  <si>
    <t>1084</t>
  </si>
  <si>
    <t>1085</t>
  </si>
  <si>
    <t>1086</t>
  </si>
  <si>
    <t>1087</t>
  </si>
  <si>
    <t>1088</t>
  </si>
  <si>
    <t>8219</t>
  </si>
  <si>
    <t>1089</t>
  </si>
  <si>
    <t>1090</t>
  </si>
  <si>
    <t>8214</t>
  </si>
  <si>
    <t>9225</t>
  </si>
  <si>
    <t>9510</t>
  </si>
  <si>
    <t>1091</t>
  </si>
  <si>
    <t>1092</t>
  </si>
  <si>
    <t>8216</t>
  </si>
  <si>
    <t>1093</t>
  </si>
  <si>
    <t>0371</t>
  </si>
  <si>
    <t>1094</t>
  </si>
  <si>
    <t>1095</t>
  </si>
  <si>
    <t>1096</t>
  </si>
  <si>
    <t>1097</t>
  </si>
  <si>
    <t>8217</t>
  </si>
  <si>
    <t>1098</t>
  </si>
  <si>
    <t>8218</t>
  </si>
  <si>
    <t>1100</t>
  </si>
  <si>
    <t>1101</t>
  </si>
  <si>
    <t>1102</t>
  </si>
  <si>
    <t>9025</t>
  </si>
  <si>
    <t>8221</t>
  </si>
  <si>
    <t>1103</t>
  </si>
  <si>
    <t>1104</t>
  </si>
  <si>
    <t>1105</t>
  </si>
  <si>
    <t>9501</t>
  </si>
  <si>
    <t>8220</t>
  </si>
  <si>
    <t>0363</t>
  </si>
  <si>
    <t>1106</t>
  </si>
  <si>
    <t>8222</t>
  </si>
  <si>
    <t>9246</t>
  </si>
  <si>
    <t>9512</t>
  </si>
  <si>
    <t>8223</t>
  </si>
  <si>
    <t>1107</t>
  </si>
  <si>
    <t>0334</t>
  </si>
  <si>
    <t>8227</t>
  </si>
  <si>
    <t>9508</t>
  </si>
  <si>
    <t>1108</t>
  </si>
  <si>
    <t>1109</t>
  </si>
  <si>
    <t>9208</t>
  </si>
  <si>
    <t>8231</t>
  </si>
  <si>
    <t>0372</t>
  </si>
  <si>
    <t>0330</t>
  </si>
  <si>
    <t>9217</t>
  </si>
  <si>
    <t>8235</t>
  </si>
  <si>
    <t>9203</t>
  </si>
  <si>
    <t>0375</t>
  </si>
  <si>
    <t>8205</t>
  </si>
  <si>
    <t>0373</t>
  </si>
  <si>
    <t>1110</t>
  </si>
  <si>
    <t>8234</t>
  </si>
  <si>
    <t>0315</t>
  </si>
  <si>
    <t>9016</t>
  </si>
  <si>
    <t>8237</t>
  </si>
  <si>
    <t>8238</t>
  </si>
  <si>
    <t>8239</t>
  </si>
  <si>
    <t>8240</t>
  </si>
  <si>
    <t>9230</t>
  </si>
  <si>
    <t>9021</t>
  </si>
  <si>
    <t>9030</t>
  </si>
  <si>
    <t>8241</t>
  </si>
  <si>
    <t>1111</t>
  </si>
  <si>
    <t>8242</t>
  </si>
  <si>
    <t>8243</t>
  </si>
  <si>
    <t>9024</t>
  </si>
  <si>
    <t>0362</t>
  </si>
  <si>
    <t>0358</t>
  </si>
  <si>
    <t>0352</t>
  </si>
  <si>
    <t>8249</t>
  </si>
  <si>
    <t>9028</t>
  </si>
  <si>
    <t>8250</t>
  </si>
  <si>
    <t>0366</t>
  </si>
  <si>
    <t>9205</t>
  </si>
  <si>
    <t>8251</t>
  </si>
  <si>
    <t>8051</t>
  </si>
  <si>
    <t>8252</t>
  </si>
  <si>
    <t>0353</t>
  </si>
  <si>
    <t>0328</t>
  </si>
  <si>
    <t>9504</t>
  </si>
  <si>
    <t>0361</t>
  </si>
  <si>
    <t>0323</t>
  </si>
  <si>
    <t>0337</t>
  </si>
  <si>
    <t>8253</t>
  </si>
  <si>
    <t>9515</t>
  </si>
  <si>
    <t>8255</t>
  </si>
  <si>
    <t>9603</t>
  </si>
  <si>
    <t>8257</t>
  </si>
  <si>
    <t>0336</t>
  </si>
  <si>
    <t>0370</t>
  </si>
  <si>
    <t>9209</t>
  </si>
  <si>
    <t>9211</t>
  </si>
  <si>
    <t>0365</t>
  </si>
  <si>
    <t>9502</t>
  </si>
  <si>
    <t>0075</t>
  </si>
  <si>
    <t>0077</t>
  </si>
  <si>
    <t>0078</t>
  </si>
  <si>
    <t>9250</t>
  </si>
  <si>
    <t>0080</t>
  </si>
  <si>
    <t>8259</t>
  </si>
  <si>
    <t>0081</t>
  </si>
  <si>
    <t>0082</t>
  </si>
  <si>
    <t>0083</t>
  </si>
  <si>
    <t>0084</t>
  </si>
  <si>
    <t>0085</t>
  </si>
  <si>
    <t>0086</t>
  </si>
  <si>
    <t>8260</t>
  </si>
  <si>
    <t>8261</t>
  </si>
  <si>
    <t>9514</t>
  </si>
  <si>
    <t>0357</t>
  </si>
  <si>
    <t>0087</t>
  </si>
  <si>
    <t>0335</t>
  </si>
  <si>
    <t>9237</t>
  </si>
  <si>
    <t>0377</t>
  </si>
  <si>
    <t>0326</t>
  </si>
  <si>
    <t>8263</t>
  </si>
  <si>
    <t>0088</t>
  </si>
  <si>
    <t>0089</t>
  </si>
  <si>
    <t>0090</t>
  </si>
  <si>
    <t>0091</t>
  </si>
  <si>
    <t>8265</t>
  </si>
  <si>
    <t>0092</t>
  </si>
  <si>
    <t>0093</t>
  </si>
  <si>
    <t>0094</t>
  </si>
  <si>
    <t>0095</t>
  </si>
  <si>
    <t>0096</t>
  </si>
  <si>
    <t>0097</t>
  </si>
  <si>
    <t>0098</t>
  </si>
  <si>
    <t>0099</t>
  </si>
  <si>
    <t>8266</t>
  </si>
  <si>
    <t>0100</t>
  </si>
  <si>
    <t>9201</t>
  </si>
  <si>
    <t>0101</t>
  </si>
  <si>
    <t>0102</t>
  </si>
  <si>
    <t>0103</t>
  </si>
  <si>
    <t>5054</t>
  </si>
  <si>
    <t>9513</t>
  </si>
  <si>
    <t>9601</t>
  </si>
  <si>
    <t>0104</t>
  </si>
  <si>
    <t>0105</t>
  </si>
  <si>
    <t>9207</t>
  </si>
  <si>
    <t>0106</t>
  </si>
  <si>
    <t>0108</t>
  </si>
  <si>
    <t>0109</t>
  </si>
  <si>
    <t>0364</t>
  </si>
  <si>
    <t>0110</t>
  </si>
  <si>
    <t>3000</t>
  </si>
  <si>
    <t>0111</t>
  </si>
  <si>
    <t>0275</t>
  </si>
  <si>
    <t>0112</t>
  </si>
  <si>
    <t>0113</t>
  </si>
  <si>
    <t>0114</t>
  </si>
  <si>
    <t>0115</t>
  </si>
  <si>
    <t>0116</t>
  </si>
  <si>
    <t>0117</t>
  </si>
  <si>
    <t>0118</t>
  </si>
  <si>
    <t>0119</t>
  </si>
  <si>
    <t>9212</t>
  </si>
  <si>
    <t>0120</t>
  </si>
  <si>
    <t>0121</t>
  </si>
  <si>
    <t>0122</t>
  </si>
  <si>
    <t>040</t>
  </si>
  <si>
    <t>0123</t>
  </si>
  <si>
    <t>0124</t>
  </si>
  <si>
    <t>0125</t>
  </si>
  <si>
    <t>1112</t>
  </si>
  <si>
    <t>1113</t>
  </si>
  <si>
    <t>0126</t>
  </si>
  <si>
    <t>1114</t>
  </si>
  <si>
    <t>1115</t>
  </si>
  <si>
    <t>1116</t>
  </si>
  <si>
    <t>9213</t>
  </si>
  <si>
    <t>0127</t>
  </si>
  <si>
    <t>0128</t>
  </si>
  <si>
    <t>1117</t>
  </si>
  <si>
    <t>0129</t>
  </si>
  <si>
    <t>0130</t>
  </si>
  <si>
    <t>1118</t>
  </si>
  <si>
    <t>1119</t>
  </si>
  <si>
    <t>0131</t>
  </si>
  <si>
    <t>9236</t>
  </si>
  <si>
    <t>1120</t>
  </si>
  <si>
    <t>1121</t>
  </si>
  <si>
    <t>0132</t>
  </si>
  <si>
    <t>0133</t>
  </si>
  <si>
    <t>9200</t>
  </si>
  <si>
    <t>1122</t>
  </si>
  <si>
    <t>1123</t>
  </si>
  <si>
    <t>0134</t>
  </si>
  <si>
    <t>0135</t>
  </si>
  <si>
    <t>1124</t>
  </si>
  <si>
    <t>0136</t>
  </si>
  <si>
    <t>0137</t>
  </si>
  <si>
    <t>1125</t>
  </si>
  <si>
    <t>1126</t>
  </si>
  <si>
    <t>0138</t>
  </si>
  <si>
    <t>1127</t>
  </si>
  <si>
    <t>1128</t>
  </si>
  <si>
    <t>0139</t>
  </si>
  <si>
    <t>0140</t>
  </si>
  <si>
    <t>0142</t>
  </si>
  <si>
    <t>0143</t>
  </si>
  <si>
    <t>0144</t>
  </si>
  <si>
    <t>0145</t>
  </si>
  <si>
    <t>9248</t>
  </si>
  <si>
    <t>1129</t>
  </si>
  <si>
    <t>1130</t>
  </si>
  <si>
    <t>1131</t>
  </si>
  <si>
    <t>1132</t>
  </si>
  <si>
    <t>1133</t>
  </si>
  <si>
    <t>0146</t>
  </si>
  <si>
    <t>0147</t>
  </si>
  <si>
    <t>0148</t>
  </si>
  <si>
    <t>1134</t>
  </si>
  <si>
    <t>1135</t>
  </si>
  <si>
    <t>1136</t>
  </si>
  <si>
    <t>1137</t>
  </si>
  <si>
    <t>1138</t>
  </si>
  <si>
    <t>0149</t>
  </si>
  <si>
    <t>0150</t>
  </si>
  <si>
    <t>9231</t>
  </si>
  <si>
    <t>0151</t>
  </si>
  <si>
    <t>1139</t>
  </si>
  <si>
    <t>0152</t>
  </si>
  <si>
    <t>0153</t>
  </si>
  <si>
    <t>1140</t>
  </si>
  <si>
    <t>0154</t>
  </si>
  <si>
    <t>0155</t>
  </si>
  <si>
    <t>0156</t>
  </si>
  <si>
    <t>1141</t>
  </si>
  <si>
    <t>1142</t>
  </si>
  <si>
    <t>0158</t>
  </si>
  <si>
    <t>1143</t>
  </si>
  <si>
    <t>0159</t>
  </si>
  <si>
    <t>0160</t>
  </si>
  <si>
    <t>1144</t>
  </si>
  <si>
    <t>1146</t>
  </si>
  <si>
    <t>0161</t>
  </si>
  <si>
    <t>1147</t>
  </si>
  <si>
    <t>0157</t>
  </si>
  <si>
    <t>0376</t>
  </si>
  <si>
    <t>5056</t>
  </si>
  <si>
    <t>8034</t>
  </si>
  <si>
    <t>0162</t>
  </si>
  <si>
    <t>0163</t>
  </si>
  <si>
    <t>5057</t>
  </si>
  <si>
    <t>8024</t>
  </si>
  <si>
    <t>1148</t>
  </si>
  <si>
    <t>0166</t>
  </si>
  <si>
    <t>0167</t>
  </si>
  <si>
    <t>0168</t>
  </si>
  <si>
    <t>0169</t>
  </si>
  <si>
    <t>0170</t>
  </si>
  <si>
    <t>0171</t>
  </si>
  <si>
    <t>5055</t>
  </si>
  <si>
    <t>0172</t>
  </si>
  <si>
    <t>1149</t>
  </si>
  <si>
    <t>1150</t>
  </si>
  <si>
    <t>0175</t>
  </si>
  <si>
    <t>0177</t>
  </si>
  <si>
    <t>0178</t>
  </si>
  <si>
    <t>0179</t>
  </si>
  <si>
    <t>0180</t>
  </si>
  <si>
    <t>0181</t>
  </si>
  <si>
    <t>3002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</si>
  <si>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</si>
  <si>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</si>
  <si>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</si>
  <si>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</si>
  <si>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</si>
  <si>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</si>
  <si>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</si>
  <si>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</si>
  <si>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</si>
  <si>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</si>
  <si>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</si>
  <si>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</si>
  <si>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</si>
  <si>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0196</t>
  </si>
  <si>
    <t>0198</t>
  </si>
  <si>
    <t>0200</t>
  </si>
  <si>
    <t>5058</t>
  </si>
  <si>
    <t>0201</t>
  </si>
  <si>
    <t>0202</t>
  </si>
  <si>
    <t>0203</t>
  </si>
  <si>
    <t>0204</t>
  </si>
  <si>
    <t>0205</t>
  </si>
  <si>
    <t>3004</t>
  </si>
  <si>
    <t>0206</t>
  </si>
  <si>
    <t>8047</t>
  </si>
  <si>
    <t>0207</t>
  </si>
  <si>
    <t>0209</t>
  </si>
  <si>
    <t>0210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</si>
  <si>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</si>
  <si>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</si>
  <si>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</si>
  <si>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</si>
  <si>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</si>
  <si>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</si>
  <si>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</si>
  <si>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</si>
  <si>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</si>
  <si>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</si>
  <si>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</si>
  <si>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</si>
  <si>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</si>
  <si>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</si>
  <si>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0227</t>
  </si>
  <si>
    <t>0228</t>
  </si>
  <si>
    <t>0229</t>
  </si>
  <si>
    <t>0230</t>
  </si>
  <si>
    <t>0231</t>
  </si>
  <si>
    <t>0233</t>
  </si>
  <si>
    <t>0141</t>
  </si>
  <si>
    <t>0234</t>
  </si>
  <si>
    <t>0236</t>
  </si>
  <si>
    <t>0237</t>
  </si>
  <si>
    <t>0238</t>
  </si>
  <si>
    <t>0239</t>
  </si>
  <si>
    <t>0241</t>
  </si>
  <si>
    <t>0242</t>
  </si>
  <si>
    <t>0243</t>
  </si>
  <si>
    <t>0244</t>
  </si>
  <si>
    <t>0245</t>
  </si>
  <si>
    <t>8016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</si>
  <si>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</si>
  <si>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</si>
  <si>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</si>
  <si>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</si>
  <si>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</si>
  <si>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</si>
  <si>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</si>
  <si>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</si>
  <si>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</si>
  <si>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</si>
  <si>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</si>
  <si>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</si>
  <si>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</si>
  <si>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</si>
  <si>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</si>
  <si>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</si>
  <si>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</si>
  <si>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</si>
  <si>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</si>
  <si>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</si>
  <si>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</si>
  <si>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</si>
  <si>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</si>
  <si>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0270</t>
  </si>
  <si>
    <t>0272</t>
  </si>
  <si>
    <t>0273</t>
  </si>
  <si>
    <t>003</t>
  </si>
  <si>
    <t>2365</t>
  </si>
  <si>
    <t>001</t>
  </si>
  <si>
    <t>1304</t>
  </si>
  <si>
    <t>2021</t>
  </si>
  <si>
    <t>1314</t>
  </si>
  <si>
    <t>2023</t>
  </si>
  <si>
    <t>2033</t>
  </si>
  <si>
    <t>004</t>
  </si>
  <si>
    <t>1316</t>
  </si>
  <si>
    <t>2025</t>
  </si>
  <si>
    <t>1151</t>
  </si>
  <si>
    <t>1152</t>
  </si>
  <si>
    <t>1153</t>
  </si>
  <si>
    <t>1154</t>
  </si>
  <si>
    <t>1155</t>
  </si>
  <si>
    <t>1308</t>
  </si>
  <si>
    <t>1156</t>
  </si>
  <si>
    <t>1157</t>
  </si>
  <si>
    <t>1069</t>
  </si>
  <si>
    <t>1158</t>
  </si>
  <si>
    <t>1159</t>
  </si>
  <si>
    <t>1160</t>
  </si>
  <si>
    <t>0021</t>
  </si>
  <si>
    <t>1161</t>
  </si>
  <si>
    <t>0276</t>
  </si>
  <si>
    <t>2000</t>
  </si>
  <si>
    <t>2001</t>
  </si>
  <si>
    <t>2002</t>
  </si>
  <si>
    <t>2003</t>
  </si>
  <si>
    <t>2004</t>
  </si>
  <si>
    <t>0023</t>
  </si>
  <si>
    <t>2005</t>
  </si>
  <si>
    <t>2006</t>
  </si>
  <si>
    <t>2007</t>
  </si>
  <si>
    <t>0019</t>
  </si>
  <si>
    <t>2008</t>
  </si>
  <si>
    <t>2009</t>
  </si>
  <si>
    <t>1306</t>
  </si>
  <si>
    <t>0027</t>
  </si>
  <si>
    <t>0277</t>
  </si>
  <si>
    <t>2010</t>
  </si>
  <si>
    <t>2011</t>
  </si>
  <si>
    <t>005</t>
  </si>
  <si>
    <t>1228</t>
  </si>
  <si>
    <t>007</t>
  </si>
  <si>
    <t>1508</t>
  </si>
  <si>
    <t>1506</t>
  </si>
  <si>
    <t>2012</t>
  </si>
  <si>
    <t>2013</t>
  </si>
  <si>
    <t>1310</t>
  </si>
  <si>
    <t>2014</t>
  </si>
  <si>
    <t>0026</t>
  </si>
  <si>
    <t>0278</t>
  </si>
  <si>
    <t>2015</t>
  </si>
  <si>
    <t>0024</t>
  </si>
  <si>
    <t>0031</t>
  </si>
  <si>
    <t>2016</t>
  </si>
  <si>
    <t>1504</t>
  </si>
  <si>
    <t>1324</t>
  </si>
  <si>
    <t>0025</t>
  </si>
  <si>
    <t>1302</t>
  </si>
  <si>
    <t>0030</t>
  </si>
  <si>
    <t>3001</t>
  </si>
  <si>
    <t>0020</t>
  </si>
  <si>
    <t>0028</t>
  </si>
  <si>
    <t>0032</t>
  </si>
  <si>
    <t>0029</t>
  </si>
  <si>
    <t>2555</t>
  </si>
  <si>
    <t>0015</t>
  </si>
  <si>
    <t>0033</t>
  </si>
  <si>
    <t>0036</t>
  </si>
  <si>
    <t>2037</t>
  </si>
  <si>
    <t>0319</t>
  </si>
  <si>
    <t>0018</t>
  </si>
  <si>
    <t>2029</t>
  </si>
  <si>
    <t>0037</t>
  </si>
  <si>
    <t>0041</t>
  </si>
  <si>
    <t>3003</t>
  </si>
  <si>
    <t>0034</t>
  </si>
  <si>
    <t>1300</t>
  </si>
  <si>
    <t>0040</t>
  </si>
  <si>
    <t>0043</t>
  </si>
  <si>
    <t>0042</t>
  </si>
  <si>
    <t>2027</t>
  </si>
  <si>
    <t>012</t>
  </si>
  <si>
    <t>1626</t>
  </si>
  <si>
    <t>1612</t>
  </si>
  <si>
    <t>0038</t>
  </si>
  <si>
    <t>0279</t>
  </si>
  <si>
    <t>1502</t>
  </si>
  <si>
    <t>0035</t>
  </si>
  <si>
    <t>0280</t>
  </si>
  <si>
    <t>0281</t>
  </si>
  <si>
    <t>1710</t>
  </si>
  <si>
    <t>0046</t>
  </si>
  <si>
    <t>0045</t>
  </si>
  <si>
    <t>2035</t>
  </si>
  <si>
    <t>0047</t>
  </si>
  <si>
    <t>1312</t>
  </si>
  <si>
    <t>0016</t>
  </si>
  <si>
    <t>0044</t>
  </si>
  <si>
    <t>1640</t>
  </si>
  <si>
    <t>0283</t>
  </si>
  <si>
    <t>1328</t>
  </si>
  <si>
    <t>0367</t>
  </si>
  <si>
    <t>1608</t>
  </si>
  <si>
    <t>1076</t>
  </si>
  <si>
    <t>1600</t>
  </si>
  <si>
    <t>1622</t>
  </si>
  <si>
    <t>3005</t>
  </si>
  <si>
    <t>1602</t>
  </si>
  <si>
    <t>1618</t>
  </si>
  <si>
    <t>0052</t>
  </si>
  <si>
    <t>0039</t>
  </si>
  <si>
    <t>1500</t>
  </si>
  <si>
    <t>0050</t>
  </si>
  <si>
    <t>2551</t>
  </si>
  <si>
    <t>2059</t>
  </si>
  <si>
    <t>1326</t>
  </si>
  <si>
    <t>002</t>
  </si>
  <si>
    <t>1414</t>
  </si>
  <si>
    <t>1632</t>
  </si>
  <si>
    <t>0017</t>
  </si>
  <si>
    <t>1510</t>
  </si>
  <si>
    <t>3200</t>
  </si>
  <si>
    <t>3601</t>
  </si>
  <si>
    <t>1250</t>
  </si>
  <si>
    <t>1530</t>
  </si>
  <si>
    <t>0054</t>
  </si>
  <si>
    <t>0051</t>
  </si>
  <si>
    <t>009</t>
  </si>
  <si>
    <t>2908</t>
  </si>
  <si>
    <t>0055</t>
  </si>
  <si>
    <t>0049</t>
  </si>
  <si>
    <t>0056</t>
  </si>
  <si>
    <t>0061</t>
  </si>
  <si>
    <t>2900</t>
  </si>
  <si>
    <t>2063</t>
  </si>
  <si>
    <t>0058</t>
  </si>
  <si>
    <t>0053</t>
  </si>
  <si>
    <t>0057</t>
  </si>
  <si>
    <t>1320</t>
  </si>
  <si>
    <t>1808</t>
  </si>
  <si>
    <t>2061</t>
  </si>
  <si>
    <t>2589</t>
  </si>
  <si>
    <t>0285</t>
  </si>
  <si>
    <t>1318</t>
  </si>
  <si>
    <t>0059</t>
  </si>
  <si>
    <t>0286</t>
  </si>
  <si>
    <t>2065</t>
  </si>
  <si>
    <t>0339</t>
  </si>
  <si>
    <t>2067</t>
  </si>
  <si>
    <t>1604</t>
  </si>
  <si>
    <t>1614</t>
  </si>
  <si>
    <t>1620</t>
  </si>
  <si>
    <t>0060</t>
  </si>
  <si>
    <t>2585</t>
  </si>
  <si>
    <t>1322</t>
  </si>
  <si>
    <t>0063</t>
  </si>
  <si>
    <t>2028</t>
  </si>
  <si>
    <t>0062</t>
  </si>
  <si>
    <t>1606</t>
  </si>
  <si>
    <t>1610</t>
  </si>
  <si>
    <t>0288</t>
  </si>
  <si>
    <t>1701</t>
  </si>
  <si>
    <t>0065</t>
  </si>
  <si>
    <t>1616</t>
  </si>
  <si>
    <t>0064</t>
  </si>
  <si>
    <t>0289</t>
  </si>
  <si>
    <t>3605</t>
  </si>
  <si>
    <t>1707</t>
  </si>
  <si>
    <t>2024</t>
  </si>
  <si>
    <t>2177</t>
  </si>
  <si>
    <t>0287</t>
  </si>
  <si>
    <t>1634</t>
  </si>
  <si>
    <t>2030</t>
  </si>
  <si>
    <t>0066</t>
  </si>
  <si>
    <t>1628</t>
  </si>
  <si>
    <t>3006</t>
  </si>
  <si>
    <t>0067</t>
  </si>
  <si>
    <t>1534</t>
  </si>
  <si>
    <t>1711</t>
  </si>
  <si>
    <t>1330</t>
  </si>
  <si>
    <t>1642</t>
  </si>
  <si>
    <t>3007</t>
  </si>
  <si>
    <t>014</t>
  </si>
  <si>
    <t>1901</t>
  </si>
  <si>
    <t>3900</t>
  </si>
  <si>
    <t>3603</t>
  </si>
  <si>
    <t>3008</t>
  </si>
  <si>
    <t>1713</t>
  </si>
  <si>
    <t>1709</t>
  </si>
  <si>
    <t>3009</t>
  </si>
  <si>
    <t>1903</t>
  </si>
  <si>
    <t>3010</t>
  </si>
  <si>
    <t>3011</t>
  </si>
  <si>
    <t>3012</t>
  </si>
  <si>
    <t>3013</t>
  </si>
  <si>
    <t>3014</t>
  </si>
  <si>
    <t>3015</t>
  </si>
  <si>
    <t>3016</t>
  </si>
  <si>
    <t>0291</t>
  </si>
  <si>
    <t>2031</t>
  </si>
  <si>
    <t>3018</t>
  </si>
  <si>
    <t>2020</t>
  </si>
  <si>
    <t>3019</t>
  </si>
  <si>
    <t>3020</t>
  </si>
  <si>
    <t>3021</t>
  </si>
  <si>
    <t>3022</t>
  </si>
  <si>
    <t>3023</t>
  </si>
  <si>
    <t>3024</t>
  </si>
  <si>
    <t>3025</t>
  </si>
  <si>
    <t>0292</t>
  </si>
  <si>
    <t>0293</t>
  </si>
  <si>
    <t>2071</t>
  </si>
  <si>
    <t>3026</t>
  </si>
  <si>
    <t>0294</t>
  </si>
  <si>
    <t>3027</t>
  </si>
  <si>
    <t>011</t>
  </si>
  <si>
    <t>1400</t>
  </si>
  <si>
    <t>1402</t>
  </si>
  <si>
    <t>3028</t>
  </si>
  <si>
    <t>3029</t>
  </si>
  <si>
    <t>0379</t>
  </si>
  <si>
    <t>3030</t>
  </si>
  <si>
    <t>3031</t>
  </si>
  <si>
    <t>1715</t>
  </si>
  <si>
    <t>2032</t>
  </si>
  <si>
    <t>0068</t>
  </si>
  <si>
    <t>0072</t>
  </si>
  <si>
    <t>1654</t>
  </si>
  <si>
    <t>0070</t>
  </si>
  <si>
    <t>1630</t>
  </si>
  <si>
    <t>030</t>
  </si>
  <si>
    <t>4100</t>
  </si>
  <si>
    <t>1252</t>
  </si>
  <si>
    <t>0069</t>
  </si>
  <si>
    <t>0295</t>
  </si>
  <si>
    <t>1905</t>
  </si>
  <si>
    <t>3032</t>
  </si>
  <si>
    <t>1907</t>
  </si>
  <si>
    <t>3033</t>
  </si>
  <si>
    <t>0071</t>
  </si>
  <si>
    <t>1256</t>
  </si>
  <si>
    <t>0074</t>
  </si>
  <si>
    <t>0380</t>
  </si>
  <si>
    <t>3034</t>
  </si>
  <si>
    <t>2022</t>
  </si>
  <si>
    <t>2906</t>
  </si>
  <si>
    <t>0073</t>
  </si>
  <si>
    <t>0298</t>
  </si>
  <si>
    <t>3035</t>
  </si>
  <si>
    <t>1404</t>
  </si>
  <si>
    <t>3036</t>
  </si>
  <si>
    <t>0381</t>
  </si>
  <si>
    <t>3037</t>
  </si>
  <si>
    <t>2918</t>
  </si>
  <si>
    <t>1909</t>
  </si>
  <si>
    <t>0382</t>
  </si>
  <si>
    <t>2406</t>
  </si>
  <si>
    <t>0383</t>
  </si>
  <si>
    <t>2026</t>
  </si>
  <si>
    <t>0384</t>
  </si>
  <si>
    <t>0385</t>
  </si>
  <si>
    <t>0386</t>
  </si>
  <si>
    <t>0388</t>
  </si>
  <si>
    <t>4101</t>
  </si>
  <si>
    <t>0390</t>
  </si>
  <si>
    <t>2404</t>
  </si>
  <si>
    <t>2583</t>
  </si>
  <si>
    <t>0389</t>
  </si>
  <si>
    <t>0387</t>
  </si>
  <si>
    <t>4102</t>
  </si>
  <si>
    <t>1658</t>
  </si>
  <si>
    <t>0395</t>
  </si>
  <si>
    <t>032</t>
  </si>
  <si>
    <t>7100</t>
  </si>
  <si>
    <t>0392</t>
  </si>
  <si>
    <t>1520</t>
  </si>
  <si>
    <t>2402</t>
  </si>
  <si>
    <t>2904</t>
  </si>
  <si>
    <t>1644</t>
  </si>
  <si>
    <t>2034</t>
  </si>
  <si>
    <t>1406</t>
  </si>
  <si>
    <t>0393</t>
  </si>
  <si>
    <t>2910</t>
  </si>
  <si>
    <t>1656</t>
  </si>
  <si>
    <t>1522</t>
  </si>
  <si>
    <t>151</t>
  </si>
  <si>
    <t>3110</t>
  </si>
  <si>
    <t>1721</t>
  </si>
  <si>
    <t>0394</t>
  </si>
  <si>
    <t>2912</t>
  </si>
  <si>
    <t>1725</t>
  </si>
  <si>
    <t>4103</t>
  </si>
  <si>
    <t>GB</t>
  </si>
  <si>
    <t>025</t>
  </si>
  <si>
    <t>8500</t>
  </si>
  <si>
    <t>0396</t>
  </si>
  <si>
    <t>1332</t>
  </si>
  <si>
    <t>021</t>
  </si>
  <si>
    <t>2580</t>
  </si>
  <si>
    <t>1646</t>
  </si>
  <si>
    <t>2017</t>
  </si>
  <si>
    <t>4104</t>
  </si>
  <si>
    <t>8501</t>
  </si>
  <si>
    <t>8502</t>
  </si>
  <si>
    <t>7101</t>
  </si>
  <si>
    <t>0398</t>
  </si>
  <si>
    <t>8504</t>
  </si>
  <si>
    <t>8503</t>
  </si>
  <si>
    <t>1648</t>
  </si>
  <si>
    <t>2018</t>
  </si>
  <si>
    <t>0397</t>
  </si>
  <si>
    <t>1624</t>
  </si>
  <si>
    <t>2582</t>
  </si>
  <si>
    <t>2019</t>
  </si>
  <si>
    <t>9500</t>
  </si>
  <si>
    <t>020</t>
  </si>
  <si>
    <t>7000</t>
  </si>
  <si>
    <t>024</t>
  </si>
  <si>
    <t>7401</t>
  </si>
  <si>
    <t>150</t>
  </si>
  <si>
    <t>7002</t>
  </si>
  <si>
    <t>7102</t>
  </si>
  <si>
    <t>1911</t>
  </si>
  <si>
    <t>7003</t>
  </si>
  <si>
    <t>8505</t>
  </si>
  <si>
    <t>7004</t>
  </si>
  <si>
    <t>7005</t>
  </si>
  <si>
    <t>1334</t>
  </si>
  <si>
    <t>7120</t>
  </si>
  <si>
    <t>023</t>
  </si>
  <si>
    <t>8300</t>
  </si>
  <si>
    <t>7500</t>
  </si>
  <si>
    <t>1912</t>
  </si>
  <si>
    <t>7300</t>
  </si>
  <si>
    <t>7006</t>
  </si>
  <si>
    <t>1336</t>
  </si>
  <si>
    <t>2901</t>
  </si>
  <si>
    <t>0402</t>
  </si>
  <si>
    <t>7402</t>
  </si>
  <si>
    <t>1408</t>
  </si>
  <si>
    <t>8506</t>
  </si>
  <si>
    <t>1902</t>
  </si>
  <si>
    <t>7121</t>
  </si>
  <si>
    <t>7501</t>
  </si>
  <si>
    <t>1338</t>
  </si>
  <si>
    <t>1516</t>
  </si>
  <si>
    <t>0401</t>
  </si>
  <si>
    <t>8507</t>
  </si>
  <si>
    <t>0400</t>
  </si>
  <si>
    <t>7103</t>
  </si>
  <si>
    <t>7122</t>
  </si>
  <si>
    <t>8508</t>
  </si>
  <si>
    <t>7502</t>
  </si>
  <si>
    <t>8509</t>
  </si>
  <si>
    <t>7503</t>
  </si>
  <si>
    <t>7504</t>
  </si>
  <si>
    <t>7301</t>
  </si>
  <si>
    <t>1914</t>
  </si>
  <si>
    <t>1804</t>
  </si>
  <si>
    <t>1802</t>
  </si>
  <si>
    <t>9100</t>
  </si>
  <si>
    <t>028</t>
  </si>
  <si>
    <t>9800</t>
  </si>
  <si>
    <t>8510</t>
  </si>
  <si>
    <t>1518</t>
  </si>
  <si>
    <t>016</t>
  </si>
  <si>
    <t>7403</t>
  </si>
  <si>
    <t>1800</t>
  </si>
  <si>
    <t>8511</t>
  </si>
  <si>
    <t>7104</t>
  </si>
  <si>
    <t>4105</t>
  </si>
  <si>
    <t>2039</t>
  </si>
  <si>
    <t>8301</t>
  </si>
  <si>
    <t>1910</t>
  </si>
  <si>
    <t>7801</t>
  </si>
  <si>
    <t>1410</t>
  </si>
  <si>
    <t>152</t>
  </si>
  <si>
    <t>2220</t>
  </si>
  <si>
    <t>7106</t>
  </si>
  <si>
    <t>7123</t>
  </si>
  <si>
    <t>7105</t>
  </si>
  <si>
    <t>0404</t>
  </si>
  <si>
    <t>1340</t>
  </si>
  <si>
    <t>2903</t>
  </si>
  <si>
    <t>029</t>
  </si>
  <si>
    <t>7900</t>
  </si>
  <si>
    <t>7901</t>
  </si>
  <si>
    <t>7902</t>
  </si>
  <si>
    <t>1810</t>
  </si>
  <si>
    <t>7124</t>
  </si>
  <si>
    <t>7107</t>
  </si>
  <si>
    <t>3038</t>
  </si>
  <si>
    <t>7404</t>
  </si>
  <si>
    <t>8512</t>
  </si>
  <si>
    <t>034</t>
  </si>
  <si>
    <t>4106</t>
  </si>
  <si>
    <t>4107</t>
  </si>
  <si>
    <t>1729</t>
  </si>
  <si>
    <t>8513</t>
  </si>
  <si>
    <t>0405</t>
  </si>
  <si>
    <t>1913</t>
  </si>
  <si>
    <t>1731</t>
  </si>
  <si>
    <t>027</t>
  </si>
  <si>
    <t>7700</t>
  </si>
  <si>
    <t>7125</t>
  </si>
  <si>
    <t>031</t>
  </si>
  <si>
    <t>6000</t>
  </si>
  <si>
    <t>6200</t>
  </si>
  <si>
    <t>7505</t>
  </si>
  <si>
    <t>7007</t>
  </si>
  <si>
    <t>6100</t>
  </si>
  <si>
    <t>026</t>
  </si>
  <si>
    <t>7600</t>
  </si>
  <si>
    <t>7506</t>
  </si>
  <si>
    <t>7507</t>
  </si>
  <si>
    <t>051</t>
  </si>
  <si>
    <t>7190</t>
  </si>
  <si>
    <t>9801</t>
  </si>
  <si>
    <t>7903</t>
  </si>
  <si>
    <t>7405</t>
  </si>
  <si>
    <t>9400</t>
  </si>
  <si>
    <t>1812</t>
  </si>
  <si>
    <t>0407</t>
  </si>
  <si>
    <t>0399</t>
  </si>
  <si>
    <t>7406</t>
  </si>
  <si>
    <t>7126</t>
  </si>
  <si>
    <t>7904</t>
  </si>
  <si>
    <t>7906</t>
  </si>
  <si>
    <t>7109</t>
  </si>
  <si>
    <t>7127</t>
  </si>
  <si>
    <t>7108</t>
  </si>
  <si>
    <t>7110</t>
  </si>
  <si>
    <t>7601</t>
  </si>
  <si>
    <t>2221</t>
  </si>
  <si>
    <t>1915</t>
  </si>
  <si>
    <t>6001</t>
  </si>
  <si>
    <t>7702</t>
  </si>
  <si>
    <t>0406</t>
  </si>
  <si>
    <t>7111</t>
  </si>
  <si>
    <t>7191</t>
  </si>
  <si>
    <t>033</t>
  </si>
  <si>
    <t>9000</t>
  </si>
  <si>
    <t>7508</t>
  </si>
  <si>
    <t>1814</t>
  </si>
  <si>
    <t>7905</t>
  </si>
  <si>
    <t>7602</t>
  </si>
  <si>
    <t>7803</t>
  </si>
  <si>
    <t>7703</t>
  </si>
  <si>
    <t>9901</t>
  </si>
  <si>
    <t>7509</t>
  </si>
  <si>
    <t>9196</t>
  </si>
  <si>
    <t>8514</t>
  </si>
  <si>
    <t>1220</t>
  </si>
  <si>
    <t>153</t>
  </si>
  <si>
    <t>1335</t>
  </si>
  <si>
    <t>0412</t>
  </si>
  <si>
    <t>7603</t>
  </si>
  <si>
    <t>7604</t>
  </si>
  <si>
    <t>7605</t>
  </si>
  <si>
    <t>7128</t>
  </si>
  <si>
    <t>0408</t>
  </si>
  <si>
    <t>7510</t>
  </si>
  <si>
    <t>0409</t>
  </si>
  <si>
    <t>8200</t>
  </si>
  <si>
    <t>9600</t>
  </si>
  <si>
    <t>2330</t>
  </si>
  <si>
    <t>7705</t>
  </si>
  <si>
    <t>7606</t>
  </si>
  <si>
    <t>8515</t>
  </si>
  <si>
    <t>7511</t>
  </si>
  <si>
    <t>7408</t>
  </si>
  <si>
    <t>7400</t>
  </si>
  <si>
    <t>0413</t>
  </si>
  <si>
    <t>0411</t>
  </si>
  <si>
    <t>7192</t>
  </si>
  <si>
    <t>7112</t>
  </si>
  <si>
    <t>8516</t>
  </si>
  <si>
    <t>1816</t>
  </si>
  <si>
    <t>0410</t>
  </si>
  <si>
    <t>0415</t>
  </si>
  <si>
    <t>9902</t>
  </si>
  <si>
    <t>7407</t>
  </si>
  <si>
    <t>1337</t>
  </si>
  <si>
    <t>0414</t>
  </si>
  <si>
    <t>7804</t>
  </si>
  <si>
    <t>7020</t>
  </si>
  <si>
    <t>2335</t>
  </si>
  <si>
    <t>0418</t>
  </si>
  <si>
    <t>0391</t>
  </si>
  <si>
    <t>7129</t>
  </si>
  <si>
    <t>2334</t>
  </si>
  <si>
    <t>1222</t>
  </si>
  <si>
    <t>0417</t>
  </si>
  <si>
    <t>7706</t>
  </si>
  <si>
    <t>1342</t>
  </si>
  <si>
    <t>7302</t>
  </si>
  <si>
    <t>017</t>
  </si>
  <si>
    <t>2100</t>
  </si>
  <si>
    <t>7805</t>
  </si>
  <si>
    <t>2057</t>
  </si>
  <si>
    <t>2101</t>
  </si>
  <si>
    <t>1904</t>
  </si>
  <si>
    <t>2102</t>
  </si>
  <si>
    <t>2103</t>
  </si>
  <si>
    <t>0419</t>
  </si>
  <si>
    <t>1906</t>
  </si>
  <si>
    <t>7021</t>
  </si>
  <si>
    <t>7707</t>
  </si>
  <si>
    <t>7607</t>
  </si>
  <si>
    <t>7907</t>
  </si>
  <si>
    <t>6002</t>
  </si>
  <si>
    <t>7130</t>
  </si>
  <si>
    <t>7409</t>
  </si>
  <si>
    <t>7022</t>
  </si>
  <si>
    <t>7410</t>
  </si>
  <si>
    <t>7131</t>
  </si>
  <si>
    <t>2104</t>
  </si>
  <si>
    <t>6003</t>
  </si>
  <si>
    <t>2105</t>
  </si>
  <si>
    <t>6004</t>
  </si>
  <si>
    <t>9197</t>
  </si>
  <si>
    <t>7708</t>
  </si>
  <si>
    <t>035</t>
  </si>
  <si>
    <t>5100</t>
  </si>
  <si>
    <t>7908</t>
  </si>
  <si>
    <t>1221</t>
  </si>
  <si>
    <t>1818</t>
  </si>
  <si>
    <t>7024</t>
  </si>
  <si>
    <t>2110</t>
  </si>
  <si>
    <t>7411</t>
  </si>
  <si>
    <t>7133</t>
  </si>
  <si>
    <t>7909</t>
  </si>
  <si>
    <t>7132</t>
  </si>
  <si>
    <t>2331</t>
  </si>
  <si>
    <t>7134</t>
  </si>
  <si>
    <t>7910</t>
  </si>
  <si>
    <t>2055</t>
  </si>
  <si>
    <t>2222</t>
  </si>
  <si>
    <t>1344</t>
  </si>
  <si>
    <t>7513</t>
  </si>
  <si>
    <t>8517</t>
  </si>
  <si>
    <t>7412</t>
  </si>
  <si>
    <t>1820</t>
  </si>
  <si>
    <t>7709</t>
  </si>
  <si>
    <t>7806</t>
  </si>
  <si>
    <t>1346</t>
  </si>
  <si>
    <t>036</t>
  </si>
  <si>
    <t>2223</t>
  </si>
  <si>
    <t>3331</t>
  </si>
  <si>
    <t>3119</t>
  </si>
  <si>
    <t>7135</t>
  </si>
  <si>
    <t>7025</t>
  </si>
  <si>
    <t>8302</t>
  </si>
  <si>
    <t>ES</t>
  </si>
  <si>
    <t>044</t>
  </si>
  <si>
    <t>7710</t>
  </si>
  <si>
    <t>1331</t>
  </si>
  <si>
    <t>7911</t>
  </si>
  <si>
    <t>7413</t>
  </si>
  <si>
    <t>7136</t>
  </si>
  <si>
    <t>7514</t>
  </si>
  <si>
    <t>1908</t>
  </si>
  <si>
    <t>3336</t>
  </si>
  <si>
    <t>7912</t>
  </si>
  <si>
    <t>2041</t>
  </si>
  <si>
    <t>3337</t>
  </si>
  <si>
    <t>7026</t>
  </si>
  <si>
    <t>7027</t>
  </si>
  <si>
    <t>7515</t>
  </si>
  <si>
    <t>4108</t>
  </si>
  <si>
    <t>9903</t>
  </si>
  <si>
    <t>7414</t>
  </si>
  <si>
    <t>1822</t>
  </si>
  <si>
    <t>7193</t>
  </si>
  <si>
    <t>2911</t>
  </si>
  <si>
    <t>9402</t>
  </si>
  <si>
    <t>1339</t>
  </si>
  <si>
    <t>7516</t>
  </si>
  <si>
    <t>7913</t>
  </si>
  <si>
    <t>7194</t>
  </si>
  <si>
    <t>7415</t>
  </si>
  <si>
    <t>7416</t>
  </si>
  <si>
    <t>5101</t>
  </si>
  <si>
    <t>5102</t>
  </si>
  <si>
    <t>7517</t>
  </si>
  <si>
    <t>7417</t>
  </si>
  <si>
    <t>5103</t>
  </si>
  <si>
    <t>5104</t>
  </si>
  <si>
    <t>1924</t>
  </si>
  <si>
    <t>6101</t>
  </si>
  <si>
    <t>8518</t>
  </si>
  <si>
    <t>1826</t>
  </si>
  <si>
    <t>7199</t>
  </si>
  <si>
    <t>8519</t>
  </si>
  <si>
    <t>1824</t>
  </si>
  <si>
    <t>1341</t>
  </si>
  <si>
    <t>7137</t>
  </si>
  <si>
    <t>5105</t>
  </si>
  <si>
    <t>8520</t>
  </si>
  <si>
    <t>7914</t>
  </si>
  <si>
    <t>1828</t>
  </si>
  <si>
    <t>5106</t>
  </si>
  <si>
    <t>7113</t>
  </si>
  <si>
    <t>1923</t>
  </si>
  <si>
    <t>7418</t>
  </si>
  <si>
    <t>7711</t>
  </si>
  <si>
    <t>1925</t>
  </si>
  <si>
    <t>7419</t>
  </si>
  <si>
    <t>7712</t>
  </si>
  <si>
    <t>2336</t>
  </si>
  <si>
    <t>7114</t>
  </si>
  <si>
    <t>7518</t>
  </si>
  <si>
    <t>7713</t>
  </si>
  <si>
    <t>1343</t>
  </si>
  <si>
    <t>5107</t>
  </si>
  <si>
    <t>7138</t>
  </si>
  <si>
    <t>7139</t>
  </si>
  <si>
    <t>7420</t>
  </si>
  <si>
    <t>7421</t>
  </si>
  <si>
    <t>9403</t>
  </si>
  <si>
    <t>5108</t>
  </si>
  <si>
    <t>5109</t>
  </si>
  <si>
    <t>7915</t>
  </si>
  <si>
    <t>5110</t>
  </si>
  <si>
    <t>7140</t>
  </si>
  <si>
    <t>7141</t>
  </si>
  <si>
    <t>7142</t>
  </si>
  <si>
    <t>7303</t>
  </si>
  <si>
    <t>7196</t>
  </si>
  <si>
    <t>1830</t>
  </si>
  <si>
    <t>5111</t>
  </si>
  <si>
    <t>8303</t>
  </si>
  <si>
    <t>7422</t>
  </si>
  <si>
    <t>8304</t>
  </si>
  <si>
    <t>7028</t>
  </si>
  <si>
    <t>1832</t>
  </si>
  <si>
    <t>1348</t>
  </si>
  <si>
    <t>7115</t>
  </si>
  <si>
    <t>7304</t>
  </si>
  <si>
    <t>7423</t>
  </si>
  <si>
    <t>7198</t>
  </si>
  <si>
    <t>1350</t>
  </si>
  <si>
    <t>7424</t>
  </si>
  <si>
    <t>7305</t>
  </si>
  <si>
    <t>7116</t>
  </si>
  <si>
    <t>7117</t>
  </si>
  <si>
    <t>1834</t>
  </si>
  <si>
    <t>7306</t>
  </si>
  <si>
    <t>7197</t>
  </si>
  <si>
    <t>1922</t>
  </si>
  <si>
    <t>not done</t>
  </si>
  <si>
    <t>8522</t>
  </si>
  <si>
    <t>1223</t>
  </si>
  <si>
    <t>7426</t>
  </si>
  <si>
    <t>2051</t>
  </si>
  <si>
    <t>1356</t>
  </si>
  <si>
    <t>1838</t>
  </si>
  <si>
    <t>2923</t>
  </si>
  <si>
    <t>7180</t>
  </si>
  <si>
    <t>2926</t>
  </si>
  <si>
    <t>7149</t>
  </si>
  <si>
    <t>7309</t>
  </si>
  <si>
    <t>2927</t>
  </si>
  <si>
    <t>2928</t>
  </si>
  <si>
    <t>1809</t>
  </si>
  <si>
    <t>7310</t>
  </si>
  <si>
    <t>1811</t>
  </si>
  <si>
    <t>9700</t>
  </si>
  <si>
    <t>7521</t>
  </si>
  <si>
    <t>7151</t>
  </si>
  <si>
    <t>2929</t>
  </si>
  <si>
    <t>2073</t>
  </si>
  <si>
    <t>7433</t>
  </si>
  <si>
    <t>1815</t>
  </si>
  <si>
    <t>7311</t>
  </si>
  <si>
    <t>4/25/2022</t>
  </si>
  <si>
    <t>4/28/2022</t>
  </si>
  <si>
    <t>6201</t>
  </si>
  <si>
    <t>not Done</t>
  </si>
  <si>
    <t>2022-10-12</t>
  </si>
  <si>
    <t>2924</t>
  </si>
  <si>
    <t>2925</t>
  </si>
  <si>
    <t>7308</t>
  </si>
  <si>
    <t>9404</t>
  </si>
  <si>
    <t>7150</t>
  </si>
  <si>
    <t>7030</t>
  </si>
  <si>
    <t>N/A</t>
  </si>
  <si>
    <t>7714</t>
  </si>
  <si>
    <t>T0 date</t>
  </si>
  <si>
    <t>PFS date</t>
  </si>
  <si>
    <t>TPD collection date</t>
  </si>
  <si>
    <t>no PD Date</t>
  </si>
  <si>
    <t>correct</t>
  </si>
  <si>
    <t>SUB</t>
  </si>
  <si>
    <t xml:space="preserve">Informed Consent </t>
  </si>
  <si>
    <t>2015-01-28</t>
  </si>
  <si>
    <t>2015-03-01</t>
  </si>
  <si>
    <t>2015-03-09</t>
  </si>
  <si>
    <t>2015-07-31</t>
  </si>
  <si>
    <t>2016-10-10</t>
  </si>
  <si>
    <t>2017-05-10</t>
  </si>
  <si>
    <t>2017-11-17</t>
  </si>
  <si>
    <t>2018-07-10</t>
  </si>
  <si>
    <t>2018-07-23</t>
  </si>
  <si>
    <t>2018-09-13</t>
  </si>
  <si>
    <t>2018-11-07</t>
  </si>
  <si>
    <t>2019-03-28</t>
  </si>
  <si>
    <t>2019-07-12</t>
  </si>
  <si>
    <t>2019-08-26</t>
  </si>
  <si>
    <t>2019-09-26</t>
  </si>
  <si>
    <t>2019-11-06</t>
  </si>
  <si>
    <t>2019-11-15</t>
  </si>
  <si>
    <t>2019-12-02</t>
  </si>
  <si>
    <t>2020-01-06</t>
  </si>
  <si>
    <t>2020-02-03</t>
  </si>
  <si>
    <t>2020-05-06</t>
  </si>
  <si>
    <t>2020-05-13</t>
  </si>
  <si>
    <t>2020-07-02</t>
  </si>
  <si>
    <t>2020-07-26</t>
  </si>
  <si>
    <t>2020-10-11</t>
  </si>
  <si>
    <t>2020-10-13</t>
  </si>
  <si>
    <t>2020-12-31</t>
  </si>
  <si>
    <t>2021-01-06</t>
  </si>
  <si>
    <t>2021-02-07</t>
  </si>
  <si>
    <t>2021-02-26</t>
  </si>
  <si>
    <t>2021-04-11</t>
  </si>
  <si>
    <t>2021-04-18</t>
  </si>
  <si>
    <t>2021-04-19</t>
  </si>
  <si>
    <t>2021-04-30</t>
  </si>
  <si>
    <t>2021-06-07</t>
  </si>
  <si>
    <t>2021-06-11</t>
  </si>
  <si>
    <t>2021-06-14</t>
  </si>
  <si>
    <t>2021-07-29</t>
  </si>
  <si>
    <t>2021-10-14</t>
  </si>
  <si>
    <t>2021-11-02</t>
  </si>
  <si>
    <t>2021-12-28</t>
  </si>
  <si>
    <t>2022-05-01</t>
  </si>
  <si>
    <t>2022-05-03</t>
  </si>
  <si>
    <t>2022-07-18</t>
  </si>
  <si>
    <t>2022-07-28</t>
  </si>
  <si>
    <t>2022-09-09</t>
  </si>
  <si>
    <t>2022-09-29</t>
  </si>
  <si>
    <t>2022-10-26</t>
  </si>
  <si>
    <t>2023-04-26</t>
  </si>
  <si>
    <t>2023-06-07</t>
  </si>
  <si>
    <t>2023-06-25</t>
  </si>
  <si>
    <t>2023-06-28</t>
  </si>
  <si>
    <t>2023-08-11</t>
  </si>
  <si>
    <t>2023-08-15</t>
  </si>
  <si>
    <t>2023-12-24</t>
  </si>
  <si>
    <t>2023-12-27</t>
  </si>
  <si>
    <t>irAE approved?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</si>
</sst>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;;;@"/>
    <numFmt numFmtId="165" formatCode="[$-409]d\-mmm\-yyyy;@"/>
    <numFmt numFmtId="166" formatCode="yyyy\-mm\-dd;@"/>
    <numFmt numFmtId="167" formatCode="[$]dd/mm/yyyy;@" x16r2:formatCode16="[$-en-IL,1]dd/mm/yyyy;@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</font>
    <font>
      <sz val="11"/>
      <color theme="4"/>
      <name val="Calibri"/>
      <family val="2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0" tint="-0.14999847407452621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4">
    <xf numFmtId="0" fontId="0" fillId="0" borderId="0"/>
    <xf numFmtId="0" fontId="1" fillId="0" borderId="0"/>
    <xf numFmtId="0" fontId="7" fillId="0" borderId="0"/>
    <xf numFmtId="0" fontId="2" fillId="0" borderId="0"/>
  </cellStyleXfs>
  <cellXfs count="9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  <xf numFmtId="0" fontId="0" fillId="0" borderId="1" xfId="0" applyBorder="1"/>
    <xf numFmtId="0" fontId="3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0" fillId="3" borderId="0" xfId="0" applyFill="1"/>
    <xf numFmtId="0" fontId="2" fillId="0" borderId="0" xfId="0" applyFont="1"/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14" fontId="1" fillId="0" borderId="0" xfId="1" applyNumberFormat="1" applyProtection="1">
      <protection locked="0"/>
    </xf>
    <xf numFmtId="0" fontId="1" fillId="0" borderId="0" xfId="1" applyProtection="1">
      <protection locked="0"/>
    </xf>
    <xf numFmtId="0" fontId="6" fillId="0" borderId="0" xfId="0" applyFont="1"/>
    <xf numFmtId="0" fontId="7" fillId="0" borderId="0" xfId="2"/>
    <xf numFmtId="0" fontId="2" fillId="0" borderId="0" xfId="2" applyFont="1"/>
    <xf numFmtId="0" fontId="2" fillId="0" borderId="0" xfId="3"/>
    <xf numFmtId="0" fontId="8" fillId="0" borderId="0" xfId="3" applyFont="1"/>
    <xf numFmtId="164" fontId="0" fillId="3" borderId="0" xfId="0" applyNumberFormat="1" applyFill="1"/>
    <xf numFmtId="165" fontId="0" fillId="0" borderId="0" xfId="0" applyNumberFormat="1"/>
    <xf numFmtId="0" fontId="0" fillId="0" borderId="2" xfId="0" applyBorder="1"/>
    <xf numFmtId="2" fontId="0" fillId="0" borderId="0" xfId="0" applyNumberFormat="1"/>
    <xf numFmtId="1" fontId="0" fillId="0" borderId="0" xfId="0" applyNumberFormat="1"/>
    <xf numFmtId="0" fontId="10" fillId="0" borderId="0" xfId="0" applyFont="1" applyAlignment="1">
      <alignment wrapText="1"/>
    </xf>
    <xf numFmtId="0" fontId="10" fillId="0" borderId="0" xfId="0" applyFont="1"/>
    <xf numFmtId="14" fontId="10" fillId="0" borderId="0" xfId="0" applyNumberFormat="1" applyFont="1"/>
    <xf numFmtId="0" fontId="0" fillId="4" borderId="0" xfId="0" applyFill="1"/>
    <xf numFmtId="0" fontId="0" fillId="0" borderId="3" xfId="0" applyBorder="1"/>
    <xf numFmtId="0" fontId="0" fillId="0" borderId="4" xfId="0" applyBorder="1"/>
    <xf numFmtId="0" fontId="0" fillId="5" borderId="0" xfId="0" applyFill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6" xfId="0" applyBorder="1"/>
    <xf numFmtId="0" fontId="3" fillId="0" borderId="5" xfId="0" applyFont="1" applyBorder="1" applyAlignment="1">
      <alignment wrapText="1"/>
    </xf>
    <xf numFmtId="0" fontId="3" fillId="0" borderId="6" xfId="0" applyFont="1" applyBorder="1"/>
    <xf numFmtId="14" fontId="0" fillId="0" borderId="0" xfId="0" applyNumberFormat="1"/>
    <xf numFmtId="14" fontId="6" fillId="0" borderId="0" xfId="0" applyNumberFormat="1" applyFont="1"/>
    <xf numFmtId="0" fontId="0" fillId="6" borderId="0" xfId="0" applyFill="1" applyAlignment="1">
      <alignment wrapText="1"/>
    </xf>
    <xf numFmtId="0" fontId="0" fillId="6" borderId="0" xfId="0" applyFill="1"/>
    <xf numFmtId="166" fontId="0" fillId="6" borderId="0" xfId="0" applyNumberFormat="1" applyFill="1"/>
    <xf numFmtId="0" fontId="10" fillId="6" borderId="0" xfId="0" applyFont="1" applyFill="1"/>
    <xf numFmtId="0" fontId="6" fillId="6" borderId="0" xfId="0" applyFont="1" applyFill="1"/>
    <xf numFmtId="0" fontId="0" fillId="7" borderId="0" xfId="0" applyFill="1" applyAlignment="1">
      <alignment wrapText="1"/>
    </xf>
    <xf numFmtId="0" fontId="0" fillId="7" borderId="0" xfId="0" applyFill="1"/>
    <xf numFmtId="0" fontId="0" fillId="8" borderId="0" xfId="0" applyFill="1"/>
    <xf numFmtId="14" fontId="0" fillId="7" borderId="0" xfId="0" applyNumberFormat="1" applyFill="1" applyAlignment="1">
      <alignment horizontal="left"/>
    </xf>
    <xf numFmtId="14" fontId="0" fillId="7" borderId="0" xfId="0" applyNumberFormat="1" applyFill="1" applyAlignment="1">
      <alignment horizontal="center"/>
    </xf>
    <xf numFmtId="0" fontId="0" fillId="7" borderId="0" xfId="0" applyFill="1" applyAlignment="1">
      <alignment horizontal="left" wrapText="1"/>
    </xf>
    <xf numFmtId="0" fontId="0" fillId="7" borderId="0" xfId="0" applyFill="1" applyAlignment="1">
      <alignment horizontal="left"/>
    </xf>
    <xf numFmtId="0" fontId="0" fillId="9" borderId="0" xfId="0" applyFill="1" applyAlignment="1">
      <alignment wrapText="1"/>
    </xf>
    <xf numFmtId="0" fontId="0" fillId="9" borderId="0" xfId="0" applyFill="1"/>
    <xf numFmtId="0" fontId="0" fillId="10" borderId="0" xfId="0" applyFill="1"/>
    <xf numFmtId="166" fontId="0" fillId="9" borderId="0" xfId="0" applyNumberFormat="1" applyFill="1"/>
    <xf numFmtId="49" fontId="0" fillId="0" borderId="4" xfId="0" applyNumberFormat="1" applyBorder="1"/>
    <xf numFmtId="49" fontId="0" fillId="0" borderId="3" xfId="0" applyNumberFormat="1" applyBorder="1"/>
    <xf numFmtId="165" fontId="0" fillId="0" borderId="1" xfId="0" applyNumberFormat="1" applyBorder="1"/>
    <xf numFmtId="166" fontId="0" fillId="6" borderId="0" xfId="0" applyNumberFormat="1" applyFill="1" applyAlignment="1">
      <alignment horizontal="left"/>
    </xf>
    <xf numFmtId="0" fontId="0" fillId="0" borderId="7" xfId="0" applyBorder="1"/>
    <xf numFmtId="0" fontId="0" fillId="11" borderId="7" xfId="0" applyFill="1" applyBorder="1"/>
    <xf numFmtId="0" fontId="0" fillId="0" borderId="8" xfId="0" applyBorder="1"/>
    <xf numFmtId="167" fontId="0" fillId="0" borderId="0" xfId="0" applyNumberFormat="1"/>
    <xf numFmtId="0" fontId="10" fillId="7" borderId="0" xfId="0" applyFont="1" applyFill="1"/>
    <xf numFmtId="166" fontId="10" fillId="0" borderId="0" xfId="0" applyNumberFormat="1" applyFont="1" applyAlignment="1">
      <alignment horizontal="left"/>
    </xf>
    <xf numFmtId="0" fontId="0" fillId="4" borderId="4" xfId="0" applyFill="1" applyBorder="1"/>
    <xf numFmtId="0" fontId="7" fillId="0" borderId="4" xfId="2" applyBorder="1"/>
    <xf numFmtId="0" fontId="10" fillId="6" borderId="0" xfId="0" applyFont="1" applyFill="1" applyAlignment="1">
      <alignment wrapText="1"/>
    </xf>
    <xf numFmtId="0" fontId="0" fillId="0" borderId="9" xfId="0" applyBorder="1"/>
    <xf numFmtId="0" fontId="0" fillId="0" borderId="0" xfId="0" applyAlignment="1">
      <alignment horizontal="left"/>
    </xf>
    <xf numFmtId="166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/>
    </xf>
    <xf numFmtId="0" fontId="9" fillId="6" borderId="0" xfId="0" applyFont="1" applyFill="1" applyAlignment="1">
      <alignment horizontal="center"/>
    </xf>
    <xf numFmtId="166" fontId="0" fillId="6" borderId="0" xfId="0" applyNumberFormat="1" applyFill="1" applyAlignment="1">
      <alignment horizontal="center"/>
    </xf>
    <xf numFmtId="0" fontId="0" fillId="2" borderId="4" xfId="0" applyFill="1" applyBorder="1"/>
    <xf numFmtId="0" fontId="2" fillId="0" borderId="4" xfId="3" applyBorder="1"/>
    <xf numFmtId="0" fontId="0" fillId="0" borderId="0" xfId="0" applyAlignment="1">
      <alignment horizontal="left" vertical="center"/>
    </xf>
    <xf numFmtId="166" fontId="0" fillId="0" borderId="0" xfId="0" applyNumberFormat="1" applyAlignment="1">
      <alignment horizontal="left" vertic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 vertical="center"/>
    </xf>
    <xf numFmtId="0" fontId="11" fillId="0" borderId="0" xfId="0" applyFont="1"/>
    <xf numFmtId="0" fontId="11" fillId="0" borderId="3" xfId="0" applyFont="1" applyBorder="1"/>
    <xf numFmtId="0" fontId="11" fillId="0" borderId="1" xfId="0" applyFont="1" applyBorder="1"/>
    <xf numFmtId="0" fontId="11" fillId="0" borderId="2" xfId="0" applyFont="1" applyBorder="1"/>
    <xf numFmtId="165" fontId="11" fillId="0" borderId="1" xfId="0" applyNumberFormat="1" applyFont="1" applyBorder="1"/>
    <xf numFmtId="0" fontId="11" fillId="0" borderId="4" xfId="0" applyFont="1" applyBorder="1"/>
    <xf numFmtId="0" fontId="11" fillId="0" borderId="9" xfId="0" applyFont="1" applyBorder="1"/>
    <xf numFmtId="0" fontId="0" fillId="0" borderId="0" xfId="0" applyAlignment="1">
      <alignment vertical="center"/>
    </xf>
    <xf numFmtId="0" fontId="0" fillId="0" borderId="4" xfId="0" applyBorder="1" applyAlignment="1">
      <alignment horizontal="left"/>
    </xf>
    <xf numFmtId="14" fontId="0" fillId="0" borderId="0" xfId="0" applyNumberFormat="1" applyAlignment="1">
      <alignment horizontal="left"/>
    </xf>
    <xf numFmtId="0" fontId="0" fillId="4" borderId="0" xfId="0" applyFill="1" applyAlignment="1">
      <alignment horizontal="left"/>
    </xf>
    <xf numFmtId="0" fontId="7" fillId="0" borderId="0" xfId="2" applyAlignment="1">
      <alignment horizontal="left"/>
    </xf>
    <xf numFmtId="0" fontId="10" fillId="12" borderId="0" xfId="0" applyFont="1" applyFill="1"/>
    <xf numFmtId="0" fontId="2" fillId="0" borderId="0" xfId="3" applyFont="1"/>
    <xf numFmtId="166" fontId="2" fillId="0" borderId="0" xfId="3" applyNumberFormat="1" applyFont="1" applyAlignment="1">
      <alignment horizontal="left"/>
    </xf>
  </cellXfs>
  <cellStyles count="4">
    <cellStyle name="Normal" xfId="0" builtinId="0"/>
    <cellStyle name="Normal 2" xfId="2" xr:uid="{31581F95-C406-46FE-A604-CA7EEDE6BB8E}"/>
    <cellStyle name="Normal 3" xfId="3" xr:uid="{2A689DFE-0D18-4DBE-901D-7D31E78F20C9}"/>
    <cellStyle name="Normal 5" xfId="1" xr:uid="{A2E3625D-FCBF-4C2E-93DE-86A67D97B159}"/>
  </cellStyles>
  <dxfs count="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168" formatCode="dd/mm/yyyy"/>
    </dxf>
    <dxf>
      <numFmt numFmtId="168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00B050"/>
      </font>
    </dxf>
    <dxf>
      <font>
        <color rgb="FF0070C0"/>
      </font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left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outline="0">
        <bottom style="thin">
          <color theme="1"/>
        </bottom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fill>
        <patternFill patternType="solid">
          <fgColor indexed="64"/>
          <bgColor theme="4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[$-409]d\-mmm\-yyyy;@"/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 style="thin">
          <color theme="4"/>
        </right>
        <top style="thin">
          <color theme="4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border outline="0">
        <bottom style="thin">
          <color theme="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0070C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0070C0"/>
      </font>
    </dxf>
    <dxf>
      <font>
        <color rgb="FF9C0006"/>
      </font>
      <fill>
        <patternFill>
          <bgColor rgb="FFFFC7CE"/>
        </patternFill>
      </fill>
    </dxf>
    <dxf>
      <numFmt numFmtId="0" formatCode="General"/>
      <fill>
        <patternFill>
          <bgColor theme="7" tint="0.59999389629810485"/>
        </patternFill>
      </fill>
    </dxf>
    <dxf>
      <numFmt numFmtId="0" formatCode="General"/>
      <fill>
        <patternFill>
          <bgColor theme="7" tint="0.59999389629810485"/>
        </patternFill>
      </fill>
    </dxf>
    <dxf>
      <numFmt numFmtId="0" formatCode="General"/>
      <fill>
        <patternFill>
          <bgColor theme="7" tint="0.59999389629810485"/>
        </patternFill>
      </fill>
    </dxf>
    <dxf>
      <numFmt numFmtId="0" formatCode="General"/>
      <fill>
        <patternFill>
          <bgColor theme="7" tint="0.59999389629810485"/>
        </patternFill>
      </fill>
    </dxf>
    <dxf>
      <numFmt numFmtId="0" formatCode="General"/>
      <fill>
        <patternFill>
          <bgColor theme="7" tint="0.59999389629810485"/>
        </patternFill>
      </fill>
    </dxf>
    <dxf>
      <numFmt numFmtId="0" formatCode="General"/>
      <fill>
        <patternFill>
          <bgColor theme="7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166" formatCode="yyyy\-mm\-dd;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66" formatCode="yyyy\-mm\-dd;@"/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numFmt numFmtId="0" formatCode="General"/>
      <fill>
        <patternFill>
          <fgColor indexed="64"/>
          <bgColor theme="9" tint="0.79998168889431442"/>
        </patternFill>
      </fill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0070C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mir Gelman" id="{81EC2BAA-F8AD-4E63-B272-6F74974260CE}" userId="S::amirg@Oncohost.com::92bd1462-ce91-4e53-9401-1c0f03262e6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6DB8F5-DEA0-4ADE-BCBF-ABB630D343CE}" name="Table35" displayName="Table35" ref="A1:U2371" totalsRowShown="0" headerRowDxfId="74">
  <autoFilter ref="A1:U2371" xr:uid="{EB6DB8F5-DEA0-4ADE-BCBF-ABB630D343CE}"/>
  <tableColumns count="21">
    <tableColumn id="1" xr3:uid="{A42B048D-D2E3-492D-BBA7-1F1292DF9BBC}" name="Subject Id"/>
    <tableColumn id="9" xr3:uid="{C2F16D08-2032-4220-8318-7DDA75B84C8E}" name="indication" dataDxfId="73">
      <calculatedColumnFormula>MID(Table35[[#This Row],[Subject Id]],13,1)</calculatedColumnFormula>
    </tableColumn>
    <tableColumn id="2" xr3:uid="{328414CA-1544-46BA-9B03-FF99B2CB69B2}" name="ICF date" dataDxfId="72">
      <calculatedColumnFormula>_xlfn.XLOOKUP(Table35[[#This Row],[Subject Id]],Table2[Subject Id],Table2[Event date])</calculatedColumnFormula>
    </tableColumn>
    <tableColumn id="10" xr3:uid="{2E6088C2-BE51-40DC-A54C-2EE7E7BB5FA8}" name="sample id (T0)" dataDxfId="71">
      <calculatedColumnFormula>_xlfn.XLOOKUP(Table35[[#This Row],[Subject Id]],'T0 Blood'!A:A,'T0 Blood'!I:I)</calculatedColumnFormula>
    </tableColumn>
    <tableColumn id="3" xr3:uid="{F7FA2EEF-FB6C-4AD2-9526-10D163671A38}" name="T0 sample collection date" dataDxfId="70">
      <calculatedColumnFormula>_xlfn.XLOOKUP(Table35[[#This Row],[Subject Id]],'T0 Blood'!A:A,'T0 Blood'!H:H)</calculatedColumnFormula>
    </tableColumn>
    <tableColumn id="5" xr3:uid="{943C2753-514E-4D54-B35A-6725A26F18B9}" name="T0 SL assayed " dataDxfId="69">
      <calculatedColumnFormula>_xlfn.XLOOKUP(Table35[[#This Row],[Subject Id]],T0Assayed!D:D,T0Assayed!F:F)</calculatedColumnFormula>
    </tableColumn>
    <tableColumn id="6" xr3:uid="{70740F93-7EE8-4806-B339-9E64622C875C}" name="T0 Approved for running " dataDxfId="68"/>
    <tableColumn id="11" xr3:uid="{9762052B-D3A0-451C-9585-A16A3C759E5E}" name="T0 comment" dataDxfId="67"/>
    <tableColumn id="4" xr3:uid="{508F6564-9080-4F2D-819D-A307EDB01877}" name="T0 In the lab?" dataDxfId="66">
      <calculatedColumnFormula>_xlfn.XLOOKUP(Table35[[#This Row],[Subject Id]],'In the Lab'!F:F,'In the Lab'!G:G)</calculatedColumnFormula>
    </tableColumn>
    <tableColumn id="12" xr3:uid="{EA2D2D33-E9A5-4C76-BB53-47F58340C525}" name="sample id T1" dataDxfId="65">
      <calculatedColumnFormula>_xlfn.XLOOKUP(Table35[[#This Row],[Subject Id]],'T1 Blood'!A:A,'T1 Blood'!I:I)</calculatedColumnFormula>
    </tableColumn>
    <tableColumn id="7" xr3:uid="{4F738499-1805-4010-A23D-6799ED6F7225}" name="T1 Blood collection" dataDxfId="64">
      <calculatedColumnFormula>_xlfn.XLOOKUP(Table35[[#This Row],[Subject Id]],'T1 Blood'!A:A,'T1 Blood'!H:H)</calculatedColumnFormula>
    </tableColumn>
    <tableColumn id="8" xr3:uid="{E1E883A9-68DA-4A6D-B0C6-179C6102346D}" name="T1 SL Assayed" dataDxfId="63">
      <calculatedColumnFormula>_xlfn.XLOOKUP(Table35[[#This Row],[Subject Id]],'T1 Assayed'!A:A,'T1 Assayed'!D:D)</calculatedColumnFormula>
    </tableColumn>
    <tableColumn id="18" xr3:uid="{5D104DE7-37E9-4BF7-97F2-544D8B06AFE7}" name="T1 Approved for running" dataDxfId="62"/>
    <tableColumn id="19" xr3:uid="{8750B5D9-A891-4426-9C82-C08EB85C2E41}" name="T1 comment" dataDxfId="61"/>
    <tableColumn id="20" xr3:uid="{93AD0A66-C87D-43D1-84B1-94ED2FADCB76}" name="T1 In the lab?" dataDxfId="60">
      <calculatedColumnFormula>_xlfn.XLOOKUP((CONCATENATE(Table35[[#This Row],[Subject Id]],"-T1")),'In the Lab'!A:A,'In the Lab'!G:G)</calculatedColumnFormula>
    </tableColumn>
    <tableColumn id="15" xr3:uid="{2DF7A88F-2320-4783-8B5B-20B92D01BD22}" name="sample id TPD" dataDxfId="59">
      <calculatedColumnFormula>_xlfn.XLOOKUP(Table35[[#This Row],[Subject Id]],'TPD Blood'!A:A,'TPD Blood'!B:B)</calculatedColumnFormula>
    </tableColumn>
    <tableColumn id="14" xr3:uid="{879F3092-8D1F-47E1-90E6-9EC86C2414A1}" name="PD SL Assayed" dataDxfId="58">
      <calculatedColumnFormula>_xlfn.XLOOKUP(Table35[[#This Row],[Subject Id]],'TPD Assayed'!A:A,'TPD Assayed'!C:C)</calculatedColumnFormula>
    </tableColumn>
    <tableColumn id="13" xr3:uid="{F3550001-10F2-4FD9-941D-ECF2487F70E5}" name="TPD Approved for running" dataDxfId="57"/>
    <tableColumn id="16" xr3:uid="{AFE13957-B29B-4169-BB72-EA7F7338F028}" name="TPD comment" dataDxfId="56"/>
    <tableColumn id="21" xr3:uid="{CEC227B7-7307-44ED-8D9D-542570F4BBE8}" name="Column1" dataDxfId="55"/>
    <tableColumn id="22" xr3:uid="{2FF5F74B-0930-4196-91FF-9BB4AA0DB76F}" name="Column2" dataDxfId="5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CF77D35-17E2-4329-88FB-B7384747C723}" name="Table9" displayName="Table9" ref="A1:I2705" totalsRowShown="0" tableBorderDxfId="45">
  <autoFilter ref="A1:I2705" xr:uid="{9CF77D35-17E2-4329-88FB-B7384747C723}"/>
  <tableColumns count="9">
    <tableColumn id="1" xr3:uid="{9BA3A0B5-9B70-43B2-A241-139EF893957D}" name="SampleID" dataDxfId="44"/>
    <tableColumn id="2" xr3:uid="{BB1DBF2A-FF65-48BC-A902-93D17635D75E}" name="Country" dataDxfId="43">
      <calculatedColumnFormula>LEFT(A2,2)</calculatedColumnFormula>
    </tableColumn>
    <tableColumn id="3" xr3:uid="{902111C4-AB81-4F88-BF9D-0A715F06F805}" name="site" dataDxfId="42">
      <calculatedColumnFormula>MID(A2,4,3)</calculatedColumnFormula>
    </tableColumn>
    <tableColumn id="4" xr3:uid="{9FE8DEFF-F4D7-4DAD-9602-3524CB35E9FC}" name="indication" dataDxfId="41">
      <calculatedColumnFormula>IF(MID(A2,13,1)="M","MELANOMA",IF(MID(A2,13,1)="N","NSCLC",IF(MID(A2,13,1)="S","SCLC",IF(MID(A2,13,1)="H","HETH",IF(MID(A2,13,1)="R","RCC","OTHER")))))</calculatedColumnFormula>
    </tableColumn>
    <tableColumn id="5" xr3:uid="{F1DAB5D3-EACE-47E1-9F0E-9323FE786561}" name="timepoint" dataDxfId="40">
      <calculatedColumnFormula>IF(MID(A2,13,1)="m",RIGHT(A2,LEN(A2)-21),IF(MID(A2,13,1)="n",RIGHT(A2,LEN(A2)-18),IF(MID(A2,13,1)="s",RIGHT(A2,LEN(A2)-17),IF(MID(A2,13,1)="o",RIGHT(A2,LEN(A2)-18),IF(MID(A2,13,1)="h",RIGHT(A2,LEN(A2)-17),IF(MID(A2,13,1)="r",RIGHT(A2,LEN(A2)-16),"UNKNOWN"))))))</calculatedColumnFormula>
    </tableColumn>
    <tableColumn id="6" xr3:uid="{A79D4B35-987A-4A41-9486-3F84902F13AF}" name="SubjectID" dataDxfId="39">
      <calculatedColumnFormula>IF(MID(A2,13,1)="H",LEFT(A2,16),IF(MID(A2,13,1)="M",LEFT(A2,20),IF(MID(A2,13,1)="N",LEFT(A2,17),IF(MID(A2,13,1)="S",LEFT(A2,16),IF(MID(A2,13,1)="O",LEFT(A2,17),IF(MID(A2,13,1)="R",LEFT(A2,15),""))))))</calculatedColumnFormula>
    </tableColumn>
    <tableColumn id="7" xr3:uid="{14FB2F31-3648-4B67-8D5D-DC961E8E388A}" name="in the lab" dataDxfId="38"/>
    <tableColumn id="8" xr3:uid="{94586A50-EF7E-4DAB-970C-FF20CED50C6F}" name="Date Added to List" dataDxfId="37"/>
    <tableColumn id="9" xr3:uid="{26BF3C4D-56C0-4079-B73A-7B5EB72CE104}" name="shor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DAB02BB-987B-4C0B-8DBD-E589B1023BED}" name="Table19" displayName="Table19" ref="A1:F2457" totalsRowShown="0">
  <autoFilter ref="A1:F2457" xr:uid="{5DAB02BB-987B-4C0B-8DBD-E589B1023BED}"/>
  <sortState xmlns:xlrd2="http://schemas.microsoft.com/office/spreadsheetml/2017/richdata2" ref="A2:F2457">
    <sortCondition ref="F1:F2457"/>
  </sortState>
  <tableColumns count="6">
    <tableColumn id="1" xr3:uid="{11F68451-C2C3-492C-BDD7-19B63DC438F9}" name="Column1" dataDxfId="33"/>
    <tableColumn id="2" xr3:uid="{8BBC910D-33EA-405C-B9CF-30C7DA2179DB}" name="Sample ID"/>
    <tableColumn id="3" xr3:uid="{8A428CB7-33F0-4354-B783-7E4311697B7B}" name="Barcode"/>
    <tableColumn id="6" xr3:uid="{9FEDDBCE-A819-4E08-9620-473589608E5A}" name="subjectID" dataDxfId="32"/>
    <tableColumn id="4" xr3:uid="{128464A9-F406-482D-B203-C3DC330E3269}" name="sample"/>
    <tableColumn id="5" xr3:uid="{5F82733D-660C-4405-A6CC-9900C4D559C6}" name="assay no." dataDxfId="31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BAFE140-A97B-40C3-87BF-E238D9C6F4CC}" name="Table16" displayName="Table16" ref="A1:D368" totalsRowShown="0">
  <autoFilter ref="A1:D368" xr:uid="{1BAFE140-A97B-40C3-87BF-E238D9C6F4CC}"/>
  <sortState xmlns:xlrd2="http://schemas.microsoft.com/office/spreadsheetml/2017/richdata2" ref="A2:D272">
    <sortCondition ref="A1:A272"/>
  </sortState>
  <tableColumns count="4">
    <tableColumn id="1" xr3:uid="{DA19C8B3-AA6D-4E53-97D4-FD22CCD33CB0}" name="SubjectId"/>
    <tableColumn id="2" xr3:uid="{574B14A1-936D-4C42-9B5B-0A7C33EC6E87}" name="Sample ID"/>
    <tableColumn id="6" xr3:uid="{82ED04AB-01E4-458E-A954-31B740F992A7}" name="T1"/>
    <tableColumn id="8" xr3:uid="{9490D690-E940-496A-A624-5E5C25A4EBBC}" name="T1 Experiment Code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BE58D98-D961-4B64-9C7A-EA3F33FA8C59}" name="Table14" displayName="Table14" ref="A1:C34" totalsRowShown="0" headerRowDxfId="29" headerRowBorderDxfId="27" tableBorderDxfId="28">
  <autoFilter ref="A1:C34" xr:uid="{7BE58D98-D961-4B64-9C7A-EA3F33FA8C59}"/>
  <tableColumns count="3">
    <tableColumn id="1" xr3:uid="{40A2C459-9DFE-4AD0-9BD5-69A2D941A5CA}" name="SubjectId"/>
    <tableColumn id="3" xr3:uid="{AC266442-C2F6-4D1E-A45E-E3DC45CAD2BE}" name="sample id (PD)"/>
    <tableColumn id="2" xr3:uid="{93BECB88-875D-4CFA-AAE3-F169E443766E}" name="TPD Experiment Cod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656C12-EF8F-4E8C-AED0-7D73F6E42038}" name="Table7" displayName="Table7" ref="A1:J3826" totalsRowShown="0" headerRowDxfId="21">
  <autoFilter ref="A1:J3826" xr:uid="{5D656C12-EF8F-4E8C-AED0-7D73F6E42038}"/>
  <tableColumns count="10">
    <tableColumn id="1" xr3:uid="{75793CAD-78A8-4FA4-A65C-FFA20CFFE6D8}" name="Subject Id"/>
    <tableColumn id="2" xr3:uid="{0F6BFB9D-B9A6-400B-A129-0559E18DAD20}" name="country">
      <calculatedColumnFormula>LEFT(A2,2)</calculatedColumnFormula>
    </tableColumn>
    <tableColumn id="3" xr3:uid="{0EBCCA34-8BB6-4206-9EF1-159908B3ABA7}" name="site">
      <calculatedColumnFormula>MID(A2,4,3)</calculatedColumnFormula>
    </tableColumn>
    <tableColumn id="4" xr3:uid="{1A861F36-01ED-43D1-B8AA-E158C5B972D0}" name="barcode">
      <calculatedColumnFormula>MID(A2,8,4)</calculatedColumnFormula>
    </tableColumn>
    <tableColumn id="5" xr3:uid="{FF91C94A-8B45-45A9-9141-6D7817FB4968}" name="indication">
      <calculatedColumnFormula>MID(A2,13,1)</calculatedColumnFormula>
    </tableColumn>
    <tableColumn id="6" xr3:uid="{6D8E228F-543C-46E8-BB46-87915D7A976C}" name="Event Id"/>
    <tableColumn id="7" xr3:uid="{C54A0E74-82C5-4E00-9768-AB9CA2C7CC69}" name="Event name"/>
    <tableColumn id="8" xr3:uid="{BC3FA043-AF53-41E7-AE46-BF5A8A07D1C4}" name="Event date"/>
    <tableColumn id="9" xr3:uid="{EE70D467-0467-415F-9072-C11DDBF1D5F9}" name="Tn"/>
    <tableColumn id="10" xr3:uid="{4F20D6B7-BA31-4A5A-BD0C-FDB2D148C007}" name="Assay Plate ID" dataDxfId="20">
      <calculatedColumnFormula>IF(Table7[[#This Row],[Event Id]]="PRE",_xlfn.XLOOKUP(Table7[[#This Row],[Subject Id]],'FULL INFO'!A:A,'FULL INFO'!F:F),IF(Table7[[#This Row],[Event Id]]="POST",_xlfn.XLOOKUP(Table7[[#This Row],[Subject Id]],'FULL INFO'!A:A,'FULL INFO'!L:L),"???"))</calculatedColumnFormula>
    </tableColumn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797497-2853-464F-A992-9DD570153ADE}" name="Table1" displayName="Table1" ref="A1:J2201" totalsRowShown="0" headerRowDxfId="14">
  <autoFilter ref="A1:J2201" xr:uid="{8B797497-2853-464F-A992-9DD570153ADE}"/>
  <tableColumns count="10">
    <tableColumn id="1" xr3:uid="{8D22A616-E254-4710-BB07-45F0CB91CCC9}" name="Subject Id"/>
    <tableColumn id="2" xr3:uid="{9DF976A6-4E7A-45BE-8BDD-62AAC626D151}" name="country"/>
    <tableColumn id="3" xr3:uid="{5A99FBC3-B611-4644-8E2A-222683CE0DA9}" name="site"/>
    <tableColumn id="4" xr3:uid="{C0210635-C4A2-4B22-9475-DD1144966EFD}" name="barcode"/>
    <tableColumn id="5" xr3:uid="{5AD4714B-E36E-4744-B887-4D8B63D8BB6A}" name="indication"/>
    <tableColumn id="6" xr3:uid="{91F10779-373F-47B9-B2B5-0C3EF0984596}" name="Event Id"/>
    <tableColumn id="7" xr3:uid="{5E1E63CC-8590-413C-B73F-76587C5FEE29}" name="Event name"/>
    <tableColumn id="8" xr3:uid="{5268FB16-3917-487A-8E57-DC308EA83353}" name="Event date" dataDxfId="13"/>
    <tableColumn id="9" xr3:uid="{4C23018C-FC27-4256-9659-9F69E14ACB6A}" name="Sample ID">
      <calculatedColumnFormula>_xlfn.CONCAT((MID(Table1[[#This Row],[Subject Id]],4,9)),"0")</calculatedColumnFormula>
    </tableColumn>
    <tableColumn id="10" xr3:uid="{D7795FDC-B006-4576-B224-1107F303092A}" name="Column1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7C7B6A8-D357-4B55-9E8C-BBD340C1DCBB}" name="Table8" displayName="Table8" ref="A1:I938" totalsRowShown="0">
  <autoFilter ref="A1:I938" xr:uid="{B7C7B6A8-D357-4B55-9E8C-BBD340C1DCBB}"/>
  <tableColumns count="9">
    <tableColumn id="1" xr3:uid="{B269E273-FF17-4EC2-8E94-687A9503EAE3}" name="Subject Id"/>
    <tableColumn id="2" xr3:uid="{0CC3A3BA-FD0B-44C1-B864-22D0B7C79367}" name="country"/>
    <tableColumn id="3" xr3:uid="{8662BED1-71D5-4B78-91E2-5E7D608F3B63}" name="site"/>
    <tableColumn id="4" xr3:uid="{722F8EAF-EE54-4EFD-BB4F-F5D681A7803C}" name="barcode"/>
    <tableColumn id="5" xr3:uid="{20972D38-246A-4D8F-94CD-594C6ECAD672}" name="indication"/>
    <tableColumn id="6" xr3:uid="{C57A995E-B92D-4437-8CA0-A220F1B3ADAB}" name="Event Id"/>
    <tableColumn id="7" xr3:uid="{F436B0F0-CB5E-4A0E-8D62-C066C502FE5B}" name="Event name"/>
    <tableColumn id="8" xr3:uid="{3B032DE9-9E9A-4E23-9E54-62C92CD6B3F7}" name="Event date"/>
    <tableColumn id="9" xr3:uid="{261EF756-99CE-43FE-A83C-DFEDF3F74396}" name="Sample ID" dataDxfId="10">
      <calculatedColumnFormula>_xlfn.CONCAT((MID(Table8[[#This Row],[Subject Id]],4,9)),"1")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1D02C06-D56D-421F-8FD2-895A805E2E96}" name="Table5" displayName="Table5" ref="A1:F67" totalsRowShown="0">
  <autoFilter ref="A1:F67" xr:uid="{C1D02C06-D56D-421F-8FD2-895A805E2E96}"/>
  <sortState xmlns:xlrd2="http://schemas.microsoft.com/office/spreadsheetml/2017/richdata2" ref="A2:E45">
    <sortCondition ref="A1:A45"/>
  </sortState>
  <tableColumns count="6">
    <tableColumn id="1" xr3:uid="{5B3DC628-F140-4712-8879-059863EF4E63}" name="Subject Id" dataDxfId="6"/>
    <tableColumn id="2" xr3:uid="{E2881F7C-7371-4792-AFFC-C39DC7BE4061}" name="sample id (PD)" dataDxfId="5">
      <calculatedColumnFormula>_xlfn.CONCAT(MID(A2,4,9),"PD")</calculatedColumnFormula>
    </tableColumn>
    <tableColumn id="3" xr3:uid="{4D625F45-3E94-4EC5-B636-40F61E96D6E0}" name="T0 date">
      <calculatedColumnFormula>_xlfn.XLOOKUP(A2,Table1[Subject Id],Table1[Event date])</calculatedColumnFormula>
    </tableColumn>
    <tableColumn id="4" xr3:uid="{03A0B614-98CD-41C5-A484-D12F6F3BAEFC}" name="PFS date" dataDxfId="4"/>
    <tableColumn id="5" xr3:uid="{BABC367C-B910-4464-9721-4912618C84E1}" name="TPD collection date" dataDxfId="3"/>
    <tableColumn id="6" xr3:uid="{AE7F2CDD-DEE9-4256-B9D8-EACD11EB3715}" name="Column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B8C30C-641D-40C7-838B-F64FA51F65EE}" name="Table2" displayName="Table2" ref="A1:H2278" totalsRowShown="0" headerRowDxfId="1">
  <autoFilter ref="A1:H2278" xr:uid="{74B8C30C-641D-40C7-838B-F64FA51F65EE}"/>
  <tableColumns count="8">
    <tableColumn id="1" xr3:uid="{D7B4D195-2149-4A33-BC7D-D484A3E3D443}" name="Subject Id"/>
    <tableColumn id="2" xr3:uid="{41040515-F180-44DB-8E1A-DA3325116017}" name="country">
      <calculatedColumnFormula>LEFT(A2,2)</calculatedColumnFormula>
    </tableColumn>
    <tableColumn id="3" xr3:uid="{1CC3DF16-5C75-4955-B586-2421356A83E2}" name="site">
      <calculatedColumnFormula>MID(A2,4,3)</calculatedColumnFormula>
    </tableColumn>
    <tableColumn id="4" xr3:uid="{5704DC02-B245-4D3A-8109-06831A6B5812}" name="barcode">
      <calculatedColumnFormula>MID(A2,8,4)</calculatedColumnFormula>
    </tableColumn>
    <tableColumn id="5" xr3:uid="{3879635B-0F06-4D1D-9D95-4DBC7C9F991C}" name="indication">
      <calculatedColumnFormula>MID(A2,13,1)</calculatedColumnFormula>
    </tableColumn>
    <tableColumn id="6" xr3:uid="{9C1E5E76-74EA-45D2-A728-80C3CD70585D}" name="Event Id"/>
    <tableColumn id="7" xr3:uid="{BDF14FF8-C6D9-4260-A472-58050205EE55}" name="Event name"/>
    <tableColumn id="8" xr3:uid="{9001F8A2-FEEC-4A0F-BF93-81781F5BE82D}" name="Event date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C2A3D7-82BC-4E3F-A96B-BD7D7C2B7F04}" name="Table3" displayName="Table3" ref="A1:B62" totalsRowShown="0">
  <autoFilter ref="A1:B62" xr:uid="{BEC2A3D7-82BC-4E3F-A96B-BD7D7C2B7F04}"/>
  <tableColumns count="2">
    <tableColumn id="1" xr3:uid="{550EDBF1-72A0-4D2E-BDAA-6C50024CB238}" name="Subject Id" dataDxfId="0"/>
    <tableColumn id="2" xr3:uid="{7B920441-B695-4552-AE4C-31B10508E66A}" name="irAE approved?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781" dT="2023-06-27T12:30:56.48" personId="{81EC2BAA-F8AD-4E63-B272-6F74974260CE}" id="{19E8CFD6-7EC2-45FB-8908-8E9250420E03}">
    <text>Flagged</text>
  </threadedComment>
  <threadedComment ref="F896" dT="2023-06-27T12:30:31.34" personId="{81EC2BAA-F8AD-4E63-B272-6F74974260CE}" id="{B8B4A707-4684-49EA-9618-35F608BD36E6}">
    <text>Flagged</text>
  </threadedComment>
  <threadedComment ref="F910" dT="2023-06-27T12:30:44.68" personId="{81EC2BAA-F8AD-4E63-B272-6F74974260CE}" id="{40D84347-B342-490A-9016-E90CC1E2E783}">
    <text>Flagged</text>
  </threadedComment>
  <threadedComment ref="F957" dT="2023-06-27T12:30:22.92" personId="{81EC2BAA-F8AD-4E63-B272-6F74974260CE}" id="{8B0DD949-0ABF-4FE6-B2D2-1E59291C3493}">
    <text>Flagged</text>
  </threadedComment>
  <threadedComment ref="F1268" dT="2023-06-27T12:30:51.07" personId="{81EC2BAA-F8AD-4E63-B272-6F74974260CE}" id="{8B584623-3A5C-4F88-AD31-A9A7D7F83F9D}">
    <text>Flagged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1E69-2986-47B5-A6FA-F8D38DE5AFEA}">
  <sheetPr>
    <tabColor rgb="FFFF0000"/>
  </sheetPr>
  <dimension ref="A1:AB2371"/>
  <sheetViews>
    <sheetView topLeftCell="A2224" zoomScale="82" zoomScaleNormal="90" workbookViewId="0">
      <selection activeCell="A2237" sqref="A1:A1048576"/>
    </sheetView>
  </sheetViews>
  <sheetFormatPr defaultColWidth="8.85546875" defaultRowHeight="14.45"/>
  <cols>
    <col min="1" max="1" width="36" customWidth="1"/>
    <col min="2" max="2" width="12" bestFit="1" customWidth="1"/>
    <col min="3" max="3" width="10.5703125" bestFit="1" customWidth="1"/>
    <col min="4" max="4" width="20.5703125" style="37" customWidth="1"/>
    <col min="5" max="5" width="16.140625" style="37" bestFit="1" customWidth="1"/>
    <col min="6" max="6" width="15.42578125" style="37" bestFit="1" customWidth="1"/>
    <col min="7" max="7" width="14.140625" style="39" customWidth="1"/>
    <col min="8" max="8" width="41.28515625" style="37" customWidth="1"/>
    <col min="9" max="9" width="15.85546875" style="37" bestFit="1" customWidth="1"/>
    <col min="10" max="10" width="14.42578125" style="49" bestFit="1" customWidth="1"/>
    <col min="11" max="11" width="11.5703125" style="49" bestFit="1" customWidth="1"/>
    <col min="12" max="12" width="15.5703125" style="49" bestFit="1" customWidth="1"/>
    <col min="13" max="15" width="15.5703125" style="49" customWidth="1"/>
    <col min="16" max="16" width="15.85546875" style="42" bestFit="1" customWidth="1"/>
    <col min="17" max="17" width="11.85546875" style="42" bestFit="1" customWidth="1"/>
    <col min="18" max="18" width="12.85546875" style="42" bestFit="1" customWidth="1"/>
    <col min="19" max="19" width="41.85546875" style="42" customWidth="1"/>
    <col min="20" max="21" width="8.85546875" style="42"/>
    <col min="22" max="22" width="15.140625" style="37" bestFit="1" customWidth="1"/>
    <col min="25" max="25" width="17.42578125" style="37" customWidth="1"/>
    <col min="26" max="26" width="32.85546875" style="37" customWidth="1"/>
    <col min="27" max="27" width="13.85546875" style="42" customWidth="1"/>
    <col min="28" max="28" width="14.5703125" style="47" customWidth="1"/>
  </cols>
  <sheetData>
    <row r="1" spans="1:28" ht="29.1">
      <c r="A1" s="1" t="s">
        <v>0</v>
      </c>
      <c r="B1" s="1" t="s">
        <v>1</v>
      </c>
      <c r="C1" s="1" t="s">
        <v>2</v>
      </c>
      <c r="D1" s="36" t="s">
        <v>3</v>
      </c>
      <c r="E1" s="36" t="s">
        <v>4</v>
      </c>
      <c r="F1" s="36" t="s">
        <v>5</v>
      </c>
      <c r="G1" s="64" t="s">
        <v>6</v>
      </c>
      <c r="H1" s="36" t="s">
        <v>7</v>
      </c>
      <c r="I1" s="36" t="s">
        <v>8</v>
      </c>
      <c r="J1" s="48" t="s">
        <v>9</v>
      </c>
      <c r="K1" s="48" t="s">
        <v>10</v>
      </c>
      <c r="L1" s="48" t="s">
        <v>11</v>
      </c>
      <c r="M1" s="48" t="s">
        <v>12</v>
      </c>
      <c r="N1" s="48" t="s">
        <v>13</v>
      </c>
      <c r="O1" s="48" t="s">
        <v>14</v>
      </c>
      <c r="P1" s="41" t="s">
        <v>15</v>
      </c>
      <c r="Q1" s="41" t="s">
        <v>16</v>
      </c>
      <c r="R1" s="41" t="s">
        <v>17</v>
      </c>
      <c r="S1" s="46" t="s">
        <v>18</v>
      </c>
      <c r="T1" s="46" t="s">
        <v>19</v>
      </c>
      <c r="U1" s="46" t="s">
        <v>20</v>
      </c>
      <c r="V1"/>
      <c r="Y1"/>
      <c r="Z1"/>
      <c r="AA1"/>
      <c r="AB1"/>
    </row>
    <row r="2" spans="1:28">
      <c r="A2" t="s">
        <v>21</v>
      </c>
      <c r="B2" t="str">
        <f>MID(Table35[[#This Row],[Subject Id]],13,1)</f>
        <v>N</v>
      </c>
      <c r="C2" t="str">
        <f>_xlfn.XLOOKUP(Table35[[#This Row],[Subject Id]],Table2[Subject Id],Table2[Event date])</f>
        <v>2021-01-19</v>
      </c>
      <c r="D2" s="37" t="str">
        <f>_xlfn.XLOOKUP(Table35[[#This Row],[Subject Id]],'T0 Blood'!A:A,'T0 Blood'!I:I)</f>
        <v>040-2002-0</v>
      </c>
      <c r="E2" s="37" t="str">
        <f>_xlfn.XLOOKUP(Table35[[#This Row],[Subject Id]],'T0 Blood'!A:A,'T0 Blood'!H:H)</f>
        <v>2021-01-19</v>
      </c>
      <c r="F2" s="69" t="e">
        <f>_xlfn.XLOOKUP(Table35[[#This Row],[Subject Id]],T0Assayed!D:D,T0Assayed!F:F)</f>
        <v>#N/A</v>
      </c>
      <c r="G2" s="39" t="s">
        <v>22</v>
      </c>
      <c r="H2" s="37" t="e">
        <v>#N/A</v>
      </c>
      <c r="I2" s="38" t="str">
        <f>_xlfn.XLOOKUP((CONCATENATE(Table35[[#This Row],[Subject Id]],"-T0")),'In the Lab'!A:A,'In the Lab'!G:G)</f>
        <v>yes</v>
      </c>
      <c r="J2" s="49" t="str">
        <f>_xlfn.XLOOKUP(Table35[[#This Row],[Subject Id]],'T1 Blood'!A:A,'T1 Blood'!I:I)</f>
        <v>040-2002-1</v>
      </c>
      <c r="K2" s="49" t="str">
        <f>_xlfn.XLOOKUP(Table35[[#This Row],[Subject Id]],'T1 Blood'!A:A,'T1 Blood'!H:H)</f>
        <v>2021-02-10</v>
      </c>
      <c r="L2" s="49" t="str">
        <f>_xlfn.XLOOKUP(Table35[[#This Row],[Subject Id]],'T1 Assayed'!A:A,'T1 Assayed'!D:D)</f>
        <v>OH2023_027</v>
      </c>
      <c r="M2" s="49" t="s">
        <v>23</v>
      </c>
      <c r="N2" s="49">
        <v>0</v>
      </c>
      <c r="O2" s="49" t="str">
        <f>_xlfn.XLOOKUP((CONCATENATE(Table35[[#This Row],[Subject Id]],"-T1")),'In the Lab'!A:A,'In the Lab'!G:G)</f>
        <v>yes</v>
      </c>
      <c r="P2" s="42" t="e">
        <f>_xlfn.XLOOKUP(Table35[[#This Row],[Subject Id]],'TPD Blood'!A:A,'TPD Blood'!B:B)</f>
        <v>#N/A</v>
      </c>
      <c r="Q2" s="42" t="e">
        <f>_xlfn.XLOOKUP(Table35[[#This Row],[Subject Id]],'TPD Assayed'!A:A,'TPD Assayed'!C:C)</f>
        <v>#N/A</v>
      </c>
      <c r="V2"/>
      <c r="Y2"/>
      <c r="Z2"/>
      <c r="AA2"/>
      <c r="AB2"/>
    </row>
    <row r="3" spans="1:28">
      <c r="A3" t="s">
        <v>24</v>
      </c>
      <c r="B3" t="str">
        <f>MID(Table35[[#This Row],[Subject Id]],13,1)</f>
        <v>N</v>
      </c>
      <c r="C3" t="str">
        <f>_xlfn.XLOOKUP(Table35[[#This Row],[Subject Id]],Table2[Subject Id],Table2[Event date])</f>
        <v>2021-02-09</v>
      </c>
      <c r="D3" s="37" t="str">
        <f>_xlfn.XLOOKUP(Table35[[#This Row],[Subject Id]],'T0 Blood'!A:A,'T0 Blood'!I:I)</f>
        <v>040-2003-0</v>
      </c>
      <c r="E3" s="37" t="str">
        <f>_xlfn.XLOOKUP(Table35[[#This Row],[Subject Id]],'T0 Blood'!A:A,'T0 Blood'!H:H)</f>
        <v>2021-02-09</v>
      </c>
      <c r="F3" s="69" t="e">
        <f>_xlfn.XLOOKUP(Table35[[#This Row],[Subject Id]],T0Assayed!D:D,T0Assayed!F:F)</f>
        <v>#N/A</v>
      </c>
      <c r="G3" s="39" t="s">
        <v>22</v>
      </c>
      <c r="H3" s="37" t="e">
        <v>#N/A</v>
      </c>
      <c r="I3" s="38" t="str">
        <f>_xlfn.XLOOKUP((CONCATENATE(Table35[[#This Row],[Subject Id]],"-T0")),'In the Lab'!A:A,'In the Lab'!G:G)</f>
        <v>yes</v>
      </c>
      <c r="J3" s="49" t="e">
        <f>_xlfn.XLOOKUP(Table35[[#This Row],[Subject Id]],'T1 Blood'!A:A,'T1 Blood'!I:I)</f>
        <v>#N/A</v>
      </c>
      <c r="K3" s="49" t="e">
        <f>_xlfn.XLOOKUP(Table35[[#This Row],[Subject Id]],'T1 Blood'!A:A,'T1 Blood'!H:H)</f>
        <v>#N/A</v>
      </c>
      <c r="L3" s="49" t="e">
        <f>_xlfn.XLOOKUP(Table35[[#This Row],[Subject Id]],'T1 Assayed'!A:A,'T1 Assayed'!D:D)</f>
        <v>#N/A</v>
      </c>
      <c r="M3" s="49" t="e">
        <v>#N/A</v>
      </c>
      <c r="N3" s="49" t="e">
        <v>#N/A</v>
      </c>
      <c r="O3" s="49" t="e">
        <f>_xlfn.XLOOKUP((CONCATENATE(Table35[[#This Row],[Subject Id]],"-T1")),'In the Lab'!A:A,'In the Lab'!G:G)</f>
        <v>#N/A</v>
      </c>
      <c r="P3" s="42" t="e">
        <f>_xlfn.XLOOKUP(Table35[[#This Row],[Subject Id]],'TPD Blood'!A:A,'TPD Blood'!B:B)</f>
        <v>#N/A</v>
      </c>
      <c r="Q3" s="42" t="e">
        <f>_xlfn.XLOOKUP(Table35[[#This Row],[Subject Id]],'TPD Assayed'!A:A,'TPD Assayed'!C:C)</f>
        <v>#N/A</v>
      </c>
      <c r="V3"/>
      <c r="Y3"/>
      <c r="Z3"/>
      <c r="AA3"/>
      <c r="AB3"/>
    </row>
    <row r="4" spans="1:28">
      <c r="A4" t="s">
        <v>25</v>
      </c>
      <c r="B4" t="str">
        <f>MID(Table35[[#This Row],[Subject Id]],13,1)</f>
        <v>N</v>
      </c>
      <c r="C4" t="str">
        <f>_xlfn.XLOOKUP(Table35[[#This Row],[Subject Id]],Table2[Subject Id],Table2[Event date])</f>
        <v>2021-02-09</v>
      </c>
      <c r="D4" s="37" t="str">
        <f>_xlfn.XLOOKUP(Table35[[#This Row],[Subject Id]],'T0 Blood'!A:A,'T0 Blood'!I:I)</f>
        <v>040-2004-0</v>
      </c>
      <c r="E4" s="37" t="str">
        <f>_xlfn.XLOOKUP(Table35[[#This Row],[Subject Id]],'T0 Blood'!A:A,'T0 Blood'!H:H)</f>
        <v>2021-02-09</v>
      </c>
      <c r="F4" s="69" t="e">
        <f>_xlfn.XLOOKUP(Table35[[#This Row],[Subject Id]],T0Assayed!D:D,T0Assayed!F:F)</f>
        <v>#N/A</v>
      </c>
      <c r="G4" s="39" t="s">
        <v>22</v>
      </c>
      <c r="H4" s="37" t="e">
        <v>#N/A</v>
      </c>
      <c r="I4" s="38" t="str">
        <f>_xlfn.XLOOKUP((CONCATENATE(Table35[[#This Row],[Subject Id]],"-T0")),'In the Lab'!A:A,'In the Lab'!G:G)</f>
        <v>yes</v>
      </c>
      <c r="J4" s="49" t="str">
        <f>_xlfn.XLOOKUP(Table35[[#This Row],[Subject Id]],'T1 Blood'!A:A,'T1 Blood'!I:I)</f>
        <v>040-2004-1</v>
      </c>
      <c r="K4" s="49" t="str">
        <f>_xlfn.XLOOKUP(Table35[[#This Row],[Subject Id]],'T1 Blood'!A:A,'T1 Blood'!H:H)</f>
        <v>2021-03-03</v>
      </c>
      <c r="L4" s="49" t="str">
        <f>_xlfn.XLOOKUP(Table35[[#This Row],[Subject Id]],'T1 Assayed'!A:A,'T1 Assayed'!D:D)</f>
        <v>OH2023_030</v>
      </c>
      <c r="M4" s="49" t="s">
        <v>23</v>
      </c>
      <c r="N4" s="49" t="s">
        <v>26</v>
      </c>
      <c r="O4" s="49" t="str">
        <f>_xlfn.XLOOKUP((CONCATENATE(Table35[[#This Row],[Subject Id]],"-T1")),'In the Lab'!A:A,'In the Lab'!G:G)</f>
        <v>yes</v>
      </c>
      <c r="P4" s="42" t="e">
        <f>_xlfn.XLOOKUP(Table35[[#This Row],[Subject Id]],'TPD Blood'!A:A,'TPD Blood'!B:B)</f>
        <v>#N/A</v>
      </c>
      <c r="Q4" s="42" t="e">
        <f>_xlfn.XLOOKUP(Table35[[#This Row],[Subject Id]],'TPD Assayed'!A:A,'TPD Assayed'!C:C)</f>
        <v>#N/A</v>
      </c>
      <c r="V4"/>
      <c r="Y4"/>
      <c r="Z4"/>
      <c r="AA4"/>
      <c r="AB4"/>
    </row>
    <row r="5" spans="1:28">
      <c r="A5" t="s">
        <v>27</v>
      </c>
      <c r="B5" t="str">
        <f>MID(Table35[[#This Row],[Subject Id]],13,1)</f>
        <v>N</v>
      </c>
      <c r="C5" t="str">
        <f>_xlfn.XLOOKUP(Table35[[#This Row],[Subject Id]],Table2[Subject Id],Table2[Event date])</f>
        <v>2021-03-01</v>
      </c>
      <c r="D5" s="37" t="str">
        <f>_xlfn.XLOOKUP(Table35[[#This Row],[Subject Id]],'T0 Blood'!A:A,'T0 Blood'!I:I)</f>
        <v>040-2005-0</v>
      </c>
      <c r="E5" s="37" t="str">
        <f>_xlfn.XLOOKUP(Table35[[#This Row],[Subject Id]],'T0 Blood'!A:A,'T0 Blood'!H:H)</f>
        <v>2021-03-01</v>
      </c>
      <c r="F5" s="69" t="e">
        <f>_xlfn.XLOOKUP(Table35[[#This Row],[Subject Id]],T0Assayed!D:D,T0Assayed!F:F)</f>
        <v>#N/A</v>
      </c>
      <c r="G5" s="39" t="s">
        <v>22</v>
      </c>
      <c r="H5" s="37" t="e">
        <v>#N/A</v>
      </c>
      <c r="I5" s="38" t="str">
        <f>_xlfn.XLOOKUP((CONCATENATE(Table35[[#This Row],[Subject Id]],"-T0")),'In the Lab'!A:A,'In the Lab'!G:G)</f>
        <v>yes</v>
      </c>
      <c r="J5" s="49" t="e">
        <f>_xlfn.XLOOKUP(Table35[[#This Row],[Subject Id]],'T1 Blood'!A:A,'T1 Blood'!I:I)</f>
        <v>#N/A</v>
      </c>
      <c r="K5" s="49" t="e">
        <f>_xlfn.XLOOKUP(Table35[[#This Row],[Subject Id]],'T1 Blood'!A:A,'T1 Blood'!H:H)</f>
        <v>#N/A</v>
      </c>
      <c r="L5" s="49" t="e">
        <f>_xlfn.XLOOKUP(Table35[[#This Row],[Subject Id]],'T1 Assayed'!A:A,'T1 Assayed'!D:D)</f>
        <v>#N/A</v>
      </c>
      <c r="M5" s="49" t="e">
        <v>#N/A</v>
      </c>
      <c r="N5" s="49" t="e">
        <v>#N/A</v>
      </c>
      <c r="O5" s="49" t="e">
        <f>_xlfn.XLOOKUP((CONCATENATE(Table35[[#This Row],[Subject Id]],"-T1")),'In the Lab'!A:A,'In the Lab'!G:G)</f>
        <v>#N/A</v>
      </c>
      <c r="P5" s="42" t="e">
        <f>_xlfn.XLOOKUP(Table35[[#This Row],[Subject Id]],'TPD Blood'!A:A,'TPD Blood'!B:B)</f>
        <v>#N/A</v>
      </c>
      <c r="Q5" s="42" t="e">
        <f>_xlfn.XLOOKUP(Table35[[#This Row],[Subject Id]],'TPD Assayed'!A:A,'TPD Assayed'!C:C)</f>
        <v>#N/A</v>
      </c>
      <c r="V5"/>
      <c r="Y5"/>
      <c r="Z5"/>
      <c r="AA5"/>
      <c r="AB5"/>
    </row>
    <row r="6" spans="1:28">
      <c r="A6" t="s">
        <v>28</v>
      </c>
      <c r="B6" t="str">
        <f>MID(Table35[[#This Row],[Subject Id]],13,1)</f>
        <v>N</v>
      </c>
      <c r="C6" t="str">
        <f>_xlfn.XLOOKUP(Table35[[#This Row],[Subject Id]],Table2[Subject Id],Table2[Event date])</f>
        <v>2021-02-16</v>
      </c>
      <c r="D6" s="37" t="str">
        <f>_xlfn.XLOOKUP(Table35[[#This Row],[Subject Id]],'T0 Blood'!A:A,'T0 Blood'!I:I)</f>
        <v>040-2006-0</v>
      </c>
      <c r="E6" s="37" t="str">
        <f>_xlfn.XLOOKUP(Table35[[#This Row],[Subject Id]],'T0 Blood'!A:A,'T0 Blood'!H:H)</f>
        <v>2021-04-12</v>
      </c>
      <c r="F6" s="69" t="e">
        <f>_xlfn.XLOOKUP(Table35[[#This Row],[Subject Id]],T0Assayed!D:D,T0Assayed!F:F)</f>
        <v>#N/A</v>
      </c>
      <c r="G6" s="39" t="s">
        <v>22</v>
      </c>
      <c r="H6" s="37" t="e">
        <v>#N/A</v>
      </c>
      <c r="I6" s="38" t="str">
        <f>_xlfn.XLOOKUP((CONCATENATE(Table35[[#This Row],[Subject Id]],"-T0")),'In the Lab'!A:A,'In the Lab'!G:G)</f>
        <v>yes</v>
      </c>
      <c r="J6" s="49" t="str">
        <f>_xlfn.XLOOKUP(Table35[[#This Row],[Subject Id]],'T1 Blood'!A:A,'T1 Blood'!I:I)</f>
        <v>040-2006-1</v>
      </c>
      <c r="K6" s="49" t="str">
        <f>_xlfn.XLOOKUP(Table35[[#This Row],[Subject Id]],'T1 Blood'!A:A,'T1 Blood'!H:H)</f>
        <v>2021-05-04</v>
      </c>
      <c r="L6" s="49" t="str">
        <f>_xlfn.XLOOKUP(Table35[[#This Row],[Subject Id]],'T1 Assayed'!A:A,'T1 Assayed'!D:D)</f>
        <v>OH2023_028</v>
      </c>
      <c r="M6" s="49" t="s">
        <v>23</v>
      </c>
      <c r="N6" s="49">
        <v>0</v>
      </c>
      <c r="O6" s="49" t="str">
        <f>_xlfn.XLOOKUP((CONCATENATE(Table35[[#This Row],[Subject Id]],"-T1")),'In the Lab'!A:A,'In the Lab'!G:G)</f>
        <v>yes</v>
      </c>
      <c r="P6" s="42" t="e">
        <f>_xlfn.XLOOKUP(Table35[[#This Row],[Subject Id]],'TPD Blood'!A:A,'TPD Blood'!B:B)</f>
        <v>#N/A</v>
      </c>
      <c r="Q6" s="42" t="e">
        <f>_xlfn.XLOOKUP(Table35[[#This Row],[Subject Id]],'TPD Assayed'!A:A,'TPD Assayed'!C:C)</f>
        <v>#N/A</v>
      </c>
      <c r="V6"/>
      <c r="Y6"/>
      <c r="Z6"/>
      <c r="AA6"/>
      <c r="AB6"/>
    </row>
    <row r="7" spans="1:28">
      <c r="A7" t="s">
        <v>29</v>
      </c>
      <c r="B7" t="str">
        <f>MID(Table35[[#This Row],[Subject Id]],13,1)</f>
        <v>N</v>
      </c>
      <c r="C7" t="str">
        <f>_xlfn.XLOOKUP(Table35[[#This Row],[Subject Id]],Table2[Subject Id],Table2[Event date])</f>
        <v>2021-03-23</v>
      </c>
      <c r="D7" s="37" t="str">
        <f>_xlfn.XLOOKUP(Table35[[#This Row],[Subject Id]],'T0 Blood'!A:A,'T0 Blood'!I:I)</f>
        <v>040-2007-0</v>
      </c>
      <c r="E7" s="37" t="str">
        <f>_xlfn.XLOOKUP(Table35[[#This Row],[Subject Id]],'T0 Blood'!A:A,'T0 Blood'!H:H)</f>
        <v>2021-03-23</v>
      </c>
      <c r="F7" s="69" t="e">
        <f>_xlfn.XLOOKUP(Table35[[#This Row],[Subject Id]],T0Assayed!D:D,T0Assayed!F:F)</f>
        <v>#N/A</v>
      </c>
      <c r="G7" s="39" t="s">
        <v>22</v>
      </c>
      <c r="H7" s="37" t="e">
        <v>#N/A</v>
      </c>
      <c r="I7" s="38" t="str">
        <f>_xlfn.XLOOKUP((CONCATENATE(Table35[[#This Row],[Subject Id]],"-T0")),'In the Lab'!A:A,'In the Lab'!G:G)</f>
        <v>yes</v>
      </c>
      <c r="J7" s="49" t="e">
        <f>_xlfn.XLOOKUP(Table35[[#This Row],[Subject Id]],'T1 Blood'!A:A,'T1 Blood'!I:I)</f>
        <v>#N/A</v>
      </c>
      <c r="K7" s="49" t="e">
        <f>_xlfn.XLOOKUP(Table35[[#This Row],[Subject Id]],'T1 Blood'!A:A,'T1 Blood'!H:H)</f>
        <v>#N/A</v>
      </c>
      <c r="L7" s="49" t="e">
        <f>_xlfn.XLOOKUP(Table35[[#This Row],[Subject Id]],'T1 Assayed'!A:A,'T1 Assayed'!D:D)</f>
        <v>#N/A</v>
      </c>
      <c r="M7" s="49" t="e">
        <v>#N/A</v>
      </c>
      <c r="N7" s="49" t="e">
        <v>#N/A</v>
      </c>
      <c r="O7" s="49" t="e">
        <f>_xlfn.XLOOKUP((CONCATENATE(Table35[[#This Row],[Subject Id]],"-T1")),'In the Lab'!A:A,'In the Lab'!G:G)</f>
        <v>#N/A</v>
      </c>
      <c r="P7" s="42" t="e">
        <f>_xlfn.XLOOKUP(Table35[[#This Row],[Subject Id]],'TPD Blood'!A:A,'TPD Blood'!B:B)</f>
        <v>#N/A</v>
      </c>
      <c r="Q7" s="42" t="e">
        <f>_xlfn.XLOOKUP(Table35[[#This Row],[Subject Id]],'TPD Assayed'!A:A,'TPD Assayed'!C:C)</f>
        <v>#N/A</v>
      </c>
      <c r="V7"/>
      <c r="Y7"/>
      <c r="Z7"/>
      <c r="AA7"/>
      <c r="AB7"/>
    </row>
    <row r="8" spans="1:28">
      <c r="A8" t="s">
        <v>30</v>
      </c>
      <c r="B8" t="str">
        <f>MID(Table35[[#This Row],[Subject Id]],13,1)</f>
        <v>N</v>
      </c>
      <c r="C8" t="str">
        <f>_xlfn.XLOOKUP(Table35[[#This Row],[Subject Id]],Table2[Subject Id],Table2[Event date])</f>
        <v>2021-02-22</v>
      </c>
      <c r="D8" s="37" t="str">
        <f>_xlfn.XLOOKUP(Table35[[#This Row],[Subject Id]],'T0 Blood'!A:A,'T0 Blood'!I:I)</f>
        <v>040-2008-0</v>
      </c>
      <c r="E8" s="37" t="str">
        <f>_xlfn.XLOOKUP(Table35[[#This Row],[Subject Id]],'T0 Blood'!A:A,'T0 Blood'!H:H)</f>
        <v>2021-03-22</v>
      </c>
      <c r="F8" s="69" t="e">
        <f>_xlfn.XLOOKUP(Table35[[#This Row],[Subject Id]],T0Assayed!D:D,T0Assayed!F:F)</f>
        <v>#N/A</v>
      </c>
      <c r="G8" s="39" t="s">
        <v>22</v>
      </c>
      <c r="H8" s="37" t="e">
        <v>#N/A</v>
      </c>
      <c r="I8" s="38" t="str">
        <f>_xlfn.XLOOKUP((CONCATENATE(Table35[[#This Row],[Subject Id]],"-T0")),'In the Lab'!A:A,'In the Lab'!G:G)</f>
        <v>yes</v>
      </c>
      <c r="J8" s="49" t="str">
        <f>_xlfn.XLOOKUP(Table35[[#This Row],[Subject Id]],'T1 Blood'!A:A,'T1 Blood'!I:I)</f>
        <v>040-2008-1</v>
      </c>
      <c r="K8" s="49" t="str">
        <f>_xlfn.XLOOKUP(Table35[[#This Row],[Subject Id]],'T1 Blood'!A:A,'T1 Blood'!H:H)</f>
        <v>2021-04-12</v>
      </c>
      <c r="L8" s="49" t="str">
        <f>_xlfn.XLOOKUP(Table35[[#This Row],[Subject Id]],'T1 Assayed'!A:A,'T1 Assayed'!D:D)</f>
        <v>OH2023_028</v>
      </c>
      <c r="M8" s="49" t="s">
        <v>23</v>
      </c>
      <c r="N8" s="49">
        <v>0</v>
      </c>
      <c r="O8" s="49" t="str">
        <f>_xlfn.XLOOKUP((CONCATENATE(Table35[[#This Row],[Subject Id]],"-T1")),'In the Lab'!A:A,'In the Lab'!G:G)</f>
        <v>yes</v>
      </c>
      <c r="P8" s="42" t="e">
        <f>_xlfn.XLOOKUP(Table35[[#This Row],[Subject Id]],'TPD Blood'!A:A,'TPD Blood'!B:B)</f>
        <v>#N/A</v>
      </c>
      <c r="Q8" s="42" t="e">
        <f>_xlfn.XLOOKUP(Table35[[#This Row],[Subject Id]],'TPD Assayed'!A:A,'TPD Assayed'!C:C)</f>
        <v>#N/A</v>
      </c>
      <c r="V8"/>
      <c r="Y8"/>
      <c r="Z8"/>
      <c r="AA8"/>
      <c r="AB8"/>
    </row>
    <row r="9" spans="1:28">
      <c r="A9" t="s">
        <v>31</v>
      </c>
      <c r="B9" t="str">
        <f>MID(Table35[[#This Row],[Subject Id]],13,1)</f>
        <v>N</v>
      </c>
      <c r="C9" t="str">
        <f>_xlfn.XLOOKUP(Table35[[#This Row],[Subject Id]],Table2[Subject Id],Table2[Event date])</f>
        <v>2021-02-26</v>
      </c>
      <c r="D9" s="37" t="str">
        <f>_xlfn.XLOOKUP(Table35[[#This Row],[Subject Id]],'T0 Blood'!A:A,'T0 Blood'!I:I)</f>
        <v>040-2009-0</v>
      </c>
      <c r="E9" s="37" t="str">
        <f>_xlfn.XLOOKUP(Table35[[#This Row],[Subject Id]],'T0 Blood'!A:A,'T0 Blood'!H:H)</f>
        <v>2021-03-16</v>
      </c>
      <c r="F9" s="69" t="e">
        <f>_xlfn.XLOOKUP(Table35[[#This Row],[Subject Id]],T0Assayed!D:D,T0Assayed!F:F)</f>
        <v>#N/A</v>
      </c>
      <c r="G9" s="39" t="s">
        <v>22</v>
      </c>
      <c r="H9" s="37" t="e">
        <v>#N/A</v>
      </c>
      <c r="I9" s="38" t="str">
        <f>_xlfn.XLOOKUP((CONCATENATE(Table35[[#This Row],[Subject Id]],"-T0")),'In the Lab'!A:A,'In the Lab'!G:G)</f>
        <v>yes</v>
      </c>
      <c r="J9" s="49" t="e">
        <f>_xlfn.XLOOKUP(Table35[[#This Row],[Subject Id]],'T1 Blood'!A:A,'T1 Blood'!I:I)</f>
        <v>#N/A</v>
      </c>
      <c r="K9" s="49" t="e">
        <f>_xlfn.XLOOKUP(Table35[[#This Row],[Subject Id]],'T1 Blood'!A:A,'T1 Blood'!H:H)</f>
        <v>#N/A</v>
      </c>
      <c r="L9" s="49" t="e">
        <f>_xlfn.XLOOKUP(Table35[[#This Row],[Subject Id]],'T1 Assayed'!A:A,'T1 Assayed'!D:D)</f>
        <v>#N/A</v>
      </c>
      <c r="M9" s="49" t="e">
        <v>#N/A</v>
      </c>
      <c r="N9" s="49" t="e">
        <v>#N/A</v>
      </c>
      <c r="O9" s="49" t="e">
        <f>_xlfn.XLOOKUP((CONCATENATE(Table35[[#This Row],[Subject Id]],"-T1")),'In the Lab'!A:A,'In the Lab'!G:G)</f>
        <v>#N/A</v>
      </c>
      <c r="P9" s="42" t="e">
        <f>_xlfn.XLOOKUP(Table35[[#This Row],[Subject Id]],'TPD Blood'!A:A,'TPD Blood'!B:B)</f>
        <v>#N/A</v>
      </c>
      <c r="Q9" s="42" t="e">
        <f>_xlfn.XLOOKUP(Table35[[#This Row],[Subject Id]],'TPD Assayed'!A:A,'TPD Assayed'!C:C)</f>
        <v>#N/A</v>
      </c>
      <c r="V9"/>
      <c r="Y9"/>
      <c r="Z9"/>
      <c r="AA9"/>
      <c r="AB9"/>
    </row>
    <row r="10" spans="1:28">
      <c r="A10" t="s">
        <v>32</v>
      </c>
      <c r="B10" t="str">
        <f>MID(Table35[[#This Row],[Subject Id]],13,1)</f>
        <v>N</v>
      </c>
      <c r="C10" t="str">
        <f>_xlfn.XLOOKUP(Table35[[#This Row],[Subject Id]],Table2[Subject Id],Table2[Event date])</f>
        <v>2021-04-14</v>
      </c>
      <c r="D10" s="37" t="str">
        <f>_xlfn.XLOOKUP(Table35[[#This Row],[Subject Id]],'T0 Blood'!A:A,'T0 Blood'!I:I)</f>
        <v>040-2010-0</v>
      </c>
      <c r="E10" s="37" t="str">
        <f>_xlfn.XLOOKUP(Table35[[#This Row],[Subject Id]],'T0 Blood'!A:A,'T0 Blood'!H:H)</f>
        <v>2021-04-14</v>
      </c>
      <c r="F10" s="69" t="e">
        <f>_xlfn.XLOOKUP(Table35[[#This Row],[Subject Id]],T0Assayed!D:D,T0Assayed!F:F)</f>
        <v>#N/A</v>
      </c>
      <c r="G10" s="39" t="s">
        <v>22</v>
      </c>
      <c r="H10" s="37" t="e">
        <v>#N/A</v>
      </c>
      <c r="I10" s="38" t="str">
        <f>_xlfn.XLOOKUP((CONCATENATE(Table35[[#This Row],[Subject Id]],"-T0")),'In the Lab'!A:A,'In the Lab'!G:G)</f>
        <v>yes</v>
      </c>
      <c r="J10" s="49" t="e">
        <f>_xlfn.XLOOKUP(Table35[[#This Row],[Subject Id]],'T1 Blood'!A:A,'T1 Blood'!I:I)</f>
        <v>#N/A</v>
      </c>
      <c r="K10" s="49" t="e">
        <f>_xlfn.XLOOKUP(Table35[[#This Row],[Subject Id]],'T1 Blood'!A:A,'T1 Blood'!H:H)</f>
        <v>#N/A</v>
      </c>
      <c r="L10" s="49" t="e">
        <f>_xlfn.XLOOKUP(Table35[[#This Row],[Subject Id]],'T1 Assayed'!A:A,'T1 Assayed'!D:D)</f>
        <v>#N/A</v>
      </c>
      <c r="M10" s="49" t="e">
        <v>#N/A</v>
      </c>
      <c r="N10" s="49" t="e">
        <v>#N/A</v>
      </c>
      <c r="O10" s="49" t="e">
        <f>_xlfn.XLOOKUP((CONCATENATE(Table35[[#This Row],[Subject Id]],"-T1")),'In the Lab'!A:A,'In the Lab'!G:G)</f>
        <v>#N/A</v>
      </c>
      <c r="P10" s="42" t="e">
        <f>_xlfn.XLOOKUP(Table35[[#This Row],[Subject Id]],'TPD Blood'!A:A,'TPD Blood'!B:B)</f>
        <v>#N/A</v>
      </c>
      <c r="Q10" s="42" t="e">
        <f>_xlfn.XLOOKUP(Table35[[#This Row],[Subject Id]],'TPD Assayed'!A:A,'TPD Assayed'!C:C)</f>
        <v>#N/A</v>
      </c>
      <c r="V10"/>
      <c r="Y10"/>
      <c r="Z10"/>
      <c r="AA10"/>
      <c r="AB10"/>
    </row>
    <row r="11" spans="1:28">
      <c r="A11" t="s">
        <v>33</v>
      </c>
      <c r="B11" t="str">
        <f>MID(Table35[[#This Row],[Subject Id]],13,1)</f>
        <v>N</v>
      </c>
      <c r="C11" t="str">
        <f>_xlfn.XLOOKUP(Table35[[#This Row],[Subject Id]],Table2[Subject Id],Table2[Event date])</f>
        <v>2021-04-08</v>
      </c>
      <c r="D11" s="37" t="str">
        <f>_xlfn.XLOOKUP(Table35[[#This Row],[Subject Id]],'T0 Blood'!A:A,'T0 Blood'!I:I)</f>
        <v>040-2012-0</v>
      </c>
      <c r="E11" s="37" t="str">
        <f>_xlfn.XLOOKUP(Table35[[#This Row],[Subject Id]],'T0 Blood'!A:A,'T0 Blood'!H:H)</f>
        <v>2021-04-08</v>
      </c>
      <c r="F11" s="69" t="e">
        <f>_xlfn.XLOOKUP(Table35[[#This Row],[Subject Id]],T0Assayed!D:D,T0Assayed!F:F)</f>
        <v>#N/A</v>
      </c>
      <c r="G11" s="39" t="s">
        <v>22</v>
      </c>
      <c r="H11" s="37" t="e">
        <v>#N/A</v>
      </c>
      <c r="I11" s="38" t="str">
        <f>_xlfn.XLOOKUP((CONCATENATE(Table35[[#This Row],[Subject Id]],"-T0")),'In the Lab'!A:A,'In the Lab'!G:G)</f>
        <v>yes</v>
      </c>
      <c r="J11" s="49" t="e">
        <f>_xlfn.XLOOKUP(Table35[[#This Row],[Subject Id]],'T1 Blood'!A:A,'T1 Blood'!I:I)</f>
        <v>#N/A</v>
      </c>
      <c r="K11" s="49" t="e">
        <f>_xlfn.XLOOKUP(Table35[[#This Row],[Subject Id]],'T1 Blood'!A:A,'T1 Blood'!H:H)</f>
        <v>#N/A</v>
      </c>
      <c r="L11" s="49" t="e">
        <f>_xlfn.XLOOKUP(Table35[[#This Row],[Subject Id]],'T1 Assayed'!A:A,'T1 Assayed'!D:D)</f>
        <v>#N/A</v>
      </c>
      <c r="M11" s="49" t="e">
        <v>#N/A</v>
      </c>
      <c r="N11" s="49" t="e">
        <v>#N/A</v>
      </c>
      <c r="O11" s="49" t="e">
        <f>_xlfn.XLOOKUP((CONCATENATE(Table35[[#This Row],[Subject Id]],"-T1")),'In the Lab'!A:A,'In the Lab'!G:G)</f>
        <v>#N/A</v>
      </c>
      <c r="P11" s="42" t="e">
        <f>_xlfn.XLOOKUP(Table35[[#This Row],[Subject Id]],'TPD Blood'!A:A,'TPD Blood'!B:B)</f>
        <v>#N/A</v>
      </c>
      <c r="Q11" s="42" t="e">
        <f>_xlfn.XLOOKUP(Table35[[#This Row],[Subject Id]],'TPD Assayed'!A:A,'TPD Assayed'!C:C)</f>
        <v>#N/A</v>
      </c>
      <c r="V11"/>
      <c r="Y11"/>
      <c r="Z11"/>
      <c r="AA11"/>
      <c r="AB11"/>
    </row>
    <row r="12" spans="1:28">
      <c r="A12" t="s">
        <v>34</v>
      </c>
      <c r="B12" t="str">
        <f>MID(Table35[[#This Row],[Subject Id]],13,1)</f>
        <v>N</v>
      </c>
      <c r="C12" t="str">
        <f>_xlfn.XLOOKUP(Table35[[#This Row],[Subject Id]],Table2[Subject Id],Table2[Event date])</f>
        <v>2021-05-17</v>
      </c>
      <c r="D12" s="37" t="str">
        <f>_xlfn.XLOOKUP(Table35[[#This Row],[Subject Id]],'T0 Blood'!A:A,'T0 Blood'!I:I)</f>
        <v>040-2013-0</v>
      </c>
      <c r="E12" s="37" t="str">
        <f>_xlfn.XLOOKUP(Table35[[#This Row],[Subject Id]],'T0 Blood'!A:A,'T0 Blood'!H:H)</f>
        <v>2021-05-17</v>
      </c>
      <c r="F12" s="69" t="e">
        <f>_xlfn.XLOOKUP(Table35[[#This Row],[Subject Id]],T0Assayed!D:D,T0Assayed!F:F)</f>
        <v>#N/A</v>
      </c>
      <c r="G12" s="39" t="s">
        <v>22</v>
      </c>
      <c r="H12" s="37" t="e">
        <v>#N/A</v>
      </c>
      <c r="I12" s="38" t="str">
        <f>_xlfn.XLOOKUP((CONCATENATE(Table35[[#This Row],[Subject Id]],"-T0")),'In the Lab'!A:A,'In the Lab'!G:G)</f>
        <v>yes</v>
      </c>
      <c r="J12" s="49" t="e">
        <f>_xlfn.XLOOKUP(Table35[[#This Row],[Subject Id]],'T1 Blood'!A:A,'T1 Blood'!I:I)</f>
        <v>#N/A</v>
      </c>
      <c r="K12" s="49" t="e">
        <f>_xlfn.XLOOKUP(Table35[[#This Row],[Subject Id]],'T1 Blood'!A:A,'T1 Blood'!H:H)</f>
        <v>#N/A</v>
      </c>
      <c r="L12" s="49" t="e">
        <f>_xlfn.XLOOKUP(Table35[[#This Row],[Subject Id]],'T1 Assayed'!A:A,'T1 Assayed'!D:D)</f>
        <v>#N/A</v>
      </c>
      <c r="M12" s="49" t="e">
        <v>#N/A</v>
      </c>
      <c r="N12" s="49" t="e">
        <v>#N/A</v>
      </c>
      <c r="O12" s="49" t="e">
        <f>_xlfn.XLOOKUP((CONCATENATE(Table35[[#This Row],[Subject Id]],"-T1")),'In the Lab'!A:A,'In the Lab'!G:G)</f>
        <v>#N/A</v>
      </c>
      <c r="P12" s="42" t="e">
        <f>_xlfn.XLOOKUP(Table35[[#This Row],[Subject Id]],'TPD Blood'!A:A,'TPD Blood'!B:B)</f>
        <v>#N/A</v>
      </c>
      <c r="Q12" s="42" t="e">
        <f>_xlfn.XLOOKUP(Table35[[#This Row],[Subject Id]],'TPD Assayed'!A:A,'TPD Assayed'!C:C)</f>
        <v>#N/A</v>
      </c>
      <c r="V12"/>
      <c r="Y12"/>
      <c r="Z12"/>
      <c r="AA12"/>
      <c r="AB12"/>
    </row>
    <row r="13" spans="1:28">
      <c r="A13" t="s">
        <v>35</v>
      </c>
      <c r="B13" t="str">
        <f>MID(Table35[[#This Row],[Subject Id]],13,1)</f>
        <v>N</v>
      </c>
      <c r="C13" t="str">
        <f>_xlfn.XLOOKUP(Table35[[#This Row],[Subject Id]],Table2[Subject Id],Table2[Event date])</f>
        <v>2021-04-28</v>
      </c>
      <c r="D13" s="37" t="str">
        <f>_xlfn.XLOOKUP(Table35[[#This Row],[Subject Id]],'T0 Blood'!A:A,'T0 Blood'!I:I)</f>
        <v>040-2014-0</v>
      </c>
      <c r="E13" s="37" t="str">
        <f>_xlfn.XLOOKUP(Table35[[#This Row],[Subject Id]],'T0 Blood'!A:A,'T0 Blood'!H:H)</f>
        <v>2021-04-28</v>
      </c>
      <c r="F13" s="69" t="e">
        <f>_xlfn.XLOOKUP(Table35[[#This Row],[Subject Id]],T0Assayed!D:D,T0Assayed!F:F)</f>
        <v>#N/A</v>
      </c>
      <c r="G13" s="39" t="s">
        <v>22</v>
      </c>
      <c r="H13" s="37" t="e">
        <v>#N/A</v>
      </c>
      <c r="I13" s="38" t="str">
        <f>_xlfn.XLOOKUP((CONCATENATE(Table35[[#This Row],[Subject Id]],"-T0")),'In the Lab'!A:A,'In the Lab'!G:G)</f>
        <v>yes</v>
      </c>
      <c r="J13" s="49" t="str">
        <f>_xlfn.XLOOKUP(Table35[[#This Row],[Subject Id]],'T1 Blood'!A:A,'T1 Blood'!I:I)</f>
        <v>040-2014-1</v>
      </c>
      <c r="K13" s="49" t="str">
        <f>_xlfn.XLOOKUP(Table35[[#This Row],[Subject Id]],'T1 Blood'!A:A,'T1 Blood'!H:H)</f>
        <v>2021-05-19</v>
      </c>
      <c r="L13" s="49" t="str">
        <f>_xlfn.XLOOKUP(Table35[[#This Row],[Subject Id]],'T1 Assayed'!A:A,'T1 Assayed'!D:D)</f>
        <v>OH2023_028</v>
      </c>
      <c r="M13" s="49" t="s">
        <v>23</v>
      </c>
      <c r="N13" s="49">
        <v>0</v>
      </c>
      <c r="O13" s="49" t="str">
        <f>_xlfn.XLOOKUP((CONCATENATE(Table35[[#This Row],[Subject Id]],"-T1")),'In the Lab'!A:A,'In the Lab'!G:G)</f>
        <v>yes</v>
      </c>
      <c r="P13" s="42" t="e">
        <f>_xlfn.XLOOKUP(Table35[[#This Row],[Subject Id]],'TPD Blood'!A:A,'TPD Blood'!B:B)</f>
        <v>#N/A</v>
      </c>
      <c r="Q13" s="42" t="e">
        <f>_xlfn.XLOOKUP(Table35[[#This Row],[Subject Id]],'TPD Assayed'!A:A,'TPD Assayed'!C:C)</f>
        <v>#N/A</v>
      </c>
      <c r="V13"/>
      <c r="Y13"/>
      <c r="Z13"/>
      <c r="AA13"/>
      <c r="AB13"/>
    </row>
    <row r="14" spans="1:28">
      <c r="A14" t="s">
        <v>36</v>
      </c>
      <c r="B14" t="str">
        <f>MID(Table35[[#This Row],[Subject Id]],13,1)</f>
        <v>N</v>
      </c>
      <c r="C14" t="str">
        <f>_xlfn.XLOOKUP(Table35[[#This Row],[Subject Id]],Table2[Subject Id],Table2[Event date])</f>
        <v>2021-06-21</v>
      </c>
      <c r="D14" s="37" t="str">
        <f>_xlfn.XLOOKUP(Table35[[#This Row],[Subject Id]],'T0 Blood'!A:A,'T0 Blood'!I:I)</f>
        <v>040-2015-0</v>
      </c>
      <c r="E14" s="37" t="str">
        <f>_xlfn.XLOOKUP(Table35[[#This Row],[Subject Id]],'T0 Blood'!A:A,'T0 Blood'!H:H)</f>
        <v>2021-06-21</v>
      </c>
      <c r="F14" s="69" t="e">
        <f>_xlfn.XLOOKUP(Table35[[#This Row],[Subject Id]],T0Assayed!D:D,T0Assayed!F:F)</f>
        <v>#N/A</v>
      </c>
      <c r="G14" s="39" t="s">
        <v>22</v>
      </c>
      <c r="H14" s="37" t="e">
        <v>#N/A</v>
      </c>
      <c r="I14" s="38" t="str">
        <f>_xlfn.XLOOKUP((CONCATENATE(Table35[[#This Row],[Subject Id]],"-T0")),'In the Lab'!A:A,'In the Lab'!G:G)</f>
        <v>yes</v>
      </c>
      <c r="J14" s="49" t="e">
        <f>_xlfn.XLOOKUP(Table35[[#This Row],[Subject Id]],'T1 Blood'!A:A,'T1 Blood'!I:I)</f>
        <v>#N/A</v>
      </c>
      <c r="K14" s="49" t="e">
        <f>_xlfn.XLOOKUP(Table35[[#This Row],[Subject Id]],'T1 Blood'!A:A,'T1 Blood'!H:H)</f>
        <v>#N/A</v>
      </c>
      <c r="L14" s="49" t="e">
        <f>_xlfn.XLOOKUP(Table35[[#This Row],[Subject Id]],'T1 Assayed'!A:A,'T1 Assayed'!D:D)</f>
        <v>#N/A</v>
      </c>
      <c r="M14" s="49" t="e">
        <v>#N/A</v>
      </c>
      <c r="N14" s="49" t="e">
        <v>#N/A</v>
      </c>
      <c r="O14" s="49" t="e">
        <f>_xlfn.XLOOKUP((CONCATENATE(Table35[[#This Row],[Subject Id]],"-T1")),'In the Lab'!A:A,'In the Lab'!G:G)</f>
        <v>#N/A</v>
      </c>
      <c r="P14" s="42" t="e">
        <f>_xlfn.XLOOKUP(Table35[[#This Row],[Subject Id]],'TPD Blood'!A:A,'TPD Blood'!B:B)</f>
        <v>#N/A</v>
      </c>
      <c r="Q14" s="42" t="e">
        <f>_xlfn.XLOOKUP(Table35[[#This Row],[Subject Id]],'TPD Assayed'!A:A,'TPD Assayed'!C:C)</f>
        <v>#N/A</v>
      </c>
      <c r="V14"/>
      <c r="Y14"/>
      <c r="Z14"/>
      <c r="AA14"/>
      <c r="AB14"/>
    </row>
    <row r="15" spans="1:28">
      <c r="A15" t="s">
        <v>37</v>
      </c>
      <c r="B15" t="str">
        <f>MID(Table35[[#This Row],[Subject Id]],13,1)</f>
        <v>N</v>
      </c>
      <c r="C15" t="str">
        <f>_xlfn.XLOOKUP(Table35[[#This Row],[Subject Id]],Table2[Subject Id],Table2[Event date])</f>
        <v>2021-06-14</v>
      </c>
      <c r="D15" s="37" t="str">
        <f>_xlfn.XLOOKUP(Table35[[#This Row],[Subject Id]],'T0 Blood'!A:A,'T0 Blood'!I:I)</f>
        <v>040-2016-0</v>
      </c>
      <c r="E15" s="37" t="str">
        <f>_xlfn.XLOOKUP(Table35[[#This Row],[Subject Id]],'T0 Blood'!A:A,'T0 Blood'!H:H)</f>
        <v>2021-07-01</v>
      </c>
      <c r="F15" s="69" t="e">
        <f>_xlfn.XLOOKUP(Table35[[#This Row],[Subject Id]],T0Assayed!D:D,T0Assayed!F:F)</f>
        <v>#N/A</v>
      </c>
      <c r="G15" s="39" t="s">
        <v>22</v>
      </c>
      <c r="H15" s="37" t="e">
        <v>#N/A</v>
      </c>
      <c r="I15" s="38" t="str">
        <f>_xlfn.XLOOKUP((CONCATENATE(Table35[[#This Row],[Subject Id]],"-T0")),'In the Lab'!A:A,'In the Lab'!G:G)</f>
        <v>yes</v>
      </c>
      <c r="J15" s="49" t="str">
        <f>_xlfn.XLOOKUP(Table35[[#This Row],[Subject Id]],'T1 Blood'!A:A,'T1 Blood'!I:I)</f>
        <v>040-2016-1</v>
      </c>
      <c r="K15" s="49" t="str">
        <f>_xlfn.XLOOKUP(Table35[[#This Row],[Subject Id]],'T1 Blood'!A:A,'T1 Blood'!H:H)</f>
        <v>2021-07-22</v>
      </c>
      <c r="L15" s="49" t="e">
        <f>_xlfn.XLOOKUP(Table35[[#This Row],[Subject Id]],'T1 Assayed'!A:A,'T1 Assayed'!D:D)</f>
        <v>#N/A</v>
      </c>
      <c r="M15" s="49" t="s">
        <v>38</v>
      </c>
      <c r="N15" s="49" t="s">
        <v>39</v>
      </c>
      <c r="O15" s="49" t="str">
        <f>_xlfn.XLOOKUP((CONCATENATE(Table35[[#This Row],[Subject Id]],"-T1")),'In the Lab'!A:A,'In the Lab'!G:G)</f>
        <v>yes</v>
      </c>
      <c r="P15" s="42" t="e">
        <f>_xlfn.XLOOKUP(Table35[[#This Row],[Subject Id]],'TPD Blood'!A:A,'TPD Blood'!B:B)</f>
        <v>#N/A</v>
      </c>
      <c r="Q15" s="42" t="e">
        <f>_xlfn.XLOOKUP(Table35[[#This Row],[Subject Id]],'TPD Assayed'!A:A,'TPD Assayed'!C:C)</f>
        <v>#N/A</v>
      </c>
      <c r="V15"/>
      <c r="Y15"/>
      <c r="Z15"/>
      <c r="AA15"/>
      <c r="AB15"/>
    </row>
    <row r="16" spans="1:28">
      <c r="A16" t="s">
        <v>40</v>
      </c>
      <c r="B16" t="str">
        <f>MID(Table35[[#This Row],[Subject Id]],13,1)</f>
        <v>N</v>
      </c>
      <c r="C16" t="str">
        <f>_xlfn.XLOOKUP(Table35[[#This Row],[Subject Id]],Table2[Subject Id],Table2[Event date])</f>
        <v>2021-08-09</v>
      </c>
      <c r="D16" s="37" t="str">
        <f>_xlfn.XLOOKUP(Table35[[#This Row],[Subject Id]],'T0 Blood'!A:A,'T0 Blood'!I:I)</f>
        <v>040-2017-0</v>
      </c>
      <c r="E16" s="37" t="str">
        <f>_xlfn.XLOOKUP(Table35[[#This Row],[Subject Id]],'T0 Blood'!A:A,'T0 Blood'!H:H)</f>
        <v>2021-08-09</v>
      </c>
      <c r="F16" s="69" t="e">
        <f>_xlfn.XLOOKUP(Table35[[#This Row],[Subject Id]],T0Assayed!D:D,T0Assayed!F:F)</f>
        <v>#N/A</v>
      </c>
      <c r="G16" s="39" t="s">
        <v>22</v>
      </c>
      <c r="H16" s="37" t="e">
        <v>#N/A</v>
      </c>
      <c r="I16" s="38" t="str">
        <f>_xlfn.XLOOKUP((CONCATENATE(Table35[[#This Row],[Subject Id]],"-T0")),'In the Lab'!A:A,'In the Lab'!G:G)</f>
        <v>yes</v>
      </c>
      <c r="J16" s="49" t="str">
        <f>_xlfn.XLOOKUP(Table35[[#This Row],[Subject Id]],'T1 Blood'!A:A,'T1 Blood'!I:I)</f>
        <v>040-2017-1</v>
      </c>
      <c r="K16" s="49" t="str">
        <f>_xlfn.XLOOKUP(Table35[[#This Row],[Subject Id]],'T1 Blood'!A:A,'T1 Blood'!H:H)</f>
        <v>2021-09-02</v>
      </c>
      <c r="L16" s="49" t="str">
        <f>_xlfn.XLOOKUP(Table35[[#This Row],[Subject Id]],'T1 Assayed'!A:A,'T1 Assayed'!D:D)</f>
        <v>OH2023_028</v>
      </c>
      <c r="M16" s="49" t="s">
        <v>41</v>
      </c>
      <c r="N16" s="49" t="s">
        <v>42</v>
      </c>
      <c r="O16" s="49" t="str">
        <f>_xlfn.XLOOKUP((CONCATENATE(Table35[[#This Row],[Subject Id]],"-T1")),'In the Lab'!A:A,'In the Lab'!G:G)</f>
        <v>yes</v>
      </c>
      <c r="P16" s="42" t="e">
        <f>_xlfn.XLOOKUP(Table35[[#This Row],[Subject Id]],'TPD Blood'!A:A,'TPD Blood'!B:B)</f>
        <v>#N/A</v>
      </c>
      <c r="Q16" s="42" t="e">
        <f>_xlfn.XLOOKUP(Table35[[#This Row],[Subject Id]],'TPD Assayed'!A:A,'TPD Assayed'!C:C)</f>
        <v>#N/A</v>
      </c>
      <c r="V16"/>
      <c r="Y16"/>
      <c r="Z16"/>
      <c r="AA16"/>
      <c r="AB16"/>
    </row>
    <row r="17" spans="1:28">
      <c r="A17" t="s">
        <v>43</v>
      </c>
      <c r="B17" t="str">
        <f>MID(Table35[[#This Row],[Subject Id]],13,1)</f>
        <v>N</v>
      </c>
      <c r="C17" t="str">
        <f>_xlfn.XLOOKUP(Table35[[#This Row],[Subject Id]],Table2[Subject Id],Table2[Event date])</f>
        <v>2021-07-29</v>
      </c>
      <c r="D17" s="37" t="str">
        <f>_xlfn.XLOOKUP(Table35[[#This Row],[Subject Id]],'T0 Blood'!A:A,'T0 Blood'!I:I)</f>
        <v>040-2018-0</v>
      </c>
      <c r="E17" s="37" t="str">
        <f>_xlfn.XLOOKUP(Table35[[#This Row],[Subject Id]],'T0 Blood'!A:A,'T0 Blood'!H:H)</f>
        <v>2021-08-30</v>
      </c>
      <c r="F17" s="69" t="e">
        <f>_xlfn.XLOOKUP(Table35[[#This Row],[Subject Id]],T0Assayed!D:D,T0Assayed!F:F)</f>
        <v>#N/A</v>
      </c>
      <c r="G17" s="39" t="s">
        <v>22</v>
      </c>
      <c r="H17" s="37" t="e">
        <v>#N/A</v>
      </c>
      <c r="I17" s="38" t="str">
        <f>_xlfn.XLOOKUP((CONCATENATE(Table35[[#This Row],[Subject Id]],"-T0")),'In the Lab'!A:A,'In the Lab'!G:G)</f>
        <v>yes</v>
      </c>
      <c r="J17" s="49" t="str">
        <f>_xlfn.XLOOKUP(Table35[[#This Row],[Subject Id]],'T1 Blood'!A:A,'T1 Blood'!I:I)</f>
        <v>040-2018-1</v>
      </c>
      <c r="K17" s="49" t="str">
        <f>_xlfn.XLOOKUP(Table35[[#This Row],[Subject Id]],'T1 Blood'!A:A,'T1 Blood'!H:H)</f>
        <v>2021-09-21</v>
      </c>
      <c r="L17" s="49" t="str">
        <f>_xlfn.XLOOKUP(Table35[[#This Row],[Subject Id]],'T1 Assayed'!A:A,'T1 Assayed'!D:D)</f>
        <v>OH2023_028</v>
      </c>
      <c r="M17" s="49" t="s">
        <v>41</v>
      </c>
      <c r="N17" s="49" t="s">
        <v>44</v>
      </c>
      <c r="O17" s="49" t="str">
        <f>_xlfn.XLOOKUP((CONCATENATE(Table35[[#This Row],[Subject Id]],"-T1")),'In the Lab'!A:A,'In the Lab'!G:G)</f>
        <v>yes</v>
      </c>
      <c r="P17" s="42" t="e">
        <f>_xlfn.XLOOKUP(Table35[[#This Row],[Subject Id]],'TPD Blood'!A:A,'TPD Blood'!B:B)</f>
        <v>#N/A</v>
      </c>
      <c r="Q17" s="42" t="e">
        <f>_xlfn.XLOOKUP(Table35[[#This Row],[Subject Id]],'TPD Assayed'!A:A,'TPD Assayed'!C:C)</f>
        <v>#N/A</v>
      </c>
      <c r="V17"/>
      <c r="Y17"/>
      <c r="Z17"/>
      <c r="AA17"/>
      <c r="AB17"/>
    </row>
    <row r="18" spans="1:28">
      <c r="A18" t="s">
        <v>45</v>
      </c>
      <c r="B18" t="str">
        <f>MID(Table35[[#This Row],[Subject Id]],13,1)</f>
        <v>N</v>
      </c>
      <c r="C18" t="str">
        <f>_xlfn.XLOOKUP(Table35[[#This Row],[Subject Id]],Table2[Subject Id],Table2[Event date])</f>
        <v>2021-08-16</v>
      </c>
      <c r="D18" s="37" t="str">
        <f>_xlfn.XLOOKUP(Table35[[#This Row],[Subject Id]],'T0 Blood'!A:A,'T0 Blood'!I:I)</f>
        <v>040-2019-0</v>
      </c>
      <c r="E18" s="37" t="str">
        <f>_xlfn.XLOOKUP(Table35[[#This Row],[Subject Id]],'T0 Blood'!A:A,'T0 Blood'!H:H)</f>
        <v>2021-09-07</v>
      </c>
      <c r="F18" s="69" t="e">
        <f>_xlfn.XLOOKUP(Table35[[#This Row],[Subject Id]],T0Assayed!D:D,T0Assayed!F:F)</f>
        <v>#N/A</v>
      </c>
      <c r="G18" s="39" t="s">
        <v>22</v>
      </c>
      <c r="H18" s="37" t="e">
        <v>#N/A</v>
      </c>
      <c r="I18" s="38" t="str">
        <f>_xlfn.XLOOKUP((CONCATENATE(Table35[[#This Row],[Subject Id]],"-T0")),'In the Lab'!A:A,'In the Lab'!G:G)</f>
        <v>yes</v>
      </c>
      <c r="J18" s="49" t="e">
        <f>_xlfn.XLOOKUP(Table35[[#This Row],[Subject Id]],'T1 Blood'!A:A,'T1 Blood'!I:I)</f>
        <v>#N/A</v>
      </c>
      <c r="K18" s="49" t="e">
        <f>_xlfn.XLOOKUP(Table35[[#This Row],[Subject Id]],'T1 Blood'!A:A,'T1 Blood'!H:H)</f>
        <v>#N/A</v>
      </c>
      <c r="L18" s="49" t="e">
        <f>_xlfn.XLOOKUP(Table35[[#This Row],[Subject Id]],'T1 Assayed'!A:A,'T1 Assayed'!D:D)</f>
        <v>#N/A</v>
      </c>
      <c r="M18" s="49" t="e">
        <v>#N/A</v>
      </c>
      <c r="N18" s="49" t="e">
        <v>#N/A</v>
      </c>
      <c r="O18" s="49" t="e">
        <f>_xlfn.XLOOKUP((CONCATENATE(Table35[[#This Row],[Subject Id]],"-T1")),'In the Lab'!A:A,'In the Lab'!G:G)</f>
        <v>#N/A</v>
      </c>
      <c r="P18" s="42" t="e">
        <f>_xlfn.XLOOKUP(Table35[[#This Row],[Subject Id]],'TPD Blood'!A:A,'TPD Blood'!B:B)</f>
        <v>#N/A</v>
      </c>
      <c r="Q18" s="42" t="e">
        <f>_xlfn.XLOOKUP(Table35[[#This Row],[Subject Id]],'TPD Assayed'!A:A,'TPD Assayed'!C:C)</f>
        <v>#N/A</v>
      </c>
      <c r="V18"/>
      <c r="Y18"/>
      <c r="Z18"/>
      <c r="AA18"/>
      <c r="AB18"/>
    </row>
    <row r="19" spans="1:28">
      <c r="A19" t="s">
        <v>46</v>
      </c>
      <c r="B19" t="str">
        <f>MID(Table35[[#This Row],[Subject Id]],13,1)</f>
        <v>N</v>
      </c>
      <c r="C19" t="str">
        <f>_xlfn.XLOOKUP(Table35[[#This Row],[Subject Id]],Table2[Subject Id],Table2[Event date])</f>
        <v>2020-10-30</v>
      </c>
      <c r="D19" s="37" t="str">
        <f>_xlfn.XLOOKUP(Table35[[#This Row],[Subject Id]],'T0 Blood'!A:A,'T0 Blood'!I:I)</f>
        <v>040-2028-0</v>
      </c>
      <c r="E19" s="37" t="str">
        <f>_xlfn.XLOOKUP(Table35[[#This Row],[Subject Id]],'T0 Blood'!A:A,'T0 Blood'!H:H)</f>
        <v>2020-10-30</v>
      </c>
      <c r="F19" s="69" t="e">
        <f>_xlfn.XLOOKUP(Table35[[#This Row],[Subject Id]],T0Assayed!D:D,T0Assayed!F:F)</f>
        <v>#N/A</v>
      </c>
      <c r="G19" s="39" t="s">
        <v>22</v>
      </c>
      <c r="H19" s="37" t="e">
        <v>#N/A</v>
      </c>
      <c r="I19" s="38" t="str">
        <f>_xlfn.XLOOKUP((CONCATENATE(Table35[[#This Row],[Subject Id]],"-T0")),'In the Lab'!A:A,'In the Lab'!G:G)</f>
        <v>yes</v>
      </c>
      <c r="J19" s="49" t="e">
        <f>_xlfn.XLOOKUP(Table35[[#This Row],[Subject Id]],'T1 Blood'!A:A,'T1 Blood'!I:I)</f>
        <v>#N/A</v>
      </c>
      <c r="K19" s="49" t="e">
        <f>_xlfn.XLOOKUP(Table35[[#This Row],[Subject Id]],'T1 Blood'!A:A,'T1 Blood'!H:H)</f>
        <v>#N/A</v>
      </c>
      <c r="L19" s="49" t="e">
        <f>_xlfn.XLOOKUP(Table35[[#This Row],[Subject Id]],'T1 Assayed'!A:A,'T1 Assayed'!D:D)</f>
        <v>#N/A</v>
      </c>
      <c r="M19" s="49" t="e">
        <v>#N/A</v>
      </c>
      <c r="N19" s="49" t="e">
        <v>#N/A</v>
      </c>
      <c r="O19" s="49" t="e">
        <f>_xlfn.XLOOKUP((CONCATENATE(Table35[[#This Row],[Subject Id]],"-T1")),'In the Lab'!A:A,'In the Lab'!G:G)</f>
        <v>#N/A</v>
      </c>
      <c r="P19" s="42" t="e">
        <f>_xlfn.XLOOKUP(Table35[[#This Row],[Subject Id]],'TPD Blood'!A:A,'TPD Blood'!B:B)</f>
        <v>#N/A</v>
      </c>
      <c r="Q19" s="42" t="e">
        <f>_xlfn.XLOOKUP(Table35[[#This Row],[Subject Id]],'TPD Assayed'!A:A,'TPD Assayed'!C:C)</f>
        <v>#N/A</v>
      </c>
      <c r="V19"/>
      <c r="Y19"/>
      <c r="Z19"/>
      <c r="AA19"/>
      <c r="AB19"/>
    </row>
    <row r="20" spans="1:28">
      <c r="A20" t="s">
        <v>47</v>
      </c>
      <c r="B20" t="str">
        <f>MID(Table35[[#This Row],[Subject Id]],13,1)</f>
        <v>N</v>
      </c>
      <c r="C20" t="str">
        <f>_xlfn.XLOOKUP(Table35[[#This Row],[Subject Id]],Table2[Subject Id],Table2[Event date])</f>
        <v>2021-01-19</v>
      </c>
      <c r="D20" s="37" t="str">
        <f>_xlfn.XLOOKUP(Table35[[#This Row],[Subject Id]],'T0 Blood'!A:A,'T0 Blood'!I:I)</f>
        <v>040-2031-0</v>
      </c>
      <c r="E20" s="37" t="str">
        <f>_xlfn.XLOOKUP(Table35[[#This Row],[Subject Id]],'T0 Blood'!A:A,'T0 Blood'!H:H)</f>
        <v>2021-01-19</v>
      </c>
      <c r="F20" s="69" t="e">
        <f>_xlfn.XLOOKUP(Table35[[#This Row],[Subject Id]],T0Assayed!D:D,T0Assayed!F:F)</f>
        <v>#N/A</v>
      </c>
      <c r="G20" s="39" t="s">
        <v>22</v>
      </c>
      <c r="H20" s="37" t="e">
        <v>#N/A</v>
      </c>
      <c r="I20" s="38" t="str">
        <f>_xlfn.XLOOKUP((CONCATENATE(Table35[[#This Row],[Subject Id]],"-T0")),'In the Lab'!A:A,'In the Lab'!G:G)</f>
        <v>yes</v>
      </c>
      <c r="J20" s="49" t="str">
        <f>_xlfn.XLOOKUP(Table35[[#This Row],[Subject Id]],'T1 Blood'!A:A,'T1 Blood'!I:I)</f>
        <v>040-2031-1</v>
      </c>
      <c r="K20" s="49" t="str">
        <f>_xlfn.XLOOKUP(Table35[[#This Row],[Subject Id]],'T1 Blood'!A:A,'T1 Blood'!H:H)</f>
        <v>2021-02-10</v>
      </c>
      <c r="L20" s="49" t="str">
        <f>_xlfn.XLOOKUP(Table35[[#This Row],[Subject Id]],'T1 Assayed'!A:A,'T1 Assayed'!D:D)</f>
        <v>OH2023_028</v>
      </c>
      <c r="M20" s="49" t="s">
        <v>23</v>
      </c>
      <c r="N20" s="49">
        <v>0</v>
      </c>
      <c r="O20" s="49" t="str">
        <f>_xlfn.XLOOKUP((CONCATENATE(Table35[[#This Row],[Subject Id]],"-T1")),'In the Lab'!A:A,'In the Lab'!G:G)</f>
        <v>yes</v>
      </c>
      <c r="P20" s="42" t="e">
        <f>_xlfn.XLOOKUP(Table35[[#This Row],[Subject Id]],'TPD Blood'!A:A,'TPD Blood'!B:B)</f>
        <v>#N/A</v>
      </c>
      <c r="Q20" s="42" t="e">
        <f>_xlfn.XLOOKUP(Table35[[#This Row],[Subject Id]],'TPD Assayed'!A:A,'TPD Assayed'!C:C)</f>
        <v>#N/A</v>
      </c>
      <c r="V20"/>
      <c r="Y20"/>
      <c r="Z20"/>
      <c r="AA20"/>
      <c r="AB20"/>
    </row>
    <row r="21" spans="1:28">
      <c r="A21" t="s">
        <v>48</v>
      </c>
      <c r="B21" t="str">
        <f>MID(Table35[[#This Row],[Subject Id]],13,1)</f>
        <v>N</v>
      </c>
      <c r="C21" t="str">
        <f>_xlfn.XLOOKUP(Table35[[#This Row],[Subject Id]],Table2[Subject Id],Table2[Event date])</f>
        <v>2021-03-09</v>
      </c>
      <c r="D21" s="37" t="str">
        <f>_xlfn.XLOOKUP(Table35[[#This Row],[Subject Id]],'T0 Blood'!A:A,'T0 Blood'!I:I)</f>
        <v>040-2033-0</v>
      </c>
      <c r="E21" s="37" t="str">
        <f>_xlfn.XLOOKUP(Table35[[#This Row],[Subject Id]],'T0 Blood'!A:A,'T0 Blood'!H:H)</f>
        <v>2021-03-09</v>
      </c>
      <c r="F21" s="69" t="e">
        <f>_xlfn.XLOOKUP(Table35[[#This Row],[Subject Id]],T0Assayed!D:D,T0Assayed!F:F)</f>
        <v>#N/A</v>
      </c>
      <c r="G21" s="39" t="s">
        <v>22</v>
      </c>
      <c r="H21" s="37" t="e">
        <v>#N/A</v>
      </c>
      <c r="I21" s="38" t="str">
        <f>_xlfn.XLOOKUP((CONCATENATE(Table35[[#This Row],[Subject Id]],"-T0")),'In the Lab'!A:A,'In the Lab'!G:G)</f>
        <v>yes</v>
      </c>
      <c r="J21" s="49" t="e">
        <f>_xlfn.XLOOKUP(Table35[[#This Row],[Subject Id]],'T1 Blood'!A:A,'T1 Blood'!I:I)</f>
        <v>#N/A</v>
      </c>
      <c r="K21" s="49" t="e">
        <f>_xlfn.XLOOKUP(Table35[[#This Row],[Subject Id]],'T1 Blood'!A:A,'T1 Blood'!H:H)</f>
        <v>#N/A</v>
      </c>
      <c r="L21" s="49" t="e">
        <f>_xlfn.XLOOKUP(Table35[[#This Row],[Subject Id]],'T1 Assayed'!A:A,'T1 Assayed'!D:D)</f>
        <v>#N/A</v>
      </c>
      <c r="M21" s="49" t="e">
        <v>#N/A</v>
      </c>
      <c r="N21" s="49" t="e">
        <v>#N/A</v>
      </c>
      <c r="O21" s="49" t="e">
        <f>_xlfn.XLOOKUP((CONCATENATE(Table35[[#This Row],[Subject Id]],"-T1")),'In the Lab'!A:A,'In the Lab'!G:G)</f>
        <v>#N/A</v>
      </c>
      <c r="P21" s="42" t="e">
        <f>_xlfn.XLOOKUP(Table35[[#This Row],[Subject Id]],'TPD Blood'!A:A,'TPD Blood'!B:B)</f>
        <v>#N/A</v>
      </c>
      <c r="Q21" s="42" t="e">
        <f>_xlfn.XLOOKUP(Table35[[#This Row],[Subject Id]],'TPD Assayed'!A:A,'TPD Assayed'!C:C)</f>
        <v>#N/A</v>
      </c>
      <c r="V21"/>
      <c r="Y21"/>
      <c r="Z21"/>
      <c r="AA21"/>
      <c r="AB21"/>
    </row>
    <row r="22" spans="1:28">
      <c r="A22" t="s">
        <v>49</v>
      </c>
      <c r="B22" t="str">
        <f>MID(Table35[[#This Row],[Subject Id]],13,1)</f>
        <v>N</v>
      </c>
      <c r="C22" t="str">
        <f>_xlfn.XLOOKUP(Table35[[#This Row],[Subject Id]],Table2[Subject Id],Table2[Event date])</f>
        <v>2021-06-22</v>
      </c>
      <c r="D22" s="37" t="str">
        <f>_xlfn.XLOOKUP(Table35[[#This Row],[Subject Id]],'T0 Blood'!A:A,'T0 Blood'!I:I)</f>
        <v>040-2034-0</v>
      </c>
      <c r="E22" s="37" t="str">
        <f>_xlfn.XLOOKUP(Table35[[#This Row],[Subject Id]],'T0 Blood'!A:A,'T0 Blood'!H:H)</f>
        <v>2021-06-22</v>
      </c>
      <c r="F22" s="69" t="e">
        <f>_xlfn.XLOOKUP(Table35[[#This Row],[Subject Id]],T0Assayed!D:D,T0Assayed!F:F)</f>
        <v>#N/A</v>
      </c>
      <c r="G22" s="39" t="s">
        <v>22</v>
      </c>
      <c r="H22" s="37" t="e">
        <v>#N/A</v>
      </c>
      <c r="I22" s="38" t="str">
        <f>_xlfn.XLOOKUP((CONCATENATE(Table35[[#This Row],[Subject Id]],"-T0")),'In the Lab'!A:A,'In the Lab'!G:G)</f>
        <v>yes</v>
      </c>
      <c r="J22" s="49" t="e">
        <f>_xlfn.XLOOKUP(Table35[[#This Row],[Subject Id]],'T1 Blood'!A:A,'T1 Blood'!I:I)</f>
        <v>#N/A</v>
      </c>
      <c r="K22" s="49" t="e">
        <f>_xlfn.XLOOKUP(Table35[[#This Row],[Subject Id]],'T1 Blood'!A:A,'T1 Blood'!H:H)</f>
        <v>#N/A</v>
      </c>
      <c r="L22" s="49" t="e">
        <f>_xlfn.XLOOKUP(Table35[[#This Row],[Subject Id]],'T1 Assayed'!A:A,'T1 Assayed'!D:D)</f>
        <v>#N/A</v>
      </c>
      <c r="M22" s="49" t="e">
        <v>#N/A</v>
      </c>
      <c r="N22" s="49" t="e">
        <v>#N/A</v>
      </c>
      <c r="O22" s="49" t="e">
        <f>_xlfn.XLOOKUP((CONCATENATE(Table35[[#This Row],[Subject Id]],"-T1")),'In the Lab'!A:A,'In the Lab'!G:G)</f>
        <v>#N/A</v>
      </c>
      <c r="P22" s="42" t="e">
        <f>_xlfn.XLOOKUP(Table35[[#This Row],[Subject Id]],'TPD Blood'!A:A,'TPD Blood'!B:B)</f>
        <v>#N/A</v>
      </c>
      <c r="Q22" s="42" t="e">
        <f>_xlfn.XLOOKUP(Table35[[#This Row],[Subject Id]],'TPD Assayed'!A:A,'TPD Assayed'!C:C)</f>
        <v>#N/A</v>
      </c>
      <c r="V22"/>
      <c r="Y22"/>
      <c r="Z22"/>
      <c r="AA22"/>
      <c r="AB22"/>
    </row>
    <row r="23" spans="1:28">
      <c r="A23" t="s">
        <v>50</v>
      </c>
      <c r="B23" t="str">
        <f>MID(Table35[[#This Row],[Subject Id]],13,1)</f>
        <v>N</v>
      </c>
      <c r="C23" t="str">
        <f>_xlfn.XLOOKUP(Table35[[#This Row],[Subject Id]],Table2[Subject Id],Table2[Event date])</f>
        <v>2021-10-01</v>
      </c>
      <c r="D23" s="37" t="str">
        <f>_xlfn.XLOOKUP(Table35[[#This Row],[Subject Id]],'T0 Blood'!A:A,'T0 Blood'!I:I)</f>
        <v>020-7002-0</v>
      </c>
      <c r="E23" s="37" t="str">
        <f>_xlfn.XLOOKUP(Table35[[#This Row],[Subject Id]],'T0 Blood'!A:A,'T0 Blood'!H:H)</f>
        <v>2021-10-01</v>
      </c>
      <c r="F23" s="69" t="e">
        <f>_xlfn.XLOOKUP(Table35[[#This Row],[Subject Id]],T0Assayed!D:D,T0Assayed!F:F)</f>
        <v>#N/A</v>
      </c>
      <c r="G23" s="90" t="s">
        <v>22</v>
      </c>
      <c r="H23" s="40" t="s">
        <v>51</v>
      </c>
      <c r="I23" s="38" t="str">
        <f>_xlfn.XLOOKUP((CONCATENATE(Table35[[#This Row],[Subject Id]],"-T0")),'In the Lab'!A:A,'In the Lab'!G:G)</f>
        <v>yes</v>
      </c>
      <c r="J23" s="49" t="str">
        <f>_xlfn.XLOOKUP(Table35[[#This Row],[Subject Id]],'T1 Blood'!A:A,'T1 Blood'!I:I)</f>
        <v>020-7002-1</v>
      </c>
      <c r="K23" s="49" t="str">
        <f>_xlfn.XLOOKUP(Table35[[#This Row],[Subject Id]],'T1 Blood'!A:A,'T1 Blood'!H:H)</f>
        <v>2021-10-27</v>
      </c>
      <c r="L23" s="49" t="str">
        <f>_xlfn.XLOOKUP(Table35[[#This Row],[Subject Id]],'T1 Assayed'!A:A,'T1 Assayed'!D:D)</f>
        <v>OH2023_030</v>
      </c>
      <c r="M23" s="49" t="s">
        <v>23</v>
      </c>
      <c r="N23" s="49" t="s">
        <v>52</v>
      </c>
      <c r="O23" s="49" t="str">
        <f>_xlfn.XLOOKUP((CONCATENATE(Table35[[#This Row],[Subject Id]],"-T1")),'In the Lab'!A:A,'In the Lab'!G:G)</f>
        <v>yes</v>
      </c>
      <c r="P23" s="42" t="e">
        <f>_xlfn.XLOOKUP(Table35[[#This Row],[Subject Id]],'TPD Blood'!A:A,'TPD Blood'!B:B)</f>
        <v>#N/A</v>
      </c>
      <c r="Q23" s="42" t="e">
        <f>_xlfn.XLOOKUP(Table35[[#This Row],[Subject Id]],'TPD Assayed'!A:A,'TPD Assayed'!C:C)</f>
        <v>#N/A</v>
      </c>
      <c r="V23"/>
      <c r="Y23"/>
      <c r="Z23"/>
      <c r="AA23"/>
      <c r="AB23"/>
    </row>
    <row r="24" spans="1:28">
      <c r="A24" t="s">
        <v>53</v>
      </c>
      <c r="B24" t="str">
        <f>MID(Table35[[#This Row],[Subject Id]],13,1)</f>
        <v>N</v>
      </c>
      <c r="C24" t="str">
        <f>_xlfn.XLOOKUP(Table35[[#This Row],[Subject Id]],Table2[Subject Id],Table2[Event date])</f>
        <v>2021-10-11</v>
      </c>
      <c r="D24" s="37" t="str">
        <f>_xlfn.XLOOKUP(Table35[[#This Row],[Subject Id]],'T0 Blood'!A:A,'T0 Blood'!I:I)</f>
        <v>020-7003-0</v>
      </c>
      <c r="E24" s="37" t="str">
        <f>_xlfn.XLOOKUP(Table35[[#This Row],[Subject Id]],'T0 Blood'!A:A,'T0 Blood'!H:H)</f>
        <v>2021-10-11</v>
      </c>
      <c r="F24" s="69" t="e">
        <f>_xlfn.XLOOKUP(Table35[[#This Row],[Subject Id]],T0Assayed!D:D,T0Assayed!F:F)</f>
        <v>#N/A</v>
      </c>
      <c r="G24" s="90" t="s">
        <v>22</v>
      </c>
      <c r="I24" s="38" t="str">
        <f>_xlfn.XLOOKUP((CONCATENATE(Table35[[#This Row],[Subject Id]],"-T0")),'In the Lab'!A:A,'In the Lab'!G:G)</f>
        <v>yes</v>
      </c>
      <c r="J24" s="49" t="str">
        <f>_xlfn.XLOOKUP(Table35[[#This Row],[Subject Id]],'T1 Blood'!A:A,'T1 Blood'!I:I)</f>
        <v>020-7003-1</v>
      </c>
      <c r="K24" s="49" t="str">
        <f>_xlfn.XLOOKUP(Table35[[#This Row],[Subject Id]],'T1 Blood'!A:A,'T1 Blood'!H:H)</f>
        <v>2021-11-01</v>
      </c>
      <c r="L24" s="49" t="str">
        <f>_xlfn.XLOOKUP(Table35[[#This Row],[Subject Id]],'T1 Assayed'!A:A,'T1 Assayed'!D:D)</f>
        <v>OH2023_028</v>
      </c>
      <c r="M24" s="49" t="s">
        <v>23</v>
      </c>
      <c r="N24" s="49">
        <v>0</v>
      </c>
      <c r="O24" s="49" t="str">
        <f>_xlfn.XLOOKUP((CONCATENATE(Table35[[#This Row],[Subject Id]],"-T1")),'In the Lab'!A:A,'In the Lab'!G:G)</f>
        <v>yes</v>
      </c>
      <c r="P24" s="42" t="e">
        <f>_xlfn.XLOOKUP(Table35[[#This Row],[Subject Id]],'TPD Blood'!A:A,'TPD Blood'!B:B)</f>
        <v>#N/A</v>
      </c>
      <c r="Q24" s="42" t="e">
        <f>_xlfn.XLOOKUP(Table35[[#This Row],[Subject Id]],'TPD Assayed'!A:A,'TPD Assayed'!C:C)</f>
        <v>#N/A</v>
      </c>
      <c r="V24"/>
      <c r="Y24"/>
      <c r="Z24"/>
      <c r="AA24"/>
      <c r="AB24"/>
    </row>
    <row r="25" spans="1:28">
      <c r="A25" t="s">
        <v>54</v>
      </c>
      <c r="B25" t="str">
        <f>MID(Table35[[#This Row],[Subject Id]],13,1)</f>
        <v>N</v>
      </c>
      <c r="C25" t="str">
        <f>_xlfn.XLOOKUP(Table35[[#This Row],[Subject Id]],Table2[Subject Id],Table2[Event date])</f>
        <v>2021-10-27</v>
      </c>
      <c r="D25" s="37" t="str">
        <f>_xlfn.XLOOKUP(Table35[[#This Row],[Subject Id]],'T0 Blood'!A:A,'T0 Blood'!I:I)</f>
        <v>020-7006-0</v>
      </c>
      <c r="E25" s="37" t="str">
        <f>_xlfn.XLOOKUP(Table35[[#This Row],[Subject Id]],'T0 Blood'!A:A,'T0 Blood'!H:H)</f>
        <v>2021-10-27</v>
      </c>
      <c r="F25" s="69" t="e">
        <f>_xlfn.XLOOKUP(Table35[[#This Row],[Subject Id]],T0Assayed!D:D,T0Assayed!F:F)</f>
        <v>#N/A</v>
      </c>
      <c r="G25" s="90" t="s">
        <v>22</v>
      </c>
      <c r="I25" s="38" t="str">
        <f>_xlfn.XLOOKUP((CONCATENATE(Table35[[#This Row],[Subject Id]],"-T0")),'In the Lab'!A:A,'In the Lab'!G:G)</f>
        <v>yes</v>
      </c>
      <c r="J25" s="49" t="str">
        <f>_xlfn.XLOOKUP(Table35[[#This Row],[Subject Id]],'T1 Blood'!A:A,'T1 Blood'!I:I)</f>
        <v>020-7006-1</v>
      </c>
      <c r="K25" s="49" t="str">
        <f>_xlfn.XLOOKUP(Table35[[#This Row],[Subject Id]],'T1 Blood'!A:A,'T1 Blood'!H:H)</f>
        <v>2021-11-17</v>
      </c>
      <c r="L25" s="49" t="str">
        <f>_xlfn.XLOOKUP(Table35[[#This Row],[Subject Id]],'T1 Assayed'!A:A,'T1 Assayed'!D:D)</f>
        <v>OH2023_028</v>
      </c>
      <c r="M25" s="49" t="s">
        <v>23</v>
      </c>
      <c r="N25" s="49" t="s">
        <v>52</v>
      </c>
      <c r="O25" s="49" t="str">
        <f>_xlfn.XLOOKUP((CONCATENATE(Table35[[#This Row],[Subject Id]],"-T1")),'In the Lab'!A:A,'In the Lab'!G:G)</f>
        <v>yes</v>
      </c>
      <c r="P25" s="42" t="e">
        <f>_xlfn.XLOOKUP(Table35[[#This Row],[Subject Id]],'TPD Blood'!A:A,'TPD Blood'!B:B)</f>
        <v>#N/A</v>
      </c>
      <c r="Q25" s="42" t="e">
        <f>_xlfn.XLOOKUP(Table35[[#This Row],[Subject Id]],'TPD Assayed'!A:A,'TPD Assayed'!C:C)</f>
        <v>#N/A</v>
      </c>
      <c r="V25"/>
      <c r="Y25"/>
      <c r="Z25"/>
      <c r="AA25"/>
      <c r="AB25"/>
    </row>
    <row r="26" spans="1:28">
      <c r="A26" t="s">
        <v>55</v>
      </c>
      <c r="B26" t="str">
        <f>MID(Table35[[#This Row],[Subject Id]],13,1)</f>
        <v>N</v>
      </c>
      <c r="C26" t="str">
        <f>_xlfn.XLOOKUP(Table35[[#This Row],[Subject Id]],Table2[Subject Id],Table2[Event date])</f>
        <v>2021-07-21</v>
      </c>
      <c r="D26" s="37" t="str">
        <f>_xlfn.XLOOKUP(Table35[[#This Row],[Subject Id]],'T0 Blood'!A:A,'T0 Blood'!I:I)</f>
        <v>021-7100-0</v>
      </c>
      <c r="E26" s="37" t="str">
        <f>_xlfn.XLOOKUP(Table35[[#This Row],[Subject Id]],'T0 Blood'!A:A,'T0 Blood'!H:H)</f>
        <v>2021-07-28</v>
      </c>
      <c r="F26" s="69" t="e">
        <f>_xlfn.XLOOKUP(Table35[[#This Row],[Subject Id]],T0Assayed!D:D,T0Assayed!F:F)</f>
        <v>#N/A</v>
      </c>
      <c r="G26" s="39" t="s">
        <v>22</v>
      </c>
      <c r="H26" s="37" t="e">
        <v>#N/A</v>
      </c>
      <c r="I26" s="38" t="str">
        <f>_xlfn.XLOOKUP((CONCATENATE(Table35[[#This Row],[Subject Id]],"-T0")),'In the Lab'!A:A,'In the Lab'!G:G)</f>
        <v>yes</v>
      </c>
      <c r="J26" s="49" t="str">
        <f>_xlfn.XLOOKUP(Table35[[#This Row],[Subject Id]],'T1 Blood'!A:A,'T1 Blood'!I:I)</f>
        <v>021-7100-1</v>
      </c>
      <c r="K26" s="49" t="str">
        <f>_xlfn.XLOOKUP(Table35[[#This Row],[Subject Id]],'T1 Blood'!A:A,'T1 Blood'!H:H)</f>
        <v>2021-08-16</v>
      </c>
      <c r="L26" s="49" t="e">
        <f>_xlfn.XLOOKUP(Table35[[#This Row],[Subject Id]],'T1 Assayed'!A:A,'T1 Assayed'!D:D)</f>
        <v>#N/A</v>
      </c>
      <c r="M26" s="49" t="s">
        <v>41</v>
      </c>
      <c r="N26" s="49" t="s">
        <v>56</v>
      </c>
      <c r="O26" s="49" t="str">
        <f>_xlfn.XLOOKUP((CONCATENATE(Table35[[#This Row],[Subject Id]],"-T1")),'In the Lab'!A:A,'In the Lab'!G:G)</f>
        <v>yes</v>
      </c>
      <c r="P26" s="42" t="str">
        <f>_xlfn.XLOOKUP(Table35[[#This Row],[Subject Id]],'TPD Blood'!A:A,'TPD Blood'!B:B)</f>
        <v>021-7100-PD</v>
      </c>
      <c r="Q26" s="42" t="e">
        <f>_xlfn.XLOOKUP(Table35[[#This Row],[Subject Id]],'TPD Assayed'!A:A,'TPD Assayed'!C:C)</f>
        <v>#N/A</v>
      </c>
      <c r="R26" s="42" t="s">
        <v>23</v>
      </c>
      <c r="V26"/>
      <c r="Y26"/>
      <c r="Z26"/>
      <c r="AA26"/>
      <c r="AB26"/>
    </row>
    <row r="27" spans="1:28">
      <c r="A27" t="s">
        <v>57</v>
      </c>
      <c r="B27" t="str">
        <f>MID(Table35[[#This Row],[Subject Id]],13,1)</f>
        <v>N</v>
      </c>
      <c r="C27" t="str">
        <f>_xlfn.XLOOKUP(Table35[[#This Row],[Subject Id]],Table2[Subject Id],Table2[Event date])</f>
        <v>2021-11-11</v>
      </c>
      <c r="D27" s="37" t="str">
        <f>_xlfn.XLOOKUP(Table35[[#This Row],[Subject Id]],'T0 Blood'!A:A,'T0 Blood'!I:I)</f>
        <v>021-7103-0</v>
      </c>
      <c r="E27" s="37" t="str">
        <f>_xlfn.XLOOKUP(Table35[[#This Row],[Subject Id]],'T0 Blood'!A:A,'T0 Blood'!H:H)</f>
        <v>2021-11-18</v>
      </c>
      <c r="F27" s="69" t="e">
        <f>_xlfn.XLOOKUP(Table35[[#This Row],[Subject Id]],T0Assayed!D:D,T0Assayed!F:F)</f>
        <v>#N/A</v>
      </c>
      <c r="G27" s="39" t="s">
        <v>22</v>
      </c>
      <c r="H27" s="37" t="e">
        <v>#N/A</v>
      </c>
      <c r="I27" s="38" t="str">
        <f>_xlfn.XLOOKUP((CONCATENATE(Table35[[#This Row],[Subject Id]],"-T0")),'In the Lab'!A:A,'In the Lab'!G:G)</f>
        <v>yes</v>
      </c>
      <c r="J27" s="49" t="str">
        <f>_xlfn.XLOOKUP(Table35[[#This Row],[Subject Id]],'T1 Blood'!A:A,'T1 Blood'!I:I)</f>
        <v>021-7103-1</v>
      </c>
      <c r="K27" s="49" t="str">
        <f>_xlfn.XLOOKUP(Table35[[#This Row],[Subject Id]],'T1 Blood'!A:A,'T1 Blood'!H:H)</f>
        <v>2021-12-08</v>
      </c>
      <c r="L27" s="49" t="e">
        <f>_xlfn.XLOOKUP(Table35[[#This Row],[Subject Id]],'T1 Assayed'!A:A,'T1 Assayed'!D:D)</f>
        <v>#N/A</v>
      </c>
      <c r="M27" s="49" t="s">
        <v>23</v>
      </c>
      <c r="N27" s="49" t="s">
        <v>58</v>
      </c>
      <c r="O27" s="49" t="str">
        <f>_xlfn.XLOOKUP((CONCATENATE(Table35[[#This Row],[Subject Id]],"-T1")),'In the Lab'!A:A,'In the Lab'!G:G)</f>
        <v>yes</v>
      </c>
      <c r="P27" s="42" t="e">
        <f>_xlfn.XLOOKUP(Table35[[#This Row],[Subject Id]],'TPD Blood'!A:A,'TPD Blood'!B:B)</f>
        <v>#N/A</v>
      </c>
      <c r="Q27" s="42" t="e">
        <f>_xlfn.XLOOKUP(Table35[[#This Row],[Subject Id]],'TPD Assayed'!A:A,'TPD Assayed'!C:C)</f>
        <v>#N/A</v>
      </c>
      <c r="V27"/>
      <c r="Y27"/>
      <c r="Z27"/>
      <c r="AA27"/>
      <c r="AB27"/>
    </row>
    <row r="28" spans="1:28">
      <c r="A28" t="s">
        <v>59</v>
      </c>
      <c r="B28" t="str">
        <f>MID(Table35[[#This Row],[Subject Id]],13,1)</f>
        <v>N</v>
      </c>
      <c r="C28" t="str">
        <f>_xlfn.XLOOKUP(Table35[[#This Row],[Subject Id]],Table2[Subject Id],Table2[Event date])</f>
        <v>2021-12-14</v>
      </c>
      <c r="D28" s="37" t="str">
        <f>_xlfn.XLOOKUP(Table35[[#This Row],[Subject Id]],'T0 Blood'!A:A,'T0 Blood'!I:I)</f>
        <v>021-7104-0</v>
      </c>
      <c r="E28" s="37" t="str">
        <f>_xlfn.XLOOKUP(Table35[[#This Row],[Subject Id]],'T0 Blood'!A:A,'T0 Blood'!H:H)</f>
        <v>2021-12-16</v>
      </c>
      <c r="F28" s="69" t="e">
        <f>_xlfn.XLOOKUP(Table35[[#This Row],[Subject Id]],T0Assayed!D:D,T0Assayed!F:F)</f>
        <v>#N/A</v>
      </c>
      <c r="G28" s="39" t="s">
        <v>22</v>
      </c>
      <c r="H28" s="37" t="e">
        <v>#N/A</v>
      </c>
      <c r="I28" s="38" t="str">
        <f>_xlfn.XLOOKUP((CONCATENATE(Table35[[#This Row],[Subject Id]],"-T0")),'In the Lab'!A:A,'In the Lab'!G:G)</f>
        <v>yes</v>
      </c>
      <c r="J28" s="49" t="str">
        <f>_xlfn.XLOOKUP(Table35[[#This Row],[Subject Id]],'T1 Blood'!A:A,'T1 Blood'!I:I)</f>
        <v>021-7104-1</v>
      </c>
      <c r="K28" s="49" t="str">
        <f>_xlfn.XLOOKUP(Table35[[#This Row],[Subject Id]],'T1 Blood'!A:A,'T1 Blood'!H:H)</f>
        <v>2022-01-07</v>
      </c>
      <c r="L28" s="49" t="e">
        <f>_xlfn.XLOOKUP(Table35[[#This Row],[Subject Id]],'T1 Assayed'!A:A,'T1 Assayed'!D:D)</f>
        <v>#N/A</v>
      </c>
      <c r="M28" s="49" t="s">
        <v>23</v>
      </c>
      <c r="N28" s="49">
        <v>0</v>
      </c>
      <c r="O28" s="49" t="str">
        <f>_xlfn.XLOOKUP((CONCATENATE(Table35[[#This Row],[Subject Id]],"-T1")),'In the Lab'!A:A,'In the Lab'!G:G)</f>
        <v>yes</v>
      </c>
      <c r="P28" s="42" t="e">
        <f>_xlfn.XLOOKUP(Table35[[#This Row],[Subject Id]],'TPD Blood'!A:A,'TPD Blood'!B:B)</f>
        <v>#N/A</v>
      </c>
      <c r="Q28" s="42" t="e">
        <f>_xlfn.XLOOKUP(Table35[[#This Row],[Subject Id]],'TPD Assayed'!A:A,'TPD Assayed'!C:C)</f>
        <v>#N/A</v>
      </c>
      <c r="V28"/>
      <c r="Y28"/>
      <c r="Z28"/>
      <c r="AA28"/>
      <c r="AB28"/>
    </row>
    <row r="29" spans="1:28">
      <c r="A29" t="s">
        <v>60</v>
      </c>
      <c r="B29" t="str">
        <f>MID(Table35[[#This Row],[Subject Id]],13,1)</f>
        <v>N</v>
      </c>
      <c r="C29" t="str">
        <f>_xlfn.XLOOKUP(Table35[[#This Row],[Subject Id]],Table2[Subject Id],Table2[Event date])</f>
        <v>2022-01-04</v>
      </c>
      <c r="D29" s="37" t="str">
        <f>_xlfn.XLOOKUP(Table35[[#This Row],[Subject Id]],'T0 Blood'!A:A,'T0 Blood'!I:I)</f>
        <v>021-7105-0</v>
      </c>
      <c r="E29" s="37" t="str">
        <f>_xlfn.XLOOKUP(Table35[[#This Row],[Subject Id]],'T0 Blood'!A:A,'T0 Blood'!H:H)</f>
        <v>2022-01-11</v>
      </c>
      <c r="F29" s="69" t="e">
        <f>_xlfn.XLOOKUP(Table35[[#This Row],[Subject Id]],T0Assayed!D:D,T0Assayed!F:F)</f>
        <v>#N/A</v>
      </c>
      <c r="G29" s="39" t="s">
        <v>22</v>
      </c>
      <c r="H29" s="37" t="e">
        <v>#N/A</v>
      </c>
      <c r="I29" s="38" t="str">
        <f>_xlfn.XLOOKUP((CONCATENATE(Table35[[#This Row],[Subject Id]],"-T0")),'In the Lab'!A:A,'In the Lab'!G:G)</f>
        <v>yes</v>
      </c>
      <c r="J29" s="49" t="str">
        <f>_xlfn.XLOOKUP(Table35[[#This Row],[Subject Id]],'T1 Blood'!A:A,'T1 Blood'!I:I)</f>
        <v>021-7105-1</v>
      </c>
      <c r="K29" s="49" t="str">
        <f>_xlfn.XLOOKUP(Table35[[#This Row],[Subject Id]],'T1 Blood'!A:A,'T1 Blood'!H:H)</f>
        <v>2022-01-31</v>
      </c>
      <c r="L29" s="49" t="e">
        <f>_xlfn.XLOOKUP(Table35[[#This Row],[Subject Id]],'T1 Assayed'!A:A,'T1 Assayed'!D:D)</f>
        <v>#N/A</v>
      </c>
      <c r="M29" s="49" t="s">
        <v>23</v>
      </c>
      <c r="N29" s="49">
        <v>0</v>
      </c>
      <c r="O29" s="49" t="str">
        <f>_xlfn.XLOOKUP((CONCATENATE(Table35[[#This Row],[Subject Id]],"-T1")),'In the Lab'!A:A,'In the Lab'!G:G)</f>
        <v>yes</v>
      </c>
      <c r="P29" s="42" t="e">
        <f>_xlfn.XLOOKUP(Table35[[#This Row],[Subject Id]],'TPD Blood'!A:A,'TPD Blood'!B:B)</f>
        <v>#N/A</v>
      </c>
      <c r="Q29" s="42" t="e">
        <f>_xlfn.XLOOKUP(Table35[[#This Row],[Subject Id]],'TPD Assayed'!A:A,'TPD Assayed'!C:C)</f>
        <v>#N/A</v>
      </c>
      <c r="V29"/>
      <c r="Y29"/>
      <c r="Z29"/>
      <c r="AA29"/>
      <c r="AB29"/>
    </row>
    <row r="30" spans="1:28">
      <c r="A30" t="s">
        <v>61</v>
      </c>
      <c r="B30" t="str">
        <f>MID(Table35[[#This Row],[Subject Id]],13,1)</f>
        <v>N</v>
      </c>
      <c r="C30" t="str">
        <f>_xlfn.XLOOKUP(Table35[[#This Row],[Subject Id]],Table2[Subject Id],Table2[Event date])</f>
        <v>2022-01-06</v>
      </c>
      <c r="D30" s="37" t="str">
        <f>_xlfn.XLOOKUP(Table35[[#This Row],[Subject Id]],'T0 Blood'!A:A,'T0 Blood'!I:I)</f>
        <v>021-7106-0</v>
      </c>
      <c r="E30" s="37" t="str">
        <f>_xlfn.XLOOKUP(Table35[[#This Row],[Subject Id]],'T0 Blood'!A:A,'T0 Blood'!H:H)</f>
        <v>2022-01-06</v>
      </c>
      <c r="F30" s="69" t="e">
        <f>_xlfn.XLOOKUP(Table35[[#This Row],[Subject Id]],T0Assayed!D:D,T0Assayed!F:F)</f>
        <v>#N/A</v>
      </c>
      <c r="G30" s="39" t="s">
        <v>22</v>
      </c>
      <c r="H30" s="37" t="e">
        <v>#N/A</v>
      </c>
      <c r="I30" s="38" t="str">
        <f>_xlfn.XLOOKUP((CONCATENATE(Table35[[#This Row],[Subject Id]],"-T0")),'In the Lab'!A:A,'In the Lab'!G:G)</f>
        <v>yes</v>
      </c>
      <c r="J30" s="49" t="str">
        <f>_xlfn.XLOOKUP(Table35[[#This Row],[Subject Id]],'T1 Blood'!A:A,'T1 Blood'!I:I)</f>
        <v>021-7106-1</v>
      </c>
      <c r="K30" s="49" t="str">
        <f>_xlfn.XLOOKUP(Table35[[#This Row],[Subject Id]],'T1 Blood'!A:A,'T1 Blood'!H:H)</f>
        <v>2022-01-27</v>
      </c>
      <c r="L30" s="49" t="e">
        <f>_xlfn.XLOOKUP(Table35[[#This Row],[Subject Id]],'T1 Assayed'!A:A,'T1 Assayed'!D:D)</f>
        <v>#N/A</v>
      </c>
      <c r="M30" s="49" t="s">
        <v>38</v>
      </c>
      <c r="N30" s="49" t="s">
        <v>62</v>
      </c>
      <c r="O30" s="49" t="e">
        <f>_xlfn.XLOOKUP((CONCATENATE(Table35[[#This Row],[Subject Id]],"-T1")),'In the Lab'!A:A,'In the Lab'!G:G)</f>
        <v>#N/A</v>
      </c>
      <c r="P30" s="42" t="e">
        <f>_xlfn.XLOOKUP(Table35[[#This Row],[Subject Id]],'TPD Blood'!A:A,'TPD Blood'!B:B)</f>
        <v>#N/A</v>
      </c>
      <c r="Q30" s="42" t="e">
        <f>_xlfn.XLOOKUP(Table35[[#This Row],[Subject Id]],'TPD Assayed'!A:A,'TPD Assayed'!C:C)</f>
        <v>#N/A</v>
      </c>
      <c r="V30"/>
      <c r="Y30"/>
      <c r="Z30"/>
      <c r="AA30"/>
      <c r="AB30"/>
    </row>
    <row r="31" spans="1:28">
      <c r="A31" t="s">
        <v>63</v>
      </c>
      <c r="B31" t="str">
        <f>MID(Table35[[#This Row],[Subject Id]],13,1)</f>
        <v>N</v>
      </c>
      <c r="C31" t="str">
        <f>_xlfn.XLOOKUP(Table35[[#This Row],[Subject Id]],Table2[Subject Id],Table2[Event date])</f>
        <v>2022-01-18</v>
      </c>
      <c r="D31" s="37" t="str">
        <f>_xlfn.XLOOKUP(Table35[[#This Row],[Subject Id]],'T0 Blood'!A:A,'T0 Blood'!I:I)</f>
        <v>021-7107-0</v>
      </c>
      <c r="E31" s="37" t="str">
        <f>_xlfn.XLOOKUP(Table35[[#This Row],[Subject Id]],'T0 Blood'!A:A,'T0 Blood'!H:H)</f>
        <v>2022-01-24</v>
      </c>
      <c r="F31" s="69" t="e">
        <f>_xlfn.XLOOKUP(Table35[[#This Row],[Subject Id]],T0Assayed!D:D,T0Assayed!F:F)</f>
        <v>#N/A</v>
      </c>
      <c r="G31" s="39" t="s">
        <v>22</v>
      </c>
      <c r="H31" s="37" t="e">
        <v>#N/A</v>
      </c>
      <c r="I31" s="38" t="str">
        <f>_xlfn.XLOOKUP((CONCATENATE(Table35[[#This Row],[Subject Id]],"-T0")),'In the Lab'!A:A,'In the Lab'!G:G)</f>
        <v>yes</v>
      </c>
      <c r="J31" s="49" t="str">
        <f>_xlfn.XLOOKUP(Table35[[#This Row],[Subject Id]],'T1 Blood'!A:A,'T1 Blood'!I:I)</f>
        <v>021-7107-1</v>
      </c>
      <c r="K31" s="49" t="str">
        <f>_xlfn.XLOOKUP(Table35[[#This Row],[Subject Id]],'T1 Blood'!A:A,'T1 Blood'!H:H)</f>
        <v>2022-02-14</v>
      </c>
      <c r="L31" s="49" t="e">
        <f>_xlfn.XLOOKUP(Table35[[#This Row],[Subject Id]],'T1 Assayed'!A:A,'T1 Assayed'!D:D)</f>
        <v>#N/A</v>
      </c>
      <c r="M31" s="49" t="s">
        <v>38</v>
      </c>
      <c r="N31" s="49" t="s">
        <v>64</v>
      </c>
      <c r="O31" s="49" t="e">
        <f>_xlfn.XLOOKUP((CONCATENATE(Table35[[#This Row],[Subject Id]],"-T1")),'In the Lab'!A:A,'In the Lab'!G:G)</f>
        <v>#N/A</v>
      </c>
      <c r="P31" s="42" t="e">
        <f>_xlfn.XLOOKUP(Table35[[#This Row],[Subject Id]],'TPD Blood'!A:A,'TPD Blood'!B:B)</f>
        <v>#N/A</v>
      </c>
      <c r="Q31" s="42" t="e">
        <f>_xlfn.XLOOKUP(Table35[[#This Row],[Subject Id]],'TPD Assayed'!A:A,'TPD Assayed'!C:C)</f>
        <v>#N/A</v>
      </c>
      <c r="V31"/>
      <c r="Y31"/>
      <c r="Z31"/>
      <c r="AA31"/>
      <c r="AB31"/>
    </row>
    <row r="32" spans="1:28">
      <c r="A32" t="s">
        <v>65</v>
      </c>
      <c r="B32" t="str">
        <f>MID(Table35[[#This Row],[Subject Id]],13,1)</f>
        <v>N</v>
      </c>
      <c r="C32" t="str">
        <f>_xlfn.XLOOKUP(Table35[[#This Row],[Subject Id]],Table2[Subject Id],Table2[Event date])</f>
        <v>2021-10-25</v>
      </c>
      <c r="D32" s="37" t="str">
        <f>_xlfn.XLOOKUP(Table35[[#This Row],[Subject Id]],'T0 Blood'!A:A,'T0 Blood'!I:I)</f>
        <v>025-7500-0</v>
      </c>
      <c r="E32" s="37" t="str">
        <f>_xlfn.XLOOKUP(Table35[[#This Row],[Subject Id]],'T0 Blood'!A:A,'T0 Blood'!H:H)</f>
        <v>2021-10-25</v>
      </c>
      <c r="F32" s="69" t="e">
        <f>_xlfn.XLOOKUP(Table35[[#This Row],[Subject Id]],T0Assayed!D:D,T0Assayed!F:F)</f>
        <v>#N/A</v>
      </c>
      <c r="G32" s="39" t="s">
        <v>22</v>
      </c>
      <c r="H32" s="37" t="e">
        <v>#N/A</v>
      </c>
      <c r="I32" s="38" t="str">
        <f>_xlfn.XLOOKUP((CONCATENATE(Table35[[#This Row],[Subject Id]],"-T0")),'In the Lab'!A:A,'In the Lab'!G:G)</f>
        <v>yes</v>
      </c>
      <c r="J32" s="49" t="str">
        <f>_xlfn.XLOOKUP(Table35[[#This Row],[Subject Id]],'T1 Blood'!A:A,'T1 Blood'!I:I)</f>
        <v>025-7500-1</v>
      </c>
      <c r="K32" s="49" t="str">
        <f>_xlfn.XLOOKUP(Table35[[#This Row],[Subject Id]],'T1 Blood'!A:A,'T1 Blood'!H:H)</f>
        <v>2021-11-08</v>
      </c>
      <c r="L32" s="49" t="e">
        <f>_xlfn.XLOOKUP(Table35[[#This Row],[Subject Id]],'T1 Assayed'!A:A,'T1 Assayed'!D:D)</f>
        <v>#N/A</v>
      </c>
      <c r="M32" s="49" t="s">
        <v>38</v>
      </c>
      <c r="N32" s="49" t="s">
        <v>66</v>
      </c>
      <c r="O32" s="49" t="e">
        <f>_xlfn.XLOOKUP((CONCATENATE(Table35[[#This Row],[Subject Id]],"-T1")),'In the Lab'!A:A,'In the Lab'!G:G)</f>
        <v>#N/A</v>
      </c>
      <c r="P32" s="42" t="e">
        <f>_xlfn.XLOOKUP(Table35[[#This Row],[Subject Id]],'TPD Blood'!A:A,'TPD Blood'!B:B)</f>
        <v>#N/A</v>
      </c>
      <c r="Q32" s="42" t="e">
        <f>_xlfn.XLOOKUP(Table35[[#This Row],[Subject Id]],'TPD Assayed'!A:A,'TPD Assayed'!C:C)</f>
        <v>#N/A</v>
      </c>
      <c r="V32"/>
      <c r="Y32"/>
      <c r="Z32"/>
      <c r="AA32"/>
      <c r="AB32"/>
    </row>
    <row r="33" spans="1:28">
      <c r="A33" t="s">
        <v>67</v>
      </c>
      <c r="B33" t="str">
        <f>MID(Table35[[#This Row],[Subject Id]],13,1)</f>
        <v>N</v>
      </c>
      <c r="C33" t="str">
        <f>_xlfn.XLOOKUP(Table35[[#This Row],[Subject Id]],Table2[Subject Id],Table2[Event date])</f>
        <v>2021-11-22</v>
      </c>
      <c r="D33" s="37" t="str">
        <f>_xlfn.XLOOKUP(Table35[[#This Row],[Subject Id]],'T0 Blood'!A:A,'T0 Blood'!I:I)</f>
        <v>025-7502-0</v>
      </c>
      <c r="E33" s="37" t="str">
        <f>_xlfn.XLOOKUP(Table35[[#This Row],[Subject Id]],'T0 Blood'!A:A,'T0 Blood'!H:H)</f>
        <v>2021-11-22</v>
      </c>
      <c r="F33" s="69" t="e">
        <f>_xlfn.XLOOKUP(Table35[[#This Row],[Subject Id]],T0Assayed!D:D,T0Assayed!F:F)</f>
        <v>#N/A</v>
      </c>
      <c r="G33" s="39" t="s">
        <v>22</v>
      </c>
      <c r="H33" s="37" t="e">
        <v>#N/A</v>
      </c>
      <c r="I33" s="38" t="str">
        <f>_xlfn.XLOOKUP((CONCATENATE(Table35[[#This Row],[Subject Id]],"-T0")),'In the Lab'!A:A,'In the Lab'!G:G)</f>
        <v>yes</v>
      </c>
      <c r="J33" s="49" t="str">
        <f>_xlfn.XLOOKUP(Table35[[#This Row],[Subject Id]],'T1 Blood'!A:A,'T1 Blood'!I:I)</f>
        <v>025-7502-1</v>
      </c>
      <c r="K33" s="49" t="str">
        <f>_xlfn.XLOOKUP(Table35[[#This Row],[Subject Id]],'T1 Blood'!A:A,'T1 Blood'!H:H)</f>
        <v>2021-12-15</v>
      </c>
      <c r="L33" s="49" t="str">
        <f>_xlfn.XLOOKUP(Table35[[#This Row],[Subject Id]],'T1 Assayed'!A:A,'T1 Assayed'!D:D)</f>
        <v>OH2023_028</v>
      </c>
      <c r="M33" s="49" t="s">
        <v>23</v>
      </c>
      <c r="N33" s="49" t="s">
        <v>68</v>
      </c>
      <c r="O33" s="49" t="str">
        <f>_xlfn.XLOOKUP((CONCATENATE(Table35[[#This Row],[Subject Id]],"-T1")),'In the Lab'!A:A,'In the Lab'!G:G)</f>
        <v>yes</v>
      </c>
      <c r="P33" s="42" t="e">
        <f>_xlfn.XLOOKUP(Table35[[#This Row],[Subject Id]],'TPD Blood'!A:A,'TPD Blood'!B:B)</f>
        <v>#N/A</v>
      </c>
      <c r="Q33" s="42" t="e">
        <f>_xlfn.XLOOKUP(Table35[[#This Row],[Subject Id]],'TPD Assayed'!A:A,'TPD Assayed'!C:C)</f>
        <v>#N/A</v>
      </c>
      <c r="V33"/>
      <c r="Y33"/>
      <c r="Z33"/>
      <c r="AA33"/>
      <c r="AB33"/>
    </row>
    <row r="34" spans="1:28">
      <c r="A34" t="s">
        <v>69</v>
      </c>
      <c r="B34" t="str">
        <f>MID(Table35[[#This Row],[Subject Id]],13,1)</f>
        <v>N</v>
      </c>
      <c r="C34" t="str">
        <f>_xlfn.XLOOKUP(Table35[[#This Row],[Subject Id]],Table2[Subject Id],Table2[Event date])</f>
        <v>2021-11-22</v>
      </c>
      <c r="D34" s="37" t="str">
        <f>_xlfn.XLOOKUP(Table35[[#This Row],[Subject Id]],'T0 Blood'!A:A,'T0 Blood'!I:I)</f>
        <v>025-7503-0</v>
      </c>
      <c r="E34" s="37" t="str">
        <f>_xlfn.XLOOKUP(Table35[[#This Row],[Subject Id]],'T0 Blood'!A:A,'T0 Blood'!H:H)</f>
        <v>2021-11-22</v>
      </c>
      <c r="F34" s="69" t="e">
        <f>_xlfn.XLOOKUP(Table35[[#This Row],[Subject Id]],T0Assayed!D:D,T0Assayed!F:F)</f>
        <v>#N/A</v>
      </c>
      <c r="G34" s="39" t="s">
        <v>22</v>
      </c>
      <c r="H34" s="37" t="e">
        <v>#N/A</v>
      </c>
      <c r="I34" s="38" t="str">
        <f>_xlfn.XLOOKUP((CONCATENATE(Table35[[#This Row],[Subject Id]],"-T0")),'In the Lab'!A:A,'In the Lab'!G:G)</f>
        <v>yes</v>
      </c>
      <c r="J34" s="49" t="str">
        <f>_xlfn.XLOOKUP(Table35[[#This Row],[Subject Id]],'T1 Blood'!A:A,'T1 Blood'!I:I)</f>
        <v>025-7503-1</v>
      </c>
      <c r="K34" s="49" t="str">
        <f>_xlfn.XLOOKUP(Table35[[#This Row],[Subject Id]],'T1 Blood'!A:A,'T1 Blood'!H:H)</f>
        <v>2022-01-04</v>
      </c>
      <c r="L34" s="49" t="str">
        <f>_xlfn.XLOOKUP(Table35[[#This Row],[Subject Id]],'T1 Assayed'!A:A,'T1 Assayed'!D:D)</f>
        <v>OH2023_028</v>
      </c>
      <c r="M34" s="49" t="s">
        <v>23</v>
      </c>
      <c r="N34" s="49">
        <v>0</v>
      </c>
      <c r="O34" s="49" t="str">
        <f>_xlfn.XLOOKUP((CONCATENATE(Table35[[#This Row],[Subject Id]],"-T1")),'In the Lab'!A:A,'In the Lab'!G:G)</f>
        <v>yes</v>
      </c>
      <c r="P34" s="42" t="e">
        <f>_xlfn.XLOOKUP(Table35[[#This Row],[Subject Id]],'TPD Blood'!A:A,'TPD Blood'!B:B)</f>
        <v>#N/A</v>
      </c>
      <c r="Q34" s="42" t="e">
        <f>_xlfn.XLOOKUP(Table35[[#This Row],[Subject Id]],'TPD Assayed'!A:A,'TPD Assayed'!C:C)</f>
        <v>#N/A</v>
      </c>
      <c r="V34"/>
      <c r="Y34"/>
      <c r="Z34"/>
      <c r="AA34"/>
      <c r="AB34"/>
    </row>
    <row r="35" spans="1:28">
      <c r="A35" t="s">
        <v>70</v>
      </c>
      <c r="B35" t="str">
        <f>MID(Table35[[#This Row],[Subject Id]],13,1)</f>
        <v>N</v>
      </c>
      <c r="C35" t="str">
        <f>_xlfn.XLOOKUP(Table35[[#This Row],[Subject Id]],Table2[Subject Id],Table2[Event date])</f>
        <v>2021-11-22</v>
      </c>
      <c r="D35" s="37" t="str">
        <f>_xlfn.XLOOKUP(Table35[[#This Row],[Subject Id]],'T0 Blood'!A:A,'T0 Blood'!I:I)</f>
        <v>025-7504-0</v>
      </c>
      <c r="E35" s="37" t="str">
        <f>_xlfn.XLOOKUP(Table35[[#This Row],[Subject Id]],'T0 Blood'!A:A,'T0 Blood'!H:H)</f>
        <v>2021-11-22</v>
      </c>
      <c r="F35" s="69" t="str">
        <f>_xlfn.XLOOKUP(Table35[[#This Row],[Subject Id]],T0Assayed!D:D,T0Assayed!F:F)</f>
        <v>OH2023_018</v>
      </c>
      <c r="G35" s="39" t="s">
        <v>22</v>
      </c>
      <c r="H35" s="37" t="e">
        <v>#N/A</v>
      </c>
      <c r="I35" s="38" t="str">
        <f>_xlfn.XLOOKUP((CONCATENATE(Table35[[#This Row],[Subject Id]],"-T0")),'In the Lab'!A:A,'In the Lab'!G:G)</f>
        <v>yes</v>
      </c>
      <c r="J35" s="49" t="str">
        <f>_xlfn.XLOOKUP(Table35[[#This Row],[Subject Id]],'T1 Blood'!A:A,'T1 Blood'!I:I)</f>
        <v>025-7504-1</v>
      </c>
      <c r="K35" s="49" t="str">
        <f>_xlfn.XLOOKUP(Table35[[#This Row],[Subject Id]],'T1 Blood'!A:A,'T1 Blood'!H:H)</f>
        <v>2021-12-15</v>
      </c>
      <c r="L35" s="49" t="str">
        <f>_xlfn.XLOOKUP(Table35[[#This Row],[Subject Id]],'T1 Assayed'!A:A,'T1 Assayed'!D:D)</f>
        <v>OH2023_028</v>
      </c>
      <c r="M35" s="49" t="s">
        <v>23</v>
      </c>
      <c r="N35" s="49">
        <v>0</v>
      </c>
      <c r="O35" s="49" t="str">
        <f>_xlfn.XLOOKUP((CONCATENATE(Table35[[#This Row],[Subject Id]],"-T1")),'In the Lab'!A:A,'In the Lab'!G:G)</f>
        <v>yes</v>
      </c>
      <c r="P35" s="42" t="e">
        <f>_xlfn.XLOOKUP(Table35[[#This Row],[Subject Id]],'TPD Blood'!A:A,'TPD Blood'!B:B)</f>
        <v>#N/A</v>
      </c>
      <c r="Q35" s="42" t="e">
        <f>_xlfn.XLOOKUP(Table35[[#This Row],[Subject Id]],'TPD Assayed'!A:A,'TPD Assayed'!C:C)</f>
        <v>#N/A</v>
      </c>
      <c r="V35"/>
      <c r="Y35"/>
      <c r="Z35"/>
      <c r="AA35"/>
      <c r="AB35"/>
    </row>
    <row r="36" spans="1:28">
      <c r="A36" t="s">
        <v>71</v>
      </c>
      <c r="B36" t="str">
        <f>MID(Table35[[#This Row],[Subject Id]],13,1)</f>
        <v>N</v>
      </c>
      <c r="C36" t="str">
        <f>_xlfn.XLOOKUP(Table35[[#This Row],[Subject Id]],Table2[Subject Id],Table2[Event date])</f>
        <v>2019-12-25</v>
      </c>
      <c r="D36" s="37" t="str">
        <f>_xlfn.XLOOKUP(Table35[[#This Row],[Subject Id]],'T0 Blood'!A:A,'T0 Blood'!I:I)</f>
        <v>003-1316-0</v>
      </c>
      <c r="E36" s="37" t="str">
        <f>_xlfn.XLOOKUP(Table35[[#This Row],[Subject Id]],'T0 Blood'!A:A,'T0 Blood'!H:H)</f>
        <v>2019-12-25</v>
      </c>
      <c r="F36" s="69" t="e">
        <f>_xlfn.XLOOKUP(Table35[[#This Row],[Subject Id]],T0Assayed!D:D,T0Assayed!F:F)</f>
        <v>#N/A</v>
      </c>
      <c r="G36" s="39" t="s">
        <v>22</v>
      </c>
      <c r="H36" s="37">
        <v>0</v>
      </c>
      <c r="I36" s="38" t="str">
        <f>_xlfn.XLOOKUP((CONCATENATE(Table35[[#This Row],[Subject Id]],"-T0")),'In the Lab'!A:A,'In the Lab'!G:G)</f>
        <v>yes</v>
      </c>
      <c r="J36" s="49" t="e">
        <f>_xlfn.XLOOKUP(Table35[[#This Row],[Subject Id]],'T1 Blood'!A:A,'T1 Blood'!I:I)</f>
        <v>#N/A</v>
      </c>
      <c r="K36" s="49" t="e">
        <f>_xlfn.XLOOKUP(Table35[[#This Row],[Subject Id]],'T1 Blood'!A:A,'T1 Blood'!H:H)</f>
        <v>#N/A</v>
      </c>
      <c r="L36" s="49" t="e">
        <f>_xlfn.XLOOKUP(Table35[[#This Row],[Subject Id]],'T1 Assayed'!A:A,'T1 Assayed'!D:D)</f>
        <v>#N/A</v>
      </c>
      <c r="M36" s="49" t="e">
        <v>#N/A</v>
      </c>
      <c r="N36" s="49" t="e">
        <v>#N/A</v>
      </c>
      <c r="O36" s="49" t="e">
        <f>_xlfn.XLOOKUP((CONCATENATE(Table35[[#This Row],[Subject Id]],"-T1")),'In the Lab'!A:A,'In the Lab'!G:G)</f>
        <v>#N/A</v>
      </c>
      <c r="P36" s="42" t="e">
        <f>_xlfn.XLOOKUP(Table35[[#This Row],[Subject Id]],'TPD Blood'!A:A,'TPD Blood'!B:B)</f>
        <v>#N/A</v>
      </c>
      <c r="Q36" s="42" t="e">
        <f>_xlfn.XLOOKUP(Table35[[#This Row],[Subject Id]],'TPD Assayed'!A:A,'TPD Assayed'!C:C)</f>
        <v>#N/A</v>
      </c>
      <c r="V36"/>
      <c r="Y36"/>
      <c r="Z36"/>
      <c r="AA36"/>
      <c r="AB36"/>
    </row>
    <row r="37" spans="1:28">
      <c r="A37" t="s">
        <v>72</v>
      </c>
      <c r="B37" t="str">
        <f>MID(Table35[[#This Row],[Subject Id]],13,1)</f>
        <v>N</v>
      </c>
      <c r="C37" t="str">
        <f>_xlfn.XLOOKUP(Table35[[#This Row],[Subject Id]],Table2[Subject Id],Table2[Event date])</f>
        <v>2021-10-19</v>
      </c>
      <c r="D37" s="37" t="str">
        <f>_xlfn.XLOOKUP(Table35[[#This Row],[Subject Id]],'T0 Blood'!A:A,'T0 Blood'!I:I)</f>
        <v>003-1336-0</v>
      </c>
      <c r="E37" s="37" t="str">
        <f>_xlfn.XLOOKUP(Table35[[#This Row],[Subject Id]],'T0 Blood'!A:A,'T0 Blood'!H:H)</f>
        <v>2021-10-31</v>
      </c>
      <c r="F37" s="69" t="str">
        <f>_xlfn.XLOOKUP(Table35[[#This Row],[Subject Id]],T0Assayed!D:D,T0Assayed!F:F)</f>
        <v>OH2023_004</v>
      </c>
      <c r="G37" s="39" t="s">
        <v>22</v>
      </c>
      <c r="H37" s="37" t="e">
        <v>#N/A</v>
      </c>
      <c r="I37" s="38" t="str">
        <f>_xlfn.XLOOKUP((CONCATENATE(Table35[[#This Row],[Subject Id]],"-T0")),'In the Lab'!A:A,'In the Lab'!G:G)</f>
        <v>yes</v>
      </c>
      <c r="J37" s="49" t="str">
        <f>_xlfn.XLOOKUP(Table35[[#This Row],[Subject Id]],'T1 Blood'!A:A,'T1 Blood'!I:I)</f>
        <v>003-1336-1</v>
      </c>
      <c r="K37" s="49" t="str">
        <f>_xlfn.XLOOKUP(Table35[[#This Row],[Subject Id]],'T1 Blood'!A:A,'T1 Blood'!H:H)</f>
        <v>2021-11-25</v>
      </c>
      <c r="L37" s="49" t="str">
        <f>_xlfn.XLOOKUP(Table35[[#This Row],[Subject Id]],'T1 Assayed'!A:A,'T1 Assayed'!D:D)</f>
        <v>OH2023_028</v>
      </c>
      <c r="M37" s="49" t="s">
        <v>38</v>
      </c>
      <c r="N37" s="49" t="s">
        <v>73</v>
      </c>
      <c r="O37" s="49" t="str">
        <f>_xlfn.XLOOKUP((CONCATENATE(Table35[[#This Row],[Subject Id]],"-T1")),'In the Lab'!A:A,'In the Lab'!G:G)</f>
        <v>yes</v>
      </c>
      <c r="P37" s="42" t="e">
        <f>_xlfn.XLOOKUP(Table35[[#This Row],[Subject Id]],'TPD Blood'!A:A,'TPD Blood'!B:B)</f>
        <v>#N/A</v>
      </c>
      <c r="Q37" s="42" t="e">
        <f>_xlfn.XLOOKUP(Table35[[#This Row],[Subject Id]],'TPD Assayed'!A:A,'TPD Assayed'!C:C)</f>
        <v>#N/A</v>
      </c>
      <c r="V37"/>
      <c r="Y37"/>
      <c r="Z37"/>
      <c r="AA37"/>
      <c r="AB37"/>
    </row>
    <row r="38" spans="1:28">
      <c r="A38" t="s">
        <v>74</v>
      </c>
      <c r="B38" t="str">
        <f>MID(Table35[[#This Row],[Subject Id]],13,1)</f>
        <v>N</v>
      </c>
      <c r="C38" t="str">
        <f>_xlfn.XLOOKUP(Table35[[#This Row],[Subject Id]],Table2[Subject Id],Table2[Event date])</f>
        <v>2020-01-19</v>
      </c>
      <c r="D38" s="37" t="str">
        <f>_xlfn.XLOOKUP(Table35[[#This Row],[Subject Id]],'T0 Blood'!A:A,'T0 Blood'!I:I)</f>
        <v>004-1104-0</v>
      </c>
      <c r="E38" s="37" t="str">
        <f>_xlfn.XLOOKUP(Table35[[#This Row],[Subject Id]],'T0 Blood'!A:A,'T0 Blood'!H:H)</f>
        <v>2020-01-19</v>
      </c>
      <c r="F38" s="69" t="e">
        <f>_xlfn.XLOOKUP(Table35[[#This Row],[Subject Id]],T0Assayed!D:D,T0Assayed!F:F)</f>
        <v>#N/A</v>
      </c>
      <c r="G38" s="39" t="s">
        <v>22</v>
      </c>
      <c r="H38" s="37">
        <v>0</v>
      </c>
      <c r="I38" s="38" t="str">
        <f>_xlfn.XLOOKUP((CONCATENATE(Table35[[#This Row],[Subject Id]],"-T0")),'In the Lab'!A:A,'In the Lab'!G:G)</f>
        <v>yes</v>
      </c>
      <c r="J38" s="49" t="e">
        <f>_xlfn.XLOOKUP(Table35[[#This Row],[Subject Id]],'T1 Blood'!A:A,'T1 Blood'!I:I)</f>
        <v>#N/A</v>
      </c>
      <c r="K38" s="49" t="e">
        <f>_xlfn.XLOOKUP(Table35[[#This Row],[Subject Id]],'T1 Blood'!A:A,'T1 Blood'!H:H)</f>
        <v>#N/A</v>
      </c>
      <c r="L38" s="49" t="e">
        <f>_xlfn.XLOOKUP(Table35[[#This Row],[Subject Id]],'T1 Assayed'!A:A,'T1 Assayed'!D:D)</f>
        <v>#N/A</v>
      </c>
      <c r="M38" s="49" t="e">
        <v>#N/A</v>
      </c>
      <c r="N38" s="49" t="e">
        <v>#N/A</v>
      </c>
      <c r="O38" s="49" t="e">
        <f>_xlfn.XLOOKUP((CONCATENATE(Table35[[#This Row],[Subject Id]],"-T1")),'In the Lab'!A:A,'In the Lab'!G:G)</f>
        <v>#N/A</v>
      </c>
      <c r="P38" s="42" t="e">
        <f>_xlfn.XLOOKUP(Table35[[#This Row],[Subject Id]],'TPD Blood'!A:A,'TPD Blood'!B:B)</f>
        <v>#N/A</v>
      </c>
      <c r="Q38" s="42" t="e">
        <f>_xlfn.XLOOKUP(Table35[[#This Row],[Subject Id]],'TPD Assayed'!A:A,'TPD Assayed'!C:C)</f>
        <v>#N/A</v>
      </c>
      <c r="V38"/>
      <c r="Y38"/>
      <c r="Z38"/>
      <c r="AA38"/>
      <c r="AB38"/>
    </row>
    <row r="39" spans="1:28">
      <c r="A39" t="s">
        <v>75</v>
      </c>
      <c r="B39" t="str">
        <f>MID(Table35[[#This Row],[Subject Id]],13,1)</f>
        <v>N</v>
      </c>
      <c r="C39" t="str">
        <f>_xlfn.XLOOKUP(Table35[[#This Row],[Subject Id]],Table2[Subject Id],Table2[Event date])</f>
        <v>2020-05-19</v>
      </c>
      <c r="D39" s="37" t="str">
        <f>_xlfn.XLOOKUP(Table35[[#This Row],[Subject Id]],'T0 Blood'!A:A,'T0 Blood'!I:I)</f>
        <v>004-1118-0</v>
      </c>
      <c r="E39" s="37" t="str">
        <f>_xlfn.XLOOKUP(Table35[[#This Row],[Subject Id]],'T0 Blood'!A:A,'T0 Blood'!H:H)</f>
        <v>2020-05-26</v>
      </c>
      <c r="F39" s="69" t="e">
        <f>_xlfn.XLOOKUP(Table35[[#This Row],[Subject Id]],T0Assayed!D:D,T0Assayed!F:F)</f>
        <v>#N/A</v>
      </c>
      <c r="G39" s="39" t="s">
        <v>22</v>
      </c>
      <c r="H39" s="37">
        <v>0</v>
      </c>
      <c r="I39" s="38" t="str">
        <f>_xlfn.XLOOKUP((CONCATENATE(Table35[[#This Row],[Subject Id]],"-T0")),'In the Lab'!A:A,'In the Lab'!G:G)</f>
        <v>yes</v>
      </c>
      <c r="J39" s="49" t="str">
        <f>_xlfn.XLOOKUP(Table35[[#This Row],[Subject Id]],'T1 Blood'!A:A,'T1 Blood'!I:I)</f>
        <v>004-1118-1</v>
      </c>
      <c r="K39" s="49" t="str">
        <f>_xlfn.XLOOKUP(Table35[[#This Row],[Subject Id]],'T1 Blood'!A:A,'T1 Blood'!H:H)</f>
        <v>2020-06-02</v>
      </c>
      <c r="L39" s="49" t="e">
        <f>_xlfn.XLOOKUP(Table35[[#This Row],[Subject Id]],'T1 Assayed'!A:A,'T1 Assayed'!D:D)</f>
        <v>#N/A</v>
      </c>
      <c r="M39" s="49" t="s">
        <v>38</v>
      </c>
      <c r="N39" s="49" t="s">
        <v>76</v>
      </c>
      <c r="O39" s="49" t="e">
        <f>_xlfn.XLOOKUP((CONCATENATE(Table35[[#This Row],[Subject Id]],"-T1")),'In the Lab'!A:A,'In the Lab'!G:G)</f>
        <v>#N/A</v>
      </c>
      <c r="P39" s="42" t="e">
        <f>_xlfn.XLOOKUP(Table35[[#This Row],[Subject Id]],'TPD Blood'!A:A,'TPD Blood'!B:B)</f>
        <v>#N/A</v>
      </c>
      <c r="Q39" s="42" t="e">
        <f>_xlfn.XLOOKUP(Table35[[#This Row],[Subject Id]],'TPD Assayed'!A:A,'TPD Assayed'!C:C)</f>
        <v>#N/A</v>
      </c>
      <c r="V39"/>
      <c r="Y39"/>
      <c r="Z39"/>
      <c r="AA39"/>
      <c r="AB39"/>
    </row>
    <row r="40" spans="1:28">
      <c r="A40" t="s">
        <v>77</v>
      </c>
      <c r="B40" t="str">
        <f>MID(Table35[[#This Row],[Subject Id]],13,1)</f>
        <v>N</v>
      </c>
      <c r="C40" t="str">
        <f>_xlfn.XLOOKUP(Table35[[#This Row],[Subject Id]],Table2[Subject Id],Table2[Event date])</f>
        <v>2020-10-15</v>
      </c>
      <c r="D40" s="37" t="e">
        <f>_xlfn.XLOOKUP(Table35[[#This Row],[Subject Id]],'T0 Blood'!A:A,'T0 Blood'!I:I)</f>
        <v>#N/A</v>
      </c>
      <c r="E40" s="37" t="e">
        <f>_xlfn.XLOOKUP(Table35[[#This Row],[Subject Id]],'T0 Blood'!A:A,'T0 Blood'!H:H)</f>
        <v>#N/A</v>
      </c>
      <c r="F40" s="69" t="e">
        <f>_xlfn.XLOOKUP(Table35[[#This Row],[Subject Id]],T0Assayed!D:D,T0Assayed!F:F)</f>
        <v>#N/A</v>
      </c>
      <c r="G40" s="39" t="s">
        <v>22</v>
      </c>
      <c r="H40" s="37" t="e">
        <v>#N/A</v>
      </c>
      <c r="I40" s="38" t="str">
        <f>_xlfn.XLOOKUP((CONCATENATE(Table35[[#This Row],[Subject Id]],"-T0")),'In the Lab'!A:A,'In the Lab'!G:G)</f>
        <v>yes</v>
      </c>
      <c r="J40" s="49" t="e">
        <f>_xlfn.XLOOKUP(Table35[[#This Row],[Subject Id]],'T1 Blood'!A:A,'T1 Blood'!I:I)</f>
        <v>#N/A</v>
      </c>
      <c r="K40" s="49" t="e">
        <f>_xlfn.XLOOKUP(Table35[[#This Row],[Subject Id]],'T1 Blood'!A:A,'T1 Blood'!H:H)</f>
        <v>#N/A</v>
      </c>
      <c r="L40" s="49" t="e">
        <f>_xlfn.XLOOKUP(Table35[[#This Row],[Subject Id]],'T1 Assayed'!A:A,'T1 Assayed'!D:D)</f>
        <v>#N/A</v>
      </c>
      <c r="M40" s="49" t="e">
        <v>#N/A</v>
      </c>
      <c r="N40" s="49" t="e">
        <v>#N/A</v>
      </c>
      <c r="O40" s="49" t="e">
        <f>_xlfn.XLOOKUP((CONCATENATE(Table35[[#This Row],[Subject Id]],"-T1")),'In the Lab'!A:A,'In the Lab'!G:G)</f>
        <v>#N/A</v>
      </c>
      <c r="P40" s="42" t="e">
        <f>_xlfn.XLOOKUP(Table35[[#This Row],[Subject Id]],'TPD Blood'!A:A,'TPD Blood'!B:B)</f>
        <v>#N/A</v>
      </c>
      <c r="Q40" s="42" t="e">
        <f>_xlfn.XLOOKUP(Table35[[#This Row],[Subject Id]],'TPD Assayed'!A:A,'TPD Assayed'!C:C)</f>
        <v>#N/A</v>
      </c>
      <c r="V40"/>
      <c r="Y40"/>
      <c r="Z40"/>
      <c r="AA40"/>
      <c r="AB40"/>
    </row>
    <row r="41" spans="1:28">
      <c r="A41" t="s">
        <v>78</v>
      </c>
      <c r="B41" t="str">
        <f>MID(Table35[[#This Row],[Subject Id]],13,1)</f>
        <v>N</v>
      </c>
      <c r="C41" t="str">
        <f>_xlfn.XLOOKUP(Table35[[#This Row],[Subject Id]],Table2[Subject Id],Table2[Event date])</f>
        <v>2021-09-02</v>
      </c>
      <c r="D41" s="37" t="str">
        <f>_xlfn.XLOOKUP(Table35[[#This Row],[Subject Id]],'T0 Blood'!A:A,'T0 Blood'!I:I)</f>
        <v>012-1624-0</v>
      </c>
      <c r="E41" s="37" t="str">
        <f>_xlfn.XLOOKUP(Table35[[#This Row],[Subject Id]],'T0 Blood'!A:A,'T0 Blood'!H:H)</f>
        <v>2021-09-02</v>
      </c>
      <c r="F41" s="69" t="e">
        <f>_xlfn.XLOOKUP(Table35[[#This Row],[Subject Id]],T0Assayed!D:D,T0Assayed!F:F)</f>
        <v>#N/A</v>
      </c>
      <c r="G41" s="39" t="s">
        <v>22</v>
      </c>
      <c r="H41" s="37" t="e">
        <v>#N/A</v>
      </c>
      <c r="I41" s="38" t="str">
        <f>_xlfn.XLOOKUP((CONCATENATE(Table35[[#This Row],[Subject Id]],"-T0")),'In the Lab'!A:A,'In the Lab'!G:G)</f>
        <v>yes</v>
      </c>
      <c r="J41" s="49" t="str">
        <f>_xlfn.XLOOKUP(Table35[[#This Row],[Subject Id]],'T1 Blood'!A:A,'T1 Blood'!I:I)</f>
        <v>012-1624-1</v>
      </c>
      <c r="K41" s="49" t="str">
        <f>_xlfn.XLOOKUP(Table35[[#This Row],[Subject Id]],'T1 Blood'!A:A,'T1 Blood'!H:H)</f>
        <v>2021-10-24</v>
      </c>
      <c r="L41" s="49" t="str">
        <f>_xlfn.XLOOKUP(Table35[[#This Row],[Subject Id]],'T1 Assayed'!A:A,'T1 Assayed'!D:D)</f>
        <v>OH2023_028</v>
      </c>
      <c r="M41" s="49" t="s">
        <v>23</v>
      </c>
      <c r="N41" s="49" t="s">
        <v>52</v>
      </c>
      <c r="O41" s="49" t="str">
        <f>_xlfn.XLOOKUP((CONCATENATE(Table35[[#This Row],[Subject Id]],"-T1")),'In the Lab'!A:A,'In the Lab'!G:G)</f>
        <v>yes</v>
      </c>
      <c r="P41" s="42" t="e">
        <f>_xlfn.XLOOKUP(Table35[[#This Row],[Subject Id]],'TPD Blood'!A:A,'TPD Blood'!B:B)</f>
        <v>#N/A</v>
      </c>
      <c r="Q41" s="42" t="e">
        <f>_xlfn.XLOOKUP(Table35[[#This Row],[Subject Id]],'TPD Assayed'!A:A,'TPD Assayed'!C:C)</f>
        <v>#N/A</v>
      </c>
      <c r="V41"/>
      <c r="Y41"/>
      <c r="Z41"/>
      <c r="AA41"/>
      <c r="AB41"/>
    </row>
    <row r="42" spans="1:28">
      <c r="A42" t="s">
        <v>79</v>
      </c>
      <c r="B42" t="str">
        <f>MID(Table35[[#This Row],[Subject Id]],13,1)</f>
        <v>N</v>
      </c>
      <c r="C42" t="str">
        <f>_xlfn.XLOOKUP(Table35[[#This Row],[Subject Id]],Table2[Subject Id],Table2[Event date])</f>
        <v>2020-12-23</v>
      </c>
      <c r="D42" s="37" t="str">
        <f>_xlfn.XLOOKUP(Table35[[#This Row],[Subject Id]],'T0 Blood'!A:A,'T0 Blood'!I:I)</f>
        <v>012-1642-0</v>
      </c>
      <c r="E42" s="37" t="str">
        <f>_xlfn.XLOOKUP(Table35[[#This Row],[Subject Id]],'T0 Blood'!A:A,'T0 Blood'!H:H)</f>
        <v>2020-12-23</v>
      </c>
      <c r="F42" s="69" t="e">
        <f>_xlfn.XLOOKUP(Table35[[#This Row],[Subject Id]],T0Assayed!D:D,T0Assayed!F:F)</f>
        <v>#N/A</v>
      </c>
      <c r="G42" s="39" t="s">
        <v>22</v>
      </c>
      <c r="H42" s="37" t="e">
        <v>#N/A</v>
      </c>
      <c r="I42" s="38" t="str">
        <f>_xlfn.XLOOKUP((CONCATENATE(Table35[[#This Row],[Subject Id]],"-T0")),'In the Lab'!A:A,'In the Lab'!G:G)</f>
        <v>yes</v>
      </c>
      <c r="J42" s="49" t="str">
        <f>_xlfn.XLOOKUP(Table35[[#This Row],[Subject Id]],'T1 Blood'!A:A,'T1 Blood'!I:I)</f>
        <v>012-1642-1</v>
      </c>
      <c r="K42" s="49" t="str">
        <f>_xlfn.XLOOKUP(Table35[[#This Row],[Subject Id]],'T1 Blood'!A:A,'T1 Blood'!H:H)</f>
        <v>2021-01-13</v>
      </c>
      <c r="L42" s="49" t="str">
        <f>_xlfn.XLOOKUP(Table35[[#This Row],[Subject Id]],'T1 Assayed'!A:A,'T1 Assayed'!D:D)</f>
        <v>OH2023_027</v>
      </c>
      <c r="M42" s="49" t="s">
        <v>23</v>
      </c>
      <c r="N42" s="49">
        <v>0</v>
      </c>
      <c r="O42" s="49" t="str">
        <f>_xlfn.XLOOKUP((CONCATENATE(Table35[[#This Row],[Subject Id]],"-T1")),'In the Lab'!A:A,'In the Lab'!G:G)</f>
        <v>yes</v>
      </c>
      <c r="P42" s="42" t="e">
        <f>_xlfn.XLOOKUP(Table35[[#This Row],[Subject Id]],'TPD Blood'!A:A,'TPD Blood'!B:B)</f>
        <v>#N/A</v>
      </c>
      <c r="Q42" s="42" t="e">
        <f>_xlfn.XLOOKUP(Table35[[#This Row],[Subject Id]],'TPD Assayed'!A:A,'TPD Assayed'!C:C)</f>
        <v>#N/A</v>
      </c>
      <c r="V42"/>
      <c r="Y42"/>
      <c r="Z42"/>
      <c r="AA42"/>
      <c r="AB42"/>
    </row>
    <row r="43" spans="1:28">
      <c r="A43" t="s">
        <v>80</v>
      </c>
      <c r="B43" t="str">
        <f>MID(Table35[[#This Row],[Subject Id]],13,1)</f>
        <v>N</v>
      </c>
      <c r="C43" t="str">
        <f>_xlfn.XLOOKUP(Table35[[#This Row],[Subject Id]],Table2[Subject Id],Table2[Event date])</f>
        <v>2021-06-22</v>
      </c>
      <c r="D43" s="37" t="str">
        <f>_xlfn.XLOOKUP(Table35[[#This Row],[Subject Id]],'T0 Blood'!A:A,'T0 Blood'!I:I)</f>
        <v>012-1644-0</v>
      </c>
      <c r="E43" s="37" t="str">
        <f>_xlfn.XLOOKUP(Table35[[#This Row],[Subject Id]],'T0 Blood'!A:A,'T0 Blood'!H:H)</f>
        <v>2021-06-22</v>
      </c>
      <c r="F43" s="69" t="e">
        <f>_xlfn.XLOOKUP(Table35[[#This Row],[Subject Id]],T0Assayed!D:D,T0Assayed!F:F)</f>
        <v>#N/A</v>
      </c>
      <c r="G43" s="39" t="s">
        <v>22</v>
      </c>
      <c r="H43" s="37" t="e">
        <v>#N/A</v>
      </c>
      <c r="I43" s="38" t="str">
        <f>_xlfn.XLOOKUP((CONCATENATE(Table35[[#This Row],[Subject Id]],"-T0")),'In the Lab'!A:A,'In the Lab'!G:G)</f>
        <v>yes</v>
      </c>
      <c r="J43" s="49" t="str">
        <f>_xlfn.XLOOKUP(Table35[[#This Row],[Subject Id]],'T1 Blood'!A:A,'T1 Blood'!I:I)</f>
        <v>012-1644-1</v>
      </c>
      <c r="K43" s="49" t="str">
        <f>_xlfn.XLOOKUP(Table35[[#This Row],[Subject Id]],'T1 Blood'!A:A,'T1 Blood'!H:H)</f>
        <v>2021-08-05</v>
      </c>
      <c r="L43" s="49" t="str">
        <f>_xlfn.XLOOKUP(Table35[[#This Row],[Subject Id]],'T1 Assayed'!A:A,'T1 Assayed'!D:D)</f>
        <v>OH2023_030</v>
      </c>
      <c r="M43" s="49" t="s">
        <v>23</v>
      </c>
      <c r="N43" s="49" t="s">
        <v>81</v>
      </c>
      <c r="O43" s="49" t="str">
        <f>_xlfn.XLOOKUP((CONCATENATE(Table35[[#This Row],[Subject Id]],"-T1")),'In the Lab'!A:A,'In the Lab'!G:G)</f>
        <v>yes</v>
      </c>
      <c r="P43" s="42" t="e">
        <f>_xlfn.XLOOKUP(Table35[[#This Row],[Subject Id]],'TPD Blood'!A:A,'TPD Blood'!B:B)</f>
        <v>#N/A</v>
      </c>
      <c r="Q43" s="42" t="e">
        <f>_xlfn.XLOOKUP(Table35[[#This Row],[Subject Id]],'TPD Assayed'!A:A,'TPD Assayed'!C:C)</f>
        <v>#N/A</v>
      </c>
      <c r="V43"/>
      <c r="Y43"/>
      <c r="Z43"/>
      <c r="AA43"/>
      <c r="AB43"/>
    </row>
    <row r="44" spans="1:28">
      <c r="A44" t="s">
        <v>82</v>
      </c>
      <c r="B44" t="str">
        <f>MID(Table35[[#This Row],[Subject Id]],13,1)</f>
        <v>N</v>
      </c>
      <c r="C44" t="str">
        <f>_xlfn.XLOOKUP(Table35[[#This Row],[Subject Id]],Table2[Subject Id],Table2[Event date])</f>
        <v>2021-08-09</v>
      </c>
      <c r="D44" s="37" t="str">
        <f>_xlfn.XLOOKUP(Table35[[#This Row],[Subject Id]],'T0 Blood'!A:A,'T0 Blood'!I:I)</f>
        <v>012-1646-0</v>
      </c>
      <c r="E44" s="37" t="str">
        <f>_xlfn.XLOOKUP(Table35[[#This Row],[Subject Id]],'T0 Blood'!A:A,'T0 Blood'!H:H)</f>
        <v>2021-08-09</v>
      </c>
      <c r="F44" s="69" t="e">
        <f>_xlfn.XLOOKUP(Table35[[#This Row],[Subject Id]],T0Assayed!D:D,T0Assayed!F:F)</f>
        <v>#N/A</v>
      </c>
      <c r="G44" s="39" t="s">
        <v>22</v>
      </c>
      <c r="H44" s="37" t="e">
        <v>#N/A</v>
      </c>
      <c r="I44" s="38" t="str">
        <f>_xlfn.XLOOKUP((CONCATENATE(Table35[[#This Row],[Subject Id]],"-T0")),'In the Lab'!A:A,'In the Lab'!G:G)</f>
        <v>yes</v>
      </c>
      <c r="J44" s="49" t="str">
        <f>_xlfn.XLOOKUP(Table35[[#This Row],[Subject Id]],'T1 Blood'!A:A,'T1 Blood'!I:I)</f>
        <v>012-1646-1</v>
      </c>
      <c r="K44" s="49" t="str">
        <f>_xlfn.XLOOKUP(Table35[[#This Row],[Subject Id]],'T1 Blood'!A:A,'T1 Blood'!H:H)</f>
        <v>2021-10-27</v>
      </c>
      <c r="L44" s="49" t="e">
        <f>_xlfn.XLOOKUP(Table35[[#This Row],[Subject Id]],'T1 Assayed'!A:A,'T1 Assayed'!D:D)</f>
        <v>#N/A</v>
      </c>
      <c r="M44" s="49" t="s">
        <v>41</v>
      </c>
      <c r="N44" s="49" t="s">
        <v>83</v>
      </c>
      <c r="O44" s="49" t="e">
        <f>_xlfn.XLOOKUP((CONCATENATE(Table35[[#This Row],[Subject Id]],"-T1")),'In the Lab'!A:A,'In the Lab'!G:G)</f>
        <v>#N/A</v>
      </c>
      <c r="P44" s="42" t="e">
        <f>_xlfn.XLOOKUP(Table35[[#This Row],[Subject Id]],'TPD Blood'!A:A,'TPD Blood'!B:B)</f>
        <v>#N/A</v>
      </c>
      <c r="Q44" s="42" t="e">
        <f>_xlfn.XLOOKUP(Table35[[#This Row],[Subject Id]],'TPD Assayed'!A:A,'TPD Assayed'!C:C)</f>
        <v>#N/A</v>
      </c>
      <c r="V44"/>
      <c r="Y44"/>
      <c r="Z44"/>
      <c r="AA44"/>
      <c r="AB44"/>
    </row>
    <row r="45" spans="1:28">
      <c r="A45" t="s">
        <v>84</v>
      </c>
      <c r="B45" t="str">
        <f>MID(Table35[[#This Row],[Subject Id]],13,1)</f>
        <v>N</v>
      </c>
      <c r="C45" t="str">
        <f>_xlfn.XLOOKUP(Table35[[#This Row],[Subject Id]],Table2[Subject Id],Table2[Event date])</f>
        <v>2021-08-25</v>
      </c>
      <c r="D45" s="37" t="str">
        <f>_xlfn.XLOOKUP(Table35[[#This Row],[Subject Id]],'T0 Blood'!A:A,'T0 Blood'!I:I)</f>
        <v>012-1648-0</v>
      </c>
      <c r="E45" s="37" t="str">
        <f>_xlfn.XLOOKUP(Table35[[#This Row],[Subject Id]],'T0 Blood'!A:A,'T0 Blood'!H:H)</f>
        <v>2021-08-25</v>
      </c>
      <c r="F45" s="69" t="e">
        <f>_xlfn.XLOOKUP(Table35[[#This Row],[Subject Id]],T0Assayed!D:D,T0Assayed!F:F)</f>
        <v>#N/A</v>
      </c>
      <c r="G45" s="39" t="s">
        <v>22</v>
      </c>
      <c r="H45" s="37" t="e">
        <v>#N/A</v>
      </c>
      <c r="I45" s="38" t="str">
        <f>_xlfn.XLOOKUP((CONCATENATE(Table35[[#This Row],[Subject Id]],"-T0")),'In the Lab'!A:A,'In the Lab'!G:G)</f>
        <v>yes</v>
      </c>
      <c r="J45" s="49" t="str">
        <f>_xlfn.XLOOKUP(Table35[[#This Row],[Subject Id]],'T1 Blood'!A:A,'T1 Blood'!I:I)</f>
        <v>012-1648-1</v>
      </c>
      <c r="K45" s="49" t="str">
        <f>_xlfn.XLOOKUP(Table35[[#This Row],[Subject Id]],'T1 Blood'!A:A,'T1 Blood'!H:H)</f>
        <v>2021-10-13</v>
      </c>
      <c r="L45" s="49" t="str">
        <f>_xlfn.XLOOKUP(Table35[[#This Row],[Subject Id]],'T1 Assayed'!A:A,'T1 Assayed'!D:D)</f>
        <v>OH2023_029</v>
      </c>
      <c r="M45" s="49" t="s">
        <v>23</v>
      </c>
      <c r="N45" s="49" t="s">
        <v>85</v>
      </c>
      <c r="O45" s="49" t="str">
        <f>_xlfn.XLOOKUP((CONCATENATE(Table35[[#This Row],[Subject Id]],"-T1")),'In the Lab'!A:A,'In the Lab'!G:G)</f>
        <v>yes</v>
      </c>
      <c r="P45" s="42" t="e">
        <f>_xlfn.XLOOKUP(Table35[[#This Row],[Subject Id]],'TPD Blood'!A:A,'TPD Blood'!B:B)</f>
        <v>#N/A</v>
      </c>
      <c r="Q45" s="42" t="e">
        <f>_xlfn.XLOOKUP(Table35[[#This Row],[Subject Id]],'TPD Assayed'!A:A,'TPD Assayed'!C:C)</f>
        <v>#N/A</v>
      </c>
      <c r="V45"/>
      <c r="Y45"/>
      <c r="Z45"/>
      <c r="AA45"/>
      <c r="AB45"/>
    </row>
    <row r="46" spans="1:28">
      <c r="A46" t="s">
        <v>86</v>
      </c>
      <c r="B46" t="str">
        <f>MID(Table35[[#This Row],[Subject Id]],13,1)</f>
        <v>N</v>
      </c>
      <c r="C46" t="str">
        <f>_xlfn.XLOOKUP(Table35[[#This Row],[Subject Id]],Table2[Subject Id],Table2[Event date])</f>
        <v>2021-06-20</v>
      </c>
      <c r="D46" s="37" t="str">
        <f>_xlfn.XLOOKUP(Table35[[#This Row],[Subject Id]],'T0 Blood'!A:A,'T0 Blood'!I:I)</f>
        <v>012-1656-0</v>
      </c>
      <c r="E46" s="37" t="str">
        <f>_xlfn.XLOOKUP(Table35[[#This Row],[Subject Id]],'T0 Blood'!A:A,'T0 Blood'!H:H)</f>
        <v>2021-06-27</v>
      </c>
      <c r="F46" s="69" t="e">
        <f>_xlfn.XLOOKUP(Table35[[#This Row],[Subject Id]],T0Assayed!D:D,T0Assayed!F:F)</f>
        <v>#N/A</v>
      </c>
      <c r="G46" s="39" t="s">
        <v>22</v>
      </c>
      <c r="H46" s="37" t="e">
        <v>#N/A</v>
      </c>
      <c r="I46" s="38" t="str">
        <f>_xlfn.XLOOKUP((CONCATENATE(Table35[[#This Row],[Subject Id]],"-T0")),'In the Lab'!A:A,'In the Lab'!G:G)</f>
        <v>yes</v>
      </c>
      <c r="J46" s="49" t="str">
        <f>_xlfn.XLOOKUP(Table35[[#This Row],[Subject Id]],'T1 Blood'!A:A,'T1 Blood'!I:I)</f>
        <v>012-1656-1</v>
      </c>
      <c r="K46" s="49" t="str">
        <f>_xlfn.XLOOKUP(Table35[[#This Row],[Subject Id]],'T1 Blood'!A:A,'T1 Blood'!H:H)</f>
        <v>2021-07-18</v>
      </c>
      <c r="L46" s="49" t="str">
        <f>_xlfn.XLOOKUP(Table35[[#This Row],[Subject Id]],'T1 Assayed'!A:A,'T1 Assayed'!D:D)</f>
        <v>OH2023_029</v>
      </c>
      <c r="M46" s="49" t="s">
        <v>23</v>
      </c>
      <c r="N46" s="49">
        <v>0</v>
      </c>
      <c r="O46" s="49" t="str">
        <f>_xlfn.XLOOKUP((CONCATENATE(Table35[[#This Row],[Subject Id]],"-T1")),'In the Lab'!A:A,'In the Lab'!G:G)</f>
        <v>yes</v>
      </c>
      <c r="P46" s="42" t="e">
        <f>_xlfn.XLOOKUP(Table35[[#This Row],[Subject Id]],'TPD Blood'!A:A,'TPD Blood'!B:B)</f>
        <v>#N/A</v>
      </c>
      <c r="Q46" s="42" t="e">
        <f>_xlfn.XLOOKUP(Table35[[#This Row],[Subject Id]],'TPD Assayed'!A:A,'TPD Assayed'!C:C)</f>
        <v>#N/A</v>
      </c>
      <c r="V46"/>
      <c r="Y46"/>
      <c r="Z46"/>
      <c r="AA46"/>
      <c r="AB46"/>
    </row>
    <row r="47" spans="1:28">
      <c r="A47" t="s">
        <v>87</v>
      </c>
      <c r="B47" t="str">
        <f>MID(Table35[[#This Row],[Subject Id]],13,1)</f>
        <v>N</v>
      </c>
      <c r="C47" t="str">
        <f>_xlfn.XLOOKUP(Table35[[#This Row],[Subject Id]],Table2[Subject Id],Table2[Event date])</f>
        <v>2021-06-07</v>
      </c>
      <c r="D47" s="37" t="str">
        <f>_xlfn.XLOOKUP(Table35[[#This Row],[Subject Id]],'T0 Blood'!A:A,'T0 Blood'!I:I)</f>
        <v>012-1658-0</v>
      </c>
      <c r="E47" s="37" t="str">
        <f>_xlfn.XLOOKUP(Table35[[#This Row],[Subject Id]],'T0 Blood'!A:A,'T0 Blood'!H:H)</f>
        <v>2021-06-08</v>
      </c>
      <c r="F47" s="69" t="e">
        <f>_xlfn.XLOOKUP(Table35[[#This Row],[Subject Id]],T0Assayed!D:D,T0Assayed!F:F)</f>
        <v>#N/A</v>
      </c>
      <c r="G47" s="39" t="s">
        <v>22</v>
      </c>
      <c r="H47" s="37" t="e">
        <v>#N/A</v>
      </c>
      <c r="I47" s="38" t="str">
        <f>_xlfn.XLOOKUP((CONCATENATE(Table35[[#This Row],[Subject Id]],"-T0")),'In the Lab'!A:A,'In the Lab'!G:G)</f>
        <v>yes</v>
      </c>
      <c r="J47" s="49" t="str">
        <f>_xlfn.XLOOKUP(Table35[[#This Row],[Subject Id]],'T1 Blood'!A:A,'T1 Blood'!I:I)</f>
        <v>012-1658-1</v>
      </c>
      <c r="K47" s="49" t="str">
        <f>_xlfn.XLOOKUP(Table35[[#This Row],[Subject Id]],'T1 Blood'!A:A,'T1 Blood'!H:H)</f>
        <v>2021-07-20</v>
      </c>
      <c r="L47" s="49" t="str">
        <f>_xlfn.XLOOKUP(Table35[[#This Row],[Subject Id]],'T1 Assayed'!A:A,'T1 Assayed'!D:D)</f>
        <v>OH2023_028</v>
      </c>
      <c r="M47" s="49" t="s">
        <v>23</v>
      </c>
      <c r="N47" s="49">
        <v>0</v>
      </c>
      <c r="O47" s="49" t="str">
        <f>_xlfn.XLOOKUP((CONCATENATE(Table35[[#This Row],[Subject Id]],"-T1")),'In the Lab'!A:A,'In the Lab'!G:G)</f>
        <v>yes</v>
      </c>
      <c r="P47" s="42" t="e">
        <f>_xlfn.XLOOKUP(Table35[[#This Row],[Subject Id]],'TPD Blood'!A:A,'TPD Blood'!B:B)</f>
        <v>#N/A</v>
      </c>
      <c r="Q47" s="42" t="e">
        <f>_xlfn.XLOOKUP(Table35[[#This Row],[Subject Id]],'TPD Assayed'!A:A,'TPD Assayed'!C:C)</f>
        <v>#N/A</v>
      </c>
      <c r="V47"/>
      <c r="Y47"/>
      <c r="Z47"/>
      <c r="AA47"/>
      <c r="AB47"/>
    </row>
    <row r="48" spans="1:28">
      <c r="A48" t="s">
        <v>88</v>
      </c>
      <c r="B48" t="str">
        <f>MID(Table35[[#This Row],[Subject Id]],13,1)</f>
        <v>N</v>
      </c>
      <c r="C48" t="str">
        <f>_xlfn.XLOOKUP(Table35[[#This Row],[Subject Id]],Table2[Subject Id],Table2[Event date])</f>
        <v>2021-11-11</v>
      </c>
      <c r="D48" s="37" t="str">
        <f>_xlfn.XLOOKUP(Table35[[#This Row],[Subject Id]],'T0 Blood'!A:A,'T0 Blood'!I:I)</f>
        <v>014-1902-0</v>
      </c>
      <c r="E48" s="37" t="str">
        <f>_xlfn.XLOOKUP(Table35[[#This Row],[Subject Id]],'T0 Blood'!A:A,'T0 Blood'!H:H)</f>
        <v>2021-11-11</v>
      </c>
      <c r="F48" s="69" t="e">
        <f>_xlfn.XLOOKUP(Table35[[#This Row],[Subject Id]],T0Assayed!D:D,T0Assayed!F:F)</f>
        <v>#N/A</v>
      </c>
      <c r="G48" s="39" t="s">
        <v>22</v>
      </c>
      <c r="H48" s="37" t="e">
        <v>#N/A</v>
      </c>
      <c r="I48" s="38" t="str">
        <f>_xlfn.XLOOKUP((CONCATENATE(Table35[[#This Row],[Subject Id]],"-T0")),'In the Lab'!A:A,'In the Lab'!G:G)</f>
        <v>yes</v>
      </c>
      <c r="J48" s="49" t="e">
        <f>_xlfn.XLOOKUP(Table35[[#This Row],[Subject Id]],'T1 Blood'!A:A,'T1 Blood'!I:I)</f>
        <v>#N/A</v>
      </c>
      <c r="K48" s="49" t="e">
        <f>_xlfn.XLOOKUP(Table35[[#This Row],[Subject Id]],'T1 Blood'!A:A,'T1 Blood'!H:H)</f>
        <v>#N/A</v>
      </c>
      <c r="L48" s="49" t="e">
        <f>_xlfn.XLOOKUP(Table35[[#This Row],[Subject Id]],'T1 Assayed'!A:A,'T1 Assayed'!D:D)</f>
        <v>#N/A</v>
      </c>
      <c r="M48" s="49" t="e">
        <v>#N/A</v>
      </c>
      <c r="N48" s="49" t="e">
        <v>#N/A</v>
      </c>
      <c r="O48" s="49" t="e">
        <f>_xlfn.XLOOKUP((CONCATENATE(Table35[[#This Row],[Subject Id]],"-T1")),'In the Lab'!A:A,'In the Lab'!G:G)</f>
        <v>#N/A</v>
      </c>
      <c r="P48" s="42" t="e">
        <f>_xlfn.XLOOKUP(Table35[[#This Row],[Subject Id]],'TPD Blood'!A:A,'TPD Blood'!B:B)</f>
        <v>#N/A</v>
      </c>
      <c r="Q48" s="42" t="e">
        <f>_xlfn.XLOOKUP(Table35[[#This Row],[Subject Id]],'TPD Assayed'!A:A,'TPD Assayed'!C:C)</f>
        <v>#N/A</v>
      </c>
      <c r="V48"/>
      <c r="Y48"/>
      <c r="Z48"/>
      <c r="AA48"/>
      <c r="AB48"/>
    </row>
    <row r="49" spans="1:28">
      <c r="A49" t="s">
        <v>89</v>
      </c>
      <c r="B49" t="str">
        <f>MID(Table35[[#This Row],[Subject Id]],13,1)</f>
        <v>N</v>
      </c>
      <c r="C49" t="str">
        <f>_xlfn.XLOOKUP(Table35[[#This Row],[Subject Id]],Table2[Subject Id],Table2[Event date])</f>
        <v>2021-11-29</v>
      </c>
      <c r="D49" s="37" t="str">
        <f>_xlfn.XLOOKUP(Table35[[#This Row],[Subject Id]],'T0 Blood'!A:A,'T0 Blood'!I:I)</f>
        <v>014-1914-0</v>
      </c>
      <c r="E49" s="37" t="str">
        <f>_xlfn.XLOOKUP(Table35[[#This Row],[Subject Id]],'T0 Blood'!A:A,'T0 Blood'!H:H)</f>
        <v>2021-11-29</v>
      </c>
      <c r="F49" s="69" t="e">
        <f>_xlfn.XLOOKUP(Table35[[#This Row],[Subject Id]],T0Assayed!D:D,T0Assayed!F:F)</f>
        <v>#N/A</v>
      </c>
      <c r="G49" s="39" t="s">
        <v>22</v>
      </c>
      <c r="H49" s="37" t="e">
        <v>#N/A</v>
      </c>
      <c r="I49" s="38" t="str">
        <f>_xlfn.XLOOKUP((CONCATENATE(Table35[[#This Row],[Subject Id]],"-T0")),'In the Lab'!A:A,'In the Lab'!G:G)</f>
        <v>yes</v>
      </c>
      <c r="J49" s="49" t="str">
        <f>_xlfn.XLOOKUP(Table35[[#This Row],[Subject Id]],'T1 Blood'!A:A,'T1 Blood'!I:I)</f>
        <v>014-1914-1</v>
      </c>
      <c r="K49" s="49" t="str">
        <f>_xlfn.XLOOKUP(Table35[[#This Row],[Subject Id]],'T1 Blood'!A:A,'T1 Blood'!H:H)</f>
        <v>2021-12-20</v>
      </c>
      <c r="L49" s="49" t="e">
        <f>_xlfn.XLOOKUP(Table35[[#This Row],[Subject Id]],'T1 Assayed'!A:A,'T1 Assayed'!D:D)</f>
        <v>#N/A</v>
      </c>
      <c r="M49" s="49" t="s">
        <v>38</v>
      </c>
      <c r="N49" s="49" t="s">
        <v>90</v>
      </c>
      <c r="O49" s="49" t="e">
        <f>_xlfn.XLOOKUP((CONCATENATE(Table35[[#This Row],[Subject Id]],"-T1")),'In the Lab'!A:A,'In the Lab'!G:G)</f>
        <v>#N/A</v>
      </c>
      <c r="P49" s="42" t="e">
        <f>_xlfn.XLOOKUP(Table35[[#This Row],[Subject Id]],'TPD Blood'!A:A,'TPD Blood'!B:B)</f>
        <v>#N/A</v>
      </c>
      <c r="Q49" s="42" t="e">
        <f>_xlfn.XLOOKUP(Table35[[#This Row],[Subject Id]],'TPD Assayed'!A:A,'TPD Assayed'!C:C)</f>
        <v>#N/A</v>
      </c>
      <c r="V49"/>
      <c r="Y49"/>
      <c r="Z49"/>
      <c r="AA49"/>
      <c r="AB49"/>
    </row>
    <row r="50" spans="1:28">
      <c r="A50" t="s">
        <v>91</v>
      </c>
      <c r="B50" t="str">
        <f>MID(Table35[[#This Row],[Subject Id]],13,1)</f>
        <v>N</v>
      </c>
      <c r="C50" t="str">
        <f>_xlfn.XLOOKUP(Table35[[#This Row],[Subject Id]],Table2[Subject Id],Table2[Event date])</f>
        <v>2021-12-12</v>
      </c>
      <c r="D50" s="37" t="str">
        <f>_xlfn.XLOOKUP(Table35[[#This Row],[Subject Id]],'T0 Blood'!A:A,'T0 Blood'!I:I)</f>
        <v>016-1100-0</v>
      </c>
      <c r="E50" s="37" t="str">
        <f>_xlfn.XLOOKUP(Table35[[#This Row],[Subject Id]],'T0 Blood'!A:A,'T0 Blood'!H:H)</f>
        <v>2021-12-12</v>
      </c>
      <c r="F50" s="69" t="e">
        <f>_xlfn.XLOOKUP(Table35[[#This Row],[Subject Id]],T0Assayed!D:D,T0Assayed!F:F)</f>
        <v>#N/A</v>
      </c>
      <c r="G50" s="39" t="s">
        <v>22</v>
      </c>
      <c r="H50" s="37" t="e">
        <v>#N/A</v>
      </c>
      <c r="I50" s="38" t="str">
        <f>_xlfn.XLOOKUP((CONCATENATE(Table35[[#This Row],[Subject Id]],"-T0")),'In the Lab'!A:A,'In the Lab'!G:G)</f>
        <v>yes</v>
      </c>
      <c r="J50" s="49" t="str">
        <f>_xlfn.XLOOKUP(Table35[[#This Row],[Subject Id]],'T1 Blood'!A:A,'T1 Blood'!I:I)</f>
        <v>016-1100-1</v>
      </c>
      <c r="K50" s="49" t="str">
        <f>_xlfn.XLOOKUP(Table35[[#This Row],[Subject Id]],'T1 Blood'!A:A,'T1 Blood'!H:H)</f>
        <v>2022-01-06</v>
      </c>
      <c r="L50" s="49" t="str">
        <f>_xlfn.XLOOKUP(Table35[[#This Row],[Subject Id]],'T1 Assayed'!A:A,'T1 Assayed'!D:D)</f>
        <v>OH2023_029</v>
      </c>
      <c r="M50" s="49" t="s">
        <v>23</v>
      </c>
      <c r="N50" s="49">
        <v>0</v>
      </c>
      <c r="O50" s="49" t="str">
        <f>_xlfn.XLOOKUP((CONCATENATE(Table35[[#This Row],[Subject Id]],"-T1")),'In the Lab'!A:A,'In the Lab'!G:G)</f>
        <v>yes</v>
      </c>
      <c r="P50" s="42" t="e">
        <f>_xlfn.XLOOKUP(Table35[[#This Row],[Subject Id]],'TPD Blood'!A:A,'TPD Blood'!B:B)</f>
        <v>#N/A</v>
      </c>
      <c r="Q50" s="42" t="e">
        <f>_xlfn.XLOOKUP(Table35[[#This Row],[Subject Id]],'TPD Assayed'!A:A,'TPD Assayed'!C:C)</f>
        <v>#N/A</v>
      </c>
      <c r="V50"/>
      <c r="Y50"/>
      <c r="Z50"/>
      <c r="AA50"/>
      <c r="AB50"/>
    </row>
    <row r="51" spans="1:28">
      <c r="A51" t="s">
        <v>92</v>
      </c>
      <c r="B51" t="str">
        <f>MID(Table35[[#This Row],[Subject Id]],13,1)</f>
        <v>N</v>
      </c>
      <c r="C51" t="str">
        <f>_xlfn.XLOOKUP(Table35[[#This Row],[Subject Id]],Table2[Subject Id],Table2[Event date])</f>
        <v>2021-12-20</v>
      </c>
      <c r="D51" s="37" t="str">
        <f>_xlfn.XLOOKUP(Table35[[#This Row],[Subject Id]],'T0 Blood'!A:A,'T0 Blood'!I:I)</f>
        <v>016-1101-0</v>
      </c>
      <c r="E51" s="37" t="str">
        <f>_xlfn.XLOOKUP(Table35[[#This Row],[Subject Id]],'T0 Blood'!A:A,'T0 Blood'!H:H)</f>
        <v>2021-12-20</v>
      </c>
      <c r="F51" s="69" t="e">
        <f>_xlfn.XLOOKUP(Table35[[#This Row],[Subject Id]],T0Assayed!D:D,T0Assayed!F:F)</f>
        <v>#N/A</v>
      </c>
      <c r="G51" s="39" t="s">
        <v>22</v>
      </c>
      <c r="H51" s="37" t="e">
        <v>#N/A</v>
      </c>
      <c r="I51" s="38" t="str">
        <f>_xlfn.XLOOKUP((CONCATENATE(Table35[[#This Row],[Subject Id]],"-T0")),'In the Lab'!A:A,'In the Lab'!G:G)</f>
        <v>yes</v>
      </c>
      <c r="J51" s="49" t="str">
        <f>_xlfn.XLOOKUP(Table35[[#This Row],[Subject Id]],'T1 Blood'!A:A,'T1 Blood'!I:I)</f>
        <v>016-1101-1</v>
      </c>
      <c r="K51" s="49" t="str">
        <f>_xlfn.XLOOKUP(Table35[[#This Row],[Subject Id]],'T1 Blood'!A:A,'T1 Blood'!H:H)</f>
        <v>2022-01-24</v>
      </c>
      <c r="L51" s="49" t="str">
        <f>_xlfn.XLOOKUP(Table35[[#This Row],[Subject Id]],'T1 Assayed'!A:A,'T1 Assayed'!D:D)</f>
        <v>OH2023_029</v>
      </c>
      <c r="M51" s="49" t="s">
        <v>41</v>
      </c>
      <c r="N51" s="49" t="s">
        <v>93</v>
      </c>
      <c r="O51" s="49" t="str">
        <f>_xlfn.XLOOKUP((CONCATENATE(Table35[[#This Row],[Subject Id]],"-T1")),'In the Lab'!A:A,'In the Lab'!G:G)</f>
        <v>yes</v>
      </c>
      <c r="P51" s="42" t="e">
        <f>_xlfn.XLOOKUP(Table35[[#This Row],[Subject Id]],'TPD Blood'!A:A,'TPD Blood'!B:B)</f>
        <v>#N/A</v>
      </c>
      <c r="Q51" s="42" t="e">
        <f>_xlfn.XLOOKUP(Table35[[#This Row],[Subject Id]],'TPD Assayed'!A:A,'TPD Assayed'!C:C)</f>
        <v>#N/A</v>
      </c>
      <c r="V51"/>
      <c r="Y51"/>
      <c r="Z51"/>
      <c r="AA51"/>
      <c r="AB51"/>
    </row>
    <row r="52" spans="1:28">
      <c r="A52" t="s">
        <v>94</v>
      </c>
      <c r="B52" t="str">
        <f>MID(Table35[[#This Row],[Subject Id]],13,1)</f>
        <v>N</v>
      </c>
      <c r="C52" t="str">
        <f>_xlfn.XLOOKUP(Table35[[#This Row],[Subject Id]],Table2[Subject Id],Table2[Event date])</f>
        <v>2021-12-22</v>
      </c>
      <c r="D52" s="37" t="str">
        <f>_xlfn.XLOOKUP(Table35[[#This Row],[Subject Id]],'T0 Blood'!A:A,'T0 Blood'!I:I)</f>
        <v>016-1102-0</v>
      </c>
      <c r="E52" s="37" t="str">
        <f>_xlfn.XLOOKUP(Table35[[#This Row],[Subject Id]],'T0 Blood'!A:A,'T0 Blood'!H:H)</f>
        <v>2021-12-22</v>
      </c>
      <c r="F52" s="69" t="e">
        <f>_xlfn.XLOOKUP(Table35[[#This Row],[Subject Id]],T0Assayed!D:D,T0Assayed!F:F)</f>
        <v>#N/A</v>
      </c>
      <c r="G52" s="39" t="s">
        <v>22</v>
      </c>
      <c r="H52" s="37" t="e">
        <v>#N/A</v>
      </c>
      <c r="I52" s="38" t="str">
        <f>_xlfn.XLOOKUP((CONCATENATE(Table35[[#This Row],[Subject Id]],"-T0")),'In the Lab'!A:A,'In the Lab'!G:G)</f>
        <v>yes</v>
      </c>
      <c r="J52" s="49" t="str">
        <f>_xlfn.XLOOKUP(Table35[[#This Row],[Subject Id]],'T1 Blood'!A:A,'T1 Blood'!I:I)</f>
        <v>016-1102-1</v>
      </c>
      <c r="K52" s="49" t="str">
        <f>_xlfn.XLOOKUP(Table35[[#This Row],[Subject Id]],'T1 Blood'!A:A,'T1 Blood'!H:H)</f>
        <v>2022-01-25</v>
      </c>
      <c r="L52" s="49" t="e">
        <f>_xlfn.XLOOKUP(Table35[[#This Row],[Subject Id]],'T1 Assayed'!A:A,'T1 Assayed'!D:D)</f>
        <v>#N/A</v>
      </c>
      <c r="M52" s="49" t="s">
        <v>38</v>
      </c>
      <c r="N52" s="49" t="s">
        <v>95</v>
      </c>
      <c r="O52" s="49" t="e">
        <f>_xlfn.XLOOKUP((CONCATENATE(Table35[[#This Row],[Subject Id]],"-T1")),'In the Lab'!A:A,'In the Lab'!G:G)</f>
        <v>#N/A</v>
      </c>
      <c r="P52" s="42" t="e">
        <f>_xlfn.XLOOKUP(Table35[[#This Row],[Subject Id]],'TPD Blood'!A:A,'TPD Blood'!B:B)</f>
        <v>#N/A</v>
      </c>
      <c r="Q52" s="42" t="e">
        <f>_xlfn.XLOOKUP(Table35[[#This Row],[Subject Id]],'TPD Assayed'!A:A,'TPD Assayed'!C:C)</f>
        <v>#N/A</v>
      </c>
      <c r="V52"/>
      <c r="Y52"/>
      <c r="Z52"/>
      <c r="AA52"/>
      <c r="AB52"/>
    </row>
    <row r="53" spans="1:28">
      <c r="A53" t="s">
        <v>96</v>
      </c>
      <c r="B53" t="str">
        <f>MID(Table35[[#This Row],[Subject Id]],13,1)</f>
        <v>N</v>
      </c>
      <c r="C53" t="str">
        <f>_xlfn.XLOOKUP(Table35[[#This Row],[Subject Id]],Table2[Subject Id],Table2[Event date])</f>
        <v>2022-01-31</v>
      </c>
      <c r="D53" s="37" t="str">
        <f>_xlfn.XLOOKUP(Table35[[#This Row],[Subject Id]],'T0 Blood'!A:A,'T0 Blood'!I:I)</f>
        <v>016-1103-0</v>
      </c>
      <c r="E53" s="37" t="str">
        <f>_xlfn.XLOOKUP(Table35[[#This Row],[Subject Id]],'T0 Blood'!A:A,'T0 Blood'!H:H)</f>
        <v>2022-01-31</v>
      </c>
      <c r="F53" s="69" t="e">
        <f>_xlfn.XLOOKUP(Table35[[#This Row],[Subject Id]],T0Assayed!D:D,T0Assayed!F:F)</f>
        <v>#N/A</v>
      </c>
      <c r="G53" s="39" t="s">
        <v>22</v>
      </c>
      <c r="H53" s="37" t="e">
        <v>#N/A</v>
      </c>
      <c r="I53" s="38" t="str">
        <f>_xlfn.XLOOKUP((CONCATENATE(Table35[[#This Row],[Subject Id]],"-T0")),'In the Lab'!A:A,'In the Lab'!G:G)</f>
        <v>yes</v>
      </c>
      <c r="J53" s="49" t="str">
        <f>_xlfn.XLOOKUP(Table35[[#This Row],[Subject Id]],'T1 Blood'!A:A,'T1 Blood'!I:I)</f>
        <v>016-1103-1</v>
      </c>
      <c r="K53" s="49" t="str">
        <f>_xlfn.XLOOKUP(Table35[[#This Row],[Subject Id]],'T1 Blood'!A:A,'T1 Blood'!H:H)</f>
        <v>2022-02-21</v>
      </c>
      <c r="L53" s="49" t="str">
        <f>_xlfn.XLOOKUP(Table35[[#This Row],[Subject Id]],'T1 Assayed'!A:A,'T1 Assayed'!D:D)</f>
        <v>OH2023_029</v>
      </c>
      <c r="M53" s="49" t="s">
        <v>38</v>
      </c>
      <c r="N53" s="49" t="s">
        <v>97</v>
      </c>
      <c r="O53" s="49" t="str">
        <f>_xlfn.XLOOKUP((CONCATENATE(Table35[[#This Row],[Subject Id]],"-T1")),'In the Lab'!A:A,'In the Lab'!G:G)</f>
        <v>yes</v>
      </c>
      <c r="P53" s="42" t="e">
        <f>_xlfn.XLOOKUP(Table35[[#This Row],[Subject Id]],'TPD Blood'!A:A,'TPD Blood'!B:B)</f>
        <v>#N/A</v>
      </c>
      <c r="Q53" s="42" t="e">
        <f>_xlfn.XLOOKUP(Table35[[#This Row],[Subject Id]],'TPD Assayed'!A:A,'TPD Assayed'!C:C)</f>
        <v>#N/A</v>
      </c>
      <c r="V53"/>
      <c r="Y53"/>
      <c r="Z53"/>
      <c r="AA53"/>
      <c r="AB53"/>
    </row>
    <row r="54" spans="1:28">
      <c r="A54" t="s">
        <v>98</v>
      </c>
      <c r="B54" t="str">
        <f>MID(Table35[[#This Row],[Subject Id]],13,1)</f>
        <v>N</v>
      </c>
      <c r="C54" t="str">
        <f>_xlfn.XLOOKUP(Table35[[#This Row],[Subject Id]],Table2[Subject Id],Table2[Event date])</f>
        <v>2022-02-08</v>
      </c>
      <c r="D54" s="37" t="str">
        <f>_xlfn.XLOOKUP(Table35[[#This Row],[Subject Id]],'T0 Blood'!A:A,'T0 Blood'!I:I)</f>
        <v>016-1104-0</v>
      </c>
      <c r="E54" s="37" t="str">
        <f>_xlfn.XLOOKUP(Table35[[#This Row],[Subject Id]],'T0 Blood'!A:A,'T0 Blood'!H:H)</f>
        <v>2022-02-08</v>
      </c>
      <c r="F54" s="69" t="e">
        <f>_xlfn.XLOOKUP(Table35[[#This Row],[Subject Id]],T0Assayed!D:D,T0Assayed!F:F)</f>
        <v>#N/A</v>
      </c>
      <c r="G54" s="39" t="s">
        <v>22</v>
      </c>
      <c r="H54" s="37" t="e">
        <v>#N/A</v>
      </c>
      <c r="I54" s="38" t="str">
        <f>_xlfn.XLOOKUP((CONCATENATE(Table35[[#This Row],[Subject Id]],"-T0")),'In the Lab'!A:A,'In the Lab'!G:G)</f>
        <v>yes</v>
      </c>
      <c r="J54" s="49" t="str">
        <f>_xlfn.XLOOKUP(Table35[[#This Row],[Subject Id]],'T1 Blood'!A:A,'T1 Blood'!I:I)</f>
        <v>016-1104-1</v>
      </c>
      <c r="K54" s="49" t="str">
        <f>_xlfn.XLOOKUP(Table35[[#This Row],[Subject Id]],'T1 Blood'!A:A,'T1 Blood'!H:H)</f>
        <v>2022-03-01</v>
      </c>
      <c r="L54" s="49" t="e">
        <f>_xlfn.XLOOKUP(Table35[[#This Row],[Subject Id]],'T1 Assayed'!A:A,'T1 Assayed'!D:D)</f>
        <v>#N/A</v>
      </c>
      <c r="M54" s="49" t="s">
        <v>38</v>
      </c>
      <c r="N54" s="49" t="s">
        <v>99</v>
      </c>
      <c r="O54" s="49" t="e">
        <f>_xlfn.XLOOKUP((CONCATENATE(Table35[[#This Row],[Subject Id]],"-T1")),'In the Lab'!A:A,'In the Lab'!G:G)</f>
        <v>#N/A</v>
      </c>
      <c r="P54" s="42" t="e">
        <f>_xlfn.XLOOKUP(Table35[[#This Row],[Subject Id]],'TPD Blood'!A:A,'TPD Blood'!B:B)</f>
        <v>#N/A</v>
      </c>
      <c r="Q54" s="42" t="e">
        <f>_xlfn.XLOOKUP(Table35[[#This Row],[Subject Id]],'TPD Assayed'!A:A,'TPD Assayed'!C:C)</f>
        <v>#N/A</v>
      </c>
      <c r="V54"/>
      <c r="Y54"/>
      <c r="Z54"/>
      <c r="AA54"/>
      <c r="AB54"/>
    </row>
    <row r="55" spans="1:28">
      <c r="A55" t="s">
        <v>100</v>
      </c>
      <c r="B55" t="str">
        <f>MID(Table35[[#This Row],[Subject Id]],13,1)</f>
        <v>N</v>
      </c>
      <c r="C55" t="str">
        <f>_xlfn.XLOOKUP(Table35[[#This Row],[Subject Id]],Table2[Subject Id],Table2[Event date])</f>
        <v>2022-02-21</v>
      </c>
      <c r="D55" s="37" t="str">
        <f>_xlfn.XLOOKUP(Table35[[#This Row],[Subject Id]],'T0 Blood'!A:A,'T0 Blood'!I:I)</f>
        <v>016-1105-0</v>
      </c>
      <c r="E55" s="37" t="str">
        <f>_xlfn.XLOOKUP(Table35[[#This Row],[Subject Id]],'T0 Blood'!A:A,'T0 Blood'!H:H)</f>
        <v>2022-02-21</v>
      </c>
      <c r="F55" s="69" t="e">
        <f>_xlfn.XLOOKUP(Table35[[#This Row],[Subject Id]],T0Assayed!D:D,T0Assayed!F:F)</f>
        <v>#N/A</v>
      </c>
      <c r="G55" s="39" t="s">
        <v>22</v>
      </c>
      <c r="H55" s="37" t="e">
        <v>#N/A</v>
      </c>
      <c r="I55" s="38" t="str">
        <f>_xlfn.XLOOKUP((CONCATENATE(Table35[[#This Row],[Subject Id]],"-T0")),'In the Lab'!A:A,'In the Lab'!G:G)</f>
        <v>yes</v>
      </c>
      <c r="J55" s="49" t="str">
        <f>_xlfn.XLOOKUP(Table35[[#This Row],[Subject Id]],'T1 Blood'!A:A,'T1 Blood'!I:I)</f>
        <v>016-1105-1</v>
      </c>
      <c r="K55" s="49" t="str">
        <f>_xlfn.XLOOKUP(Table35[[#This Row],[Subject Id]],'T1 Blood'!A:A,'T1 Blood'!H:H)</f>
        <v>2022-03-21</v>
      </c>
      <c r="L55" s="49" t="str">
        <f>_xlfn.XLOOKUP(Table35[[#This Row],[Subject Id]],'T1 Assayed'!A:A,'T1 Assayed'!D:D)</f>
        <v>OH2023_029</v>
      </c>
      <c r="M55" s="49" t="s">
        <v>23</v>
      </c>
      <c r="N55" s="49">
        <v>0</v>
      </c>
      <c r="O55" s="49" t="str">
        <f>_xlfn.XLOOKUP((CONCATENATE(Table35[[#This Row],[Subject Id]],"-T1")),'In the Lab'!A:A,'In the Lab'!G:G)</f>
        <v>yes</v>
      </c>
      <c r="P55" s="42" t="e">
        <f>_xlfn.XLOOKUP(Table35[[#This Row],[Subject Id]],'TPD Blood'!A:A,'TPD Blood'!B:B)</f>
        <v>#N/A</v>
      </c>
      <c r="Q55" s="42" t="e">
        <f>_xlfn.XLOOKUP(Table35[[#This Row],[Subject Id]],'TPD Assayed'!A:A,'TPD Assayed'!C:C)</f>
        <v>#N/A</v>
      </c>
      <c r="V55"/>
      <c r="Y55"/>
      <c r="Z55"/>
      <c r="AA55"/>
      <c r="AB55"/>
    </row>
    <row r="56" spans="1:28">
      <c r="A56" t="s">
        <v>101</v>
      </c>
      <c r="B56" t="str">
        <f>MID(Table35[[#This Row],[Subject Id]],13,1)</f>
        <v>N</v>
      </c>
      <c r="C56" t="str">
        <f>_xlfn.XLOOKUP(Table35[[#This Row],[Subject Id]],Table2[Subject Id],Table2[Event date])</f>
        <v>2022-03-13</v>
      </c>
      <c r="D56" s="37" t="str">
        <f>_xlfn.XLOOKUP(Table35[[#This Row],[Subject Id]],'T0 Blood'!A:A,'T0 Blood'!I:I)</f>
        <v>016-1106-0</v>
      </c>
      <c r="E56" s="37" t="str">
        <f>_xlfn.XLOOKUP(Table35[[#This Row],[Subject Id]],'T0 Blood'!A:A,'T0 Blood'!H:H)</f>
        <v>2022-03-13</v>
      </c>
      <c r="F56" s="69" t="e">
        <f>_xlfn.XLOOKUP(Table35[[#This Row],[Subject Id]],T0Assayed!D:D,T0Assayed!F:F)</f>
        <v>#N/A</v>
      </c>
      <c r="G56" s="39" t="s">
        <v>22</v>
      </c>
      <c r="H56" s="37" t="e">
        <v>#N/A</v>
      </c>
      <c r="I56" s="38" t="str">
        <f>_xlfn.XLOOKUP((CONCATENATE(Table35[[#This Row],[Subject Id]],"-T0")),'In the Lab'!A:A,'In the Lab'!G:G)</f>
        <v>yes</v>
      </c>
      <c r="J56" s="49" t="str">
        <f>_xlfn.XLOOKUP(Table35[[#This Row],[Subject Id]],'T1 Blood'!A:A,'T1 Blood'!I:I)</f>
        <v>016-1106-1</v>
      </c>
      <c r="K56" s="49" t="str">
        <f>_xlfn.XLOOKUP(Table35[[#This Row],[Subject Id]],'T1 Blood'!A:A,'T1 Blood'!H:H)</f>
        <v>2022-03-28</v>
      </c>
      <c r="L56" s="49" t="e">
        <f>_xlfn.XLOOKUP(Table35[[#This Row],[Subject Id]],'T1 Assayed'!A:A,'T1 Assayed'!D:D)</f>
        <v>#N/A</v>
      </c>
      <c r="M56" s="49" t="s">
        <v>23</v>
      </c>
      <c r="N56" s="49" t="s">
        <v>102</v>
      </c>
      <c r="O56" s="49" t="str">
        <f>_xlfn.XLOOKUP((CONCATENATE(Table35[[#This Row],[Subject Id]],"-T1")),'In the Lab'!A:A,'In the Lab'!G:G)</f>
        <v>yes</v>
      </c>
      <c r="P56" s="42" t="e">
        <f>_xlfn.XLOOKUP(Table35[[#This Row],[Subject Id]],'TPD Blood'!A:A,'TPD Blood'!B:B)</f>
        <v>#N/A</v>
      </c>
      <c r="Q56" s="42" t="e">
        <f>_xlfn.XLOOKUP(Table35[[#This Row],[Subject Id]],'TPD Assayed'!A:A,'TPD Assayed'!C:C)</f>
        <v>#N/A</v>
      </c>
      <c r="V56"/>
      <c r="Y56"/>
      <c r="Z56"/>
      <c r="AA56"/>
      <c r="AB56"/>
    </row>
    <row r="57" spans="1:28">
      <c r="A57" t="s">
        <v>103</v>
      </c>
      <c r="B57" t="str">
        <f>MID(Table35[[#This Row],[Subject Id]],13,1)</f>
        <v>N</v>
      </c>
      <c r="C57" t="str">
        <f>_xlfn.XLOOKUP(Table35[[#This Row],[Subject Id]],Table2[Subject Id],Table2[Event date])</f>
        <v>2022-03-23</v>
      </c>
      <c r="D57" s="37" t="str">
        <f>_xlfn.XLOOKUP(Table35[[#This Row],[Subject Id]],'T0 Blood'!A:A,'T0 Blood'!I:I)</f>
        <v>016-1107-0</v>
      </c>
      <c r="E57" s="37" t="str">
        <f>_xlfn.XLOOKUP(Table35[[#This Row],[Subject Id]],'T0 Blood'!A:A,'T0 Blood'!H:H)</f>
        <v>2022-03-23</v>
      </c>
      <c r="F57" s="69" t="e">
        <f>_xlfn.XLOOKUP(Table35[[#This Row],[Subject Id]],T0Assayed!D:D,T0Assayed!F:F)</f>
        <v>#N/A</v>
      </c>
      <c r="G57" s="39" t="s">
        <v>22</v>
      </c>
      <c r="H57" s="37" t="e">
        <v>#N/A</v>
      </c>
      <c r="I57" s="38" t="str">
        <f>_xlfn.XLOOKUP((CONCATENATE(Table35[[#This Row],[Subject Id]],"-T0")),'In the Lab'!A:A,'In the Lab'!G:G)</f>
        <v>yes</v>
      </c>
      <c r="J57" s="49" t="str">
        <f>_xlfn.XLOOKUP(Table35[[#This Row],[Subject Id]],'T1 Blood'!A:A,'T1 Blood'!I:I)</f>
        <v>016-1107-1</v>
      </c>
      <c r="K57" s="49" t="str">
        <f>_xlfn.XLOOKUP(Table35[[#This Row],[Subject Id]],'T1 Blood'!A:A,'T1 Blood'!H:H)</f>
        <v>2022-04-24</v>
      </c>
      <c r="L57" s="49" t="str">
        <f>_xlfn.XLOOKUP(Table35[[#This Row],[Subject Id]],'T1 Assayed'!A:A,'T1 Assayed'!D:D)</f>
        <v>OH2023_031</v>
      </c>
      <c r="M57" s="49" t="s">
        <v>23</v>
      </c>
      <c r="N57" s="49">
        <v>0</v>
      </c>
      <c r="O57" s="49" t="str">
        <f>_xlfn.XLOOKUP((CONCATENATE(Table35[[#This Row],[Subject Id]],"-T1")),'In the Lab'!A:A,'In the Lab'!G:G)</f>
        <v>yes</v>
      </c>
      <c r="P57" s="42" t="e">
        <f>_xlfn.XLOOKUP(Table35[[#This Row],[Subject Id]],'TPD Blood'!A:A,'TPD Blood'!B:B)</f>
        <v>#N/A</v>
      </c>
      <c r="Q57" s="42" t="e">
        <f>_xlfn.XLOOKUP(Table35[[#This Row],[Subject Id]],'TPD Assayed'!A:A,'TPD Assayed'!C:C)</f>
        <v>#N/A</v>
      </c>
      <c r="V57"/>
      <c r="Y57"/>
      <c r="Z57"/>
      <c r="AA57"/>
      <c r="AB57"/>
    </row>
    <row r="58" spans="1:28">
      <c r="A58" t="s">
        <v>104</v>
      </c>
      <c r="B58" t="str">
        <f>MID(Table35[[#This Row],[Subject Id]],13,1)</f>
        <v>N</v>
      </c>
      <c r="C58" t="str">
        <f>_xlfn.XLOOKUP(Table35[[#This Row],[Subject Id]],Table2[Subject Id],Table2[Event date])</f>
        <v>2021-07-20</v>
      </c>
      <c r="D58" s="37" t="str">
        <f>_xlfn.XLOOKUP(Table35[[#This Row],[Subject Id]],'T0 Blood'!A:A,'T0 Blood'!I:I)</f>
        <v>040-2001-0</v>
      </c>
      <c r="E58" s="37" t="str">
        <f>_xlfn.XLOOKUP(Table35[[#This Row],[Subject Id]],'T0 Blood'!A:A,'T0 Blood'!H:H)</f>
        <v>2021-09-16</v>
      </c>
      <c r="F58" s="69" t="e">
        <f>_xlfn.XLOOKUP(Table35[[#This Row],[Subject Id]],T0Assayed!D:D,T0Assayed!F:F)</f>
        <v>#N/A</v>
      </c>
      <c r="G58" s="39" t="s">
        <v>22</v>
      </c>
      <c r="H58" s="37" t="e">
        <v>#N/A</v>
      </c>
      <c r="I58" s="38" t="str">
        <f>_xlfn.XLOOKUP((CONCATENATE(Table35[[#This Row],[Subject Id]],"-T0")),'In the Lab'!A:A,'In the Lab'!G:G)</f>
        <v>yes</v>
      </c>
      <c r="J58" s="49" t="e">
        <f>_xlfn.XLOOKUP(Table35[[#This Row],[Subject Id]],'T1 Blood'!A:A,'T1 Blood'!I:I)</f>
        <v>#N/A</v>
      </c>
      <c r="K58" s="49" t="e">
        <f>_xlfn.XLOOKUP(Table35[[#This Row],[Subject Id]],'T1 Blood'!A:A,'T1 Blood'!H:H)</f>
        <v>#N/A</v>
      </c>
      <c r="L58" s="49" t="e">
        <f>_xlfn.XLOOKUP(Table35[[#This Row],[Subject Id]],'T1 Assayed'!A:A,'T1 Assayed'!D:D)</f>
        <v>#N/A</v>
      </c>
      <c r="M58" s="49" t="e">
        <v>#N/A</v>
      </c>
      <c r="N58" s="49" t="e">
        <v>#N/A</v>
      </c>
      <c r="O58" s="49" t="e">
        <f>_xlfn.XLOOKUP((CONCATENATE(Table35[[#This Row],[Subject Id]],"-T1")),'In the Lab'!A:A,'In the Lab'!G:G)</f>
        <v>#N/A</v>
      </c>
      <c r="P58" s="42" t="e">
        <f>_xlfn.XLOOKUP(Table35[[#This Row],[Subject Id]],'TPD Blood'!A:A,'TPD Blood'!B:B)</f>
        <v>#N/A</v>
      </c>
      <c r="Q58" s="42" t="e">
        <f>_xlfn.XLOOKUP(Table35[[#This Row],[Subject Id]],'TPD Assayed'!A:A,'TPD Assayed'!C:C)</f>
        <v>#N/A</v>
      </c>
      <c r="V58"/>
      <c r="Y58"/>
      <c r="Z58"/>
      <c r="AA58"/>
      <c r="AB58"/>
    </row>
    <row r="59" spans="1:28">
      <c r="A59" t="s">
        <v>105</v>
      </c>
      <c r="B59" t="str">
        <f>MID(Table35[[#This Row],[Subject Id]],13,1)</f>
        <v>N</v>
      </c>
      <c r="C59" t="str">
        <f>_xlfn.XLOOKUP(Table35[[#This Row],[Subject Id]],Table2[Subject Id],Table2[Event date])</f>
        <v>2018-07-10</v>
      </c>
      <c r="D59" s="37" t="str">
        <f>_xlfn.XLOOKUP(Table35[[#This Row],[Subject Id]],'T0 Blood'!A:A,'T0 Blood'!I:I)</f>
        <v>040-2020-0</v>
      </c>
      <c r="E59" s="37" t="str">
        <f>_xlfn.XLOOKUP(Table35[[#This Row],[Subject Id]],'T0 Blood'!A:A,'T0 Blood'!H:H)</f>
        <v>2021-01-20</v>
      </c>
      <c r="F59" s="69" t="e">
        <f>_xlfn.XLOOKUP(Table35[[#This Row],[Subject Id]],T0Assayed!D:D,T0Assayed!F:F)</f>
        <v>#N/A</v>
      </c>
      <c r="G59" s="39" t="s">
        <v>22</v>
      </c>
      <c r="H59" s="37" t="e">
        <v>#N/A</v>
      </c>
      <c r="I59" s="38" t="str">
        <f>_xlfn.XLOOKUP((CONCATENATE(Table35[[#This Row],[Subject Id]],"-T0")),'In the Lab'!A:A,'In the Lab'!G:G)</f>
        <v>yes</v>
      </c>
      <c r="J59" s="49" t="str">
        <f>_xlfn.XLOOKUP(Table35[[#This Row],[Subject Id]],'T1 Blood'!A:A,'T1 Blood'!I:I)</f>
        <v>040-2020-1</v>
      </c>
      <c r="K59" s="49" t="str">
        <f>_xlfn.XLOOKUP(Table35[[#This Row],[Subject Id]],'T1 Blood'!A:A,'T1 Blood'!H:H)</f>
        <v>2021-04-12</v>
      </c>
      <c r="L59" s="49" t="e">
        <f>_xlfn.XLOOKUP(Table35[[#This Row],[Subject Id]],'T1 Assayed'!A:A,'T1 Assayed'!D:D)</f>
        <v>#N/A</v>
      </c>
      <c r="M59" s="49" t="s">
        <v>41</v>
      </c>
      <c r="N59" s="49" t="s">
        <v>106</v>
      </c>
      <c r="O59" s="49" t="str">
        <f>_xlfn.XLOOKUP((CONCATENATE(Table35[[#This Row],[Subject Id]],"-T1")),'In the Lab'!A:A,'In the Lab'!G:G)</f>
        <v>yes</v>
      </c>
      <c r="P59" s="42" t="e">
        <f>_xlfn.XLOOKUP(Table35[[#This Row],[Subject Id]],'TPD Blood'!A:A,'TPD Blood'!B:B)</f>
        <v>#N/A</v>
      </c>
      <c r="Q59" s="42" t="e">
        <f>_xlfn.XLOOKUP(Table35[[#This Row],[Subject Id]],'TPD Assayed'!A:A,'TPD Assayed'!C:C)</f>
        <v>#N/A</v>
      </c>
      <c r="V59"/>
      <c r="Y59"/>
      <c r="Z59"/>
      <c r="AA59"/>
      <c r="AB59"/>
    </row>
    <row r="60" spans="1:28">
      <c r="A60" t="s">
        <v>107</v>
      </c>
      <c r="B60" t="str">
        <f>MID(Table35[[#This Row],[Subject Id]],13,1)</f>
        <v>N</v>
      </c>
      <c r="C60" t="str">
        <f>_xlfn.XLOOKUP(Table35[[#This Row],[Subject Id]],Table2[Subject Id],Table2[Event date])</f>
        <v>2020-10-21</v>
      </c>
      <c r="D60" s="37" t="str">
        <f>_xlfn.XLOOKUP(Table35[[#This Row],[Subject Id]],'T0 Blood'!A:A,'T0 Blood'!I:I)</f>
        <v>040-2027-0</v>
      </c>
      <c r="E60" s="37" t="str">
        <f>_xlfn.XLOOKUP(Table35[[#This Row],[Subject Id]],'T0 Blood'!A:A,'T0 Blood'!H:H)</f>
        <v>2021-01-18</v>
      </c>
      <c r="F60" s="69" t="e">
        <f>_xlfn.XLOOKUP(Table35[[#This Row],[Subject Id]],T0Assayed!D:D,T0Assayed!F:F)</f>
        <v>#N/A</v>
      </c>
      <c r="G60" s="39" t="s">
        <v>38</v>
      </c>
      <c r="I60" s="38" t="str">
        <f>_xlfn.XLOOKUP((CONCATENATE(Table35[[#This Row],[Subject Id]],"-T0")),'In the Lab'!A:A,'In the Lab'!G:G)</f>
        <v>yes</v>
      </c>
      <c r="J60" s="49" t="e">
        <f>_xlfn.XLOOKUP(Table35[[#This Row],[Subject Id]],'T1 Blood'!A:A,'T1 Blood'!I:I)</f>
        <v>#N/A</v>
      </c>
      <c r="K60" s="49" t="e">
        <f>_xlfn.XLOOKUP(Table35[[#This Row],[Subject Id]],'T1 Blood'!A:A,'T1 Blood'!H:H)</f>
        <v>#N/A</v>
      </c>
      <c r="L60" s="49" t="e">
        <f>_xlfn.XLOOKUP(Table35[[#This Row],[Subject Id]],'T1 Assayed'!A:A,'T1 Assayed'!D:D)</f>
        <v>#N/A</v>
      </c>
      <c r="M60" s="49" t="e">
        <v>#N/A</v>
      </c>
      <c r="N60" s="49" t="e">
        <v>#N/A</v>
      </c>
      <c r="O60" s="49" t="e">
        <f>_xlfn.XLOOKUP((CONCATENATE(Table35[[#This Row],[Subject Id]],"-T1")),'In the Lab'!A:A,'In the Lab'!G:G)</f>
        <v>#N/A</v>
      </c>
      <c r="P60" s="42" t="e">
        <f>_xlfn.XLOOKUP(Table35[[#This Row],[Subject Id]],'TPD Blood'!A:A,'TPD Blood'!B:B)</f>
        <v>#N/A</v>
      </c>
      <c r="Q60" s="42" t="e">
        <f>_xlfn.XLOOKUP(Table35[[#This Row],[Subject Id]],'TPD Assayed'!A:A,'TPD Assayed'!C:C)</f>
        <v>#N/A</v>
      </c>
      <c r="V60"/>
      <c r="Y60"/>
      <c r="Z60"/>
      <c r="AA60"/>
      <c r="AB60"/>
    </row>
    <row r="61" spans="1:28">
      <c r="A61" t="s">
        <v>108</v>
      </c>
      <c r="B61" t="str">
        <f>MID(Table35[[#This Row],[Subject Id]],13,1)</f>
        <v>N</v>
      </c>
      <c r="C61" t="str">
        <f>_xlfn.XLOOKUP(Table35[[#This Row],[Subject Id]],Table2[Subject Id],Table2[Event date])</f>
        <v>2018-09-13</v>
      </c>
      <c r="D61" s="37" t="str">
        <f>_xlfn.XLOOKUP(Table35[[#This Row],[Subject Id]],'T0 Blood'!A:A,'T0 Blood'!I:I)</f>
        <v>040-2021-0</v>
      </c>
      <c r="E61" s="37" t="str">
        <f>_xlfn.XLOOKUP(Table35[[#This Row],[Subject Id]],'T0 Blood'!A:A,'T0 Blood'!H:H)</f>
        <v>2021-03-22</v>
      </c>
      <c r="F61" s="69" t="e">
        <f>_xlfn.XLOOKUP(Table35[[#This Row],[Subject Id]],T0Assayed!D:D,T0Assayed!F:F)</f>
        <v>#N/A</v>
      </c>
      <c r="G61" s="39" t="s">
        <v>22</v>
      </c>
      <c r="H61" s="37" t="e">
        <v>#N/A</v>
      </c>
      <c r="I61" s="38" t="str">
        <f>_xlfn.XLOOKUP((CONCATENATE(Table35[[#This Row],[Subject Id]],"-T0")),'In the Lab'!A:A,'In the Lab'!G:G)</f>
        <v>yes</v>
      </c>
      <c r="J61" s="49" t="e">
        <f>_xlfn.XLOOKUP(Table35[[#This Row],[Subject Id]],'T1 Blood'!A:A,'T1 Blood'!I:I)</f>
        <v>#N/A</v>
      </c>
      <c r="K61" s="49" t="e">
        <f>_xlfn.XLOOKUP(Table35[[#This Row],[Subject Id]],'T1 Blood'!A:A,'T1 Blood'!H:H)</f>
        <v>#N/A</v>
      </c>
      <c r="L61" s="49" t="e">
        <f>_xlfn.XLOOKUP(Table35[[#This Row],[Subject Id]],'T1 Assayed'!A:A,'T1 Assayed'!D:D)</f>
        <v>#N/A</v>
      </c>
      <c r="M61" s="49" t="e">
        <v>#N/A</v>
      </c>
      <c r="N61" s="49" t="e">
        <v>#N/A</v>
      </c>
      <c r="O61" s="49" t="e">
        <f>_xlfn.XLOOKUP((CONCATENATE(Table35[[#This Row],[Subject Id]],"-T1")),'In the Lab'!A:A,'In the Lab'!G:G)</f>
        <v>#N/A</v>
      </c>
      <c r="P61" s="42" t="e">
        <f>_xlfn.XLOOKUP(Table35[[#This Row],[Subject Id]],'TPD Blood'!A:A,'TPD Blood'!B:B)</f>
        <v>#N/A</v>
      </c>
      <c r="Q61" s="42" t="e">
        <f>_xlfn.XLOOKUP(Table35[[#This Row],[Subject Id]],'TPD Assayed'!A:A,'TPD Assayed'!C:C)</f>
        <v>#N/A</v>
      </c>
      <c r="V61"/>
      <c r="Y61"/>
      <c r="Z61"/>
      <c r="AA61"/>
      <c r="AB61"/>
    </row>
    <row r="62" spans="1:28">
      <c r="A62" t="s">
        <v>109</v>
      </c>
      <c r="B62" t="str">
        <f>MID(Table35[[#This Row],[Subject Id]],13,1)</f>
        <v>N</v>
      </c>
      <c r="C62" t="str">
        <f>_xlfn.XLOOKUP(Table35[[#This Row],[Subject Id]],Table2[Subject Id],Table2[Event date])</f>
        <v>2020-11-10</v>
      </c>
      <c r="D62" s="37" t="str">
        <f>_xlfn.XLOOKUP(Table35[[#This Row],[Subject Id]],'T0 Blood'!A:A,'T0 Blood'!I:I)</f>
        <v>040-2029-0</v>
      </c>
      <c r="E62" s="37" t="str">
        <f>_xlfn.XLOOKUP(Table35[[#This Row],[Subject Id]],'T0 Blood'!A:A,'T0 Blood'!H:H)</f>
        <v>2020-11-10</v>
      </c>
      <c r="F62" s="69" t="e">
        <f>_xlfn.XLOOKUP(Table35[[#This Row],[Subject Id]],T0Assayed!D:D,T0Assayed!F:F)</f>
        <v>#N/A</v>
      </c>
      <c r="G62" s="39" t="s">
        <v>38</v>
      </c>
      <c r="H62" s="37" t="s">
        <v>110</v>
      </c>
      <c r="I62" s="38" t="e">
        <f>_xlfn.XLOOKUP((CONCATENATE(Table35[[#This Row],[Subject Id]],"-T0")),'In the Lab'!A:A,'In the Lab'!G:G)</f>
        <v>#N/A</v>
      </c>
      <c r="J62" s="49" t="e">
        <f>_xlfn.XLOOKUP(Table35[[#This Row],[Subject Id]],'T1 Blood'!A:A,'T1 Blood'!I:I)</f>
        <v>#N/A</v>
      </c>
      <c r="K62" s="49" t="e">
        <f>_xlfn.XLOOKUP(Table35[[#This Row],[Subject Id]],'T1 Blood'!A:A,'T1 Blood'!H:H)</f>
        <v>#N/A</v>
      </c>
      <c r="L62" s="49" t="e">
        <f>_xlfn.XLOOKUP(Table35[[#This Row],[Subject Id]],'T1 Assayed'!A:A,'T1 Assayed'!D:D)</f>
        <v>#N/A</v>
      </c>
      <c r="M62" s="49" t="e">
        <v>#N/A</v>
      </c>
      <c r="N62" s="49" t="e">
        <v>#N/A</v>
      </c>
      <c r="O62" s="49" t="e">
        <f>_xlfn.XLOOKUP((CONCATENATE(Table35[[#This Row],[Subject Id]],"-T1")),'In the Lab'!A:A,'In the Lab'!G:G)</f>
        <v>#N/A</v>
      </c>
      <c r="P62" s="42" t="e">
        <f>_xlfn.XLOOKUP(Table35[[#This Row],[Subject Id]],'TPD Blood'!A:A,'TPD Blood'!B:B)</f>
        <v>#N/A</v>
      </c>
      <c r="Q62" s="42" t="e">
        <f>_xlfn.XLOOKUP(Table35[[#This Row],[Subject Id]],'TPD Assayed'!A:A,'TPD Assayed'!C:C)</f>
        <v>#N/A</v>
      </c>
      <c r="V62"/>
      <c r="Y62"/>
      <c r="Z62"/>
      <c r="AA62"/>
      <c r="AB62"/>
    </row>
    <row r="63" spans="1:28">
      <c r="A63" t="s">
        <v>111</v>
      </c>
      <c r="B63" t="str">
        <f>MID(Table35[[#This Row],[Subject Id]],13,1)</f>
        <v>N</v>
      </c>
      <c r="C63" t="str">
        <f>_xlfn.XLOOKUP(Table35[[#This Row],[Subject Id]],Table2[Subject Id],Table2[Event date])</f>
        <v>2020-11-24</v>
      </c>
      <c r="D63" s="37" t="str">
        <f>_xlfn.XLOOKUP(Table35[[#This Row],[Subject Id]],'T0 Blood'!A:A,'T0 Blood'!I:I)</f>
        <v>040-2030-0</v>
      </c>
      <c r="E63" s="37" t="str">
        <f>_xlfn.XLOOKUP(Table35[[#This Row],[Subject Id]],'T0 Blood'!A:A,'T0 Blood'!H:H)</f>
        <v>2020-11-24</v>
      </c>
      <c r="F63" s="69" t="e">
        <f>_xlfn.XLOOKUP(Table35[[#This Row],[Subject Id]],T0Assayed!D:D,T0Assayed!F:F)</f>
        <v>#N/A</v>
      </c>
      <c r="G63" s="39" t="s">
        <v>38</v>
      </c>
      <c r="H63" s="37" t="s">
        <v>110</v>
      </c>
      <c r="I63" s="38" t="e">
        <f>_xlfn.XLOOKUP((CONCATENATE(Table35[[#This Row],[Subject Id]],"-T0")),'In the Lab'!A:A,'In the Lab'!G:G)</f>
        <v>#N/A</v>
      </c>
      <c r="J63" s="49" t="str">
        <f>_xlfn.XLOOKUP(Table35[[#This Row],[Subject Id]],'T1 Blood'!A:A,'T1 Blood'!I:I)</f>
        <v>040-2030-1</v>
      </c>
      <c r="K63" s="49" t="str">
        <f>_xlfn.XLOOKUP(Table35[[#This Row],[Subject Id]],'T1 Blood'!A:A,'T1 Blood'!H:H)</f>
        <v>2020-12-16</v>
      </c>
      <c r="L63" s="49" t="e">
        <f>_xlfn.XLOOKUP(Table35[[#This Row],[Subject Id]],'T1 Assayed'!A:A,'T1 Assayed'!D:D)</f>
        <v>#N/A</v>
      </c>
      <c r="M63" s="49" t="s">
        <v>38</v>
      </c>
      <c r="N63" s="49" t="s">
        <v>112</v>
      </c>
      <c r="O63" s="49" t="str">
        <f>_xlfn.XLOOKUP((CONCATENATE(Table35[[#This Row],[Subject Id]],"-T1")),'In the Lab'!A:A,'In the Lab'!G:G)</f>
        <v>yes</v>
      </c>
      <c r="P63" s="42" t="str">
        <f>_xlfn.XLOOKUP(Table35[[#This Row],[Subject Id]],'TPD Blood'!A:A,'TPD Blood'!B:B)</f>
        <v>040-2030-PD</v>
      </c>
      <c r="Q63" s="42" t="e">
        <f>_xlfn.XLOOKUP(Table35[[#This Row],[Subject Id]],'TPD Assayed'!A:A,'TPD Assayed'!C:C)</f>
        <v>#N/A</v>
      </c>
      <c r="R63" s="42" t="s">
        <v>38</v>
      </c>
      <c r="S63" s="7" t="s">
        <v>113</v>
      </c>
      <c r="V63"/>
      <c r="Y63"/>
      <c r="Z63"/>
      <c r="AA63"/>
      <c r="AB63"/>
    </row>
    <row r="64" spans="1:28">
      <c r="A64" t="s">
        <v>114</v>
      </c>
      <c r="B64" t="str">
        <f>MID(Table35[[#This Row],[Subject Id]],13,1)</f>
        <v>N</v>
      </c>
      <c r="C64" t="str">
        <f>_xlfn.XLOOKUP(Table35[[#This Row],[Subject Id]],Table2[Subject Id],Table2[Event date])</f>
        <v>2020-02-03</v>
      </c>
      <c r="D64" s="37" t="str">
        <f>_xlfn.XLOOKUP(Table35[[#This Row],[Subject Id]],'T0 Blood'!A:A,'T0 Blood'!I:I)</f>
        <v>040-2022-0</v>
      </c>
      <c r="E64" s="37" t="str">
        <f>_xlfn.XLOOKUP(Table35[[#This Row],[Subject Id]],'T0 Blood'!A:A,'T0 Blood'!H:H)</f>
        <v>2021-03-23</v>
      </c>
      <c r="F64" s="69" t="e">
        <f>_xlfn.XLOOKUP(Table35[[#This Row],[Subject Id]],T0Assayed!D:D,T0Assayed!F:F)</f>
        <v>#N/A</v>
      </c>
      <c r="G64" s="39" t="s">
        <v>22</v>
      </c>
      <c r="H64" s="37" t="e">
        <v>#N/A</v>
      </c>
      <c r="I64" s="38" t="str">
        <f>_xlfn.XLOOKUP((CONCATENATE(Table35[[#This Row],[Subject Id]],"-T0")),'In the Lab'!A:A,'In the Lab'!G:G)</f>
        <v>yes</v>
      </c>
      <c r="J64" s="49" t="str">
        <f>_xlfn.XLOOKUP(Table35[[#This Row],[Subject Id]],'T1 Blood'!A:A,'T1 Blood'!I:I)</f>
        <v>040-2022-1</v>
      </c>
      <c r="K64" s="49" t="str">
        <f>_xlfn.XLOOKUP(Table35[[#This Row],[Subject Id]],'T1 Blood'!A:A,'T1 Blood'!H:H)</f>
        <v>2021-04-14</v>
      </c>
      <c r="L64" s="49" t="e">
        <f>_xlfn.XLOOKUP(Table35[[#This Row],[Subject Id]],'T1 Assayed'!A:A,'T1 Assayed'!D:D)</f>
        <v>#N/A</v>
      </c>
      <c r="M64" s="49" t="s">
        <v>41</v>
      </c>
      <c r="N64" s="49" t="s">
        <v>26</v>
      </c>
      <c r="O64" s="49" t="str">
        <f>_xlfn.XLOOKUP((CONCATENATE(Table35[[#This Row],[Subject Id]],"-T1")),'In the Lab'!A:A,'In the Lab'!G:G)</f>
        <v>yes</v>
      </c>
      <c r="P64" s="42" t="e">
        <f>_xlfn.XLOOKUP(Table35[[#This Row],[Subject Id]],'TPD Blood'!A:A,'TPD Blood'!B:B)</f>
        <v>#N/A</v>
      </c>
      <c r="Q64" s="42" t="e">
        <f>_xlfn.XLOOKUP(Table35[[#This Row],[Subject Id]],'TPD Assayed'!A:A,'TPD Assayed'!C:C)</f>
        <v>#N/A</v>
      </c>
      <c r="V64"/>
      <c r="Y64"/>
      <c r="Z64"/>
      <c r="AA64"/>
      <c r="AB64"/>
    </row>
    <row r="65" spans="1:28">
      <c r="A65" t="s">
        <v>115</v>
      </c>
      <c r="B65" t="str">
        <f>MID(Table35[[#This Row],[Subject Id]],13,1)</f>
        <v>N</v>
      </c>
      <c r="C65" t="str">
        <f>_xlfn.XLOOKUP(Table35[[#This Row],[Subject Id]],Table2[Subject Id],Table2[Event date])</f>
        <v>2020-02-03</v>
      </c>
      <c r="D65" s="37" t="str">
        <f>_xlfn.XLOOKUP(Table35[[#This Row],[Subject Id]],'T0 Blood'!A:A,'T0 Blood'!I:I)</f>
        <v>040-2023-0</v>
      </c>
      <c r="E65" s="37" t="str">
        <f>_xlfn.XLOOKUP(Table35[[#This Row],[Subject Id]],'T0 Blood'!A:A,'T0 Blood'!H:H)</f>
        <v>2021-01-20</v>
      </c>
      <c r="F65" s="69" t="e">
        <f>_xlfn.XLOOKUP(Table35[[#This Row],[Subject Id]],T0Assayed!D:D,T0Assayed!F:F)</f>
        <v>#N/A</v>
      </c>
      <c r="G65" s="39" t="s">
        <v>22</v>
      </c>
      <c r="H65" s="37" t="e">
        <v>#N/A</v>
      </c>
      <c r="I65" s="38" t="str">
        <f>_xlfn.XLOOKUP((CONCATENATE(Table35[[#This Row],[Subject Id]],"-T0")),'In the Lab'!A:A,'In the Lab'!G:G)</f>
        <v>yes</v>
      </c>
      <c r="J65" s="49" t="e">
        <f>_xlfn.XLOOKUP(Table35[[#This Row],[Subject Id]],'T1 Blood'!A:A,'T1 Blood'!I:I)</f>
        <v>#N/A</v>
      </c>
      <c r="K65" s="49" t="e">
        <f>_xlfn.XLOOKUP(Table35[[#This Row],[Subject Id]],'T1 Blood'!A:A,'T1 Blood'!H:H)</f>
        <v>#N/A</v>
      </c>
      <c r="L65" s="49" t="e">
        <f>_xlfn.XLOOKUP(Table35[[#This Row],[Subject Id]],'T1 Assayed'!A:A,'T1 Assayed'!D:D)</f>
        <v>#N/A</v>
      </c>
      <c r="M65" s="49" t="e">
        <v>#N/A</v>
      </c>
      <c r="N65" s="49" t="e">
        <v>#N/A</v>
      </c>
      <c r="O65" s="49" t="e">
        <f>_xlfn.XLOOKUP((CONCATENATE(Table35[[#This Row],[Subject Id]],"-T1")),'In the Lab'!A:A,'In the Lab'!G:G)</f>
        <v>#N/A</v>
      </c>
      <c r="P65" s="42" t="e">
        <f>_xlfn.XLOOKUP(Table35[[#This Row],[Subject Id]],'TPD Blood'!A:A,'TPD Blood'!B:B)</f>
        <v>#N/A</v>
      </c>
      <c r="Q65" s="42" t="e">
        <f>_xlfn.XLOOKUP(Table35[[#This Row],[Subject Id]],'TPD Assayed'!A:A,'TPD Assayed'!C:C)</f>
        <v>#N/A</v>
      </c>
      <c r="V65"/>
      <c r="Y65"/>
      <c r="Z65"/>
      <c r="AA65"/>
      <c r="AB65"/>
    </row>
    <row r="66" spans="1:28">
      <c r="A66" t="s">
        <v>116</v>
      </c>
      <c r="B66" t="str">
        <f>MID(Table35[[#This Row],[Subject Id]],13,1)</f>
        <v>N</v>
      </c>
      <c r="C66" t="str">
        <f>_xlfn.XLOOKUP(Table35[[#This Row],[Subject Id]],Table2[Subject Id],Table2[Event date])</f>
        <v>2020-05-13</v>
      </c>
      <c r="D66" s="37" t="str">
        <f>_xlfn.XLOOKUP(Table35[[#This Row],[Subject Id]],'T0 Blood'!A:A,'T0 Blood'!I:I)</f>
        <v>040-2025-0</v>
      </c>
      <c r="E66" s="37" t="str">
        <f>_xlfn.XLOOKUP(Table35[[#This Row],[Subject Id]],'T0 Blood'!A:A,'T0 Blood'!H:H)</f>
        <v>2021-03-15</v>
      </c>
      <c r="F66" s="69" t="e">
        <f>_xlfn.XLOOKUP(Table35[[#This Row],[Subject Id]],T0Assayed!D:D,T0Assayed!F:F)</f>
        <v>#N/A</v>
      </c>
      <c r="G66" s="39" t="s">
        <v>22</v>
      </c>
      <c r="H66" s="37" t="e">
        <v>#N/A</v>
      </c>
      <c r="I66" s="38" t="str">
        <f>_xlfn.XLOOKUP((CONCATENATE(Table35[[#This Row],[Subject Id]],"-T0")),'In the Lab'!A:A,'In the Lab'!G:G)</f>
        <v>yes</v>
      </c>
      <c r="J66" s="49" t="e">
        <f>_xlfn.XLOOKUP(Table35[[#This Row],[Subject Id]],'T1 Blood'!A:A,'T1 Blood'!I:I)</f>
        <v>#N/A</v>
      </c>
      <c r="K66" s="49" t="e">
        <f>_xlfn.XLOOKUP(Table35[[#This Row],[Subject Id]],'T1 Blood'!A:A,'T1 Blood'!H:H)</f>
        <v>#N/A</v>
      </c>
      <c r="L66" s="49" t="e">
        <f>_xlfn.XLOOKUP(Table35[[#This Row],[Subject Id]],'T1 Assayed'!A:A,'T1 Assayed'!D:D)</f>
        <v>#N/A</v>
      </c>
      <c r="M66" s="49" t="e">
        <v>#N/A</v>
      </c>
      <c r="N66" s="49" t="e">
        <v>#N/A</v>
      </c>
      <c r="O66" s="49" t="e">
        <f>_xlfn.XLOOKUP((CONCATENATE(Table35[[#This Row],[Subject Id]],"-T1")),'In the Lab'!A:A,'In the Lab'!G:G)</f>
        <v>#N/A</v>
      </c>
      <c r="P66" s="42" t="e">
        <f>_xlfn.XLOOKUP(Table35[[#This Row],[Subject Id]],'TPD Blood'!A:A,'TPD Blood'!B:B)</f>
        <v>#N/A</v>
      </c>
      <c r="Q66" s="42" t="e">
        <f>_xlfn.XLOOKUP(Table35[[#This Row],[Subject Id]],'TPD Assayed'!A:A,'TPD Assayed'!C:C)</f>
        <v>#N/A</v>
      </c>
      <c r="V66"/>
      <c r="Y66"/>
      <c r="Z66"/>
      <c r="AA66"/>
      <c r="AB66"/>
    </row>
    <row r="67" spans="1:28">
      <c r="A67" t="s">
        <v>117</v>
      </c>
      <c r="B67" t="str">
        <f>MID(Table35[[#This Row],[Subject Id]],13,1)</f>
        <v>N</v>
      </c>
      <c r="C67" t="str">
        <f>_xlfn.XLOOKUP(Table35[[#This Row],[Subject Id]],Table2[Subject Id],Table2[Event date])</f>
        <v>2020-07-02</v>
      </c>
      <c r="D67" s="37" t="str">
        <f>_xlfn.XLOOKUP(Table35[[#This Row],[Subject Id]],'T0 Blood'!A:A,'T0 Blood'!I:I)</f>
        <v>040-2026-0</v>
      </c>
      <c r="E67" s="37" t="str">
        <f>_xlfn.XLOOKUP(Table35[[#This Row],[Subject Id]],'T0 Blood'!A:A,'T0 Blood'!H:H)</f>
        <v>2021-05-03</v>
      </c>
      <c r="F67" s="69" t="e">
        <f>_xlfn.XLOOKUP(Table35[[#This Row],[Subject Id]],T0Assayed!D:D,T0Assayed!F:F)</f>
        <v>#N/A</v>
      </c>
      <c r="G67" s="39" t="s">
        <v>22</v>
      </c>
      <c r="H67" s="37" t="e">
        <v>#N/A</v>
      </c>
      <c r="I67" s="38" t="str">
        <f>_xlfn.XLOOKUP((CONCATENATE(Table35[[#This Row],[Subject Id]],"-T0")),'In the Lab'!A:A,'In the Lab'!G:G)</f>
        <v>yes</v>
      </c>
      <c r="J67" s="49" t="e">
        <f>_xlfn.XLOOKUP(Table35[[#This Row],[Subject Id]],'T1 Blood'!A:A,'T1 Blood'!I:I)</f>
        <v>#N/A</v>
      </c>
      <c r="K67" s="49" t="e">
        <f>_xlfn.XLOOKUP(Table35[[#This Row],[Subject Id]],'T1 Blood'!A:A,'T1 Blood'!H:H)</f>
        <v>#N/A</v>
      </c>
      <c r="L67" s="49" t="e">
        <f>_xlfn.XLOOKUP(Table35[[#This Row],[Subject Id]],'T1 Assayed'!A:A,'T1 Assayed'!D:D)</f>
        <v>#N/A</v>
      </c>
      <c r="M67" s="49" t="e">
        <v>#N/A</v>
      </c>
      <c r="N67" s="49" t="e">
        <v>#N/A</v>
      </c>
      <c r="O67" s="49" t="e">
        <f>_xlfn.XLOOKUP((CONCATENATE(Table35[[#This Row],[Subject Id]],"-T1")),'In the Lab'!A:A,'In the Lab'!G:G)</f>
        <v>#N/A</v>
      </c>
      <c r="P67" s="42" t="e">
        <f>_xlfn.XLOOKUP(Table35[[#This Row],[Subject Id]],'TPD Blood'!A:A,'TPD Blood'!B:B)</f>
        <v>#N/A</v>
      </c>
      <c r="Q67" s="42" t="e">
        <f>_xlfn.XLOOKUP(Table35[[#This Row],[Subject Id]],'TPD Assayed'!A:A,'TPD Assayed'!C:C)</f>
        <v>#N/A</v>
      </c>
      <c r="V67"/>
      <c r="Y67"/>
      <c r="Z67"/>
      <c r="AA67"/>
      <c r="AB67"/>
    </row>
    <row r="68" spans="1:28">
      <c r="A68" t="s">
        <v>118</v>
      </c>
      <c r="B68" t="str">
        <f>MID(Table35[[#This Row],[Subject Id]],13,1)</f>
        <v>N</v>
      </c>
      <c r="C68" t="str">
        <f>_xlfn.XLOOKUP(Table35[[#This Row],[Subject Id]],Table2[Subject Id],Table2[Event date])</f>
        <v>2016-02-28</v>
      </c>
      <c r="D68" s="37" t="str">
        <f>_xlfn.XLOOKUP(Table35[[#This Row],[Subject Id]],'T0 Blood'!A:A,'T0 Blood'!I:I)</f>
        <v>038-1000-0</v>
      </c>
      <c r="E68" s="37" t="str">
        <f>_xlfn.XLOOKUP(Table35[[#This Row],[Subject Id]],'T0 Blood'!A:A,'T0 Blood'!H:H)</f>
        <v>2016-02-28</v>
      </c>
      <c r="F68" s="69" t="e">
        <f>_xlfn.XLOOKUP(Table35[[#This Row],[Subject Id]],T0Assayed!D:D,T0Assayed!F:F)</f>
        <v>#N/A</v>
      </c>
      <c r="G68" s="39" t="s">
        <v>22</v>
      </c>
      <c r="H68" s="37" t="e">
        <v>#N/A</v>
      </c>
      <c r="I68" s="38" t="str">
        <f>_xlfn.XLOOKUP((CONCATENATE(Table35[[#This Row],[Subject Id]],"-T0")),'In the Lab'!A:A,'In the Lab'!G:G)</f>
        <v>yes</v>
      </c>
      <c r="J68" s="49" t="e">
        <f>_xlfn.XLOOKUP(Table35[[#This Row],[Subject Id]],'T1 Blood'!A:A,'T1 Blood'!I:I)</f>
        <v>#N/A</v>
      </c>
      <c r="K68" s="49" t="e">
        <f>_xlfn.XLOOKUP(Table35[[#This Row],[Subject Id]],'T1 Blood'!A:A,'T1 Blood'!H:H)</f>
        <v>#N/A</v>
      </c>
      <c r="L68" s="49" t="e">
        <f>_xlfn.XLOOKUP(Table35[[#This Row],[Subject Id]],'T1 Assayed'!A:A,'T1 Assayed'!D:D)</f>
        <v>#N/A</v>
      </c>
      <c r="M68" s="49" t="e">
        <v>#N/A</v>
      </c>
      <c r="N68" s="49" t="e">
        <v>#N/A</v>
      </c>
      <c r="O68" s="49" t="e">
        <f>_xlfn.XLOOKUP((CONCATENATE(Table35[[#This Row],[Subject Id]],"-T1")),'In the Lab'!A:A,'In the Lab'!G:G)</f>
        <v>#N/A</v>
      </c>
      <c r="P68" s="42" t="e">
        <f>_xlfn.XLOOKUP(Table35[[#This Row],[Subject Id]],'TPD Blood'!A:A,'TPD Blood'!B:B)</f>
        <v>#N/A</v>
      </c>
      <c r="Q68" s="42" t="e">
        <f>_xlfn.XLOOKUP(Table35[[#This Row],[Subject Id]],'TPD Assayed'!A:A,'TPD Assayed'!C:C)</f>
        <v>#N/A</v>
      </c>
      <c r="V68"/>
      <c r="Y68"/>
      <c r="Z68"/>
      <c r="AA68"/>
      <c r="AB68"/>
    </row>
    <row r="69" spans="1:28">
      <c r="A69" t="s">
        <v>119</v>
      </c>
      <c r="B69" t="str">
        <f>MID(Table35[[#This Row],[Subject Id]],13,1)</f>
        <v>N</v>
      </c>
      <c r="C69" t="str">
        <f>_xlfn.XLOOKUP(Table35[[#This Row],[Subject Id]],Table2[Subject Id],Table2[Event date])</f>
        <v>2018-02-22</v>
      </c>
      <c r="D69" s="37" t="str">
        <f>_xlfn.XLOOKUP(Table35[[#This Row],[Subject Id]],'T0 Blood'!A:A,'T0 Blood'!I:I)</f>
        <v>038-1002-0</v>
      </c>
      <c r="E69" s="37" t="str">
        <f>_xlfn.XLOOKUP(Table35[[#This Row],[Subject Id]],'T0 Blood'!A:A,'T0 Blood'!H:H)</f>
        <v>2018-02-22</v>
      </c>
      <c r="F69" s="69" t="e">
        <f>_xlfn.XLOOKUP(Table35[[#This Row],[Subject Id]],T0Assayed!D:D,T0Assayed!F:F)</f>
        <v>#N/A</v>
      </c>
      <c r="G69" s="39" t="s">
        <v>22</v>
      </c>
      <c r="H69" s="37" t="e">
        <v>#N/A</v>
      </c>
      <c r="I69" s="38" t="str">
        <f>_xlfn.XLOOKUP((CONCATENATE(Table35[[#This Row],[Subject Id]],"-T0")),'In the Lab'!A:A,'In the Lab'!G:G)</f>
        <v>yes</v>
      </c>
      <c r="J69" s="49" t="e">
        <f>_xlfn.XLOOKUP(Table35[[#This Row],[Subject Id]],'T1 Blood'!A:A,'T1 Blood'!I:I)</f>
        <v>#N/A</v>
      </c>
      <c r="K69" s="49" t="e">
        <f>_xlfn.XLOOKUP(Table35[[#This Row],[Subject Id]],'T1 Blood'!A:A,'T1 Blood'!H:H)</f>
        <v>#N/A</v>
      </c>
      <c r="L69" s="49" t="e">
        <f>_xlfn.XLOOKUP(Table35[[#This Row],[Subject Id]],'T1 Assayed'!A:A,'T1 Assayed'!D:D)</f>
        <v>#N/A</v>
      </c>
      <c r="M69" s="49" t="e">
        <v>#N/A</v>
      </c>
      <c r="N69" s="49" t="e">
        <v>#N/A</v>
      </c>
      <c r="O69" s="49" t="e">
        <f>_xlfn.XLOOKUP((CONCATENATE(Table35[[#This Row],[Subject Id]],"-T1")),'In the Lab'!A:A,'In the Lab'!G:G)</f>
        <v>#N/A</v>
      </c>
      <c r="P69" s="42" t="e">
        <f>_xlfn.XLOOKUP(Table35[[#This Row],[Subject Id]],'TPD Blood'!A:A,'TPD Blood'!B:B)</f>
        <v>#N/A</v>
      </c>
      <c r="Q69" s="42" t="e">
        <f>_xlfn.XLOOKUP(Table35[[#This Row],[Subject Id]],'TPD Assayed'!A:A,'TPD Assayed'!C:C)</f>
        <v>#N/A</v>
      </c>
      <c r="V69"/>
      <c r="Y69"/>
      <c r="Z69"/>
      <c r="AA69"/>
      <c r="AB69"/>
    </row>
    <row r="70" spans="1:28">
      <c r="A70" t="s">
        <v>120</v>
      </c>
      <c r="B70" t="str">
        <f>MID(Table35[[#This Row],[Subject Id]],13,1)</f>
        <v>N</v>
      </c>
      <c r="C70" t="str">
        <f>_xlfn.XLOOKUP(Table35[[#This Row],[Subject Id]],Table2[Subject Id],Table2[Event date])</f>
        <v>2017-01-21</v>
      </c>
      <c r="D70" s="37" t="str">
        <f>_xlfn.XLOOKUP(Table35[[#This Row],[Subject Id]],'T0 Blood'!A:A,'T0 Blood'!I:I)</f>
        <v>038-1003-0</v>
      </c>
      <c r="E70" s="37" t="str">
        <f>_xlfn.XLOOKUP(Table35[[#This Row],[Subject Id]],'T0 Blood'!A:A,'T0 Blood'!H:H)</f>
        <v>2017-01-21</v>
      </c>
      <c r="F70" s="69" t="e">
        <f>_xlfn.XLOOKUP(Table35[[#This Row],[Subject Id]],T0Assayed!D:D,T0Assayed!F:F)</f>
        <v>#N/A</v>
      </c>
      <c r="G70" s="39" t="s">
        <v>22</v>
      </c>
      <c r="H70" s="37" t="e">
        <v>#N/A</v>
      </c>
      <c r="I70" s="38" t="str">
        <f>_xlfn.XLOOKUP((CONCATENATE(Table35[[#This Row],[Subject Id]],"-T0")),'In the Lab'!A:A,'In the Lab'!G:G)</f>
        <v>yes</v>
      </c>
      <c r="J70" s="49" t="e">
        <f>_xlfn.XLOOKUP(Table35[[#This Row],[Subject Id]],'T1 Blood'!A:A,'T1 Blood'!I:I)</f>
        <v>#N/A</v>
      </c>
      <c r="K70" s="49" t="e">
        <f>_xlfn.XLOOKUP(Table35[[#This Row],[Subject Id]],'T1 Blood'!A:A,'T1 Blood'!H:H)</f>
        <v>#N/A</v>
      </c>
      <c r="L70" s="49" t="e">
        <f>_xlfn.XLOOKUP(Table35[[#This Row],[Subject Id]],'T1 Assayed'!A:A,'T1 Assayed'!D:D)</f>
        <v>#N/A</v>
      </c>
      <c r="M70" s="49" t="e">
        <v>#N/A</v>
      </c>
      <c r="N70" s="49" t="e">
        <v>#N/A</v>
      </c>
      <c r="O70" s="49" t="e">
        <f>_xlfn.XLOOKUP((CONCATENATE(Table35[[#This Row],[Subject Id]],"-T1")),'In the Lab'!A:A,'In the Lab'!G:G)</f>
        <v>#N/A</v>
      </c>
      <c r="P70" s="42" t="e">
        <f>_xlfn.XLOOKUP(Table35[[#This Row],[Subject Id]],'TPD Blood'!A:A,'TPD Blood'!B:B)</f>
        <v>#N/A</v>
      </c>
      <c r="Q70" s="42" t="e">
        <f>_xlfn.XLOOKUP(Table35[[#This Row],[Subject Id]],'TPD Assayed'!A:A,'TPD Assayed'!C:C)</f>
        <v>#N/A</v>
      </c>
      <c r="V70"/>
      <c r="Y70"/>
      <c r="Z70"/>
      <c r="AA70"/>
      <c r="AB70"/>
    </row>
    <row r="71" spans="1:28">
      <c r="A71" t="s">
        <v>121</v>
      </c>
      <c r="B71" t="str">
        <f>MID(Table35[[#This Row],[Subject Id]],13,1)</f>
        <v>N</v>
      </c>
      <c r="C71" t="str">
        <f>_xlfn.XLOOKUP(Table35[[#This Row],[Subject Id]],Table2[Subject Id],Table2[Event date])</f>
        <v>2017-01-14</v>
      </c>
      <c r="D71" s="37" t="str">
        <f>_xlfn.XLOOKUP(Table35[[#This Row],[Subject Id]],'T0 Blood'!A:A,'T0 Blood'!I:I)</f>
        <v>038-1008-0</v>
      </c>
      <c r="E71" s="37" t="str">
        <f>_xlfn.XLOOKUP(Table35[[#This Row],[Subject Id]],'T0 Blood'!A:A,'T0 Blood'!H:H)</f>
        <v>2017-01-14</v>
      </c>
      <c r="F71" s="69" t="e">
        <f>_xlfn.XLOOKUP(Table35[[#This Row],[Subject Id]],T0Assayed!D:D,T0Assayed!F:F)</f>
        <v>#N/A</v>
      </c>
      <c r="G71" s="39" t="s">
        <v>22</v>
      </c>
      <c r="H71" s="37" t="e">
        <v>#N/A</v>
      </c>
      <c r="I71" s="38" t="str">
        <f>_xlfn.XLOOKUP((CONCATENATE(Table35[[#This Row],[Subject Id]],"-T0")),'In the Lab'!A:A,'In the Lab'!G:G)</f>
        <v>yes</v>
      </c>
      <c r="J71" s="49" t="e">
        <f>_xlfn.XLOOKUP(Table35[[#This Row],[Subject Id]],'T1 Blood'!A:A,'T1 Blood'!I:I)</f>
        <v>#N/A</v>
      </c>
      <c r="K71" s="49" t="e">
        <f>_xlfn.XLOOKUP(Table35[[#This Row],[Subject Id]],'T1 Blood'!A:A,'T1 Blood'!H:H)</f>
        <v>#N/A</v>
      </c>
      <c r="L71" s="49" t="e">
        <f>_xlfn.XLOOKUP(Table35[[#This Row],[Subject Id]],'T1 Assayed'!A:A,'T1 Assayed'!D:D)</f>
        <v>#N/A</v>
      </c>
      <c r="M71" s="49" t="e">
        <v>#N/A</v>
      </c>
      <c r="N71" s="49" t="e">
        <v>#N/A</v>
      </c>
      <c r="O71" s="49" t="e">
        <f>_xlfn.XLOOKUP((CONCATENATE(Table35[[#This Row],[Subject Id]],"-T1")),'In the Lab'!A:A,'In the Lab'!G:G)</f>
        <v>#N/A</v>
      </c>
      <c r="P71" s="42" t="e">
        <f>_xlfn.XLOOKUP(Table35[[#This Row],[Subject Id]],'TPD Blood'!A:A,'TPD Blood'!B:B)</f>
        <v>#N/A</v>
      </c>
      <c r="Q71" s="42" t="e">
        <f>_xlfn.XLOOKUP(Table35[[#This Row],[Subject Id]],'TPD Assayed'!A:A,'TPD Assayed'!C:C)</f>
        <v>#N/A</v>
      </c>
      <c r="V71"/>
      <c r="Y71"/>
      <c r="Z71"/>
      <c r="AA71"/>
      <c r="AB71"/>
    </row>
    <row r="72" spans="1:28">
      <c r="A72" t="s">
        <v>122</v>
      </c>
      <c r="B72" t="str">
        <f>MID(Table35[[#This Row],[Subject Id]],13,1)</f>
        <v>N</v>
      </c>
      <c r="C72" t="str">
        <f>_xlfn.XLOOKUP(Table35[[#This Row],[Subject Id]],Table2[Subject Id],Table2[Event date])</f>
        <v>2017-01-14</v>
      </c>
      <c r="D72" s="37" t="str">
        <f>_xlfn.XLOOKUP(Table35[[#This Row],[Subject Id]],'T0 Blood'!A:A,'T0 Blood'!I:I)</f>
        <v>038-1009-0</v>
      </c>
      <c r="E72" s="37" t="str">
        <f>_xlfn.XLOOKUP(Table35[[#This Row],[Subject Id]],'T0 Blood'!A:A,'T0 Blood'!H:H)</f>
        <v>2017-01-14</v>
      </c>
      <c r="F72" s="69" t="e">
        <f>_xlfn.XLOOKUP(Table35[[#This Row],[Subject Id]],T0Assayed!D:D,T0Assayed!F:F)</f>
        <v>#N/A</v>
      </c>
      <c r="G72" s="39" t="s">
        <v>22</v>
      </c>
      <c r="H72" s="37" t="e">
        <v>#N/A</v>
      </c>
      <c r="I72" s="38" t="str">
        <f>_xlfn.XLOOKUP((CONCATENATE(Table35[[#This Row],[Subject Id]],"-T0")),'In the Lab'!A:A,'In the Lab'!G:G)</f>
        <v>yes</v>
      </c>
      <c r="J72" s="49" t="e">
        <f>_xlfn.XLOOKUP(Table35[[#This Row],[Subject Id]],'T1 Blood'!A:A,'T1 Blood'!I:I)</f>
        <v>#N/A</v>
      </c>
      <c r="K72" s="49" t="e">
        <f>_xlfn.XLOOKUP(Table35[[#This Row],[Subject Id]],'T1 Blood'!A:A,'T1 Blood'!H:H)</f>
        <v>#N/A</v>
      </c>
      <c r="L72" s="49" t="e">
        <f>_xlfn.XLOOKUP(Table35[[#This Row],[Subject Id]],'T1 Assayed'!A:A,'T1 Assayed'!D:D)</f>
        <v>#N/A</v>
      </c>
      <c r="M72" s="49" t="e">
        <v>#N/A</v>
      </c>
      <c r="N72" s="49" t="e">
        <v>#N/A</v>
      </c>
      <c r="O72" s="49" t="e">
        <f>_xlfn.XLOOKUP((CONCATENATE(Table35[[#This Row],[Subject Id]],"-T1")),'In the Lab'!A:A,'In the Lab'!G:G)</f>
        <v>#N/A</v>
      </c>
      <c r="P72" s="42" t="e">
        <f>_xlfn.XLOOKUP(Table35[[#This Row],[Subject Id]],'TPD Blood'!A:A,'TPD Blood'!B:B)</f>
        <v>#N/A</v>
      </c>
      <c r="Q72" s="42" t="e">
        <f>_xlfn.XLOOKUP(Table35[[#This Row],[Subject Id]],'TPD Assayed'!A:A,'TPD Assayed'!C:C)</f>
        <v>#N/A</v>
      </c>
      <c r="V72"/>
      <c r="Y72"/>
      <c r="Z72"/>
      <c r="AA72"/>
      <c r="AB72"/>
    </row>
    <row r="73" spans="1:28">
      <c r="A73" t="s">
        <v>123</v>
      </c>
      <c r="B73" t="str">
        <f>MID(Table35[[#This Row],[Subject Id]],13,1)</f>
        <v>N</v>
      </c>
      <c r="C73" t="str">
        <f>_xlfn.XLOOKUP(Table35[[#This Row],[Subject Id]],Table2[Subject Id],Table2[Event date])</f>
        <v>2016-02-21</v>
      </c>
      <c r="D73" s="37" t="str">
        <f>_xlfn.XLOOKUP(Table35[[#This Row],[Subject Id]],'T0 Blood'!A:A,'T0 Blood'!I:I)</f>
        <v>038-1025-0</v>
      </c>
      <c r="E73" s="37" t="str">
        <f>_xlfn.XLOOKUP(Table35[[#This Row],[Subject Id]],'T0 Blood'!A:A,'T0 Blood'!H:H)</f>
        <v>2016-02-21</v>
      </c>
      <c r="F73" s="69" t="e">
        <f>_xlfn.XLOOKUP(Table35[[#This Row],[Subject Id]],T0Assayed!D:D,T0Assayed!F:F)</f>
        <v>#N/A</v>
      </c>
      <c r="G73" s="39" t="s">
        <v>22</v>
      </c>
      <c r="H73" s="37" t="e">
        <v>#N/A</v>
      </c>
      <c r="I73" s="38" t="str">
        <f>_xlfn.XLOOKUP((CONCATENATE(Table35[[#This Row],[Subject Id]],"-T0")),'In the Lab'!A:A,'In the Lab'!G:G)</f>
        <v>yes</v>
      </c>
      <c r="J73" s="49" t="e">
        <f>_xlfn.XLOOKUP(Table35[[#This Row],[Subject Id]],'T1 Blood'!A:A,'T1 Blood'!I:I)</f>
        <v>#N/A</v>
      </c>
      <c r="K73" s="49" t="e">
        <f>_xlfn.XLOOKUP(Table35[[#This Row],[Subject Id]],'T1 Blood'!A:A,'T1 Blood'!H:H)</f>
        <v>#N/A</v>
      </c>
      <c r="L73" s="49" t="e">
        <f>_xlfn.XLOOKUP(Table35[[#This Row],[Subject Id]],'T1 Assayed'!A:A,'T1 Assayed'!D:D)</f>
        <v>#N/A</v>
      </c>
      <c r="M73" s="49" t="e">
        <v>#N/A</v>
      </c>
      <c r="N73" s="49" t="e">
        <v>#N/A</v>
      </c>
      <c r="O73" s="49" t="e">
        <f>_xlfn.XLOOKUP((CONCATENATE(Table35[[#This Row],[Subject Id]],"-T1")),'In the Lab'!A:A,'In the Lab'!G:G)</f>
        <v>#N/A</v>
      </c>
      <c r="P73" s="42" t="e">
        <f>_xlfn.XLOOKUP(Table35[[#This Row],[Subject Id]],'TPD Blood'!A:A,'TPD Blood'!B:B)</f>
        <v>#N/A</v>
      </c>
      <c r="Q73" s="42" t="e">
        <f>_xlfn.XLOOKUP(Table35[[#This Row],[Subject Id]],'TPD Assayed'!A:A,'TPD Assayed'!C:C)</f>
        <v>#N/A</v>
      </c>
      <c r="V73"/>
      <c r="Y73"/>
      <c r="Z73"/>
      <c r="AA73"/>
      <c r="AB73"/>
    </row>
    <row r="74" spans="1:28">
      <c r="A74" t="s">
        <v>124</v>
      </c>
      <c r="B74" t="str">
        <f>MID(Table35[[#This Row],[Subject Id]],13,1)</f>
        <v>N</v>
      </c>
      <c r="C74" t="str">
        <f>_xlfn.XLOOKUP(Table35[[#This Row],[Subject Id]],Table2[Subject Id],Table2[Event date])</f>
        <v>2016-02-06</v>
      </c>
      <c r="D74" s="37" t="str">
        <f>_xlfn.XLOOKUP(Table35[[#This Row],[Subject Id]],'T0 Blood'!A:A,'T0 Blood'!I:I)</f>
        <v>038-1026-0</v>
      </c>
      <c r="E74" s="37" t="str">
        <f>_xlfn.XLOOKUP(Table35[[#This Row],[Subject Id]],'T0 Blood'!A:A,'T0 Blood'!H:H)</f>
        <v>2016-02-06</v>
      </c>
      <c r="F74" s="69" t="e">
        <f>_xlfn.XLOOKUP(Table35[[#This Row],[Subject Id]],T0Assayed!D:D,T0Assayed!F:F)</f>
        <v>#N/A</v>
      </c>
      <c r="G74" s="39" t="s">
        <v>22</v>
      </c>
      <c r="H74" s="37" t="e">
        <v>#N/A</v>
      </c>
      <c r="I74" s="38" t="str">
        <f>_xlfn.XLOOKUP((CONCATENATE(Table35[[#This Row],[Subject Id]],"-T0")),'In the Lab'!A:A,'In the Lab'!G:G)</f>
        <v>yes</v>
      </c>
      <c r="J74" s="49" t="e">
        <f>_xlfn.XLOOKUP(Table35[[#This Row],[Subject Id]],'T1 Blood'!A:A,'T1 Blood'!I:I)</f>
        <v>#N/A</v>
      </c>
      <c r="K74" s="49" t="e">
        <f>_xlfn.XLOOKUP(Table35[[#This Row],[Subject Id]],'T1 Blood'!A:A,'T1 Blood'!H:H)</f>
        <v>#N/A</v>
      </c>
      <c r="L74" s="49" t="e">
        <f>_xlfn.XLOOKUP(Table35[[#This Row],[Subject Id]],'T1 Assayed'!A:A,'T1 Assayed'!D:D)</f>
        <v>#N/A</v>
      </c>
      <c r="M74" s="49" t="e">
        <v>#N/A</v>
      </c>
      <c r="N74" s="49" t="e">
        <v>#N/A</v>
      </c>
      <c r="O74" s="49" t="e">
        <f>_xlfn.XLOOKUP((CONCATENATE(Table35[[#This Row],[Subject Id]],"-T1")),'In the Lab'!A:A,'In the Lab'!G:G)</f>
        <v>#N/A</v>
      </c>
      <c r="P74" s="42" t="e">
        <f>_xlfn.XLOOKUP(Table35[[#This Row],[Subject Id]],'TPD Blood'!A:A,'TPD Blood'!B:B)</f>
        <v>#N/A</v>
      </c>
      <c r="Q74" s="42" t="e">
        <f>_xlfn.XLOOKUP(Table35[[#This Row],[Subject Id]],'TPD Assayed'!A:A,'TPD Assayed'!C:C)</f>
        <v>#N/A</v>
      </c>
      <c r="V74"/>
      <c r="Y74"/>
      <c r="Z74"/>
      <c r="AA74"/>
      <c r="AB74"/>
    </row>
    <row r="75" spans="1:28">
      <c r="A75" t="s">
        <v>125</v>
      </c>
      <c r="B75" t="str">
        <f>MID(Table35[[#This Row],[Subject Id]],13,1)</f>
        <v>N</v>
      </c>
      <c r="C75" t="str">
        <f>_xlfn.XLOOKUP(Table35[[#This Row],[Subject Id]],Table2[Subject Id],Table2[Event date])</f>
        <v>2016-03-14</v>
      </c>
      <c r="D75" s="37" t="str">
        <f>_xlfn.XLOOKUP(Table35[[#This Row],[Subject Id]],'T0 Blood'!A:A,'T0 Blood'!I:I)</f>
        <v>038-1028-0</v>
      </c>
      <c r="E75" s="37" t="str">
        <f>_xlfn.XLOOKUP(Table35[[#This Row],[Subject Id]],'T0 Blood'!A:A,'T0 Blood'!H:H)</f>
        <v>2016-03-14</v>
      </c>
      <c r="F75" s="69" t="e">
        <f>_xlfn.XLOOKUP(Table35[[#This Row],[Subject Id]],T0Assayed!D:D,T0Assayed!F:F)</f>
        <v>#N/A</v>
      </c>
      <c r="G75" s="39" t="s">
        <v>22</v>
      </c>
      <c r="H75" s="37" t="e">
        <v>#N/A</v>
      </c>
      <c r="I75" s="38" t="str">
        <f>_xlfn.XLOOKUP((CONCATENATE(Table35[[#This Row],[Subject Id]],"-T0")),'In the Lab'!A:A,'In the Lab'!G:G)</f>
        <v>yes</v>
      </c>
      <c r="J75" s="49" t="e">
        <f>_xlfn.XLOOKUP(Table35[[#This Row],[Subject Id]],'T1 Blood'!A:A,'T1 Blood'!I:I)</f>
        <v>#N/A</v>
      </c>
      <c r="K75" s="49" t="e">
        <f>_xlfn.XLOOKUP(Table35[[#This Row],[Subject Id]],'T1 Blood'!A:A,'T1 Blood'!H:H)</f>
        <v>#N/A</v>
      </c>
      <c r="L75" s="49" t="e">
        <f>_xlfn.XLOOKUP(Table35[[#This Row],[Subject Id]],'T1 Assayed'!A:A,'T1 Assayed'!D:D)</f>
        <v>#N/A</v>
      </c>
      <c r="M75" s="49" t="e">
        <v>#N/A</v>
      </c>
      <c r="N75" s="49" t="e">
        <v>#N/A</v>
      </c>
      <c r="O75" s="49" t="e">
        <f>_xlfn.XLOOKUP((CONCATENATE(Table35[[#This Row],[Subject Id]],"-T1")),'In the Lab'!A:A,'In the Lab'!G:G)</f>
        <v>#N/A</v>
      </c>
      <c r="P75" s="42" t="e">
        <f>_xlfn.XLOOKUP(Table35[[#This Row],[Subject Id]],'TPD Blood'!A:A,'TPD Blood'!B:B)</f>
        <v>#N/A</v>
      </c>
      <c r="Q75" s="42" t="e">
        <f>_xlfn.XLOOKUP(Table35[[#This Row],[Subject Id]],'TPD Assayed'!A:A,'TPD Assayed'!C:C)</f>
        <v>#N/A</v>
      </c>
      <c r="V75"/>
      <c r="Y75"/>
      <c r="Z75"/>
      <c r="AA75"/>
      <c r="AB75"/>
    </row>
    <row r="76" spans="1:28">
      <c r="A76" t="s">
        <v>126</v>
      </c>
      <c r="B76" t="str">
        <f>MID(Table35[[#This Row],[Subject Id]],13,1)</f>
        <v>N</v>
      </c>
      <c r="C76" t="str">
        <f>_xlfn.XLOOKUP(Table35[[#This Row],[Subject Id]],Table2[Subject Id],Table2[Event date])</f>
        <v>2017-04-01</v>
      </c>
      <c r="D76" s="37" t="str">
        <f>_xlfn.XLOOKUP(Table35[[#This Row],[Subject Id]],'T0 Blood'!A:A,'T0 Blood'!I:I)</f>
        <v>038-1036-0</v>
      </c>
      <c r="E76" s="37" t="str">
        <f>_xlfn.XLOOKUP(Table35[[#This Row],[Subject Id]],'T0 Blood'!A:A,'T0 Blood'!H:H)</f>
        <v>2017-04-01</v>
      </c>
      <c r="F76" s="69" t="e">
        <f>_xlfn.XLOOKUP(Table35[[#This Row],[Subject Id]],T0Assayed!D:D,T0Assayed!F:F)</f>
        <v>#N/A</v>
      </c>
      <c r="G76" s="39" t="s">
        <v>22</v>
      </c>
      <c r="H76" s="37" t="e">
        <v>#N/A</v>
      </c>
      <c r="I76" s="38" t="str">
        <f>_xlfn.XLOOKUP((CONCATENATE(Table35[[#This Row],[Subject Id]],"-T0")),'In the Lab'!A:A,'In the Lab'!G:G)</f>
        <v>yes</v>
      </c>
      <c r="J76" s="49" t="e">
        <f>_xlfn.XLOOKUP(Table35[[#This Row],[Subject Id]],'T1 Blood'!A:A,'T1 Blood'!I:I)</f>
        <v>#N/A</v>
      </c>
      <c r="K76" s="49" t="e">
        <f>_xlfn.XLOOKUP(Table35[[#This Row],[Subject Id]],'T1 Blood'!A:A,'T1 Blood'!H:H)</f>
        <v>#N/A</v>
      </c>
      <c r="L76" s="49" t="e">
        <f>_xlfn.XLOOKUP(Table35[[#This Row],[Subject Id]],'T1 Assayed'!A:A,'T1 Assayed'!D:D)</f>
        <v>#N/A</v>
      </c>
      <c r="M76" s="49" t="e">
        <v>#N/A</v>
      </c>
      <c r="N76" s="49" t="e">
        <v>#N/A</v>
      </c>
      <c r="O76" s="49" t="e">
        <f>_xlfn.XLOOKUP((CONCATENATE(Table35[[#This Row],[Subject Id]],"-T1")),'In the Lab'!A:A,'In the Lab'!G:G)</f>
        <v>#N/A</v>
      </c>
      <c r="P76" s="42" t="e">
        <f>_xlfn.XLOOKUP(Table35[[#This Row],[Subject Id]],'TPD Blood'!A:A,'TPD Blood'!B:B)</f>
        <v>#N/A</v>
      </c>
      <c r="Q76" s="42" t="e">
        <f>_xlfn.XLOOKUP(Table35[[#This Row],[Subject Id]],'TPD Assayed'!A:A,'TPD Assayed'!C:C)</f>
        <v>#N/A</v>
      </c>
      <c r="V76"/>
      <c r="Y76"/>
      <c r="Z76"/>
      <c r="AA76"/>
      <c r="AB76"/>
    </row>
    <row r="77" spans="1:28">
      <c r="A77" t="s">
        <v>127</v>
      </c>
      <c r="B77" t="str">
        <f>MID(Table35[[#This Row],[Subject Id]],13,1)</f>
        <v>N</v>
      </c>
      <c r="C77" t="str">
        <f>_xlfn.XLOOKUP(Table35[[#This Row],[Subject Id]],Table2[Subject Id],Table2[Event date])</f>
        <v>2016-02-03</v>
      </c>
      <c r="D77" s="37" t="str">
        <f>_xlfn.XLOOKUP(Table35[[#This Row],[Subject Id]],'T0 Blood'!A:A,'T0 Blood'!I:I)</f>
        <v>038-1039-0</v>
      </c>
      <c r="E77" s="37" t="str">
        <f>_xlfn.XLOOKUP(Table35[[#This Row],[Subject Id]],'T0 Blood'!A:A,'T0 Blood'!H:H)</f>
        <v>2016-02-03</v>
      </c>
      <c r="F77" s="69" t="e">
        <f>_xlfn.XLOOKUP(Table35[[#This Row],[Subject Id]],T0Assayed!D:D,T0Assayed!F:F)</f>
        <v>#N/A</v>
      </c>
      <c r="G77" s="39" t="s">
        <v>22</v>
      </c>
      <c r="H77" s="37" t="e">
        <v>#N/A</v>
      </c>
      <c r="I77" s="38" t="str">
        <f>_xlfn.XLOOKUP((CONCATENATE(Table35[[#This Row],[Subject Id]],"-T0")),'In the Lab'!A:A,'In the Lab'!G:G)</f>
        <v>yes</v>
      </c>
      <c r="J77" s="49" t="e">
        <f>_xlfn.XLOOKUP(Table35[[#This Row],[Subject Id]],'T1 Blood'!A:A,'T1 Blood'!I:I)</f>
        <v>#N/A</v>
      </c>
      <c r="K77" s="49" t="e">
        <f>_xlfn.XLOOKUP(Table35[[#This Row],[Subject Id]],'T1 Blood'!A:A,'T1 Blood'!H:H)</f>
        <v>#N/A</v>
      </c>
      <c r="L77" s="49" t="e">
        <f>_xlfn.XLOOKUP(Table35[[#This Row],[Subject Id]],'T1 Assayed'!A:A,'T1 Assayed'!D:D)</f>
        <v>#N/A</v>
      </c>
      <c r="M77" s="49" t="e">
        <v>#N/A</v>
      </c>
      <c r="N77" s="49" t="e">
        <v>#N/A</v>
      </c>
      <c r="O77" s="49" t="e">
        <f>_xlfn.XLOOKUP((CONCATENATE(Table35[[#This Row],[Subject Id]],"-T1")),'In the Lab'!A:A,'In the Lab'!G:G)</f>
        <v>#N/A</v>
      </c>
      <c r="P77" s="42" t="e">
        <f>_xlfn.XLOOKUP(Table35[[#This Row],[Subject Id]],'TPD Blood'!A:A,'TPD Blood'!B:B)</f>
        <v>#N/A</v>
      </c>
      <c r="Q77" s="42" t="e">
        <f>_xlfn.XLOOKUP(Table35[[#This Row],[Subject Id]],'TPD Assayed'!A:A,'TPD Assayed'!C:C)</f>
        <v>#N/A</v>
      </c>
      <c r="V77"/>
      <c r="Y77"/>
      <c r="Z77"/>
      <c r="AA77"/>
      <c r="AB77"/>
    </row>
    <row r="78" spans="1:28">
      <c r="A78" t="s">
        <v>128</v>
      </c>
      <c r="B78" t="str">
        <f>MID(Table35[[#This Row],[Subject Id]],13,1)</f>
        <v>N</v>
      </c>
      <c r="C78" t="str">
        <f>_xlfn.XLOOKUP(Table35[[#This Row],[Subject Id]],Table2[Subject Id],Table2[Event date])</f>
        <v>2017-03-07</v>
      </c>
      <c r="D78" s="37" t="str">
        <f>_xlfn.XLOOKUP(Table35[[#This Row],[Subject Id]],'T0 Blood'!A:A,'T0 Blood'!I:I)</f>
        <v>038-1040-0</v>
      </c>
      <c r="E78" s="37" t="str">
        <f>_xlfn.XLOOKUP(Table35[[#This Row],[Subject Id]],'T0 Blood'!A:A,'T0 Blood'!H:H)</f>
        <v>2017-03-07</v>
      </c>
      <c r="F78" s="69" t="e">
        <f>_xlfn.XLOOKUP(Table35[[#This Row],[Subject Id]],T0Assayed!D:D,T0Assayed!F:F)</f>
        <v>#N/A</v>
      </c>
      <c r="G78" s="39" t="s">
        <v>22</v>
      </c>
      <c r="H78" s="37" t="e">
        <v>#N/A</v>
      </c>
      <c r="I78" s="38" t="str">
        <f>_xlfn.XLOOKUP((CONCATENATE(Table35[[#This Row],[Subject Id]],"-T0")),'In the Lab'!A:A,'In the Lab'!G:G)</f>
        <v>yes</v>
      </c>
      <c r="J78" s="49" t="e">
        <f>_xlfn.XLOOKUP(Table35[[#This Row],[Subject Id]],'T1 Blood'!A:A,'T1 Blood'!I:I)</f>
        <v>#N/A</v>
      </c>
      <c r="K78" s="49" t="e">
        <f>_xlfn.XLOOKUP(Table35[[#This Row],[Subject Id]],'T1 Blood'!A:A,'T1 Blood'!H:H)</f>
        <v>#N/A</v>
      </c>
      <c r="L78" s="49" t="e">
        <f>_xlfn.XLOOKUP(Table35[[#This Row],[Subject Id]],'T1 Assayed'!A:A,'T1 Assayed'!D:D)</f>
        <v>#N/A</v>
      </c>
      <c r="M78" s="49" t="e">
        <v>#N/A</v>
      </c>
      <c r="N78" s="49" t="e">
        <v>#N/A</v>
      </c>
      <c r="O78" s="49" t="e">
        <f>_xlfn.XLOOKUP((CONCATENATE(Table35[[#This Row],[Subject Id]],"-T1")),'In the Lab'!A:A,'In the Lab'!G:G)</f>
        <v>#N/A</v>
      </c>
      <c r="P78" s="42" t="e">
        <f>_xlfn.XLOOKUP(Table35[[#This Row],[Subject Id]],'TPD Blood'!A:A,'TPD Blood'!B:B)</f>
        <v>#N/A</v>
      </c>
      <c r="Q78" s="42" t="e">
        <f>_xlfn.XLOOKUP(Table35[[#This Row],[Subject Id]],'TPD Assayed'!A:A,'TPD Assayed'!C:C)</f>
        <v>#N/A</v>
      </c>
      <c r="V78"/>
      <c r="Y78"/>
      <c r="Z78"/>
      <c r="AA78"/>
      <c r="AB78"/>
    </row>
    <row r="79" spans="1:28">
      <c r="A79" t="s">
        <v>129</v>
      </c>
      <c r="B79" t="str">
        <f>MID(Table35[[#This Row],[Subject Id]],13,1)</f>
        <v>N</v>
      </c>
      <c r="C79" t="str">
        <f>_xlfn.XLOOKUP(Table35[[#This Row],[Subject Id]],Table2[Subject Id],Table2[Event date])</f>
        <v>2017-02-26</v>
      </c>
      <c r="D79" s="37" t="str">
        <f>_xlfn.XLOOKUP(Table35[[#This Row],[Subject Id]],'T0 Blood'!A:A,'T0 Blood'!I:I)</f>
        <v>038-1042-0</v>
      </c>
      <c r="E79" s="37" t="str">
        <f>_xlfn.XLOOKUP(Table35[[#This Row],[Subject Id]],'T0 Blood'!A:A,'T0 Blood'!H:H)</f>
        <v>2017-02-26</v>
      </c>
      <c r="F79" s="69" t="e">
        <f>_xlfn.XLOOKUP(Table35[[#This Row],[Subject Id]],T0Assayed!D:D,T0Assayed!F:F)</f>
        <v>#N/A</v>
      </c>
      <c r="G79" s="39" t="s">
        <v>22</v>
      </c>
      <c r="H79" s="37" t="e">
        <v>#N/A</v>
      </c>
      <c r="I79" s="38" t="str">
        <f>_xlfn.XLOOKUP((CONCATENATE(Table35[[#This Row],[Subject Id]],"-T0")),'In the Lab'!A:A,'In the Lab'!G:G)</f>
        <v>yes</v>
      </c>
      <c r="J79" s="49" t="e">
        <f>_xlfn.XLOOKUP(Table35[[#This Row],[Subject Id]],'T1 Blood'!A:A,'T1 Blood'!I:I)</f>
        <v>#N/A</v>
      </c>
      <c r="K79" s="49" t="e">
        <f>_xlfn.XLOOKUP(Table35[[#This Row],[Subject Id]],'T1 Blood'!A:A,'T1 Blood'!H:H)</f>
        <v>#N/A</v>
      </c>
      <c r="L79" s="49" t="e">
        <f>_xlfn.XLOOKUP(Table35[[#This Row],[Subject Id]],'T1 Assayed'!A:A,'T1 Assayed'!D:D)</f>
        <v>#N/A</v>
      </c>
      <c r="M79" s="49" t="e">
        <v>#N/A</v>
      </c>
      <c r="N79" s="49" t="e">
        <v>#N/A</v>
      </c>
      <c r="O79" s="49" t="e">
        <f>_xlfn.XLOOKUP((CONCATENATE(Table35[[#This Row],[Subject Id]],"-T1")),'In the Lab'!A:A,'In the Lab'!G:G)</f>
        <v>#N/A</v>
      </c>
      <c r="P79" s="42" t="e">
        <f>_xlfn.XLOOKUP(Table35[[#This Row],[Subject Id]],'TPD Blood'!A:A,'TPD Blood'!B:B)</f>
        <v>#N/A</v>
      </c>
      <c r="Q79" s="42" t="e">
        <f>_xlfn.XLOOKUP(Table35[[#This Row],[Subject Id]],'TPD Assayed'!A:A,'TPD Assayed'!C:C)</f>
        <v>#N/A</v>
      </c>
      <c r="V79"/>
      <c r="Y79"/>
      <c r="Z79"/>
      <c r="AA79"/>
      <c r="AB79"/>
    </row>
    <row r="80" spans="1:28">
      <c r="A80" t="s">
        <v>130</v>
      </c>
      <c r="B80" t="str">
        <f>MID(Table35[[#This Row],[Subject Id]],13,1)</f>
        <v>N</v>
      </c>
      <c r="C80" t="str">
        <f>_xlfn.XLOOKUP(Table35[[#This Row],[Subject Id]],Table2[Subject Id],Table2[Event date])</f>
        <v>2017-01-20</v>
      </c>
      <c r="D80" s="37" t="str">
        <f>_xlfn.XLOOKUP(Table35[[#This Row],[Subject Id]],'T0 Blood'!A:A,'T0 Blood'!I:I)</f>
        <v>038-1047-0</v>
      </c>
      <c r="E80" s="37" t="str">
        <f>_xlfn.XLOOKUP(Table35[[#This Row],[Subject Id]],'T0 Blood'!A:A,'T0 Blood'!H:H)</f>
        <v>2017-01-20</v>
      </c>
      <c r="F80" s="69" t="e">
        <f>_xlfn.XLOOKUP(Table35[[#This Row],[Subject Id]],T0Assayed!D:D,T0Assayed!F:F)</f>
        <v>#N/A</v>
      </c>
      <c r="G80" s="39" t="s">
        <v>22</v>
      </c>
      <c r="H80" s="37" t="e">
        <v>#N/A</v>
      </c>
      <c r="I80" s="38" t="str">
        <f>_xlfn.XLOOKUP((CONCATENATE(Table35[[#This Row],[Subject Id]],"-T0")),'In the Lab'!A:A,'In the Lab'!G:G)</f>
        <v>yes</v>
      </c>
      <c r="J80" s="49" t="e">
        <f>_xlfn.XLOOKUP(Table35[[#This Row],[Subject Id]],'T1 Blood'!A:A,'T1 Blood'!I:I)</f>
        <v>#N/A</v>
      </c>
      <c r="K80" s="49" t="e">
        <f>_xlfn.XLOOKUP(Table35[[#This Row],[Subject Id]],'T1 Blood'!A:A,'T1 Blood'!H:H)</f>
        <v>#N/A</v>
      </c>
      <c r="L80" s="49" t="e">
        <f>_xlfn.XLOOKUP(Table35[[#This Row],[Subject Id]],'T1 Assayed'!A:A,'T1 Assayed'!D:D)</f>
        <v>#N/A</v>
      </c>
      <c r="M80" s="49" t="e">
        <v>#N/A</v>
      </c>
      <c r="N80" s="49" t="e">
        <v>#N/A</v>
      </c>
      <c r="O80" s="49" t="e">
        <f>_xlfn.XLOOKUP((CONCATENATE(Table35[[#This Row],[Subject Id]],"-T1")),'In the Lab'!A:A,'In the Lab'!G:G)</f>
        <v>#N/A</v>
      </c>
      <c r="P80" s="42" t="e">
        <f>_xlfn.XLOOKUP(Table35[[#This Row],[Subject Id]],'TPD Blood'!A:A,'TPD Blood'!B:B)</f>
        <v>#N/A</v>
      </c>
      <c r="Q80" s="42" t="e">
        <f>_xlfn.XLOOKUP(Table35[[#This Row],[Subject Id]],'TPD Assayed'!A:A,'TPD Assayed'!C:C)</f>
        <v>#N/A</v>
      </c>
      <c r="V80"/>
      <c r="Y80"/>
      <c r="Z80"/>
      <c r="AA80"/>
      <c r="AB80"/>
    </row>
    <row r="81" spans="1:28">
      <c r="A81" t="s">
        <v>131</v>
      </c>
      <c r="B81" t="str">
        <f>MID(Table35[[#This Row],[Subject Id]],13,1)</f>
        <v>N</v>
      </c>
      <c r="C81" t="str">
        <f>_xlfn.XLOOKUP(Table35[[#This Row],[Subject Id]],Table2[Subject Id],Table2[Event date])</f>
        <v>2017-01-29</v>
      </c>
      <c r="D81" s="37" t="str">
        <f>_xlfn.XLOOKUP(Table35[[#This Row],[Subject Id]],'T0 Blood'!A:A,'T0 Blood'!I:I)</f>
        <v>038-1052-0</v>
      </c>
      <c r="E81" s="37" t="str">
        <f>_xlfn.XLOOKUP(Table35[[#This Row],[Subject Id]],'T0 Blood'!A:A,'T0 Blood'!H:H)</f>
        <v>2017-01-29</v>
      </c>
      <c r="F81" s="69" t="e">
        <f>_xlfn.XLOOKUP(Table35[[#This Row],[Subject Id]],T0Assayed!D:D,T0Assayed!F:F)</f>
        <v>#N/A</v>
      </c>
      <c r="G81" s="39" t="s">
        <v>22</v>
      </c>
      <c r="H81" s="37" t="e">
        <v>#N/A</v>
      </c>
      <c r="I81" s="38" t="str">
        <f>_xlfn.XLOOKUP((CONCATENATE(Table35[[#This Row],[Subject Id]],"-T0")),'In the Lab'!A:A,'In the Lab'!G:G)</f>
        <v>yes</v>
      </c>
      <c r="J81" s="49" t="e">
        <f>_xlfn.XLOOKUP(Table35[[#This Row],[Subject Id]],'T1 Blood'!A:A,'T1 Blood'!I:I)</f>
        <v>#N/A</v>
      </c>
      <c r="K81" s="49" t="e">
        <f>_xlfn.XLOOKUP(Table35[[#This Row],[Subject Id]],'T1 Blood'!A:A,'T1 Blood'!H:H)</f>
        <v>#N/A</v>
      </c>
      <c r="L81" s="49" t="e">
        <f>_xlfn.XLOOKUP(Table35[[#This Row],[Subject Id]],'T1 Assayed'!A:A,'T1 Assayed'!D:D)</f>
        <v>#N/A</v>
      </c>
      <c r="M81" s="49" t="e">
        <v>#N/A</v>
      </c>
      <c r="N81" s="49" t="e">
        <v>#N/A</v>
      </c>
      <c r="O81" s="49" t="e">
        <f>_xlfn.XLOOKUP((CONCATENATE(Table35[[#This Row],[Subject Id]],"-T1")),'In the Lab'!A:A,'In the Lab'!G:G)</f>
        <v>#N/A</v>
      </c>
      <c r="P81" s="42" t="e">
        <f>_xlfn.XLOOKUP(Table35[[#This Row],[Subject Id]],'TPD Blood'!A:A,'TPD Blood'!B:B)</f>
        <v>#N/A</v>
      </c>
      <c r="Q81" s="42" t="e">
        <f>_xlfn.XLOOKUP(Table35[[#This Row],[Subject Id]],'TPD Assayed'!A:A,'TPD Assayed'!C:C)</f>
        <v>#N/A</v>
      </c>
      <c r="V81"/>
      <c r="Y81"/>
      <c r="Z81"/>
      <c r="AA81"/>
      <c r="AB81"/>
    </row>
    <row r="82" spans="1:28">
      <c r="A82" t="s">
        <v>132</v>
      </c>
      <c r="B82" t="str">
        <f>MID(Table35[[#This Row],[Subject Id]],13,1)</f>
        <v>N</v>
      </c>
      <c r="C82" t="str">
        <f>_xlfn.XLOOKUP(Table35[[#This Row],[Subject Id]],Table2[Subject Id],Table2[Event date])</f>
        <v>2016-02-07</v>
      </c>
      <c r="D82" s="37" t="str">
        <f>_xlfn.XLOOKUP(Table35[[#This Row],[Subject Id]],'T0 Blood'!A:A,'T0 Blood'!I:I)</f>
        <v>038-1053-0</v>
      </c>
      <c r="E82" s="37" t="str">
        <f>_xlfn.XLOOKUP(Table35[[#This Row],[Subject Id]],'T0 Blood'!A:A,'T0 Blood'!H:H)</f>
        <v>2016-02-07</v>
      </c>
      <c r="F82" s="69" t="e">
        <f>_xlfn.XLOOKUP(Table35[[#This Row],[Subject Id]],T0Assayed!D:D,T0Assayed!F:F)</f>
        <v>#N/A</v>
      </c>
      <c r="G82" s="39" t="s">
        <v>22</v>
      </c>
      <c r="H82" s="37" t="e">
        <v>#N/A</v>
      </c>
      <c r="I82" s="38" t="str">
        <f>_xlfn.XLOOKUP((CONCATENATE(Table35[[#This Row],[Subject Id]],"-T0")),'In the Lab'!A:A,'In the Lab'!G:G)</f>
        <v>yes</v>
      </c>
      <c r="J82" s="49" t="e">
        <f>_xlfn.XLOOKUP(Table35[[#This Row],[Subject Id]],'T1 Blood'!A:A,'T1 Blood'!I:I)</f>
        <v>#N/A</v>
      </c>
      <c r="K82" s="49" t="e">
        <f>_xlfn.XLOOKUP(Table35[[#This Row],[Subject Id]],'T1 Blood'!A:A,'T1 Blood'!H:H)</f>
        <v>#N/A</v>
      </c>
      <c r="L82" s="49" t="e">
        <f>_xlfn.XLOOKUP(Table35[[#This Row],[Subject Id]],'T1 Assayed'!A:A,'T1 Assayed'!D:D)</f>
        <v>#N/A</v>
      </c>
      <c r="M82" s="49" t="e">
        <v>#N/A</v>
      </c>
      <c r="N82" s="49" t="e">
        <v>#N/A</v>
      </c>
      <c r="O82" s="49" t="e">
        <f>_xlfn.XLOOKUP((CONCATENATE(Table35[[#This Row],[Subject Id]],"-T1")),'In the Lab'!A:A,'In the Lab'!G:G)</f>
        <v>#N/A</v>
      </c>
      <c r="P82" s="42" t="e">
        <f>_xlfn.XLOOKUP(Table35[[#This Row],[Subject Id]],'TPD Blood'!A:A,'TPD Blood'!B:B)</f>
        <v>#N/A</v>
      </c>
      <c r="Q82" s="42" t="e">
        <f>_xlfn.XLOOKUP(Table35[[#This Row],[Subject Id]],'TPD Assayed'!A:A,'TPD Assayed'!C:C)</f>
        <v>#N/A</v>
      </c>
      <c r="V82"/>
      <c r="Y82"/>
      <c r="Z82"/>
      <c r="AA82"/>
      <c r="AB82"/>
    </row>
    <row r="83" spans="1:28">
      <c r="A83" t="s">
        <v>133</v>
      </c>
      <c r="B83" t="str">
        <f>MID(Table35[[#This Row],[Subject Id]],13,1)</f>
        <v>N</v>
      </c>
      <c r="C83" t="str">
        <f>_xlfn.XLOOKUP(Table35[[#This Row],[Subject Id]],Table2[Subject Id],Table2[Event date])</f>
        <v>2017-02-05</v>
      </c>
      <c r="D83" s="37" t="str">
        <f>_xlfn.XLOOKUP(Table35[[#This Row],[Subject Id]],'T0 Blood'!A:A,'T0 Blood'!I:I)</f>
        <v>038-1054-0</v>
      </c>
      <c r="E83" s="37" t="str">
        <f>_xlfn.XLOOKUP(Table35[[#This Row],[Subject Id]],'T0 Blood'!A:A,'T0 Blood'!H:H)</f>
        <v>2017-02-05</v>
      </c>
      <c r="F83" s="69" t="e">
        <f>_xlfn.XLOOKUP(Table35[[#This Row],[Subject Id]],T0Assayed!D:D,T0Assayed!F:F)</f>
        <v>#N/A</v>
      </c>
      <c r="G83" s="39" t="s">
        <v>22</v>
      </c>
      <c r="H83" s="37" t="e">
        <v>#N/A</v>
      </c>
      <c r="I83" s="38" t="str">
        <f>_xlfn.XLOOKUP((CONCATENATE(Table35[[#This Row],[Subject Id]],"-T0")),'In the Lab'!A:A,'In the Lab'!G:G)</f>
        <v>yes</v>
      </c>
      <c r="J83" s="49" t="e">
        <f>_xlfn.XLOOKUP(Table35[[#This Row],[Subject Id]],'T1 Blood'!A:A,'T1 Blood'!I:I)</f>
        <v>#N/A</v>
      </c>
      <c r="K83" s="49" t="e">
        <f>_xlfn.XLOOKUP(Table35[[#This Row],[Subject Id]],'T1 Blood'!A:A,'T1 Blood'!H:H)</f>
        <v>#N/A</v>
      </c>
      <c r="L83" s="49" t="e">
        <f>_xlfn.XLOOKUP(Table35[[#This Row],[Subject Id]],'T1 Assayed'!A:A,'T1 Assayed'!D:D)</f>
        <v>#N/A</v>
      </c>
      <c r="M83" s="49" t="e">
        <v>#N/A</v>
      </c>
      <c r="N83" s="49" t="e">
        <v>#N/A</v>
      </c>
      <c r="O83" s="49" t="e">
        <f>_xlfn.XLOOKUP((CONCATENATE(Table35[[#This Row],[Subject Id]],"-T1")),'In the Lab'!A:A,'In the Lab'!G:G)</f>
        <v>#N/A</v>
      </c>
      <c r="P83" s="42" t="e">
        <f>_xlfn.XLOOKUP(Table35[[#This Row],[Subject Id]],'TPD Blood'!A:A,'TPD Blood'!B:B)</f>
        <v>#N/A</v>
      </c>
      <c r="Q83" s="42" t="e">
        <f>_xlfn.XLOOKUP(Table35[[#This Row],[Subject Id]],'TPD Assayed'!A:A,'TPD Assayed'!C:C)</f>
        <v>#N/A</v>
      </c>
      <c r="V83"/>
      <c r="Y83"/>
      <c r="Z83"/>
      <c r="AA83"/>
      <c r="AB83"/>
    </row>
    <row r="84" spans="1:28">
      <c r="A84" t="s">
        <v>134</v>
      </c>
      <c r="B84" t="str">
        <f>MID(Table35[[#This Row],[Subject Id]],13,1)</f>
        <v>N</v>
      </c>
      <c r="C84" t="str">
        <f>_xlfn.XLOOKUP(Table35[[#This Row],[Subject Id]],Table2[Subject Id],Table2[Event date])</f>
        <v>2017-01-14</v>
      </c>
      <c r="D84" s="37" t="str">
        <f>_xlfn.XLOOKUP(Table35[[#This Row],[Subject Id]],'T0 Blood'!A:A,'T0 Blood'!I:I)</f>
        <v>038-1055-0</v>
      </c>
      <c r="E84" s="37" t="str">
        <f>_xlfn.XLOOKUP(Table35[[#This Row],[Subject Id]],'T0 Blood'!A:A,'T0 Blood'!H:H)</f>
        <v>2017-01-14</v>
      </c>
      <c r="F84" s="69" t="e">
        <f>_xlfn.XLOOKUP(Table35[[#This Row],[Subject Id]],T0Assayed!D:D,T0Assayed!F:F)</f>
        <v>#N/A</v>
      </c>
      <c r="G84" s="39" t="s">
        <v>22</v>
      </c>
      <c r="H84" s="37" t="e">
        <v>#N/A</v>
      </c>
      <c r="I84" s="38" t="str">
        <f>_xlfn.XLOOKUP((CONCATENATE(Table35[[#This Row],[Subject Id]],"-T0")),'In the Lab'!A:A,'In the Lab'!G:G)</f>
        <v>yes</v>
      </c>
      <c r="J84" s="49" t="e">
        <f>_xlfn.XLOOKUP(Table35[[#This Row],[Subject Id]],'T1 Blood'!A:A,'T1 Blood'!I:I)</f>
        <v>#N/A</v>
      </c>
      <c r="K84" s="49" t="e">
        <f>_xlfn.XLOOKUP(Table35[[#This Row],[Subject Id]],'T1 Blood'!A:A,'T1 Blood'!H:H)</f>
        <v>#N/A</v>
      </c>
      <c r="L84" s="49" t="e">
        <f>_xlfn.XLOOKUP(Table35[[#This Row],[Subject Id]],'T1 Assayed'!A:A,'T1 Assayed'!D:D)</f>
        <v>#N/A</v>
      </c>
      <c r="M84" s="49" t="e">
        <v>#N/A</v>
      </c>
      <c r="N84" s="49" t="e">
        <v>#N/A</v>
      </c>
      <c r="O84" s="49" t="e">
        <f>_xlfn.XLOOKUP((CONCATENATE(Table35[[#This Row],[Subject Id]],"-T1")),'In the Lab'!A:A,'In the Lab'!G:G)</f>
        <v>#N/A</v>
      </c>
      <c r="P84" s="42" t="e">
        <f>_xlfn.XLOOKUP(Table35[[#This Row],[Subject Id]],'TPD Blood'!A:A,'TPD Blood'!B:B)</f>
        <v>#N/A</v>
      </c>
      <c r="Q84" s="42" t="e">
        <f>_xlfn.XLOOKUP(Table35[[#This Row],[Subject Id]],'TPD Assayed'!A:A,'TPD Assayed'!C:C)</f>
        <v>#N/A</v>
      </c>
      <c r="V84"/>
      <c r="Y84"/>
      <c r="Z84"/>
      <c r="AA84"/>
      <c r="AB84"/>
    </row>
    <row r="85" spans="1:28">
      <c r="A85" t="s">
        <v>135</v>
      </c>
      <c r="B85" t="str">
        <f>MID(Table35[[#This Row],[Subject Id]],13,1)</f>
        <v>N</v>
      </c>
      <c r="C85" t="str">
        <f>_xlfn.XLOOKUP(Table35[[#This Row],[Subject Id]],Table2[Subject Id],Table2[Event date])</f>
        <v>2017-01-15</v>
      </c>
      <c r="D85" s="37" t="str">
        <f>_xlfn.XLOOKUP(Table35[[#This Row],[Subject Id]],'T0 Blood'!A:A,'T0 Blood'!I:I)</f>
        <v>038-1056-0</v>
      </c>
      <c r="E85" s="37" t="str">
        <f>_xlfn.XLOOKUP(Table35[[#This Row],[Subject Id]],'T0 Blood'!A:A,'T0 Blood'!H:H)</f>
        <v>2017-01-15</v>
      </c>
      <c r="F85" s="69" t="e">
        <f>_xlfn.XLOOKUP(Table35[[#This Row],[Subject Id]],T0Assayed!D:D,T0Assayed!F:F)</f>
        <v>#N/A</v>
      </c>
      <c r="G85" s="39" t="s">
        <v>22</v>
      </c>
      <c r="H85" s="37" t="e">
        <v>#N/A</v>
      </c>
      <c r="I85" s="38" t="str">
        <f>_xlfn.XLOOKUP((CONCATENATE(Table35[[#This Row],[Subject Id]],"-T0")),'In the Lab'!A:A,'In the Lab'!G:G)</f>
        <v>yes</v>
      </c>
      <c r="J85" s="49" t="e">
        <f>_xlfn.XLOOKUP(Table35[[#This Row],[Subject Id]],'T1 Blood'!A:A,'T1 Blood'!I:I)</f>
        <v>#N/A</v>
      </c>
      <c r="K85" s="49" t="e">
        <f>_xlfn.XLOOKUP(Table35[[#This Row],[Subject Id]],'T1 Blood'!A:A,'T1 Blood'!H:H)</f>
        <v>#N/A</v>
      </c>
      <c r="L85" s="49" t="e">
        <f>_xlfn.XLOOKUP(Table35[[#This Row],[Subject Id]],'T1 Assayed'!A:A,'T1 Assayed'!D:D)</f>
        <v>#N/A</v>
      </c>
      <c r="M85" s="49" t="e">
        <v>#N/A</v>
      </c>
      <c r="N85" s="49" t="e">
        <v>#N/A</v>
      </c>
      <c r="O85" s="49" t="e">
        <f>_xlfn.XLOOKUP((CONCATENATE(Table35[[#This Row],[Subject Id]],"-T1")),'In the Lab'!A:A,'In the Lab'!G:G)</f>
        <v>#N/A</v>
      </c>
      <c r="P85" s="42" t="e">
        <f>_xlfn.XLOOKUP(Table35[[#This Row],[Subject Id]],'TPD Blood'!A:A,'TPD Blood'!B:B)</f>
        <v>#N/A</v>
      </c>
      <c r="Q85" s="42" t="e">
        <f>_xlfn.XLOOKUP(Table35[[#This Row],[Subject Id]],'TPD Assayed'!A:A,'TPD Assayed'!C:C)</f>
        <v>#N/A</v>
      </c>
      <c r="V85"/>
      <c r="Y85"/>
      <c r="Z85"/>
      <c r="AA85"/>
      <c r="AB85"/>
    </row>
    <row r="86" spans="1:28">
      <c r="A86" t="s">
        <v>136</v>
      </c>
      <c r="B86" t="str">
        <f>MID(Table35[[#This Row],[Subject Id]],13,1)</f>
        <v>N</v>
      </c>
      <c r="C86" t="str">
        <f>_xlfn.XLOOKUP(Table35[[#This Row],[Subject Id]],Table2[Subject Id],Table2[Event date])</f>
        <v>2017-02-21</v>
      </c>
      <c r="D86" s="37" t="str">
        <f>_xlfn.XLOOKUP(Table35[[#This Row],[Subject Id]],'T0 Blood'!A:A,'T0 Blood'!I:I)</f>
        <v>038-1059-0</v>
      </c>
      <c r="E86" s="37" t="str">
        <f>_xlfn.XLOOKUP(Table35[[#This Row],[Subject Id]],'T0 Blood'!A:A,'T0 Blood'!H:H)</f>
        <v>2017-02-21</v>
      </c>
      <c r="F86" s="69" t="e">
        <f>_xlfn.XLOOKUP(Table35[[#This Row],[Subject Id]],T0Assayed!D:D,T0Assayed!F:F)</f>
        <v>#N/A</v>
      </c>
      <c r="G86" s="39" t="s">
        <v>22</v>
      </c>
      <c r="H86" s="37" t="e">
        <v>#N/A</v>
      </c>
      <c r="I86" s="38" t="str">
        <f>_xlfn.XLOOKUP((CONCATENATE(Table35[[#This Row],[Subject Id]],"-T0")),'In the Lab'!A:A,'In the Lab'!G:G)</f>
        <v>yes</v>
      </c>
      <c r="J86" s="49" t="e">
        <f>_xlfn.XLOOKUP(Table35[[#This Row],[Subject Id]],'T1 Blood'!A:A,'T1 Blood'!I:I)</f>
        <v>#N/A</v>
      </c>
      <c r="K86" s="49" t="e">
        <f>_xlfn.XLOOKUP(Table35[[#This Row],[Subject Id]],'T1 Blood'!A:A,'T1 Blood'!H:H)</f>
        <v>#N/A</v>
      </c>
      <c r="L86" s="49" t="e">
        <f>_xlfn.XLOOKUP(Table35[[#This Row],[Subject Id]],'T1 Assayed'!A:A,'T1 Assayed'!D:D)</f>
        <v>#N/A</v>
      </c>
      <c r="M86" s="49" t="e">
        <v>#N/A</v>
      </c>
      <c r="N86" s="49" t="e">
        <v>#N/A</v>
      </c>
      <c r="O86" s="49" t="e">
        <f>_xlfn.XLOOKUP((CONCATENATE(Table35[[#This Row],[Subject Id]],"-T1")),'In the Lab'!A:A,'In the Lab'!G:G)</f>
        <v>#N/A</v>
      </c>
      <c r="P86" s="42" t="e">
        <f>_xlfn.XLOOKUP(Table35[[#This Row],[Subject Id]],'TPD Blood'!A:A,'TPD Blood'!B:B)</f>
        <v>#N/A</v>
      </c>
      <c r="Q86" s="42" t="e">
        <f>_xlfn.XLOOKUP(Table35[[#This Row],[Subject Id]],'TPD Assayed'!A:A,'TPD Assayed'!C:C)</f>
        <v>#N/A</v>
      </c>
      <c r="V86"/>
      <c r="Y86"/>
      <c r="Z86"/>
      <c r="AA86"/>
      <c r="AB86"/>
    </row>
    <row r="87" spans="1:28">
      <c r="A87" t="s">
        <v>137</v>
      </c>
      <c r="B87" t="str">
        <f>MID(Table35[[#This Row],[Subject Id]],13,1)</f>
        <v>N</v>
      </c>
      <c r="C87" t="str">
        <f>_xlfn.XLOOKUP(Table35[[#This Row],[Subject Id]],Table2[Subject Id],Table2[Event date])</f>
        <v>2018-02-23</v>
      </c>
      <c r="D87" s="37" t="str">
        <f>_xlfn.XLOOKUP(Table35[[#This Row],[Subject Id]],'T0 Blood'!A:A,'T0 Blood'!I:I)</f>
        <v>038-1061-0</v>
      </c>
      <c r="E87" s="37" t="str">
        <f>_xlfn.XLOOKUP(Table35[[#This Row],[Subject Id]],'T0 Blood'!A:A,'T0 Blood'!H:H)</f>
        <v>2018-02-23</v>
      </c>
      <c r="F87" s="69" t="e">
        <f>_xlfn.XLOOKUP(Table35[[#This Row],[Subject Id]],T0Assayed!D:D,T0Assayed!F:F)</f>
        <v>#N/A</v>
      </c>
      <c r="G87" s="39" t="s">
        <v>22</v>
      </c>
      <c r="H87" s="37" t="e">
        <v>#N/A</v>
      </c>
      <c r="I87" s="38" t="str">
        <f>_xlfn.XLOOKUP((CONCATENATE(Table35[[#This Row],[Subject Id]],"-T0")),'In the Lab'!A:A,'In the Lab'!G:G)</f>
        <v>yes</v>
      </c>
      <c r="J87" s="49" t="e">
        <f>_xlfn.XLOOKUP(Table35[[#This Row],[Subject Id]],'T1 Blood'!A:A,'T1 Blood'!I:I)</f>
        <v>#N/A</v>
      </c>
      <c r="K87" s="49" t="e">
        <f>_xlfn.XLOOKUP(Table35[[#This Row],[Subject Id]],'T1 Blood'!A:A,'T1 Blood'!H:H)</f>
        <v>#N/A</v>
      </c>
      <c r="L87" s="49" t="e">
        <f>_xlfn.XLOOKUP(Table35[[#This Row],[Subject Id]],'T1 Assayed'!A:A,'T1 Assayed'!D:D)</f>
        <v>#N/A</v>
      </c>
      <c r="M87" s="49" t="e">
        <v>#N/A</v>
      </c>
      <c r="N87" s="49" t="e">
        <v>#N/A</v>
      </c>
      <c r="O87" s="49" t="e">
        <f>_xlfn.XLOOKUP((CONCATENATE(Table35[[#This Row],[Subject Id]],"-T1")),'In the Lab'!A:A,'In the Lab'!G:G)</f>
        <v>#N/A</v>
      </c>
      <c r="P87" s="42" t="e">
        <f>_xlfn.XLOOKUP(Table35[[#This Row],[Subject Id]],'TPD Blood'!A:A,'TPD Blood'!B:B)</f>
        <v>#N/A</v>
      </c>
      <c r="Q87" s="42" t="e">
        <f>_xlfn.XLOOKUP(Table35[[#This Row],[Subject Id]],'TPD Assayed'!A:A,'TPD Assayed'!C:C)</f>
        <v>#N/A</v>
      </c>
      <c r="V87"/>
      <c r="Y87"/>
      <c r="Z87"/>
      <c r="AA87"/>
      <c r="AB87"/>
    </row>
    <row r="88" spans="1:28">
      <c r="A88" t="s">
        <v>138</v>
      </c>
      <c r="B88" t="str">
        <f>MID(Table35[[#This Row],[Subject Id]],13,1)</f>
        <v>N</v>
      </c>
      <c r="C88" t="str">
        <f>_xlfn.XLOOKUP(Table35[[#This Row],[Subject Id]],Table2[Subject Id],Table2[Event date])</f>
        <v>2018-03-02</v>
      </c>
      <c r="D88" s="37" t="str">
        <f>_xlfn.XLOOKUP(Table35[[#This Row],[Subject Id]],'T0 Blood'!A:A,'T0 Blood'!I:I)</f>
        <v>038-1062-0</v>
      </c>
      <c r="E88" s="37" t="str">
        <f>_xlfn.XLOOKUP(Table35[[#This Row],[Subject Id]],'T0 Blood'!A:A,'T0 Blood'!H:H)</f>
        <v>2018-03-02</v>
      </c>
      <c r="F88" s="69" t="e">
        <f>_xlfn.XLOOKUP(Table35[[#This Row],[Subject Id]],T0Assayed!D:D,T0Assayed!F:F)</f>
        <v>#N/A</v>
      </c>
      <c r="G88" s="39" t="s">
        <v>22</v>
      </c>
      <c r="H88" s="37" t="e">
        <v>#N/A</v>
      </c>
      <c r="I88" s="38" t="str">
        <f>_xlfn.XLOOKUP((CONCATENATE(Table35[[#This Row],[Subject Id]],"-T0")),'In the Lab'!A:A,'In the Lab'!G:G)</f>
        <v>yes</v>
      </c>
      <c r="J88" s="49" t="str">
        <f>_xlfn.XLOOKUP(Table35[[#This Row],[Subject Id]],'T1 Blood'!A:A,'T1 Blood'!I:I)</f>
        <v>038-1062-1</v>
      </c>
      <c r="K88" s="49" t="str">
        <f>_xlfn.XLOOKUP(Table35[[#This Row],[Subject Id]],'T1 Blood'!A:A,'T1 Blood'!H:H)</f>
        <v>2018-03-02</v>
      </c>
      <c r="L88" s="49" t="e">
        <f>_xlfn.XLOOKUP(Table35[[#This Row],[Subject Id]],'T1 Assayed'!A:A,'T1 Assayed'!D:D)</f>
        <v>#N/A</v>
      </c>
      <c r="M88" s="49" t="e">
        <v>#N/A</v>
      </c>
      <c r="N88" s="49" t="e">
        <v>#N/A</v>
      </c>
      <c r="O88" s="49" t="e">
        <f>_xlfn.XLOOKUP((CONCATENATE(Table35[[#This Row],[Subject Id]],"-T1")),'In the Lab'!A:A,'In the Lab'!G:G)</f>
        <v>#N/A</v>
      </c>
      <c r="P88" s="42" t="e">
        <f>_xlfn.XLOOKUP(Table35[[#This Row],[Subject Id]],'TPD Blood'!A:A,'TPD Blood'!B:B)</f>
        <v>#N/A</v>
      </c>
      <c r="Q88" s="42" t="e">
        <f>_xlfn.XLOOKUP(Table35[[#This Row],[Subject Id]],'TPD Assayed'!A:A,'TPD Assayed'!C:C)</f>
        <v>#N/A</v>
      </c>
      <c r="V88"/>
      <c r="Y88"/>
      <c r="Z88"/>
      <c r="AA88"/>
      <c r="AB88"/>
    </row>
    <row r="89" spans="1:28">
      <c r="A89" t="s">
        <v>139</v>
      </c>
      <c r="B89" t="str">
        <f>MID(Table35[[#This Row],[Subject Id]],13,1)</f>
        <v>N</v>
      </c>
      <c r="C89" t="str">
        <f>_xlfn.XLOOKUP(Table35[[#This Row],[Subject Id]],Table2[Subject Id],Table2[Event date])</f>
        <v>2017-01-17</v>
      </c>
      <c r="D89" s="37" t="str">
        <f>_xlfn.XLOOKUP(Table35[[#This Row],[Subject Id]],'T0 Blood'!A:A,'T0 Blood'!I:I)</f>
        <v>038-1064-0</v>
      </c>
      <c r="E89" s="37" t="str">
        <f>_xlfn.XLOOKUP(Table35[[#This Row],[Subject Id]],'T0 Blood'!A:A,'T0 Blood'!H:H)</f>
        <v>2017-01-17</v>
      </c>
      <c r="F89" s="69" t="e">
        <f>_xlfn.XLOOKUP(Table35[[#This Row],[Subject Id]],T0Assayed!D:D,T0Assayed!F:F)</f>
        <v>#N/A</v>
      </c>
      <c r="G89" s="39" t="s">
        <v>22</v>
      </c>
      <c r="H89" s="37" t="e">
        <v>#N/A</v>
      </c>
      <c r="I89" s="38" t="str">
        <f>_xlfn.XLOOKUP((CONCATENATE(Table35[[#This Row],[Subject Id]],"-T0")),'In the Lab'!A:A,'In the Lab'!G:G)</f>
        <v>yes</v>
      </c>
      <c r="J89" s="49" t="e">
        <f>_xlfn.XLOOKUP(Table35[[#This Row],[Subject Id]],'T1 Blood'!A:A,'T1 Blood'!I:I)</f>
        <v>#N/A</v>
      </c>
      <c r="K89" s="49" t="e">
        <f>_xlfn.XLOOKUP(Table35[[#This Row],[Subject Id]],'T1 Blood'!A:A,'T1 Blood'!H:H)</f>
        <v>#N/A</v>
      </c>
      <c r="L89" s="49" t="e">
        <f>_xlfn.XLOOKUP(Table35[[#This Row],[Subject Id]],'T1 Assayed'!A:A,'T1 Assayed'!D:D)</f>
        <v>#N/A</v>
      </c>
      <c r="M89" s="49" t="e">
        <v>#N/A</v>
      </c>
      <c r="N89" s="49" t="e">
        <v>#N/A</v>
      </c>
      <c r="O89" s="49" t="e">
        <f>_xlfn.XLOOKUP((CONCATENATE(Table35[[#This Row],[Subject Id]],"-T1")),'In the Lab'!A:A,'In the Lab'!G:G)</f>
        <v>#N/A</v>
      </c>
      <c r="P89" s="42" t="e">
        <f>_xlfn.XLOOKUP(Table35[[#This Row],[Subject Id]],'TPD Blood'!A:A,'TPD Blood'!B:B)</f>
        <v>#N/A</v>
      </c>
      <c r="Q89" s="42" t="e">
        <f>_xlfn.XLOOKUP(Table35[[#This Row],[Subject Id]],'TPD Assayed'!A:A,'TPD Assayed'!C:C)</f>
        <v>#N/A</v>
      </c>
      <c r="V89"/>
      <c r="Y89"/>
      <c r="Z89"/>
      <c r="AA89"/>
      <c r="AB89"/>
    </row>
    <row r="90" spans="1:28">
      <c r="A90" t="s">
        <v>140</v>
      </c>
      <c r="B90" t="str">
        <f>MID(Table35[[#This Row],[Subject Id]],13,1)</f>
        <v>N</v>
      </c>
      <c r="C90" t="str">
        <f>_xlfn.XLOOKUP(Table35[[#This Row],[Subject Id]],Table2[Subject Id],Table2[Event date])</f>
        <v>2017-01-15</v>
      </c>
      <c r="D90" s="37" t="str">
        <f>_xlfn.XLOOKUP(Table35[[#This Row],[Subject Id]],'T0 Blood'!A:A,'T0 Blood'!I:I)</f>
        <v>038-1066-0</v>
      </c>
      <c r="E90" s="37" t="str">
        <f>_xlfn.XLOOKUP(Table35[[#This Row],[Subject Id]],'T0 Blood'!A:A,'T0 Blood'!H:H)</f>
        <v>2017-01-15</v>
      </c>
      <c r="F90" s="69" t="e">
        <f>_xlfn.XLOOKUP(Table35[[#This Row],[Subject Id]],T0Assayed!D:D,T0Assayed!F:F)</f>
        <v>#N/A</v>
      </c>
      <c r="G90" s="39" t="s">
        <v>22</v>
      </c>
      <c r="H90" s="37" t="e">
        <v>#N/A</v>
      </c>
      <c r="I90" s="38" t="str">
        <f>_xlfn.XLOOKUP((CONCATENATE(Table35[[#This Row],[Subject Id]],"-T0")),'In the Lab'!A:A,'In the Lab'!G:G)</f>
        <v>yes</v>
      </c>
      <c r="J90" s="49" t="e">
        <f>_xlfn.XLOOKUP(Table35[[#This Row],[Subject Id]],'T1 Blood'!A:A,'T1 Blood'!I:I)</f>
        <v>#N/A</v>
      </c>
      <c r="K90" s="49" t="e">
        <f>_xlfn.XLOOKUP(Table35[[#This Row],[Subject Id]],'T1 Blood'!A:A,'T1 Blood'!H:H)</f>
        <v>#N/A</v>
      </c>
      <c r="L90" s="49" t="e">
        <f>_xlfn.XLOOKUP(Table35[[#This Row],[Subject Id]],'T1 Assayed'!A:A,'T1 Assayed'!D:D)</f>
        <v>#N/A</v>
      </c>
      <c r="M90" s="49" t="e">
        <v>#N/A</v>
      </c>
      <c r="N90" s="49" t="e">
        <v>#N/A</v>
      </c>
      <c r="O90" s="49" t="e">
        <f>_xlfn.XLOOKUP((CONCATENATE(Table35[[#This Row],[Subject Id]],"-T1")),'In the Lab'!A:A,'In the Lab'!G:G)</f>
        <v>#N/A</v>
      </c>
      <c r="P90" s="42" t="e">
        <f>_xlfn.XLOOKUP(Table35[[#This Row],[Subject Id]],'TPD Blood'!A:A,'TPD Blood'!B:B)</f>
        <v>#N/A</v>
      </c>
      <c r="Q90" s="42" t="e">
        <f>_xlfn.XLOOKUP(Table35[[#This Row],[Subject Id]],'TPD Assayed'!A:A,'TPD Assayed'!C:C)</f>
        <v>#N/A</v>
      </c>
      <c r="V90"/>
      <c r="Y90"/>
      <c r="Z90"/>
      <c r="AA90"/>
      <c r="AB90"/>
    </row>
    <row r="91" spans="1:28">
      <c r="A91" t="s">
        <v>141</v>
      </c>
      <c r="B91" t="str">
        <f>MID(Table35[[#This Row],[Subject Id]],13,1)</f>
        <v>N</v>
      </c>
      <c r="C91" t="str">
        <f>_xlfn.XLOOKUP(Table35[[#This Row],[Subject Id]],Table2[Subject Id],Table2[Event date])</f>
        <v>2017-01-12</v>
      </c>
      <c r="D91" s="37" t="str">
        <f>_xlfn.XLOOKUP(Table35[[#This Row],[Subject Id]],'T0 Blood'!A:A,'T0 Blood'!I:I)</f>
        <v>038-1068-0</v>
      </c>
      <c r="E91" s="37" t="str">
        <f>_xlfn.XLOOKUP(Table35[[#This Row],[Subject Id]],'T0 Blood'!A:A,'T0 Blood'!H:H)</f>
        <v>2017-01-12</v>
      </c>
      <c r="F91" s="69" t="e">
        <f>_xlfn.XLOOKUP(Table35[[#This Row],[Subject Id]],T0Assayed!D:D,T0Assayed!F:F)</f>
        <v>#N/A</v>
      </c>
      <c r="G91" s="39" t="s">
        <v>22</v>
      </c>
      <c r="H91" s="37" t="e">
        <v>#N/A</v>
      </c>
      <c r="I91" s="38" t="str">
        <f>_xlfn.XLOOKUP((CONCATENATE(Table35[[#This Row],[Subject Id]],"-T0")),'In the Lab'!A:A,'In the Lab'!G:G)</f>
        <v>yes</v>
      </c>
      <c r="J91" s="49" t="e">
        <f>_xlfn.XLOOKUP(Table35[[#This Row],[Subject Id]],'T1 Blood'!A:A,'T1 Blood'!I:I)</f>
        <v>#N/A</v>
      </c>
      <c r="K91" s="49" t="e">
        <f>_xlfn.XLOOKUP(Table35[[#This Row],[Subject Id]],'T1 Blood'!A:A,'T1 Blood'!H:H)</f>
        <v>#N/A</v>
      </c>
      <c r="L91" s="49" t="e">
        <f>_xlfn.XLOOKUP(Table35[[#This Row],[Subject Id]],'T1 Assayed'!A:A,'T1 Assayed'!D:D)</f>
        <v>#N/A</v>
      </c>
      <c r="M91" s="49" t="e">
        <v>#N/A</v>
      </c>
      <c r="N91" s="49" t="e">
        <v>#N/A</v>
      </c>
      <c r="O91" s="49" t="e">
        <f>_xlfn.XLOOKUP((CONCATENATE(Table35[[#This Row],[Subject Id]],"-T1")),'In the Lab'!A:A,'In the Lab'!G:G)</f>
        <v>#N/A</v>
      </c>
      <c r="P91" s="42" t="e">
        <f>_xlfn.XLOOKUP(Table35[[#This Row],[Subject Id]],'TPD Blood'!A:A,'TPD Blood'!B:B)</f>
        <v>#N/A</v>
      </c>
      <c r="Q91" s="42" t="e">
        <f>_xlfn.XLOOKUP(Table35[[#This Row],[Subject Id]],'TPD Assayed'!A:A,'TPD Assayed'!C:C)</f>
        <v>#N/A</v>
      </c>
      <c r="V91"/>
      <c r="Y91"/>
      <c r="Z91"/>
      <c r="AA91"/>
      <c r="AB91"/>
    </row>
    <row r="92" spans="1:28">
      <c r="A92" t="s">
        <v>142</v>
      </c>
      <c r="B92" t="str">
        <f>MID(Table35[[#This Row],[Subject Id]],13,1)</f>
        <v>N</v>
      </c>
      <c r="C92" t="str">
        <f>_xlfn.XLOOKUP(Table35[[#This Row],[Subject Id]],Table2[Subject Id],Table2[Event date])</f>
        <v>2017-03-13</v>
      </c>
      <c r="D92" s="37" t="str">
        <f>_xlfn.XLOOKUP(Table35[[#This Row],[Subject Id]],'T0 Blood'!A:A,'T0 Blood'!I:I)</f>
        <v>038-1071-0</v>
      </c>
      <c r="E92" s="37" t="str">
        <f>_xlfn.XLOOKUP(Table35[[#This Row],[Subject Id]],'T0 Blood'!A:A,'T0 Blood'!H:H)</f>
        <v>2017-03-13</v>
      </c>
      <c r="F92" s="69" t="e">
        <f>_xlfn.XLOOKUP(Table35[[#This Row],[Subject Id]],T0Assayed!D:D,T0Assayed!F:F)</f>
        <v>#N/A</v>
      </c>
      <c r="G92" s="39" t="s">
        <v>22</v>
      </c>
      <c r="H92" s="37" t="e">
        <v>#N/A</v>
      </c>
      <c r="I92" s="38" t="str">
        <f>_xlfn.XLOOKUP((CONCATENATE(Table35[[#This Row],[Subject Id]],"-T0")),'In the Lab'!A:A,'In the Lab'!G:G)</f>
        <v>yes</v>
      </c>
      <c r="J92" s="49" t="e">
        <f>_xlfn.XLOOKUP(Table35[[#This Row],[Subject Id]],'T1 Blood'!A:A,'T1 Blood'!I:I)</f>
        <v>#N/A</v>
      </c>
      <c r="K92" s="49" t="e">
        <f>_xlfn.XLOOKUP(Table35[[#This Row],[Subject Id]],'T1 Blood'!A:A,'T1 Blood'!H:H)</f>
        <v>#N/A</v>
      </c>
      <c r="L92" s="49" t="e">
        <f>_xlfn.XLOOKUP(Table35[[#This Row],[Subject Id]],'T1 Assayed'!A:A,'T1 Assayed'!D:D)</f>
        <v>#N/A</v>
      </c>
      <c r="M92" s="49" t="e">
        <v>#N/A</v>
      </c>
      <c r="N92" s="49" t="e">
        <v>#N/A</v>
      </c>
      <c r="O92" s="49" t="e">
        <f>_xlfn.XLOOKUP((CONCATENATE(Table35[[#This Row],[Subject Id]],"-T1")),'In the Lab'!A:A,'In the Lab'!G:G)</f>
        <v>#N/A</v>
      </c>
      <c r="P92" s="42" t="e">
        <f>_xlfn.XLOOKUP(Table35[[#This Row],[Subject Id]],'TPD Blood'!A:A,'TPD Blood'!B:B)</f>
        <v>#N/A</v>
      </c>
      <c r="Q92" s="42" t="e">
        <f>_xlfn.XLOOKUP(Table35[[#This Row],[Subject Id]],'TPD Assayed'!A:A,'TPD Assayed'!C:C)</f>
        <v>#N/A</v>
      </c>
      <c r="V92"/>
      <c r="Y92"/>
      <c r="Z92"/>
      <c r="AA92"/>
      <c r="AB92"/>
    </row>
    <row r="93" spans="1:28">
      <c r="A93" t="s">
        <v>143</v>
      </c>
      <c r="B93" t="str">
        <f>MID(Table35[[#This Row],[Subject Id]],13,1)</f>
        <v>N</v>
      </c>
      <c r="C93" t="str">
        <f>_xlfn.XLOOKUP(Table35[[#This Row],[Subject Id]],Table2[Subject Id],Table2[Event date])</f>
        <v>2017-01-22</v>
      </c>
      <c r="D93" s="37" t="str">
        <f>_xlfn.XLOOKUP(Table35[[#This Row],[Subject Id]],'T0 Blood'!A:A,'T0 Blood'!I:I)</f>
        <v>038-1072-0</v>
      </c>
      <c r="E93" s="37" t="str">
        <f>_xlfn.XLOOKUP(Table35[[#This Row],[Subject Id]],'T0 Blood'!A:A,'T0 Blood'!H:H)</f>
        <v>2017-01-22</v>
      </c>
      <c r="F93" s="69" t="e">
        <f>_xlfn.XLOOKUP(Table35[[#This Row],[Subject Id]],T0Assayed!D:D,T0Assayed!F:F)</f>
        <v>#N/A</v>
      </c>
      <c r="G93" s="39" t="s">
        <v>22</v>
      </c>
      <c r="H93" s="37" t="e">
        <v>#N/A</v>
      </c>
      <c r="I93" s="38" t="str">
        <f>_xlfn.XLOOKUP((CONCATENATE(Table35[[#This Row],[Subject Id]],"-T0")),'In the Lab'!A:A,'In the Lab'!G:G)</f>
        <v>yes</v>
      </c>
      <c r="J93" s="49" t="e">
        <f>_xlfn.XLOOKUP(Table35[[#This Row],[Subject Id]],'T1 Blood'!A:A,'T1 Blood'!I:I)</f>
        <v>#N/A</v>
      </c>
      <c r="K93" s="49" t="e">
        <f>_xlfn.XLOOKUP(Table35[[#This Row],[Subject Id]],'T1 Blood'!A:A,'T1 Blood'!H:H)</f>
        <v>#N/A</v>
      </c>
      <c r="L93" s="49" t="e">
        <f>_xlfn.XLOOKUP(Table35[[#This Row],[Subject Id]],'T1 Assayed'!A:A,'T1 Assayed'!D:D)</f>
        <v>#N/A</v>
      </c>
      <c r="M93" s="49" t="e">
        <v>#N/A</v>
      </c>
      <c r="N93" s="49" t="e">
        <v>#N/A</v>
      </c>
      <c r="O93" s="49" t="e">
        <f>_xlfn.XLOOKUP((CONCATENATE(Table35[[#This Row],[Subject Id]],"-T1")),'In the Lab'!A:A,'In the Lab'!G:G)</f>
        <v>#N/A</v>
      </c>
      <c r="P93" s="42" t="e">
        <f>_xlfn.XLOOKUP(Table35[[#This Row],[Subject Id]],'TPD Blood'!A:A,'TPD Blood'!B:B)</f>
        <v>#N/A</v>
      </c>
      <c r="Q93" s="42" t="e">
        <f>_xlfn.XLOOKUP(Table35[[#This Row],[Subject Id]],'TPD Assayed'!A:A,'TPD Assayed'!C:C)</f>
        <v>#N/A</v>
      </c>
      <c r="V93"/>
      <c r="Y93"/>
      <c r="Z93"/>
      <c r="AA93"/>
      <c r="AB93"/>
    </row>
    <row r="94" spans="1:28">
      <c r="A94" t="s">
        <v>144</v>
      </c>
      <c r="B94" t="str">
        <f>MID(Table35[[#This Row],[Subject Id]],13,1)</f>
        <v>N</v>
      </c>
      <c r="C94" t="str">
        <f>_xlfn.XLOOKUP(Table35[[#This Row],[Subject Id]],Table2[Subject Id],Table2[Event date])</f>
        <v>2019-01-04</v>
      </c>
      <c r="D94" s="37" t="str">
        <f>_xlfn.XLOOKUP(Table35[[#This Row],[Subject Id]],'T0 Blood'!A:A,'T0 Blood'!I:I)</f>
        <v>038-1114-0</v>
      </c>
      <c r="E94" s="37" t="str">
        <f>_xlfn.XLOOKUP(Table35[[#This Row],[Subject Id]],'T0 Blood'!A:A,'T0 Blood'!H:H)</f>
        <v>2019-01-04</v>
      </c>
      <c r="F94" s="69" t="e">
        <f>_xlfn.XLOOKUP(Table35[[#This Row],[Subject Id]],T0Assayed!D:D,T0Assayed!F:F)</f>
        <v>#N/A</v>
      </c>
      <c r="G94" s="39" t="s">
        <v>22</v>
      </c>
      <c r="H94" s="37" t="e">
        <v>#N/A</v>
      </c>
      <c r="I94" s="38" t="str">
        <f>_xlfn.XLOOKUP((CONCATENATE(Table35[[#This Row],[Subject Id]],"-T0")),'In the Lab'!A:A,'In the Lab'!G:G)</f>
        <v>yes</v>
      </c>
      <c r="J94" s="49" t="e">
        <f>_xlfn.XLOOKUP(Table35[[#This Row],[Subject Id]],'T1 Blood'!A:A,'T1 Blood'!I:I)</f>
        <v>#N/A</v>
      </c>
      <c r="K94" s="49" t="e">
        <f>_xlfn.XLOOKUP(Table35[[#This Row],[Subject Id]],'T1 Blood'!A:A,'T1 Blood'!H:H)</f>
        <v>#N/A</v>
      </c>
      <c r="L94" s="49" t="e">
        <f>_xlfn.XLOOKUP(Table35[[#This Row],[Subject Id]],'T1 Assayed'!A:A,'T1 Assayed'!D:D)</f>
        <v>#N/A</v>
      </c>
      <c r="M94" s="49" t="e">
        <v>#N/A</v>
      </c>
      <c r="N94" s="49" t="e">
        <v>#N/A</v>
      </c>
      <c r="O94" s="49" t="e">
        <f>_xlfn.XLOOKUP((CONCATENATE(Table35[[#This Row],[Subject Id]],"-T1")),'In the Lab'!A:A,'In the Lab'!G:G)</f>
        <v>#N/A</v>
      </c>
      <c r="P94" s="42" t="e">
        <f>_xlfn.XLOOKUP(Table35[[#This Row],[Subject Id]],'TPD Blood'!A:A,'TPD Blood'!B:B)</f>
        <v>#N/A</v>
      </c>
      <c r="Q94" s="42" t="e">
        <f>_xlfn.XLOOKUP(Table35[[#This Row],[Subject Id]],'TPD Assayed'!A:A,'TPD Assayed'!C:C)</f>
        <v>#N/A</v>
      </c>
      <c r="V94"/>
      <c r="Y94"/>
      <c r="Z94"/>
      <c r="AA94"/>
      <c r="AB94"/>
    </row>
    <row r="95" spans="1:28">
      <c r="A95" t="s">
        <v>145</v>
      </c>
      <c r="B95" t="str">
        <f>MID(Table35[[#This Row],[Subject Id]],13,1)</f>
        <v>N</v>
      </c>
      <c r="C95" t="str">
        <f>_xlfn.XLOOKUP(Table35[[#This Row],[Subject Id]],Table2[Subject Id],Table2[Event date])</f>
        <v>2019-02-11</v>
      </c>
      <c r="D95" s="37" t="str">
        <f>_xlfn.XLOOKUP(Table35[[#This Row],[Subject Id]],'T0 Blood'!A:A,'T0 Blood'!I:I)</f>
        <v>038-1116-0</v>
      </c>
      <c r="E95" s="37" t="str">
        <f>_xlfn.XLOOKUP(Table35[[#This Row],[Subject Id]],'T0 Blood'!A:A,'T0 Blood'!H:H)</f>
        <v>2019-02-11</v>
      </c>
      <c r="F95" s="69" t="e">
        <f>_xlfn.XLOOKUP(Table35[[#This Row],[Subject Id]],T0Assayed!D:D,T0Assayed!F:F)</f>
        <v>#N/A</v>
      </c>
      <c r="G95" s="39" t="s">
        <v>22</v>
      </c>
      <c r="H95" s="37" t="e">
        <v>#N/A</v>
      </c>
      <c r="I95" s="38" t="str">
        <f>_xlfn.XLOOKUP((CONCATENATE(Table35[[#This Row],[Subject Id]],"-T0")),'In the Lab'!A:A,'In the Lab'!G:G)</f>
        <v>yes</v>
      </c>
      <c r="J95" s="49" t="e">
        <f>_xlfn.XLOOKUP(Table35[[#This Row],[Subject Id]],'T1 Blood'!A:A,'T1 Blood'!I:I)</f>
        <v>#N/A</v>
      </c>
      <c r="K95" s="49" t="e">
        <f>_xlfn.XLOOKUP(Table35[[#This Row],[Subject Id]],'T1 Blood'!A:A,'T1 Blood'!H:H)</f>
        <v>#N/A</v>
      </c>
      <c r="L95" s="49" t="e">
        <f>_xlfn.XLOOKUP(Table35[[#This Row],[Subject Id]],'T1 Assayed'!A:A,'T1 Assayed'!D:D)</f>
        <v>#N/A</v>
      </c>
      <c r="M95" s="49" t="e">
        <v>#N/A</v>
      </c>
      <c r="N95" s="49" t="e">
        <v>#N/A</v>
      </c>
      <c r="O95" s="49" t="e">
        <f>_xlfn.XLOOKUP((CONCATENATE(Table35[[#This Row],[Subject Id]],"-T1")),'In the Lab'!A:A,'In the Lab'!G:G)</f>
        <v>#N/A</v>
      </c>
      <c r="P95" s="42" t="e">
        <f>_xlfn.XLOOKUP(Table35[[#This Row],[Subject Id]],'TPD Blood'!A:A,'TPD Blood'!B:B)</f>
        <v>#N/A</v>
      </c>
      <c r="Q95" s="42" t="e">
        <f>_xlfn.XLOOKUP(Table35[[#This Row],[Subject Id]],'TPD Assayed'!A:A,'TPD Assayed'!C:C)</f>
        <v>#N/A</v>
      </c>
      <c r="V95"/>
      <c r="Y95"/>
      <c r="Z95"/>
      <c r="AA95"/>
      <c r="AB95"/>
    </row>
    <row r="96" spans="1:28">
      <c r="A96" t="s">
        <v>146</v>
      </c>
      <c r="B96" t="str">
        <f>MID(Table35[[#This Row],[Subject Id]],13,1)</f>
        <v>N</v>
      </c>
      <c r="C96" t="str">
        <f>_xlfn.XLOOKUP(Table35[[#This Row],[Subject Id]],Table2[Subject Id],Table2[Event date])</f>
        <v>2019-02-15</v>
      </c>
      <c r="D96" s="37" t="str">
        <f>_xlfn.XLOOKUP(Table35[[#This Row],[Subject Id]],'T0 Blood'!A:A,'T0 Blood'!I:I)</f>
        <v>038-1119-0</v>
      </c>
      <c r="E96" s="37" t="str">
        <f>_xlfn.XLOOKUP(Table35[[#This Row],[Subject Id]],'T0 Blood'!A:A,'T0 Blood'!H:H)</f>
        <v>2019-02-15</v>
      </c>
      <c r="F96" s="69" t="e">
        <f>_xlfn.XLOOKUP(Table35[[#This Row],[Subject Id]],T0Assayed!D:D,T0Assayed!F:F)</f>
        <v>#N/A</v>
      </c>
      <c r="G96" s="39" t="s">
        <v>22</v>
      </c>
      <c r="H96" s="37" t="e">
        <v>#N/A</v>
      </c>
      <c r="I96" s="38" t="str">
        <f>_xlfn.XLOOKUP((CONCATENATE(Table35[[#This Row],[Subject Id]],"-T0")),'In the Lab'!A:A,'In the Lab'!G:G)</f>
        <v>yes</v>
      </c>
      <c r="J96" s="49" t="e">
        <f>_xlfn.XLOOKUP(Table35[[#This Row],[Subject Id]],'T1 Blood'!A:A,'T1 Blood'!I:I)</f>
        <v>#N/A</v>
      </c>
      <c r="K96" s="49" t="e">
        <f>_xlfn.XLOOKUP(Table35[[#This Row],[Subject Id]],'T1 Blood'!A:A,'T1 Blood'!H:H)</f>
        <v>#N/A</v>
      </c>
      <c r="L96" s="49" t="e">
        <f>_xlfn.XLOOKUP(Table35[[#This Row],[Subject Id]],'T1 Assayed'!A:A,'T1 Assayed'!D:D)</f>
        <v>#N/A</v>
      </c>
      <c r="M96" s="49" t="e">
        <v>#N/A</v>
      </c>
      <c r="N96" s="49" t="e">
        <v>#N/A</v>
      </c>
      <c r="O96" s="49" t="e">
        <f>_xlfn.XLOOKUP((CONCATENATE(Table35[[#This Row],[Subject Id]],"-T1")),'In the Lab'!A:A,'In the Lab'!G:G)</f>
        <v>#N/A</v>
      </c>
      <c r="P96" s="42" t="e">
        <f>_xlfn.XLOOKUP(Table35[[#This Row],[Subject Id]],'TPD Blood'!A:A,'TPD Blood'!B:B)</f>
        <v>#N/A</v>
      </c>
      <c r="Q96" s="42" t="e">
        <f>_xlfn.XLOOKUP(Table35[[#This Row],[Subject Id]],'TPD Assayed'!A:A,'TPD Assayed'!C:C)</f>
        <v>#N/A</v>
      </c>
      <c r="V96"/>
      <c r="Y96"/>
      <c r="Z96"/>
      <c r="AA96"/>
      <c r="AB96"/>
    </row>
    <row r="97" spans="1:28">
      <c r="A97" t="s">
        <v>147</v>
      </c>
      <c r="B97" t="str">
        <f>MID(Table35[[#This Row],[Subject Id]],13,1)</f>
        <v>N</v>
      </c>
      <c r="C97" t="str">
        <f>_xlfn.XLOOKUP(Table35[[#This Row],[Subject Id]],Table2[Subject Id],Table2[Event date])</f>
        <v>2020-05-22</v>
      </c>
      <c r="D97" s="37" t="str">
        <f>_xlfn.XLOOKUP(Table35[[#This Row],[Subject Id]],'T0 Blood'!A:A,'T0 Blood'!I:I)</f>
        <v>038-1122-0</v>
      </c>
      <c r="E97" s="37" t="str">
        <f>_xlfn.XLOOKUP(Table35[[#This Row],[Subject Id]],'T0 Blood'!A:A,'T0 Blood'!H:H)</f>
        <v>2020-05-22</v>
      </c>
      <c r="F97" s="69" t="e">
        <f>_xlfn.XLOOKUP(Table35[[#This Row],[Subject Id]],T0Assayed!D:D,T0Assayed!F:F)</f>
        <v>#N/A</v>
      </c>
      <c r="G97" s="39" t="s">
        <v>22</v>
      </c>
      <c r="H97" s="37" t="e">
        <v>#N/A</v>
      </c>
      <c r="I97" s="38" t="str">
        <f>_xlfn.XLOOKUP((CONCATENATE(Table35[[#This Row],[Subject Id]],"-T0")),'In the Lab'!A:A,'In the Lab'!G:G)</f>
        <v>yes</v>
      </c>
      <c r="J97" s="49" t="e">
        <f>_xlfn.XLOOKUP(Table35[[#This Row],[Subject Id]],'T1 Blood'!A:A,'T1 Blood'!I:I)</f>
        <v>#N/A</v>
      </c>
      <c r="K97" s="49" t="e">
        <f>_xlfn.XLOOKUP(Table35[[#This Row],[Subject Id]],'T1 Blood'!A:A,'T1 Blood'!H:H)</f>
        <v>#N/A</v>
      </c>
      <c r="L97" s="49" t="e">
        <f>_xlfn.XLOOKUP(Table35[[#This Row],[Subject Id]],'T1 Assayed'!A:A,'T1 Assayed'!D:D)</f>
        <v>#N/A</v>
      </c>
      <c r="M97" s="49" t="e">
        <v>#N/A</v>
      </c>
      <c r="N97" s="49" t="e">
        <v>#N/A</v>
      </c>
      <c r="O97" s="49" t="e">
        <f>_xlfn.XLOOKUP((CONCATENATE(Table35[[#This Row],[Subject Id]],"-T1")),'In the Lab'!A:A,'In the Lab'!G:G)</f>
        <v>#N/A</v>
      </c>
      <c r="P97" s="42" t="e">
        <f>_xlfn.XLOOKUP(Table35[[#This Row],[Subject Id]],'TPD Blood'!A:A,'TPD Blood'!B:B)</f>
        <v>#N/A</v>
      </c>
      <c r="Q97" s="42" t="e">
        <f>_xlfn.XLOOKUP(Table35[[#This Row],[Subject Id]],'TPD Assayed'!A:A,'TPD Assayed'!C:C)</f>
        <v>#N/A</v>
      </c>
      <c r="V97"/>
      <c r="Y97"/>
      <c r="Z97"/>
      <c r="AA97"/>
      <c r="AB97"/>
    </row>
    <row r="98" spans="1:28">
      <c r="A98" t="s">
        <v>148</v>
      </c>
      <c r="B98" t="str">
        <f>MID(Table35[[#This Row],[Subject Id]],13,1)</f>
        <v>N</v>
      </c>
      <c r="C98" t="str">
        <f>_xlfn.XLOOKUP(Table35[[#This Row],[Subject Id]],Table2[Subject Id],Table2[Event date])</f>
        <v>2020-02-10</v>
      </c>
      <c r="D98" s="37" t="str">
        <f>_xlfn.XLOOKUP(Table35[[#This Row],[Subject Id]],'T0 Blood'!A:A,'T0 Blood'!I:I)</f>
        <v>038-1128-0</v>
      </c>
      <c r="E98" s="37" t="str">
        <f>_xlfn.XLOOKUP(Table35[[#This Row],[Subject Id]],'T0 Blood'!A:A,'T0 Blood'!H:H)</f>
        <v>2020-02-10</v>
      </c>
      <c r="F98" s="69" t="e">
        <f>_xlfn.XLOOKUP(Table35[[#This Row],[Subject Id]],T0Assayed!D:D,T0Assayed!F:F)</f>
        <v>#N/A</v>
      </c>
      <c r="G98" s="39" t="s">
        <v>22</v>
      </c>
      <c r="H98" s="37" t="e">
        <v>#N/A</v>
      </c>
      <c r="I98" s="38" t="str">
        <f>_xlfn.XLOOKUP((CONCATENATE(Table35[[#This Row],[Subject Id]],"-T0")),'In the Lab'!A:A,'In the Lab'!G:G)</f>
        <v>yes</v>
      </c>
      <c r="J98" s="49" t="e">
        <f>_xlfn.XLOOKUP(Table35[[#This Row],[Subject Id]],'T1 Blood'!A:A,'T1 Blood'!I:I)</f>
        <v>#N/A</v>
      </c>
      <c r="K98" s="49" t="e">
        <f>_xlfn.XLOOKUP(Table35[[#This Row],[Subject Id]],'T1 Blood'!A:A,'T1 Blood'!H:H)</f>
        <v>#N/A</v>
      </c>
      <c r="L98" s="49" t="e">
        <f>_xlfn.XLOOKUP(Table35[[#This Row],[Subject Id]],'T1 Assayed'!A:A,'T1 Assayed'!D:D)</f>
        <v>#N/A</v>
      </c>
      <c r="M98" s="49" t="e">
        <v>#N/A</v>
      </c>
      <c r="N98" s="49" t="e">
        <v>#N/A</v>
      </c>
      <c r="O98" s="49" t="e">
        <f>_xlfn.XLOOKUP((CONCATENATE(Table35[[#This Row],[Subject Id]],"-T1")),'In the Lab'!A:A,'In the Lab'!G:G)</f>
        <v>#N/A</v>
      </c>
      <c r="P98" s="42" t="e">
        <f>_xlfn.XLOOKUP(Table35[[#This Row],[Subject Id]],'TPD Blood'!A:A,'TPD Blood'!B:B)</f>
        <v>#N/A</v>
      </c>
      <c r="Q98" s="42" t="e">
        <f>_xlfn.XLOOKUP(Table35[[#This Row],[Subject Id]],'TPD Assayed'!A:A,'TPD Assayed'!C:C)</f>
        <v>#N/A</v>
      </c>
      <c r="V98"/>
      <c r="Y98"/>
      <c r="Z98"/>
      <c r="AA98"/>
      <c r="AB98"/>
    </row>
    <row r="99" spans="1:28">
      <c r="A99" t="s">
        <v>149</v>
      </c>
      <c r="B99" t="str">
        <f>MID(Table35[[#This Row],[Subject Id]],13,1)</f>
        <v>N</v>
      </c>
      <c r="C99" t="str">
        <f>_xlfn.XLOOKUP(Table35[[#This Row],[Subject Id]],Table2[Subject Id],Table2[Event date])</f>
        <v>2020-03-18</v>
      </c>
      <c r="D99" s="37" t="str">
        <f>_xlfn.XLOOKUP(Table35[[#This Row],[Subject Id]],'T0 Blood'!A:A,'T0 Blood'!I:I)</f>
        <v>038-1129-0</v>
      </c>
      <c r="E99" s="37" t="str">
        <f>_xlfn.XLOOKUP(Table35[[#This Row],[Subject Id]],'T0 Blood'!A:A,'T0 Blood'!H:H)</f>
        <v>2020-03-18</v>
      </c>
      <c r="F99" s="69" t="e">
        <f>_xlfn.XLOOKUP(Table35[[#This Row],[Subject Id]],T0Assayed!D:D,T0Assayed!F:F)</f>
        <v>#N/A</v>
      </c>
      <c r="G99" s="39" t="s">
        <v>22</v>
      </c>
      <c r="H99" s="37" t="e">
        <v>#N/A</v>
      </c>
      <c r="I99" s="38" t="str">
        <f>_xlfn.XLOOKUP((CONCATENATE(Table35[[#This Row],[Subject Id]],"-T0")),'In the Lab'!A:A,'In the Lab'!G:G)</f>
        <v>yes</v>
      </c>
      <c r="J99" s="49" t="e">
        <f>_xlfn.XLOOKUP(Table35[[#This Row],[Subject Id]],'T1 Blood'!A:A,'T1 Blood'!I:I)</f>
        <v>#N/A</v>
      </c>
      <c r="K99" s="49" t="e">
        <f>_xlfn.XLOOKUP(Table35[[#This Row],[Subject Id]],'T1 Blood'!A:A,'T1 Blood'!H:H)</f>
        <v>#N/A</v>
      </c>
      <c r="L99" s="49" t="e">
        <f>_xlfn.XLOOKUP(Table35[[#This Row],[Subject Id]],'T1 Assayed'!A:A,'T1 Assayed'!D:D)</f>
        <v>#N/A</v>
      </c>
      <c r="M99" s="49" t="e">
        <v>#N/A</v>
      </c>
      <c r="N99" s="49" t="e">
        <v>#N/A</v>
      </c>
      <c r="O99" s="49" t="e">
        <f>_xlfn.XLOOKUP((CONCATENATE(Table35[[#This Row],[Subject Id]],"-T1")),'In the Lab'!A:A,'In the Lab'!G:G)</f>
        <v>#N/A</v>
      </c>
      <c r="P99" s="42" t="e">
        <f>_xlfn.XLOOKUP(Table35[[#This Row],[Subject Id]],'TPD Blood'!A:A,'TPD Blood'!B:B)</f>
        <v>#N/A</v>
      </c>
      <c r="Q99" s="42" t="e">
        <f>_xlfn.XLOOKUP(Table35[[#This Row],[Subject Id]],'TPD Assayed'!A:A,'TPD Assayed'!C:C)</f>
        <v>#N/A</v>
      </c>
      <c r="V99"/>
      <c r="Y99"/>
      <c r="Z99"/>
      <c r="AA99"/>
      <c r="AB99"/>
    </row>
    <row r="100" spans="1:28">
      <c r="A100" t="s">
        <v>150</v>
      </c>
      <c r="B100" t="str">
        <f>MID(Table35[[#This Row],[Subject Id]],13,1)</f>
        <v>N</v>
      </c>
      <c r="C100" t="str">
        <f>_xlfn.XLOOKUP(Table35[[#This Row],[Subject Id]],Table2[Subject Id],Table2[Event date])</f>
        <v>2020-01-29</v>
      </c>
      <c r="D100" s="37" t="str">
        <f>_xlfn.XLOOKUP(Table35[[#This Row],[Subject Id]],'T0 Blood'!A:A,'T0 Blood'!I:I)</f>
        <v>038-1130-0</v>
      </c>
      <c r="E100" s="37" t="str">
        <f>_xlfn.XLOOKUP(Table35[[#This Row],[Subject Id]],'T0 Blood'!A:A,'T0 Blood'!H:H)</f>
        <v>2020-01-29</v>
      </c>
      <c r="F100" s="69" t="e">
        <f>_xlfn.XLOOKUP(Table35[[#This Row],[Subject Id]],T0Assayed!D:D,T0Assayed!F:F)</f>
        <v>#N/A</v>
      </c>
      <c r="G100" s="39" t="s">
        <v>22</v>
      </c>
      <c r="H100" s="37" t="e">
        <v>#N/A</v>
      </c>
      <c r="I100" s="38" t="str">
        <f>_xlfn.XLOOKUP((CONCATENATE(Table35[[#This Row],[Subject Id]],"-T0")),'In the Lab'!A:A,'In the Lab'!G:G)</f>
        <v>yes</v>
      </c>
      <c r="J100" s="49" t="e">
        <f>_xlfn.XLOOKUP(Table35[[#This Row],[Subject Id]],'T1 Blood'!A:A,'T1 Blood'!I:I)</f>
        <v>#N/A</v>
      </c>
      <c r="K100" s="49" t="e">
        <f>_xlfn.XLOOKUP(Table35[[#This Row],[Subject Id]],'T1 Blood'!A:A,'T1 Blood'!H:H)</f>
        <v>#N/A</v>
      </c>
      <c r="L100" s="49" t="e">
        <f>_xlfn.XLOOKUP(Table35[[#This Row],[Subject Id]],'T1 Assayed'!A:A,'T1 Assayed'!D:D)</f>
        <v>#N/A</v>
      </c>
      <c r="M100" s="49" t="e">
        <v>#N/A</v>
      </c>
      <c r="N100" s="49" t="e">
        <v>#N/A</v>
      </c>
      <c r="O100" s="49" t="e">
        <f>_xlfn.XLOOKUP((CONCATENATE(Table35[[#This Row],[Subject Id]],"-T1")),'In the Lab'!A:A,'In the Lab'!G:G)</f>
        <v>#N/A</v>
      </c>
      <c r="P100" s="42" t="e">
        <f>_xlfn.XLOOKUP(Table35[[#This Row],[Subject Id]],'TPD Blood'!A:A,'TPD Blood'!B:B)</f>
        <v>#N/A</v>
      </c>
      <c r="Q100" s="42" t="e">
        <f>_xlfn.XLOOKUP(Table35[[#This Row],[Subject Id]],'TPD Assayed'!A:A,'TPD Assayed'!C:C)</f>
        <v>#N/A</v>
      </c>
      <c r="V100"/>
      <c r="Y100"/>
      <c r="Z100"/>
      <c r="AA100"/>
      <c r="AB100"/>
    </row>
    <row r="101" spans="1:28">
      <c r="A101" t="s">
        <v>151</v>
      </c>
      <c r="B101" t="str">
        <f>MID(Table35[[#This Row],[Subject Id]],13,1)</f>
        <v>N</v>
      </c>
      <c r="C101" t="str">
        <f>_xlfn.XLOOKUP(Table35[[#This Row],[Subject Id]],Table2[Subject Id],Table2[Event date])</f>
        <v>2020-02-27</v>
      </c>
      <c r="D101" s="37" t="str">
        <f>_xlfn.XLOOKUP(Table35[[#This Row],[Subject Id]],'T0 Blood'!A:A,'T0 Blood'!I:I)</f>
        <v>038-1133-0</v>
      </c>
      <c r="E101" s="37" t="str">
        <f>_xlfn.XLOOKUP(Table35[[#This Row],[Subject Id]],'T0 Blood'!A:A,'T0 Blood'!H:H)</f>
        <v>2020-02-27</v>
      </c>
      <c r="F101" s="69" t="e">
        <f>_xlfn.XLOOKUP(Table35[[#This Row],[Subject Id]],T0Assayed!D:D,T0Assayed!F:F)</f>
        <v>#N/A</v>
      </c>
      <c r="G101" s="39" t="s">
        <v>22</v>
      </c>
      <c r="H101" s="37" t="e">
        <v>#N/A</v>
      </c>
      <c r="I101" s="38" t="str">
        <f>_xlfn.XLOOKUP((CONCATENATE(Table35[[#This Row],[Subject Id]],"-T0")),'In the Lab'!A:A,'In the Lab'!G:G)</f>
        <v>yes</v>
      </c>
      <c r="J101" s="49" t="e">
        <f>_xlfn.XLOOKUP(Table35[[#This Row],[Subject Id]],'T1 Blood'!A:A,'T1 Blood'!I:I)</f>
        <v>#N/A</v>
      </c>
      <c r="K101" s="49" t="e">
        <f>_xlfn.XLOOKUP(Table35[[#This Row],[Subject Id]],'T1 Blood'!A:A,'T1 Blood'!H:H)</f>
        <v>#N/A</v>
      </c>
      <c r="L101" s="49" t="e">
        <f>_xlfn.XLOOKUP(Table35[[#This Row],[Subject Id]],'T1 Assayed'!A:A,'T1 Assayed'!D:D)</f>
        <v>#N/A</v>
      </c>
      <c r="M101" s="49" t="e">
        <v>#N/A</v>
      </c>
      <c r="N101" s="49" t="e">
        <v>#N/A</v>
      </c>
      <c r="O101" s="49" t="e">
        <f>_xlfn.XLOOKUP((CONCATENATE(Table35[[#This Row],[Subject Id]],"-T1")),'In the Lab'!A:A,'In the Lab'!G:G)</f>
        <v>#N/A</v>
      </c>
      <c r="P101" s="42" t="e">
        <f>_xlfn.XLOOKUP(Table35[[#This Row],[Subject Id]],'TPD Blood'!A:A,'TPD Blood'!B:B)</f>
        <v>#N/A</v>
      </c>
      <c r="Q101" s="42" t="e">
        <f>_xlfn.XLOOKUP(Table35[[#This Row],[Subject Id]],'TPD Assayed'!A:A,'TPD Assayed'!C:C)</f>
        <v>#N/A</v>
      </c>
      <c r="V101"/>
      <c r="Y101"/>
      <c r="Z101"/>
      <c r="AA101"/>
      <c r="AB101"/>
    </row>
    <row r="102" spans="1:28">
      <c r="A102" t="s">
        <v>152</v>
      </c>
      <c r="B102" t="str">
        <f>MID(Table35[[#This Row],[Subject Id]],13,1)</f>
        <v>N</v>
      </c>
      <c r="C102" t="str">
        <f>_xlfn.XLOOKUP(Table35[[#This Row],[Subject Id]],Table2[Subject Id],Table2[Event date])</f>
        <v>2019-01-25</v>
      </c>
      <c r="D102" s="37" t="str">
        <f>_xlfn.XLOOKUP(Table35[[#This Row],[Subject Id]],'T0 Blood'!A:A,'T0 Blood'!I:I)</f>
        <v>038-1135-0</v>
      </c>
      <c r="E102" s="37" t="str">
        <f>_xlfn.XLOOKUP(Table35[[#This Row],[Subject Id]],'T0 Blood'!A:A,'T0 Blood'!H:H)</f>
        <v>2019-01-25</v>
      </c>
      <c r="F102" s="69" t="e">
        <f>_xlfn.XLOOKUP(Table35[[#This Row],[Subject Id]],T0Assayed!D:D,T0Assayed!F:F)</f>
        <v>#N/A</v>
      </c>
      <c r="G102" s="39" t="s">
        <v>22</v>
      </c>
      <c r="H102" s="37" t="e">
        <v>#N/A</v>
      </c>
      <c r="I102" s="38" t="str">
        <f>_xlfn.XLOOKUP((CONCATENATE(Table35[[#This Row],[Subject Id]],"-T0")),'In the Lab'!A:A,'In the Lab'!G:G)</f>
        <v>yes</v>
      </c>
      <c r="J102" s="49" t="e">
        <f>_xlfn.XLOOKUP(Table35[[#This Row],[Subject Id]],'T1 Blood'!A:A,'T1 Blood'!I:I)</f>
        <v>#N/A</v>
      </c>
      <c r="K102" s="49" t="e">
        <f>_xlfn.XLOOKUP(Table35[[#This Row],[Subject Id]],'T1 Blood'!A:A,'T1 Blood'!H:H)</f>
        <v>#N/A</v>
      </c>
      <c r="L102" s="49" t="e">
        <f>_xlfn.XLOOKUP(Table35[[#This Row],[Subject Id]],'T1 Assayed'!A:A,'T1 Assayed'!D:D)</f>
        <v>#N/A</v>
      </c>
      <c r="M102" s="49" t="e">
        <v>#N/A</v>
      </c>
      <c r="N102" s="49" t="e">
        <v>#N/A</v>
      </c>
      <c r="O102" s="49" t="e">
        <f>_xlfn.XLOOKUP((CONCATENATE(Table35[[#This Row],[Subject Id]],"-T1")),'In the Lab'!A:A,'In the Lab'!G:G)</f>
        <v>#N/A</v>
      </c>
      <c r="P102" s="42" t="e">
        <f>_xlfn.XLOOKUP(Table35[[#This Row],[Subject Id]],'TPD Blood'!A:A,'TPD Blood'!B:B)</f>
        <v>#N/A</v>
      </c>
      <c r="Q102" s="42" t="e">
        <f>_xlfn.XLOOKUP(Table35[[#This Row],[Subject Id]],'TPD Assayed'!A:A,'TPD Assayed'!C:C)</f>
        <v>#N/A</v>
      </c>
      <c r="V102"/>
      <c r="Y102"/>
      <c r="Z102"/>
      <c r="AA102"/>
      <c r="AB102"/>
    </row>
    <row r="103" spans="1:28">
      <c r="A103" t="s">
        <v>153</v>
      </c>
      <c r="B103" t="str">
        <f>MID(Table35[[#This Row],[Subject Id]],13,1)</f>
        <v>N</v>
      </c>
      <c r="C103" t="str">
        <f>_xlfn.XLOOKUP(Table35[[#This Row],[Subject Id]],Table2[Subject Id],Table2[Event date])</f>
        <v>2020-04-11</v>
      </c>
      <c r="D103" s="37" t="str">
        <f>_xlfn.XLOOKUP(Table35[[#This Row],[Subject Id]],'T0 Blood'!A:A,'T0 Blood'!I:I)</f>
        <v>038-1140-0</v>
      </c>
      <c r="E103" s="37" t="str">
        <f>_xlfn.XLOOKUP(Table35[[#This Row],[Subject Id]],'T0 Blood'!A:A,'T0 Blood'!H:H)</f>
        <v>2020-04-11</v>
      </c>
      <c r="F103" s="69" t="e">
        <f>_xlfn.XLOOKUP(Table35[[#This Row],[Subject Id]],T0Assayed!D:D,T0Assayed!F:F)</f>
        <v>#N/A</v>
      </c>
      <c r="G103" s="39" t="s">
        <v>22</v>
      </c>
      <c r="H103" s="37" t="e">
        <v>#N/A</v>
      </c>
      <c r="I103" s="38" t="str">
        <f>_xlfn.XLOOKUP((CONCATENATE(Table35[[#This Row],[Subject Id]],"-T0")),'In the Lab'!A:A,'In the Lab'!G:G)</f>
        <v>yes</v>
      </c>
      <c r="J103" s="49" t="e">
        <f>_xlfn.XLOOKUP(Table35[[#This Row],[Subject Id]],'T1 Blood'!A:A,'T1 Blood'!I:I)</f>
        <v>#N/A</v>
      </c>
      <c r="K103" s="49" t="e">
        <f>_xlfn.XLOOKUP(Table35[[#This Row],[Subject Id]],'T1 Blood'!A:A,'T1 Blood'!H:H)</f>
        <v>#N/A</v>
      </c>
      <c r="L103" s="49" t="e">
        <f>_xlfn.XLOOKUP(Table35[[#This Row],[Subject Id]],'T1 Assayed'!A:A,'T1 Assayed'!D:D)</f>
        <v>#N/A</v>
      </c>
      <c r="M103" s="49" t="e">
        <v>#N/A</v>
      </c>
      <c r="N103" s="49" t="e">
        <v>#N/A</v>
      </c>
      <c r="O103" s="49" t="e">
        <f>_xlfn.XLOOKUP((CONCATENATE(Table35[[#This Row],[Subject Id]],"-T1")),'In the Lab'!A:A,'In the Lab'!G:G)</f>
        <v>#N/A</v>
      </c>
      <c r="P103" s="42" t="e">
        <f>_xlfn.XLOOKUP(Table35[[#This Row],[Subject Id]],'TPD Blood'!A:A,'TPD Blood'!B:B)</f>
        <v>#N/A</v>
      </c>
      <c r="Q103" s="42" t="e">
        <f>_xlfn.XLOOKUP(Table35[[#This Row],[Subject Id]],'TPD Assayed'!A:A,'TPD Assayed'!C:C)</f>
        <v>#N/A</v>
      </c>
      <c r="V103"/>
      <c r="Y103"/>
      <c r="Z103"/>
      <c r="AA103"/>
      <c r="AB103"/>
    </row>
    <row r="104" spans="1:28">
      <c r="A104" t="s">
        <v>154</v>
      </c>
      <c r="B104" t="str">
        <f>MID(Table35[[#This Row],[Subject Id]],13,1)</f>
        <v>N</v>
      </c>
      <c r="C104" t="str">
        <f>_xlfn.XLOOKUP(Table35[[#This Row],[Subject Id]],Table2[Subject Id],Table2[Event date])</f>
        <v>2021-04-08</v>
      </c>
      <c r="D104" s="37" t="str">
        <f>_xlfn.XLOOKUP(Table35[[#This Row],[Subject Id]],'T0 Blood'!A:A,'T0 Blood'!I:I)</f>
        <v>038-1150-0</v>
      </c>
      <c r="E104" s="37" t="str">
        <f>_xlfn.XLOOKUP(Table35[[#This Row],[Subject Id]],'T0 Blood'!A:A,'T0 Blood'!H:H)</f>
        <v>2021-04-08</v>
      </c>
      <c r="F104" s="69" t="e">
        <f>_xlfn.XLOOKUP(Table35[[#This Row],[Subject Id]],T0Assayed!D:D,T0Assayed!F:F)</f>
        <v>#N/A</v>
      </c>
      <c r="G104" s="39" t="s">
        <v>22</v>
      </c>
      <c r="H104" s="37" t="e">
        <v>#N/A</v>
      </c>
      <c r="I104" s="38" t="str">
        <f>_xlfn.XLOOKUP((CONCATENATE(Table35[[#This Row],[Subject Id]],"-T0")),'In the Lab'!A:A,'In the Lab'!G:G)</f>
        <v>yes</v>
      </c>
      <c r="J104" s="49" t="e">
        <f>_xlfn.XLOOKUP(Table35[[#This Row],[Subject Id]],'T1 Blood'!A:A,'T1 Blood'!I:I)</f>
        <v>#N/A</v>
      </c>
      <c r="K104" s="49" t="e">
        <f>_xlfn.XLOOKUP(Table35[[#This Row],[Subject Id]],'T1 Blood'!A:A,'T1 Blood'!H:H)</f>
        <v>#N/A</v>
      </c>
      <c r="L104" s="49" t="e">
        <f>_xlfn.XLOOKUP(Table35[[#This Row],[Subject Id]],'T1 Assayed'!A:A,'T1 Assayed'!D:D)</f>
        <v>#N/A</v>
      </c>
      <c r="M104" s="49" t="e">
        <v>#N/A</v>
      </c>
      <c r="N104" s="49" t="e">
        <v>#N/A</v>
      </c>
      <c r="O104" s="49" t="e">
        <f>_xlfn.XLOOKUP((CONCATENATE(Table35[[#This Row],[Subject Id]],"-T1")),'In the Lab'!A:A,'In the Lab'!G:G)</f>
        <v>#N/A</v>
      </c>
      <c r="P104" s="42" t="e">
        <f>_xlfn.XLOOKUP(Table35[[#This Row],[Subject Id]],'TPD Blood'!A:A,'TPD Blood'!B:B)</f>
        <v>#N/A</v>
      </c>
      <c r="Q104" s="42" t="e">
        <f>_xlfn.XLOOKUP(Table35[[#This Row],[Subject Id]],'TPD Assayed'!A:A,'TPD Assayed'!C:C)</f>
        <v>#N/A</v>
      </c>
      <c r="V104"/>
      <c r="Y104"/>
      <c r="Z104"/>
      <c r="AA104"/>
      <c r="AB104"/>
    </row>
    <row r="105" spans="1:28">
      <c r="A105" t="s">
        <v>155</v>
      </c>
      <c r="B105" t="str">
        <f>MID(Table35[[#This Row],[Subject Id]],13,1)</f>
        <v>N</v>
      </c>
      <c r="C105" t="str">
        <f>_xlfn.XLOOKUP(Table35[[#This Row],[Subject Id]],Table2[Subject Id],Table2[Event date])</f>
        <v>2020-12-23</v>
      </c>
      <c r="D105" s="37" t="str">
        <f>_xlfn.XLOOKUP(Table35[[#This Row],[Subject Id]],'T0 Blood'!A:A,'T0 Blood'!I:I)</f>
        <v>038-1153-0</v>
      </c>
      <c r="E105" s="37" t="str">
        <f>_xlfn.XLOOKUP(Table35[[#This Row],[Subject Id]],'T0 Blood'!A:A,'T0 Blood'!H:H)</f>
        <v>2020-12-23</v>
      </c>
      <c r="F105" s="69" t="e">
        <f>_xlfn.XLOOKUP(Table35[[#This Row],[Subject Id]],T0Assayed!D:D,T0Assayed!F:F)</f>
        <v>#N/A</v>
      </c>
      <c r="G105" s="39" t="s">
        <v>22</v>
      </c>
      <c r="H105" s="37" t="e">
        <v>#N/A</v>
      </c>
      <c r="I105" s="38" t="str">
        <f>_xlfn.XLOOKUP((CONCATENATE(Table35[[#This Row],[Subject Id]],"-T0")),'In the Lab'!A:A,'In the Lab'!G:G)</f>
        <v>yes</v>
      </c>
      <c r="J105" s="49" t="e">
        <f>_xlfn.XLOOKUP(Table35[[#This Row],[Subject Id]],'T1 Blood'!A:A,'T1 Blood'!I:I)</f>
        <v>#N/A</v>
      </c>
      <c r="K105" s="49" t="e">
        <f>_xlfn.XLOOKUP(Table35[[#This Row],[Subject Id]],'T1 Blood'!A:A,'T1 Blood'!H:H)</f>
        <v>#N/A</v>
      </c>
      <c r="L105" s="49" t="e">
        <f>_xlfn.XLOOKUP(Table35[[#This Row],[Subject Id]],'T1 Assayed'!A:A,'T1 Assayed'!D:D)</f>
        <v>#N/A</v>
      </c>
      <c r="M105" s="49" t="e">
        <v>#N/A</v>
      </c>
      <c r="N105" s="49" t="e">
        <v>#N/A</v>
      </c>
      <c r="O105" s="49" t="e">
        <f>_xlfn.XLOOKUP((CONCATENATE(Table35[[#This Row],[Subject Id]],"-T1")),'In the Lab'!A:A,'In the Lab'!G:G)</f>
        <v>#N/A</v>
      </c>
      <c r="P105" s="42" t="e">
        <f>_xlfn.XLOOKUP(Table35[[#This Row],[Subject Id]],'TPD Blood'!A:A,'TPD Blood'!B:B)</f>
        <v>#N/A</v>
      </c>
      <c r="Q105" s="42" t="e">
        <f>_xlfn.XLOOKUP(Table35[[#This Row],[Subject Id]],'TPD Assayed'!A:A,'TPD Assayed'!C:C)</f>
        <v>#N/A</v>
      </c>
      <c r="V105"/>
      <c r="Y105"/>
      <c r="Z105"/>
      <c r="AA105"/>
      <c r="AB105"/>
    </row>
    <row r="106" spans="1:28">
      <c r="A106" t="s">
        <v>156</v>
      </c>
      <c r="B106" t="str">
        <f>MID(Table35[[#This Row],[Subject Id]],13,1)</f>
        <v>N</v>
      </c>
      <c r="C106" t="str">
        <f>_xlfn.XLOOKUP(Table35[[#This Row],[Subject Id]],Table2[Subject Id],Table2[Event date])</f>
        <v>2021-01-14</v>
      </c>
      <c r="D106" s="37" t="str">
        <f>_xlfn.XLOOKUP(Table35[[#This Row],[Subject Id]],'T0 Blood'!A:A,'T0 Blood'!I:I)</f>
        <v>038-1154-0</v>
      </c>
      <c r="E106" s="37" t="str">
        <f>_xlfn.XLOOKUP(Table35[[#This Row],[Subject Id]],'T0 Blood'!A:A,'T0 Blood'!H:H)</f>
        <v>2021-01-14</v>
      </c>
      <c r="F106" s="69" t="e">
        <f>_xlfn.XLOOKUP(Table35[[#This Row],[Subject Id]],T0Assayed!D:D,T0Assayed!F:F)</f>
        <v>#N/A</v>
      </c>
      <c r="G106" s="39" t="s">
        <v>22</v>
      </c>
      <c r="H106" s="37" t="e">
        <v>#N/A</v>
      </c>
      <c r="I106" s="38" t="str">
        <f>_xlfn.XLOOKUP((CONCATENATE(Table35[[#This Row],[Subject Id]],"-T0")),'In the Lab'!A:A,'In the Lab'!G:G)</f>
        <v>yes</v>
      </c>
      <c r="J106" s="49" t="e">
        <f>_xlfn.XLOOKUP(Table35[[#This Row],[Subject Id]],'T1 Blood'!A:A,'T1 Blood'!I:I)</f>
        <v>#N/A</v>
      </c>
      <c r="K106" s="49" t="e">
        <f>_xlfn.XLOOKUP(Table35[[#This Row],[Subject Id]],'T1 Blood'!A:A,'T1 Blood'!H:H)</f>
        <v>#N/A</v>
      </c>
      <c r="L106" s="49" t="e">
        <f>_xlfn.XLOOKUP(Table35[[#This Row],[Subject Id]],'T1 Assayed'!A:A,'T1 Assayed'!D:D)</f>
        <v>#N/A</v>
      </c>
      <c r="M106" s="49" t="e">
        <v>#N/A</v>
      </c>
      <c r="N106" s="49" t="e">
        <v>#N/A</v>
      </c>
      <c r="O106" s="49" t="e">
        <f>_xlfn.XLOOKUP((CONCATENATE(Table35[[#This Row],[Subject Id]],"-T1")),'In the Lab'!A:A,'In the Lab'!G:G)</f>
        <v>#N/A</v>
      </c>
      <c r="P106" s="42" t="e">
        <f>_xlfn.XLOOKUP(Table35[[#This Row],[Subject Id]],'TPD Blood'!A:A,'TPD Blood'!B:B)</f>
        <v>#N/A</v>
      </c>
      <c r="Q106" s="42" t="e">
        <f>_xlfn.XLOOKUP(Table35[[#This Row],[Subject Id]],'TPD Assayed'!A:A,'TPD Assayed'!C:C)</f>
        <v>#N/A</v>
      </c>
      <c r="V106"/>
      <c r="Y106"/>
      <c r="Z106"/>
      <c r="AA106"/>
      <c r="AB106"/>
    </row>
    <row r="107" spans="1:28">
      <c r="A107" t="s">
        <v>157</v>
      </c>
      <c r="B107" t="str">
        <f>MID(Table35[[#This Row],[Subject Id]],13,1)</f>
        <v>N</v>
      </c>
      <c r="C107" t="str">
        <f>_xlfn.XLOOKUP(Table35[[#This Row],[Subject Id]],Table2[Subject Id],Table2[Event date])</f>
        <v>2021-02-13</v>
      </c>
      <c r="D107" s="37" t="str">
        <f>_xlfn.XLOOKUP(Table35[[#This Row],[Subject Id]],'T0 Blood'!A:A,'T0 Blood'!I:I)</f>
        <v>038-1158-0</v>
      </c>
      <c r="E107" s="37" t="str">
        <f>_xlfn.XLOOKUP(Table35[[#This Row],[Subject Id]],'T0 Blood'!A:A,'T0 Blood'!H:H)</f>
        <v>2021-02-13</v>
      </c>
      <c r="F107" s="69" t="e">
        <f>_xlfn.XLOOKUP(Table35[[#This Row],[Subject Id]],T0Assayed!D:D,T0Assayed!F:F)</f>
        <v>#N/A</v>
      </c>
      <c r="G107" s="39" t="s">
        <v>22</v>
      </c>
      <c r="H107" s="37" t="e">
        <v>#N/A</v>
      </c>
      <c r="I107" s="38" t="str">
        <f>_xlfn.XLOOKUP((CONCATENATE(Table35[[#This Row],[Subject Id]],"-T0")),'In the Lab'!A:A,'In the Lab'!G:G)</f>
        <v>yes</v>
      </c>
      <c r="J107" s="49" t="e">
        <f>_xlfn.XLOOKUP(Table35[[#This Row],[Subject Id]],'T1 Blood'!A:A,'T1 Blood'!I:I)</f>
        <v>#N/A</v>
      </c>
      <c r="K107" s="49" t="e">
        <f>_xlfn.XLOOKUP(Table35[[#This Row],[Subject Id]],'T1 Blood'!A:A,'T1 Blood'!H:H)</f>
        <v>#N/A</v>
      </c>
      <c r="L107" s="49" t="e">
        <f>_xlfn.XLOOKUP(Table35[[#This Row],[Subject Id]],'T1 Assayed'!A:A,'T1 Assayed'!D:D)</f>
        <v>#N/A</v>
      </c>
      <c r="M107" s="49" t="e">
        <v>#N/A</v>
      </c>
      <c r="N107" s="49" t="e">
        <v>#N/A</v>
      </c>
      <c r="O107" s="49" t="e">
        <f>_xlfn.XLOOKUP((CONCATENATE(Table35[[#This Row],[Subject Id]],"-T1")),'In the Lab'!A:A,'In the Lab'!G:G)</f>
        <v>#N/A</v>
      </c>
      <c r="P107" s="42" t="e">
        <f>_xlfn.XLOOKUP(Table35[[#This Row],[Subject Id]],'TPD Blood'!A:A,'TPD Blood'!B:B)</f>
        <v>#N/A</v>
      </c>
      <c r="Q107" s="42" t="e">
        <f>_xlfn.XLOOKUP(Table35[[#This Row],[Subject Id]],'TPD Assayed'!A:A,'TPD Assayed'!C:C)</f>
        <v>#N/A</v>
      </c>
      <c r="V107"/>
      <c r="Y107"/>
      <c r="Z107"/>
      <c r="AA107"/>
      <c r="AB107"/>
    </row>
    <row r="108" spans="1:28">
      <c r="A108" t="s">
        <v>158</v>
      </c>
      <c r="B108" t="str">
        <f>MID(Table35[[#This Row],[Subject Id]],13,1)</f>
        <v>N</v>
      </c>
      <c r="C108" t="str">
        <f>_xlfn.XLOOKUP(Table35[[#This Row],[Subject Id]],Table2[Subject Id],Table2[Event date])</f>
        <v>2021-02-22</v>
      </c>
      <c r="D108" s="37" t="str">
        <f>_xlfn.XLOOKUP(Table35[[#This Row],[Subject Id]],'T0 Blood'!A:A,'T0 Blood'!I:I)</f>
        <v>038-1160-0</v>
      </c>
      <c r="E108" s="37" t="str">
        <f>_xlfn.XLOOKUP(Table35[[#This Row],[Subject Id]],'T0 Blood'!A:A,'T0 Blood'!H:H)</f>
        <v>2021-02-22</v>
      </c>
      <c r="F108" s="69" t="e">
        <f>_xlfn.XLOOKUP(Table35[[#This Row],[Subject Id]],T0Assayed!D:D,T0Assayed!F:F)</f>
        <v>#N/A</v>
      </c>
      <c r="G108" s="39" t="s">
        <v>22</v>
      </c>
      <c r="H108" s="37" t="e">
        <v>#N/A</v>
      </c>
      <c r="I108" s="38" t="str">
        <f>_xlfn.XLOOKUP((CONCATENATE(Table35[[#This Row],[Subject Id]],"-T0")),'In the Lab'!A:A,'In the Lab'!G:G)</f>
        <v>yes</v>
      </c>
      <c r="J108" s="49" t="e">
        <f>_xlfn.XLOOKUP(Table35[[#This Row],[Subject Id]],'T1 Blood'!A:A,'T1 Blood'!I:I)</f>
        <v>#N/A</v>
      </c>
      <c r="K108" s="49" t="e">
        <f>_xlfn.XLOOKUP(Table35[[#This Row],[Subject Id]],'T1 Blood'!A:A,'T1 Blood'!H:H)</f>
        <v>#N/A</v>
      </c>
      <c r="L108" s="49" t="e">
        <f>_xlfn.XLOOKUP(Table35[[#This Row],[Subject Id]],'T1 Assayed'!A:A,'T1 Assayed'!D:D)</f>
        <v>#N/A</v>
      </c>
      <c r="M108" s="49" t="e">
        <v>#N/A</v>
      </c>
      <c r="N108" s="49" t="e">
        <v>#N/A</v>
      </c>
      <c r="O108" s="49" t="e">
        <f>_xlfn.XLOOKUP((CONCATENATE(Table35[[#This Row],[Subject Id]],"-T1")),'In the Lab'!A:A,'In the Lab'!G:G)</f>
        <v>#N/A</v>
      </c>
      <c r="P108" s="42" t="e">
        <f>_xlfn.XLOOKUP(Table35[[#This Row],[Subject Id]],'TPD Blood'!A:A,'TPD Blood'!B:B)</f>
        <v>#N/A</v>
      </c>
      <c r="Q108" s="42" t="e">
        <f>_xlfn.XLOOKUP(Table35[[#This Row],[Subject Id]],'TPD Assayed'!A:A,'TPD Assayed'!C:C)</f>
        <v>#N/A</v>
      </c>
      <c r="V108"/>
      <c r="Y108"/>
      <c r="Z108"/>
      <c r="AA108"/>
      <c r="AB108"/>
    </row>
    <row r="109" spans="1:28">
      <c r="A109" t="s">
        <v>159</v>
      </c>
      <c r="B109" t="str">
        <f>MID(Table35[[#This Row],[Subject Id]],13,1)</f>
        <v>N</v>
      </c>
      <c r="C109" t="str">
        <f>_xlfn.XLOOKUP(Table35[[#This Row],[Subject Id]],Table2[Subject Id],Table2[Event date])</f>
        <v>2015-12-04</v>
      </c>
      <c r="D109" s="37" t="str">
        <f>_xlfn.XLOOKUP(Table35[[#This Row],[Subject Id]],'T0 Blood'!A:A,'T0 Blood'!I:I)</f>
        <v>041-8001-0</v>
      </c>
      <c r="E109" s="37" t="str">
        <f>_xlfn.XLOOKUP(Table35[[#This Row],[Subject Id]],'T0 Blood'!A:A,'T0 Blood'!H:H)</f>
        <v>2015-12-04</v>
      </c>
      <c r="F109" s="69" t="e">
        <f>_xlfn.XLOOKUP(Table35[[#This Row],[Subject Id]],T0Assayed!D:D,T0Assayed!F:F)</f>
        <v>#N/A</v>
      </c>
      <c r="G109" s="39" t="s">
        <v>22</v>
      </c>
      <c r="H109" s="37" t="e">
        <v>#N/A</v>
      </c>
      <c r="I109" s="38" t="str">
        <f>_xlfn.XLOOKUP((CONCATENATE(Table35[[#This Row],[Subject Id]],"-T0")),'In the Lab'!A:A,'In the Lab'!G:G)</f>
        <v>yes</v>
      </c>
      <c r="J109" s="49" t="e">
        <f>_xlfn.XLOOKUP(Table35[[#This Row],[Subject Id]],'T1 Blood'!A:A,'T1 Blood'!I:I)</f>
        <v>#N/A</v>
      </c>
      <c r="K109" s="49" t="e">
        <f>_xlfn.XLOOKUP(Table35[[#This Row],[Subject Id]],'T1 Blood'!A:A,'T1 Blood'!H:H)</f>
        <v>#N/A</v>
      </c>
      <c r="L109" s="49" t="e">
        <f>_xlfn.XLOOKUP(Table35[[#This Row],[Subject Id]],'T1 Assayed'!A:A,'T1 Assayed'!D:D)</f>
        <v>#N/A</v>
      </c>
      <c r="M109" s="49" t="e">
        <v>#N/A</v>
      </c>
      <c r="N109" s="49" t="e">
        <v>#N/A</v>
      </c>
      <c r="O109" s="49" t="e">
        <f>_xlfn.XLOOKUP((CONCATENATE(Table35[[#This Row],[Subject Id]],"-T1")),'In the Lab'!A:A,'In the Lab'!G:G)</f>
        <v>#N/A</v>
      </c>
      <c r="P109" s="42" t="e">
        <f>_xlfn.XLOOKUP(Table35[[#This Row],[Subject Id]],'TPD Blood'!A:A,'TPD Blood'!B:B)</f>
        <v>#N/A</v>
      </c>
      <c r="Q109" s="42" t="e">
        <f>_xlfn.XLOOKUP(Table35[[#This Row],[Subject Id]],'TPD Assayed'!A:A,'TPD Assayed'!C:C)</f>
        <v>#N/A</v>
      </c>
      <c r="V109"/>
      <c r="Y109"/>
      <c r="Z109"/>
      <c r="AA109"/>
      <c r="AB109"/>
    </row>
    <row r="110" spans="1:28">
      <c r="A110" t="s">
        <v>160</v>
      </c>
      <c r="B110" t="str">
        <f>MID(Table35[[#This Row],[Subject Id]],13,1)</f>
        <v>N</v>
      </c>
      <c r="C110" t="str">
        <f>_xlfn.XLOOKUP(Table35[[#This Row],[Subject Id]],Table2[Subject Id],Table2[Event date])</f>
        <v>2015-12-07</v>
      </c>
      <c r="D110" s="37" t="str">
        <f>_xlfn.XLOOKUP(Table35[[#This Row],[Subject Id]],'T0 Blood'!A:A,'T0 Blood'!I:I)</f>
        <v>041-8003-0</v>
      </c>
      <c r="E110" s="37" t="str">
        <f>_xlfn.XLOOKUP(Table35[[#This Row],[Subject Id]],'T0 Blood'!A:A,'T0 Blood'!H:H)</f>
        <v>2015-12-07</v>
      </c>
      <c r="F110" s="69" t="e">
        <f>_xlfn.XLOOKUP(Table35[[#This Row],[Subject Id]],T0Assayed!D:D,T0Assayed!F:F)</f>
        <v>#N/A</v>
      </c>
      <c r="G110" s="39" t="s">
        <v>22</v>
      </c>
      <c r="H110" s="37" t="e">
        <v>#N/A</v>
      </c>
      <c r="I110" s="38" t="str">
        <f>_xlfn.XLOOKUP((CONCATENATE(Table35[[#This Row],[Subject Id]],"-T0")),'In the Lab'!A:A,'In the Lab'!G:G)</f>
        <v>yes</v>
      </c>
      <c r="J110" s="49" t="e">
        <f>_xlfn.XLOOKUP(Table35[[#This Row],[Subject Id]],'T1 Blood'!A:A,'T1 Blood'!I:I)</f>
        <v>#N/A</v>
      </c>
      <c r="K110" s="49" t="e">
        <f>_xlfn.XLOOKUP(Table35[[#This Row],[Subject Id]],'T1 Blood'!A:A,'T1 Blood'!H:H)</f>
        <v>#N/A</v>
      </c>
      <c r="L110" s="49" t="e">
        <f>_xlfn.XLOOKUP(Table35[[#This Row],[Subject Id]],'T1 Assayed'!A:A,'T1 Assayed'!D:D)</f>
        <v>#N/A</v>
      </c>
      <c r="M110" s="49" t="e">
        <v>#N/A</v>
      </c>
      <c r="N110" s="49" t="e">
        <v>#N/A</v>
      </c>
      <c r="O110" s="49" t="e">
        <f>_xlfn.XLOOKUP((CONCATENATE(Table35[[#This Row],[Subject Id]],"-T1")),'In the Lab'!A:A,'In the Lab'!G:G)</f>
        <v>#N/A</v>
      </c>
      <c r="P110" s="42" t="e">
        <f>_xlfn.XLOOKUP(Table35[[#This Row],[Subject Id]],'TPD Blood'!A:A,'TPD Blood'!B:B)</f>
        <v>#N/A</v>
      </c>
      <c r="Q110" s="42" t="e">
        <f>_xlfn.XLOOKUP(Table35[[#This Row],[Subject Id]],'TPD Assayed'!A:A,'TPD Assayed'!C:C)</f>
        <v>#N/A</v>
      </c>
      <c r="V110"/>
      <c r="Y110"/>
      <c r="Z110"/>
      <c r="AA110"/>
      <c r="AB110"/>
    </row>
    <row r="111" spans="1:28">
      <c r="A111" t="s">
        <v>161</v>
      </c>
      <c r="B111" t="str">
        <f>MID(Table35[[#This Row],[Subject Id]],13,1)</f>
        <v>N</v>
      </c>
      <c r="C111" t="str">
        <f>_xlfn.XLOOKUP(Table35[[#This Row],[Subject Id]],Table2[Subject Id],Table2[Event date])</f>
        <v>2015-12-07</v>
      </c>
      <c r="D111" s="37" t="str">
        <f>_xlfn.XLOOKUP(Table35[[#This Row],[Subject Id]],'T0 Blood'!A:A,'T0 Blood'!I:I)</f>
        <v>041-8004-0</v>
      </c>
      <c r="E111" s="37" t="str">
        <f>_xlfn.XLOOKUP(Table35[[#This Row],[Subject Id]],'T0 Blood'!A:A,'T0 Blood'!H:H)</f>
        <v>2015-12-07</v>
      </c>
      <c r="F111" s="69" t="e">
        <f>_xlfn.XLOOKUP(Table35[[#This Row],[Subject Id]],T0Assayed!D:D,T0Assayed!F:F)</f>
        <v>#N/A</v>
      </c>
      <c r="G111" s="39" t="s">
        <v>22</v>
      </c>
      <c r="H111" s="37" t="e">
        <v>#N/A</v>
      </c>
      <c r="I111" s="38" t="str">
        <f>_xlfn.XLOOKUP((CONCATENATE(Table35[[#This Row],[Subject Id]],"-T0")),'In the Lab'!A:A,'In the Lab'!G:G)</f>
        <v>yes</v>
      </c>
      <c r="J111" s="49" t="e">
        <f>_xlfn.XLOOKUP(Table35[[#This Row],[Subject Id]],'T1 Blood'!A:A,'T1 Blood'!I:I)</f>
        <v>#N/A</v>
      </c>
      <c r="K111" s="49" t="e">
        <f>_xlfn.XLOOKUP(Table35[[#This Row],[Subject Id]],'T1 Blood'!A:A,'T1 Blood'!H:H)</f>
        <v>#N/A</v>
      </c>
      <c r="L111" s="49" t="e">
        <f>_xlfn.XLOOKUP(Table35[[#This Row],[Subject Id]],'T1 Assayed'!A:A,'T1 Assayed'!D:D)</f>
        <v>#N/A</v>
      </c>
      <c r="M111" s="49" t="e">
        <v>#N/A</v>
      </c>
      <c r="N111" s="49" t="e">
        <v>#N/A</v>
      </c>
      <c r="O111" s="49" t="e">
        <f>_xlfn.XLOOKUP((CONCATENATE(Table35[[#This Row],[Subject Id]],"-T1")),'In the Lab'!A:A,'In the Lab'!G:G)</f>
        <v>#N/A</v>
      </c>
      <c r="P111" s="42" t="e">
        <f>_xlfn.XLOOKUP(Table35[[#This Row],[Subject Id]],'TPD Blood'!A:A,'TPD Blood'!B:B)</f>
        <v>#N/A</v>
      </c>
      <c r="Q111" s="42" t="e">
        <f>_xlfn.XLOOKUP(Table35[[#This Row],[Subject Id]],'TPD Assayed'!A:A,'TPD Assayed'!C:C)</f>
        <v>#N/A</v>
      </c>
      <c r="V111"/>
      <c r="Y111"/>
      <c r="Z111"/>
      <c r="AA111"/>
      <c r="AB111"/>
    </row>
    <row r="112" spans="1:28">
      <c r="A112" t="s">
        <v>162</v>
      </c>
      <c r="B112" t="str">
        <f>MID(Table35[[#This Row],[Subject Id]],13,1)</f>
        <v>N</v>
      </c>
      <c r="C112" t="str">
        <f>_xlfn.XLOOKUP(Table35[[#This Row],[Subject Id]],Table2[Subject Id],Table2[Event date])</f>
        <v>2015-12-10</v>
      </c>
      <c r="D112" s="37" t="str">
        <f>_xlfn.XLOOKUP(Table35[[#This Row],[Subject Id]],'T0 Blood'!A:A,'T0 Blood'!I:I)</f>
        <v>041-8005-0</v>
      </c>
      <c r="E112" s="37" t="str">
        <f>_xlfn.XLOOKUP(Table35[[#This Row],[Subject Id]],'T0 Blood'!A:A,'T0 Blood'!H:H)</f>
        <v>2015-12-10</v>
      </c>
      <c r="F112" s="69" t="e">
        <f>_xlfn.XLOOKUP(Table35[[#This Row],[Subject Id]],T0Assayed!D:D,T0Assayed!F:F)</f>
        <v>#N/A</v>
      </c>
      <c r="G112" s="39" t="s">
        <v>22</v>
      </c>
      <c r="H112" s="37" t="e">
        <v>#N/A</v>
      </c>
      <c r="I112" s="38" t="str">
        <f>_xlfn.XLOOKUP((CONCATENATE(Table35[[#This Row],[Subject Id]],"-T0")),'In the Lab'!A:A,'In the Lab'!G:G)</f>
        <v>yes</v>
      </c>
      <c r="J112" s="49" t="e">
        <f>_xlfn.XLOOKUP(Table35[[#This Row],[Subject Id]],'T1 Blood'!A:A,'T1 Blood'!I:I)</f>
        <v>#N/A</v>
      </c>
      <c r="K112" s="49" t="e">
        <f>_xlfn.XLOOKUP(Table35[[#This Row],[Subject Id]],'T1 Blood'!A:A,'T1 Blood'!H:H)</f>
        <v>#N/A</v>
      </c>
      <c r="L112" s="49" t="e">
        <f>_xlfn.XLOOKUP(Table35[[#This Row],[Subject Id]],'T1 Assayed'!A:A,'T1 Assayed'!D:D)</f>
        <v>#N/A</v>
      </c>
      <c r="M112" s="49" t="e">
        <v>#N/A</v>
      </c>
      <c r="N112" s="49" t="e">
        <v>#N/A</v>
      </c>
      <c r="O112" s="49" t="e">
        <f>_xlfn.XLOOKUP((CONCATENATE(Table35[[#This Row],[Subject Id]],"-T1")),'In the Lab'!A:A,'In the Lab'!G:G)</f>
        <v>#N/A</v>
      </c>
      <c r="P112" s="42" t="e">
        <f>_xlfn.XLOOKUP(Table35[[#This Row],[Subject Id]],'TPD Blood'!A:A,'TPD Blood'!B:B)</f>
        <v>#N/A</v>
      </c>
      <c r="Q112" s="42" t="e">
        <f>_xlfn.XLOOKUP(Table35[[#This Row],[Subject Id]],'TPD Assayed'!A:A,'TPD Assayed'!C:C)</f>
        <v>#N/A</v>
      </c>
      <c r="V112"/>
      <c r="Y112"/>
      <c r="Z112"/>
      <c r="AA112"/>
      <c r="AB112"/>
    </row>
    <row r="113" spans="1:28">
      <c r="A113" t="s">
        <v>163</v>
      </c>
      <c r="B113" t="str">
        <f>MID(Table35[[#This Row],[Subject Id]],13,1)</f>
        <v>N</v>
      </c>
      <c r="C113" t="str">
        <f>_xlfn.XLOOKUP(Table35[[#This Row],[Subject Id]],Table2[Subject Id],Table2[Event date])</f>
        <v>2015-12-16</v>
      </c>
      <c r="D113" s="37" t="str">
        <f>_xlfn.XLOOKUP(Table35[[#This Row],[Subject Id]],'T0 Blood'!A:A,'T0 Blood'!I:I)</f>
        <v>041-8006-0</v>
      </c>
      <c r="E113" s="37" t="str">
        <f>_xlfn.XLOOKUP(Table35[[#This Row],[Subject Id]],'T0 Blood'!A:A,'T0 Blood'!H:H)</f>
        <v>2015-12-16</v>
      </c>
      <c r="F113" s="69" t="e">
        <f>_xlfn.XLOOKUP(Table35[[#This Row],[Subject Id]],T0Assayed!D:D,T0Assayed!F:F)</f>
        <v>#N/A</v>
      </c>
      <c r="G113" s="39" t="s">
        <v>22</v>
      </c>
      <c r="H113" s="37" t="e">
        <v>#N/A</v>
      </c>
      <c r="I113" s="38" t="str">
        <f>_xlfn.XLOOKUP((CONCATENATE(Table35[[#This Row],[Subject Id]],"-T0")),'In the Lab'!A:A,'In the Lab'!G:G)</f>
        <v>yes</v>
      </c>
      <c r="J113" s="49" t="e">
        <f>_xlfn.XLOOKUP(Table35[[#This Row],[Subject Id]],'T1 Blood'!A:A,'T1 Blood'!I:I)</f>
        <v>#N/A</v>
      </c>
      <c r="K113" s="49" t="e">
        <f>_xlfn.XLOOKUP(Table35[[#This Row],[Subject Id]],'T1 Blood'!A:A,'T1 Blood'!H:H)</f>
        <v>#N/A</v>
      </c>
      <c r="L113" s="49" t="e">
        <f>_xlfn.XLOOKUP(Table35[[#This Row],[Subject Id]],'T1 Assayed'!A:A,'T1 Assayed'!D:D)</f>
        <v>#N/A</v>
      </c>
      <c r="M113" s="49" t="e">
        <v>#N/A</v>
      </c>
      <c r="N113" s="49" t="e">
        <v>#N/A</v>
      </c>
      <c r="O113" s="49" t="e">
        <f>_xlfn.XLOOKUP((CONCATENATE(Table35[[#This Row],[Subject Id]],"-T1")),'In the Lab'!A:A,'In the Lab'!G:G)</f>
        <v>#N/A</v>
      </c>
      <c r="P113" s="42" t="e">
        <f>_xlfn.XLOOKUP(Table35[[#This Row],[Subject Id]],'TPD Blood'!A:A,'TPD Blood'!B:B)</f>
        <v>#N/A</v>
      </c>
      <c r="Q113" s="42" t="e">
        <f>_xlfn.XLOOKUP(Table35[[#This Row],[Subject Id]],'TPD Assayed'!A:A,'TPD Assayed'!C:C)</f>
        <v>#N/A</v>
      </c>
      <c r="V113"/>
      <c r="Y113"/>
      <c r="Z113"/>
      <c r="AA113"/>
      <c r="AB113"/>
    </row>
    <row r="114" spans="1:28">
      <c r="A114" t="s">
        <v>164</v>
      </c>
      <c r="B114" t="str">
        <f>MID(Table35[[#This Row],[Subject Id]],13,1)</f>
        <v>N</v>
      </c>
      <c r="C114" t="str">
        <f>_xlfn.XLOOKUP(Table35[[#This Row],[Subject Id]],Table2[Subject Id],Table2[Event date])</f>
        <v>2015-12-07</v>
      </c>
      <c r="D114" s="37" t="str">
        <f>_xlfn.XLOOKUP(Table35[[#This Row],[Subject Id]],'T0 Blood'!A:A,'T0 Blood'!I:I)</f>
        <v>041-8007-0</v>
      </c>
      <c r="E114" s="37" t="str">
        <f>_xlfn.XLOOKUP(Table35[[#This Row],[Subject Id]],'T0 Blood'!A:A,'T0 Blood'!H:H)</f>
        <v>2015-12-07</v>
      </c>
      <c r="F114" s="69" t="e">
        <f>_xlfn.XLOOKUP(Table35[[#This Row],[Subject Id]],T0Assayed!D:D,T0Assayed!F:F)</f>
        <v>#N/A</v>
      </c>
      <c r="G114" s="39" t="s">
        <v>22</v>
      </c>
      <c r="H114" s="37" t="e">
        <v>#N/A</v>
      </c>
      <c r="I114" s="38" t="str">
        <f>_xlfn.XLOOKUP((CONCATENATE(Table35[[#This Row],[Subject Id]],"-T0")),'In the Lab'!A:A,'In the Lab'!G:G)</f>
        <v>yes</v>
      </c>
      <c r="J114" s="49" t="e">
        <f>_xlfn.XLOOKUP(Table35[[#This Row],[Subject Id]],'T1 Blood'!A:A,'T1 Blood'!I:I)</f>
        <v>#N/A</v>
      </c>
      <c r="K114" s="49" t="e">
        <f>_xlfn.XLOOKUP(Table35[[#This Row],[Subject Id]],'T1 Blood'!A:A,'T1 Blood'!H:H)</f>
        <v>#N/A</v>
      </c>
      <c r="L114" s="49" t="e">
        <f>_xlfn.XLOOKUP(Table35[[#This Row],[Subject Id]],'T1 Assayed'!A:A,'T1 Assayed'!D:D)</f>
        <v>#N/A</v>
      </c>
      <c r="M114" s="49" t="e">
        <v>#N/A</v>
      </c>
      <c r="N114" s="49" t="e">
        <v>#N/A</v>
      </c>
      <c r="O114" s="49" t="e">
        <f>_xlfn.XLOOKUP((CONCATENATE(Table35[[#This Row],[Subject Id]],"-T1")),'In the Lab'!A:A,'In the Lab'!G:G)</f>
        <v>#N/A</v>
      </c>
      <c r="P114" s="42" t="e">
        <f>_xlfn.XLOOKUP(Table35[[#This Row],[Subject Id]],'TPD Blood'!A:A,'TPD Blood'!B:B)</f>
        <v>#N/A</v>
      </c>
      <c r="Q114" s="42" t="e">
        <f>_xlfn.XLOOKUP(Table35[[#This Row],[Subject Id]],'TPD Assayed'!A:A,'TPD Assayed'!C:C)</f>
        <v>#N/A</v>
      </c>
      <c r="V114"/>
      <c r="Y114"/>
      <c r="Z114"/>
      <c r="AA114"/>
      <c r="AB114"/>
    </row>
    <row r="115" spans="1:28">
      <c r="A115" t="s">
        <v>165</v>
      </c>
      <c r="B115" t="str">
        <f>MID(Table35[[#This Row],[Subject Id]],13,1)</f>
        <v>N</v>
      </c>
      <c r="C115" t="str">
        <f>_xlfn.XLOOKUP(Table35[[#This Row],[Subject Id]],Table2[Subject Id],Table2[Event date])</f>
        <v>2015-12-18</v>
      </c>
      <c r="D115" s="37" t="str">
        <f>_xlfn.XLOOKUP(Table35[[#This Row],[Subject Id]],'T0 Blood'!A:A,'T0 Blood'!I:I)</f>
        <v>041-8008-0</v>
      </c>
      <c r="E115" s="37" t="str">
        <f>_xlfn.XLOOKUP(Table35[[#This Row],[Subject Id]],'T0 Blood'!A:A,'T0 Blood'!H:H)</f>
        <v>2015-12-18</v>
      </c>
      <c r="F115" s="69" t="e">
        <f>_xlfn.XLOOKUP(Table35[[#This Row],[Subject Id]],T0Assayed!D:D,T0Assayed!F:F)</f>
        <v>#N/A</v>
      </c>
      <c r="G115" s="39" t="s">
        <v>22</v>
      </c>
      <c r="H115" s="37" t="e">
        <v>#N/A</v>
      </c>
      <c r="I115" s="38" t="str">
        <f>_xlfn.XLOOKUP((CONCATENATE(Table35[[#This Row],[Subject Id]],"-T0")),'In the Lab'!A:A,'In the Lab'!G:G)</f>
        <v>yes</v>
      </c>
      <c r="J115" s="49" t="e">
        <f>_xlfn.XLOOKUP(Table35[[#This Row],[Subject Id]],'T1 Blood'!A:A,'T1 Blood'!I:I)</f>
        <v>#N/A</v>
      </c>
      <c r="K115" s="49" t="e">
        <f>_xlfn.XLOOKUP(Table35[[#This Row],[Subject Id]],'T1 Blood'!A:A,'T1 Blood'!H:H)</f>
        <v>#N/A</v>
      </c>
      <c r="L115" s="49" t="e">
        <f>_xlfn.XLOOKUP(Table35[[#This Row],[Subject Id]],'T1 Assayed'!A:A,'T1 Assayed'!D:D)</f>
        <v>#N/A</v>
      </c>
      <c r="M115" s="49" t="e">
        <v>#N/A</v>
      </c>
      <c r="N115" s="49" t="e">
        <v>#N/A</v>
      </c>
      <c r="O115" s="49" t="e">
        <f>_xlfn.XLOOKUP((CONCATENATE(Table35[[#This Row],[Subject Id]],"-T1")),'In the Lab'!A:A,'In the Lab'!G:G)</f>
        <v>#N/A</v>
      </c>
      <c r="P115" s="42" t="e">
        <f>_xlfn.XLOOKUP(Table35[[#This Row],[Subject Id]],'TPD Blood'!A:A,'TPD Blood'!B:B)</f>
        <v>#N/A</v>
      </c>
      <c r="Q115" s="42" t="e">
        <f>_xlfn.XLOOKUP(Table35[[#This Row],[Subject Id]],'TPD Assayed'!A:A,'TPD Assayed'!C:C)</f>
        <v>#N/A</v>
      </c>
      <c r="V115"/>
      <c r="Y115"/>
      <c r="Z115"/>
      <c r="AA115"/>
      <c r="AB115"/>
    </row>
    <row r="116" spans="1:28">
      <c r="A116" t="s">
        <v>166</v>
      </c>
      <c r="B116" t="str">
        <f>MID(Table35[[#This Row],[Subject Id]],13,1)</f>
        <v>N</v>
      </c>
      <c r="C116" t="str">
        <f>_xlfn.XLOOKUP(Table35[[#This Row],[Subject Id]],Table2[Subject Id],Table2[Event date])</f>
        <v>2016-01-18</v>
      </c>
      <c r="D116" s="37" t="str">
        <f>_xlfn.XLOOKUP(Table35[[#This Row],[Subject Id]],'T0 Blood'!A:A,'T0 Blood'!I:I)</f>
        <v>041-8010-0</v>
      </c>
      <c r="E116" s="37" t="str">
        <f>_xlfn.XLOOKUP(Table35[[#This Row],[Subject Id]],'T0 Blood'!A:A,'T0 Blood'!H:H)</f>
        <v>2016-01-18</v>
      </c>
      <c r="F116" s="69" t="e">
        <f>_xlfn.XLOOKUP(Table35[[#This Row],[Subject Id]],T0Assayed!D:D,T0Assayed!F:F)</f>
        <v>#N/A</v>
      </c>
      <c r="G116" s="39" t="s">
        <v>22</v>
      </c>
      <c r="H116" s="37" t="e">
        <v>#N/A</v>
      </c>
      <c r="I116" s="38" t="str">
        <f>_xlfn.XLOOKUP((CONCATENATE(Table35[[#This Row],[Subject Id]],"-T0")),'In the Lab'!A:A,'In the Lab'!G:G)</f>
        <v>yes</v>
      </c>
      <c r="J116" s="49" t="e">
        <f>_xlfn.XLOOKUP(Table35[[#This Row],[Subject Id]],'T1 Blood'!A:A,'T1 Blood'!I:I)</f>
        <v>#N/A</v>
      </c>
      <c r="K116" s="49" t="e">
        <f>_xlfn.XLOOKUP(Table35[[#This Row],[Subject Id]],'T1 Blood'!A:A,'T1 Blood'!H:H)</f>
        <v>#N/A</v>
      </c>
      <c r="L116" s="49" t="e">
        <f>_xlfn.XLOOKUP(Table35[[#This Row],[Subject Id]],'T1 Assayed'!A:A,'T1 Assayed'!D:D)</f>
        <v>#N/A</v>
      </c>
      <c r="M116" s="49" t="e">
        <v>#N/A</v>
      </c>
      <c r="N116" s="49" t="e">
        <v>#N/A</v>
      </c>
      <c r="O116" s="49" t="e">
        <f>_xlfn.XLOOKUP((CONCATENATE(Table35[[#This Row],[Subject Id]],"-T1")),'In the Lab'!A:A,'In the Lab'!G:G)</f>
        <v>#N/A</v>
      </c>
      <c r="P116" s="42" t="e">
        <f>_xlfn.XLOOKUP(Table35[[#This Row],[Subject Id]],'TPD Blood'!A:A,'TPD Blood'!B:B)</f>
        <v>#N/A</v>
      </c>
      <c r="Q116" s="42" t="e">
        <f>_xlfn.XLOOKUP(Table35[[#This Row],[Subject Id]],'TPD Assayed'!A:A,'TPD Assayed'!C:C)</f>
        <v>#N/A</v>
      </c>
      <c r="V116"/>
      <c r="Y116"/>
      <c r="Z116"/>
      <c r="AA116"/>
      <c r="AB116"/>
    </row>
    <row r="117" spans="1:28">
      <c r="A117" t="s">
        <v>167</v>
      </c>
      <c r="B117" t="str">
        <f>MID(Table35[[#This Row],[Subject Id]],13,1)</f>
        <v>N</v>
      </c>
      <c r="C117" t="str">
        <f>_xlfn.XLOOKUP(Table35[[#This Row],[Subject Id]],Table2[Subject Id],Table2[Event date])</f>
        <v>2016-01-29</v>
      </c>
      <c r="D117" s="37" t="str">
        <f>_xlfn.XLOOKUP(Table35[[#This Row],[Subject Id]],'T0 Blood'!A:A,'T0 Blood'!I:I)</f>
        <v>041-8012-0</v>
      </c>
      <c r="E117" s="37" t="str">
        <f>_xlfn.XLOOKUP(Table35[[#This Row],[Subject Id]],'T0 Blood'!A:A,'T0 Blood'!H:H)</f>
        <v>2016-01-29</v>
      </c>
      <c r="F117" s="69" t="e">
        <f>_xlfn.XLOOKUP(Table35[[#This Row],[Subject Id]],T0Assayed!D:D,T0Assayed!F:F)</f>
        <v>#N/A</v>
      </c>
      <c r="G117" s="39" t="s">
        <v>22</v>
      </c>
      <c r="H117" s="37" t="e">
        <v>#N/A</v>
      </c>
      <c r="I117" s="38" t="str">
        <f>_xlfn.XLOOKUP((CONCATENATE(Table35[[#This Row],[Subject Id]],"-T0")),'In the Lab'!A:A,'In the Lab'!G:G)</f>
        <v>yes</v>
      </c>
      <c r="J117" s="49" t="e">
        <f>_xlfn.XLOOKUP(Table35[[#This Row],[Subject Id]],'T1 Blood'!A:A,'T1 Blood'!I:I)</f>
        <v>#N/A</v>
      </c>
      <c r="K117" s="49" t="e">
        <f>_xlfn.XLOOKUP(Table35[[#This Row],[Subject Id]],'T1 Blood'!A:A,'T1 Blood'!H:H)</f>
        <v>#N/A</v>
      </c>
      <c r="L117" s="49" t="e">
        <f>_xlfn.XLOOKUP(Table35[[#This Row],[Subject Id]],'T1 Assayed'!A:A,'T1 Assayed'!D:D)</f>
        <v>#N/A</v>
      </c>
      <c r="M117" s="49" t="e">
        <v>#N/A</v>
      </c>
      <c r="N117" s="49" t="e">
        <v>#N/A</v>
      </c>
      <c r="O117" s="49" t="e">
        <f>_xlfn.XLOOKUP((CONCATENATE(Table35[[#This Row],[Subject Id]],"-T1")),'In the Lab'!A:A,'In the Lab'!G:G)</f>
        <v>#N/A</v>
      </c>
      <c r="P117" s="42" t="e">
        <f>_xlfn.XLOOKUP(Table35[[#This Row],[Subject Id]],'TPD Blood'!A:A,'TPD Blood'!B:B)</f>
        <v>#N/A</v>
      </c>
      <c r="Q117" s="42" t="e">
        <f>_xlfn.XLOOKUP(Table35[[#This Row],[Subject Id]],'TPD Assayed'!A:A,'TPD Assayed'!C:C)</f>
        <v>#N/A</v>
      </c>
      <c r="V117"/>
      <c r="Y117"/>
      <c r="Z117"/>
      <c r="AA117"/>
      <c r="AB117"/>
    </row>
    <row r="118" spans="1:28">
      <c r="A118" t="s">
        <v>168</v>
      </c>
      <c r="B118" t="str">
        <f>MID(Table35[[#This Row],[Subject Id]],13,1)</f>
        <v>N</v>
      </c>
      <c r="C118" t="str">
        <f>_xlfn.XLOOKUP(Table35[[#This Row],[Subject Id]],Table2[Subject Id],Table2[Event date])</f>
        <v>2016-02-03</v>
      </c>
      <c r="D118" s="37" t="str">
        <f>_xlfn.XLOOKUP(Table35[[#This Row],[Subject Id]],'T0 Blood'!A:A,'T0 Blood'!I:I)</f>
        <v>041-8013-0</v>
      </c>
      <c r="E118" s="37" t="str">
        <f>_xlfn.XLOOKUP(Table35[[#This Row],[Subject Id]],'T0 Blood'!A:A,'T0 Blood'!H:H)</f>
        <v>2016-02-03</v>
      </c>
      <c r="F118" s="69" t="e">
        <f>_xlfn.XLOOKUP(Table35[[#This Row],[Subject Id]],T0Assayed!D:D,T0Assayed!F:F)</f>
        <v>#N/A</v>
      </c>
      <c r="G118" s="39" t="s">
        <v>22</v>
      </c>
      <c r="H118" s="37" t="e">
        <v>#N/A</v>
      </c>
      <c r="I118" s="38" t="str">
        <f>_xlfn.XLOOKUP((CONCATENATE(Table35[[#This Row],[Subject Id]],"-T0")),'In the Lab'!A:A,'In the Lab'!G:G)</f>
        <v>yes</v>
      </c>
      <c r="J118" s="49" t="e">
        <f>_xlfn.XLOOKUP(Table35[[#This Row],[Subject Id]],'T1 Blood'!A:A,'T1 Blood'!I:I)</f>
        <v>#N/A</v>
      </c>
      <c r="K118" s="49" t="e">
        <f>_xlfn.XLOOKUP(Table35[[#This Row],[Subject Id]],'T1 Blood'!A:A,'T1 Blood'!H:H)</f>
        <v>#N/A</v>
      </c>
      <c r="L118" s="49" t="e">
        <f>_xlfn.XLOOKUP(Table35[[#This Row],[Subject Id]],'T1 Assayed'!A:A,'T1 Assayed'!D:D)</f>
        <v>#N/A</v>
      </c>
      <c r="M118" s="49" t="e">
        <v>#N/A</v>
      </c>
      <c r="N118" s="49" t="e">
        <v>#N/A</v>
      </c>
      <c r="O118" s="49" t="e">
        <f>_xlfn.XLOOKUP((CONCATENATE(Table35[[#This Row],[Subject Id]],"-T1")),'In the Lab'!A:A,'In the Lab'!G:G)</f>
        <v>#N/A</v>
      </c>
      <c r="P118" s="42" t="e">
        <f>_xlfn.XLOOKUP(Table35[[#This Row],[Subject Id]],'TPD Blood'!A:A,'TPD Blood'!B:B)</f>
        <v>#N/A</v>
      </c>
      <c r="Q118" s="42" t="e">
        <f>_xlfn.XLOOKUP(Table35[[#This Row],[Subject Id]],'TPD Assayed'!A:A,'TPD Assayed'!C:C)</f>
        <v>#N/A</v>
      </c>
      <c r="V118"/>
      <c r="Y118"/>
      <c r="Z118"/>
      <c r="AA118"/>
      <c r="AB118"/>
    </row>
    <row r="119" spans="1:28">
      <c r="A119" t="s">
        <v>169</v>
      </c>
      <c r="B119" t="str">
        <f>MID(Table35[[#This Row],[Subject Id]],13,1)</f>
        <v>N</v>
      </c>
      <c r="C119" t="str">
        <f>_xlfn.XLOOKUP(Table35[[#This Row],[Subject Id]],Table2[Subject Id],Table2[Event date])</f>
        <v>2016-02-03</v>
      </c>
      <c r="D119" s="37" t="str">
        <f>_xlfn.XLOOKUP(Table35[[#This Row],[Subject Id]],'T0 Blood'!A:A,'T0 Blood'!I:I)</f>
        <v>041-8014-0</v>
      </c>
      <c r="E119" s="37" t="str">
        <f>_xlfn.XLOOKUP(Table35[[#This Row],[Subject Id]],'T0 Blood'!A:A,'T0 Blood'!H:H)</f>
        <v>2016-02-03</v>
      </c>
      <c r="F119" s="69" t="e">
        <f>_xlfn.XLOOKUP(Table35[[#This Row],[Subject Id]],T0Assayed!D:D,T0Assayed!F:F)</f>
        <v>#N/A</v>
      </c>
      <c r="G119" s="39" t="s">
        <v>22</v>
      </c>
      <c r="H119" s="37" t="e">
        <v>#N/A</v>
      </c>
      <c r="I119" s="38" t="str">
        <f>_xlfn.XLOOKUP((CONCATENATE(Table35[[#This Row],[Subject Id]],"-T0")),'In the Lab'!A:A,'In the Lab'!G:G)</f>
        <v>yes</v>
      </c>
      <c r="J119" s="49" t="e">
        <f>_xlfn.XLOOKUP(Table35[[#This Row],[Subject Id]],'T1 Blood'!A:A,'T1 Blood'!I:I)</f>
        <v>#N/A</v>
      </c>
      <c r="K119" s="49" t="e">
        <f>_xlfn.XLOOKUP(Table35[[#This Row],[Subject Id]],'T1 Blood'!A:A,'T1 Blood'!H:H)</f>
        <v>#N/A</v>
      </c>
      <c r="L119" s="49" t="e">
        <f>_xlfn.XLOOKUP(Table35[[#This Row],[Subject Id]],'T1 Assayed'!A:A,'T1 Assayed'!D:D)</f>
        <v>#N/A</v>
      </c>
      <c r="M119" s="49" t="e">
        <v>#N/A</v>
      </c>
      <c r="N119" s="49" t="e">
        <v>#N/A</v>
      </c>
      <c r="O119" s="49" t="e">
        <f>_xlfn.XLOOKUP((CONCATENATE(Table35[[#This Row],[Subject Id]],"-T1")),'In the Lab'!A:A,'In the Lab'!G:G)</f>
        <v>#N/A</v>
      </c>
      <c r="P119" s="42" t="e">
        <f>_xlfn.XLOOKUP(Table35[[#This Row],[Subject Id]],'TPD Blood'!A:A,'TPD Blood'!B:B)</f>
        <v>#N/A</v>
      </c>
      <c r="Q119" s="42" t="e">
        <f>_xlfn.XLOOKUP(Table35[[#This Row],[Subject Id]],'TPD Assayed'!A:A,'TPD Assayed'!C:C)</f>
        <v>#N/A</v>
      </c>
      <c r="V119"/>
      <c r="Y119"/>
      <c r="Z119"/>
      <c r="AA119"/>
      <c r="AB119"/>
    </row>
    <row r="120" spans="1:28">
      <c r="A120" t="s">
        <v>170</v>
      </c>
      <c r="B120" t="str">
        <f>MID(Table35[[#This Row],[Subject Id]],13,1)</f>
        <v>N</v>
      </c>
      <c r="C120" t="str">
        <f>_xlfn.XLOOKUP(Table35[[#This Row],[Subject Id]],Table2[Subject Id],Table2[Event date])</f>
        <v>2016-01-21</v>
      </c>
      <c r="D120" s="37" t="str">
        <f>_xlfn.XLOOKUP(Table35[[#This Row],[Subject Id]],'T0 Blood'!A:A,'T0 Blood'!I:I)</f>
        <v>041-8017-0</v>
      </c>
      <c r="E120" s="37" t="str">
        <f>_xlfn.XLOOKUP(Table35[[#This Row],[Subject Id]],'T0 Blood'!A:A,'T0 Blood'!H:H)</f>
        <v>2016-01-21</v>
      </c>
      <c r="F120" s="69" t="e">
        <f>_xlfn.XLOOKUP(Table35[[#This Row],[Subject Id]],T0Assayed!D:D,T0Assayed!F:F)</f>
        <v>#N/A</v>
      </c>
      <c r="G120" s="39" t="s">
        <v>22</v>
      </c>
      <c r="H120" s="37" t="e">
        <v>#N/A</v>
      </c>
      <c r="I120" s="38" t="str">
        <f>_xlfn.XLOOKUP((CONCATENATE(Table35[[#This Row],[Subject Id]],"-T0")),'In the Lab'!A:A,'In the Lab'!G:G)</f>
        <v>yes</v>
      </c>
      <c r="J120" s="49" t="e">
        <f>_xlfn.XLOOKUP(Table35[[#This Row],[Subject Id]],'T1 Blood'!A:A,'T1 Blood'!I:I)</f>
        <v>#N/A</v>
      </c>
      <c r="K120" s="49" t="e">
        <f>_xlfn.XLOOKUP(Table35[[#This Row],[Subject Id]],'T1 Blood'!A:A,'T1 Blood'!H:H)</f>
        <v>#N/A</v>
      </c>
      <c r="L120" s="49" t="e">
        <f>_xlfn.XLOOKUP(Table35[[#This Row],[Subject Id]],'T1 Assayed'!A:A,'T1 Assayed'!D:D)</f>
        <v>#N/A</v>
      </c>
      <c r="M120" s="49" t="e">
        <v>#N/A</v>
      </c>
      <c r="N120" s="49" t="e">
        <v>#N/A</v>
      </c>
      <c r="O120" s="49" t="e">
        <f>_xlfn.XLOOKUP((CONCATENATE(Table35[[#This Row],[Subject Id]],"-T1")),'In the Lab'!A:A,'In the Lab'!G:G)</f>
        <v>#N/A</v>
      </c>
      <c r="P120" s="42" t="e">
        <f>_xlfn.XLOOKUP(Table35[[#This Row],[Subject Id]],'TPD Blood'!A:A,'TPD Blood'!B:B)</f>
        <v>#N/A</v>
      </c>
      <c r="Q120" s="42" t="e">
        <f>_xlfn.XLOOKUP(Table35[[#This Row],[Subject Id]],'TPD Assayed'!A:A,'TPD Assayed'!C:C)</f>
        <v>#N/A</v>
      </c>
      <c r="V120"/>
      <c r="Y120"/>
      <c r="Z120"/>
      <c r="AA120"/>
      <c r="AB120"/>
    </row>
    <row r="121" spans="1:28">
      <c r="A121" t="s">
        <v>171</v>
      </c>
      <c r="B121" t="str">
        <f>MID(Table35[[#This Row],[Subject Id]],13,1)</f>
        <v>N</v>
      </c>
      <c r="C121" t="str">
        <f>_xlfn.XLOOKUP(Table35[[#This Row],[Subject Id]],Table2[Subject Id],Table2[Event date])</f>
        <v>2016-02-09</v>
      </c>
      <c r="D121" s="37" t="str">
        <f>_xlfn.XLOOKUP(Table35[[#This Row],[Subject Id]],'T0 Blood'!A:A,'T0 Blood'!I:I)</f>
        <v>041-8018-0</v>
      </c>
      <c r="E121" s="37" t="str">
        <f>_xlfn.XLOOKUP(Table35[[#This Row],[Subject Id]],'T0 Blood'!A:A,'T0 Blood'!H:H)</f>
        <v>2016-02-09</v>
      </c>
      <c r="F121" s="69" t="e">
        <f>_xlfn.XLOOKUP(Table35[[#This Row],[Subject Id]],T0Assayed!D:D,T0Assayed!F:F)</f>
        <v>#N/A</v>
      </c>
      <c r="G121" s="39" t="s">
        <v>22</v>
      </c>
      <c r="H121" s="37" t="e">
        <v>#N/A</v>
      </c>
      <c r="I121" s="38" t="str">
        <f>_xlfn.XLOOKUP((CONCATENATE(Table35[[#This Row],[Subject Id]],"-T0")),'In the Lab'!A:A,'In the Lab'!G:G)</f>
        <v>yes</v>
      </c>
      <c r="J121" s="49" t="e">
        <f>_xlfn.XLOOKUP(Table35[[#This Row],[Subject Id]],'T1 Blood'!A:A,'T1 Blood'!I:I)</f>
        <v>#N/A</v>
      </c>
      <c r="K121" s="49" t="e">
        <f>_xlfn.XLOOKUP(Table35[[#This Row],[Subject Id]],'T1 Blood'!A:A,'T1 Blood'!H:H)</f>
        <v>#N/A</v>
      </c>
      <c r="L121" s="49" t="e">
        <f>_xlfn.XLOOKUP(Table35[[#This Row],[Subject Id]],'T1 Assayed'!A:A,'T1 Assayed'!D:D)</f>
        <v>#N/A</v>
      </c>
      <c r="M121" s="49" t="e">
        <v>#N/A</v>
      </c>
      <c r="N121" s="49" t="e">
        <v>#N/A</v>
      </c>
      <c r="O121" s="49" t="e">
        <f>_xlfn.XLOOKUP((CONCATENATE(Table35[[#This Row],[Subject Id]],"-T1")),'In the Lab'!A:A,'In the Lab'!G:G)</f>
        <v>#N/A</v>
      </c>
      <c r="P121" s="42" t="e">
        <f>_xlfn.XLOOKUP(Table35[[#This Row],[Subject Id]],'TPD Blood'!A:A,'TPD Blood'!B:B)</f>
        <v>#N/A</v>
      </c>
      <c r="Q121" s="42" t="e">
        <f>_xlfn.XLOOKUP(Table35[[#This Row],[Subject Id]],'TPD Assayed'!A:A,'TPD Assayed'!C:C)</f>
        <v>#N/A</v>
      </c>
      <c r="V121"/>
      <c r="Y121"/>
      <c r="Z121"/>
      <c r="AA121"/>
      <c r="AB121"/>
    </row>
    <row r="122" spans="1:28">
      <c r="A122" t="s">
        <v>172</v>
      </c>
      <c r="B122" t="str">
        <f>MID(Table35[[#This Row],[Subject Id]],13,1)</f>
        <v>N</v>
      </c>
      <c r="C122" t="str">
        <f>_xlfn.XLOOKUP(Table35[[#This Row],[Subject Id]],Table2[Subject Id],Table2[Event date])</f>
        <v>2016-02-12</v>
      </c>
      <c r="D122" s="37" t="str">
        <f>_xlfn.XLOOKUP(Table35[[#This Row],[Subject Id]],'T0 Blood'!A:A,'T0 Blood'!I:I)</f>
        <v>041-8019-0</v>
      </c>
      <c r="E122" s="37" t="str">
        <f>_xlfn.XLOOKUP(Table35[[#This Row],[Subject Id]],'T0 Blood'!A:A,'T0 Blood'!H:H)</f>
        <v>2016-02-12</v>
      </c>
      <c r="F122" s="69" t="e">
        <f>_xlfn.XLOOKUP(Table35[[#This Row],[Subject Id]],T0Assayed!D:D,T0Assayed!F:F)</f>
        <v>#N/A</v>
      </c>
      <c r="G122" s="39" t="s">
        <v>22</v>
      </c>
      <c r="H122" s="37" t="e">
        <v>#N/A</v>
      </c>
      <c r="I122" s="38" t="str">
        <f>_xlfn.XLOOKUP((CONCATENATE(Table35[[#This Row],[Subject Id]],"-T0")),'In the Lab'!A:A,'In the Lab'!G:G)</f>
        <v>yes</v>
      </c>
      <c r="J122" s="49" t="e">
        <f>_xlfn.XLOOKUP(Table35[[#This Row],[Subject Id]],'T1 Blood'!A:A,'T1 Blood'!I:I)</f>
        <v>#N/A</v>
      </c>
      <c r="K122" s="49" t="e">
        <f>_xlfn.XLOOKUP(Table35[[#This Row],[Subject Id]],'T1 Blood'!A:A,'T1 Blood'!H:H)</f>
        <v>#N/A</v>
      </c>
      <c r="L122" s="49" t="e">
        <f>_xlfn.XLOOKUP(Table35[[#This Row],[Subject Id]],'T1 Assayed'!A:A,'T1 Assayed'!D:D)</f>
        <v>#N/A</v>
      </c>
      <c r="M122" s="49" t="e">
        <v>#N/A</v>
      </c>
      <c r="N122" s="49" t="e">
        <v>#N/A</v>
      </c>
      <c r="O122" s="49" t="e">
        <f>_xlfn.XLOOKUP((CONCATENATE(Table35[[#This Row],[Subject Id]],"-T1")),'In the Lab'!A:A,'In the Lab'!G:G)</f>
        <v>#N/A</v>
      </c>
      <c r="P122" s="42" t="e">
        <f>_xlfn.XLOOKUP(Table35[[#This Row],[Subject Id]],'TPD Blood'!A:A,'TPD Blood'!B:B)</f>
        <v>#N/A</v>
      </c>
      <c r="Q122" s="42" t="e">
        <f>_xlfn.XLOOKUP(Table35[[#This Row],[Subject Id]],'TPD Assayed'!A:A,'TPD Assayed'!C:C)</f>
        <v>#N/A</v>
      </c>
      <c r="V122"/>
      <c r="Y122"/>
      <c r="Z122"/>
      <c r="AA122"/>
      <c r="AB122"/>
    </row>
    <row r="123" spans="1:28">
      <c r="A123" t="s">
        <v>173</v>
      </c>
      <c r="B123" t="str">
        <f>MID(Table35[[#This Row],[Subject Id]],13,1)</f>
        <v>N</v>
      </c>
      <c r="C123" t="str">
        <f>_xlfn.XLOOKUP(Table35[[#This Row],[Subject Id]],Table2[Subject Id],Table2[Event date])</f>
        <v>2016-02-15</v>
      </c>
      <c r="D123" s="37" t="str">
        <f>_xlfn.XLOOKUP(Table35[[#This Row],[Subject Id]],'T0 Blood'!A:A,'T0 Blood'!I:I)</f>
        <v>041-8020-0</v>
      </c>
      <c r="E123" s="37" t="str">
        <f>_xlfn.XLOOKUP(Table35[[#This Row],[Subject Id]],'T0 Blood'!A:A,'T0 Blood'!H:H)</f>
        <v>2016-02-15</v>
      </c>
      <c r="F123" s="69" t="e">
        <f>_xlfn.XLOOKUP(Table35[[#This Row],[Subject Id]],T0Assayed!D:D,T0Assayed!F:F)</f>
        <v>#N/A</v>
      </c>
      <c r="G123" s="39" t="s">
        <v>22</v>
      </c>
      <c r="H123" s="37" t="e">
        <v>#N/A</v>
      </c>
      <c r="I123" s="38" t="str">
        <f>_xlfn.XLOOKUP((CONCATENATE(Table35[[#This Row],[Subject Id]],"-T0")),'In the Lab'!A:A,'In the Lab'!G:G)</f>
        <v>yes</v>
      </c>
      <c r="J123" s="49" t="e">
        <f>_xlfn.XLOOKUP(Table35[[#This Row],[Subject Id]],'T1 Blood'!A:A,'T1 Blood'!I:I)</f>
        <v>#N/A</v>
      </c>
      <c r="K123" s="49" t="e">
        <f>_xlfn.XLOOKUP(Table35[[#This Row],[Subject Id]],'T1 Blood'!A:A,'T1 Blood'!H:H)</f>
        <v>#N/A</v>
      </c>
      <c r="L123" s="49" t="e">
        <f>_xlfn.XLOOKUP(Table35[[#This Row],[Subject Id]],'T1 Assayed'!A:A,'T1 Assayed'!D:D)</f>
        <v>#N/A</v>
      </c>
      <c r="M123" s="49" t="e">
        <v>#N/A</v>
      </c>
      <c r="N123" s="49" t="e">
        <v>#N/A</v>
      </c>
      <c r="O123" s="49" t="e">
        <f>_xlfn.XLOOKUP((CONCATENATE(Table35[[#This Row],[Subject Id]],"-T1")),'In the Lab'!A:A,'In the Lab'!G:G)</f>
        <v>#N/A</v>
      </c>
      <c r="P123" s="42" t="e">
        <f>_xlfn.XLOOKUP(Table35[[#This Row],[Subject Id]],'TPD Blood'!A:A,'TPD Blood'!B:B)</f>
        <v>#N/A</v>
      </c>
      <c r="Q123" s="42" t="e">
        <f>_xlfn.XLOOKUP(Table35[[#This Row],[Subject Id]],'TPD Assayed'!A:A,'TPD Assayed'!C:C)</f>
        <v>#N/A</v>
      </c>
      <c r="V123"/>
      <c r="Y123"/>
      <c r="Z123"/>
      <c r="AA123"/>
      <c r="AB123"/>
    </row>
    <row r="124" spans="1:28">
      <c r="A124" t="s">
        <v>174</v>
      </c>
      <c r="B124" t="str">
        <f>MID(Table35[[#This Row],[Subject Id]],13,1)</f>
        <v>N</v>
      </c>
      <c r="C124" t="str">
        <f>_xlfn.XLOOKUP(Table35[[#This Row],[Subject Id]],Table2[Subject Id],Table2[Event date])</f>
        <v>2016-02-15</v>
      </c>
      <c r="D124" s="37" t="str">
        <f>_xlfn.XLOOKUP(Table35[[#This Row],[Subject Id]],'T0 Blood'!A:A,'T0 Blood'!I:I)</f>
        <v>041-8021-0</v>
      </c>
      <c r="E124" s="37" t="str">
        <f>_xlfn.XLOOKUP(Table35[[#This Row],[Subject Id]],'T0 Blood'!A:A,'T0 Blood'!H:H)</f>
        <v>2016-02-15</v>
      </c>
      <c r="F124" s="69" t="e">
        <f>_xlfn.XLOOKUP(Table35[[#This Row],[Subject Id]],T0Assayed!D:D,T0Assayed!F:F)</f>
        <v>#N/A</v>
      </c>
      <c r="G124" s="39" t="s">
        <v>22</v>
      </c>
      <c r="H124" s="37" t="e">
        <v>#N/A</v>
      </c>
      <c r="I124" s="38" t="str">
        <f>_xlfn.XLOOKUP((CONCATENATE(Table35[[#This Row],[Subject Id]],"-T0")),'In the Lab'!A:A,'In the Lab'!G:G)</f>
        <v>yes</v>
      </c>
      <c r="J124" s="49" t="e">
        <f>_xlfn.XLOOKUP(Table35[[#This Row],[Subject Id]],'T1 Blood'!A:A,'T1 Blood'!I:I)</f>
        <v>#N/A</v>
      </c>
      <c r="K124" s="49" t="e">
        <f>_xlfn.XLOOKUP(Table35[[#This Row],[Subject Id]],'T1 Blood'!A:A,'T1 Blood'!H:H)</f>
        <v>#N/A</v>
      </c>
      <c r="L124" s="49" t="e">
        <f>_xlfn.XLOOKUP(Table35[[#This Row],[Subject Id]],'T1 Assayed'!A:A,'T1 Assayed'!D:D)</f>
        <v>#N/A</v>
      </c>
      <c r="M124" s="49" t="e">
        <v>#N/A</v>
      </c>
      <c r="N124" s="49" t="e">
        <v>#N/A</v>
      </c>
      <c r="O124" s="49" t="e">
        <f>_xlfn.XLOOKUP((CONCATENATE(Table35[[#This Row],[Subject Id]],"-T1")),'In the Lab'!A:A,'In the Lab'!G:G)</f>
        <v>#N/A</v>
      </c>
      <c r="P124" s="42" t="e">
        <f>_xlfn.XLOOKUP(Table35[[#This Row],[Subject Id]],'TPD Blood'!A:A,'TPD Blood'!B:B)</f>
        <v>#N/A</v>
      </c>
      <c r="Q124" s="42" t="e">
        <f>_xlfn.XLOOKUP(Table35[[#This Row],[Subject Id]],'TPD Assayed'!A:A,'TPD Assayed'!C:C)</f>
        <v>#N/A</v>
      </c>
      <c r="V124"/>
      <c r="Y124"/>
      <c r="Z124"/>
      <c r="AA124"/>
      <c r="AB124"/>
    </row>
    <row r="125" spans="1:28">
      <c r="A125" t="s">
        <v>175</v>
      </c>
      <c r="B125" t="str">
        <f>MID(Table35[[#This Row],[Subject Id]],13,1)</f>
        <v>N</v>
      </c>
      <c r="C125" t="str">
        <f>_xlfn.XLOOKUP(Table35[[#This Row],[Subject Id]],Table2[Subject Id],Table2[Event date])</f>
        <v>2016-02-08</v>
      </c>
      <c r="D125" s="37" t="str">
        <f>_xlfn.XLOOKUP(Table35[[#This Row],[Subject Id]],'T0 Blood'!A:A,'T0 Blood'!I:I)</f>
        <v>041-8023-0</v>
      </c>
      <c r="E125" s="37" t="str">
        <f>_xlfn.XLOOKUP(Table35[[#This Row],[Subject Id]],'T0 Blood'!A:A,'T0 Blood'!H:H)</f>
        <v>2016-02-08</v>
      </c>
      <c r="F125" s="69" t="e">
        <f>_xlfn.XLOOKUP(Table35[[#This Row],[Subject Id]],T0Assayed!D:D,T0Assayed!F:F)</f>
        <v>#N/A</v>
      </c>
      <c r="G125" s="39" t="s">
        <v>22</v>
      </c>
      <c r="H125" s="37" t="e">
        <v>#N/A</v>
      </c>
      <c r="I125" s="38" t="str">
        <f>_xlfn.XLOOKUP((CONCATENATE(Table35[[#This Row],[Subject Id]],"-T0")),'In the Lab'!A:A,'In the Lab'!G:G)</f>
        <v>yes</v>
      </c>
      <c r="J125" s="49" t="e">
        <f>_xlfn.XLOOKUP(Table35[[#This Row],[Subject Id]],'T1 Blood'!A:A,'T1 Blood'!I:I)</f>
        <v>#N/A</v>
      </c>
      <c r="K125" s="49" t="e">
        <f>_xlfn.XLOOKUP(Table35[[#This Row],[Subject Id]],'T1 Blood'!A:A,'T1 Blood'!H:H)</f>
        <v>#N/A</v>
      </c>
      <c r="L125" s="49" t="e">
        <f>_xlfn.XLOOKUP(Table35[[#This Row],[Subject Id]],'T1 Assayed'!A:A,'T1 Assayed'!D:D)</f>
        <v>#N/A</v>
      </c>
      <c r="M125" s="49" t="e">
        <v>#N/A</v>
      </c>
      <c r="N125" s="49" t="e">
        <v>#N/A</v>
      </c>
      <c r="O125" s="49" t="e">
        <f>_xlfn.XLOOKUP((CONCATENATE(Table35[[#This Row],[Subject Id]],"-T1")),'In the Lab'!A:A,'In the Lab'!G:G)</f>
        <v>#N/A</v>
      </c>
      <c r="P125" s="42" t="e">
        <f>_xlfn.XLOOKUP(Table35[[#This Row],[Subject Id]],'TPD Blood'!A:A,'TPD Blood'!B:B)</f>
        <v>#N/A</v>
      </c>
      <c r="Q125" s="42" t="e">
        <f>_xlfn.XLOOKUP(Table35[[#This Row],[Subject Id]],'TPD Assayed'!A:A,'TPD Assayed'!C:C)</f>
        <v>#N/A</v>
      </c>
      <c r="V125"/>
      <c r="Y125"/>
      <c r="Z125"/>
      <c r="AA125"/>
      <c r="AB125"/>
    </row>
    <row r="126" spans="1:28">
      <c r="A126" t="s">
        <v>176</v>
      </c>
      <c r="B126" t="str">
        <f>MID(Table35[[#This Row],[Subject Id]],13,1)</f>
        <v>N</v>
      </c>
      <c r="C126" t="str">
        <f>_xlfn.XLOOKUP(Table35[[#This Row],[Subject Id]],Table2[Subject Id],Table2[Event date])</f>
        <v>2016-04-13</v>
      </c>
      <c r="D126" s="37" t="str">
        <f>_xlfn.XLOOKUP(Table35[[#This Row],[Subject Id]],'T0 Blood'!A:A,'T0 Blood'!I:I)</f>
        <v>041-8025-0</v>
      </c>
      <c r="E126" s="37" t="str">
        <f>_xlfn.XLOOKUP(Table35[[#This Row],[Subject Id]],'T0 Blood'!A:A,'T0 Blood'!H:H)</f>
        <v>2016-04-13</v>
      </c>
      <c r="F126" s="69" t="e">
        <f>_xlfn.XLOOKUP(Table35[[#This Row],[Subject Id]],T0Assayed!D:D,T0Assayed!F:F)</f>
        <v>#N/A</v>
      </c>
      <c r="G126" s="39" t="s">
        <v>22</v>
      </c>
      <c r="H126" s="37" t="e">
        <v>#N/A</v>
      </c>
      <c r="I126" s="38" t="str">
        <f>_xlfn.XLOOKUP((CONCATENATE(Table35[[#This Row],[Subject Id]],"-T0")),'In the Lab'!A:A,'In the Lab'!G:G)</f>
        <v>yes</v>
      </c>
      <c r="J126" s="49" t="e">
        <f>_xlfn.XLOOKUP(Table35[[#This Row],[Subject Id]],'T1 Blood'!A:A,'T1 Blood'!I:I)</f>
        <v>#N/A</v>
      </c>
      <c r="K126" s="49" t="e">
        <f>_xlfn.XLOOKUP(Table35[[#This Row],[Subject Id]],'T1 Blood'!A:A,'T1 Blood'!H:H)</f>
        <v>#N/A</v>
      </c>
      <c r="L126" s="49" t="e">
        <f>_xlfn.XLOOKUP(Table35[[#This Row],[Subject Id]],'T1 Assayed'!A:A,'T1 Assayed'!D:D)</f>
        <v>#N/A</v>
      </c>
      <c r="M126" s="49" t="e">
        <v>#N/A</v>
      </c>
      <c r="N126" s="49" t="e">
        <v>#N/A</v>
      </c>
      <c r="O126" s="49" t="e">
        <f>_xlfn.XLOOKUP((CONCATENATE(Table35[[#This Row],[Subject Id]],"-T1")),'In the Lab'!A:A,'In the Lab'!G:G)</f>
        <v>#N/A</v>
      </c>
      <c r="P126" s="42" t="e">
        <f>_xlfn.XLOOKUP(Table35[[#This Row],[Subject Id]],'TPD Blood'!A:A,'TPD Blood'!B:B)</f>
        <v>#N/A</v>
      </c>
      <c r="Q126" s="42" t="e">
        <f>_xlfn.XLOOKUP(Table35[[#This Row],[Subject Id]],'TPD Assayed'!A:A,'TPD Assayed'!C:C)</f>
        <v>#N/A</v>
      </c>
      <c r="V126"/>
      <c r="Y126"/>
      <c r="Z126"/>
      <c r="AA126"/>
      <c r="AB126"/>
    </row>
    <row r="127" spans="1:28">
      <c r="A127" t="s">
        <v>177</v>
      </c>
      <c r="B127" t="str">
        <f>MID(Table35[[#This Row],[Subject Id]],13,1)</f>
        <v>N</v>
      </c>
      <c r="C127" t="str">
        <f>_xlfn.XLOOKUP(Table35[[#This Row],[Subject Id]],Table2[Subject Id],Table2[Event date])</f>
        <v>2016-03-24</v>
      </c>
      <c r="D127" s="37" t="str">
        <f>_xlfn.XLOOKUP(Table35[[#This Row],[Subject Id]],'T0 Blood'!A:A,'T0 Blood'!I:I)</f>
        <v>041-8028-0</v>
      </c>
      <c r="E127" s="37" t="str">
        <f>_xlfn.XLOOKUP(Table35[[#This Row],[Subject Id]],'T0 Blood'!A:A,'T0 Blood'!H:H)</f>
        <v>2016-03-24</v>
      </c>
      <c r="F127" s="69" t="e">
        <f>_xlfn.XLOOKUP(Table35[[#This Row],[Subject Id]],T0Assayed!D:D,T0Assayed!F:F)</f>
        <v>#N/A</v>
      </c>
      <c r="G127" s="39" t="s">
        <v>22</v>
      </c>
      <c r="H127" s="37" t="e">
        <v>#N/A</v>
      </c>
      <c r="I127" s="38" t="str">
        <f>_xlfn.XLOOKUP((CONCATENATE(Table35[[#This Row],[Subject Id]],"-T0")),'In the Lab'!A:A,'In the Lab'!G:G)</f>
        <v>yes</v>
      </c>
      <c r="J127" s="49" t="e">
        <f>_xlfn.XLOOKUP(Table35[[#This Row],[Subject Id]],'T1 Blood'!A:A,'T1 Blood'!I:I)</f>
        <v>#N/A</v>
      </c>
      <c r="K127" s="49" t="e">
        <f>_xlfn.XLOOKUP(Table35[[#This Row],[Subject Id]],'T1 Blood'!A:A,'T1 Blood'!H:H)</f>
        <v>#N/A</v>
      </c>
      <c r="L127" s="49" t="e">
        <f>_xlfn.XLOOKUP(Table35[[#This Row],[Subject Id]],'T1 Assayed'!A:A,'T1 Assayed'!D:D)</f>
        <v>#N/A</v>
      </c>
      <c r="M127" s="49" t="e">
        <v>#N/A</v>
      </c>
      <c r="N127" s="49" t="e">
        <v>#N/A</v>
      </c>
      <c r="O127" s="49" t="e">
        <f>_xlfn.XLOOKUP((CONCATENATE(Table35[[#This Row],[Subject Id]],"-T1")),'In the Lab'!A:A,'In the Lab'!G:G)</f>
        <v>#N/A</v>
      </c>
      <c r="P127" s="42" t="e">
        <f>_xlfn.XLOOKUP(Table35[[#This Row],[Subject Id]],'TPD Blood'!A:A,'TPD Blood'!B:B)</f>
        <v>#N/A</v>
      </c>
      <c r="Q127" s="42" t="e">
        <f>_xlfn.XLOOKUP(Table35[[#This Row],[Subject Id]],'TPD Assayed'!A:A,'TPD Assayed'!C:C)</f>
        <v>#N/A</v>
      </c>
      <c r="V127"/>
      <c r="Y127"/>
      <c r="Z127"/>
      <c r="AA127"/>
      <c r="AB127"/>
    </row>
    <row r="128" spans="1:28">
      <c r="A128" t="s">
        <v>178</v>
      </c>
      <c r="B128" t="str">
        <f>MID(Table35[[#This Row],[Subject Id]],13,1)</f>
        <v>N</v>
      </c>
      <c r="C128" t="str">
        <f>_xlfn.XLOOKUP(Table35[[#This Row],[Subject Id]],Table2[Subject Id],Table2[Event date])</f>
        <v>2016-04-04</v>
      </c>
      <c r="D128" s="37" t="str">
        <f>_xlfn.XLOOKUP(Table35[[#This Row],[Subject Id]],'T0 Blood'!A:A,'T0 Blood'!I:I)</f>
        <v>041-8029-0</v>
      </c>
      <c r="E128" s="37" t="str">
        <f>_xlfn.XLOOKUP(Table35[[#This Row],[Subject Id]],'T0 Blood'!A:A,'T0 Blood'!H:H)</f>
        <v>2016-04-04</v>
      </c>
      <c r="F128" s="69" t="e">
        <f>_xlfn.XLOOKUP(Table35[[#This Row],[Subject Id]],T0Assayed!D:D,T0Assayed!F:F)</f>
        <v>#N/A</v>
      </c>
      <c r="G128" s="39" t="s">
        <v>22</v>
      </c>
      <c r="H128" s="37" t="e">
        <v>#N/A</v>
      </c>
      <c r="I128" s="38" t="str">
        <f>_xlfn.XLOOKUP((CONCATENATE(Table35[[#This Row],[Subject Id]],"-T0")),'In the Lab'!A:A,'In the Lab'!G:G)</f>
        <v>yes</v>
      </c>
      <c r="J128" s="49" t="e">
        <f>_xlfn.XLOOKUP(Table35[[#This Row],[Subject Id]],'T1 Blood'!A:A,'T1 Blood'!I:I)</f>
        <v>#N/A</v>
      </c>
      <c r="K128" s="49" t="e">
        <f>_xlfn.XLOOKUP(Table35[[#This Row],[Subject Id]],'T1 Blood'!A:A,'T1 Blood'!H:H)</f>
        <v>#N/A</v>
      </c>
      <c r="L128" s="49" t="e">
        <f>_xlfn.XLOOKUP(Table35[[#This Row],[Subject Id]],'T1 Assayed'!A:A,'T1 Assayed'!D:D)</f>
        <v>#N/A</v>
      </c>
      <c r="M128" s="49" t="e">
        <v>#N/A</v>
      </c>
      <c r="N128" s="49" t="e">
        <v>#N/A</v>
      </c>
      <c r="O128" s="49" t="e">
        <f>_xlfn.XLOOKUP((CONCATENATE(Table35[[#This Row],[Subject Id]],"-T1")),'In the Lab'!A:A,'In the Lab'!G:G)</f>
        <v>#N/A</v>
      </c>
      <c r="P128" s="42" t="e">
        <f>_xlfn.XLOOKUP(Table35[[#This Row],[Subject Id]],'TPD Blood'!A:A,'TPD Blood'!B:B)</f>
        <v>#N/A</v>
      </c>
      <c r="Q128" s="42" t="e">
        <f>_xlfn.XLOOKUP(Table35[[#This Row],[Subject Id]],'TPD Assayed'!A:A,'TPD Assayed'!C:C)</f>
        <v>#N/A</v>
      </c>
      <c r="V128"/>
      <c r="Y128"/>
      <c r="Z128"/>
      <c r="AA128"/>
      <c r="AB128"/>
    </row>
    <row r="129" spans="1:28">
      <c r="A129" t="s">
        <v>179</v>
      </c>
      <c r="B129" t="str">
        <f>MID(Table35[[#This Row],[Subject Id]],13,1)</f>
        <v>N</v>
      </c>
      <c r="C129" t="str">
        <f>_xlfn.XLOOKUP(Table35[[#This Row],[Subject Id]],Table2[Subject Id],Table2[Event date])</f>
        <v>2016-04-07</v>
      </c>
      <c r="D129" s="37" t="str">
        <f>_xlfn.XLOOKUP(Table35[[#This Row],[Subject Id]],'T0 Blood'!A:A,'T0 Blood'!I:I)</f>
        <v>041-8030-0</v>
      </c>
      <c r="E129" s="37" t="str">
        <f>_xlfn.XLOOKUP(Table35[[#This Row],[Subject Id]],'T0 Blood'!A:A,'T0 Blood'!H:H)</f>
        <v>2016-04-07</v>
      </c>
      <c r="F129" s="69" t="str">
        <f>_xlfn.XLOOKUP(Table35[[#This Row],[Subject Id]],T0Assayed!D:D,T0Assayed!F:F)</f>
        <v>OH2023_024</v>
      </c>
      <c r="G129" s="39" t="s">
        <v>22</v>
      </c>
      <c r="H129" s="37" t="e">
        <v>#N/A</v>
      </c>
      <c r="I129" s="38" t="str">
        <f>_xlfn.XLOOKUP((CONCATENATE(Table35[[#This Row],[Subject Id]],"-T0")),'In the Lab'!A:A,'In the Lab'!G:G)</f>
        <v>yes</v>
      </c>
      <c r="J129" s="49" t="e">
        <f>_xlfn.XLOOKUP(Table35[[#This Row],[Subject Id]],'T1 Blood'!A:A,'T1 Blood'!I:I)</f>
        <v>#N/A</v>
      </c>
      <c r="K129" s="49" t="e">
        <f>_xlfn.XLOOKUP(Table35[[#This Row],[Subject Id]],'T1 Blood'!A:A,'T1 Blood'!H:H)</f>
        <v>#N/A</v>
      </c>
      <c r="L129" s="49" t="e">
        <f>_xlfn.XLOOKUP(Table35[[#This Row],[Subject Id]],'T1 Assayed'!A:A,'T1 Assayed'!D:D)</f>
        <v>#N/A</v>
      </c>
      <c r="M129" s="49" t="e">
        <v>#N/A</v>
      </c>
      <c r="N129" s="49" t="e">
        <v>#N/A</v>
      </c>
      <c r="O129" s="49" t="e">
        <f>_xlfn.XLOOKUP((CONCATENATE(Table35[[#This Row],[Subject Id]],"-T1")),'In the Lab'!A:A,'In the Lab'!G:G)</f>
        <v>#N/A</v>
      </c>
      <c r="P129" s="42" t="e">
        <f>_xlfn.XLOOKUP(Table35[[#This Row],[Subject Id]],'TPD Blood'!A:A,'TPD Blood'!B:B)</f>
        <v>#N/A</v>
      </c>
      <c r="Q129" s="42" t="e">
        <f>_xlfn.XLOOKUP(Table35[[#This Row],[Subject Id]],'TPD Assayed'!A:A,'TPD Assayed'!C:C)</f>
        <v>#N/A</v>
      </c>
      <c r="V129"/>
      <c r="Y129"/>
      <c r="Z129"/>
      <c r="AA129"/>
      <c r="AB129"/>
    </row>
    <row r="130" spans="1:28">
      <c r="A130" t="s">
        <v>180</v>
      </c>
      <c r="B130" t="str">
        <f>MID(Table35[[#This Row],[Subject Id]],13,1)</f>
        <v>N</v>
      </c>
      <c r="C130" t="str">
        <f>_xlfn.XLOOKUP(Table35[[#This Row],[Subject Id]],Table2[Subject Id],Table2[Event date])</f>
        <v>2016-03-30</v>
      </c>
      <c r="D130" s="37" t="str">
        <f>_xlfn.XLOOKUP(Table35[[#This Row],[Subject Id]],'T0 Blood'!A:A,'T0 Blood'!I:I)</f>
        <v>041-8031-0</v>
      </c>
      <c r="E130" s="37" t="str">
        <f>_xlfn.XLOOKUP(Table35[[#This Row],[Subject Id]],'T0 Blood'!A:A,'T0 Blood'!H:H)</f>
        <v>2016-03-30</v>
      </c>
      <c r="F130" s="69" t="e">
        <f>_xlfn.XLOOKUP(Table35[[#This Row],[Subject Id]],T0Assayed!D:D,T0Assayed!F:F)</f>
        <v>#N/A</v>
      </c>
      <c r="G130" s="39" t="s">
        <v>22</v>
      </c>
      <c r="H130" s="37" t="e">
        <v>#N/A</v>
      </c>
      <c r="I130" s="38" t="str">
        <f>_xlfn.XLOOKUP((CONCATENATE(Table35[[#This Row],[Subject Id]],"-T0")),'In the Lab'!A:A,'In the Lab'!G:G)</f>
        <v>yes</v>
      </c>
      <c r="J130" s="49" t="e">
        <f>_xlfn.XLOOKUP(Table35[[#This Row],[Subject Id]],'T1 Blood'!A:A,'T1 Blood'!I:I)</f>
        <v>#N/A</v>
      </c>
      <c r="K130" s="49" t="e">
        <f>_xlfn.XLOOKUP(Table35[[#This Row],[Subject Id]],'T1 Blood'!A:A,'T1 Blood'!H:H)</f>
        <v>#N/A</v>
      </c>
      <c r="L130" s="49" t="e">
        <f>_xlfn.XLOOKUP(Table35[[#This Row],[Subject Id]],'T1 Assayed'!A:A,'T1 Assayed'!D:D)</f>
        <v>#N/A</v>
      </c>
      <c r="M130" s="49" t="e">
        <v>#N/A</v>
      </c>
      <c r="N130" s="49" t="e">
        <v>#N/A</v>
      </c>
      <c r="O130" s="49" t="e">
        <f>_xlfn.XLOOKUP((CONCATENATE(Table35[[#This Row],[Subject Id]],"-T1")),'In the Lab'!A:A,'In the Lab'!G:G)</f>
        <v>#N/A</v>
      </c>
      <c r="P130" s="42" t="e">
        <f>_xlfn.XLOOKUP(Table35[[#This Row],[Subject Id]],'TPD Blood'!A:A,'TPD Blood'!B:B)</f>
        <v>#N/A</v>
      </c>
      <c r="Q130" s="42" t="e">
        <f>_xlfn.XLOOKUP(Table35[[#This Row],[Subject Id]],'TPD Assayed'!A:A,'TPD Assayed'!C:C)</f>
        <v>#N/A</v>
      </c>
      <c r="V130"/>
      <c r="Y130"/>
      <c r="Z130"/>
      <c r="AA130"/>
      <c r="AB130"/>
    </row>
    <row r="131" spans="1:28">
      <c r="A131" t="s">
        <v>181</v>
      </c>
      <c r="B131" t="str">
        <f>MID(Table35[[#This Row],[Subject Id]],13,1)</f>
        <v>N</v>
      </c>
      <c r="C131" t="str">
        <f>_xlfn.XLOOKUP(Table35[[#This Row],[Subject Id]],Table2[Subject Id],Table2[Event date])</f>
        <v>2016-04-01</v>
      </c>
      <c r="D131" s="37" t="str">
        <f>_xlfn.XLOOKUP(Table35[[#This Row],[Subject Id]],'T0 Blood'!A:A,'T0 Blood'!I:I)</f>
        <v>041-8033-0</v>
      </c>
      <c r="E131" s="37" t="str">
        <f>_xlfn.XLOOKUP(Table35[[#This Row],[Subject Id]],'T0 Blood'!A:A,'T0 Blood'!H:H)</f>
        <v>2016-04-01</v>
      </c>
      <c r="F131" s="69" t="e">
        <f>_xlfn.XLOOKUP(Table35[[#This Row],[Subject Id]],T0Assayed!D:D,T0Assayed!F:F)</f>
        <v>#N/A</v>
      </c>
      <c r="G131" s="39" t="s">
        <v>22</v>
      </c>
      <c r="H131" s="37" t="e">
        <v>#N/A</v>
      </c>
      <c r="I131" s="38" t="str">
        <f>_xlfn.XLOOKUP((CONCATENATE(Table35[[#This Row],[Subject Id]],"-T0")),'In the Lab'!A:A,'In the Lab'!G:G)</f>
        <v>yes</v>
      </c>
      <c r="J131" s="49" t="e">
        <f>_xlfn.XLOOKUP(Table35[[#This Row],[Subject Id]],'T1 Blood'!A:A,'T1 Blood'!I:I)</f>
        <v>#N/A</v>
      </c>
      <c r="K131" s="49" t="e">
        <f>_xlfn.XLOOKUP(Table35[[#This Row],[Subject Id]],'T1 Blood'!A:A,'T1 Blood'!H:H)</f>
        <v>#N/A</v>
      </c>
      <c r="L131" s="49" t="e">
        <f>_xlfn.XLOOKUP(Table35[[#This Row],[Subject Id]],'T1 Assayed'!A:A,'T1 Assayed'!D:D)</f>
        <v>#N/A</v>
      </c>
      <c r="M131" s="49" t="e">
        <v>#N/A</v>
      </c>
      <c r="N131" s="49" t="e">
        <v>#N/A</v>
      </c>
      <c r="O131" s="49" t="e">
        <f>_xlfn.XLOOKUP((CONCATENATE(Table35[[#This Row],[Subject Id]],"-T1")),'In the Lab'!A:A,'In the Lab'!G:G)</f>
        <v>#N/A</v>
      </c>
      <c r="P131" s="42" t="e">
        <f>_xlfn.XLOOKUP(Table35[[#This Row],[Subject Id]],'TPD Blood'!A:A,'TPD Blood'!B:B)</f>
        <v>#N/A</v>
      </c>
      <c r="Q131" s="42" t="e">
        <f>_xlfn.XLOOKUP(Table35[[#This Row],[Subject Id]],'TPD Assayed'!A:A,'TPD Assayed'!C:C)</f>
        <v>#N/A</v>
      </c>
      <c r="V131"/>
      <c r="Y131"/>
      <c r="Z131"/>
      <c r="AA131"/>
      <c r="AB131"/>
    </row>
    <row r="132" spans="1:28">
      <c r="A132" t="s">
        <v>182</v>
      </c>
      <c r="B132" t="str">
        <f>MID(Table35[[#This Row],[Subject Id]],13,1)</f>
        <v>N</v>
      </c>
      <c r="C132" t="str">
        <f>_xlfn.XLOOKUP(Table35[[#This Row],[Subject Id]],Table2[Subject Id],Table2[Event date])</f>
        <v>2016-04-29</v>
      </c>
      <c r="D132" s="37" t="str">
        <f>_xlfn.XLOOKUP(Table35[[#This Row],[Subject Id]],'T0 Blood'!A:A,'T0 Blood'!I:I)</f>
        <v>041-8035-0</v>
      </c>
      <c r="E132" s="37" t="str">
        <f>_xlfn.XLOOKUP(Table35[[#This Row],[Subject Id]],'T0 Blood'!A:A,'T0 Blood'!H:H)</f>
        <v>2016-04-29</v>
      </c>
      <c r="F132" s="69" t="e">
        <f>_xlfn.XLOOKUP(Table35[[#This Row],[Subject Id]],T0Assayed!D:D,T0Assayed!F:F)</f>
        <v>#N/A</v>
      </c>
      <c r="G132" s="39" t="s">
        <v>22</v>
      </c>
      <c r="H132" s="37" t="e">
        <v>#N/A</v>
      </c>
      <c r="I132" s="38" t="str">
        <f>_xlfn.XLOOKUP((CONCATENATE(Table35[[#This Row],[Subject Id]],"-T0")),'In the Lab'!A:A,'In the Lab'!G:G)</f>
        <v>yes</v>
      </c>
      <c r="J132" s="49" t="e">
        <f>_xlfn.XLOOKUP(Table35[[#This Row],[Subject Id]],'T1 Blood'!A:A,'T1 Blood'!I:I)</f>
        <v>#N/A</v>
      </c>
      <c r="K132" s="49" t="e">
        <f>_xlfn.XLOOKUP(Table35[[#This Row],[Subject Id]],'T1 Blood'!A:A,'T1 Blood'!H:H)</f>
        <v>#N/A</v>
      </c>
      <c r="L132" s="49" t="e">
        <f>_xlfn.XLOOKUP(Table35[[#This Row],[Subject Id]],'T1 Assayed'!A:A,'T1 Assayed'!D:D)</f>
        <v>#N/A</v>
      </c>
      <c r="M132" s="49" t="e">
        <v>#N/A</v>
      </c>
      <c r="N132" s="49" t="e">
        <v>#N/A</v>
      </c>
      <c r="O132" s="49" t="e">
        <f>_xlfn.XLOOKUP((CONCATENATE(Table35[[#This Row],[Subject Id]],"-T1")),'In the Lab'!A:A,'In the Lab'!G:G)</f>
        <v>#N/A</v>
      </c>
      <c r="P132" s="42" t="e">
        <f>_xlfn.XLOOKUP(Table35[[#This Row],[Subject Id]],'TPD Blood'!A:A,'TPD Blood'!B:B)</f>
        <v>#N/A</v>
      </c>
      <c r="Q132" s="42" t="e">
        <f>_xlfn.XLOOKUP(Table35[[#This Row],[Subject Id]],'TPD Assayed'!A:A,'TPD Assayed'!C:C)</f>
        <v>#N/A</v>
      </c>
      <c r="V132"/>
      <c r="Y132"/>
      <c r="Z132"/>
      <c r="AA132"/>
      <c r="AB132"/>
    </row>
    <row r="133" spans="1:28">
      <c r="A133" t="s">
        <v>183</v>
      </c>
      <c r="B133" t="str">
        <f>MID(Table35[[#This Row],[Subject Id]],13,1)</f>
        <v>N</v>
      </c>
      <c r="C133" t="str">
        <f>_xlfn.XLOOKUP(Table35[[#This Row],[Subject Id]],Table2[Subject Id],Table2[Event date])</f>
        <v>2016-04-28</v>
      </c>
      <c r="D133" s="37" t="str">
        <f>_xlfn.XLOOKUP(Table35[[#This Row],[Subject Id]],'T0 Blood'!A:A,'T0 Blood'!I:I)</f>
        <v>041-8036-0</v>
      </c>
      <c r="E133" s="37" t="str">
        <f>_xlfn.XLOOKUP(Table35[[#This Row],[Subject Id]],'T0 Blood'!A:A,'T0 Blood'!H:H)</f>
        <v>2016-04-28</v>
      </c>
      <c r="F133" s="69" t="e">
        <f>_xlfn.XLOOKUP(Table35[[#This Row],[Subject Id]],T0Assayed!D:D,T0Assayed!F:F)</f>
        <v>#N/A</v>
      </c>
      <c r="G133" s="39" t="s">
        <v>22</v>
      </c>
      <c r="H133" s="37" t="e">
        <v>#N/A</v>
      </c>
      <c r="I133" s="38" t="str">
        <f>_xlfn.XLOOKUP((CONCATENATE(Table35[[#This Row],[Subject Id]],"-T0")),'In the Lab'!A:A,'In the Lab'!G:G)</f>
        <v>yes</v>
      </c>
      <c r="J133" s="49" t="e">
        <f>_xlfn.XLOOKUP(Table35[[#This Row],[Subject Id]],'T1 Blood'!A:A,'T1 Blood'!I:I)</f>
        <v>#N/A</v>
      </c>
      <c r="K133" s="49" t="e">
        <f>_xlfn.XLOOKUP(Table35[[#This Row],[Subject Id]],'T1 Blood'!A:A,'T1 Blood'!H:H)</f>
        <v>#N/A</v>
      </c>
      <c r="L133" s="49" t="e">
        <f>_xlfn.XLOOKUP(Table35[[#This Row],[Subject Id]],'T1 Assayed'!A:A,'T1 Assayed'!D:D)</f>
        <v>#N/A</v>
      </c>
      <c r="M133" s="49" t="e">
        <v>#N/A</v>
      </c>
      <c r="N133" s="49" t="e">
        <v>#N/A</v>
      </c>
      <c r="O133" s="49" t="e">
        <f>_xlfn.XLOOKUP((CONCATENATE(Table35[[#This Row],[Subject Id]],"-T1")),'In the Lab'!A:A,'In the Lab'!G:G)</f>
        <v>#N/A</v>
      </c>
      <c r="P133" s="42" t="e">
        <f>_xlfn.XLOOKUP(Table35[[#This Row],[Subject Id]],'TPD Blood'!A:A,'TPD Blood'!B:B)</f>
        <v>#N/A</v>
      </c>
      <c r="Q133" s="42" t="e">
        <f>_xlfn.XLOOKUP(Table35[[#This Row],[Subject Id]],'TPD Assayed'!A:A,'TPD Assayed'!C:C)</f>
        <v>#N/A</v>
      </c>
      <c r="V133"/>
      <c r="Y133"/>
      <c r="Z133"/>
      <c r="AA133"/>
      <c r="AB133"/>
    </row>
    <row r="134" spans="1:28">
      <c r="A134" t="s">
        <v>184</v>
      </c>
      <c r="B134" t="str">
        <f>MID(Table35[[#This Row],[Subject Id]],13,1)</f>
        <v>N</v>
      </c>
      <c r="C134" t="str">
        <f>_xlfn.XLOOKUP(Table35[[#This Row],[Subject Id]],Table2[Subject Id],Table2[Event date])</f>
        <v>2016-05-10</v>
      </c>
      <c r="D134" s="37" t="str">
        <f>_xlfn.XLOOKUP(Table35[[#This Row],[Subject Id]],'T0 Blood'!A:A,'T0 Blood'!I:I)</f>
        <v>041-8038-0</v>
      </c>
      <c r="E134" s="37" t="str">
        <f>_xlfn.XLOOKUP(Table35[[#This Row],[Subject Id]],'T0 Blood'!A:A,'T0 Blood'!H:H)</f>
        <v>2016-05-10</v>
      </c>
      <c r="F134" s="69" t="e">
        <f>_xlfn.XLOOKUP(Table35[[#This Row],[Subject Id]],T0Assayed!D:D,T0Assayed!F:F)</f>
        <v>#N/A</v>
      </c>
      <c r="G134" s="39" t="s">
        <v>22</v>
      </c>
      <c r="H134" s="37" t="e">
        <v>#N/A</v>
      </c>
      <c r="I134" s="38" t="str">
        <f>_xlfn.XLOOKUP((CONCATENATE(Table35[[#This Row],[Subject Id]],"-T0")),'In the Lab'!A:A,'In the Lab'!G:G)</f>
        <v>yes</v>
      </c>
      <c r="J134" s="49" t="e">
        <f>_xlfn.XLOOKUP(Table35[[#This Row],[Subject Id]],'T1 Blood'!A:A,'T1 Blood'!I:I)</f>
        <v>#N/A</v>
      </c>
      <c r="K134" s="49" t="e">
        <f>_xlfn.XLOOKUP(Table35[[#This Row],[Subject Id]],'T1 Blood'!A:A,'T1 Blood'!H:H)</f>
        <v>#N/A</v>
      </c>
      <c r="L134" s="49" t="e">
        <f>_xlfn.XLOOKUP(Table35[[#This Row],[Subject Id]],'T1 Assayed'!A:A,'T1 Assayed'!D:D)</f>
        <v>#N/A</v>
      </c>
      <c r="M134" s="49" t="e">
        <v>#N/A</v>
      </c>
      <c r="N134" s="49" t="e">
        <v>#N/A</v>
      </c>
      <c r="O134" s="49" t="e">
        <f>_xlfn.XLOOKUP((CONCATENATE(Table35[[#This Row],[Subject Id]],"-T1")),'In the Lab'!A:A,'In the Lab'!G:G)</f>
        <v>#N/A</v>
      </c>
      <c r="P134" s="42" t="e">
        <f>_xlfn.XLOOKUP(Table35[[#This Row],[Subject Id]],'TPD Blood'!A:A,'TPD Blood'!B:B)</f>
        <v>#N/A</v>
      </c>
      <c r="Q134" s="42" t="e">
        <f>_xlfn.XLOOKUP(Table35[[#This Row],[Subject Id]],'TPD Assayed'!A:A,'TPD Assayed'!C:C)</f>
        <v>#N/A</v>
      </c>
      <c r="V134"/>
      <c r="Y134"/>
      <c r="Z134"/>
      <c r="AA134"/>
      <c r="AB134"/>
    </row>
    <row r="135" spans="1:28">
      <c r="A135" t="s">
        <v>185</v>
      </c>
      <c r="B135" t="str">
        <f>MID(Table35[[#This Row],[Subject Id]],13,1)</f>
        <v>N</v>
      </c>
      <c r="C135" t="str">
        <f>_xlfn.XLOOKUP(Table35[[#This Row],[Subject Id]],Table2[Subject Id],Table2[Event date])</f>
        <v>2016-05-30</v>
      </c>
      <c r="D135" s="37" t="str">
        <f>_xlfn.XLOOKUP(Table35[[#This Row],[Subject Id]],'T0 Blood'!A:A,'T0 Blood'!I:I)</f>
        <v>041-8039-0</v>
      </c>
      <c r="E135" s="37" t="str">
        <f>_xlfn.XLOOKUP(Table35[[#This Row],[Subject Id]],'T0 Blood'!A:A,'T0 Blood'!H:H)</f>
        <v>2016-05-30</v>
      </c>
      <c r="F135" s="69" t="e">
        <f>_xlfn.XLOOKUP(Table35[[#This Row],[Subject Id]],T0Assayed!D:D,T0Assayed!F:F)</f>
        <v>#N/A</v>
      </c>
      <c r="G135" s="39" t="s">
        <v>22</v>
      </c>
      <c r="H135" s="37" t="e">
        <v>#N/A</v>
      </c>
      <c r="I135" s="38" t="str">
        <f>_xlfn.XLOOKUP((CONCATENATE(Table35[[#This Row],[Subject Id]],"-T0")),'In the Lab'!A:A,'In the Lab'!G:G)</f>
        <v>yes</v>
      </c>
      <c r="J135" s="49" t="e">
        <f>_xlfn.XLOOKUP(Table35[[#This Row],[Subject Id]],'T1 Blood'!A:A,'T1 Blood'!I:I)</f>
        <v>#N/A</v>
      </c>
      <c r="K135" s="49" t="e">
        <f>_xlfn.XLOOKUP(Table35[[#This Row],[Subject Id]],'T1 Blood'!A:A,'T1 Blood'!H:H)</f>
        <v>#N/A</v>
      </c>
      <c r="L135" s="49" t="e">
        <f>_xlfn.XLOOKUP(Table35[[#This Row],[Subject Id]],'T1 Assayed'!A:A,'T1 Assayed'!D:D)</f>
        <v>#N/A</v>
      </c>
      <c r="M135" s="49" t="e">
        <v>#N/A</v>
      </c>
      <c r="N135" s="49" t="e">
        <v>#N/A</v>
      </c>
      <c r="O135" s="49" t="e">
        <f>_xlfn.XLOOKUP((CONCATENATE(Table35[[#This Row],[Subject Id]],"-T1")),'In the Lab'!A:A,'In the Lab'!G:G)</f>
        <v>#N/A</v>
      </c>
      <c r="P135" s="42" t="e">
        <f>_xlfn.XLOOKUP(Table35[[#This Row],[Subject Id]],'TPD Blood'!A:A,'TPD Blood'!B:B)</f>
        <v>#N/A</v>
      </c>
      <c r="Q135" s="42" t="e">
        <f>_xlfn.XLOOKUP(Table35[[#This Row],[Subject Id]],'TPD Assayed'!A:A,'TPD Assayed'!C:C)</f>
        <v>#N/A</v>
      </c>
      <c r="V135"/>
      <c r="Y135"/>
      <c r="Z135"/>
      <c r="AA135"/>
      <c r="AB135"/>
    </row>
    <row r="136" spans="1:28">
      <c r="A136" t="s">
        <v>186</v>
      </c>
      <c r="B136" t="str">
        <f>MID(Table35[[#This Row],[Subject Id]],13,1)</f>
        <v>N</v>
      </c>
      <c r="C136" t="str">
        <f>_xlfn.XLOOKUP(Table35[[#This Row],[Subject Id]],Table2[Subject Id],Table2[Event date])</f>
        <v>2016-06-08</v>
      </c>
      <c r="D136" s="37" t="str">
        <f>_xlfn.XLOOKUP(Table35[[#This Row],[Subject Id]],'T0 Blood'!A:A,'T0 Blood'!I:I)</f>
        <v>041-8041-0</v>
      </c>
      <c r="E136" s="37" t="str">
        <f>_xlfn.XLOOKUP(Table35[[#This Row],[Subject Id]],'T0 Blood'!A:A,'T0 Blood'!H:H)</f>
        <v>2016-06-08</v>
      </c>
      <c r="F136" s="69" t="e">
        <f>_xlfn.XLOOKUP(Table35[[#This Row],[Subject Id]],T0Assayed!D:D,T0Assayed!F:F)</f>
        <v>#N/A</v>
      </c>
      <c r="G136" s="39" t="s">
        <v>22</v>
      </c>
      <c r="H136" s="37" t="e">
        <v>#N/A</v>
      </c>
      <c r="I136" s="38" t="str">
        <f>_xlfn.XLOOKUP((CONCATENATE(Table35[[#This Row],[Subject Id]],"-T0")),'In the Lab'!A:A,'In the Lab'!G:G)</f>
        <v>yes</v>
      </c>
      <c r="J136" s="49" t="e">
        <f>_xlfn.XLOOKUP(Table35[[#This Row],[Subject Id]],'T1 Blood'!A:A,'T1 Blood'!I:I)</f>
        <v>#N/A</v>
      </c>
      <c r="K136" s="49" t="e">
        <f>_xlfn.XLOOKUP(Table35[[#This Row],[Subject Id]],'T1 Blood'!A:A,'T1 Blood'!H:H)</f>
        <v>#N/A</v>
      </c>
      <c r="L136" s="49" t="e">
        <f>_xlfn.XLOOKUP(Table35[[#This Row],[Subject Id]],'T1 Assayed'!A:A,'T1 Assayed'!D:D)</f>
        <v>#N/A</v>
      </c>
      <c r="M136" s="49" t="e">
        <v>#N/A</v>
      </c>
      <c r="N136" s="49" t="e">
        <v>#N/A</v>
      </c>
      <c r="O136" s="49" t="e">
        <f>_xlfn.XLOOKUP((CONCATENATE(Table35[[#This Row],[Subject Id]],"-T1")),'In the Lab'!A:A,'In the Lab'!G:G)</f>
        <v>#N/A</v>
      </c>
      <c r="P136" s="42" t="e">
        <f>_xlfn.XLOOKUP(Table35[[#This Row],[Subject Id]],'TPD Blood'!A:A,'TPD Blood'!B:B)</f>
        <v>#N/A</v>
      </c>
      <c r="Q136" s="42" t="e">
        <f>_xlfn.XLOOKUP(Table35[[#This Row],[Subject Id]],'TPD Assayed'!A:A,'TPD Assayed'!C:C)</f>
        <v>#N/A</v>
      </c>
      <c r="V136"/>
      <c r="Y136"/>
      <c r="Z136"/>
      <c r="AA136"/>
      <c r="AB136"/>
    </row>
    <row r="137" spans="1:28">
      <c r="A137" t="s">
        <v>187</v>
      </c>
      <c r="B137" t="str">
        <f>MID(Table35[[#This Row],[Subject Id]],13,1)</f>
        <v>N</v>
      </c>
      <c r="C137" t="str">
        <f>_xlfn.XLOOKUP(Table35[[#This Row],[Subject Id]],Table2[Subject Id],Table2[Event date])</f>
        <v>2016-06-13</v>
      </c>
      <c r="D137" s="37" t="str">
        <f>_xlfn.XLOOKUP(Table35[[#This Row],[Subject Id]],'T0 Blood'!A:A,'T0 Blood'!I:I)</f>
        <v>041-8042-0</v>
      </c>
      <c r="E137" s="37" t="str">
        <f>_xlfn.XLOOKUP(Table35[[#This Row],[Subject Id]],'T0 Blood'!A:A,'T0 Blood'!H:H)</f>
        <v>2016-06-13</v>
      </c>
      <c r="F137" s="69" t="e">
        <f>_xlfn.XLOOKUP(Table35[[#This Row],[Subject Id]],T0Assayed!D:D,T0Assayed!F:F)</f>
        <v>#N/A</v>
      </c>
      <c r="G137" s="39" t="s">
        <v>22</v>
      </c>
      <c r="H137" s="37" t="e">
        <v>#N/A</v>
      </c>
      <c r="I137" s="38" t="str">
        <f>_xlfn.XLOOKUP((CONCATENATE(Table35[[#This Row],[Subject Id]],"-T0")),'In the Lab'!A:A,'In the Lab'!G:G)</f>
        <v>yes</v>
      </c>
      <c r="J137" s="49" t="e">
        <f>_xlfn.XLOOKUP(Table35[[#This Row],[Subject Id]],'T1 Blood'!A:A,'T1 Blood'!I:I)</f>
        <v>#N/A</v>
      </c>
      <c r="K137" s="49" t="e">
        <f>_xlfn.XLOOKUP(Table35[[#This Row],[Subject Id]],'T1 Blood'!A:A,'T1 Blood'!H:H)</f>
        <v>#N/A</v>
      </c>
      <c r="L137" s="49" t="e">
        <f>_xlfn.XLOOKUP(Table35[[#This Row],[Subject Id]],'T1 Assayed'!A:A,'T1 Assayed'!D:D)</f>
        <v>#N/A</v>
      </c>
      <c r="M137" s="49" t="e">
        <v>#N/A</v>
      </c>
      <c r="N137" s="49" t="e">
        <v>#N/A</v>
      </c>
      <c r="O137" s="49" t="e">
        <f>_xlfn.XLOOKUP((CONCATENATE(Table35[[#This Row],[Subject Id]],"-T1")),'In the Lab'!A:A,'In the Lab'!G:G)</f>
        <v>#N/A</v>
      </c>
      <c r="P137" s="42" t="e">
        <f>_xlfn.XLOOKUP(Table35[[#This Row],[Subject Id]],'TPD Blood'!A:A,'TPD Blood'!B:B)</f>
        <v>#N/A</v>
      </c>
      <c r="Q137" s="42" t="e">
        <f>_xlfn.XLOOKUP(Table35[[#This Row],[Subject Id]],'TPD Assayed'!A:A,'TPD Assayed'!C:C)</f>
        <v>#N/A</v>
      </c>
      <c r="V137"/>
      <c r="Y137"/>
      <c r="Z137"/>
      <c r="AA137"/>
      <c r="AB137"/>
    </row>
    <row r="138" spans="1:28">
      <c r="A138" t="s">
        <v>188</v>
      </c>
      <c r="B138" t="str">
        <f>MID(Table35[[#This Row],[Subject Id]],13,1)</f>
        <v>N</v>
      </c>
      <c r="C138" t="str">
        <f>_xlfn.XLOOKUP(Table35[[#This Row],[Subject Id]],Table2[Subject Id],Table2[Event date])</f>
        <v>2017-07-05</v>
      </c>
      <c r="D138" s="37" t="str">
        <f>_xlfn.XLOOKUP(Table35[[#This Row],[Subject Id]],'T0 Blood'!A:A,'T0 Blood'!I:I)</f>
        <v>041-8150-0</v>
      </c>
      <c r="E138" s="37" t="str">
        <f>_xlfn.XLOOKUP(Table35[[#This Row],[Subject Id]],'T0 Blood'!A:A,'T0 Blood'!H:H)</f>
        <v>2017-07-05</v>
      </c>
      <c r="F138" s="69" t="e">
        <f>_xlfn.XLOOKUP(Table35[[#This Row],[Subject Id]],T0Assayed!D:D,T0Assayed!F:F)</f>
        <v>#N/A</v>
      </c>
      <c r="G138" s="39" t="s">
        <v>22</v>
      </c>
      <c r="H138" s="37" t="e">
        <v>#N/A</v>
      </c>
      <c r="I138" s="38" t="str">
        <f>_xlfn.XLOOKUP((CONCATENATE(Table35[[#This Row],[Subject Id]],"-T0")),'In the Lab'!A:A,'In the Lab'!G:G)</f>
        <v>yes</v>
      </c>
      <c r="J138" s="49" t="e">
        <f>_xlfn.XLOOKUP(Table35[[#This Row],[Subject Id]],'T1 Blood'!A:A,'T1 Blood'!I:I)</f>
        <v>#N/A</v>
      </c>
      <c r="K138" s="49" t="e">
        <f>_xlfn.XLOOKUP(Table35[[#This Row],[Subject Id]],'T1 Blood'!A:A,'T1 Blood'!H:H)</f>
        <v>#N/A</v>
      </c>
      <c r="L138" s="49" t="e">
        <f>_xlfn.XLOOKUP(Table35[[#This Row],[Subject Id]],'T1 Assayed'!A:A,'T1 Assayed'!D:D)</f>
        <v>#N/A</v>
      </c>
      <c r="M138" s="49" t="e">
        <v>#N/A</v>
      </c>
      <c r="N138" s="49" t="e">
        <v>#N/A</v>
      </c>
      <c r="O138" s="49" t="e">
        <f>_xlfn.XLOOKUP((CONCATENATE(Table35[[#This Row],[Subject Id]],"-T1")),'In the Lab'!A:A,'In the Lab'!G:G)</f>
        <v>#N/A</v>
      </c>
      <c r="P138" s="42" t="e">
        <f>_xlfn.XLOOKUP(Table35[[#This Row],[Subject Id]],'TPD Blood'!A:A,'TPD Blood'!B:B)</f>
        <v>#N/A</v>
      </c>
      <c r="Q138" s="42" t="e">
        <f>_xlfn.XLOOKUP(Table35[[#This Row],[Subject Id]],'TPD Assayed'!A:A,'TPD Assayed'!C:C)</f>
        <v>#N/A</v>
      </c>
      <c r="V138"/>
      <c r="Y138"/>
      <c r="Z138"/>
      <c r="AA138"/>
      <c r="AB138"/>
    </row>
    <row r="139" spans="1:28">
      <c r="A139" t="s">
        <v>189</v>
      </c>
      <c r="B139" t="str">
        <f>MID(Table35[[#This Row],[Subject Id]],13,1)</f>
        <v>N</v>
      </c>
      <c r="C139" t="str">
        <f>_xlfn.XLOOKUP(Table35[[#This Row],[Subject Id]],Table2[Subject Id],Table2[Event date])</f>
        <v>2017-07-11</v>
      </c>
      <c r="D139" s="37" t="str">
        <f>_xlfn.XLOOKUP(Table35[[#This Row],[Subject Id]],'T0 Blood'!A:A,'T0 Blood'!I:I)</f>
        <v>041-8151-0</v>
      </c>
      <c r="E139" s="37" t="str">
        <f>_xlfn.XLOOKUP(Table35[[#This Row],[Subject Id]],'T0 Blood'!A:A,'T0 Blood'!H:H)</f>
        <v>2017-07-11</v>
      </c>
      <c r="F139" s="69" t="e">
        <f>_xlfn.XLOOKUP(Table35[[#This Row],[Subject Id]],T0Assayed!D:D,T0Assayed!F:F)</f>
        <v>#N/A</v>
      </c>
      <c r="G139" s="39" t="s">
        <v>22</v>
      </c>
      <c r="H139" s="37" t="e">
        <v>#N/A</v>
      </c>
      <c r="I139" s="38" t="e">
        <f>_xlfn.XLOOKUP((CONCATENATE(Table35[[#This Row],[Subject Id]],"-T0")),'In the Lab'!A:A,'In the Lab'!G:G)</f>
        <v>#N/A</v>
      </c>
      <c r="J139" s="49" t="e">
        <f>_xlfn.XLOOKUP(Table35[[#This Row],[Subject Id]],'T1 Blood'!A:A,'T1 Blood'!I:I)</f>
        <v>#N/A</v>
      </c>
      <c r="K139" s="49" t="e">
        <f>_xlfn.XLOOKUP(Table35[[#This Row],[Subject Id]],'T1 Blood'!A:A,'T1 Blood'!H:H)</f>
        <v>#N/A</v>
      </c>
      <c r="L139" s="49" t="e">
        <f>_xlfn.XLOOKUP(Table35[[#This Row],[Subject Id]],'T1 Assayed'!A:A,'T1 Assayed'!D:D)</f>
        <v>#N/A</v>
      </c>
      <c r="M139" s="49" t="e">
        <v>#N/A</v>
      </c>
      <c r="N139" s="49" t="e">
        <v>#N/A</v>
      </c>
      <c r="O139" s="49" t="e">
        <f>_xlfn.XLOOKUP((CONCATENATE(Table35[[#This Row],[Subject Id]],"-T1")),'In the Lab'!A:A,'In the Lab'!G:G)</f>
        <v>#N/A</v>
      </c>
      <c r="P139" s="42" t="e">
        <f>_xlfn.XLOOKUP(Table35[[#This Row],[Subject Id]],'TPD Blood'!A:A,'TPD Blood'!B:B)</f>
        <v>#N/A</v>
      </c>
      <c r="Q139" s="42" t="e">
        <f>_xlfn.XLOOKUP(Table35[[#This Row],[Subject Id]],'TPD Assayed'!A:A,'TPD Assayed'!C:C)</f>
        <v>#N/A</v>
      </c>
      <c r="V139"/>
      <c r="Y139"/>
      <c r="Z139"/>
      <c r="AA139"/>
      <c r="AB139"/>
    </row>
    <row r="140" spans="1:28">
      <c r="A140" t="s">
        <v>190</v>
      </c>
      <c r="B140" t="str">
        <f>MID(Table35[[#This Row],[Subject Id]],13,1)</f>
        <v>N</v>
      </c>
      <c r="C140" t="str">
        <f>_xlfn.XLOOKUP(Table35[[#This Row],[Subject Id]],Table2[Subject Id],Table2[Event date])</f>
        <v>2017-07-20</v>
      </c>
      <c r="D140" s="37" t="str">
        <f>_xlfn.XLOOKUP(Table35[[#This Row],[Subject Id]],'T0 Blood'!A:A,'T0 Blood'!I:I)</f>
        <v>041-8154-0</v>
      </c>
      <c r="E140" s="37" t="str">
        <f>_xlfn.XLOOKUP(Table35[[#This Row],[Subject Id]],'T0 Blood'!A:A,'T0 Blood'!H:H)</f>
        <v>2017-07-20</v>
      </c>
      <c r="F140" s="69" t="e">
        <f>_xlfn.XLOOKUP(Table35[[#This Row],[Subject Id]],T0Assayed!D:D,T0Assayed!F:F)</f>
        <v>#N/A</v>
      </c>
      <c r="G140" s="39" t="s">
        <v>22</v>
      </c>
      <c r="H140" s="37" t="e">
        <v>#N/A</v>
      </c>
      <c r="I140" s="38" t="str">
        <f>_xlfn.XLOOKUP((CONCATENATE(Table35[[#This Row],[Subject Id]],"-T0")),'In the Lab'!A:A,'In the Lab'!G:G)</f>
        <v>yes</v>
      </c>
      <c r="J140" s="49" t="e">
        <f>_xlfn.XLOOKUP(Table35[[#This Row],[Subject Id]],'T1 Blood'!A:A,'T1 Blood'!I:I)</f>
        <v>#N/A</v>
      </c>
      <c r="K140" s="49" t="e">
        <f>_xlfn.XLOOKUP(Table35[[#This Row],[Subject Id]],'T1 Blood'!A:A,'T1 Blood'!H:H)</f>
        <v>#N/A</v>
      </c>
      <c r="L140" s="49" t="e">
        <f>_xlfn.XLOOKUP(Table35[[#This Row],[Subject Id]],'T1 Assayed'!A:A,'T1 Assayed'!D:D)</f>
        <v>#N/A</v>
      </c>
      <c r="M140" s="49" t="e">
        <v>#N/A</v>
      </c>
      <c r="N140" s="49" t="e">
        <v>#N/A</v>
      </c>
      <c r="O140" s="49" t="e">
        <f>_xlfn.XLOOKUP((CONCATENATE(Table35[[#This Row],[Subject Id]],"-T1")),'In the Lab'!A:A,'In the Lab'!G:G)</f>
        <v>#N/A</v>
      </c>
      <c r="P140" s="42" t="e">
        <f>_xlfn.XLOOKUP(Table35[[#This Row],[Subject Id]],'TPD Blood'!A:A,'TPD Blood'!B:B)</f>
        <v>#N/A</v>
      </c>
      <c r="Q140" s="42" t="e">
        <f>_xlfn.XLOOKUP(Table35[[#This Row],[Subject Id]],'TPD Assayed'!A:A,'TPD Assayed'!C:C)</f>
        <v>#N/A</v>
      </c>
      <c r="V140"/>
      <c r="Y140"/>
      <c r="Z140"/>
      <c r="AA140"/>
      <c r="AB140"/>
    </row>
    <row r="141" spans="1:28">
      <c r="A141" t="s">
        <v>191</v>
      </c>
      <c r="B141" t="str">
        <f>MID(Table35[[#This Row],[Subject Id]],13,1)</f>
        <v>N</v>
      </c>
      <c r="C141" t="str">
        <f>_xlfn.XLOOKUP(Table35[[#This Row],[Subject Id]],Table2[Subject Id],Table2[Event date])</f>
        <v>2017-07-13</v>
      </c>
      <c r="D141" s="37" t="str">
        <f>_xlfn.XLOOKUP(Table35[[#This Row],[Subject Id]],'T0 Blood'!A:A,'T0 Blood'!I:I)</f>
        <v>041-8155-0</v>
      </c>
      <c r="E141" s="37" t="str">
        <f>_xlfn.XLOOKUP(Table35[[#This Row],[Subject Id]],'T0 Blood'!A:A,'T0 Blood'!H:H)</f>
        <v>2017-07-13</v>
      </c>
      <c r="F141" s="69" t="e">
        <f>_xlfn.XLOOKUP(Table35[[#This Row],[Subject Id]],T0Assayed!D:D,T0Assayed!F:F)</f>
        <v>#N/A</v>
      </c>
      <c r="G141" s="39" t="s">
        <v>22</v>
      </c>
      <c r="H141" s="37" t="e">
        <v>#N/A</v>
      </c>
      <c r="I141" s="38" t="str">
        <f>_xlfn.XLOOKUP((CONCATENATE(Table35[[#This Row],[Subject Id]],"-T0")),'In the Lab'!A:A,'In the Lab'!G:G)</f>
        <v>yes</v>
      </c>
      <c r="J141" s="49" t="e">
        <f>_xlfn.XLOOKUP(Table35[[#This Row],[Subject Id]],'T1 Blood'!A:A,'T1 Blood'!I:I)</f>
        <v>#N/A</v>
      </c>
      <c r="K141" s="49" t="e">
        <f>_xlfn.XLOOKUP(Table35[[#This Row],[Subject Id]],'T1 Blood'!A:A,'T1 Blood'!H:H)</f>
        <v>#N/A</v>
      </c>
      <c r="L141" s="49" t="e">
        <f>_xlfn.XLOOKUP(Table35[[#This Row],[Subject Id]],'T1 Assayed'!A:A,'T1 Assayed'!D:D)</f>
        <v>#N/A</v>
      </c>
      <c r="M141" s="49" t="e">
        <v>#N/A</v>
      </c>
      <c r="N141" s="49" t="e">
        <v>#N/A</v>
      </c>
      <c r="O141" s="49" t="e">
        <f>_xlfn.XLOOKUP((CONCATENATE(Table35[[#This Row],[Subject Id]],"-T1")),'In the Lab'!A:A,'In the Lab'!G:G)</f>
        <v>#N/A</v>
      </c>
      <c r="P141" s="42" t="e">
        <f>_xlfn.XLOOKUP(Table35[[#This Row],[Subject Id]],'TPD Blood'!A:A,'TPD Blood'!B:B)</f>
        <v>#N/A</v>
      </c>
      <c r="Q141" s="42" t="e">
        <f>_xlfn.XLOOKUP(Table35[[#This Row],[Subject Id]],'TPD Assayed'!A:A,'TPD Assayed'!C:C)</f>
        <v>#N/A</v>
      </c>
      <c r="V141"/>
      <c r="Y141"/>
      <c r="Z141"/>
      <c r="AA141"/>
      <c r="AB141"/>
    </row>
    <row r="142" spans="1:28">
      <c r="A142" t="s">
        <v>192</v>
      </c>
      <c r="B142" t="str">
        <f>MID(Table35[[#This Row],[Subject Id]],13,1)</f>
        <v>N</v>
      </c>
      <c r="C142" t="str">
        <f>_xlfn.XLOOKUP(Table35[[#This Row],[Subject Id]],Table2[Subject Id],Table2[Event date])</f>
        <v>2017-07-25</v>
      </c>
      <c r="D142" s="37" t="str">
        <f>_xlfn.XLOOKUP(Table35[[#This Row],[Subject Id]],'T0 Blood'!A:A,'T0 Blood'!I:I)</f>
        <v>041-8156-0</v>
      </c>
      <c r="E142" s="37" t="str">
        <f>_xlfn.XLOOKUP(Table35[[#This Row],[Subject Id]],'T0 Blood'!A:A,'T0 Blood'!H:H)</f>
        <v>2017-07-25</v>
      </c>
      <c r="F142" s="69" t="e">
        <f>_xlfn.XLOOKUP(Table35[[#This Row],[Subject Id]],T0Assayed!D:D,T0Assayed!F:F)</f>
        <v>#N/A</v>
      </c>
      <c r="G142" s="39" t="s">
        <v>22</v>
      </c>
      <c r="H142" s="37" t="e">
        <v>#N/A</v>
      </c>
      <c r="I142" s="38" t="str">
        <f>_xlfn.XLOOKUP((CONCATENATE(Table35[[#This Row],[Subject Id]],"-T0")),'In the Lab'!A:A,'In the Lab'!G:G)</f>
        <v>yes</v>
      </c>
      <c r="J142" s="49" t="e">
        <f>_xlfn.XLOOKUP(Table35[[#This Row],[Subject Id]],'T1 Blood'!A:A,'T1 Blood'!I:I)</f>
        <v>#N/A</v>
      </c>
      <c r="K142" s="49" t="e">
        <f>_xlfn.XLOOKUP(Table35[[#This Row],[Subject Id]],'T1 Blood'!A:A,'T1 Blood'!H:H)</f>
        <v>#N/A</v>
      </c>
      <c r="L142" s="49" t="e">
        <f>_xlfn.XLOOKUP(Table35[[#This Row],[Subject Id]],'T1 Assayed'!A:A,'T1 Assayed'!D:D)</f>
        <v>#N/A</v>
      </c>
      <c r="M142" s="49" t="e">
        <v>#N/A</v>
      </c>
      <c r="N142" s="49" t="e">
        <v>#N/A</v>
      </c>
      <c r="O142" s="49" t="e">
        <f>_xlfn.XLOOKUP((CONCATENATE(Table35[[#This Row],[Subject Id]],"-T1")),'In the Lab'!A:A,'In the Lab'!G:G)</f>
        <v>#N/A</v>
      </c>
      <c r="P142" s="42" t="e">
        <f>_xlfn.XLOOKUP(Table35[[#This Row],[Subject Id]],'TPD Blood'!A:A,'TPD Blood'!B:B)</f>
        <v>#N/A</v>
      </c>
      <c r="Q142" s="42" t="e">
        <f>_xlfn.XLOOKUP(Table35[[#This Row],[Subject Id]],'TPD Assayed'!A:A,'TPD Assayed'!C:C)</f>
        <v>#N/A</v>
      </c>
      <c r="V142"/>
      <c r="Y142"/>
      <c r="Z142"/>
      <c r="AA142"/>
      <c r="AB142"/>
    </row>
    <row r="143" spans="1:28">
      <c r="A143" t="s">
        <v>193</v>
      </c>
      <c r="B143" t="str">
        <f>MID(Table35[[#This Row],[Subject Id]],13,1)</f>
        <v>N</v>
      </c>
      <c r="C143" t="str">
        <f>_xlfn.XLOOKUP(Table35[[#This Row],[Subject Id]],Table2[Subject Id],Table2[Event date])</f>
        <v>2017-07-25</v>
      </c>
      <c r="D143" s="37" t="str">
        <f>_xlfn.XLOOKUP(Table35[[#This Row],[Subject Id]],'T0 Blood'!A:A,'T0 Blood'!I:I)</f>
        <v>041-8157-0</v>
      </c>
      <c r="E143" s="37" t="str">
        <f>_xlfn.XLOOKUP(Table35[[#This Row],[Subject Id]],'T0 Blood'!A:A,'T0 Blood'!H:H)</f>
        <v>2017-07-25</v>
      </c>
      <c r="F143" s="69" t="e">
        <f>_xlfn.XLOOKUP(Table35[[#This Row],[Subject Id]],T0Assayed!D:D,T0Assayed!F:F)</f>
        <v>#N/A</v>
      </c>
      <c r="G143" s="39" t="s">
        <v>22</v>
      </c>
      <c r="H143" s="37" t="e">
        <v>#N/A</v>
      </c>
      <c r="I143" s="38" t="str">
        <f>_xlfn.XLOOKUP((CONCATENATE(Table35[[#This Row],[Subject Id]],"-T0")),'In the Lab'!A:A,'In the Lab'!G:G)</f>
        <v>yes</v>
      </c>
      <c r="J143" s="49" t="e">
        <f>_xlfn.XLOOKUP(Table35[[#This Row],[Subject Id]],'T1 Blood'!A:A,'T1 Blood'!I:I)</f>
        <v>#N/A</v>
      </c>
      <c r="K143" s="49" t="e">
        <f>_xlfn.XLOOKUP(Table35[[#This Row],[Subject Id]],'T1 Blood'!A:A,'T1 Blood'!H:H)</f>
        <v>#N/A</v>
      </c>
      <c r="L143" s="49" t="e">
        <f>_xlfn.XLOOKUP(Table35[[#This Row],[Subject Id]],'T1 Assayed'!A:A,'T1 Assayed'!D:D)</f>
        <v>#N/A</v>
      </c>
      <c r="M143" s="49" t="e">
        <v>#N/A</v>
      </c>
      <c r="N143" s="49" t="e">
        <v>#N/A</v>
      </c>
      <c r="O143" s="49" t="e">
        <f>_xlfn.XLOOKUP((CONCATENATE(Table35[[#This Row],[Subject Id]],"-T1")),'In the Lab'!A:A,'In the Lab'!G:G)</f>
        <v>#N/A</v>
      </c>
      <c r="P143" s="42" t="e">
        <f>_xlfn.XLOOKUP(Table35[[#This Row],[Subject Id]],'TPD Blood'!A:A,'TPD Blood'!B:B)</f>
        <v>#N/A</v>
      </c>
      <c r="Q143" s="42" t="e">
        <f>_xlfn.XLOOKUP(Table35[[#This Row],[Subject Id]],'TPD Assayed'!A:A,'TPD Assayed'!C:C)</f>
        <v>#N/A</v>
      </c>
      <c r="V143"/>
      <c r="Y143"/>
      <c r="Z143"/>
      <c r="AA143"/>
      <c r="AB143"/>
    </row>
    <row r="144" spans="1:28">
      <c r="A144" t="s">
        <v>194</v>
      </c>
      <c r="B144" t="str">
        <f>MID(Table35[[#This Row],[Subject Id]],13,1)</f>
        <v>N</v>
      </c>
      <c r="C144" t="str">
        <f>_xlfn.XLOOKUP(Table35[[#This Row],[Subject Id]],Table2[Subject Id],Table2[Event date])</f>
        <v>2017-07-25</v>
      </c>
      <c r="D144" s="37" t="str">
        <f>_xlfn.XLOOKUP(Table35[[#This Row],[Subject Id]],'T0 Blood'!A:A,'T0 Blood'!I:I)</f>
        <v>041-8158-0</v>
      </c>
      <c r="E144" s="37" t="str">
        <f>_xlfn.XLOOKUP(Table35[[#This Row],[Subject Id]],'T0 Blood'!A:A,'T0 Blood'!H:H)</f>
        <v>2017-07-25</v>
      </c>
      <c r="F144" s="69" t="e">
        <f>_xlfn.XLOOKUP(Table35[[#This Row],[Subject Id]],T0Assayed!D:D,T0Assayed!F:F)</f>
        <v>#N/A</v>
      </c>
      <c r="G144" s="39" t="s">
        <v>22</v>
      </c>
      <c r="H144" s="37" t="e">
        <v>#N/A</v>
      </c>
      <c r="I144" s="38" t="str">
        <f>_xlfn.XLOOKUP((CONCATENATE(Table35[[#This Row],[Subject Id]],"-T0")),'In the Lab'!A:A,'In the Lab'!G:G)</f>
        <v>yes</v>
      </c>
      <c r="J144" s="49" t="e">
        <f>_xlfn.XLOOKUP(Table35[[#This Row],[Subject Id]],'T1 Blood'!A:A,'T1 Blood'!I:I)</f>
        <v>#N/A</v>
      </c>
      <c r="K144" s="49" t="e">
        <f>_xlfn.XLOOKUP(Table35[[#This Row],[Subject Id]],'T1 Blood'!A:A,'T1 Blood'!H:H)</f>
        <v>#N/A</v>
      </c>
      <c r="L144" s="49" t="e">
        <f>_xlfn.XLOOKUP(Table35[[#This Row],[Subject Id]],'T1 Assayed'!A:A,'T1 Assayed'!D:D)</f>
        <v>#N/A</v>
      </c>
      <c r="M144" s="49" t="e">
        <v>#N/A</v>
      </c>
      <c r="N144" s="49" t="e">
        <v>#N/A</v>
      </c>
      <c r="O144" s="49" t="e">
        <f>_xlfn.XLOOKUP((CONCATENATE(Table35[[#This Row],[Subject Id]],"-T1")),'In the Lab'!A:A,'In the Lab'!G:G)</f>
        <v>#N/A</v>
      </c>
      <c r="P144" s="42" t="e">
        <f>_xlfn.XLOOKUP(Table35[[#This Row],[Subject Id]],'TPD Blood'!A:A,'TPD Blood'!B:B)</f>
        <v>#N/A</v>
      </c>
      <c r="Q144" s="42" t="e">
        <f>_xlfn.XLOOKUP(Table35[[#This Row],[Subject Id]],'TPD Assayed'!A:A,'TPD Assayed'!C:C)</f>
        <v>#N/A</v>
      </c>
      <c r="V144"/>
      <c r="Y144"/>
      <c r="Z144"/>
      <c r="AA144"/>
      <c r="AB144"/>
    </row>
    <row r="145" spans="1:28">
      <c r="A145" t="s">
        <v>195</v>
      </c>
      <c r="B145" t="str">
        <f>MID(Table35[[#This Row],[Subject Id]],13,1)</f>
        <v>N</v>
      </c>
      <c r="C145" t="str">
        <f>_xlfn.XLOOKUP(Table35[[#This Row],[Subject Id]],Table2[Subject Id],Table2[Event date])</f>
        <v>2017-08-16</v>
      </c>
      <c r="D145" s="37" t="str">
        <f>_xlfn.XLOOKUP(Table35[[#This Row],[Subject Id]],'T0 Blood'!A:A,'T0 Blood'!I:I)</f>
        <v>041-8161-0</v>
      </c>
      <c r="E145" s="37" t="str">
        <f>_xlfn.XLOOKUP(Table35[[#This Row],[Subject Id]],'T0 Blood'!A:A,'T0 Blood'!H:H)</f>
        <v>2017-08-16</v>
      </c>
      <c r="F145" s="69" t="e">
        <f>_xlfn.XLOOKUP(Table35[[#This Row],[Subject Id]],T0Assayed!D:D,T0Assayed!F:F)</f>
        <v>#N/A</v>
      </c>
      <c r="G145" s="39" t="s">
        <v>22</v>
      </c>
      <c r="H145" s="37" t="e">
        <v>#N/A</v>
      </c>
      <c r="I145" s="38" t="str">
        <f>_xlfn.XLOOKUP((CONCATENATE(Table35[[#This Row],[Subject Id]],"-T0")),'In the Lab'!A:A,'In the Lab'!G:G)</f>
        <v>yes</v>
      </c>
      <c r="J145" s="49" t="e">
        <f>_xlfn.XLOOKUP(Table35[[#This Row],[Subject Id]],'T1 Blood'!A:A,'T1 Blood'!I:I)</f>
        <v>#N/A</v>
      </c>
      <c r="K145" s="49" t="e">
        <f>_xlfn.XLOOKUP(Table35[[#This Row],[Subject Id]],'T1 Blood'!A:A,'T1 Blood'!H:H)</f>
        <v>#N/A</v>
      </c>
      <c r="L145" s="49" t="e">
        <f>_xlfn.XLOOKUP(Table35[[#This Row],[Subject Id]],'T1 Assayed'!A:A,'T1 Assayed'!D:D)</f>
        <v>#N/A</v>
      </c>
      <c r="M145" s="49" t="e">
        <v>#N/A</v>
      </c>
      <c r="N145" s="49" t="e">
        <v>#N/A</v>
      </c>
      <c r="O145" s="49" t="e">
        <f>_xlfn.XLOOKUP((CONCATENATE(Table35[[#This Row],[Subject Id]],"-T1")),'In the Lab'!A:A,'In the Lab'!G:G)</f>
        <v>#N/A</v>
      </c>
      <c r="P145" s="42" t="e">
        <f>_xlfn.XLOOKUP(Table35[[#This Row],[Subject Id]],'TPD Blood'!A:A,'TPD Blood'!B:B)</f>
        <v>#N/A</v>
      </c>
      <c r="Q145" s="42" t="e">
        <f>_xlfn.XLOOKUP(Table35[[#This Row],[Subject Id]],'TPD Assayed'!A:A,'TPD Assayed'!C:C)</f>
        <v>#N/A</v>
      </c>
      <c r="V145"/>
      <c r="Y145"/>
      <c r="Z145"/>
      <c r="AA145"/>
      <c r="AB145"/>
    </row>
    <row r="146" spans="1:28">
      <c r="A146" t="s">
        <v>196</v>
      </c>
      <c r="B146" t="str">
        <f>MID(Table35[[#This Row],[Subject Id]],13,1)</f>
        <v>N</v>
      </c>
      <c r="C146" t="str">
        <f>_xlfn.XLOOKUP(Table35[[#This Row],[Subject Id]],Table2[Subject Id],Table2[Event date])</f>
        <v>2017-08-16</v>
      </c>
      <c r="D146" s="37" t="str">
        <f>_xlfn.XLOOKUP(Table35[[#This Row],[Subject Id]],'T0 Blood'!A:A,'T0 Blood'!I:I)</f>
        <v>041-8162-0</v>
      </c>
      <c r="E146" s="37" t="str">
        <f>_xlfn.XLOOKUP(Table35[[#This Row],[Subject Id]],'T0 Blood'!A:A,'T0 Blood'!H:H)</f>
        <v>2017-08-16</v>
      </c>
      <c r="F146" s="69" t="e">
        <f>_xlfn.XLOOKUP(Table35[[#This Row],[Subject Id]],T0Assayed!D:D,T0Assayed!F:F)</f>
        <v>#N/A</v>
      </c>
      <c r="G146" s="39" t="s">
        <v>22</v>
      </c>
      <c r="H146" s="37" t="e">
        <v>#N/A</v>
      </c>
      <c r="I146" s="38" t="str">
        <f>_xlfn.XLOOKUP((CONCATENATE(Table35[[#This Row],[Subject Id]],"-T0")),'In the Lab'!A:A,'In the Lab'!G:G)</f>
        <v>yes</v>
      </c>
      <c r="J146" s="49" t="e">
        <f>_xlfn.XLOOKUP(Table35[[#This Row],[Subject Id]],'T1 Blood'!A:A,'T1 Blood'!I:I)</f>
        <v>#N/A</v>
      </c>
      <c r="K146" s="49" t="e">
        <f>_xlfn.XLOOKUP(Table35[[#This Row],[Subject Id]],'T1 Blood'!A:A,'T1 Blood'!H:H)</f>
        <v>#N/A</v>
      </c>
      <c r="L146" s="49" t="e">
        <f>_xlfn.XLOOKUP(Table35[[#This Row],[Subject Id]],'T1 Assayed'!A:A,'T1 Assayed'!D:D)</f>
        <v>#N/A</v>
      </c>
      <c r="M146" s="49" t="e">
        <v>#N/A</v>
      </c>
      <c r="N146" s="49" t="e">
        <v>#N/A</v>
      </c>
      <c r="O146" s="49" t="e">
        <f>_xlfn.XLOOKUP((CONCATENATE(Table35[[#This Row],[Subject Id]],"-T1")),'In the Lab'!A:A,'In the Lab'!G:G)</f>
        <v>#N/A</v>
      </c>
      <c r="P146" s="42" t="e">
        <f>_xlfn.XLOOKUP(Table35[[#This Row],[Subject Id]],'TPD Blood'!A:A,'TPD Blood'!B:B)</f>
        <v>#N/A</v>
      </c>
      <c r="Q146" s="42" t="e">
        <f>_xlfn.XLOOKUP(Table35[[#This Row],[Subject Id]],'TPD Assayed'!A:A,'TPD Assayed'!C:C)</f>
        <v>#N/A</v>
      </c>
      <c r="V146"/>
      <c r="Y146"/>
      <c r="Z146"/>
      <c r="AA146"/>
      <c r="AB146"/>
    </row>
    <row r="147" spans="1:28">
      <c r="A147" t="s">
        <v>197</v>
      </c>
      <c r="B147" t="str">
        <f>MID(Table35[[#This Row],[Subject Id]],13,1)</f>
        <v>N</v>
      </c>
      <c r="C147" t="str">
        <f>_xlfn.XLOOKUP(Table35[[#This Row],[Subject Id]],Table2[Subject Id],Table2[Event date])</f>
        <v>2017-08-17</v>
      </c>
      <c r="D147" s="37" t="str">
        <f>_xlfn.XLOOKUP(Table35[[#This Row],[Subject Id]],'T0 Blood'!A:A,'T0 Blood'!I:I)</f>
        <v>041-8163-0</v>
      </c>
      <c r="E147" s="37" t="str">
        <f>_xlfn.XLOOKUP(Table35[[#This Row],[Subject Id]],'T0 Blood'!A:A,'T0 Blood'!H:H)</f>
        <v>2017-08-17</v>
      </c>
      <c r="F147" s="69" t="e">
        <f>_xlfn.XLOOKUP(Table35[[#This Row],[Subject Id]],T0Assayed!D:D,T0Assayed!F:F)</f>
        <v>#N/A</v>
      </c>
      <c r="G147" s="39" t="s">
        <v>22</v>
      </c>
      <c r="H147" s="37" t="e">
        <v>#N/A</v>
      </c>
      <c r="I147" s="38" t="str">
        <f>_xlfn.XLOOKUP((CONCATENATE(Table35[[#This Row],[Subject Id]],"-T0")),'In the Lab'!A:A,'In the Lab'!G:G)</f>
        <v>yes</v>
      </c>
      <c r="J147" s="49" t="e">
        <f>_xlfn.XLOOKUP(Table35[[#This Row],[Subject Id]],'T1 Blood'!A:A,'T1 Blood'!I:I)</f>
        <v>#N/A</v>
      </c>
      <c r="K147" s="49" t="e">
        <f>_xlfn.XLOOKUP(Table35[[#This Row],[Subject Id]],'T1 Blood'!A:A,'T1 Blood'!H:H)</f>
        <v>#N/A</v>
      </c>
      <c r="L147" s="49" t="e">
        <f>_xlfn.XLOOKUP(Table35[[#This Row],[Subject Id]],'T1 Assayed'!A:A,'T1 Assayed'!D:D)</f>
        <v>#N/A</v>
      </c>
      <c r="M147" s="49" t="e">
        <v>#N/A</v>
      </c>
      <c r="N147" s="49" t="e">
        <v>#N/A</v>
      </c>
      <c r="O147" s="49" t="e">
        <f>_xlfn.XLOOKUP((CONCATENATE(Table35[[#This Row],[Subject Id]],"-T1")),'In the Lab'!A:A,'In the Lab'!G:G)</f>
        <v>#N/A</v>
      </c>
      <c r="P147" s="42" t="e">
        <f>_xlfn.XLOOKUP(Table35[[#This Row],[Subject Id]],'TPD Blood'!A:A,'TPD Blood'!B:B)</f>
        <v>#N/A</v>
      </c>
      <c r="Q147" s="42" t="e">
        <f>_xlfn.XLOOKUP(Table35[[#This Row],[Subject Id]],'TPD Assayed'!A:A,'TPD Assayed'!C:C)</f>
        <v>#N/A</v>
      </c>
      <c r="V147"/>
      <c r="Y147"/>
      <c r="Z147"/>
      <c r="AA147"/>
      <c r="AB147"/>
    </row>
    <row r="148" spans="1:28">
      <c r="A148" t="s">
        <v>198</v>
      </c>
      <c r="B148" t="str">
        <f>MID(Table35[[#This Row],[Subject Id]],13,1)</f>
        <v>N</v>
      </c>
      <c r="C148" t="str">
        <f>_xlfn.XLOOKUP(Table35[[#This Row],[Subject Id]],Table2[Subject Id],Table2[Event date])</f>
        <v>2017-08-22</v>
      </c>
      <c r="D148" s="37" t="str">
        <f>_xlfn.XLOOKUP(Table35[[#This Row],[Subject Id]],'T0 Blood'!A:A,'T0 Blood'!I:I)</f>
        <v>041-8166-0</v>
      </c>
      <c r="E148" s="37" t="str">
        <f>_xlfn.XLOOKUP(Table35[[#This Row],[Subject Id]],'T0 Blood'!A:A,'T0 Blood'!H:H)</f>
        <v>2017-08-22</v>
      </c>
      <c r="F148" s="69" t="e">
        <f>_xlfn.XLOOKUP(Table35[[#This Row],[Subject Id]],T0Assayed!D:D,T0Assayed!F:F)</f>
        <v>#N/A</v>
      </c>
      <c r="G148" s="39" t="s">
        <v>22</v>
      </c>
      <c r="H148" s="37" t="e">
        <v>#N/A</v>
      </c>
      <c r="I148" s="38" t="str">
        <f>_xlfn.XLOOKUP((CONCATENATE(Table35[[#This Row],[Subject Id]],"-T0")),'In the Lab'!A:A,'In the Lab'!G:G)</f>
        <v>yes</v>
      </c>
      <c r="J148" s="49" t="e">
        <f>_xlfn.XLOOKUP(Table35[[#This Row],[Subject Id]],'T1 Blood'!A:A,'T1 Blood'!I:I)</f>
        <v>#N/A</v>
      </c>
      <c r="K148" s="49" t="e">
        <f>_xlfn.XLOOKUP(Table35[[#This Row],[Subject Id]],'T1 Blood'!A:A,'T1 Blood'!H:H)</f>
        <v>#N/A</v>
      </c>
      <c r="L148" s="49" t="e">
        <f>_xlfn.XLOOKUP(Table35[[#This Row],[Subject Id]],'T1 Assayed'!A:A,'T1 Assayed'!D:D)</f>
        <v>#N/A</v>
      </c>
      <c r="M148" s="49" t="e">
        <v>#N/A</v>
      </c>
      <c r="N148" s="49" t="e">
        <v>#N/A</v>
      </c>
      <c r="O148" s="49" t="e">
        <f>_xlfn.XLOOKUP((CONCATENATE(Table35[[#This Row],[Subject Id]],"-T1")),'In the Lab'!A:A,'In the Lab'!G:G)</f>
        <v>#N/A</v>
      </c>
      <c r="P148" s="42" t="e">
        <f>_xlfn.XLOOKUP(Table35[[#This Row],[Subject Id]],'TPD Blood'!A:A,'TPD Blood'!B:B)</f>
        <v>#N/A</v>
      </c>
      <c r="Q148" s="42" t="e">
        <f>_xlfn.XLOOKUP(Table35[[#This Row],[Subject Id]],'TPD Assayed'!A:A,'TPD Assayed'!C:C)</f>
        <v>#N/A</v>
      </c>
      <c r="V148"/>
      <c r="Y148"/>
      <c r="Z148"/>
      <c r="AA148"/>
      <c r="AB148"/>
    </row>
    <row r="149" spans="1:28">
      <c r="A149" t="s">
        <v>199</v>
      </c>
      <c r="B149" t="str">
        <f>MID(Table35[[#This Row],[Subject Id]],13,1)</f>
        <v>N</v>
      </c>
      <c r="C149" t="str">
        <f>_xlfn.XLOOKUP(Table35[[#This Row],[Subject Id]],Table2[Subject Id],Table2[Event date])</f>
        <v>2017-09-13</v>
      </c>
      <c r="D149" s="37" t="str">
        <f>_xlfn.XLOOKUP(Table35[[#This Row],[Subject Id]],'T0 Blood'!A:A,'T0 Blood'!I:I)</f>
        <v>041-8169-0</v>
      </c>
      <c r="E149" s="37" t="str">
        <f>_xlfn.XLOOKUP(Table35[[#This Row],[Subject Id]],'T0 Blood'!A:A,'T0 Blood'!H:H)</f>
        <v>2017-09-13</v>
      </c>
      <c r="F149" s="69" t="e">
        <f>_xlfn.XLOOKUP(Table35[[#This Row],[Subject Id]],T0Assayed!D:D,T0Assayed!F:F)</f>
        <v>#N/A</v>
      </c>
      <c r="G149" s="39" t="s">
        <v>22</v>
      </c>
      <c r="H149" s="37" t="e">
        <v>#N/A</v>
      </c>
      <c r="I149" s="38" t="str">
        <f>_xlfn.XLOOKUP((CONCATENATE(Table35[[#This Row],[Subject Id]],"-T0")),'In the Lab'!A:A,'In the Lab'!G:G)</f>
        <v>yes</v>
      </c>
      <c r="J149" s="49" t="e">
        <f>_xlfn.XLOOKUP(Table35[[#This Row],[Subject Id]],'T1 Blood'!A:A,'T1 Blood'!I:I)</f>
        <v>#N/A</v>
      </c>
      <c r="K149" s="49" t="e">
        <f>_xlfn.XLOOKUP(Table35[[#This Row],[Subject Id]],'T1 Blood'!A:A,'T1 Blood'!H:H)</f>
        <v>#N/A</v>
      </c>
      <c r="L149" s="49" t="e">
        <f>_xlfn.XLOOKUP(Table35[[#This Row],[Subject Id]],'T1 Assayed'!A:A,'T1 Assayed'!D:D)</f>
        <v>#N/A</v>
      </c>
      <c r="M149" s="49" t="e">
        <v>#N/A</v>
      </c>
      <c r="N149" s="49" t="e">
        <v>#N/A</v>
      </c>
      <c r="O149" s="49" t="e">
        <f>_xlfn.XLOOKUP((CONCATENATE(Table35[[#This Row],[Subject Id]],"-T1")),'In the Lab'!A:A,'In the Lab'!G:G)</f>
        <v>#N/A</v>
      </c>
      <c r="P149" s="42" t="e">
        <f>_xlfn.XLOOKUP(Table35[[#This Row],[Subject Id]],'TPD Blood'!A:A,'TPD Blood'!B:B)</f>
        <v>#N/A</v>
      </c>
      <c r="Q149" s="42" t="e">
        <f>_xlfn.XLOOKUP(Table35[[#This Row],[Subject Id]],'TPD Assayed'!A:A,'TPD Assayed'!C:C)</f>
        <v>#N/A</v>
      </c>
      <c r="V149"/>
      <c r="Y149"/>
      <c r="Z149"/>
      <c r="AA149"/>
      <c r="AB149"/>
    </row>
    <row r="150" spans="1:28">
      <c r="A150" t="s">
        <v>200</v>
      </c>
      <c r="B150" t="str">
        <f>MID(Table35[[#This Row],[Subject Id]],13,1)</f>
        <v>N</v>
      </c>
      <c r="C150" t="str">
        <f>_xlfn.XLOOKUP(Table35[[#This Row],[Subject Id]],Table2[Subject Id],Table2[Event date])</f>
        <v>2017-09-22</v>
      </c>
      <c r="D150" s="37" t="str">
        <f>_xlfn.XLOOKUP(Table35[[#This Row],[Subject Id]],'T0 Blood'!A:A,'T0 Blood'!I:I)</f>
        <v>041-8173-0</v>
      </c>
      <c r="E150" s="37" t="str">
        <f>_xlfn.XLOOKUP(Table35[[#This Row],[Subject Id]],'T0 Blood'!A:A,'T0 Blood'!H:H)</f>
        <v>2017-09-22</v>
      </c>
      <c r="F150" s="69" t="e">
        <f>_xlfn.XLOOKUP(Table35[[#This Row],[Subject Id]],T0Assayed!D:D,T0Assayed!F:F)</f>
        <v>#N/A</v>
      </c>
      <c r="G150" s="39" t="s">
        <v>22</v>
      </c>
      <c r="H150" s="37" t="e">
        <v>#N/A</v>
      </c>
      <c r="I150" s="38" t="str">
        <f>_xlfn.XLOOKUP((CONCATENATE(Table35[[#This Row],[Subject Id]],"-T0")),'In the Lab'!A:A,'In the Lab'!G:G)</f>
        <v>yes</v>
      </c>
      <c r="J150" s="49" t="e">
        <f>_xlfn.XLOOKUP(Table35[[#This Row],[Subject Id]],'T1 Blood'!A:A,'T1 Blood'!I:I)</f>
        <v>#N/A</v>
      </c>
      <c r="K150" s="49" t="e">
        <f>_xlfn.XLOOKUP(Table35[[#This Row],[Subject Id]],'T1 Blood'!A:A,'T1 Blood'!H:H)</f>
        <v>#N/A</v>
      </c>
      <c r="L150" s="49" t="e">
        <f>_xlfn.XLOOKUP(Table35[[#This Row],[Subject Id]],'T1 Assayed'!A:A,'T1 Assayed'!D:D)</f>
        <v>#N/A</v>
      </c>
      <c r="M150" s="49" t="e">
        <v>#N/A</v>
      </c>
      <c r="N150" s="49" t="e">
        <v>#N/A</v>
      </c>
      <c r="O150" s="49" t="e">
        <f>_xlfn.XLOOKUP((CONCATENATE(Table35[[#This Row],[Subject Id]],"-T1")),'In the Lab'!A:A,'In the Lab'!G:G)</f>
        <v>#N/A</v>
      </c>
      <c r="P150" s="42" t="e">
        <f>_xlfn.XLOOKUP(Table35[[#This Row],[Subject Id]],'TPD Blood'!A:A,'TPD Blood'!B:B)</f>
        <v>#N/A</v>
      </c>
      <c r="Q150" s="42" t="e">
        <f>_xlfn.XLOOKUP(Table35[[#This Row],[Subject Id]],'TPD Assayed'!A:A,'TPD Assayed'!C:C)</f>
        <v>#N/A</v>
      </c>
      <c r="V150"/>
      <c r="Y150"/>
      <c r="Z150"/>
      <c r="AA150"/>
      <c r="AB150"/>
    </row>
    <row r="151" spans="1:28">
      <c r="A151" t="s">
        <v>201</v>
      </c>
      <c r="B151" t="str">
        <f>MID(Table35[[#This Row],[Subject Id]],13,1)</f>
        <v>N</v>
      </c>
      <c r="C151" t="str">
        <f>_xlfn.XLOOKUP(Table35[[#This Row],[Subject Id]],Table2[Subject Id],Table2[Event date])</f>
        <v>2017-09-26</v>
      </c>
      <c r="D151" s="37" t="str">
        <f>_xlfn.XLOOKUP(Table35[[#This Row],[Subject Id]],'T0 Blood'!A:A,'T0 Blood'!I:I)</f>
        <v>041-8176-0</v>
      </c>
      <c r="E151" s="37" t="str">
        <f>_xlfn.XLOOKUP(Table35[[#This Row],[Subject Id]],'T0 Blood'!A:A,'T0 Blood'!H:H)</f>
        <v>2017-09-26</v>
      </c>
      <c r="F151" s="69" t="e">
        <f>_xlfn.XLOOKUP(Table35[[#This Row],[Subject Id]],T0Assayed!D:D,T0Assayed!F:F)</f>
        <v>#N/A</v>
      </c>
      <c r="G151" s="39" t="s">
        <v>22</v>
      </c>
      <c r="H151" s="37" t="e">
        <v>#N/A</v>
      </c>
      <c r="I151" s="38" t="str">
        <f>_xlfn.XLOOKUP((CONCATENATE(Table35[[#This Row],[Subject Id]],"-T0")),'In the Lab'!A:A,'In the Lab'!G:G)</f>
        <v>yes</v>
      </c>
      <c r="J151" s="49" t="e">
        <f>_xlfn.XLOOKUP(Table35[[#This Row],[Subject Id]],'T1 Blood'!A:A,'T1 Blood'!I:I)</f>
        <v>#N/A</v>
      </c>
      <c r="K151" s="49" t="e">
        <f>_xlfn.XLOOKUP(Table35[[#This Row],[Subject Id]],'T1 Blood'!A:A,'T1 Blood'!H:H)</f>
        <v>#N/A</v>
      </c>
      <c r="L151" s="49" t="e">
        <f>_xlfn.XLOOKUP(Table35[[#This Row],[Subject Id]],'T1 Assayed'!A:A,'T1 Assayed'!D:D)</f>
        <v>#N/A</v>
      </c>
      <c r="M151" s="49" t="e">
        <v>#N/A</v>
      </c>
      <c r="N151" s="49" t="e">
        <v>#N/A</v>
      </c>
      <c r="O151" s="49" t="e">
        <f>_xlfn.XLOOKUP((CONCATENATE(Table35[[#This Row],[Subject Id]],"-T1")),'In the Lab'!A:A,'In the Lab'!G:G)</f>
        <v>#N/A</v>
      </c>
      <c r="P151" s="42" t="e">
        <f>_xlfn.XLOOKUP(Table35[[#This Row],[Subject Id]],'TPD Blood'!A:A,'TPD Blood'!B:B)</f>
        <v>#N/A</v>
      </c>
      <c r="Q151" s="42" t="e">
        <f>_xlfn.XLOOKUP(Table35[[#This Row],[Subject Id]],'TPD Assayed'!A:A,'TPD Assayed'!C:C)</f>
        <v>#N/A</v>
      </c>
      <c r="V151"/>
      <c r="Y151"/>
      <c r="Z151"/>
      <c r="AA151"/>
      <c r="AB151"/>
    </row>
    <row r="152" spans="1:28">
      <c r="A152" t="s">
        <v>202</v>
      </c>
      <c r="B152" t="str">
        <f>MID(Table35[[#This Row],[Subject Id]],13,1)</f>
        <v>N</v>
      </c>
      <c r="C152" t="str">
        <f>_xlfn.XLOOKUP(Table35[[#This Row],[Subject Id]],Table2[Subject Id],Table2[Event date])</f>
        <v>2017-10-05</v>
      </c>
      <c r="D152" s="37" t="str">
        <f>_xlfn.XLOOKUP(Table35[[#This Row],[Subject Id]],'T0 Blood'!A:A,'T0 Blood'!I:I)</f>
        <v>041-8177-0</v>
      </c>
      <c r="E152" s="37" t="str">
        <f>_xlfn.XLOOKUP(Table35[[#This Row],[Subject Id]],'T0 Blood'!A:A,'T0 Blood'!H:H)</f>
        <v>2017-10-05</v>
      </c>
      <c r="F152" s="69" t="e">
        <f>_xlfn.XLOOKUP(Table35[[#This Row],[Subject Id]],T0Assayed!D:D,T0Assayed!F:F)</f>
        <v>#N/A</v>
      </c>
      <c r="G152" s="39" t="s">
        <v>22</v>
      </c>
      <c r="H152" s="37" t="e">
        <v>#N/A</v>
      </c>
      <c r="I152" s="38" t="str">
        <f>_xlfn.XLOOKUP((CONCATENATE(Table35[[#This Row],[Subject Id]],"-T0")),'In the Lab'!A:A,'In the Lab'!G:G)</f>
        <v>yes</v>
      </c>
      <c r="J152" s="49" t="e">
        <f>_xlfn.XLOOKUP(Table35[[#This Row],[Subject Id]],'T1 Blood'!A:A,'T1 Blood'!I:I)</f>
        <v>#N/A</v>
      </c>
      <c r="K152" s="49" t="e">
        <f>_xlfn.XLOOKUP(Table35[[#This Row],[Subject Id]],'T1 Blood'!A:A,'T1 Blood'!H:H)</f>
        <v>#N/A</v>
      </c>
      <c r="L152" s="49" t="e">
        <f>_xlfn.XLOOKUP(Table35[[#This Row],[Subject Id]],'T1 Assayed'!A:A,'T1 Assayed'!D:D)</f>
        <v>#N/A</v>
      </c>
      <c r="M152" s="49" t="e">
        <v>#N/A</v>
      </c>
      <c r="N152" s="49" t="e">
        <v>#N/A</v>
      </c>
      <c r="O152" s="49" t="e">
        <f>_xlfn.XLOOKUP((CONCATENATE(Table35[[#This Row],[Subject Id]],"-T1")),'In the Lab'!A:A,'In the Lab'!G:G)</f>
        <v>#N/A</v>
      </c>
      <c r="P152" s="42" t="e">
        <f>_xlfn.XLOOKUP(Table35[[#This Row],[Subject Id]],'TPD Blood'!A:A,'TPD Blood'!B:B)</f>
        <v>#N/A</v>
      </c>
      <c r="Q152" s="42" t="e">
        <f>_xlfn.XLOOKUP(Table35[[#This Row],[Subject Id]],'TPD Assayed'!A:A,'TPD Assayed'!C:C)</f>
        <v>#N/A</v>
      </c>
      <c r="V152"/>
      <c r="Y152"/>
      <c r="Z152"/>
      <c r="AA152"/>
      <c r="AB152"/>
    </row>
    <row r="153" spans="1:28">
      <c r="A153" t="s">
        <v>203</v>
      </c>
      <c r="B153" t="str">
        <f>MID(Table35[[#This Row],[Subject Id]],13,1)</f>
        <v>N</v>
      </c>
      <c r="C153" t="str">
        <f>_xlfn.XLOOKUP(Table35[[#This Row],[Subject Id]],Table2[Subject Id],Table2[Event date])</f>
        <v>2017-10-02</v>
      </c>
      <c r="D153" s="37" t="str">
        <f>_xlfn.XLOOKUP(Table35[[#This Row],[Subject Id]],'T0 Blood'!A:A,'T0 Blood'!I:I)</f>
        <v>041-8182-0</v>
      </c>
      <c r="E153" s="37" t="str">
        <f>_xlfn.XLOOKUP(Table35[[#This Row],[Subject Id]],'T0 Blood'!A:A,'T0 Blood'!H:H)</f>
        <v>2017-10-02</v>
      </c>
      <c r="F153" s="69" t="e">
        <f>_xlfn.XLOOKUP(Table35[[#This Row],[Subject Id]],T0Assayed!D:D,T0Assayed!F:F)</f>
        <v>#N/A</v>
      </c>
      <c r="G153" s="39" t="s">
        <v>22</v>
      </c>
      <c r="H153" s="37" t="e">
        <v>#N/A</v>
      </c>
      <c r="I153" s="38" t="str">
        <f>_xlfn.XLOOKUP((CONCATENATE(Table35[[#This Row],[Subject Id]],"-T0")),'In the Lab'!A:A,'In the Lab'!G:G)</f>
        <v>yes</v>
      </c>
      <c r="J153" s="49" t="e">
        <f>_xlfn.XLOOKUP(Table35[[#This Row],[Subject Id]],'T1 Blood'!A:A,'T1 Blood'!I:I)</f>
        <v>#N/A</v>
      </c>
      <c r="K153" s="49" t="e">
        <f>_xlfn.XLOOKUP(Table35[[#This Row],[Subject Id]],'T1 Blood'!A:A,'T1 Blood'!H:H)</f>
        <v>#N/A</v>
      </c>
      <c r="L153" s="49" t="e">
        <f>_xlfn.XLOOKUP(Table35[[#This Row],[Subject Id]],'T1 Assayed'!A:A,'T1 Assayed'!D:D)</f>
        <v>#N/A</v>
      </c>
      <c r="M153" s="49" t="e">
        <v>#N/A</v>
      </c>
      <c r="N153" s="49" t="e">
        <v>#N/A</v>
      </c>
      <c r="O153" s="49" t="e">
        <f>_xlfn.XLOOKUP((CONCATENATE(Table35[[#This Row],[Subject Id]],"-T1")),'In the Lab'!A:A,'In the Lab'!G:G)</f>
        <v>#N/A</v>
      </c>
      <c r="P153" s="42" t="e">
        <f>_xlfn.XLOOKUP(Table35[[#This Row],[Subject Id]],'TPD Blood'!A:A,'TPD Blood'!B:B)</f>
        <v>#N/A</v>
      </c>
      <c r="Q153" s="42" t="e">
        <f>_xlfn.XLOOKUP(Table35[[#This Row],[Subject Id]],'TPD Assayed'!A:A,'TPD Assayed'!C:C)</f>
        <v>#N/A</v>
      </c>
      <c r="V153"/>
      <c r="Y153"/>
      <c r="Z153"/>
      <c r="AA153"/>
      <c r="AB153"/>
    </row>
    <row r="154" spans="1:28">
      <c r="A154" t="s">
        <v>204</v>
      </c>
      <c r="B154" t="str">
        <f>MID(Table35[[#This Row],[Subject Id]],13,1)</f>
        <v>N</v>
      </c>
      <c r="C154" t="str">
        <f>_xlfn.XLOOKUP(Table35[[#This Row],[Subject Id]],Table2[Subject Id],Table2[Event date])</f>
        <v>2017-10-11</v>
      </c>
      <c r="D154" s="37" t="str">
        <f>_xlfn.XLOOKUP(Table35[[#This Row],[Subject Id]],'T0 Blood'!A:A,'T0 Blood'!I:I)</f>
        <v>041-8183-0</v>
      </c>
      <c r="E154" s="37" t="str">
        <f>_xlfn.XLOOKUP(Table35[[#This Row],[Subject Id]],'T0 Blood'!A:A,'T0 Blood'!H:H)</f>
        <v>2017-10-11</v>
      </c>
      <c r="F154" s="69" t="e">
        <f>_xlfn.XLOOKUP(Table35[[#This Row],[Subject Id]],T0Assayed!D:D,T0Assayed!F:F)</f>
        <v>#N/A</v>
      </c>
      <c r="G154" s="39" t="s">
        <v>22</v>
      </c>
      <c r="H154" s="37" t="e">
        <v>#N/A</v>
      </c>
      <c r="I154" s="38" t="str">
        <f>_xlfn.XLOOKUP((CONCATENATE(Table35[[#This Row],[Subject Id]],"-T0")),'In the Lab'!A:A,'In the Lab'!G:G)</f>
        <v>yes</v>
      </c>
      <c r="J154" s="49" t="e">
        <f>_xlfn.XLOOKUP(Table35[[#This Row],[Subject Id]],'T1 Blood'!A:A,'T1 Blood'!I:I)</f>
        <v>#N/A</v>
      </c>
      <c r="K154" s="49" t="e">
        <f>_xlfn.XLOOKUP(Table35[[#This Row],[Subject Id]],'T1 Blood'!A:A,'T1 Blood'!H:H)</f>
        <v>#N/A</v>
      </c>
      <c r="L154" s="49" t="e">
        <f>_xlfn.XLOOKUP(Table35[[#This Row],[Subject Id]],'T1 Assayed'!A:A,'T1 Assayed'!D:D)</f>
        <v>#N/A</v>
      </c>
      <c r="M154" s="49" t="e">
        <v>#N/A</v>
      </c>
      <c r="N154" s="49" t="e">
        <v>#N/A</v>
      </c>
      <c r="O154" s="49" t="e">
        <f>_xlfn.XLOOKUP((CONCATENATE(Table35[[#This Row],[Subject Id]],"-T1")),'In the Lab'!A:A,'In the Lab'!G:G)</f>
        <v>#N/A</v>
      </c>
      <c r="P154" s="42" t="e">
        <f>_xlfn.XLOOKUP(Table35[[#This Row],[Subject Id]],'TPD Blood'!A:A,'TPD Blood'!B:B)</f>
        <v>#N/A</v>
      </c>
      <c r="Q154" s="42" t="e">
        <f>_xlfn.XLOOKUP(Table35[[#This Row],[Subject Id]],'TPD Assayed'!A:A,'TPD Assayed'!C:C)</f>
        <v>#N/A</v>
      </c>
      <c r="V154"/>
      <c r="Y154"/>
      <c r="Z154"/>
      <c r="AA154"/>
      <c r="AB154"/>
    </row>
    <row r="155" spans="1:28">
      <c r="A155" t="s">
        <v>205</v>
      </c>
      <c r="B155" t="str">
        <f>MID(Table35[[#This Row],[Subject Id]],13,1)</f>
        <v>N</v>
      </c>
      <c r="C155" t="str">
        <f>_xlfn.XLOOKUP(Table35[[#This Row],[Subject Id]],Table2[Subject Id],Table2[Event date])</f>
        <v>2017-10-17</v>
      </c>
      <c r="D155" s="37" t="str">
        <f>_xlfn.XLOOKUP(Table35[[#This Row],[Subject Id]],'T0 Blood'!A:A,'T0 Blood'!I:I)</f>
        <v>041-8184-0</v>
      </c>
      <c r="E155" s="37" t="str">
        <f>_xlfn.XLOOKUP(Table35[[#This Row],[Subject Id]],'T0 Blood'!A:A,'T0 Blood'!H:H)</f>
        <v>2017-10-17</v>
      </c>
      <c r="F155" s="69" t="e">
        <f>_xlfn.XLOOKUP(Table35[[#This Row],[Subject Id]],T0Assayed!D:D,T0Assayed!F:F)</f>
        <v>#N/A</v>
      </c>
      <c r="G155" s="39" t="s">
        <v>22</v>
      </c>
      <c r="H155" s="37" t="e">
        <v>#N/A</v>
      </c>
      <c r="I155" s="38" t="str">
        <f>_xlfn.XLOOKUP((CONCATENATE(Table35[[#This Row],[Subject Id]],"-T0")),'In the Lab'!A:A,'In the Lab'!G:G)</f>
        <v>yes</v>
      </c>
      <c r="J155" s="49" t="e">
        <f>_xlfn.XLOOKUP(Table35[[#This Row],[Subject Id]],'T1 Blood'!A:A,'T1 Blood'!I:I)</f>
        <v>#N/A</v>
      </c>
      <c r="K155" s="49" t="e">
        <f>_xlfn.XLOOKUP(Table35[[#This Row],[Subject Id]],'T1 Blood'!A:A,'T1 Blood'!H:H)</f>
        <v>#N/A</v>
      </c>
      <c r="L155" s="49" t="e">
        <f>_xlfn.XLOOKUP(Table35[[#This Row],[Subject Id]],'T1 Assayed'!A:A,'T1 Assayed'!D:D)</f>
        <v>#N/A</v>
      </c>
      <c r="M155" s="49" t="e">
        <v>#N/A</v>
      </c>
      <c r="N155" s="49" t="e">
        <v>#N/A</v>
      </c>
      <c r="O155" s="49" t="e">
        <f>_xlfn.XLOOKUP((CONCATENATE(Table35[[#This Row],[Subject Id]],"-T1")),'In the Lab'!A:A,'In the Lab'!G:G)</f>
        <v>#N/A</v>
      </c>
      <c r="P155" s="42" t="e">
        <f>_xlfn.XLOOKUP(Table35[[#This Row],[Subject Id]],'TPD Blood'!A:A,'TPD Blood'!B:B)</f>
        <v>#N/A</v>
      </c>
      <c r="Q155" s="42" t="e">
        <f>_xlfn.XLOOKUP(Table35[[#This Row],[Subject Id]],'TPD Assayed'!A:A,'TPD Assayed'!C:C)</f>
        <v>#N/A</v>
      </c>
      <c r="V155"/>
      <c r="Y155"/>
      <c r="Z155"/>
      <c r="AA155"/>
      <c r="AB155"/>
    </row>
    <row r="156" spans="1:28">
      <c r="A156" t="s">
        <v>206</v>
      </c>
      <c r="B156" t="str">
        <f>MID(Table35[[#This Row],[Subject Id]],13,1)</f>
        <v>N</v>
      </c>
      <c r="C156" t="str">
        <f>_xlfn.XLOOKUP(Table35[[#This Row],[Subject Id]],Table2[Subject Id],Table2[Event date])</f>
        <v>2017-10-19</v>
      </c>
      <c r="D156" s="37" t="str">
        <f>_xlfn.XLOOKUP(Table35[[#This Row],[Subject Id]],'T0 Blood'!A:A,'T0 Blood'!I:I)</f>
        <v>041-8185-0</v>
      </c>
      <c r="E156" s="37" t="str">
        <f>_xlfn.XLOOKUP(Table35[[#This Row],[Subject Id]],'T0 Blood'!A:A,'T0 Blood'!H:H)</f>
        <v>2017-10-19</v>
      </c>
      <c r="F156" s="69" t="e">
        <f>_xlfn.XLOOKUP(Table35[[#This Row],[Subject Id]],T0Assayed!D:D,T0Assayed!F:F)</f>
        <v>#N/A</v>
      </c>
      <c r="G156" s="39" t="s">
        <v>22</v>
      </c>
      <c r="H156" s="37" t="e">
        <v>#N/A</v>
      </c>
      <c r="I156" s="38" t="str">
        <f>_xlfn.XLOOKUP((CONCATENATE(Table35[[#This Row],[Subject Id]],"-T0")),'In the Lab'!A:A,'In the Lab'!G:G)</f>
        <v>yes</v>
      </c>
      <c r="J156" s="49" t="e">
        <f>_xlfn.XLOOKUP(Table35[[#This Row],[Subject Id]],'T1 Blood'!A:A,'T1 Blood'!I:I)</f>
        <v>#N/A</v>
      </c>
      <c r="K156" s="49" t="e">
        <f>_xlfn.XLOOKUP(Table35[[#This Row],[Subject Id]],'T1 Blood'!A:A,'T1 Blood'!H:H)</f>
        <v>#N/A</v>
      </c>
      <c r="L156" s="49" t="e">
        <f>_xlfn.XLOOKUP(Table35[[#This Row],[Subject Id]],'T1 Assayed'!A:A,'T1 Assayed'!D:D)</f>
        <v>#N/A</v>
      </c>
      <c r="M156" s="49" t="e">
        <v>#N/A</v>
      </c>
      <c r="N156" s="49" t="e">
        <v>#N/A</v>
      </c>
      <c r="O156" s="49" t="e">
        <f>_xlfn.XLOOKUP((CONCATENATE(Table35[[#This Row],[Subject Id]],"-T1")),'In the Lab'!A:A,'In the Lab'!G:G)</f>
        <v>#N/A</v>
      </c>
      <c r="P156" s="42" t="e">
        <f>_xlfn.XLOOKUP(Table35[[#This Row],[Subject Id]],'TPD Blood'!A:A,'TPD Blood'!B:B)</f>
        <v>#N/A</v>
      </c>
      <c r="Q156" s="42" t="e">
        <f>_xlfn.XLOOKUP(Table35[[#This Row],[Subject Id]],'TPD Assayed'!A:A,'TPD Assayed'!C:C)</f>
        <v>#N/A</v>
      </c>
      <c r="V156"/>
      <c r="Y156"/>
      <c r="Z156"/>
      <c r="AA156"/>
      <c r="AB156"/>
    </row>
    <row r="157" spans="1:28">
      <c r="A157" t="s">
        <v>207</v>
      </c>
      <c r="B157" t="str">
        <f>MID(Table35[[#This Row],[Subject Id]],13,1)</f>
        <v>N</v>
      </c>
      <c r="C157" t="str">
        <f>_xlfn.XLOOKUP(Table35[[#This Row],[Subject Id]],Table2[Subject Id],Table2[Event date])</f>
        <v>2017-10-17</v>
      </c>
      <c r="D157" s="37" t="str">
        <f>_xlfn.XLOOKUP(Table35[[#This Row],[Subject Id]],'T0 Blood'!A:A,'T0 Blood'!I:I)</f>
        <v>041-8186-0</v>
      </c>
      <c r="E157" s="37" t="str">
        <f>_xlfn.XLOOKUP(Table35[[#This Row],[Subject Id]],'T0 Blood'!A:A,'T0 Blood'!H:H)</f>
        <v>2017-10-17</v>
      </c>
      <c r="F157" s="69" t="e">
        <f>_xlfn.XLOOKUP(Table35[[#This Row],[Subject Id]],T0Assayed!D:D,T0Assayed!F:F)</f>
        <v>#N/A</v>
      </c>
      <c r="G157" s="39" t="s">
        <v>22</v>
      </c>
      <c r="H157" s="37" t="e">
        <v>#N/A</v>
      </c>
      <c r="I157" s="38" t="str">
        <f>_xlfn.XLOOKUP((CONCATENATE(Table35[[#This Row],[Subject Id]],"-T0")),'In the Lab'!A:A,'In the Lab'!G:G)</f>
        <v>yes</v>
      </c>
      <c r="J157" s="49" t="e">
        <f>_xlfn.XLOOKUP(Table35[[#This Row],[Subject Id]],'T1 Blood'!A:A,'T1 Blood'!I:I)</f>
        <v>#N/A</v>
      </c>
      <c r="K157" s="49" t="e">
        <f>_xlfn.XLOOKUP(Table35[[#This Row],[Subject Id]],'T1 Blood'!A:A,'T1 Blood'!H:H)</f>
        <v>#N/A</v>
      </c>
      <c r="L157" s="49" t="e">
        <f>_xlfn.XLOOKUP(Table35[[#This Row],[Subject Id]],'T1 Assayed'!A:A,'T1 Assayed'!D:D)</f>
        <v>#N/A</v>
      </c>
      <c r="M157" s="49" t="e">
        <v>#N/A</v>
      </c>
      <c r="N157" s="49" t="e">
        <v>#N/A</v>
      </c>
      <c r="O157" s="49" t="e">
        <f>_xlfn.XLOOKUP((CONCATENATE(Table35[[#This Row],[Subject Id]],"-T1")),'In the Lab'!A:A,'In the Lab'!G:G)</f>
        <v>#N/A</v>
      </c>
      <c r="P157" s="42" t="e">
        <f>_xlfn.XLOOKUP(Table35[[#This Row],[Subject Id]],'TPD Blood'!A:A,'TPD Blood'!B:B)</f>
        <v>#N/A</v>
      </c>
      <c r="Q157" s="42" t="e">
        <f>_xlfn.XLOOKUP(Table35[[#This Row],[Subject Id]],'TPD Assayed'!A:A,'TPD Assayed'!C:C)</f>
        <v>#N/A</v>
      </c>
      <c r="V157"/>
      <c r="Y157"/>
      <c r="Z157"/>
      <c r="AA157"/>
      <c r="AB157"/>
    </row>
    <row r="158" spans="1:28">
      <c r="A158" t="s">
        <v>208</v>
      </c>
      <c r="B158" t="str">
        <f>MID(Table35[[#This Row],[Subject Id]],13,1)</f>
        <v>N</v>
      </c>
      <c r="C158" t="str">
        <f>_xlfn.XLOOKUP(Table35[[#This Row],[Subject Id]],Table2[Subject Id],Table2[Event date])</f>
        <v>2017-10-12</v>
      </c>
      <c r="D158" s="37" t="str">
        <f>_xlfn.XLOOKUP(Table35[[#This Row],[Subject Id]],'T0 Blood'!A:A,'T0 Blood'!I:I)</f>
        <v>041-8188-0</v>
      </c>
      <c r="E158" s="37" t="str">
        <f>_xlfn.XLOOKUP(Table35[[#This Row],[Subject Id]],'T0 Blood'!A:A,'T0 Blood'!H:H)</f>
        <v>2017-10-12</v>
      </c>
      <c r="F158" s="69" t="e">
        <f>_xlfn.XLOOKUP(Table35[[#This Row],[Subject Id]],T0Assayed!D:D,T0Assayed!F:F)</f>
        <v>#N/A</v>
      </c>
      <c r="G158" s="39" t="s">
        <v>22</v>
      </c>
      <c r="H158" s="37" t="e">
        <v>#N/A</v>
      </c>
      <c r="I158" s="38" t="str">
        <f>_xlfn.XLOOKUP((CONCATENATE(Table35[[#This Row],[Subject Id]],"-T0")),'In the Lab'!A:A,'In the Lab'!G:G)</f>
        <v>yes</v>
      </c>
      <c r="J158" s="49" t="e">
        <f>_xlfn.XLOOKUP(Table35[[#This Row],[Subject Id]],'T1 Blood'!A:A,'T1 Blood'!I:I)</f>
        <v>#N/A</v>
      </c>
      <c r="K158" s="49" t="e">
        <f>_xlfn.XLOOKUP(Table35[[#This Row],[Subject Id]],'T1 Blood'!A:A,'T1 Blood'!H:H)</f>
        <v>#N/A</v>
      </c>
      <c r="L158" s="49" t="e">
        <f>_xlfn.XLOOKUP(Table35[[#This Row],[Subject Id]],'T1 Assayed'!A:A,'T1 Assayed'!D:D)</f>
        <v>#N/A</v>
      </c>
      <c r="M158" s="49" t="e">
        <v>#N/A</v>
      </c>
      <c r="N158" s="49" t="e">
        <v>#N/A</v>
      </c>
      <c r="O158" s="49" t="e">
        <f>_xlfn.XLOOKUP((CONCATENATE(Table35[[#This Row],[Subject Id]],"-T1")),'In the Lab'!A:A,'In the Lab'!G:G)</f>
        <v>#N/A</v>
      </c>
      <c r="P158" s="42" t="e">
        <f>_xlfn.XLOOKUP(Table35[[#This Row],[Subject Id]],'TPD Blood'!A:A,'TPD Blood'!B:B)</f>
        <v>#N/A</v>
      </c>
      <c r="Q158" s="42" t="e">
        <f>_xlfn.XLOOKUP(Table35[[#This Row],[Subject Id]],'TPD Assayed'!A:A,'TPD Assayed'!C:C)</f>
        <v>#N/A</v>
      </c>
      <c r="V158"/>
      <c r="Y158"/>
      <c r="Z158"/>
      <c r="AA158"/>
      <c r="AB158"/>
    </row>
    <row r="159" spans="1:28">
      <c r="A159" t="s">
        <v>209</v>
      </c>
      <c r="B159" t="str">
        <f>MID(Table35[[#This Row],[Subject Id]],13,1)</f>
        <v>N</v>
      </c>
      <c r="C159" t="str">
        <f>_xlfn.XLOOKUP(Table35[[#This Row],[Subject Id]],Table2[Subject Id],Table2[Event date])</f>
        <v>2017-10-26</v>
      </c>
      <c r="D159" s="37" t="str">
        <f>_xlfn.XLOOKUP(Table35[[#This Row],[Subject Id]],'T0 Blood'!A:A,'T0 Blood'!I:I)</f>
        <v>041-8195-0</v>
      </c>
      <c r="E159" s="37" t="str">
        <f>_xlfn.XLOOKUP(Table35[[#This Row],[Subject Id]],'T0 Blood'!A:A,'T0 Blood'!H:H)</f>
        <v>2017-10-26</v>
      </c>
      <c r="F159" s="69" t="e">
        <f>_xlfn.XLOOKUP(Table35[[#This Row],[Subject Id]],T0Assayed!D:D,T0Assayed!F:F)</f>
        <v>#N/A</v>
      </c>
      <c r="G159" s="39" t="s">
        <v>22</v>
      </c>
      <c r="H159" s="37" t="e">
        <v>#N/A</v>
      </c>
      <c r="I159" s="38" t="str">
        <f>_xlfn.XLOOKUP((CONCATENATE(Table35[[#This Row],[Subject Id]],"-T0")),'In the Lab'!A:A,'In the Lab'!G:G)</f>
        <v>yes</v>
      </c>
      <c r="J159" s="49" t="e">
        <f>_xlfn.XLOOKUP(Table35[[#This Row],[Subject Id]],'T1 Blood'!A:A,'T1 Blood'!I:I)</f>
        <v>#N/A</v>
      </c>
      <c r="K159" s="49" t="e">
        <f>_xlfn.XLOOKUP(Table35[[#This Row],[Subject Id]],'T1 Blood'!A:A,'T1 Blood'!H:H)</f>
        <v>#N/A</v>
      </c>
      <c r="L159" s="49" t="e">
        <f>_xlfn.XLOOKUP(Table35[[#This Row],[Subject Id]],'T1 Assayed'!A:A,'T1 Assayed'!D:D)</f>
        <v>#N/A</v>
      </c>
      <c r="M159" s="49" t="e">
        <v>#N/A</v>
      </c>
      <c r="N159" s="49" t="e">
        <v>#N/A</v>
      </c>
      <c r="O159" s="49" t="e">
        <f>_xlfn.XLOOKUP((CONCATENATE(Table35[[#This Row],[Subject Id]],"-T1")),'In the Lab'!A:A,'In the Lab'!G:G)</f>
        <v>#N/A</v>
      </c>
      <c r="P159" s="42" t="e">
        <f>_xlfn.XLOOKUP(Table35[[#This Row],[Subject Id]],'TPD Blood'!A:A,'TPD Blood'!B:B)</f>
        <v>#N/A</v>
      </c>
      <c r="Q159" s="42" t="e">
        <f>_xlfn.XLOOKUP(Table35[[#This Row],[Subject Id]],'TPD Assayed'!A:A,'TPD Assayed'!C:C)</f>
        <v>#N/A</v>
      </c>
      <c r="V159"/>
      <c r="Y159"/>
      <c r="Z159"/>
      <c r="AA159"/>
      <c r="AB159"/>
    </row>
    <row r="160" spans="1:28">
      <c r="A160" t="s">
        <v>210</v>
      </c>
      <c r="B160" t="str">
        <f>MID(Table35[[#This Row],[Subject Id]],13,1)</f>
        <v>N</v>
      </c>
      <c r="C160" t="str">
        <f>_xlfn.XLOOKUP(Table35[[#This Row],[Subject Id]],Table2[Subject Id],Table2[Event date])</f>
        <v>2018-09-11</v>
      </c>
      <c r="D160" s="37" t="str">
        <f>_xlfn.XLOOKUP(Table35[[#This Row],[Subject Id]],'T0 Blood'!A:A,'T0 Blood'!I:I)</f>
        <v>041-8259-0</v>
      </c>
      <c r="E160" s="37" t="str">
        <f>_xlfn.XLOOKUP(Table35[[#This Row],[Subject Id]],'T0 Blood'!A:A,'T0 Blood'!H:H)</f>
        <v>2018-09-11</v>
      </c>
      <c r="F160" s="69" t="e">
        <f>_xlfn.XLOOKUP(Table35[[#This Row],[Subject Id]],T0Assayed!D:D,T0Assayed!F:F)</f>
        <v>#N/A</v>
      </c>
      <c r="G160" s="39" t="s">
        <v>22</v>
      </c>
      <c r="H160" s="37" t="e">
        <v>#N/A</v>
      </c>
      <c r="I160" s="38" t="str">
        <f>_xlfn.XLOOKUP((CONCATENATE(Table35[[#This Row],[Subject Id]],"-T0")),'In the Lab'!A:A,'In the Lab'!G:G)</f>
        <v>yes</v>
      </c>
      <c r="J160" s="49" t="e">
        <f>_xlfn.XLOOKUP(Table35[[#This Row],[Subject Id]],'T1 Blood'!A:A,'T1 Blood'!I:I)</f>
        <v>#N/A</v>
      </c>
      <c r="K160" s="49" t="e">
        <f>_xlfn.XLOOKUP(Table35[[#This Row],[Subject Id]],'T1 Blood'!A:A,'T1 Blood'!H:H)</f>
        <v>#N/A</v>
      </c>
      <c r="L160" s="49" t="e">
        <f>_xlfn.XLOOKUP(Table35[[#This Row],[Subject Id]],'T1 Assayed'!A:A,'T1 Assayed'!D:D)</f>
        <v>#N/A</v>
      </c>
      <c r="M160" s="49" t="e">
        <v>#N/A</v>
      </c>
      <c r="N160" s="49" t="e">
        <v>#N/A</v>
      </c>
      <c r="O160" s="49" t="e">
        <f>_xlfn.XLOOKUP((CONCATENATE(Table35[[#This Row],[Subject Id]],"-T1")),'In the Lab'!A:A,'In the Lab'!G:G)</f>
        <v>#N/A</v>
      </c>
      <c r="P160" s="42" t="e">
        <f>_xlfn.XLOOKUP(Table35[[#This Row],[Subject Id]],'TPD Blood'!A:A,'TPD Blood'!B:B)</f>
        <v>#N/A</v>
      </c>
      <c r="Q160" s="42" t="e">
        <f>_xlfn.XLOOKUP(Table35[[#This Row],[Subject Id]],'TPD Assayed'!A:A,'TPD Assayed'!C:C)</f>
        <v>#N/A</v>
      </c>
      <c r="V160"/>
      <c r="Y160"/>
      <c r="Z160"/>
      <c r="AA160"/>
      <c r="AB160"/>
    </row>
    <row r="161" spans="1:28">
      <c r="A161" t="s">
        <v>211</v>
      </c>
      <c r="B161" t="str">
        <f>MID(Table35[[#This Row],[Subject Id]],13,1)</f>
        <v>N</v>
      </c>
      <c r="C161" t="str">
        <f>_xlfn.XLOOKUP(Table35[[#This Row],[Subject Id]],Table2[Subject Id],Table2[Event date])</f>
        <v>2018-09-21</v>
      </c>
      <c r="D161" s="37" t="str">
        <f>_xlfn.XLOOKUP(Table35[[#This Row],[Subject Id]],'T0 Blood'!A:A,'T0 Blood'!I:I)</f>
        <v>041-8260-0</v>
      </c>
      <c r="E161" s="37" t="str">
        <f>_xlfn.XLOOKUP(Table35[[#This Row],[Subject Id]],'T0 Blood'!A:A,'T0 Blood'!H:H)</f>
        <v>2018-09-21</v>
      </c>
      <c r="F161" s="69" t="e">
        <f>_xlfn.XLOOKUP(Table35[[#This Row],[Subject Id]],T0Assayed!D:D,T0Assayed!F:F)</f>
        <v>#N/A</v>
      </c>
      <c r="G161" s="39" t="s">
        <v>22</v>
      </c>
      <c r="H161" s="37" t="e">
        <v>#N/A</v>
      </c>
      <c r="I161" s="38" t="str">
        <f>_xlfn.XLOOKUP((CONCATENATE(Table35[[#This Row],[Subject Id]],"-T0")),'In the Lab'!A:A,'In the Lab'!G:G)</f>
        <v>yes</v>
      </c>
      <c r="J161" s="49" t="e">
        <f>_xlfn.XLOOKUP(Table35[[#This Row],[Subject Id]],'T1 Blood'!A:A,'T1 Blood'!I:I)</f>
        <v>#N/A</v>
      </c>
      <c r="K161" s="49" t="e">
        <f>_xlfn.XLOOKUP(Table35[[#This Row],[Subject Id]],'T1 Blood'!A:A,'T1 Blood'!H:H)</f>
        <v>#N/A</v>
      </c>
      <c r="L161" s="49" t="e">
        <f>_xlfn.XLOOKUP(Table35[[#This Row],[Subject Id]],'T1 Assayed'!A:A,'T1 Assayed'!D:D)</f>
        <v>#N/A</v>
      </c>
      <c r="M161" s="49" t="e">
        <v>#N/A</v>
      </c>
      <c r="N161" s="49" t="e">
        <v>#N/A</v>
      </c>
      <c r="O161" s="49" t="e">
        <f>_xlfn.XLOOKUP((CONCATENATE(Table35[[#This Row],[Subject Id]],"-T1")),'In the Lab'!A:A,'In the Lab'!G:G)</f>
        <v>#N/A</v>
      </c>
      <c r="P161" s="42" t="e">
        <f>_xlfn.XLOOKUP(Table35[[#This Row],[Subject Id]],'TPD Blood'!A:A,'TPD Blood'!B:B)</f>
        <v>#N/A</v>
      </c>
      <c r="Q161" s="42" t="e">
        <f>_xlfn.XLOOKUP(Table35[[#This Row],[Subject Id]],'TPD Assayed'!A:A,'TPD Assayed'!C:C)</f>
        <v>#N/A</v>
      </c>
      <c r="V161"/>
      <c r="Y161"/>
      <c r="Z161"/>
      <c r="AA161"/>
      <c r="AB161"/>
    </row>
    <row r="162" spans="1:28">
      <c r="A162" t="s">
        <v>212</v>
      </c>
      <c r="B162" t="str">
        <f>MID(Table35[[#This Row],[Subject Id]],13,1)</f>
        <v>N</v>
      </c>
      <c r="C162" t="str">
        <f>_xlfn.XLOOKUP(Table35[[#This Row],[Subject Id]],Table2[Subject Id],Table2[Event date])</f>
        <v>2018-09-24</v>
      </c>
      <c r="D162" s="37" t="str">
        <f>_xlfn.XLOOKUP(Table35[[#This Row],[Subject Id]],'T0 Blood'!A:A,'T0 Blood'!I:I)</f>
        <v>041-8261-0</v>
      </c>
      <c r="E162" s="37" t="str">
        <f>_xlfn.XLOOKUP(Table35[[#This Row],[Subject Id]],'T0 Blood'!A:A,'T0 Blood'!H:H)</f>
        <v>2018-09-24</v>
      </c>
      <c r="F162" s="69" t="e">
        <f>_xlfn.XLOOKUP(Table35[[#This Row],[Subject Id]],T0Assayed!D:D,T0Assayed!F:F)</f>
        <v>#N/A</v>
      </c>
      <c r="G162" s="39" t="s">
        <v>22</v>
      </c>
      <c r="H162" s="37" t="e">
        <v>#N/A</v>
      </c>
      <c r="I162" s="38" t="str">
        <f>_xlfn.XLOOKUP((CONCATENATE(Table35[[#This Row],[Subject Id]],"-T0")),'In the Lab'!A:A,'In the Lab'!G:G)</f>
        <v>yes</v>
      </c>
      <c r="J162" s="49" t="e">
        <f>_xlfn.XLOOKUP(Table35[[#This Row],[Subject Id]],'T1 Blood'!A:A,'T1 Blood'!I:I)</f>
        <v>#N/A</v>
      </c>
      <c r="K162" s="49" t="e">
        <f>_xlfn.XLOOKUP(Table35[[#This Row],[Subject Id]],'T1 Blood'!A:A,'T1 Blood'!H:H)</f>
        <v>#N/A</v>
      </c>
      <c r="L162" s="49" t="e">
        <f>_xlfn.XLOOKUP(Table35[[#This Row],[Subject Id]],'T1 Assayed'!A:A,'T1 Assayed'!D:D)</f>
        <v>#N/A</v>
      </c>
      <c r="M162" s="49" t="e">
        <v>#N/A</v>
      </c>
      <c r="N162" s="49" t="e">
        <v>#N/A</v>
      </c>
      <c r="O162" s="49" t="e">
        <f>_xlfn.XLOOKUP((CONCATENATE(Table35[[#This Row],[Subject Id]],"-T1")),'In the Lab'!A:A,'In the Lab'!G:G)</f>
        <v>#N/A</v>
      </c>
      <c r="P162" s="42" t="e">
        <f>_xlfn.XLOOKUP(Table35[[#This Row],[Subject Id]],'TPD Blood'!A:A,'TPD Blood'!B:B)</f>
        <v>#N/A</v>
      </c>
      <c r="Q162" s="42" t="e">
        <f>_xlfn.XLOOKUP(Table35[[#This Row],[Subject Id]],'TPD Assayed'!A:A,'TPD Assayed'!C:C)</f>
        <v>#N/A</v>
      </c>
      <c r="V162"/>
      <c r="Y162"/>
      <c r="Z162"/>
      <c r="AA162"/>
      <c r="AB162"/>
    </row>
    <row r="163" spans="1:28">
      <c r="A163" t="s">
        <v>213</v>
      </c>
      <c r="B163" t="str">
        <f>MID(Table35[[#This Row],[Subject Id]],13,1)</f>
        <v>N</v>
      </c>
      <c r="C163" t="str">
        <f>_xlfn.XLOOKUP(Table35[[#This Row],[Subject Id]],Table2[Subject Id],Table2[Event date])</f>
        <v>2018-10-09</v>
      </c>
      <c r="D163" s="37" t="str">
        <f>_xlfn.XLOOKUP(Table35[[#This Row],[Subject Id]],'T0 Blood'!A:A,'T0 Blood'!I:I)</f>
        <v>041-8263-0</v>
      </c>
      <c r="E163" s="37" t="str">
        <f>_xlfn.XLOOKUP(Table35[[#This Row],[Subject Id]],'T0 Blood'!A:A,'T0 Blood'!H:H)</f>
        <v>2018-10-09</v>
      </c>
      <c r="F163" s="69" t="e">
        <f>_xlfn.XLOOKUP(Table35[[#This Row],[Subject Id]],T0Assayed!D:D,T0Assayed!F:F)</f>
        <v>#N/A</v>
      </c>
      <c r="G163" s="39" t="s">
        <v>22</v>
      </c>
      <c r="H163" s="37" t="e">
        <v>#N/A</v>
      </c>
      <c r="I163" s="38" t="str">
        <f>_xlfn.XLOOKUP((CONCATENATE(Table35[[#This Row],[Subject Id]],"-T0")),'In the Lab'!A:A,'In the Lab'!G:G)</f>
        <v>yes</v>
      </c>
      <c r="J163" s="49" t="e">
        <f>_xlfn.XLOOKUP(Table35[[#This Row],[Subject Id]],'T1 Blood'!A:A,'T1 Blood'!I:I)</f>
        <v>#N/A</v>
      </c>
      <c r="K163" s="49" t="e">
        <f>_xlfn.XLOOKUP(Table35[[#This Row],[Subject Id]],'T1 Blood'!A:A,'T1 Blood'!H:H)</f>
        <v>#N/A</v>
      </c>
      <c r="L163" s="49" t="e">
        <f>_xlfn.XLOOKUP(Table35[[#This Row],[Subject Id]],'T1 Assayed'!A:A,'T1 Assayed'!D:D)</f>
        <v>#N/A</v>
      </c>
      <c r="M163" s="49" t="e">
        <v>#N/A</v>
      </c>
      <c r="N163" s="49" t="e">
        <v>#N/A</v>
      </c>
      <c r="O163" s="49" t="e">
        <f>_xlfn.XLOOKUP((CONCATENATE(Table35[[#This Row],[Subject Id]],"-T1")),'In the Lab'!A:A,'In the Lab'!G:G)</f>
        <v>#N/A</v>
      </c>
      <c r="P163" s="42" t="e">
        <f>_xlfn.XLOOKUP(Table35[[#This Row],[Subject Id]],'TPD Blood'!A:A,'TPD Blood'!B:B)</f>
        <v>#N/A</v>
      </c>
      <c r="Q163" s="42" t="e">
        <f>_xlfn.XLOOKUP(Table35[[#This Row],[Subject Id]],'TPD Assayed'!A:A,'TPD Assayed'!C:C)</f>
        <v>#N/A</v>
      </c>
      <c r="V163"/>
      <c r="Y163"/>
      <c r="Z163"/>
      <c r="AA163"/>
      <c r="AB163"/>
    </row>
    <row r="164" spans="1:28">
      <c r="A164" t="s">
        <v>214</v>
      </c>
      <c r="B164" t="str">
        <f>MID(Table35[[#This Row],[Subject Id]],13,1)</f>
        <v>N</v>
      </c>
      <c r="C164" t="str">
        <f>_xlfn.XLOOKUP(Table35[[#This Row],[Subject Id]],Table2[Subject Id],Table2[Event date])</f>
        <v>2018-10-16</v>
      </c>
      <c r="D164" s="37" t="str">
        <f>_xlfn.XLOOKUP(Table35[[#This Row],[Subject Id]],'T0 Blood'!A:A,'T0 Blood'!I:I)</f>
        <v>041-8265-0</v>
      </c>
      <c r="E164" s="37" t="str">
        <f>_xlfn.XLOOKUP(Table35[[#This Row],[Subject Id]],'T0 Blood'!A:A,'T0 Blood'!H:H)</f>
        <v>2018-10-16</v>
      </c>
      <c r="F164" s="69" t="e">
        <f>_xlfn.XLOOKUP(Table35[[#This Row],[Subject Id]],T0Assayed!D:D,T0Assayed!F:F)</f>
        <v>#N/A</v>
      </c>
      <c r="G164" s="39" t="s">
        <v>22</v>
      </c>
      <c r="H164" s="37" t="e">
        <v>#N/A</v>
      </c>
      <c r="I164" s="38" t="str">
        <f>_xlfn.XLOOKUP((CONCATENATE(Table35[[#This Row],[Subject Id]],"-T0")),'In the Lab'!A:A,'In the Lab'!G:G)</f>
        <v>yes</v>
      </c>
      <c r="J164" s="49" t="e">
        <f>_xlfn.XLOOKUP(Table35[[#This Row],[Subject Id]],'T1 Blood'!A:A,'T1 Blood'!I:I)</f>
        <v>#N/A</v>
      </c>
      <c r="K164" s="49" t="e">
        <f>_xlfn.XLOOKUP(Table35[[#This Row],[Subject Id]],'T1 Blood'!A:A,'T1 Blood'!H:H)</f>
        <v>#N/A</v>
      </c>
      <c r="L164" s="49" t="e">
        <f>_xlfn.XLOOKUP(Table35[[#This Row],[Subject Id]],'T1 Assayed'!A:A,'T1 Assayed'!D:D)</f>
        <v>#N/A</v>
      </c>
      <c r="M164" s="49" t="e">
        <v>#N/A</v>
      </c>
      <c r="N164" s="49" t="e">
        <v>#N/A</v>
      </c>
      <c r="O164" s="49" t="e">
        <f>_xlfn.XLOOKUP((CONCATENATE(Table35[[#This Row],[Subject Id]],"-T1")),'In the Lab'!A:A,'In the Lab'!G:G)</f>
        <v>#N/A</v>
      </c>
      <c r="P164" s="42" t="e">
        <f>_xlfn.XLOOKUP(Table35[[#This Row],[Subject Id]],'TPD Blood'!A:A,'TPD Blood'!B:B)</f>
        <v>#N/A</v>
      </c>
      <c r="Q164" s="42" t="e">
        <f>_xlfn.XLOOKUP(Table35[[#This Row],[Subject Id]],'TPD Assayed'!A:A,'TPD Assayed'!C:C)</f>
        <v>#N/A</v>
      </c>
      <c r="V164"/>
      <c r="Y164"/>
      <c r="Z164"/>
      <c r="AA164"/>
      <c r="AB164"/>
    </row>
    <row r="165" spans="1:28">
      <c r="A165" t="s">
        <v>215</v>
      </c>
      <c r="B165" t="str">
        <f>MID(Table35[[#This Row],[Subject Id]],13,1)</f>
        <v>N</v>
      </c>
      <c r="C165" t="str">
        <f>_xlfn.XLOOKUP(Table35[[#This Row],[Subject Id]],Table2[Subject Id],Table2[Event date])</f>
        <v>2018-10-19</v>
      </c>
      <c r="D165" s="37" t="str">
        <f>_xlfn.XLOOKUP(Table35[[#This Row],[Subject Id]],'T0 Blood'!A:A,'T0 Blood'!I:I)</f>
        <v>041-8266-0</v>
      </c>
      <c r="E165" s="37" t="str">
        <f>_xlfn.XLOOKUP(Table35[[#This Row],[Subject Id]],'T0 Blood'!A:A,'T0 Blood'!H:H)</f>
        <v>2018-10-19</v>
      </c>
      <c r="F165" s="69" t="e">
        <f>_xlfn.XLOOKUP(Table35[[#This Row],[Subject Id]],T0Assayed!D:D,T0Assayed!F:F)</f>
        <v>#N/A</v>
      </c>
      <c r="G165" s="39" t="s">
        <v>22</v>
      </c>
      <c r="H165" s="37" t="e">
        <v>#N/A</v>
      </c>
      <c r="I165" s="38" t="str">
        <f>_xlfn.XLOOKUP((CONCATENATE(Table35[[#This Row],[Subject Id]],"-T0")),'In the Lab'!A:A,'In the Lab'!G:G)</f>
        <v>yes</v>
      </c>
      <c r="J165" s="49" t="e">
        <f>_xlfn.XLOOKUP(Table35[[#This Row],[Subject Id]],'T1 Blood'!A:A,'T1 Blood'!I:I)</f>
        <v>#N/A</v>
      </c>
      <c r="K165" s="49" t="e">
        <f>_xlfn.XLOOKUP(Table35[[#This Row],[Subject Id]],'T1 Blood'!A:A,'T1 Blood'!H:H)</f>
        <v>#N/A</v>
      </c>
      <c r="L165" s="49" t="e">
        <f>_xlfn.XLOOKUP(Table35[[#This Row],[Subject Id]],'T1 Assayed'!A:A,'T1 Assayed'!D:D)</f>
        <v>#N/A</v>
      </c>
      <c r="M165" s="49" t="e">
        <v>#N/A</v>
      </c>
      <c r="N165" s="49" t="e">
        <v>#N/A</v>
      </c>
      <c r="O165" s="49" t="e">
        <f>_xlfn.XLOOKUP((CONCATENATE(Table35[[#This Row],[Subject Id]],"-T1")),'In the Lab'!A:A,'In the Lab'!G:G)</f>
        <v>#N/A</v>
      </c>
      <c r="P165" s="42" t="e">
        <f>_xlfn.XLOOKUP(Table35[[#This Row],[Subject Id]],'TPD Blood'!A:A,'TPD Blood'!B:B)</f>
        <v>#N/A</v>
      </c>
      <c r="Q165" s="42" t="e">
        <f>_xlfn.XLOOKUP(Table35[[#This Row],[Subject Id]],'TPD Assayed'!A:A,'TPD Assayed'!C:C)</f>
        <v>#N/A</v>
      </c>
      <c r="V165"/>
      <c r="Y165"/>
      <c r="Z165"/>
      <c r="AA165"/>
      <c r="AB165"/>
    </row>
    <row r="166" spans="1:28">
      <c r="A166" t="s">
        <v>216</v>
      </c>
      <c r="B166" t="str">
        <f>MID(Table35[[#This Row],[Subject Id]],13,1)</f>
        <v>N</v>
      </c>
      <c r="C166" t="str">
        <f>_xlfn.XLOOKUP(Table35[[#This Row],[Subject Id]],Table2[Subject Id],Table2[Event date])</f>
        <v>2021-09-16</v>
      </c>
      <c r="D166" s="37" t="str">
        <f>_xlfn.XLOOKUP(Table35[[#This Row],[Subject Id]],'T0 Blood'!A:A,'T0 Blood'!I:I)</f>
        <v>020-7000-0</v>
      </c>
      <c r="E166" s="37" t="str">
        <f>_xlfn.XLOOKUP(Table35[[#This Row],[Subject Id]],'T0 Blood'!A:A,'T0 Blood'!H:H)</f>
        <v>2021-09-16</v>
      </c>
      <c r="F166" s="69" t="e">
        <f>_xlfn.XLOOKUP(Table35[[#This Row],[Subject Id]],T0Assayed!D:D,T0Assayed!F:F)</f>
        <v>#N/A</v>
      </c>
      <c r="G166" s="39" t="s">
        <v>22</v>
      </c>
      <c r="H166" s="37" t="e">
        <v>#N/A</v>
      </c>
      <c r="I166" s="38" t="str">
        <f>_xlfn.XLOOKUP((CONCATENATE(Table35[[#This Row],[Subject Id]],"-T0")),'In the Lab'!A:A,'In the Lab'!G:G)</f>
        <v>yes</v>
      </c>
      <c r="J166" s="49" t="str">
        <f>_xlfn.XLOOKUP(Table35[[#This Row],[Subject Id]],'T1 Blood'!A:A,'T1 Blood'!I:I)</f>
        <v>020-7000-1</v>
      </c>
      <c r="K166" s="49" t="str">
        <f>_xlfn.XLOOKUP(Table35[[#This Row],[Subject Id]],'T1 Blood'!A:A,'T1 Blood'!H:H)</f>
        <v>2021-10-07</v>
      </c>
      <c r="L166" s="49" t="str">
        <f>_xlfn.XLOOKUP(Table35[[#This Row],[Subject Id]],'T1 Assayed'!A:A,'T1 Assayed'!D:D)</f>
        <v>OH2023_028</v>
      </c>
      <c r="M166" s="49" t="s">
        <v>23</v>
      </c>
      <c r="N166" s="49">
        <v>0</v>
      </c>
      <c r="O166" s="49" t="str">
        <f>_xlfn.XLOOKUP((CONCATENATE(Table35[[#This Row],[Subject Id]],"-T1")),'In the Lab'!A:A,'In the Lab'!G:G)</f>
        <v>yes</v>
      </c>
      <c r="P166" s="42" t="e">
        <f>_xlfn.XLOOKUP(Table35[[#This Row],[Subject Id]],'TPD Blood'!A:A,'TPD Blood'!B:B)</f>
        <v>#N/A</v>
      </c>
      <c r="Q166" s="42" t="e">
        <f>_xlfn.XLOOKUP(Table35[[#This Row],[Subject Id]],'TPD Assayed'!A:A,'TPD Assayed'!C:C)</f>
        <v>#N/A</v>
      </c>
      <c r="V166"/>
      <c r="Y166"/>
      <c r="Z166"/>
      <c r="AA166"/>
      <c r="AB166"/>
    </row>
    <row r="167" spans="1:28">
      <c r="A167" t="s">
        <v>217</v>
      </c>
      <c r="B167" t="str">
        <f>MID(Table35[[#This Row],[Subject Id]],13,1)</f>
        <v>N</v>
      </c>
      <c r="C167" t="str">
        <f>_xlfn.XLOOKUP(Table35[[#This Row],[Subject Id]],Table2[Subject Id],Table2[Event date])</f>
        <v>2021-09-23</v>
      </c>
      <c r="D167" s="37" t="str">
        <f>_xlfn.XLOOKUP(Table35[[#This Row],[Subject Id]],'T0 Blood'!A:A,'T0 Blood'!I:I)</f>
        <v>020-7001-0</v>
      </c>
      <c r="E167" s="37" t="str">
        <f>_xlfn.XLOOKUP(Table35[[#This Row],[Subject Id]],'T0 Blood'!A:A,'T0 Blood'!H:H)</f>
        <v>2021-09-23</v>
      </c>
      <c r="F167" s="69" t="e">
        <f>_xlfn.XLOOKUP(Table35[[#This Row],[Subject Id]],T0Assayed!D:D,T0Assayed!F:F)</f>
        <v>#N/A</v>
      </c>
      <c r="G167" s="39" t="s">
        <v>22</v>
      </c>
      <c r="H167" s="37" t="e">
        <v>#N/A</v>
      </c>
      <c r="I167" s="38" t="str">
        <f>_xlfn.XLOOKUP((CONCATENATE(Table35[[#This Row],[Subject Id]],"-T0")),'In the Lab'!A:A,'In the Lab'!G:G)</f>
        <v>yes</v>
      </c>
      <c r="J167" s="49" t="str">
        <f>_xlfn.XLOOKUP(Table35[[#This Row],[Subject Id]],'T1 Blood'!A:A,'T1 Blood'!I:I)</f>
        <v>020-7001-1</v>
      </c>
      <c r="K167" s="49" t="str">
        <f>_xlfn.XLOOKUP(Table35[[#This Row],[Subject Id]],'T1 Blood'!A:A,'T1 Blood'!H:H)</f>
        <v>2021-10-22</v>
      </c>
      <c r="L167" s="49" t="str">
        <f>_xlfn.XLOOKUP(Table35[[#This Row],[Subject Id]],'T1 Assayed'!A:A,'T1 Assayed'!D:D)</f>
        <v>OH2023_030</v>
      </c>
      <c r="M167" s="49" t="s">
        <v>23</v>
      </c>
      <c r="N167" s="49" t="s">
        <v>218</v>
      </c>
      <c r="O167" s="49" t="str">
        <f>_xlfn.XLOOKUP((CONCATENATE(Table35[[#This Row],[Subject Id]],"-T1")),'In the Lab'!A:A,'In the Lab'!G:G)</f>
        <v>yes</v>
      </c>
      <c r="P167" s="42" t="e">
        <f>_xlfn.XLOOKUP(Table35[[#This Row],[Subject Id]],'TPD Blood'!A:A,'TPD Blood'!B:B)</f>
        <v>#N/A</v>
      </c>
      <c r="Q167" s="42" t="e">
        <f>_xlfn.XLOOKUP(Table35[[#This Row],[Subject Id]],'TPD Assayed'!A:A,'TPD Assayed'!C:C)</f>
        <v>#N/A</v>
      </c>
      <c r="V167"/>
      <c r="Y167"/>
      <c r="Z167"/>
      <c r="AA167"/>
      <c r="AB167"/>
    </row>
    <row r="168" spans="1:28">
      <c r="A168" t="s">
        <v>219</v>
      </c>
      <c r="B168" t="str">
        <f>MID(Table35[[#This Row],[Subject Id]],13,1)</f>
        <v>N</v>
      </c>
      <c r="C168" t="str">
        <f>_xlfn.XLOOKUP(Table35[[#This Row],[Subject Id]],Table2[Subject Id],Table2[Event date])</f>
        <v>2021-10-18</v>
      </c>
      <c r="D168" s="37" t="str">
        <f>_xlfn.XLOOKUP(Table35[[#This Row],[Subject Id]],'T0 Blood'!A:A,'T0 Blood'!I:I)</f>
        <v>020-7004-0</v>
      </c>
      <c r="E168" s="37" t="str">
        <f>_xlfn.XLOOKUP(Table35[[#This Row],[Subject Id]],'T0 Blood'!A:A,'T0 Blood'!H:H)</f>
        <v>2021-10-18</v>
      </c>
      <c r="F168" s="69" t="e">
        <f>_xlfn.XLOOKUP(Table35[[#This Row],[Subject Id]],T0Assayed!D:D,T0Assayed!F:F)</f>
        <v>#N/A</v>
      </c>
      <c r="G168" s="39" t="s">
        <v>22</v>
      </c>
      <c r="H168" s="37" t="e">
        <v>#N/A</v>
      </c>
      <c r="I168" s="38" t="str">
        <f>_xlfn.XLOOKUP((CONCATENATE(Table35[[#This Row],[Subject Id]],"-T0")),'In the Lab'!A:A,'In the Lab'!G:G)</f>
        <v>yes</v>
      </c>
      <c r="J168" s="49" t="str">
        <f>_xlfn.XLOOKUP(Table35[[#This Row],[Subject Id]],'T1 Blood'!A:A,'T1 Blood'!I:I)</f>
        <v>020-7004-1</v>
      </c>
      <c r="K168" s="49" t="str">
        <f>_xlfn.XLOOKUP(Table35[[#This Row],[Subject Id]],'T1 Blood'!A:A,'T1 Blood'!H:H)</f>
        <v>2021-11-09</v>
      </c>
      <c r="L168" s="49" t="str">
        <f>_xlfn.XLOOKUP(Table35[[#This Row],[Subject Id]],'T1 Assayed'!A:A,'T1 Assayed'!D:D)</f>
        <v>OH2023_030</v>
      </c>
      <c r="M168" s="49" t="s">
        <v>23</v>
      </c>
      <c r="N168" s="49" t="s">
        <v>220</v>
      </c>
      <c r="O168" s="49" t="str">
        <f>_xlfn.XLOOKUP((CONCATENATE(Table35[[#This Row],[Subject Id]],"-T1")),'In the Lab'!A:A,'In the Lab'!G:G)</f>
        <v>yes</v>
      </c>
      <c r="P168" s="42" t="e">
        <f>_xlfn.XLOOKUP(Table35[[#This Row],[Subject Id]],'TPD Blood'!A:A,'TPD Blood'!B:B)</f>
        <v>#N/A</v>
      </c>
      <c r="Q168" s="42" t="e">
        <f>_xlfn.XLOOKUP(Table35[[#This Row],[Subject Id]],'TPD Assayed'!A:A,'TPD Assayed'!C:C)</f>
        <v>#N/A</v>
      </c>
      <c r="V168"/>
      <c r="Y168"/>
      <c r="Z168"/>
      <c r="AA168"/>
      <c r="AB168"/>
    </row>
    <row r="169" spans="1:28">
      <c r="A169" t="s">
        <v>221</v>
      </c>
      <c r="B169" t="str">
        <f>MID(Table35[[#This Row],[Subject Id]],13,1)</f>
        <v>N</v>
      </c>
      <c r="C169" t="str">
        <f>_xlfn.XLOOKUP(Table35[[#This Row],[Subject Id]],Table2[Subject Id],Table2[Event date])</f>
        <v>2021-10-27</v>
      </c>
      <c r="D169" s="37" t="str">
        <f>_xlfn.XLOOKUP(Table35[[#This Row],[Subject Id]],'T0 Blood'!A:A,'T0 Blood'!I:I)</f>
        <v>023-7300-0</v>
      </c>
      <c r="E169" s="37" t="str">
        <f>_xlfn.XLOOKUP(Table35[[#This Row],[Subject Id]],'T0 Blood'!A:A,'T0 Blood'!H:H)</f>
        <v>2021-10-27</v>
      </c>
      <c r="F169" s="69" t="e">
        <f>_xlfn.XLOOKUP(Table35[[#This Row],[Subject Id]],T0Assayed!D:D,T0Assayed!F:F)</f>
        <v>#N/A</v>
      </c>
      <c r="G169" s="39" t="s">
        <v>22</v>
      </c>
      <c r="H169" s="37" t="e">
        <v>#N/A</v>
      </c>
      <c r="I169" s="38" t="str">
        <f>_xlfn.XLOOKUP((CONCATENATE(Table35[[#This Row],[Subject Id]],"-T0")),'In the Lab'!A:A,'In the Lab'!G:G)</f>
        <v>yes</v>
      </c>
      <c r="J169" s="49" t="str">
        <f>_xlfn.XLOOKUP(Table35[[#This Row],[Subject Id]],'T1 Blood'!A:A,'T1 Blood'!I:I)</f>
        <v>023-7300-1</v>
      </c>
      <c r="K169" s="49" t="str">
        <f>_xlfn.XLOOKUP(Table35[[#This Row],[Subject Id]],'T1 Blood'!A:A,'T1 Blood'!H:H)</f>
        <v>2021-11-16</v>
      </c>
      <c r="L169" s="49" t="str">
        <f>_xlfn.XLOOKUP(Table35[[#This Row],[Subject Id]],'T1 Assayed'!A:A,'T1 Assayed'!D:D)</f>
        <v>OH2023_028</v>
      </c>
      <c r="M169" s="49" t="s">
        <v>23</v>
      </c>
      <c r="N169" s="49">
        <v>0</v>
      </c>
      <c r="O169" s="49" t="str">
        <f>_xlfn.XLOOKUP((CONCATENATE(Table35[[#This Row],[Subject Id]],"-T1")),'In the Lab'!A:A,'In the Lab'!G:G)</f>
        <v>yes</v>
      </c>
      <c r="P169" s="42" t="e">
        <f>_xlfn.XLOOKUP(Table35[[#This Row],[Subject Id]],'TPD Blood'!A:A,'TPD Blood'!B:B)</f>
        <v>#N/A</v>
      </c>
      <c r="Q169" s="42" t="e">
        <f>_xlfn.XLOOKUP(Table35[[#This Row],[Subject Id]],'TPD Assayed'!A:A,'TPD Assayed'!C:C)</f>
        <v>#N/A</v>
      </c>
      <c r="V169"/>
      <c r="Y169"/>
      <c r="Z169"/>
      <c r="AA169"/>
      <c r="AB169"/>
    </row>
    <row r="170" spans="1:28">
      <c r="A170" t="s">
        <v>222</v>
      </c>
      <c r="B170" t="str">
        <f>MID(Table35[[#This Row],[Subject Id]],13,1)</f>
        <v>N</v>
      </c>
      <c r="C170" t="str">
        <f>_xlfn.XLOOKUP(Table35[[#This Row],[Subject Id]],Table2[Subject Id],Table2[Event date])</f>
        <v>2021-11-23</v>
      </c>
      <c r="D170" s="37" t="str">
        <f>_xlfn.XLOOKUP(Table35[[#This Row],[Subject Id]],'T0 Blood'!A:A,'T0 Blood'!I:I)</f>
        <v>023-7301-0</v>
      </c>
      <c r="E170" s="37" t="str">
        <f>_xlfn.XLOOKUP(Table35[[#This Row],[Subject Id]],'T0 Blood'!A:A,'T0 Blood'!H:H)</f>
        <v>2021-11-23</v>
      </c>
      <c r="F170" s="69" t="e">
        <f>_xlfn.XLOOKUP(Table35[[#This Row],[Subject Id]],T0Assayed!D:D,T0Assayed!F:F)</f>
        <v>#N/A</v>
      </c>
      <c r="G170" s="39" t="s">
        <v>22</v>
      </c>
      <c r="H170" s="37" t="e">
        <v>#N/A</v>
      </c>
      <c r="I170" s="38" t="str">
        <f>_xlfn.XLOOKUP((CONCATENATE(Table35[[#This Row],[Subject Id]],"-T0")),'In the Lab'!A:A,'In the Lab'!G:G)</f>
        <v>yes</v>
      </c>
      <c r="J170" s="49" t="str">
        <f>_xlfn.XLOOKUP(Table35[[#This Row],[Subject Id]],'T1 Blood'!A:A,'T1 Blood'!I:I)</f>
        <v>023-7301-1</v>
      </c>
      <c r="K170" s="49" t="str">
        <f>_xlfn.XLOOKUP(Table35[[#This Row],[Subject Id]],'T1 Blood'!A:A,'T1 Blood'!H:H)</f>
        <v>2022-01-04</v>
      </c>
      <c r="L170" s="49" t="e">
        <f>_xlfn.XLOOKUP(Table35[[#This Row],[Subject Id]],'T1 Assayed'!A:A,'T1 Assayed'!D:D)</f>
        <v>#N/A</v>
      </c>
      <c r="M170" s="49" t="s">
        <v>23</v>
      </c>
      <c r="N170" s="49" t="s">
        <v>223</v>
      </c>
      <c r="O170" s="49" t="str">
        <f>_xlfn.XLOOKUP((CONCATENATE(Table35[[#This Row],[Subject Id]],"-T1")),'In the Lab'!A:A,'In the Lab'!G:G)</f>
        <v>yes</v>
      </c>
      <c r="P170" s="42" t="e">
        <f>_xlfn.XLOOKUP(Table35[[#This Row],[Subject Id]],'TPD Blood'!A:A,'TPD Blood'!B:B)</f>
        <v>#N/A</v>
      </c>
      <c r="Q170" s="42" t="e">
        <f>_xlfn.XLOOKUP(Table35[[#This Row],[Subject Id]],'TPD Assayed'!A:A,'TPD Assayed'!C:C)</f>
        <v>#N/A</v>
      </c>
      <c r="V170"/>
      <c r="Y170"/>
      <c r="Z170"/>
      <c r="AA170"/>
      <c r="AB170"/>
    </row>
    <row r="171" spans="1:28">
      <c r="A171" t="s">
        <v>224</v>
      </c>
      <c r="B171" t="str">
        <f>MID(Table35[[#This Row],[Subject Id]],13,1)</f>
        <v>N</v>
      </c>
      <c r="C171" t="str">
        <f>_xlfn.XLOOKUP(Table35[[#This Row],[Subject Id]],Table2[Subject Id],Table2[Event date])</f>
        <v>2022-07-13</v>
      </c>
      <c r="D171" s="37" t="str">
        <f>_xlfn.XLOOKUP(Table35[[#This Row],[Subject Id]],'T0 Blood'!A:A,'T0 Blood'!I:I)</f>
        <v>023-7302-0</v>
      </c>
      <c r="E171" s="37" t="str">
        <f>_xlfn.XLOOKUP(Table35[[#This Row],[Subject Id]],'T0 Blood'!A:A,'T0 Blood'!H:H)</f>
        <v>2022-07-15</v>
      </c>
      <c r="F171" s="69" t="e">
        <f>_xlfn.XLOOKUP(Table35[[#This Row],[Subject Id]],T0Assayed!D:D,T0Assayed!F:F)</f>
        <v>#N/A</v>
      </c>
      <c r="G171" s="39" t="s">
        <v>22</v>
      </c>
      <c r="H171" s="37" t="e">
        <v>#N/A</v>
      </c>
      <c r="I171" s="38" t="str">
        <f>_xlfn.XLOOKUP((CONCATENATE(Table35[[#This Row],[Subject Id]],"-T0")),'In the Lab'!A:A,'In the Lab'!G:G)</f>
        <v>yes</v>
      </c>
      <c r="J171" s="49" t="str">
        <f>_xlfn.XLOOKUP(Table35[[#This Row],[Subject Id]],'T1 Blood'!A:A,'T1 Blood'!I:I)</f>
        <v>023-7302-1</v>
      </c>
      <c r="K171" s="49" t="str">
        <f>_xlfn.XLOOKUP(Table35[[#This Row],[Subject Id]],'T1 Blood'!A:A,'T1 Blood'!H:H)</f>
        <v>2022-08-08</v>
      </c>
      <c r="L171" s="49" t="str">
        <f>_xlfn.XLOOKUP(Table35[[#This Row],[Subject Id]],'T1 Assayed'!A:A,'T1 Assayed'!D:D)</f>
        <v>OH2023_029</v>
      </c>
      <c r="M171" s="49" t="s">
        <v>23</v>
      </c>
      <c r="N171" s="49" t="s">
        <v>225</v>
      </c>
      <c r="O171" s="49" t="str">
        <f>_xlfn.XLOOKUP((CONCATENATE(Table35[[#This Row],[Subject Id]],"-T1")),'In the Lab'!A:A,'In the Lab'!G:G)</f>
        <v>yes</v>
      </c>
      <c r="P171" s="42" t="e">
        <f>_xlfn.XLOOKUP(Table35[[#This Row],[Subject Id]],'TPD Blood'!A:A,'TPD Blood'!B:B)</f>
        <v>#N/A</v>
      </c>
      <c r="Q171" s="42" t="e">
        <f>_xlfn.XLOOKUP(Table35[[#This Row],[Subject Id]],'TPD Assayed'!A:A,'TPD Assayed'!C:C)</f>
        <v>#N/A</v>
      </c>
      <c r="V171"/>
      <c r="Y171"/>
      <c r="Z171"/>
      <c r="AA171"/>
      <c r="AB171"/>
    </row>
    <row r="172" spans="1:28">
      <c r="A172" t="s">
        <v>226</v>
      </c>
      <c r="B172" t="str">
        <f>MID(Table35[[#This Row],[Subject Id]],13,1)</f>
        <v>N</v>
      </c>
      <c r="C172" t="str">
        <f>_xlfn.XLOOKUP(Table35[[#This Row],[Subject Id]],Table2[Subject Id],Table2[Event date])</f>
        <v>2022-02-16</v>
      </c>
      <c r="D172" s="37" t="str">
        <f>_xlfn.XLOOKUP(Table35[[#This Row],[Subject Id]],'T0 Blood'!A:A,'T0 Blood'!I:I)</f>
        <v>025-7505-0</v>
      </c>
      <c r="E172" s="37" t="str">
        <f>_xlfn.XLOOKUP(Table35[[#This Row],[Subject Id]],'T0 Blood'!A:A,'T0 Blood'!H:H)</f>
        <v>2022-02-16</v>
      </c>
      <c r="F172" s="69" t="e">
        <f>_xlfn.XLOOKUP(Table35[[#This Row],[Subject Id]],T0Assayed!D:D,T0Assayed!F:F)</f>
        <v>#N/A</v>
      </c>
      <c r="G172" s="39" t="s">
        <v>22</v>
      </c>
      <c r="H172" s="37" t="e">
        <v>#N/A</v>
      </c>
      <c r="I172" s="38" t="str">
        <f>_xlfn.XLOOKUP((CONCATENATE(Table35[[#This Row],[Subject Id]],"-T0")),'In the Lab'!A:A,'In the Lab'!G:G)</f>
        <v>yes</v>
      </c>
      <c r="J172" s="49" t="str">
        <f>_xlfn.XLOOKUP(Table35[[#This Row],[Subject Id]],'T1 Blood'!A:A,'T1 Blood'!I:I)</f>
        <v>025-7505-1</v>
      </c>
      <c r="K172" s="49" t="str">
        <f>_xlfn.XLOOKUP(Table35[[#This Row],[Subject Id]],'T1 Blood'!A:A,'T1 Blood'!H:H)</f>
        <v>2022-03-11</v>
      </c>
      <c r="L172" s="49" t="e">
        <f>_xlfn.XLOOKUP(Table35[[#This Row],[Subject Id]],'T1 Assayed'!A:A,'T1 Assayed'!D:D)</f>
        <v>#N/A</v>
      </c>
      <c r="M172" s="49" t="s">
        <v>23</v>
      </c>
      <c r="N172" s="49" t="s">
        <v>227</v>
      </c>
      <c r="O172" s="49" t="str">
        <f>_xlfn.XLOOKUP((CONCATENATE(Table35[[#This Row],[Subject Id]],"-T1")),'In the Lab'!A:A,'In the Lab'!G:G)</f>
        <v>yes</v>
      </c>
      <c r="P172" s="42" t="str">
        <f>_xlfn.XLOOKUP(Table35[[#This Row],[Subject Id]],'TPD Blood'!A:A,'TPD Blood'!B:B)</f>
        <v>025-7505-PD</v>
      </c>
      <c r="Q172" s="42" t="e">
        <f>_xlfn.XLOOKUP(Table35[[#This Row],[Subject Id]],'TPD Assayed'!A:A,'TPD Assayed'!C:C)</f>
        <v>#N/A</v>
      </c>
      <c r="R172" s="42" t="s">
        <v>23</v>
      </c>
      <c r="V172"/>
      <c r="Y172"/>
      <c r="Z172"/>
      <c r="AA172"/>
      <c r="AB172"/>
    </row>
    <row r="173" spans="1:28">
      <c r="A173" t="s">
        <v>228</v>
      </c>
      <c r="B173" t="str">
        <f>MID(Table35[[#This Row],[Subject Id]],13,1)</f>
        <v>N</v>
      </c>
      <c r="C173" t="str">
        <f>_xlfn.XLOOKUP(Table35[[#This Row],[Subject Id]],Table2[Subject Id],Table2[Event date])</f>
        <v>2022-02-15</v>
      </c>
      <c r="D173" s="37" t="str">
        <f>_xlfn.XLOOKUP(Table35[[#This Row],[Subject Id]],'T0 Blood'!A:A,'T0 Blood'!I:I)</f>
        <v>025-7506-0</v>
      </c>
      <c r="E173" s="37" t="str">
        <f>_xlfn.XLOOKUP(Table35[[#This Row],[Subject Id]],'T0 Blood'!A:A,'T0 Blood'!H:H)</f>
        <v>2022-02-21</v>
      </c>
      <c r="F173" s="69" t="e">
        <f>_xlfn.XLOOKUP(Table35[[#This Row],[Subject Id]],T0Assayed!D:D,T0Assayed!F:F)</f>
        <v>#N/A</v>
      </c>
      <c r="G173" s="39" t="s">
        <v>22</v>
      </c>
      <c r="H173" s="37" t="e">
        <v>#N/A</v>
      </c>
      <c r="I173" s="38" t="str">
        <f>_xlfn.XLOOKUP((CONCATENATE(Table35[[#This Row],[Subject Id]],"-T0")),'In the Lab'!A:A,'In the Lab'!G:G)</f>
        <v>yes</v>
      </c>
      <c r="J173" s="49" t="str">
        <f>_xlfn.XLOOKUP(Table35[[#This Row],[Subject Id]],'T1 Blood'!A:A,'T1 Blood'!I:I)</f>
        <v>025-7506-1</v>
      </c>
      <c r="K173" s="49" t="str">
        <f>_xlfn.XLOOKUP(Table35[[#This Row],[Subject Id]],'T1 Blood'!A:A,'T1 Blood'!H:H)</f>
        <v>2022-03-14</v>
      </c>
      <c r="L173" s="49" t="str">
        <f>_xlfn.XLOOKUP(Table35[[#This Row],[Subject Id]],'T1 Assayed'!A:A,'T1 Assayed'!D:D)</f>
        <v>OH2023_028</v>
      </c>
      <c r="M173" s="49" t="s">
        <v>23</v>
      </c>
      <c r="N173" s="49">
        <v>0</v>
      </c>
      <c r="O173" s="49" t="str">
        <f>_xlfn.XLOOKUP((CONCATENATE(Table35[[#This Row],[Subject Id]],"-T1")),'In the Lab'!A:A,'In the Lab'!G:G)</f>
        <v>yes</v>
      </c>
      <c r="P173" s="42" t="e">
        <f>_xlfn.XLOOKUP(Table35[[#This Row],[Subject Id]],'TPD Blood'!A:A,'TPD Blood'!B:B)</f>
        <v>#N/A</v>
      </c>
      <c r="Q173" s="42" t="e">
        <f>_xlfn.XLOOKUP(Table35[[#This Row],[Subject Id]],'TPD Assayed'!A:A,'TPD Assayed'!C:C)</f>
        <v>#N/A</v>
      </c>
      <c r="V173"/>
      <c r="Y173"/>
      <c r="Z173"/>
      <c r="AA173"/>
      <c r="AB173"/>
    </row>
    <row r="174" spans="1:28">
      <c r="A174" t="s">
        <v>229</v>
      </c>
      <c r="B174" t="str">
        <f>MID(Table35[[#This Row],[Subject Id]],13,1)</f>
        <v>N</v>
      </c>
      <c r="C174" t="str">
        <f>_xlfn.XLOOKUP(Table35[[#This Row],[Subject Id]],Table2[Subject Id],Table2[Event date])</f>
        <v>2022-05-24</v>
      </c>
      <c r="D174" s="37" t="str">
        <f>_xlfn.XLOOKUP(Table35[[#This Row],[Subject Id]],'T0 Blood'!A:A,'T0 Blood'!I:I)</f>
        <v>025-7511-0</v>
      </c>
      <c r="E174" s="37" t="str">
        <f>_xlfn.XLOOKUP(Table35[[#This Row],[Subject Id]],'T0 Blood'!A:A,'T0 Blood'!H:H)</f>
        <v>2022-05-24</v>
      </c>
      <c r="F174" s="69" t="e">
        <f>_xlfn.XLOOKUP(Table35[[#This Row],[Subject Id]],T0Assayed!D:D,T0Assayed!F:F)</f>
        <v>#N/A</v>
      </c>
      <c r="G174" s="39" t="s">
        <v>22</v>
      </c>
      <c r="H174" s="37" t="e">
        <v>#N/A</v>
      </c>
      <c r="I174" s="38" t="str">
        <f>_xlfn.XLOOKUP((CONCATENATE(Table35[[#This Row],[Subject Id]],"-T0")),'In the Lab'!A:A,'In the Lab'!G:G)</f>
        <v>yes</v>
      </c>
      <c r="J174" s="49" t="str">
        <f>_xlfn.XLOOKUP(Table35[[#This Row],[Subject Id]],'T1 Blood'!A:A,'T1 Blood'!I:I)</f>
        <v>025-7511-1</v>
      </c>
      <c r="K174" s="49" t="str">
        <f>_xlfn.XLOOKUP(Table35[[#This Row],[Subject Id]],'T1 Blood'!A:A,'T1 Blood'!H:H)</f>
        <v>2022-06-16</v>
      </c>
      <c r="L174" s="49" t="str">
        <f>_xlfn.XLOOKUP(Table35[[#This Row],[Subject Id]],'T1 Assayed'!A:A,'T1 Assayed'!D:D)</f>
        <v>OH2023_029</v>
      </c>
      <c r="M174" s="49" t="s">
        <v>23</v>
      </c>
      <c r="N174" s="49">
        <v>0</v>
      </c>
      <c r="O174" s="49" t="str">
        <f>_xlfn.XLOOKUP((CONCATENATE(Table35[[#This Row],[Subject Id]],"-T1")),'In the Lab'!A:A,'In the Lab'!G:G)</f>
        <v>yes</v>
      </c>
      <c r="P174" s="42" t="str">
        <f>_xlfn.XLOOKUP(Table35[[#This Row],[Subject Id]],'TPD Blood'!A:A,'TPD Blood'!B:B)</f>
        <v>025-7511-PD</v>
      </c>
      <c r="Q174" s="42" t="e">
        <f>_xlfn.XLOOKUP(Table35[[#This Row],[Subject Id]],'TPD Assayed'!A:A,'TPD Assayed'!C:C)</f>
        <v>#N/A</v>
      </c>
      <c r="R174" s="42" t="s">
        <v>23</v>
      </c>
      <c r="V174"/>
      <c r="Y174"/>
      <c r="Z174"/>
      <c r="AA174"/>
      <c r="AB174"/>
    </row>
    <row r="175" spans="1:28">
      <c r="A175" t="s">
        <v>230</v>
      </c>
      <c r="B175" t="str">
        <f>MID(Table35[[#This Row],[Subject Id]],13,1)</f>
        <v>N</v>
      </c>
      <c r="C175" t="str">
        <f>_xlfn.XLOOKUP(Table35[[#This Row],[Subject Id]],Table2[Subject Id],Table2[Event date])</f>
        <v>2022-03-17</v>
      </c>
      <c r="D175" s="37" t="str">
        <f>_xlfn.XLOOKUP(Table35[[#This Row],[Subject Id]],'T0 Blood'!A:A,'T0 Blood'!I:I)</f>
        <v>026-7601-0</v>
      </c>
      <c r="E175" s="37" t="str">
        <f>_xlfn.XLOOKUP(Table35[[#This Row],[Subject Id]],'T0 Blood'!A:A,'T0 Blood'!H:H)</f>
        <v>2022-03-17</v>
      </c>
      <c r="F175" s="69" t="e">
        <f>_xlfn.XLOOKUP(Table35[[#This Row],[Subject Id]],T0Assayed!D:D,T0Assayed!F:F)</f>
        <v>#N/A</v>
      </c>
      <c r="G175" s="39" t="s">
        <v>22</v>
      </c>
      <c r="H175" s="37" t="e">
        <v>#N/A</v>
      </c>
      <c r="I175" s="38" t="str">
        <f>_xlfn.XLOOKUP((CONCATENATE(Table35[[#This Row],[Subject Id]],"-T0")),'In the Lab'!A:A,'In the Lab'!G:G)</f>
        <v>yes</v>
      </c>
      <c r="J175" s="49" t="str">
        <f>_xlfn.XLOOKUP(Table35[[#This Row],[Subject Id]],'T1 Blood'!A:A,'T1 Blood'!I:I)</f>
        <v>026-7601-1</v>
      </c>
      <c r="K175" s="49" t="str">
        <f>_xlfn.XLOOKUP(Table35[[#This Row],[Subject Id]],'T1 Blood'!A:A,'T1 Blood'!H:H)</f>
        <v>2022-04-07</v>
      </c>
      <c r="L175" s="49" t="str">
        <f>_xlfn.XLOOKUP(Table35[[#This Row],[Subject Id]],'T1 Assayed'!A:A,'T1 Assayed'!D:D)</f>
        <v>OH2023_029</v>
      </c>
      <c r="M175" s="49" t="s">
        <v>23</v>
      </c>
      <c r="N175" s="49">
        <v>0</v>
      </c>
      <c r="O175" s="49" t="str">
        <f>_xlfn.XLOOKUP((CONCATENATE(Table35[[#This Row],[Subject Id]],"-T1")),'In the Lab'!A:A,'In the Lab'!G:G)</f>
        <v>yes</v>
      </c>
      <c r="P175" s="42" t="e">
        <f>_xlfn.XLOOKUP(Table35[[#This Row],[Subject Id]],'TPD Blood'!A:A,'TPD Blood'!B:B)</f>
        <v>#N/A</v>
      </c>
      <c r="Q175" s="42" t="e">
        <f>_xlfn.XLOOKUP(Table35[[#This Row],[Subject Id]],'TPD Assayed'!A:A,'TPD Assayed'!C:C)</f>
        <v>#N/A</v>
      </c>
      <c r="V175"/>
      <c r="Y175"/>
      <c r="Z175"/>
      <c r="AA175"/>
      <c r="AB175"/>
    </row>
    <row r="176" spans="1:28">
      <c r="A176" t="s">
        <v>231</v>
      </c>
      <c r="B176" t="str">
        <f>MID(Table35[[#This Row],[Subject Id]],13,1)</f>
        <v>N</v>
      </c>
      <c r="C176" t="str">
        <f>_xlfn.XLOOKUP(Table35[[#This Row],[Subject Id]],Table2[Subject Id],Table2[Event date])</f>
        <v>2021-12-22</v>
      </c>
      <c r="D176" s="37" t="str">
        <f>_xlfn.XLOOKUP(Table35[[#This Row],[Subject Id]],'T0 Blood'!A:A,'T0 Blood'!I:I)</f>
        <v>028-7801-0</v>
      </c>
      <c r="E176" s="37" t="str">
        <f>_xlfn.XLOOKUP(Table35[[#This Row],[Subject Id]],'T0 Blood'!A:A,'T0 Blood'!H:H)</f>
        <v>2021-12-22</v>
      </c>
      <c r="F176" s="69" t="e">
        <f>_xlfn.XLOOKUP(Table35[[#This Row],[Subject Id]],T0Assayed!D:D,T0Assayed!F:F)</f>
        <v>#N/A</v>
      </c>
      <c r="G176" s="39" t="s">
        <v>22</v>
      </c>
      <c r="H176" s="37" t="e">
        <v>#N/A</v>
      </c>
      <c r="I176" s="38" t="str">
        <f>_xlfn.XLOOKUP((CONCATENATE(Table35[[#This Row],[Subject Id]],"-T0")),'In the Lab'!A:A,'In the Lab'!G:G)</f>
        <v>yes</v>
      </c>
      <c r="J176" s="49" t="str">
        <f>_xlfn.XLOOKUP(Table35[[#This Row],[Subject Id]],'T1 Blood'!A:A,'T1 Blood'!I:I)</f>
        <v>028-7801-1</v>
      </c>
      <c r="K176" s="49" t="str">
        <f>_xlfn.XLOOKUP(Table35[[#This Row],[Subject Id]],'T1 Blood'!A:A,'T1 Blood'!H:H)</f>
        <v>2022-01-20</v>
      </c>
      <c r="L176" s="49" t="e">
        <f>_xlfn.XLOOKUP(Table35[[#This Row],[Subject Id]],'T1 Assayed'!A:A,'T1 Assayed'!D:D)</f>
        <v>#N/A</v>
      </c>
      <c r="M176" s="49" t="s">
        <v>38</v>
      </c>
      <c r="N176" s="49" t="s">
        <v>232</v>
      </c>
      <c r="O176" s="49" t="e">
        <f>_xlfn.XLOOKUP((CONCATENATE(Table35[[#This Row],[Subject Id]],"-T1")),'In the Lab'!A:A,'In the Lab'!G:G)</f>
        <v>#N/A</v>
      </c>
      <c r="P176" s="42" t="str">
        <f>_xlfn.XLOOKUP(Table35[[#This Row],[Subject Id]],'TPD Blood'!A:A,'TPD Blood'!B:B)</f>
        <v>028-7801-PD</v>
      </c>
      <c r="Q176" s="42" t="e">
        <f>_xlfn.XLOOKUP(Table35[[#This Row],[Subject Id]],'TPD Assayed'!A:A,'TPD Assayed'!C:C)</f>
        <v>#N/A</v>
      </c>
      <c r="R176" s="42" t="s">
        <v>23</v>
      </c>
      <c r="V176"/>
      <c r="Y176"/>
      <c r="Z176"/>
      <c r="AA176"/>
      <c r="AB176"/>
    </row>
    <row r="177" spans="1:28">
      <c r="A177" t="s">
        <v>233</v>
      </c>
      <c r="B177" t="str">
        <f>MID(Table35[[#This Row],[Subject Id]],13,1)</f>
        <v>N</v>
      </c>
      <c r="C177" t="str">
        <f>_xlfn.XLOOKUP(Table35[[#This Row],[Subject Id]],Table2[Subject Id],Table2[Event date])</f>
        <v>2022-04-13</v>
      </c>
      <c r="D177" s="37" t="str">
        <f>_xlfn.XLOOKUP(Table35[[#This Row],[Subject Id]],'T0 Blood'!A:A,'T0 Blood'!I:I)</f>
        <v>028-7803-0</v>
      </c>
      <c r="E177" s="37" t="str">
        <f>_xlfn.XLOOKUP(Table35[[#This Row],[Subject Id]],'T0 Blood'!A:A,'T0 Blood'!H:H)</f>
        <v>2022-04-13</v>
      </c>
      <c r="F177" s="69" t="e">
        <f>_xlfn.XLOOKUP(Table35[[#This Row],[Subject Id]],T0Assayed!D:D,T0Assayed!F:F)</f>
        <v>#N/A</v>
      </c>
      <c r="G177" s="39" t="s">
        <v>22</v>
      </c>
      <c r="H177" s="37" t="e">
        <v>#N/A</v>
      </c>
      <c r="I177" s="38" t="str">
        <f>_xlfn.XLOOKUP((CONCATENATE(Table35[[#This Row],[Subject Id]],"-T0")),'In the Lab'!A:A,'In the Lab'!G:G)</f>
        <v>yes</v>
      </c>
      <c r="J177" s="49" t="str">
        <f>_xlfn.XLOOKUP(Table35[[#This Row],[Subject Id]],'T1 Blood'!A:A,'T1 Blood'!I:I)</f>
        <v>028-7803-1</v>
      </c>
      <c r="K177" s="49" t="str">
        <f>_xlfn.XLOOKUP(Table35[[#This Row],[Subject Id]],'T1 Blood'!A:A,'T1 Blood'!H:H)</f>
        <v>2022-05-12</v>
      </c>
      <c r="L177" s="49" t="e">
        <f>_xlfn.XLOOKUP(Table35[[#This Row],[Subject Id]],'T1 Assayed'!A:A,'T1 Assayed'!D:D)</f>
        <v>#N/A</v>
      </c>
      <c r="M177" s="49" t="s">
        <v>23</v>
      </c>
      <c r="N177" s="49" t="s">
        <v>234</v>
      </c>
      <c r="O177" s="49" t="str">
        <f>_xlfn.XLOOKUP((CONCATENATE(Table35[[#This Row],[Subject Id]],"-T1")),'In the Lab'!A:A,'In the Lab'!G:G)</f>
        <v>yes</v>
      </c>
      <c r="P177" s="42" t="str">
        <f>_xlfn.XLOOKUP(Table35[[#This Row],[Subject Id]],'TPD Blood'!A:A,'TPD Blood'!B:B)</f>
        <v>028-7803-PD</v>
      </c>
      <c r="Q177" s="42" t="e">
        <f>_xlfn.XLOOKUP(Table35[[#This Row],[Subject Id]],'TPD Assayed'!A:A,'TPD Assayed'!C:C)</f>
        <v>#N/A</v>
      </c>
      <c r="R177" s="42" t="s">
        <v>23</v>
      </c>
      <c r="S177" s="42" t="s">
        <v>235</v>
      </c>
      <c r="V177"/>
      <c r="Y177"/>
      <c r="Z177"/>
      <c r="AA177"/>
      <c r="AB177"/>
    </row>
    <row r="178" spans="1:28">
      <c r="A178" t="s">
        <v>236</v>
      </c>
      <c r="B178" t="str">
        <f>MID(Table35[[#This Row],[Subject Id]],13,1)</f>
        <v>N</v>
      </c>
      <c r="C178" t="str">
        <f>_xlfn.XLOOKUP(Table35[[#This Row],[Subject Id]],Table2[Subject Id],Table2[Event date])</f>
        <v>2020-10-11</v>
      </c>
      <c r="D178" s="37" t="str">
        <f>_xlfn.XLOOKUP(Table35[[#This Row],[Subject Id]],'T0 Blood'!A:A,'T0 Blood'!I:I)</f>
        <v>012-1604-0</v>
      </c>
      <c r="E178" s="37" t="str">
        <f>_xlfn.XLOOKUP(Table35[[#This Row],[Subject Id]],'T0 Blood'!A:A,'T0 Blood'!H:H)</f>
        <v>2020-10-19</v>
      </c>
      <c r="F178" s="69" t="e">
        <f>_xlfn.XLOOKUP(Table35[[#This Row],[Subject Id]],T0Assayed!D:D,T0Assayed!F:F)</f>
        <v>#N/A</v>
      </c>
      <c r="G178" s="39" t="s">
        <v>22</v>
      </c>
      <c r="H178" s="37" t="e">
        <v>#N/A</v>
      </c>
      <c r="I178" s="38" t="str">
        <f>_xlfn.XLOOKUP((CONCATENATE(Table35[[#This Row],[Subject Id]],"-T0")),'In the Lab'!A:A,'In the Lab'!G:G)</f>
        <v>yes</v>
      </c>
      <c r="J178" s="49" t="str">
        <f>_xlfn.XLOOKUP(Table35[[#This Row],[Subject Id]],'T1 Blood'!A:A,'T1 Blood'!I:I)</f>
        <v>012-1604-1</v>
      </c>
      <c r="K178" s="49" t="str">
        <f>_xlfn.XLOOKUP(Table35[[#This Row],[Subject Id]],'T1 Blood'!A:A,'T1 Blood'!H:H)</f>
        <v>2020-11-09</v>
      </c>
      <c r="L178" s="49" t="e">
        <f>_xlfn.XLOOKUP(Table35[[#This Row],[Subject Id]],'T1 Assayed'!A:A,'T1 Assayed'!D:D)</f>
        <v>#N/A</v>
      </c>
      <c r="M178" s="49" t="s">
        <v>41</v>
      </c>
      <c r="N178" s="49" t="s">
        <v>237</v>
      </c>
      <c r="O178" s="49" t="str">
        <f>_xlfn.XLOOKUP((CONCATENATE(Table35[[#This Row],[Subject Id]],"-T1")),'In the Lab'!A:A,'In the Lab'!G:G)</f>
        <v>yes</v>
      </c>
      <c r="P178" s="42" t="e">
        <f>_xlfn.XLOOKUP(Table35[[#This Row],[Subject Id]],'TPD Blood'!A:A,'TPD Blood'!B:B)</f>
        <v>#N/A</v>
      </c>
      <c r="Q178" s="42" t="e">
        <f>_xlfn.XLOOKUP(Table35[[#This Row],[Subject Id]],'TPD Assayed'!A:A,'TPD Assayed'!C:C)</f>
        <v>#N/A</v>
      </c>
      <c r="V178"/>
      <c r="Y178"/>
      <c r="Z178"/>
      <c r="AA178"/>
      <c r="AB178"/>
    </row>
    <row r="179" spans="1:28">
      <c r="A179" t="s">
        <v>238</v>
      </c>
      <c r="B179" t="str">
        <f>MID(Table35[[#This Row],[Subject Id]],13,1)</f>
        <v>N</v>
      </c>
      <c r="C179" t="str">
        <f>_xlfn.XLOOKUP(Table35[[#This Row],[Subject Id]],Table2[Subject Id],Table2[Event date])</f>
        <v>2021-04-11</v>
      </c>
      <c r="D179" s="37" t="str">
        <f>_xlfn.XLOOKUP(Table35[[#This Row],[Subject Id]],'T0 Blood'!A:A,'T0 Blood'!I:I)</f>
        <v>014-1909-0</v>
      </c>
      <c r="E179" s="37" t="str">
        <f>_xlfn.XLOOKUP(Table35[[#This Row],[Subject Id]],'T0 Blood'!A:A,'T0 Blood'!H:H)</f>
        <v>2021-04-20</v>
      </c>
      <c r="F179" s="69" t="str">
        <f>_xlfn.XLOOKUP(Table35[[#This Row],[Subject Id]],T0Assayed!D:D,T0Assayed!F:F)</f>
        <v>OH2023_006</v>
      </c>
      <c r="G179" s="39" t="s">
        <v>22</v>
      </c>
      <c r="H179" s="37" t="e">
        <v>#N/A</v>
      </c>
      <c r="I179" s="38" t="str">
        <f>_xlfn.XLOOKUP((CONCATENATE(Table35[[#This Row],[Subject Id]],"-T0")),'In the Lab'!A:A,'In the Lab'!G:G)</f>
        <v>yes</v>
      </c>
      <c r="J179" s="49" t="str">
        <f>_xlfn.XLOOKUP(Table35[[#This Row],[Subject Id]],'T1 Blood'!A:A,'T1 Blood'!I:I)</f>
        <v>014-1909-1</v>
      </c>
      <c r="K179" s="49" t="str">
        <f>_xlfn.XLOOKUP(Table35[[#This Row],[Subject Id]],'T1 Blood'!A:A,'T1 Blood'!H:H)</f>
        <v>2021-06-22</v>
      </c>
      <c r="L179" s="49" t="str">
        <f>_xlfn.XLOOKUP(Table35[[#This Row],[Subject Id]],'T1 Assayed'!A:A,'T1 Assayed'!D:D)</f>
        <v>OH2023_028</v>
      </c>
      <c r="M179" s="49" t="s">
        <v>38</v>
      </c>
      <c r="N179" s="49" t="s">
        <v>239</v>
      </c>
      <c r="O179" s="49" t="str">
        <f>_xlfn.XLOOKUP((CONCATENATE(Table35[[#This Row],[Subject Id]],"-T1")),'In the Lab'!A:A,'In the Lab'!G:G)</f>
        <v>yes</v>
      </c>
      <c r="P179" s="42" t="e">
        <f>_xlfn.XLOOKUP(Table35[[#This Row],[Subject Id]],'TPD Blood'!A:A,'TPD Blood'!B:B)</f>
        <v>#N/A</v>
      </c>
      <c r="Q179" s="42" t="e">
        <f>_xlfn.XLOOKUP(Table35[[#This Row],[Subject Id]],'TPD Assayed'!A:A,'TPD Assayed'!C:C)</f>
        <v>#N/A</v>
      </c>
      <c r="V179"/>
      <c r="Y179"/>
      <c r="Z179"/>
      <c r="AA179"/>
      <c r="AB179"/>
    </row>
    <row r="180" spans="1:28">
      <c r="A180" t="s">
        <v>240</v>
      </c>
      <c r="B180" t="str">
        <f>MID(Table35[[#This Row],[Subject Id]],13,1)</f>
        <v>N</v>
      </c>
      <c r="C180" t="str">
        <f>_xlfn.XLOOKUP(Table35[[#This Row],[Subject Id]],Table2[Subject Id],Table2[Event date])</f>
        <v>2021-10-11</v>
      </c>
      <c r="D180" s="37" t="str">
        <f>_xlfn.XLOOKUP(Table35[[#This Row],[Subject Id]],'T0 Blood'!A:A,'T0 Blood'!I:I)</f>
        <v>014-1911-0</v>
      </c>
      <c r="E180" s="37" t="str">
        <f>_xlfn.XLOOKUP(Table35[[#This Row],[Subject Id]],'T0 Blood'!A:A,'T0 Blood'!H:H)</f>
        <v>2021-10-11</v>
      </c>
      <c r="F180" s="69" t="e">
        <f>_xlfn.XLOOKUP(Table35[[#This Row],[Subject Id]],T0Assayed!D:D,T0Assayed!F:F)</f>
        <v>#N/A</v>
      </c>
      <c r="G180" s="39" t="s">
        <v>22</v>
      </c>
      <c r="H180" s="37" t="e">
        <v>#N/A</v>
      </c>
      <c r="I180" s="38" t="str">
        <f>_xlfn.XLOOKUP((CONCATENATE(Table35[[#This Row],[Subject Id]],"-T0")),'In the Lab'!A:A,'In the Lab'!G:G)</f>
        <v>yes</v>
      </c>
      <c r="J180" s="49" t="str">
        <f>_xlfn.XLOOKUP(Table35[[#This Row],[Subject Id]],'T1 Blood'!A:A,'T1 Blood'!I:I)</f>
        <v>014-1911-1</v>
      </c>
      <c r="K180" s="49" t="str">
        <f>_xlfn.XLOOKUP(Table35[[#This Row],[Subject Id]],'T1 Blood'!A:A,'T1 Blood'!H:H)</f>
        <v>2021-11-01</v>
      </c>
      <c r="L180" s="49" t="e">
        <f>_xlfn.XLOOKUP(Table35[[#This Row],[Subject Id]],'T1 Assayed'!A:A,'T1 Assayed'!D:D)</f>
        <v>#N/A</v>
      </c>
      <c r="M180" s="49" t="s">
        <v>38</v>
      </c>
      <c r="N180" s="49" t="s">
        <v>241</v>
      </c>
      <c r="O180" s="49" t="str">
        <f>_xlfn.XLOOKUP((CONCATENATE(Table35[[#This Row],[Subject Id]],"-T1")),'In the Lab'!A:A,'In the Lab'!G:G)</f>
        <v>yes</v>
      </c>
      <c r="P180" s="42" t="e">
        <f>_xlfn.XLOOKUP(Table35[[#This Row],[Subject Id]],'TPD Blood'!A:A,'TPD Blood'!B:B)</f>
        <v>#N/A</v>
      </c>
      <c r="Q180" s="42" t="e">
        <f>_xlfn.XLOOKUP(Table35[[#This Row],[Subject Id]],'TPD Assayed'!A:A,'TPD Assayed'!C:C)</f>
        <v>#N/A</v>
      </c>
      <c r="V180"/>
      <c r="Y180"/>
      <c r="Z180"/>
      <c r="AA180"/>
      <c r="AB180"/>
    </row>
    <row r="181" spans="1:28">
      <c r="A181" t="s">
        <v>242</v>
      </c>
      <c r="B181" t="str">
        <f>MID(Table35[[#This Row],[Subject Id]],13,1)</f>
        <v>N</v>
      </c>
      <c r="C181" t="str">
        <f>_xlfn.XLOOKUP(Table35[[#This Row],[Subject Id]],Table2[Subject Id],Table2[Event date])</f>
        <v>2022-05-26</v>
      </c>
      <c r="D181" s="37" t="str">
        <f>_xlfn.XLOOKUP(Table35[[#This Row],[Subject Id]],'T0 Blood'!A:A,'T0 Blood'!I:I)</f>
        <v>034-8003-0</v>
      </c>
      <c r="E181" s="37" t="str">
        <f>_xlfn.XLOOKUP(Table35[[#This Row],[Subject Id]],'T0 Blood'!A:A,'T0 Blood'!H:H)</f>
        <v>2022-05-26</v>
      </c>
      <c r="F181" s="69" t="e">
        <f>_xlfn.XLOOKUP(Table35[[#This Row],[Subject Id]],T0Assayed!D:D,T0Assayed!F:F)</f>
        <v>#N/A</v>
      </c>
      <c r="G181" s="39" t="s">
        <v>22</v>
      </c>
      <c r="H181" s="37" t="e">
        <v>#N/A</v>
      </c>
      <c r="I181" s="38" t="str">
        <f>_xlfn.XLOOKUP((CONCATENATE(Table35[[#This Row],[Subject Id]],"-T0")),'In the Lab'!A:A,'In the Lab'!G:G)</f>
        <v>yes</v>
      </c>
      <c r="J181" s="49" t="str">
        <f>_xlfn.XLOOKUP(Table35[[#This Row],[Subject Id]],'T1 Blood'!A:A,'T1 Blood'!I:I)</f>
        <v>034-8003-1</v>
      </c>
      <c r="K181" s="49" t="str">
        <f>_xlfn.XLOOKUP(Table35[[#This Row],[Subject Id]],'T1 Blood'!A:A,'T1 Blood'!H:H)</f>
        <v>2022-06-16</v>
      </c>
      <c r="L181" s="49" t="str">
        <f>_xlfn.XLOOKUP(Table35[[#This Row],[Subject Id]],'T1 Assayed'!A:A,'T1 Assayed'!D:D)</f>
        <v>OH2023_029</v>
      </c>
      <c r="M181" s="49" t="s">
        <v>23</v>
      </c>
      <c r="N181" s="49" t="s">
        <v>243</v>
      </c>
      <c r="O181" s="49" t="str">
        <f>_xlfn.XLOOKUP((CONCATENATE(Table35[[#This Row],[Subject Id]],"-T1")),'In the Lab'!A:A,'In the Lab'!G:G)</f>
        <v>yes</v>
      </c>
      <c r="P181" s="42" t="e">
        <f>_xlfn.XLOOKUP(Table35[[#This Row],[Subject Id]],'TPD Blood'!A:A,'TPD Blood'!B:B)</f>
        <v>#N/A</v>
      </c>
      <c r="Q181" s="42" t="e">
        <f>_xlfn.XLOOKUP(Table35[[#This Row],[Subject Id]],'TPD Assayed'!A:A,'TPD Assayed'!C:C)</f>
        <v>#N/A</v>
      </c>
      <c r="V181"/>
      <c r="Y181"/>
      <c r="Z181"/>
      <c r="AA181"/>
      <c r="AB181"/>
    </row>
    <row r="182" spans="1:28">
      <c r="A182" t="s">
        <v>244</v>
      </c>
      <c r="B182" t="str">
        <f>MID(Table35[[#This Row],[Subject Id]],13,1)</f>
        <v>N</v>
      </c>
      <c r="C182" t="str">
        <f>_xlfn.XLOOKUP(Table35[[#This Row],[Subject Id]],Table2[Subject Id],Table2[Event date])</f>
        <v>2016-06-13</v>
      </c>
      <c r="D182" s="37" t="str">
        <f>_xlfn.XLOOKUP(Table35[[#This Row],[Subject Id]],'T0 Blood'!A:A,'T0 Blood'!I:I)</f>
        <v>041-8043-0</v>
      </c>
      <c r="E182" s="37" t="str">
        <f>_xlfn.XLOOKUP(Table35[[#This Row],[Subject Id]],'T0 Blood'!A:A,'T0 Blood'!H:H)</f>
        <v>2016-06-13</v>
      </c>
      <c r="F182" s="69" t="e">
        <f>_xlfn.XLOOKUP(Table35[[#This Row],[Subject Id]],T0Assayed!D:D,T0Assayed!F:F)</f>
        <v>#N/A</v>
      </c>
      <c r="G182" s="39" t="s">
        <v>22</v>
      </c>
      <c r="H182" s="37" t="e">
        <v>#N/A</v>
      </c>
      <c r="I182" s="38" t="str">
        <f>_xlfn.XLOOKUP((CONCATENATE(Table35[[#This Row],[Subject Id]],"-T0")),'In the Lab'!A:A,'In the Lab'!G:G)</f>
        <v>yes</v>
      </c>
      <c r="J182" s="49" t="e">
        <f>_xlfn.XLOOKUP(Table35[[#This Row],[Subject Id]],'T1 Blood'!A:A,'T1 Blood'!I:I)</f>
        <v>#N/A</v>
      </c>
      <c r="K182" s="49" t="e">
        <f>_xlfn.XLOOKUP(Table35[[#This Row],[Subject Id]],'T1 Blood'!A:A,'T1 Blood'!H:H)</f>
        <v>#N/A</v>
      </c>
      <c r="L182" s="49" t="e">
        <f>_xlfn.XLOOKUP(Table35[[#This Row],[Subject Id]],'T1 Assayed'!A:A,'T1 Assayed'!D:D)</f>
        <v>#N/A</v>
      </c>
      <c r="M182" s="49" t="e">
        <v>#N/A</v>
      </c>
      <c r="N182" s="49" t="e">
        <v>#N/A</v>
      </c>
      <c r="O182" s="49" t="e">
        <f>_xlfn.XLOOKUP((CONCATENATE(Table35[[#This Row],[Subject Id]],"-T1")),'In the Lab'!A:A,'In the Lab'!G:G)</f>
        <v>#N/A</v>
      </c>
      <c r="P182" s="42" t="e">
        <f>_xlfn.XLOOKUP(Table35[[#This Row],[Subject Id]],'TPD Blood'!A:A,'TPD Blood'!B:B)</f>
        <v>#N/A</v>
      </c>
      <c r="Q182" s="42" t="e">
        <f>_xlfn.XLOOKUP(Table35[[#This Row],[Subject Id]],'TPD Assayed'!A:A,'TPD Assayed'!C:C)</f>
        <v>#N/A</v>
      </c>
      <c r="V182"/>
      <c r="Y182"/>
      <c r="Z182"/>
      <c r="AA182"/>
      <c r="AB182"/>
    </row>
    <row r="183" spans="1:28">
      <c r="A183" t="s">
        <v>245</v>
      </c>
      <c r="B183" t="str">
        <f>MID(Table35[[#This Row],[Subject Id]],13,1)</f>
        <v>N</v>
      </c>
      <c r="C183" t="str">
        <f>_xlfn.XLOOKUP(Table35[[#This Row],[Subject Id]],Table2[Subject Id],Table2[Event date])</f>
        <v>2016-06-14</v>
      </c>
      <c r="D183" s="37" t="str">
        <f>_xlfn.XLOOKUP(Table35[[#This Row],[Subject Id]],'T0 Blood'!A:A,'T0 Blood'!I:I)</f>
        <v>041-8044-0</v>
      </c>
      <c r="E183" s="37" t="str">
        <f>_xlfn.XLOOKUP(Table35[[#This Row],[Subject Id]],'T0 Blood'!A:A,'T0 Blood'!H:H)</f>
        <v>2016-06-14</v>
      </c>
      <c r="F183" s="69" t="e">
        <f>_xlfn.XLOOKUP(Table35[[#This Row],[Subject Id]],T0Assayed!D:D,T0Assayed!F:F)</f>
        <v>#N/A</v>
      </c>
      <c r="G183" s="39" t="s">
        <v>22</v>
      </c>
      <c r="H183" s="37" t="e">
        <v>#N/A</v>
      </c>
      <c r="I183" s="38" t="str">
        <f>_xlfn.XLOOKUP((CONCATENATE(Table35[[#This Row],[Subject Id]],"-T0")),'In the Lab'!A:A,'In the Lab'!G:G)</f>
        <v>yes</v>
      </c>
      <c r="J183" s="49" t="e">
        <f>_xlfn.XLOOKUP(Table35[[#This Row],[Subject Id]],'T1 Blood'!A:A,'T1 Blood'!I:I)</f>
        <v>#N/A</v>
      </c>
      <c r="K183" s="49" t="e">
        <f>_xlfn.XLOOKUP(Table35[[#This Row],[Subject Id]],'T1 Blood'!A:A,'T1 Blood'!H:H)</f>
        <v>#N/A</v>
      </c>
      <c r="L183" s="49" t="e">
        <f>_xlfn.XLOOKUP(Table35[[#This Row],[Subject Id]],'T1 Assayed'!A:A,'T1 Assayed'!D:D)</f>
        <v>#N/A</v>
      </c>
      <c r="M183" s="49" t="e">
        <v>#N/A</v>
      </c>
      <c r="N183" s="49" t="e">
        <v>#N/A</v>
      </c>
      <c r="O183" s="49" t="e">
        <f>_xlfn.XLOOKUP((CONCATENATE(Table35[[#This Row],[Subject Id]],"-T1")),'In the Lab'!A:A,'In the Lab'!G:G)</f>
        <v>#N/A</v>
      </c>
      <c r="P183" s="42" t="e">
        <f>_xlfn.XLOOKUP(Table35[[#This Row],[Subject Id]],'TPD Blood'!A:A,'TPD Blood'!B:B)</f>
        <v>#N/A</v>
      </c>
      <c r="Q183" s="42" t="e">
        <f>_xlfn.XLOOKUP(Table35[[#This Row],[Subject Id]],'TPD Assayed'!A:A,'TPD Assayed'!C:C)</f>
        <v>#N/A</v>
      </c>
      <c r="V183"/>
      <c r="Y183"/>
      <c r="Z183"/>
      <c r="AA183"/>
      <c r="AB183"/>
    </row>
    <row r="184" spans="1:28">
      <c r="A184" t="s">
        <v>246</v>
      </c>
      <c r="B184" t="str">
        <f>MID(Table35[[#This Row],[Subject Id]],13,1)</f>
        <v>N</v>
      </c>
      <c r="C184" t="str">
        <f>_xlfn.XLOOKUP(Table35[[#This Row],[Subject Id]],Table2[Subject Id],Table2[Event date])</f>
        <v>2016-06-20</v>
      </c>
      <c r="D184" s="37" t="str">
        <f>_xlfn.XLOOKUP(Table35[[#This Row],[Subject Id]],'T0 Blood'!A:A,'T0 Blood'!I:I)</f>
        <v>041-8045-0</v>
      </c>
      <c r="E184" s="37" t="str">
        <f>_xlfn.XLOOKUP(Table35[[#This Row],[Subject Id]],'T0 Blood'!A:A,'T0 Blood'!H:H)</f>
        <v>2016-06-20</v>
      </c>
      <c r="F184" s="69" t="e">
        <f>_xlfn.XLOOKUP(Table35[[#This Row],[Subject Id]],T0Assayed!D:D,T0Assayed!F:F)</f>
        <v>#N/A</v>
      </c>
      <c r="G184" s="39" t="s">
        <v>22</v>
      </c>
      <c r="H184" s="37" t="e">
        <v>#N/A</v>
      </c>
      <c r="I184" s="38" t="str">
        <f>_xlfn.XLOOKUP((CONCATENATE(Table35[[#This Row],[Subject Id]],"-T0")),'In the Lab'!A:A,'In the Lab'!G:G)</f>
        <v>yes</v>
      </c>
      <c r="J184" s="49" t="e">
        <f>_xlfn.XLOOKUP(Table35[[#This Row],[Subject Id]],'T1 Blood'!A:A,'T1 Blood'!I:I)</f>
        <v>#N/A</v>
      </c>
      <c r="K184" s="49" t="e">
        <f>_xlfn.XLOOKUP(Table35[[#This Row],[Subject Id]],'T1 Blood'!A:A,'T1 Blood'!H:H)</f>
        <v>#N/A</v>
      </c>
      <c r="L184" s="49" t="e">
        <f>_xlfn.XLOOKUP(Table35[[#This Row],[Subject Id]],'T1 Assayed'!A:A,'T1 Assayed'!D:D)</f>
        <v>#N/A</v>
      </c>
      <c r="M184" s="49" t="e">
        <v>#N/A</v>
      </c>
      <c r="N184" s="49" t="e">
        <v>#N/A</v>
      </c>
      <c r="O184" s="49" t="e">
        <f>_xlfn.XLOOKUP((CONCATENATE(Table35[[#This Row],[Subject Id]],"-T1")),'In the Lab'!A:A,'In the Lab'!G:G)</f>
        <v>#N/A</v>
      </c>
      <c r="P184" s="42" t="e">
        <f>_xlfn.XLOOKUP(Table35[[#This Row],[Subject Id]],'TPD Blood'!A:A,'TPD Blood'!B:B)</f>
        <v>#N/A</v>
      </c>
      <c r="Q184" s="42" t="e">
        <f>_xlfn.XLOOKUP(Table35[[#This Row],[Subject Id]],'TPD Assayed'!A:A,'TPD Assayed'!C:C)</f>
        <v>#N/A</v>
      </c>
      <c r="V184"/>
      <c r="Y184"/>
      <c r="Z184"/>
      <c r="AA184"/>
      <c r="AB184"/>
    </row>
    <row r="185" spans="1:28">
      <c r="A185" t="s">
        <v>247</v>
      </c>
      <c r="B185" t="str">
        <f>MID(Table35[[#This Row],[Subject Id]],13,1)</f>
        <v>N</v>
      </c>
      <c r="C185" t="str">
        <f>_xlfn.XLOOKUP(Table35[[#This Row],[Subject Id]],Table2[Subject Id],Table2[Event date])</f>
        <v>2016-06-21</v>
      </c>
      <c r="D185" s="37" t="str">
        <f>_xlfn.XLOOKUP(Table35[[#This Row],[Subject Id]],'T0 Blood'!A:A,'T0 Blood'!I:I)</f>
        <v>041-8046-0</v>
      </c>
      <c r="E185" s="37" t="str">
        <f>_xlfn.XLOOKUP(Table35[[#This Row],[Subject Id]],'T0 Blood'!A:A,'T0 Blood'!H:H)</f>
        <v>2016-06-21</v>
      </c>
      <c r="F185" s="69" t="e">
        <f>_xlfn.XLOOKUP(Table35[[#This Row],[Subject Id]],T0Assayed!D:D,T0Assayed!F:F)</f>
        <v>#N/A</v>
      </c>
      <c r="G185" s="39" t="s">
        <v>22</v>
      </c>
      <c r="H185" s="37" t="e">
        <v>#N/A</v>
      </c>
      <c r="I185" s="38" t="str">
        <f>_xlfn.XLOOKUP((CONCATENATE(Table35[[#This Row],[Subject Id]],"-T0")),'In the Lab'!A:A,'In the Lab'!G:G)</f>
        <v>yes</v>
      </c>
      <c r="J185" s="49" t="e">
        <f>_xlfn.XLOOKUP(Table35[[#This Row],[Subject Id]],'T1 Blood'!A:A,'T1 Blood'!I:I)</f>
        <v>#N/A</v>
      </c>
      <c r="K185" s="49" t="e">
        <f>_xlfn.XLOOKUP(Table35[[#This Row],[Subject Id]],'T1 Blood'!A:A,'T1 Blood'!H:H)</f>
        <v>#N/A</v>
      </c>
      <c r="L185" s="49" t="e">
        <f>_xlfn.XLOOKUP(Table35[[#This Row],[Subject Id]],'T1 Assayed'!A:A,'T1 Assayed'!D:D)</f>
        <v>#N/A</v>
      </c>
      <c r="M185" s="49" t="e">
        <v>#N/A</v>
      </c>
      <c r="N185" s="49" t="e">
        <v>#N/A</v>
      </c>
      <c r="O185" s="49" t="e">
        <f>_xlfn.XLOOKUP((CONCATENATE(Table35[[#This Row],[Subject Id]],"-T1")),'In the Lab'!A:A,'In the Lab'!G:G)</f>
        <v>#N/A</v>
      </c>
      <c r="P185" s="42" t="e">
        <f>_xlfn.XLOOKUP(Table35[[#This Row],[Subject Id]],'TPD Blood'!A:A,'TPD Blood'!B:B)</f>
        <v>#N/A</v>
      </c>
      <c r="Q185" s="42" t="e">
        <f>_xlfn.XLOOKUP(Table35[[#This Row],[Subject Id]],'TPD Assayed'!A:A,'TPD Assayed'!C:C)</f>
        <v>#N/A</v>
      </c>
      <c r="V185"/>
      <c r="Y185"/>
      <c r="Z185"/>
      <c r="AA185"/>
      <c r="AB185"/>
    </row>
    <row r="186" spans="1:28">
      <c r="A186" t="s">
        <v>248</v>
      </c>
      <c r="B186" t="str">
        <f>MID(Table35[[#This Row],[Subject Id]],13,1)</f>
        <v>N</v>
      </c>
      <c r="C186" t="str">
        <f>_xlfn.XLOOKUP(Table35[[#This Row],[Subject Id]],Table2[Subject Id],Table2[Event date])</f>
        <v>2016-06-23</v>
      </c>
      <c r="D186" s="37" t="str">
        <f>_xlfn.XLOOKUP(Table35[[#This Row],[Subject Id]],'T0 Blood'!A:A,'T0 Blood'!I:I)</f>
        <v>041-8049-0</v>
      </c>
      <c r="E186" s="37" t="str">
        <f>_xlfn.XLOOKUP(Table35[[#This Row],[Subject Id]],'T0 Blood'!A:A,'T0 Blood'!H:H)</f>
        <v>2016-06-23</v>
      </c>
      <c r="F186" s="69" t="e">
        <f>_xlfn.XLOOKUP(Table35[[#This Row],[Subject Id]],T0Assayed!D:D,T0Assayed!F:F)</f>
        <v>#N/A</v>
      </c>
      <c r="G186" s="39" t="s">
        <v>22</v>
      </c>
      <c r="H186" s="37" t="e">
        <v>#N/A</v>
      </c>
      <c r="I186" s="38" t="str">
        <f>_xlfn.XLOOKUP((CONCATENATE(Table35[[#This Row],[Subject Id]],"-T0")),'In the Lab'!A:A,'In the Lab'!G:G)</f>
        <v>yes</v>
      </c>
      <c r="J186" s="49" t="e">
        <f>_xlfn.XLOOKUP(Table35[[#This Row],[Subject Id]],'T1 Blood'!A:A,'T1 Blood'!I:I)</f>
        <v>#N/A</v>
      </c>
      <c r="K186" s="49" t="e">
        <f>_xlfn.XLOOKUP(Table35[[#This Row],[Subject Id]],'T1 Blood'!A:A,'T1 Blood'!H:H)</f>
        <v>#N/A</v>
      </c>
      <c r="L186" s="49" t="e">
        <f>_xlfn.XLOOKUP(Table35[[#This Row],[Subject Id]],'T1 Assayed'!A:A,'T1 Assayed'!D:D)</f>
        <v>#N/A</v>
      </c>
      <c r="M186" s="49" t="e">
        <v>#N/A</v>
      </c>
      <c r="N186" s="49" t="e">
        <v>#N/A</v>
      </c>
      <c r="O186" s="49" t="e">
        <f>_xlfn.XLOOKUP((CONCATENATE(Table35[[#This Row],[Subject Id]],"-T1")),'In the Lab'!A:A,'In the Lab'!G:G)</f>
        <v>#N/A</v>
      </c>
      <c r="P186" s="42" t="e">
        <f>_xlfn.XLOOKUP(Table35[[#This Row],[Subject Id]],'TPD Blood'!A:A,'TPD Blood'!B:B)</f>
        <v>#N/A</v>
      </c>
      <c r="Q186" s="42" t="e">
        <f>_xlfn.XLOOKUP(Table35[[#This Row],[Subject Id]],'TPD Assayed'!A:A,'TPD Assayed'!C:C)</f>
        <v>#N/A</v>
      </c>
      <c r="V186"/>
      <c r="Y186"/>
      <c r="Z186"/>
      <c r="AA186"/>
      <c r="AB186"/>
    </row>
    <row r="187" spans="1:28">
      <c r="A187" t="s">
        <v>249</v>
      </c>
      <c r="B187" t="str">
        <f>MID(Table35[[#This Row],[Subject Id]],13,1)</f>
        <v>N</v>
      </c>
      <c r="C187" t="str">
        <f>_xlfn.XLOOKUP(Table35[[#This Row],[Subject Id]],Table2[Subject Id],Table2[Event date])</f>
        <v>2016-07-18</v>
      </c>
      <c r="D187" s="37" t="str">
        <f>_xlfn.XLOOKUP(Table35[[#This Row],[Subject Id]],'T0 Blood'!A:A,'T0 Blood'!I:I)</f>
        <v>041-8050-0</v>
      </c>
      <c r="E187" s="37" t="str">
        <f>_xlfn.XLOOKUP(Table35[[#This Row],[Subject Id]],'T0 Blood'!A:A,'T0 Blood'!H:H)</f>
        <v>2016-07-18</v>
      </c>
      <c r="F187" s="69" t="e">
        <f>_xlfn.XLOOKUP(Table35[[#This Row],[Subject Id]],T0Assayed!D:D,T0Assayed!F:F)</f>
        <v>#N/A</v>
      </c>
      <c r="G187" s="39" t="s">
        <v>22</v>
      </c>
      <c r="H187" s="37" t="e">
        <v>#N/A</v>
      </c>
      <c r="I187" s="38" t="str">
        <f>_xlfn.XLOOKUP((CONCATENATE(Table35[[#This Row],[Subject Id]],"-T0")),'In the Lab'!A:A,'In the Lab'!G:G)</f>
        <v>yes</v>
      </c>
      <c r="J187" s="49" t="e">
        <f>_xlfn.XLOOKUP(Table35[[#This Row],[Subject Id]],'T1 Blood'!A:A,'T1 Blood'!I:I)</f>
        <v>#N/A</v>
      </c>
      <c r="K187" s="49" t="e">
        <f>_xlfn.XLOOKUP(Table35[[#This Row],[Subject Id]],'T1 Blood'!A:A,'T1 Blood'!H:H)</f>
        <v>#N/A</v>
      </c>
      <c r="L187" s="49" t="e">
        <f>_xlfn.XLOOKUP(Table35[[#This Row],[Subject Id]],'T1 Assayed'!A:A,'T1 Assayed'!D:D)</f>
        <v>#N/A</v>
      </c>
      <c r="M187" s="49" t="e">
        <v>#N/A</v>
      </c>
      <c r="N187" s="49" t="e">
        <v>#N/A</v>
      </c>
      <c r="O187" s="49" t="e">
        <f>_xlfn.XLOOKUP((CONCATENATE(Table35[[#This Row],[Subject Id]],"-T1")),'In the Lab'!A:A,'In the Lab'!G:G)</f>
        <v>#N/A</v>
      </c>
      <c r="P187" s="42" t="e">
        <f>_xlfn.XLOOKUP(Table35[[#This Row],[Subject Id]],'TPD Blood'!A:A,'TPD Blood'!B:B)</f>
        <v>#N/A</v>
      </c>
      <c r="Q187" s="42" t="e">
        <f>_xlfn.XLOOKUP(Table35[[#This Row],[Subject Id]],'TPD Assayed'!A:A,'TPD Assayed'!C:C)</f>
        <v>#N/A</v>
      </c>
      <c r="V187"/>
      <c r="Y187"/>
      <c r="Z187"/>
      <c r="AA187"/>
      <c r="AB187"/>
    </row>
    <row r="188" spans="1:28">
      <c r="A188" t="s">
        <v>250</v>
      </c>
      <c r="B188" t="str">
        <f>MID(Table35[[#This Row],[Subject Id]],13,1)</f>
        <v>N</v>
      </c>
      <c r="C188" t="str">
        <f>_xlfn.XLOOKUP(Table35[[#This Row],[Subject Id]],Table2[Subject Id],Table2[Event date])</f>
        <v>2016-06-30</v>
      </c>
      <c r="D188" s="37" t="str">
        <f>_xlfn.XLOOKUP(Table35[[#This Row],[Subject Id]],'T0 Blood'!A:A,'T0 Blood'!I:I)</f>
        <v>041-8052-0</v>
      </c>
      <c r="E188" s="37" t="str">
        <f>_xlfn.XLOOKUP(Table35[[#This Row],[Subject Id]],'T0 Blood'!A:A,'T0 Blood'!H:H)</f>
        <v>2016-06-30</v>
      </c>
      <c r="F188" s="69" t="e">
        <f>_xlfn.XLOOKUP(Table35[[#This Row],[Subject Id]],T0Assayed!D:D,T0Assayed!F:F)</f>
        <v>#N/A</v>
      </c>
      <c r="G188" s="39" t="s">
        <v>22</v>
      </c>
      <c r="H188" s="37" t="e">
        <v>#N/A</v>
      </c>
      <c r="I188" s="38" t="str">
        <f>_xlfn.XLOOKUP((CONCATENATE(Table35[[#This Row],[Subject Id]],"-T0")),'In the Lab'!A:A,'In the Lab'!G:G)</f>
        <v>yes</v>
      </c>
      <c r="J188" s="49" t="e">
        <f>_xlfn.XLOOKUP(Table35[[#This Row],[Subject Id]],'T1 Blood'!A:A,'T1 Blood'!I:I)</f>
        <v>#N/A</v>
      </c>
      <c r="K188" s="49" t="e">
        <f>_xlfn.XLOOKUP(Table35[[#This Row],[Subject Id]],'T1 Blood'!A:A,'T1 Blood'!H:H)</f>
        <v>#N/A</v>
      </c>
      <c r="L188" s="49" t="e">
        <f>_xlfn.XLOOKUP(Table35[[#This Row],[Subject Id]],'T1 Assayed'!A:A,'T1 Assayed'!D:D)</f>
        <v>#N/A</v>
      </c>
      <c r="M188" s="49" t="e">
        <v>#N/A</v>
      </c>
      <c r="N188" s="49" t="e">
        <v>#N/A</v>
      </c>
      <c r="O188" s="49" t="e">
        <f>_xlfn.XLOOKUP((CONCATENATE(Table35[[#This Row],[Subject Id]],"-T1")),'In the Lab'!A:A,'In the Lab'!G:G)</f>
        <v>#N/A</v>
      </c>
      <c r="P188" s="42" t="e">
        <f>_xlfn.XLOOKUP(Table35[[#This Row],[Subject Id]],'TPD Blood'!A:A,'TPD Blood'!B:B)</f>
        <v>#N/A</v>
      </c>
      <c r="Q188" s="42" t="e">
        <f>_xlfn.XLOOKUP(Table35[[#This Row],[Subject Id]],'TPD Assayed'!A:A,'TPD Assayed'!C:C)</f>
        <v>#N/A</v>
      </c>
      <c r="V188"/>
      <c r="Y188"/>
      <c r="Z188"/>
      <c r="AA188"/>
      <c r="AB188"/>
    </row>
    <row r="189" spans="1:28">
      <c r="A189" t="s">
        <v>251</v>
      </c>
      <c r="B189" t="str">
        <f>MID(Table35[[#This Row],[Subject Id]],13,1)</f>
        <v>N</v>
      </c>
      <c r="C189" t="str">
        <f>_xlfn.XLOOKUP(Table35[[#This Row],[Subject Id]],Table2[Subject Id],Table2[Event date])</f>
        <v>2016-07-12</v>
      </c>
      <c r="D189" s="37" t="str">
        <f>_xlfn.XLOOKUP(Table35[[#This Row],[Subject Id]],'T0 Blood'!A:A,'T0 Blood'!I:I)</f>
        <v>041-8053-0</v>
      </c>
      <c r="E189" s="37" t="str">
        <f>_xlfn.XLOOKUP(Table35[[#This Row],[Subject Id]],'T0 Blood'!A:A,'T0 Blood'!H:H)</f>
        <v>2016-07-12</v>
      </c>
      <c r="F189" s="69" t="e">
        <f>_xlfn.XLOOKUP(Table35[[#This Row],[Subject Id]],T0Assayed!D:D,T0Assayed!F:F)</f>
        <v>#N/A</v>
      </c>
      <c r="G189" s="39" t="s">
        <v>22</v>
      </c>
      <c r="H189" s="37" t="e">
        <v>#N/A</v>
      </c>
      <c r="I189" s="38" t="str">
        <f>_xlfn.XLOOKUP((CONCATENATE(Table35[[#This Row],[Subject Id]],"-T0")),'In the Lab'!A:A,'In the Lab'!G:G)</f>
        <v>yes</v>
      </c>
      <c r="J189" s="49" t="e">
        <f>_xlfn.XLOOKUP(Table35[[#This Row],[Subject Id]],'T1 Blood'!A:A,'T1 Blood'!I:I)</f>
        <v>#N/A</v>
      </c>
      <c r="K189" s="49" t="e">
        <f>_xlfn.XLOOKUP(Table35[[#This Row],[Subject Id]],'T1 Blood'!A:A,'T1 Blood'!H:H)</f>
        <v>#N/A</v>
      </c>
      <c r="L189" s="49" t="e">
        <f>_xlfn.XLOOKUP(Table35[[#This Row],[Subject Id]],'T1 Assayed'!A:A,'T1 Assayed'!D:D)</f>
        <v>#N/A</v>
      </c>
      <c r="M189" s="49" t="e">
        <v>#N/A</v>
      </c>
      <c r="N189" s="49" t="e">
        <v>#N/A</v>
      </c>
      <c r="O189" s="49" t="e">
        <f>_xlfn.XLOOKUP((CONCATENATE(Table35[[#This Row],[Subject Id]],"-T1")),'In the Lab'!A:A,'In the Lab'!G:G)</f>
        <v>#N/A</v>
      </c>
      <c r="P189" s="42" t="e">
        <f>_xlfn.XLOOKUP(Table35[[#This Row],[Subject Id]],'TPD Blood'!A:A,'TPD Blood'!B:B)</f>
        <v>#N/A</v>
      </c>
      <c r="Q189" s="42" t="e">
        <f>_xlfn.XLOOKUP(Table35[[#This Row],[Subject Id]],'TPD Assayed'!A:A,'TPD Assayed'!C:C)</f>
        <v>#N/A</v>
      </c>
      <c r="V189"/>
      <c r="Y189"/>
      <c r="Z189"/>
      <c r="AA189"/>
      <c r="AB189"/>
    </row>
    <row r="190" spans="1:28">
      <c r="A190" t="s">
        <v>252</v>
      </c>
      <c r="B190" t="str">
        <f>MID(Table35[[#This Row],[Subject Id]],13,1)</f>
        <v>N</v>
      </c>
      <c r="C190" t="str">
        <f>_xlfn.XLOOKUP(Table35[[#This Row],[Subject Id]],Table2[Subject Id],Table2[Event date])</f>
        <v>2017-12-06</v>
      </c>
      <c r="D190" s="37" t="str">
        <f>_xlfn.XLOOKUP(Table35[[#This Row],[Subject Id]],'T0 Blood'!A:A,'T0 Blood'!I:I)</f>
        <v>041-8196-0</v>
      </c>
      <c r="E190" s="37" t="str">
        <f>_xlfn.XLOOKUP(Table35[[#This Row],[Subject Id]],'T0 Blood'!A:A,'T0 Blood'!H:H)</f>
        <v>2017-12-06</v>
      </c>
      <c r="F190" s="69" t="e">
        <f>_xlfn.XLOOKUP(Table35[[#This Row],[Subject Id]],T0Assayed!D:D,T0Assayed!F:F)</f>
        <v>#N/A</v>
      </c>
      <c r="G190" s="39" t="s">
        <v>22</v>
      </c>
      <c r="H190" s="37" t="e">
        <v>#N/A</v>
      </c>
      <c r="I190" s="38" t="str">
        <f>_xlfn.XLOOKUP((CONCATENATE(Table35[[#This Row],[Subject Id]],"-T0")),'In the Lab'!A:A,'In the Lab'!G:G)</f>
        <v>yes</v>
      </c>
      <c r="J190" s="49" t="e">
        <f>_xlfn.XLOOKUP(Table35[[#This Row],[Subject Id]],'T1 Blood'!A:A,'T1 Blood'!I:I)</f>
        <v>#N/A</v>
      </c>
      <c r="K190" s="49" t="e">
        <f>_xlfn.XLOOKUP(Table35[[#This Row],[Subject Id]],'T1 Blood'!A:A,'T1 Blood'!H:H)</f>
        <v>#N/A</v>
      </c>
      <c r="L190" s="49" t="e">
        <f>_xlfn.XLOOKUP(Table35[[#This Row],[Subject Id]],'T1 Assayed'!A:A,'T1 Assayed'!D:D)</f>
        <v>#N/A</v>
      </c>
      <c r="M190" s="49" t="e">
        <v>#N/A</v>
      </c>
      <c r="N190" s="49" t="e">
        <v>#N/A</v>
      </c>
      <c r="O190" s="49" t="e">
        <f>_xlfn.XLOOKUP((CONCATENATE(Table35[[#This Row],[Subject Id]],"-T1")),'In the Lab'!A:A,'In the Lab'!G:G)</f>
        <v>#N/A</v>
      </c>
      <c r="P190" s="42" t="e">
        <f>_xlfn.XLOOKUP(Table35[[#This Row],[Subject Id]],'TPD Blood'!A:A,'TPD Blood'!B:B)</f>
        <v>#N/A</v>
      </c>
      <c r="Q190" s="42" t="e">
        <f>_xlfn.XLOOKUP(Table35[[#This Row],[Subject Id]],'TPD Assayed'!A:A,'TPD Assayed'!C:C)</f>
        <v>#N/A</v>
      </c>
      <c r="V190"/>
      <c r="Y190"/>
      <c r="Z190"/>
      <c r="AA190"/>
      <c r="AB190"/>
    </row>
    <row r="191" spans="1:28">
      <c r="A191" t="s">
        <v>253</v>
      </c>
      <c r="B191" t="str">
        <f>MID(Table35[[#This Row],[Subject Id]],13,1)</f>
        <v>N</v>
      </c>
      <c r="C191" t="str">
        <f>_xlfn.XLOOKUP(Table35[[#This Row],[Subject Id]],Table2[Subject Id],Table2[Event date])</f>
        <v>2017-12-11</v>
      </c>
      <c r="D191" s="37" t="str">
        <f>_xlfn.XLOOKUP(Table35[[#This Row],[Subject Id]],'T0 Blood'!A:A,'T0 Blood'!I:I)</f>
        <v>041-8198-0</v>
      </c>
      <c r="E191" s="37" t="str">
        <f>_xlfn.XLOOKUP(Table35[[#This Row],[Subject Id]],'T0 Blood'!A:A,'T0 Blood'!H:H)</f>
        <v>2017-12-11</v>
      </c>
      <c r="F191" s="69" t="e">
        <f>_xlfn.XLOOKUP(Table35[[#This Row],[Subject Id]],T0Assayed!D:D,T0Assayed!F:F)</f>
        <v>#N/A</v>
      </c>
      <c r="G191" s="39" t="s">
        <v>22</v>
      </c>
      <c r="H191" s="37" t="e">
        <v>#N/A</v>
      </c>
      <c r="I191" s="38" t="str">
        <f>_xlfn.XLOOKUP((CONCATENATE(Table35[[#This Row],[Subject Id]],"-T0")),'In the Lab'!A:A,'In the Lab'!G:G)</f>
        <v>yes</v>
      </c>
      <c r="J191" s="49" t="e">
        <f>_xlfn.XLOOKUP(Table35[[#This Row],[Subject Id]],'T1 Blood'!A:A,'T1 Blood'!I:I)</f>
        <v>#N/A</v>
      </c>
      <c r="K191" s="49" t="e">
        <f>_xlfn.XLOOKUP(Table35[[#This Row],[Subject Id]],'T1 Blood'!A:A,'T1 Blood'!H:H)</f>
        <v>#N/A</v>
      </c>
      <c r="L191" s="49" t="e">
        <f>_xlfn.XLOOKUP(Table35[[#This Row],[Subject Id]],'T1 Assayed'!A:A,'T1 Assayed'!D:D)</f>
        <v>#N/A</v>
      </c>
      <c r="M191" s="49" t="e">
        <v>#N/A</v>
      </c>
      <c r="N191" s="49" t="e">
        <v>#N/A</v>
      </c>
      <c r="O191" s="49" t="e">
        <f>_xlfn.XLOOKUP((CONCATENATE(Table35[[#This Row],[Subject Id]],"-T1")),'In the Lab'!A:A,'In the Lab'!G:G)</f>
        <v>#N/A</v>
      </c>
      <c r="P191" s="42" t="e">
        <f>_xlfn.XLOOKUP(Table35[[#This Row],[Subject Id]],'TPD Blood'!A:A,'TPD Blood'!B:B)</f>
        <v>#N/A</v>
      </c>
      <c r="Q191" s="42" t="e">
        <f>_xlfn.XLOOKUP(Table35[[#This Row],[Subject Id]],'TPD Assayed'!A:A,'TPD Assayed'!C:C)</f>
        <v>#N/A</v>
      </c>
      <c r="V191"/>
      <c r="Y191"/>
      <c r="Z191"/>
      <c r="AA191"/>
      <c r="AB191"/>
    </row>
    <row r="192" spans="1:28">
      <c r="A192" t="s">
        <v>254</v>
      </c>
      <c r="B192" t="str">
        <f>MID(Table35[[#This Row],[Subject Id]],13,1)</f>
        <v>N</v>
      </c>
      <c r="C192" t="str">
        <f>_xlfn.XLOOKUP(Table35[[#This Row],[Subject Id]],Table2[Subject Id],Table2[Event date])</f>
        <v>2017-12-19</v>
      </c>
      <c r="D192" s="37" t="str">
        <f>_xlfn.XLOOKUP(Table35[[#This Row],[Subject Id]],'T0 Blood'!A:A,'T0 Blood'!I:I)</f>
        <v>041-8203-0</v>
      </c>
      <c r="E192" s="37" t="str">
        <f>_xlfn.XLOOKUP(Table35[[#This Row],[Subject Id]],'T0 Blood'!A:A,'T0 Blood'!H:H)</f>
        <v>2017-12-19</v>
      </c>
      <c r="F192" s="69" t="e">
        <f>_xlfn.XLOOKUP(Table35[[#This Row],[Subject Id]],T0Assayed!D:D,T0Assayed!F:F)</f>
        <v>#N/A</v>
      </c>
      <c r="G192" s="39" t="s">
        <v>22</v>
      </c>
      <c r="H192" s="37" t="e">
        <v>#N/A</v>
      </c>
      <c r="I192" s="38" t="str">
        <f>_xlfn.XLOOKUP((CONCATENATE(Table35[[#This Row],[Subject Id]],"-T0")),'In the Lab'!A:A,'In the Lab'!G:G)</f>
        <v>yes</v>
      </c>
      <c r="J192" s="49" t="e">
        <f>_xlfn.XLOOKUP(Table35[[#This Row],[Subject Id]],'T1 Blood'!A:A,'T1 Blood'!I:I)</f>
        <v>#N/A</v>
      </c>
      <c r="K192" s="49" t="e">
        <f>_xlfn.XLOOKUP(Table35[[#This Row],[Subject Id]],'T1 Blood'!A:A,'T1 Blood'!H:H)</f>
        <v>#N/A</v>
      </c>
      <c r="L192" s="49" t="e">
        <f>_xlfn.XLOOKUP(Table35[[#This Row],[Subject Id]],'T1 Assayed'!A:A,'T1 Assayed'!D:D)</f>
        <v>#N/A</v>
      </c>
      <c r="M192" s="49" t="e">
        <v>#N/A</v>
      </c>
      <c r="N192" s="49" t="e">
        <v>#N/A</v>
      </c>
      <c r="O192" s="49" t="e">
        <f>_xlfn.XLOOKUP((CONCATENATE(Table35[[#This Row],[Subject Id]],"-T1")),'In the Lab'!A:A,'In the Lab'!G:G)</f>
        <v>#N/A</v>
      </c>
      <c r="P192" s="42" t="e">
        <f>_xlfn.XLOOKUP(Table35[[#This Row],[Subject Id]],'TPD Blood'!A:A,'TPD Blood'!B:B)</f>
        <v>#N/A</v>
      </c>
      <c r="Q192" s="42" t="e">
        <f>_xlfn.XLOOKUP(Table35[[#This Row],[Subject Id]],'TPD Assayed'!A:A,'TPD Assayed'!C:C)</f>
        <v>#N/A</v>
      </c>
      <c r="V192"/>
      <c r="Y192"/>
      <c r="Z192"/>
      <c r="AA192"/>
      <c r="AB192"/>
    </row>
    <row r="193" spans="1:28">
      <c r="A193" t="s">
        <v>255</v>
      </c>
      <c r="B193" t="str">
        <f>MID(Table35[[#This Row],[Subject Id]],13,1)</f>
        <v>N</v>
      </c>
      <c r="C193" t="str">
        <f>_xlfn.XLOOKUP(Table35[[#This Row],[Subject Id]],Table2[Subject Id],Table2[Event date])</f>
        <v>2017-12-22</v>
      </c>
      <c r="D193" s="37" t="str">
        <f>_xlfn.XLOOKUP(Table35[[#This Row],[Subject Id]],'T0 Blood'!A:A,'T0 Blood'!I:I)</f>
        <v>041-8204-0</v>
      </c>
      <c r="E193" s="37" t="str">
        <f>_xlfn.XLOOKUP(Table35[[#This Row],[Subject Id]],'T0 Blood'!A:A,'T0 Blood'!H:H)</f>
        <v>2017-12-22</v>
      </c>
      <c r="F193" s="69" t="e">
        <f>_xlfn.XLOOKUP(Table35[[#This Row],[Subject Id]],T0Assayed!D:D,T0Assayed!F:F)</f>
        <v>#N/A</v>
      </c>
      <c r="G193" s="39" t="s">
        <v>22</v>
      </c>
      <c r="H193" s="37" t="e">
        <v>#N/A</v>
      </c>
      <c r="I193" s="38" t="str">
        <f>_xlfn.XLOOKUP((CONCATENATE(Table35[[#This Row],[Subject Id]],"-T0")),'In the Lab'!A:A,'In the Lab'!G:G)</f>
        <v>yes</v>
      </c>
      <c r="J193" s="49" t="e">
        <f>_xlfn.XLOOKUP(Table35[[#This Row],[Subject Id]],'T1 Blood'!A:A,'T1 Blood'!I:I)</f>
        <v>#N/A</v>
      </c>
      <c r="K193" s="49" t="e">
        <f>_xlfn.XLOOKUP(Table35[[#This Row],[Subject Id]],'T1 Blood'!A:A,'T1 Blood'!H:H)</f>
        <v>#N/A</v>
      </c>
      <c r="L193" s="49" t="e">
        <f>_xlfn.XLOOKUP(Table35[[#This Row],[Subject Id]],'T1 Assayed'!A:A,'T1 Assayed'!D:D)</f>
        <v>#N/A</v>
      </c>
      <c r="M193" s="49" t="e">
        <v>#N/A</v>
      </c>
      <c r="N193" s="49" t="e">
        <v>#N/A</v>
      </c>
      <c r="O193" s="49" t="e">
        <f>_xlfn.XLOOKUP((CONCATENATE(Table35[[#This Row],[Subject Id]],"-T1")),'In the Lab'!A:A,'In the Lab'!G:G)</f>
        <v>#N/A</v>
      </c>
      <c r="P193" s="42" t="e">
        <f>_xlfn.XLOOKUP(Table35[[#This Row],[Subject Id]],'TPD Blood'!A:A,'TPD Blood'!B:B)</f>
        <v>#N/A</v>
      </c>
      <c r="Q193" s="42" t="e">
        <f>_xlfn.XLOOKUP(Table35[[#This Row],[Subject Id]],'TPD Assayed'!A:A,'TPD Assayed'!C:C)</f>
        <v>#N/A</v>
      </c>
      <c r="V193"/>
      <c r="Y193"/>
      <c r="Z193"/>
      <c r="AA193"/>
      <c r="AB193"/>
    </row>
    <row r="194" spans="1:28">
      <c r="A194" t="s">
        <v>256</v>
      </c>
      <c r="B194" t="str">
        <f>MID(Table35[[#This Row],[Subject Id]],13,1)</f>
        <v>N</v>
      </c>
      <c r="C194" t="str">
        <f>_xlfn.XLOOKUP(Table35[[#This Row],[Subject Id]],Table2[Subject Id],Table2[Event date])</f>
        <v>2018-04-10</v>
      </c>
      <c r="D194" s="37" t="str">
        <f>_xlfn.XLOOKUP(Table35[[#This Row],[Subject Id]],'T0 Blood'!A:A,'T0 Blood'!I:I)</f>
        <v>041-8205-0</v>
      </c>
      <c r="E194" s="37" t="str">
        <f>_xlfn.XLOOKUP(Table35[[#This Row],[Subject Id]],'T0 Blood'!A:A,'T0 Blood'!H:H)</f>
        <v>2018-04-10</v>
      </c>
      <c r="F194" s="69" t="e">
        <f>_xlfn.XLOOKUP(Table35[[#This Row],[Subject Id]],T0Assayed!D:D,T0Assayed!F:F)</f>
        <v>#N/A</v>
      </c>
      <c r="G194" s="39" t="s">
        <v>22</v>
      </c>
      <c r="H194" s="37" t="e">
        <v>#N/A</v>
      </c>
      <c r="I194" s="38" t="str">
        <f>_xlfn.XLOOKUP((CONCATENATE(Table35[[#This Row],[Subject Id]],"-T0")),'In the Lab'!A:A,'In the Lab'!G:G)</f>
        <v>yes</v>
      </c>
      <c r="J194" s="49" t="e">
        <f>_xlfn.XLOOKUP(Table35[[#This Row],[Subject Id]],'T1 Blood'!A:A,'T1 Blood'!I:I)</f>
        <v>#N/A</v>
      </c>
      <c r="K194" s="49" t="e">
        <f>_xlfn.XLOOKUP(Table35[[#This Row],[Subject Id]],'T1 Blood'!A:A,'T1 Blood'!H:H)</f>
        <v>#N/A</v>
      </c>
      <c r="L194" s="49" t="e">
        <f>_xlfn.XLOOKUP(Table35[[#This Row],[Subject Id]],'T1 Assayed'!A:A,'T1 Assayed'!D:D)</f>
        <v>#N/A</v>
      </c>
      <c r="M194" s="49" t="e">
        <v>#N/A</v>
      </c>
      <c r="N194" s="49" t="e">
        <v>#N/A</v>
      </c>
      <c r="O194" s="49" t="e">
        <f>_xlfn.XLOOKUP((CONCATENATE(Table35[[#This Row],[Subject Id]],"-T1")),'In the Lab'!A:A,'In the Lab'!G:G)</f>
        <v>#N/A</v>
      </c>
      <c r="P194" s="42" t="e">
        <f>_xlfn.XLOOKUP(Table35[[#This Row],[Subject Id]],'TPD Blood'!A:A,'TPD Blood'!B:B)</f>
        <v>#N/A</v>
      </c>
      <c r="Q194" s="42" t="e">
        <f>_xlfn.XLOOKUP(Table35[[#This Row],[Subject Id]],'TPD Assayed'!A:A,'TPD Assayed'!C:C)</f>
        <v>#N/A</v>
      </c>
      <c r="V194"/>
      <c r="Y194"/>
      <c r="Z194"/>
      <c r="AA194"/>
      <c r="AB194"/>
    </row>
    <row r="195" spans="1:28">
      <c r="A195" t="s">
        <v>257</v>
      </c>
      <c r="B195" t="str">
        <f>MID(Table35[[#This Row],[Subject Id]],13,1)</f>
        <v>N</v>
      </c>
      <c r="C195" t="str">
        <f>_xlfn.XLOOKUP(Table35[[#This Row],[Subject Id]],Table2[Subject Id],Table2[Event date])</f>
        <v>2018-01-03</v>
      </c>
      <c r="D195" s="37" t="str">
        <f>_xlfn.XLOOKUP(Table35[[#This Row],[Subject Id]],'T0 Blood'!A:A,'T0 Blood'!I:I)</f>
        <v>041-8206-0</v>
      </c>
      <c r="E195" s="37" t="str">
        <f>_xlfn.XLOOKUP(Table35[[#This Row],[Subject Id]],'T0 Blood'!A:A,'T0 Blood'!H:H)</f>
        <v>2018-01-03</v>
      </c>
      <c r="F195" s="69" t="e">
        <f>_xlfn.XLOOKUP(Table35[[#This Row],[Subject Id]],T0Assayed!D:D,T0Assayed!F:F)</f>
        <v>#N/A</v>
      </c>
      <c r="G195" s="39" t="s">
        <v>22</v>
      </c>
      <c r="H195" s="37" t="e">
        <v>#N/A</v>
      </c>
      <c r="I195" s="38" t="str">
        <f>_xlfn.XLOOKUP((CONCATENATE(Table35[[#This Row],[Subject Id]],"-T0")),'In the Lab'!A:A,'In the Lab'!G:G)</f>
        <v>yes</v>
      </c>
      <c r="J195" s="49" t="e">
        <f>_xlfn.XLOOKUP(Table35[[#This Row],[Subject Id]],'T1 Blood'!A:A,'T1 Blood'!I:I)</f>
        <v>#N/A</v>
      </c>
      <c r="K195" s="49" t="e">
        <f>_xlfn.XLOOKUP(Table35[[#This Row],[Subject Id]],'T1 Blood'!A:A,'T1 Blood'!H:H)</f>
        <v>#N/A</v>
      </c>
      <c r="L195" s="49" t="e">
        <f>_xlfn.XLOOKUP(Table35[[#This Row],[Subject Id]],'T1 Assayed'!A:A,'T1 Assayed'!D:D)</f>
        <v>#N/A</v>
      </c>
      <c r="M195" s="49" t="e">
        <v>#N/A</v>
      </c>
      <c r="N195" s="49" t="e">
        <v>#N/A</v>
      </c>
      <c r="O195" s="49" t="e">
        <f>_xlfn.XLOOKUP((CONCATENATE(Table35[[#This Row],[Subject Id]],"-T1")),'In the Lab'!A:A,'In the Lab'!G:G)</f>
        <v>#N/A</v>
      </c>
      <c r="P195" s="42" t="e">
        <f>_xlfn.XLOOKUP(Table35[[#This Row],[Subject Id]],'TPD Blood'!A:A,'TPD Blood'!B:B)</f>
        <v>#N/A</v>
      </c>
      <c r="Q195" s="42" t="e">
        <f>_xlfn.XLOOKUP(Table35[[#This Row],[Subject Id]],'TPD Assayed'!A:A,'TPD Assayed'!C:C)</f>
        <v>#N/A</v>
      </c>
      <c r="V195"/>
      <c r="Y195"/>
      <c r="Z195"/>
      <c r="AA195"/>
      <c r="AB195"/>
    </row>
    <row r="196" spans="1:28">
      <c r="A196" t="s">
        <v>258</v>
      </c>
      <c r="B196" t="str">
        <f>MID(Table35[[#This Row],[Subject Id]],13,1)</f>
        <v>N</v>
      </c>
      <c r="C196" t="str">
        <f>_xlfn.XLOOKUP(Table35[[#This Row],[Subject Id]],Table2[Subject Id],Table2[Event date])</f>
        <v>2018-01-18</v>
      </c>
      <c r="D196" s="37" t="str">
        <f>_xlfn.XLOOKUP(Table35[[#This Row],[Subject Id]],'T0 Blood'!A:A,'T0 Blood'!I:I)</f>
        <v>041-8212-0</v>
      </c>
      <c r="E196" s="37" t="str">
        <f>_xlfn.XLOOKUP(Table35[[#This Row],[Subject Id]],'T0 Blood'!A:A,'T0 Blood'!H:H)</f>
        <v>2018-01-18</v>
      </c>
      <c r="F196" s="69" t="e">
        <f>_xlfn.XLOOKUP(Table35[[#This Row],[Subject Id]],T0Assayed!D:D,T0Assayed!F:F)</f>
        <v>#N/A</v>
      </c>
      <c r="G196" s="39" t="s">
        <v>22</v>
      </c>
      <c r="H196" s="37" t="e">
        <v>#N/A</v>
      </c>
      <c r="I196" s="38" t="str">
        <f>_xlfn.XLOOKUP((CONCATENATE(Table35[[#This Row],[Subject Id]],"-T0")),'In the Lab'!A:A,'In the Lab'!G:G)</f>
        <v>yes</v>
      </c>
      <c r="J196" s="49" t="e">
        <f>_xlfn.XLOOKUP(Table35[[#This Row],[Subject Id]],'T1 Blood'!A:A,'T1 Blood'!I:I)</f>
        <v>#N/A</v>
      </c>
      <c r="K196" s="49" t="e">
        <f>_xlfn.XLOOKUP(Table35[[#This Row],[Subject Id]],'T1 Blood'!A:A,'T1 Blood'!H:H)</f>
        <v>#N/A</v>
      </c>
      <c r="L196" s="49" t="e">
        <f>_xlfn.XLOOKUP(Table35[[#This Row],[Subject Id]],'T1 Assayed'!A:A,'T1 Assayed'!D:D)</f>
        <v>#N/A</v>
      </c>
      <c r="M196" s="49" t="e">
        <v>#N/A</v>
      </c>
      <c r="N196" s="49" t="e">
        <v>#N/A</v>
      </c>
      <c r="O196" s="49" t="e">
        <f>_xlfn.XLOOKUP((CONCATENATE(Table35[[#This Row],[Subject Id]],"-T1")),'In the Lab'!A:A,'In the Lab'!G:G)</f>
        <v>#N/A</v>
      </c>
      <c r="P196" s="42" t="e">
        <f>_xlfn.XLOOKUP(Table35[[#This Row],[Subject Id]],'TPD Blood'!A:A,'TPD Blood'!B:B)</f>
        <v>#N/A</v>
      </c>
      <c r="Q196" s="42" t="e">
        <f>_xlfn.XLOOKUP(Table35[[#This Row],[Subject Id]],'TPD Assayed'!A:A,'TPD Assayed'!C:C)</f>
        <v>#N/A</v>
      </c>
      <c r="V196"/>
      <c r="Y196"/>
      <c r="Z196"/>
      <c r="AA196"/>
      <c r="AB196"/>
    </row>
    <row r="197" spans="1:28">
      <c r="A197" t="s">
        <v>259</v>
      </c>
      <c r="B197" t="str">
        <f>MID(Table35[[#This Row],[Subject Id]],13,1)</f>
        <v>N</v>
      </c>
      <c r="C197" t="str">
        <f>_xlfn.XLOOKUP(Table35[[#This Row],[Subject Id]],Table2[Subject Id],Table2[Event date])</f>
        <v>2018-02-01</v>
      </c>
      <c r="D197" s="37" t="str">
        <f>_xlfn.XLOOKUP(Table35[[#This Row],[Subject Id]],'T0 Blood'!A:A,'T0 Blood'!I:I)</f>
        <v>041-8214-0</v>
      </c>
      <c r="E197" s="37" t="str">
        <f>_xlfn.XLOOKUP(Table35[[#This Row],[Subject Id]],'T0 Blood'!A:A,'T0 Blood'!H:H)</f>
        <v>2018-02-01</v>
      </c>
      <c r="F197" s="69" t="e">
        <f>_xlfn.XLOOKUP(Table35[[#This Row],[Subject Id]],T0Assayed!D:D,T0Assayed!F:F)</f>
        <v>#N/A</v>
      </c>
      <c r="G197" s="39" t="s">
        <v>22</v>
      </c>
      <c r="H197" s="37" t="e">
        <v>#N/A</v>
      </c>
      <c r="I197" s="38" t="str">
        <f>_xlfn.XLOOKUP((CONCATENATE(Table35[[#This Row],[Subject Id]],"-T0")),'In the Lab'!A:A,'In the Lab'!G:G)</f>
        <v>yes</v>
      </c>
      <c r="J197" s="49" t="e">
        <f>_xlfn.XLOOKUP(Table35[[#This Row],[Subject Id]],'T1 Blood'!A:A,'T1 Blood'!I:I)</f>
        <v>#N/A</v>
      </c>
      <c r="K197" s="49" t="e">
        <f>_xlfn.XLOOKUP(Table35[[#This Row],[Subject Id]],'T1 Blood'!A:A,'T1 Blood'!H:H)</f>
        <v>#N/A</v>
      </c>
      <c r="L197" s="49" t="e">
        <f>_xlfn.XLOOKUP(Table35[[#This Row],[Subject Id]],'T1 Assayed'!A:A,'T1 Assayed'!D:D)</f>
        <v>#N/A</v>
      </c>
      <c r="M197" s="49" t="e">
        <v>#N/A</v>
      </c>
      <c r="N197" s="49" t="e">
        <v>#N/A</v>
      </c>
      <c r="O197" s="49" t="e">
        <f>_xlfn.XLOOKUP((CONCATENATE(Table35[[#This Row],[Subject Id]],"-T1")),'In the Lab'!A:A,'In the Lab'!G:G)</f>
        <v>#N/A</v>
      </c>
      <c r="P197" s="42" t="e">
        <f>_xlfn.XLOOKUP(Table35[[#This Row],[Subject Id]],'TPD Blood'!A:A,'TPD Blood'!B:B)</f>
        <v>#N/A</v>
      </c>
      <c r="Q197" s="42" t="e">
        <f>_xlfn.XLOOKUP(Table35[[#This Row],[Subject Id]],'TPD Assayed'!A:A,'TPD Assayed'!C:C)</f>
        <v>#N/A</v>
      </c>
      <c r="V197"/>
      <c r="Y197"/>
      <c r="Z197"/>
      <c r="AA197"/>
      <c r="AB197"/>
    </row>
    <row r="198" spans="1:28">
      <c r="A198" t="s">
        <v>260</v>
      </c>
      <c r="B198" t="str">
        <f>MID(Table35[[#This Row],[Subject Id]],13,1)</f>
        <v>N</v>
      </c>
      <c r="C198" t="str">
        <f>_xlfn.XLOOKUP(Table35[[#This Row],[Subject Id]],Table2[Subject Id],Table2[Event date])</f>
        <v>2018-02-05</v>
      </c>
      <c r="D198" s="37" t="str">
        <f>_xlfn.XLOOKUP(Table35[[#This Row],[Subject Id]],'T0 Blood'!A:A,'T0 Blood'!I:I)</f>
        <v>041-8216-0</v>
      </c>
      <c r="E198" s="37" t="str">
        <f>_xlfn.XLOOKUP(Table35[[#This Row],[Subject Id]],'T0 Blood'!A:A,'T0 Blood'!H:H)</f>
        <v>2018-02-05</v>
      </c>
      <c r="F198" s="69" t="e">
        <f>_xlfn.XLOOKUP(Table35[[#This Row],[Subject Id]],T0Assayed!D:D,T0Assayed!F:F)</f>
        <v>#N/A</v>
      </c>
      <c r="G198" s="39" t="s">
        <v>22</v>
      </c>
      <c r="H198" s="37" t="e">
        <v>#N/A</v>
      </c>
      <c r="I198" s="38" t="str">
        <f>_xlfn.XLOOKUP((CONCATENATE(Table35[[#This Row],[Subject Id]],"-T0")),'In the Lab'!A:A,'In the Lab'!G:G)</f>
        <v>yes</v>
      </c>
      <c r="J198" s="49" t="e">
        <f>_xlfn.XLOOKUP(Table35[[#This Row],[Subject Id]],'T1 Blood'!A:A,'T1 Blood'!I:I)</f>
        <v>#N/A</v>
      </c>
      <c r="K198" s="49" t="e">
        <f>_xlfn.XLOOKUP(Table35[[#This Row],[Subject Id]],'T1 Blood'!A:A,'T1 Blood'!H:H)</f>
        <v>#N/A</v>
      </c>
      <c r="L198" s="49" t="e">
        <f>_xlfn.XLOOKUP(Table35[[#This Row],[Subject Id]],'T1 Assayed'!A:A,'T1 Assayed'!D:D)</f>
        <v>#N/A</v>
      </c>
      <c r="M198" s="49" t="e">
        <v>#N/A</v>
      </c>
      <c r="N198" s="49" t="e">
        <v>#N/A</v>
      </c>
      <c r="O198" s="49" t="e">
        <f>_xlfn.XLOOKUP((CONCATENATE(Table35[[#This Row],[Subject Id]],"-T1")),'In the Lab'!A:A,'In the Lab'!G:G)</f>
        <v>#N/A</v>
      </c>
      <c r="P198" s="42" t="e">
        <f>_xlfn.XLOOKUP(Table35[[#This Row],[Subject Id]],'TPD Blood'!A:A,'TPD Blood'!B:B)</f>
        <v>#N/A</v>
      </c>
      <c r="Q198" s="42" t="e">
        <f>_xlfn.XLOOKUP(Table35[[#This Row],[Subject Id]],'TPD Assayed'!A:A,'TPD Assayed'!C:C)</f>
        <v>#N/A</v>
      </c>
      <c r="V198"/>
      <c r="Y198"/>
      <c r="Z198"/>
      <c r="AA198"/>
      <c r="AB198"/>
    </row>
    <row r="199" spans="1:28">
      <c r="A199" t="s">
        <v>261</v>
      </c>
      <c r="B199" t="str">
        <f>MID(Table35[[#This Row],[Subject Id]],13,1)</f>
        <v>N</v>
      </c>
      <c r="C199" t="str">
        <f>_xlfn.XLOOKUP(Table35[[#This Row],[Subject Id]],Table2[Subject Id],Table2[Event date])</f>
        <v>2018-02-12</v>
      </c>
      <c r="D199" s="37" t="str">
        <f>_xlfn.XLOOKUP(Table35[[#This Row],[Subject Id]],'T0 Blood'!A:A,'T0 Blood'!I:I)</f>
        <v>041-8217-0</v>
      </c>
      <c r="E199" s="37" t="str">
        <f>_xlfn.XLOOKUP(Table35[[#This Row],[Subject Id]],'T0 Blood'!A:A,'T0 Blood'!H:H)</f>
        <v>2018-02-12</v>
      </c>
      <c r="F199" s="69" t="e">
        <f>_xlfn.XLOOKUP(Table35[[#This Row],[Subject Id]],T0Assayed!D:D,T0Assayed!F:F)</f>
        <v>#N/A</v>
      </c>
      <c r="G199" s="39" t="s">
        <v>22</v>
      </c>
      <c r="H199" s="37" t="e">
        <v>#N/A</v>
      </c>
      <c r="I199" s="38" t="str">
        <f>_xlfn.XLOOKUP((CONCATENATE(Table35[[#This Row],[Subject Id]],"-T0")),'In the Lab'!A:A,'In the Lab'!G:G)</f>
        <v>yes</v>
      </c>
      <c r="J199" s="49" t="e">
        <f>_xlfn.XLOOKUP(Table35[[#This Row],[Subject Id]],'T1 Blood'!A:A,'T1 Blood'!I:I)</f>
        <v>#N/A</v>
      </c>
      <c r="K199" s="49" t="e">
        <f>_xlfn.XLOOKUP(Table35[[#This Row],[Subject Id]],'T1 Blood'!A:A,'T1 Blood'!H:H)</f>
        <v>#N/A</v>
      </c>
      <c r="L199" s="49" t="e">
        <f>_xlfn.XLOOKUP(Table35[[#This Row],[Subject Id]],'T1 Assayed'!A:A,'T1 Assayed'!D:D)</f>
        <v>#N/A</v>
      </c>
      <c r="M199" s="49" t="e">
        <v>#N/A</v>
      </c>
      <c r="N199" s="49" t="e">
        <v>#N/A</v>
      </c>
      <c r="O199" s="49" t="e">
        <f>_xlfn.XLOOKUP((CONCATENATE(Table35[[#This Row],[Subject Id]],"-T1")),'In the Lab'!A:A,'In the Lab'!G:G)</f>
        <v>#N/A</v>
      </c>
      <c r="P199" s="42" t="e">
        <f>_xlfn.XLOOKUP(Table35[[#This Row],[Subject Id]],'TPD Blood'!A:A,'TPD Blood'!B:B)</f>
        <v>#N/A</v>
      </c>
      <c r="Q199" s="42" t="e">
        <f>_xlfn.XLOOKUP(Table35[[#This Row],[Subject Id]],'TPD Assayed'!A:A,'TPD Assayed'!C:C)</f>
        <v>#N/A</v>
      </c>
      <c r="V199"/>
      <c r="Y199"/>
      <c r="Z199"/>
      <c r="AA199"/>
      <c r="AB199"/>
    </row>
    <row r="200" spans="1:28">
      <c r="A200" t="s">
        <v>262</v>
      </c>
      <c r="B200" t="str">
        <f>MID(Table35[[#This Row],[Subject Id]],13,1)</f>
        <v>N</v>
      </c>
      <c r="C200" t="str">
        <f>_xlfn.XLOOKUP(Table35[[#This Row],[Subject Id]],Table2[Subject Id],Table2[Event date])</f>
        <v>2018-02-14</v>
      </c>
      <c r="D200" s="37" t="str">
        <f>_xlfn.XLOOKUP(Table35[[#This Row],[Subject Id]],'T0 Blood'!A:A,'T0 Blood'!I:I)</f>
        <v>041-8218-0</v>
      </c>
      <c r="E200" s="37" t="str">
        <f>_xlfn.XLOOKUP(Table35[[#This Row],[Subject Id]],'T0 Blood'!A:A,'T0 Blood'!H:H)</f>
        <v>2018-02-14</v>
      </c>
      <c r="F200" s="69" t="e">
        <f>_xlfn.XLOOKUP(Table35[[#This Row],[Subject Id]],T0Assayed!D:D,T0Assayed!F:F)</f>
        <v>#N/A</v>
      </c>
      <c r="G200" s="39" t="s">
        <v>22</v>
      </c>
      <c r="H200" s="37" t="e">
        <v>#N/A</v>
      </c>
      <c r="I200" s="38" t="str">
        <f>_xlfn.XLOOKUP((CONCATENATE(Table35[[#This Row],[Subject Id]],"-T0")),'In the Lab'!A:A,'In the Lab'!G:G)</f>
        <v>yes</v>
      </c>
      <c r="J200" s="49" t="e">
        <f>_xlfn.XLOOKUP(Table35[[#This Row],[Subject Id]],'T1 Blood'!A:A,'T1 Blood'!I:I)</f>
        <v>#N/A</v>
      </c>
      <c r="K200" s="49" t="e">
        <f>_xlfn.XLOOKUP(Table35[[#This Row],[Subject Id]],'T1 Blood'!A:A,'T1 Blood'!H:H)</f>
        <v>#N/A</v>
      </c>
      <c r="L200" s="49" t="e">
        <f>_xlfn.XLOOKUP(Table35[[#This Row],[Subject Id]],'T1 Assayed'!A:A,'T1 Assayed'!D:D)</f>
        <v>#N/A</v>
      </c>
      <c r="M200" s="49" t="e">
        <v>#N/A</v>
      </c>
      <c r="N200" s="49" t="e">
        <v>#N/A</v>
      </c>
      <c r="O200" s="49" t="e">
        <f>_xlfn.XLOOKUP((CONCATENATE(Table35[[#This Row],[Subject Id]],"-T1")),'In the Lab'!A:A,'In the Lab'!G:G)</f>
        <v>#N/A</v>
      </c>
      <c r="P200" s="42" t="e">
        <f>_xlfn.XLOOKUP(Table35[[#This Row],[Subject Id]],'TPD Blood'!A:A,'TPD Blood'!B:B)</f>
        <v>#N/A</v>
      </c>
      <c r="Q200" s="42" t="e">
        <f>_xlfn.XLOOKUP(Table35[[#This Row],[Subject Id]],'TPD Assayed'!A:A,'TPD Assayed'!C:C)</f>
        <v>#N/A</v>
      </c>
      <c r="V200"/>
      <c r="Y200"/>
      <c r="Z200"/>
      <c r="AA200"/>
      <c r="AB200"/>
    </row>
    <row r="201" spans="1:28">
      <c r="A201" t="s">
        <v>263</v>
      </c>
      <c r="B201" t="str">
        <f>MID(Table35[[#This Row],[Subject Id]],13,1)</f>
        <v>N</v>
      </c>
      <c r="C201" t="str">
        <f>_xlfn.XLOOKUP(Table35[[#This Row],[Subject Id]],Table2[Subject Id],Table2[Event date])</f>
        <v>2018-01-30</v>
      </c>
      <c r="D201" s="37" t="str">
        <f>_xlfn.XLOOKUP(Table35[[#This Row],[Subject Id]],'T0 Blood'!A:A,'T0 Blood'!I:I)</f>
        <v>041-8219-0</v>
      </c>
      <c r="E201" s="37" t="str">
        <f>_xlfn.XLOOKUP(Table35[[#This Row],[Subject Id]],'T0 Blood'!A:A,'T0 Blood'!H:H)</f>
        <v>2018-01-30</v>
      </c>
      <c r="F201" s="69" t="e">
        <f>_xlfn.XLOOKUP(Table35[[#This Row],[Subject Id]],T0Assayed!D:D,T0Assayed!F:F)</f>
        <v>#N/A</v>
      </c>
      <c r="G201" s="39" t="s">
        <v>22</v>
      </c>
      <c r="H201" s="37" t="e">
        <v>#N/A</v>
      </c>
      <c r="I201" s="38" t="str">
        <f>_xlfn.XLOOKUP((CONCATENATE(Table35[[#This Row],[Subject Id]],"-T0")),'In the Lab'!A:A,'In the Lab'!G:G)</f>
        <v>yes</v>
      </c>
      <c r="J201" s="49" t="e">
        <f>_xlfn.XLOOKUP(Table35[[#This Row],[Subject Id]],'T1 Blood'!A:A,'T1 Blood'!I:I)</f>
        <v>#N/A</v>
      </c>
      <c r="K201" s="49" t="e">
        <f>_xlfn.XLOOKUP(Table35[[#This Row],[Subject Id]],'T1 Blood'!A:A,'T1 Blood'!H:H)</f>
        <v>#N/A</v>
      </c>
      <c r="L201" s="49" t="e">
        <f>_xlfn.XLOOKUP(Table35[[#This Row],[Subject Id]],'T1 Assayed'!A:A,'T1 Assayed'!D:D)</f>
        <v>#N/A</v>
      </c>
      <c r="M201" s="49" t="e">
        <v>#N/A</v>
      </c>
      <c r="N201" s="49" t="e">
        <v>#N/A</v>
      </c>
      <c r="O201" s="49" t="e">
        <f>_xlfn.XLOOKUP((CONCATENATE(Table35[[#This Row],[Subject Id]],"-T1")),'In the Lab'!A:A,'In the Lab'!G:G)</f>
        <v>#N/A</v>
      </c>
      <c r="P201" s="42" t="e">
        <f>_xlfn.XLOOKUP(Table35[[#This Row],[Subject Id]],'TPD Blood'!A:A,'TPD Blood'!B:B)</f>
        <v>#N/A</v>
      </c>
      <c r="Q201" s="42" t="e">
        <f>_xlfn.XLOOKUP(Table35[[#This Row],[Subject Id]],'TPD Assayed'!A:A,'TPD Assayed'!C:C)</f>
        <v>#N/A</v>
      </c>
      <c r="V201"/>
      <c r="Y201"/>
      <c r="Z201"/>
      <c r="AA201"/>
      <c r="AB201"/>
    </row>
    <row r="202" spans="1:28">
      <c r="A202" t="s">
        <v>264</v>
      </c>
      <c r="B202" t="str">
        <f>MID(Table35[[#This Row],[Subject Id]],13,1)</f>
        <v>N</v>
      </c>
      <c r="C202" t="str">
        <f>_xlfn.XLOOKUP(Table35[[#This Row],[Subject Id]],Table2[Subject Id],Table2[Event date])</f>
        <v>2018-02-28</v>
      </c>
      <c r="D202" s="37" t="str">
        <f>_xlfn.XLOOKUP(Table35[[#This Row],[Subject Id]],'T0 Blood'!A:A,'T0 Blood'!I:I)</f>
        <v>041-8220-0</v>
      </c>
      <c r="E202" s="37" t="str">
        <f>_xlfn.XLOOKUP(Table35[[#This Row],[Subject Id]],'T0 Blood'!A:A,'T0 Blood'!H:H)</f>
        <v>2018-02-28</v>
      </c>
      <c r="F202" s="69" t="e">
        <f>_xlfn.XLOOKUP(Table35[[#This Row],[Subject Id]],T0Assayed!D:D,T0Assayed!F:F)</f>
        <v>#N/A</v>
      </c>
      <c r="G202" s="39" t="s">
        <v>22</v>
      </c>
      <c r="H202" s="37" t="e">
        <v>#N/A</v>
      </c>
      <c r="I202" s="38" t="str">
        <f>_xlfn.XLOOKUP((CONCATENATE(Table35[[#This Row],[Subject Id]],"-T0")),'In the Lab'!A:A,'In the Lab'!G:G)</f>
        <v>yes</v>
      </c>
      <c r="J202" s="49" t="e">
        <f>_xlfn.XLOOKUP(Table35[[#This Row],[Subject Id]],'T1 Blood'!A:A,'T1 Blood'!I:I)</f>
        <v>#N/A</v>
      </c>
      <c r="K202" s="49" t="e">
        <f>_xlfn.XLOOKUP(Table35[[#This Row],[Subject Id]],'T1 Blood'!A:A,'T1 Blood'!H:H)</f>
        <v>#N/A</v>
      </c>
      <c r="L202" s="49" t="e">
        <f>_xlfn.XLOOKUP(Table35[[#This Row],[Subject Id]],'T1 Assayed'!A:A,'T1 Assayed'!D:D)</f>
        <v>#N/A</v>
      </c>
      <c r="M202" s="49" t="e">
        <v>#N/A</v>
      </c>
      <c r="N202" s="49" t="e">
        <v>#N/A</v>
      </c>
      <c r="O202" s="49" t="e">
        <f>_xlfn.XLOOKUP((CONCATENATE(Table35[[#This Row],[Subject Id]],"-T1")),'In the Lab'!A:A,'In the Lab'!G:G)</f>
        <v>#N/A</v>
      </c>
      <c r="P202" s="42" t="e">
        <f>_xlfn.XLOOKUP(Table35[[#This Row],[Subject Id]],'TPD Blood'!A:A,'TPD Blood'!B:B)</f>
        <v>#N/A</v>
      </c>
      <c r="Q202" s="42" t="e">
        <f>_xlfn.XLOOKUP(Table35[[#This Row],[Subject Id]],'TPD Assayed'!A:A,'TPD Assayed'!C:C)</f>
        <v>#N/A</v>
      </c>
      <c r="V202"/>
      <c r="Y202"/>
      <c r="Z202"/>
      <c r="AA202"/>
      <c r="AB202"/>
    </row>
    <row r="203" spans="1:28">
      <c r="A203" t="s">
        <v>265</v>
      </c>
      <c r="B203" t="str">
        <f>MID(Table35[[#This Row],[Subject Id]],13,1)</f>
        <v>N</v>
      </c>
      <c r="C203" t="str">
        <f>_xlfn.XLOOKUP(Table35[[#This Row],[Subject Id]],Table2[Subject Id],Table2[Event date])</f>
        <v>2018-02-21</v>
      </c>
      <c r="D203" s="37" t="str">
        <f>_xlfn.XLOOKUP(Table35[[#This Row],[Subject Id]],'T0 Blood'!A:A,'T0 Blood'!I:I)</f>
        <v>041-8221-0</v>
      </c>
      <c r="E203" s="37" t="str">
        <f>_xlfn.XLOOKUP(Table35[[#This Row],[Subject Id]],'T0 Blood'!A:A,'T0 Blood'!H:H)</f>
        <v>2018-02-21</v>
      </c>
      <c r="F203" s="69" t="e">
        <f>_xlfn.XLOOKUP(Table35[[#This Row],[Subject Id]],T0Assayed!D:D,T0Assayed!F:F)</f>
        <v>#N/A</v>
      </c>
      <c r="G203" s="39" t="s">
        <v>22</v>
      </c>
      <c r="H203" s="37" t="e">
        <v>#N/A</v>
      </c>
      <c r="I203" s="38" t="str">
        <f>_xlfn.XLOOKUP((CONCATENATE(Table35[[#This Row],[Subject Id]],"-T0")),'In the Lab'!A:A,'In the Lab'!G:G)</f>
        <v>yes</v>
      </c>
      <c r="J203" s="49" t="e">
        <f>_xlfn.XLOOKUP(Table35[[#This Row],[Subject Id]],'T1 Blood'!A:A,'T1 Blood'!I:I)</f>
        <v>#N/A</v>
      </c>
      <c r="K203" s="49" t="e">
        <f>_xlfn.XLOOKUP(Table35[[#This Row],[Subject Id]],'T1 Blood'!A:A,'T1 Blood'!H:H)</f>
        <v>#N/A</v>
      </c>
      <c r="L203" s="49" t="e">
        <f>_xlfn.XLOOKUP(Table35[[#This Row],[Subject Id]],'T1 Assayed'!A:A,'T1 Assayed'!D:D)</f>
        <v>#N/A</v>
      </c>
      <c r="M203" s="49" t="e">
        <v>#N/A</v>
      </c>
      <c r="N203" s="49" t="e">
        <v>#N/A</v>
      </c>
      <c r="O203" s="49" t="e">
        <f>_xlfn.XLOOKUP((CONCATENATE(Table35[[#This Row],[Subject Id]],"-T1")),'In the Lab'!A:A,'In the Lab'!G:G)</f>
        <v>#N/A</v>
      </c>
      <c r="P203" s="42" t="e">
        <f>_xlfn.XLOOKUP(Table35[[#This Row],[Subject Id]],'TPD Blood'!A:A,'TPD Blood'!B:B)</f>
        <v>#N/A</v>
      </c>
      <c r="Q203" s="42" t="e">
        <f>_xlfn.XLOOKUP(Table35[[#This Row],[Subject Id]],'TPD Assayed'!A:A,'TPD Assayed'!C:C)</f>
        <v>#N/A</v>
      </c>
      <c r="V203"/>
      <c r="Y203"/>
      <c r="Z203"/>
      <c r="AA203"/>
      <c r="AB203"/>
    </row>
    <row r="204" spans="1:28">
      <c r="A204" t="s">
        <v>266</v>
      </c>
      <c r="B204" t="str">
        <f>MID(Table35[[#This Row],[Subject Id]],13,1)</f>
        <v>N</v>
      </c>
      <c r="C204" t="str">
        <f>_xlfn.XLOOKUP(Table35[[#This Row],[Subject Id]],Table2[Subject Id],Table2[Event date])</f>
        <v>2018-03-08</v>
      </c>
      <c r="D204" s="37" t="str">
        <f>_xlfn.XLOOKUP(Table35[[#This Row],[Subject Id]],'T0 Blood'!A:A,'T0 Blood'!I:I)</f>
        <v>041-8222-0</v>
      </c>
      <c r="E204" s="37" t="str">
        <f>_xlfn.XLOOKUP(Table35[[#This Row],[Subject Id]],'T0 Blood'!A:A,'T0 Blood'!H:H)</f>
        <v>2018-03-08</v>
      </c>
      <c r="F204" s="69" t="e">
        <f>_xlfn.XLOOKUP(Table35[[#This Row],[Subject Id]],T0Assayed!D:D,T0Assayed!F:F)</f>
        <v>#N/A</v>
      </c>
      <c r="G204" s="39" t="s">
        <v>22</v>
      </c>
      <c r="H204" s="37" t="e">
        <v>#N/A</v>
      </c>
      <c r="I204" s="38" t="str">
        <f>_xlfn.XLOOKUP((CONCATENATE(Table35[[#This Row],[Subject Id]],"-T0")),'In the Lab'!A:A,'In the Lab'!G:G)</f>
        <v>yes</v>
      </c>
      <c r="J204" s="49" t="e">
        <f>_xlfn.XLOOKUP(Table35[[#This Row],[Subject Id]],'T1 Blood'!A:A,'T1 Blood'!I:I)</f>
        <v>#N/A</v>
      </c>
      <c r="K204" s="49" t="e">
        <f>_xlfn.XLOOKUP(Table35[[#This Row],[Subject Id]],'T1 Blood'!A:A,'T1 Blood'!H:H)</f>
        <v>#N/A</v>
      </c>
      <c r="L204" s="49" t="e">
        <f>_xlfn.XLOOKUP(Table35[[#This Row],[Subject Id]],'T1 Assayed'!A:A,'T1 Assayed'!D:D)</f>
        <v>#N/A</v>
      </c>
      <c r="M204" s="49" t="e">
        <v>#N/A</v>
      </c>
      <c r="N204" s="49" t="e">
        <v>#N/A</v>
      </c>
      <c r="O204" s="49" t="e">
        <f>_xlfn.XLOOKUP((CONCATENATE(Table35[[#This Row],[Subject Id]],"-T1")),'In the Lab'!A:A,'In the Lab'!G:G)</f>
        <v>#N/A</v>
      </c>
      <c r="P204" s="42" t="e">
        <f>_xlfn.XLOOKUP(Table35[[#This Row],[Subject Id]],'TPD Blood'!A:A,'TPD Blood'!B:B)</f>
        <v>#N/A</v>
      </c>
      <c r="Q204" s="42" t="e">
        <f>_xlfn.XLOOKUP(Table35[[#This Row],[Subject Id]],'TPD Assayed'!A:A,'TPD Assayed'!C:C)</f>
        <v>#N/A</v>
      </c>
      <c r="V204"/>
      <c r="Y204"/>
      <c r="Z204"/>
      <c r="AA204"/>
      <c r="AB204"/>
    </row>
    <row r="205" spans="1:28">
      <c r="A205" t="s">
        <v>267</v>
      </c>
      <c r="B205" t="str">
        <f>MID(Table35[[#This Row],[Subject Id]],13,1)</f>
        <v>N</v>
      </c>
      <c r="C205" t="str">
        <f>_xlfn.XLOOKUP(Table35[[#This Row],[Subject Id]],Table2[Subject Id],Table2[Event date])</f>
        <v>2018-03-12</v>
      </c>
      <c r="D205" s="37" t="str">
        <f>_xlfn.XLOOKUP(Table35[[#This Row],[Subject Id]],'T0 Blood'!A:A,'T0 Blood'!I:I)</f>
        <v>041-8223-0</v>
      </c>
      <c r="E205" s="37" t="str">
        <f>_xlfn.XLOOKUP(Table35[[#This Row],[Subject Id]],'T0 Blood'!A:A,'T0 Blood'!H:H)</f>
        <v>2018-03-12</v>
      </c>
      <c r="F205" s="69" t="e">
        <f>_xlfn.XLOOKUP(Table35[[#This Row],[Subject Id]],T0Assayed!D:D,T0Assayed!F:F)</f>
        <v>#N/A</v>
      </c>
      <c r="G205" s="39" t="s">
        <v>22</v>
      </c>
      <c r="H205" s="37" t="e">
        <v>#N/A</v>
      </c>
      <c r="I205" s="38" t="str">
        <f>_xlfn.XLOOKUP((CONCATENATE(Table35[[#This Row],[Subject Id]],"-T0")),'In the Lab'!A:A,'In the Lab'!G:G)</f>
        <v>yes</v>
      </c>
      <c r="J205" s="49" t="e">
        <f>_xlfn.XLOOKUP(Table35[[#This Row],[Subject Id]],'T1 Blood'!A:A,'T1 Blood'!I:I)</f>
        <v>#N/A</v>
      </c>
      <c r="K205" s="49" t="e">
        <f>_xlfn.XLOOKUP(Table35[[#This Row],[Subject Id]],'T1 Blood'!A:A,'T1 Blood'!H:H)</f>
        <v>#N/A</v>
      </c>
      <c r="L205" s="49" t="e">
        <f>_xlfn.XLOOKUP(Table35[[#This Row],[Subject Id]],'T1 Assayed'!A:A,'T1 Assayed'!D:D)</f>
        <v>#N/A</v>
      </c>
      <c r="M205" s="49" t="e">
        <v>#N/A</v>
      </c>
      <c r="N205" s="49" t="e">
        <v>#N/A</v>
      </c>
      <c r="O205" s="49" t="e">
        <f>_xlfn.XLOOKUP((CONCATENATE(Table35[[#This Row],[Subject Id]],"-T1")),'In the Lab'!A:A,'In the Lab'!G:G)</f>
        <v>#N/A</v>
      </c>
      <c r="P205" s="42" t="e">
        <f>_xlfn.XLOOKUP(Table35[[#This Row],[Subject Id]],'TPD Blood'!A:A,'TPD Blood'!B:B)</f>
        <v>#N/A</v>
      </c>
      <c r="Q205" s="42" t="e">
        <f>_xlfn.XLOOKUP(Table35[[#This Row],[Subject Id]],'TPD Assayed'!A:A,'TPD Assayed'!C:C)</f>
        <v>#N/A</v>
      </c>
      <c r="V205"/>
      <c r="Y205"/>
      <c r="Z205"/>
      <c r="AA205"/>
      <c r="AB205"/>
    </row>
    <row r="206" spans="1:28">
      <c r="A206" t="s">
        <v>268</v>
      </c>
      <c r="B206" t="str">
        <f>MID(Table35[[#This Row],[Subject Id]],13,1)</f>
        <v>N</v>
      </c>
      <c r="C206" t="str">
        <f>_xlfn.XLOOKUP(Table35[[#This Row],[Subject Id]],Table2[Subject Id],Table2[Event date])</f>
        <v>2018-03-19</v>
      </c>
      <c r="D206" s="37" t="str">
        <f>_xlfn.XLOOKUP(Table35[[#This Row],[Subject Id]],'T0 Blood'!A:A,'T0 Blood'!I:I)</f>
        <v>041-8227-0</v>
      </c>
      <c r="E206" s="37" t="str">
        <f>_xlfn.XLOOKUP(Table35[[#This Row],[Subject Id]],'T0 Blood'!A:A,'T0 Blood'!H:H)</f>
        <v>2018-03-19</v>
      </c>
      <c r="F206" s="69" t="e">
        <f>_xlfn.XLOOKUP(Table35[[#This Row],[Subject Id]],T0Assayed!D:D,T0Assayed!F:F)</f>
        <v>#N/A</v>
      </c>
      <c r="G206" s="39" t="s">
        <v>22</v>
      </c>
      <c r="H206" s="37" t="e">
        <v>#N/A</v>
      </c>
      <c r="I206" s="38" t="str">
        <f>_xlfn.XLOOKUP((CONCATENATE(Table35[[#This Row],[Subject Id]],"-T0")),'In the Lab'!A:A,'In the Lab'!G:G)</f>
        <v>yes</v>
      </c>
      <c r="J206" s="49" t="e">
        <f>_xlfn.XLOOKUP(Table35[[#This Row],[Subject Id]],'T1 Blood'!A:A,'T1 Blood'!I:I)</f>
        <v>#N/A</v>
      </c>
      <c r="K206" s="49" t="e">
        <f>_xlfn.XLOOKUP(Table35[[#This Row],[Subject Id]],'T1 Blood'!A:A,'T1 Blood'!H:H)</f>
        <v>#N/A</v>
      </c>
      <c r="L206" s="49" t="e">
        <f>_xlfn.XLOOKUP(Table35[[#This Row],[Subject Id]],'T1 Assayed'!A:A,'T1 Assayed'!D:D)</f>
        <v>#N/A</v>
      </c>
      <c r="M206" s="49" t="e">
        <v>#N/A</v>
      </c>
      <c r="N206" s="49" t="e">
        <v>#N/A</v>
      </c>
      <c r="O206" s="49" t="e">
        <f>_xlfn.XLOOKUP((CONCATENATE(Table35[[#This Row],[Subject Id]],"-T1")),'In the Lab'!A:A,'In the Lab'!G:G)</f>
        <v>#N/A</v>
      </c>
      <c r="P206" s="42" t="e">
        <f>_xlfn.XLOOKUP(Table35[[#This Row],[Subject Id]],'TPD Blood'!A:A,'TPD Blood'!B:B)</f>
        <v>#N/A</v>
      </c>
      <c r="Q206" s="42" t="e">
        <f>_xlfn.XLOOKUP(Table35[[#This Row],[Subject Id]],'TPD Assayed'!A:A,'TPD Assayed'!C:C)</f>
        <v>#N/A</v>
      </c>
      <c r="V206"/>
      <c r="Y206"/>
      <c r="Z206"/>
      <c r="AA206"/>
      <c r="AB206"/>
    </row>
    <row r="207" spans="1:28">
      <c r="A207" t="s">
        <v>269</v>
      </c>
      <c r="B207" t="str">
        <f>MID(Table35[[#This Row],[Subject Id]],13,1)</f>
        <v>N</v>
      </c>
      <c r="C207" t="str">
        <f>_xlfn.XLOOKUP(Table35[[#This Row],[Subject Id]],Table2[Subject Id],Table2[Event date])</f>
        <v>2018-03-27</v>
      </c>
      <c r="D207" s="37" t="str">
        <f>_xlfn.XLOOKUP(Table35[[#This Row],[Subject Id]],'T0 Blood'!A:A,'T0 Blood'!I:I)</f>
        <v>041-8231-0</v>
      </c>
      <c r="E207" s="37" t="str">
        <f>_xlfn.XLOOKUP(Table35[[#This Row],[Subject Id]],'T0 Blood'!A:A,'T0 Blood'!H:H)</f>
        <v>2018-03-27</v>
      </c>
      <c r="F207" s="69" t="e">
        <f>_xlfn.XLOOKUP(Table35[[#This Row],[Subject Id]],T0Assayed!D:D,T0Assayed!F:F)</f>
        <v>#N/A</v>
      </c>
      <c r="G207" s="39" t="s">
        <v>22</v>
      </c>
      <c r="H207" s="37" t="e">
        <v>#N/A</v>
      </c>
      <c r="I207" s="38" t="str">
        <f>_xlfn.XLOOKUP((CONCATENATE(Table35[[#This Row],[Subject Id]],"-T0")),'In the Lab'!A:A,'In the Lab'!G:G)</f>
        <v>yes</v>
      </c>
      <c r="J207" s="49" t="e">
        <f>_xlfn.XLOOKUP(Table35[[#This Row],[Subject Id]],'T1 Blood'!A:A,'T1 Blood'!I:I)</f>
        <v>#N/A</v>
      </c>
      <c r="K207" s="49" t="e">
        <f>_xlfn.XLOOKUP(Table35[[#This Row],[Subject Id]],'T1 Blood'!A:A,'T1 Blood'!H:H)</f>
        <v>#N/A</v>
      </c>
      <c r="L207" s="49" t="e">
        <f>_xlfn.XLOOKUP(Table35[[#This Row],[Subject Id]],'T1 Assayed'!A:A,'T1 Assayed'!D:D)</f>
        <v>#N/A</v>
      </c>
      <c r="M207" s="49" t="e">
        <v>#N/A</v>
      </c>
      <c r="N207" s="49" t="e">
        <v>#N/A</v>
      </c>
      <c r="O207" s="49" t="e">
        <f>_xlfn.XLOOKUP((CONCATENATE(Table35[[#This Row],[Subject Id]],"-T1")),'In the Lab'!A:A,'In the Lab'!G:G)</f>
        <v>#N/A</v>
      </c>
      <c r="P207" s="42" t="e">
        <f>_xlfn.XLOOKUP(Table35[[#This Row],[Subject Id]],'TPD Blood'!A:A,'TPD Blood'!B:B)</f>
        <v>#N/A</v>
      </c>
      <c r="Q207" s="42" t="e">
        <f>_xlfn.XLOOKUP(Table35[[#This Row],[Subject Id]],'TPD Assayed'!A:A,'TPD Assayed'!C:C)</f>
        <v>#N/A</v>
      </c>
      <c r="V207"/>
      <c r="Y207"/>
      <c r="Z207"/>
      <c r="AA207"/>
      <c r="AB207"/>
    </row>
    <row r="208" spans="1:28">
      <c r="A208" t="s">
        <v>270</v>
      </c>
      <c r="B208" t="str">
        <f>MID(Table35[[#This Row],[Subject Id]],13,1)</f>
        <v>N</v>
      </c>
      <c r="C208" t="str">
        <f>_xlfn.XLOOKUP(Table35[[#This Row],[Subject Id]],Table2[Subject Id],Table2[Event date])</f>
        <v>2018-04-06</v>
      </c>
      <c r="D208" s="37" t="str">
        <f>_xlfn.XLOOKUP(Table35[[#This Row],[Subject Id]],'T0 Blood'!A:A,'T0 Blood'!I:I)</f>
        <v>041-8235-0</v>
      </c>
      <c r="E208" s="37" t="str">
        <f>_xlfn.XLOOKUP(Table35[[#This Row],[Subject Id]],'T0 Blood'!A:A,'T0 Blood'!H:H)</f>
        <v>2018-04-06</v>
      </c>
      <c r="F208" s="69" t="e">
        <f>_xlfn.XLOOKUP(Table35[[#This Row],[Subject Id]],T0Assayed!D:D,T0Assayed!F:F)</f>
        <v>#N/A</v>
      </c>
      <c r="G208" s="39" t="s">
        <v>22</v>
      </c>
      <c r="H208" s="37" t="e">
        <v>#N/A</v>
      </c>
      <c r="I208" s="38" t="str">
        <f>_xlfn.XLOOKUP((CONCATENATE(Table35[[#This Row],[Subject Id]],"-T0")),'In the Lab'!A:A,'In the Lab'!G:G)</f>
        <v>yes</v>
      </c>
      <c r="J208" s="49" t="e">
        <f>_xlfn.XLOOKUP(Table35[[#This Row],[Subject Id]],'T1 Blood'!A:A,'T1 Blood'!I:I)</f>
        <v>#N/A</v>
      </c>
      <c r="K208" s="49" t="e">
        <f>_xlfn.XLOOKUP(Table35[[#This Row],[Subject Id]],'T1 Blood'!A:A,'T1 Blood'!H:H)</f>
        <v>#N/A</v>
      </c>
      <c r="L208" s="49" t="e">
        <f>_xlfn.XLOOKUP(Table35[[#This Row],[Subject Id]],'T1 Assayed'!A:A,'T1 Assayed'!D:D)</f>
        <v>#N/A</v>
      </c>
      <c r="M208" s="49" t="e">
        <v>#N/A</v>
      </c>
      <c r="N208" s="49" t="e">
        <v>#N/A</v>
      </c>
      <c r="O208" s="49" t="e">
        <f>_xlfn.XLOOKUP((CONCATENATE(Table35[[#This Row],[Subject Id]],"-T1")),'In the Lab'!A:A,'In the Lab'!G:G)</f>
        <v>#N/A</v>
      </c>
      <c r="P208" s="42" t="e">
        <f>_xlfn.XLOOKUP(Table35[[#This Row],[Subject Id]],'TPD Blood'!A:A,'TPD Blood'!B:B)</f>
        <v>#N/A</v>
      </c>
      <c r="Q208" s="42" t="e">
        <f>_xlfn.XLOOKUP(Table35[[#This Row],[Subject Id]],'TPD Assayed'!A:A,'TPD Assayed'!C:C)</f>
        <v>#N/A</v>
      </c>
      <c r="V208"/>
      <c r="Y208"/>
      <c r="Z208"/>
      <c r="AA208"/>
      <c r="AB208"/>
    </row>
    <row r="209" spans="1:28">
      <c r="A209" t="s">
        <v>271</v>
      </c>
      <c r="B209" t="str">
        <f>MID(Table35[[#This Row],[Subject Id]],13,1)</f>
        <v>N</v>
      </c>
      <c r="C209" t="str">
        <f>_xlfn.XLOOKUP(Table35[[#This Row],[Subject Id]],Table2[Subject Id],Table2[Event date])</f>
        <v>2018-04-24</v>
      </c>
      <c r="D209" s="37" t="str">
        <f>_xlfn.XLOOKUP(Table35[[#This Row],[Subject Id]],'T0 Blood'!A:A,'T0 Blood'!I:I)</f>
        <v>041-8238-0</v>
      </c>
      <c r="E209" s="37" t="str">
        <f>_xlfn.XLOOKUP(Table35[[#This Row],[Subject Id]],'T0 Blood'!A:A,'T0 Blood'!H:H)</f>
        <v>2018-04-24</v>
      </c>
      <c r="F209" s="69" t="e">
        <f>_xlfn.XLOOKUP(Table35[[#This Row],[Subject Id]],T0Assayed!D:D,T0Assayed!F:F)</f>
        <v>#N/A</v>
      </c>
      <c r="G209" s="39" t="s">
        <v>22</v>
      </c>
      <c r="H209" s="37" t="e">
        <v>#N/A</v>
      </c>
      <c r="I209" s="38" t="str">
        <f>_xlfn.XLOOKUP((CONCATENATE(Table35[[#This Row],[Subject Id]],"-T0")),'In the Lab'!A:A,'In the Lab'!G:G)</f>
        <v>yes</v>
      </c>
      <c r="J209" s="49" t="e">
        <f>_xlfn.XLOOKUP(Table35[[#This Row],[Subject Id]],'T1 Blood'!A:A,'T1 Blood'!I:I)</f>
        <v>#N/A</v>
      </c>
      <c r="K209" s="49" t="e">
        <f>_xlfn.XLOOKUP(Table35[[#This Row],[Subject Id]],'T1 Blood'!A:A,'T1 Blood'!H:H)</f>
        <v>#N/A</v>
      </c>
      <c r="L209" s="49" t="e">
        <f>_xlfn.XLOOKUP(Table35[[#This Row],[Subject Id]],'T1 Assayed'!A:A,'T1 Assayed'!D:D)</f>
        <v>#N/A</v>
      </c>
      <c r="M209" s="49" t="e">
        <v>#N/A</v>
      </c>
      <c r="N209" s="49" t="e">
        <v>#N/A</v>
      </c>
      <c r="O209" s="49" t="e">
        <f>_xlfn.XLOOKUP((CONCATENATE(Table35[[#This Row],[Subject Id]],"-T1")),'In the Lab'!A:A,'In the Lab'!G:G)</f>
        <v>#N/A</v>
      </c>
      <c r="P209" s="42" t="e">
        <f>_xlfn.XLOOKUP(Table35[[#This Row],[Subject Id]],'TPD Blood'!A:A,'TPD Blood'!B:B)</f>
        <v>#N/A</v>
      </c>
      <c r="Q209" s="42" t="e">
        <f>_xlfn.XLOOKUP(Table35[[#This Row],[Subject Id]],'TPD Assayed'!A:A,'TPD Assayed'!C:C)</f>
        <v>#N/A</v>
      </c>
      <c r="V209"/>
      <c r="Y209"/>
      <c r="Z209"/>
      <c r="AA209"/>
      <c r="AB209"/>
    </row>
    <row r="210" spans="1:28">
      <c r="A210" t="s">
        <v>272</v>
      </c>
      <c r="B210" t="str">
        <f>MID(Table35[[#This Row],[Subject Id]],13,1)</f>
        <v>N</v>
      </c>
      <c r="C210" t="str">
        <f>_xlfn.XLOOKUP(Table35[[#This Row],[Subject Id]],Table2[Subject Id],Table2[Event date])</f>
        <v>2018-04-24</v>
      </c>
      <c r="D210" s="37" t="str">
        <f>_xlfn.XLOOKUP(Table35[[#This Row],[Subject Id]],'T0 Blood'!A:A,'T0 Blood'!I:I)</f>
        <v>041-8239-0</v>
      </c>
      <c r="E210" s="37" t="str">
        <f>_xlfn.XLOOKUP(Table35[[#This Row],[Subject Id]],'T0 Blood'!A:A,'T0 Blood'!H:H)</f>
        <v>2018-04-24</v>
      </c>
      <c r="F210" s="69" t="e">
        <f>_xlfn.XLOOKUP(Table35[[#This Row],[Subject Id]],T0Assayed!D:D,T0Assayed!F:F)</f>
        <v>#N/A</v>
      </c>
      <c r="G210" s="39" t="s">
        <v>22</v>
      </c>
      <c r="H210" s="37" t="e">
        <v>#N/A</v>
      </c>
      <c r="I210" s="38" t="str">
        <f>_xlfn.XLOOKUP((CONCATENATE(Table35[[#This Row],[Subject Id]],"-T0")),'In the Lab'!A:A,'In the Lab'!G:G)</f>
        <v>yes</v>
      </c>
      <c r="J210" s="49" t="e">
        <f>_xlfn.XLOOKUP(Table35[[#This Row],[Subject Id]],'T1 Blood'!A:A,'T1 Blood'!I:I)</f>
        <v>#N/A</v>
      </c>
      <c r="K210" s="49" t="e">
        <f>_xlfn.XLOOKUP(Table35[[#This Row],[Subject Id]],'T1 Blood'!A:A,'T1 Blood'!H:H)</f>
        <v>#N/A</v>
      </c>
      <c r="L210" s="49" t="e">
        <f>_xlfn.XLOOKUP(Table35[[#This Row],[Subject Id]],'T1 Assayed'!A:A,'T1 Assayed'!D:D)</f>
        <v>#N/A</v>
      </c>
      <c r="M210" s="49" t="e">
        <v>#N/A</v>
      </c>
      <c r="N210" s="49" t="e">
        <v>#N/A</v>
      </c>
      <c r="O210" s="49" t="e">
        <f>_xlfn.XLOOKUP((CONCATENATE(Table35[[#This Row],[Subject Id]],"-T1")),'In the Lab'!A:A,'In the Lab'!G:G)</f>
        <v>#N/A</v>
      </c>
      <c r="P210" s="42" t="e">
        <f>_xlfn.XLOOKUP(Table35[[#This Row],[Subject Id]],'TPD Blood'!A:A,'TPD Blood'!B:B)</f>
        <v>#N/A</v>
      </c>
      <c r="Q210" s="42" t="e">
        <f>_xlfn.XLOOKUP(Table35[[#This Row],[Subject Id]],'TPD Assayed'!A:A,'TPD Assayed'!C:C)</f>
        <v>#N/A</v>
      </c>
      <c r="V210"/>
      <c r="Y210"/>
      <c r="Z210"/>
      <c r="AA210"/>
      <c r="AB210"/>
    </row>
    <row r="211" spans="1:28">
      <c r="A211" t="s">
        <v>273</v>
      </c>
      <c r="B211" t="str">
        <f>MID(Table35[[#This Row],[Subject Id]],13,1)</f>
        <v>N</v>
      </c>
      <c r="C211" t="str">
        <f>_xlfn.XLOOKUP(Table35[[#This Row],[Subject Id]],Table2[Subject Id],Table2[Event date])</f>
        <v>2018-04-25</v>
      </c>
      <c r="D211" s="37" t="str">
        <f>_xlfn.XLOOKUP(Table35[[#This Row],[Subject Id]],'T0 Blood'!A:A,'T0 Blood'!I:I)</f>
        <v>041-8240-0</v>
      </c>
      <c r="E211" s="37" t="str">
        <f>_xlfn.XLOOKUP(Table35[[#This Row],[Subject Id]],'T0 Blood'!A:A,'T0 Blood'!H:H)</f>
        <v>2018-04-25</v>
      </c>
      <c r="F211" s="69" t="e">
        <f>_xlfn.XLOOKUP(Table35[[#This Row],[Subject Id]],T0Assayed!D:D,T0Assayed!F:F)</f>
        <v>#N/A</v>
      </c>
      <c r="G211" s="39" t="s">
        <v>22</v>
      </c>
      <c r="H211" s="37" t="e">
        <v>#N/A</v>
      </c>
      <c r="I211" s="38" t="str">
        <f>_xlfn.XLOOKUP((CONCATENATE(Table35[[#This Row],[Subject Id]],"-T0")),'In the Lab'!A:A,'In the Lab'!G:G)</f>
        <v>yes</v>
      </c>
      <c r="J211" s="49" t="e">
        <f>_xlfn.XLOOKUP(Table35[[#This Row],[Subject Id]],'T1 Blood'!A:A,'T1 Blood'!I:I)</f>
        <v>#N/A</v>
      </c>
      <c r="K211" s="49" t="e">
        <f>_xlfn.XLOOKUP(Table35[[#This Row],[Subject Id]],'T1 Blood'!A:A,'T1 Blood'!H:H)</f>
        <v>#N/A</v>
      </c>
      <c r="L211" s="49" t="e">
        <f>_xlfn.XLOOKUP(Table35[[#This Row],[Subject Id]],'T1 Assayed'!A:A,'T1 Assayed'!D:D)</f>
        <v>#N/A</v>
      </c>
      <c r="M211" s="49" t="e">
        <v>#N/A</v>
      </c>
      <c r="N211" s="49" t="e">
        <v>#N/A</v>
      </c>
      <c r="O211" s="49" t="e">
        <f>_xlfn.XLOOKUP((CONCATENATE(Table35[[#This Row],[Subject Id]],"-T1")),'In the Lab'!A:A,'In the Lab'!G:G)</f>
        <v>#N/A</v>
      </c>
      <c r="P211" s="42" t="e">
        <f>_xlfn.XLOOKUP(Table35[[#This Row],[Subject Id]],'TPD Blood'!A:A,'TPD Blood'!B:B)</f>
        <v>#N/A</v>
      </c>
      <c r="Q211" s="42" t="e">
        <f>_xlfn.XLOOKUP(Table35[[#This Row],[Subject Id]],'TPD Assayed'!A:A,'TPD Assayed'!C:C)</f>
        <v>#N/A</v>
      </c>
      <c r="V211"/>
      <c r="Y211"/>
      <c r="Z211"/>
      <c r="AA211"/>
      <c r="AB211"/>
    </row>
    <row r="212" spans="1:28">
      <c r="A212" t="s">
        <v>274</v>
      </c>
      <c r="B212" t="str">
        <f>MID(Table35[[#This Row],[Subject Id]],13,1)</f>
        <v>N</v>
      </c>
      <c r="C212" t="str">
        <f>_xlfn.XLOOKUP(Table35[[#This Row],[Subject Id]],Table2[Subject Id],Table2[Event date])</f>
        <v>2018-05-09</v>
      </c>
      <c r="D212" s="37" t="str">
        <f>_xlfn.XLOOKUP(Table35[[#This Row],[Subject Id]],'T0 Blood'!A:A,'T0 Blood'!I:I)</f>
        <v>041-8241-0</v>
      </c>
      <c r="E212" s="37" t="str">
        <f>_xlfn.XLOOKUP(Table35[[#This Row],[Subject Id]],'T0 Blood'!A:A,'T0 Blood'!H:H)</f>
        <v>2018-05-09</v>
      </c>
      <c r="F212" s="69" t="e">
        <f>_xlfn.XLOOKUP(Table35[[#This Row],[Subject Id]],T0Assayed!D:D,T0Assayed!F:F)</f>
        <v>#N/A</v>
      </c>
      <c r="G212" s="39" t="s">
        <v>22</v>
      </c>
      <c r="H212" s="37" t="e">
        <v>#N/A</v>
      </c>
      <c r="I212" s="38" t="str">
        <f>_xlfn.XLOOKUP((CONCATENATE(Table35[[#This Row],[Subject Id]],"-T0")),'In the Lab'!A:A,'In the Lab'!G:G)</f>
        <v>yes</v>
      </c>
      <c r="J212" s="49" t="e">
        <f>_xlfn.XLOOKUP(Table35[[#This Row],[Subject Id]],'T1 Blood'!A:A,'T1 Blood'!I:I)</f>
        <v>#N/A</v>
      </c>
      <c r="K212" s="49" t="e">
        <f>_xlfn.XLOOKUP(Table35[[#This Row],[Subject Id]],'T1 Blood'!A:A,'T1 Blood'!H:H)</f>
        <v>#N/A</v>
      </c>
      <c r="L212" s="49" t="e">
        <f>_xlfn.XLOOKUP(Table35[[#This Row],[Subject Id]],'T1 Assayed'!A:A,'T1 Assayed'!D:D)</f>
        <v>#N/A</v>
      </c>
      <c r="M212" s="49" t="e">
        <v>#N/A</v>
      </c>
      <c r="N212" s="49" t="e">
        <v>#N/A</v>
      </c>
      <c r="O212" s="49" t="e">
        <f>_xlfn.XLOOKUP((CONCATENATE(Table35[[#This Row],[Subject Id]],"-T1")),'In the Lab'!A:A,'In the Lab'!G:G)</f>
        <v>#N/A</v>
      </c>
      <c r="P212" s="42" t="e">
        <f>_xlfn.XLOOKUP(Table35[[#This Row],[Subject Id]],'TPD Blood'!A:A,'TPD Blood'!B:B)</f>
        <v>#N/A</v>
      </c>
      <c r="Q212" s="42" t="e">
        <f>_xlfn.XLOOKUP(Table35[[#This Row],[Subject Id]],'TPD Assayed'!A:A,'TPD Assayed'!C:C)</f>
        <v>#N/A</v>
      </c>
      <c r="V212"/>
      <c r="Y212"/>
      <c r="Z212"/>
      <c r="AA212"/>
      <c r="AB212"/>
    </row>
    <row r="213" spans="1:28">
      <c r="A213" t="s">
        <v>275</v>
      </c>
      <c r="B213" t="str">
        <f>MID(Table35[[#This Row],[Subject Id]],13,1)</f>
        <v>N</v>
      </c>
      <c r="C213" t="str">
        <f>_xlfn.XLOOKUP(Table35[[#This Row],[Subject Id]],Table2[Subject Id],Table2[Event date])</f>
        <v>2018-05-14</v>
      </c>
      <c r="D213" s="37" t="str">
        <f>_xlfn.XLOOKUP(Table35[[#This Row],[Subject Id]],'T0 Blood'!A:A,'T0 Blood'!I:I)</f>
        <v>041-8242-0</v>
      </c>
      <c r="E213" s="37" t="str">
        <f>_xlfn.XLOOKUP(Table35[[#This Row],[Subject Id]],'T0 Blood'!A:A,'T0 Blood'!H:H)</f>
        <v>2018-05-14</v>
      </c>
      <c r="F213" s="69" t="e">
        <f>_xlfn.XLOOKUP(Table35[[#This Row],[Subject Id]],T0Assayed!D:D,T0Assayed!F:F)</f>
        <v>#N/A</v>
      </c>
      <c r="G213" s="39" t="s">
        <v>22</v>
      </c>
      <c r="H213" s="37" t="e">
        <v>#N/A</v>
      </c>
      <c r="I213" s="38" t="str">
        <f>_xlfn.XLOOKUP((CONCATENATE(Table35[[#This Row],[Subject Id]],"-T0")),'In the Lab'!A:A,'In the Lab'!G:G)</f>
        <v>yes</v>
      </c>
      <c r="J213" s="49" t="e">
        <f>_xlfn.XLOOKUP(Table35[[#This Row],[Subject Id]],'T1 Blood'!A:A,'T1 Blood'!I:I)</f>
        <v>#N/A</v>
      </c>
      <c r="K213" s="49" t="e">
        <f>_xlfn.XLOOKUP(Table35[[#This Row],[Subject Id]],'T1 Blood'!A:A,'T1 Blood'!H:H)</f>
        <v>#N/A</v>
      </c>
      <c r="L213" s="49" t="e">
        <f>_xlfn.XLOOKUP(Table35[[#This Row],[Subject Id]],'T1 Assayed'!A:A,'T1 Assayed'!D:D)</f>
        <v>#N/A</v>
      </c>
      <c r="M213" s="49" t="e">
        <v>#N/A</v>
      </c>
      <c r="N213" s="49" t="e">
        <v>#N/A</v>
      </c>
      <c r="O213" s="49" t="e">
        <f>_xlfn.XLOOKUP((CONCATENATE(Table35[[#This Row],[Subject Id]],"-T1")),'In the Lab'!A:A,'In the Lab'!G:G)</f>
        <v>#N/A</v>
      </c>
      <c r="P213" s="42" t="e">
        <f>_xlfn.XLOOKUP(Table35[[#This Row],[Subject Id]],'TPD Blood'!A:A,'TPD Blood'!B:B)</f>
        <v>#N/A</v>
      </c>
      <c r="Q213" s="42" t="e">
        <f>_xlfn.XLOOKUP(Table35[[#This Row],[Subject Id]],'TPD Assayed'!A:A,'TPD Assayed'!C:C)</f>
        <v>#N/A</v>
      </c>
      <c r="V213"/>
      <c r="Y213"/>
      <c r="Z213"/>
      <c r="AA213"/>
      <c r="AB213"/>
    </row>
    <row r="214" spans="1:28">
      <c r="A214" t="s">
        <v>276</v>
      </c>
      <c r="B214" t="str">
        <f>MID(Table35[[#This Row],[Subject Id]],13,1)</f>
        <v>N</v>
      </c>
      <c r="C214" t="str">
        <f>_xlfn.XLOOKUP(Table35[[#This Row],[Subject Id]],Table2[Subject Id],Table2[Event date])</f>
        <v>2018-05-14</v>
      </c>
      <c r="D214" s="37" t="str">
        <f>_xlfn.XLOOKUP(Table35[[#This Row],[Subject Id]],'T0 Blood'!A:A,'T0 Blood'!I:I)</f>
        <v>041-8243-0</v>
      </c>
      <c r="E214" s="37" t="str">
        <f>_xlfn.XLOOKUP(Table35[[#This Row],[Subject Id]],'T0 Blood'!A:A,'T0 Blood'!H:H)</f>
        <v>2018-05-14</v>
      </c>
      <c r="F214" s="69" t="e">
        <f>_xlfn.XLOOKUP(Table35[[#This Row],[Subject Id]],T0Assayed!D:D,T0Assayed!F:F)</f>
        <v>#N/A</v>
      </c>
      <c r="G214" s="39" t="s">
        <v>22</v>
      </c>
      <c r="H214" s="37" t="e">
        <v>#N/A</v>
      </c>
      <c r="I214" s="38" t="str">
        <f>_xlfn.XLOOKUP((CONCATENATE(Table35[[#This Row],[Subject Id]],"-T0")),'In the Lab'!A:A,'In the Lab'!G:G)</f>
        <v>yes</v>
      </c>
      <c r="J214" s="49" t="e">
        <f>_xlfn.XLOOKUP(Table35[[#This Row],[Subject Id]],'T1 Blood'!A:A,'T1 Blood'!I:I)</f>
        <v>#N/A</v>
      </c>
      <c r="K214" s="49" t="e">
        <f>_xlfn.XLOOKUP(Table35[[#This Row],[Subject Id]],'T1 Blood'!A:A,'T1 Blood'!H:H)</f>
        <v>#N/A</v>
      </c>
      <c r="L214" s="49" t="e">
        <f>_xlfn.XLOOKUP(Table35[[#This Row],[Subject Id]],'T1 Assayed'!A:A,'T1 Assayed'!D:D)</f>
        <v>#N/A</v>
      </c>
      <c r="M214" s="49" t="e">
        <v>#N/A</v>
      </c>
      <c r="N214" s="49" t="e">
        <v>#N/A</v>
      </c>
      <c r="O214" s="49" t="e">
        <f>_xlfn.XLOOKUP((CONCATENATE(Table35[[#This Row],[Subject Id]],"-T1")),'In the Lab'!A:A,'In the Lab'!G:G)</f>
        <v>#N/A</v>
      </c>
      <c r="P214" s="42" t="e">
        <f>_xlfn.XLOOKUP(Table35[[#This Row],[Subject Id]],'TPD Blood'!A:A,'TPD Blood'!B:B)</f>
        <v>#N/A</v>
      </c>
      <c r="Q214" s="42" t="e">
        <f>_xlfn.XLOOKUP(Table35[[#This Row],[Subject Id]],'TPD Assayed'!A:A,'TPD Assayed'!C:C)</f>
        <v>#N/A</v>
      </c>
      <c r="V214"/>
      <c r="Y214"/>
      <c r="Z214"/>
      <c r="AA214"/>
      <c r="AB214"/>
    </row>
    <row r="215" spans="1:28">
      <c r="A215" t="s">
        <v>277</v>
      </c>
      <c r="B215" t="str">
        <f>MID(Table35[[#This Row],[Subject Id]],13,1)</f>
        <v>N</v>
      </c>
      <c r="C215" t="str">
        <f>_xlfn.XLOOKUP(Table35[[#This Row],[Subject Id]],Table2[Subject Id],Table2[Event date])</f>
        <v>2018-06-06</v>
      </c>
      <c r="D215" s="37" t="str">
        <f>_xlfn.XLOOKUP(Table35[[#This Row],[Subject Id]],'T0 Blood'!A:A,'T0 Blood'!I:I)</f>
        <v>041-8249-0</v>
      </c>
      <c r="E215" s="37" t="str">
        <f>_xlfn.XLOOKUP(Table35[[#This Row],[Subject Id]],'T0 Blood'!A:A,'T0 Blood'!H:H)</f>
        <v>2018-06-06</v>
      </c>
      <c r="F215" s="69" t="e">
        <f>_xlfn.XLOOKUP(Table35[[#This Row],[Subject Id]],T0Assayed!D:D,T0Assayed!F:F)</f>
        <v>#N/A</v>
      </c>
      <c r="G215" s="39" t="s">
        <v>22</v>
      </c>
      <c r="H215" s="37" t="e">
        <v>#N/A</v>
      </c>
      <c r="I215" s="38" t="str">
        <f>_xlfn.XLOOKUP((CONCATENATE(Table35[[#This Row],[Subject Id]],"-T0")),'In the Lab'!A:A,'In the Lab'!G:G)</f>
        <v>yes</v>
      </c>
      <c r="J215" s="49" t="e">
        <f>_xlfn.XLOOKUP(Table35[[#This Row],[Subject Id]],'T1 Blood'!A:A,'T1 Blood'!I:I)</f>
        <v>#N/A</v>
      </c>
      <c r="K215" s="49" t="e">
        <f>_xlfn.XLOOKUP(Table35[[#This Row],[Subject Id]],'T1 Blood'!A:A,'T1 Blood'!H:H)</f>
        <v>#N/A</v>
      </c>
      <c r="L215" s="49" t="e">
        <f>_xlfn.XLOOKUP(Table35[[#This Row],[Subject Id]],'T1 Assayed'!A:A,'T1 Assayed'!D:D)</f>
        <v>#N/A</v>
      </c>
      <c r="M215" s="49" t="e">
        <v>#N/A</v>
      </c>
      <c r="N215" s="49" t="e">
        <v>#N/A</v>
      </c>
      <c r="O215" s="49" t="e">
        <f>_xlfn.XLOOKUP((CONCATENATE(Table35[[#This Row],[Subject Id]],"-T1")),'In the Lab'!A:A,'In the Lab'!G:G)</f>
        <v>#N/A</v>
      </c>
      <c r="P215" s="42" t="e">
        <f>_xlfn.XLOOKUP(Table35[[#This Row],[Subject Id]],'TPD Blood'!A:A,'TPD Blood'!B:B)</f>
        <v>#N/A</v>
      </c>
      <c r="Q215" s="42" t="e">
        <f>_xlfn.XLOOKUP(Table35[[#This Row],[Subject Id]],'TPD Assayed'!A:A,'TPD Assayed'!C:C)</f>
        <v>#N/A</v>
      </c>
      <c r="V215"/>
      <c r="Y215"/>
      <c r="Z215"/>
      <c r="AA215"/>
      <c r="AB215"/>
    </row>
    <row r="216" spans="1:28">
      <c r="A216" t="s">
        <v>278</v>
      </c>
      <c r="B216" t="str">
        <f>MID(Table35[[#This Row],[Subject Id]],13,1)</f>
        <v>N</v>
      </c>
      <c r="C216" t="str">
        <f>_xlfn.XLOOKUP(Table35[[#This Row],[Subject Id]],Table2[Subject Id],Table2[Event date])</f>
        <v>2018-06-21</v>
      </c>
      <c r="D216" s="37" t="str">
        <f>_xlfn.XLOOKUP(Table35[[#This Row],[Subject Id]],'T0 Blood'!A:A,'T0 Blood'!I:I)</f>
        <v>041-8250-0</v>
      </c>
      <c r="E216" s="37" t="str">
        <f>_xlfn.XLOOKUP(Table35[[#This Row],[Subject Id]],'T0 Blood'!A:A,'T0 Blood'!H:H)</f>
        <v>2018-06-21</v>
      </c>
      <c r="F216" s="69" t="str">
        <f>_xlfn.XLOOKUP(Table35[[#This Row],[Subject Id]],T0Assayed!D:D,T0Assayed!F:F)</f>
        <v>OH2022_023</v>
      </c>
      <c r="G216" s="39" t="s">
        <v>22</v>
      </c>
      <c r="H216" s="37" t="e">
        <v>#N/A</v>
      </c>
      <c r="I216" s="38" t="str">
        <f>_xlfn.XLOOKUP((CONCATENATE(Table35[[#This Row],[Subject Id]],"-T0")),'In the Lab'!A:A,'In the Lab'!G:G)</f>
        <v>yes</v>
      </c>
      <c r="J216" s="49" t="e">
        <f>_xlfn.XLOOKUP(Table35[[#This Row],[Subject Id]],'T1 Blood'!A:A,'T1 Blood'!I:I)</f>
        <v>#N/A</v>
      </c>
      <c r="K216" s="49" t="e">
        <f>_xlfn.XLOOKUP(Table35[[#This Row],[Subject Id]],'T1 Blood'!A:A,'T1 Blood'!H:H)</f>
        <v>#N/A</v>
      </c>
      <c r="L216" s="49" t="e">
        <f>_xlfn.XLOOKUP(Table35[[#This Row],[Subject Id]],'T1 Assayed'!A:A,'T1 Assayed'!D:D)</f>
        <v>#N/A</v>
      </c>
      <c r="M216" s="49" t="e">
        <v>#N/A</v>
      </c>
      <c r="N216" s="49" t="e">
        <v>#N/A</v>
      </c>
      <c r="O216" s="49" t="e">
        <f>_xlfn.XLOOKUP((CONCATENATE(Table35[[#This Row],[Subject Id]],"-T1")),'In the Lab'!A:A,'In the Lab'!G:G)</f>
        <v>#N/A</v>
      </c>
      <c r="P216" s="42" t="e">
        <f>_xlfn.XLOOKUP(Table35[[#This Row],[Subject Id]],'TPD Blood'!A:A,'TPD Blood'!B:B)</f>
        <v>#N/A</v>
      </c>
      <c r="Q216" s="42" t="e">
        <f>_xlfn.XLOOKUP(Table35[[#This Row],[Subject Id]],'TPD Assayed'!A:A,'TPD Assayed'!C:C)</f>
        <v>#N/A</v>
      </c>
      <c r="V216"/>
      <c r="Y216"/>
      <c r="Z216"/>
      <c r="AA216"/>
      <c r="AB216"/>
    </row>
    <row r="217" spans="1:28">
      <c r="A217" t="s">
        <v>279</v>
      </c>
      <c r="B217" t="str">
        <f>MID(Table35[[#This Row],[Subject Id]],13,1)</f>
        <v>N</v>
      </c>
      <c r="C217" t="str">
        <f>_xlfn.XLOOKUP(Table35[[#This Row],[Subject Id]],Table2[Subject Id],Table2[Event date])</f>
        <v>2018-01-29</v>
      </c>
      <c r="D217" s="37" t="str">
        <f>_xlfn.XLOOKUP(Table35[[#This Row],[Subject Id]],'T0 Blood'!A:A,'T0 Blood'!I:I)</f>
        <v>038-1007-0</v>
      </c>
      <c r="E217" s="37" t="str">
        <f>_xlfn.XLOOKUP(Table35[[#This Row],[Subject Id]],'T0 Blood'!A:A,'T0 Blood'!H:H)</f>
        <v>2018-01-29</v>
      </c>
      <c r="F217" s="69" t="str">
        <f>_xlfn.XLOOKUP(Table35[[#This Row],[Subject Id]],T0Assayed!D:D,T0Assayed!F:F)</f>
        <v>OH2022_023</v>
      </c>
      <c r="G217" s="39" t="s">
        <v>22</v>
      </c>
      <c r="H217" s="37" t="e">
        <v>#N/A</v>
      </c>
      <c r="I217" s="38" t="str">
        <f>_xlfn.XLOOKUP((CONCATENATE(Table35[[#This Row],[Subject Id]],"-T0")),'In the Lab'!A:A,'In the Lab'!G:G)</f>
        <v>yes</v>
      </c>
      <c r="J217" s="49" t="e">
        <f>_xlfn.XLOOKUP(Table35[[#This Row],[Subject Id]],'T1 Blood'!A:A,'T1 Blood'!I:I)</f>
        <v>#N/A</v>
      </c>
      <c r="K217" s="49" t="e">
        <f>_xlfn.XLOOKUP(Table35[[#This Row],[Subject Id]],'T1 Blood'!A:A,'T1 Blood'!H:H)</f>
        <v>#N/A</v>
      </c>
      <c r="L217" s="49" t="e">
        <f>_xlfn.XLOOKUP(Table35[[#This Row],[Subject Id]],'T1 Assayed'!A:A,'T1 Assayed'!D:D)</f>
        <v>#N/A</v>
      </c>
      <c r="M217" s="49" t="e">
        <v>#N/A</v>
      </c>
      <c r="N217" s="49" t="e">
        <v>#N/A</v>
      </c>
      <c r="O217" s="49" t="e">
        <f>_xlfn.XLOOKUP((CONCATENATE(Table35[[#This Row],[Subject Id]],"-T1")),'In the Lab'!A:A,'In the Lab'!G:G)</f>
        <v>#N/A</v>
      </c>
      <c r="P217" s="42" t="e">
        <f>_xlfn.XLOOKUP(Table35[[#This Row],[Subject Id]],'TPD Blood'!A:A,'TPD Blood'!B:B)</f>
        <v>#N/A</v>
      </c>
      <c r="Q217" s="42" t="e">
        <f>_xlfn.XLOOKUP(Table35[[#This Row],[Subject Id]],'TPD Assayed'!A:A,'TPD Assayed'!C:C)</f>
        <v>#N/A</v>
      </c>
      <c r="V217"/>
      <c r="Y217"/>
      <c r="Z217"/>
      <c r="AA217"/>
      <c r="AB217"/>
    </row>
    <row r="218" spans="1:28">
      <c r="A218" t="s">
        <v>280</v>
      </c>
      <c r="B218" t="str">
        <f>MID(Table35[[#This Row],[Subject Id]],13,1)</f>
        <v>N</v>
      </c>
      <c r="C218" t="str">
        <f>_xlfn.XLOOKUP(Table35[[#This Row],[Subject Id]],Table2[Subject Id],Table2[Event date])</f>
        <v>2019-02-14</v>
      </c>
      <c r="D218" s="37" t="str">
        <f>_xlfn.XLOOKUP(Table35[[#This Row],[Subject Id]],'T0 Blood'!A:A,'T0 Blood'!I:I)</f>
        <v>038-1010-0</v>
      </c>
      <c r="E218" s="37" t="str">
        <f>_xlfn.XLOOKUP(Table35[[#This Row],[Subject Id]],'T0 Blood'!A:A,'T0 Blood'!H:H)</f>
        <v>2019-02-14</v>
      </c>
      <c r="F218" s="69" t="str">
        <f>_xlfn.XLOOKUP(Table35[[#This Row],[Subject Id]],T0Assayed!D:D,T0Assayed!F:F)</f>
        <v>OH2022_023</v>
      </c>
      <c r="G218" s="39" t="s">
        <v>22</v>
      </c>
      <c r="H218" s="37" t="e">
        <v>#N/A</v>
      </c>
      <c r="I218" s="38" t="str">
        <f>_xlfn.XLOOKUP((CONCATENATE(Table35[[#This Row],[Subject Id]],"-T0")),'In the Lab'!A:A,'In the Lab'!G:G)</f>
        <v>yes</v>
      </c>
      <c r="J218" s="49" t="e">
        <f>_xlfn.XLOOKUP(Table35[[#This Row],[Subject Id]],'T1 Blood'!A:A,'T1 Blood'!I:I)</f>
        <v>#N/A</v>
      </c>
      <c r="K218" s="49" t="e">
        <f>_xlfn.XLOOKUP(Table35[[#This Row],[Subject Id]],'T1 Blood'!A:A,'T1 Blood'!H:H)</f>
        <v>#N/A</v>
      </c>
      <c r="L218" s="49" t="e">
        <f>_xlfn.XLOOKUP(Table35[[#This Row],[Subject Id]],'T1 Assayed'!A:A,'T1 Assayed'!D:D)</f>
        <v>#N/A</v>
      </c>
      <c r="M218" s="49" t="e">
        <v>#N/A</v>
      </c>
      <c r="N218" s="49" t="e">
        <v>#N/A</v>
      </c>
      <c r="O218" s="49" t="e">
        <f>_xlfn.XLOOKUP((CONCATENATE(Table35[[#This Row],[Subject Id]],"-T1")),'In the Lab'!A:A,'In the Lab'!G:G)</f>
        <v>#N/A</v>
      </c>
      <c r="P218" s="42" t="e">
        <f>_xlfn.XLOOKUP(Table35[[#This Row],[Subject Id]],'TPD Blood'!A:A,'TPD Blood'!B:B)</f>
        <v>#N/A</v>
      </c>
      <c r="Q218" s="42" t="e">
        <f>_xlfn.XLOOKUP(Table35[[#This Row],[Subject Id]],'TPD Assayed'!A:A,'TPD Assayed'!C:C)</f>
        <v>#N/A</v>
      </c>
      <c r="V218"/>
      <c r="Y218"/>
      <c r="Z218"/>
      <c r="AA218"/>
      <c r="AB218"/>
    </row>
    <row r="219" spans="1:28">
      <c r="A219" t="s">
        <v>281</v>
      </c>
      <c r="B219" t="str">
        <f>MID(Table35[[#This Row],[Subject Id]],13,1)</f>
        <v>N</v>
      </c>
      <c r="C219" t="str">
        <f>_xlfn.XLOOKUP(Table35[[#This Row],[Subject Id]],Table2[Subject Id],Table2[Event date])</f>
        <v>2021-03-22</v>
      </c>
      <c r="D219" s="37" t="str">
        <f>_xlfn.XLOOKUP(Table35[[#This Row],[Subject Id]],'T0 Blood'!A:A,'T0 Blood'!I:I)</f>
        <v>038-1012-0</v>
      </c>
      <c r="E219" s="37" t="str">
        <f>_xlfn.XLOOKUP(Table35[[#This Row],[Subject Id]],'T0 Blood'!A:A,'T0 Blood'!H:H)</f>
        <v>2021-03-22</v>
      </c>
      <c r="F219" s="69" t="str">
        <f>_xlfn.XLOOKUP(Table35[[#This Row],[Subject Id]],T0Assayed!D:D,T0Assayed!F:F)</f>
        <v>OH2022_023</v>
      </c>
      <c r="G219" s="39" t="s">
        <v>22</v>
      </c>
      <c r="H219" s="37" t="e">
        <v>#N/A</v>
      </c>
      <c r="I219" s="38" t="str">
        <f>_xlfn.XLOOKUP((CONCATENATE(Table35[[#This Row],[Subject Id]],"-T0")),'In the Lab'!A:A,'In the Lab'!G:G)</f>
        <v>yes</v>
      </c>
      <c r="J219" s="49" t="e">
        <f>_xlfn.XLOOKUP(Table35[[#This Row],[Subject Id]],'T1 Blood'!A:A,'T1 Blood'!I:I)</f>
        <v>#N/A</v>
      </c>
      <c r="K219" s="49" t="e">
        <f>_xlfn.XLOOKUP(Table35[[#This Row],[Subject Id]],'T1 Blood'!A:A,'T1 Blood'!H:H)</f>
        <v>#N/A</v>
      </c>
      <c r="L219" s="49" t="e">
        <f>_xlfn.XLOOKUP(Table35[[#This Row],[Subject Id]],'T1 Assayed'!A:A,'T1 Assayed'!D:D)</f>
        <v>#N/A</v>
      </c>
      <c r="M219" s="49" t="e">
        <v>#N/A</v>
      </c>
      <c r="N219" s="49" t="e">
        <v>#N/A</v>
      </c>
      <c r="O219" s="49" t="e">
        <f>_xlfn.XLOOKUP((CONCATENATE(Table35[[#This Row],[Subject Id]],"-T1")),'In the Lab'!A:A,'In the Lab'!G:G)</f>
        <v>#N/A</v>
      </c>
      <c r="P219" s="42" t="e">
        <f>_xlfn.XLOOKUP(Table35[[#This Row],[Subject Id]],'TPD Blood'!A:A,'TPD Blood'!B:B)</f>
        <v>#N/A</v>
      </c>
      <c r="Q219" s="42" t="e">
        <f>_xlfn.XLOOKUP(Table35[[#This Row],[Subject Id]],'TPD Assayed'!A:A,'TPD Assayed'!C:C)</f>
        <v>#N/A</v>
      </c>
      <c r="V219"/>
      <c r="Y219"/>
      <c r="Z219"/>
      <c r="AA219"/>
      <c r="AB219"/>
    </row>
    <row r="220" spans="1:28">
      <c r="A220" t="s">
        <v>282</v>
      </c>
      <c r="B220" t="str">
        <f>MID(Table35[[#This Row],[Subject Id]],13,1)</f>
        <v>N</v>
      </c>
      <c r="C220" t="str">
        <f>_xlfn.XLOOKUP(Table35[[#This Row],[Subject Id]],Table2[Subject Id],Table2[Event date])</f>
        <v>2021-03-11</v>
      </c>
      <c r="D220" s="37" t="str">
        <f>_xlfn.XLOOKUP(Table35[[#This Row],[Subject Id]],'T0 Blood'!A:A,'T0 Blood'!I:I)</f>
        <v>038-1016-0</v>
      </c>
      <c r="E220" s="37" t="str">
        <f>_xlfn.XLOOKUP(Table35[[#This Row],[Subject Id]],'T0 Blood'!A:A,'T0 Blood'!H:H)</f>
        <v>2021-03-11</v>
      </c>
      <c r="F220" s="69" t="str">
        <f>_xlfn.XLOOKUP(Table35[[#This Row],[Subject Id]],T0Assayed!D:D,T0Assayed!F:F)</f>
        <v>OH2022_023</v>
      </c>
      <c r="G220" s="39" t="s">
        <v>22</v>
      </c>
      <c r="H220" s="37" t="e">
        <v>#N/A</v>
      </c>
      <c r="I220" s="38" t="str">
        <f>_xlfn.XLOOKUP((CONCATENATE(Table35[[#This Row],[Subject Id]],"-T0")),'In the Lab'!A:A,'In the Lab'!G:G)</f>
        <v>yes</v>
      </c>
      <c r="J220" s="49" t="e">
        <f>_xlfn.XLOOKUP(Table35[[#This Row],[Subject Id]],'T1 Blood'!A:A,'T1 Blood'!I:I)</f>
        <v>#N/A</v>
      </c>
      <c r="K220" s="49" t="e">
        <f>_xlfn.XLOOKUP(Table35[[#This Row],[Subject Id]],'T1 Blood'!A:A,'T1 Blood'!H:H)</f>
        <v>#N/A</v>
      </c>
      <c r="L220" s="49" t="e">
        <f>_xlfn.XLOOKUP(Table35[[#This Row],[Subject Id]],'T1 Assayed'!A:A,'T1 Assayed'!D:D)</f>
        <v>#N/A</v>
      </c>
      <c r="M220" s="49" t="e">
        <v>#N/A</v>
      </c>
      <c r="N220" s="49" t="e">
        <v>#N/A</v>
      </c>
      <c r="O220" s="49" t="e">
        <f>_xlfn.XLOOKUP((CONCATENATE(Table35[[#This Row],[Subject Id]],"-T1")),'In the Lab'!A:A,'In the Lab'!G:G)</f>
        <v>#N/A</v>
      </c>
      <c r="P220" s="42" t="e">
        <f>_xlfn.XLOOKUP(Table35[[#This Row],[Subject Id]],'TPD Blood'!A:A,'TPD Blood'!B:B)</f>
        <v>#N/A</v>
      </c>
      <c r="Q220" s="42" t="e">
        <f>_xlfn.XLOOKUP(Table35[[#This Row],[Subject Id]],'TPD Assayed'!A:A,'TPD Assayed'!C:C)</f>
        <v>#N/A</v>
      </c>
      <c r="V220"/>
      <c r="Y220"/>
      <c r="Z220"/>
      <c r="AA220"/>
      <c r="AB220"/>
    </row>
    <row r="221" spans="1:28">
      <c r="A221" t="s">
        <v>283</v>
      </c>
      <c r="B221" t="str">
        <f>MID(Table35[[#This Row],[Subject Id]],13,1)</f>
        <v>N</v>
      </c>
      <c r="C221" t="str">
        <f>_xlfn.XLOOKUP(Table35[[#This Row],[Subject Id]],Table2[Subject Id],Table2[Event date])</f>
        <v>2015-04-01</v>
      </c>
      <c r="D221" s="37" t="str">
        <f>_xlfn.XLOOKUP(Table35[[#This Row],[Subject Id]],'T0 Blood'!A:A,'T0 Blood'!I:I)</f>
        <v>038-1029-0</v>
      </c>
      <c r="E221" s="37" t="str">
        <f>_xlfn.XLOOKUP(Table35[[#This Row],[Subject Id]],'T0 Blood'!A:A,'T0 Blood'!H:H)</f>
        <v>2015-04-01</v>
      </c>
      <c r="F221" s="69" t="str">
        <f>_xlfn.XLOOKUP(Table35[[#This Row],[Subject Id]],T0Assayed!D:D,T0Assayed!F:F)</f>
        <v>OH2022_023</v>
      </c>
      <c r="G221" s="39" t="s">
        <v>22</v>
      </c>
      <c r="H221" s="37" t="e">
        <v>#N/A</v>
      </c>
      <c r="I221" s="38" t="str">
        <f>_xlfn.XLOOKUP((CONCATENATE(Table35[[#This Row],[Subject Id]],"-T0")),'In the Lab'!A:A,'In the Lab'!G:G)</f>
        <v>yes</v>
      </c>
      <c r="J221" s="49" t="str">
        <f>_xlfn.XLOOKUP(Table35[[#This Row],[Subject Id]],'T1 Blood'!A:A,'T1 Blood'!I:I)</f>
        <v>038-1029-1</v>
      </c>
      <c r="K221" s="49" t="str">
        <f>_xlfn.XLOOKUP(Table35[[#This Row],[Subject Id]],'T1 Blood'!A:A,'T1 Blood'!H:H)</f>
        <v>2015-04-01</v>
      </c>
      <c r="L221" s="49" t="e">
        <f>_xlfn.XLOOKUP(Table35[[#This Row],[Subject Id]],'T1 Assayed'!A:A,'T1 Assayed'!D:D)</f>
        <v>#N/A</v>
      </c>
      <c r="M221" s="49" t="e">
        <v>#N/A</v>
      </c>
      <c r="N221" s="49" t="e">
        <v>#N/A</v>
      </c>
      <c r="O221" s="49" t="e">
        <f>_xlfn.XLOOKUP((CONCATENATE(Table35[[#This Row],[Subject Id]],"-T1")),'In the Lab'!A:A,'In the Lab'!G:G)</f>
        <v>#N/A</v>
      </c>
      <c r="P221" s="42" t="e">
        <f>_xlfn.XLOOKUP(Table35[[#This Row],[Subject Id]],'TPD Blood'!A:A,'TPD Blood'!B:B)</f>
        <v>#N/A</v>
      </c>
      <c r="Q221" s="42" t="e">
        <f>_xlfn.XLOOKUP(Table35[[#This Row],[Subject Id]],'TPD Assayed'!A:A,'TPD Assayed'!C:C)</f>
        <v>#N/A</v>
      </c>
      <c r="V221"/>
      <c r="Y221"/>
      <c r="Z221"/>
      <c r="AA221"/>
      <c r="AB221"/>
    </row>
    <row r="222" spans="1:28">
      <c r="A222" t="s">
        <v>284</v>
      </c>
      <c r="B222" t="str">
        <f>MID(Table35[[#This Row],[Subject Id]],13,1)</f>
        <v>N</v>
      </c>
      <c r="C222" t="str">
        <f>_xlfn.XLOOKUP(Table35[[#This Row],[Subject Id]],Table2[Subject Id],Table2[Event date])</f>
        <v>2021-01-19</v>
      </c>
      <c r="D222" s="37" t="str">
        <f>_xlfn.XLOOKUP(Table35[[#This Row],[Subject Id]],'T0 Blood'!A:A,'T0 Blood'!I:I)</f>
        <v>038-1034-0</v>
      </c>
      <c r="E222" s="37" t="str">
        <f>_xlfn.XLOOKUP(Table35[[#This Row],[Subject Id]],'T0 Blood'!A:A,'T0 Blood'!H:H)</f>
        <v>2021-01-19</v>
      </c>
      <c r="F222" s="69" t="str">
        <f>_xlfn.XLOOKUP(Table35[[#This Row],[Subject Id]],T0Assayed!D:D,T0Assayed!F:F)</f>
        <v>OH2022_023</v>
      </c>
      <c r="G222" s="39" t="s">
        <v>22</v>
      </c>
      <c r="H222" s="37" t="e">
        <v>#N/A</v>
      </c>
      <c r="I222" s="38" t="str">
        <f>_xlfn.XLOOKUP((CONCATENATE(Table35[[#This Row],[Subject Id]],"-T0")),'In the Lab'!A:A,'In the Lab'!G:G)</f>
        <v>yes</v>
      </c>
      <c r="J222" s="49" t="e">
        <f>_xlfn.XLOOKUP(Table35[[#This Row],[Subject Id]],'T1 Blood'!A:A,'T1 Blood'!I:I)</f>
        <v>#N/A</v>
      </c>
      <c r="K222" s="49" t="e">
        <f>_xlfn.XLOOKUP(Table35[[#This Row],[Subject Id]],'T1 Blood'!A:A,'T1 Blood'!H:H)</f>
        <v>#N/A</v>
      </c>
      <c r="L222" s="49" t="e">
        <f>_xlfn.XLOOKUP(Table35[[#This Row],[Subject Id]],'T1 Assayed'!A:A,'T1 Assayed'!D:D)</f>
        <v>#N/A</v>
      </c>
      <c r="M222" s="49" t="e">
        <v>#N/A</v>
      </c>
      <c r="N222" s="49" t="e">
        <v>#N/A</v>
      </c>
      <c r="O222" s="49" t="e">
        <f>_xlfn.XLOOKUP((CONCATENATE(Table35[[#This Row],[Subject Id]],"-T1")),'In the Lab'!A:A,'In the Lab'!G:G)</f>
        <v>#N/A</v>
      </c>
      <c r="P222" s="42" t="e">
        <f>_xlfn.XLOOKUP(Table35[[#This Row],[Subject Id]],'TPD Blood'!A:A,'TPD Blood'!B:B)</f>
        <v>#N/A</v>
      </c>
      <c r="Q222" s="42" t="e">
        <f>_xlfn.XLOOKUP(Table35[[#This Row],[Subject Id]],'TPD Assayed'!A:A,'TPD Assayed'!C:C)</f>
        <v>#N/A</v>
      </c>
      <c r="V222"/>
      <c r="Y222"/>
      <c r="Z222"/>
      <c r="AA222"/>
      <c r="AB222"/>
    </row>
    <row r="223" spans="1:28">
      <c r="A223" t="s">
        <v>285</v>
      </c>
      <c r="B223" t="str">
        <f>MID(Table35[[#This Row],[Subject Id]],13,1)</f>
        <v>N</v>
      </c>
      <c r="C223" t="str">
        <f>_xlfn.XLOOKUP(Table35[[#This Row],[Subject Id]],Table2[Subject Id],Table2[Event date])</f>
        <v>2016-01-31</v>
      </c>
      <c r="D223" s="37" t="str">
        <f>_xlfn.XLOOKUP(Table35[[#This Row],[Subject Id]],'T0 Blood'!A:A,'T0 Blood'!I:I)</f>
        <v>038-1037-0</v>
      </c>
      <c r="E223" s="37" t="str">
        <f>_xlfn.XLOOKUP(Table35[[#This Row],[Subject Id]],'T0 Blood'!A:A,'T0 Blood'!H:H)</f>
        <v>2016-01-31</v>
      </c>
      <c r="F223" s="69" t="str">
        <f>_xlfn.XLOOKUP(Table35[[#This Row],[Subject Id]],T0Assayed!D:D,T0Assayed!F:F)</f>
        <v>OH2022_023</v>
      </c>
      <c r="G223" s="39" t="s">
        <v>22</v>
      </c>
      <c r="H223" s="37" t="e">
        <v>#N/A</v>
      </c>
      <c r="I223" s="38" t="str">
        <f>_xlfn.XLOOKUP((CONCATENATE(Table35[[#This Row],[Subject Id]],"-T0")),'In the Lab'!A:A,'In the Lab'!G:G)</f>
        <v>yes</v>
      </c>
      <c r="J223" s="49" t="e">
        <f>_xlfn.XLOOKUP(Table35[[#This Row],[Subject Id]],'T1 Blood'!A:A,'T1 Blood'!I:I)</f>
        <v>#N/A</v>
      </c>
      <c r="K223" s="49" t="e">
        <f>_xlfn.XLOOKUP(Table35[[#This Row],[Subject Id]],'T1 Blood'!A:A,'T1 Blood'!H:H)</f>
        <v>#N/A</v>
      </c>
      <c r="L223" s="49" t="e">
        <f>_xlfn.XLOOKUP(Table35[[#This Row],[Subject Id]],'T1 Assayed'!A:A,'T1 Assayed'!D:D)</f>
        <v>#N/A</v>
      </c>
      <c r="M223" s="49" t="e">
        <v>#N/A</v>
      </c>
      <c r="N223" s="49" t="e">
        <v>#N/A</v>
      </c>
      <c r="O223" s="49" t="e">
        <f>_xlfn.XLOOKUP((CONCATENATE(Table35[[#This Row],[Subject Id]],"-T1")),'In the Lab'!A:A,'In the Lab'!G:G)</f>
        <v>#N/A</v>
      </c>
      <c r="P223" s="42" t="e">
        <f>_xlfn.XLOOKUP(Table35[[#This Row],[Subject Id]],'TPD Blood'!A:A,'TPD Blood'!B:B)</f>
        <v>#N/A</v>
      </c>
      <c r="Q223" s="42" t="e">
        <f>_xlfn.XLOOKUP(Table35[[#This Row],[Subject Id]],'TPD Assayed'!A:A,'TPD Assayed'!C:C)</f>
        <v>#N/A</v>
      </c>
      <c r="V223"/>
      <c r="Y223"/>
      <c r="Z223"/>
      <c r="AA223"/>
      <c r="AB223"/>
    </row>
    <row r="224" spans="1:28">
      <c r="A224" t="s">
        <v>286</v>
      </c>
      <c r="B224" t="str">
        <f>MID(Table35[[#This Row],[Subject Id]],13,1)</f>
        <v>N</v>
      </c>
      <c r="C224" t="str">
        <f>_xlfn.XLOOKUP(Table35[[#This Row],[Subject Id]],Table2[Subject Id],Table2[Event date])</f>
        <v>2017-02-07</v>
      </c>
      <c r="D224" s="37" t="str">
        <f>_xlfn.XLOOKUP(Table35[[#This Row],[Subject Id]],'T0 Blood'!A:A,'T0 Blood'!I:I)</f>
        <v>038-1038-0</v>
      </c>
      <c r="E224" s="37" t="str">
        <f>_xlfn.XLOOKUP(Table35[[#This Row],[Subject Id]],'T0 Blood'!A:A,'T0 Blood'!H:H)</f>
        <v>2017-02-07</v>
      </c>
      <c r="F224" s="69" t="str">
        <f>_xlfn.XLOOKUP(Table35[[#This Row],[Subject Id]],T0Assayed!D:D,T0Assayed!F:F)</f>
        <v>OH2022_023</v>
      </c>
      <c r="G224" s="39" t="s">
        <v>22</v>
      </c>
      <c r="H224" s="37" t="e">
        <v>#N/A</v>
      </c>
      <c r="I224" s="38" t="str">
        <f>_xlfn.XLOOKUP((CONCATENATE(Table35[[#This Row],[Subject Id]],"-T0")),'In the Lab'!A:A,'In the Lab'!G:G)</f>
        <v>yes</v>
      </c>
      <c r="J224" s="49" t="e">
        <f>_xlfn.XLOOKUP(Table35[[#This Row],[Subject Id]],'T1 Blood'!A:A,'T1 Blood'!I:I)</f>
        <v>#N/A</v>
      </c>
      <c r="K224" s="49" t="e">
        <f>_xlfn.XLOOKUP(Table35[[#This Row],[Subject Id]],'T1 Blood'!A:A,'T1 Blood'!H:H)</f>
        <v>#N/A</v>
      </c>
      <c r="L224" s="49" t="e">
        <f>_xlfn.XLOOKUP(Table35[[#This Row],[Subject Id]],'T1 Assayed'!A:A,'T1 Assayed'!D:D)</f>
        <v>#N/A</v>
      </c>
      <c r="M224" s="49" t="e">
        <v>#N/A</v>
      </c>
      <c r="N224" s="49" t="e">
        <v>#N/A</v>
      </c>
      <c r="O224" s="49" t="e">
        <f>_xlfn.XLOOKUP((CONCATENATE(Table35[[#This Row],[Subject Id]],"-T1")),'In the Lab'!A:A,'In the Lab'!G:G)</f>
        <v>#N/A</v>
      </c>
      <c r="P224" s="42" t="e">
        <f>_xlfn.XLOOKUP(Table35[[#This Row],[Subject Id]],'TPD Blood'!A:A,'TPD Blood'!B:B)</f>
        <v>#N/A</v>
      </c>
      <c r="Q224" s="42" t="e">
        <f>_xlfn.XLOOKUP(Table35[[#This Row],[Subject Id]],'TPD Assayed'!A:A,'TPD Assayed'!C:C)</f>
        <v>#N/A</v>
      </c>
      <c r="V224"/>
      <c r="Y224"/>
      <c r="Z224"/>
      <c r="AA224"/>
      <c r="AB224"/>
    </row>
    <row r="225" spans="1:28">
      <c r="A225" t="s">
        <v>287</v>
      </c>
      <c r="B225" t="str">
        <f>MID(Table35[[#This Row],[Subject Id]],13,1)</f>
        <v>N</v>
      </c>
      <c r="C225" t="str">
        <f>_xlfn.XLOOKUP(Table35[[#This Row],[Subject Id]],Table2[Subject Id],Table2[Event date])</f>
        <v>2017-03-13</v>
      </c>
      <c r="D225" s="37" t="str">
        <f>_xlfn.XLOOKUP(Table35[[#This Row],[Subject Id]],'T0 Blood'!A:A,'T0 Blood'!I:I)</f>
        <v>038-1041-0</v>
      </c>
      <c r="E225" s="37" t="str">
        <f>_xlfn.XLOOKUP(Table35[[#This Row],[Subject Id]],'T0 Blood'!A:A,'T0 Blood'!H:H)</f>
        <v>2017-03-13</v>
      </c>
      <c r="F225" s="69" t="str">
        <f>_xlfn.XLOOKUP(Table35[[#This Row],[Subject Id]],T0Assayed!D:D,T0Assayed!F:F)</f>
        <v>OH2022_023</v>
      </c>
      <c r="G225" s="39" t="s">
        <v>22</v>
      </c>
      <c r="H225" s="37" t="e">
        <v>#N/A</v>
      </c>
      <c r="I225" s="38" t="str">
        <f>_xlfn.XLOOKUP((CONCATENATE(Table35[[#This Row],[Subject Id]],"-T0")),'In the Lab'!A:A,'In the Lab'!G:G)</f>
        <v>yes</v>
      </c>
      <c r="J225" s="49" t="e">
        <f>_xlfn.XLOOKUP(Table35[[#This Row],[Subject Id]],'T1 Blood'!A:A,'T1 Blood'!I:I)</f>
        <v>#N/A</v>
      </c>
      <c r="K225" s="49" t="e">
        <f>_xlfn.XLOOKUP(Table35[[#This Row],[Subject Id]],'T1 Blood'!A:A,'T1 Blood'!H:H)</f>
        <v>#N/A</v>
      </c>
      <c r="L225" s="49" t="e">
        <f>_xlfn.XLOOKUP(Table35[[#This Row],[Subject Id]],'T1 Assayed'!A:A,'T1 Assayed'!D:D)</f>
        <v>#N/A</v>
      </c>
      <c r="M225" s="49" t="e">
        <v>#N/A</v>
      </c>
      <c r="N225" s="49" t="e">
        <v>#N/A</v>
      </c>
      <c r="O225" s="49" t="e">
        <f>_xlfn.XLOOKUP((CONCATENATE(Table35[[#This Row],[Subject Id]],"-T1")),'In the Lab'!A:A,'In the Lab'!G:G)</f>
        <v>#N/A</v>
      </c>
      <c r="P225" s="42" t="e">
        <f>_xlfn.XLOOKUP(Table35[[#This Row],[Subject Id]],'TPD Blood'!A:A,'TPD Blood'!B:B)</f>
        <v>#N/A</v>
      </c>
      <c r="Q225" s="42" t="e">
        <f>_xlfn.XLOOKUP(Table35[[#This Row],[Subject Id]],'TPD Assayed'!A:A,'TPD Assayed'!C:C)</f>
        <v>#N/A</v>
      </c>
      <c r="V225"/>
      <c r="Y225"/>
      <c r="Z225"/>
      <c r="AA225"/>
      <c r="AB225"/>
    </row>
    <row r="226" spans="1:28">
      <c r="A226" t="s">
        <v>288</v>
      </c>
      <c r="B226" t="str">
        <f>MID(Table35[[#This Row],[Subject Id]],13,1)</f>
        <v>N</v>
      </c>
      <c r="C226" t="str">
        <f>_xlfn.XLOOKUP(Table35[[#This Row],[Subject Id]],Table2[Subject Id],Table2[Event date])</f>
        <v>2017-06-13</v>
      </c>
      <c r="D226" s="37" t="str">
        <f>_xlfn.XLOOKUP(Table35[[#This Row],[Subject Id]],'T0 Blood'!A:A,'T0 Blood'!I:I)</f>
        <v>038-1043-0</v>
      </c>
      <c r="E226" s="37" t="str">
        <f>_xlfn.XLOOKUP(Table35[[#This Row],[Subject Id]],'T0 Blood'!A:A,'T0 Blood'!H:H)</f>
        <v>2017-06-13</v>
      </c>
      <c r="F226" s="69" t="str">
        <f>_xlfn.XLOOKUP(Table35[[#This Row],[Subject Id]],T0Assayed!D:D,T0Assayed!F:F)</f>
        <v>OH2022_023</v>
      </c>
      <c r="G226" s="39" t="s">
        <v>22</v>
      </c>
      <c r="H226" s="37" t="e">
        <v>#N/A</v>
      </c>
      <c r="I226" s="38" t="str">
        <f>_xlfn.XLOOKUP((CONCATENATE(Table35[[#This Row],[Subject Id]],"-T0")),'In the Lab'!A:A,'In the Lab'!G:G)</f>
        <v>yes</v>
      </c>
      <c r="J226" s="49" t="e">
        <f>_xlfn.XLOOKUP(Table35[[#This Row],[Subject Id]],'T1 Blood'!A:A,'T1 Blood'!I:I)</f>
        <v>#N/A</v>
      </c>
      <c r="K226" s="49" t="e">
        <f>_xlfn.XLOOKUP(Table35[[#This Row],[Subject Id]],'T1 Blood'!A:A,'T1 Blood'!H:H)</f>
        <v>#N/A</v>
      </c>
      <c r="L226" s="49" t="e">
        <f>_xlfn.XLOOKUP(Table35[[#This Row],[Subject Id]],'T1 Assayed'!A:A,'T1 Assayed'!D:D)</f>
        <v>#N/A</v>
      </c>
      <c r="M226" s="49" t="e">
        <v>#N/A</v>
      </c>
      <c r="N226" s="49" t="e">
        <v>#N/A</v>
      </c>
      <c r="O226" s="49" t="e">
        <f>_xlfn.XLOOKUP((CONCATENATE(Table35[[#This Row],[Subject Id]],"-T1")),'In the Lab'!A:A,'In the Lab'!G:G)</f>
        <v>#N/A</v>
      </c>
      <c r="P226" s="42" t="e">
        <f>_xlfn.XLOOKUP(Table35[[#This Row],[Subject Id]],'TPD Blood'!A:A,'TPD Blood'!B:B)</f>
        <v>#N/A</v>
      </c>
      <c r="Q226" s="42" t="e">
        <f>_xlfn.XLOOKUP(Table35[[#This Row],[Subject Id]],'TPD Assayed'!A:A,'TPD Assayed'!C:C)</f>
        <v>#N/A</v>
      </c>
      <c r="V226"/>
      <c r="Y226"/>
      <c r="Z226"/>
      <c r="AA226"/>
      <c r="AB226"/>
    </row>
    <row r="227" spans="1:28">
      <c r="A227" t="s">
        <v>289</v>
      </c>
      <c r="B227" t="str">
        <f>MID(Table35[[#This Row],[Subject Id]],13,1)</f>
        <v>N</v>
      </c>
      <c r="C227" t="str">
        <f>_xlfn.XLOOKUP(Table35[[#This Row],[Subject Id]],Table2[Subject Id],Table2[Event date])</f>
        <v>2017-01-17</v>
      </c>
      <c r="D227" s="37" t="str">
        <f>_xlfn.XLOOKUP(Table35[[#This Row],[Subject Id]],'T0 Blood'!A:A,'T0 Blood'!I:I)</f>
        <v>038-1046-0</v>
      </c>
      <c r="E227" s="37" t="str">
        <f>_xlfn.XLOOKUP(Table35[[#This Row],[Subject Id]],'T0 Blood'!A:A,'T0 Blood'!H:H)</f>
        <v>2017-01-17</v>
      </c>
      <c r="F227" s="69" t="str">
        <f>_xlfn.XLOOKUP(Table35[[#This Row],[Subject Id]],T0Assayed!D:D,T0Assayed!F:F)</f>
        <v>OH2022_023</v>
      </c>
      <c r="G227" s="39" t="s">
        <v>22</v>
      </c>
      <c r="H227" s="37" t="e">
        <v>#N/A</v>
      </c>
      <c r="I227" s="38" t="str">
        <f>_xlfn.XLOOKUP((CONCATENATE(Table35[[#This Row],[Subject Id]],"-T0")),'In the Lab'!A:A,'In the Lab'!G:G)</f>
        <v>yes</v>
      </c>
      <c r="J227" s="49" t="e">
        <f>_xlfn.XLOOKUP(Table35[[#This Row],[Subject Id]],'T1 Blood'!A:A,'T1 Blood'!I:I)</f>
        <v>#N/A</v>
      </c>
      <c r="K227" s="49" t="e">
        <f>_xlfn.XLOOKUP(Table35[[#This Row],[Subject Id]],'T1 Blood'!A:A,'T1 Blood'!H:H)</f>
        <v>#N/A</v>
      </c>
      <c r="L227" s="49" t="e">
        <f>_xlfn.XLOOKUP(Table35[[#This Row],[Subject Id]],'T1 Assayed'!A:A,'T1 Assayed'!D:D)</f>
        <v>#N/A</v>
      </c>
      <c r="M227" s="49" t="e">
        <v>#N/A</v>
      </c>
      <c r="N227" s="49" t="e">
        <v>#N/A</v>
      </c>
      <c r="O227" s="49" t="e">
        <f>_xlfn.XLOOKUP((CONCATENATE(Table35[[#This Row],[Subject Id]],"-T1")),'In the Lab'!A:A,'In the Lab'!G:G)</f>
        <v>#N/A</v>
      </c>
      <c r="P227" s="42" t="e">
        <f>_xlfn.XLOOKUP(Table35[[#This Row],[Subject Id]],'TPD Blood'!A:A,'TPD Blood'!B:B)</f>
        <v>#N/A</v>
      </c>
      <c r="Q227" s="42" t="e">
        <f>_xlfn.XLOOKUP(Table35[[#This Row],[Subject Id]],'TPD Assayed'!A:A,'TPD Assayed'!C:C)</f>
        <v>#N/A</v>
      </c>
      <c r="V227"/>
      <c r="Y227"/>
      <c r="Z227"/>
      <c r="AA227"/>
      <c r="AB227"/>
    </row>
    <row r="228" spans="1:28">
      <c r="A228" t="s">
        <v>290</v>
      </c>
      <c r="B228" t="str">
        <f>MID(Table35[[#This Row],[Subject Id]],13,1)</f>
        <v>N</v>
      </c>
      <c r="C228" t="str">
        <f>_xlfn.XLOOKUP(Table35[[#This Row],[Subject Id]],Table2[Subject Id],Table2[Event date])</f>
        <v>2017-01-27</v>
      </c>
      <c r="D228" s="37" t="str">
        <f>_xlfn.XLOOKUP(Table35[[#This Row],[Subject Id]],'T0 Blood'!A:A,'T0 Blood'!I:I)</f>
        <v>038-1050-0</v>
      </c>
      <c r="E228" s="37" t="str">
        <f>_xlfn.XLOOKUP(Table35[[#This Row],[Subject Id]],'T0 Blood'!A:A,'T0 Blood'!H:H)</f>
        <v>2017-01-27</v>
      </c>
      <c r="F228" s="69" t="str">
        <f>_xlfn.XLOOKUP(Table35[[#This Row],[Subject Id]],T0Assayed!D:D,T0Assayed!F:F)</f>
        <v>OH2022_023</v>
      </c>
      <c r="G228" s="39" t="s">
        <v>22</v>
      </c>
      <c r="H228" s="37" t="e">
        <v>#N/A</v>
      </c>
      <c r="I228" s="38" t="str">
        <f>_xlfn.XLOOKUP((CONCATENATE(Table35[[#This Row],[Subject Id]],"-T0")),'In the Lab'!A:A,'In the Lab'!G:G)</f>
        <v>yes</v>
      </c>
      <c r="J228" s="49" t="e">
        <f>_xlfn.XLOOKUP(Table35[[#This Row],[Subject Id]],'T1 Blood'!A:A,'T1 Blood'!I:I)</f>
        <v>#N/A</v>
      </c>
      <c r="K228" s="49" t="e">
        <f>_xlfn.XLOOKUP(Table35[[#This Row],[Subject Id]],'T1 Blood'!A:A,'T1 Blood'!H:H)</f>
        <v>#N/A</v>
      </c>
      <c r="L228" s="49" t="e">
        <f>_xlfn.XLOOKUP(Table35[[#This Row],[Subject Id]],'T1 Assayed'!A:A,'T1 Assayed'!D:D)</f>
        <v>#N/A</v>
      </c>
      <c r="M228" s="49" t="e">
        <v>#N/A</v>
      </c>
      <c r="N228" s="49" t="e">
        <v>#N/A</v>
      </c>
      <c r="O228" s="49" t="e">
        <f>_xlfn.XLOOKUP((CONCATENATE(Table35[[#This Row],[Subject Id]],"-T1")),'In the Lab'!A:A,'In the Lab'!G:G)</f>
        <v>#N/A</v>
      </c>
      <c r="P228" s="42" t="e">
        <f>_xlfn.XLOOKUP(Table35[[#This Row],[Subject Id]],'TPD Blood'!A:A,'TPD Blood'!B:B)</f>
        <v>#N/A</v>
      </c>
      <c r="Q228" s="42" t="e">
        <f>_xlfn.XLOOKUP(Table35[[#This Row],[Subject Id]],'TPD Assayed'!A:A,'TPD Assayed'!C:C)</f>
        <v>#N/A</v>
      </c>
      <c r="V228"/>
      <c r="Y228"/>
      <c r="Z228"/>
      <c r="AA228"/>
      <c r="AB228"/>
    </row>
    <row r="229" spans="1:28">
      <c r="A229" t="s">
        <v>291</v>
      </c>
      <c r="B229" t="str">
        <f>MID(Table35[[#This Row],[Subject Id]],13,1)</f>
        <v>N</v>
      </c>
      <c r="C229" t="str">
        <f>_xlfn.XLOOKUP(Table35[[#This Row],[Subject Id]],Table2[Subject Id],Table2[Event date])</f>
        <v>2017-02-04</v>
      </c>
      <c r="D229" s="37" t="str">
        <f>_xlfn.XLOOKUP(Table35[[#This Row],[Subject Id]],'T0 Blood'!A:A,'T0 Blood'!I:I)</f>
        <v>038-1058-0</v>
      </c>
      <c r="E229" s="37" t="str">
        <f>_xlfn.XLOOKUP(Table35[[#This Row],[Subject Id]],'T0 Blood'!A:A,'T0 Blood'!H:H)</f>
        <v>2017-02-04</v>
      </c>
      <c r="F229" s="69" t="str">
        <f>_xlfn.XLOOKUP(Table35[[#This Row],[Subject Id]],T0Assayed!D:D,T0Assayed!F:F)</f>
        <v>OH2022_023</v>
      </c>
      <c r="G229" s="39" t="s">
        <v>22</v>
      </c>
      <c r="H229" s="37" t="e">
        <v>#N/A</v>
      </c>
      <c r="I229" s="38" t="str">
        <f>_xlfn.XLOOKUP((CONCATENATE(Table35[[#This Row],[Subject Id]],"-T0")),'In the Lab'!A:A,'In the Lab'!G:G)</f>
        <v>yes</v>
      </c>
      <c r="J229" s="49" t="e">
        <f>_xlfn.XLOOKUP(Table35[[#This Row],[Subject Id]],'T1 Blood'!A:A,'T1 Blood'!I:I)</f>
        <v>#N/A</v>
      </c>
      <c r="K229" s="49" t="e">
        <f>_xlfn.XLOOKUP(Table35[[#This Row],[Subject Id]],'T1 Blood'!A:A,'T1 Blood'!H:H)</f>
        <v>#N/A</v>
      </c>
      <c r="L229" s="49" t="e">
        <f>_xlfn.XLOOKUP(Table35[[#This Row],[Subject Id]],'T1 Assayed'!A:A,'T1 Assayed'!D:D)</f>
        <v>#N/A</v>
      </c>
      <c r="M229" s="49" t="e">
        <v>#N/A</v>
      </c>
      <c r="N229" s="49" t="e">
        <v>#N/A</v>
      </c>
      <c r="O229" s="49" t="e">
        <f>_xlfn.XLOOKUP((CONCATENATE(Table35[[#This Row],[Subject Id]],"-T1")),'In the Lab'!A:A,'In the Lab'!G:G)</f>
        <v>#N/A</v>
      </c>
      <c r="P229" s="42" t="e">
        <f>_xlfn.XLOOKUP(Table35[[#This Row],[Subject Id]],'TPD Blood'!A:A,'TPD Blood'!B:B)</f>
        <v>#N/A</v>
      </c>
      <c r="Q229" s="42" t="e">
        <f>_xlfn.XLOOKUP(Table35[[#This Row],[Subject Id]],'TPD Assayed'!A:A,'TPD Assayed'!C:C)</f>
        <v>#N/A</v>
      </c>
      <c r="V229"/>
      <c r="Y229"/>
      <c r="Z229"/>
      <c r="AA229"/>
      <c r="AB229"/>
    </row>
    <row r="230" spans="1:28">
      <c r="A230" t="s">
        <v>292</v>
      </c>
      <c r="B230" t="str">
        <f>MID(Table35[[#This Row],[Subject Id]],13,1)</f>
        <v>N</v>
      </c>
      <c r="C230" t="str">
        <f>_xlfn.XLOOKUP(Table35[[#This Row],[Subject Id]],Table2[Subject Id],Table2[Event date])</f>
        <v>2018-02-05</v>
      </c>
      <c r="D230" s="37" t="str">
        <f>_xlfn.XLOOKUP(Table35[[#This Row],[Subject Id]],'T0 Blood'!A:A,'T0 Blood'!I:I)</f>
        <v>038-1063-0</v>
      </c>
      <c r="E230" s="37" t="str">
        <f>_xlfn.XLOOKUP(Table35[[#This Row],[Subject Id]],'T0 Blood'!A:A,'T0 Blood'!H:H)</f>
        <v>2018-02-05</v>
      </c>
      <c r="F230" s="69" t="str">
        <f>_xlfn.XLOOKUP(Table35[[#This Row],[Subject Id]],T0Assayed!D:D,T0Assayed!F:F)</f>
        <v>OH2022_023</v>
      </c>
      <c r="G230" s="39" t="s">
        <v>22</v>
      </c>
      <c r="H230" s="37" t="e">
        <v>#N/A</v>
      </c>
      <c r="I230" s="38" t="str">
        <f>_xlfn.XLOOKUP((CONCATENATE(Table35[[#This Row],[Subject Id]],"-T0")),'In the Lab'!A:A,'In the Lab'!G:G)</f>
        <v>yes</v>
      </c>
      <c r="J230" s="49" t="e">
        <f>_xlfn.XLOOKUP(Table35[[#This Row],[Subject Id]],'T1 Blood'!A:A,'T1 Blood'!I:I)</f>
        <v>#N/A</v>
      </c>
      <c r="K230" s="49" t="e">
        <f>_xlfn.XLOOKUP(Table35[[#This Row],[Subject Id]],'T1 Blood'!A:A,'T1 Blood'!H:H)</f>
        <v>#N/A</v>
      </c>
      <c r="L230" s="49" t="e">
        <f>_xlfn.XLOOKUP(Table35[[#This Row],[Subject Id]],'T1 Assayed'!A:A,'T1 Assayed'!D:D)</f>
        <v>#N/A</v>
      </c>
      <c r="M230" s="49" t="e">
        <v>#N/A</v>
      </c>
      <c r="N230" s="49" t="e">
        <v>#N/A</v>
      </c>
      <c r="O230" s="49" t="e">
        <f>_xlfn.XLOOKUP((CONCATENATE(Table35[[#This Row],[Subject Id]],"-T1")),'In the Lab'!A:A,'In the Lab'!G:G)</f>
        <v>#N/A</v>
      </c>
      <c r="P230" s="42" t="e">
        <f>_xlfn.XLOOKUP(Table35[[#This Row],[Subject Id]],'TPD Blood'!A:A,'TPD Blood'!B:B)</f>
        <v>#N/A</v>
      </c>
      <c r="Q230" s="42" t="e">
        <f>_xlfn.XLOOKUP(Table35[[#This Row],[Subject Id]],'TPD Assayed'!A:A,'TPD Assayed'!C:C)</f>
        <v>#N/A</v>
      </c>
      <c r="V230"/>
      <c r="Y230"/>
      <c r="Z230"/>
      <c r="AA230"/>
      <c r="AB230"/>
    </row>
    <row r="231" spans="1:28">
      <c r="A231" t="s">
        <v>293</v>
      </c>
      <c r="B231" t="str">
        <f>MID(Table35[[#This Row],[Subject Id]],13,1)</f>
        <v>N</v>
      </c>
      <c r="C231" t="str">
        <f>_xlfn.XLOOKUP(Table35[[#This Row],[Subject Id]],Table2[Subject Id],Table2[Event date])</f>
        <v>2017-01-27</v>
      </c>
      <c r="D231" s="37" t="str">
        <f>_xlfn.XLOOKUP(Table35[[#This Row],[Subject Id]],'T0 Blood'!A:A,'T0 Blood'!I:I)</f>
        <v>038-1065-0</v>
      </c>
      <c r="E231" s="37" t="str">
        <f>_xlfn.XLOOKUP(Table35[[#This Row],[Subject Id]],'T0 Blood'!A:A,'T0 Blood'!H:H)</f>
        <v>2017-01-27</v>
      </c>
      <c r="F231" s="69" t="str">
        <f>_xlfn.XLOOKUP(Table35[[#This Row],[Subject Id]],T0Assayed!D:D,T0Assayed!F:F)</f>
        <v>OH2022_023</v>
      </c>
      <c r="G231" s="39" t="s">
        <v>22</v>
      </c>
      <c r="H231" s="37" t="e">
        <v>#N/A</v>
      </c>
      <c r="I231" s="38" t="str">
        <f>_xlfn.XLOOKUP((CONCATENATE(Table35[[#This Row],[Subject Id]],"-T0")),'In the Lab'!A:A,'In the Lab'!G:G)</f>
        <v>yes</v>
      </c>
      <c r="J231" s="49" t="e">
        <f>_xlfn.XLOOKUP(Table35[[#This Row],[Subject Id]],'T1 Blood'!A:A,'T1 Blood'!I:I)</f>
        <v>#N/A</v>
      </c>
      <c r="K231" s="49" t="e">
        <f>_xlfn.XLOOKUP(Table35[[#This Row],[Subject Id]],'T1 Blood'!A:A,'T1 Blood'!H:H)</f>
        <v>#N/A</v>
      </c>
      <c r="L231" s="49" t="e">
        <f>_xlfn.XLOOKUP(Table35[[#This Row],[Subject Id]],'T1 Assayed'!A:A,'T1 Assayed'!D:D)</f>
        <v>#N/A</v>
      </c>
      <c r="M231" s="49" t="e">
        <v>#N/A</v>
      </c>
      <c r="N231" s="49" t="e">
        <v>#N/A</v>
      </c>
      <c r="O231" s="49" t="e">
        <f>_xlfn.XLOOKUP((CONCATENATE(Table35[[#This Row],[Subject Id]],"-T1")),'In the Lab'!A:A,'In the Lab'!G:G)</f>
        <v>#N/A</v>
      </c>
      <c r="P231" s="42" t="e">
        <f>_xlfn.XLOOKUP(Table35[[#This Row],[Subject Id]],'TPD Blood'!A:A,'TPD Blood'!B:B)</f>
        <v>#N/A</v>
      </c>
      <c r="Q231" s="42" t="e">
        <f>_xlfn.XLOOKUP(Table35[[#This Row],[Subject Id]],'TPD Assayed'!A:A,'TPD Assayed'!C:C)</f>
        <v>#N/A</v>
      </c>
      <c r="V231"/>
      <c r="Y231"/>
      <c r="Z231"/>
      <c r="AA231"/>
      <c r="AB231"/>
    </row>
    <row r="232" spans="1:28">
      <c r="A232" t="s">
        <v>294</v>
      </c>
      <c r="B232" t="str">
        <f>MID(Table35[[#This Row],[Subject Id]],13,1)</f>
        <v>N</v>
      </c>
      <c r="C232" t="str">
        <f>_xlfn.XLOOKUP(Table35[[#This Row],[Subject Id]],Table2[Subject Id],Table2[Event date])</f>
        <v>2018-03-15</v>
      </c>
      <c r="D232" s="37" t="str">
        <f>_xlfn.XLOOKUP(Table35[[#This Row],[Subject Id]],'T0 Blood'!A:A,'T0 Blood'!I:I)</f>
        <v>038-1070-0</v>
      </c>
      <c r="E232" s="37" t="str">
        <f>_xlfn.XLOOKUP(Table35[[#This Row],[Subject Id]],'T0 Blood'!A:A,'T0 Blood'!H:H)</f>
        <v>2018-03-15</v>
      </c>
      <c r="F232" s="69" t="str">
        <f>_xlfn.XLOOKUP(Table35[[#This Row],[Subject Id]],T0Assayed!D:D,T0Assayed!F:F)</f>
        <v>OH2022_023</v>
      </c>
      <c r="G232" s="39" t="s">
        <v>22</v>
      </c>
      <c r="H232" s="37" t="e">
        <v>#N/A</v>
      </c>
      <c r="I232" s="38" t="str">
        <f>_xlfn.XLOOKUP((CONCATENATE(Table35[[#This Row],[Subject Id]],"-T0")),'In the Lab'!A:A,'In the Lab'!G:G)</f>
        <v>yes</v>
      </c>
      <c r="J232" s="49" t="e">
        <f>_xlfn.XLOOKUP(Table35[[#This Row],[Subject Id]],'T1 Blood'!A:A,'T1 Blood'!I:I)</f>
        <v>#N/A</v>
      </c>
      <c r="K232" s="49" t="e">
        <f>_xlfn.XLOOKUP(Table35[[#This Row],[Subject Id]],'T1 Blood'!A:A,'T1 Blood'!H:H)</f>
        <v>#N/A</v>
      </c>
      <c r="L232" s="49" t="e">
        <f>_xlfn.XLOOKUP(Table35[[#This Row],[Subject Id]],'T1 Assayed'!A:A,'T1 Assayed'!D:D)</f>
        <v>#N/A</v>
      </c>
      <c r="M232" s="49" t="e">
        <v>#N/A</v>
      </c>
      <c r="N232" s="49" t="e">
        <v>#N/A</v>
      </c>
      <c r="O232" s="49" t="e">
        <f>_xlfn.XLOOKUP((CONCATENATE(Table35[[#This Row],[Subject Id]],"-T1")),'In the Lab'!A:A,'In the Lab'!G:G)</f>
        <v>#N/A</v>
      </c>
      <c r="P232" s="42" t="e">
        <f>_xlfn.XLOOKUP(Table35[[#This Row],[Subject Id]],'TPD Blood'!A:A,'TPD Blood'!B:B)</f>
        <v>#N/A</v>
      </c>
      <c r="Q232" s="42" t="e">
        <f>_xlfn.XLOOKUP(Table35[[#This Row],[Subject Id]],'TPD Assayed'!A:A,'TPD Assayed'!C:C)</f>
        <v>#N/A</v>
      </c>
      <c r="V232"/>
      <c r="Y232"/>
      <c r="Z232"/>
      <c r="AA232"/>
      <c r="AB232"/>
    </row>
    <row r="233" spans="1:28">
      <c r="A233" t="s">
        <v>295</v>
      </c>
      <c r="B233" t="str">
        <f>MID(Table35[[#This Row],[Subject Id]],13,1)</f>
        <v>N</v>
      </c>
      <c r="C233" t="str">
        <f>_xlfn.XLOOKUP(Table35[[#This Row],[Subject Id]],Table2[Subject Id],Table2[Event date])</f>
        <v>2017-01-02</v>
      </c>
      <c r="D233" s="37" t="str">
        <f>_xlfn.XLOOKUP(Table35[[#This Row],[Subject Id]],'T0 Blood'!A:A,'T0 Blood'!I:I)</f>
        <v>038-1073-0</v>
      </c>
      <c r="E233" s="37" t="str">
        <f>_xlfn.XLOOKUP(Table35[[#This Row],[Subject Id]],'T0 Blood'!A:A,'T0 Blood'!H:H)</f>
        <v>2017-01-02</v>
      </c>
      <c r="F233" s="69" t="str">
        <f>_xlfn.XLOOKUP(Table35[[#This Row],[Subject Id]],T0Assayed!D:D,T0Assayed!F:F)</f>
        <v>OH2022_023</v>
      </c>
      <c r="G233" s="39" t="s">
        <v>22</v>
      </c>
      <c r="H233" s="37" t="e">
        <v>#N/A</v>
      </c>
      <c r="I233" s="38" t="str">
        <f>_xlfn.XLOOKUP((CONCATENATE(Table35[[#This Row],[Subject Id]],"-T0")),'In the Lab'!A:A,'In the Lab'!G:G)</f>
        <v>yes</v>
      </c>
      <c r="J233" s="49" t="e">
        <f>_xlfn.XLOOKUP(Table35[[#This Row],[Subject Id]],'T1 Blood'!A:A,'T1 Blood'!I:I)</f>
        <v>#N/A</v>
      </c>
      <c r="K233" s="49" t="e">
        <f>_xlfn.XLOOKUP(Table35[[#This Row],[Subject Id]],'T1 Blood'!A:A,'T1 Blood'!H:H)</f>
        <v>#N/A</v>
      </c>
      <c r="L233" s="49" t="e">
        <f>_xlfn.XLOOKUP(Table35[[#This Row],[Subject Id]],'T1 Assayed'!A:A,'T1 Assayed'!D:D)</f>
        <v>#N/A</v>
      </c>
      <c r="M233" s="49" t="e">
        <v>#N/A</v>
      </c>
      <c r="N233" s="49" t="e">
        <v>#N/A</v>
      </c>
      <c r="O233" s="49" t="e">
        <f>_xlfn.XLOOKUP((CONCATENATE(Table35[[#This Row],[Subject Id]],"-T1")),'In the Lab'!A:A,'In the Lab'!G:G)</f>
        <v>#N/A</v>
      </c>
      <c r="P233" s="42" t="e">
        <f>_xlfn.XLOOKUP(Table35[[#This Row],[Subject Id]],'TPD Blood'!A:A,'TPD Blood'!B:B)</f>
        <v>#N/A</v>
      </c>
      <c r="Q233" s="42" t="e">
        <f>_xlfn.XLOOKUP(Table35[[#This Row],[Subject Id]],'TPD Assayed'!A:A,'TPD Assayed'!C:C)</f>
        <v>#N/A</v>
      </c>
      <c r="V233"/>
      <c r="Y233"/>
      <c r="Z233"/>
      <c r="AA233"/>
      <c r="AB233"/>
    </row>
    <row r="234" spans="1:28">
      <c r="A234" t="s">
        <v>296</v>
      </c>
      <c r="B234" t="str">
        <f>MID(Table35[[#This Row],[Subject Id]],13,1)</f>
        <v>N</v>
      </c>
      <c r="C234" t="str">
        <f>_xlfn.XLOOKUP(Table35[[#This Row],[Subject Id]],Table2[Subject Id],Table2[Event date])</f>
        <v>2018-02-05</v>
      </c>
      <c r="D234" s="37" t="str">
        <f>_xlfn.XLOOKUP(Table35[[#This Row],[Subject Id]],'T0 Blood'!A:A,'T0 Blood'!I:I)</f>
        <v>038-1075-0</v>
      </c>
      <c r="E234" s="37" t="str">
        <f>_xlfn.XLOOKUP(Table35[[#This Row],[Subject Id]],'T0 Blood'!A:A,'T0 Blood'!H:H)</f>
        <v>2018-02-05</v>
      </c>
      <c r="F234" s="69" t="str">
        <f>_xlfn.XLOOKUP(Table35[[#This Row],[Subject Id]],T0Assayed!D:D,T0Assayed!F:F)</f>
        <v>OH2022_023</v>
      </c>
      <c r="G234" s="39" t="s">
        <v>22</v>
      </c>
      <c r="H234" s="37" t="e">
        <v>#N/A</v>
      </c>
      <c r="I234" s="38" t="str">
        <f>_xlfn.XLOOKUP((CONCATENATE(Table35[[#This Row],[Subject Id]],"-T0")),'In the Lab'!A:A,'In the Lab'!G:G)</f>
        <v>yes</v>
      </c>
      <c r="J234" s="49" t="e">
        <f>_xlfn.XLOOKUP(Table35[[#This Row],[Subject Id]],'T1 Blood'!A:A,'T1 Blood'!I:I)</f>
        <v>#N/A</v>
      </c>
      <c r="K234" s="49" t="e">
        <f>_xlfn.XLOOKUP(Table35[[#This Row],[Subject Id]],'T1 Blood'!A:A,'T1 Blood'!H:H)</f>
        <v>#N/A</v>
      </c>
      <c r="L234" s="49" t="e">
        <f>_xlfn.XLOOKUP(Table35[[#This Row],[Subject Id]],'T1 Assayed'!A:A,'T1 Assayed'!D:D)</f>
        <v>#N/A</v>
      </c>
      <c r="M234" s="49" t="e">
        <v>#N/A</v>
      </c>
      <c r="N234" s="49" t="e">
        <v>#N/A</v>
      </c>
      <c r="O234" s="49" t="e">
        <f>_xlfn.XLOOKUP((CONCATENATE(Table35[[#This Row],[Subject Id]],"-T1")),'In the Lab'!A:A,'In the Lab'!G:G)</f>
        <v>#N/A</v>
      </c>
      <c r="P234" s="42" t="e">
        <f>_xlfn.XLOOKUP(Table35[[#This Row],[Subject Id]],'TPD Blood'!A:A,'TPD Blood'!B:B)</f>
        <v>#N/A</v>
      </c>
      <c r="Q234" s="42" t="e">
        <f>_xlfn.XLOOKUP(Table35[[#This Row],[Subject Id]],'TPD Assayed'!A:A,'TPD Assayed'!C:C)</f>
        <v>#N/A</v>
      </c>
      <c r="V234"/>
      <c r="Y234"/>
      <c r="Z234"/>
      <c r="AA234"/>
      <c r="AB234"/>
    </row>
    <row r="235" spans="1:28">
      <c r="A235" t="s">
        <v>297</v>
      </c>
      <c r="B235" t="str">
        <f>MID(Table35[[#This Row],[Subject Id]],13,1)</f>
        <v>N</v>
      </c>
      <c r="C235" t="str">
        <f>_xlfn.XLOOKUP(Table35[[#This Row],[Subject Id]],Table2[Subject Id],Table2[Event date])</f>
        <v>2018-01-12</v>
      </c>
      <c r="D235" s="37" t="str">
        <f>_xlfn.XLOOKUP(Table35[[#This Row],[Subject Id]],'T0 Blood'!A:A,'T0 Blood'!I:I)</f>
        <v>038-1077-0</v>
      </c>
      <c r="E235" s="37" t="str">
        <f>_xlfn.XLOOKUP(Table35[[#This Row],[Subject Id]],'T0 Blood'!A:A,'T0 Blood'!H:H)</f>
        <v>2018-01-12</v>
      </c>
      <c r="F235" s="69" t="str">
        <f>_xlfn.XLOOKUP(Table35[[#This Row],[Subject Id]],T0Assayed!D:D,T0Assayed!F:F)</f>
        <v>OH2022_023</v>
      </c>
      <c r="G235" s="39" t="s">
        <v>22</v>
      </c>
      <c r="H235" s="37" t="e">
        <v>#N/A</v>
      </c>
      <c r="I235" s="38" t="str">
        <f>_xlfn.XLOOKUP((CONCATENATE(Table35[[#This Row],[Subject Id]],"-T0")),'In the Lab'!A:A,'In the Lab'!G:G)</f>
        <v>yes</v>
      </c>
      <c r="J235" s="49" t="e">
        <f>_xlfn.XLOOKUP(Table35[[#This Row],[Subject Id]],'T1 Blood'!A:A,'T1 Blood'!I:I)</f>
        <v>#N/A</v>
      </c>
      <c r="K235" s="49" t="e">
        <f>_xlfn.XLOOKUP(Table35[[#This Row],[Subject Id]],'T1 Blood'!A:A,'T1 Blood'!H:H)</f>
        <v>#N/A</v>
      </c>
      <c r="L235" s="49" t="e">
        <f>_xlfn.XLOOKUP(Table35[[#This Row],[Subject Id]],'T1 Assayed'!A:A,'T1 Assayed'!D:D)</f>
        <v>#N/A</v>
      </c>
      <c r="M235" s="49" t="e">
        <v>#N/A</v>
      </c>
      <c r="N235" s="49" t="e">
        <v>#N/A</v>
      </c>
      <c r="O235" s="49" t="e">
        <f>_xlfn.XLOOKUP((CONCATENATE(Table35[[#This Row],[Subject Id]],"-T1")),'In the Lab'!A:A,'In the Lab'!G:G)</f>
        <v>#N/A</v>
      </c>
      <c r="P235" s="42" t="e">
        <f>_xlfn.XLOOKUP(Table35[[#This Row],[Subject Id]],'TPD Blood'!A:A,'TPD Blood'!B:B)</f>
        <v>#N/A</v>
      </c>
      <c r="Q235" s="42" t="e">
        <f>_xlfn.XLOOKUP(Table35[[#This Row],[Subject Id]],'TPD Assayed'!A:A,'TPD Assayed'!C:C)</f>
        <v>#N/A</v>
      </c>
      <c r="V235"/>
      <c r="Y235"/>
      <c r="Z235"/>
      <c r="AA235"/>
      <c r="AB235"/>
    </row>
    <row r="236" spans="1:28">
      <c r="A236" t="s">
        <v>298</v>
      </c>
      <c r="B236" t="str">
        <f>MID(Table35[[#This Row],[Subject Id]],13,1)</f>
        <v>N</v>
      </c>
      <c r="C236" t="str">
        <f>_xlfn.XLOOKUP(Table35[[#This Row],[Subject Id]],Table2[Subject Id],Table2[Event date])</f>
        <v>2018-02-13</v>
      </c>
      <c r="D236" s="37" t="str">
        <f>_xlfn.XLOOKUP(Table35[[#This Row],[Subject Id]],'T0 Blood'!A:A,'T0 Blood'!I:I)</f>
        <v>038-1081-0</v>
      </c>
      <c r="E236" s="37" t="str">
        <f>_xlfn.XLOOKUP(Table35[[#This Row],[Subject Id]],'T0 Blood'!A:A,'T0 Blood'!H:H)</f>
        <v>2018-02-13</v>
      </c>
      <c r="F236" s="69" t="str">
        <f>_xlfn.XLOOKUP(Table35[[#This Row],[Subject Id]],T0Assayed!D:D,T0Assayed!F:F)</f>
        <v>OH2022_023</v>
      </c>
      <c r="G236" s="39" t="s">
        <v>22</v>
      </c>
      <c r="H236" s="37" t="e">
        <v>#N/A</v>
      </c>
      <c r="I236" s="38" t="str">
        <f>_xlfn.XLOOKUP((CONCATENATE(Table35[[#This Row],[Subject Id]],"-T0")),'In the Lab'!A:A,'In the Lab'!G:G)</f>
        <v>yes</v>
      </c>
      <c r="J236" s="49" t="e">
        <f>_xlfn.XLOOKUP(Table35[[#This Row],[Subject Id]],'T1 Blood'!A:A,'T1 Blood'!I:I)</f>
        <v>#N/A</v>
      </c>
      <c r="K236" s="49" t="e">
        <f>_xlfn.XLOOKUP(Table35[[#This Row],[Subject Id]],'T1 Blood'!A:A,'T1 Blood'!H:H)</f>
        <v>#N/A</v>
      </c>
      <c r="L236" s="49" t="e">
        <f>_xlfn.XLOOKUP(Table35[[#This Row],[Subject Id]],'T1 Assayed'!A:A,'T1 Assayed'!D:D)</f>
        <v>#N/A</v>
      </c>
      <c r="M236" s="49" t="e">
        <v>#N/A</v>
      </c>
      <c r="N236" s="49" t="e">
        <v>#N/A</v>
      </c>
      <c r="O236" s="49" t="e">
        <f>_xlfn.XLOOKUP((CONCATENATE(Table35[[#This Row],[Subject Id]],"-T1")),'In the Lab'!A:A,'In the Lab'!G:G)</f>
        <v>#N/A</v>
      </c>
      <c r="P236" s="42" t="e">
        <f>_xlfn.XLOOKUP(Table35[[#This Row],[Subject Id]],'TPD Blood'!A:A,'TPD Blood'!B:B)</f>
        <v>#N/A</v>
      </c>
      <c r="Q236" s="42" t="e">
        <f>_xlfn.XLOOKUP(Table35[[#This Row],[Subject Id]],'TPD Assayed'!A:A,'TPD Assayed'!C:C)</f>
        <v>#N/A</v>
      </c>
      <c r="V236"/>
      <c r="Y236"/>
      <c r="Z236"/>
      <c r="AA236"/>
      <c r="AB236"/>
    </row>
    <row r="237" spans="1:28">
      <c r="A237" t="s">
        <v>299</v>
      </c>
      <c r="B237" t="str">
        <f>MID(Table35[[#This Row],[Subject Id]],13,1)</f>
        <v>N</v>
      </c>
      <c r="C237" t="str">
        <f>_xlfn.XLOOKUP(Table35[[#This Row],[Subject Id]],Table2[Subject Id],Table2[Event date])</f>
        <v>2018-03-25</v>
      </c>
      <c r="D237" s="37" t="str">
        <f>_xlfn.XLOOKUP(Table35[[#This Row],[Subject Id]],'T0 Blood'!A:A,'T0 Blood'!I:I)</f>
        <v>038-1082-0</v>
      </c>
      <c r="E237" s="37" t="str">
        <f>_xlfn.XLOOKUP(Table35[[#This Row],[Subject Id]],'T0 Blood'!A:A,'T0 Blood'!H:H)</f>
        <v>2018-03-25</v>
      </c>
      <c r="F237" s="69" t="str">
        <f>_xlfn.XLOOKUP(Table35[[#This Row],[Subject Id]],T0Assayed!D:D,T0Assayed!F:F)</f>
        <v>OH2022_023</v>
      </c>
      <c r="G237" s="39" t="s">
        <v>22</v>
      </c>
      <c r="H237" s="37" t="e">
        <v>#N/A</v>
      </c>
      <c r="I237" s="38" t="str">
        <f>_xlfn.XLOOKUP((CONCATENATE(Table35[[#This Row],[Subject Id]],"-T0")),'In the Lab'!A:A,'In the Lab'!G:G)</f>
        <v>yes</v>
      </c>
      <c r="J237" s="49" t="e">
        <f>_xlfn.XLOOKUP(Table35[[#This Row],[Subject Id]],'T1 Blood'!A:A,'T1 Blood'!I:I)</f>
        <v>#N/A</v>
      </c>
      <c r="K237" s="49" t="e">
        <f>_xlfn.XLOOKUP(Table35[[#This Row],[Subject Id]],'T1 Blood'!A:A,'T1 Blood'!H:H)</f>
        <v>#N/A</v>
      </c>
      <c r="L237" s="49" t="e">
        <f>_xlfn.XLOOKUP(Table35[[#This Row],[Subject Id]],'T1 Assayed'!A:A,'T1 Assayed'!D:D)</f>
        <v>#N/A</v>
      </c>
      <c r="M237" s="49" t="e">
        <v>#N/A</v>
      </c>
      <c r="N237" s="49" t="e">
        <v>#N/A</v>
      </c>
      <c r="O237" s="49" t="e">
        <f>_xlfn.XLOOKUP((CONCATENATE(Table35[[#This Row],[Subject Id]],"-T1")),'In the Lab'!A:A,'In the Lab'!G:G)</f>
        <v>#N/A</v>
      </c>
      <c r="P237" s="42" t="e">
        <f>_xlfn.XLOOKUP(Table35[[#This Row],[Subject Id]],'TPD Blood'!A:A,'TPD Blood'!B:B)</f>
        <v>#N/A</v>
      </c>
      <c r="Q237" s="42" t="e">
        <f>_xlfn.XLOOKUP(Table35[[#This Row],[Subject Id]],'TPD Assayed'!A:A,'TPD Assayed'!C:C)</f>
        <v>#N/A</v>
      </c>
      <c r="V237"/>
      <c r="Y237"/>
      <c r="Z237"/>
      <c r="AA237"/>
      <c r="AB237"/>
    </row>
    <row r="238" spans="1:28">
      <c r="A238" t="s">
        <v>300</v>
      </c>
      <c r="B238" t="str">
        <f>MID(Table35[[#This Row],[Subject Id]],13,1)</f>
        <v>N</v>
      </c>
      <c r="C238" t="str">
        <f>_xlfn.XLOOKUP(Table35[[#This Row],[Subject Id]],Table2[Subject Id],Table2[Event date])</f>
        <v>2018-01-08</v>
      </c>
      <c r="D238" s="37" t="str">
        <f>_xlfn.XLOOKUP(Table35[[#This Row],[Subject Id]],'T0 Blood'!A:A,'T0 Blood'!I:I)</f>
        <v>038-1083-0</v>
      </c>
      <c r="E238" s="37" t="str">
        <f>_xlfn.XLOOKUP(Table35[[#This Row],[Subject Id]],'T0 Blood'!A:A,'T0 Blood'!H:H)</f>
        <v>2018-01-08</v>
      </c>
      <c r="F238" s="69" t="str">
        <f>_xlfn.XLOOKUP(Table35[[#This Row],[Subject Id]],T0Assayed!D:D,T0Assayed!F:F)</f>
        <v>OH2022_023</v>
      </c>
      <c r="G238" s="39" t="s">
        <v>22</v>
      </c>
      <c r="H238" s="37" t="e">
        <v>#N/A</v>
      </c>
      <c r="I238" s="38" t="str">
        <f>_xlfn.XLOOKUP((CONCATENATE(Table35[[#This Row],[Subject Id]],"-T0")),'In the Lab'!A:A,'In the Lab'!G:G)</f>
        <v>yes</v>
      </c>
      <c r="J238" s="49" t="e">
        <f>_xlfn.XLOOKUP(Table35[[#This Row],[Subject Id]],'T1 Blood'!A:A,'T1 Blood'!I:I)</f>
        <v>#N/A</v>
      </c>
      <c r="K238" s="49" t="e">
        <f>_xlfn.XLOOKUP(Table35[[#This Row],[Subject Id]],'T1 Blood'!A:A,'T1 Blood'!H:H)</f>
        <v>#N/A</v>
      </c>
      <c r="L238" s="49" t="e">
        <f>_xlfn.XLOOKUP(Table35[[#This Row],[Subject Id]],'T1 Assayed'!A:A,'T1 Assayed'!D:D)</f>
        <v>#N/A</v>
      </c>
      <c r="M238" s="49" t="e">
        <v>#N/A</v>
      </c>
      <c r="N238" s="49" t="e">
        <v>#N/A</v>
      </c>
      <c r="O238" s="49" t="e">
        <f>_xlfn.XLOOKUP((CONCATENATE(Table35[[#This Row],[Subject Id]],"-T1")),'In the Lab'!A:A,'In the Lab'!G:G)</f>
        <v>#N/A</v>
      </c>
      <c r="P238" s="42" t="e">
        <f>_xlfn.XLOOKUP(Table35[[#This Row],[Subject Id]],'TPD Blood'!A:A,'TPD Blood'!B:B)</f>
        <v>#N/A</v>
      </c>
      <c r="Q238" s="42" t="e">
        <f>_xlfn.XLOOKUP(Table35[[#This Row],[Subject Id]],'TPD Assayed'!A:A,'TPD Assayed'!C:C)</f>
        <v>#N/A</v>
      </c>
      <c r="V238"/>
      <c r="Y238"/>
      <c r="Z238"/>
      <c r="AA238"/>
      <c r="AB238"/>
    </row>
    <row r="239" spans="1:28">
      <c r="A239" t="s">
        <v>301</v>
      </c>
      <c r="B239" t="str">
        <f>MID(Table35[[#This Row],[Subject Id]],13,1)</f>
        <v>N</v>
      </c>
      <c r="C239" t="str">
        <f>_xlfn.XLOOKUP(Table35[[#This Row],[Subject Id]],Table2[Subject Id],Table2[Event date])</f>
        <v>2018-01-16</v>
      </c>
      <c r="D239" s="37" t="str">
        <f>_xlfn.XLOOKUP(Table35[[#This Row],[Subject Id]],'T0 Blood'!A:A,'T0 Blood'!I:I)</f>
        <v>038-1087-0</v>
      </c>
      <c r="E239" s="37" t="str">
        <f>_xlfn.XLOOKUP(Table35[[#This Row],[Subject Id]],'T0 Blood'!A:A,'T0 Blood'!H:H)</f>
        <v>2018-01-16</v>
      </c>
      <c r="F239" s="69" t="str">
        <f>_xlfn.XLOOKUP(Table35[[#This Row],[Subject Id]],T0Assayed!D:D,T0Assayed!F:F)</f>
        <v>OH2022_023</v>
      </c>
      <c r="G239" s="39" t="s">
        <v>22</v>
      </c>
      <c r="H239" s="37" t="e">
        <v>#N/A</v>
      </c>
      <c r="I239" s="38" t="str">
        <f>_xlfn.XLOOKUP((CONCATENATE(Table35[[#This Row],[Subject Id]],"-T0")),'In the Lab'!A:A,'In the Lab'!G:G)</f>
        <v>yes</v>
      </c>
      <c r="J239" s="49" t="e">
        <f>_xlfn.XLOOKUP(Table35[[#This Row],[Subject Id]],'T1 Blood'!A:A,'T1 Blood'!I:I)</f>
        <v>#N/A</v>
      </c>
      <c r="K239" s="49" t="e">
        <f>_xlfn.XLOOKUP(Table35[[#This Row],[Subject Id]],'T1 Blood'!A:A,'T1 Blood'!H:H)</f>
        <v>#N/A</v>
      </c>
      <c r="L239" s="49" t="e">
        <f>_xlfn.XLOOKUP(Table35[[#This Row],[Subject Id]],'T1 Assayed'!A:A,'T1 Assayed'!D:D)</f>
        <v>#N/A</v>
      </c>
      <c r="M239" s="49" t="e">
        <v>#N/A</v>
      </c>
      <c r="N239" s="49" t="e">
        <v>#N/A</v>
      </c>
      <c r="O239" s="49" t="e">
        <f>_xlfn.XLOOKUP((CONCATENATE(Table35[[#This Row],[Subject Id]],"-T1")),'In the Lab'!A:A,'In the Lab'!G:G)</f>
        <v>#N/A</v>
      </c>
      <c r="P239" s="42" t="e">
        <f>_xlfn.XLOOKUP(Table35[[#This Row],[Subject Id]],'TPD Blood'!A:A,'TPD Blood'!B:B)</f>
        <v>#N/A</v>
      </c>
      <c r="Q239" s="42" t="e">
        <f>_xlfn.XLOOKUP(Table35[[#This Row],[Subject Id]],'TPD Assayed'!A:A,'TPD Assayed'!C:C)</f>
        <v>#N/A</v>
      </c>
      <c r="V239"/>
      <c r="Y239"/>
      <c r="Z239"/>
      <c r="AA239"/>
      <c r="AB239"/>
    </row>
    <row r="240" spans="1:28">
      <c r="A240" t="s">
        <v>302</v>
      </c>
      <c r="B240" t="str">
        <f>MID(Table35[[#This Row],[Subject Id]],13,1)</f>
        <v>N</v>
      </c>
      <c r="C240" t="str">
        <f>_xlfn.XLOOKUP(Table35[[#This Row],[Subject Id]],Table2[Subject Id],Table2[Event date])</f>
        <v>2018-01-29</v>
      </c>
      <c r="D240" s="37" t="str">
        <f>_xlfn.XLOOKUP(Table35[[#This Row],[Subject Id]],'T0 Blood'!A:A,'T0 Blood'!I:I)</f>
        <v>038-1090-0</v>
      </c>
      <c r="E240" s="37" t="str">
        <f>_xlfn.XLOOKUP(Table35[[#This Row],[Subject Id]],'T0 Blood'!A:A,'T0 Blood'!H:H)</f>
        <v>2018-01-29</v>
      </c>
      <c r="F240" s="69" t="str">
        <f>_xlfn.XLOOKUP(Table35[[#This Row],[Subject Id]],T0Assayed!D:D,T0Assayed!F:F)</f>
        <v>OH2022_023</v>
      </c>
      <c r="G240" s="39" t="s">
        <v>22</v>
      </c>
      <c r="H240" s="37" t="e">
        <v>#N/A</v>
      </c>
      <c r="I240" s="38" t="str">
        <f>_xlfn.XLOOKUP((CONCATENATE(Table35[[#This Row],[Subject Id]],"-T0")),'In the Lab'!A:A,'In the Lab'!G:G)</f>
        <v>yes</v>
      </c>
      <c r="J240" s="49" t="e">
        <f>_xlfn.XLOOKUP(Table35[[#This Row],[Subject Id]],'T1 Blood'!A:A,'T1 Blood'!I:I)</f>
        <v>#N/A</v>
      </c>
      <c r="K240" s="49" t="e">
        <f>_xlfn.XLOOKUP(Table35[[#This Row],[Subject Id]],'T1 Blood'!A:A,'T1 Blood'!H:H)</f>
        <v>#N/A</v>
      </c>
      <c r="L240" s="49" t="e">
        <f>_xlfn.XLOOKUP(Table35[[#This Row],[Subject Id]],'T1 Assayed'!A:A,'T1 Assayed'!D:D)</f>
        <v>#N/A</v>
      </c>
      <c r="M240" s="49" t="e">
        <v>#N/A</v>
      </c>
      <c r="N240" s="49" t="e">
        <v>#N/A</v>
      </c>
      <c r="O240" s="49" t="e">
        <f>_xlfn.XLOOKUP((CONCATENATE(Table35[[#This Row],[Subject Id]],"-T1")),'In the Lab'!A:A,'In the Lab'!G:G)</f>
        <v>#N/A</v>
      </c>
      <c r="P240" s="42" t="e">
        <f>_xlfn.XLOOKUP(Table35[[#This Row],[Subject Id]],'TPD Blood'!A:A,'TPD Blood'!B:B)</f>
        <v>#N/A</v>
      </c>
      <c r="Q240" s="42" t="e">
        <f>_xlfn.XLOOKUP(Table35[[#This Row],[Subject Id]],'TPD Assayed'!A:A,'TPD Assayed'!C:C)</f>
        <v>#N/A</v>
      </c>
      <c r="V240"/>
      <c r="Y240"/>
      <c r="Z240"/>
      <c r="AA240"/>
      <c r="AB240"/>
    </row>
    <row r="241" spans="1:28">
      <c r="A241" t="s">
        <v>303</v>
      </c>
      <c r="B241" t="str">
        <f>MID(Table35[[#This Row],[Subject Id]],13,1)</f>
        <v>N</v>
      </c>
      <c r="C241" t="str">
        <f>_xlfn.XLOOKUP(Table35[[#This Row],[Subject Id]],Table2[Subject Id],Table2[Event date])</f>
        <v>2018-02-15</v>
      </c>
      <c r="D241" s="37" t="str">
        <f>_xlfn.XLOOKUP(Table35[[#This Row],[Subject Id]],'T0 Blood'!A:A,'T0 Blood'!I:I)</f>
        <v>038-1096-0</v>
      </c>
      <c r="E241" s="37" t="str">
        <f>_xlfn.XLOOKUP(Table35[[#This Row],[Subject Id]],'T0 Blood'!A:A,'T0 Blood'!H:H)</f>
        <v>2018-02-15</v>
      </c>
      <c r="F241" s="69" t="str">
        <f>_xlfn.XLOOKUP(Table35[[#This Row],[Subject Id]],T0Assayed!D:D,T0Assayed!F:F)</f>
        <v>OH2022_023</v>
      </c>
      <c r="G241" s="39" t="s">
        <v>22</v>
      </c>
      <c r="H241" s="37" t="e">
        <v>#N/A</v>
      </c>
      <c r="I241" s="38" t="str">
        <f>_xlfn.XLOOKUP((CONCATENATE(Table35[[#This Row],[Subject Id]],"-T0")),'In the Lab'!A:A,'In the Lab'!G:G)</f>
        <v>yes</v>
      </c>
      <c r="J241" s="49" t="e">
        <f>_xlfn.XLOOKUP(Table35[[#This Row],[Subject Id]],'T1 Blood'!A:A,'T1 Blood'!I:I)</f>
        <v>#N/A</v>
      </c>
      <c r="K241" s="49" t="e">
        <f>_xlfn.XLOOKUP(Table35[[#This Row],[Subject Id]],'T1 Blood'!A:A,'T1 Blood'!H:H)</f>
        <v>#N/A</v>
      </c>
      <c r="L241" s="49" t="e">
        <f>_xlfn.XLOOKUP(Table35[[#This Row],[Subject Id]],'T1 Assayed'!A:A,'T1 Assayed'!D:D)</f>
        <v>#N/A</v>
      </c>
      <c r="M241" s="49" t="e">
        <v>#N/A</v>
      </c>
      <c r="N241" s="49" t="e">
        <v>#N/A</v>
      </c>
      <c r="O241" s="49" t="e">
        <f>_xlfn.XLOOKUP((CONCATENATE(Table35[[#This Row],[Subject Id]],"-T1")),'In the Lab'!A:A,'In the Lab'!G:G)</f>
        <v>#N/A</v>
      </c>
      <c r="P241" s="42" t="e">
        <f>_xlfn.XLOOKUP(Table35[[#This Row],[Subject Id]],'TPD Blood'!A:A,'TPD Blood'!B:B)</f>
        <v>#N/A</v>
      </c>
      <c r="Q241" s="42" t="e">
        <f>_xlfn.XLOOKUP(Table35[[#This Row],[Subject Id]],'TPD Assayed'!A:A,'TPD Assayed'!C:C)</f>
        <v>#N/A</v>
      </c>
      <c r="V241"/>
      <c r="Y241"/>
      <c r="Z241"/>
      <c r="AA241"/>
      <c r="AB241"/>
    </row>
    <row r="242" spans="1:28">
      <c r="A242" t="s">
        <v>304</v>
      </c>
      <c r="B242" t="str">
        <f>MID(Table35[[#This Row],[Subject Id]],13,1)</f>
        <v>N</v>
      </c>
      <c r="C242" t="str">
        <f>_xlfn.XLOOKUP(Table35[[#This Row],[Subject Id]],Table2[Subject Id],Table2[Event date])</f>
        <v>2018-02-17</v>
      </c>
      <c r="D242" s="37" t="str">
        <f>_xlfn.XLOOKUP(Table35[[#This Row],[Subject Id]],'T0 Blood'!A:A,'T0 Blood'!I:I)</f>
        <v>038-1102-0</v>
      </c>
      <c r="E242" s="37" t="str">
        <f>_xlfn.XLOOKUP(Table35[[#This Row],[Subject Id]],'T0 Blood'!A:A,'T0 Blood'!H:H)</f>
        <v>2018-02-17</v>
      </c>
      <c r="F242" s="69" t="str">
        <f>_xlfn.XLOOKUP(Table35[[#This Row],[Subject Id]],T0Assayed!D:D,T0Assayed!F:F)</f>
        <v>OH2022_023</v>
      </c>
      <c r="G242" s="39" t="s">
        <v>22</v>
      </c>
      <c r="H242" s="37" t="e">
        <v>#N/A</v>
      </c>
      <c r="I242" s="38" t="str">
        <f>_xlfn.XLOOKUP((CONCATENATE(Table35[[#This Row],[Subject Id]],"-T0")),'In the Lab'!A:A,'In the Lab'!G:G)</f>
        <v>yes</v>
      </c>
      <c r="J242" s="49" t="e">
        <f>_xlfn.XLOOKUP(Table35[[#This Row],[Subject Id]],'T1 Blood'!A:A,'T1 Blood'!I:I)</f>
        <v>#N/A</v>
      </c>
      <c r="K242" s="49" t="e">
        <f>_xlfn.XLOOKUP(Table35[[#This Row],[Subject Id]],'T1 Blood'!A:A,'T1 Blood'!H:H)</f>
        <v>#N/A</v>
      </c>
      <c r="L242" s="49" t="e">
        <f>_xlfn.XLOOKUP(Table35[[#This Row],[Subject Id]],'T1 Assayed'!A:A,'T1 Assayed'!D:D)</f>
        <v>#N/A</v>
      </c>
      <c r="M242" s="49" t="e">
        <v>#N/A</v>
      </c>
      <c r="N242" s="49" t="e">
        <v>#N/A</v>
      </c>
      <c r="O242" s="49" t="e">
        <f>_xlfn.XLOOKUP((CONCATENATE(Table35[[#This Row],[Subject Id]],"-T1")),'In the Lab'!A:A,'In the Lab'!G:G)</f>
        <v>#N/A</v>
      </c>
      <c r="P242" s="42" t="e">
        <f>_xlfn.XLOOKUP(Table35[[#This Row],[Subject Id]],'TPD Blood'!A:A,'TPD Blood'!B:B)</f>
        <v>#N/A</v>
      </c>
      <c r="Q242" s="42" t="e">
        <f>_xlfn.XLOOKUP(Table35[[#This Row],[Subject Id]],'TPD Assayed'!A:A,'TPD Assayed'!C:C)</f>
        <v>#N/A</v>
      </c>
      <c r="V242"/>
      <c r="Y242"/>
      <c r="Z242"/>
      <c r="AA242"/>
      <c r="AB242"/>
    </row>
    <row r="243" spans="1:28">
      <c r="A243" t="s">
        <v>305</v>
      </c>
      <c r="B243" t="str">
        <f>MID(Table35[[#This Row],[Subject Id]],13,1)</f>
        <v>N</v>
      </c>
      <c r="C243" t="str">
        <f>_xlfn.XLOOKUP(Table35[[#This Row],[Subject Id]],Table2[Subject Id],Table2[Event date])</f>
        <v>2019-01-01</v>
      </c>
      <c r="D243" s="37" t="str">
        <f>_xlfn.XLOOKUP(Table35[[#This Row],[Subject Id]],'T0 Blood'!A:A,'T0 Blood'!I:I)</f>
        <v>038-1104-0</v>
      </c>
      <c r="E243" s="37" t="str">
        <f>_xlfn.XLOOKUP(Table35[[#This Row],[Subject Id]],'T0 Blood'!A:A,'T0 Blood'!H:H)</f>
        <v>2019-01-01</v>
      </c>
      <c r="F243" s="69" t="str">
        <f>_xlfn.XLOOKUP(Table35[[#This Row],[Subject Id]],T0Assayed!D:D,T0Assayed!F:F)</f>
        <v>OH2022_023</v>
      </c>
      <c r="G243" s="39" t="s">
        <v>22</v>
      </c>
      <c r="H243" s="37" t="e">
        <v>#N/A</v>
      </c>
      <c r="I243" s="38" t="str">
        <f>_xlfn.XLOOKUP((CONCATENATE(Table35[[#This Row],[Subject Id]],"-T0")),'In the Lab'!A:A,'In the Lab'!G:G)</f>
        <v>yes</v>
      </c>
      <c r="J243" s="49" t="e">
        <f>_xlfn.XLOOKUP(Table35[[#This Row],[Subject Id]],'T1 Blood'!A:A,'T1 Blood'!I:I)</f>
        <v>#N/A</v>
      </c>
      <c r="K243" s="49" t="e">
        <f>_xlfn.XLOOKUP(Table35[[#This Row],[Subject Id]],'T1 Blood'!A:A,'T1 Blood'!H:H)</f>
        <v>#N/A</v>
      </c>
      <c r="L243" s="49" t="e">
        <f>_xlfn.XLOOKUP(Table35[[#This Row],[Subject Id]],'T1 Assayed'!A:A,'T1 Assayed'!D:D)</f>
        <v>#N/A</v>
      </c>
      <c r="M243" s="49" t="e">
        <v>#N/A</v>
      </c>
      <c r="N243" s="49" t="e">
        <v>#N/A</v>
      </c>
      <c r="O243" s="49" t="e">
        <f>_xlfn.XLOOKUP((CONCATENATE(Table35[[#This Row],[Subject Id]],"-T1")),'In the Lab'!A:A,'In the Lab'!G:G)</f>
        <v>#N/A</v>
      </c>
      <c r="P243" s="42" t="e">
        <f>_xlfn.XLOOKUP(Table35[[#This Row],[Subject Id]],'TPD Blood'!A:A,'TPD Blood'!B:B)</f>
        <v>#N/A</v>
      </c>
      <c r="Q243" s="42" t="e">
        <f>_xlfn.XLOOKUP(Table35[[#This Row],[Subject Id]],'TPD Assayed'!A:A,'TPD Assayed'!C:C)</f>
        <v>#N/A</v>
      </c>
      <c r="V243"/>
      <c r="Y243"/>
      <c r="Z243"/>
      <c r="AA243"/>
      <c r="AB243"/>
    </row>
    <row r="244" spans="1:28">
      <c r="A244" t="s">
        <v>306</v>
      </c>
      <c r="B244" t="str">
        <f>MID(Table35[[#This Row],[Subject Id]],13,1)</f>
        <v>N</v>
      </c>
      <c r="C244" t="str">
        <f>_xlfn.XLOOKUP(Table35[[#This Row],[Subject Id]],Table2[Subject Id],Table2[Event date])</f>
        <v>2019-01-17</v>
      </c>
      <c r="D244" s="37" t="str">
        <f>_xlfn.XLOOKUP(Table35[[#This Row],[Subject Id]],'T0 Blood'!A:A,'T0 Blood'!I:I)</f>
        <v>038-1108-0</v>
      </c>
      <c r="E244" s="37" t="str">
        <f>_xlfn.XLOOKUP(Table35[[#This Row],[Subject Id]],'T0 Blood'!A:A,'T0 Blood'!H:H)</f>
        <v>2019-01-17</v>
      </c>
      <c r="F244" s="69" t="str">
        <f>_xlfn.XLOOKUP(Table35[[#This Row],[Subject Id]],T0Assayed!D:D,T0Assayed!F:F)</f>
        <v>OH2022_023</v>
      </c>
      <c r="G244" s="39" t="s">
        <v>22</v>
      </c>
      <c r="H244" s="37" t="e">
        <v>#N/A</v>
      </c>
      <c r="I244" s="38" t="str">
        <f>_xlfn.XLOOKUP((CONCATENATE(Table35[[#This Row],[Subject Id]],"-T0")),'In the Lab'!A:A,'In the Lab'!G:G)</f>
        <v>yes</v>
      </c>
      <c r="J244" s="49" t="e">
        <f>_xlfn.XLOOKUP(Table35[[#This Row],[Subject Id]],'T1 Blood'!A:A,'T1 Blood'!I:I)</f>
        <v>#N/A</v>
      </c>
      <c r="K244" s="49" t="e">
        <f>_xlfn.XLOOKUP(Table35[[#This Row],[Subject Id]],'T1 Blood'!A:A,'T1 Blood'!H:H)</f>
        <v>#N/A</v>
      </c>
      <c r="L244" s="49" t="e">
        <f>_xlfn.XLOOKUP(Table35[[#This Row],[Subject Id]],'T1 Assayed'!A:A,'T1 Assayed'!D:D)</f>
        <v>#N/A</v>
      </c>
      <c r="M244" s="49" t="e">
        <v>#N/A</v>
      </c>
      <c r="N244" s="49" t="e">
        <v>#N/A</v>
      </c>
      <c r="O244" s="49" t="e">
        <f>_xlfn.XLOOKUP((CONCATENATE(Table35[[#This Row],[Subject Id]],"-T1")),'In the Lab'!A:A,'In the Lab'!G:G)</f>
        <v>#N/A</v>
      </c>
      <c r="P244" s="42" t="e">
        <f>_xlfn.XLOOKUP(Table35[[#This Row],[Subject Id]],'TPD Blood'!A:A,'TPD Blood'!B:B)</f>
        <v>#N/A</v>
      </c>
      <c r="Q244" s="42" t="e">
        <f>_xlfn.XLOOKUP(Table35[[#This Row],[Subject Id]],'TPD Assayed'!A:A,'TPD Assayed'!C:C)</f>
        <v>#N/A</v>
      </c>
      <c r="V244"/>
      <c r="Y244"/>
      <c r="Z244"/>
      <c r="AA244"/>
      <c r="AB244"/>
    </row>
    <row r="245" spans="1:28">
      <c r="A245" t="s">
        <v>307</v>
      </c>
      <c r="B245" t="str">
        <f>MID(Table35[[#This Row],[Subject Id]],13,1)</f>
        <v>N</v>
      </c>
      <c r="C245" t="str">
        <f>_xlfn.XLOOKUP(Table35[[#This Row],[Subject Id]],Table2[Subject Id],Table2[Event date])</f>
        <v>2019-02-02</v>
      </c>
      <c r="D245" s="37" t="str">
        <f>_xlfn.XLOOKUP(Table35[[#This Row],[Subject Id]],'T0 Blood'!A:A,'T0 Blood'!I:I)</f>
        <v>038-1111-0</v>
      </c>
      <c r="E245" s="37" t="str">
        <f>_xlfn.XLOOKUP(Table35[[#This Row],[Subject Id]],'T0 Blood'!A:A,'T0 Blood'!H:H)</f>
        <v>2019-02-02</v>
      </c>
      <c r="F245" s="69" t="str">
        <f>_xlfn.XLOOKUP(Table35[[#This Row],[Subject Id]],T0Assayed!D:D,T0Assayed!F:F)</f>
        <v>OH2022_023</v>
      </c>
      <c r="G245" s="39" t="s">
        <v>22</v>
      </c>
      <c r="H245" s="37" t="e">
        <v>#N/A</v>
      </c>
      <c r="I245" s="38" t="str">
        <f>_xlfn.XLOOKUP((CONCATENATE(Table35[[#This Row],[Subject Id]],"-T0")),'In the Lab'!A:A,'In the Lab'!G:G)</f>
        <v>yes</v>
      </c>
      <c r="J245" s="49" t="e">
        <f>_xlfn.XLOOKUP(Table35[[#This Row],[Subject Id]],'T1 Blood'!A:A,'T1 Blood'!I:I)</f>
        <v>#N/A</v>
      </c>
      <c r="K245" s="49" t="e">
        <f>_xlfn.XLOOKUP(Table35[[#This Row],[Subject Id]],'T1 Blood'!A:A,'T1 Blood'!H:H)</f>
        <v>#N/A</v>
      </c>
      <c r="L245" s="49" t="e">
        <f>_xlfn.XLOOKUP(Table35[[#This Row],[Subject Id]],'T1 Assayed'!A:A,'T1 Assayed'!D:D)</f>
        <v>#N/A</v>
      </c>
      <c r="M245" s="49" t="e">
        <v>#N/A</v>
      </c>
      <c r="N245" s="49" t="e">
        <v>#N/A</v>
      </c>
      <c r="O245" s="49" t="e">
        <f>_xlfn.XLOOKUP((CONCATENATE(Table35[[#This Row],[Subject Id]],"-T1")),'In the Lab'!A:A,'In the Lab'!G:G)</f>
        <v>#N/A</v>
      </c>
      <c r="P245" s="42" t="e">
        <f>_xlfn.XLOOKUP(Table35[[#This Row],[Subject Id]],'TPD Blood'!A:A,'TPD Blood'!B:B)</f>
        <v>#N/A</v>
      </c>
      <c r="Q245" s="42" t="e">
        <f>_xlfn.XLOOKUP(Table35[[#This Row],[Subject Id]],'TPD Assayed'!A:A,'TPD Assayed'!C:C)</f>
        <v>#N/A</v>
      </c>
      <c r="V245"/>
      <c r="Y245"/>
      <c r="Z245"/>
      <c r="AA245"/>
      <c r="AB245"/>
    </row>
    <row r="246" spans="1:28">
      <c r="A246" t="s">
        <v>308</v>
      </c>
      <c r="B246" t="str">
        <f>MID(Table35[[#This Row],[Subject Id]],13,1)</f>
        <v>N</v>
      </c>
      <c r="C246" t="str">
        <f>_xlfn.XLOOKUP(Table35[[#This Row],[Subject Id]],Table2[Subject Id],Table2[Event date])</f>
        <v>2019-01-14</v>
      </c>
      <c r="D246" s="37" t="str">
        <f>_xlfn.XLOOKUP(Table35[[#This Row],[Subject Id]],'T0 Blood'!A:A,'T0 Blood'!I:I)</f>
        <v>038-1112-0</v>
      </c>
      <c r="E246" s="37" t="str">
        <f>_xlfn.XLOOKUP(Table35[[#This Row],[Subject Id]],'T0 Blood'!A:A,'T0 Blood'!H:H)</f>
        <v>2019-01-14</v>
      </c>
      <c r="F246" s="69" t="str">
        <f>_xlfn.XLOOKUP(Table35[[#This Row],[Subject Id]],T0Assayed!D:D,T0Assayed!F:F)</f>
        <v>OH2022_023</v>
      </c>
      <c r="G246" s="39" t="s">
        <v>22</v>
      </c>
      <c r="H246" s="37" t="e">
        <v>#N/A</v>
      </c>
      <c r="I246" s="38" t="str">
        <f>_xlfn.XLOOKUP((CONCATENATE(Table35[[#This Row],[Subject Id]],"-T0")),'In the Lab'!A:A,'In the Lab'!G:G)</f>
        <v>yes</v>
      </c>
      <c r="J246" s="49" t="e">
        <f>_xlfn.XLOOKUP(Table35[[#This Row],[Subject Id]],'T1 Blood'!A:A,'T1 Blood'!I:I)</f>
        <v>#N/A</v>
      </c>
      <c r="K246" s="49" t="e">
        <f>_xlfn.XLOOKUP(Table35[[#This Row],[Subject Id]],'T1 Blood'!A:A,'T1 Blood'!H:H)</f>
        <v>#N/A</v>
      </c>
      <c r="L246" s="49" t="e">
        <f>_xlfn.XLOOKUP(Table35[[#This Row],[Subject Id]],'T1 Assayed'!A:A,'T1 Assayed'!D:D)</f>
        <v>#N/A</v>
      </c>
      <c r="M246" s="49" t="e">
        <v>#N/A</v>
      </c>
      <c r="N246" s="49" t="e">
        <v>#N/A</v>
      </c>
      <c r="O246" s="49" t="e">
        <f>_xlfn.XLOOKUP((CONCATENATE(Table35[[#This Row],[Subject Id]],"-T1")),'In the Lab'!A:A,'In the Lab'!G:G)</f>
        <v>#N/A</v>
      </c>
      <c r="P246" s="42" t="e">
        <f>_xlfn.XLOOKUP(Table35[[#This Row],[Subject Id]],'TPD Blood'!A:A,'TPD Blood'!B:B)</f>
        <v>#N/A</v>
      </c>
      <c r="Q246" s="42" t="e">
        <f>_xlfn.XLOOKUP(Table35[[#This Row],[Subject Id]],'TPD Assayed'!A:A,'TPD Assayed'!C:C)</f>
        <v>#N/A</v>
      </c>
      <c r="V246"/>
      <c r="Y246"/>
      <c r="Z246"/>
      <c r="AA246"/>
      <c r="AB246"/>
    </row>
    <row r="247" spans="1:28">
      <c r="A247" t="s">
        <v>309</v>
      </c>
      <c r="B247" t="str">
        <f>MID(Table35[[#This Row],[Subject Id]],13,1)</f>
        <v>N</v>
      </c>
      <c r="C247" t="str">
        <f>_xlfn.XLOOKUP(Table35[[#This Row],[Subject Id]],Table2[Subject Id],Table2[Event date])</f>
        <v>2019-01-10</v>
      </c>
      <c r="D247" s="37" t="str">
        <f>_xlfn.XLOOKUP(Table35[[#This Row],[Subject Id]],'T0 Blood'!A:A,'T0 Blood'!I:I)</f>
        <v>038-1113-0</v>
      </c>
      <c r="E247" s="37" t="str">
        <f>_xlfn.XLOOKUP(Table35[[#This Row],[Subject Id]],'T0 Blood'!A:A,'T0 Blood'!H:H)</f>
        <v>2019-01-10</v>
      </c>
      <c r="F247" s="69" t="str">
        <f>_xlfn.XLOOKUP(Table35[[#This Row],[Subject Id]],T0Assayed!D:D,T0Assayed!F:F)</f>
        <v>OH2022_023</v>
      </c>
      <c r="G247" s="39" t="s">
        <v>22</v>
      </c>
      <c r="H247" s="37" t="e">
        <v>#N/A</v>
      </c>
      <c r="I247" s="38" t="str">
        <f>_xlfn.XLOOKUP((CONCATENATE(Table35[[#This Row],[Subject Id]],"-T0")),'In the Lab'!A:A,'In the Lab'!G:G)</f>
        <v>yes</v>
      </c>
      <c r="J247" s="49" t="e">
        <f>_xlfn.XLOOKUP(Table35[[#This Row],[Subject Id]],'T1 Blood'!A:A,'T1 Blood'!I:I)</f>
        <v>#N/A</v>
      </c>
      <c r="K247" s="49" t="e">
        <f>_xlfn.XLOOKUP(Table35[[#This Row],[Subject Id]],'T1 Blood'!A:A,'T1 Blood'!H:H)</f>
        <v>#N/A</v>
      </c>
      <c r="L247" s="49" t="e">
        <f>_xlfn.XLOOKUP(Table35[[#This Row],[Subject Id]],'T1 Assayed'!A:A,'T1 Assayed'!D:D)</f>
        <v>#N/A</v>
      </c>
      <c r="M247" s="49" t="e">
        <v>#N/A</v>
      </c>
      <c r="N247" s="49" t="e">
        <v>#N/A</v>
      </c>
      <c r="O247" s="49" t="e">
        <f>_xlfn.XLOOKUP((CONCATENATE(Table35[[#This Row],[Subject Id]],"-T1")),'In the Lab'!A:A,'In the Lab'!G:G)</f>
        <v>#N/A</v>
      </c>
      <c r="P247" s="42" t="e">
        <f>_xlfn.XLOOKUP(Table35[[#This Row],[Subject Id]],'TPD Blood'!A:A,'TPD Blood'!B:B)</f>
        <v>#N/A</v>
      </c>
      <c r="Q247" s="42" t="e">
        <f>_xlfn.XLOOKUP(Table35[[#This Row],[Subject Id]],'TPD Assayed'!A:A,'TPD Assayed'!C:C)</f>
        <v>#N/A</v>
      </c>
      <c r="V247"/>
      <c r="Y247"/>
      <c r="Z247"/>
      <c r="AA247"/>
      <c r="AB247"/>
    </row>
    <row r="248" spans="1:28">
      <c r="A248" t="s">
        <v>310</v>
      </c>
      <c r="B248" t="str">
        <f>MID(Table35[[#This Row],[Subject Id]],13,1)</f>
        <v>N</v>
      </c>
      <c r="C248" t="str">
        <f>_xlfn.XLOOKUP(Table35[[#This Row],[Subject Id]],Table2[Subject Id],Table2[Event date])</f>
        <v>2019-01-18</v>
      </c>
      <c r="D248" s="37" t="str">
        <f>_xlfn.XLOOKUP(Table35[[#This Row],[Subject Id]],'T0 Blood'!A:A,'T0 Blood'!I:I)</f>
        <v>038-1115-0</v>
      </c>
      <c r="E248" s="37" t="str">
        <f>_xlfn.XLOOKUP(Table35[[#This Row],[Subject Id]],'T0 Blood'!A:A,'T0 Blood'!H:H)</f>
        <v>2019-01-18</v>
      </c>
      <c r="F248" s="69" t="str">
        <f>_xlfn.XLOOKUP(Table35[[#This Row],[Subject Id]],T0Assayed!D:D,T0Assayed!F:F)</f>
        <v>OH2022_023</v>
      </c>
      <c r="G248" s="39" t="s">
        <v>22</v>
      </c>
      <c r="H248" s="37" t="e">
        <v>#N/A</v>
      </c>
      <c r="I248" s="38" t="str">
        <f>_xlfn.XLOOKUP((CONCATENATE(Table35[[#This Row],[Subject Id]],"-T0")),'In the Lab'!A:A,'In the Lab'!G:G)</f>
        <v>yes</v>
      </c>
      <c r="J248" s="49" t="e">
        <f>_xlfn.XLOOKUP(Table35[[#This Row],[Subject Id]],'T1 Blood'!A:A,'T1 Blood'!I:I)</f>
        <v>#N/A</v>
      </c>
      <c r="K248" s="49" t="e">
        <f>_xlfn.XLOOKUP(Table35[[#This Row],[Subject Id]],'T1 Blood'!A:A,'T1 Blood'!H:H)</f>
        <v>#N/A</v>
      </c>
      <c r="L248" s="49" t="e">
        <f>_xlfn.XLOOKUP(Table35[[#This Row],[Subject Id]],'T1 Assayed'!A:A,'T1 Assayed'!D:D)</f>
        <v>#N/A</v>
      </c>
      <c r="M248" s="49" t="e">
        <v>#N/A</v>
      </c>
      <c r="N248" s="49" t="e">
        <v>#N/A</v>
      </c>
      <c r="O248" s="49" t="e">
        <f>_xlfn.XLOOKUP((CONCATENATE(Table35[[#This Row],[Subject Id]],"-T1")),'In the Lab'!A:A,'In the Lab'!G:G)</f>
        <v>#N/A</v>
      </c>
      <c r="P248" s="42" t="e">
        <f>_xlfn.XLOOKUP(Table35[[#This Row],[Subject Id]],'TPD Blood'!A:A,'TPD Blood'!B:B)</f>
        <v>#N/A</v>
      </c>
      <c r="Q248" s="42" t="e">
        <f>_xlfn.XLOOKUP(Table35[[#This Row],[Subject Id]],'TPD Assayed'!A:A,'TPD Assayed'!C:C)</f>
        <v>#N/A</v>
      </c>
      <c r="V248"/>
      <c r="Y248"/>
      <c r="Z248"/>
      <c r="AA248"/>
      <c r="AB248"/>
    </row>
    <row r="249" spans="1:28">
      <c r="A249" t="s">
        <v>311</v>
      </c>
      <c r="B249" t="str">
        <f>MID(Table35[[#This Row],[Subject Id]],13,1)</f>
        <v>N</v>
      </c>
      <c r="C249" t="str">
        <f>_xlfn.XLOOKUP(Table35[[#This Row],[Subject Id]],Table2[Subject Id],Table2[Event date])</f>
        <v>2019-01-20</v>
      </c>
      <c r="D249" s="37" t="str">
        <f>_xlfn.XLOOKUP(Table35[[#This Row],[Subject Id]],'T0 Blood'!A:A,'T0 Blood'!I:I)</f>
        <v>038-1117-0</v>
      </c>
      <c r="E249" s="37" t="str">
        <f>_xlfn.XLOOKUP(Table35[[#This Row],[Subject Id]],'T0 Blood'!A:A,'T0 Blood'!H:H)</f>
        <v>2019-01-20</v>
      </c>
      <c r="F249" s="69" t="str">
        <f>_xlfn.XLOOKUP(Table35[[#This Row],[Subject Id]],T0Assayed!D:D,T0Assayed!F:F)</f>
        <v>OH2022_023</v>
      </c>
      <c r="G249" s="39" t="s">
        <v>22</v>
      </c>
      <c r="H249" s="37" t="e">
        <v>#N/A</v>
      </c>
      <c r="I249" s="38" t="str">
        <f>_xlfn.XLOOKUP((CONCATENATE(Table35[[#This Row],[Subject Id]],"-T0")),'In the Lab'!A:A,'In the Lab'!G:G)</f>
        <v>yes</v>
      </c>
      <c r="J249" s="49" t="e">
        <f>_xlfn.XLOOKUP(Table35[[#This Row],[Subject Id]],'T1 Blood'!A:A,'T1 Blood'!I:I)</f>
        <v>#N/A</v>
      </c>
      <c r="K249" s="49" t="e">
        <f>_xlfn.XLOOKUP(Table35[[#This Row],[Subject Id]],'T1 Blood'!A:A,'T1 Blood'!H:H)</f>
        <v>#N/A</v>
      </c>
      <c r="L249" s="49" t="e">
        <f>_xlfn.XLOOKUP(Table35[[#This Row],[Subject Id]],'T1 Assayed'!A:A,'T1 Assayed'!D:D)</f>
        <v>#N/A</v>
      </c>
      <c r="M249" s="49" t="e">
        <v>#N/A</v>
      </c>
      <c r="N249" s="49" t="e">
        <v>#N/A</v>
      </c>
      <c r="O249" s="49" t="e">
        <f>_xlfn.XLOOKUP((CONCATENATE(Table35[[#This Row],[Subject Id]],"-T1")),'In the Lab'!A:A,'In the Lab'!G:G)</f>
        <v>#N/A</v>
      </c>
      <c r="P249" s="42" t="e">
        <f>_xlfn.XLOOKUP(Table35[[#This Row],[Subject Id]],'TPD Blood'!A:A,'TPD Blood'!B:B)</f>
        <v>#N/A</v>
      </c>
      <c r="Q249" s="42" t="e">
        <f>_xlfn.XLOOKUP(Table35[[#This Row],[Subject Id]],'TPD Assayed'!A:A,'TPD Assayed'!C:C)</f>
        <v>#N/A</v>
      </c>
      <c r="V249"/>
      <c r="Y249"/>
      <c r="Z249"/>
      <c r="AA249"/>
      <c r="AB249"/>
    </row>
    <row r="250" spans="1:28">
      <c r="A250" t="s">
        <v>312</v>
      </c>
      <c r="B250" t="str">
        <f>MID(Table35[[#This Row],[Subject Id]],13,1)</f>
        <v>N</v>
      </c>
      <c r="C250" t="str">
        <f>_xlfn.XLOOKUP(Table35[[#This Row],[Subject Id]],Table2[Subject Id],Table2[Event date])</f>
        <v>2019-02-23</v>
      </c>
      <c r="D250" s="37" t="str">
        <f>_xlfn.XLOOKUP(Table35[[#This Row],[Subject Id]],'T0 Blood'!A:A,'T0 Blood'!I:I)</f>
        <v>038-1118-0</v>
      </c>
      <c r="E250" s="37" t="str">
        <f>_xlfn.XLOOKUP(Table35[[#This Row],[Subject Id]],'T0 Blood'!A:A,'T0 Blood'!H:H)</f>
        <v>2019-02-23</v>
      </c>
      <c r="F250" s="69" t="str">
        <f>_xlfn.XLOOKUP(Table35[[#This Row],[Subject Id]],T0Assayed!D:D,T0Assayed!F:F)</f>
        <v>OH2022_023</v>
      </c>
      <c r="G250" s="39" t="s">
        <v>22</v>
      </c>
      <c r="H250" s="37" t="e">
        <v>#N/A</v>
      </c>
      <c r="I250" s="38" t="str">
        <f>_xlfn.XLOOKUP((CONCATENATE(Table35[[#This Row],[Subject Id]],"-T0")),'In the Lab'!A:A,'In the Lab'!G:G)</f>
        <v>yes</v>
      </c>
      <c r="J250" s="49" t="e">
        <f>_xlfn.XLOOKUP(Table35[[#This Row],[Subject Id]],'T1 Blood'!A:A,'T1 Blood'!I:I)</f>
        <v>#N/A</v>
      </c>
      <c r="K250" s="49" t="e">
        <f>_xlfn.XLOOKUP(Table35[[#This Row],[Subject Id]],'T1 Blood'!A:A,'T1 Blood'!H:H)</f>
        <v>#N/A</v>
      </c>
      <c r="L250" s="49" t="e">
        <f>_xlfn.XLOOKUP(Table35[[#This Row],[Subject Id]],'T1 Assayed'!A:A,'T1 Assayed'!D:D)</f>
        <v>#N/A</v>
      </c>
      <c r="M250" s="49" t="e">
        <v>#N/A</v>
      </c>
      <c r="N250" s="49" t="e">
        <v>#N/A</v>
      </c>
      <c r="O250" s="49" t="e">
        <f>_xlfn.XLOOKUP((CONCATENATE(Table35[[#This Row],[Subject Id]],"-T1")),'In the Lab'!A:A,'In the Lab'!G:G)</f>
        <v>#N/A</v>
      </c>
      <c r="P250" s="42" t="e">
        <f>_xlfn.XLOOKUP(Table35[[#This Row],[Subject Id]],'TPD Blood'!A:A,'TPD Blood'!B:B)</f>
        <v>#N/A</v>
      </c>
      <c r="Q250" s="42" t="e">
        <f>_xlfn.XLOOKUP(Table35[[#This Row],[Subject Id]],'TPD Assayed'!A:A,'TPD Assayed'!C:C)</f>
        <v>#N/A</v>
      </c>
      <c r="V250"/>
      <c r="Y250"/>
      <c r="Z250"/>
      <c r="AA250"/>
      <c r="AB250"/>
    </row>
    <row r="251" spans="1:28">
      <c r="A251" t="s">
        <v>313</v>
      </c>
      <c r="B251" t="str">
        <f>MID(Table35[[#This Row],[Subject Id]],13,1)</f>
        <v>N</v>
      </c>
      <c r="C251" t="str">
        <f>_xlfn.XLOOKUP(Table35[[#This Row],[Subject Id]],Table2[Subject Id],Table2[Event date])</f>
        <v>2019-01-25</v>
      </c>
      <c r="D251" s="37" t="str">
        <f>_xlfn.XLOOKUP(Table35[[#This Row],[Subject Id]],'T0 Blood'!A:A,'T0 Blood'!I:I)</f>
        <v>038-1120-0</v>
      </c>
      <c r="E251" s="37" t="str">
        <f>_xlfn.XLOOKUP(Table35[[#This Row],[Subject Id]],'T0 Blood'!A:A,'T0 Blood'!H:H)</f>
        <v>2019-01-25</v>
      </c>
      <c r="F251" s="69" t="str">
        <f>_xlfn.XLOOKUP(Table35[[#This Row],[Subject Id]],T0Assayed!D:D,T0Assayed!F:F)</f>
        <v>OH2022_023</v>
      </c>
      <c r="G251" s="39" t="s">
        <v>22</v>
      </c>
      <c r="H251" s="37" t="e">
        <v>#N/A</v>
      </c>
      <c r="I251" s="38" t="str">
        <f>_xlfn.XLOOKUP((CONCATENATE(Table35[[#This Row],[Subject Id]],"-T0")),'In the Lab'!A:A,'In the Lab'!G:G)</f>
        <v>yes</v>
      </c>
      <c r="J251" s="49" t="e">
        <f>_xlfn.XLOOKUP(Table35[[#This Row],[Subject Id]],'T1 Blood'!A:A,'T1 Blood'!I:I)</f>
        <v>#N/A</v>
      </c>
      <c r="K251" s="49" t="e">
        <f>_xlfn.XLOOKUP(Table35[[#This Row],[Subject Id]],'T1 Blood'!A:A,'T1 Blood'!H:H)</f>
        <v>#N/A</v>
      </c>
      <c r="L251" s="49" t="e">
        <f>_xlfn.XLOOKUP(Table35[[#This Row],[Subject Id]],'T1 Assayed'!A:A,'T1 Assayed'!D:D)</f>
        <v>#N/A</v>
      </c>
      <c r="M251" s="49" t="e">
        <v>#N/A</v>
      </c>
      <c r="N251" s="49" t="e">
        <v>#N/A</v>
      </c>
      <c r="O251" s="49" t="e">
        <f>_xlfn.XLOOKUP((CONCATENATE(Table35[[#This Row],[Subject Id]],"-T1")),'In the Lab'!A:A,'In the Lab'!G:G)</f>
        <v>#N/A</v>
      </c>
      <c r="P251" s="42" t="e">
        <f>_xlfn.XLOOKUP(Table35[[#This Row],[Subject Id]],'TPD Blood'!A:A,'TPD Blood'!B:B)</f>
        <v>#N/A</v>
      </c>
      <c r="Q251" s="42" t="e">
        <f>_xlfn.XLOOKUP(Table35[[#This Row],[Subject Id]],'TPD Assayed'!A:A,'TPD Assayed'!C:C)</f>
        <v>#N/A</v>
      </c>
      <c r="V251"/>
      <c r="Y251"/>
      <c r="Z251"/>
      <c r="AA251"/>
      <c r="AB251"/>
    </row>
    <row r="252" spans="1:28">
      <c r="A252" t="s">
        <v>314</v>
      </c>
      <c r="B252" t="str">
        <f>MID(Table35[[#This Row],[Subject Id]],13,1)</f>
        <v>N</v>
      </c>
      <c r="C252" t="str">
        <f>_xlfn.XLOOKUP(Table35[[#This Row],[Subject Id]],Table2[Subject Id],Table2[Event date])</f>
        <v>2019-01-09</v>
      </c>
      <c r="D252" s="37" t="str">
        <f>_xlfn.XLOOKUP(Table35[[#This Row],[Subject Id]],'T0 Blood'!A:A,'T0 Blood'!I:I)</f>
        <v>038-1121-0</v>
      </c>
      <c r="E252" s="37" t="str">
        <f>_xlfn.XLOOKUP(Table35[[#This Row],[Subject Id]],'T0 Blood'!A:A,'T0 Blood'!H:H)</f>
        <v>2019-01-09</v>
      </c>
      <c r="F252" s="69" t="str">
        <f>_xlfn.XLOOKUP(Table35[[#This Row],[Subject Id]],T0Assayed!D:D,T0Assayed!F:F)</f>
        <v>OH2022_023</v>
      </c>
      <c r="G252" s="39" t="s">
        <v>22</v>
      </c>
      <c r="H252" s="37" t="e">
        <v>#N/A</v>
      </c>
      <c r="I252" s="38" t="str">
        <f>_xlfn.XLOOKUP((CONCATENATE(Table35[[#This Row],[Subject Id]],"-T0")),'In the Lab'!A:A,'In the Lab'!G:G)</f>
        <v>yes</v>
      </c>
      <c r="J252" s="49" t="e">
        <f>_xlfn.XLOOKUP(Table35[[#This Row],[Subject Id]],'T1 Blood'!A:A,'T1 Blood'!I:I)</f>
        <v>#N/A</v>
      </c>
      <c r="K252" s="49" t="e">
        <f>_xlfn.XLOOKUP(Table35[[#This Row],[Subject Id]],'T1 Blood'!A:A,'T1 Blood'!H:H)</f>
        <v>#N/A</v>
      </c>
      <c r="L252" s="49" t="e">
        <f>_xlfn.XLOOKUP(Table35[[#This Row],[Subject Id]],'T1 Assayed'!A:A,'T1 Assayed'!D:D)</f>
        <v>#N/A</v>
      </c>
      <c r="M252" s="49" t="e">
        <v>#N/A</v>
      </c>
      <c r="N252" s="49" t="e">
        <v>#N/A</v>
      </c>
      <c r="O252" s="49" t="e">
        <f>_xlfn.XLOOKUP((CONCATENATE(Table35[[#This Row],[Subject Id]],"-T1")),'In the Lab'!A:A,'In the Lab'!G:G)</f>
        <v>#N/A</v>
      </c>
      <c r="P252" s="42" t="e">
        <f>_xlfn.XLOOKUP(Table35[[#This Row],[Subject Id]],'TPD Blood'!A:A,'TPD Blood'!B:B)</f>
        <v>#N/A</v>
      </c>
      <c r="Q252" s="42" t="e">
        <f>_xlfn.XLOOKUP(Table35[[#This Row],[Subject Id]],'TPD Assayed'!A:A,'TPD Assayed'!C:C)</f>
        <v>#N/A</v>
      </c>
      <c r="V252"/>
      <c r="Y252"/>
      <c r="Z252"/>
      <c r="AA252"/>
      <c r="AB252"/>
    </row>
    <row r="253" spans="1:28">
      <c r="A253" t="s">
        <v>315</v>
      </c>
      <c r="B253" t="str">
        <f>MID(Table35[[#This Row],[Subject Id]],13,1)</f>
        <v>N</v>
      </c>
      <c r="C253" t="str">
        <f>_xlfn.XLOOKUP(Table35[[#This Row],[Subject Id]],Table2[Subject Id],Table2[Event date])</f>
        <v>2019-02-02</v>
      </c>
      <c r="D253" s="37" t="str">
        <f>_xlfn.XLOOKUP(Table35[[#This Row],[Subject Id]],'T0 Blood'!A:A,'T0 Blood'!I:I)</f>
        <v>038-1123-0</v>
      </c>
      <c r="E253" s="37" t="str">
        <f>_xlfn.XLOOKUP(Table35[[#This Row],[Subject Id]],'T0 Blood'!A:A,'T0 Blood'!H:H)</f>
        <v>2019-02-02</v>
      </c>
      <c r="F253" s="69" t="str">
        <f>_xlfn.XLOOKUP(Table35[[#This Row],[Subject Id]],T0Assayed!D:D,T0Assayed!F:F)</f>
        <v>OH2022_023</v>
      </c>
      <c r="G253" s="39" t="s">
        <v>22</v>
      </c>
      <c r="H253" s="37" t="e">
        <v>#N/A</v>
      </c>
      <c r="I253" s="38" t="str">
        <f>_xlfn.XLOOKUP((CONCATENATE(Table35[[#This Row],[Subject Id]],"-T0")),'In the Lab'!A:A,'In the Lab'!G:G)</f>
        <v>yes</v>
      </c>
      <c r="J253" s="49" t="e">
        <f>_xlfn.XLOOKUP(Table35[[#This Row],[Subject Id]],'T1 Blood'!A:A,'T1 Blood'!I:I)</f>
        <v>#N/A</v>
      </c>
      <c r="K253" s="49" t="e">
        <f>_xlfn.XLOOKUP(Table35[[#This Row],[Subject Id]],'T1 Blood'!A:A,'T1 Blood'!H:H)</f>
        <v>#N/A</v>
      </c>
      <c r="L253" s="49" t="e">
        <f>_xlfn.XLOOKUP(Table35[[#This Row],[Subject Id]],'T1 Assayed'!A:A,'T1 Assayed'!D:D)</f>
        <v>#N/A</v>
      </c>
      <c r="M253" s="49" t="e">
        <v>#N/A</v>
      </c>
      <c r="N253" s="49" t="e">
        <v>#N/A</v>
      </c>
      <c r="O253" s="49" t="e">
        <f>_xlfn.XLOOKUP((CONCATENATE(Table35[[#This Row],[Subject Id]],"-T1")),'In the Lab'!A:A,'In the Lab'!G:G)</f>
        <v>#N/A</v>
      </c>
      <c r="P253" s="42" t="e">
        <f>_xlfn.XLOOKUP(Table35[[#This Row],[Subject Id]],'TPD Blood'!A:A,'TPD Blood'!B:B)</f>
        <v>#N/A</v>
      </c>
      <c r="Q253" s="42" t="e">
        <f>_xlfn.XLOOKUP(Table35[[#This Row],[Subject Id]],'TPD Assayed'!A:A,'TPD Assayed'!C:C)</f>
        <v>#N/A</v>
      </c>
      <c r="V253"/>
      <c r="Y253"/>
      <c r="Z253"/>
      <c r="AA253"/>
      <c r="AB253"/>
    </row>
    <row r="254" spans="1:28">
      <c r="A254" t="s">
        <v>316</v>
      </c>
      <c r="B254" t="str">
        <f>MID(Table35[[#This Row],[Subject Id]],13,1)</f>
        <v>N</v>
      </c>
      <c r="C254" t="str">
        <f>_xlfn.XLOOKUP(Table35[[#This Row],[Subject Id]],Table2[Subject Id],Table2[Event date])</f>
        <v>2020-01-22</v>
      </c>
      <c r="D254" s="37" t="str">
        <f>_xlfn.XLOOKUP(Table35[[#This Row],[Subject Id]],'T0 Blood'!A:A,'T0 Blood'!I:I)</f>
        <v>038-1124-0</v>
      </c>
      <c r="E254" s="37" t="str">
        <f>_xlfn.XLOOKUP(Table35[[#This Row],[Subject Id]],'T0 Blood'!A:A,'T0 Blood'!H:H)</f>
        <v>2020-01-22</v>
      </c>
      <c r="F254" s="69" t="str">
        <f>_xlfn.XLOOKUP(Table35[[#This Row],[Subject Id]],T0Assayed!D:D,T0Assayed!F:F)</f>
        <v>OH2022_023</v>
      </c>
      <c r="G254" s="39" t="s">
        <v>22</v>
      </c>
      <c r="H254" s="37" t="e">
        <v>#N/A</v>
      </c>
      <c r="I254" s="38" t="str">
        <f>_xlfn.XLOOKUP((CONCATENATE(Table35[[#This Row],[Subject Id]],"-T0")),'In the Lab'!A:A,'In the Lab'!G:G)</f>
        <v>yes</v>
      </c>
      <c r="J254" s="49" t="e">
        <f>_xlfn.XLOOKUP(Table35[[#This Row],[Subject Id]],'T1 Blood'!A:A,'T1 Blood'!I:I)</f>
        <v>#N/A</v>
      </c>
      <c r="K254" s="49" t="e">
        <f>_xlfn.XLOOKUP(Table35[[#This Row],[Subject Id]],'T1 Blood'!A:A,'T1 Blood'!H:H)</f>
        <v>#N/A</v>
      </c>
      <c r="L254" s="49" t="e">
        <f>_xlfn.XLOOKUP(Table35[[#This Row],[Subject Id]],'T1 Assayed'!A:A,'T1 Assayed'!D:D)</f>
        <v>#N/A</v>
      </c>
      <c r="M254" s="49" t="e">
        <v>#N/A</v>
      </c>
      <c r="N254" s="49" t="e">
        <v>#N/A</v>
      </c>
      <c r="O254" s="49" t="e">
        <f>_xlfn.XLOOKUP((CONCATENATE(Table35[[#This Row],[Subject Id]],"-T1")),'In the Lab'!A:A,'In the Lab'!G:G)</f>
        <v>#N/A</v>
      </c>
      <c r="P254" s="42" t="e">
        <f>_xlfn.XLOOKUP(Table35[[#This Row],[Subject Id]],'TPD Blood'!A:A,'TPD Blood'!B:B)</f>
        <v>#N/A</v>
      </c>
      <c r="Q254" s="42" t="e">
        <f>_xlfn.XLOOKUP(Table35[[#This Row],[Subject Id]],'TPD Assayed'!A:A,'TPD Assayed'!C:C)</f>
        <v>#N/A</v>
      </c>
      <c r="V254"/>
      <c r="Y254"/>
      <c r="Z254"/>
      <c r="AA254"/>
      <c r="AB254"/>
    </row>
    <row r="255" spans="1:28">
      <c r="A255" t="s">
        <v>317</v>
      </c>
      <c r="B255" t="str">
        <f>MID(Table35[[#This Row],[Subject Id]],13,1)</f>
        <v>N</v>
      </c>
      <c r="C255" t="str">
        <f>_xlfn.XLOOKUP(Table35[[#This Row],[Subject Id]],Table2[Subject Id],Table2[Event date])</f>
        <v>2019-01-08</v>
      </c>
      <c r="D255" s="37" t="str">
        <f>_xlfn.XLOOKUP(Table35[[#This Row],[Subject Id]],'T0 Blood'!A:A,'T0 Blood'!I:I)</f>
        <v>038-1126-0</v>
      </c>
      <c r="E255" s="37" t="str">
        <f>_xlfn.XLOOKUP(Table35[[#This Row],[Subject Id]],'T0 Blood'!A:A,'T0 Blood'!H:H)</f>
        <v>2019-01-08</v>
      </c>
      <c r="F255" s="69" t="str">
        <f>_xlfn.XLOOKUP(Table35[[#This Row],[Subject Id]],T0Assayed!D:D,T0Assayed!F:F)</f>
        <v>OH2022_023</v>
      </c>
      <c r="G255" s="39" t="s">
        <v>22</v>
      </c>
      <c r="H255" s="37" t="e">
        <v>#N/A</v>
      </c>
      <c r="I255" s="38" t="str">
        <f>_xlfn.XLOOKUP((CONCATENATE(Table35[[#This Row],[Subject Id]],"-T0")),'In the Lab'!A:A,'In the Lab'!G:G)</f>
        <v>yes</v>
      </c>
      <c r="J255" s="49" t="e">
        <f>_xlfn.XLOOKUP(Table35[[#This Row],[Subject Id]],'T1 Blood'!A:A,'T1 Blood'!I:I)</f>
        <v>#N/A</v>
      </c>
      <c r="K255" s="49" t="e">
        <f>_xlfn.XLOOKUP(Table35[[#This Row],[Subject Id]],'T1 Blood'!A:A,'T1 Blood'!H:H)</f>
        <v>#N/A</v>
      </c>
      <c r="L255" s="49" t="e">
        <f>_xlfn.XLOOKUP(Table35[[#This Row],[Subject Id]],'T1 Assayed'!A:A,'T1 Assayed'!D:D)</f>
        <v>#N/A</v>
      </c>
      <c r="M255" s="49" t="e">
        <v>#N/A</v>
      </c>
      <c r="N255" s="49" t="e">
        <v>#N/A</v>
      </c>
      <c r="O255" s="49" t="e">
        <f>_xlfn.XLOOKUP((CONCATENATE(Table35[[#This Row],[Subject Id]],"-T1")),'In the Lab'!A:A,'In the Lab'!G:G)</f>
        <v>#N/A</v>
      </c>
      <c r="P255" s="42" t="e">
        <f>_xlfn.XLOOKUP(Table35[[#This Row],[Subject Id]],'TPD Blood'!A:A,'TPD Blood'!B:B)</f>
        <v>#N/A</v>
      </c>
      <c r="Q255" s="42" t="e">
        <f>_xlfn.XLOOKUP(Table35[[#This Row],[Subject Id]],'TPD Assayed'!A:A,'TPD Assayed'!C:C)</f>
        <v>#N/A</v>
      </c>
      <c r="V255"/>
      <c r="Y255"/>
      <c r="Z255"/>
      <c r="AA255"/>
      <c r="AB255"/>
    </row>
    <row r="256" spans="1:28">
      <c r="A256" t="s">
        <v>318</v>
      </c>
      <c r="B256" t="str">
        <f>MID(Table35[[#This Row],[Subject Id]],13,1)</f>
        <v>N</v>
      </c>
      <c r="C256" t="str">
        <f>_xlfn.XLOOKUP(Table35[[#This Row],[Subject Id]],Table2[Subject Id],Table2[Event date])</f>
        <v>2020-01-16</v>
      </c>
      <c r="D256" s="37" t="str">
        <f>_xlfn.XLOOKUP(Table35[[#This Row],[Subject Id]],'T0 Blood'!A:A,'T0 Blood'!I:I)</f>
        <v>038-1127-0</v>
      </c>
      <c r="E256" s="37" t="str">
        <f>_xlfn.XLOOKUP(Table35[[#This Row],[Subject Id]],'T0 Blood'!A:A,'T0 Blood'!H:H)</f>
        <v>2020-01-16</v>
      </c>
      <c r="F256" s="69" t="str">
        <f>_xlfn.XLOOKUP(Table35[[#This Row],[Subject Id]],T0Assayed!D:D,T0Assayed!F:F)</f>
        <v>OH2022_023</v>
      </c>
      <c r="G256" s="39" t="s">
        <v>22</v>
      </c>
      <c r="H256" s="37" t="e">
        <v>#N/A</v>
      </c>
      <c r="I256" s="38" t="str">
        <f>_xlfn.XLOOKUP((CONCATENATE(Table35[[#This Row],[Subject Id]],"-T0")),'In the Lab'!A:A,'In the Lab'!G:G)</f>
        <v>yes</v>
      </c>
      <c r="J256" s="49" t="e">
        <f>_xlfn.XLOOKUP(Table35[[#This Row],[Subject Id]],'T1 Blood'!A:A,'T1 Blood'!I:I)</f>
        <v>#N/A</v>
      </c>
      <c r="K256" s="49" t="e">
        <f>_xlfn.XLOOKUP(Table35[[#This Row],[Subject Id]],'T1 Blood'!A:A,'T1 Blood'!H:H)</f>
        <v>#N/A</v>
      </c>
      <c r="L256" s="49" t="e">
        <f>_xlfn.XLOOKUP(Table35[[#This Row],[Subject Id]],'T1 Assayed'!A:A,'T1 Assayed'!D:D)</f>
        <v>#N/A</v>
      </c>
      <c r="M256" s="49" t="e">
        <v>#N/A</v>
      </c>
      <c r="N256" s="49" t="e">
        <v>#N/A</v>
      </c>
      <c r="O256" s="49" t="e">
        <f>_xlfn.XLOOKUP((CONCATENATE(Table35[[#This Row],[Subject Id]],"-T1")),'In the Lab'!A:A,'In the Lab'!G:G)</f>
        <v>#N/A</v>
      </c>
      <c r="P256" s="42" t="e">
        <f>_xlfn.XLOOKUP(Table35[[#This Row],[Subject Id]],'TPD Blood'!A:A,'TPD Blood'!B:B)</f>
        <v>#N/A</v>
      </c>
      <c r="Q256" s="42" t="e">
        <f>_xlfn.XLOOKUP(Table35[[#This Row],[Subject Id]],'TPD Assayed'!A:A,'TPD Assayed'!C:C)</f>
        <v>#N/A</v>
      </c>
      <c r="V256"/>
      <c r="Y256"/>
      <c r="Z256"/>
      <c r="AA256"/>
      <c r="AB256"/>
    </row>
    <row r="257" spans="1:28">
      <c r="A257" t="s">
        <v>319</v>
      </c>
      <c r="B257" t="str">
        <f>MID(Table35[[#This Row],[Subject Id]],13,1)</f>
        <v>N</v>
      </c>
      <c r="C257" t="str">
        <f>_xlfn.XLOOKUP(Table35[[#This Row],[Subject Id]],Table2[Subject Id],Table2[Event date])</f>
        <v>2020-01-22</v>
      </c>
      <c r="D257" s="37" t="str">
        <f>_xlfn.XLOOKUP(Table35[[#This Row],[Subject Id]],'T0 Blood'!A:A,'T0 Blood'!I:I)</f>
        <v>038-1131-0</v>
      </c>
      <c r="E257" s="37" t="str">
        <f>_xlfn.XLOOKUP(Table35[[#This Row],[Subject Id]],'T0 Blood'!A:A,'T0 Blood'!H:H)</f>
        <v>2020-01-22</v>
      </c>
      <c r="F257" s="69" t="str">
        <f>_xlfn.XLOOKUP(Table35[[#This Row],[Subject Id]],T0Assayed!D:D,T0Assayed!F:F)</f>
        <v>OH2022_023</v>
      </c>
      <c r="G257" s="39" t="s">
        <v>22</v>
      </c>
      <c r="H257" s="37" t="e">
        <v>#N/A</v>
      </c>
      <c r="I257" s="38" t="str">
        <f>_xlfn.XLOOKUP((CONCATENATE(Table35[[#This Row],[Subject Id]],"-T0")),'In the Lab'!A:A,'In the Lab'!G:G)</f>
        <v>yes</v>
      </c>
      <c r="J257" s="49" t="e">
        <f>_xlfn.XLOOKUP(Table35[[#This Row],[Subject Id]],'T1 Blood'!A:A,'T1 Blood'!I:I)</f>
        <v>#N/A</v>
      </c>
      <c r="K257" s="49" t="e">
        <f>_xlfn.XLOOKUP(Table35[[#This Row],[Subject Id]],'T1 Blood'!A:A,'T1 Blood'!H:H)</f>
        <v>#N/A</v>
      </c>
      <c r="L257" s="49" t="e">
        <f>_xlfn.XLOOKUP(Table35[[#This Row],[Subject Id]],'T1 Assayed'!A:A,'T1 Assayed'!D:D)</f>
        <v>#N/A</v>
      </c>
      <c r="M257" s="49" t="e">
        <v>#N/A</v>
      </c>
      <c r="N257" s="49" t="e">
        <v>#N/A</v>
      </c>
      <c r="O257" s="49" t="e">
        <f>_xlfn.XLOOKUP((CONCATENATE(Table35[[#This Row],[Subject Id]],"-T1")),'In the Lab'!A:A,'In the Lab'!G:G)</f>
        <v>#N/A</v>
      </c>
      <c r="P257" s="42" t="e">
        <f>_xlfn.XLOOKUP(Table35[[#This Row],[Subject Id]],'TPD Blood'!A:A,'TPD Blood'!B:B)</f>
        <v>#N/A</v>
      </c>
      <c r="Q257" s="42" t="e">
        <f>_xlfn.XLOOKUP(Table35[[#This Row],[Subject Id]],'TPD Assayed'!A:A,'TPD Assayed'!C:C)</f>
        <v>#N/A</v>
      </c>
      <c r="V257"/>
      <c r="Y257"/>
      <c r="Z257"/>
      <c r="AA257"/>
      <c r="AB257"/>
    </row>
    <row r="258" spans="1:28">
      <c r="A258" t="s">
        <v>320</v>
      </c>
      <c r="B258" t="str">
        <f>MID(Table35[[#This Row],[Subject Id]],13,1)</f>
        <v>N</v>
      </c>
      <c r="C258" t="str">
        <f>_xlfn.XLOOKUP(Table35[[#This Row],[Subject Id]],Table2[Subject Id],Table2[Event date])</f>
        <v>2020-12-13</v>
      </c>
      <c r="D258" s="37" t="str">
        <f>_xlfn.XLOOKUP(Table35[[#This Row],[Subject Id]],'T0 Blood'!A:A,'T0 Blood'!I:I)</f>
        <v>038-1134-0</v>
      </c>
      <c r="E258" s="37" t="str">
        <f>_xlfn.XLOOKUP(Table35[[#This Row],[Subject Id]],'T0 Blood'!A:A,'T0 Blood'!H:H)</f>
        <v>2020-12-13</v>
      </c>
      <c r="F258" s="69" t="str">
        <f>_xlfn.XLOOKUP(Table35[[#This Row],[Subject Id]],T0Assayed!D:D,T0Assayed!F:F)</f>
        <v>OH2022_023</v>
      </c>
      <c r="G258" s="39" t="s">
        <v>22</v>
      </c>
      <c r="H258" s="37" t="e">
        <v>#N/A</v>
      </c>
      <c r="I258" s="38" t="str">
        <f>_xlfn.XLOOKUP((CONCATENATE(Table35[[#This Row],[Subject Id]],"-T0")),'In the Lab'!A:A,'In the Lab'!G:G)</f>
        <v>yes</v>
      </c>
      <c r="J258" s="49" t="e">
        <f>_xlfn.XLOOKUP(Table35[[#This Row],[Subject Id]],'T1 Blood'!A:A,'T1 Blood'!I:I)</f>
        <v>#N/A</v>
      </c>
      <c r="K258" s="49" t="e">
        <f>_xlfn.XLOOKUP(Table35[[#This Row],[Subject Id]],'T1 Blood'!A:A,'T1 Blood'!H:H)</f>
        <v>#N/A</v>
      </c>
      <c r="L258" s="49" t="e">
        <f>_xlfn.XLOOKUP(Table35[[#This Row],[Subject Id]],'T1 Assayed'!A:A,'T1 Assayed'!D:D)</f>
        <v>#N/A</v>
      </c>
      <c r="M258" s="49" t="e">
        <v>#N/A</v>
      </c>
      <c r="N258" s="49" t="e">
        <v>#N/A</v>
      </c>
      <c r="O258" s="49" t="e">
        <f>_xlfn.XLOOKUP((CONCATENATE(Table35[[#This Row],[Subject Id]],"-T1")),'In the Lab'!A:A,'In the Lab'!G:G)</f>
        <v>#N/A</v>
      </c>
      <c r="P258" s="42" t="e">
        <f>_xlfn.XLOOKUP(Table35[[#This Row],[Subject Id]],'TPD Blood'!A:A,'TPD Blood'!B:B)</f>
        <v>#N/A</v>
      </c>
      <c r="Q258" s="42" t="e">
        <f>_xlfn.XLOOKUP(Table35[[#This Row],[Subject Id]],'TPD Assayed'!A:A,'TPD Assayed'!C:C)</f>
        <v>#N/A</v>
      </c>
      <c r="V258"/>
      <c r="Y258"/>
      <c r="Z258"/>
      <c r="AA258"/>
      <c r="AB258"/>
    </row>
    <row r="259" spans="1:28">
      <c r="A259" t="s">
        <v>321</v>
      </c>
      <c r="B259" t="str">
        <f>MID(Table35[[#This Row],[Subject Id]],13,1)</f>
        <v>N</v>
      </c>
      <c r="C259" t="str">
        <f>_xlfn.XLOOKUP(Table35[[#This Row],[Subject Id]],Table2[Subject Id],Table2[Event date])</f>
        <v>2020-03-02</v>
      </c>
      <c r="D259" s="37" t="str">
        <f>_xlfn.XLOOKUP(Table35[[#This Row],[Subject Id]],'T0 Blood'!A:A,'T0 Blood'!I:I)</f>
        <v>038-1136-0</v>
      </c>
      <c r="E259" s="37" t="str">
        <f>_xlfn.XLOOKUP(Table35[[#This Row],[Subject Id]],'T0 Blood'!A:A,'T0 Blood'!H:H)</f>
        <v>2020-03-02</v>
      </c>
      <c r="F259" s="69" t="str">
        <f>_xlfn.XLOOKUP(Table35[[#This Row],[Subject Id]],T0Assayed!D:D,T0Assayed!F:F)</f>
        <v>OH2022_023</v>
      </c>
      <c r="G259" s="39" t="s">
        <v>22</v>
      </c>
      <c r="H259" s="37" t="e">
        <v>#N/A</v>
      </c>
      <c r="I259" s="38" t="str">
        <f>_xlfn.XLOOKUP((CONCATENATE(Table35[[#This Row],[Subject Id]],"-T0")),'In the Lab'!A:A,'In the Lab'!G:G)</f>
        <v>yes</v>
      </c>
      <c r="J259" s="49" t="e">
        <f>_xlfn.XLOOKUP(Table35[[#This Row],[Subject Id]],'T1 Blood'!A:A,'T1 Blood'!I:I)</f>
        <v>#N/A</v>
      </c>
      <c r="K259" s="49" t="e">
        <f>_xlfn.XLOOKUP(Table35[[#This Row],[Subject Id]],'T1 Blood'!A:A,'T1 Blood'!H:H)</f>
        <v>#N/A</v>
      </c>
      <c r="L259" s="49" t="e">
        <f>_xlfn.XLOOKUP(Table35[[#This Row],[Subject Id]],'T1 Assayed'!A:A,'T1 Assayed'!D:D)</f>
        <v>#N/A</v>
      </c>
      <c r="M259" s="49" t="e">
        <v>#N/A</v>
      </c>
      <c r="N259" s="49" t="e">
        <v>#N/A</v>
      </c>
      <c r="O259" s="49" t="e">
        <f>_xlfn.XLOOKUP((CONCATENATE(Table35[[#This Row],[Subject Id]],"-T1")),'In the Lab'!A:A,'In the Lab'!G:G)</f>
        <v>#N/A</v>
      </c>
      <c r="P259" s="42" t="e">
        <f>_xlfn.XLOOKUP(Table35[[#This Row],[Subject Id]],'TPD Blood'!A:A,'TPD Blood'!B:B)</f>
        <v>#N/A</v>
      </c>
      <c r="Q259" s="42" t="e">
        <f>_xlfn.XLOOKUP(Table35[[#This Row],[Subject Id]],'TPD Assayed'!A:A,'TPD Assayed'!C:C)</f>
        <v>#N/A</v>
      </c>
      <c r="V259"/>
      <c r="Y259"/>
      <c r="Z259"/>
      <c r="AA259"/>
      <c r="AB259"/>
    </row>
    <row r="260" spans="1:28">
      <c r="A260" t="s">
        <v>322</v>
      </c>
      <c r="B260" t="str">
        <f>MID(Table35[[#This Row],[Subject Id]],13,1)</f>
        <v>N</v>
      </c>
      <c r="C260" t="str">
        <f>_xlfn.XLOOKUP(Table35[[#This Row],[Subject Id]],Table2[Subject Id],Table2[Event date])</f>
        <v>2019-01-10</v>
      </c>
      <c r="D260" s="37" t="str">
        <f>_xlfn.XLOOKUP(Table35[[#This Row],[Subject Id]],'T0 Blood'!A:A,'T0 Blood'!I:I)</f>
        <v>038-1137-0</v>
      </c>
      <c r="E260" s="37" t="str">
        <f>_xlfn.XLOOKUP(Table35[[#This Row],[Subject Id]],'T0 Blood'!A:A,'T0 Blood'!H:H)</f>
        <v>2019-01-10</v>
      </c>
      <c r="F260" s="69" t="str">
        <f>_xlfn.XLOOKUP(Table35[[#This Row],[Subject Id]],T0Assayed!D:D,T0Assayed!F:F)</f>
        <v>OH2022_023</v>
      </c>
      <c r="G260" s="39" t="s">
        <v>22</v>
      </c>
      <c r="H260" s="37" t="e">
        <v>#N/A</v>
      </c>
      <c r="I260" s="38" t="str">
        <f>_xlfn.XLOOKUP((CONCATENATE(Table35[[#This Row],[Subject Id]],"-T0")),'In the Lab'!A:A,'In the Lab'!G:G)</f>
        <v>yes</v>
      </c>
      <c r="J260" s="49" t="e">
        <f>_xlfn.XLOOKUP(Table35[[#This Row],[Subject Id]],'T1 Blood'!A:A,'T1 Blood'!I:I)</f>
        <v>#N/A</v>
      </c>
      <c r="K260" s="49" t="e">
        <f>_xlfn.XLOOKUP(Table35[[#This Row],[Subject Id]],'T1 Blood'!A:A,'T1 Blood'!H:H)</f>
        <v>#N/A</v>
      </c>
      <c r="L260" s="49" t="e">
        <f>_xlfn.XLOOKUP(Table35[[#This Row],[Subject Id]],'T1 Assayed'!A:A,'T1 Assayed'!D:D)</f>
        <v>#N/A</v>
      </c>
      <c r="M260" s="49" t="e">
        <v>#N/A</v>
      </c>
      <c r="N260" s="49" t="e">
        <v>#N/A</v>
      </c>
      <c r="O260" s="49" t="e">
        <f>_xlfn.XLOOKUP((CONCATENATE(Table35[[#This Row],[Subject Id]],"-T1")),'In the Lab'!A:A,'In the Lab'!G:G)</f>
        <v>#N/A</v>
      </c>
      <c r="P260" s="42" t="e">
        <f>_xlfn.XLOOKUP(Table35[[#This Row],[Subject Id]],'TPD Blood'!A:A,'TPD Blood'!B:B)</f>
        <v>#N/A</v>
      </c>
      <c r="Q260" s="42" t="e">
        <f>_xlfn.XLOOKUP(Table35[[#This Row],[Subject Id]],'TPD Assayed'!A:A,'TPD Assayed'!C:C)</f>
        <v>#N/A</v>
      </c>
      <c r="V260"/>
      <c r="Y260"/>
      <c r="Z260"/>
      <c r="AA260"/>
      <c r="AB260"/>
    </row>
    <row r="261" spans="1:28">
      <c r="A261" t="s">
        <v>323</v>
      </c>
      <c r="B261" t="str">
        <f>MID(Table35[[#This Row],[Subject Id]],13,1)</f>
        <v>N</v>
      </c>
      <c r="C261" t="str">
        <f>_xlfn.XLOOKUP(Table35[[#This Row],[Subject Id]],Table2[Subject Id],Table2[Event date])</f>
        <v>2020-02-06</v>
      </c>
      <c r="D261" s="37" t="str">
        <f>_xlfn.XLOOKUP(Table35[[#This Row],[Subject Id]],'T0 Blood'!A:A,'T0 Blood'!I:I)</f>
        <v>038-1139-0</v>
      </c>
      <c r="E261" s="37" t="str">
        <f>_xlfn.XLOOKUP(Table35[[#This Row],[Subject Id]],'T0 Blood'!A:A,'T0 Blood'!H:H)</f>
        <v>2020-02-06</v>
      </c>
      <c r="F261" s="69" t="str">
        <f>_xlfn.XLOOKUP(Table35[[#This Row],[Subject Id]],T0Assayed!D:D,T0Assayed!F:F)</f>
        <v>OH2022_023</v>
      </c>
      <c r="G261" s="39" t="s">
        <v>22</v>
      </c>
      <c r="H261" s="37" t="e">
        <v>#N/A</v>
      </c>
      <c r="I261" s="38" t="str">
        <f>_xlfn.XLOOKUP((CONCATENATE(Table35[[#This Row],[Subject Id]],"-T0")),'In the Lab'!A:A,'In the Lab'!G:G)</f>
        <v>yes</v>
      </c>
      <c r="J261" s="49" t="e">
        <f>_xlfn.XLOOKUP(Table35[[#This Row],[Subject Id]],'T1 Blood'!A:A,'T1 Blood'!I:I)</f>
        <v>#N/A</v>
      </c>
      <c r="K261" s="49" t="e">
        <f>_xlfn.XLOOKUP(Table35[[#This Row],[Subject Id]],'T1 Blood'!A:A,'T1 Blood'!H:H)</f>
        <v>#N/A</v>
      </c>
      <c r="L261" s="49" t="e">
        <f>_xlfn.XLOOKUP(Table35[[#This Row],[Subject Id]],'T1 Assayed'!A:A,'T1 Assayed'!D:D)</f>
        <v>#N/A</v>
      </c>
      <c r="M261" s="49" t="e">
        <v>#N/A</v>
      </c>
      <c r="N261" s="49" t="e">
        <v>#N/A</v>
      </c>
      <c r="O261" s="49" t="e">
        <f>_xlfn.XLOOKUP((CONCATENATE(Table35[[#This Row],[Subject Id]],"-T1")),'In the Lab'!A:A,'In the Lab'!G:G)</f>
        <v>#N/A</v>
      </c>
      <c r="P261" s="42" t="e">
        <f>_xlfn.XLOOKUP(Table35[[#This Row],[Subject Id]],'TPD Blood'!A:A,'TPD Blood'!B:B)</f>
        <v>#N/A</v>
      </c>
      <c r="Q261" s="42" t="e">
        <f>_xlfn.XLOOKUP(Table35[[#This Row],[Subject Id]],'TPD Assayed'!A:A,'TPD Assayed'!C:C)</f>
        <v>#N/A</v>
      </c>
      <c r="V261"/>
      <c r="Y261"/>
      <c r="Z261"/>
      <c r="AA261"/>
      <c r="AB261"/>
    </row>
    <row r="262" spans="1:28">
      <c r="A262" t="s">
        <v>324</v>
      </c>
      <c r="B262" t="str">
        <f>MID(Table35[[#This Row],[Subject Id]],13,1)</f>
        <v>N</v>
      </c>
      <c r="C262" t="str">
        <f>_xlfn.XLOOKUP(Table35[[#This Row],[Subject Id]],Table2[Subject Id],Table2[Event date])</f>
        <v>2020-02-21</v>
      </c>
      <c r="D262" s="37" t="str">
        <f>_xlfn.XLOOKUP(Table35[[#This Row],[Subject Id]],'T0 Blood'!A:A,'T0 Blood'!I:I)</f>
        <v>038-1141-0</v>
      </c>
      <c r="E262" s="37" t="str">
        <f>_xlfn.XLOOKUP(Table35[[#This Row],[Subject Id]],'T0 Blood'!A:A,'T0 Blood'!H:H)</f>
        <v>2020-02-21</v>
      </c>
      <c r="F262" s="69" t="str">
        <f>_xlfn.XLOOKUP(Table35[[#This Row],[Subject Id]],T0Assayed!D:D,T0Assayed!F:F)</f>
        <v>OH2022_023</v>
      </c>
      <c r="G262" s="39" t="s">
        <v>22</v>
      </c>
      <c r="H262" s="37" t="e">
        <v>#N/A</v>
      </c>
      <c r="I262" s="38" t="str">
        <f>_xlfn.XLOOKUP((CONCATENATE(Table35[[#This Row],[Subject Id]],"-T0")),'In the Lab'!A:A,'In the Lab'!G:G)</f>
        <v>yes</v>
      </c>
      <c r="J262" s="49" t="e">
        <f>_xlfn.XLOOKUP(Table35[[#This Row],[Subject Id]],'T1 Blood'!A:A,'T1 Blood'!I:I)</f>
        <v>#N/A</v>
      </c>
      <c r="K262" s="49" t="e">
        <f>_xlfn.XLOOKUP(Table35[[#This Row],[Subject Id]],'T1 Blood'!A:A,'T1 Blood'!H:H)</f>
        <v>#N/A</v>
      </c>
      <c r="L262" s="49" t="e">
        <f>_xlfn.XLOOKUP(Table35[[#This Row],[Subject Id]],'T1 Assayed'!A:A,'T1 Assayed'!D:D)</f>
        <v>#N/A</v>
      </c>
      <c r="M262" s="49" t="e">
        <v>#N/A</v>
      </c>
      <c r="N262" s="49" t="e">
        <v>#N/A</v>
      </c>
      <c r="O262" s="49" t="e">
        <f>_xlfn.XLOOKUP((CONCATENATE(Table35[[#This Row],[Subject Id]],"-T1")),'In the Lab'!A:A,'In the Lab'!G:G)</f>
        <v>#N/A</v>
      </c>
      <c r="P262" s="42" t="e">
        <f>_xlfn.XLOOKUP(Table35[[#This Row],[Subject Id]],'TPD Blood'!A:A,'TPD Blood'!B:B)</f>
        <v>#N/A</v>
      </c>
      <c r="Q262" s="42" t="e">
        <f>_xlfn.XLOOKUP(Table35[[#This Row],[Subject Id]],'TPD Assayed'!A:A,'TPD Assayed'!C:C)</f>
        <v>#N/A</v>
      </c>
      <c r="V262"/>
      <c r="Y262"/>
      <c r="Z262"/>
      <c r="AA262"/>
      <c r="AB262"/>
    </row>
    <row r="263" spans="1:28">
      <c r="A263" t="s">
        <v>325</v>
      </c>
      <c r="B263" t="str">
        <f>MID(Table35[[#This Row],[Subject Id]],13,1)</f>
        <v>N</v>
      </c>
      <c r="C263" t="str">
        <f>_xlfn.XLOOKUP(Table35[[#This Row],[Subject Id]],Table2[Subject Id],Table2[Event date])</f>
        <v>2020-02-05</v>
      </c>
      <c r="D263" s="37" t="str">
        <f>_xlfn.XLOOKUP(Table35[[#This Row],[Subject Id]],'T0 Blood'!A:A,'T0 Blood'!I:I)</f>
        <v>038-1142-0</v>
      </c>
      <c r="E263" s="37" t="str">
        <f>_xlfn.XLOOKUP(Table35[[#This Row],[Subject Id]],'T0 Blood'!A:A,'T0 Blood'!H:H)</f>
        <v>2020-02-05</v>
      </c>
      <c r="F263" s="69" t="str">
        <f>_xlfn.XLOOKUP(Table35[[#This Row],[Subject Id]],T0Assayed!D:D,T0Assayed!F:F)</f>
        <v>OH2022_023</v>
      </c>
      <c r="G263" s="39" t="s">
        <v>22</v>
      </c>
      <c r="H263" s="37" t="e">
        <v>#N/A</v>
      </c>
      <c r="I263" s="38" t="str">
        <f>_xlfn.XLOOKUP((CONCATENATE(Table35[[#This Row],[Subject Id]],"-T0")),'In the Lab'!A:A,'In the Lab'!G:G)</f>
        <v>yes</v>
      </c>
      <c r="J263" s="49" t="e">
        <f>_xlfn.XLOOKUP(Table35[[#This Row],[Subject Id]],'T1 Blood'!A:A,'T1 Blood'!I:I)</f>
        <v>#N/A</v>
      </c>
      <c r="K263" s="49" t="e">
        <f>_xlfn.XLOOKUP(Table35[[#This Row],[Subject Id]],'T1 Blood'!A:A,'T1 Blood'!H:H)</f>
        <v>#N/A</v>
      </c>
      <c r="L263" s="49" t="e">
        <f>_xlfn.XLOOKUP(Table35[[#This Row],[Subject Id]],'T1 Assayed'!A:A,'T1 Assayed'!D:D)</f>
        <v>#N/A</v>
      </c>
      <c r="M263" s="49" t="e">
        <v>#N/A</v>
      </c>
      <c r="N263" s="49" t="e">
        <v>#N/A</v>
      </c>
      <c r="O263" s="49" t="e">
        <f>_xlfn.XLOOKUP((CONCATENATE(Table35[[#This Row],[Subject Id]],"-T1")),'In the Lab'!A:A,'In the Lab'!G:G)</f>
        <v>#N/A</v>
      </c>
      <c r="P263" s="42" t="e">
        <f>_xlfn.XLOOKUP(Table35[[#This Row],[Subject Id]],'TPD Blood'!A:A,'TPD Blood'!B:B)</f>
        <v>#N/A</v>
      </c>
      <c r="Q263" s="42" t="e">
        <f>_xlfn.XLOOKUP(Table35[[#This Row],[Subject Id]],'TPD Assayed'!A:A,'TPD Assayed'!C:C)</f>
        <v>#N/A</v>
      </c>
      <c r="V263"/>
      <c r="Y263"/>
      <c r="Z263"/>
      <c r="AA263"/>
      <c r="AB263"/>
    </row>
    <row r="264" spans="1:28">
      <c r="A264" t="s">
        <v>326</v>
      </c>
      <c r="B264" t="str">
        <f>MID(Table35[[#This Row],[Subject Id]],13,1)</f>
        <v>N</v>
      </c>
      <c r="C264" t="str">
        <f>_xlfn.XLOOKUP(Table35[[#This Row],[Subject Id]],Table2[Subject Id],Table2[Event date])</f>
        <v>2020-01-10</v>
      </c>
      <c r="D264" s="37" t="str">
        <f>_xlfn.XLOOKUP(Table35[[#This Row],[Subject Id]],'T0 Blood'!A:A,'T0 Blood'!I:I)</f>
        <v>038-1143-0</v>
      </c>
      <c r="E264" s="37" t="str">
        <f>_xlfn.XLOOKUP(Table35[[#This Row],[Subject Id]],'T0 Blood'!A:A,'T0 Blood'!H:H)</f>
        <v>2020-01-10</v>
      </c>
      <c r="F264" s="69" t="str">
        <f>_xlfn.XLOOKUP(Table35[[#This Row],[Subject Id]],T0Assayed!D:D,T0Assayed!F:F)</f>
        <v>OH2022_023</v>
      </c>
      <c r="G264" s="39" t="s">
        <v>22</v>
      </c>
      <c r="H264" s="37" t="e">
        <v>#N/A</v>
      </c>
      <c r="I264" s="38" t="str">
        <f>_xlfn.XLOOKUP((CONCATENATE(Table35[[#This Row],[Subject Id]],"-T0")),'In the Lab'!A:A,'In the Lab'!G:G)</f>
        <v>yes</v>
      </c>
      <c r="J264" s="49" t="e">
        <f>_xlfn.XLOOKUP(Table35[[#This Row],[Subject Id]],'T1 Blood'!A:A,'T1 Blood'!I:I)</f>
        <v>#N/A</v>
      </c>
      <c r="K264" s="49" t="e">
        <f>_xlfn.XLOOKUP(Table35[[#This Row],[Subject Id]],'T1 Blood'!A:A,'T1 Blood'!H:H)</f>
        <v>#N/A</v>
      </c>
      <c r="L264" s="49" t="e">
        <f>_xlfn.XLOOKUP(Table35[[#This Row],[Subject Id]],'T1 Assayed'!A:A,'T1 Assayed'!D:D)</f>
        <v>#N/A</v>
      </c>
      <c r="M264" s="49" t="e">
        <v>#N/A</v>
      </c>
      <c r="N264" s="49" t="e">
        <v>#N/A</v>
      </c>
      <c r="O264" s="49" t="e">
        <f>_xlfn.XLOOKUP((CONCATENATE(Table35[[#This Row],[Subject Id]],"-T1")),'In the Lab'!A:A,'In the Lab'!G:G)</f>
        <v>#N/A</v>
      </c>
      <c r="P264" s="42" t="e">
        <f>_xlfn.XLOOKUP(Table35[[#This Row],[Subject Id]],'TPD Blood'!A:A,'TPD Blood'!B:B)</f>
        <v>#N/A</v>
      </c>
      <c r="Q264" s="42" t="e">
        <f>_xlfn.XLOOKUP(Table35[[#This Row],[Subject Id]],'TPD Assayed'!A:A,'TPD Assayed'!C:C)</f>
        <v>#N/A</v>
      </c>
      <c r="V264"/>
      <c r="Y264"/>
      <c r="Z264"/>
      <c r="AA264"/>
      <c r="AB264"/>
    </row>
    <row r="265" spans="1:28">
      <c r="A265" t="s">
        <v>327</v>
      </c>
      <c r="B265" t="str">
        <f>MID(Table35[[#This Row],[Subject Id]],13,1)</f>
        <v>N</v>
      </c>
      <c r="C265" t="str">
        <f>_xlfn.XLOOKUP(Table35[[#This Row],[Subject Id]],Table2[Subject Id],Table2[Event date])</f>
        <v>2021-01-10</v>
      </c>
      <c r="D265" s="37" t="str">
        <f>_xlfn.XLOOKUP(Table35[[#This Row],[Subject Id]],'T0 Blood'!A:A,'T0 Blood'!I:I)</f>
        <v>038-1144-0</v>
      </c>
      <c r="E265" s="37" t="str">
        <f>_xlfn.XLOOKUP(Table35[[#This Row],[Subject Id]],'T0 Blood'!A:A,'T0 Blood'!H:H)</f>
        <v>2021-01-10</v>
      </c>
      <c r="F265" s="69" t="str">
        <f>_xlfn.XLOOKUP(Table35[[#This Row],[Subject Id]],T0Assayed!D:D,T0Assayed!F:F)</f>
        <v>OH2022_023</v>
      </c>
      <c r="G265" s="39" t="s">
        <v>22</v>
      </c>
      <c r="H265" s="37" t="e">
        <v>#N/A</v>
      </c>
      <c r="I265" s="38" t="str">
        <f>_xlfn.XLOOKUP((CONCATENATE(Table35[[#This Row],[Subject Id]],"-T0")),'In the Lab'!A:A,'In the Lab'!G:G)</f>
        <v>yes</v>
      </c>
      <c r="J265" s="49" t="e">
        <f>_xlfn.XLOOKUP(Table35[[#This Row],[Subject Id]],'T1 Blood'!A:A,'T1 Blood'!I:I)</f>
        <v>#N/A</v>
      </c>
      <c r="K265" s="49" t="e">
        <f>_xlfn.XLOOKUP(Table35[[#This Row],[Subject Id]],'T1 Blood'!A:A,'T1 Blood'!H:H)</f>
        <v>#N/A</v>
      </c>
      <c r="L265" s="49" t="e">
        <f>_xlfn.XLOOKUP(Table35[[#This Row],[Subject Id]],'T1 Assayed'!A:A,'T1 Assayed'!D:D)</f>
        <v>#N/A</v>
      </c>
      <c r="M265" s="49" t="e">
        <v>#N/A</v>
      </c>
      <c r="N265" s="49" t="e">
        <v>#N/A</v>
      </c>
      <c r="O265" s="49" t="e">
        <f>_xlfn.XLOOKUP((CONCATENATE(Table35[[#This Row],[Subject Id]],"-T1")),'In the Lab'!A:A,'In the Lab'!G:G)</f>
        <v>#N/A</v>
      </c>
      <c r="P265" s="42" t="e">
        <f>_xlfn.XLOOKUP(Table35[[#This Row],[Subject Id]],'TPD Blood'!A:A,'TPD Blood'!B:B)</f>
        <v>#N/A</v>
      </c>
      <c r="Q265" s="42" t="e">
        <f>_xlfn.XLOOKUP(Table35[[#This Row],[Subject Id]],'TPD Assayed'!A:A,'TPD Assayed'!C:C)</f>
        <v>#N/A</v>
      </c>
      <c r="V265"/>
      <c r="Y265"/>
      <c r="Z265"/>
      <c r="AA265"/>
      <c r="AB265"/>
    </row>
    <row r="266" spans="1:28">
      <c r="A266" t="s">
        <v>328</v>
      </c>
      <c r="B266" t="str">
        <f>MID(Table35[[#This Row],[Subject Id]],13,1)</f>
        <v>N</v>
      </c>
      <c r="C266" t="str">
        <f>_xlfn.XLOOKUP(Table35[[#This Row],[Subject Id]],Table2[Subject Id],Table2[Event date])</f>
        <v>2016-07-21</v>
      </c>
      <c r="D266" s="37" t="str">
        <f>_xlfn.XLOOKUP(Table35[[#This Row],[Subject Id]],'T0 Blood'!A:A,'T0 Blood'!I:I)</f>
        <v>041-8056-0</v>
      </c>
      <c r="E266" s="37" t="str">
        <f>_xlfn.XLOOKUP(Table35[[#This Row],[Subject Id]],'T0 Blood'!A:A,'T0 Blood'!H:H)</f>
        <v>2016-07-21</v>
      </c>
      <c r="F266" s="69" t="str">
        <f>_xlfn.XLOOKUP(Table35[[#This Row],[Subject Id]],T0Assayed!D:D,T0Assayed!F:F)</f>
        <v>OH2022_024</v>
      </c>
      <c r="G266" s="39" t="s">
        <v>22</v>
      </c>
      <c r="H266" s="37" t="e">
        <v>#N/A</v>
      </c>
      <c r="I266" s="38" t="str">
        <f>_xlfn.XLOOKUP((CONCATENATE(Table35[[#This Row],[Subject Id]],"-T0")),'In the Lab'!A:A,'In the Lab'!G:G)</f>
        <v>yes</v>
      </c>
      <c r="J266" s="49" t="e">
        <f>_xlfn.XLOOKUP(Table35[[#This Row],[Subject Id]],'T1 Blood'!A:A,'T1 Blood'!I:I)</f>
        <v>#N/A</v>
      </c>
      <c r="K266" s="49" t="e">
        <f>_xlfn.XLOOKUP(Table35[[#This Row],[Subject Id]],'T1 Blood'!A:A,'T1 Blood'!H:H)</f>
        <v>#N/A</v>
      </c>
      <c r="L266" s="49" t="e">
        <f>_xlfn.XLOOKUP(Table35[[#This Row],[Subject Id]],'T1 Assayed'!A:A,'T1 Assayed'!D:D)</f>
        <v>#N/A</v>
      </c>
      <c r="M266" s="49" t="e">
        <v>#N/A</v>
      </c>
      <c r="N266" s="49" t="e">
        <v>#N/A</v>
      </c>
      <c r="O266" s="49" t="e">
        <f>_xlfn.XLOOKUP((CONCATENATE(Table35[[#This Row],[Subject Id]],"-T1")),'In the Lab'!A:A,'In the Lab'!G:G)</f>
        <v>#N/A</v>
      </c>
      <c r="P266" s="42" t="e">
        <f>_xlfn.XLOOKUP(Table35[[#This Row],[Subject Id]],'TPD Blood'!A:A,'TPD Blood'!B:B)</f>
        <v>#N/A</v>
      </c>
      <c r="Q266" s="42" t="e">
        <f>_xlfn.XLOOKUP(Table35[[#This Row],[Subject Id]],'TPD Assayed'!A:A,'TPD Assayed'!C:C)</f>
        <v>#N/A</v>
      </c>
      <c r="V266"/>
      <c r="Y266"/>
      <c r="Z266"/>
      <c r="AA266"/>
      <c r="AB266"/>
    </row>
    <row r="267" spans="1:28">
      <c r="A267" t="s">
        <v>329</v>
      </c>
      <c r="B267" t="str">
        <f>MID(Table35[[#This Row],[Subject Id]],13,1)</f>
        <v>N</v>
      </c>
      <c r="C267" t="str">
        <f>_xlfn.XLOOKUP(Table35[[#This Row],[Subject Id]],Table2[Subject Id],Table2[Event date])</f>
        <v>2016-07-21</v>
      </c>
      <c r="D267" s="37" t="str">
        <f>_xlfn.XLOOKUP(Table35[[#This Row],[Subject Id]],'T0 Blood'!A:A,'T0 Blood'!I:I)</f>
        <v>041-8058-0</v>
      </c>
      <c r="E267" s="37" t="str">
        <f>_xlfn.XLOOKUP(Table35[[#This Row],[Subject Id]],'T0 Blood'!A:A,'T0 Blood'!H:H)</f>
        <v>2016-07-21</v>
      </c>
      <c r="F267" s="69" t="str">
        <f>_xlfn.XLOOKUP(Table35[[#This Row],[Subject Id]],T0Assayed!D:D,T0Assayed!F:F)</f>
        <v>OH2022_024</v>
      </c>
      <c r="G267" s="39" t="s">
        <v>22</v>
      </c>
      <c r="H267" s="37" t="e">
        <v>#N/A</v>
      </c>
      <c r="I267" s="38" t="str">
        <f>_xlfn.XLOOKUP((CONCATENATE(Table35[[#This Row],[Subject Id]],"-T0")),'In the Lab'!A:A,'In the Lab'!G:G)</f>
        <v>yes</v>
      </c>
      <c r="J267" s="49" t="e">
        <f>_xlfn.XLOOKUP(Table35[[#This Row],[Subject Id]],'T1 Blood'!A:A,'T1 Blood'!I:I)</f>
        <v>#N/A</v>
      </c>
      <c r="K267" s="49" t="e">
        <f>_xlfn.XLOOKUP(Table35[[#This Row],[Subject Id]],'T1 Blood'!A:A,'T1 Blood'!H:H)</f>
        <v>#N/A</v>
      </c>
      <c r="L267" s="49" t="e">
        <f>_xlfn.XLOOKUP(Table35[[#This Row],[Subject Id]],'T1 Assayed'!A:A,'T1 Assayed'!D:D)</f>
        <v>#N/A</v>
      </c>
      <c r="M267" s="49" t="e">
        <v>#N/A</v>
      </c>
      <c r="N267" s="49" t="e">
        <v>#N/A</v>
      </c>
      <c r="O267" s="49" t="e">
        <f>_xlfn.XLOOKUP((CONCATENATE(Table35[[#This Row],[Subject Id]],"-T1")),'In the Lab'!A:A,'In the Lab'!G:G)</f>
        <v>#N/A</v>
      </c>
      <c r="P267" s="42" t="e">
        <f>_xlfn.XLOOKUP(Table35[[#This Row],[Subject Id]],'TPD Blood'!A:A,'TPD Blood'!B:B)</f>
        <v>#N/A</v>
      </c>
      <c r="Q267" s="42" t="e">
        <f>_xlfn.XLOOKUP(Table35[[#This Row],[Subject Id]],'TPD Assayed'!A:A,'TPD Assayed'!C:C)</f>
        <v>#N/A</v>
      </c>
      <c r="V267"/>
      <c r="Y267"/>
      <c r="Z267"/>
      <c r="AA267"/>
      <c r="AB267"/>
    </row>
    <row r="268" spans="1:28">
      <c r="A268" t="s">
        <v>330</v>
      </c>
      <c r="B268" t="str">
        <f>MID(Table35[[#This Row],[Subject Id]],13,1)</f>
        <v>N</v>
      </c>
      <c r="C268" t="str">
        <f>_xlfn.XLOOKUP(Table35[[#This Row],[Subject Id]],Table2[Subject Id],Table2[Event date])</f>
        <v>2016-07-27</v>
      </c>
      <c r="D268" s="37" t="str">
        <f>_xlfn.XLOOKUP(Table35[[#This Row],[Subject Id]],'T0 Blood'!A:A,'T0 Blood'!I:I)</f>
        <v>041-8059-0</v>
      </c>
      <c r="E268" s="37" t="str">
        <f>_xlfn.XLOOKUP(Table35[[#This Row],[Subject Id]],'T0 Blood'!A:A,'T0 Blood'!H:H)</f>
        <v>2016-07-27</v>
      </c>
      <c r="F268" s="69" t="str">
        <f>_xlfn.XLOOKUP(Table35[[#This Row],[Subject Id]],T0Assayed!D:D,T0Assayed!F:F)</f>
        <v>OH2022_024</v>
      </c>
      <c r="G268" s="39" t="s">
        <v>22</v>
      </c>
      <c r="H268" s="37" t="e">
        <v>#N/A</v>
      </c>
      <c r="I268" s="38" t="str">
        <f>_xlfn.XLOOKUP((CONCATENATE(Table35[[#This Row],[Subject Id]],"-T0")),'In the Lab'!A:A,'In the Lab'!G:G)</f>
        <v>yes</v>
      </c>
      <c r="J268" s="49" t="e">
        <f>_xlfn.XLOOKUP(Table35[[#This Row],[Subject Id]],'T1 Blood'!A:A,'T1 Blood'!I:I)</f>
        <v>#N/A</v>
      </c>
      <c r="K268" s="49" t="e">
        <f>_xlfn.XLOOKUP(Table35[[#This Row],[Subject Id]],'T1 Blood'!A:A,'T1 Blood'!H:H)</f>
        <v>#N/A</v>
      </c>
      <c r="L268" s="49" t="e">
        <f>_xlfn.XLOOKUP(Table35[[#This Row],[Subject Id]],'T1 Assayed'!A:A,'T1 Assayed'!D:D)</f>
        <v>#N/A</v>
      </c>
      <c r="M268" s="49" t="e">
        <v>#N/A</v>
      </c>
      <c r="N268" s="49" t="e">
        <v>#N/A</v>
      </c>
      <c r="O268" s="49" t="e">
        <f>_xlfn.XLOOKUP((CONCATENATE(Table35[[#This Row],[Subject Id]],"-T1")),'In the Lab'!A:A,'In the Lab'!G:G)</f>
        <v>#N/A</v>
      </c>
      <c r="P268" s="42" t="e">
        <f>_xlfn.XLOOKUP(Table35[[#This Row],[Subject Id]],'TPD Blood'!A:A,'TPD Blood'!B:B)</f>
        <v>#N/A</v>
      </c>
      <c r="Q268" s="42" t="e">
        <f>_xlfn.XLOOKUP(Table35[[#This Row],[Subject Id]],'TPD Assayed'!A:A,'TPD Assayed'!C:C)</f>
        <v>#N/A</v>
      </c>
      <c r="V268"/>
      <c r="Y268"/>
      <c r="Z268"/>
      <c r="AA268"/>
      <c r="AB268"/>
    </row>
    <row r="269" spans="1:28">
      <c r="A269" t="s">
        <v>331</v>
      </c>
      <c r="B269" t="str">
        <f>MID(Table35[[#This Row],[Subject Id]],13,1)</f>
        <v>N</v>
      </c>
      <c r="C269" t="str">
        <f>_xlfn.XLOOKUP(Table35[[#This Row],[Subject Id]],Table2[Subject Id],Table2[Event date])</f>
        <v>2016-07-28</v>
      </c>
      <c r="D269" s="37" t="str">
        <f>_xlfn.XLOOKUP(Table35[[#This Row],[Subject Id]],'T0 Blood'!A:A,'T0 Blood'!I:I)</f>
        <v>041-8060-0</v>
      </c>
      <c r="E269" s="37" t="str">
        <f>_xlfn.XLOOKUP(Table35[[#This Row],[Subject Id]],'T0 Blood'!A:A,'T0 Blood'!H:H)</f>
        <v>2016-07-28</v>
      </c>
      <c r="F269" s="69" t="str">
        <f>_xlfn.XLOOKUP(Table35[[#This Row],[Subject Id]],T0Assayed!D:D,T0Assayed!F:F)</f>
        <v>OH2022_024</v>
      </c>
      <c r="G269" s="39" t="s">
        <v>22</v>
      </c>
      <c r="H269" s="37" t="e">
        <v>#N/A</v>
      </c>
      <c r="I269" s="38" t="str">
        <f>_xlfn.XLOOKUP((CONCATENATE(Table35[[#This Row],[Subject Id]],"-T0")),'In the Lab'!A:A,'In the Lab'!G:G)</f>
        <v>yes</v>
      </c>
      <c r="J269" s="49" t="e">
        <f>_xlfn.XLOOKUP(Table35[[#This Row],[Subject Id]],'T1 Blood'!A:A,'T1 Blood'!I:I)</f>
        <v>#N/A</v>
      </c>
      <c r="K269" s="49" t="e">
        <f>_xlfn.XLOOKUP(Table35[[#This Row],[Subject Id]],'T1 Blood'!A:A,'T1 Blood'!H:H)</f>
        <v>#N/A</v>
      </c>
      <c r="L269" s="49" t="e">
        <f>_xlfn.XLOOKUP(Table35[[#This Row],[Subject Id]],'T1 Assayed'!A:A,'T1 Assayed'!D:D)</f>
        <v>#N/A</v>
      </c>
      <c r="M269" s="49" t="e">
        <v>#N/A</v>
      </c>
      <c r="N269" s="49" t="e">
        <v>#N/A</v>
      </c>
      <c r="O269" s="49" t="e">
        <f>_xlfn.XLOOKUP((CONCATENATE(Table35[[#This Row],[Subject Id]],"-T1")),'In the Lab'!A:A,'In the Lab'!G:G)</f>
        <v>#N/A</v>
      </c>
      <c r="P269" s="42" t="e">
        <f>_xlfn.XLOOKUP(Table35[[#This Row],[Subject Id]],'TPD Blood'!A:A,'TPD Blood'!B:B)</f>
        <v>#N/A</v>
      </c>
      <c r="Q269" s="42" t="e">
        <f>_xlfn.XLOOKUP(Table35[[#This Row],[Subject Id]],'TPD Assayed'!A:A,'TPD Assayed'!C:C)</f>
        <v>#N/A</v>
      </c>
      <c r="V269"/>
      <c r="Y269"/>
      <c r="Z269"/>
      <c r="AA269"/>
      <c r="AB269"/>
    </row>
    <row r="270" spans="1:28">
      <c r="A270" t="s">
        <v>332</v>
      </c>
      <c r="B270" t="str">
        <f>MID(Table35[[#This Row],[Subject Id]],13,1)</f>
        <v>N</v>
      </c>
      <c r="C270" t="str">
        <f>_xlfn.XLOOKUP(Table35[[#This Row],[Subject Id]],Table2[Subject Id],Table2[Event date])</f>
        <v>2016-07-27</v>
      </c>
      <c r="D270" s="37" t="str">
        <f>_xlfn.XLOOKUP(Table35[[#This Row],[Subject Id]],'T0 Blood'!A:A,'T0 Blood'!I:I)</f>
        <v>041-8063-0</v>
      </c>
      <c r="E270" s="37" t="str">
        <f>_xlfn.XLOOKUP(Table35[[#This Row],[Subject Id]],'T0 Blood'!A:A,'T0 Blood'!H:H)</f>
        <v>2016-07-27</v>
      </c>
      <c r="F270" s="69" t="str">
        <f>_xlfn.XLOOKUP(Table35[[#This Row],[Subject Id]],T0Assayed!D:D,T0Assayed!F:F)</f>
        <v>OH2022_024</v>
      </c>
      <c r="G270" s="39" t="s">
        <v>22</v>
      </c>
      <c r="H270" s="37" t="e">
        <v>#N/A</v>
      </c>
      <c r="I270" s="38" t="str">
        <f>_xlfn.XLOOKUP((CONCATENATE(Table35[[#This Row],[Subject Id]],"-T0")),'In the Lab'!A:A,'In the Lab'!G:G)</f>
        <v>yes</v>
      </c>
      <c r="J270" s="49" t="e">
        <f>_xlfn.XLOOKUP(Table35[[#This Row],[Subject Id]],'T1 Blood'!A:A,'T1 Blood'!I:I)</f>
        <v>#N/A</v>
      </c>
      <c r="K270" s="49" t="e">
        <f>_xlfn.XLOOKUP(Table35[[#This Row],[Subject Id]],'T1 Blood'!A:A,'T1 Blood'!H:H)</f>
        <v>#N/A</v>
      </c>
      <c r="L270" s="49" t="e">
        <f>_xlfn.XLOOKUP(Table35[[#This Row],[Subject Id]],'T1 Assayed'!A:A,'T1 Assayed'!D:D)</f>
        <v>#N/A</v>
      </c>
      <c r="M270" s="49" t="e">
        <v>#N/A</v>
      </c>
      <c r="N270" s="49" t="e">
        <v>#N/A</v>
      </c>
      <c r="O270" s="49" t="e">
        <f>_xlfn.XLOOKUP((CONCATENATE(Table35[[#This Row],[Subject Id]],"-T1")),'In the Lab'!A:A,'In the Lab'!G:G)</f>
        <v>#N/A</v>
      </c>
      <c r="P270" s="42" t="e">
        <f>_xlfn.XLOOKUP(Table35[[#This Row],[Subject Id]],'TPD Blood'!A:A,'TPD Blood'!B:B)</f>
        <v>#N/A</v>
      </c>
      <c r="Q270" s="42" t="e">
        <f>_xlfn.XLOOKUP(Table35[[#This Row],[Subject Id]],'TPD Assayed'!A:A,'TPD Assayed'!C:C)</f>
        <v>#N/A</v>
      </c>
      <c r="V270"/>
      <c r="Y270"/>
      <c r="Z270"/>
      <c r="AA270"/>
      <c r="AB270"/>
    </row>
    <row r="271" spans="1:28">
      <c r="A271" t="s">
        <v>333</v>
      </c>
      <c r="B271" t="str">
        <f>MID(Table35[[#This Row],[Subject Id]],13,1)</f>
        <v>N</v>
      </c>
      <c r="C271" t="str">
        <f>_xlfn.XLOOKUP(Table35[[#This Row],[Subject Id]],Table2[Subject Id],Table2[Event date])</f>
        <v>2016-08-22</v>
      </c>
      <c r="D271" s="37" t="str">
        <f>_xlfn.XLOOKUP(Table35[[#This Row],[Subject Id]],'T0 Blood'!A:A,'T0 Blood'!I:I)</f>
        <v>041-8064-0</v>
      </c>
      <c r="E271" s="37" t="str">
        <f>_xlfn.XLOOKUP(Table35[[#This Row],[Subject Id]],'T0 Blood'!A:A,'T0 Blood'!H:H)</f>
        <v>2016-08-22</v>
      </c>
      <c r="F271" s="69" t="str">
        <f>_xlfn.XLOOKUP(Table35[[#This Row],[Subject Id]],T0Assayed!D:D,T0Assayed!F:F)</f>
        <v>OH2022_024</v>
      </c>
      <c r="G271" s="39" t="s">
        <v>22</v>
      </c>
      <c r="H271" s="37" t="e">
        <v>#N/A</v>
      </c>
      <c r="I271" s="38" t="str">
        <f>_xlfn.XLOOKUP((CONCATENATE(Table35[[#This Row],[Subject Id]],"-T0")),'In the Lab'!A:A,'In the Lab'!G:G)</f>
        <v>yes</v>
      </c>
      <c r="J271" s="49" t="e">
        <f>_xlfn.XLOOKUP(Table35[[#This Row],[Subject Id]],'T1 Blood'!A:A,'T1 Blood'!I:I)</f>
        <v>#N/A</v>
      </c>
      <c r="K271" s="49" t="e">
        <f>_xlfn.XLOOKUP(Table35[[#This Row],[Subject Id]],'T1 Blood'!A:A,'T1 Blood'!H:H)</f>
        <v>#N/A</v>
      </c>
      <c r="L271" s="49" t="e">
        <f>_xlfn.XLOOKUP(Table35[[#This Row],[Subject Id]],'T1 Assayed'!A:A,'T1 Assayed'!D:D)</f>
        <v>#N/A</v>
      </c>
      <c r="M271" s="49" t="e">
        <v>#N/A</v>
      </c>
      <c r="N271" s="49" t="e">
        <v>#N/A</v>
      </c>
      <c r="O271" s="49" t="e">
        <f>_xlfn.XLOOKUP((CONCATENATE(Table35[[#This Row],[Subject Id]],"-T1")),'In the Lab'!A:A,'In the Lab'!G:G)</f>
        <v>#N/A</v>
      </c>
      <c r="P271" s="42" t="e">
        <f>_xlfn.XLOOKUP(Table35[[#This Row],[Subject Id]],'TPD Blood'!A:A,'TPD Blood'!B:B)</f>
        <v>#N/A</v>
      </c>
      <c r="Q271" s="42" t="e">
        <f>_xlfn.XLOOKUP(Table35[[#This Row],[Subject Id]],'TPD Assayed'!A:A,'TPD Assayed'!C:C)</f>
        <v>#N/A</v>
      </c>
      <c r="V271"/>
      <c r="Y271"/>
      <c r="Z271"/>
      <c r="AA271"/>
      <c r="AB271"/>
    </row>
    <row r="272" spans="1:28">
      <c r="A272" t="s">
        <v>334</v>
      </c>
      <c r="B272" t="str">
        <f>MID(Table35[[#This Row],[Subject Id]],13,1)</f>
        <v>N</v>
      </c>
      <c r="C272" t="str">
        <f>_xlfn.XLOOKUP(Table35[[#This Row],[Subject Id]],Table2[Subject Id],Table2[Event date])</f>
        <v>2016-08-05</v>
      </c>
      <c r="D272" s="37" t="str">
        <f>_xlfn.XLOOKUP(Table35[[#This Row],[Subject Id]],'T0 Blood'!A:A,'T0 Blood'!I:I)</f>
        <v>041-8065-0</v>
      </c>
      <c r="E272" s="37" t="str">
        <f>_xlfn.XLOOKUP(Table35[[#This Row],[Subject Id]],'T0 Blood'!A:A,'T0 Blood'!H:H)</f>
        <v>2016-08-05</v>
      </c>
      <c r="F272" s="69" t="str">
        <f>_xlfn.XLOOKUP(Table35[[#This Row],[Subject Id]],T0Assayed!D:D,T0Assayed!F:F)</f>
        <v>OH2022_024</v>
      </c>
      <c r="G272" s="39" t="s">
        <v>22</v>
      </c>
      <c r="H272" s="37" t="e">
        <v>#N/A</v>
      </c>
      <c r="I272" s="38" t="str">
        <f>_xlfn.XLOOKUP((CONCATENATE(Table35[[#This Row],[Subject Id]],"-T0")),'In the Lab'!A:A,'In the Lab'!G:G)</f>
        <v>yes</v>
      </c>
      <c r="J272" s="49" t="e">
        <f>_xlfn.XLOOKUP(Table35[[#This Row],[Subject Id]],'T1 Blood'!A:A,'T1 Blood'!I:I)</f>
        <v>#N/A</v>
      </c>
      <c r="K272" s="49" t="e">
        <f>_xlfn.XLOOKUP(Table35[[#This Row],[Subject Id]],'T1 Blood'!A:A,'T1 Blood'!H:H)</f>
        <v>#N/A</v>
      </c>
      <c r="L272" s="49" t="e">
        <f>_xlfn.XLOOKUP(Table35[[#This Row],[Subject Id]],'T1 Assayed'!A:A,'T1 Assayed'!D:D)</f>
        <v>#N/A</v>
      </c>
      <c r="M272" s="49" t="e">
        <v>#N/A</v>
      </c>
      <c r="N272" s="49" t="e">
        <v>#N/A</v>
      </c>
      <c r="O272" s="49" t="e">
        <f>_xlfn.XLOOKUP((CONCATENATE(Table35[[#This Row],[Subject Id]],"-T1")),'In the Lab'!A:A,'In the Lab'!G:G)</f>
        <v>#N/A</v>
      </c>
      <c r="P272" s="42" t="e">
        <f>_xlfn.XLOOKUP(Table35[[#This Row],[Subject Id]],'TPD Blood'!A:A,'TPD Blood'!B:B)</f>
        <v>#N/A</v>
      </c>
      <c r="Q272" s="42" t="e">
        <f>_xlfn.XLOOKUP(Table35[[#This Row],[Subject Id]],'TPD Assayed'!A:A,'TPD Assayed'!C:C)</f>
        <v>#N/A</v>
      </c>
      <c r="V272"/>
      <c r="Y272"/>
      <c r="Z272"/>
      <c r="AA272"/>
      <c r="AB272"/>
    </row>
    <row r="273" spans="1:28">
      <c r="A273" t="s">
        <v>335</v>
      </c>
      <c r="B273" t="str">
        <f>MID(Table35[[#This Row],[Subject Id]],13,1)</f>
        <v>N</v>
      </c>
      <c r="C273" t="str">
        <f>_xlfn.XLOOKUP(Table35[[#This Row],[Subject Id]],Table2[Subject Id],Table2[Event date])</f>
        <v>2016-08-08</v>
      </c>
      <c r="D273" s="37" t="str">
        <f>_xlfn.XLOOKUP(Table35[[#This Row],[Subject Id]],'T0 Blood'!A:A,'T0 Blood'!I:I)</f>
        <v>041-8066-0</v>
      </c>
      <c r="E273" s="37" t="str">
        <f>_xlfn.XLOOKUP(Table35[[#This Row],[Subject Id]],'T0 Blood'!A:A,'T0 Blood'!H:H)</f>
        <v>2016-08-08</v>
      </c>
      <c r="F273" s="69" t="str">
        <f>_xlfn.XLOOKUP(Table35[[#This Row],[Subject Id]],T0Assayed!D:D,T0Assayed!F:F)</f>
        <v>OH2022_024</v>
      </c>
      <c r="G273" s="39" t="s">
        <v>22</v>
      </c>
      <c r="H273" s="37" t="e">
        <v>#N/A</v>
      </c>
      <c r="I273" s="38" t="str">
        <f>_xlfn.XLOOKUP((CONCATENATE(Table35[[#This Row],[Subject Id]],"-T0")),'In the Lab'!A:A,'In the Lab'!G:G)</f>
        <v>yes</v>
      </c>
      <c r="J273" s="49" t="e">
        <f>_xlfn.XLOOKUP(Table35[[#This Row],[Subject Id]],'T1 Blood'!A:A,'T1 Blood'!I:I)</f>
        <v>#N/A</v>
      </c>
      <c r="K273" s="49" t="e">
        <f>_xlfn.XLOOKUP(Table35[[#This Row],[Subject Id]],'T1 Blood'!A:A,'T1 Blood'!H:H)</f>
        <v>#N/A</v>
      </c>
      <c r="L273" s="49" t="e">
        <f>_xlfn.XLOOKUP(Table35[[#This Row],[Subject Id]],'T1 Assayed'!A:A,'T1 Assayed'!D:D)</f>
        <v>#N/A</v>
      </c>
      <c r="M273" s="49" t="e">
        <v>#N/A</v>
      </c>
      <c r="N273" s="49" t="e">
        <v>#N/A</v>
      </c>
      <c r="O273" s="49" t="e">
        <f>_xlfn.XLOOKUP((CONCATENATE(Table35[[#This Row],[Subject Id]],"-T1")),'In the Lab'!A:A,'In the Lab'!G:G)</f>
        <v>#N/A</v>
      </c>
      <c r="P273" s="42" t="e">
        <f>_xlfn.XLOOKUP(Table35[[#This Row],[Subject Id]],'TPD Blood'!A:A,'TPD Blood'!B:B)</f>
        <v>#N/A</v>
      </c>
      <c r="Q273" s="42" t="e">
        <f>_xlfn.XLOOKUP(Table35[[#This Row],[Subject Id]],'TPD Assayed'!A:A,'TPD Assayed'!C:C)</f>
        <v>#N/A</v>
      </c>
      <c r="V273"/>
      <c r="Y273"/>
      <c r="Z273"/>
      <c r="AA273"/>
      <c r="AB273"/>
    </row>
    <row r="274" spans="1:28">
      <c r="A274" t="s">
        <v>336</v>
      </c>
      <c r="B274" t="str">
        <f>MID(Table35[[#This Row],[Subject Id]],13,1)</f>
        <v>N</v>
      </c>
      <c r="C274" t="str">
        <f>_xlfn.XLOOKUP(Table35[[#This Row],[Subject Id]],Table2[Subject Id],Table2[Event date])</f>
        <v>2016-08-03</v>
      </c>
      <c r="D274" s="37" t="str">
        <f>_xlfn.XLOOKUP(Table35[[#This Row],[Subject Id]],'T0 Blood'!A:A,'T0 Blood'!I:I)</f>
        <v>041-8067-0</v>
      </c>
      <c r="E274" s="37" t="str">
        <f>_xlfn.XLOOKUP(Table35[[#This Row],[Subject Id]],'T0 Blood'!A:A,'T0 Blood'!H:H)</f>
        <v>2016-08-03</v>
      </c>
      <c r="F274" s="69" t="str">
        <f>_xlfn.XLOOKUP(Table35[[#This Row],[Subject Id]],T0Assayed!D:D,T0Assayed!F:F)</f>
        <v>OH2022_024</v>
      </c>
      <c r="G274" s="39" t="s">
        <v>22</v>
      </c>
      <c r="H274" s="37" t="e">
        <v>#N/A</v>
      </c>
      <c r="I274" s="38" t="str">
        <f>_xlfn.XLOOKUP((CONCATENATE(Table35[[#This Row],[Subject Id]],"-T0")),'In the Lab'!A:A,'In the Lab'!G:G)</f>
        <v>yes</v>
      </c>
      <c r="J274" s="49" t="e">
        <f>_xlfn.XLOOKUP(Table35[[#This Row],[Subject Id]],'T1 Blood'!A:A,'T1 Blood'!I:I)</f>
        <v>#N/A</v>
      </c>
      <c r="K274" s="49" t="e">
        <f>_xlfn.XLOOKUP(Table35[[#This Row],[Subject Id]],'T1 Blood'!A:A,'T1 Blood'!H:H)</f>
        <v>#N/A</v>
      </c>
      <c r="L274" s="49" t="e">
        <f>_xlfn.XLOOKUP(Table35[[#This Row],[Subject Id]],'T1 Assayed'!A:A,'T1 Assayed'!D:D)</f>
        <v>#N/A</v>
      </c>
      <c r="M274" s="49" t="e">
        <v>#N/A</v>
      </c>
      <c r="N274" s="49" t="e">
        <v>#N/A</v>
      </c>
      <c r="O274" s="49" t="e">
        <f>_xlfn.XLOOKUP((CONCATENATE(Table35[[#This Row],[Subject Id]],"-T1")),'In the Lab'!A:A,'In the Lab'!G:G)</f>
        <v>#N/A</v>
      </c>
      <c r="P274" s="42" t="e">
        <f>_xlfn.XLOOKUP(Table35[[#This Row],[Subject Id]],'TPD Blood'!A:A,'TPD Blood'!B:B)</f>
        <v>#N/A</v>
      </c>
      <c r="Q274" s="42" t="e">
        <f>_xlfn.XLOOKUP(Table35[[#This Row],[Subject Id]],'TPD Assayed'!A:A,'TPD Assayed'!C:C)</f>
        <v>#N/A</v>
      </c>
      <c r="V274"/>
      <c r="Y274"/>
      <c r="Z274"/>
      <c r="AA274"/>
      <c r="AB274"/>
    </row>
    <row r="275" spans="1:28">
      <c r="A275" t="s">
        <v>337</v>
      </c>
      <c r="B275" t="str">
        <f>MID(Table35[[#This Row],[Subject Id]],13,1)</f>
        <v>N</v>
      </c>
      <c r="C275" t="str">
        <f>_xlfn.XLOOKUP(Table35[[#This Row],[Subject Id]],Table2[Subject Id],Table2[Event date])</f>
        <v>2016-08-25</v>
      </c>
      <c r="D275" s="37" t="str">
        <f>_xlfn.XLOOKUP(Table35[[#This Row],[Subject Id]],'T0 Blood'!A:A,'T0 Blood'!I:I)</f>
        <v>041-8072-0</v>
      </c>
      <c r="E275" s="37" t="str">
        <f>_xlfn.XLOOKUP(Table35[[#This Row],[Subject Id]],'T0 Blood'!A:A,'T0 Blood'!H:H)</f>
        <v>2016-08-25</v>
      </c>
      <c r="F275" s="69" t="str">
        <f>_xlfn.XLOOKUP(Table35[[#This Row],[Subject Id]],T0Assayed!D:D,T0Assayed!F:F)</f>
        <v>OH2022_024</v>
      </c>
      <c r="G275" s="39" t="s">
        <v>22</v>
      </c>
      <c r="H275" s="37" t="e">
        <v>#N/A</v>
      </c>
      <c r="I275" s="38" t="str">
        <f>_xlfn.XLOOKUP((CONCATENATE(Table35[[#This Row],[Subject Id]],"-T0")),'In the Lab'!A:A,'In the Lab'!G:G)</f>
        <v>yes</v>
      </c>
      <c r="J275" s="49" t="e">
        <f>_xlfn.XLOOKUP(Table35[[#This Row],[Subject Id]],'T1 Blood'!A:A,'T1 Blood'!I:I)</f>
        <v>#N/A</v>
      </c>
      <c r="K275" s="49" t="e">
        <f>_xlfn.XLOOKUP(Table35[[#This Row],[Subject Id]],'T1 Blood'!A:A,'T1 Blood'!H:H)</f>
        <v>#N/A</v>
      </c>
      <c r="L275" s="49" t="e">
        <f>_xlfn.XLOOKUP(Table35[[#This Row],[Subject Id]],'T1 Assayed'!A:A,'T1 Assayed'!D:D)</f>
        <v>#N/A</v>
      </c>
      <c r="M275" s="49" t="e">
        <v>#N/A</v>
      </c>
      <c r="N275" s="49" t="e">
        <v>#N/A</v>
      </c>
      <c r="O275" s="49" t="e">
        <f>_xlfn.XLOOKUP((CONCATENATE(Table35[[#This Row],[Subject Id]],"-T1")),'In the Lab'!A:A,'In the Lab'!G:G)</f>
        <v>#N/A</v>
      </c>
      <c r="P275" s="42" t="e">
        <f>_xlfn.XLOOKUP(Table35[[#This Row],[Subject Id]],'TPD Blood'!A:A,'TPD Blood'!B:B)</f>
        <v>#N/A</v>
      </c>
      <c r="Q275" s="42" t="e">
        <f>_xlfn.XLOOKUP(Table35[[#This Row],[Subject Id]],'TPD Assayed'!A:A,'TPD Assayed'!C:C)</f>
        <v>#N/A</v>
      </c>
      <c r="V275"/>
      <c r="Y275"/>
      <c r="Z275"/>
      <c r="AA275"/>
      <c r="AB275"/>
    </row>
    <row r="276" spans="1:28">
      <c r="A276" t="s">
        <v>338</v>
      </c>
      <c r="B276" t="str">
        <f>MID(Table35[[#This Row],[Subject Id]],13,1)</f>
        <v>N</v>
      </c>
      <c r="C276" t="str">
        <f>_xlfn.XLOOKUP(Table35[[#This Row],[Subject Id]],Table2[Subject Id],Table2[Event date])</f>
        <v>2016-09-13</v>
      </c>
      <c r="D276" s="37" t="str">
        <f>_xlfn.XLOOKUP(Table35[[#This Row],[Subject Id]],'T0 Blood'!A:A,'T0 Blood'!I:I)</f>
        <v>041-8074-0</v>
      </c>
      <c r="E276" s="37" t="str">
        <f>_xlfn.XLOOKUP(Table35[[#This Row],[Subject Id]],'T0 Blood'!A:A,'T0 Blood'!H:H)</f>
        <v>2016-09-13</v>
      </c>
      <c r="F276" s="69" t="str">
        <f>_xlfn.XLOOKUP(Table35[[#This Row],[Subject Id]],T0Assayed!D:D,T0Assayed!F:F)</f>
        <v>OH2022_024</v>
      </c>
      <c r="G276" s="39" t="s">
        <v>22</v>
      </c>
      <c r="H276" s="37" t="e">
        <v>#N/A</v>
      </c>
      <c r="I276" s="38" t="str">
        <f>_xlfn.XLOOKUP((CONCATENATE(Table35[[#This Row],[Subject Id]],"-T0")),'In the Lab'!A:A,'In the Lab'!G:G)</f>
        <v>yes</v>
      </c>
      <c r="J276" s="49" t="e">
        <f>_xlfn.XLOOKUP(Table35[[#This Row],[Subject Id]],'T1 Blood'!A:A,'T1 Blood'!I:I)</f>
        <v>#N/A</v>
      </c>
      <c r="K276" s="49" t="e">
        <f>_xlfn.XLOOKUP(Table35[[#This Row],[Subject Id]],'T1 Blood'!A:A,'T1 Blood'!H:H)</f>
        <v>#N/A</v>
      </c>
      <c r="L276" s="49" t="e">
        <f>_xlfn.XLOOKUP(Table35[[#This Row],[Subject Id]],'T1 Assayed'!A:A,'T1 Assayed'!D:D)</f>
        <v>#N/A</v>
      </c>
      <c r="M276" s="49" t="e">
        <v>#N/A</v>
      </c>
      <c r="N276" s="49" t="e">
        <v>#N/A</v>
      </c>
      <c r="O276" s="49" t="e">
        <f>_xlfn.XLOOKUP((CONCATENATE(Table35[[#This Row],[Subject Id]],"-T1")),'In the Lab'!A:A,'In the Lab'!G:G)</f>
        <v>#N/A</v>
      </c>
      <c r="P276" s="42" t="e">
        <f>_xlfn.XLOOKUP(Table35[[#This Row],[Subject Id]],'TPD Blood'!A:A,'TPD Blood'!B:B)</f>
        <v>#N/A</v>
      </c>
      <c r="Q276" s="42" t="e">
        <f>_xlfn.XLOOKUP(Table35[[#This Row],[Subject Id]],'TPD Assayed'!A:A,'TPD Assayed'!C:C)</f>
        <v>#N/A</v>
      </c>
      <c r="V276"/>
      <c r="Y276"/>
      <c r="Z276"/>
      <c r="AA276"/>
      <c r="AB276"/>
    </row>
    <row r="277" spans="1:28">
      <c r="A277" t="s">
        <v>339</v>
      </c>
      <c r="B277" t="str">
        <f>MID(Table35[[#This Row],[Subject Id]],13,1)</f>
        <v>N</v>
      </c>
      <c r="C277" t="str">
        <f>_xlfn.XLOOKUP(Table35[[#This Row],[Subject Id]],Table2[Subject Id],Table2[Event date])</f>
        <v>2016-09-05</v>
      </c>
      <c r="D277" s="37" t="str">
        <f>_xlfn.XLOOKUP(Table35[[#This Row],[Subject Id]],'T0 Blood'!A:A,'T0 Blood'!I:I)</f>
        <v>041-8075-0</v>
      </c>
      <c r="E277" s="37" t="str">
        <f>_xlfn.XLOOKUP(Table35[[#This Row],[Subject Id]],'T0 Blood'!A:A,'T0 Blood'!H:H)</f>
        <v>2016-09-05</v>
      </c>
      <c r="F277" s="69" t="str">
        <f>_xlfn.XLOOKUP(Table35[[#This Row],[Subject Id]],T0Assayed!D:D,T0Assayed!F:F)</f>
        <v>OH2022_024</v>
      </c>
      <c r="G277" s="39" t="s">
        <v>22</v>
      </c>
      <c r="H277" s="37" t="e">
        <v>#N/A</v>
      </c>
      <c r="I277" s="38" t="str">
        <f>_xlfn.XLOOKUP((CONCATENATE(Table35[[#This Row],[Subject Id]],"-T0")),'In the Lab'!A:A,'In the Lab'!G:G)</f>
        <v>yes</v>
      </c>
      <c r="J277" s="49" t="e">
        <f>_xlfn.XLOOKUP(Table35[[#This Row],[Subject Id]],'T1 Blood'!A:A,'T1 Blood'!I:I)</f>
        <v>#N/A</v>
      </c>
      <c r="K277" s="49" t="e">
        <f>_xlfn.XLOOKUP(Table35[[#This Row],[Subject Id]],'T1 Blood'!A:A,'T1 Blood'!H:H)</f>
        <v>#N/A</v>
      </c>
      <c r="L277" s="49" t="e">
        <f>_xlfn.XLOOKUP(Table35[[#This Row],[Subject Id]],'T1 Assayed'!A:A,'T1 Assayed'!D:D)</f>
        <v>#N/A</v>
      </c>
      <c r="M277" s="49" t="e">
        <v>#N/A</v>
      </c>
      <c r="N277" s="49" t="e">
        <v>#N/A</v>
      </c>
      <c r="O277" s="49" t="e">
        <f>_xlfn.XLOOKUP((CONCATENATE(Table35[[#This Row],[Subject Id]],"-T1")),'In the Lab'!A:A,'In the Lab'!G:G)</f>
        <v>#N/A</v>
      </c>
      <c r="P277" s="42" t="e">
        <f>_xlfn.XLOOKUP(Table35[[#This Row],[Subject Id]],'TPD Blood'!A:A,'TPD Blood'!B:B)</f>
        <v>#N/A</v>
      </c>
      <c r="Q277" s="42" t="e">
        <f>_xlfn.XLOOKUP(Table35[[#This Row],[Subject Id]],'TPD Assayed'!A:A,'TPD Assayed'!C:C)</f>
        <v>#N/A</v>
      </c>
      <c r="V277"/>
      <c r="Y277"/>
      <c r="Z277"/>
      <c r="AA277"/>
      <c r="AB277"/>
    </row>
    <row r="278" spans="1:28">
      <c r="A278" t="s">
        <v>340</v>
      </c>
      <c r="B278" t="str">
        <f>MID(Table35[[#This Row],[Subject Id]],13,1)</f>
        <v>N</v>
      </c>
      <c r="C278" t="str">
        <f>_xlfn.XLOOKUP(Table35[[#This Row],[Subject Id]],Table2[Subject Id],Table2[Event date])</f>
        <v>2016-09-12</v>
      </c>
      <c r="D278" s="37" t="str">
        <f>_xlfn.XLOOKUP(Table35[[#This Row],[Subject Id]],'T0 Blood'!A:A,'T0 Blood'!I:I)</f>
        <v>041-8076-0</v>
      </c>
      <c r="E278" s="37" t="str">
        <f>_xlfn.XLOOKUP(Table35[[#This Row],[Subject Id]],'T0 Blood'!A:A,'T0 Blood'!H:H)</f>
        <v>2016-09-12</v>
      </c>
      <c r="F278" s="69" t="str">
        <f>_xlfn.XLOOKUP(Table35[[#This Row],[Subject Id]],T0Assayed!D:D,T0Assayed!F:F)</f>
        <v>OH2022_024</v>
      </c>
      <c r="G278" s="39" t="s">
        <v>22</v>
      </c>
      <c r="H278" s="37" t="e">
        <v>#N/A</v>
      </c>
      <c r="I278" s="38" t="str">
        <f>_xlfn.XLOOKUP((CONCATENATE(Table35[[#This Row],[Subject Id]],"-T0")),'In the Lab'!A:A,'In the Lab'!G:G)</f>
        <v>yes</v>
      </c>
      <c r="J278" s="49" t="e">
        <f>_xlfn.XLOOKUP(Table35[[#This Row],[Subject Id]],'T1 Blood'!A:A,'T1 Blood'!I:I)</f>
        <v>#N/A</v>
      </c>
      <c r="K278" s="49" t="e">
        <f>_xlfn.XLOOKUP(Table35[[#This Row],[Subject Id]],'T1 Blood'!A:A,'T1 Blood'!H:H)</f>
        <v>#N/A</v>
      </c>
      <c r="L278" s="49" t="e">
        <f>_xlfn.XLOOKUP(Table35[[#This Row],[Subject Id]],'T1 Assayed'!A:A,'T1 Assayed'!D:D)</f>
        <v>#N/A</v>
      </c>
      <c r="M278" s="49" t="e">
        <v>#N/A</v>
      </c>
      <c r="N278" s="49" t="e">
        <v>#N/A</v>
      </c>
      <c r="O278" s="49" t="e">
        <f>_xlfn.XLOOKUP((CONCATENATE(Table35[[#This Row],[Subject Id]],"-T1")),'In the Lab'!A:A,'In the Lab'!G:G)</f>
        <v>#N/A</v>
      </c>
      <c r="P278" s="42" t="e">
        <f>_xlfn.XLOOKUP(Table35[[#This Row],[Subject Id]],'TPD Blood'!A:A,'TPD Blood'!B:B)</f>
        <v>#N/A</v>
      </c>
      <c r="Q278" s="42" t="e">
        <f>_xlfn.XLOOKUP(Table35[[#This Row],[Subject Id]],'TPD Assayed'!A:A,'TPD Assayed'!C:C)</f>
        <v>#N/A</v>
      </c>
      <c r="V278"/>
      <c r="Y278"/>
      <c r="Z278"/>
      <c r="AA278"/>
      <c r="AB278"/>
    </row>
    <row r="279" spans="1:28">
      <c r="A279" t="s">
        <v>341</v>
      </c>
      <c r="B279" t="str">
        <f>MID(Table35[[#This Row],[Subject Id]],13,1)</f>
        <v>N</v>
      </c>
      <c r="C279" t="str">
        <f>_xlfn.XLOOKUP(Table35[[#This Row],[Subject Id]],Table2[Subject Id],Table2[Event date])</f>
        <v>2016-09-13</v>
      </c>
      <c r="D279" s="37" t="str">
        <f>_xlfn.XLOOKUP(Table35[[#This Row],[Subject Id]],'T0 Blood'!A:A,'T0 Blood'!I:I)</f>
        <v>041-8077-0</v>
      </c>
      <c r="E279" s="37" t="str">
        <f>_xlfn.XLOOKUP(Table35[[#This Row],[Subject Id]],'T0 Blood'!A:A,'T0 Blood'!H:H)</f>
        <v>2016-09-13</v>
      </c>
      <c r="F279" s="69" t="str">
        <f>_xlfn.XLOOKUP(Table35[[#This Row],[Subject Id]],T0Assayed!D:D,T0Assayed!F:F)</f>
        <v>OH2022_024</v>
      </c>
      <c r="G279" s="39" t="s">
        <v>22</v>
      </c>
      <c r="H279" s="37" t="e">
        <v>#N/A</v>
      </c>
      <c r="I279" s="38" t="str">
        <f>_xlfn.XLOOKUP((CONCATENATE(Table35[[#This Row],[Subject Id]],"-T0")),'In the Lab'!A:A,'In the Lab'!G:G)</f>
        <v>yes</v>
      </c>
      <c r="J279" s="49" t="e">
        <f>_xlfn.XLOOKUP(Table35[[#This Row],[Subject Id]],'T1 Blood'!A:A,'T1 Blood'!I:I)</f>
        <v>#N/A</v>
      </c>
      <c r="K279" s="49" t="e">
        <f>_xlfn.XLOOKUP(Table35[[#This Row],[Subject Id]],'T1 Blood'!A:A,'T1 Blood'!H:H)</f>
        <v>#N/A</v>
      </c>
      <c r="L279" s="49" t="e">
        <f>_xlfn.XLOOKUP(Table35[[#This Row],[Subject Id]],'T1 Assayed'!A:A,'T1 Assayed'!D:D)</f>
        <v>#N/A</v>
      </c>
      <c r="M279" s="49" t="e">
        <v>#N/A</v>
      </c>
      <c r="N279" s="49" t="e">
        <v>#N/A</v>
      </c>
      <c r="O279" s="49" t="e">
        <f>_xlfn.XLOOKUP((CONCATENATE(Table35[[#This Row],[Subject Id]],"-T1")),'In the Lab'!A:A,'In the Lab'!G:G)</f>
        <v>#N/A</v>
      </c>
      <c r="P279" s="42" t="e">
        <f>_xlfn.XLOOKUP(Table35[[#This Row],[Subject Id]],'TPD Blood'!A:A,'TPD Blood'!B:B)</f>
        <v>#N/A</v>
      </c>
      <c r="Q279" s="42" t="e">
        <f>_xlfn.XLOOKUP(Table35[[#This Row],[Subject Id]],'TPD Assayed'!A:A,'TPD Assayed'!C:C)</f>
        <v>#N/A</v>
      </c>
      <c r="V279"/>
      <c r="Y279"/>
      <c r="Z279"/>
      <c r="AA279"/>
      <c r="AB279"/>
    </row>
    <row r="280" spans="1:28">
      <c r="A280" t="s">
        <v>342</v>
      </c>
      <c r="B280" t="str">
        <f>MID(Table35[[#This Row],[Subject Id]],13,1)</f>
        <v>N</v>
      </c>
      <c r="C280" t="str">
        <f>_xlfn.XLOOKUP(Table35[[#This Row],[Subject Id]],Table2[Subject Id],Table2[Event date])</f>
        <v>2016-09-13</v>
      </c>
      <c r="D280" s="37" t="str">
        <f>_xlfn.XLOOKUP(Table35[[#This Row],[Subject Id]],'T0 Blood'!A:A,'T0 Blood'!I:I)</f>
        <v>041-8078-0</v>
      </c>
      <c r="E280" s="37" t="str">
        <f>_xlfn.XLOOKUP(Table35[[#This Row],[Subject Id]],'T0 Blood'!A:A,'T0 Blood'!H:H)</f>
        <v>2016-09-13</v>
      </c>
      <c r="F280" s="69" t="str">
        <f>_xlfn.XLOOKUP(Table35[[#This Row],[Subject Id]],T0Assayed!D:D,T0Assayed!F:F)</f>
        <v>OH2022_024</v>
      </c>
      <c r="G280" s="39" t="s">
        <v>22</v>
      </c>
      <c r="H280" s="37" t="e">
        <v>#N/A</v>
      </c>
      <c r="I280" s="38" t="str">
        <f>_xlfn.XLOOKUP((CONCATENATE(Table35[[#This Row],[Subject Id]],"-T0")),'In the Lab'!A:A,'In the Lab'!G:G)</f>
        <v>yes</v>
      </c>
      <c r="J280" s="49" t="e">
        <f>_xlfn.XLOOKUP(Table35[[#This Row],[Subject Id]],'T1 Blood'!A:A,'T1 Blood'!I:I)</f>
        <v>#N/A</v>
      </c>
      <c r="K280" s="49" t="e">
        <f>_xlfn.XLOOKUP(Table35[[#This Row],[Subject Id]],'T1 Blood'!A:A,'T1 Blood'!H:H)</f>
        <v>#N/A</v>
      </c>
      <c r="L280" s="49" t="e">
        <f>_xlfn.XLOOKUP(Table35[[#This Row],[Subject Id]],'T1 Assayed'!A:A,'T1 Assayed'!D:D)</f>
        <v>#N/A</v>
      </c>
      <c r="M280" s="49" t="e">
        <v>#N/A</v>
      </c>
      <c r="N280" s="49" t="e">
        <v>#N/A</v>
      </c>
      <c r="O280" s="49" t="e">
        <f>_xlfn.XLOOKUP((CONCATENATE(Table35[[#This Row],[Subject Id]],"-T1")),'In the Lab'!A:A,'In the Lab'!G:G)</f>
        <v>#N/A</v>
      </c>
      <c r="P280" s="42" t="e">
        <f>_xlfn.XLOOKUP(Table35[[#This Row],[Subject Id]],'TPD Blood'!A:A,'TPD Blood'!B:B)</f>
        <v>#N/A</v>
      </c>
      <c r="Q280" s="42" t="e">
        <f>_xlfn.XLOOKUP(Table35[[#This Row],[Subject Id]],'TPD Assayed'!A:A,'TPD Assayed'!C:C)</f>
        <v>#N/A</v>
      </c>
      <c r="V280"/>
      <c r="Y280"/>
      <c r="Z280"/>
      <c r="AA280"/>
      <c r="AB280"/>
    </row>
    <row r="281" spans="1:28">
      <c r="A281" t="s">
        <v>343</v>
      </c>
      <c r="B281" t="str">
        <f>MID(Table35[[#This Row],[Subject Id]],13,1)</f>
        <v>N</v>
      </c>
      <c r="C281" t="str">
        <f>_xlfn.XLOOKUP(Table35[[#This Row],[Subject Id]],Table2[Subject Id],Table2[Event date])</f>
        <v>2016-09-19</v>
      </c>
      <c r="D281" s="37" t="str">
        <f>_xlfn.XLOOKUP(Table35[[#This Row],[Subject Id]],'T0 Blood'!A:A,'T0 Blood'!I:I)</f>
        <v>041-8080-0</v>
      </c>
      <c r="E281" s="37" t="str">
        <f>_xlfn.XLOOKUP(Table35[[#This Row],[Subject Id]],'T0 Blood'!A:A,'T0 Blood'!H:H)</f>
        <v>2016-09-19</v>
      </c>
      <c r="F281" s="69" t="str">
        <f>_xlfn.XLOOKUP(Table35[[#This Row],[Subject Id]],T0Assayed!D:D,T0Assayed!F:F)</f>
        <v>OH2022_024</v>
      </c>
      <c r="G281" s="39" t="s">
        <v>22</v>
      </c>
      <c r="H281" s="37" t="e">
        <v>#N/A</v>
      </c>
      <c r="I281" s="38" t="str">
        <f>_xlfn.XLOOKUP((CONCATENATE(Table35[[#This Row],[Subject Id]],"-T0")),'In the Lab'!A:A,'In the Lab'!G:G)</f>
        <v>yes</v>
      </c>
      <c r="J281" s="49" t="e">
        <f>_xlfn.XLOOKUP(Table35[[#This Row],[Subject Id]],'T1 Blood'!A:A,'T1 Blood'!I:I)</f>
        <v>#N/A</v>
      </c>
      <c r="K281" s="49" t="e">
        <f>_xlfn.XLOOKUP(Table35[[#This Row],[Subject Id]],'T1 Blood'!A:A,'T1 Blood'!H:H)</f>
        <v>#N/A</v>
      </c>
      <c r="L281" s="49" t="e">
        <f>_xlfn.XLOOKUP(Table35[[#This Row],[Subject Id]],'T1 Assayed'!A:A,'T1 Assayed'!D:D)</f>
        <v>#N/A</v>
      </c>
      <c r="M281" s="49" t="e">
        <v>#N/A</v>
      </c>
      <c r="N281" s="49" t="e">
        <v>#N/A</v>
      </c>
      <c r="O281" s="49" t="e">
        <f>_xlfn.XLOOKUP((CONCATENATE(Table35[[#This Row],[Subject Id]],"-T1")),'In the Lab'!A:A,'In the Lab'!G:G)</f>
        <v>#N/A</v>
      </c>
      <c r="P281" s="42" t="e">
        <f>_xlfn.XLOOKUP(Table35[[#This Row],[Subject Id]],'TPD Blood'!A:A,'TPD Blood'!B:B)</f>
        <v>#N/A</v>
      </c>
      <c r="Q281" s="42" t="e">
        <f>_xlfn.XLOOKUP(Table35[[#This Row],[Subject Id]],'TPD Assayed'!A:A,'TPD Assayed'!C:C)</f>
        <v>#N/A</v>
      </c>
      <c r="V281"/>
      <c r="Y281"/>
      <c r="Z281"/>
      <c r="AA281"/>
      <c r="AB281"/>
    </row>
    <row r="282" spans="1:28">
      <c r="A282" t="s">
        <v>344</v>
      </c>
      <c r="B282" t="str">
        <f>MID(Table35[[#This Row],[Subject Id]],13,1)</f>
        <v>N</v>
      </c>
      <c r="C282" t="str">
        <f>_xlfn.XLOOKUP(Table35[[#This Row],[Subject Id]],Table2[Subject Id],Table2[Event date])</f>
        <v>2016-10-04</v>
      </c>
      <c r="D282" s="37" t="str">
        <f>_xlfn.XLOOKUP(Table35[[#This Row],[Subject Id]],'T0 Blood'!A:A,'T0 Blood'!I:I)</f>
        <v>041-8083-0</v>
      </c>
      <c r="E282" s="37" t="str">
        <f>_xlfn.XLOOKUP(Table35[[#This Row],[Subject Id]],'T0 Blood'!A:A,'T0 Blood'!H:H)</f>
        <v>2016-10-04</v>
      </c>
      <c r="F282" s="69" t="str">
        <f>_xlfn.XLOOKUP(Table35[[#This Row],[Subject Id]],T0Assayed!D:D,T0Assayed!F:F)</f>
        <v>OH2022_024</v>
      </c>
      <c r="G282" s="39" t="s">
        <v>22</v>
      </c>
      <c r="H282" s="37" t="e">
        <v>#N/A</v>
      </c>
      <c r="I282" s="38" t="str">
        <f>_xlfn.XLOOKUP((CONCATENATE(Table35[[#This Row],[Subject Id]],"-T0")),'In the Lab'!A:A,'In the Lab'!G:G)</f>
        <v>yes</v>
      </c>
      <c r="J282" s="49" t="e">
        <f>_xlfn.XLOOKUP(Table35[[#This Row],[Subject Id]],'T1 Blood'!A:A,'T1 Blood'!I:I)</f>
        <v>#N/A</v>
      </c>
      <c r="K282" s="49" t="e">
        <f>_xlfn.XLOOKUP(Table35[[#This Row],[Subject Id]],'T1 Blood'!A:A,'T1 Blood'!H:H)</f>
        <v>#N/A</v>
      </c>
      <c r="L282" s="49" t="e">
        <f>_xlfn.XLOOKUP(Table35[[#This Row],[Subject Id]],'T1 Assayed'!A:A,'T1 Assayed'!D:D)</f>
        <v>#N/A</v>
      </c>
      <c r="M282" s="49" t="e">
        <v>#N/A</v>
      </c>
      <c r="N282" s="49" t="e">
        <v>#N/A</v>
      </c>
      <c r="O282" s="49" t="e">
        <f>_xlfn.XLOOKUP((CONCATENATE(Table35[[#This Row],[Subject Id]],"-T1")),'In the Lab'!A:A,'In the Lab'!G:G)</f>
        <v>#N/A</v>
      </c>
      <c r="P282" s="42" t="e">
        <f>_xlfn.XLOOKUP(Table35[[#This Row],[Subject Id]],'TPD Blood'!A:A,'TPD Blood'!B:B)</f>
        <v>#N/A</v>
      </c>
      <c r="Q282" s="42" t="e">
        <f>_xlfn.XLOOKUP(Table35[[#This Row],[Subject Id]],'TPD Assayed'!A:A,'TPD Assayed'!C:C)</f>
        <v>#N/A</v>
      </c>
      <c r="V282"/>
      <c r="Y282"/>
      <c r="Z282"/>
      <c r="AA282"/>
      <c r="AB282"/>
    </row>
    <row r="283" spans="1:28">
      <c r="A283" t="s">
        <v>345</v>
      </c>
      <c r="B283" t="str">
        <f>MID(Table35[[#This Row],[Subject Id]],13,1)</f>
        <v>N</v>
      </c>
      <c r="C283" t="str">
        <f>_xlfn.XLOOKUP(Table35[[#This Row],[Subject Id]],Table2[Subject Id],Table2[Event date])</f>
        <v>2016-11-08</v>
      </c>
      <c r="D283" s="37" t="str">
        <f>_xlfn.XLOOKUP(Table35[[#This Row],[Subject Id]],'T0 Blood'!A:A,'T0 Blood'!I:I)</f>
        <v>041-8093-0</v>
      </c>
      <c r="E283" s="37" t="str">
        <f>_xlfn.XLOOKUP(Table35[[#This Row],[Subject Id]],'T0 Blood'!A:A,'T0 Blood'!H:H)</f>
        <v>2016-11-08</v>
      </c>
      <c r="F283" s="69" t="str">
        <f>_xlfn.XLOOKUP(Table35[[#This Row],[Subject Id]],T0Assayed!D:D,T0Assayed!F:F)</f>
        <v>OH2022_024</v>
      </c>
      <c r="G283" s="39" t="s">
        <v>22</v>
      </c>
      <c r="H283" s="37" t="e">
        <v>#N/A</v>
      </c>
      <c r="I283" s="38" t="str">
        <f>_xlfn.XLOOKUP((CONCATENATE(Table35[[#This Row],[Subject Id]],"-T0")),'In the Lab'!A:A,'In the Lab'!G:G)</f>
        <v>yes</v>
      </c>
      <c r="J283" s="49" t="e">
        <f>_xlfn.XLOOKUP(Table35[[#This Row],[Subject Id]],'T1 Blood'!A:A,'T1 Blood'!I:I)</f>
        <v>#N/A</v>
      </c>
      <c r="K283" s="49" t="e">
        <f>_xlfn.XLOOKUP(Table35[[#This Row],[Subject Id]],'T1 Blood'!A:A,'T1 Blood'!H:H)</f>
        <v>#N/A</v>
      </c>
      <c r="L283" s="49" t="e">
        <f>_xlfn.XLOOKUP(Table35[[#This Row],[Subject Id]],'T1 Assayed'!A:A,'T1 Assayed'!D:D)</f>
        <v>#N/A</v>
      </c>
      <c r="M283" s="49" t="e">
        <v>#N/A</v>
      </c>
      <c r="N283" s="49" t="e">
        <v>#N/A</v>
      </c>
      <c r="O283" s="49" t="e">
        <f>_xlfn.XLOOKUP((CONCATENATE(Table35[[#This Row],[Subject Id]],"-T1")),'In the Lab'!A:A,'In the Lab'!G:G)</f>
        <v>#N/A</v>
      </c>
      <c r="P283" s="42" t="e">
        <f>_xlfn.XLOOKUP(Table35[[#This Row],[Subject Id]],'TPD Blood'!A:A,'TPD Blood'!B:B)</f>
        <v>#N/A</v>
      </c>
      <c r="Q283" s="42" t="e">
        <f>_xlfn.XLOOKUP(Table35[[#This Row],[Subject Id]],'TPD Assayed'!A:A,'TPD Assayed'!C:C)</f>
        <v>#N/A</v>
      </c>
      <c r="V283"/>
      <c r="Y283"/>
      <c r="Z283"/>
      <c r="AA283"/>
      <c r="AB283"/>
    </row>
    <row r="284" spans="1:28">
      <c r="A284" t="s">
        <v>346</v>
      </c>
      <c r="B284" t="str">
        <f>MID(Table35[[#This Row],[Subject Id]],13,1)</f>
        <v>N</v>
      </c>
      <c r="C284" t="str">
        <f>_xlfn.XLOOKUP(Table35[[#This Row],[Subject Id]],Table2[Subject Id],Table2[Event date])</f>
        <v>2016-11-22</v>
      </c>
      <c r="D284" s="37" t="str">
        <f>_xlfn.XLOOKUP(Table35[[#This Row],[Subject Id]],'T0 Blood'!A:A,'T0 Blood'!I:I)</f>
        <v>041-8094-0</v>
      </c>
      <c r="E284" s="37" t="str">
        <f>_xlfn.XLOOKUP(Table35[[#This Row],[Subject Id]],'T0 Blood'!A:A,'T0 Blood'!H:H)</f>
        <v>2016-11-22</v>
      </c>
      <c r="F284" s="69" t="str">
        <f>_xlfn.XLOOKUP(Table35[[#This Row],[Subject Id]],T0Assayed!D:D,T0Assayed!F:F)</f>
        <v>OH2022_024</v>
      </c>
      <c r="G284" s="39" t="s">
        <v>22</v>
      </c>
      <c r="H284" s="37" t="e">
        <v>#N/A</v>
      </c>
      <c r="I284" s="38" t="str">
        <f>_xlfn.XLOOKUP((CONCATENATE(Table35[[#This Row],[Subject Id]],"-T0")),'In the Lab'!A:A,'In the Lab'!G:G)</f>
        <v>yes</v>
      </c>
      <c r="J284" s="49" t="e">
        <f>_xlfn.XLOOKUP(Table35[[#This Row],[Subject Id]],'T1 Blood'!A:A,'T1 Blood'!I:I)</f>
        <v>#N/A</v>
      </c>
      <c r="K284" s="49" t="e">
        <f>_xlfn.XLOOKUP(Table35[[#This Row],[Subject Id]],'T1 Blood'!A:A,'T1 Blood'!H:H)</f>
        <v>#N/A</v>
      </c>
      <c r="L284" s="49" t="e">
        <f>_xlfn.XLOOKUP(Table35[[#This Row],[Subject Id]],'T1 Assayed'!A:A,'T1 Assayed'!D:D)</f>
        <v>#N/A</v>
      </c>
      <c r="M284" s="49" t="e">
        <v>#N/A</v>
      </c>
      <c r="N284" s="49" t="e">
        <v>#N/A</v>
      </c>
      <c r="O284" s="49" t="e">
        <f>_xlfn.XLOOKUP((CONCATENATE(Table35[[#This Row],[Subject Id]],"-T1")),'In the Lab'!A:A,'In the Lab'!G:G)</f>
        <v>#N/A</v>
      </c>
      <c r="P284" s="42" t="e">
        <f>_xlfn.XLOOKUP(Table35[[#This Row],[Subject Id]],'TPD Blood'!A:A,'TPD Blood'!B:B)</f>
        <v>#N/A</v>
      </c>
      <c r="Q284" s="42" t="e">
        <f>_xlfn.XLOOKUP(Table35[[#This Row],[Subject Id]],'TPD Assayed'!A:A,'TPD Assayed'!C:C)</f>
        <v>#N/A</v>
      </c>
      <c r="V284"/>
      <c r="Y284"/>
      <c r="Z284"/>
      <c r="AA284"/>
      <c r="AB284"/>
    </row>
    <row r="285" spans="1:28">
      <c r="A285" t="s">
        <v>347</v>
      </c>
      <c r="B285" t="str">
        <f>MID(Table35[[#This Row],[Subject Id]],13,1)</f>
        <v>N</v>
      </c>
      <c r="C285" t="str">
        <f>_xlfn.XLOOKUP(Table35[[#This Row],[Subject Id]],Table2[Subject Id],Table2[Event date])</f>
        <v>2016-11-22</v>
      </c>
      <c r="D285" s="37" t="str">
        <f>_xlfn.XLOOKUP(Table35[[#This Row],[Subject Id]],'T0 Blood'!A:A,'T0 Blood'!I:I)</f>
        <v>041-8095-0</v>
      </c>
      <c r="E285" s="37" t="str">
        <f>_xlfn.XLOOKUP(Table35[[#This Row],[Subject Id]],'T0 Blood'!A:A,'T0 Blood'!H:H)</f>
        <v>2016-11-22</v>
      </c>
      <c r="F285" s="69" t="str">
        <f>_xlfn.XLOOKUP(Table35[[#This Row],[Subject Id]],T0Assayed!D:D,T0Assayed!F:F)</f>
        <v>OH2022_024</v>
      </c>
      <c r="G285" s="39" t="s">
        <v>22</v>
      </c>
      <c r="H285" s="37" t="e">
        <v>#N/A</v>
      </c>
      <c r="I285" s="38" t="str">
        <f>_xlfn.XLOOKUP((CONCATENATE(Table35[[#This Row],[Subject Id]],"-T0")),'In the Lab'!A:A,'In the Lab'!G:G)</f>
        <v>yes</v>
      </c>
      <c r="J285" s="49" t="e">
        <f>_xlfn.XLOOKUP(Table35[[#This Row],[Subject Id]],'T1 Blood'!A:A,'T1 Blood'!I:I)</f>
        <v>#N/A</v>
      </c>
      <c r="K285" s="49" t="e">
        <f>_xlfn.XLOOKUP(Table35[[#This Row],[Subject Id]],'T1 Blood'!A:A,'T1 Blood'!H:H)</f>
        <v>#N/A</v>
      </c>
      <c r="L285" s="49" t="e">
        <f>_xlfn.XLOOKUP(Table35[[#This Row],[Subject Id]],'T1 Assayed'!A:A,'T1 Assayed'!D:D)</f>
        <v>#N/A</v>
      </c>
      <c r="M285" s="49" t="e">
        <v>#N/A</v>
      </c>
      <c r="N285" s="49" t="e">
        <v>#N/A</v>
      </c>
      <c r="O285" s="49" t="e">
        <f>_xlfn.XLOOKUP((CONCATENATE(Table35[[#This Row],[Subject Id]],"-T1")),'In the Lab'!A:A,'In the Lab'!G:G)</f>
        <v>#N/A</v>
      </c>
      <c r="P285" s="42" t="e">
        <f>_xlfn.XLOOKUP(Table35[[#This Row],[Subject Id]],'TPD Blood'!A:A,'TPD Blood'!B:B)</f>
        <v>#N/A</v>
      </c>
      <c r="Q285" s="42" t="e">
        <f>_xlfn.XLOOKUP(Table35[[#This Row],[Subject Id]],'TPD Assayed'!A:A,'TPD Assayed'!C:C)</f>
        <v>#N/A</v>
      </c>
      <c r="V285"/>
      <c r="Y285"/>
      <c r="Z285"/>
      <c r="AA285"/>
      <c r="AB285"/>
    </row>
    <row r="286" spans="1:28">
      <c r="A286" t="s">
        <v>348</v>
      </c>
      <c r="B286" t="str">
        <f>MID(Table35[[#This Row],[Subject Id]],13,1)</f>
        <v>N</v>
      </c>
      <c r="C286" t="str">
        <f>_xlfn.XLOOKUP(Table35[[#This Row],[Subject Id]],Table2[Subject Id],Table2[Event date])</f>
        <v>2016-11-23</v>
      </c>
      <c r="D286" s="37" t="str">
        <f>_xlfn.XLOOKUP(Table35[[#This Row],[Subject Id]],'T0 Blood'!A:A,'T0 Blood'!I:I)</f>
        <v>041-8096-0</v>
      </c>
      <c r="E286" s="37" t="str">
        <f>_xlfn.XLOOKUP(Table35[[#This Row],[Subject Id]],'T0 Blood'!A:A,'T0 Blood'!H:H)</f>
        <v>2016-11-23</v>
      </c>
      <c r="F286" s="69" t="str">
        <f>_xlfn.XLOOKUP(Table35[[#This Row],[Subject Id]],T0Assayed!D:D,T0Assayed!F:F)</f>
        <v>OH2022_024</v>
      </c>
      <c r="G286" s="39" t="s">
        <v>22</v>
      </c>
      <c r="H286" s="37" t="e">
        <v>#N/A</v>
      </c>
      <c r="I286" s="38" t="str">
        <f>_xlfn.XLOOKUP((CONCATENATE(Table35[[#This Row],[Subject Id]],"-T0")),'In the Lab'!A:A,'In the Lab'!G:G)</f>
        <v>yes</v>
      </c>
      <c r="J286" s="49" t="e">
        <f>_xlfn.XLOOKUP(Table35[[#This Row],[Subject Id]],'T1 Blood'!A:A,'T1 Blood'!I:I)</f>
        <v>#N/A</v>
      </c>
      <c r="K286" s="49" t="e">
        <f>_xlfn.XLOOKUP(Table35[[#This Row],[Subject Id]],'T1 Blood'!A:A,'T1 Blood'!H:H)</f>
        <v>#N/A</v>
      </c>
      <c r="L286" s="49" t="e">
        <f>_xlfn.XLOOKUP(Table35[[#This Row],[Subject Id]],'T1 Assayed'!A:A,'T1 Assayed'!D:D)</f>
        <v>#N/A</v>
      </c>
      <c r="M286" s="49" t="e">
        <v>#N/A</v>
      </c>
      <c r="N286" s="49" t="e">
        <v>#N/A</v>
      </c>
      <c r="O286" s="49" t="e">
        <f>_xlfn.XLOOKUP((CONCATENATE(Table35[[#This Row],[Subject Id]],"-T1")),'In the Lab'!A:A,'In the Lab'!G:G)</f>
        <v>#N/A</v>
      </c>
      <c r="P286" s="42" t="e">
        <f>_xlfn.XLOOKUP(Table35[[#This Row],[Subject Id]],'TPD Blood'!A:A,'TPD Blood'!B:B)</f>
        <v>#N/A</v>
      </c>
      <c r="Q286" s="42" t="e">
        <f>_xlfn.XLOOKUP(Table35[[#This Row],[Subject Id]],'TPD Assayed'!A:A,'TPD Assayed'!C:C)</f>
        <v>#N/A</v>
      </c>
      <c r="V286"/>
      <c r="Y286"/>
      <c r="Z286"/>
      <c r="AA286"/>
      <c r="AB286"/>
    </row>
    <row r="287" spans="1:28">
      <c r="A287" t="s">
        <v>349</v>
      </c>
      <c r="B287" t="str">
        <f>MID(Table35[[#This Row],[Subject Id]],13,1)</f>
        <v>N</v>
      </c>
      <c r="C287" t="str">
        <f>_xlfn.XLOOKUP(Table35[[#This Row],[Subject Id]],Table2[Subject Id],Table2[Event date])</f>
        <v>2016-11-24</v>
      </c>
      <c r="D287" s="37" t="str">
        <f>_xlfn.XLOOKUP(Table35[[#This Row],[Subject Id]],'T0 Blood'!A:A,'T0 Blood'!I:I)</f>
        <v>041-8097-0</v>
      </c>
      <c r="E287" s="37" t="str">
        <f>_xlfn.XLOOKUP(Table35[[#This Row],[Subject Id]],'T0 Blood'!A:A,'T0 Blood'!H:H)</f>
        <v>2016-11-24</v>
      </c>
      <c r="F287" s="69" t="str">
        <f>_xlfn.XLOOKUP(Table35[[#This Row],[Subject Id]],T0Assayed!D:D,T0Assayed!F:F)</f>
        <v>OH2022_024</v>
      </c>
      <c r="G287" s="39" t="s">
        <v>22</v>
      </c>
      <c r="H287" s="37" t="e">
        <v>#N/A</v>
      </c>
      <c r="I287" s="38" t="str">
        <f>_xlfn.XLOOKUP((CONCATENATE(Table35[[#This Row],[Subject Id]],"-T0")),'In the Lab'!A:A,'In the Lab'!G:G)</f>
        <v>yes</v>
      </c>
      <c r="J287" s="49" t="e">
        <f>_xlfn.XLOOKUP(Table35[[#This Row],[Subject Id]],'T1 Blood'!A:A,'T1 Blood'!I:I)</f>
        <v>#N/A</v>
      </c>
      <c r="K287" s="49" t="e">
        <f>_xlfn.XLOOKUP(Table35[[#This Row],[Subject Id]],'T1 Blood'!A:A,'T1 Blood'!H:H)</f>
        <v>#N/A</v>
      </c>
      <c r="L287" s="49" t="e">
        <f>_xlfn.XLOOKUP(Table35[[#This Row],[Subject Id]],'T1 Assayed'!A:A,'T1 Assayed'!D:D)</f>
        <v>#N/A</v>
      </c>
      <c r="M287" s="49" t="e">
        <v>#N/A</v>
      </c>
      <c r="N287" s="49" t="e">
        <v>#N/A</v>
      </c>
      <c r="O287" s="49" t="e">
        <f>_xlfn.XLOOKUP((CONCATENATE(Table35[[#This Row],[Subject Id]],"-T1")),'In the Lab'!A:A,'In the Lab'!G:G)</f>
        <v>#N/A</v>
      </c>
      <c r="P287" s="42" t="e">
        <f>_xlfn.XLOOKUP(Table35[[#This Row],[Subject Id]],'TPD Blood'!A:A,'TPD Blood'!B:B)</f>
        <v>#N/A</v>
      </c>
      <c r="Q287" s="42" t="e">
        <f>_xlfn.XLOOKUP(Table35[[#This Row],[Subject Id]],'TPD Assayed'!A:A,'TPD Assayed'!C:C)</f>
        <v>#N/A</v>
      </c>
      <c r="V287"/>
      <c r="Y287"/>
      <c r="Z287"/>
      <c r="AA287"/>
      <c r="AB287"/>
    </row>
    <row r="288" spans="1:28">
      <c r="A288" t="s">
        <v>350</v>
      </c>
      <c r="B288" t="str">
        <f>MID(Table35[[#This Row],[Subject Id]],13,1)</f>
        <v>N</v>
      </c>
      <c r="C288" t="str">
        <f>_xlfn.XLOOKUP(Table35[[#This Row],[Subject Id]],Table2[Subject Id],Table2[Event date])</f>
        <v>2016-11-07</v>
      </c>
      <c r="D288" s="37" t="str">
        <f>_xlfn.XLOOKUP(Table35[[#This Row],[Subject Id]],'T0 Blood'!A:A,'T0 Blood'!I:I)</f>
        <v>041-8099-0</v>
      </c>
      <c r="E288" s="37" t="str">
        <f>_xlfn.XLOOKUP(Table35[[#This Row],[Subject Id]],'T0 Blood'!A:A,'T0 Blood'!H:H)</f>
        <v>2016-11-07</v>
      </c>
      <c r="F288" s="69" t="str">
        <f>_xlfn.XLOOKUP(Table35[[#This Row],[Subject Id]],T0Assayed!D:D,T0Assayed!F:F)</f>
        <v>OH2022_024</v>
      </c>
      <c r="G288" s="39" t="s">
        <v>22</v>
      </c>
      <c r="H288" s="37" t="e">
        <v>#N/A</v>
      </c>
      <c r="I288" s="38" t="str">
        <f>_xlfn.XLOOKUP((CONCATENATE(Table35[[#This Row],[Subject Id]],"-T0")),'In the Lab'!A:A,'In the Lab'!G:G)</f>
        <v>yes</v>
      </c>
      <c r="J288" s="49" t="e">
        <f>_xlfn.XLOOKUP(Table35[[#This Row],[Subject Id]],'T1 Blood'!A:A,'T1 Blood'!I:I)</f>
        <v>#N/A</v>
      </c>
      <c r="K288" s="49" t="e">
        <f>_xlfn.XLOOKUP(Table35[[#This Row],[Subject Id]],'T1 Blood'!A:A,'T1 Blood'!H:H)</f>
        <v>#N/A</v>
      </c>
      <c r="L288" s="49" t="e">
        <f>_xlfn.XLOOKUP(Table35[[#This Row],[Subject Id]],'T1 Assayed'!A:A,'T1 Assayed'!D:D)</f>
        <v>#N/A</v>
      </c>
      <c r="M288" s="49" t="e">
        <v>#N/A</v>
      </c>
      <c r="N288" s="49" t="e">
        <v>#N/A</v>
      </c>
      <c r="O288" s="49" t="e">
        <f>_xlfn.XLOOKUP((CONCATENATE(Table35[[#This Row],[Subject Id]],"-T1")),'In the Lab'!A:A,'In the Lab'!G:G)</f>
        <v>#N/A</v>
      </c>
      <c r="P288" s="42" t="e">
        <f>_xlfn.XLOOKUP(Table35[[#This Row],[Subject Id]],'TPD Blood'!A:A,'TPD Blood'!B:B)</f>
        <v>#N/A</v>
      </c>
      <c r="Q288" s="42" t="e">
        <f>_xlfn.XLOOKUP(Table35[[#This Row],[Subject Id]],'TPD Assayed'!A:A,'TPD Assayed'!C:C)</f>
        <v>#N/A</v>
      </c>
      <c r="V288"/>
      <c r="Y288"/>
      <c r="Z288"/>
      <c r="AA288"/>
      <c r="AB288"/>
    </row>
    <row r="289" spans="1:28">
      <c r="A289" t="s">
        <v>351</v>
      </c>
      <c r="B289" t="str">
        <f>MID(Table35[[#This Row],[Subject Id]],13,1)</f>
        <v>N</v>
      </c>
      <c r="C289" t="str">
        <f>_xlfn.XLOOKUP(Table35[[#This Row],[Subject Id]],Table2[Subject Id],Table2[Event date])</f>
        <v>2016-11-22</v>
      </c>
      <c r="D289" s="37" t="str">
        <f>_xlfn.XLOOKUP(Table35[[#This Row],[Subject Id]],'T0 Blood'!A:A,'T0 Blood'!I:I)</f>
        <v>041-8100-0</v>
      </c>
      <c r="E289" s="37" t="str">
        <f>_xlfn.XLOOKUP(Table35[[#This Row],[Subject Id]],'T0 Blood'!A:A,'T0 Blood'!H:H)</f>
        <v>2016-11-22</v>
      </c>
      <c r="F289" s="69" t="str">
        <f>_xlfn.XLOOKUP(Table35[[#This Row],[Subject Id]],T0Assayed!D:D,T0Assayed!F:F)</f>
        <v>OH2022_024</v>
      </c>
      <c r="G289" s="39" t="s">
        <v>22</v>
      </c>
      <c r="H289" s="37" t="e">
        <v>#N/A</v>
      </c>
      <c r="I289" s="38" t="str">
        <f>_xlfn.XLOOKUP((CONCATENATE(Table35[[#This Row],[Subject Id]],"-T0")),'In the Lab'!A:A,'In the Lab'!G:G)</f>
        <v>yes</v>
      </c>
      <c r="J289" s="49" t="e">
        <f>_xlfn.XLOOKUP(Table35[[#This Row],[Subject Id]],'T1 Blood'!A:A,'T1 Blood'!I:I)</f>
        <v>#N/A</v>
      </c>
      <c r="K289" s="49" t="e">
        <f>_xlfn.XLOOKUP(Table35[[#This Row],[Subject Id]],'T1 Blood'!A:A,'T1 Blood'!H:H)</f>
        <v>#N/A</v>
      </c>
      <c r="L289" s="49" t="e">
        <f>_xlfn.XLOOKUP(Table35[[#This Row],[Subject Id]],'T1 Assayed'!A:A,'T1 Assayed'!D:D)</f>
        <v>#N/A</v>
      </c>
      <c r="M289" s="49" t="e">
        <v>#N/A</v>
      </c>
      <c r="N289" s="49" t="e">
        <v>#N/A</v>
      </c>
      <c r="O289" s="49" t="e">
        <f>_xlfn.XLOOKUP((CONCATENATE(Table35[[#This Row],[Subject Id]],"-T1")),'In the Lab'!A:A,'In the Lab'!G:G)</f>
        <v>#N/A</v>
      </c>
      <c r="P289" s="42" t="e">
        <f>_xlfn.XLOOKUP(Table35[[#This Row],[Subject Id]],'TPD Blood'!A:A,'TPD Blood'!B:B)</f>
        <v>#N/A</v>
      </c>
      <c r="Q289" s="42" t="e">
        <f>_xlfn.XLOOKUP(Table35[[#This Row],[Subject Id]],'TPD Assayed'!A:A,'TPD Assayed'!C:C)</f>
        <v>#N/A</v>
      </c>
      <c r="V289"/>
      <c r="Y289"/>
      <c r="Z289"/>
      <c r="AA289"/>
      <c r="AB289"/>
    </row>
    <row r="290" spans="1:28">
      <c r="A290" t="s">
        <v>352</v>
      </c>
      <c r="B290" t="str">
        <f>MID(Table35[[#This Row],[Subject Id]],13,1)</f>
        <v>N</v>
      </c>
      <c r="C290" t="str">
        <f>_xlfn.XLOOKUP(Table35[[#This Row],[Subject Id]],Table2[Subject Id],Table2[Event date])</f>
        <v>2016-12-01</v>
      </c>
      <c r="D290" s="37" t="str">
        <f>_xlfn.XLOOKUP(Table35[[#This Row],[Subject Id]],'T0 Blood'!A:A,'T0 Blood'!I:I)</f>
        <v>041-8103-0</v>
      </c>
      <c r="E290" s="37" t="str">
        <f>_xlfn.XLOOKUP(Table35[[#This Row],[Subject Id]],'T0 Blood'!A:A,'T0 Blood'!H:H)</f>
        <v>2016-12-01</v>
      </c>
      <c r="F290" s="69" t="str">
        <f>_xlfn.XLOOKUP(Table35[[#This Row],[Subject Id]],T0Assayed!D:D,T0Assayed!F:F)</f>
        <v>OH2022_024</v>
      </c>
      <c r="G290" s="39" t="s">
        <v>22</v>
      </c>
      <c r="H290" s="37" t="e">
        <v>#N/A</v>
      </c>
      <c r="I290" s="38" t="str">
        <f>_xlfn.XLOOKUP((CONCATENATE(Table35[[#This Row],[Subject Id]],"-T0")),'In the Lab'!A:A,'In the Lab'!G:G)</f>
        <v>yes</v>
      </c>
      <c r="J290" s="49" t="e">
        <f>_xlfn.XLOOKUP(Table35[[#This Row],[Subject Id]],'T1 Blood'!A:A,'T1 Blood'!I:I)</f>
        <v>#N/A</v>
      </c>
      <c r="K290" s="49" t="e">
        <f>_xlfn.XLOOKUP(Table35[[#This Row],[Subject Id]],'T1 Blood'!A:A,'T1 Blood'!H:H)</f>
        <v>#N/A</v>
      </c>
      <c r="L290" s="49" t="e">
        <f>_xlfn.XLOOKUP(Table35[[#This Row],[Subject Id]],'T1 Assayed'!A:A,'T1 Assayed'!D:D)</f>
        <v>#N/A</v>
      </c>
      <c r="M290" s="49" t="e">
        <v>#N/A</v>
      </c>
      <c r="N290" s="49" t="e">
        <v>#N/A</v>
      </c>
      <c r="O290" s="49" t="e">
        <f>_xlfn.XLOOKUP((CONCATENATE(Table35[[#This Row],[Subject Id]],"-T1")),'In the Lab'!A:A,'In the Lab'!G:G)</f>
        <v>#N/A</v>
      </c>
      <c r="P290" s="42" t="e">
        <f>_xlfn.XLOOKUP(Table35[[#This Row],[Subject Id]],'TPD Blood'!A:A,'TPD Blood'!B:B)</f>
        <v>#N/A</v>
      </c>
      <c r="Q290" s="42" t="e">
        <f>_xlfn.XLOOKUP(Table35[[#This Row],[Subject Id]],'TPD Assayed'!A:A,'TPD Assayed'!C:C)</f>
        <v>#N/A</v>
      </c>
      <c r="V290"/>
      <c r="Y290"/>
      <c r="Z290"/>
      <c r="AA290"/>
      <c r="AB290"/>
    </row>
    <row r="291" spans="1:28">
      <c r="A291" t="s">
        <v>353</v>
      </c>
      <c r="B291" t="str">
        <f>MID(Table35[[#This Row],[Subject Id]],13,1)</f>
        <v>N</v>
      </c>
      <c r="C291" t="str">
        <f>_xlfn.XLOOKUP(Table35[[#This Row],[Subject Id]],Table2[Subject Id],Table2[Event date])</f>
        <v>2016-12-14</v>
      </c>
      <c r="D291" s="37" t="str">
        <f>_xlfn.XLOOKUP(Table35[[#This Row],[Subject Id]],'T0 Blood'!A:A,'T0 Blood'!I:I)</f>
        <v>041-8105-0</v>
      </c>
      <c r="E291" s="37" t="str">
        <f>_xlfn.XLOOKUP(Table35[[#This Row],[Subject Id]],'T0 Blood'!A:A,'T0 Blood'!H:H)</f>
        <v>2016-12-14</v>
      </c>
      <c r="F291" s="69" t="str">
        <f>_xlfn.XLOOKUP(Table35[[#This Row],[Subject Id]],T0Assayed!D:D,T0Assayed!F:F)</f>
        <v>OH2022_024</v>
      </c>
      <c r="G291" s="39" t="s">
        <v>22</v>
      </c>
      <c r="H291" s="37" t="e">
        <v>#N/A</v>
      </c>
      <c r="I291" s="38" t="str">
        <f>_xlfn.XLOOKUP((CONCATENATE(Table35[[#This Row],[Subject Id]],"-T0")),'In the Lab'!A:A,'In the Lab'!G:G)</f>
        <v>yes</v>
      </c>
      <c r="J291" s="49" t="e">
        <f>_xlfn.XLOOKUP(Table35[[#This Row],[Subject Id]],'T1 Blood'!A:A,'T1 Blood'!I:I)</f>
        <v>#N/A</v>
      </c>
      <c r="K291" s="49" t="e">
        <f>_xlfn.XLOOKUP(Table35[[#This Row],[Subject Id]],'T1 Blood'!A:A,'T1 Blood'!H:H)</f>
        <v>#N/A</v>
      </c>
      <c r="L291" s="49" t="e">
        <f>_xlfn.XLOOKUP(Table35[[#This Row],[Subject Id]],'T1 Assayed'!A:A,'T1 Assayed'!D:D)</f>
        <v>#N/A</v>
      </c>
      <c r="M291" s="49" t="e">
        <v>#N/A</v>
      </c>
      <c r="N291" s="49" t="e">
        <v>#N/A</v>
      </c>
      <c r="O291" s="49" t="e">
        <f>_xlfn.XLOOKUP((CONCATENATE(Table35[[#This Row],[Subject Id]],"-T1")),'In the Lab'!A:A,'In the Lab'!G:G)</f>
        <v>#N/A</v>
      </c>
      <c r="P291" s="42" t="e">
        <f>_xlfn.XLOOKUP(Table35[[#This Row],[Subject Id]],'TPD Blood'!A:A,'TPD Blood'!B:B)</f>
        <v>#N/A</v>
      </c>
      <c r="Q291" s="42" t="e">
        <f>_xlfn.XLOOKUP(Table35[[#This Row],[Subject Id]],'TPD Assayed'!A:A,'TPD Assayed'!C:C)</f>
        <v>#N/A</v>
      </c>
      <c r="V291"/>
      <c r="Y291"/>
      <c r="Z291"/>
      <c r="AA291"/>
      <c r="AB291"/>
    </row>
    <row r="292" spans="1:28">
      <c r="A292" t="s">
        <v>354</v>
      </c>
      <c r="B292" t="str">
        <f>MID(Table35[[#This Row],[Subject Id]],13,1)</f>
        <v>N</v>
      </c>
      <c r="C292" t="str">
        <f>_xlfn.XLOOKUP(Table35[[#This Row],[Subject Id]],Table2[Subject Id],Table2[Event date])</f>
        <v>2016-12-19</v>
      </c>
      <c r="D292" s="37" t="str">
        <f>_xlfn.XLOOKUP(Table35[[#This Row],[Subject Id]],'T0 Blood'!A:A,'T0 Blood'!I:I)</f>
        <v>041-8106-0</v>
      </c>
      <c r="E292" s="37" t="str">
        <f>_xlfn.XLOOKUP(Table35[[#This Row],[Subject Id]],'T0 Blood'!A:A,'T0 Blood'!H:H)</f>
        <v>2016-12-19</v>
      </c>
      <c r="F292" s="69" t="str">
        <f>_xlfn.XLOOKUP(Table35[[#This Row],[Subject Id]],T0Assayed!D:D,T0Assayed!F:F)</f>
        <v>OH2022_024</v>
      </c>
      <c r="G292" s="39" t="s">
        <v>22</v>
      </c>
      <c r="H292" s="37" t="e">
        <v>#N/A</v>
      </c>
      <c r="I292" s="38" t="str">
        <f>_xlfn.XLOOKUP((CONCATENATE(Table35[[#This Row],[Subject Id]],"-T0")),'In the Lab'!A:A,'In the Lab'!G:G)</f>
        <v>yes</v>
      </c>
      <c r="J292" s="49" t="e">
        <f>_xlfn.XLOOKUP(Table35[[#This Row],[Subject Id]],'T1 Blood'!A:A,'T1 Blood'!I:I)</f>
        <v>#N/A</v>
      </c>
      <c r="K292" s="49" t="e">
        <f>_xlfn.XLOOKUP(Table35[[#This Row],[Subject Id]],'T1 Blood'!A:A,'T1 Blood'!H:H)</f>
        <v>#N/A</v>
      </c>
      <c r="L292" s="49" t="e">
        <f>_xlfn.XLOOKUP(Table35[[#This Row],[Subject Id]],'T1 Assayed'!A:A,'T1 Assayed'!D:D)</f>
        <v>#N/A</v>
      </c>
      <c r="M292" s="49" t="e">
        <v>#N/A</v>
      </c>
      <c r="N292" s="49" t="e">
        <v>#N/A</v>
      </c>
      <c r="O292" s="49" t="e">
        <f>_xlfn.XLOOKUP((CONCATENATE(Table35[[#This Row],[Subject Id]],"-T1")),'In the Lab'!A:A,'In the Lab'!G:G)</f>
        <v>#N/A</v>
      </c>
      <c r="P292" s="42" t="e">
        <f>_xlfn.XLOOKUP(Table35[[#This Row],[Subject Id]],'TPD Blood'!A:A,'TPD Blood'!B:B)</f>
        <v>#N/A</v>
      </c>
      <c r="Q292" s="42" t="e">
        <f>_xlfn.XLOOKUP(Table35[[#This Row],[Subject Id]],'TPD Assayed'!A:A,'TPD Assayed'!C:C)</f>
        <v>#N/A</v>
      </c>
      <c r="V292"/>
      <c r="Y292"/>
      <c r="Z292"/>
      <c r="AA292"/>
      <c r="AB292"/>
    </row>
    <row r="293" spans="1:28">
      <c r="A293" t="s">
        <v>355</v>
      </c>
      <c r="B293" t="str">
        <f>MID(Table35[[#This Row],[Subject Id]],13,1)</f>
        <v>N</v>
      </c>
      <c r="C293" t="str">
        <f>_xlfn.XLOOKUP(Table35[[#This Row],[Subject Id]],Table2[Subject Id],Table2[Event date])</f>
        <v>2016-12-14</v>
      </c>
      <c r="D293" s="37" t="str">
        <f>_xlfn.XLOOKUP(Table35[[#This Row],[Subject Id]],'T0 Blood'!A:A,'T0 Blood'!I:I)</f>
        <v>041-8108-0</v>
      </c>
      <c r="E293" s="37" t="str">
        <f>_xlfn.XLOOKUP(Table35[[#This Row],[Subject Id]],'T0 Blood'!A:A,'T0 Blood'!H:H)</f>
        <v>2016-12-14</v>
      </c>
      <c r="F293" s="69" t="str">
        <f>_xlfn.XLOOKUP(Table35[[#This Row],[Subject Id]],T0Assayed!D:D,T0Assayed!F:F)</f>
        <v>OH2022_024</v>
      </c>
      <c r="G293" s="39" t="s">
        <v>22</v>
      </c>
      <c r="H293" s="37" t="e">
        <v>#N/A</v>
      </c>
      <c r="I293" s="38" t="str">
        <f>_xlfn.XLOOKUP((CONCATENATE(Table35[[#This Row],[Subject Id]],"-T0")),'In the Lab'!A:A,'In the Lab'!G:G)</f>
        <v>yes</v>
      </c>
      <c r="J293" s="49" t="e">
        <f>_xlfn.XLOOKUP(Table35[[#This Row],[Subject Id]],'T1 Blood'!A:A,'T1 Blood'!I:I)</f>
        <v>#N/A</v>
      </c>
      <c r="K293" s="49" t="e">
        <f>_xlfn.XLOOKUP(Table35[[#This Row],[Subject Id]],'T1 Blood'!A:A,'T1 Blood'!H:H)</f>
        <v>#N/A</v>
      </c>
      <c r="L293" s="49" t="e">
        <f>_xlfn.XLOOKUP(Table35[[#This Row],[Subject Id]],'T1 Assayed'!A:A,'T1 Assayed'!D:D)</f>
        <v>#N/A</v>
      </c>
      <c r="M293" s="49" t="e">
        <v>#N/A</v>
      </c>
      <c r="N293" s="49" t="e">
        <v>#N/A</v>
      </c>
      <c r="O293" s="49" t="e">
        <f>_xlfn.XLOOKUP((CONCATENATE(Table35[[#This Row],[Subject Id]],"-T1")),'In the Lab'!A:A,'In the Lab'!G:G)</f>
        <v>#N/A</v>
      </c>
      <c r="P293" s="42" t="e">
        <f>_xlfn.XLOOKUP(Table35[[#This Row],[Subject Id]],'TPD Blood'!A:A,'TPD Blood'!B:B)</f>
        <v>#N/A</v>
      </c>
      <c r="Q293" s="42" t="e">
        <f>_xlfn.XLOOKUP(Table35[[#This Row],[Subject Id]],'TPD Assayed'!A:A,'TPD Assayed'!C:C)</f>
        <v>#N/A</v>
      </c>
      <c r="V293"/>
      <c r="Y293"/>
      <c r="Z293"/>
      <c r="AA293"/>
      <c r="AB293"/>
    </row>
    <row r="294" spans="1:28">
      <c r="A294" t="s">
        <v>356</v>
      </c>
      <c r="B294" t="str">
        <f>MID(Table35[[#This Row],[Subject Id]],13,1)</f>
        <v>N</v>
      </c>
      <c r="C294" t="str">
        <f>_xlfn.XLOOKUP(Table35[[#This Row],[Subject Id]],Table2[Subject Id],Table2[Event date])</f>
        <v>2017-01-26</v>
      </c>
      <c r="D294" s="37" t="str">
        <f>_xlfn.XLOOKUP(Table35[[#This Row],[Subject Id]],'T0 Blood'!A:A,'T0 Blood'!I:I)</f>
        <v>041-8116-0</v>
      </c>
      <c r="E294" s="37" t="str">
        <f>_xlfn.XLOOKUP(Table35[[#This Row],[Subject Id]],'T0 Blood'!A:A,'T0 Blood'!H:H)</f>
        <v>2017-01-26</v>
      </c>
      <c r="F294" s="69" t="str">
        <f>_xlfn.XLOOKUP(Table35[[#This Row],[Subject Id]],T0Assayed!D:D,T0Assayed!F:F)</f>
        <v>OH2022_024</v>
      </c>
      <c r="G294" s="39" t="s">
        <v>22</v>
      </c>
      <c r="H294" s="37" t="e">
        <v>#N/A</v>
      </c>
      <c r="I294" s="38" t="str">
        <f>_xlfn.XLOOKUP((CONCATENATE(Table35[[#This Row],[Subject Id]],"-T0")),'In the Lab'!A:A,'In the Lab'!G:G)</f>
        <v>yes</v>
      </c>
      <c r="J294" s="49" t="e">
        <f>_xlfn.XLOOKUP(Table35[[#This Row],[Subject Id]],'T1 Blood'!A:A,'T1 Blood'!I:I)</f>
        <v>#N/A</v>
      </c>
      <c r="K294" s="49" t="e">
        <f>_xlfn.XLOOKUP(Table35[[#This Row],[Subject Id]],'T1 Blood'!A:A,'T1 Blood'!H:H)</f>
        <v>#N/A</v>
      </c>
      <c r="L294" s="49" t="e">
        <f>_xlfn.XLOOKUP(Table35[[#This Row],[Subject Id]],'T1 Assayed'!A:A,'T1 Assayed'!D:D)</f>
        <v>#N/A</v>
      </c>
      <c r="M294" s="49" t="e">
        <v>#N/A</v>
      </c>
      <c r="N294" s="49" t="e">
        <v>#N/A</v>
      </c>
      <c r="O294" s="49" t="e">
        <f>_xlfn.XLOOKUP((CONCATENATE(Table35[[#This Row],[Subject Id]],"-T1")),'In the Lab'!A:A,'In the Lab'!G:G)</f>
        <v>#N/A</v>
      </c>
      <c r="P294" s="42" t="e">
        <f>_xlfn.XLOOKUP(Table35[[#This Row],[Subject Id]],'TPD Blood'!A:A,'TPD Blood'!B:B)</f>
        <v>#N/A</v>
      </c>
      <c r="Q294" s="42" t="e">
        <f>_xlfn.XLOOKUP(Table35[[#This Row],[Subject Id]],'TPD Assayed'!A:A,'TPD Assayed'!C:C)</f>
        <v>#N/A</v>
      </c>
      <c r="V294"/>
      <c r="Y294"/>
      <c r="Z294"/>
      <c r="AA294"/>
      <c r="AB294"/>
    </row>
    <row r="295" spans="1:28">
      <c r="A295" t="s">
        <v>357</v>
      </c>
      <c r="B295" t="str">
        <f>MID(Table35[[#This Row],[Subject Id]],13,1)</f>
        <v>N</v>
      </c>
      <c r="C295" t="str">
        <f>_xlfn.XLOOKUP(Table35[[#This Row],[Subject Id]],Table2[Subject Id],Table2[Event date])</f>
        <v>2017-02-09</v>
      </c>
      <c r="D295" s="37" t="str">
        <f>_xlfn.XLOOKUP(Table35[[#This Row],[Subject Id]],'T0 Blood'!A:A,'T0 Blood'!I:I)</f>
        <v>041-8122-0</v>
      </c>
      <c r="E295" s="37" t="str">
        <f>_xlfn.XLOOKUP(Table35[[#This Row],[Subject Id]],'T0 Blood'!A:A,'T0 Blood'!H:H)</f>
        <v>2017-02-09</v>
      </c>
      <c r="F295" s="69" t="str">
        <f>_xlfn.XLOOKUP(Table35[[#This Row],[Subject Id]],T0Assayed!D:D,T0Assayed!F:F)</f>
        <v>OH2022_024</v>
      </c>
      <c r="G295" s="39" t="s">
        <v>22</v>
      </c>
      <c r="H295" s="37" t="e">
        <v>#N/A</v>
      </c>
      <c r="I295" s="38" t="str">
        <f>_xlfn.XLOOKUP((CONCATENATE(Table35[[#This Row],[Subject Id]],"-T0")),'In the Lab'!A:A,'In the Lab'!G:G)</f>
        <v>yes</v>
      </c>
      <c r="J295" s="49" t="e">
        <f>_xlfn.XLOOKUP(Table35[[#This Row],[Subject Id]],'T1 Blood'!A:A,'T1 Blood'!I:I)</f>
        <v>#N/A</v>
      </c>
      <c r="K295" s="49" t="e">
        <f>_xlfn.XLOOKUP(Table35[[#This Row],[Subject Id]],'T1 Blood'!A:A,'T1 Blood'!H:H)</f>
        <v>#N/A</v>
      </c>
      <c r="L295" s="49" t="e">
        <f>_xlfn.XLOOKUP(Table35[[#This Row],[Subject Id]],'T1 Assayed'!A:A,'T1 Assayed'!D:D)</f>
        <v>#N/A</v>
      </c>
      <c r="M295" s="49" t="e">
        <v>#N/A</v>
      </c>
      <c r="N295" s="49" t="e">
        <v>#N/A</v>
      </c>
      <c r="O295" s="49" t="e">
        <f>_xlfn.XLOOKUP((CONCATENATE(Table35[[#This Row],[Subject Id]],"-T1")),'In the Lab'!A:A,'In the Lab'!G:G)</f>
        <v>#N/A</v>
      </c>
      <c r="P295" s="42" t="e">
        <f>_xlfn.XLOOKUP(Table35[[#This Row],[Subject Id]],'TPD Blood'!A:A,'TPD Blood'!B:B)</f>
        <v>#N/A</v>
      </c>
      <c r="Q295" s="42" t="e">
        <f>_xlfn.XLOOKUP(Table35[[#This Row],[Subject Id]],'TPD Assayed'!A:A,'TPD Assayed'!C:C)</f>
        <v>#N/A</v>
      </c>
      <c r="V295"/>
      <c r="Y295"/>
      <c r="Z295"/>
      <c r="AA295"/>
      <c r="AB295"/>
    </row>
    <row r="296" spans="1:28">
      <c r="A296" t="s">
        <v>358</v>
      </c>
      <c r="B296" t="str">
        <f>MID(Table35[[#This Row],[Subject Id]],13,1)</f>
        <v>N</v>
      </c>
      <c r="C296" t="str">
        <f>_xlfn.XLOOKUP(Table35[[#This Row],[Subject Id]],Table2[Subject Id],Table2[Event date])</f>
        <v>2017-02-06</v>
      </c>
      <c r="D296" s="37" t="str">
        <f>_xlfn.XLOOKUP(Table35[[#This Row],[Subject Id]],'T0 Blood'!A:A,'T0 Blood'!I:I)</f>
        <v>041-8128-0</v>
      </c>
      <c r="E296" s="37" t="str">
        <f>_xlfn.XLOOKUP(Table35[[#This Row],[Subject Id]],'T0 Blood'!A:A,'T0 Blood'!H:H)</f>
        <v>2017-02-06</v>
      </c>
      <c r="F296" s="69" t="str">
        <f>_xlfn.XLOOKUP(Table35[[#This Row],[Subject Id]],T0Assayed!D:D,T0Assayed!F:F)</f>
        <v>OH2022_024</v>
      </c>
      <c r="G296" s="39" t="s">
        <v>22</v>
      </c>
      <c r="H296" s="37" t="e">
        <v>#N/A</v>
      </c>
      <c r="I296" s="38" t="str">
        <f>_xlfn.XLOOKUP((CONCATENATE(Table35[[#This Row],[Subject Id]],"-T0")),'In the Lab'!A:A,'In the Lab'!G:G)</f>
        <v>yes</v>
      </c>
      <c r="J296" s="49" t="e">
        <f>_xlfn.XLOOKUP(Table35[[#This Row],[Subject Id]],'T1 Blood'!A:A,'T1 Blood'!I:I)</f>
        <v>#N/A</v>
      </c>
      <c r="K296" s="49" t="e">
        <f>_xlfn.XLOOKUP(Table35[[#This Row],[Subject Id]],'T1 Blood'!A:A,'T1 Blood'!H:H)</f>
        <v>#N/A</v>
      </c>
      <c r="L296" s="49" t="e">
        <f>_xlfn.XLOOKUP(Table35[[#This Row],[Subject Id]],'T1 Assayed'!A:A,'T1 Assayed'!D:D)</f>
        <v>#N/A</v>
      </c>
      <c r="M296" s="49" t="e">
        <v>#N/A</v>
      </c>
      <c r="N296" s="49" t="e">
        <v>#N/A</v>
      </c>
      <c r="O296" s="49" t="e">
        <f>_xlfn.XLOOKUP((CONCATENATE(Table35[[#This Row],[Subject Id]],"-T1")),'In the Lab'!A:A,'In the Lab'!G:G)</f>
        <v>#N/A</v>
      </c>
      <c r="P296" s="42" t="e">
        <f>_xlfn.XLOOKUP(Table35[[#This Row],[Subject Id]],'TPD Blood'!A:A,'TPD Blood'!B:B)</f>
        <v>#N/A</v>
      </c>
      <c r="Q296" s="42" t="e">
        <f>_xlfn.XLOOKUP(Table35[[#This Row],[Subject Id]],'TPD Assayed'!A:A,'TPD Assayed'!C:C)</f>
        <v>#N/A</v>
      </c>
      <c r="V296"/>
      <c r="Y296"/>
      <c r="Z296"/>
      <c r="AA296"/>
      <c r="AB296"/>
    </row>
    <row r="297" spans="1:28">
      <c r="A297" t="s">
        <v>359</v>
      </c>
      <c r="B297" t="str">
        <f>MID(Table35[[#This Row],[Subject Id]],13,1)</f>
        <v>N</v>
      </c>
      <c r="C297" t="str">
        <f>_xlfn.XLOOKUP(Table35[[#This Row],[Subject Id]],Table2[Subject Id],Table2[Event date])</f>
        <v>2017-02-22</v>
      </c>
      <c r="D297" s="37" t="str">
        <f>_xlfn.XLOOKUP(Table35[[#This Row],[Subject Id]],'T0 Blood'!A:A,'T0 Blood'!I:I)</f>
        <v>041-8132-0</v>
      </c>
      <c r="E297" s="37" t="str">
        <f>_xlfn.XLOOKUP(Table35[[#This Row],[Subject Id]],'T0 Blood'!A:A,'T0 Blood'!H:H)</f>
        <v>2017-02-22</v>
      </c>
      <c r="F297" s="69" t="str">
        <f>_xlfn.XLOOKUP(Table35[[#This Row],[Subject Id]],T0Assayed!D:D,T0Assayed!F:F)</f>
        <v>OH2022_024</v>
      </c>
      <c r="G297" s="39" t="s">
        <v>22</v>
      </c>
      <c r="H297" s="37" t="e">
        <v>#N/A</v>
      </c>
      <c r="I297" s="38" t="str">
        <f>_xlfn.XLOOKUP((CONCATENATE(Table35[[#This Row],[Subject Id]],"-T0")),'In the Lab'!A:A,'In the Lab'!G:G)</f>
        <v>yes</v>
      </c>
      <c r="J297" s="49" t="e">
        <f>_xlfn.XLOOKUP(Table35[[#This Row],[Subject Id]],'T1 Blood'!A:A,'T1 Blood'!I:I)</f>
        <v>#N/A</v>
      </c>
      <c r="K297" s="49" t="e">
        <f>_xlfn.XLOOKUP(Table35[[#This Row],[Subject Id]],'T1 Blood'!A:A,'T1 Blood'!H:H)</f>
        <v>#N/A</v>
      </c>
      <c r="L297" s="49" t="e">
        <f>_xlfn.XLOOKUP(Table35[[#This Row],[Subject Id]],'T1 Assayed'!A:A,'T1 Assayed'!D:D)</f>
        <v>#N/A</v>
      </c>
      <c r="M297" s="49" t="e">
        <v>#N/A</v>
      </c>
      <c r="N297" s="49" t="e">
        <v>#N/A</v>
      </c>
      <c r="O297" s="49" t="e">
        <f>_xlfn.XLOOKUP((CONCATENATE(Table35[[#This Row],[Subject Id]],"-T1")),'In the Lab'!A:A,'In the Lab'!G:G)</f>
        <v>#N/A</v>
      </c>
      <c r="P297" s="42" t="e">
        <f>_xlfn.XLOOKUP(Table35[[#This Row],[Subject Id]],'TPD Blood'!A:A,'TPD Blood'!B:B)</f>
        <v>#N/A</v>
      </c>
      <c r="Q297" s="42" t="e">
        <f>_xlfn.XLOOKUP(Table35[[#This Row],[Subject Id]],'TPD Assayed'!A:A,'TPD Assayed'!C:C)</f>
        <v>#N/A</v>
      </c>
      <c r="V297"/>
      <c r="Y297"/>
      <c r="Z297"/>
      <c r="AA297"/>
      <c r="AB297"/>
    </row>
    <row r="298" spans="1:28">
      <c r="A298" t="s">
        <v>360</v>
      </c>
      <c r="B298" t="str">
        <f>MID(Table35[[#This Row],[Subject Id]],13,1)</f>
        <v>N</v>
      </c>
      <c r="C298" t="str">
        <f>_xlfn.XLOOKUP(Table35[[#This Row],[Subject Id]],Table2[Subject Id],Table2[Event date])</f>
        <v>2017-03-08</v>
      </c>
      <c r="D298" s="37" t="str">
        <f>_xlfn.XLOOKUP(Table35[[#This Row],[Subject Id]],'T0 Blood'!A:A,'T0 Blood'!I:I)</f>
        <v>041-8134-0</v>
      </c>
      <c r="E298" s="37" t="str">
        <f>_xlfn.XLOOKUP(Table35[[#This Row],[Subject Id]],'T0 Blood'!A:A,'T0 Blood'!H:H)</f>
        <v>2017-03-08</v>
      </c>
      <c r="F298" s="69" t="str">
        <f>_xlfn.XLOOKUP(Table35[[#This Row],[Subject Id]],T0Assayed!D:D,T0Assayed!F:F)</f>
        <v>OH2022_024</v>
      </c>
      <c r="G298" s="39" t="s">
        <v>22</v>
      </c>
      <c r="H298" s="37" t="e">
        <v>#N/A</v>
      </c>
      <c r="I298" s="38" t="str">
        <f>_xlfn.XLOOKUP((CONCATENATE(Table35[[#This Row],[Subject Id]],"-T0")),'In the Lab'!A:A,'In the Lab'!G:G)</f>
        <v>yes</v>
      </c>
      <c r="J298" s="49" t="e">
        <f>_xlfn.XLOOKUP(Table35[[#This Row],[Subject Id]],'T1 Blood'!A:A,'T1 Blood'!I:I)</f>
        <v>#N/A</v>
      </c>
      <c r="K298" s="49" t="e">
        <f>_xlfn.XLOOKUP(Table35[[#This Row],[Subject Id]],'T1 Blood'!A:A,'T1 Blood'!H:H)</f>
        <v>#N/A</v>
      </c>
      <c r="L298" s="49" t="e">
        <f>_xlfn.XLOOKUP(Table35[[#This Row],[Subject Id]],'T1 Assayed'!A:A,'T1 Assayed'!D:D)</f>
        <v>#N/A</v>
      </c>
      <c r="M298" s="49" t="e">
        <v>#N/A</v>
      </c>
      <c r="N298" s="49" t="e">
        <v>#N/A</v>
      </c>
      <c r="O298" s="49" t="e">
        <f>_xlfn.XLOOKUP((CONCATENATE(Table35[[#This Row],[Subject Id]],"-T1")),'In the Lab'!A:A,'In the Lab'!G:G)</f>
        <v>#N/A</v>
      </c>
      <c r="P298" s="42" t="e">
        <f>_xlfn.XLOOKUP(Table35[[#This Row],[Subject Id]],'TPD Blood'!A:A,'TPD Blood'!B:B)</f>
        <v>#N/A</v>
      </c>
      <c r="Q298" s="42" t="e">
        <f>_xlfn.XLOOKUP(Table35[[#This Row],[Subject Id]],'TPD Assayed'!A:A,'TPD Assayed'!C:C)</f>
        <v>#N/A</v>
      </c>
      <c r="V298"/>
      <c r="Y298"/>
      <c r="Z298"/>
      <c r="AA298"/>
      <c r="AB298"/>
    </row>
    <row r="299" spans="1:28">
      <c r="A299" t="s">
        <v>361</v>
      </c>
      <c r="B299" t="str">
        <f>MID(Table35[[#This Row],[Subject Id]],13,1)</f>
        <v>N</v>
      </c>
      <c r="C299" t="str">
        <f>_xlfn.XLOOKUP(Table35[[#This Row],[Subject Id]],Table2[Subject Id],Table2[Event date])</f>
        <v>2017-03-17</v>
      </c>
      <c r="D299" s="37" t="str">
        <f>_xlfn.XLOOKUP(Table35[[#This Row],[Subject Id]],'T0 Blood'!A:A,'T0 Blood'!I:I)</f>
        <v>041-8135-0</v>
      </c>
      <c r="E299" s="37" t="str">
        <f>_xlfn.XLOOKUP(Table35[[#This Row],[Subject Id]],'T0 Blood'!A:A,'T0 Blood'!H:H)</f>
        <v>2017-03-17</v>
      </c>
      <c r="F299" s="69" t="str">
        <f>_xlfn.XLOOKUP(Table35[[#This Row],[Subject Id]],T0Assayed!D:D,T0Assayed!F:F)</f>
        <v>OH2022_024</v>
      </c>
      <c r="G299" s="39" t="s">
        <v>22</v>
      </c>
      <c r="H299" s="37" t="e">
        <v>#N/A</v>
      </c>
      <c r="I299" s="38" t="str">
        <f>_xlfn.XLOOKUP((CONCATENATE(Table35[[#This Row],[Subject Id]],"-T0")),'In the Lab'!A:A,'In the Lab'!G:G)</f>
        <v>yes</v>
      </c>
      <c r="J299" s="49" t="e">
        <f>_xlfn.XLOOKUP(Table35[[#This Row],[Subject Id]],'T1 Blood'!A:A,'T1 Blood'!I:I)</f>
        <v>#N/A</v>
      </c>
      <c r="K299" s="49" t="e">
        <f>_xlfn.XLOOKUP(Table35[[#This Row],[Subject Id]],'T1 Blood'!A:A,'T1 Blood'!H:H)</f>
        <v>#N/A</v>
      </c>
      <c r="L299" s="49" t="e">
        <f>_xlfn.XLOOKUP(Table35[[#This Row],[Subject Id]],'T1 Assayed'!A:A,'T1 Assayed'!D:D)</f>
        <v>#N/A</v>
      </c>
      <c r="M299" s="49" t="e">
        <v>#N/A</v>
      </c>
      <c r="N299" s="49" t="e">
        <v>#N/A</v>
      </c>
      <c r="O299" s="49" t="e">
        <f>_xlfn.XLOOKUP((CONCATENATE(Table35[[#This Row],[Subject Id]],"-T1")),'In the Lab'!A:A,'In the Lab'!G:G)</f>
        <v>#N/A</v>
      </c>
      <c r="P299" s="42" t="e">
        <f>_xlfn.XLOOKUP(Table35[[#This Row],[Subject Id]],'TPD Blood'!A:A,'TPD Blood'!B:B)</f>
        <v>#N/A</v>
      </c>
      <c r="Q299" s="42" t="e">
        <f>_xlfn.XLOOKUP(Table35[[#This Row],[Subject Id]],'TPD Assayed'!A:A,'TPD Assayed'!C:C)</f>
        <v>#N/A</v>
      </c>
      <c r="V299"/>
      <c r="Y299"/>
      <c r="Z299"/>
      <c r="AA299"/>
      <c r="AB299"/>
    </row>
    <row r="300" spans="1:28">
      <c r="A300" t="s">
        <v>362</v>
      </c>
      <c r="B300" t="str">
        <f>MID(Table35[[#This Row],[Subject Id]],13,1)</f>
        <v>N</v>
      </c>
      <c r="C300" t="str">
        <f>_xlfn.XLOOKUP(Table35[[#This Row],[Subject Id]],Table2[Subject Id],Table2[Event date])</f>
        <v>2017-03-24</v>
      </c>
      <c r="D300" s="37" t="str">
        <f>_xlfn.XLOOKUP(Table35[[#This Row],[Subject Id]],'T0 Blood'!A:A,'T0 Blood'!I:I)</f>
        <v>041-8136-0</v>
      </c>
      <c r="E300" s="37" t="str">
        <f>_xlfn.XLOOKUP(Table35[[#This Row],[Subject Id]],'T0 Blood'!A:A,'T0 Blood'!H:H)</f>
        <v>2017-03-24</v>
      </c>
      <c r="F300" s="69" t="str">
        <f>_xlfn.XLOOKUP(Table35[[#This Row],[Subject Id]],T0Assayed!D:D,T0Assayed!F:F)</f>
        <v>OH2022_024</v>
      </c>
      <c r="G300" s="39" t="s">
        <v>22</v>
      </c>
      <c r="H300" s="37" t="e">
        <v>#N/A</v>
      </c>
      <c r="I300" s="38" t="str">
        <f>_xlfn.XLOOKUP((CONCATENATE(Table35[[#This Row],[Subject Id]],"-T0")),'In the Lab'!A:A,'In the Lab'!G:G)</f>
        <v>yes</v>
      </c>
      <c r="J300" s="49" t="e">
        <f>_xlfn.XLOOKUP(Table35[[#This Row],[Subject Id]],'T1 Blood'!A:A,'T1 Blood'!I:I)</f>
        <v>#N/A</v>
      </c>
      <c r="K300" s="49" t="e">
        <f>_xlfn.XLOOKUP(Table35[[#This Row],[Subject Id]],'T1 Blood'!A:A,'T1 Blood'!H:H)</f>
        <v>#N/A</v>
      </c>
      <c r="L300" s="49" t="e">
        <f>_xlfn.XLOOKUP(Table35[[#This Row],[Subject Id]],'T1 Assayed'!A:A,'T1 Assayed'!D:D)</f>
        <v>#N/A</v>
      </c>
      <c r="M300" s="49" t="e">
        <v>#N/A</v>
      </c>
      <c r="N300" s="49" t="e">
        <v>#N/A</v>
      </c>
      <c r="O300" s="49" t="e">
        <f>_xlfn.XLOOKUP((CONCATENATE(Table35[[#This Row],[Subject Id]],"-T1")),'In the Lab'!A:A,'In the Lab'!G:G)</f>
        <v>#N/A</v>
      </c>
      <c r="P300" s="42" t="e">
        <f>_xlfn.XLOOKUP(Table35[[#This Row],[Subject Id]],'TPD Blood'!A:A,'TPD Blood'!B:B)</f>
        <v>#N/A</v>
      </c>
      <c r="Q300" s="42" t="e">
        <f>_xlfn.XLOOKUP(Table35[[#This Row],[Subject Id]],'TPD Assayed'!A:A,'TPD Assayed'!C:C)</f>
        <v>#N/A</v>
      </c>
      <c r="V300"/>
      <c r="Y300"/>
      <c r="Z300"/>
      <c r="AA300"/>
      <c r="AB300"/>
    </row>
    <row r="301" spans="1:28">
      <c r="A301" t="s">
        <v>363</v>
      </c>
      <c r="B301" t="str">
        <f>MID(Table35[[#This Row],[Subject Id]],13,1)</f>
        <v>N</v>
      </c>
      <c r="C301" t="str">
        <f>_xlfn.XLOOKUP(Table35[[#This Row],[Subject Id]],Table2[Subject Id],Table2[Event date])</f>
        <v>2017-04-21</v>
      </c>
      <c r="D301" s="37" t="str">
        <f>_xlfn.XLOOKUP(Table35[[#This Row],[Subject Id]],'T0 Blood'!A:A,'T0 Blood'!I:I)</f>
        <v>041-8137-0</v>
      </c>
      <c r="E301" s="37" t="str">
        <f>_xlfn.XLOOKUP(Table35[[#This Row],[Subject Id]],'T0 Blood'!A:A,'T0 Blood'!H:H)</f>
        <v>2017-04-21</v>
      </c>
      <c r="F301" s="69" t="str">
        <f>_xlfn.XLOOKUP(Table35[[#This Row],[Subject Id]],T0Assayed!D:D,T0Assayed!F:F)</f>
        <v>OH2022_024</v>
      </c>
      <c r="G301" s="39" t="s">
        <v>22</v>
      </c>
      <c r="H301" s="37" t="e">
        <v>#N/A</v>
      </c>
      <c r="I301" s="38" t="str">
        <f>_xlfn.XLOOKUP((CONCATENATE(Table35[[#This Row],[Subject Id]],"-T0")),'In the Lab'!A:A,'In the Lab'!G:G)</f>
        <v>yes</v>
      </c>
      <c r="J301" s="49" t="e">
        <f>_xlfn.XLOOKUP(Table35[[#This Row],[Subject Id]],'T1 Blood'!A:A,'T1 Blood'!I:I)</f>
        <v>#N/A</v>
      </c>
      <c r="K301" s="49" t="e">
        <f>_xlfn.XLOOKUP(Table35[[#This Row],[Subject Id]],'T1 Blood'!A:A,'T1 Blood'!H:H)</f>
        <v>#N/A</v>
      </c>
      <c r="L301" s="49" t="e">
        <f>_xlfn.XLOOKUP(Table35[[#This Row],[Subject Id]],'T1 Assayed'!A:A,'T1 Assayed'!D:D)</f>
        <v>#N/A</v>
      </c>
      <c r="M301" s="49" t="e">
        <v>#N/A</v>
      </c>
      <c r="N301" s="49" t="e">
        <v>#N/A</v>
      </c>
      <c r="O301" s="49" t="e">
        <f>_xlfn.XLOOKUP((CONCATENATE(Table35[[#This Row],[Subject Id]],"-T1")),'In the Lab'!A:A,'In the Lab'!G:G)</f>
        <v>#N/A</v>
      </c>
      <c r="P301" s="42" t="e">
        <f>_xlfn.XLOOKUP(Table35[[#This Row],[Subject Id]],'TPD Blood'!A:A,'TPD Blood'!B:B)</f>
        <v>#N/A</v>
      </c>
      <c r="Q301" s="42" t="e">
        <f>_xlfn.XLOOKUP(Table35[[#This Row],[Subject Id]],'TPD Assayed'!A:A,'TPD Assayed'!C:C)</f>
        <v>#N/A</v>
      </c>
      <c r="V301"/>
      <c r="Y301"/>
      <c r="Z301"/>
      <c r="AA301"/>
      <c r="AB301"/>
    </row>
    <row r="302" spans="1:28">
      <c r="A302" t="s">
        <v>364</v>
      </c>
      <c r="B302" t="str">
        <f>MID(Table35[[#This Row],[Subject Id]],13,1)</f>
        <v>N</v>
      </c>
      <c r="C302" t="str">
        <f>_xlfn.XLOOKUP(Table35[[#This Row],[Subject Id]],Table2[Subject Id],Table2[Event date])</f>
        <v>2017-04-24</v>
      </c>
      <c r="D302" s="37" t="str">
        <f>_xlfn.XLOOKUP(Table35[[#This Row],[Subject Id]],'T0 Blood'!A:A,'T0 Blood'!I:I)</f>
        <v>041-8138-0</v>
      </c>
      <c r="E302" s="37" t="str">
        <f>_xlfn.XLOOKUP(Table35[[#This Row],[Subject Id]],'T0 Blood'!A:A,'T0 Blood'!H:H)</f>
        <v>2017-04-24</v>
      </c>
      <c r="F302" s="69" t="str">
        <f>_xlfn.XLOOKUP(Table35[[#This Row],[Subject Id]],T0Assayed!D:D,T0Assayed!F:F)</f>
        <v>OH2022_024</v>
      </c>
      <c r="G302" s="39" t="s">
        <v>22</v>
      </c>
      <c r="H302" s="37" t="e">
        <v>#N/A</v>
      </c>
      <c r="I302" s="38" t="str">
        <f>_xlfn.XLOOKUP((CONCATENATE(Table35[[#This Row],[Subject Id]],"-T0")),'In the Lab'!A:A,'In the Lab'!G:G)</f>
        <v>yes</v>
      </c>
      <c r="J302" s="49" t="e">
        <f>_xlfn.XLOOKUP(Table35[[#This Row],[Subject Id]],'T1 Blood'!A:A,'T1 Blood'!I:I)</f>
        <v>#N/A</v>
      </c>
      <c r="K302" s="49" t="e">
        <f>_xlfn.XLOOKUP(Table35[[#This Row],[Subject Id]],'T1 Blood'!A:A,'T1 Blood'!H:H)</f>
        <v>#N/A</v>
      </c>
      <c r="L302" s="49" t="e">
        <f>_xlfn.XLOOKUP(Table35[[#This Row],[Subject Id]],'T1 Assayed'!A:A,'T1 Assayed'!D:D)</f>
        <v>#N/A</v>
      </c>
      <c r="M302" s="49" t="e">
        <v>#N/A</v>
      </c>
      <c r="N302" s="49" t="e">
        <v>#N/A</v>
      </c>
      <c r="O302" s="49" t="e">
        <f>_xlfn.XLOOKUP((CONCATENATE(Table35[[#This Row],[Subject Id]],"-T1")),'In the Lab'!A:A,'In the Lab'!G:G)</f>
        <v>#N/A</v>
      </c>
      <c r="P302" s="42" t="e">
        <f>_xlfn.XLOOKUP(Table35[[#This Row],[Subject Id]],'TPD Blood'!A:A,'TPD Blood'!B:B)</f>
        <v>#N/A</v>
      </c>
      <c r="Q302" s="42" t="e">
        <f>_xlfn.XLOOKUP(Table35[[#This Row],[Subject Id]],'TPD Assayed'!A:A,'TPD Assayed'!C:C)</f>
        <v>#N/A</v>
      </c>
      <c r="V302"/>
      <c r="Y302"/>
      <c r="Z302"/>
      <c r="AA302"/>
      <c r="AB302"/>
    </row>
    <row r="303" spans="1:28">
      <c r="A303" t="s">
        <v>365</v>
      </c>
      <c r="B303" t="str">
        <f>MID(Table35[[#This Row],[Subject Id]],13,1)</f>
        <v>N</v>
      </c>
      <c r="C303" t="str">
        <f>_xlfn.XLOOKUP(Table35[[#This Row],[Subject Id]],Table2[Subject Id],Table2[Event date])</f>
        <v>2017-05-05</v>
      </c>
      <c r="D303" s="37" t="str">
        <f>_xlfn.XLOOKUP(Table35[[#This Row],[Subject Id]],'T0 Blood'!A:A,'T0 Blood'!I:I)</f>
        <v>041-8139-0</v>
      </c>
      <c r="E303" s="37" t="str">
        <f>_xlfn.XLOOKUP(Table35[[#This Row],[Subject Id]],'T0 Blood'!A:A,'T0 Blood'!H:H)</f>
        <v>2017-05-05</v>
      </c>
      <c r="F303" s="69" t="str">
        <f>_xlfn.XLOOKUP(Table35[[#This Row],[Subject Id]],T0Assayed!D:D,T0Assayed!F:F)</f>
        <v>OH2022_024</v>
      </c>
      <c r="G303" s="39" t="s">
        <v>22</v>
      </c>
      <c r="H303" s="37" t="e">
        <v>#N/A</v>
      </c>
      <c r="I303" s="38" t="str">
        <f>_xlfn.XLOOKUP((CONCATENATE(Table35[[#This Row],[Subject Id]],"-T0")),'In the Lab'!A:A,'In the Lab'!G:G)</f>
        <v>yes</v>
      </c>
      <c r="J303" s="49" t="e">
        <f>_xlfn.XLOOKUP(Table35[[#This Row],[Subject Id]],'T1 Blood'!A:A,'T1 Blood'!I:I)</f>
        <v>#N/A</v>
      </c>
      <c r="K303" s="49" t="e">
        <f>_xlfn.XLOOKUP(Table35[[#This Row],[Subject Id]],'T1 Blood'!A:A,'T1 Blood'!H:H)</f>
        <v>#N/A</v>
      </c>
      <c r="L303" s="49" t="e">
        <f>_xlfn.XLOOKUP(Table35[[#This Row],[Subject Id]],'T1 Assayed'!A:A,'T1 Assayed'!D:D)</f>
        <v>#N/A</v>
      </c>
      <c r="M303" s="49" t="e">
        <v>#N/A</v>
      </c>
      <c r="N303" s="49" t="e">
        <v>#N/A</v>
      </c>
      <c r="O303" s="49" t="e">
        <f>_xlfn.XLOOKUP((CONCATENATE(Table35[[#This Row],[Subject Id]],"-T1")),'In the Lab'!A:A,'In the Lab'!G:G)</f>
        <v>#N/A</v>
      </c>
      <c r="P303" s="42" t="e">
        <f>_xlfn.XLOOKUP(Table35[[#This Row],[Subject Id]],'TPD Blood'!A:A,'TPD Blood'!B:B)</f>
        <v>#N/A</v>
      </c>
      <c r="Q303" s="42" t="e">
        <f>_xlfn.XLOOKUP(Table35[[#This Row],[Subject Id]],'TPD Assayed'!A:A,'TPD Assayed'!C:C)</f>
        <v>#N/A</v>
      </c>
      <c r="V303"/>
      <c r="Y303"/>
      <c r="Z303"/>
      <c r="AA303"/>
      <c r="AB303"/>
    </row>
    <row r="304" spans="1:28">
      <c r="A304" t="s">
        <v>366</v>
      </c>
      <c r="B304" t="str">
        <f>MID(Table35[[#This Row],[Subject Id]],13,1)</f>
        <v>N</v>
      </c>
      <c r="C304" t="str">
        <f>_xlfn.XLOOKUP(Table35[[#This Row],[Subject Id]],Table2[Subject Id],Table2[Event date])</f>
        <v>2017-05-09</v>
      </c>
      <c r="D304" s="37" t="str">
        <f>_xlfn.XLOOKUP(Table35[[#This Row],[Subject Id]],'T0 Blood'!A:A,'T0 Blood'!I:I)</f>
        <v>041-8140-0</v>
      </c>
      <c r="E304" s="37" t="str">
        <f>_xlfn.XLOOKUP(Table35[[#This Row],[Subject Id]],'T0 Blood'!A:A,'T0 Blood'!H:H)</f>
        <v>2017-05-09</v>
      </c>
      <c r="F304" s="69" t="str">
        <f>_xlfn.XLOOKUP(Table35[[#This Row],[Subject Id]],T0Assayed!D:D,T0Assayed!F:F)</f>
        <v>OH2022_024</v>
      </c>
      <c r="G304" s="39" t="s">
        <v>22</v>
      </c>
      <c r="H304" s="37" t="e">
        <v>#N/A</v>
      </c>
      <c r="I304" s="38" t="str">
        <f>_xlfn.XLOOKUP((CONCATENATE(Table35[[#This Row],[Subject Id]],"-T0")),'In the Lab'!A:A,'In the Lab'!G:G)</f>
        <v>yes</v>
      </c>
      <c r="J304" s="49" t="e">
        <f>_xlfn.XLOOKUP(Table35[[#This Row],[Subject Id]],'T1 Blood'!A:A,'T1 Blood'!I:I)</f>
        <v>#N/A</v>
      </c>
      <c r="K304" s="49" t="e">
        <f>_xlfn.XLOOKUP(Table35[[#This Row],[Subject Id]],'T1 Blood'!A:A,'T1 Blood'!H:H)</f>
        <v>#N/A</v>
      </c>
      <c r="L304" s="49" t="e">
        <f>_xlfn.XLOOKUP(Table35[[#This Row],[Subject Id]],'T1 Assayed'!A:A,'T1 Assayed'!D:D)</f>
        <v>#N/A</v>
      </c>
      <c r="M304" s="49" t="e">
        <v>#N/A</v>
      </c>
      <c r="N304" s="49" t="e">
        <v>#N/A</v>
      </c>
      <c r="O304" s="49" t="e">
        <f>_xlfn.XLOOKUP((CONCATENATE(Table35[[#This Row],[Subject Id]],"-T1")),'In the Lab'!A:A,'In the Lab'!G:G)</f>
        <v>#N/A</v>
      </c>
      <c r="P304" s="42" t="e">
        <f>_xlfn.XLOOKUP(Table35[[#This Row],[Subject Id]],'TPD Blood'!A:A,'TPD Blood'!B:B)</f>
        <v>#N/A</v>
      </c>
      <c r="Q304" s="42" t="e">
        <f>_xlfn.XLOOKUP(Table35[[#This Row],[Subject Id]],'TPD Assayed'!A:A,'TPD Assayed'!C:C)</f>
        <v>#N/A</v>
      </c>
      <c r="V304"/>
      <c r="Y304"/>
      <c r="Z304"/>
      <c r="AA304"/>
      <c r="AB304"/>
    </row>
    <row r="305" spans="1:28">
      <c r="A305" t="s">
        <v>367</v>
      </c>
      <c r="B305" t="str">
        <f>MID(Table35[[#This Row],[Subject Id]],13,1)</f>
        <v>N</v>
      </c>
      <c r="C305" t="str">
        <f>_xlfn.XLOOKUP(Table35[[#This Row],[Subject Id]],Table2[Subject Id],Table2[Event date])</f>
        <v>2017-05-22</v>
      </c>
      <c r="D305" s="37" t="str">
        <f>_xlfn.XLOOKUP(Table35[[#This Row],[Subject Id]],'T0 Blood'!A:A,'T0 Blood'!I:I)</f>
        <v>041-8142-0</v>
      </c>
      <c r="E305" s="37" t="str">
        <f>_xlfn.XLOOKUP(Table35[[#This Row],[Subject Id]],'T0 Blood'!A:A,'T0 Blood'!H:H)</f>
        <v>2017-05-22</v>
      </c>
      <c r="F305" s="69" t="str">
        <f>_xlfn.XLOOKUP(Table35[[#This Row],[Subject Id]],T0Assayed!D:D,T0Assayed!F:F)</f>
        <v>OH2022_024</v>
      </c>
      <c r="G305" s="39" t="s">
        <v>22</v>
      </c>
      <c r="H305" s="37" t="e">
        <v>#N/A</v>
      </c>
      <c r="I305" s="38" t="str">
        <f>_xlfn.XLOOKUP((CONCATENATE(Table35[[#This Row],[Subject Id]],"-T0")),'In the Lab'!A:A,'In the Lab'!G:G)</f>
        <v>yes</v>
      </c>
      <c r="J305" s="49" t="e">
        <f>_xlfn.XLOOKUP(Table35[[#This Row],[Subject Id]],'T1 Blood'!A:A,'T1 Blood'!I:I)</f>
        <v>#N/A</v>
      </c>
      <c r="K305" s="49" t="e">
        <f>_xlfn.XLOOKUP(Table35[[#This Row],[Subject Id]],'T1 Blood'!A:A,'T1 Blood'!H:H)</f>
        <v>#N/A</v>
      </c>
      <c r="L305" s="49" t="e">
        <f>_xlfn.XLOOKUP(Table35[[#This Row],[Subject Id]],'T1 Assayed'!A:A,'T1 Assayed'!D:D)</f>
        <v>#N/A</v>
      </c>
      <c r="M305" s="49" t="e">
        <v>#N/A</v>
      </c>
      <c r="N305" s="49" t="e">
        <v>#N/A</v>
      </c>
      <c r="O305" s="49" t="e">
        <f>_xlfn.XLOOKUP((CONCATENATE(Table35[[#This Row],[Subject Id]],"-T1")),'In the Lab'!A:A,'In the Lab'!G:G)</f>
        <v>#N/A</v>
      </c>
      <c r="P305" s="42" t="e">
        <f>_xlfn.XLOOKUP(Table35[[#This Row],[Subject Id]],'TPD Blood'!A:A,'TPD Blood'!B:B)</f>
        <v>#N/A</v>
      </c>
      <c r="Q305" s="42" t="e">
        <f>_xlfn.XLOOKUP(Table35[[#This Row],[Subject Id]],'TPD Assayed'!A:A,'TPD Assayed'!C:C)</f>
        <v>#N/A</v>
      </c>
      <c r="V305"/>
      <c r="Y305"/>
      <c r="Z305"/>
      <c r="AA305"/>
      <c r="AB305"/>
    </row>
    <row r="306" spans="1:28">
      <c r="A306" t="s">
        <v>368</v>
      </c>
      <c r="B306" t="str">
        <f>MID(Table35[[#This Row],[Subject Id]],13,1)</f>
        <v>N</v>
      </c>
      <c r="C306" t="str">
        <f>_xlfn.XLOOKUP(Table35[[#This Row],[Subject Id]],Table2[Subject Id],Table2[Event date])</f>
        <v>2017-05-23</v>
      </c>
      <c r="D306" s="37" t="str">
        <f>_xlfn.XLOOKUP(Table35[[#This Row],[Subject Id]],'T0 Blood'!A:A,'T0 Blood'!I:I)</f>
        <v>041-8143-0</v>
      </c>
      <c r="E306" s="37" t="str">
        <f>_xlfn.XLOOKUP(Table35[[#This Row],[Subject Id]],'T0 Blood'!A:A,'T0 Blood'!H:H)</f>
        <v>2017-05-23</v>
      </c>
      <c r="F306" s="69" t="str">
        <f>_xlfn.XLOOKUP(Table35[[#This Row],[Subject Id]],T0Assayed!D:D,T0Assayed!F:F)</f>
        <v>OH2022_024</v>
      </c>
      <c r="G306" s="39" t="s">
        <v>22</v>
      </c>
      <c r="H306" s="37" t="e">
        <v>#N/A</v>
      </c>
      <c r="I306" s="38" t="str">
        <f>_xlfn.XLOOKUP((CONCATENATE(Table35[[#This Row],[Subject Id]],"-T0")),'In the Lab'!A:A,'In the Lab'!G:G)</f>
        <v>yes</v>
      </c>
      <c r="J306" s="49" t="e">
        <f>_xlfn.XLOOKUP(Table35[[#This Row],[Subject Id]],'T1 Blood'!A:A,'T1 Blood'!I:I)</f>
        <v>#N/A</v>
      </c>
      <c r="K306" s="49" t="e">
        <f>_xlfn.XLOOKUP(Table35[[#This Row],[Subject Id]],'T1 Blood'!A:A,'T1 Blood'!H:H)</f>
        <v>#N/A</v>
      </c>
      <c r="L306" s="49" t="e">
        <f>_xlfn.XLOOKUP(Table35[[#This Row],[Subject Id]],'T1 Assayed'!A:A,'T1 Assayed'!D:D)</f>
        <v>#N/A</v>
      </c>
      <c r="M306" s="49" t="e">
        <v>#N/A</v>
      </c>
      <c r="N306" s="49" t="e">
        <v>#N/A</v>
      </c>
      <c r="O306" s="49" t="e">
        <f>_xlfn.XLOOKUP((CONCATENATE(Table35[[#This Row],[Subject Id]],"-T1")),'In the Lab'!A:A,'In the Lab'!G:G)</f>
        <v>#N/A</v>
      </c>
      <c r="P306" s="42" t="e">
        <f>_xlfn.XLOOKUP(Table35[[#This Row],[Subject Id]],'TPD Blood'!A:A,'TPD Blood'!B:B)</f>
        <v>#N/A</v>
      </c>
      <c r="Q306" s="42" t="e">
        <f>_xlfn.XLOOKUP(Table35[[#This Row],[Subject Id]],'TPD Assayed'!A:A,'TPD Assayed'!C:C)</f>
        <v>#N/A</v>
      </c>
      <c r="V306"/>
      <c r="Y306"/>
      <c r="Z306"/>
      <c r="AA306"/>
      <c r="AB306"/>
    </row>
    <row r="307" spans="1:28">
      <c r="A307" t="s">
        <v>369</v>
      </c>
      <c r="B307" t="str">
        <f>MID(Table35[[#This Row],[Subject Id]],13,1)</f>
        <v>N</v>
      </c>
      <c r="C307" t="str">
        <f>_xlfn.XLOOKUP(Table35[[#This Row],[Subject Id]],Table2[Subject Id],Table2[Event date])</f>
        <v>2017-05-24</v>
      </c>
      <c r="D307" s="37" t="str">
        <f>_xlfn.XLOOKUP(Table35[[#This Row],[Subject Id]],'T0 Blood'!A:A,'T0 Blood'!I:I)</f>
        <v>041-8144-0</v>
      </c>
      <c r="E307" s="37" t="str">
        <f>_xlfn.XLOOKUP(Table35[[#This Row],[Subject Id]],'T0 Blood'!A:A,'T0 Blood'!H:H)</f>
        <v>2017-05-24</v>
      </c>
      <c r="F307" s="69" t="str">
        <f>_xlfn.XLOOKUP(Table35[[#This Row],[Subject Id]],T0Assayed!D:D,T0Assayed!F:F)</f>
        <v>OH2022_024</v>
      </c>
      <c r="G307" s="39" t="s">
        <v>22</v>
      </c>
      <c r="H307" s="37" t="e">
        <v>#N/A</v>
      </c>
      <c r="I307" s="38" t="str">
        <f>_xlfn.XLOOKUP((CONCATENATE(Table35[[#This Row],[Subject Id]],"-T0")),'In the Lab'!A:A,'In the Lab'!G:G)</f>
        <v>yes</v>
      </c>
      <c r="J307" s="49" t="e">
        <f>_xlfn.XLOOKUP(Table35[[#This Row],[Subject Id]],'T1 Blood'!A:A,'T1 Blood'!I:I)</f>
        <v>#N/A</v>
      </c>
      <c r="K307" s="49" t="e">
        <f>_xlfn.XLOOKUP(Table35[[#This Row],[Subject Id]],'T1 Blood'!A:A,'T1 Blood'!H:H)</f>
        <v>#N/A</v>
      </c>
      <c r="L307" s="49" t="e">
        <f>_xlfn.XLOOKUP(Table35[[#This Row],[Subject Id]],'T1 Assayed'!A:A,'T1 Assayed'!D:D)</f>
        <v>#N/A</v>
      </c>
      <c r="M307" s="49" t="e">
        <v>#N/A</v>
      </c>
      <c r="N307" s="49" t="e">
        <v>#N/A</v>
      </c>
      <c r="O307" s="49" t="e">
        <f>_xlfn.XLOOKUP((CONCATENATE(Table35[[#This Row],[Subject Id]],"-T1")),'In the Lab'!A:A,'In the Lab'!G:G)</f>
        <v>#N/A</v>
      </c>
      <c r="P307" s="42" t="e">
        <f>_xlfn.XLOOKUP(Table35[[#This Row],[Subject Id]],'TPD Blood'!A:A,'TPD Blood'!B:B)</f>
        <v>#N/A</v>
      </c>
      <c r="Q307" s="42" t="e">
        <f>_xlfn.XLOOKUP(Table35[[#This Row],[Subject Id]],'TPD Assayed'!A:A,'TPD Assayed'!C:C)</f>
        <v>#N/A</v>
      </c>
      <c r="V307"/>
      <c r="Y307"/>
      <c r="Z307"/>
      <c r="AA307"/>
      <c r="AB307"/>
    </row>
    <row r="308" spans="1:28">
      <c r="A308" t="s">
        <v>370</v>
      </c>
      <c r="B308" t="str">
        <f>MID(Table35[[#This Row],[Subject Id]],13,1)</f>
        <v>N</v>
      </c>
      <c r="C308" t="str">
        <f>_xlfn.XLOOKUP(Table35[[#This Row],[Subject Id]],Table2[Subject Id],Table2[Event date])</f>
        <v>2017-05-31</v>
      </c>
      <c r="D308" s="37" t="str">
        <f>_xlfn.XLOOKUP(Table35[[#This Row],[Subject Id]],'T0 Blood'!A:A,'T0 Blood'!I:I)</f>
        <v>041-8145-0</v>
      </c>
      <c r="E308" s="37" t="str">
        <f>_xlfn.XLOOKUP(Table35[[#This Row],[Subject Id]],'T0 Blood'!A:A,'T0 Blood'!H:H)</f>
        <v>2017-05-31</v>
      </c>
      <c r="F308" s="69" t="str">
        <f>_xlfn.XLOOKUP(Table35[[#This Row],[Subject Id]],T0Assayed!D:D,T0Assayed!F:F)</f>
        <v>OH2022_024</v>
      </c>
      <c r="G308" s="39" t="s">
        <v>22</v>
      </c>
      <c r="H308" s="37" t="e">
        <v>#N/A</v>
      </c>
      <c r="I308" s="38" t="str">
        <f>_xlfn.XLOOKUP((CONCATENATE(Table35[[#This Row],[Subject Id]],"-T0")),'In the Lab'!A:A,'In the Lab'!G:G)</f>
        <v>yes</v>
      </c>
      <c r="J308" s="49" t="e">
        <f>_xlfn.XLOOKUP(Table35[[#This Row],[Subject Id]],'T1 Blood'!A:A,'T1 Blood'!I:I)</f>
        <v>#N/A</v>
      </c>
      <c r="K308" s="49" t="e">
        <f>_xlfn.XLOOKUP(Table35[[#This Row],[Subject Id]],'T1 Blood'!A:A,'T1 Blood'!H:H)</f>
        <v>#N/A</v>
      </c>
      <c r="L308" s="49" t="e">
        <f>_xlfn.XLOOKUP(Table35[[#This Row],[Subject Id]],'T1 Assayed'!A:A,'T1 Assayed'!D:D)</f>
        <v>#N/A</v>
      </c>
      <c r="M308" s="49" t="e">
        <v>#N/A</v>
      </c>
      <c r="N308" s="49" t="e">
        <v>#N/A</v>
      </c>
      <c r="O308" s="49" t="e">
        <f>_xlfn.XLOOKUP((CONCATENATE(Table35[[#This Row],[Subject Id]],"-T1")),'In the Lab'!A:A,'In the Lab'!G:G)</f>
        <v>#N/A</v>
      </c>
      <c r="P308" s="42" t="e">
        <f>_xlfn.XLOOKUP(Table35[[#This Row],[Subject Id]],'TPD Blood'!A:A,'TPD Blood'!B:B)</f>
        <v>#N/A</v>
      </c>
      <c r="Q308" s="42" t="e">
        <f>_xlfn.XLOOKUP(Table35[[#This Row],[Subject Id]],'TPD Assayed'!A:A,'TPD Assayed'!C:C)</f>
        <v>#N/A</v>
      </c>
      <c r="V308"/>
      <c r="Y308"/>
      <c r="Z308"/>
      <c r="AA308"/>
      <c r="AB308"/>
    </row>
    <row r="309" spans="1:28">
      <c r="A309" t="s">
        <v>371</v>
      </c>
      <c r="B309" t="str">
        <f>MID(Table35[[#This Row],[Subject Id]],13,1)</f>
        <v>N</v>
      </c>
      <c r="C309" t="str">
        <f>_xlfn.XLOOKUP(Table35[[#This Row],[Subject Id]],Table2[Subject Id],Table2[Event date])</f>
        <v>2017-06-21</v>
      </c>
      <c r="D309" s="37" t="str">
        <f>_xlfn.XLOOKUP(Table35[[#This Row],[Subject Id]],'T0 Blood'!A:A,'T0 Blood'!I:I)</f>
        <v>041-8147-0</v>
      </c>
      <c r="E309" s="37" t="str">
        <f>_xlfn.XLOOKUP(Table35[[#This Row],[Subject Id]],'T0 Blood'!A:A,'T0 Blood'!H:H)</f>
        <v>2017-06-21</v>
      </c>
      <c r="F309" s="69" t="str">
        <f>_xlfn.XLOOKUP(Table35[[#This Row],[Subject Id]],T0Assayed!D:D,T0Assayed!F:F)</f>
        <v>OH2022_024</v>
      </c>
      <c r="G309" s="39" t="s">
        <v>22</v>
      </c>
      <c r="H309" s="37" t="e">
        <v>#N/A</v>
      </c>
      <c r="I309" s="38" t="str">
        <f>_xlfn.XLOOKUP((CONCATENATE(Table35[[#This Row],[Subject Id]],"-T0")),'In the Lab'!A:A,'In the Lab'!G:G)</f>
        <v>yes</v>
      </c>
      <c r="J309" s="49" t="e">
        <f>_xlfn.XLOOKUP(Table35[[#This Row],[Subject Id]],'T1 Blood'!A:A,'T1 Blood'!I:I)</f>
        <v>#N/A</v>
      </c>
      <c r="K309" s="49" t="e">
        <f>_xlfn.XLOOKUP(Table35[[#This Row],[Subject Id]],'T1 Blood'!A:A,'T1 Blood'!H:H)</f>
        <v>#N/A</v>
      </c>
      <c r="L309" s="49" t="e">
        <f>_xlfn.XLOOKUP(Table35[[#This Row],[Subject Id]],'T1 Assayed'!A:A,'T1 Assayed'!D:D)</f>
        <v>#N/A</v>
      </c>
      <c r="M309" s="49" t="e">
        <v>#N/A</v>
      </c>
      <c r="N309" s="49" t="e">
        <v>#N/A</v>
      </c>
      <c r="O309" s="49" t="e">
        <f>_xlfn.XLOOKUP((CONCATENATE(Table35[[#This Row],[Subject Id]],"-T1")),'In the Lab'!A:A,'In the Lab'!G:G)</f>
        <v>#N/A</v>
      </c>
      <c r="P309" s="42" t="e">
        <f>_xlfn.XLOOKUP(Table35[[#This Row],[Subject Id]],'TPD Blood'!A:A,'TPD Blood'!B:B)</f>
        <v>#N/A</v>
      </c>
      <c r="Q309" s="42" t="e">
        <f>_xlfn.XLOOKUP(Table35[[#This Row],[Subject Id]],'TPD Assayed'!A:A,'TPD Assayed'!C:C)</f>
        <v>#N/A</v>
      </c>
      <c r="V309"/>
      <c r="Y309"/>
      <c r="Z309"/>
      <c r="AA309"/>
      <c r="AB309"/>
    </row>
    <row r="310" spans="1:28">
      <c r="A310" t="s">
        <v>372</v>
      </c>
      <c r="B310" t="str">
        <f>MID(Table35[[#This Row],[Subject Id]],13,1)</f>
        <v>N</v>
      </c>
      <c r="C310" t="str">
        <f>_xlfn.XLOOKUP(Table35[[#This Row],[Subject Id]],Table2[Subject Id],Table2[Event date])</f>
        <v>2017-07-03</v>
      </c>
      <c r="D310" s="37" t="str">
        <f>_xlfn.XLOOKUP(Table35[[#This Row],[Subject Id]],'T0 Blood'!A:A,'T0 Blood'!I:I)</f>
        <v>041-8149-0</v>
      </c>
      <c r="E310" s="37" t="str">
        <f>_xlfn.XLOOKUP(Table35[[#This Row],[Subject Id]],'T0 Blood'!A:A,'T0 Blood'!H:H)</f>
        <v>2017-07-03</v>
      </c>
      <c r="F310" s="69" t="str">
        <f>_xlfn.XLOOKUP(Table35[[#This Row],[Subject Id]],T0Assayed!D:D,T0Assayed!F:F)</f>
        <v>OH2022_024</v>
      </c>
      <c r="G310" s="39" t="s">
        <v>22</v>
      </c>
      <c r="H310" s="37" t="e">
        <v>#N/A</v>
      </c>
      <c r="I310" s="38" t="str">
        <f>_xlfn.XLOOKUP((CONCATENATE(Table35[[#This Row],[Subject Id]],"-T0")),'In the Lab'!A:A,'In the Lab'!G:G)</f>
        <v>yes</v>
      </c>
      <c r="J310" s="49" t="e">
        <f>_xlfn.XLOOKUP(Table35[[#This Row],[Subject Id]],'T1 Blood'!A:A,'T1 Blood'!I:I)</f>
        <v>#N/A</v>
      </c>
      <c r="K310" s="49" t="e">
        <f>_xlfn.XLOOKUP(Table35[[#This Row],[Subject Id]],'T1 Blood'!A:A,'T1 Blood'!H:H)</f>
        <v>#N/A</v>
      </c>
      <c r="L310" s="49" t="e">
        <f>_xlfn.XLOOKUP(Table35[[#This Row],[Subject Id]],'T1 Assayed'!A:A,'T1 Assayed'!D:D)</f>
        <v>#N/A</v>
      </c>
      <c r="M310" s="49" t="e">
        <v>#N/A</v>
      </c>
      <c r="N310" s="49" t="e">
        <v>#N/A</v>
      </c>
      <c r="O310" s="49" t="e">
        <f>_xlfn.XLOOKUP((CONCATENATE(Table35[[#This Row],[Subject Id]],"-T1")),'In the Lab'!A:A,'In the Lab'!G:G)</f>
        <v>#N/A</v>
      </c>
      <c r="P310" s="42" t="e">
        <f>_xlfn.XLOOKUP(Table35[[#This Row],[Subject Id]],'TPD Blood'!A:A,'TPD Blood'!B:B)</f>
        <v>#N/A</v>
      </c>
      <c r="Q310" s="42" t="e">
        <f>_xlfn.XLOOKUP(Table35[[#This Row],[Subject Id]],'TPD Assayed'!A:A,'TPD Assayed'!C:C)</f>
        <v>#N/A</v>
      </c>
      <c r="V310"/>
      <c r="Y310"/>
      <c r="Z310"/>
      <c r="AA310"/>
      <c r="AB310"/>
    </row>
    <row r="311" spans="1:28">
      <c r="A311" t="s">
        <v>373</v>
      </c>
      <c r="B311" t="str">
        <f>MID(Table35[[#This Row],[Subject Id]],13,1)</f>
        <v>N</v>
      </c>
      <c r="C311" t="str">
        <f>_xlfn.XLOOKUP(Table35[[#This Row],[Subject Id]],Table2[Subject Id],Table2[Event date])</f>
        <v>2018-04-16</v>
      </c>
      <c r="D311" s="37" t="str">
        <f>_xlfn.XLOOKUP(Table35[[#This Row],[Subject Id]],'T0 Blood'!A:A,'T0 Blood'!I:I)</f>
        <v>041-8234-0</v>
      </c>
      <c r="E311" s="37" t="str">
        <f>_xlfn.XLOOKUP(Table35[[#This Row],[Subject Id]],'T0 Blood'!A:A,'T0 Blood'!H:H)</f>
        <v>2018-04-16</v>
      </c>
      <c r="F311" s="69" t="str">
        <f>_xlfn.XLOOKUP(Table35[[#This Row],[Subject Id]],T0Assayed!D:D,T0Assayed!F:F)</f>
        <v>OH2022_024</v>
      </c>
      <c r="G311" s="39" t="s">
        <v>22</v>
      </c>
      <c r="H311" s="37" t="e">
        <v>#N/A</v>
      </c>
      <c r="I311" s="38" t="str">
        <f>_xlfn.XLOOKUP((CONCATENATE(Table35[[#This Row],[Subject Id]],"-T0")),'In the Lab'!A:A,'In the Lab'!G:G)</f>
        <v>yes</v>
      </c>
      <c r="J311" s="49" t="e">
        <f>_xlfn.XLOOKUP(Table35[[#This Row],[Subject Id]],'T1 Blood'!A:A,'T1 Blood'!I:I)</f>
        <v>#N/A</v>
      </c>
      <c r="K311" s="49" t="e">
        <f>_xlfn.XLOOKUP(Table35[[#This Row],[Subject Id]],'T1 Blood'!A:A,'T1 Blood'!H:H)</f>
        <v>#N/A</v>
      </c>
      <c r="L311" s="49" t="e">
        <f>_xlfn.XLOOKUP(Table35[[#This Row],[Subject Id]],'T1 Assayed'!A:A,'T1 Assayed'!D:D)</f>
        <v>#N/A</v>
      </c>
      <c r="M311" s="49" t="e">
        <v>#N/A</v>
      </c>
      <c r="N311" s="49" t="e">
        <v>#N/A</v>
      </c>
      <c r="O311" s="49" t="e">
        <f>_xlfn.XLOOKUP((CONCATENATE(Table35[[#This Row],[Subject Id]],"-T1")),'In the Lab'!A:A,'In the Lab'!G:G)</f>
        <v>#N/A</v>
      </c>
      <c r="P311" s="42" t="e">
        <f>_xlfn.XLOOKUP(Table35[[#This Row],[Subject Id]],'TPD Blood'!A:A,'TPD Blood'!B:B)</f>
        <v>#N/A</v>
      </c>
      <c r="Q311" s="42" t="e">
        <f>_xlfn.XLOOKUP(Table35[[#This Row],[Subject Id]],'TPD Assayed'!A:A,'TPD Assayed'!C:C)</f>
        <v>#N/A</v>
      </c>
      <c r="V311"/>
      <c r="Y311"/>
      <c r="Z311"/>
      <c r="AA311"/>
      <c r="AB311"/>
    </row>
    <row r="312" spans="1:28">
      <c r="A312" t="s">
        <v>374</v>
      </c>
      <c r="B312" t="str">
        <f>MID(Table35[[#This Row],[Subject Id]],13,1)</f>
        <v>N</v>
      </c>
      <c r="C312" t="str">
        <f>_xlfn.XLOOKUP(Table35[[#This Row],[Subject Id]],Table2[Subject Id],Table2[Event date])</f>
        <v>2018-04-20</v>
      </c>
      <c r="D312" s="37" t="str">
        <f>_xlfn.XLOOKUP(Table35[[#This Row],[Subject Id]],'T0 Blood'!A:A,'T0 Blood'!I:I)</f>
        <v>041-8237-0</v>
      </c>
      <c r="E312" s="37" t="str">
        <f>_xlfn.XLOOKUP(Table35[[#This Row],[Subject Id]],'T0 Blood'!A:A,'T0 Blood'!H:H)</f>
        <v>2018-04-20</v>
      </c>
      <c r="F312" s="69" t="str">
        <f>_xlfn.XLOOKUP(Table35[[#This Row],[Subject Id]],T0Assayed!D:D,T0Assayed!F:F)</f>
        <v>OH2022_024</v>
      </c>
      <c r="G312" s="39" t="s">
        <v>22</v>
      </c>
      <c r="H312" s="37" t="e">
        <v>#N/A</v>
      </c>
      <c r="I312" s="38" t="str">
        <f>_xlfn.XLOOKUP((CONCATENATE(Table35[[#This Row],[Subject Id]],"-T0")),'In the Lab'!A:A,'In the Lab'!G:G)</f>
        <v>yes</v>
      </c>
      <c r="J312" s="49" t="e">
        <f>_xlfn.XLOOKUP(Table35[[#This Row],[Subject Id]],'T1 Blood'!A:A,'T1 Blood'!I:I)</f>
        <v>#N/A</v>
      </c>
      <c r="K312" s="49" t="e">
        <f>_xlfn.XLOOKUP(Table35[[#This Row],[Subject Id]],'T1 Blood'!A:A,'T1 Blood'!H:H)</f>
        <v>#N/A</v>
      </c>
      <c r="L312" s="49" t="e">
        <f>_xlfn.XLOOKUP(Table35[[#This Row],[Subject Id]],'T1 Assayed'!A:A,'T1 Assayed'!D:D)</f>
        <v>#N/A</v>
      </c>
      <c r="M312" s="49" t="e">
        <v>#N/A</v>
      </c>
      <c r="N312" s="49" t="e">
        <v>#N/A</v>
      </c>
      <c r="O312" s="49" t="e">
        <f>_xlfn.XLOOKUP((CONCATENATE(Table35[[#This Row],[Subject Id]],"-T1")),'In the Lab'!A:A,'In the Lab'!G:G)</f>
        <v>#N/A</v>
      </c>
      <c r="P312" s="42" t="e">
        <f>_xlfn.XLOOKUP(Table35[[#This Row],[Subject Id]],'TPD Blood'!A:A,'TPD Blood'!B:B)</f>
        <v>#N/A</v>
      </c>
      <c r="Q312" s="42" t="e">
        <f>_xlfn.XLOOKUP(Table35[[#This Row],[Subject Id]],'TPD Assayed'!A:A,'TPD Assayed'!C:C)</f>
        <v>#N/A</v>
      </c>
      <c r="V312"/>
      <c r="Y312"/>
      <c r="Z312"/>
      <c r="AA312"/>
      <c r="AB312"/>
    </row>
    <row r="313" spans="1:28">
      <c r="A313" t="s">
        <v>375</v>
      </c>
      <c r="B313" t="str">
        <f>MID(Table35[[#This Row],[Subject Id]],13,1)</f>
        <v>N</v>
      </c>
      <c r="C313" t="str">
        <f>_xlfn.XLOOKUP(Table35[[#This Row],[Subject Id]],Table2[Subject Id],Table2[Event date])</f>
        <v>2018-06-26</v>
      </c>
      <c r="D313" s="37" t="str">
        <f>_xlfn.XLOOKUP(Table35[[#This Row],[Subject Id]],'T0 Blood'!A:A,'T0 Blood'!I:I)</f>
        <v>041-8251-0</v>
      </c>
      <c r="E313" s="37" t="str">
        <f>_xlfn.XLOOKUP(Table35[[#This Row],[Subject Id]],'T0 Blood'!A:A,'T0 Blood'!H:H)</f>
        <v>2018-06-26</v>
      </c>
      <c r="F313" s="69" t="str">
        <f>_xlfn.XLOOKUP(Table35[[#This Row],[Subject Id]],T0Assayed!D:D,T0Assayed!F:F)</f>
        <v>OH2022_024</v>
      </c>
      <c r="G313" s="39" t="s">
        <v>22</v>
      </c>
      <c r="H313" s="37" t="e">
        <v>#N/A</v>
      </c>
      <c r="I313" s="38" t="str">
        <f>_xlfn.XLOOKUP((CONCATENATE(Table35[[#This Row],[Subject Id]],"-T0")),'In the Lab'!A:A,'In the Lab'!G:G)</f>
        <v>yes</v>
      </c>
      <c r="J313" s="49" t="e">
        <f>_xlfn.XLOOKUP(Table35[[#This Row],[Subject Id]],'T1 Blood'!A:A,'T1 Blood'!I:I)</f>
        <v>#N/A</v>
      </c>
      <c r="K313" s="49" t="e">
        <f>_xlfn.XLOOKUP(Table35[[#This Row],[Subject Id]],'T1 Blood'!A:A,'T1 Blood'!H:H)</f>
        <v>#N/A</v>
      </c>
      <c r="L313" s="49" t="e">
        <f>_xlfn.XLOOKUP(Table35[[#This Row],[Subject Id]],'T1 Assayed'!A:A,'T1 Assayed'!D:D)</f>
        <v>#N/A</v>
      </c>
      <c r="M313" s="49" t="e">
        <v>#N/A</v>
      </c>
      <c r="N313" s="49" t="e">
        <v>#N/A</v>
      </c>
      <c r="O313" s="49" t="e">
        <f>_xlfn.XLOOKUP((CONCATENATE(Table35[[#This Row],[Subject Id]],"-T1")),'In the Lab'!A:A,'In the Lab'!G:G)</f>
        <v>#N/A</v>
      </c>
      <c r="P313" s="42" t="e">
        <f>_xlfn.XLOOKUP(Table35[[#This Row],[Subject Id]],'TPD Blood'!A:A,'TPD Blood'!B:B)</f>
        <v>#N/A</v>
      </c>
      <c r="Q313" s="42" t="e">
        <f>_xlfn.XLOOKUP(Table35[[#This Row],[Subject Id]],'TPD Assayed'!A:A,'TPD Assayed'!C:C)</f>
        <v>#N/A</v>
      </c>
      <c r="V313"/>
      <c r="Y313"/>
      <c r="Z313"/>
      <c r="AA313"/>
      <c r="AB313"/>
    </row>
    <row r="314" spans="1:28">
      <c r="A314" t="s">
        <v>376</v>
      </c>
      <c r="B314" t="str">
        <f>MID(Table35[[#This Row],[Subject Id]],13,1)</f>
        <v>N</v>
      </c>
      <c r="C314" t="str">
        <f>_xlfn.XLOOKUP(Table35[[#This Row],[Subject Id]],Table2[Subject Id],Table2[Event date])</f>
        <v>2018-06-27</v>
      </c>
      <c r="D314" s="37" t="str">
        <f>_xlfn.XLOOKUP(Table35[[#This Row],[Subject Id]],'T0 Blood'!A:A,'T0 Blood'!I:I)</f>
        <v>041-8252-0</v>
      </c>
      <c r="E314" s="37" t="str">
        <f>_xlfn.XLOOKUP(Table35[[#This Row],[Subject Id]],'T0 Blood'!A:A,'T0 Blood'!H:H)</f>
        <v>2018-06-27</v>
      </c>
      <c r="F314" s="69" t="str">
        <f>_xlfn.XLOOKUP(Table35[[#This Row],[Subject Id]],T0Assayed!D:D,T0Assayed!F:F)</f>
        <v>OH2022_024</v>
      </c>
      <c r="G314" s="39" t="s">
        <v>22</v>
      </c>
      <c r="H314" s="37" t="e">
        <v>#N/A</v>
      </c>
      <c r="I314" s="38" t="str">
        <f>_xlfn.XLOOKUP((CONCATENATE(Table35[[#This Row],[Subject Id]],"-T0")),'In the Lab'!A:A,'In the Lab'!G:G)</f>
        <v>yes</v>
      </c>
      <c r="J314" s="49" t="e">
        <f>_xlfn.XLOOKUP(Table35[[#This Row],[Subject Id]],'T1 Blood'!A:A,'T1 Blood'!I:I)</f>
        <v>#N/A</v>
      </c>
      <c r="K314" s="49" t="e">
        <f>_xlfn.XLOOKUP(Table35[[#This Row],[Subject Id]],'T1 Blood'!A:A,'T1 Blood'!H:H)</f>
        <v>#N/A</v>
      </c>
      <c r="L314" s="49" t="e">
        <f>_xlfn.XLOOKUP(Table35[[#This Row],[Subject Id]],'T1 Assayed'!A:A,'T1 Assayed'!D:D)</f>
        <v>#N/A</v>
      </c>
      <c r="M314" s="49" t="e">
        <v>#N/A</v>
      </c>
      <c r="N314" s="49" t="e">
        <v>#N/A</v>
      </c>
      <c r="O314" s="49" t="e">
        <f>_xlfn.XLOOKUP((CONCATENATE(Table35[[#This Row],[Subject Id]],"-T1")),'In the Lab'!A:A,'In the Lab'!G:G)</f>
        <v>#N/A</v>
      </c>
      <c r="P314" s="42" t="e">
        <f>_xlfn.XLOOKUP(Table35[[#This Row],[Subject Id]],'TPD Blood'!A:A,'TPD Blood'!B:B)</f>
        <v>#N/A</v>
      </c>
      <c r="Q314" s="42" t="e">
        <f>_xlfn.XLOOKUP(Table35[[#This Row],[Subject Id]],'TPD Assayed'!A:A,'TPD Assayed'!C:C)</f>
        <v>#N/A</v>
      </c>
      <c r="V314"/>
      <c r="Y314"/>
      <c r="Z314"/>
      <c r="AA314"/>
      <c r="AB314"/>
    </row>
    <row r="315" spans="1:28">
      <c r="A315" t="s">
        <v>377</v>
      </c>
      <c r="B315" t="str">
        <f>MID(Table35[[#This Row],[Subject Id]],13,1)</f>
        <v>N</v>
      </c>
      <c r="C315" t="str">
        <f>_xlfn.XLOOKUP(Table35[[#This Row],[Subject Id]],Table2[Subject Id],Table2[Event date])</f>
        <v>2018-07-11</v>
      </c>
      <c r="D315" s="37" t="str">
        <f>_xlfn.XLOOKUP(Table35[[#This Row],[Subject Id]],'T0 Blood'!A:A,'T0 Blood'!I:I)</f>
        <v>041-8253-0</v>
      </c>
      <c r="E315" s="37" t="str">
        <f>_xlfn.XLOOKUP(Table35[[#This Row],[Subject Id]],'T0 Blood'!A:A,'T0 Blood'!H:H)</f>
        <v>2018-07-11</v>
      </c>
      <c r="F315" s="69" t="str">
        <f>_xlfn.XLOOKUP(Table35[[#This Row],[Subject Id]],T0Assayed!D:D,T0Assayed!F:F)</f>
        <v>OH2022_024</v>
      </c>
      <c r="G315" s="39" t="s">
        <v>22</v>
      </c>
      <c r="H315" s="37" t="e">
        <v>#N/A</v>
      </c>
      <c r="I315" s="38" t="str">
        <f>_xlfn.XLOOKUP((CONCATENATE(Table35[[#This Row],[Subject Id]],"-T0")),'In the Lab'!A:A,'In the Lab'!G:G)</f>
        <v>yes</v>
      </c>
      <c r="J315" s="49" t="e">
        <f>_xlfn.XLOOKUP(Table35[[#This Row],[Subject Id]],'T1 Blood'!A:A,'T1 Blood'!I:I)</f>
        <v>#N/A</v>
      </c>
      <c r="K315" s="49" t="e">
        <f>_xlfn.XLOOKUP(Table35[[#This Row],[Subject Id]],'T1 Blood'!A:A,'T1 Blood'!H:H)</f>
        <v>#N/A</v>
      </c>
      <c r="L315" s="49" t="e">
        <f>_xlfn.XLOOKUP(Table35[[#This Row],[Subject Id]],'T1 Assayed'!A:A,'T1 Assayed'!D:D)</f>
        <v>#N/A</v>
      </c>
      <c r="M315" s="49" t="e">
        <v>#N/A</v>
      </c>
      <c r="N315" s="49" t="e">
        <v>#N/A</v>
      </c>
      <c r="O315" s="49" t="e">
        <f>_xlfn.XLOOKUP((CONCATENATE(Table35[[#This Row],[Subject Id]],"-T1")),'In the Lab'!A:A,'In the Lab'!G:G)</f>
        <v>#N/A</v>
      </c>
      <c r="P315" s="42" t="e">
        <f>_xlfn.XLOOKUP(Table35[[#This Row],[Subject Id]],'TPD Blood'!A:A,'TPD Blood'!B:B)</f>
        <v>#N/A</v>
      </c>
      <c r="Q315" s="42" t="e">
        <f>_xlfn.XLOOKUP(Table35[[#This Row],[Subject Id]],'TPD Assayed'!A:A,'TPD Assayed'!C:C)</f>
        <v>#N/A</v>
      </c>
      <c r="V315"/>
      <c r="Y315"/>
      <c r="Z315"/>
      <c r="AA315"/>
      <c r="AB315"/>
    </row>
    <row r="316" spans="1:28">
      <c r="A316" t="s">
        <v>378</v>
      </c>
      <c r="B316" t="str">
        <f>MID(Table35[[#This Row],[Subject Id]],13,1)</f>
        <v>N</v>
      </c>
      <c r="C316" t="str">
        <f>_xlfn.XLOOKUP(Table35[[#This Row],[Subject Id]],Table2[Subject Id],Table2[Event date])</f>
        <v>2018-07-23</v>
      </c>
      <c r="D316" s="37" t="e">
        <f>_xlfn.XLOOKUP(Table35[[#This Row],[Subject Id]],'T0 Blood'!A:A,'T0 Blood'!I:I)</f>
        <v>#N/A</v>
      </c>
      <c r="E316" s="37" t="e">
        <f>_xlfn.XLOOKUP(Table35[[#This Row],[Subject Id]],'T0 Blood'!A:A,'T0 Blood'!H:H)</f>
        <v>#N/A</v>
      </c>
      <c r="F316" s="69" t="str">
        <f>_xlfn.XLOOKUP(Table35[[#This Row],[Subject Id]],T0Assayed!D:D,T0Assayed!F:F)</f>
        <v>OH2022_024</v>
      </c>
      <c r="G316" s="39" t="s">
        <v>22</v>
      </c>
      <c r="H316" s="37">
        <v>0</v>
      </c>
      <c r="I316" s="38" t="str">
        <f>_xlfn.XLOOKUP((CONCATENATE(Table35[[#This Row],[Subject Id]],"-T0")),'In the Lab'!A:A,'In the Lab'!G:G)</f>
        <v>yes</v>
      </c>
      <c r="J316" s="49" t="e">
        <f>_xlfn.XLOOKUP(Table35[[#This Row],[Subject Id]],'T1 Blood'!A:A,'T1 Blood'!I:I)</f>
        <v>#N/A</v>
      </c>
      <c r="K316" s="49" t="e">
        <f>_xlfn.XLOOKUP(Table35[[#This Row],[Subject Id]],'T1 Blood'!A:A,'T1 Blood'!H:H)</f>
        <v>#N/A</v>
      </c>
      <c r="L316" s="49" t="e">
        <f>_xlfn.XLOOKUP(Table35[[#This Row],[Subject Id]],'T1 Assayed'!A:A,'T1 Assayed'!D:D)</f>
        <v>#N/A</v>
      </c>
      <c r="M316" s="49" t="e">
        <v>#N/A</v>
      </c>
      <c r="N316" s="49" t="e">
        <v>#N/A</v>
      </c>
      <c r="O316" s="49" t="e">
        <f>_xlfn.XLOOKUP((CONCATENATE(Table35[[#This Row],[Subject Id]],"-T1")),'In the Lab'!A:A,'In the Lab'!G:G)</f>
        <v>#N/A</v>
      </c>
      <c r="P316" s="42" t="e">
        <f>_xlfn.XLOOKUP(Table35[[#This Row],[Subject Id]],'TPD Blood'!A:A,'TPD Blood'!B:B)</f>
        <v>#N/A</v>
      </c>
      <c r="Q316" s="42" t="e">
        <f>_xlfn.XLOOKUP(Table35[[#This Row],[Subject Id]],'TPD Assayed'!A:A,'TPD Assayed'!C:C)</f>
        <v>#N/A</v>
      </c>
      <c r="V316"/>
      <c r="Y316"/>
      <c r="Z316"/>
      <c r="AA316"/>
      <c r="AB316"/>
    </row>
    <row r="317" spans="1:28">
      <c r="A317" t="s">
        <v>379</v>
      </c>
      <c r="B317" t="str">
        <f>MID(Table35[[#This Row],[Subject Id]],13,1)</f>
        <v>N</v>
      </c>
      <c r="C317" t="str">
        <f>_xlfn.XLOOKUP(Table35[[#This Row],[Subject Id]],Table2[Subject Id],Table2[Event date])</f>
        <v>2018-07-16</v>
      </c>
      <c r="D317" s="37" t="str">
        <f>_xlfn.XLOOKUP(Table35[[#This Row],[Subject Id]],'T0 Blood'!A:A,'T0 Blood'!I:I)</f>
        <v>041-8255-0</v>
      </c>
      <c r="E317" s="37" t="str">
        <f>_xlfn.XLOOKUP(Table35[[#This Row],[Subject Id]],'T0 Blood'!A:A,'T0 Blood'!H:H)</f>
        <v>2018-07-16</v>
      </c>
      <c r="F317" s="69" t="str">
        <f>_xlfn.XLOOKUP(Table35[[#This Row],[Subject Id]],T0Assayed!D:D,T0Assayed!F:F)</f>
        <v>OH2022_024</v>
      </c>
      <c r="G317" s="39" t="s">
        <v>22</v>
      </c>
      <c r="H317" s="37" t="e">
        <v>#N/A</v>
      </c>
      <c r="I317" s="38" t="str">
        <f>_xlfn.XLOOKUP((CONCATENATE(Table35[[#This Row],[Subject Id]],"-T0")),'In the Lab'!A:A,'In the Lab'!G:G)</f>
        <v>yes</v>
      </c>
      <c r="J317" s="49" t="e">
        <f>_xlfn.XLOOKUP(Table35[[#This Row],[Subject Id]],'T1 Blood'!A:A,'T1 Blood'!I:I)</f>
        <v>#N/A</v>
      </c>
      <c r="K317" s="49" t="e">
        <f>_xlfn.XLOOKUP(Table35[[#This Row],[Subject Id]],'T1 Blood'!A:A,'T1 Blood'!H:H)</f>
        <v>#N/A</v>
      </c>
      <c r="L317" s="49" t="e">
        <f>_xlfn.XLOOKUP(Table35[[#This Row],[Subject Id]],'T1 Assayed'!A:A,'T1 Assayed'!D:D)</f>
        <v>#N/A</v>
      </c>
      <c r="M317" s="49" t="e">
        <v>#N/A</v>
      </c>
      <c r="N317" s="49" t="e">
        <v>#N/A</v>
      </c>
      <c r="O317" s="49" t="e">
        <f>_xlfn.XLOOKUP((CONCATENATE(Table35[[#This Row],[Subject Id]],"-T1")),'In the Lab'!A:A,'In the Lab'!G:G)</f>
        <v>#N/A</v>
      </c>
      <c r="P317" s="42" t="e">
        <f>_xlfn.XLOOKUP(Table35[[#This Row],[Subject Id]],'TPD Blood'!A:A,'TPD Blood'!B:B)</f>
        <v>#N/A</v>
      </c>
      <c r="Q317" s="42" t="e">
        <f>_xlfn.XLOOKUP(Table35[[#This Row],[Subject Id]],'TPD Assayed'!A:A,'TPD Assayed'!C:C)</f>
        <v>#N/A</v>
      </c>
      <c r="V317"/>
      <c r="Y317"/>
      <c r="Z317"/>
      <c r="AA317"/>
      <c r="AB317"/>
    </row>
    <row r="318" spans="1:28">
      <c r="A318" t="s">
        <v>380</v>
      </c>
      <c r="B318" t="str">
        <f>MID(Table35[[#This Row],[Subject Id]],13,1)</f>
        <v>N</v>
      </c>
      <c r="C318" t="str">
        <f>_xlfn.XLOOKUP(Table35[[#This Row],[Subject Id]],Table2[Subject Id],Table2[Event date])</f>
        <v>2018-07-19</v>
      </c>
      <c r="D318" s="37" t="str">
        <f>_xlfn.XLOOKUP(Table35[[#This Row],[Subject Id]],'T0 Blood'!A:A,'T0 Blood'!I:I)</f>
        <v>041-8257-0</v>
      </c>
      <c r="E318" s="37" t="str">
        <f>_xlfn.XLOOKUP(Table35[[#This Row],[Subject Id]],'T0 Blood'!A:A,'T0 Blood'!H:H)</f>
        <v>2018-07-19</v>
      </c>
      <c r="F318" s="69" t="str">
        <f>_xlfn.XLOOKUP(Table35[[#This Row],[Subject Id]],T0Assayed!D:D,T0Assayed!F:F)</f>
        <v>OH2022_024</v>
      </c>
      <c r="G318" s="39" t="s">
        <v>22</v>
      </c>
      <c r="H318" s="37" t="e">
        <v>#N/A</v>
      </c>
      <c r="I318" s="38" t="str">
        <f>_xlfn.XLOOKUP((CONCATENATE(Table35[[#This Row],[Subject Id]],"-T0")),'In the Lab'!A:A,'In the Lab'!G:G)</f>
        <v>yes</v>
      </c>
      <c r="J318" s="49" t="e">
        <f>_xlfn.XLOOKUP(Table35[[#This Row],[Subject Id]],'T1 Blood'!A:A,'T1 Blood'!I:I)</f>
        <v>#N/A</v>
      </c>
      <c r="K318" s="49" t="e">
        <f>_xlfn.XLOOKUP(Table35[[#This Row],[Subject Id]],'T1 Blood'!A:A,'T1 Blood'!H:H)</f>
        <v>#N/A</v>
      </c>
      <c r="L318" s="49" t="e">
        <f>_xlfn.XLOOKUP(Table35[[#This Row],[Subject Id]],'T1 Assayed'!A:A,'T1 Assayed'!D:D)</f>
        <v>#N/A</v>
      </c>
      <c r="M318" s="49" t="e">
        <v>#N/A</v>
      </c>
      <c r="N318" s="49" t="e">
        <v>#N/A</v>
      </c>
      <c r="O318" s="49" t="e">
        <f>_xlfn.XLOOKUP((CONCATENATE(Table35[[#This Row],[Subject Id]],"-T1")),'In the Lab'!A:A,'In the Lab'!G:G)</f>
        <v>#N/A</v>
      </c>
      <c r="P318" s="42" t="e">
        <f>_xlfn.XLOOKUP(Table35[[#This Row],[Subject Id]],'TPD Blood'!A:A,'TPD Blood'!B:B)</f>
        <v>#N/A</v>
      </c>
      <c r="Q318" s="42" t="e">
        <f>_xlfn.XLOOKUP(Table35[[#This Row],[Subject Id]],'TPD Assayed'!A:A,'TPD Assayed'!C:C)</f>
        <v>#N/A</v>
      </c>
      <c r="V318"/>
      <c r="Y318"/>
      <c r="Z318"/>
      <c r="AA318"/>
      <c r="AB318"/>
    </row>
    <row r="319" spans="1:28">
      <c r="A319" t="s">
        <v>381</v>
      </c>
      <c r="B319" t="str">
        <f>MID(Table35[[#This Row],[Subject Id]],13,1)</f>
        <v>N</v>
      </c>
      <c r="C319" t="str">
        <f>_xlfn.XLOOKUP(Table35[[#This Row],[Subject Id]],Table2[Subject Id],Table2[Event date])</f>
        <v>2017-01-26</v>
      </c>
      <c r="D319" s="37" t="str">
        <f>_xlfn.XLOOKUP(Table35[[#This Row],[Subject Id]],'T0 Blood'!A:A,'T0 Blood'!I:I)</f>
        <v>038-1004-0</v>
      </c>
      <c r="E319" s="37" t="str">
        <f>_xlfn.XLOOKUP(Table35[[#This Row],[Subject Id]],'T0 Blood'!A:A,'T0 Blood'!H:H)</f>
        <v>2017-01-26</v>
      </c>
      <c r="F319" s="69" t="str">
        <f>_xlfn.XLOOKUP(Table35[[#This Row],[Subject Id]],T0Assayed!D:D,T0Assayed!F:F)</f>
        <v>OH2022_024</v>
      </c>
      <c r="G319" s="39" t="s">
        <v>22</v>
      </c>
      <c r="H319" s="37" t="e">
        <v>#N/A</v>
      </c>
      <c r="I319" s="38" t="str">
        <f>_xlfn.XLOOKUP((CONCATENATE(Table35[[#This Row],[Subject Id]],"-T0")),'In the Lab'!A:A,'In the Lab'!G:G)</f>
        <v>yes</v>
      </c>
      <c r="J319" s="49" t="e">
        <f>_xlfn.XLOOKUP(Table35[[#This Row],[Subject Id]],'T1 Blood'!A:A,'T1 Blood'!I:I)</f>
        <v>#N/A</v>
      </c>
      <c r="K319" s="49" t="e">
        <f>_xlfn.XLOOKUP(Table35[[#This Row],[Subject Id]],'T1 Blood'!A:A,'T1 Blood'!H:H)</f>
        <v>#N/A</v>
      </c>
      <c r="L319" s="49" t="e">
        <f>_xlfn.XLOOKUP(Table35[[#This Row],[Subject Id]],'T1 Assayed'!A:A,'T1 Assayed'!D:D)</f>
        <v>#N/A</v>
      </c>
      <c r="M319" s="49" t="e">
        <v>#N/A</v>
      </c>
      <c r="N319" s="49" t="e">
        <v>#N/A</v>
      </c>
      <c r="O319" s="49" t="e">
        <f>_xlfn.XLOOKUP((CONCATENATE(Table35[[#This Row],[Subject Id]],"-T1")),'In the Lab'!A:A,'In the Lab'!G:G)</f>
        <v>#N/A</v>
      </c>
      <c r="P319" s="42" t="e">
        <f>_xlfn.XLOOKUP(Table35[[#This Row],[Subject Id]],'TPD Blood'!A:A,'TPD Blood'!B:B)</f>
        <v>#N/A</v>
      </c>
      <c r="Q319" s="42" t="e">
        <f>_xlfn.XLOOKUP(Table35[[#This Row],[Subject Id]],'TPD Assayed'!A:A,'TPD Assayed'!C:C)</f>
        <v>#N/A</v>
      </c>
      <c r="V319"/>
      <c r="Y319"/>
      <c r="Z319"/>
      <c r="AA319"/>
      <c r="AB319"/>
    </row>
    <row r="320" spans="1:28">
      <c r="A320" t="s">
        <v>382</v>
      </c>
      <c r="B320" t="str">
        <f>MID(Table35[[#This Row],[Subject Id]],13,1)</f>
        <v>N</v>
      </c>
      <c r="C320" t="str">
        <f>_xlfn.XLOOKUP(Table35[[#This Row],[Subject Id]],Table2[Subject Id],Table2[Event date])</f>
        <v>2016-01-26</v>
      </c>
      <c r="D320" s="37" t="str">
        <f>_xlfn.XLOOKUP(Table35[[#This Row],[Subject Id]],'T0 Blood'!A:A,'T0 Blood'!I:I)</f>
        <v>038-1033-0</v>
      </c>
      <c r="E320" s="37" t="str">
        <f>_xlfn.XLOOKUP(Table35[[#This Row],[Subject Id]],'T0 Blood'!A:A,'T0 Blood'!H:H)</f>
        <v>2016-01-26</v>
      </c>
      <c r="F320" s="69" t="str">
        <f>_xlfn.XLOOKUP(Table35[[#This Row],[Subject Id]],T0Assayed!D:D,T0Assayed!F:F)</f>
        <v>OH2022_024</v>
      </c>
      <c r="G320" s="39" t="s">
        <v>22</v>
      </c>
      <c r="H320" s="37" t="e">
        <v>#N/A</v>
      </c>
      <c r="I320" s="38" t="str">
        <f>_xlfn.XLOOKUP((CONCATENATE(Table35[[#This Row],[Subject Id]],"-T0")),'In the Lab'!A:A,'In the Lab'!G:G)</f>
        <v>yes</v>
      </c>
      <c r="J320" s="49" t="e">
        <f>_xlfn.XLOOKUP(Table35[[#This Row],[Subject Id]],'T1 Blood'!A:A,'T1 Blood'!I:I)</f>
        <v>#N/A</v>
      </c>
      <c r="K320" s="49" t="e">
        <f>_xlfn.XLOOKUP(Table35[[#This Row],[Subject Id]],'T1 Blood'!A:A,'T1 Blood'!H:H)</f>
        <v>#N/A</v>
      </c>
      <c r="L320" s="49" t="e">
        <f>_xlfn.XLOOKUP(Table35[[#This Row],[Subject Id]],'T1 Assayed'!A:A,'T1 Assayed'!D:D)</f>
        <v>#N/A</v>
      </c>
      <c r="M320" s="49" t="e">
        <v>#N/A</v>
      </c>
      <c r="N320" s="49" t="e">
        <v>#N/A</v>
      </c>
      <c r="O320" s="49" t="e">
        <f>_xlfn.XLOOKUP((CONCATENATE(Table35[[#This Row],[Subject Id]],"-T1")),'In the Lab'!A:A,'In the Lab'!G:G)</f>
        <v>#N/A</v>
      </c>
      <c r="P320" s="42" t="e">
        <f>_xlfn.XLOOKUP(Table35[[#This Row],[Subject Id]],'TPD Blood'!A:A,'TPD Blood'!B:B)</f>
        <v>#N/A</v>
      </c>
      <c r="Q320" s="42" t="e">
        <f>_xlfn.XLOOKUP(Table35[[#This Row],[Subject Id]],'TPD Assayed'!A:A,'TPD Assayed'!C:C)</f>
        <v>#N/A</v>
      </c>
      <c r="V320"/>
      <c r="Y320"/>
      <c r="Z320"/>
      <c r="AA320"/>
      <c r="AB320"/>
    </row>
    <row r="321" spans="1:28">
      <c r="A321" t="s">
        <v>383</v>
      </c>
      <c r="B321" t="str">
        <f>MID(Table35[[#This Row],[Subject Id]],13,1)</f>
        <v>N</v>
      </c>
      <c r="C321" t="str">
        <f>_xlfn.XLOOKUP(Table35[[#This Row],[Subject Id]],Table2[Subject Id],Table2[Event date])</f>
        <v>2017-02-16</v>
      </c>
      <c r="D321" s="37" t="str">
        <f>_xlfn.XLOOKUP(Table35[[#This Row],[Subject Id]],'T0 Blood'!A:A,'T0 Blood'!I:I)</f>
        <v>038-1044-0</v>
      </c>
      <c r="E321" s="37" t="str">
        <f>_xlfn.XLOOKUP(Table35[[#This Row],[Subject Id]],'T0 Blood'!A:A,'T0 Blood'!H:H)</f>
        <v>2017-02-16</v>
      </c>
      <c r="F321" s="69" t="str">
        <f>_xlfn.XLOOKUP(Table35[[#This Row],[Subject Id]],T0Assayed!D:D,T0Assayed!F:F)</f>
        <v>OH2022_024</v>
      </c>
      <c r="G321" s="39" t="s">
        <v>22</v>
      </c>
      <c r="H321" s="37" t="e">
        <v>#N/A</v>
      </c>
      <c r="I321" s="38" t="str">
        <f>_xlfn.XLOOKUP((CONCATENATE(Table35[[#This Row],[Subject Id]],"-T0")),'In the Lab'!A:A,'In the Lab'!G:G)</f>
        <v>yes</v>
      </c>
      <c r="J321" s="49" t="e">
        <f>_xlfn.XLOOKUP(Table35[[#This Row],[Subject Id]],'T1 Blood'!A:A,'T1 Blood'!I:I)</f>
        <v>#N/A</v>
      </c>
      <c r="K321" s="49" t="e">
        <f>_xlfn.XLOOKUP(Table35[[#This Row],[Subject Id]],'T1 Blood'!A:A,'T1 Blood'!H:H)</f>
        <v>#N/A</v>
      </c>
      <c r="L321" s="49" t="e">
        <f>_xlfn.XLOOKUP(Table35[[#This Row],[Subject Id]],'T1 Assayed'!A:A,'T1 Assayed'!D:D)</f>
        <v>#N/A</v>
      </c>
      <c r="M321" s="49" t="e">
        <v>#N/A</v>
      </c>
      <c r="N321" s="49" t="e">
        <v>#N/A</v>
      </c>
      <c r="O321" s="49" t="e">
        <f>_xlfn.XLOOKUP((CONCATENATE(Table35[[#This Row],[Subject Id]],"-T1")),'In the Lab'!A:A,'In the Lab'!G:G)</f>
        <v>#N/A</v>
      </c>
      <c r="P321" s="42" t="e">
        <f>_xlfn.XLOOKUP(Table35[[#This Row],[Subject Id]],'TPD Blood'!A:A,'TPD Blood'!B:B)</f>
        <v>#N/A</v>
      </c>
      <c r="Q321" s="42" t="e">
        <f>_xlfn.XLOOKUP(Table35[[#This Row],[Subject Id]],'TPD Assayed'!A:A,'TPD Assayed'!C:C)</f>
        <v>#N/A</v>
      </c>
      <c r="V321"/>
      <c r="Y321"/>
      <c r="Z321"/>
      <c r="AA321"/>
      <c r="AB321"/>
    </row>
    <row r="322" spans="1:28">
      <c r="A322" t="s">
        <v>384</v>
      </c>
      <c r="B322" t="str">
        <f>MID(Table35[[#This Row],[Subject Id]],13,1)</f>
        <v>N</v>
      </c>
      <c r="C322" t="str">
        <f>_xlfn.XLOOKUP(Table35[[#This Row],[Subject Id]],Table2[Subject Id],Table2[Event date])</f>
        <v>2017-02-17</v>
      </c>
      <c r="D322" s="37" t="str">
        <f>_xlfn.XLOOKUP(Table35[[#This Row],[Subject Id]],'T0 Blood'!A:A,'T0 Blood'!I:I)</f>
        <v>038-1057-0</v>
      </c>
      <c r="E322" s="37" t="str">
        <f>_xlfn.XLOOKUP(Table35[[#This Row],[Subject Id]],'T0 Blood'!A:A,'T0 Blood'!H:H)</f>
        <v>2017-02-17</v>
      </c>
      <c r="F322" s="69" t="str">
        <f>_xlfn.XLOOKUP(Table35[[#This Row],[Subject Id]],T0Assayed!D:D,T0Assayed!F:F)</f>
        <v>OH2022_024</v>
      </c>
      <c r="G322" s="39" t="s">
        <v>22</v>
      </c>
      <c r="H322" s="37" t="e">
        <v>#N/A</v>
      </c>
      <c r="I322" s="38" t="str">
        <f>_xlfn.XLOOKUP((CONCATENATE(Table35[[#This Row],[Subject Id]],"-T0")),'In the Lab'!A:A,'In the Lab'!G:G)</f>
        <v>yes</v>
      </c>
      <c r="J322" s="49" t="e">
        <f>_xlfn.XLOOKUP(Table35[[#This Row],[Subject Id]],'T1 Blood'!A:A,'T1 Blood'!I:I)</f>
        <v>#N/A</v>
      </c>
      <c r="K322" s="49" t="e">
        <f>_xlfn.XLOOKUP(Table35[[#This Row],[Subject Id]],'T1 Blood'!A:A,'T1 Blood'!H:H)</f>
        <v>#N/A</v>
      </c>
      <c r="L322" s="49" t="e">
        <f>_xlfn.XLOOKUP(Table35[[#This Row],[Subject Id]],'T1 Assayed'!A:A,'T1 Assayed'!D:D)</f>
        <v>#N/A</v>
      </c>
      <c r="M322" s="49" t="e">
        <v>#N/A</v>
      </c>
      <c r="N322" s="49" t="e">
        <v>#N/A</v>
      </c>
      <c r="O322" s="49" t="e">
        <f>_xlfn.XLOOKUP((CONCATENATE(Table35[[#This Row],[Subject Id]],"-T1")),'In the Lab'!A:A,'In the Lab'!G:G)</f>
        <v>#N/A</v>
      </c>
      <c r="P322" s="42" t="e">
        <f>_xlfn.XLOOKUP(Table35[[#This Row],[Subject Id]],'TPD Blood'!A:A,'TPD Blood'!B:B)</f>
        <v>#N/A</v>
      </c>
      <c r="Q322" s="42" t="e">
        <f>_xlfn.XLOOKUP(Table35[[#This Row],[Subject Id]],'TPD Assayed'!A:A,'TPD Assayed'!C:C)</f>
        <v>#N/A</v>
      </c>
      <c r="V322"/>
      <c r="Y322"/>
      <c r="Z322"/>
      <c r="AA322"/>
      <c r="AB322"/>
    </row>
    <row r="323" spans="1:28">
      <c r="A323" t="s">
        <v>385</v>
      </c>
      <c r="B323" t="str">
        <f>MID(Table35[[#This Row],[Subject Id]],13,1)</f>
        <v>N</v>
      </c>
      <c r="C323" t="str">
        <f>_xlfn.XLOOKUP(Table35[[#This Row],[Subject Id]],Table2[Subject Id],Table2[Event date])</f>
        <v>2018-01-04</v>
      </c>
      <c r="D323" s="37" t="str">
        <f>_xlfn.XLOOKUP(Table35[[#This Row],[Subject Id]],'T0 Blood'!A:A,'T0 Blood'!I:I)</f>
        <v>038-1074-0</v>
      </c>
      <c r="E323" s="37" t="str">
        <f>_xlfn.XLOOKUP(Table35[[#This Row],[Subject Id]],'T0 Blood'!A:A,'T0 Blood'!H:H)</f>
        <v>2018-01-04</v>
      </c>
      <c r="F323" s="69" t="str">
        <f>_xlfn.XLOOKUP(Table35[[#This Row],[Subject Id]],T0Assayed!D:D,T0Assayed!F:F)</f>
        <v>OH2022_024</v>
      </c>
      <c r="G323" s="39" t="s">
        <v>22</v>
      </c>
      <c r="H323" s="37" t="e">
        <v>#N/A</v>
      </c>
      <c r="I323" s="38" t="str">
        <f>_xlfn.XLOOKUP((CONCATENATE(Table35[[#This Row],[Subject Id]],"-T0")),'In the Lab'!A:A,'In the Lab'!G:G)</f>
        <v>yes</v>
      </c>
      <c r="J323" s="49" t="e">
        <f>_xlfn.XLOOKUP(Table35[[#This Row],[Subject Id]],'T1 Blood'!A:A,'T1 Blood'!I:I)</f>
        <v>#N/A</v>
      </c>
      <c r="K323" s="49" t="e">
        <f>_xlfn.XLOOKUP(Table35[[#This Row],[Subject Id]],'T1 Blood'!A:A,'T1 Blood'!H:H)</f>
        <v>#N/A</v>
      </c>
      <c r="L323" s="49" t="e">
        <f>_xlfn.XLOOKUP(Table35[[#This Row],[Subject Id]],'T1 Assayed'!A:A,'T1 Assayed'!D:D)</f>
        <v>#N/A</v>
      </c>
      <c r="M323" s="49" t="e">
        <v>#N/A</v>
      </c>
      <c r="N323" s="49" t="e">
        <v>#N/A</v>
      </c>
      <c r="O323" s="49" t="e">
        <f>_xlfn.XLOOKUP((CONCATENATE(Table35[[#This Row],[Subject Id]],"-T1")),'In the Lab'!A:A,'In the Lab'!G:G)</f>
        <v>#N/A</v>
      </c>
      <c r="P323" s="42" t="e">
        <f>_xlfn.XLOOKUP(Table35[[#This Row],[Subject Id]],'TPD Blood'!A:A,'TPD Blood'!B:B)</f>
        <v>#N/A</v>
      </c>
      <c r="Q323" s="42" t="e">
        <f>_xlfn.XLOOKUP(Table35[[#This Row],[Subject Id]],'TPD Assayed'!A:A,'TPD Assayed'!C:C)</f>
        <v>#N/A</v>
      </c>
      <c r="V323"/>
      <c r="Y323"/>
      <c r="Z323"/>
      <c r="AA323"/>
      <c r="AB323"/>
    </row>
    <row r="324" spans="1:28">
      <c r="A324" t="s">
        <v>386</v>
      </c>
      <c r="B324" t="str">
        <f>MID(Table35[[#This Row],[Subject Id]],13,1)</f>
        <v>N</v>
      </c>
      <c r="C324" t="str">
        <f>_xlfn.XLOOKUP(Table35[[#This Row],[Subject Id]],Table2[Subject Id],Table2[Event date])</f>
        <v>2018-01-19</v>
      </c>
      <c r="D324" s="37" t="str">
        <f>_xlfn.XLOOKUP(Table35[[#This Row],[Subject Id]],'T0 Blood'!A:A,'T0 Blood'!I:I)</f>
        <v>038-1078-0</v>
      </c>
      <c r="E324" s="37" t="str">
        <f>_xlfn.XLOOKUP(Table35[[#This Row],[Subject Id]],'T0 Blood'!A:A,'T0 Blood'!H:H)</f>
        <v>2018-01-19</v>
      </c>
      <c r="F324" s="69" t="str">
        <f>_xlfn.XLOOKUP(Table35[[#This Row],[Subject Id]],T0Assayed!D:D,T0Assayed!F:F)</f>
        <v>OH2022_024</v>
      </c>
      <c r="G324" s="39" t="s">
        <v>22</v>
      </c>
      <c r="H324" s="37" t="e">
        <v>#N/A</v>
      </c>
      <c r="I324" s="38" t="str">
        <f>_xlfn.XLOOKUP((CONCATENATE(Table35[[#This Row],[Subject Id]],"-T0")),'In the Lab'!A:A,'In the Lab'!G:G)</f>
        <v>yes</v>
      </c>
      <c r="J324" s="49" t="e">
        <f>_xlfn.XLOOKUP(Table35[[#This Row],[Subject Id]],'T1 Blood'!A:A,'T1 Blood'!I:I)</f>
        <v>#N/A</v>
      </c>
      <c r="K324" s="49" t="e">
        <f>_xlfn.XLOOKUP(Table35[[#This Row],[Subject Id]],'T1 Blood'!A:A,'T1 Blood'!H:H)</f>
        <v>#N/A</v>
      </c>
      <c r="L324" s="49" t="e">
        <f>_xlfn.XLOOKUP(Table35[[#This Row],[Subject Id]],'T1 Assayed'!A:A,'T1 Assayed'!D:D)</f>
        <v>#N/A</v>
      </c>
      <c r="M324" s="49" t="e">
        <v>#N/A</v>
      </c>
      <c r="N324" s="49" t="e">
        <v>#N/A</v>
      </c>
      <c r="O324" s="49" t="e">
        <f>_xlfn.XLOOKUP((CONCATENATE(Table35[[#This Row],[Subject Id]],"-T1")),'In the Lab'!A:A,'In the Lab'!G:G)</f>
        <v>#N/A</v>
      </c>
      <c r="P324" s="42" t="e">
        <f>_xlfn.XLOOKUP(Table35[[#This Row],[Subject Id]],'TPD Blood'!A:A,'TPD Blood'!B:B)</f>
        <v>#N/A</v>
      </c>
      <c r="Q324" s="42" t="e">
        <f>_xlfn.XLOOKUP(Table35[[#This Row],[Subject Id]],'TPD Assayed'!A:A,'TPD Assayed'!C:C)</f>
        <v>#N/A</v>
      </c>
      <c r="V324"/>
      <c r="Y324"/>
      <c r="Z324"/>
      <c r="AA324"/>
      <c r="AB324"/>
    </row>
    <row r="325" spans="1:28">
      <c r="A325" t="s">
        <v>387</v>
      </c>
      <c r="B325" t="str">
        <f>MID(Table35[[#This Row],[Subject Id]],13,1)</f>
        <v>N</v>
      </c>
      <c r="C325" t="str">
        <f>_xlfn.XLOOKUP(Table35[[#This Row],[Subject Id]],Table2[Subject Id],Table2[Event date])</f>
        <v>2018-03-24</v>
      </c>
      <c r="D325" s="37" t="str">
        <f>_xlfn.XLOOKUP(Table35[[#This Row],[Subject Id]],'T0 Blood'!A:A,'T0 Blood'!I:I)</f>
        <v>038-1079-0</v>
      </c>
      <c r="E325" s="37" t="str">
        <f>_xlfn.XLOOKUP(Table35[[#This Row],[Subject Id]],'T0 Blood'!A:A,'T0 Blood'!H:H)</f>
        <v>2018-03-24</v>
      </c>
      <c r="F325" s="69" t="str">
        <f>_xlfn.XLOOKUP(Table35[[#This Row],[Subject Id]],T0Assayed!D:D,T0Assayed!F:F)</f>
        <v>OH2022_024</v>
      </c>
      <c r="G325" s="39" t="s">
        <v>22</v>
      </c>
      <c r="H325" s="37" t="e">
        <v>#N/A</v>
      </c>
      <c r="I325" s="38" t="str">
        <f>_xlfn.XLOOKUP((CONCATENATE(Table35[[#This Row],[Subject Id]],"-T0")),'In the Lab'!A:A,'In the Lab'!G:G)</f>
        <v>yes</v>
      </c>
      <c r="J325" s="49" t="e">
        <f>_xlfn.XLOOKUP(Table35[[#This Row],[Subject Id]],'T1 Blood'!A:A,'T1 Blood'!I:I)</f>
        <v>#N/A</v>
      </c>
      <c r="K325" s="49" t="e">
        <f>_xlfn.XLOOKUP(Table35[[#This Row],[Subject Id]],'T1 Blood'!A:A,'T1 Blood'!H:H)</f>
        <v>#N/A</v>
      </c>
      <c r="L325" s="49" t="e">
        <f>_xlfn.XLOOKUP(Table35[[#This Row],[Subject Id]],'T1 Assayed'!A:A,'T1 Assayed'!D:D)</f>
        <v>#N/A</v>
      </c>
      <c r="M325" s="49" t="e">
        <v>#N/A</v>
      </c>
      <c r="N325" s="49" t="e">
        <v>#N/A</v>
      </c>
      <c r="O325" s="49" t="e">
        <f>_xlfn.XLOOKUP((CONCATENATE(Table35[[#This Row],[Subject Id]],"-T1")),'In the Lab'!A:A,'In the Lab'!G:G)</f>
        <v>#N/A</v>
      </c>
      <c r="P325" s="42" t="e">
        <f>_xlfn.XLOOKUP(Table35[[#This Row],[Subject Id]],'TPD Blood'!A:A,'TPD Blood'!B:B)</f>
        <v>#N/A</v>
      </c>
      <c r="Q325" s="42" t="e">
        <f>_xlfn.XLOOKUP(Table35[[#This Row],[Subject Id]],'TPD Assayed'!A:A,'TPD Assayed'!C:C)</f>
        <v>#N/A</v>
      </c>
      <c r="V325"/>
      <c r="Y325"/>
      <c r="Z325"/>
      <c r="AA325"/>
      <c r="AB325"/>
    </row>
    <row r="326" spans="1:28">
      <c r="A326" t="s">
        <v>388</v>
      </c>
      <c r="B326" t="str">
        <f>MID(Table35[[#This Row],[Subject Id]],13,1)</f>
        <v>N</v>
      </c>
      <c r="C326" t="str">
        <f>_xlfn.XLOOKUP(Table35[[#This Row],[Subject Id]],Table2[Subject Id],Table2[Event date])</f>
        <v>2018-01-22</v>
      </c>
      <c r="D326" s="37" t="str">
        <f>_xlfn.XLOOKUP(Table35[[#This Row],[Subject Id]],'T0 Blood'!A:A,'T0 Blood'!I:I)</f>
        <v>038-1089-0</v>
      </c>
      <c r="E326" s="37" t="str">
        <f>_xlfn.XLOOKUP(Table35[[#This Row],[Subject Id]],'T0 Blood'!A:A,'T0 Blood'!H:H)</f>
        <v>2018-01-22</v>
      </c>
      <c r="F326" s="69" t="str">
        <f>_xlfn.XLOOKUP(Table35[[#This Row],[Subject Id]],T0Assayed!D:D,T0Assayed!F:F)</f>
        <v>OH2022_024</v>
      </c>
      <c r="G326" s="39" t="s">
        <v>22</v>
      </c>
      <c r="H326" s="37" t="e">
        <v>#N/A</v>
      </c>
      <c r="I326" s="38" t="str">
        <f>_xlfn.XLOOKUP((CONCATENATE(Table35[[#This Row],[Subject Id]],"-T0")),'In the Lab'!A:A,'In the Lab'!G:G)</f>
        <v>yes</v>
      </c>
      <c r="J326" s="49" t="e">
        <f>_xlfn.XLOOKUP(Table35[[#This Row],[Subject Id]],'T1 Blood'!A:A,'T1 Blood'!I:I)</f>
        <v>#N/A</v>
      </c>
      <c r="K326" s="49" t="e">
        <f>_xlfn.XLOOKUP(Table35[[#This Row],[Subject Id]],'T1 Blood'!A:A,'T1 Blood'!H:H)</f>
        <v>#N/A</v>
      </c>
      <c r="L326" s="49" t="e">
        <f>_xlfn.XLOOKUP(Table35[[#This Row],[Subject Id]],'T1 Assayed'!A:A,'T1 Assayed'!D:D)</f>
        <v>#N/A</v>
      </c>
      <c r="M326" s="49" t="e">
        <v>#N/A</v>
      </c>
      <c r="N326" s="49" t="e">
        <v>#N/A</v>
      </c>
      <c r="O326" s="49" t="e">
        <f>_xlfn.XLOOKUP((CONCATENATE(Table35[[#This Row],[Subject Id]],"-T1")),'In the Lab'!A:A,'In the Lab'!G:G)</f>
        <v>#N/A</v>
      </c>
      <c r="P326" s="42" t="e">
        <f>_xlfn.XLOOKUP(Table35[[#This Row],[Subject Id]],'TPD Blood'!A:A,'TPD Blood'!B:B)</f>
        <v>#N/A</v>
      </c>
      <c r="Q326" s="42" t="e">
        <f>_xlfn.XLOOKUP(Table35[[#This Row],[Subject Id]],'TPD Assayed'!A:A,'TPD Assayed'!C:C)</f>
        <v>#N/A</v>
      </c>
      <c r="V326"/>
      <c r="Y326"/>
      <c r="Z326"/>
      <c r="AA326"/>
      <c r="AB326"/>
    </row>
    <row r="327" spans="1:28">
      <c r="A327" t="s">
        <v>389</v>
      </c>
      <c r="B327" t="str">
        <f>MID(Table35[[#This Row],[Subject Id]],13,1)</f>
        <v>N</v>
      </c>
      <c r="C327" t="str">
        <f>_xlfn.XLOOKUP(Table35[[#This Row],[Subject Id]],Table2[Subject Id],Table2[Event date])</f>
        <v>2018-01-09</v>
      </c>
      <c r="D327" s="37" t="str">
        <f>_xlfn.XLOOKUP(Table35[[#This Row],[Subject Id]],'T0 Blood'!A:A,'T0 Blood'!I:I)</f>
        <v>038-1091-0</v>
      </c>
      <c r="E327" s="37" t="str">
        <f>_xlfn.XLOOKUP(Table35[[#This Row],[Subject Id]],'T0 Blood'!A:A,'T0 Blood'!H:H)</f>
        <v>2018-01-09</v>
      </c>
      <c r="F327" s="69" t="str">
        <f>_xlfn.XLOOKUP(Table35[[#This Row],[Subject Id]],T0Assayed!D:D,T0Assayed!F:F)</f>
        <v>OH2022_024</v>
      </c>
      <c r="G327" s="39" t="s">
        <v>22</v>
      </c>
      <c r="H327" s="37" t="e">
        <v>#N/A</v>
      </c>
      <c r="I327" s="38" t="str">
        <f>_xlfn.XLOOKUP((CONCATENATE(Table35[[#This Row],[Subject Id]],"-T0")),'In the Lab'!A:A,'In the Lab'!G:G)</f>
        <v>yes</v>
      </c>
      <c r="J327" s="49" t="e">
        <f>_xlfn.XLOOKUP(Table35[[#This Row],[Subject Id]],'T1 Blood'!A:A,'T1 Blood'!I:I)</f>
        <v>#N/A</v>
      </c>
      <c r="K327" s="49" t="e">
        <f>_xlfn.XLOOKUP(Table35[[#This Row],[Subject Id]],'T1 Blood'!A:A,'T1 Blood'!H:H)</f>
        <v>#N/A</v>
      </c>
      <c r="L327" s="49" t="e">
        <f>_xlfn.XLOOKUP(Table35[[#This Row],[Subject Id]],'T1 Assayed'!A:A,'T1 Assayed'!D:D)</f>
        <v>#N/A</v>
      </c>
      <c r="M327" s="49" t="e">
        <v>#N/A</v>
      </c>
      <c r="N327" s="49" t="e">
        <v>#N/A</v>
      </c>
      <c r="O327" s="49" t="e">
        <f>_xlfn.XLOOKUP((CONCATENATE(Table35[[#This Row],[Subject Id]],"-T1")),'In the Lab'!A:A,'In the Lab'!G:G)</f>
        <v>#N/A</v>
      </c>
      <c r="P327" s="42" t="e">
        <f>_xlfn.XLOOKUP(Table35[[#This Row],[Subject Id]],'TPD Blood'!A:A,'TPD Blood'!B:B)</f>
        <v>#N/A</v>
      </c>
      <c r="Q327" s="42" t="e">
        <f>_xlfn.XLOOKUP(Table35[[#This Row],[Subject Id]],'TPD Assayed'!A:A,'TPD Assayed'!C:C)</f>
        <v>#N/A</v>
      </c>
      <c r="V327"/>
      <c r="Y327"/>
      <c r="Z327"/>
      <c r="AA327"/>
      <c r="AB327"/>
    </row>
    <row r="328" spans="1:28">
      <c r="A328" t="s">
        <v>390</v>
      </c>
      <c r="B328" t="str">
        <f>MID(Table35[[#This Row],[Subject Id]],13,1)</f>
        <v>N</v>
      </c>
      <c r="C328" t="str">
        <f>_xlfn.XLOOKUP(Table35[[#This Row],[Subject Id]],Table2[Subject Id],Table2[Event date])</f>
        <v>2018-01-14</v>
      </c>
      <c r="D328" s="37" t="str">
        <f>_xlfn.XLOOKUP(Table35[[#This Row],[Subject Id]],'T0 Blood'!A:A,'T0 Blood'!I:I)</f>
        <v>038-1092-0</v>
      </c>
      <c r="E328" s="37" t="str">
        <f>_xlfn.XLOOKUP(Table35[[#This Row],[Subject Id]],'T0 Blood'!A:A,'T0 Blood'!H:H)</f>
        <v>2018-01-14</v>
      </c>
      <c r="F328" s="69" t="str">
        <f>_xlfn.XLOOKUP(Table35[[#This Row],[Subject Id]],T0Assayed!D:D,T0Assayed!F:F)</f>
        <v>OH2022_024</v>
      </c>
      <c r="G328" s="39" t="s">
        <v>22</v>
      </c>
      <c r="H328" s="37" t="e">
        <v>#N/A</v>
      </c>
      <c r="I328" s="38" t="str">
        <f>_xlfn.XLOOKUP((CONCATENATE(Table35[[#This Row],[Subject Id]],"-T0")),'In the Lab'!A:A,'In the Lab'!G:G)</f>
        <v>yes</v>
      </c>
      <c r="J328" s="49" t="e">
        <f>_xlfn.XLOOKUP(Table35[[#This Row],[Subject Id]],'T1 Blood'!A:A,'T1 Blood'!I:I)</f>
        <v>#N/A</v>
      </c>
      <c r="K328" s="49" t="e">
        <f>_xlfn.XLOOKUP(Table35[[#This Row],[Subject Id]],'T1 Blood'!A:A,'T1 Blood'!H:H)</f>
        <v>#N/A</v>
      </c>
      <c r="L328" s="49" t="e">
        <f>_xlfn.XLOOKUP(Table35[[#This Row],[Subject Id]],'T1 Assayed'!A:A,'T1 Assayed'!D:D)</f>
        <v>#N/A</v>
      </c>
      <c r="M328" s="49" t="e">
        <v>#N/A</v>
      </c>
      <c r="N328" s="49" t="e">
        <v>#N/A</v>
      </c>
      <c r="O328" s="49" t="e">
        <f>_xlfn.XLOOKUP((CONCATENATE(Table35[[#This Row],[Subject Id]],"-T1")),'In the Lab'!A:A,'In the Lab'!G:G)</f>
        <v>#N/A</v>
      </c>
      <c r="P328" s="42" t="e">
        <f>_xlfn.XLOOKUP(Table35[[#This Row],[Subject Id]],'TPD Blood'!A:A,'TPD Blood'!B:B)</f>
        <v>#N/A</v>
      </c>
      <c r="Q328" s="42" t="e">
        <f>_xlfn.XLOOKUP(Table35[[#This Row],[Subject Id]],'TPD Assayed'!A:A,'TPD Assayed'!C:C)</f>
        <v>#N/A</v>
      </c>
      <c r="V328"/>
      <c r="Y328"/>
      <c r="Z328"/>
      <c r="AA328"/>
      <c r="AB328"/>
    </row>
    <row r="329" spans="1:28">
      <c r="A329" t="s">
        <v>391</v>
      </c>
      <c r="B329" t="str">
        <f>MID(Table35[[#This Row],[Subject Id]],13,1)</f>
        <v>N</v>
      </c>
      <c r="C329" t="str">
        <f>_xlfn.XLOOKUP(Table35[[#This Row],[Subject Id]],Table2[Subject Id],Table2[Event date])</f>
        <v>2019-03-23</v>
      </c>
      <c r="D329" s="37" t="str">
        <f>_xlfn.XLOOKUP(Table35[[#This Row],[Subject Id]],'T0 Blood'!A:A,'T0 Blood'!I:I)</f>
        <v>038-1093-0</v>
      </c>
      <c r="E329" s="37" t="str">
        <f>_xlfn.XLOOKUP(Table35[[#This Row],[Subject Id]],'T0 Blood'!A:A,'T0 Blood'!H:H)</f>
        <v>2019-03-23</v>
      </c>
      <c r="F329" s="69" t="str">
        <f>_xlfn.XLOOKUP(Table35[[#This Row],[Subject Id]],T0Assayed!D:D,T0Assayed!F:F)</f>
        <v>OH2022_024</v>
      </c>
      <c r="G329" s="39" t="s">
        <v>22</v>
      </c>
      <c r="H329" s="37" t="e">
        <v>#N/A</v>
      </c>
      <c r="I329" s="38" t="str">
        <f>_xlfn.XLOOKUP((CONCATENATE(Table35[[#This Row],[Subject Id]],"-T0")),'In the Lab'!A:A,'In the Lab'!G:G)</f>
        <v>yes</v>
      </c>
      <c r="J329" s="49" t="e">
        <f>_xlfn.XLOOKUP(Table35[[#This Row],[Subject Id]],'T1 Blood'!A:A,'T1 Blood'!I:I)</f>
        <v>#N/A</v>
      </c>
      <c r="K329" s="49" t="e">
        <f>_xlfn.XLOOKUP(Table35[[#This Row],[Subject Id]],'T1 Blood'!A:A,'T1 Blood'!H:H)</f>
        <v>#N/A</v>
      </c>
      <c r="L329" s="49" t="e">
        <f>_xlfn.XLOOKUP(Table35[[#This Row],[Subject Id]],'T1 Assayed'!A:A,'T1 Assayed'!D:D)</f>
        <v>#N/A</v>
      </c>
      <c r="M329" s="49" t="e">
        <v>#N/A</v>
      </c>
      <c r="N329" s="49" t="e">
        <v>#N/A</v>
      </c>
      <c r="O329" s="49" t="e">
        <f>_xlfn.XLOOKUP((CONCATENATE(Table35[[#This Row],[Subject Id]],"-T1")),'In the Lab'!A:A,'In the Lab'!G:G)</f>
        <v>#N/A</v>
      </c>
      <c r="P329" s="42" t="e">
        <f>_xlfn.XLOOKUP(Table35[[#This Row],[Subject Id]],'TPD Blood'!A:A,'TPD Blood'!B:B)</f>
        <v>#N/A</v>
      </c>
      <c r="Q329" s="42" t="e">
        <f>_xlfn.XLOOKUP(Table35[[#This Row],[Subject Id]],'TPD Assayed'!A:A,'TPD Assayed'!C:C)</f>
        <v>#N/A</v>
      </c>
      <c r="V329"/>
      <c r="Y329"/>
      <c r="Z329"/>
      <c r="AA329"/>
      <c r="AB329"/>
    </row>
    <row r="330" spans="1:28">
      <c r="A330" t="s">
        <v>392</v>
      </c>
      <c r="B330" t="str">
        <f>MID(Table35[[#This Row],[Subject Id]],13,1)</f>
        <v>N</v>
      </c>
      <c r="C330" t="str">
        <f>_xlfn.XLOOKUP(Table35[[#This Row],[Subject Id]],Table2[Subject Id],Table2[Event date])</f>
        <v>2019-01-25</v>
      </c>
      <c r="D330" s="37" t="str">
        <f>_xlfn.XLOOKUP(Table35[[#This Row],[Subject Id]],'T0 Blood'!A:A,'T0 Blood'!I:I)</f>
        <v>038-1094-0</v>
      </c>
      <c r="E330" s="37" t="str">
        <f>_xlfn.XLOOKUP(Table35[[#This Row],[Subject Id]],'T0 Blood'!A:A,'T0 Blood'!H:H)</f>
        <v>2019-01-25</v>
      </c>
      <c r="F330" s="69" t="str">
        <f>_xlfn.XLOOKUP(Table35[[#This Row],[Subject Id]],T0Assayed!D:D,T0Assayed!F:F)</f>
        <v>OH2022_024</v>
      </c>
      <c r="G330" s="39" t="s">
        <v>22</v>
      </c>
      <c r="H330" s="37" t="e">
        <v>#N/A</v>
      </c>
      <c r="I330" s="38" t="str">
        <f>_xlfn.XLOOKUP((CONCATENATE(Table35[[#This Row],[Subject Id]],"-T0")),'In the Lab'!A:A,'In the Lab'!G:G)</f>
        <v>yes</v>
      </c>
      <c r="J330" s="49" t="e">
        <f>_xlfn.XLOOKUP(Table35[[#This Row],[Subject Id]],'T1 Blood'!A:A,'T1 Blood'!I:I)</f>
        <v>#N/A</v>
      </c>
      <c r="K330" s="49" t="e">
        <f>_xlfn.XLOOKUP(Table35[[#This Row],[Subject Id]],'T1 Blood'!A:A,'T1 Blood'!H:H)</f>
        <v>#N/A</v>
      </c>
      <c r="L330" s="49" t="e">
        <f>_xlfn.XLOOKUP(Table35[[#This Row],[Subject Id]],'T1 Assayed'!A:A,'T1 Assayed'!D:D)</f>
        <v>#N/A</v>
      </c>
      <c r="M330" s="49" t="e">
        <v>#N/A</v>
      </c>
      <c r="N330" s="49" t="e">
        <v>#N/A</v>
      </c>
      <c r="O330" s="49" t="e">
        <f>_xlfn.XLOOKUP((CONCATENATE(Table35[[#This Row],[Subject Id]],"-T1")),'In the Lab'!A:A,'In the Lab'!G:G)</f>
        <v>#N/A</v>
      </c>
      <c r="P330" s="42" t="e">
        <f>_xlfn.XLOOKUP(Table35[[#This Row],[Subject Id]],'TPD Blood'!A:A,'TPD Blood'!B:B)</f>
        <v>#N/A</v>
      </c>
      <c r="Q330" s="42" t="e">
        <f>_xlfn.XLOOKUP(Table35[[#This Row],[Subject Id]],'TPD Assayed'!A:A,'TPD Assayed'!C:C)</f>
        <v>#N/A</v>
      </c>
      <c r="V330"/>
      <c r="Y330"/>
      <c r="Z330"/>
      <c r="AA330"/>
      <c r="AB330"/>
    </row>
    <row r="331" spans="1:28">
      <c r="A331" t="s">
        <v>393</v>
      </c>
      <c r="B331" t="str">
        <f>MID(Table35[[#This Row],[Subject Id]],13,1)</f>
        <v>N</v>
      </c>
      <c r="C331" t="str">
        <f>_xlfn.XLOOKUP(Table35[[#This Row],[Subject Id]],Table2[Subject Id],Table2[Event date])</f>
        <v>2018-02-06</v>
      </c>
      <c r="D331" s="37" t="str">
        <f>_xlfn.XLOOKUP(Table35[[#This Row],[Subject Id]],'T0 Blood'!A:A,'T0 Blood'!I:I)</f>
        <v>038-1097-0</v>
      </c>
      <c r="E331" s="37" t="str">
        <f>_xlfn.XLOOKUP(Table35[[#This Row],[Subject Id]],'T0 Blood'!A:A,'T0 Blood'!H:H)</f>
        <v>2018-02-06</v>
      </c>
      <c r="F331" s="69" t="str">
        <f>_xlfn.XLOOKUP(Table35[[#This Row],[Subject Id]],T0Assayed!D:D,T0Assayed!F:F)</f>
        <v>OH2022_024</v>
      </c>
      <c r="G331" s="39" t="s">
        <v>22</v>
      </c>
      <c r="H331" s="37" t="e">
        <v>#N/A</v>
      </c>
      <c r="I331" s="38" t="str">
        <f>_xlfn.XLOOKUP((CONCATENATE(Table35[[#This Row],[Subject Id]],"-T0")),'In the Lab'!A:A,'In the Lab'!G:G)</f>
        <v>yes</v>
      </c>
      <c r="J331" s="49" t="e">
        <f>_xlfn.XLOOKUP(Table35[[#This Row],[Subject Id]],'T1 Blood'!A:A,'T1 Blood'!I:I)</f>
        <v>#N/A</v>
      </c>
      <c r="K331" s="49" t="e">
        <f>_xlfn.XLOOKUP(Table35[[#This Row],[Subject Id]],'T1 Blood'!A:A,'T1 Blood'!H:H)</f>
        <v>#N/A</v>
      </c>
      <c r="L331" s="49" t="e">
        <f>_xlfn.XLOOKUP(Table35[[#This Row],[Subject Id]],'T1 Assayed'!A:A,'T1 Assayed'!D:D)</f>
        <v>#N/A</v>
      </c>
      <c r="M331" s="49" t="e">
        <v>#N/A</v>
      </c>
      <c r="N331" s="49" t="e">
        <v>#N/A</v>
      </c>
      <c r="O331" s="49" t="e">
        <f>_xlfn.XLOOKUP((CONCATENATE(Table35[[#This Row],[Subject Id]],"-T1")),'In the Lab'!A:A,'In the Lab'!G:G)</f>
        <v>#N/A</v>
      </c>
      <c r="P331" s="42" t="e">
        <f>_xlfn.XLOOKUP(Table35[[#This Row],[Subject Id]],'TPD Blood'!A:A,'TPD Blood'!B:B)</f>
        <v>#N/A</v>
      </c>
      <c r="Q331" s="42" t="e">
        <f>_xlfn.XLOOKUP(Table35[[#This Row],[Subject Id]],'TPD Assayed'!A:A,'TPD Assayed'!C:C)</f>
        <v>#N/A</v>
      </c>
      <c r="V331"/>
      <c r="Y331"/>
      <c r="Z331"/>
      <c r="AA331"/>
      <c r="AB331"/>
    </row>
    <row r="332" spans="1:28">
      <c r="A332" t="s">
        <v>394</v>
      </c>
      <c r="B332" t="str">
        <f>MID(Table35[[#This Row],[Subject Id]],13,1)</f>
        <v>N</v>
      </c>
      <c r="C332" t="str">
        <f>_xlfn.XLOOKUP(Table35[[#This Row],[Subject Id]],Table2[Subject Id],Table2[Event date])</f>
        <v>2018-02-10</v>
      </c>
      <c r="D332" s="37" t="str">
        <f>_xlfn.XLOOKUP(Table35[[#This Row],[Subject Id]],'T0 Blood'!A:A,'T0 Blood'!I:I)</f>
        <v>038-1098-0</v>
      </c>
      <c r="E332" s="37" t="str">
        <f>_xlfn.XLOOKUP(Table35[[#This Row],[Subject Id]],'T0 Blood'!A:A,'T0 Blood'!H:H)</f>
        <v>2018-02-10</v>
      </c>
      <c r="F332" s="69" t="str">
        <f>_xlfn.XLOOKUP(Table35[[#This Row],[Subject Id]],T0Assayed!D:D,T0Assayed!F:F)</f>
        <v>OH2022_024</v>
      </c>
      <c r="G332" s="39" t="s">
        <v>22</v>
      </c>
      <c r="H332" s="37" t="e">
        <v>#N/A</v>
      </c>
      <c r="I332" s="38" t="str">
        <f>_xlfn.XLOOKUP((CONCATENATE(Table35[[#This Row],[Subject Id]],"-T0")),'In the Lab'!A:A,'In the Lab'!G:G)</f>
        <v>yes</v>
      </c>
      <c r="J332" s="49" t="e">
        <f>_xlfn.XLOOKUP(Table35[[#This Row],[Subject Id]],'T1 Blood'!A:A,'T1 Blood'!I:I)</f>
        <v>#N/A</v>
      </c>
      <c r="K332" s="49" t="e">
        <f>_xlfn.XLOOKUP(Table35[[#This Row],[Subject Id]],'T1 Blood'!A:A,'T1 Blood'!H:H)</f>
        <v>#N/A</v>
      </c>
      <c r="L332" s="49" t="e">
        <f>_xlfn.XLOOKUP(Table35[[#This Row],[Subject Id]],'T1 Assayed'!A:A,'T1 Assayed'!D:D)</f>
        <v>#N/A</v>
      </c>
      <c r="M332" s="49" t="e">
        <v>#N/A</v>
      </c>
      <c r="N332" s="49" t="e">
        <v>#N/A</v>
      </c>
      <c r="O332" s="49" t="e">
        <f>_xlfn.XLOOKUP((CONCATENATE(Table35[[#This Row],[Subject Id]],"-T1")),'In the Lab'!A:A,'In the Lab'!G:G)</f>
        <v>#N/A</v>
      </c>
      <c r="P332" s="42" t="e">
        <f>_xlfn.XLOOKUP(Table35[[#This Row],[Subject Id]],'TPD Blood'!A:A,'TPD Blood'!B:B)</f>
        <v>#N/A</v>
      </c>
      <c r="Q332" s="42" t="e">
        <f>_xlfn.XLOOKUP(Table35[[#This Row],[Subject Id]],'TPD Assayed'!A:A,'TPD Assayed'!C:C)</f>
        <v>#N/A</v>
      </c>
      <c r="V332"/>
      <c r="Y332"/>
      <c r="Z332"/>
      <c r="AA332"/>
      <c r="AB332"/>
    </row>
    <row r="333" spans="1:28">
      <c r="A333" t="s">
        <v>395</v>
      </c>
      <c r="B333" t="str">
        <f>MID(Table35[[#This Row],[Subject Id]],13,1)</f>
        <v>N</v>
      </c>
      <c r="C333" t="str">
        <f>_xlfn.XLOOKUP(Table35[[#This Row],[Subject Id]],Table2[Subject Id],Table2[Event date])</f>
        <v>2018-01-22</v>
      </c>
      <c r="D333" s="37" t="str">
        <f>_xlfn.XLOOKUP(Table35[[#This Row],[Subject Id]],'T0 Blood'!A:A,'T0 Blood'!I:I)</f>
        <v>038-1100-0</v>
      </c>
      <c r="E333" s="37" t="str">
        <f>_xlfn.XLOOKUP(Table35[[#This Row],[Subject Id]],'T0 Blood'!A:A,'T0 Blood'!H:H)</f>
        <v>2018-01-22</v>
      </c>
      <c r="F333" s="69" t="str">
        <f>_xlfn.XLOOKUP(Table35[[#This Row],[Subject Id]],T0Assayed!D:D,T0Assayed!F:F)</f>
        <v>OH2022_024</v>
      </c>
      <c r="G333" s="39" t="s">
        <v>22</v>
      </c>
      <c r="H333" s="37" t="e">
        <v>#N/A</v>
      </c>
      <c r="I333" s="38" t="str">
        <f>_xlfn.XLOOKUP((CONCATENATE(Table35[[#This Row],[Subject Id]],"-T0")),'In the Lab'!A:A,'In the Lab'!G:G)</f>
        <v>yes</v>
      </c>
      <c r="J333" s="49" t="e">
        <f>_xlfn.XLOOKUP(Table35[[#This Row],[Subject Id]],'T1 Blood'!A:A,'T1 Blood'!I:I)</f>
        <v>#N/A</v>
      </c>
      <c r="K333" s="49" t="e">
        <f>_xlfn.XLOOKUP(Table35[[#This Row],[Subject Id]],'T1 Blood'!A:A,'T1 Blood'!H:H)</f>
        <v>#N/A</v>
      </c>
      <c r="L333" s="49" t="e">
        <f>_xlfn.XLOOKUP(Table35[[#This Row],[Subject Id]],'T1 Assayed'!A:A,'T1 Assayed'!D:D)</f>
        <v>#N/A</v>
      </c>
      <c r="M333" s="49" t="e">
        <v>#N/A</v>
      </c>
      <c r="N333" s="49" t="e">
        <v>#N/A</v>
      </c>
      <c r="O333" s="49" t="e">
        <f>_xlfn.XLOOKUP((CONCATENATE(Table35[[#This Row],[Subject Id]],"-T1")),'In the Lab'!A:A,'In the Lab'!G:G)</f>
        <v>#N/A</v>
      </c>
      <c r="P333" s="42" t="e">
        <f>_xlfn.XLOOKUP(Table35[[#This Row],[Subject Id]],'TPD Blood'!A:A,'TPD Blood'!B:B)</f>
        <v>#N/A</v>
      </c>
      <c r="Q333" s="42" t="e">
        <f>_xlfn.XLOOKUP(Table35[[#This Row],[Subject Id]],'TPD Assayed'!A:A,'TPD Assayed'!C:C)</f>
        <v>#N/A</v>
      </c>
      <c r="V333"/>
      <c r="Y333"/>
      <c r="Z333"/>
      <c r="AA333"/>
      <c r="AB333"/>
    </row>
    <row r="334" spans="1:28">
      <c r="A334" t="s">
        <v>396</v>
      </c>
      <c r="B334" t="str">
        <f>MID(Table35[[#This Row],[Subject Id]],13,1)</f>
        <v>N</v>
      </c>
      <c r="C334" t="str">
        <f>_xlfn.XLOOKUP(Table35[[#This Row],[Subject Id]],Table2[Subject Id],Table2[Event date])</f>
        <v>2018-01-27</v>
      </c>
      <c r="D334" s="37" t="str">
        <f>_xlfn.XLOOKUP(Table35[[#This Row],[Subject Id]],'T0 Blood'!A:A,'T0 Blood'!I:I)</f>
        <v>038-1101-0</v>
      </c>
      <c r="E334" s="37" t="str">
        <f>_xlfn.XLOOKUP(Table35[[#This Row],[Subject Id]],'T0 Blood'!A:A,'T0 Blood'!H:H)</f>
        <v>2018-01-27</v>
      </c>
      <c r="F334" s="69" t="str">
        <f>_xlfn.XLOOKUP(Table35[[#This Row],[Subject Id]],T0Assayed!D:D,T0Assayed!F:F)</f>
        <v>OH2022_024</v>
      </c>
      <c r="G334" s="39" t="s">
        <v>22</v>
      </c>
      <c r="H334" s="37" t="e">
        <v>#N/A</v>
      </c>
      <c r="I334" s="38" t="str">
        <f>_xlfn.XLOOKUP((CONCATENATE(Table35[[#This Row],[Subject Id]],"-T0")),'In the Lab'!A:A,'In the Lab'!G:G)</f>
        <v>yes</v>
      </c>
      <c r="J334" s="49" t="e">
        <f>_xlfn.XLOOKUP(Table35[[#This Row],[Subject Id]],'T1 Blood'!A:A,'T1 Blood'!I:I)</f>
        <v>#N/A</v>
      </c>
      <c r="K334" s="49" t="e">
        <f>_xlfn.XLOOKUP(Table35[[#This Row],[Subject Id]],'T1 Blood'!A:A,'T1 Blood'!H:H)</f>
        <v>#N/A</v>
      </c>
      <c r="L334" s="49" t="e">
        <f>_xlfn.XLOOKUP(Table35[[#This Row],[Subject Id]],'T1 Assayed'!A:A,'T1 Assayed'!D:D)</f>
        <v>#N/A</v>
      </c>
      <c r="M334" s="49" t="e">
        <v>#N/A</v>
      </c>
      <c r="N334" s="49" t="e">
        <v>#N/A</v>
      </c>
      <c r="O334" s="49" t="e">
        <f>_xlfn.XLOOKUP((CONCATENATE(Table35[[#This Row],[Subject Id]],"-T1")),'In the Lab'!A:A,'In the Lab'!G:G)</f>
        <v>#N/A</v>
      </c>
      <c r="P334" s="42" t="e">
        <f>_xlfn.XLOOKUP(Table35[[#This Row],[Subject Id]],'TPD Blood'!A:A,'TPD Blood'!B:B)</f>
        <v>#N/A</v>
      </c>
      <c r="Q334" s="42" t="e">
        <f>_xlfn.XLOOKUP(Table35[[#This Row],[Subject Id]],'TPD Assayed'!A:A,'TPD Assayed'!C:C)</f>
        <v>#N/A</v>
      </c>
      <c r="V334"/>
      <c r="Y334"/>
      <c r="Z334"/>
      <c r="AA334"/>
      <c r="AB334"/>
    </row>
    <row r="335" spans="1:28">
      <c r="A335" t="s">
        <v>397</v>
      </c>
      <c r="B335" t="str">
        <f>MID(Table35[[#This Row],[Subject Id]],13,1)</f>
        <v>N</v>
      </c>
      <c r="C335" t="str">
        <f>_xlfn.XLOOKUP(Table35[[#This Row],[Subject Id]],Table2[Subject Id],Table2[Event date])</f>
        <v>2019-03-20</v>
      </c>
      <c r="D335" s="37" t="str">
        <f>_xlfn.XLOOKUP(Table35[[#This Row],[Subject Id]],'T0 Blood'!A:A,'T0 Blood'!I:I)</f>
        <v>038-1103-0</v>
      </c>
      <c r="E335" s="37" t="str">
        <f>_xlfn.XLOOKUP(Table35[[#This Row],[Subject Id]],'T0 Blood'!A:A,'T0 Blood'!H:H)</f>
        <v>2019-03-20</v>
      </c>
      <c r="F335" s="69" t="str">
        <f>_xlfn.XLOOKUP(Table35[[#This Row],[Subject Id]],T0Assayed!D:D,T0Assayed!F:F)</f>
        <v>OH2022_024</v>
      </c>
      <c r="G335" s="39" t="s">
        <v>22</v>
      </c>
      <c r="H335" s="37" t="e">
        <v>#N/A</v>
      </c>
      <c r="I335" s="38" t="str">
        <f>_xlfn.XLOOKUP((CONCATENATE(Table35[[#This Row],[Subject Id]],"-T0")),'In the Lab'!A:A,'In the Lab'!G:G)</f>
        <v>yes</v>
      </c>
      <c r="J335" s="49" t="e">
        <f>_xlfn.XLOOKUP(Table35[[#This Row],[Subject Id]],'T1 Blood'!A:A,'T1 Blood'!I:I)</f>
        <v>#N/A</v>
      </c>
      <c r="K335" s="49" t="e">
        <f>_xlfn.XLOOKUP(Table35[[#This Row],[Subject Id]],'T1 Blood'!A:A,'T1 Blood'!H:H)</f>
        <v>#N/A</v>
      </c>
      <c r="L335" s="49" t="e">
        <f>_xlfn.XLOOKUP(Table35[[#This Row],[Subject Id]],'T1 Assayed'!A:A,'T1 Assayed'!D:D)</f>
        <v>#N/A</v>
      </c>
      <c r="M335" s="49" t="e">
        <v>#N/A</v>
      </c>
      <c r="N335" s="49" t="e">
        <v>#N/A</v>
      </c>
      <c r="O335" s="49" t="e">
        <f>_xlfn.XLOOKUP((CONCATENATE(Table35[[#This Row],[Subject Id]],"-T1")),'In the Lab'!A:A,'In the Lab'!G:G)</f>
        <v>#N/A</v>
      </c>
      <c r="P335" s="42" t="e">
        <f>_xlfn.XLOOKUP(Table35[[#This Row],[Subject Id]],'TPD Blood'!A:A,'TPD Blood'!B:B)</f>
        <v>#N/A</v>
      </c>
      <c r="Q335" s="42" t="e">
        <f>_xlfn.XLOOKUP(Table35[[#This Row],[Subject Id]],'TPD Assayed'!A:A,'TPD Assayed'!C:C)</f>
        <v>#N/A</v>
      </c>
      <c r="V335"/>
      <c r="Y335"/>
      <c r="Z335"/>
      <c r="AA335"/>
      <c r="AB335"/>
    </row>
    <row r="336" spans="1:28">
      <c r="A336" t="s">
        <v>398</v>
      </c>
      <c r="B336" t="str">
        <f>MID(Table35[[#This Row],[Subject Id]],13,1)</f>
        <v>N</v>
      </c>
      <c r="C336" t="str">
        <f>_xlfn.XLOOKUP(Table35[[#This Row],[Subject Id]],Table2[Subject Id],Table2[Event date])</f>
        <v>2018-05-14</v>
      </c>
      <c r="D336" s="37" t="str">
        <f>_xlfn.XLOOKUP(Table35[[#This Row],[Subject Id]],'T0 Blood'!A:A,'T0 Blood'!I:I)</f>
        <v>038-1110-0</v>
      </c>
      <c r="E336" s="37" t="str">
        <f>_xlfn.XLOOKUP(Table35[[#This Row],[Subject Id]],'T0 Blood'!A:A,'T0 Blood'!H:H)</f>
        <v>2018-05-14</v>
      </c>
      <c r="F336" s="69" t="str">
        <f>_xlfn.XLOOKUP(Table35[[#This Row],[Subject Id]],T0Assayed!D:D,T0Assayed!F:F)</f>
        <v>OH2022_024</v>
      </c>
      <c r="G336" s="39" t="s">
        <v>22</v>
      </c>
      <c r="H336" s="37" t="e">
        <v>#N/A</v>
      </c>
      <c r="I336" s="38" t="str">
        <f>_xlfn.XLOOKUP((CONCATENATE(Table35[[#This Row],[Subject Id]],"-T0")),'In the Lab'!A:A,'In the Lab'!G:G)</f>
        <v>yes</v>
      </c>
      <c r="J336" s="49" t="e">
        <f>_xlfn.XLOOKUP(Table35[[#This Row],[Subject Id]],'T1 Blood'!A:A,'T1 Blood'!I:I)</f>
        <v>#N/A</v>
      </c>
      <c r="K336" s="49" t="e">
        <f>_xlfn.XLOOKUP(Table35[[#This Row],[Subject Id]],'T1 Blood'!A:A,'T1 Blood'!H:H)</f>
        <v>#N/A</v>
      </c>
      <c r="L336" s="49" t="e">
        <f>_xlfn.XLOOKUP(Table35[[#This Row],[Subject Id]],'T1 Assayed'!A:A,'T1 Assayed'!D:D)</f>
        <v>#N/A</v>
      </c>
      <c r="M336" s="49" t="e">
        <v>#N/A</v>
      </c>
      <c r="N336" s="49" t="e">
        <v>#N/A</v>
      </c>
      <c r="O336" s="49" t="e">
        <f>_xlfn.XLOOKUP((CONCATENATE(Table35[[#This Row],[Subject Id]],"-T1")),'In the Lab'!A:A,'In the Lab'!G:G)</f>
        <v>#N/A</v>
      </c>
      <c r="P336" s="42" t="e">
        <f>_xlfn.XLOOKUP(Table35[[#This Row],[Subject Id]],'TPD Blood'!A:A,'TPD Blood'!B:B)</f>
        <v>#N/A</v>
      </c>
      <c r="Q336" s="42" t="e">
        <f>_xlfn.XLOOKUP(Table35[[#This Row],[Subject Id]],'TPD Assayed'!A:A,'TPD Assayed'!C:C)</f>
        <v>#N/A</v>
      </c>
      <c r="V336"/>
      <c r="Y336"/>
      <c r="Z336"/>
      <c r="AA336"/>
      <c r="AB336"/>
    </row>
    <row r="337" spans="1:28">
      <c r="A337" t="s">
        <v>399</v>
      </c>
      <c r="B337" t="str">
        <f>MID(Table35[[#This Row],[Subject Id]],13,1)</f>
        <v>N</v>
      </c>
      <c r="C337" t="str">
        <f>_xlfn.XLOOKUP(Table35[[#This Row],[Subject Id]],Table2[Subject Id],Table2[Event date])</f>
        <v>2021-04-05</v>
      </c>
      <c r="D337" s="37" t="str">
        <f>_xlfn.XLOOKUP(Table35[[#This Row],[Subject Id]],'T0 Blood'!A:A,'T0 Blood'!I:I)</f>
        <v>038-1146-0</v>
      </c>
      <c r="E337" s="37" t="str">
        <f>_xlfn.XLOOKUP(Table35[[#This Row],[Subject Id]],'T0 Blood'!A:A,'T0 Blood'!H:H)</f>
        <v>2021-04-05</v>
      </c>
      <c r="F337" s="69" t="str">
        <f>_xlfn.XLOOKUP(Table35[[#This Row],[Subject Id]],T0Assayed!D:D,T0Assayed!F:F)</f>
        <v>OH2022_024</v>
      </c>
      <c r="G337" s="39" t="s">
        <v>22</v>
      </c>
      <c r="H337" s="37" t="e">
        <v>#N/A</v>
      </c>
      <c r="I337" s="38" t="str">
        <f>_xlfn.XLOOKUP((CONCATENATE(Table35[[#This Row],[Subject Id]],"-T0")),'In the Lab'!A:A,'In the Lab'!G:G)</f>
        <v>yes</v>
      </c>
      <c r="J337" s="49" t="str">
        <f>_xlfn.XLOOKUP(Table35[[#This Row],[Subject Id]],'T1 Blood'!A:A,'T1 Blood'!I:I)</f>
        <v>038-1146-1</v>
      </c>
      <c r="K337" s="49" t="str">
        <f>_xlfn.XLOOKUP(Table35[[#This Row],[Subject Id]],'T1 Blood'!A:A,'T1 Blood'!H:H)</f>
        <v>2021-04-05</v>
      </c>
      <c r="L337" s="49" t="e">
        <f>_xlfn.XLOOKUP(Table35[[#This Row],[Subject Id]],'T1 Assayed'!A:A,'T1 Assayed'!D:D)</f>
        <v>#N/A</v>
      </c>
      <c r="M337" s="49" t="e">
        <v>#N/A</v>
      </c>
      <c r="N337" s="49" t="e">
        <v>#N/A</v>
      </c>
      <c r="O337" s="49" t="e">
        <f>_xlfn.XLOOKUP((CONCATENATE(Table35[[#This Row],[Subject Id]],"-T1")),'In the Lab'!A:A,'In the Lab'!G:G)</f>
        <v>#N/A</v>
      </c>
      <c r="P337" s="42" t="e">
        <f>_xlfn.XLOOKUP(Table35[[#This Row],[Subject Id]],'TPD Blood'!A:A,'TPD Blood'!B:B)</f>
        <v>#N/A</v>
      </c>
      <c r="Q337" s="42" t="e">
        <f>_xlfn.XLOOKUP(Table35[[#This Row],[Subject Id]],'TPD Assayed'!A:A,'TPD Assayed'!C:C)</f>
        <v>#N/A</v>
      </c>
      <c r="V337"/>
      <c r="Y337"/>
      <c r="Z337"/>
      <c r="AA337"/>
      <c r="AB337"/>
    </row>
    <row r="338" spans="1:28">
      <c r="A338" t="s">
        <v>400</v>
      </c>
      <c r="B338" t="str">
        <f>MID(Table35[[#This Row],[Subject Id]],13,1)</f>
        <v>N</v>
      </c>
      <c r="C338" t="str">
        <f>_xlfn.XLOOKUP(Table35[[#This Row],[Subject Id]],Table2[Subject Id],Table2[Event date])</f>
        <v>2020-03-06</v>
      </c>
      <c r="D338" s="37" t="str">
        <f>_xlfn.XLOOKUP(Table35[[#This Row],[Subject Id]],'T0 Blood'!A:A,'T0 Blood'!I:I)</f>
        <v>038-1147-0</v>
      </c>
      <c r="E338" s="37" t="str">
        <f>_xlfn.XLOOKUP(Table35[[#This Row],[Subject Id]],'T0 Blood'!A:A,'T0 Blood'!H:H)</f>
        <v>2020-03-06</v>
      </c>
      <c r="F338" s="69" t="str">
        <f>_xlfn.XLOOKUP(Table35[[#This Row],[Subject Id]],T0Assayed!D:D,T0Assayed!F:F)</f>
        <v>OH2022_024</v>
      </c>
      <c r="G338" s="39" t="s">
        <v>22</v>
      </c>
      <c r="H338" s="37" t="e">
        <v>#N/A</v>
      </c>
      <c r="I338" s="38" t="str">
        <f>_xlfn.XLOOKUP((CONCATENATE(Table35[[#This Row],[Subject Id]],"-T0")),'In the Lab'!A:A,'In the Lab'!G:G)</f>
        <v>yes</v>
      </c>
      <c r="J338" s="49" t="e">
        <f>_xlfn.XLOOKUP(Table35[[#This Row],[Subject Id]],'T1 Blood'!A:A,'T1 Blood'!I:I)</f>
        <v>#N/A</v>
      </c>
      <c r="K338" s="49" t="e">
        <f>_xlfn.XLOOKUP(Table35[[#This Row],[Subject Id]],'T1 Blood'!A:A,'T1 Blood'!H:H)</f>
        <v>#N/A</v>
      </c>
      <c r="L338" s="49" t="e">
        <f>_xlfn.XLOOKUP(Table35[[#This Row],[Subject Id]],'T1 Assayed'!A:A,'T1 Assayed'!D:D)</f>
        <v>#N/A</v>
      </c>
      <c r="M338" s="49" t="e">
        <v>#N/A</v>
      </c>
      <c r="N338" s="49" t="e">
        <v>#N/A</v>
      </c>
      <c r="O338" s="49" t="e">
        <f>_xlfn.XLOOKUP((CONCATENATE(Table35[[#This Row],[Subject Id]],"-T1")),'In the Lab'!A:A,'In the Lab'!G:G)</f>
        <v>#N/A</v>
      </c>
      <c r="P338" s="42" t="e">
        <f>_xlfn.XLOOKUP(Table35[[#This Row],[Subject Id]],'TPD Blood'!A:A,'TPD Blood'!B:B)</f>
        <v>#N/A</v>
      </c>
      <c r="Q338" s="42" t="e">
        <f>_xlfn.XLOOKUP(Table35[[#This Row],[Subject Id]],'TPD Assayed'!A:A,'TPD Assayed'!C:C)</f>
        <v>#N/A</v>
      </c>
      <c r="V338"/>
      <c r="Y338"/>
      <c r="Z338"/>
      <c r="AA338"/>
      <c r="AB338"/>
    </row>
    <row r="339" spans="1:28">
      <c r="A339" t="s">
        <v>401</v>
      </c>
      <c r="B339" t="str">
        <f>MID(Table35[[#This Row],[Subject Id]],13,1)</f>
        <v>N</v>
      </c>
      <c r="C339" t="str">
        <f>_xlfn.XLOOKUP(Table35[[#This Row],[Subject Id]],Table2[Subject Id],Table2[Event date])</f>
        <v>2020-02-15</v>
      </c>
      <c r="D339" s="37" t="str">
        <f>_xlfn.XLOOKUP(Table35[[#This Row],[Subject Id]],'T0 Blood'!A:A,'T0 Blood'!I:I)</f>
        <v>038-1148-0</v>
      </c>
      <c r="E339" s="37" t="str">
        <f>_xlfn.XLOOKUP(Table35[[#This Row],[Subject Id]],'T0 Blood'!A:A,'T0 Blood'!H:H)</f>
        <v>2020-02-15</v>
      </c>
      <c r="F339" s="69" t="str">
        <f>_xlfn.XLOOKUP(Table35[[#This Row],[Subject Id]],T0Assayed!D:D,T0Assayed!F:F)</f>
        <v>OH2022_024</v>
      </c>
      <c r="G339" s="39" t="s">
        <v>22</v>
      </c>
      <c r="H339" s="37" t="e">
        <v>#N/A</v>
      </c>
      <c r="I339" s="38" t="str">
        <f>_xlfn.XLOOKUP((CONCATENATE(Table35[[#This Row],[Subject Id]],"-T0")),'In the Lab'!A:A,'In the Lab'!G:G)</f>
        <v>yes</v>
      </c>
      <c r="J339" s="49" t="e">
        <f>_xlfn.XLOOKUP(Table35[[#This Row],[Subject Id]],'T1 Blood'!A:A,'T1 Blood'!I:I)</f>
        <v>#N/A</v>
      </c>
      <c r="K339" s="49" t="e">
        <f>_xlfn.XLOOKUP(Table35[[#This Row],[Subject Id]],'T1 Blood'!A:A,'T1 Blood'!H:H)</f>
        <v>#N/A</v>
      </c>
      <c r="L339" s="49" t="e">
        <f>_xlfn.XLOOKUP(Table35[[#This Row],[Subject Id]],'T1 Assayed'!A:A,'T1 Assayed'!D:D)</f>
        <v>#N/A</v>
      </c>
      <c r="M339" s="49" t="e">
        <v>#N/A</v>
      </c>
      <c r="N339" s="49" t="e">
        <v>#N/A</v>
      </c>
      <c r="O339" s="49" t="e">
        <f>_xlfn.XLOOKUP((CONCATENATE(Table35[[#This Row],[Subject Id]],"-T1")),'In the Lab'!A:A,'In the Lab'!G:G)</f>
        <v>#N/A</v>
      </c>
      <c r="P339" s="42" t="e">
        <f>_xlfn.XLOOKUP(Table35[[#This Row],[Subject Id]],'TPD Blood'!A:A,'TPD Blood'!B:B)</f>
        <v>#N/A</v>
      </c>
      <c r="Q339" s="42" t="e">
        <f>_xlfn.XLOOKUP(Table35[[#This Row],[Subject Id]],'TPD Assayed'!A:A,'TPD Assayed'!C:C)</f>
        <v>#N/A</v>
      </c>
      <c r="V339"/>
      <c r="Y339"/>
      <c r="Z339"/>
      <c r="AA339"/>
      <c r="AB339"/>
    </row>
    <row r="340" spans="1:28">
      <c r="A340" t="s">
        <v>402</v>
      </c>
      <c r="B340" t="str">
        <f>MID(Table35[[#This Row],[Subject Id]],13,1)</f>
        <v>N</v>
      </c>
      <c r="C340" t="str">
        <f>_xlfn.XLOOKUP(Table35[[#This Row],[Subject Id]],Table2[Subject Id],Table2[Event date])</f>
        <v>2020-02-05</v>
      </c>
      <c r="D340" s="37" t="str">
        <f>_xlfn.XLOOKUP(Table35[[#This Row],[Subject Id]],'T0 Blood'!A:A,'T0 Blood'!I:I)</f>
        <v>038-1149-0</v>
      </c>
      <c r="E340" s="37" t="str">
        <f>_xlfn.XLOOKUP(Table35[[#This Row],[Subject Id]],'T0 Blood'!A:A,'T0 Blood'!H:H)</f>
        <v>2020-02-05</v>
      </c>
      <c r="F340" s="69" t="str">
        <f>_xlfn.XLOOKUP(Table35[[#This Row],[Subject Id]],T0Assayed!D:D,T0Assayed!F:F)</f>
        <v>OH2022_024</v>
      </c>
      <c r="G340" s="39" t="s">
        <v>22</v>
      </c>
      <c r="H340" s="37" t="e">
        <v>#N/A</v>
      </c>
      <c r="I340" s="38" t="str">
        <f>_xlfn.XLOOKUP((CONCATENATE(Table35[[#This Row],[Subject Id]],"-T0")),'In the Lab'!A:A,'In the Lab'!G:G)</f>
        <v>yes</v>
      </c>
      <c r="J340" s="49" t="e">
        <f>_xlfn.XLOOKUP(Table35[[#This Row],[Subject Id]],'T1 Blood'!A:A,'T1 Blood'!I:I)</f>
        <v>#N/A</v>
      </c>
      <c r="K340" s="49" t="e">
        <f>_xlfn.XLOOKUP(Table35[[#This Row],[Subject Id]],'T1 Blood'!A:A,'T1 Blood'!H:H)</f>
        <v>#N/A</v>
      </c>
      <c r="L340" s="49" t="e">
        <f>_xlfn.XLOOKUP(Table35[[#This Row],[Subject Id]],'T1 Assayed'!A:A,'T1 Assayed'!D:D)</f>
        <v>#N/A</v>
      </c>
      <c r="M340" s="49" t="e">
        <v>#N/A</v>
      </c>
      <c r="N340" s="49" t="e">
        <v>#N/A</v>
      </c>
      <c r="O340" s="49" t="e">
        <f>_xlfn.XLOOKUP((CONCATENATE(Table35[[#This Row],[Subject Id]],"-T1")),'In the Lab'!A:A,'In the Lab'!G:G)</f>
        <v>#N/A</v>
      </c>
      <c r="P340" s="42" t="e">
        <f>_xlfn.XLOOKUP(Table35[[#This Row],[Subject Id]],'TPD Blood'!A:A,'TPD Blood'!B:B)</f>
        <v>#N/A</v>
      </c>
      <c r="Q340" s="42" t="e">
        <f>_xlfn.XLOOKUP(Table35[[#This Row],[Subject Id]],'TPD Assayed'!A:A,'TPD Assayed'!C:C)</f>
        <v>#N/A</v>
      </c>
      <c r="V340"/>
      <c r="Y340"/>
      <c r="Z340"/>
      <c r="AA340"/>
      <c r="AB340"/>
    </row>
    <row r="341" spans="1:28">
      <c r="A341" t="s">
        <v>403</v>
      </c>
      <c r="B341" t="str">
        <f>MID(Table35[[#This Row],[Subject Id]],13,1)</f>
        <v>N</v>
      </c>
      <c r="C341" t="str">
        <f>_xlfn.XLOOKUP(Table35[[#This Row],[Subject Id]],Table2[Subject Id],Table2[Event date])</f>
        <v>2021-01-20</v>
      </c>
      <c r="D341" s="37" t="str">
        <f>_xlfn.XLOOKUP(Table35[[#This Row],[Subject Id]],'T0 Blood'!A:A,'T0 Blood'!I:I)</f>
        <v>038-1152-0</v>
      </c>
      <c r="E341" s="37" t="str">
        <f>_xlfn.XLOOKUP(Table35[[#This Row],[Subject Id]],'T0 Blood'!A:A,'T0 Blood'!H:H)</f>
        <v>2021-01-20</v>
      </c>
      <c r="F341" s="69" t="str">
        <f>_xlfn.XLOOKUP(Table35[[#This Row],[Subject Id]],T0Assayed!D:D,T0Assayed!F:F)</f>
        <v>OH2022_024</v>
      </c>
      <c r="G341" s="39" t="s">
        <v>22</v>
      </c>
      <c r="H341" s="37" t="e">
        <v>#N/A</v>
      </c>
      <c r="I341" s="38" t="str">
        <f>_xlfn.XLOOKUP((CONCATENATE(Table35[[#This Row],[Subject Id]],"-T0")),'In the Lab'!A:A,'In the Lab'!G:G)</f>
        <v>yes</v>
      </c>
      <c r="J341" s="49" t="e">
        <f>_xlfn.XLOOKUP(Table35[[#This Row],[Subject Id]],'T1 Blood'!A:A,'T1 Blood'!I:I)</f>
        <v>#N/A</v>
      </c>
      <c r="K341" s="49" t="e">
        <f>_xlfn.XLOOKUP(Table35[[#This Row],[Subject Id]],'T1 Blood'!A:A,'T1 Blood'!H:H)</f>
        <v>#N/A</v>
      </c>
      <c r="L341" s="49" t="e">
        <f>_xlfn.XLOOKUP(Table35[[#This Row],[Subject Id]],'T1 Assayed'!A:A,'T1 Assayed'!D:D)</f>
        <v>#N/A</v>
      </c>
      <c r="M341" s="49" t="e">
        <v>#N/A</v>
      </c>
      <c r="N341" s="49" t="e">
        <v>#N/A</v>
      </c>
      <c r="O341" s="49" t="e">
        <f>_xlfn.XLOOKUP((CONCATENATE(Table35[[#This Row],[Subject Id]],"-T1")),'In the Lab'!A:A,'In the Lab'!G:G)</f>
        <v>#N/A</v>
      </c>
      <c r="P341" s="42" t="e">
        <f>_xlfn.XLOOKUP(Table35[[#This Row],[Subject Id]],'TPD Blood'!A:A,'TPD Blood'!B:B)</f>
        <v>#N/A</v>
      </c>
      <c r="Q341" s="42" t="e">
        <f>_xlfn.XLOOKUP(Table35[[#This Row],[Subject Id]],'TPD Assayed'!A:A,'TPD Assayed'!C:C)</f>
        <v>#N/A</v>
      </c>
      <c r="V341"/>
      <c r="Y341"/>
      <c r="Z341"/>
      <c r="AA341"/>
      <c r="AB341"/>
    </row>
    <row r="342" spans="1:28">
      <c r="A342" t="s">
        <v>404</v>
      </c>
      <c r="B342" t="str">
        <f>MID(Table35[[#This Row],[Subject Id]],13,1)</f>
        <v>N</v>
      </c>
      <c r="C342" t="str">
        <f>_xlfn.XLOOKUP(Table35[[#This Row],[Subject Id]],Table2[Subject Id],Table2[Event date])</f>
        <v>2021-01-17</v>
      </c>
      <c r="D342" s="37" t="str">
        <f>_xlfn.XLOOKUP(Table35[[#This Row],[Subject Id]],'T0 Blood'!A:A,'T0 Blood'!I:I)</f>
        <v>038-1156-0</v>
      </c>
      <c r="E342" s="37" t="str">
        <f>_xlfn.XLOOKUP(Table35[[#This Row],[Subject Id]],'T0 Blood'!A:A,'T0 Blood'!H:H)</f>
        <v>2021-01-17</v>
      </c>
      <c r="F342" s="69" t="str">
        <f>_xlfn.XLOOKUP(Table35[[#This Row],[Subject Id]],T0Assayed!D:D,T0Assayed!F:F)</f>
        <v>OH2022_024</v>
      </c>
      <c r="G342" s="39" t="s">
        <v>22</v>
      </c>
      <c r="H342" s="37" t="e">
        <v>#N/A</v>
      </c>
      <c r="I342" s="38" t="str">
        <f>_xlfn.XLOOKUP((CONCATENATE(Table35[[#This Row],[Subject Id]],"-T0")),'In the Lab'!A:A,'In the Lab'!G:G)</f>
        <v>yes</v>
      </c>
      <c r="J342" s="49" t="e">
        <f>_xlfn.XLOOKUP(Table35[[#This Row],[Subject Id]],'T1 Blood'!A:A,'T1 Blood'!I:I)</f>
        <v>#N/A</v>
      </c>
      <c r="K342" s="49" t="e">
        <f>_xlfn.XLOOKUP(Table35[[#This Row],[Subject Id]],'T1 Blood'!A:A,'T1 Blood'!H:H)</f>
        <v>#N/A</v>
      </c>
      <c r="L342" s="49" t="e">
        <f>_xlfn.XLOOKUP(Table35[[#This Row],[Subject Id]],'T1 Assayed'!A:A,'T1 Assayed'!D:D)</f>
        <v>#N/A</v>
      </c>
      <c r="M342" s="49" t="e">
        <v>#N/A</v>
      </c>
      <c r="N342" s="49" t="e">
        <v>#N/A</v>
      </c>
      <c r="O342" s="49" t="e">
        <f>_xlfn.XLOOKUP((CONCATENATE(Table35[[#This Row],[Subject Id]],"-T1")),'In the Lab'!A:A,'In the Lab'!G:G)</f>
        <v>#N/A</v>
      </c>
      <c r="P342" s="42" t="e">
        <f>_xlfn.XLOOKUP(Table35[[#This Row],[Subject Id]],'TPD Blood'!A:A,'TPD Blood'!B:B)</f>
        <v>#N/A</v>
      </c>
      <c r="Q342" s="42" t="e">
        <f>_xlfn.XLOOKUP(Table35[[#This Row],[Subject Id]],'TPD Assayed'!A:A,'TPD Assayed'!C:C)</f>
        <v>#N/A</v>
      </c>
      <c r="V342"/>
      <c r="Y342"/>
      <c r="Z342"/>
      <c r="AA342"/>
      <c r="AB342"/>
    </row>
    <row r="343" spans="1:28">
      <c r="A343" t="s">
        <v>405</v>
      </c>
      <c r="B343" t="str">
        <f>MID(Table35[[#This Row],[Subject Id]],13,1)</f>
        <v>N</v>
      </c>
      <c r="C343" t="str">
        <f>_xlfn.XLOOKUP(Table35[[#This Row],[Subject Id]],Table2[Subject Id],Table2[Event date])</f>
        <v>2021-02-17</v>
      </c>
      <c r="D343" s="37" t="str">
        <f>_xlfn.XLOOKUP(Table35[[#This Row],[Subject Id]],'T0 Blood'!A:A,'T0 Blood'!I:I)</f>
        <v>038-1157-0</v>
      </c>
      <c r="E343" s="37" t="str">
        <f>_xlfn.XLOOKUP(Table35[[#This Row],[Subject Id]],'T0 Blood'!A:A,'T0 Blood'!H:H)</f>
        <v>2021-02-17</v>
      </c>
      <c r="F343" s="69" t="str">
        <f>_xlfn.XLOOKUP(Table35[[#This Row],[Subject Id]],T0Assayed!D:D,T0Assayed!F:F)</f>
        <v>OH2022_024</v>
      </c>
      <c r="G343" s="39" t="s">
        <v>22</v>
      </c>
      <c r="H343" s="37" t="e">
        <v>#N/A</v>
      </c>
      <c r="I343" s="38" t="str">
        <f>_xlfn.XLOOKUP((CONCATENATE(Table35[[#This Row],[Subject Id]],"-T0")),'In the Lab'!A:A,'In the Lab'!G:G)</f>
        <v>yes</v>
      </c>
      <c r="J343" s="49" t="e">
        <f>_xlfn.XLOOKUP(Table35[[#This Row],[Subject Id]],'T1 Blood'!A:A,'T1 Blood'!I:I)</f>
        <v>#N/A</v>
      </c>
      <c r="K343" s="49" t="e">
        <f>_xlfn.XLOOKUP(Table35[[#This Row],[Subject Id]],'T1 Blood'!A:A,'T1 Blood'!H:H)</f>
        <v>#N/A</v>
      </c>
      <c r="L343" s="49" t="e">
        <f>_xlfn.XLOOKUP(Table35[[#This Row],[Subject Id]],'T1 Assayed'!A:A,'T1 Assayed'!D:D)</f>
        <v>#N/A</v>
      </c>
      <c r="M343" s="49" t="e">
        <v>#N/A</v>
      </c>
      <c r="N343" s="49" t="e">
        <v>#N/A</v>
      </c>
      <c r="O343" s="49" t="e">
        <f>_xlfn.XLOOKUP((CONCATENATE(Table35[[#This Row],[Subject Id]],"-T1")),'In the Lab'!A:A,'In the Lab'!G:G)</f>
        <v>#N/A</v>
      </c>
      <c r="P343" s="42" t="e">
        <f>_xlfn.XLOOKUP(Table35[[#This Row],[Subject Id]],'TPD Blood'!A:A,'TPD Blood'!B:B)</f>
        <v>#N/A</v>
      </c>
      <c r="Q343" s="42" t="e">
        <f>_xlfn.XLOOKUP(Table35[[#This Row],[Subject Id]],'TPD Assayed'!A:A,'TPD Assayed'!C:C)</f>
        <v>#N/A</v>
      </c>
      <c r="V343"/>
      <c r="Y343"/>
      <c r="Z343"/>
      <c r="AA343"/>
      <c r="AB343"/>
    </row>
    <row r="344" spans="1:28">
      <c r="A344" t="s">
        <v>406</v>
      </c>
      <c r="B344" t="str">
        <f>MID(Table35[[#This Row],[Subject Id]],13,1)</f>
        <v>N</v>
      </c>
      <c r="C344" t="str">
        <f>_xlfn.XLOOKUP(Table35[[#This Row],[Subject Id]],Table2[Subject Id],Table2[Event date])</f>
        <v>2020-03-18</v>
      </c>
      <c r="D344" s="37" t="str">
        <f>_xlfn.XLOOKUP(Table35[[#This Row],[Subject Id]],'T0 Blood'!A:A,'T0 Blood'!I:I)</f>
        <v>040-2024-0</v>
      </c>
      <c r="E344" s="37" t="str">
        <f>_xlfn.XLOOKUP(Table35[[#This Row],[Subject Id]],'T0 Blood'!A:A,'T0 Blood'!H:H)</f>
        <v>2020-11-16</v>
      </c>
      <c r="F344" s="69" t="str">
        <f>_xlfn.XLOOKUP(Table35[[#This Row],[Subject Id]],T0Assayed!D:D,T0Assayed!F:F)</f>
        <v>OH2023_001</v>
      </c>
      <c r="G344" s="39" t="s">
        <v>22</v>
      </c>
      <c r="H344" s="37" t="e">
        <v>#N/A</v>
      </c>
      <c r="I344" s="38" t="str">
        <f>_xlfn.XLOOKUP((CONCATENATE(Table35[[#This Row],[Subject Id]],"-T0")),'In the Lab'!A:A,'In the Lab'!G:G)</f>
        <v>yes</v>
      </c>
      <c r="J344" s="49" t="e">
        <f>_xlfn.XLOOKUP(Table35[[#This Row],[Subject Id]],'T1 Blood'!A:A,'T1 Blood'!I:I)</f>
        <v>#N/A</v>
      </c>
      <c r="K344" s="49" t="e">
        <f>_xlfn.XLOOKUP(Table35[[#This Row],[Subject Id]],'T1 Blood'!A:A,'T1 Blood'!H:H)</f>
        <v>#N/A</v>
      </c>
      <c r="L344" s="49" t="e">
        <f>_xlfn.XLOOKUP(Table35[[#This Row],[Subject Id]],'T1 Assayed'!A:A,'T1 Assayed'!D:D)</f>
        <v>#N/A</v>
      </c>
      <c r="M344" s="49" t="e">
        <v>#N/A</v>
      </c>
      <c r="N344" s="49" t="e">
        <v>#N/A</v>
      </c>
      <c r="O344" s="49" t="e">
        <f>_xlfn.XLOOKUP((CONCATENATE(Table35[[#This Row],[Subject Id]],"-T1")),'In the Lab'!A:A,'In the Lab'!G:G)</f>
        <v>#N/A</v>
      </c>
      <c r="P344" s="42" t="e">
        <f>_xlfn.XLOOKUP(Table35[[#This Row],[Subject Id]],'TPD Blood'!A:A,'TPD Blood'!B:B)</f>
        <v>#N/A</v>
      </c>
      <c r="Q344" s="42" t="e">
        <f>_xlfn.XLOOKUP(Table35[[#This Row],[Subject Id]],'TPD Assayed'!A:A,'TPD Assayed'!C:C)</f>
        <v>#N/A</v>
      </c>
      <c r="V344"/>
      <c r="Y344"/>
      <c r="Z344"/>
      <c r="AA344"/>
      <c r="AB344"/>
    </row>
    <row r="345" spans="1:28">
      <c r="A345" t="s">
        <v>407</v>
      </c>
      <c r="B345" t="str">
        <f>MID(Table35[[#This Row],[Subject Id]],13,1)</f>
        <v>N</v>
      </c>
      <c r="C345" t="str">
        <f>_xlfn.XLOOKUP(Table35[[#This Row],[Subject Id]],Table2[Subject Id],Table2[Event date])</f>
        <v>2022-05-25</v>
      </c>
      <c r="D345" s="37" t="str">
        <f>_xlfn.XLOOKUP(Table35[[#This Row],[Subject Id]],'T0 Blood'!A:A,'T0 Blood'!I:I)</f>
        <v>024-7408-0</v>
      </c>
      <c r="E345" s="37" t="str">
        <f>_xlfn.XLOOKUP(Table35[[#This Row],[Subject Id]],'T0 Blood'!A:A,'T0 Blood'!H:H)</f>
        <v>2022-05-25</v>
      </c>
      <c r="F345" s="69" t="str">
        <f>_xlfn.XLOOKUP(Table35[[#This Row],[Subject Id]],T0Assayed!D:D,T0Assayed!F:F)</f>
        <v>OH2023_001</v>
      </c>
      <c r="G345" s="39" t="s">
        <v>22</v>
      </c>
      <c r="H345" s="37" t="e">
        <v>#N/A</v>
      </c>
      <c r="I345" s="38" t="str">
        <f>_xlfn.XLOOKUP((CONCATENATE(Table35[[#This Row],[Subject Id]],"-T0")),'In the Lab'!A:A,'In the Lab'!G:G)</f>
        <v>yes</v>
      </c>
      <c r="J345" s="49" t="str">
        <f>_xlfn.XLOOKUP(Table35[[#This Row],[Subject Id]],'T1 Blood'!A:A,'T1 Blood'!I:I)</f>
        <v>024-7408-1</v>
      </c>
      <c r="K345" s="49" t="str">
        <f>_xlfn.XLOOKUP(Table35[[#This Row],[Subject Id]],'T1 Blood'!A:A,'T1 Blood'!H:H)</f>
        <v>2022-06-15</v>
      </c>
      <c r="L345" s="49" t="e">
        <f>_xlfn.XLOOKUP(Table35[[#This Row],[Subject Id]],'T1 Assayed'!A:A,'T1 Assayed'!D:D)</f>
        <v>#N/A</v>
      </c>
      <c r="M345" s="49" t="s">
        <v>23</v>
      </c>
      <c r="N345" s="49">
        <v>0</v>
      </c>
      <c r="O345" s="49" t="str">
        <f>_xlfn.XLOOKUP((CONCATENATE(Table35[[#This Row],[Subject Id]],"-T1")),'In the Lab'!A:A,'In the Lab'!G:G)</f>
        <v>yes</v>
      </c>
      <c r="P345" s="42" t="e">
        <f>_xlfn.XLOOKUP(Table35[[#This Row],[Subject Id]],'TPD Blood'!A:A,'TPD Blood'!B:B)</f>
        <v>#N/A</v>
      </c>
      <c r="Q345" s="42" t="e">
        <f>_xlfn.XLOOKUP(Table35[[#This Row],[Subject Id]],'TPD Assayed'!A:A,'TPD Assayed'!C:C)</f>
        <v>#N/A</v>
      </c>
      <c r="V345"/>
      <c r="Y345"/>
      <c r="Z345"/>
      <c r="AA345"/>
      <c r="AB345"/>
    </row>
    <row r="346" spans="1:28">
      <c r="A346" t="s">
        <v>408</v>
      </c>
      <c r="B346" t="str">
        <f>MID(Table35[[#This Row],[Subject Id]],13,1)</f>
        <v>N</v>
      </c>
      <c r="C346" t="str">
        <f>_xlfn.XLOOKUP(Table35[[#This Row],[Subject Id]],Table2[Subject Id],Table2[Event date])</f>
        <v>2022-02-15</v>
      </c>
      <c r="D346" s="37" t="str">
        <f>_xlfn.XLOOKUP(Table35[[#This Row],[Subject Id]],'T0 Blood'!A:A,'T0 Blood'!I:I)</f>
        <v>025-7507-0</v>
      </c>
      <c r="E346" s="37" t="str">
        <f>_xlfn.XLOOKUP(Table35[[#This Row],[Subject Id]],'T0 Blood'!A:A,'T0 Blood'!H:H)</f>
        <v>2022-02-22</v>
      </c>
      <c r="F346" s="69" t="str">
        <f>_xlfn.XLOOKUP(Table35[[#This Row],[Subject Id]],T0Assayed!D:D,T0Assayed!F:F)</f>
        <v>OH2023_001</v>
      </c>
      <c r="G346" s="39" t="s">
        <v>22</v>
      </c>
      <c r="H346" s="37" t="e">
        <v>#N/A</v>
      </c>
      <c r="I346" s="38" t="str">
        <f>_xlfn.XLOOKUP((CONCATENATE(Table35[[#This Row],[Subject Id]],"-T0")),'In the Lab'!A:A,'In the Lab'!G:G)</f>
        <v>yes</v>
      </c>
      <c r="J346" s="49" t="str">
        <f>_xlfn.XLOOKUP(Table35[[#This Row],[Subject Id]],'T1 Blood'!A:A,'T1 Blood'!I:I)</f>
        <v>025-7507-1</v>
      </c>
      <c r="K346" s="49" t="str">
        <f>_xlfn.XLOOKUP(Table35[[#This Row],[Subject Id]],'T1 Blood'!A:A,'T1 Blood'!H:H)</f>
        <v>2022-03-08</v>
      </c>
      <c r="L346" s="49" t="e">
        <f>_xlfn.XLOOKUP(Table35[[#This Row],[Subject Id]],'T1 Assayed'!A:A,'T1 Assayed'!D:D)</f>
        <v>#N/A</v>
      </c>
      <c r="M346" s="49" t="s">
        <v>41</v>
      </c>
      <c r="N346" s="49" t="s">
        <v>409</v>
      </c>
      <c r="O346" s="49" t="str">
        <f>_xlfn.XLOOKUP((CONCATENATE(Table35[[#This Row],[Subject Id]],"-T1")),'In the Lab'!A:A,'In the Lab'!G:G)</f>
        <v>yes</v>
      </c>
      <c r="P346" s="42" t="e">
        <f>_xlfn.XLOOKUP(Table35[[#This Row],[Subject Id]],'TPD Blood'!A:A,'TPD Blood'!B:B)</f>
        <v>#N/A</v>
      </c>
      <c r="Q346" s="42" t="e">
        <f>_xlfn.XLOOKUP(Table35[[#This Row],[Subject Id]],'TPD Assayed'!A:A,'TPD Assayed'!C:C)</f>
        <v>#N/A</v>
      </c>
      <c r="V346"/>
      <c r="Y346"/>
      <c r="Z346"/>
      <c r="AA346"/>
      <c r="AB346"/>
    </row>
    <row r="347" spans="1:28">
      <c r="A347" t="s">
        <v>410</v>
      </c>
      <c r="B347" t="str">
        <f>MID(Table35[[#This Row],[Subject Id]],13,1)</f>
        <v>N</v>
      </c>
      <c r="C347" t="str">
        <f>_xlfn.XLOOKUP(Table35[[#This Row],[Subject Id]],Table2[Subject Id],Table2[Event date])</f>
        <v>2022-05-19</v>
      </c>
      <c r="D347" s="37" t="str">
        <f>_xlfn.XLOOKUP(Table35[[#This Row],[Subject Id]],'T0 Blood'!A:A,'T0 Blood'!I:I)</f>
        <v>026-7606-0</v>
      </c>
      <c r="E347" s="37" t="str">
        <f>_xlfn.XLOOKUP(Table35[[#This Row],[Subject Id]],'T0 Blood'!A:A,'T0 Blood'!H:H)</f>
        <v>2022-05-19</v>
      </c>
      <c r="F347" s="69" t="str">
        <f>_xlfn.XLOOKUP(Table35[[#This Row],[Subject Id]],T0Assayed!D:D,T0Assayed!F:F)</f>
        <v>OH2023_001</v>
      </c>
      <c r="G347" s="39" t="s">
        <v>22</v>
      </c>
      <c r="H347" s="37" t="e">
        <v>#N/A</v>
      </c>
      <c r="I347" s="38" t="str">
        <f>_xlfn.XLOOKUP((CONCATENATE(Table35[[#This Row],[Subject Id]],"-T0")),'In the Lab'!A:A,'In the Lab'!G:G)</f>
        <v>yes</v>
      </c>
      <c r="J347" s="49" t="str">
        <f>_xlfn.XLOOKUP(Table35[[#This Row],[Subject Id]],'T1 Blood'!A:A,'T1 Blood'!I:I)</f>
        <v>026-7606-1</v>
      </c>
      <c r="K347" s="49" t="str">
        <f>_xlfn.XLOOKUP(Table35[[#This Row],[Subject Id]],'T1 Blood'!A:A,'T1 Blood'!H:H)</f>
        <v>2022-06-09</v>
      </c>
      <c r="L347" s="49" t="e">
        <f>_xlfn.XLOOKUP(Table35[[#This Row],[Subject Id]],'T1 Assayed'!A:A,'T1 Assayed'!D:D)</f>
        <v>#N/A</v>
      </c>
      <c r="M347" s="49" t="s">
        <v>38</v>
      </c>
      <c r="N347" s="49" t="s">
        <v>411</v>
      </c>
      <c r="O347" s="49" t="str">
        <f>_xlfn.XLOOKUP((CONCATENATE(Table35[[#This Row],[Subject Id]],"-T1")),'In the Lab'!A:A,'In the Lab'!G:G)</f>
        <v>yes</v>
      </c>
      <c r="P347" s="42" t="e">
        <f>_xlfn.XLOOKUP(Table35[[#This Row],[Subject Id]],'TPD Blood'!A:A,'TPD Blood'!B:B)</f>
        <v>#N/A</v>
      </c>
      <c r="Q347" s="42" t="e">
        <f>_xlfn.XLOOKUP(Table35[[#This Row],[Subject Id]],'TPD Assayed'!A:A,'TPD Assayed'!C:C)</f>
        <v>#N/A</v>
      </c>
      <c r="V347"/>
      <c r="Y347"/>
      <c r="Z347"/>
      <c r="AA347"/>
      <c r="AB347"/>
    </row>
    <row r="348" spans="1:28">
      <c r="A348" t="s">
        <v>412</v>
      </c>
      <c r="B348" t="str">
        <f>MID(Table35[[#This Row],[Subject Id]],13,1)</f>
        <v>N</v>
      </c>
      <c r="C348" t="str">
        <f>_xlfn.XLOOKUP(Table35[[#This Row],[Subject Id]],Table2[Subject Id],Table2[Event date])</f>
        <v>2022-04-14</v>
      </c>
      <c r="D348" s="37" t="str">
        <f>_xlfn.XLOOKUP(Table35[[#This Row],[Subject Id]],'T0 Blood'!A:A,'T0 Blood'!I:I)</f>
        <v>027-7703-0</v>
      </c>
      <c r="E348" s="37" t="str">
        <f>_xlfn.XLOOKUP(Table35[[#This Row],[Subject Id]],'T0 Blood'!A:A,'T0 Blood'!H:H)</f>
        <v>2022-04-14</v>
      </c>
      <c r="F348" s="69" t="str">
        <f>_xlfn.XLOOKUP(Table35[[#This Row],[Subject Id]],T0Assayed!D:D,T0Assayed!F:F)</f>
        <v>OH2023_001</v>
      </c>
      <c r="G348" s="39" t="s">
        <v>22</v>
      </c>
      <c r="H348" s="37" t="e">
        <v>#N/A</v>
      </c>
      <c r="I348" s="38" t="str">
        <f>_xlfn.XLOOKUP((CONCATENATE(Table35[[#This Row],[Subject Id]],"-T0")),'In the Lab'!A:A,'In the Lab'!G:G)</f>
        <v>yes</v>
      </c>
      <c r="J348" s="49" t="str">
        <f>_xlfn.XLOOKUP(Table35[[#This Row],[Subject Id]],'T1 Blood'!A:A,'T1 Blood'!I:I)</f>
        <v>027-7703-1</v>
      </c>
      <c r="K348" s="49" t="str">
        <f>_xlfn.XLOOKUP(Table35[[#This Row],[Subject Id]],'T1 Blood'!A:A,'T1 Blood'!H:H)</f>
        <v>2022-05-05</v>
      </c>
      <c r="L348" s="49" t="str">
        <f>_xlfn.XLOOKUP(Table35[[#This Row],[Subject Id]],'T1 Assayed'!A:A,'T1 Assayed'!D:D)</f>
        <v>OH2023_031</v>
      </c>
      <c r="M348" s="49" t="s">
        <v>23</v>
      </c>
      <c r="N348" s="49">
        <v>0</v>
      </c>
      <c r="O348" s="49" t="str">
        <f>_xlfn.XLOOKUP((CONCATENATE(Table35[[#This Row],[Subject Id]],"-T1")),'In the Lab'!A:A,'In the Lab'!G:G)</f>
        <v>yes</v>
      </c>
      <c r="P348" s="42" t="e">
        <f>_xlfn.XLOOKUP(Table35[[#This Row],[Subject Id]],'TPD Blood'!A:A,'TPD Blood'!B:B)</f>
        <v>#N/A</v>
      </c>
      <c r="Q348" s="42" t="e">
        <f>_xlfn.XLOOKUP(Table35[[#This Row],[Subject Id]],'TPD Assayed'!A:A,'TPD Assayed'!C:C)</f>
        <v>#N/A</v>
      </c>
      <c r="V348"/>
      <c r="Y348"/>
      <c r="Z348"/>
      <c r="AA348"/>
      <c r="AB348"/>
    </row>
    <row r="349" spans="1:28">
      <c r="A349" t="s">
        <v>413</v>
      </c>
      <c r="B349" t="str">
        <f>MID(Table35[[#This Row],[Subject Id]],13,1)</f>
        <v>N</v>
      </c>
      <c r="C349" t="str">
        <f>_xlfn.XLOOKUP(Table35[[#This Row],[Subject Id]],Table2[Subject Id],Table2[Event date])</f>
        <v>2022-07-14</v>
      </c>
      <c r="D349" s="37" t="str">
        <f>_xlfn.XLOOKUP(Table35[[#This Row],[Subject Id]],'T0 Blood'!A:A,'T0 Blood'!I:I)</f>
        <v>027-7706-0</v>
      </c>
      <c r="E349" s="37" t="str">
        <f>_xlfn.XLOOKUP(Table35[[#This Row],[Subject Id]],'T0 Blood'!A:A,'T0 Blood'!H:H)</f>
        <v>2022-07-14</v>
      </c>
      <c r="F349" s="69" t="str">
        <f>_xlfn.XLOOKUP(Table35[[#This Row],[Subject Id]],T0Assayed!D:D,T0Assayed!F:F)</f>
        <v>OH2023_001</v>
      </c>
      <c r="G349" s="39" t="s">
        <v>22</v>
      </c>
      <c r="H349" s="37" t="e">
        <v>#N/A</v>
      </c>
      <c r="I349" s="38" t="str">
        <f>_xlfn.XLOOKUP((CONCATENATE(Table35[[#This Row],[Subject Id]],"-T0")),'In the Lab'!A:A,'In the Lab'!G:G)</f>
        <v>yes</v>
      </c>
      <c r="J349" s="49" t="str">
        <f>_xlfn.XLOOKUP(Table35[[#This Row],[Subject Id]],'T1 Blood'!A:A,'T1 Blood'!I:I)</f>
        <v>027-7706-1</v>
      </c>
      <c r="K349" s="49" t="str">
        <f>_xlfn.XLOOKUP(Table35[[#This Row],[Subject Id]],'T1 Blood'!A:A,'T1 Blood'!H:H)</f>
        <v>2022-08-25</v>
      </c>
      <c r="L349" s="49" t="str">
        <f>_xlfn.XLOOKUP(Table35[[#This Row],[Subject Id]],'T1 Assayed'!A:A,'T1 Assayed'!D:D)</f>
        <v>OH2023_031</v>
      </c>
      <c r="M349" s="49" t="s">
        <v>23</v>
      </c>
      <c r="N349" s="49">
        <v>0</v>
      </c>
      <c r="O349" s="49" t="str">
        <f>_xlfn.XLOOKUP((CONCATENATE(Table35[[#This Row],[Subject Id]],"-T1")),'In the Lab'!A:A,'In the Lab'!G:G)</f>
        <v>yes</v>
      </c>
      <c r="P349" s="42" t="e">
        <f>_xlfn.XLOOKUP(Table35[[#This Row],[Subject Id]],'TPD Blood'!A:A,'TPD Blood'!B:B)</f>
        <v>#N/A</v>
      </c>
      <c r="Q349" s="42" t="e">
        <f>_xlfn.XLOOKUP(Table35[[#This Row],[Subject Id]],'TPD Assayed'!A:A,'TPD Assayed'!C:C)</f>
        <v>#N/A</v>
      </c>
      <c r="V349"/>
      <c r="Y349"/>
      <c r="Z349"/>
      <c r="AA349"/>
      <c r="AB349"/>
    </row>
    <row r="350" spans="1:28">
      <c r="A350" t="s">
        <v>414</v>
      </c>
      <c r="B350" t="str">
        <f>MID(Table35[[#This Row],[Subject Id]],13,1)</f>
        <v>N</v>
      </c>
      <c r="C350" t="str">
        <f>_xlfn.XLOOKUP(Table35[[#This Row],[Subject Id]],Table2[Subject Id],Table2[Event date])</f>
        <v>2022-07-04</v>
      </c>
      <c r="D350" s="37" t="str">
        <f>_xlfn.XLOOKUP(Table35[[#This Row],[Subject Id]],'T0 Blood'!A:A,'T0 Blood'!I:I)</f>
        <v>028-7804-0</v>
      </c>
      <c r="E350" s="37" t="str">
        <f>_xlfn.XLOOKUP(Table35[[#This Row],[Subject Id]],'T0 Blood'!A:A,'T0 Blood'!H:H)</f>
        <v>2022-07-04</v>
      </c>
      <c r="F350" s="69" t="str">
        <f>_xlfn.XLOOKUP(Table35[[#This Row],[Subject Id]],T0Assayed!D:D,T0Assayed!F:F)</f>
        <v>OH2023_001</v>
      </c>
      <c r="G350" s="39" t="s">
        <v>22</v>
      </c>
      <c r="H350" s="37" t="e">
        <v>#N/A</v>
      </c>
      <c r="I350" s="38" t="str">
        <f>_xlfn.XLOOKUP((CONCATENATE(Table35[[#This Row],[Subject Id]],"-T0")),'In the Lab'!A:A,'In the Lab'!G:G)</f>
        <v>yes</v>
      </c>
      <c r="J350" s="49" t="str">
        <f>_xlfn.XLOOKUP(Table35[[#This Row],[Subject Id]],'T1 Blood'!A:A,'T1 Blood'!I:I)</f>
        <v>028-7804-1</v>
      </c>
      <c r="K350" s="49" t="str">
        <f>_xlfn.XLOOKUP(Table35[[#This Row],[Subject Id]],'T1 Blood'!A:A,'T1 Blood'!H:H)</f>
        <v>2022-07-25</v>
      </c>
      <c r="L350" s="49" t="str">
        <f>_xlfn.XLOOKUP(Table35[[#This Row],[Subject Id]],'T1 Assayed'!A:A,'T1 Assayed'!D:D)</f>
        <v>OH2023_031</v>
      </c>
      <c r="M350" s="49" t="s">
        <v>23</v>
      </c>
      <c r="N350" s="49">
        <v>0</v>
      </c>
      <c r="O350" s="49" t="str">
        <f>_xlfn.XLOOKUP((CONCATENATE(Table35[[#This Row],[Subject Id]],"-T1")),'In the Lab'!A:A,'In the Lab'!G:G)</f>
        <v>yes</v>
      </c>
      <c r="P350" s="42" t="e">
        <f>_xlfn.XLOOKUP(Table35[[#This Row],[Subject Id]],'TPD Blood'!A:A,'TPD Blood'!B:B)</f>
        <v>#N/A</v>
      </c>
      <c r="Q350" s="42" t="e">
        <f>_xlfn.XLOOKUP(Table35[[#This Row],[Subject Id]],'TPD Assayed'!A:A,'TPD Assayed'!C:C)</f>
        <v>#N/A</v>
      </c>
      <c r="V350"/>
      <c r="Y350"/>
      <c r="Z350"/>
      <c r="AA350"/>
      <c r="AB350"/>
    </row>
    <row r="351" spans="1:28">
      <c r="A351" t="s">
        <v>415</v>
      </c>
      <c r="B351" t="str">
        <f>MID(Table35[[#This Row],[Subject Id]],13,1)</f>
        <v>N</v>
      </c>
      <c r="C351" t="str">
        <f>_xlfn.XLOOKUP(Table35[[#This Row],[Subject Id]],Table2[Subject Id],Table2[Event date])</f>
        <v>2022-01-17</v>
      </c>
      <c r="D351" s="37" t="str">
        <f>_xlfn.XLOOKUP(Table35[[#This Row],[Subject Id]],'T0 Blood'!A:A,'T0 Blood'!I:I)</f>
        <v>029-7900-0</v>
      </c>
      <c r="E351" s="37" t="str">
        <f>_xlfn.XLOOKUP(Table35[[#This Row],[Subject Id]],'T0 Blood'!A:A,'T0 Blood'!H:H)</f>
        <v>2022-01-17</v>
      </c>
      <c r="F351" s="69" t="str">
        <f>_xlfn.XLOOKUP(Table35[[#This Row],[Subject Id]],T0Assayed!D:D,T0Assayed!F:F)</f>
        <v>OH2023_001</v>
      </c>
      <c r="G351" s="39" t="s">
        <v>22</v>
      </c>
      <c r="H351" s="37" t="e">
        <v>#N/A</v>
      </c>
      <c r="I351" s="38" t="str">
        <f>_xlfn.XLOOKUP((CONCATENATE(Table35[[#This Row],[Subject Id]],"-T0")),'In the Lab'!A:A,'In the Lab'!G:G)</f>
        <v>yes</v>
      </c>
      <c r="J351" s="49" t="str">
        <f>_xlfn.XLOOKUP(Table35[[#This Row],[Subject Id]],'T1 Blood'!A:A,'T1 Blood'!I:I)</f>
        <v>029-7900-1</v>
      </c>
      <c r="K351" s="49" t="str">
        <f>_xlfn.XLOOKUP(Table35[[#This Row],[Subject Id]],'T1 Blood'!A:A,'T1 Blood'!H:H)</f>
        <v>2022-02-08</v>
      </c>
      <c r="L351" s="49" t="e">
        <f>_xlfn.XLOOKUP(Table35[[#This Row],[Subject Id]],'T1 Assayed'!A:A,'T1 Assayed'!D:D)</f>
        <v>#N/A</v>
      </c>
      <c r="M351" s="49" t="s">
        <v>23</v>
      </c>
      <c r="N351" s="49">
        <v>0</v>
      </c>
      <c r="O351" s="49" t="str">
        <f>_xlfn.XLOOKUP((CONCATENATE(Table35[[#This Row],[Subject Id]],"-T1")),'In the Lab'!A:A,'In the Lab'!G:G)</f>
        <v>yes</v>
      </c>
      <c r="P351" s="42" t="e">
        <f>_xlfn.XLOOKUP(Table35[[#This Row],[Subject Id]],'TPD Blood'!A:A,'TPD Blood'!B:B)</f>
        <v>#N/A</v>
      </c>
      <c r="Q351" s="42" t="e">
        <f>_xlfn.XLOOKUP(Table35[[#This Row],[Subject Id]],'TPD Assayed'!A:A,'TPD Assayed'!C:C)</f>
        <v>#N/A</v>
      </c>
      <c r="V351"/>
      <c r="Y351"/>
      <c r="Z351"/>
      <c r="AA351"/>
      <c r="AB351"/>
    </row>
    <row r="352" spans="1:28">
      <c r="A352" t="s">
        <v>416</v>
      </c>
      <c r="B352" t="str">
        <f>MID(Table35[[#This Row],[Subject Id]],13,1)</f>
        <v>N</v>
      </c>
      <c r="C352" t="str">
        <f>_xlfn.XLOOKUP(Table35[[#This Row],[Subject Id]],Table2[Subject Id],Table2[Event date])</f>
        <v>2022-03-10</v>
      </c>
      <c r="D352" s="37" t="str">
        <f>_xlfn.XLOOKUP(Table35[[#This Row],[Subject Id]],'T0 Blood'!A:A,'T0 Blood'!I:I)</f>
        <v>029-7904-0</v>
      </c>
      <c r="E352" s="37" t="str">
        <f>_xlfn.XLOOKUP(Table35[[#This Row],[Subject Id]],'T0 Blood'!A:A,'T0 Blood'!H:H)</f>
        <v>2022-03-10</v>
      </c>
      <c r="F352" s="69" t="str">
        <f>_xlfn.XLOOKUP(Table35[[#This Row],[Subject Id]],T0Assayed!D:D,T0Assayed!F:F)</f>
        <v>OH2023_001</v>
      </c>
      <c r="G352" s="39" t="s">
        <v>22</v>
      </c>
      <c r="H352" s="37" t="e">
        <v>#N/A</v>
      </c>
      <c r="I352" s="38" t="str">
        <f>_xlfn.XLOOKUP((CONCATENATE(Table35[[#This Row],[Subject Id]],"-T0")),'In the Lab'!A:A,'In the Lab'!G:G)</f>
        <v>yes</v>
      </c>
      <c r="J352" s="49" t="str">
        <f>_xlfn.XLOOKUP(Table35[[#This Row],[Subject Id]],'T1 Blood'!A:A,'T1 Blood'!I:I)</f>
        <v>029-7904-1</v>
      </c>
      <c r="K352" s="49" t="str">
        <f>_xlfn.XLOOKUP(Table35[[#This Row],[Subject Id]],'T1 Blood'!A:A,'T1 Blood'!H:H)</f>
        <v>2022-04-13</v>
      </c>
      <c r="L352" s="49" t="str">
        <f>_xlfn.XLOOKUP(Table35[[#This Row],[Subject Id]],'T1 Assayed'!A:A,'T1 Assayed'!D:D)</f>
        <v>OH2023_031</v>
      </c>
      <c r="M352" s="49" t="s">
        <v>23</v>
      </c>
      <c r="N352" s="49">
        <v>0</v>
      </c>
      <c r="O352" s="49" t="str">
        <f>_xlfn.XLOOKUP((CONCATENATE(Table35[[#This Row],[Subject Id]],"-T1")),'In the Lab'!A:A,'In the Lab'!G:G)</f>
        <v>yes</v>
      </c>
      <c r="P352" s="42" t="e">
        <f>_xlfn.XLOOKUP(Table35[[#This Row],[Subject Id]],'TPD Blood'!A:A,'TPD Blood'!B:B)</f>
        <v>#N/A</v>
      </c>
      <c r="Q352" s="42" t="e">
        <f>_xlfn.XLOOKUP(Table35[[#This Row],[Subject Id]],'TPD Assayed'!A:A,'TPD Assayed'!C:C)</f>
        <v>#N/A</v>
      </c>
      <c r="V352"/>
      <c r="Y352"/>
      <c r="Z352"/>
      <c r="AA352"/>
      <c r="AB352"/>
    </row>
    <row r="353" spans="1:28">
      <c r="A353" t="s">
        <v>417</v>
      </c>
      <c r="B353" t="str">
        <f>MID(Table35[[#This Row],[Subject Id]],13,1)</f>
        <v>N</v>
      </c>
      <c r="C353" t="str">
        <f>_xlfn.XLOOKUP(Table35[[#This Row],[Subject Id]],Table2[Subject Id],Table2[Event date])</f>
        <v>2022-03-11</v>
      </c>
      <c r="D353" s="37" t="str">
        <f>_xlfn.XLOOKUP(Table35[[#This Row],[Subject Id]],'T0 Blood'!A:A,'T0 Blood'!I:I)</f>
        <v>029-7906-0</v>
      </c>
      <c r="E353" s="37" t="str">
        <f>_xlfn.XLOOKUP(Table35[[#This Row],[Subject Id]],'T0 Blood'!A:A,'T0 Blood'!H:H)</f>
        <v>2022-03-11</v>
      </c>
      <c r="F353" s="69" t="str">
        <f>_xlfn.XLOOKUP(Table35[[#This Row],[Subject Id]],T0Assayed!D:D,T0Assayed!F:F)</f>
        <v>OH2023_001</v>
      </c>
      <c r="G353" s="39" t="s">
        <v>22</v>
      </c>
      <c r="H353" s="37" t="e">
        <v>#N/A</v>
      </c>
      <c r="I353" s="38" t="str">
        <f>_xlfn.XLOOKUP((CONCATENATE(Table35[[#This Row],[Subject Id]],"-T0")),'In the Lab'!A:A,'In the Lab'!G:G)</f>
        <v>yes</v>
      </c>
      <c r="J353" s="49" t="str">
        <f>_xlfn.XLOOKUP(Table35[[#This Row],[Subject Id]],'T1 Blood'!A:A,'T1 Blood'!I:I)</f>
        <v>029-7906-1</v>
      </c>
      <c r="K353" s="49" t="str">
        <f>_xlfn.XLOOKUP(Table35[[#This Row],[Subject Id]],'T1 Blood'!A:A,'T1 Blood'!H:H)</f>
        <v>2022-04-01</v>
      </c>
      <c r="L353" s="49" t="str">
        <f>_xlfn.XLOOKUP(Table35[[#This Row],[Subject Id]],'T1 Assayed'!A:A,'T1 Assayed'!D:D)</f>
        <v>OH2023_031</v>
      </c>
      <c r="M353" s="49" t="s">
        <v>23</v>
      </c>
      <c r="N353" s="49">
        <v>0</v>
      </c>
      <c r="O353" s="49" t="str">
        <f>_xlfn.XLOOKUP((CONCATENATE(Table35[[#This Row],[Subject Id]],"-T1")),'In the Lab'!A:A,'In the Lab'!G:G)</f>
        <v>yes</v>
      </c>
      <c r="P353" s="42" t="e">
        <f>_xlfn.XLOOKUP(Table35[[#This Row],[Subject Id]],'TPD Blood'!A:A,'TPD Blood'!B:B)</f>
        <v>#N/A</v>
      </c>
      <c r="Q353" s="42" t="e">
        <f>_xlfn.XLOOKUP(Table35[[#This Row],[Subject Id]],'TPD Assayed'!A:A,'TPD Assayed'!C:C)</f>
        <v>#N/A</v>
      </c>
      <c r="V353"/>
      <c r="Y353"/>
      <c r="Z353"/>
      <c r="AA353"/>
      <c r="AB353"/>
    </row>
    <row r="354" spans="1:28">
      <c r="A354" t="s">
        <v>418</v>
      </c>
      <c r="B354" t="str">
        <f>MID(Table35[[#This Row],[Subject Id]],13,1)</f>
        <v>N</v>
      </c>
      <c r="C354" t="str">
        <f>_xlfn.XLOOKUP(Table35[[#This Row],[Subject Id]],Table2[Subject Id],Table2[Event date])</f>
        <v>2022-06-06</v>
      </c>
      <c r="D354" s="37" t="str">
        <f>_xlfn.XLOOKUP(Table35[[#This Row],[Subject Id]],'T0 Blood'!A:A,'T0 Blood'!I:I)</f>
        <v>051-7192-0</v>
      </c>
      <c r="E354" s="37" t="str">
        <f>_xlfn.XLOOKUP(Table35[[#This Row],[Subject Id]],'T0 Blood'!A:A,'T0 Blood'!H:H)</f>
        <v>2022-06-06</v>
      </c>
      <c r="F354" s="69" t="str">
        <f>_xlfn.XLOOKUP(Table35[[#This Row],[Subject Id]],T0Assayed!D:D,T0Assayed!F:F)</f>
        <v>OH2023_001</v>
      </c>
      <c r="G354" s="39" t="s">
        <v>22</v>
      </c>
      <c r="H354" s="37" t="e">
        <v>#N/A</v>
      </c>
      <c r="I354" s="38" t="str">
        <f>_xlfn.XLOOKUP((CONCATENATE(Table35[[#This Row],[Subject Id]],"-T0")),'In the Lab'!A:A,'In the Lab'!G:G)</f>
        <v>yes</v>
      </c>
      <c r="J354" s="49" t="str">
        <f>_xlfn.XLOOKUP(Table35[[#This Row],[Subject Id]],'T1 Blood'!A:A,'T1 Blood'!I:I)</f>
        <v>051-7192-1</v>
      </c>
      <c r="K354" s="49" t="str">
        <f>_xlfn.XLOOKUP(Table35[[#This Row],[Subject Id]],'T1 Blood'!A:A,'T1 Blood'!H:H)</f>
        <v>2022-06-27</v>
      </c>
      <c r="L354" s="49" t="e">
        <f>_xlfn.XLOOKUP(Table35[[#This Row],[Subject Id]],'T1 Assayed'!A:A,'T1 Assayed'!D:D)</f>
        <v>#N/A</v>
      </c>
      <c r="M354" s="49" t="s">
        <v>23</v>
      </c>
      <c r="N354" s="49">
        <v>0</v>
      </c>
      <c r="O354" s="49" t="str">
        <f>_xlfn.XLOOKUP((CONCATENATE(Table35[[#This Row],[Subject Id]],"-T1")),'In the Lab'!A:A,'In the Lab'!G:G)</f>
        <v>yes</v>
      </c>
      <c r="P354" s="42" t="e">
        <f>_xlfn.XLOOKUP(Table35[[#This Row],[Subject Id]],'TPD Blood'!A:A,'TPD Blood'!B:B)</f>
        <v>#N/A</v>
      </c>
      <c r="Q354" s="42" t="e">
        <f>_xlfn.XLOOKUP(Table35[[#This Row],[Subject Id]],'TPD Assayed'!A:A,'TPD Assayed'!C:C)</f>
        <v>#N/A</v>
      </c>
      <c r="V354"/>
      <c r="Y354"/>
      <c r="Z354"/>
      <c r="AA354"/>
      <c r="AB354"/>
    </row>
    <row r="355" spans="1:28">
      <c r="A355" t="s">
        <v>419</v>
      </c>
      <c r="B355" t="str">
        <f>MID(Table35[[#This Row],[Subject Id]],13,1)</f>
        <v>N</v>
      </c>
      <c r="C355" t="str">
        <f>_xlfn.XLOOKUP(Table35[[#This Row],[Subject Id]],Table2[Subject Id],Table2[Event date])</f>
        <v>2021-12-28</v>
      </c>
      <c r="D355" s="37" t="str">
        <f>_xlfn.XLOOKUP(Table35[[#This Row],[Subject Id]],'T0 Blood'!A:A,'T0 Blood'!I:I)</f>
        <v>003-1340-0</v>
      </c>
      <c r="E355" s="37" t="str">
        <f>_xlfn.XLOOKUP(Table35[[#This Row],[Subject Id]],'T0 Blood'!A:A,'T0 Blood'!H:H)</f>
        <v>2022-01-13</v>
      </c>
      <c r="F355" s="69" t="str">
        <f>_xlfn.XLOOKUP(Table35[[#This Row],[Subject Id]],T0Assayed!D:D,T0Assayed!F:F)</f>
        <v>OH2023_001</v>
      </c>
      <c r="G355" s="39" t="s">
        <v>22</v>
      </c>
      <c r="H355" s="37" t="e">
        <v>#N/A</v>
      </c>
      <c r="I355" s="38" t="str">
        <f>_xlfn.XLOOKUP((CONCATENATE(Table35[[#This Row],[Subject Id]],"-T0")),'In the Lab'!A:A,'In the Lab'!G:G)</f>
        <v>yes</v>
      </c>
      <c r="J355" s="49" t="e">
        <f>_xlfn.XLOOKUP(Table35[[#This Row],[Subject Id]],'T1 Blood'!A:A,'T1 Blood'!I:I)</f>
        <v>#N/A</v>
      </c>
      <c r="K355" s="49" t="e">
        <f>_xlfn.XLOOKUP(Table35[[#This Row],[Subject Id]],'T1 Blood'!A:A,'T1 Blood'!H:H)</f>
        <v>#N/A</v>
      </c>
      <c r="L355" s="49" t="e">
        <f>_xlfn.XLOOKUP(Table35[[#This Row],[Subject Id]],'T1 Assayed'!A:A,'T1 Assayed'!D:D)</f>
        <v>#N/A</v>
      </c>
      <c r="M355" s="49" t="e">
        <v>#N/A</v>
      </c>
      <c r="N355" s="49" t="e">
        <v>#N/A</v>
      </c>
      <c r="O355" s="49" t="e">
        <f>_xlfn.XLOOKUP((CONCATENATE(Table35[[#This Row],[Subject Id]],"-T1")),'In the Lab'!A:A,'In the Lab'!G:G)</f>
        <v>#N/A</v>
      </c>
      <c r="P355" s="42" t="e">
        <f>_xlfn.XLOOKUP(Table35[[#This Row],[Subject Id]],'TPD Blood'!A:A,'TPD Blood'!B:B)</f>
        <v>#N/A</v>
      </c>
      <c r="Q355" s="42" t="e">
        <f>_xlfn.XLOOKUP(Table35[[#This Row],[Subject Id]],'TPD Assayed'!A:A,'TPD Assayed'!C:C)</f>
        <v>#N/A</v>
      </c>
      <c r="V355"/>
      <c r="Y355"/>
      <c r="Z355"/>
      <c r="AA355"/>
      <c r="AB355"/>
    </row>
    <row r="356" spans="1:28">
      <c r="A356" t="s">
        <v>420</v>
      </c>
      <c r="B356" t="str">
        <f>MID(Table35[[#This Row],[Subject Id]],13,1)</f>
        <v>N</v>
      </c>
      <c r="C356" t="str">
        <f>_xlfn.XLOOKUP(Table35[[#This Row],[Subject Id]],Table2[Subject Id],Table2[Event date])</f>
        <v>2022-02-03</v>
      </c>
      <c r="D356" s="37" t="str">
        <f>_xlfn.XLOOKUP(Table35[[#This Row],[Subject Id]],'T0 Blood'!A:A,'T0 Blood'!I:I)</f>
        <v>014-1913-0</v>
      </c>
      <c r="E356" s="37" t="str">
        <f>_xlfn.XLOOKUP(Table35[[#This Row],[Subject Id]],'T0 Blood'!A:A,'T0 Blood'!H:H)</f>
        <v>2022-02-03</v>
      </c>
      <c r="F356" s="69" t="str">
        <f>_xlfn.XLOOKUP(Table35[[#This Row],[Subject Id]],T0Assayed!D:D,T0Assayed!F:F)</f>
        <v>OH2023_001</v>
      </c>
      <c r="G356" s="39" t="s">
        <v>22</v>
      </c>
      <c r="H356" s="37" t="e">
        <v>#N/A</v>
      </c>
      <c r="I356" s="38" t="str">
        <f>_xlfn.XLOOKUP((CONCATENATE(Table35[[#This Row],[Subject Id]],"-T0")),'In the Lab'!A:A,'In the Lab'!G:G)</f>
        <v>yes</v>
      </c>
      <c r="J356" s="49" t="str">
        <f>_xlfn.XLOOKUP(Table35[[#This Row],[Subject Id]],'T1 Blood'!A:A,'T1 Blood'!I:I)</f>
        <v>014-1913-1</v>
      </c>
      <c r="K356" s="49" t="str">
        <f>_xlfn.XLOOKUP(Table35[[#This Row],[Subject Id]],'T1 Blood'!A:A,'T1 Blood'!H:H)</f>
        <v>2022-02-24</v>
      </c>
      <c r="L356" s="49" t="e">
        <f>_xlfn.XLOOKUP(Table35[[#This Row],[Subject Id]],'T1 Assayed'!A:A,'T1 Assayed'!D:D)</f>
        <v>#N/A</v>
      </c>
      <c r="M356" s="49" t="s">
        <v>23</v>
      </c>
      <c r="N356" s="49">
        <v>0</v>
      </c>
      <c r="O356" s="49" t="str">
        <f>_xlfn.XLOOKUP((CONCATENATE(Table35[[#This Row],[Subject Id]],"-T1")),'In the Lab'!A:A,'In the Lab'!G:G)</f>
        <v>yes</v>
      </c>
      <c r="P356" s="42" t="e">
        <f>_xlfn.XLOOKUP(Table35[[#This Row],[Subject Id]],'TPD Blood'!A:A,'TPD Blood'!B:B)</f>
        <v>#N/A</v>
      </c>
      <c r="Q356" s="42" t="e">
        <f>_xlfn.XLOOKUP(Table35[[#This Row],[Subject Id]],'TPD Assayed'!A:A,'TPD Assayed'!C:C)</f>
        <v>#N/A</v>
      </c>
      <c r="V356"/>
      <c r="Y356"/>
      <c r="Z356"/>
      <c r="AA356"/>
      <c r="AB356"/>
    </row>
    <row r="357" spans="1:28">
      <c r="A357" t="s">
        <v>421</v>
      </c>
      <c r="B357" t="str">
        <f>MID(Table35[[#This Row],[Subject Id]],13,1)</f>
        <v>N</v>
      </c>
      <c r="C357" t="str">
        <f>_xlfn.XLOOKUP(Table35[[#This Row],[Subject Id]],Table2[Subject Id],Table2[Event date])</f>
        <v>2022-04-22</v>
      </c>
      <c r="D357" s="37" t="str">
        <f>_xlfn.XLOOKUP(Table35[[#This Row],[Subject Id]],'T0 Blood'!A:A,'T0 Blood'!I:I)</f>
        <v>034-8002-0</v>
      </c>
      <c r="E357" s="37" t="str">
        <f>_xlfn.XLOOKUP(Table35[[#This Row],[Subject Id]],'T0 Blood'!A:A,'T0 Blood'!H:H)</f>
        <v>2022-04-22</v>
      </c>
      <c r="F357" s="69" t="str">
        <f>_xlfn.XLOOKUP(Table35[[#This Row],[Subject Id]],T0Assayed!D:D,T0Assayed!F:F)</f>
        <v>OH2023_001</v>
      </c>
      <c r="G357" s="39" t="s">
        <v>22</v>
      </c>
      <c r="H357" s="37" t="e">
        <v>#N/A</v>
      </c>
      <c r="I357" s="38" t="str">
        <f>_xlfn.XLOOKUP((CONCATENATE(Table35[[#This Row],[Subject Id]],"-T0")),'In the Lab'!A:A,'In the Lab'!G:G)</f>
        <v>yes</v>
      </c>
      <c r="J357" s="49" t="str">
        <f>_xlfn.XLOOKUP(Table35[[#This Row],[Subject Id]],'T1 Blood'!A:A,'T1 Blood'!I:I)</f>
        <v>034-8002-1</v>
      </c>
      <c r="K357" s="49" t="str">
        <f>_xlfn.XLOOKUP(Table35[[#This Row],[Subject Id]],'T1 Blood'!A:A,'T1 Blood'!H:H)</f>
        <v>2022-05-17</v>
      </c>
      <c r="L357" s="49" t="str">
        <f>_xlfn.XLOOKUP(Table35[[#This Row],[Subject Id]],'T1 Assayed'!A:A,'T1 Assayed'!D:D)</f>
        <v>OH2023_031</v>
      </c>
      <c r="M357" s="49" t="s">
        <v>23</v>
      </c>
      <c r="N357" s="49">
        <v>0</v>
      </c>
      <c r="O357" s="49" t="str">
        <f>_xlfn.XLOOKUP((CONCATENATE(Table35[[#This Row],[Subject Id]],"-T1")),'In the Lab'!A:A,'In the Lab'!G:G)</f>
        <v>yes</v>
      </c>
      <c r="P357" s="42" t="e">
        <f>_xlfn.XLOOKUP(Table35[[#This Row],[Subject Id]],'TPD Blood'!A:A,'TPD Blood'!B:B)</f>
        <v>#N/A</v>
      </c>
      <c r="Q357" s="42" t="e">
        <f>_xlfn.XLOOKUP(Table35[[#This Row],[Subject Id]],'TPD Assayed'!A:A,'TPD Assayed'!C:C)</f>
        <v>#N/A</v>
      </c>
      <c r="V357"/>
      <c r="Y357"/>
      <c r="Z357"/>
      <c r="AA357"/>
      <c r="AB357"/>
    </row>
    <row r="358" spans="1:28">
      <c r="A358" t="s">
        <v>422</v>
      </c>
      <c r="B358" t="str">
        <f>MID(Table35[[#This Row],[Subject Id]],13,1)</f>
        <v>N</v>
      </c>
      <c r="C358" t="str">
        <f>_xlfn.XLOOKUP(Table35[[#This Row],[Subject Id]],Table2[Subject Id],Table2[Event date])</f>
        <v>2022-01-25</v>
      </c>
      <c r="D358" s="37" t="str">
        <f>_xlfn.XLOOKUP(Table35[[#This Row],[Subject Id]],'T0 Blood'!A:A,'T0 Blood'!I:I)</f>
        <v>024-7404-0</v>
      </c>
      <c r="E358" s="37" t="str">
        <f>_xlfn.XLOOKUP(Table35[[#This Row],[Subject Id]],'T0 Blood'!A:A,'T0 Blood'!H:H)</f>
        <v>2022-01-25</v>
      </c>
      <c r="F358" s="69" t="str">
        <f>_xlfn.XLOOKUP(Table35[[#This Row],[Subject Id]],T0Assayed!D:D,T0Assayed!F:F)</f>
        <v>OH2023_002</v>
      </c>
      <c r="G358" s="39" t="s">
        <v>22</v>
      </c>
      <c r="H358" s="37" t="e">
        <v>#N/A</v>
      </c>
      <c r="I358" s="38" t="str">
        <f>_xlfn.XLOOKUP((CONCATENATE(Table35[[#This Row],[Subject Id]],"-T0")),'In the Lab'!A:A,'In the Lab'!G:G)</f>
        <v>yes</v>
      </c>
      <c r="J358" s="49" t="str">
        <f>_xlfn.XLOOKUP(Table35[[#This Row],[Subject Id]],'T1 Blood'!A:A,'T1 Blood'!I:I)</f>
        <v>024-7404-1</v>
      </c>
      <c r="K358" s="49" t="str">
        <f>_xlfn.XLOOKUP(Table35[[#This Row],[Subject Id]],'T1 Blood'!A:A,'T1 Blood'!H:H)</f>
        <v>2022-02-15</v>
      </c>
      <c r="L358" s="49" t="e">
        <f>_xlfn.XLOOKUP(Table35[[#This Row],[Subject Id]],'T1 Assayed'!A:A,'T1 Assayed'!D:D)</f>
        <v>#N/A</v>
      </c>
      <c r="M358" s="49" t="s">
        <v>23</v>
      </c>
      <c r="N358" s="49" t="s">
        <v>423</v>
      </c>
      <c r="O358" s="49" t="str">
        <f>_xlfn.XLOOKUP((CONCATENATE(Table35[[#This Row],[Subject Id]],"-T1")),'In the Lab'!A:A,'In the Lab'!G:G)</f>
        <v>yes</v>
      </c>
      <c r="P358" s="42" t="e">
        <f>_xlfn.XLOOKUP(Table35[[#This Row],[Subject Id]],'TPD Blood'!A:A,'TPD Blood'!B:B)</f>
        <v>#N/A</v>
      </c>
      <c r="Q358" s="42" t="e">
        <f>_xlfn.XLOOKUP(Table35[[#This Row],[Subject Id]],'TPD Assayed'!A:A,'TPD Assayed'!C:C)</f>
        <v>#N/A</v>
      </c>
      <c r="V358"/>
      <c r="Y358"/>
      <c r="Z358"/>
      <c r="AA358"/>
      <c r="AB358"/>
    </row>
    <row r="359" spans="1:28">
      <c r="A359" t="s">
        <v>424</v>
      </c>
      <c r="B359" t="str">
        <f>MID(Table35[[#This Row],[Subject Id]],13,1)</f>
        <v>N</v>
      </c>
      <c r="C359" t="str">
        <f>_xlfn.XLOOKUP(Table35[[#This Row],[Subject Id]],Table2[Subject Id],Table2[Event date])</f>
        <v>2022-05-27</v>
      </c>
      <c r="D359" s="37" t="str">
        <f>_xlfn.XLOOKUP(Table35[[#This Row],[Subject Id]],'T0 Blood'!A:A,'T0 Blood'!I:I)</f>
        <v>024-7407-0</v>
      </c>
      <c r="E359" s="37" t="str">
        <f>_xlfn.XLOOKUP(Table35[[#This Row],[Subject Id]],'T0 Blood'!A:A,'T0 Blood'!H:H)</f>
        <v>2022-06-22</v>
      </c>
      <c r="F359" s="69" t="str">
        <f>_xlfn.XLOOKUP(Table35[[#This Row],[Subject Id]],T0Assayed!D:D,T0Assayed!F:F)</f>
        <v>OH2023_002</v>
      </c>
      <c r="G359" s="39" t="s">
        <v>22</v>
      </c>
      <c r="H359" s="37" t="e">
        <v>#N/A</v>
      </c>
      <c r="I359" s="38" t="str">
        <f>_xlfn.XLOOKUP((CONCATENATE(Table35[[#This Row],[Subject Id]],"-T0")),'In the Lab'!A:A,'In the Lab'!G:G)</f>
        <v>yes</v>
      </c>
      <c r="J359" s="49" t="str">
        <f>_xlfn.XLOOKUP(Table35[[#This Row],[Subject Id]],'T1 Blood'!A:A,'T1 Blood'!I:I)</f>
        <v>024-7407-1</v>
      </c>
      <c r="K359" s="49" t="str">
        <f>_xlfn.XLOOKUP(Table35[[#This Row],[Subject Id]],'T1 Blood'!A:A,'T1 Blood'!H:H)</f>
        <v>2022-08-08</v>
      </c>
      <c r="L359" s="49" t="e">
        <f>_xlfn.XLOOKUP(Table35[[#This Row],[Subject Id]],'T1 Assayed'!A:A,'T1 Assayed'!D:D)</f>
        <v>#N/A</v>
      </c>
      <c r="M359" s="49" t="s">
        <v>23</v>
      </c>
      <c r="N359" s="49">
        <v>0</v>
      </c>
      <c r="O359" s="49" t="str">
        <f>_xlfn.XLOOKUP((CONCATENATE(Table35[[#This Row],[Subject Id]],"-T1")),'In the Lab'!A:A,'In the Lab'!G:G)</f>
        <v>yes</v>
      </c>
      <c r="P359" s="42" t="e">
        <f>_xlfn.XLOOKUP(Table35[[#This Row],[Subject Id]],'TPD Blood'!A:A,'TPD Blood'!B:B)</f>
        <v>#N/A</v>
      </c>
      <c r="Q359" s="42" t="e">
        <f>_xlfn.XLOOKUP(Table35[[#This Row],[Subject Id]],'TPD Assayed'!A:A,'TPD Assayed'!C:C)</f>
        <v>#N/A</v>
      </c>
      <c r="V359"/>
      <c r="Y359"/>
      <c r="Z359"/>
      <c r="AA359"/>
      <c r="AB359"/>
    </row>
    <row r="360" spans="1:28">
      <c r="A360" t="s">
        <v>425</v>
      </c>
      <c r="B360" t="str">
        <f>MID(Table35[[#This Row],[Subject Id]],13,1)</f>
        <v>N</v>
      </c>
      <c r="C360" t="str">
        <f>_xlfn.XLOOKUP(Table35[[#This Row],[Subject Id]],Table2[Subject Id],Table2[Event date])</f>
        <v>2022-04-29</v>
      </c>
      <c r="D360" s="37" t="str">
        <f>_xlfn.XLOOKUP(Table35[[#This Row],[Subject Id]],'T0 Blood'!A:A,'T0 Blood'!I:I)</f>
        <v>026-7603-0</v>
      </c>
      <c r="E360" s="37" t="str">
        <f>_xlfn.XLOOKUP(Table35[[#This Row],[Subject Id]],'T0 Blood'!A:A,'T0 Blood'!H:H)</f>
        <v>2022-04-29</v>
      </c>
      <c r="F360" s="69" t="str">
        <f>_xlfn.XLOOKUP(Table35[[#This Row],[Subject Id]],T0Assayed!D:D,T0Assayed!F:F)</f>
        <v>OH2023_002</v>
      </c>
      <c r="G360" s="39" t="s">
        <v>22</v>
      </c>
      <c r="H360" s="37" t="e">
        <v>#N/A</v>
      </c>
      <c r="I360" s="38" t="str">
        <f>_xlfn.XLOOKUP((CONCATENATE(Table35[[#This Row],[Subject Id]],"-T0")),'In the Lab'!A:A,'In the Lab'!G:G)</f>
        <v>yes</v>
      </c>
      <c r="J360" s="49" t="str">
        <f>_xlfn.XLOOKUP(Table35[[#This Row],[Subject Id]],'T1 Blood'!A:A,'T1 Blood'!I:I)</f>
        <v>026-7603-1</v>
      </c>
      <c r="K360" s="49" t="str">
        <f>_xlfn.XLOOKUP(Table35[[#This Row],[Subject Id]],'T1 Blood'!A:A,'T1 Blood'!H:H)</f>
        <v>2022-05-20</v>
      </c>
      <c r="L360" s="49" t="e">
        <f>_xlfn.XLOOKUP(Table35[[#This Row],[Subject Id]],'T1 Assayed'!A:A,'T1 Assayed'!D:D)</f>
        <v>#N/A</v>
      </c>
      <c r="M360" s="49" t="s">
        <v>23</v>
      </c>
      <c r="N360" s="49" t="s">
        <v>423</v>
      </c>
      <c r="O360" s="49" t="str">
        <f>_xlfn.XLOOKUP((CONCATENATE(Table35[[#This Row],[Subject Id]],"-T1")),'In the Lab'!A:A,'In the Lab'!G:G)</f>
        <v>yes</v>
      </c>
      <c r="P360" s="42" t="e">
        <f>_xlfn.XLOOKUP(Table35[[#This Row],[Subject Id]],'TPD Blood'!A:A,'TPD Blood'!B:B)</f>
        <v>#N/A</v>
      </c>
      <c r="Q360" s="42" t="e">
        <f>_xlfn.XLOOKUP(Table35[[#This Row],[Subject Id]],'TPD Assayed'!A:A,'TPD Assayed'!C:C)</f>
        <v>#N/A</v>
      </c>
      <c r="V360"/>
      <c r="Y360"/>
      <c r="Z360"/>
      <c r="AA360"/>
      <c r="AB360"/>
    </row>
    <row r="361" spans="1:28">
      <c r="A361" t="s">
        <v>426</v>
      </c>
      <c r="B361" t="str">
        <f>MID(Table35[[#This Row],[Subject Id]],13,1)</f>
        <v>N</v>
      </c>
      <c r="C361" t="str">
        <f>_xlfn.XLOOKUP(Table35[[#This Row],[Subject Id]],Table2[Subject Id],Table2[Event date])</f>
        <v>2022-09-07</v>
      </c>
      <c r="D361" s="37" t="str">
        <f>_xlfn.XLOOKUP(Table35[[#This Row],[Subject Id]],'T0 Blood'!A:A,'T0 Blood'!I:I)</f>
        <v>027-7708-0</v>
      </c>
      <c r="E361" s="37" t="str">
        <f>_xlfn.XLOOKUP(Table35[[#This Row],[Subject Id]],'T0 Blood'!A:A,'T0 Blood'!H:H)</f>
        <v>2022-09-07</v>
      </c>
      <c r="F361" s="69" t="str">
        <f>_xlfn.XLOOKUP(Table35[[#This Row],[Subject Id]],T0Assayed!D:D,T0Assayed!F:F)</f>
        <v>OH2023_002</v>
      </c>
      <c r="G361" s="39" t="s">
        <v>22</v>
      </c>
      <c r="H361" s="37" t="e">
        <v>#N/A</v>
      </c>
      <c r="I361" s="38" t="str">
        <f>_xlfn.XLOOKUP((CONCATENATE(Table35[[#This Row],[Subject Id]],"-T0")),'In the Lab'!A:A,'In the Lab'!G:G)</f>
        <v>yes</v>
      </c>
      <c r="J361" s="49" t="str">
        <f>_xlfn.XLOOKUP(Table35[[#This Row],[Subject Id]],'T1 Blood'!A:A,'T1 Blood'!I:I)</f>
        <v>027-7708-1</v>
      </c>
      <c r="K361" s="49" t="str">
        <f>_xlfn.XLOOKUP(Table35[[#This Row],[Subject Id]],'T1 Blood'!A:A,'T1 Blood'!H:H)</f>
        <v>2022-09-28</v>
      </c>
      <c r="L361" s="49" t="str">
        <f>_xlfn.XLOOKUP(Table35[[#This Row],[Subject Id]],'T1 Assayed'!A:A,'T1 Assayed'!D:D)</f>
        <v>OH2023_030</v>
      </c>
      <c r="M361" s="49" t="s">
        <v>23</v>
      </c>
      <c r="N361" s="49">
        <v>0</v>
      </c>
      <c r="O361" s="49" t="str">
        <f>_xlfn.XLOOKUP((CONCATENATE(Table35[[#This Row],[Subject Id]],"-T1")),'In the Lab'!A:A,'In the Lab'!G:G)</f>
        <v>yes</v>
      </c>
      <c r="P361" s="42" t="e">
        <f>_xlfn.XLOOKUP(Table35[[#This Row],[Subject Id]],'TPD Blood'!A:A,'TPD Blood'!B:B)</f>
        <v>#N/A</v>
      </c>
      <c r="Q361" s="42" t="e">
        <f>_xlfn.XLOOKUP(Table35[[#This Row],[Subject Id]],'TPD Assayed'!A:A,'TPD Assayed'!C:C)</f>
        <v>#N/A</v>
      </c>
      <c r="V361"/>
      <c r="Y361"/>
      <c r="Z361"/>
      <c r="AA361"/>
      <c r="AB361"/>
    </row>
    <row r="362" spans="1:28">
      <c r="A362" t="s">
        <v>427</v>
      </c>
      <c r="B362" t="str">
        <f>MID(Table35[[#This Row],[Subject Id]],13,1)</f>
        <v>N</v>
      </c>
      <c r="C362" t="str">
        <f>_xlfn.XLOOKUP(Table35[[#This Row],[Subject Id]],Table2[Subject Id],Table2[Event date])</f>
        <v>2021-11-02</v>
      </c>
      <c r="D362" s="37" t="str">
        <f>_xlfn.XLOOKUP(Table35[[#This Row],[Subject Id]],'T0 Blood'!A:A,'T0 Blood'!I:I)</f>
        <v>003-1338-0</v>
      </c>
      <c r="E362" s="37" t="str">
        <f>_xlfn.XLOOKUP(Table35[[#This Row],[Subject Id]],'T0 Blood'!A:A,'T0 Blood'!H:H)</f>
        <v>2021-11-15</v>
      </c>
      <c r="F362" s="69" t="str">
        <f>_xlfn.XLOOKUP(Table35[[#This Row],[Subject Id]],T0Assayed!D:D,T0Assayed!F:F)</f>
        <v>OH2023_002</v>
      </c>
      <c r="G362" s="39" t="s">
        <v>22</v>
      </c>
      <c r="H362" s="37" t="e">
        <v>#N/A</v>
      </c>
      <c r="I362" s="38" t="str">
        <f>_xlfn.XLOOKUP((CONCATENATE(Table35[[#This Row],[Subject Id]],"-T0")),'In the Lab'!A:A,'In the Lab'!G:G)</f>
        <v>yes</v>
      </c>
      <c r="J362" s="49" t="e">
        <f>_xlfn.XLOOKUP(Table35[[#This Row],[Subject Id]],'T1 Blood'!A:A,'T1 Blood'!I:I)</f>
        <v>#N/A</v>
      </c>
      <c r="K362" s="49" t="e">
        <f>_xlfn.XLOOKUP(Table35[[#This Row],[Subject Id]],'T1 Blood'!A:A,'T1 Blood'!H:H)</f>
        <v>#N/A</v>
      </c>
      <c r="L362" s="49" t="e">
        <f>_xlfn.XLOOKUP(Table35[[#This Row],[Subject Id]],'T1 Assayed'!A:A,'T1 Assayed'!D:D)</f>
        <v>#N/A</v>
      </c>
      <c r="M362" s="49" t="e">
        <v>#N/A</v>
      </c>
      <c r="N362" s="49" t="e">
        <v>#N/A</v>
      </c>
      <c r="O362" s="49" t="e">
        <f>_xlfn.XLOOKUP((CONCATENATE(Table35[[#This Row],[Subject Id]],"-T1")),'In the Lab'!A:A,'In the Lab'!G:G)</f>
        <v>#N/A</v>
      </c>
      <c r="P362" s="42" t="e">
        <f>_xlfn.XLOOKUP(Table35[[#This Row],[Subject Id]],'TPD Blood'!A:A,'TPD Blood'!B:B)</f>
        <v>#N/A</v>
      </c>
      <c r="Q362" s="42" t="e">
        <f>_xlfn.XLOOKUP(Table35[[#This Row],[Subject Id]],'TPD Assayed'!A:A,'TPD Assayed'!C:C)</f>
        <v>#N/A</v>
      </c>
      <c r="V362"/>
      <c r="Y362"/>
      <c r="Z362"/>
      <c r="AA362"/>
      <c r="AB362"/>
    </row>
    <row r="363" spans="1:28">
      <c r="A363" t="s">
        <v>428</v>
      </c>
      <c r="B363" t="str">
        <f>MID(Table35[[#This Row],[Subject Id]],13,1)</f>
        <v>N</v>
      </c>
      <c r="C363" t="str">
        <f>_xlfn.XLOOKUP(Table35[[#This Row],[Subject Id]],Table2[Subject Id],Table2[Event date])</f>
        <v>2021-03-25</v>
      </c>
      <c r="D363" s="37" t="str">
        <f>_xlfn.XLOOKUP(Table35[[#This Row],[Subject Id]],'T0 Blood'!A:A,'T0 Blood'!I:I)</f>
        <v>008-1719-0</v>
      </c>
      <c r="E363" s="37" t="str">
        <f>_xlfn.XLOOKUP(Table35[[#This Row],[Subject Id]],'T0 Blood'!A:A,'T0 Blood'!H:H)</f>
        <v>2021-03-25</v>
      </c>
      <c r="F363" s="69" t="str">
        <f>_xlfn.XLOOKUP(Table35[[#This Row],[Subject Id]],T0Assayed!D:D,T0Assayed!F:F)</f>
        <v>OH2023_002</v>
      </c>
      <c r="G363" s="39" t="s">
        <v>22</v>
      </c>
      <c r="H363" s="37" t="e">
        <v>#N/A</v>
      </c>
      <c r="I363" s="38" t="str">
        <f>_xlfn.XLOOKUP((CONCATENATE(Table35[[#This Row],[Subject Id]],"-T0")),'In the Lab'!A:A,'In the Lab'!G:G)</f>
        <v>yes</v>
      </c>
      <c r="J363" s="49" t="str">
        <f>_xlfn.XLOOKUP(Table35[[#This Row],[Subject Id]],'T1 Blood'!A:A,'T1 Blood'!I:I)</f>
        <v>008-1719-1</v>
      </c>
      <c r="K363" s="49" t="str">
        <f>_xlfn.XLOOKUP(Table35[[#This Row],[Subject Id]],'T1 Blood'!A:A,'T1 Blood'!H:H)</f>
        <v>2021-06-09</v>
      </c>
      <c r="L363" s="49" t="str">
        <f>_xlfn.XLOOKUP(Table35[[#This Row],[Subject Id]],'T1 Assayed'!A:A,'T1 Assayed'!D:D)</f>
        <v>OH2023_030</v>
      </c>
      <c r="M363" s="49" t="s">
        <v>23</v>
      </c>
      <c r="N363" s="49">
        <v>0</v>
      </c>
      <c r="O363" s="49" t="str">
        <f>_xlfn.XLOOKUP((CONCATENATE(Table35[[#This Row],[Subject Id]],"-T1")),'In the Lab'!A:A,'In the Lab'!G:G)</f>
        <v>yes</v>
      </c>
      <c r="P363" s="42" t="e">
        <f>_xlfn.XLOOKUP(Table35[[#This Row],[Subject Id]],'TPD Blood'!A:A,'TPD Blood'!B:B)</f>
        <v>#N/A</v>
      </c>
      <c r="Q363" s="42" t="e">
        <f>_xlfn.XLOOKUP(Table35[[#This Row],[Subject Id]],'TPD Assayed'!A:A,'TPD Assayed'!C:C)</f>
        <v>#N/A</v>
      </c>
      <c r="V363"/>
      <c r="Y363"/>
      <c r="Z363"/>
      <c r="AA363"/>
      <c r="AB363"/>
    </row>
    <row r="364" spans="1:28">
      <c r="A364" t="s">
        <v>429</v>
      </c>
      <c r="B364" t="str">
        <f>MID(Table35[[#This Row],[Subject Id]],13,1)</f>
        <v>N</v>
      </c>
      <c r="C364" t="str">
        <f>_xlfn.XLOOKUP(Table35[[#This Row],[Subject Id]],Table2[Subject Id],Table2[Event date])</f>
        <v>2022-09-23</v>
      </c>
      <c r="D364" s="37" t="str">
        <f>_xlfn.XLOOKUP(Table35[[#This Row],[Subject Id]],'T0 Blood'!A:A,'T0 Blood'!I:I)</f>
        <v>034-8007-0</v>
      </c>
      <c r="E364" s="37" t="str">
        <f>_xlfn.XLOOKUP(Table35[[#This Row],[Subject Id]],'T0 Blood'!A:A,'T0 Blood'!H:H)</f>
        <v>2022-09-23</v>
      </c>
      <c r="F364" s="69" t="str">
        <f>_xlfn.XLOOKUP(Table35[[#This Row],[Subject Id]],T0Assayed!D:D,T0Assayed!F:F)</f>
        <v>OH2023_002</v>
      </c>
      <c r="G364" s="39" t="s">
        <v>22</v>
      </c>
      <c r="H364" s="37" t="e">
        <v>#N/A</v>
      </c>
      <c r="I364" s="38" t="str">
        <f>_xlfn.XLOOKUP((CONCATENATE(Table35[[#This Row],[Subject Id]],"-T0")),'In the Lab'!A:A,'In the Lab'!G:G)</f>
        <v>yes</v>
      </c>
      <c r="J364" s="49" t="str">
        <f>_xlfn.XLOOKUP(Table35[[#This Row],[Subject Id]],'T1 Blood'!A:A,'T1 Blood'!I:I)</f>
        <v>034-8007-1</v>
      </c>
      <c r="K364" s="49" t="str">
        <f>_xlfn.XLOOKUP(Table35[[#This Row],[Subject Id]],'T1 Blood'!A:A,'T1 Blood'!H:H)</f>
        <v>2022-10-17</v>
      </c>
      <c r="L364" s="49" t="e">
        <f>_xlfn.XLOOKUP(Table35[[#This Row],[Subject Id]],'T1 Assayed'!A:A,'T1 Assayed'!D:D)</f>
        <v>#N/A</v>
      </c>
      <c r="M364" s="49" t="s">
        <v>23</v>
      </c>
      <c r="N364" s="49" t="s">
        <v>423</v>
      </c>
      <c r="O364" s="49" t="e">
        <f>_xlfn.XLOOKUP((CONCATENATE(Table35[[#This Row],[Subject Id]],"-T1")),'In the Lab'!A:A,'In the Lab'!G:G)</f>
        <v>#N/A</v>
      </c>
      <c r="P364" s="42" t="e">
        <f>_xlfn.XLOOKUP(Table35[[#This Row],[Subject Id]],'TPD Blood'!A:A,'TPD Blood'!B:B)</f>
        <v>#N/A</v>
      </c>
      <c r="Q364" s="42" t="e">
        <f>_xlfn.XLOOKUP(Table35[[#This Row],[Subject Id]],'TPD Assayed'!A:A,'TPD Assayed'!C:C)</f>
        <v>#N/A</v>
      </c>
      <c r="V364"/>
      <c r="Y364"/>
      <c r="Z364"/>
      <c r="AA364"/>
      <c r="AB364"/>
    </row>
    <row r="365" spans="1:28">
      <c r="A365" t="s">
        <v>430</v>
      </c>
      <c r="B365" t="str">
        <f>MID(Table35[[#This Row],[Subject Id]],13,1)</f>
        <v>N</v>
      </c>
      <c r="C365" t="str">
        <f>_xlfn.XLOOKUP(Table35[[#This Row],[Subject Id]],Table2[Subject Id],Table2[Event date])</f>
        <v>2021-02-23</v>
      </c>
      <c r="D365" s="37" t="str">
        <f>_xlfn.XLOOKUP(Table35[[#This Row],[Subject Id]],'T0 Blood'!A:A,'T0 Blood'!I:I)</f>
        <v>040-2032-0</v>
      </c>
      <c r="E365" s="37" t="str">
        <f>_xlfn.XLOOKUP(Table35[[#This Row],[Subject Id]],'T0 Blood'!A:A,'T0 Blood'!H:H)</f>
        <v>2021-02-23</v>
      </c>
      <c r="F365" s="69" t="str">
        <f>_xlfn.XLOOKUP(Table35[[#This Row],[Subject Id]],T0Assayed!D:D,T0Assayed!F:F)</f>
        <v>OH2023_006</v>
      </c>
      <c r="G365" s="39" t="s">
        <v>22</v>
      </c>
      <c r="H365" s="37" t="e">
        <v>#N/A</v>
      </c>
      <c r="I365" s="38" t="str">
        <f>_xlfn.XLOOKUP((CONCATENATE(Table35[[#This Row],[Subject Id]],"-T0")),'In the Lab'!A:A,'In the Lab'!G:G)</f>
        <v>yes</v>
      </c>
      <c r="J365" s="49" t="str">
        <f>_xlfn.XLOOKUP(Table35[[#This Row],[Subject Id]],'T1 Blood'!A:A,'T1 Blood'!I:I)</f>
        <v>040-2032-1</v>
      </c>
      <c r="K365" s="49" t="str">
        <f>_xlfn.XLOOKUP(Table35[[#This Row],[Subject Id]],'T1 Blood'!A:A,'T1 Blood'!H:H)</f>
        <v>2021-03-17</v>
      </c>
      <c r="L365" s="49" t="e">
        <f>_xlfn.XLOOKUP(Table35[[#This Row],[Subject Id]],'T1 Assayed'!A:A,'T1 Assayed'!D:D)</f>
        <v>#N/A</v>
      </c>
      <c r="M365" s="49" t="s">
        <v>38</v>
      </c>
      <c r="N365" s="49" t="s">
        <v>431</v>
      </c>
      <c r="O365" s="49" t="str">
        <f>_xlfn.XLOOKUP((CONCATENATE(Table35[[#This Row],[Subject Id]],"-T1")),'In the Lab'!A:A,'In the Lab'!G:G)</f>
        <v>yes</v>
      </c>
      <c r="P365" s="42" t="e">
        <f>_xlfn.XLOOKUP(Table35[[#This Row],[Subject Id]],'TPD Blood'!A:A,'TPD Blood'!B:B)</f>
        <v>#N/A</v>
      </c>
      <c r="Q365" s="42" t="e">
        <f>_xlfn.XLOOKUP(Table35[[#This Row],[Subject Id]],'TPD Assayed'!A:A,'TPD Assayed'!C:C)</f>
        <v>#N/A</v>
      </c>
      <c r="V365"/>
      <c r="Y365"/>
      <c r="Z365"/>
      <c r="AA365"/>
      <c r="AB365"/>
    </row>
    <row r="366" spans="1:28">
      <c r="A366" t="s">
        <v>432</v>
      </c>
      <c r="B366" t="str">
        <f>MID(Table35[[#This Row],[Subject Id]],13,1)</f>
        <v>N</v>
      </c>
      <c r="C366" t="str">
        <f>_xlfn.XLOOKUP(Table35[[#This Row],[Subject Id]],Table2[Subject Id],Table2[Event date])</f>
        <v>2021-11-03</v>
      </c>
      <c r="D366" s="37" t="str">
        <f>_xlfn.XLOOKUP(Table35[[#This Row],[Subject Id]],'T0 Blood'!A:A,'T0 Blood'!I:I)</f>
        <v>041-0402-0</v>
      </c>
      <c r="E366" s="37" t="str">
        <f>_xlfn.XLOOKUP(Table35[[#This Row],[Subject Id]],'T0 Blood'!A:A,'T0 Blood'!H:H)</f>
        <v>2021-11-03</v>
      </c>
      <c r="F366" s="69" t="str">
        <f>_xlfn.XLOOKUP(Table35[[#This Row],[Subject Id]],T0Assayed!D:D,T0Assayed!F:F)</f>
        <v>OH2023_006</v>
      </c>
      <c r="G366" s="39" t="s">
        <v>22</v>
      </c>
      <c r="H366" s="37" t="e">
        <v>#N/A</v>
      </c>
      <c r="I366" s="38" t="str">
        <f>_xlfn.XLOOKUP((CONCATENATE(Table35[[#This Row],[Subject Id]],"-T0")),'In the Lab'!A:A,'In the Lab'!G:G)</f>
        <v>yes</v>
      </c>
      <c r="J366" s="49" t="e">
        <f>_xlfn.XLOOKUP(Table35[[#This Row],[Subject Id]],'T1 Blood'!A:A,'T1 Blood'!I:I)</f>
        <v>#N/A</v>
      </c>
      <c r="K366" s="49" t="e">
        <f>_xlfn.XLOOKUP(Table35[[#This Row],[Subject Id]],'T1 Blood'!A:A,'T1 Blood'!H:H)</f>
        <v>#N/A</v>
      </c>
      <c r="L366" s="49" t="e">
        <f>_xlfn.XLOOKUP(Table35[[#This Row],[Subject Id]],'T1 Assayed'!A:A,'T1 Assayed'!D:D)</f>
        <v>#N/A</v>
      </c>
      <c r="M366" s="49" t="e">
        <v>#N/A</v>
      </c>
      <c r="N366" s="49" t="e">
        <v>#N/A</v>
      </c>
      <c r="O366" s="49" t="e">
        <f>_xlfn.XLOOKUP((CONCATENATE(Table35[[#This Row],[Subject Id]],"-T1")),'In the Lab'!A:A,'In the Lab'!G:G)</f>
        <v>#N/A</v>
      </c>
      <c r="P366" s="42" t="e">
        <f>_xlfn.XLOOKUP(Table35[[#This Row],[Subject Id]],'TPD Blood'!A:A,'TPD Blood'!B:B)</f>
        <v>#N/A</v>
      </c>
      <c r="Q366" s="42" t="e">
        <f>_xlfn.XLOOKUP(Table35[[#This Row],[Subject Id]],'TPD Assayed'!A:A,'TPD Assayed'!C:C)</f>
        <v>#N/A</v>
      </c>
      <c r="V366"/>
      <c r="Y366"/>
      <c r="Z366"/>
      <c r="AA366"/>
      <c r="AB366"/>
    </row>
    <row r="367" spans="1:28">
      <c r="A367" t="s">
        <v>433</v>
      </c>
      <c r="B367" t="str">
        <f>MID(Table35[[#This Row],[Subject Id]],13,1)</f>
        <v>N</v>
      </c>
      <c r="C367" t="str">
        <f>_xlfn.XLOOKUP(Table35[[#This Row],[Subject Id]],Table2[Subject Id],Table2[Event date])</f>
        <v>2022-04-05</v>
      </c>
      <c r="D367" s="37" t="str">
        <f>_xlfn.XLOOKUP(Table35[[#This Row],[Subject Id]],'T0 Blood'!A:A,'T0 Blood'!I:I)</f>
        <v>029-7905-0</v>
      </c>
      <c r="E367" s="37" t="str">
        <f>_xlfn.XLOOKUP(Table35[[#This Row],[Subject Id]],'T0 Blood'!A:A,'T0 Blood'!H:H)</f>
        <v>2022-04-05</v>
      </c>
      <c r="F367" s="69" t="str">
        <f>_xlfn.XLOOKUP(Table35[[#This Row],[Subject Id]],T0Assayed!D:D,T0Assayed!F:F)</f>
        <v>OH2023_006</v>
      </c>
      <c r="G367" s="39" t="s">
        <v>22</v>
      </c>
      <c r="H367" s="37" t="e">
        <v>#N/A</v>
      </c>
      <c r="I367" s="38" t="str">
        <f>_xlfn.XLOOKUP((CONCATENATE(Table35[[#This Row],[Subject Id]],"-T0")),'In the Lab'!A:A,'In the Lab'!G:G)</f>
        <v>yes</v>
      </c>
      <c r="J367" s="49" t="str">
        <f>_xlfn.XLOOKUP(Table35[[#This Row],[Subject Id]],'T1 Blood'!A:A,'T1 Blood'!I:I)</f>
        <v>029-7905-1</v>
      </c>
      <c r="K367" s="49" t="str">
        <f>_xlfn.XLOOKUP(Table35[[#This Row],[Subject Id]],'T1 Blood'!A:A,'T1 Blood'!H:H)</f>
        <v>2022-04-26</v>
      </c>
      <c r="L367" s="49" t="str">
        <f>_xlfn.XLOOKUP(Table35[[#This Row],[Subject Id]],'T1 Assayed'!A:A,'T1 Assayed'!D:D)</f>
        <v>OH2023_031</v>
      </c>
      <c r="M367" s="49" t="s">
        <v>23</v>
      </c>
      <c r="N367" s="49">
        <v>0</v>
      </c>
      <c r="O367" s="49" t="str">
        <f>_xlfn.XLOOKUP((CONCATENATE(Table35[[#This Row],[Subject Id]],"-T1")),'In the Lab'!A:A,'In the Lab'!G:G)</f>
        <v>yes</v>
      </c>
      <c r="P367" s="42" t="e">
        <f>_xlfn.XLOOKUP(Table35[[#This Row],[Subject Id]],'TPD Blood'!A:A,'TPD Blood'!B:B)</f>
        <v>#N/A</v>
      </c>
      <c r="Q367" s="42" t="e">
        <f>_xlfn.XLOOKUP(Table35[[#This Row],[Subject Id]],'TPD Assayed'!A:A,'TPD Assayed'!C:C)</f>
        <v>#N/A</v>
      </c>
      <c r="V367"/>
      <c r="Y367"/>
      <c r="Z367"/>
      <c r="AA367"/>
      <c r="AB367"/>
    </row>
    <row r="368" spans="1:28">
      <c r="A368" t="s">
        <v>434</v>
      </c>
      <c r="B368" t="str">
        <f>MID(Table35[[#This Row],[Subject Id]],13,1)</f>
        <v>N</v>
      </c>
      <c r="C368" t="str">
        <f>_xlfn.XLOOKUP(Table35[[#This Row],[Subject Id]],Table2[Subject Id],Table2[Event date])</f>
        <v>2018-01-30</v>
      </c>
      <c r="D368" s="37" t="str">
        <f>_xlfn.XLOOKUP(Table35[[#This Row],[Subject Id]],'T0 Blood'!A:A,'T0 Blood'!I:I)</f>
        <v>038-1086-0</v>
      </c>
      <c r="E368" s="37" t="str">
        <f>_xlfn.XLOOKUP(Table35[[#This Row],[Subject Id]],'T0 Blood'!A:A,'T0 Blood'!H:H)</f>
        <v>2018-01-30</v>
      </c>
      <c r="F368" s="69" t="str">
        <f>_xlfn.XLOOKUP(Table35[[#This Row],[Subject Id]],T0Assayed!D:D,T0Assayed!F:F)</f>
        <v>OH2023_006</v>
      </c>
      <c r="G368" s="39" t="s">
        <v>22</v>
      </c>
      <c r="H368" s="37" t="e">
        <v>#N/A</v>
      </c>
      <c r="I368" s="38" t="str">
        <f>_xlfn.XLOOKUP((CONCATENATE(Table35[[#This Row],[Subject Id]],"-T0")),'In the Lab'!A:A,'In the Lab'!G:G)</f>
        <v>yes</v>
      </c>
      <c r="J368" s="49" t="e">
        <f>_xlfn.XLOOKUP(Table35[[#This Row],[Subject Id]],'T1 Blood'!A:A,'T1 Blood'!I:I)</f>
        <v>#N/A</v>
      </c>
      <c r="K368" s="49" t="e">
        <f>_xlfn.XLOOKUP(Table35[[#This Row],[Subject Id]],'T1 Blood'!A:A,'T1 Blood'!H:H)</f>
        <v>#N/A</v>
      </c>
      <c r="L368" s="49" t="e">
        <f>_xlfn.XLOOKUP(Table35[[#This Row],[Subject Id]],'T1 Assayed'!A:A,'T1 Assayed'!D:D)</f>
        <v>#N/A</v>
      </c>
      <c r="M368" s="49" t="e">
        <v>#N/A</v>
      </c>
      <c r="N368" s="49" t="e">
        <v>#N/A</v>
      </c>
      <c r="O368" s="49" t="e">
        <f>_xlfn.XLOOKUP((CONCATENATE(Table35[[#This Row],[Subject Id]],"-T1")),'In the Lab'!A:A,'In the Lab'!G:G)</f>
        <v>#N/A</v>
      </c>
      <c r="P368" s="42" t="e">
        <f>_xlfn.XLOOKUP(Table35[[#This Row],[Subject Id]],'TPD Blood'!A:A,'TPD Blood'!B:B)</f>
        <v>#N/A</v>
      </c>
      <c r="Q368" s="42" t="e">
        <f>_xlfn.XLOOKUP(Table35[[#This Row],[Subject Id]],'TPD Assayed'!A:A,'TPD Assayed'!C:C)</f>
        <v>#N/A</v>
      </c>
      <c r="V368"/>
      <c r="Y368"/>
      <c r="Z368"/>
      <c r="AA368"/>
      <c r="AB368"/>
    </row>
    <row r="369" spans="1:28">
      <c r="A369" t="s">
        <v>435</v>
      </c>
      <c r="B369" t="str">
        <f>MID(Table35[[#This Row],[Subject Id]],13,1)</f>
        <v>N</v>
      </c>
      <c r="C369" t="str">
        <f>_xlfn.XLOOKUP(Table35[[#This Row],[Subject Id]],Table2[Subject Id],Table2[Event date])</f>
        <v>2021-04-21</v>
      </c>
      <c r="D369" s="37" t="str">
        <f>_xlfn.XLOOKUP(Table35[[#This Row],[Subject Id]],'T0 Blood'!A:A,'T0 Blood'!I:I)</f>
        <v>041-0382-0</v>
      </c>
      <c r="E369" s="37" t="str">
        <f>_xlfn.XLOOKUP(Table35[[#This Row],[Subject Id]],'T0 Blood'!A:A,'T0 Blood'!H:H)</f>
        <v>2021-04-21</v>
      </c>
      <c r="F369" s="69" t="str">
        <f>_xlfn.XLOOKUP(Table35[[#This Row],[Subject Id]],T0Assayed!D:D,T0Assayed!F:F)</f>
        <v>OH2023_013</v>
      </c>
      <c r="G369" s="39" t="s">
        <v>436</v>
      </c>
      <c r="H369" s="37" t="s">
        <v>437</v>
      </c>
      <c r="I369" s="38" t="str">
        <f>_xlfn.XLOOKUP((CONCATENATE(Table35[[#This Row],[Subject Id]],"-T0")),'In the Lab'!A:A,'In the Lab'!G:G)</f>
        <v>yes</v>
      </c>
      <c r="J369" s="49" t="e">
        <f>_xlfn.XLOOKUP(Table35[[#This Row],[Subject Id]],'T1 Blood'!A:A,'T1 Blood'!I:I)</f>
        <v>#N/A</v>
      </c>
      <c r="K369" s="49" t="e">
        <f>_xlfn.XLOOKUP(Table35[[#This Row],[Subject Id]],'T1 Blood'!A:A,'T1 Blood'!H:H)</f>
        <v>#N/A</v>
      </c>
      <c r="L369" s="49" t="e">
        <f>_xlfn.XLOOKUP(Table35[[#This Row],[Subject Id]],'T1 Assayed'!A:A,'T1 Assayed'!D:D)</f>
        <v>#N/A</v>
      </c>
      <c r="M369" s="49" t="e">
        <v>#N/A</v>
      </c>
      <c r="N369" s="49" t="e">
        <v>#N/A</v>
      </c>
      <c r="O369" s="49" t="e">
        <f>_xlfn.XLOOKUP((CONCATENATE(Table35[[#This Row],[Subject Id]],"-T1")),'In the Lab'!A:A,'In the Lab'!G:G)</f>
        <v>#N/A</v>
      </c>
      <c r="P369" s="42" t="e">
        <f>_xlfn.XLOOKUP(Table35[[#This Row],[Subject Id]],'TPD Blood'!A:A,'TPD Blood'!B:B)</f>
        <v>#N/A</v>
      </c>
      <c r="Q369" s="42" t="e">
        <f>_xlfn.XLOOKUP(Table35[[#This Row],[Subject Id]],'TPD Assayed'!A:A,'TPD Assayed'!C:C)</f>
        <v>#N/A</v>
      </c>
      <c r="V369"/>
      <c r="Y369"/>
      <c r="Z369"/>
      <c r="AA369"/>
      <c r="AB369"/>
    </row>
    <row r="370" spans="1:28">
      <c r="A370" t="s">
        <v>438</v>
      </c>
      <c r="B370" t="str">
        <f>MID(Table35[[#This Row],[Subject Id]],13,1)</f>
        <v>N</v>
      </c>
      <c r="C370" t="str">
        <f>_xlfn.XLOOKUP(Table35[[#This Row],[Subject Id]],Table2[Subject Id],Table2[Event date])</f>
        <v>2021-05-04</v>
      </c>
      <c r="D370" s="37" t="str">
        <f>_xlfn.XLOOKUP(Table35[[#This Row],[Subject Id]],'T0 Blood'!A:A,'T0 Blood'!I:I)</f>
        <v>041-0384-0</v>
      </c>
      <c r="E370" s="37" t="str">
        <f>_xlfn.XLOOKUP(Table35[[#This Row],[Subject Id]],'T0 Blood'!A:A,'T0 Blood'!H:H)</f>
        <v>2021-05-04</v>
      </c>
      <c r="F370" s="69" t="str">
        <f>_xlfn.XLOOKUP(Table35[[#This Row],[Subject Id]],T0Assayed!D:D,T0Assayed!F:F)</f>
        <v>OH2023_013</v>
      </c>
      <c r="G370" s="39" t="s">
        <v>436</v>
      </c>
      <c r="H370" s="37" t="s">
        <v>437</v>
      </c>
      <c r="I370" s="38" t="str">
        <f>_xlfn.XLOOKUP((CONCATENATE(Table35[[#This Row],[Subject Id]],"-T0")),'In the Lab'!A:A,'In the Lab'!G:G)</f>
        <v>yes</v>
      </c>
      <c r="J370" s="49" t="e">
        <f>_xlfn.XLOOKUP(Table35[[#This Row],[Subject Id]],'T1 Blood'!A:A,'T1 Blood'!I:I)</f>
        <v>#N/A</v>
      </c>
      <c r="K370" s="49" t="e">
        <f>_xlfn.XLOOKUP(Table35[[#This Row],[Subject Id]],'T1 Blood'!A:A,'T1 Blood'!H:H)</f>
        <v>#N/A</v>
      </c>
      <c r="L370" s="49" t="e">
        <f>_xlfn.XLOOKUP(Table35[[#This Row],[Subject Id]],'T1 Assayed'!A:A,'T1 Assayed'!D:D)</f>
        <v>#N/A</v>
      </c>
      <c r="M370" s="49" t="e">
        <v>#N/A</v>
      </c>
      <c r="N370" s="49" t="e">
        <v>#N/A</v>
      </c>
      <c r="O370" s="49" t="e">
        <f>_xlfn.XLOOKUP((CONCATENATE(Table35[[#This Row],[Subject Id]],"-T1")),'In the Lab'!A:A,'In the Lab'!G:G)</f>
        <v>#N/A</v>
      </c>
      <c r="P370" s="42" t="e">
        <f>_xlfn.XLOOKUP(Table35[[#This Row],[Subject Id]],'TPD Blood'!A:A,'TPD Blood'!B:B)</f>
        <v>#N/A</v>
      </c>
      <c r="Q370" s="42" t="e">
        <f>_xlfn.XLOOKUP(Table35[[#This Row],[Subject Id]],'TPD Assayed'!A:A,'TPD Assayed'!C:C)</f>
        <v>#N/A</v>
      </c>
      <c r="V370"/>
      <c r="Y370"/>
      <c r="Z370"/>
      <c r="AA370"/>
      <c r="AB370"/>
    </row>
    <row r="371" spans="1:28">
      <c r="A371" t="s">
        <v>439</v>
      </c>
      <c r="B371" t="str">
        <f>MID(Table35[[#This Row],[Subject Id]],13,1)</f>
        <v>N</v>
      </c>
      <c r="C371" t="str">
        <f>_xlfn.XLOOKUP(Table35[[#This Row],[Subject Id]],Table2[Subject Id],Table2[Event date])</f>
        <v>2021-05-11</v>
      </c>
      <c r="D371" s="37" t="str">
        <f>_xlfn.XLOOKUP(Table35[[#This Row],[Subject Id]],'T0 Blood'!A:A,'T0 Blood'!I:I)</f>
        <v>041-0386-0</v>
      </c>
      <c r="E371" s="37" t="str">
        <f>_xlfn.XLOOKUP(Table35[[#This Row],[Subject Id]],'T0 Blood'!A:A,'T0 Blood'!H:H)</f>
        <v>2021-05-11</v>
      </c>
      <c r="F371" s="69" t="str">
        <f>_xlfn.XLOOKUP(Table35[[#This Row],[Subject Id]],T0Assayed!D:D,T0Assayed!F:F)</f>
        <v>OH2023_013</v>
      </c>
      <c r="G371" s="39" t="s">
        <v>436</v>
      </c>
      <c r="H371" s="37" t="s">
        <v>440</v>
      </c>
      <c r="I371" s="38" t="str">
        <f>_xlfn.XLOOKUP((CONCATENATE(Table35[[#This Row],[Subject Id]],"-T0")),'In the Lab'!A:A,'In the Lab'!G:G)</f>
        <v>yes</v>
      </c>
      <c r="J371" s="49" t="e">
        <f>_xlfn.XLOOKUP(Table35[[#This Row],[Subject Id]],'T1 Blood'!A:A,'T1 Blood'!I:I)</f>
        <v>#N/A</v>
      </c>
      <c r="K371" s="49" t="e">
        <f>_xlfn.XLOOKUP(Table35[[#This Row],[Subject Id]],'T1 Blood'!A:A,'T1 Blood'!H:H)</f>
        <v>#N/A</v>
      </c>
      <c r="L371" s="49" t="e">
        <f>_xlfn.XLOOKUP(Table35[[#This Row],[Subject Id]],'T1 Assayed'!A:A,'T1 Assayed'!D:D)</f>
        <v>#N/A</v>
      </c>
      <c r="M371" s="49" t="e">
        <v>#N/A</v>
      </c>
      <c r="N371" s="49" t="e">
        <v>#N/A</v>
      </c>
      <c r="O371" s="49" t="e">
        <f>_xlfn.XLOOKUP((CONCATENATE(Table35[[#This Row],[Subject Id]],"-T1")),'In the Lab'!A:A,'In the Lab'!G:G)</f>
        <v>#N/A</v>
      </c>
      <c r="P371" s="42" t="e">
        <f>_xlfn.XLOOKUP(Table35[[#This Row],[Subject Id]],'TPD Blood'!A:A,'TPD Blood'!B:B)</f>
        <v>#N/A</v>
      </c>
      <c r="Q371" s="42" t="e">
        <f>_xlfn.XLOOKUP(Table35[[#This Row],[Subject Id]],'TPD Assayed'!A:A,'TPD Assayed'!C:C)</f>
        <v>#N/A</v>
      </c>
      <c r="V371"/>
      <c r="Y371"/>
      <c r="Z371"/>
      <c r="AA371"/>
      <c r="AB371"/>
    </row>
    <row r="372" spans="1:28">
      <c r="A372" t="s">
        <v>441</v>
      </c>
      <c r="B372" t="str">
        <f>MID(Table35[[#This Row],[Subject Id]],13,1)</f>
        <v>N</v>
      </c>
      <c r="C372" t="str">
        <f>_xlfn.XLOOKUP(Table35[[#This Row],[Subject Id]],Table2[Subject Id],Table2[Event date])</f>
        <v>2021-05-28</v>
      </c>
      <c r="D372" s="37" t="str">
        <f>_xlfn.XLOOKUP(Table35[[#This Row],[Subject Id]],'T0 Blood'!A:A,'T0 Blood'!I:I)</f>
        <v>041-0387-0</v>
      </c>
      <c r="E372" s="37" t="str">
        <f>_xlfn.XLOOKUP(Table35[[#This Row],[Subject Id]],'T0 Blood'!A:A,'T0 Blood'!H:H)</f>
        <v>2021-05-28</v>
      </c>
      <c r="F372" s="69" t="str">
        <f>_xlfn.XLOOKUP(Table35[[#This Row],[Subject Id]],T0Assayed!D:D,T0Assayed!F:F)</f>
        <v>OH2023_013</v>
      </c>
      <c r="G372" s="39" t="s">
        <v>436</v>
      </c>
      <c r="H372" s="37" t="s">
        <v>437</v>
      </c>
      <c r="I372" s="38" t="str">
        <f>_xlfn.XLOOKUP((CONCATENATE(Table35[[#This Row],[Subject Id]],"-T0")),'In the Lab'!A:A,'In the Lab'!G:G)</f>
        <v>yes</v>
      </c>
      <c r="J372" s="49" t="e">
        <f>_xlfn.XLOOKUP(Table35[[#This Row],[Subject Id]],'T1 Blood'!A:A,'T1 Blood'!I:I)</f>
        <v>#N/A</v>
      </c>
      <c r="K372" s="49" t="e">
        <f>_xlfn.XLOOKUP(Table35[[#This Row],[Subject Id]],'T1 Blood'!A:A,'T1 Blood'!H:H)</f>
        <v>#N/A</v>
      </c>
      <c r="L372" s="49" t="e">
        <f>_xlfn.XLOOKUP(Table35[[#This Row],[Subject Id]],'T1 Assayed'!A:A,'T1 Assayed'!D:D)</f>
        <v>#N/A</v>
      </c>
      <c r="M372" s="49" t="e">
        <v>#N/A</v>
      </c>
      <c r="N372" s="49" t="e">
        <v>#N/A</v>
      </c>
      <c r="O372" s="49" t="e">
        <f>_xlfn.XLOOKUP((CONCATENATE(Table35[[#This Row],[Subject Id]],"-T1")),'In the Lab'!A:A,'In the Lab'!G:G)</f>
        <v>#N/A</v>
      </c>
      <c r="P372" s="42" t="e">
        <f>_xlfn.XLOOKUP(Table35[[#This Row],[Subject Id]],'TPD Blood'!A:A,'TPD Blood'!B:B)</f>
        <v>#N/A</v>
      </c>
      <c r="Q372" s="42" t="e">
        <f>_xlfn.XLOOKUP(Table35[[#This Row],[Subject Id]],'TPD Assayed'!A:A,'TPD Assayed'!C:C)</f>
        <v>#N/A</v>
      </c>
      <c r="V372"/>
      <c r="Y372"/>
      <c r="Z372"/>
      <c r="AA372"/>
      <c r="AB372"/>
    </row>
    <row r="373" spans="1:28">
      <c r="A373" t="s">
        <v>442</v>
      </c>
      <c r="B373" t="str">
        <f>MID(Table35[[#This Row],[Subject Id]],13,1)</f>
        <v>N</v>
      </c>
      <c r="C373" t="str">
        <f>_xlfn.XLOOKUP(Table35[[#This Row],[Subject Id]],Table2[Subject Id],Table2[Event date])</f>
        <v>2021-05-14</v>
      </c>
      <c r="D373" s="37" t="str">
        <f>_xlfn.XLOOKUP(Table35[[#This Row],[Subject Id]],'T0 Blood'!A:A,'T0 Blood'!I:I)</f>
        <v>041-0388-0</v>
      </c>
      <c r="E373" s="37" t="str">
        <f>_xlfn.XLOOKUP(Table35[[#This Row],[Subject Id]],'T0 Blood'!A:A,'T0 Blood'!H:H)</f>
        <v>2021-05-14</v>
      </c>
      <c r="F373" s="69" t="str">
        <f>_xlfn.XLOOKUP(Table35[[#This Row],[Subject Id]],T0Assayed!D:D,T0Assayed!F:F)</f>
        <v>OH2023_013</v>
      </c>
      <c r="G373" s="39" t="s">
        <v>436</v>
      </c>
      <c r="H373" s="37" t="s">
        <v>437</v>
      </c>
      <c r="I373" s="38" t="str">
        <f>_xlfn.XLOOKUP((CONCATENATE(Table35[[#This Row],[Subject Id]],"-T0")),'In the Lab'!A:A,'In the Lab'!G:G)</f>
        <v>yes</v>
      </c>
      <c r="J373" s="49" t="e">
        <f>_xlfn.XLOOKUP(Table35[[#This Row],[Subject Id]],'T1 Blood'!A:A,'T1 Blood'!I:I)</f>
        <v>#N/A</v>
      </c>
      <c r="K373" s="49" t="e">
        <f>_xlfn.XLOOKUP(Table35[[#This Row],[Subject Id]],'T1 Blood'!A:A,'T1 Blood'!H:H)</f>
        <v>#N/A</v>
      </c>
      <c r="L373" s="49" t="e">
        <f>_xlfn.XLOOKUP(Table35[[#This Row],[Subject Id]],'T1 Assayed'!A:A,'T1 Assayed'!D:D)</f>
        <v>#N/A</v>
      </c>
      <c r="M373" s="49" t="e">
        <v>#N/A</v>
      </c>
      <c r="N373" s="49" t="e">
        <v>#N/A</v>
      </c>
      <c r="O373" s="49" t="e">
        <f>_xlfn.XLOOKUP((CONCATENATE(Table35[[#This Row],[Subject Id]],"-T1")),'In the Lab'!A:A,'In the Lab'!G:G)</f>
        <v>#N/A</v>
      </c>
      <c r="P373" s="42" t="e">
        <f>_xlfn.XLOOKUP(Table35[[#This Row],[Subject Id]],'TPD Blood'!A:A,'TPD Blood'!B:B)</f>
        <v>#N/A</v>
      </c>
      <c r="Q373" s="42" t="e">
        <f>_xlfn.XLOOKUP(Table35[[#This Row],[Subject Id]],'TPD Assayed'!A:A,'TPD Assayed'!C:C)</f>
        <v>#N/A</v>
      </c>
      <c r="V373"/>
      <c r="Y373"/>
      <c r="Z373"/>
      <c r="AA373"/>
      <c r="AB373"/>
    </row>
    <row r="374" spans="1:28">
      <c r="A374" t="s">
        <v>443</v>
      </c>
      <c r="B374" t="str">
        <f>MID(Table35[[#This Row],[Subject Id]],13,1)</f>
        <v>N</v>
      </c>
      <c r="C374" t="str">
        <f>_xlfn.XLOOKUP(Table35[[#This Row],[Subject Id]],Table2[Subject Id],Table2[Event date])</f>
        <v>2021-05-27</v>
      </c>
      <c r="D374" s="37" t="str">
        <f>_xlfn.XLOOKUP(Table35[[#This Row],[Subject Id]],'T0 Blood'!A:A,'T0 Blood'!I:I)</f>
        <v>041-0389-0</v>
      </c>
      <c r="E374" s="37" t="str">
        <f>_xlfn.XLOOKUP(Table35[[#This Row],[Subject Id]],'T0 Blood'!A:A,'T0 Blood'!H:H)</f>
        <v>2021-05-27</v>
      </c>
      <c r="F374" s="69" t="str">
        <f>_xlfn.XLOOKUP(Table35[[#This Row],[Subject Id]],T0Assayed!D:D,T0Assayed!F:F)</f>
        <v>OH2023_013</v>
      </c>
      <c r="G374" s="39" t="s">
        <v>436</v>
      </c>
      <c r="H374" s="37" t="s">
        <v>437</v>
      </c>
      <c r="I374" s="38" t="str">
        <f>_xlfn.XLOOKUP((CONCATENATE(Table35[[#This Row],[Subject Id]],"-T0")),'In the Lab'!A:A,'In the Lab'!G:G)</f>
        <v>yes</v>
      </c>
      <c r="J374" s="49" t="e">
        <f>_xlfn.XLOOKUP(Table35[[#This Row],[Subject Id]],'T1 Blood'!A:A,'T1 Blood'!I:I)</f>
        <v>#N/A</v>
      </c>
      <c r="K374" s="49" t="e">
        <f>_xlfn.XLOOKUP(Table35[[#This Row],[Subject Id]],'T1 Blood'!A:A,'T1 Blood'!H:H)</f>
        <v>#N/A</v>
      </c>
      <c r="L374" s="49" t="e">
        <f>_xlfn.XLOOKUP(Table35[[#This Row],[Subject Id]],'T1 Assayed'!A:A,'T1 Assayed'!D:D)</f>
        <v>#N/A</v>
      </c>
      <c r="M374" s="49" t="e">
        <v>#N/A</v>
      </c>
      <c r="N374" s="49" t="e">
        <v>#N/A</v>
      </c>
      <c r="O374" s="49" t="e">
        <f>_xlfn.XLOOKUP((CONCATENATE(Table35[[#This Row],[Subject Id]],"-T1")),'In the Lab'!A:A,'In the Lab'!G:G)</f>
        <v>#N/A</v>
      </c>
      <c r="P374" s="42" t="e">
        <f>_xlfn.XLOOKUP(Table35[[#This Row],[Subject Id]],'TPD Blood'!A:A,'TPD Blood'!B:B)</f>
        <v>#N/A</v>
      </c>
      <c r="Q374" s="42" t="e">
        <f>_xlfn.XLOOKUP(Table35[[#This Row],[Subject Id]],'TPD Assayed'!A:A,'TPD Assayed'!C:C)</f>
        <v>#N/A</v>
      </c>
      <c r="V374"/>
      <c r="Y374"/>
      <c r="Z374"/>
      <c r="AA374"/>
      <c r="AB374"/>
    </row>
    <row r="375" spans="1:28">
      <c r="A375" t="s">
        <v>444</v>
      </c>
      <c r="B375" t="str">
        <f>MID(Table35[[#This Row],[Subject Id]],13,1)</f>
        <v>N</v>
      </c>
      <c r="C375" t="str">
        <f>_xlfn.XLOOKUP(Table35[[#This Row],[Subject Id]],Table2[Subject Id],Table2[Event date])</f>
        <v>2021-05-19</v>
      </c>
      <c r="D375" s="37" t="str">
        <f>_xlfn.XLOOKUP(Table35[[#This Row],[Subject Id]],'T0 Blood'!A:A,'T0 Blood'!I:I)</f>
        <v>041-0390-0</v>
      </c>
      <c r="E375" s="37" t="str">
        <f>_xlfn.XLOOKUP(Table35[[#This Row],[Subject Id]],'T0 Blood'!A:A,'T0 Blood'!H:H)</f>
        <v>2021-05-19</v>
      </c>
      <c r="F375" s="69" t="str">
        <f>_xlfn.XLOOKUP(Table35[[#This Row],[Subject Id]],T0Assayed!D:D,T0Assayed!F:F)</f>
        <v>OH2023_013</v>
      </c>
      <c r="G375" s="39" t="s">
        <v>436</v>
      </c>
      <c r="H375" s="37" t="s">
        <v>445</v>
      </c>
      <c r="I375" s="38" t="str">
        <f>_xlfn.XLOOKUP((CONCATENATE(Table35[[#This Row],[Subject Id]],"-T0")),'In the Lab'!A:A,'In the Lab'!G:G)</f>
        <v>yes</v>
      </c>
      <c r="J375" s="49" t="e">
        <f>_xlfn.XLOOKUP(Table35[[#This Row],[Subject Id]],'T1 Blood'!A:A,'T1 Blood'!I:I)</f>
        <v>#N/A</v>
      </c>
      <c r="K375" s="49" t="e">
        <f>_xlfn.XLOOKUP(Table35[[#This Row],[Subject Id]],'T1 Blood'!A:A,'T1 Blood'!H:H)</f>
        <v>#N/A</v>
      </c>
      <c r="L375" s="49" t="e">
        <f>_xlfn.XLOOKUP(Table35[[#This Row],[Subject Id]],'T1 Assayed'!A:A,'T1 Assayed'!D:D)</f>
        <v>#N/A</v>
      </c>
      <c r="M375" s="49" t="e">
        <v>#N/A</v>
      </c>
      <c r="N375" s="49" t="e">
        <v>#N/A</v>
      </c>
      <c r="O375" s="49" t="e">
        <f>_xlfn.XLOOKUP((CONCATENATE(Table35[[#This Row],[Subject Id]],"-T1")),'In the Lab'!A:A,'In the Lab'!G:G)</f>
        <v>#N/A</v>
      </c>
      <c r="P375" s="42" t="e">
        <f>_xlfn.XLOOKUP(Table35[[#This Row],[Subject Id]],'TPD Blood'!A:A,'TPD Blood'!B:B)</f>
        <v>#N/A</v>
      </c>
      <c r="Q375" s="42" t="e">
        <f>_xlfn.XLOOKUP(Table35[[#This Row],[Subject Id]],'TPD Assayed'!A:A,'TPD Assayed'!C:C)</f>
        <v>#N/A</v>
      </c>
      <c r="V375"/>
      <c r="Y375"/>
      <c r="Z375"/>
      <c r="AA375"/>
      <c r="AB375"/>
    </row>
    <row r="376" spans="1:28">
      <c r="A376" t="s">
        <v>446</v>
      </c>
      <c r="B376" t="str">
        <f>MID(Table35[[#This Row],[Subject Id]],13,1)</f>
        <v>N</v>
      </c>
      <c r="C376" t="str">
        <f>_xlfn.XLOOKUP(Table35[[#This Row],[Subject Id]],Table2[Subject Id],Table2[Event date])</f>
        <v>2021-06-15</v>
      </c>
      <c r="D376" s="37" t="str">
        <f>_xlfn.XLOOKUP(Table35[[#This Row],[Subject Id]],'T0 Blood'!A:A,'T0 Blood'!I:I)</f>
        <v>041-0392-0</v>
      </c>
      <c r="E376" s="37" t="str">
        <f>_xlfn.XLOOKUP(Table35[[#This Row],[Subject Id]],'T0 Blood'!A:A,'T0 Blood'!H:H)</f>
        <v>2021-06-15</v>
      </c>
      <c r="F376" s="69" t="str">
        <f>_xlfn.XLOOKUP(Table35[[#This Row],[Subject Id]],T0Assayed!D:D,T0Assayed!F:F)</f>
        <v>OH2023_013</v>
      </c>
      <c r="G376" s="39" t="s">
        <v>436</v>
      </c>
      <c r="H376" s="37" t="e">
        <v>#N/A</v>
      </c>
      <c r="I376" s="38" t="str">
        <f>_xlfn.XLOOKUP((CONCATENATE(Table35[[#This Row],[Subject Id]],"-T0")),'In the Lab'!A:A,'In the Lab'!G:G)</f>
        <v>yes</v>
      </c>
      <c r="J376" s="49" t="e">
        <f>_xlfn.XLOOKUP(Table35[[#This Row],[Subject Id]],'T1 Blood'!A:A,'T1 Blood'!I:I)</f>
        <v>#N/A</v>
      </c>
      <c r="K376" s="49" t="e">
        <f>_xlfn.XLOOKUP(Table35[[#This Row],[Subject Id]],'T1 Blood'!A:A,'T1 Blood'!H:H)</f>
        <v>#N/A</v>
      </c>
      <c r="L376" s="49" t="e">
        <f>_xlfn.XLOOKUP(Table35[[#This Row],[Subject Id]],'T1 Assayed'!A:A,'T1 Assayed'!D:D)</f>
        <v>#N/A</v>
      </c>
      <c r="M376" s="49" t="e">
        <v>#N/A</v>
      </c>
      <c r="N376" s="49" t="e">
        <v>#N/A</v>
      </c>
      <c r="O376" s="49" t="e">
        <f>_xlfn.XLOOKUP((CONCATENATE(Table35[[#This Row],[Subject Id]],"-T1")),'In the Lab'!A:A,'In the Lab'!G:G)</f>
        <v>#N/A</v>
      </c>
      <c r="P376" s="42" t="e">
        <f>_xlfn.XLOOKUP(Table35[[#This Row],[Subject Id]],'TPD Blood'!A:A,'TPD Blood'!B:B)</f>
        <v>#N/A</v>
      </c>
      <c r="Q376" s="42" t="e">
        <f>_xlfn.XLOOKUP(Table35[[#This Row],[Subject Id]],'TPD Assayed'!A:A,'TPD Assayed'!C:C)</f>
        <v>#N/A</v>
      </c>
      <c r="V376"/>
      <c r="Y376"/>
      <c r="Z376"/>
      <c r="AA376"/>
      <c r="AB376"/>
    </row>
    <row r="377" spans="1:28">
      <c r="A377" t="s">
        <v>447</v>
      </c>
      <c r="B377" t="str">
        <f>MID(Table35[[#This Row],[Subject Id]],13,1)</f>
        <v>N</v>
      </c>
      <c r="C377" t="str">
        <f>_xlfn.XLOOKUP(Table35[[#This Row],[Subject Id]],Table2[Subject Id],Table2[Event date])</f>
        <v>2021-06-24</v>
      </c>
      <c r="D377" s="37" t="str">
        <f>_xlfn.XLOOKUP(Table35[[#This Row],[Subject Id]],'T0 Blood'!A:A,'T0 Blood'!I:I)</f>
        <v>041-0393-0</v>
      </c>
      <c r="E377" s="37" t="str">
        <f>_xlfn.XLOOKUP(Table35[[#This Row],[Subject Id]],'T0 Blood'!A:A,'T0 Blood'!H:H)</f>
        <v>2021-06-24</v>
      </c>
      <c r="F377" s="69" t="str">
        <f>_xlfn.XLOOKUP(Table35[[#This Row],[Subject Id]],T0Assayed!D:D,T0Assayed!F:F)</f>
        <v>OH2023_013</v>
      </c>
      <c r="G377" s="39" t="s">
        <v>436</v>
      </c>
      <c r="H377" s="37" t="e">
        <v>#N/A</v>
      </c>
      <c r="I377" s="38" t="str">
        <f>_xlfn.XLOOKUP((CONCATENATE(Table35[[#This Row],[Subject Id]],"-T0")),'In the Lab'!A:A,'In the Lab'!G:G)</f>
        <v>yes</v>
      </c>
      <c r="J377" s="49" t="e">
        <f>_xlfn.XLOOKUP(Table35[[#This Row],[Subject Id]],'T1 Blood'!A:A,'T1 Blood'!I:I)</f>
        <v>#N/A</v>
      </c>
      <c r="K377" s="49" t="e">
        <f>_xlfn.XLOOKUP(Table35[[#This Row],[Subject Id]],'T1 Blood'!A:A,'T1 Blood'!H:H)</f>
        <v>#N/A</v>
      </c>
      <c r="L377" s="49" t="e">
        <f>_xlfn.XLOOKUP(Table35[[#This Row],[Subject Id]],'T1 Assayed'!A:A,'T1 Assayed'!D:D)</f>
        <v>#N/A</v>
      </c>
      <c r="M377" s="49" t="e">
        <v>#N/A</v>
      </c>
      <c r="N377" s="49" t="e">
        <v>#N/A</v>
      </c>
      <c r="O377" s="49" t="e">
        <f>_xlfn.XLOOKUP((CONCATENATE(Table35[[#This Row],[Subject Id]],"-T1")),'In the Lab'!A:A,'In the Lab'!G:G)</f>
        <v>#N/A</v>
      </c>
      <c r="P377" s="42" t="e">
        <f>_xlfn.XLOOKUP(Table35[[#This Row],[Subject Id]],'TPD Blood'!A:A,'TPD Blood'!B:B)</f>
        <v>#N/A</v>
      </c>
      <c r="Q377" s="42" t="e">
        <f>_xlfn.XLOOKUP(Table35[[#This Row],[Subject Id]],'TPD Assayed'!A:A,'TPD Assayed'!C:C)</f>
        <v>#N/A</v>
      </c>
      <c r="V377"/>
      <c r="Y377"/>
      <c r="Z377"/>
      <c r="AA377"/>
      <c r="AB377"/>
    </row>
    <row r="378" spans="1:28">
      <c r="A378" t="s">
        <v>448</v>
      </c>
      <c r="B378" t="str">
        <f>MID(Table35[[#This Row],[Subject Id]],13,1)</f>
        <v>N</v>
      </c>
      <c r="C378" t="str">
        <f>_xlfn.XLOOKUP(Table35[[#This Row],[Subject Id]],Table2[Subject Id],Table2[Event date])</f>
        <v>2021-07-02</v>
      </c>
      <c r="D378" s="37" t="str">
        <f>_xlfn.XLOOKUP(Table35[[#This Row],[Subject Id]],'T0 Blood'!A:A,'T0 Blood'!I:I)</f>
        <v>041-0394-0</v>
      </c>
      <c r="E378" s="37" t="str">
        <f>_xlfn.XLOOKUP(Table35[[#This Row],[Subject Id]],'T0 Blood'!A:A,'T0 Blood'!H:H)</f>
        <v>2021-07-02</v>
      </c>
      <c r="F378" s="69" t="str">
        <f>_xlfn.XLOOKUP(Table35[[#This Row],[Subject Id]],T0Assayed!D:D,T0Assayed!F:F)</f>
        <v>OH2023_013</v>
      </c>
      <c r="G378" s="39" t="s">
        <v>436</v>
      </c>
      <c r="H378" s="37" t="e">
        <v>#N/A</v>
      </c>
      <c r="I378" s="38" t="str">
        <f>_xlfn.XLOOKUP((CONCATENATE(Table35[[#This Row],[Subject Id]],"-T0")),'In the Lab'!A:A,'In the Lab'!G:G)</f>
        <v>yes</v>
      </c>
      <c r="J378" s="49" t="e">
        <f>_xlfn.XLOOKUP(Table35[[#This Row],[Subject Id]],'T1 Blood'!A:A,'T1 Blood'!I:I)</f>
        <v>#N/A</v>
      </c>
      <c r="K378" s="49" t="e">
        <f>_xlfn.XLOOKUP(Table35[[#This Row],[Subject Id]],'T1 Blood'!A:A,'T1 Blood'!H:H)</f>
        <v>#N/A</v>
      </c>
      <c r="L378" s="49" t="e">
        <f>_xlfn.XLOOKUP(Table35[[#This Row],[Subject Id]],'T1 Assayed'!A:A,'T1 Assayed'!D:D)</f>
        <v>#N/A</v>
      </c>
      <c r="M378" s="49" t="e">
        <v>#N/A</v>
      </c>
      <c r="N378" s="49" t="e">
        <v>#N/A</v>
      </c>
      <c r="O378" s="49" t="e">
        <f>_xlfn.XLOOKUP((CONCATENATE(Table35[[#This Row],[Subject Id]],"-T1")),'In the Lab'!A:A,'In the Lab'!G:G)</f>
        <v>#N/A</v>
      </c>
      <c r="P378" s="42" t="e">
        <f>_xlfn.XLOOKUP(Table35[[#This Row],[Subject Id]],'TPD Blood'!A:A,'TPD Blood'!B:B)</f>
        <v>#N/A</v>
      </c>
      <c r="Q378" s="42" t="e">
        <f>_xlfn.XLOOKUP(Table35[[#This Row],[Subject Id]],'TPD Assayed'!A:A,'TPD Assayed'!C:C)</f>
        <v>#N/A</v>
      </c>
      <c r="V378"/>
      <c r="Y378"/>
      <c r="Z378"/>
      <c r="AA378"/>
      <c r="AB378"/>
    </row>
    <row r="379" spans="1:28">
      <c r="A379" t="s">
        <v>449</v>
      </c>
      <c r="B379" t="str">
        <f>MID(Table35[[#This Row],[Subject Id]],13,1)</f>
        <v>N</v>
      </c>
      <c r="C379" t="str">
        <f>_xlfn.XLOOKUP(Table35[[#This Row],[Subject Id]],Table2[Subject Id],Table2[Event date])</f>
        <v>2021-06-10</v>
      </c>
      <c r="D379" s="37" t="str">
        <f>_xlfn.XLOOKUP(Table35[[#This Row],[Subject Id]],'T0 Blood'!A:A,'T0 Blood'!I:I)</f>
        <v>041-0395-0</v>
      </c>
      <c r="E379" s="37" t="str">
        <f>_xlfn.XLOOKUP(Table35[[#This Row],[Subject Id]],'T0 Blood'!A:A,'T0 Blood'!H:H)</f>
        <v>2021-06-10</v>
      </c>
      <c r="F379" s="69" t="str">
        <f>_xlfn.XLOOKUP(Table35[[#This Row],[Subject Id]],T0Assayed!D:D,T0Assayed!F:F)</f>
        <v>OH2023_013</v>
      </c>
      <c r="G379" s="39" t="s">
        <v>436</v>
      </c>
      <c r="H379" s="37" t="s">
        <v>437</v>
      </c>
      <c r="I379" s="38" t="str">
        <f>_xlfn.XLOOKUP((CONCATENATE(Table35[[#This Row],[Subject Id]],"-T0")),'In the Lab'!A:A,'In the Lab'!G:G)</f>
        <v>yes</v>
      </c>
      <c r="J379" s="49" t="e">
        <f>_xlfn.XLOOKUP(Table35[[#This Row],[Subject Id]],'T1 Blood'!A:A,'T1 Blood'!I:I)</f>
        <v>#N/A</v>
      </c>
      <c r="K379" s="49" t="e">
        <f>_xlfn.XLOOKUP(Table35[[#This Row],[Subject Id]],'T1 Blood'!A:A,'T1 Blood'!H:H)</f>
        <v>#N/A</v>
      </c>
      <c r="L379" s="49" t="e">
        <f>_xlfn.XLOOKUP(Table35[[#This Row],[Subject Id]],'T1 Assayed'!A:A,'T1 Assayed'!D:D)</f>
        <v>#N/A</v>
      </c>
      <c r="M379" s="49" t="e">
        <v>#N/A</v>
      </c>
      <c r="N379" s="49" t="e">
        <v>#N/A</v>
      </c>
      <c r="O379" s="49" t="e">
        <f>_xlfn.XLOOKUP((CONCATENATE(Table35[[#This Row],[Subject Id]],"-T1")),'In the Lab'!A:A,'In the Lab'!G:G)</f>
        <v>#N/A</v>
      </c>
      <c r="P379" s="42" t="e">
        <f>_xlfn.XLOOKUP(Table35[[#This Row],[Subject Id]],'TPD Blood'!A:A,'TPD Blood'!B:B)</f>
        <v>#N/A</v>
      </c>
      <c r="Q379" s="42" t="e">
        <f>_xlfn.XLOOKUP(Table35[[#This Row],[Subject Id]],'TPD Assayed'!A:A,'TPD Assayed'!C:C)</f>
        <v>#N/A</v>
      </c>
      <c r="V379"/>
      <c r="Y379"/>
      <c r="Z379"/>
      <c r="AA379"/>
      <c r="AB379"/>
    </row>
    <row r="380" spans="1:28">
      <c r="A380" t="s">
        <v>450</v>
      </c>
      <c r="B380" t="str">
        <f>MID(Table35[[#This Row],[Subject Id]],13,1)</f>
        <v>N</v>
      </c>
      <c r="C380" t="str">
        <f>_xlfn.XLOOKUP(Table35[[#This Row],[Subject Id]],Table2[Subject Id],Table2[Event date])</f>
        <v>2021-07-22</v>
      </c>
      <c r="D380" s="37" t="str">
        <f>_xlfn.XLOOKUP(Table35[[#This Row],[Subject Id]],'T0 Blood'!A:A,'T0 Blood'!I:I)</f>
        <v>041-0396-0</v>
      </c>
      <c r="E380" s="37" t="str">
        <f>_xlfn.XLOOKUP(Table35[[#This Row],[Subject Id]],'T0 Blood'!A:A,'T0 Blood'!H:H)</f>
        <v>2021-07-22</v>
      </c>
      <c r="F380" s="69" t="str">
        <f>_xlfn.XLOOKUP(Table35[[#This Row],[Subject Id]],T0Assayed!D:D,T0Assayed!F:F)</f>
        <v>OH2023_013</v>
      </c>
      <c r="G380" s="39" t="s">
        <v>436</v>
      </c>
      <c r="H380" s="37" t="e">
        <v>#N/A</v>
      </c>
      <c r="I380" s="38" t="str">
        <f>_xlfn.XLOOKUP((CONCATENATE(Table35[[#This Row],[Subject Id]],"-T0")),'In the Lab'!A:A,'In the Lab'!G:G)</f>
        <v>yes</v>
      </c>
      <c r="J380" s="49" t="e">
        <f>_xlfn.XLOOKUP(Table35[[#This Row],[Subject Id]],'T1 Blood'!A:A,'T1 Blood'!I:I)</f>
        <v>#N/A</v>
      </c>
      <c r="K380" s="49" t="e">
        <f>_xlfn.XLOOKUP(Table35[[#This Row],[Subject Id]],'T1 Blood'!A:A,'T1 Blood'!H:H)</f>
        <v>#N/A</v>
      </c>
      <c r="L380" s="49" t="e">
        <f>_xlfn.XLOOKUP(Table35[[#This Row],[Subject Id]],'T1 Assayed'!A:A,'T1 Assayed'!D:D)</f>
        <v>#N/A</v>
      </c>
      <c r="M380" s="49" t="e">
        <v>#N/A</v>
      </c>
      <c r="N380" s="49" t="e">
        <v>#N/A</v>
      </c>
      <c r="O380" s="49" t="e">
        <f>_xlfn.XLOOKUP((CONCATENATE(Table35[[#This Row],[Subject Id]],"-T1")),'In the Lab'!A:A,'In the Lab'!G:G)</f>
        <v>#N/A</v>
      </c>
      <c r="P380" s="42" t="e">
        <f>_xlfn.XLOOKUP(Table35[[#This Row],[Subject Id]],'TPD Blood'!A:A,'TPD Blood'!B:B)</f>
        <v>#N/A</v>
      </c>
      <c r="Q380" s="42" t="e">
        <f>_xlfn.XLOOKUP(Table35[[#This Row],[Subject Id]],'TPD Assayed'!A:A,'TPD Assayed'!C:C)</f>
        <v>#N/A</v>
      </c>
      <c r="V380"/>
      <c r="Y380"/>
      <c r="Z380"/>
      <c r="AA380"/>
      <c r="AB380"/>
    </row>
    <row r="381" spans="1:28">
      <c r="A381" t="s">
        <v>451</v>
      </c>
      <c r="B381" t="str">
        <f>MID(Table35[[#This Row],[Subject Id]],13,1)</f>
        <v>N</v>
      </c>
      <c r="C381" t="str">
        <f>_xlfn.XLOOKUP(Table35[[#This Row],[Subject Id]],Table2[Subject Id],Table2[Event date])</f>
        <v>2021-09-01</v>
      </c>
      <c r="D381" s="37" t="str">
        <f>_xlfn.XLOOKUP(Table35[[#This Row],[Subject Id]],'T0 Blood'!A:A,'T0 Blood'!I:I)</f>
        <v>041-0397-0</v>
      </c>
      <c r="E381" s="37" t="str">
        <f>_xlfn.XLOOKUP(Table35[[#This Row],[Subject Id]],'T0 Blood'!A:A,'T0 Blood'!H:H)</f>
        <v>2021-09-01</v>
      </c>
      <c r="F381" s="69" t="str">
        <f>_xlfn.XLOOKUP(Table35[[#This Row],[Subject Id]],T0Assayed!D:D,T0Assayed!F:F)</f>
        <v>OH2023_013</v>
      </c>
      <c r="G381" s="39" t="s">
        <v>436</v>
      </c>
      <c r="H381" s="37" t="e">
        <v>#N/A</v>
      </c>
      <c r="I381" s="38" t="str">
        <f>_xlfn.XLOOKUP((CONCATENATE(Table35[[#This Row],[Subject Id]],"-T0")),'In the Lab'!A:A,'In the Lab'!G:G)</f>
        <v>yes</v>
      </c>
      <c r="J381" s="49" t="e">
        <f>_xlfn.XLOOKUP(Table35[[#This Row],[Subject Id]],'T1 Blood'!A:A,'T1 Blood'!I:I)</f>
        <v>#N/A</v>
      </c>
      <c r="K381" s="49" t="e">
        <f>_xlfn.XLOOKUP(Table35[[#This Row],[Subject Id]],'T1 Blood'!A:A,'T1 Blood'!H:H)</f>
        <v>#N/A</v>
      </c>
      <c r="L381" s="49" t="e">
        <f>_xlfn.XLOOKUP(Table35[[#This Row],[Subject Id]],'T1 Assayed'!A:A,'T1 Assayed'!D:D)</f>
        <v>#N/A</v>
      </c>
      <c r="M381" s="49" t="e">
        <v>#N/A</v>
      </c>
      <c r="N381" s="49" t="e">
        <v>#N/A</v>
      </c>
      <c r="O381" s="49" t="e">
        <f>_xlfn.XLOOKUP((CONCATENATE(Table35[[#This Row],[Subject Id]],"-T1")),'In the Lab'!A:A,'In the Lab'!G:G)</f>
        <v>#N/A</v>
      </c>
      <c r="P381" s="42" t="e">
        <f>_xlfn.XLOOKUP(Table35[[#This Row],[Subject Id]],'TPD Blood'!A:A,'TPD Blood'!B:B)</f>
        <v>#N/A</v>
      </c>
      <c r="Q381" s="42" t="e">
        <f>_xlfn.XLOOKUP(Table35[[#This Row],[Subject Id]],'TPD Assayed'!A:A,'TPD Assayed'!C:C)</f>
        <v>#N/A</v>
      </c>
      <c r="V381"/>
      <c r="Y381"/>
      <c r="Z381"/>
      <c r="AA381"/>
      <c r="AB381"/>
    </row>
    <row r="382" spans="1:28">
      <c r="A382" t="s">
        <v>452</v>
      </c>
      <c r="B382" t="str">
        <f>MID(Table35[[#This Row],[Subject Id]],13,1)</f>
        <v>N</v>
      </c>
      <c r="C382" t="str">
        <f>_xlfn.XLOOKUP(Table35[[#This Row],[Subject Id]],Table2[Subject Id],Table2[Event date])</f>
        <v>2021-08-23</v>
      </c>
      <c r="D382" s="37" t="str">
        <f>_xlfn.XLOOKUP(Table35[[#This Row],[Subject Id]],'T0 Blood'!A:A,'T0 Blood'!I:I)</f>
        <v>041-0398-0</v>
      </c>
      <c r="E382" s="37" t="str">
        <f>_xlfn.XLOOKUP(Table35[[#This Row],[Subject Id]],'T0 Blood'!A:A,'T0 Blood'!H:H)</f>
        <v>2021-08-23</v>
      </c>
      <c r="F382" s="69" t="str">
        <f>_xlfn.XLOOKUP(Table35[[#This Row],[Subject Id]],T0Assayed!D:D,T0Assayed!F:F)</f>
        <v>OH2023_013</v>
      </c>
      <c r="G382" s="39" t="s">
        <v>436</v>
      </c>
      <c r="H382" s="37" t="e">
        <v>#N/A</v>
      </c>
      <c r="I382" s="38" t="str">
        <f>_xlfn.XLOOKUP((CONCATENATE(Table35[[#This Row],[Subject Id]],"-T0")),'In the Lab'!A:A,'In the Lab'!G:G)</f>
        <v>yes</v>
      </c>
      <c r="J382" s="49" t="e">
        <f>_xlfn.XLOOKUP(Table35[[#This Row],[Subject Id]],'T1 Blood'!A:A,'T1 Blood'!I:I)</f>
        <v>#N/A</v>
      </c>
      <c r="K382" s="49" t="e">
        <f>_xlfn.XLOOKUP(Table35[[#This Row],[Subject Id]],'T1 Blood'!A:A,'T1 Blood'!H:H)</f>
        <v>#N/A</v>
      </c>
      <c r="L382" s="49" t="e">
        <f>_xlfn.XLOOKUP(Table35[[#This Row],[Subject Id]],'T1 Assayed'!A:A,'T1 Assayed'!D:D)</f>
        <v>#N/A</v>
      </c>
      <c r="M382" s="49" t="e">
        <v>#N/A</v>
      </c>
      <c r="N382" s="49" t="e">
        <v>#N/A</v>
      </c>
      <c r="O382" s="49" t="e">
        <f>_xlfn.XLOOKUP((CONCATENATE(Table35[[#This Row],[Subject Id]],"-T1")),'In the Lab'!A:A,'In the Lab'!G:G)</f>
        <v>#N/A</v>
      </c>
      <c r="P382" s="42" t="e">
        <f>_xlfn.XLOOKUP(Table35[[#This Row],[Subject Id]],'TPD Blood'!A:A,'TPD Blood'!B:B)</f>
        <v>#N/A</v>
      </c>
      <c r="Q382" s="42" t="e">
        <f>_xlfn.XLOOKUP(Table35[[#This Row],[Subject Id]],'TPD Assayed'!A:A,'TPD Assayed'!C:C)</f>
        <v>#N/A</v>
      </c>
      <c r="V382"/>
      <c r="Y382"/>
      <c r="Z382"/>
      <c r="AA382"/>
      <c r="AB382"/>
    </row>
    <row r="383" spans="1:28">
      <c r="A383" t="s">
        <v>453</v>
      </c>
      <c r="B383" t="str">
        <f>MID(Table35[[#This Row],[Subject Id]],13,1)</f>
        <v>N</v>
      </c>
      <c r="C383" t="str">
        <f>_xlfn.XLOOKUP(Table35[[#This Row],[Subject Id]],Table2[Subject Id],Table2[Event date])</f>
        <v>2022-03-02</v>
      </c>
      <c r="D383" s="37" t="str">
        <f>_xlfn.XLOOKUP(Table35[[#This Row],[Subject Id]],'T0 Blood'!A:A,'T0 Blood'!I:I)</f>
        <v>041-0399-0</v>
      </c>
      <c r="E383" s="37" t="str">
        <f>_xlfn.XLOOKUP(Table35[[#This Row],[Subject Id]],'T0 Blood'!A:A,'T0 Blood'!H:H)</f>
        <v>2022-03-02</v>
      </c>
      <c r="F383" s="69" t="str">
        <f>_xlfn.XLOOKUP(Table35[[#This Row],[Subject Id]],T0Assayed!D:D,T0Assayed!F:F)</f>
        <v>OH2023_013</v>
      </c>
      <c r="G383" s="39" t="s">
        <v>436</v>
      </c>
      <c r="H383" s="37" t="e">
        <v>#N/A</v>
      </c>
      <c r="I383" s="38" t="str">
        <f>_xlfn.XLOOKUP((CONCATENATE(Table35[[#This Row],[Subject Id]],"-T0")),'In the Lab'!A:A,'In the Lab'!G:G)</f>
        <v>yes</v>
      </c>
      <c r="J383" s="49" t="e">
        <f>_xlfn.XLOOKUP(Table35[[#This Row],[Subject Id]],'T1 Blood'!A:A,'T1 Blood'!I:I)</f>
        <v>#N/A</v>
      </c>
      <c r="K383" s="49" t="e">
        <f>_xlfn.XLOOKUP(Table35[[#This Row],[Subject Id]],'T1 Blood'!A:A,'T1 Blood'!H:H)</f>
        <v>#N/A</v>
      </c>
      <c r="L383" s="49" t="e">
        <f>_xlfn.XLOOKUP(Table35[[#This Row],[Subject Id]],'T1 Assayed'!A:A,'T1 Assayed'!D:D)</f>
        <v>#N/A</v>
      </c>
      <c r="M383" s="49" t="e">
        <v>#N/A</v>
      </c>
      <c r="N383" s="49" t="e">
        <v>#N/A</v>
      </c>
      <c r="O383" s="49" t="e">
        <f>_xlfn.XLOOKUP((CONCATENATE(Table35[[#This Row],[Subject Id]],"-T1")),'In the Lab'!A:A,'In the Lab'!G:G)</f>
        <v>#N/A</v>
      </c>
      <c r="P383" s="42" t="e">
        <f>_xlfn.XLOOKUP(Table35[[#This Row],[Subject Id]],'TPD Blood'!A:A,'TPD Blood'!B:B)</f>
        <v>#N/A</v>
      </c>
      <c r="Q383" s="42" t="e">
        <f>_xlfn.XLOOKUP(Table35[[#This Row],[Subject Id]],'TPD Assayed'!A:A,'TPD Assayed'!C:C)</f>
        <v>#N/A</v>
      </c>
      <c r="V383"/>
      <c r="Y383"/>
      <c r="Z383"/>
      <c r="AA383"/>
      <c r="AB383"/>
    </row>
    <row r="384" spans="1:28">
      <c r="A384" t="s">
        <v>454</v>
      </c>
      <c r="B384" t="str">
        <f>MID(Table35[[#This Row],[Subject Id]],13,1)</f>
        <v>N</v>
      </c>
      <c r="C384" t="str">
        <f>_xlfn.XLOOKUP(Table35[[#This Row],[Subject Id]],Table2[Subject Id],Table2[Event date])</f>
        <v>2022-02-03</v>
      </c>
      <c r="D384" s="37" t="str">
        <f>_xlfn.XLOOKUP(Table35[[#This Row],[Subject Id]],'T0 Blood'!A:A,'T0 Blood'!I:I)</f>
        <v>041-0405-0</v>
      </c>
      <c r="E384" s="37" t="str">
        <f>_xlfn.XLOOKUP(Table35[[#This Row],[Subject Id]],'T0 Blood'!A:A,'T0 Blood'!H:H)</f>
        <v>2022-02-03</v>
      </c>
      <c r="F384" s="69" t="str">
        <f>_xlfn.XLOOKUP(Table35[[#This Row],[Subject Id]],T0Assayed!D:D,T0Assayed!F:F)</f>
        <v>OH2023_013</v>
      </c>
      <c r="G384" s="39" t="s">
        <v>436</v>
      </c>
      <c r="H384" s="37" t="e">
        <v>#N/A</v>
      </c>
      <c r="I384" s="38" t="str">
        <f>_xlfn.XLOOKUP((CONCATENATE(Table35[[#This Row],[Subject Id]],"-T0")),'In the Lab'!A:A,'In the Lab'!G:G)</f>
        <v>yes</v>
      </c>
      <c r="J384" s="49" t="e">
        <f>_xlfn.XLOOKUP(Table35[[#This Row],[Subject Id]],'T1 Blood'!A:A,'T1 Blood'!I:I)</f>
        <v>#N/A</v>
      </c>
      <c r="K384" s="49" t="e">
        <f>_xlfn.XLOOKUP(Table35[[#This Row],[Subject Id]],'T1 Blood'!A:A,'T1 Blood'!H:H)</f>
        <v>#N/A</v>
      </c>
      <c r="L384" s="49" t="e">
        <f>_xlfn.XLOOKUP(Table35[[#This Row],[Subject Id]],'T1 Assayed'!A:A,'T1 Assayed'!D:D)</f>
        <v>#N/A</v>
      </c>
      <c r="M384" s="49" t="e">
        <v>#N/A</v>
      </c>
      <c r="N384" s="49" t="e">
        <v>#N/A</v>
      </c>
      <c r="O384" s="49" t="e">
        <f>_xlfn.XLOOKUP((CONCATENATE(Table35[[#This Row],[Subject Id]],"-T1")),'In the Lab'!A:A,'In the Lab'!G:G)</f>
        <v>#N/A</v>
      </c>
      <c r="P384" s="42" t="e">
        <f>_xlfn.XLOOKUP(Table35[[#This Row],[Subject Id]],'TPD Blood'!A:A,'TPD Blood'!B:B)</f>
        <v>#N/A</v>
      </c>
      <c r="Q384" s="42" t="e">
        <f>_xlfn.XLOOKUP(Table35[[#This Row],[Subject Id]],'TPD Assayed'!A:A,'TPD Assayed'!C:C)</f>
        <v>#N/A</v>
      </c>
      <c r="V384"/>
      <c r="Y384"/>
      <c r="Z384"/>
      <c r="AA384"/>
      <c r="AB384"/>
    </row>
    <row r="385" spans="1:28">
      <c r="A385" t="s">
        <v>455</v>
      </c>
      <c r="B385" t="str">
        <f>MID(Table35[[#This Row],[Subject Id]],13,1)</f>
        <v>N</v>
      </c>
      <c r="C385" t="str">
        <f>_xlfn.XLOOKUP(Table35[[#This Row],[Subject Id]],Table2[Subject Id],Table2[Event date])</f>
        <v>2022-03-29</v>
      </c>
      <c r="D385" s="37" t="str">
        <f>_xlfn.XLOOKUP(Table35[[#This Row],[Subject Id]],'T0 Blood'!A:A,'T0 Blood'!I:I)</f>
        <v>041-0406-0</v>
      </c>
      <c r="E385" s="37" t="str">
        <f>_xlfn.XLOOKUP(Table35[[#This Row],[Subject Id]],'T0 Blood'!A:A,'T0 Blood'!H:H)</f>
        <v>2022-03-29</v>
      </c>
      <c r="F385" s="69" t="str">
        <f>_xlfn.XLOOKUP(Table35[[#This Row],[Subject Id]],T0Assayed!D:D,T0Assayed!F:F)</f>
        <v>OH2023_013</v>
      </c>
      <c r="G385" s="39" t="s">
        <v>436</v>
      </c>
      <c r="H385" s="37" t="e">
        <v>#N/A</v>
      </c>
      <c r="I385" s="38" t="str">
        <f>_xlfn.XLOOKUP((CONCATENATE(Table35[[#This Row],[Subject Id]],"-T0")),'In the Lab'!A:A,'In the Lab'!G:G)</f>
        <v>yes</v>
      </c>
      <c r="J385" s="49" t="e">
        <f>_xlfn.XLOOKUP(Table35[[#This Row],[Subject Id]],'T1 Blood'!A:A,'T1 Blood'!I:I)</f>
        <v>#N/A</v>
      </c>
      <c r="K385" s="49" t="e">
        <f>_xlfn.XLOOKUP(Table35[[#This Row],[Subject Id]],'T1 Blood'!A:A,'T1 Blood'!H:H)</f>
        <v>#N/A</v>
      </c>
      <c r="L385" s="49" t="e">
        <f>_xlfn.XLOOKUP(Table35[[#This Row],[Subject Id]],'T1 Assayed'!A:A,'T1 Assayed'!D:D)</f>
        <v>#N/A</v>
      </c>
      <c r="M385" s="49" t="e">
        <v>#N/A</v>
      </c>
      <c r="N385" s="49" t="e">
        <v>#N/A</v>
      </c>
      <c r="O385" s="49" t="e">
        <f>_xlfn.XLOOKUP((CONCATENATE(Table35[[#This Row],[Subject Id]],"-T1")),'In the Lab'!A:A,'In the Lab'!G:G)</f>
        <v>#N/A</v>
      </c>
      <c r="P385" s="42" t="e">
        <f>_xlfn.XLOOKUP(Table35[[#This Row],[Subject Id]],'TPD Blood'!A:A,'TPD Blood'!B:B)</f>
        <v>#N/A</v>
      </c>
      <c r="Q385" s="42" t="e">
        <f>_xlfn.XLOOKUP(Table35[[#This Row],[Subject Id]],'TPD Assayed'!A:A,'TPD Assayed'!C:C)</f>
        <v>#N/A</v>
      </c>
      <c r="V385"/>
      <c r="Y385"/>
      <c r="Z385"/>
      <c r="AA385"/>
      <c r="AB385"/>
    </row>
    <row r="386" spans="1:28">
      <c r="A386" t="s">
        <v>456</v>
      </c>
      <c r="B386" t="str">
        <f>MID(Table35[[#This Row],[Subject Id]],13,1)</f>
        <v>N</v>
      </c>
      <c r="C386" t="str">
        <f>_xlfn.XLOOKUP(Table35[[#This Row],[Subject Id]],Table2[Subject Id],Table2[Event date])</f>
        <v>2021-09-23</v>
      </c>
      <c r="D386" s="37" t="str">
        <f>_xlfn.XLOOKUP(Table35[[#This Row],[Subject Id]],'T0 Blood'!A:A,'T0 Blood'!I:I)</f>
        <v>021-7102-0</v>
      </c>
      <c r="E386" s="37" t="str">
        <f>_xlfn.XLOOKUP(Table35[[#This Row],[Subject Id]],'T0 Blood'!A:A,'T0 Blood'!H:H)</f>
        <v>2021-10-04</v>
      </c>
      <c r="F386" s="69" t="str">
        <f>_xlfn.XLOOKUP(Table35[[#This Row],[Subject Id]],T0Assayed!D:D,T0Assayed!F:F)</f>
        <v>OH2023_013</v>
      </c>
      <c r="G386" s="39" t="s">
        <v>436</v>
      </c>
      <c r="H386" s="37" t="e">
        <v>#N/A</v>
      </c>
      <c r="I386" s="38" t="str">
        <f>_xlfn.XLOOKUP((CONCATENATE(Table35[[#This Row],[Subject Id]],"-T0")),'In the Lab'!A:A,'In the Lab'!G:G)</f>
        <v>yes</v>
      </c>
      <c r="J386" s="49" t="str">
        <f>_xlfn.XLOOKUP(Table35[[#This Row],[Subject Id]],'T1 Blood'!A:A,'T1 Blood'!I:I)</f>
        <v>021-7102-1</v>
      </c>
      <c r="K386" s="49" t="str">
        <f>_xlfn.XLOOKUP(Table35[[#This Row],[Subject Id]],'T1 Blood'!A:A,'T1 Blood'!H:H)</f>
        <v>2021-10-26</v>
      </c>
      <c r="L386" s="49" t="str">
        <f>_xlfn.XLOOKUP(Table35[[#This Row],[Subject Id]],'T1 Assayed'!A:A,'T1 Assayed'!D:D)</f>
        <v>OH2023_030</v>
      </c>
      <c r="M386" s="49" t="s">
        <v>23</v>
      </c>
      <c r="N386" s="49">
        <v>0</v>
      </c>
      <c r="O386" s="49" t="str">
        <f>_xlfn.XLOOKUP((CONCATENATE(Table35[[#This Row],[Subject Id]],"-T1")),'In the Lab'!A:A,'In the Lab'!G:G)</f>
        <v>yes</v>
      </c>
      <c r="P386" s="42" t="e">
        <f>_xlfn.XLOOKUP(Table35[[#This Row],[Subject Id]],'TPD Blood'!A:A,'TPD Blood'!B:B)</f>
        <v>#N/A</v>
      </c>
      <c r="Q386" s="42" t="e">
        <f>_xlfn.XLOOKUP(Table35[[#This Row],[Subject Id]],'TPD Assayed'!A:A,'TPD Assayed'!C:C)</f>
        <v>#N/A</v>
      </c>
      <c r="V386"/>
      <c r="Y386"/>
      <c r="Z386"/>
      <c r="AA386"/>
      <c r="AB386"/>
    </row>
    <row r="387" spans="1:28">
      <c r="A387" t="s">
        <v>457</v>
      </c>
      <c r="B387" t="str">
        <f>MID(Table35[[#This Row],[Subject Id]],13,1)</f>
        <v>N</v>
      </c>
      <c r="C387" t="str">
        <f>_xlfn.XLOOKUP(Table35[[#This Row],[Subject Id]],Table2[Subject Id],Table2[Event date])</f>
        <v>2022-05-30</v>
      </c>
      <c r="D387" s="37" t="str">
        <f>_xlfn.XLOOKUP(Table35[[#This Row],[Subject Id]],'T0 Blood'!A:A,'T0 Blood'!I:I)</f>
        <v>024-7400-0</v>
      </c>
      <c r="E387" s="37" t="str">
        <f>_xlfn.XLOOKUP(Table35[[#This Row],[Subject Id]],'T0 Blood'!A:A,'T0 Blood'!H:H)</f>
        <v>2022-05-30</v>
      </c>
      <c r="F387" s="69" t="str">
        <f>_xlfn.XLOOKUP(Table35[[#This Row],[Subject Id]],T0Assayed!D:D,T0Assayed!F:F)</f>
        <v>OH2023_013</v>
      </c>
      <c r="G387" s="39" t="s">
        <v>436</v>
      </c>
      <c r="H387" s="37" t="s">
        <v>458</v>
      </c>
      <c r="I387" s="38" t="str">
        <f>_xlfn.XLOOKUP((CONCATENATE(Table35[[#This Row],[Subject Id]],"-T0")),'In the Lab'!A:A,'In the Lab'!G:G)</f>
        <v>yes</v>
      </c>
      <c r="J387" s="49" t="str">
        <f>_xlfn.XLOOKUP(Table35[[#This Row],[Subject Id]],'T1 Blood'!A:A,'T1 Blood'!I:I)</f>
        <v>024-7400-1</v>
      </c>
      <c r="K387" s="49" t="str">
        <f>_xlfn.XLOOKUP(Table35[[#This Row],[Subject Id]],'T1 Blood'!A:A,'T1 Blood'!H:H)</f>
        <v>2022-06-22</v>
      </c>
      <c r="L387" s="49" t="e">
        <f>_xlfn.XLOOKUP(Table35[[#This Row],[Subject Id]],'T1 Assayed'!A:A,'T1 Assayed'!D:D)</f>
        <v>#N/A</v>
      </c>
      <c r="M387" s="49" t="s">
        <v>23</v>
      </c>
      <c r="N387" s="49">
        <v>0</v>
      </c>
      <c r="O387" s="49" t="str">
        <f>_xlfn.XLOOKUP((CONCATENATE(Table35[[#This Row],[Subject Id]],"-T1")),'In the Lab'!A:A,'In the Lab'!G:G)</f>
        <v>yes</v>
      </c>
      <c r="P387" s="42" t="e">
        <f>_xlfn.XLOOKUP(Table35[[#This Row],[Subject Id]],'TPD Blood'!A:A,'TPD Blood'!B:B)</f>
        <v>#N/A</v>
      </c>
      <c r="Q387" s="42" t="e">
        <f>_xlfn.XLOOKUP(Table35[[#This Row],[Subject Id]],'TPD Assayed'!A:A,'TPD Assayed'!C:C)</f>
        <v>#N/A</v>
      </c>
      <c r="V387"/>
      <c r="Y387"/>
      <c r="Z387"/>
      <c r="AA387"/>
      <c r="AB387"/>
    </row>
    <row r="388" spans="1:28">
      <c r="A388" t="s">
        <v>459</v>
      </c>
      <c r="B388" t="str">
        <f>MID(Table35[[#This Row],[Subject Id]],13,1)</f>
        <v>N</v>
      </c>
      <c r="C388" t="str">
        <f>_xlfn.XLOOKUP(Table35[[#This Row],[Subject Id]],Table2[Subject Id],Table2[Event date])</f>
        <v>2021-03-22</v>
      </c>
      <c r="D388" s="37" t="str">
        <f>_xlfn.XLOOKUP(Table35[[#This Row],[Subject Id]],'T0 Blood'!A:A,'T0 Blood'!I:I)</f>
        <v>041-0380-0</v>
      </c>
      <c r="E388" s="37" t="str">
        <f>_xlfn.XLOOKUP(Table35[[#This Row],[Subject Id]],'T0 Blood'!A:A,'T0 Blood'!H:H)</f>
        <v>2021-03-22</v>
      </c>
      <c r="F388" s="69" t="e">
        <f>_xlfn.XLOOKUP(Table35[[#This Row],[Subject Id]],T0Assayed!D:D,T0Assayed!F:F)</f>
        <v>#N/A</v>
      </c>
      <c r="G388" s="39" t="s">
        <v>38</v>
      </c>
      <c r="H388" s="37" t="s">
        <v>460</v>
      </c>
      <c r="I388" s="38" t="str">
        <f>_xlfn.XLOOKUP((CONCATENATE(Table35[[#This Row],[Subject Id]],"-T0")),'In the Lab'!A:A,'In the Lab'!G:G)</f>
        <v>yes</v>
      </c>
      <c r="J388" s="49" t="e">
        <f>_xlfn.XLOOKUP(Table35[[#This Row],[Subject Id]],'T1 Blood'!A:A,'T1 Blood'!I:I)</f>
        <v>#N/A</v>
      </c>
      <c r="K388" s="49" t="e">
        <f>_xlfn.XLOOKUP(Table35[[#This Row],[Subject Id]],'T1 Blood'!A:A,'T1 Blood'!H:H)</f>
        <v>#N/A</v>
      </c>
      <c r="L388" s="49" t="e">
        <f>_xlfn.XLOOKUP(Table35[[#This Row],[Subject Id]],'T1 Assayed'!A:A,'T1 Assayed'!D:D)</f>
        <v>#N/A</v>
      </c>
      <c r="M388" s="49" t="e">
        <v>#N/A</v>
      </c>
      <c r="N388" s="49" t="e">
        <v>#N/A</v>
      </c>
      <c r="O388" s="49" t="e">
        <f>_xlfn.XLOOKUP((CONCATENATE(Table35[[#This Row],[Subject Id]],"-T1")),'In the Lab'!A:A,'In the Lab'!G:G)</f>
        <v>#N/A</v>
      </c>
      <c r="P388" s="42" t="e">
        <f>_xlfn.XLOOKUP(Table35[[#This Row],[Subject Id]],'TPD Blood'!A:A,'TPD Blood'!B:B)</f>
        <v>#N/A</v>
      </c>
      <c r="Q388" s="42" t="e">
        <f>_xlfn.XLOOKUP(Table35[[#This Row],[Subject Id]],'TPD Assayed'!A:A,'TPD Assayed'!C:C)</f>
        <v>#N/A</v>
      </c>
      <c r="V388"/>
      <c r="Y388"/>
      <c r="Z388"/>
      <c r="AA388"/>
      <c r="AB388"/>
    </row>
    <row r="389" spans="1:28">
      <c r="A389" t="s">
        <v>461</v>
      </c>
      <c r="B389" t="str">
        <f>MID(Table35[[#This Row],[Subject Id]],13,1)</f>
        <v>N</v>
      </c>
      <c r="C389" t="str">
        <f>_xlfn.XLOOKUP(Table35[[#This Row],[Subject Id]],Table2[Subject Id],Table2[Event date])</f>
        <v>2021-09-17</v>
      </c>
      <c r="D389" s="37" t="str">
        <f>_xlfn.XLOOKUP(Table35[[#This Row],[Subject Id]],'T0 Blood'!A:A,'T0 Blood'!I:I)</f>
        <v>024-7401-0</v>
      </c>
      <c r="E389" s="37" t="str">
        <f>_xlfn.XLOOKUP(Table35[[#This Row],[Subject Id]],'T0 Blood'!A:A,'T0 Blood'!H:H)</f>
        <v>2021-09-17</v>
      </c>
      <c r="F389" s="69" t="str">
        <f>_xlfn.XLOOKUP(Table35[[#This Row],[Subject Id]],T0Assayed!D:D,T0Assayed!F:F)</f>
        <v>OH2023_013</v>
      </c>
      <c r="G389" s="39" t="s">
        <v>436</v>
      </c>
      <c r="H389" s="37" t="s">
        <v>462</v>
      </c>
      <c r="I389" s="38" t="str">
        <f>_xlfn.XLOOKUP((CONCATENATE(Table35[[#This Row],[Subject Id]],"-T0")),'In the Lab'!A:A,'In the Lab'!G:G)</f>
        <v>yes</v>
      </c>
      <c r="J389" s="49" t="str">
        <f>_xlfn.XLOOKUP(Table35[[#This Row],[Subject Id]],'T1 Blood'!A:A,'T1 Blood'!I:I)</f>
        <v>024-7401-1</v>
      </c>
      <c r="K389" s="49" t="str">
        <f>_xlfn.XLOOKUP(Table35[[#This Row],[Subject Id]],'T1 Blood'!A:A,'T1 Blood'!H:H)</f>
        <v>2021-10-29</v>
      </c>
      <c r="L389" s="49" t="str">
        <f>_xlfn.XLOOKUP(Table35[[#This Row],[Subject Id]],'T1 Assayed'!A:A,'T1 Assayed'!D:D)</f>
        <v>OH2023_030</v>
      </c>
      <c r="M389" s="49" t="s">
        <v>23</v>
      </c>
      <c r="N389" s="49">
        <v>0</v>
      </c>
      <c r="O389" s="49" t="str">
        <f>_xlfn.XLOOKUP((CONCATENATE(Table35[[#This Row],[Subject Id]],"-T1")),'In the Lab'!A:A,'In the Lab'!G:G)</f>
        <v>yes</v>
      </c>
      <c r="P389" s="42" t="e">
        <f>_xlfn.XLOOKUP(Table35[[#This Row],[Subject Id]],'TPD Blood'!A:A,'TPD Blood'!B:B)</f>
        <v>#N/A</v>
      </c>
      <c r="Q389" s="42" t="e">
        <f>_xlfn.XLOOKUP(Table35[[#This Row],[Subject Id]],'TPD Assayed'!A:A,'TPD Assayed'!C:C)</f>
        <v>#N/A</v>
      </c>
      <c r="V389"/>
      <c r="Y389"/>
      <c r="Z389"/>
      <c r="AA389"/>
      <c r="AB389"/>
    </row>
    <row r="390" spans="1:28">
      <c r="A390" t="s">
        <v>463</v>
      </c>
      <c r="B390" t="str">
        <f>MID(Table35[[#This Row],[Subject Id]],13,1)</f>
        <v>N</v>
      </c>
      <c r="C390" t="str">
        <f>_xlfn.XLOOKUP(Table35[[#This Row],[Subject Id]],Table2[Subject Id],Table2[Event date])</f>
        <v>2021-02-22</v>
      </c>
      <c r="D390" s="37" t="str">
        <f>_xlfn.XLOOKUP(Table35[[#This Row],[Subject Id]],'T0 Blood'!A:A,'T0 Blood'!I:I)</f>
        <v>041-0379-0</v>
      </c>
      <c r="E390" s="37" t="str">
        <f>_xlfn.XLOOKUP(Table35[[#This Row],[Subject Id]],'T0 Blood'!A:A,'T0 Blood'!H:H)</f>
        <v>2021-02-22</v>
      </c>
      <c r="F390" s="69" t="str">
        <f>_xlfn.XLOOKUP(Table35[[#This Row],[Subject Id]],T0Assayed!D:D,T0Assayed!F:F)</f>
        <v>OH2023_014</v>
      </c>
      <c r="G390" s="39" t="s">
        <v>436</v>
      </c>
      <c r="H390" s="37" t="s">
        <v>464</v>
      </c>
      <c r="I390" s="38" t="str">
        <f>_xlfn.XLOOKUP((CONCATENATE(Table35[[#This Row],[Subject Id]],"-T0")),'In the Lab'!A:A,'In the Lab'!G:G)</f>
        <v>yes</v>
      </c>
      <c r="J390" s="49" t="e">
        <f>_xlfn.XLOOKUP(Table35[[#This Row],[Subject Id]],'T1 Blood'!A:A,'T1 Blood'!I:I)</f>
        <v>#N/A</v>
      </c>
      <c r="K390" s="49" t="e">
        <f>_xlfn.XLOOKUP(Table35[[#This Row],[Subject Id]],'T1 Blood'!A:A,'T1 Blood'!H:H)</f>
        <v>#N/A</v>
      </c>
      <c r="L390" s="49" t="e">
        <f>_xlfn.XLOOKUP(Table35[[#This Row],[Subject Id]],'T1 Assayed'!A:A,'T1 Assayed'!D:D)</f>
        <v>#N/A</v>
      </c>
      <c r="M390" s="49" t="e">
        <v>#N/A</v>
      </c>
      <c r="N390" s="49" t="e">
        <v>#N/A</v>
      </c>
      <c r="O390" s="49" t="e">
        <f>_xlfn.XLOOKUP((CONCATENATE(Table35[[#This Row],[Subject Id]],"-T1")),'In the Lab'!A:A,'In the Lab'!G:G)</f>
        <v>#N/A</v>
      </c>
      <c r="P390" s="42" t="e">
        <f>_xlfn.XLOOKUP(Table35[[#This Row],[Subject Id]],'TPD Blood'!A:A,'TPD Blood'!B:B)</f>
        <v>#N/A</v>
      </c>
      <c r="Q390" s="42" t="e">
        <f>_xlfn.XLOOKUP(Table35[[#This Row],[Subject Id]],'TPD Assayed'!A:A,'TPD Assayed'!C:C)</f>
        <v>#N/A</v>
      </c>
      <c r="V390"/>
      <c r="Y390"/>
      <c r="Z390"/>
      <c r="AA390"/>
      <c r="AB390"/>
    </row>
    <row r="391" spans="1:28">
      <c r="A391" t="s">
        <v>465</v>
      </c>
      <c r="B391" t="str">
        <f>MID(Table35[[#This Row],[Subject Id]],13,1)</f>
        <v>N</v>
      </c>
      <c r="C391" t="str">
        <f>_xlfn.XLOOKUP(Table35[[#This Row],[Subject Id]],Table2[Subject Id],Table2[Event date])</f>
        <v>2021-04-08</v>
      </c>
      <c r="D391" s="37" t="str">
        <f>_xlfn.XLOOKUP(Table35[[#This Row],[Subject Id]],'T0 Blood'!A:A,'T0 Blood'!I:I)</f>
        <v>041-0381-0</v>
      </c>
      <c r="E391" s="37" t="str">
        <f>_xlfn.XLOOKUP(Table35[[#This Row],[Subject Id]],'T0 Blood'!A:A,'T0 Blood'!H:H)</f>
        <v>2021-04-08</v>
      </c>
      <c r="F391" s="69" t="str">
        <f>_xlfn.XLOOKUP(Table35[[#This Row],[Subject Id]],T0Assayed!D:D,T0Assayed!F:F)</f>
        <v>OH2023_014</v>
      </c>
      <c r="G391" s="39" t="s">
        <v>436</v>
      </c>
      <c r="H391" s="37" t="s">
        <v>437</v>
      </c>
      <c r="I391" s="38" t="str">
        <f>_xlfn.XLOOKUP((CONCATENATE(Table35[[#This Row],[Subject Id]],"-T0")),'In the Lab'!A:A,'In the Lab'!G:G)</f>
        <v>yes</v>
      </c>
      <c r="J391" s="49" t="e">
        <f>_xlfn.XLOOKUP(Table35[[#This Row],[Subject Id]],'T1 Blood'!A:A,'T1 Blood'!I:I)</f>
        <v>#N/A</v>
      </c>
      <c r="K391" s="49" t="e">
        <f>_xlfn.XLOOKUP(Table35[[#This Row],[Subject Id]],'T1 Blood'!A:A,'T1 Blood'!H:H)</f>
        <v>#N/A</v>
      </c>
      <c r="L391" s="49" t="e">
        <f>_xlfn.XLOOKUP(Table35[[#This Row],[Subject Id]],'T1 Assayed'!A:A,'T1 Assayed'!D:D)</f>
        <v>#N/A</v>
      </c>
      <c r="M391" s="49" t="e">
        <v>#N/A</v>
      </c>
      <c r="N391" s="49" t="e">
        <v>#N/A</v>
      </c>
      <c r="O391" s="49" t="e">
        <f>_xlfn.XLOOKUP((CONCATENATE(Table35[[#This Row],[Subject Id]],"-T1")),'In the Lab'!A:A,'In the Lab'!G:G)</f>
        <v>#N/A</v>
      </c>
      <c r="P391" s="42" t="e">
        <f>_xlfn.XLOOKUP(Table35[[#This Row],[Subject Id]],'TPD Blood'!A:A,'TPD Blood'!B:B)</f>
        <v>#N/A</v>
      </c>
      <c r="Q391" s="42" t="e">
        <f>_xlfn.XLOOKUP(Table35[[#This Row],[Subject Id]],'TPD Assayed'!A:A,'TPD Assayed'!C:C)</f>
        <v>#N/A</v>
      </c>
      <c r="V391"/>
      <c r="Y391"/>
      <c r="Z391"/>
      <c r="AA391"/>
      <c r="AB391"/>
    </row>
    <row r="392" spans="1:28">
      <c r="A392" t="s">
        <v>466</v>
      </c>
      <c r="B392" t="str">
        <f>MID(Table35[[#This Row],[Subject Id]],13,1)</f>
        <v>N</v>
      </c>
      <c r="C392" t="str">
        <f>_xlfn.XLOOKUP(Table35[[#This Row],[Subject Id]],Table2[Subject Id],Table2[Event date])</f>
        <v>2021-11-18</v>
      </c>
      <c r="D392" s="37" t="str">
        <f>_xlfn.XLOOKUP(Table35[[#This Row],[Subject Id]],'T0 Blood'!A:A,'T0 Blood'!I:I)</f>
        <v>041-0400-0</v>
      </c>
      <c r="E392" s="37" t="str">
        <f>_xlfn.XLOOKUP(Table35[[#This Row],[Subject Id]],'T0 Blood'!A:A,'T0 Blood'!H:H)</f>
        <v>2021-11-18</v>
      </c>
      <c r="F392" s="69" t="str">
        <f>_xlfn.XLOOKUP(Table35[[#This Row],[Subject Id]],T0Assayed!D:D,T0Assayed!F:F)</f>
        <v>OH2023_014</v>
      </c>
      <c r="G392" s="39" t="s">
        <v>436</v>
      </c>
      <c r="H392" s="37" t="e">
        <v>#N/A</v>
      </c>
      <c r="I392" s="38" t="str">
        <f>_xlfn.XLOOKUP((CONCATENATE(Table35[[#This Row],[Subject Id]],"-T0")),'In the Lab'!A:A,'In the Lab'!G:G)</f>
        <v>yes</v>
      </c>
      <c r="J392" s="49" t="e">
        <f>_xlfn.XLOOKUP(Table35[[#This Row],[Subject Id]],'T1 Blood'!A:A,'T1 Blood'!I:I)</f>
        <v>#N/A</v>
      </c>
      <c r="K392" s="49" t="e">
        <f>_xlfn.XLOOKUP(Table35[[#This Row],[Subject Id]],'T1 Blood'!A:A,'T1 Blood'!H:H)</f>
        <v>#N/A</v>
      </c>
      <c r="L392" s="49" t="e">
        <f>_xlfn.XLOOKUP(Table35[[#This Row],[Subject Id]],'T1 Assayed'!A:A,'T1 Assayed'!D:D)</f>
        <v>#N/A</v>
      </c>
      <c r="M392" s="49" t="e">
        <v>#N/A</v>
      </c>
      <c r="N392" s="49" t="e">
        <v>#N/A</v>
      </c>
      <c r="O392" s="49" t="e">
        <f>_xlfn.XLOOKUP((CONCATENATE(Table35[[#This Row],[Subject Id]],"-T1")),'In the Lab'!A:A,'In the Lab'!G:G)</f>
        <v>#N/A</v>
      </c>
      <c r="P392" s="42" t="e">
        <f>_xlfn.XLOOKUP(Table35[[#This Row],[Subject Id]],'TPD Blood'!A:A,'TPD Blood'!B:B)</f>
        <v>#N/A</v>
      </c>
      <c r="Q392" s="42" t="e">
        <f>_xlfn.XLOOKUP(Table35[[#This Row],[Subject Id]],'TPD Assayed'!A:A,'TPD Assayed'!C:C)</f>
        <v>#N/A</v>
      </c>
      <c r="V392"/>
      <c r="Y392"/>
      <c r="Z392"/>
      <c r="AA392"/>
      <c r="AB392"/>
    </row>
    <row r="393" spans="1:28">
      <c r="A393" t="s">
        <v>467</v>
      </c>
      <c r="B393" t="str">
        <f>MID(Table35[[#This Row],[Subject Id]],13,1)</f>
        <v>N</v>
      </c>
      <c r="C393" t="str">
        <f>_xlfn.XLOOKUP(Table35[[#This Row],[Subject Id]],Table2[Subject Id],Table2[Event date])</f>
        <v>2021-11-17</v>
      </c>
      <c r="D393" s="37" t="str">
        <f>_xlfn.XLOOKUP(Table35[[#This Row],[Subject Id]],'T0 Blood'!A:A,'T0 Blood'!I:I)</f>
        <v>041-0401-0</v>
      </c>
      <c r="E393" s="37" t="str">
        <f>_xlfn.XLOOKUP(Table35[[#This Row],[Subject Id]],'T0 Blood'!A:A,'T0 Blood'!H:H)</f>
        <v>2021-11-17</v>
      </c>
      <c r="F393" s="69" t="str">
        <f>_xlfn.XLOOKUP(Table35[[#This Row],[Subject Id]],T0Assayed!D:D,T0Assayed!F:F)</f>
        <v>OH2023_014</v>
      </c>
      <c r="G393" s="39" t="s">
        <v>436</v>
      </c>
      <c r="H393" s="37" t="e">
        <v>#N/A</v>
      </c>
      <c r="I393" s="38" t="str">
        <f>_xlfn.XLOOKUP((CONCATENATE(Table35[[#This Row],[Subject Id]],"-T0")),'In the Lab'!A:A,'In the Lab'!G:G)</f>
        <v>yes</v>
      </c>
      <c r="J393" s="49" t="e">
        <f>_xlfn.XLOOKUP(Table35[[#This Row],[Subject Id]],'T1 Blood'!A:A,'T1 Blood'!I:I)</f>
        <v>#N/A</v>
      </c>
      <c r="K393" s="49" t="e">
        <f>_xlfn.XLOOKUP(Table35[[#This Row],[Subject Id]],'T1 Blood'!A:A,'T1 Blood'!H:H)</f>
        <v>#N/A</v>
      </c>
      <c r="L393" s="49" t="e">
        <f>_xlfn.XLOOKUP(Table35[[#This Row],[Subject Id]],'T1 Assayed'!A:A,'T1 Assayed'!D:D)</f>
        <v>#N/A</v>
      </c>
      <c r="M393" s="49" t="e">
        <v>#N/A</v>
      </c>
      <c r="N393" s="49" t="e">
        <v>#N/A</v>
      </c>
      <c r="O393" s="49" t="e">
        <f>_xlfn.XLOOKUP((CONCATENATE(Table35[[#This Row],[Subject Id]],"-T1")),'In the Lab'!A:A,'In the Lab'!G:G)</f>
        <v>#N/A</v>
      </c>
      <c r="P393" s="42" t="e">
        <f>_xlfn.XLOOKUP(Table35[[#This Row],[Subject Id]],'TPD Blood'!A:A,'TPD Blood'!B:B)</f>
        <v>#N/A</v>
      </c>
      <c r="Q393" s="42" t="e">
        <f>_xlfn.XLOOKUP(Table35[[#This Row],[Subject Id]],'TPD Assayed'!A:A,'TPD Assayed'!C:C)</f>
        <v>#N/A</v>
      </c>
      <c r="V393"/>
      <c r="Y393"/>
      <c r="Z393"/>
      <c r="AA393"/>
      <c r="AB393"/>
    </row>
    <row r="394" spans="1:28">
      <c r="A394" t="s">
        <v>468</v>
      </c>
      <c r="B394" t="str">
        <f>MID(Table35[[#This Row],[Subject Id]],13,1)</f>
        <v>N</v>
      </c>
      <c r="C394" t="str">
        <f>_xlfn.XLOOKUP(Table35[[#This Row],[Subject Id]],Table2[Subject Id],Table2[Event date])</f>
        <v>2021-11-03</v>
      </c>
      <c r="D394" s="37" t="str">
        <f>_xlfn.XLOOKUP(Table35[[#This Row],[Subject Id]],'T0 Blood'!A:A,'T0 Blood'!I:I)</f>
        <v>024-7402-0</v>
      </c>
      <c r="E394" s="37" t="str">
        <f>_xlfn.XLOOKUP(Table35[[#This Row],[Subject Id]],'T0 Blood'!A:A,'T0 Blood'!H:H)</f>
        <v>2021-11-03</v>
      </c>
      <c r="F394" s="69" t="str">
        <f>_xlfn.XLOOKUP(Table35[[#This Row],[Subject Id]],T0Assayed!D:D,T0Assayed!F:F)</f>
        <v>OH2023_014</v>
      </c>
      <c r="G394" s="39" t="s">
        <v>436</v>
      </c>
      <c r="H394" s="37" t="s">
        <v>458</v>
      </c>
      <c r="I394" s="38" t="str">
        <f>_xlfn.XLOOKUP((CONCATENATE(Table35[[#This Row],[Subject Id]],"-T0")),'In the Lab'!A:A,'In the Lab'!G:G)</f>
        <v>yes</v>
      </c>
      <c r="J394" s="49" t="str">
        <f>_xlfn.XLOOKUP(Table35[[#This Row],[Subject Id]],'T1 Blood'!A:A,'T1 Blood'!I:I)</f>
        <v>024-7402-1</v>
      </c>
      <c r="K394" s="49" t="str">
        <f>_xlfn.XLOOKUP(Table35[[#This Row],[Subject Id]],'T1 Blood'!A:A,'T1 Blood'!H:H)</f>
        <v>2021-11-24</v>
      </c>
      <c r="L394" s="49" t="e">
        <f>_xlfn.XLOOKUP(Table35[[#This Row],[Subject Id]],'T1 Assayed'!A:A,'T1 Assayed'!D:D)</f>
        <v>#N/A</v>
      </c>
      <c r="M394" s="49" t="s">
        <v>38</v>
      </c>
      <c r="N394" s="49" t="s">
        <v>469</v>
      </c>
      <c r="O394" s="49" t="e">
        <f>_xlfn.XLOOKUP((CONCATENATE(Table35[[#This Row],[Subject Id]],"-T1")),'In the Lab'!A:A,'In the Lab'!G:G)</f>
        <v>#N/A</v>
      </c>
      <c r="P394" s="42" t="e">
        <f>_xlfn.XLOOKUP(Table35[[#This Row],[Subject Id]],'TPD Blood'!A:A,'TPD Blood'!B:B)</f>
        <v>#N/A</v>
      </c>
      <c r="Q394" s="42" t="e">
        <f>_xlfn.XLOOKUP(Table35[[#This Row],[Subject Id]],'TPD Assayed'!A:A,'TPD Assayed'!C:C)</f>
        <v>#N/A</v>
      </c>
      <c r="V394"/>
      <c r="Y394"/>
      <c r="Z394"/>
      <c r="AA394"/>
      <c r="AB394"/>
    </row>
    <row r="395" spans="1:28">
      <c r="A395" t="s">
        <v>470</v>
      </c>
      <c r="B395" t="str">
        <f>MID(Table35[[#This Row],[Subject Id]],13,1)</f>
        <v>N</v>
      </c>
      <c r="C395" t="str">
        <f>_xlfn.XLOOKUP(Table35[[#This Row],[Subject Id]],Table2[Subject Id],Table2[Event date])</f>
        <v>2021-11-24</v>
      </c>
      <c r="D395" s="37" t="str">
        <f>_xlfn.XLOOKUP(Table35[[#This Row],[Subject Id]],'T0 Blood'!A:A,'T0 Blood'!I:I)</f>
        <v>024-7403-0</v>
      </c>
      <c r="E395" s="37" t="str">
        <f>_xlfn.XLOOKUP(Table35[[#This Row],[Subject Id]],'T0 Blood'!A:A,'T0 Blood'!H:H)</f>
        <v>2021-12-13</v>
      </c>
      <c r="F395" s="69" t="str">
        <f>_xlfn.XLOOKUP(Table35[[#This Row],[Subject Id]],T0Assayed!D:D,T0Assayed!F:F)</f>
        <v>OH2023_014</v>
      </c>
      <c r="G395" s="39" t="s">
        <v>471</v>
      </c>
      <c r="H395" s="37" t="s">
        <v>472</v>
      </c>
      <c r="I395" s="38" t="str">
        <f>_xlfn.XLOOKUP((CONCATENATE(Table35[[#This Row],[Subject Id]],"-T0")),'In the Lab'!A:A,'In the Lab'!G:G)</f>
        <v>yes</v>
      </c>
      <c r="J395" s="49" t="str">
        <f>_xlfn.XLOOKUP(Table35[[#This Row],[Subject Id]],'T1 Blood'!A:A,'T1 Blood'!I:I)</f>
        <v>024-7403-1</v>
      </c>
      <c r="K395" s="49" t="str">
        <f>_xlfn.XLOOKUP(Table35[[#This Row],[Subject Id]],'T1 Blood'!A:A,'T1 Blood'!H:H)</f>
        <v>2022-01-04</v>
      </c>
      <c r="L395" s="49" t="e">
        <f>_xlfn.XLOOKUP(Table35[[#This Row],[Subject Id]],'T1 Assayed'!A:A,'T1 Assayed'!D:D)</f>
        <v>#N/A</v>
      </c>
      <c r="M395" s="49" t="s">
        <v>38</v>
      </c>
      <c r="N395" s="49" t="s">
        <v>473</v>
      </c>
      <c r="O395" s="49" t="str">
        <f>_xlfn.XLOOKUP((CONCATENATE(Table35[[#This Row],[Subject Id]],"-T1")),'In the Lab'!A:A,'In the Lab'!G:G)</f>
        <v>yes</v>
      </c>
      <c r="P395" s="42" t="e">
        <f>_xlfn.XLOOKUP(Table35[[#This Row],[Subject Id]],'TPD Blood'!A:A,'TPD Blood'!B:B)</f>
        <v>#N/A</v>
      </c>
      <c r="Q395" s="42" t="e">
        <f>_xlfn.XLOOKUP(Table35[[#This Row],[Subject Id]],'TPD Assayed'!A:A,'TPD Assayed'!C:C)</f>
        <v>#N/A</v>
      </c>
      <c r="V395"/>
      <c r="Y395"/>
      <c r="Z395"/>
      <c r="AA395"/>
      <c r="AB395"/>
    </row>
    <row r="396" spans="1:28">
      <c r="A396" t="s">
        <v>474</v>
      </c>
      <c r="B396" t="str">
        <f>MID(Table35[[#This Row],[Subject Id]],13,1)</f>
        <v>N</v>
      </c>
      <c r="C396" t="str">
        <f>_xlfn.XLOOKUP(Table35[[#This Row],[Subject Id]],Table2[Subject Id],Table2[Event date])</f>
        <v>2022-08-01</v>
      </c>
      <c r="D396" s="37" t="str">
        <f>_xlfn.XLOOKUP(Table35[[#This Row],[Subject Id]],'T0 Blood'!A:A,'T0 Blood'!I:I)</f>
        <v>024-7410-0</v>
      </c>
      <c r="E396" s="37" t="str">
        <f>_xlfn.XLOOKUP(Table35[[#This Row],[Subject Id]],'T0 Blood'!A:A,'T0 Blood'!H:H)</f>
        <v>2022-08-24</v>
      </c>
      <c r="F396" s="69" t="str">
        <f>_xlfn.XLOOKUP(Table35[[#This Row],[Subject Id]],T0Assayed!D:D,T0Assayed!F:F)</f>
        <v>OH2023_014</v>
      </c>
      <c r="G396" s="39" t="s">
        <v>436</v>
      </c>
      <c r="H396" s="37" t="s">
        <v>475</v>
      </c>
      <c r="I396" s="38" t="str">
        <f>_xlfn.XLOOKUP((CONCATENATE(Table35[[#This Row],[Subject Id]],"-T0")),'In the Lab'!A:A,'In the Lab'!G:G)</f>
        <v>yes</v>
      </c>
      <c r="J396" s="49" t="str">
        <f>_xlfn.XLOOKUP(Table35[[#This Row],[Subject Id]],'T1 Blood'!A:A,'T1 Blood'!I:I)</f>
        <v>024-7410-1</v>
      </c>
      <c r="K396" s="49" t="str">
        <f>_xlfn.XLOOKUP(Table35[[#This Row],[Subject Id]],'T1 Blood'!A:A,'T1 Blood'!H:H)</f>
        <v>2022-09-21</v>
      </c>
      <c r="L396" s="49" t="e">
        <f>_xlfn.XLOOKUP(Table35[[#This Row],[Subject Id]],'T1 Assayed'!A:A,'T1 Assayed'!D:D)</f>
        <v>#N/A</v>
      </c>
      <c r="M396" s="49" t="s">
        <v>23</v>
      </c>
      <c r="N396" s="49" t="s">
        <v>423</v>
      </c>
      <c r="O396" s="49" t="str">
        <f>_xlfn.XLOOKUP((CONCATENATE(Table35[[#This Row],[Subject Id]],"-T1")),'In the Lab'!A:A,'In the Lab'!G:G)</f>
        <v>yes</v>
      </c>
      <c r="P396" s="42" t="e">
        <f>_xlfn.XLOOKUP(Table35[[#This Row],[Subject Id]],'TPD Blood'!A:A,'TPD Blood'!B:B)</f>
        <v>#N/A</v>
      </c>
      <c r="Q396" s="42" t="e">
        <f>_xlfn.XLOOKUP(Table35[[#This Row],[Subject Id]],'TPD Assayed'!A:A,'TPD Assayed'!C:C)</f>
        <v>#N/A</v>
      </c>
      <c r="V396"/>
      <c r="Y396"/>
      <c r="Z396"/>
      <c r="AA396"/>
      <c r="AB396"/>
    </row>
    <row r="397" spans="1:28">
      <c r="A397" t="s">
        <v>476</v>
      </c>
      <c r="B397" t="str">
        <f>MID(Table35[[#This Row],[Subject Id]],13,1)</f>
        <v>N</v>
      </c>
      <c r="C397" t="str">
        <f>_xlfn.XLOOKUP(Table35[[#This Row],[Subject Id]],Table2[Subject Id],Table2[Event date])</f>
        <v>2022-03-29</v>
      </c>
      <c r="D397" s="37" t="str">
        <f>_xlfn.XLOOKUP(Table35[[#This Row],[Subject Id]],'T0 Blood'!A:A,'T0 Blood'!I:I)</f>
        <v>025-7508-0</v>
      </c>
      <c r="E397" s="37" t="str">
        <f>_xlfn.XLOOKUP(Table35[[#This Row],[Subject Id]],'T0 Blood'!A:A,'T0 Blood'!H:H)</f>
        <v>2022-03-29</v>
      </c>
      <c r="F397" s="69" t="str">
        <f>_xlfn.XLOOKUP(Table35[[#This Row],[Subject Id]],T0Assayed!D:D,T0Assayed!F:F)</f>
        <v>OH2023_014</v>
      </c>
      <c r="G397" s="39" t="s">
        <v>436</v>
      </c>
      <c r="H397" s="37" t="s">
        <v>475</v>
      </c>
      <c r="I397" s="38" t="str">
        <f>_xlfn.XLOOKUP((CONCATENATE(Table35[[#This Row],[Subject Id]],"-T0")),'In the Lab'!A:A,'In the Lab'!G:G)</f>
        <v>yes</v>
      </c>
      <c r="J397" s="49" t="str">
        <f>_xlfn.XLOOKUP(Table35[[#This Row],[Subject Id]],'T1 Blood'!A:A,'T1 Blood'!I:I)</f>
        <v>025-7508-1</v>
      </c>
      <c r="K397" s="49" t="str">
        <f>_xlfn.XLOOKUP(Table35[[#This Row],[Subject Id]],'T1 Blood'!A:A,'T1 Blood'!H:H)</f>
        <v>2022-04-22</v>
      </c>
      <c r="L397" s="49" t="str">
        <f>_xlfn.XLOOKUP(Table35[[#This Row],[Subject Id]],'T1 Assayed'!A:A,'T1 Assayed'!D:D)</f>
        <v>OH2023_031</v>
      </c>
      <c r="M397" s="49" t="s">
        <v>23</v>
      </c>
      <c r="N397" s="49">
        <v>0</v>
      </c>
      <c r="O397" s="49" t="str">
        <f>_xlfn.XLOOKUP((CONCATENATE(Table35[[#This Row],[Subject Id]],"-T1")),'In the Lab'!A:A,'In the Lab'!G:G)</f>
        <v>yes</v>
      </c>
      <c r="P397" s="42" t="e">
        <f>_xlfn.XLOOKUP(Table35[[#This Row],[Subject Id]],'TPD Blood'!A:A,'TPD Blood'!B:B)</f>
        <v>#N/A</v>
      </c>
      <c r="Q397" s="42" t="e">
        <f>_xlfn.XLOOKUP(Table35[[#This Row],[Subject Id]],'TPD Assayed'!A:A,'TPD Assayed'!C:C)</f>
        <v>#N/A</v>
      </c>
      <c r="V397"/>
      <c r="Y397"/>
      <c r="Z397"/>
      <c r="AA397"/>
      <c r="AB397"/>
    </row>
    <row r="398" spans="1:28">
      <c r="A398" t="s">
        <v>477</v>
      </c>
      <c r="B398" t="str">
        <f>MID(Table35[[#This Row],[Subject Id]],13,1)</f>
        <v>N</v>
      </c>
      <c r="C398" t="str">
        <f>_xlfn.XLOOKUP(Table35[[#This Row],[Subject Id]],Table2[Subject Id],Table2[Event date])</f>
        <v>2022-02-17</v>
      </c>
      <c r="D398" s="37" t="str">
        <f>_xlfn.XLOOKUP(Table35[[#This Row],[Subject Id]],'T0 Blood'!A:A,'T0 Blood'!I:I)</f>
        <v>026-7600-0</v>
      </c>
      <c r="E398" s="37" t="str">
        <f>_xlfn.XLOOKUP(Table35[[#This Row],[Subject Id]],'T0 Blood'!A:A,'T0 Blood'!H:H)</f>
        <v>2022-02-17</v>
      </c>
      <c r="F398" s="69" t="str">
        <f>_xlfn.XLOOKUP(Table35[[#This Row],[Subject Id]],T0Assayed!D:D,T0Assayed!F:F)</f>
        <v>OH2023_014</v>
      </c>
      <c r="G398" s="39" t="s">
        <v>436</v>
      </c>
      <c r="H398" s="37" t="s">
        <v>478</v>
      </c>
      <c r="I398" s="38" t="str">
        <f>_xlfn.XLOOKUP((CONCATENATE(Table35[[#This Row],[Subject Id]],"-T0")),'In the Lab'!A:A,'In the Lab'!G:G)</f>
        <v>yes</v>
      </c>
      <c r="J398" s="49" t="str">
        <f>_xlfn.XLOOKUP(Table35[[#This Row],[Subject Id]],'T1 Blood'!A:A,'T1 Blood'!I:I)</f>
        <v>026-7600-1</v>
      </c>
      <c r="K398" s="49" t="str">
        <f>_xlfn.XLOOKUP(Table35[[#This Row],[Subject Id]],'T1 Blood'!A:A,'T1 Blood'!H:H)</f>
        <v>2022-03-17</v>
      </c>
      <c r="L398" s="49" t="e">
        <f>_xlfn.XLOOKUP(Table35[[#This Row],[Subject Id]],'T1 Assayed'!A:A,'T1 Assayed'!D:D)</f>
        <v>#N/A</v>
      </c>
      <c r="M398" s="49" t="s">
        <v>38</v>
      </c>
      <c r="N398" s="49" t="s">
        <v>479</v>
      </c>
      <c r="O398" s="49" t="str">
        <f>_xlfn.XLOOKUP((CONCATENATE(Table35[[#This Row],[Subject Id]],"-T1")),'In the Lab'!A:A,'In the Lab'!G:G)</f>
        <v>yes</v>
      </c>
      <c r="P398" s="42" t="e">
        <f>_xlfn.XLOOKUP(Table35[[#This Row],[Subject Id]],'TPD Blood'!A:A,'TPD Blood'!B:B)</f>
        <v>#N/A</v>
      </c>
      <c r="Q398" s="42" t="e">
        <f>_xlfn.XLOOKUP(Table35[[#This Row],[Subject Id]],'TPD Assayed'!A:A,'TPD Assayed'!C:C)</f>
        <v>#N/A</v>
      </c>
      <c r="V398"/>
      <c r="Y398"/>
      <c r="Z398"/>
      <c r="AA398"/>
      <c r="AB398"/>
    </row>
    <row r="399" spans="1:28">
      <c r="A399" t="s">
        <v>480</v>
      </c>
      <c r="B399" t="str">
        <f>MID(Table35[[#This Row],[Subject Id]],13,1)</f>
        <v>N</v>
      </c>
      <c r="C399" t="str">
        <f>_xlfn.XLOOKUP(Table35[[#This Row],[Subject Id]],Table2[Subject Id],Table2[Event date])</f>
        <v>2022-05-04</v>
      </c>
      <c r="D399" s="37" t="str">
        <f>_xlfn.XLOOKUP(Table35[[#This Row],[Subject Id]],'T0 Blood'!A:A,'T0 Blood'!I:I)</f>
        <v>026-7604-0</v>
      </c>
      <c r="E399" s="37" t="str">
        <f>_xlfn.XLOOKUP(Table35[[#This Row],[Subject Id]],'T0 Blood'!A:A,'T0 Blood'!H:H)</f>
        <v>2022-05-04</v>
      </c>
      <c r="F399" s="69" t="str">
        <f>_xlfn.XLOOKUP(Table35[[#This Row],[Subject Id]],T0Assayed!D:D,T0Assayed!F:F)</f>
        <v>OH2023_014</v>
      </c>
      <c r="G399" s="39" t="s">
        <v>436</v>
      </c>
      <c r="H399" s="37" t="s">
        <v>478</v>
      </c>
      <c r="I399" s="38" t="str">
        <f>_xlfn.XLOOKUP((CONCATENATE(Table35[[#This Row],[Subject Id]],"-T0")),'In the Lab'!A:A,'In the Lab'!G:G)</f>
        <v>yes</v>
      </c>
      <c r="J399" s="49" t="str">
        <f>_xlfn.XLOOKUP(Table35[[#This Row],[Subject Id]],'T1 Blood'!A:A,'T1 Blood'!I:I)</f>
        <v>026-7604-1</v>
      </c>
      <c r="K399" s="49" t="str">
        <f>_xlfn.XLOOKUP(Table35[[#This Row],[Subject Id]],'T1 Blood'!A:A,'T1 Blood'!H:H)</f>
        <v>2022-05-25</v>
      </c>
      <c r="L399" s="49" t="e">
        <f>_xlfn.XLOOKUP(Table35[[#This Row],[Subject Id]],'T1 Assayed'!A:A,'T1 Assayed'!D:D)</f>
        <v>#N/A</v>
      </c>
      <c r="M399" s="49" t="s">
        <v>38</v>
      </c>
      <c r="N399" s="49" t="s">
        <v>481</v>
      </c>
      <c r="O399" s="49" t="str">
        <f>_xlfn.XLOOKUP((CONCATENATE(Table35[[#This Row],[Subject Id]],"-T1")),'In the Lab'!A:A,'In the Lab'!G:G)</f>
        <v>yes</v>
      </c>
      <c r="P399" s="42" t="e">
        <f>_xlfn.XLOOKUP(Table35[[#This Row],[Subject Id]],'TPD Blood'!A:A,'TPD Blood'!B:B)</f>
        <v>#N/A</v>
      </c>
      <c r="Q399" s="42" t="e">
        <f>_xlfn.XLOOKUP(Table35[[#This Row],[Subject Id]],'TPD Assayed'!A:A,'TPD Assayed'!C:C)</f>
        <v>#N/A</v>
      </c>
      <c r="V399"/>
      <c r="Y399"/>
      <c r="Z399"/>
      <c r="AA399"/>
      <c r="AB399"/>
    </row>
    <row r="400" spans="1:28">
      <c r="A400" t="s">
        <v>482</v>
      </c>
      <c r="B400" t="str">
        <f>MID(Table35[[#This Row],[Subject Id]],13,1)</f>
        <v>N</v>
      </c>
      <c r="C400" t="str">
        <f>_xlfn.XLOOKUP(Table35[[#This Row],[Subject Id]],Table2[Subject Id],Table2[Event date])</f>
        <v>2022-05-05</v>
      </c>
      <c r="D400" s="37" t="str">
        <f>_xlfn.XLOOKUP(Table35[[#This Row],[Subject Id]],'T0 Blood'!A:A,'T0 Blood'!I:I)</f>
        <v>026-7605-0</v>
      </c>
      <c r="E400" s="37" t="str">
        <f>_xlfn.XLOOKUP(Table35[[#This Row],[Subject Id]],'T0 Blood'!A:A,'T0 Blood'!H:H)</f>
        <v>2022-05-05</v>
      </c>
      <c r="F400" s="69" t="str">
        <f>_xlfn.XLOOKUP(Table35[[#This Row],[Subject Id]],T0Assayed!D:D,T0Assayed!F:F)</f>
        <v>OH2023_014</v>
      </c>
      <c r="G400" s="39" t="s">
        <v>436</v>
      </c>
      <c r="H400" s="37" t="s">
        <v>483</v>
      </c>
      <c r="I400" s="38" t="str">
        <f>_xlfn.XLOOKUP((CONCATENATE(Table35[[#This Row],[Subject Id]],"-T0")),'In the Lab'!A:A,'In the Lab'!G:G)</f>
        <v>yes</v>
      </c>
      <c r="J400" s="49" t="str">
        <f>_xlfn.XLOOKUP(Table35[[#This Row],[Subject Id]],'T1 Blood'!A:A,'T1 Blood'!I:I)</f>
        <v>026-7605-1</v>
      </c>
      <c r="K400" s="49" t="str">
        <f>_xlfn.XLOOKUP(Table35[[#This Row],[Subject Id]],'T1 Blood'!A:A,'T1 Blood'!H:H)</f>
        <v>2022-07-08</v>
      </c>
      <c r="L400" s="49" t="e">
        <f>_xlfn.XLOOKUP(Table35[[#This Row],[Subject Id]],'T1 Assayed'!A:A,'T1 Assayed'!D:D)</f>
        <v>#N/A</v>
      </c>
      <c r="M400" s="49" t="s">
        <v>38</v>
      </c>
      <c r="N400" s="49" t="s">
        <v>484</v>
      </c>
      <c r="O400" s="49" t="str">
        <f>_xlfn.XLOOKUP((CONCATENATE(Table35[[#This Row],[Subject Id]],"-T1")),'In the Lab'!A:A,'In the Lab'!G:G)</f>
        <v>yes</v>
      </c>
      <c r="P400" s="42" t="e">
        <f>_xlfn.XLOOKUP(Table35[[#This Row],[Subject Id]],'TPD Blood'!A:A,'TPD Blood'!B:B)</f>
        <v>#N/A</v>
      </c>
      <c r="Q400" s="42" t="e">
        <f>_xlfn.XLOOKUP(Table35[[#This Row],[Subject Id]],'TPD Assayed'!A:A,'TPD Assayed'!C:C)</f>
        <v>#N/A</v>
      </c>
      <c r="V400"/>
      <c r="Y400"/>
      <c r="Z400"/>
      <c r="AA400"/>
      <c r="AB400"/>
    </row>
    <row r="401" spans="1:28">
      <c r="A401" t="s">
        <v>485</v>
      </c>
      <c r="B401" t="str">
        <f>MID(Table35[[#This Row],[Subject Id]],13,1)</f>
        <v>N</v>
      </c>
      <c r="C401" t="str">
        <f>_xlfn.XLOOKUP(Table35[[#This Row],[Subject Id]],Table2[Subject Id],Table2[Event date])</f>
        <v>2022-08-13</v>
      </c>
      <c r="D401" s="37" t="str">
        <f>_xlfn.XLOOKUP(Table35[[#This Row],[Subject Id]],'T0 Blood'!A:A,'T0 Blood'!I:I)</f>
        <v>026-7607-0</v>
      </c>
      <c r="E401" s="37" t="str">
        <f>_xlfn.XLOOKUP(Table35[[#This Row],[Subject Id]],'T0 Blood'!A:A,'T0 Blood'!H:H)</f>
        <v>2022-08-13</v>
      </c>
      <c r="F401" s="69" t="str">
        <f>_xlfn.XLOOKUP(Table35[[#This Row],[Subject Id]],T0Assayed!D:D,T0Assayed!F:F)</f>
        <v>OH2023_014</v>
      </c>
      <c r="G401" s="39" t="s">
        <v>436</v>
      </c>
      <c r="H401" s="37" t="s">
        <v>486</v>
      </c>
      <c r="I401" s="38" t="str">
        <f>_xlfn.XLOOKUP((CONCATENATE(Table35[[#This Row],[Subject Id]],"-T0")),'In the Lab'!A:A,'In the Lab'!G:G)</f>
        <v>yes</v>
      </c>
      <c r="J401" s="49" t="str">
        <f>_xlfn.XLOOKUP(Table35[[#This Row],[Subject Id]],'T1 Blood'!A:A,'T1 Blood'!I:I)</f>
        <v>026-7607-1</v>
      </c>
      <c r="K401" s="49" t="str">
        <f>_xlfn.XLOOKUP(Table35[[#This Row],[Subject Id]],'T1 Blood'!A:A,'T1 Blood'!H:H)</f>
        <v>2022-10-25</v>
      </c>
      <c r="L401" s="49" t="e">
        <f>_xlfn.XLOOKUP(Table35[[#This Row],[Subject Id]],'T1 Assayed'!A:A,'T1 Assayed'!D:D)</f>
        <v>#N/A</v>
      </c>
      <c r="M401" s="49" t="s">
        <v>38</v>
      </c>
      <c r="N401" s="49" t="s">
        <v>487</v>
      </c>
      <c r="O401" s="49" t="str">
        <f>_xlfn.XLOOKUP((CONCATENATE(Table35[[#This Row],[Subject Id]],"-T1")),'In the Lab'!A:A,'In the Lab'!G:G)</f>
        <v>yes</v>
      </c>
      <c r="P401" s="42" t="e">
        <f>_xlfn.XLOOKUP(Table35[[#This Row],[Subject Id]],'TPD Blood'!A:A,'TPD Blood'!B:B)</f>
        <v>#N/A</v>
      </c>
      <c r="Q401" s="42" t="e">
        <f>_xlfn.XLOOKUP(Table35[[#This Row],[Subject Id]],'TPD Assayed'!A:A,'TPD Assayed'!C:C)</f>
        <v>#N/A</v>
      </c>
      <c r="V401"/>
      <c r="Y401"/>
      <c r="Z401"/>
      <c r="AA401"/>
      <c r="AB401"/>
    </row>
    <row r="402" spans="1:28">
      <c r="A402" t="s">
        <v>488</v>
      </c>
      <c r="B402" t="str">
        <f>MID(Table35[[#This Row],[Subject Id]],13,1)</f>
        <v>N</v>
      </c>
      <c r="C402" t="str">
        <f>_xlfn.XLOOKUP(Table35[[#This Row],[Subject Id]],Table2[Subject Id],Table2[Event date])</f>
        <v>2022-03-25</v>
      </c>
      <c r="D402" s="37" t="str">
        <f>_xlfn.XLOOKUP(Table35[[#This Row],[Subject Id]],'T0 Blood'!A:A,'T0 Blood'!I:I)</f>
        <v>027-7702-0</v>
      </c>
      <c r="E402" s="37" t="str">
        <f>_xlfn.XLOOKUP(Table35[[#This Row],[Subject Id]],'T0 Blood'!A:A,'T0 Blood'!H:H)</f>
        <v>2022-03-25</v>
      </c>
      <c r="F402" s="69" t="str">
        <f>_xlfn.XLOOKUP(Table35[[#This Row],[Subject Id]],T0Assayed!D:D,T0Assayed!F:F)</f>
        <v>OH2023_014</v>
      </c>
      <c r="G402" s="39" t="s">
        <v>436</v>
      </c>
      <c r="H402" s="37" t="s">
        <v>458</v>
      </c>
      <c r="I402" s="38" t="str">
        <f>_xlfn.XLOOKUP((CONCATENATE(Table35[[#This Row],[Subject Id]],"-T0")),'In the Lab'!A:A,'In the Lab'!G:G)</f>
        <v>yes</v>
      </c>
      <c r="J402" s="49" t="str">
        <f>_xlfn.XLOOKUP(Table35[[#This Row],[Subject Id]],'T1 Blood'!A:A,'T1 Blood'!I:I)</f>
        <v>027-7702-1</v>
      </c>
      <c r="K402" s="49" t="str">
        <f>_xlfn.XLOOKUP(Table35[[#This Row],[Subject Id]],'T1 Blood'!A:A,'T1 Blood'!H:H)</f>
        <v>2022-05-09</v>
      </c>
      <c r="L402" s="49" t="str">
        <f>_xlfn.XLOOKUP(Table35[[#This Row],[Subject Id]],'T1 Assayed'!A:A,'T1 Assayed'!D:D)</f>
        <v>OH2023_031</v>
      </c>
      <c r="M402" s="49" t="s">
        <v>23</v>
      </c>
      <c r="N402" s="49">
        <v>0</v>
      </c>
      <c r="O402" s="49" t="str">
        <f>_xlfn.XLOOKUP((CONCATENATE(Table35[[#This Row],[Subject Id]],"-T1")),'In the Lab'!A:A,'In the Lab'!G:G)</f>
        <v>yes</v>
      </c>
      <c r="P402" s="42" t="e">
        <f>_xlfn.XLOOKUP(Table35[[#This Row],[Subject Id]],'TPD Blood'!A:A,'TPD Blood'!B:B)</f>
        <v>#N/A</v>
      </c>
      <c r="Q402" s="42" t="e">
        <f>_xlfn.XLOOKUP(Table35[[#This Row],[Subject Id]],'TPD Assayed'!A:A,'TPD Assayed'!C:C)</f>
        <v>#N/A</v>
      </c>
      <c r="V402"/>
      <c r="Y402"/>
      <c r="Z402"/>
      <c r="AA402"/>
      <c r="AB402"/>
    </row>
    <row r="403" spans="1:28">
      <c r="A403" t="s">
        <v>489</v>
      </c>
      <c r="B403" t="str">
        <f>MID(Table35[[#This Row],[Subject Id]],13,1)</f>
        <v>N</v>
      </c>
      <c r="C403" t="str">
        <f>_xlfn.XLOOKUP(Table35[[#This Row],[Subject Id]],Table2[Subject Id],Table2[Event date])</f>
        <v>2022-05-18</v>
      </c>
      <c r="D403" s="37" t="str">
        <f>_xlfn.XLOOKUP(Table35[[#This Row],[Subject Id]],'T0 Blood'!A:A,'T0 Blood'!I:I)</f>
        <v>027-7705-0</v>
      </c>
      <c r="E403" s="37" t="str">
        <f>_xlfn.XLOOKUP(Table35[[#This Row],[Subject Id]],'T0 Blood'!A:A,'T0 Blood'!H:H)</f>
        <v>2022-05-18</v>
      </c>
      <c r="F403" s="69" t="str">
        <f>_xlfn.XLOOKUP(Table35[[#This Row],[Subject Id]],T0Assayed!D:D,T0Assayed!F:F)</f>
        <v>OH2023_014</v>
      </c>
      <c r="G403" s="39" t="s">
        <v>436</v>
      </c>
      <c r="H403" s="37" t="s">
        <v>483</v>
      </c>
      <c r="I403" s="38" t="str">
        <f>_xlfn.XLOOKUP((CONCATENATE(Table35[[#This Row],[Subject Id]],"-T0")),'In the Lab'!A:A,'In the Lab'!G:G)</f>
        <v>yes</v>
      </c>
      <c r="J403" s="49" t="str">
        <f>_xlfn.XLOOKUP(Table35[[#This Row],[Subject Id]],'T1 Blood'!A:A,'T1 Blood'!I:I)</f>
        <v>027-7705-1</v>
      </c>
      <c r="K403" s="49" t="str">
        <f>_xlfn.XLOOKUP(Table35[[#This Row],[Subject Id]],'T1 Blood'!A:A,'T1 Blood'!H:H)</f>
        <v>2022-06-08</v>
      </c>
      <c r="L403" s="49" t="str">
        <f>_xlfn.XLOOKUP(Table35[[#This Row],[Subject Id]],'T1 Assayed'!A:A,'T1 Assayed'!D:D)</f>
        <v>OH2023_031</v>
      </c>
      <c r="M403" s="49" t="s">
        <v>23</v>
      </c>
      <c r="N403" s="49">
        <v>0</v>
      </c>
      <c r="O403" s="49" t="str">
        <f>_xlfn.XLOOKUP((CONCATENATE(Table35[[#This Row],[Subject Id]],"-T1")),'In the Lab'!A:A,'In the Lab'!G:G)</f>
        <v>yes</v>
      </c>
      <c r="P403" s="42" t="e">
        <f>_xlfn.XLOOKUP(Table35[[#This Row],[Subject Id]],'TPD Blood'!A:A,'TPD Blood'!B:B)</f>
        <v>#N/A</v>
      </c>
      <c r="Q403" s="42" t="e">
        <f>_xlfn.XLOOKUP(Table35[[#This Row],[Subject Id]],'TPD Assayed'!A:A,'TPD Assayed'!C:C)</f>
        <v>#N/A</v>
      </c>
      <c r="V403"/>
      <c r="Y403"/>
      <c r="Z403"/>
      <c r="AA403"/>
      <c r="AB403"/>
    </row>
    <row r="404" spans="1:28">
      <c r="A404" t="s">
        <v>490</v>
      </c>
      <c r="B404" t="str">
        <f>MID(Table35[[#This Row],[Subject Id]],13,1)</f>
        <v>N</v>
      </c>
      <c r="C404" t="str">
        <f>_xlfn.XLOOKUP(Table35[[#This Row],[Subject Id]],Table2[Subject Id],Table2[Event date])</f>
        <v>2022-08-10</v>
      </c>
      <c r="D404" s="37" t="str">
        <f>_xlfn.XLOOKUP(Table35[[#This Row],[Subject Id]],'T0 Blood'!A:A,'T0 Blood'!I:I)</f>
        <v>027-7707-0</v>
      </c>
      <c r="E404" s="37" t="str">
        <f>_xlfn.XLOOKUP(Table35[[#This Row],[Subject Id]],'T0 Blood'!A:A,'T0 Blood'!H:H)</f>
        <v>2022-08-10</v>
      </c>
      <c r="F404" s="69" t="str">
        <f>_xlfn.XLOOKUP(Table35[[#This Row],[Subject Id]],T0Assayed!D:D,T0Assayed!F:F)</f>
        <v>OH2023_014</v>
      </c>
      <c r="G404" s="39" t="s">
        <v>436</v>
      </c>
      <c r="H404" s="37" t="e">
        <v>#N/A</v>
      </c>
      <c r="I404" s="38" t="str">
        <f>_xlfn.XLOOKUP((CONCATENATE(Table35[[#This Row],[Subject Id]],"-T0")),'In the Lab'!A:A,'In the Lab'!G:G)</f>
        <v>yes</v>
      </c>
      <c r="J404" s="49" t="str">
        <f>_xlfn.XLOOKUP(Table35[[#This Row],[Subject Id]],'T1 Blood'!A:A,'T1 Blood'!I:I)</f>
        <v>027-7707-1</v>
      </c>
      <c r="K404" s="49" t="str">
        <f>_xlfn.XLOOKUP(Table35[[#This Row],[Subject Id]],'T1 Blood'!A:A,'T1 Blood'!H:H)</f>
        <v>2022-08-31</v>
      </c>
      <c r="L404" s="49" t="str">
        <f>_xlfn.XLOOKUP(Table35[[#This Row],[Subject Id]],'T1 Assayed'!A:A,'T1 Assayed'!D:D)</f>
        <v>OH2023_031</v>
      </c>
      <c r="M404" s="49" t="s">
        <v>23</v>
      </c>
      <c r="N404" s="49">
        <v>0</v>
      </c>
      <c r="O404" s="49" t="str">
        <f>_xlfn.XLOOKUP((CONCATENATE(Table35[[#This Row],[Subject Id]],"-T1")),'In the Lab'!A:A,'In the Lab'!G:G)</f>
        <v>yes</v>
      </c>
      <c r="P404" s="42" t="e">
        <f>_xlfn.XLOOKUP(Table35[[#This Row],[Subject Id]],'TPD Blood'!A:A,'TPD Blood'!B:B)</f>
        <v>#N/A</v>
      </c>
      <c r="Q404" s="42" t="e">
        <f>_xlfn.XLOOKUP(Table35[[#This Row],[Subject Id]],'TPD Assayed'!A:A,'TPD Assayed'!C:C)</f>
        <v>#N/A</v>
      </c>
      <c r="V404"/>
      <c r="Y404"/>
      <c r="Z404"/>
      <c r="AA404"/>
      <c r="AB404"/>
    </row>
    <row r="405" spans="1:28">
      <c r="A405" t="s">
        <v>491</v>
      </c>
      <c r="B405" t="str">
        <f>MID(Table35[[#This Row],[Subject Id]],13,1)</f>
        <v>N</v>
      </c>
      <c r="C405" t="str">
        <f>_xlfn.XLOOKUP(Table35[[#This Row],[Subject Id]],Table2[Subject Id],Table2[Event date])</f>
        <v>2022-07-26</v>
      </c>
      <c r="D405" s="37" t="str">
        <f>_xlfn.XLOOKUP(Table35[[#This Row],[Subject Id]],'T0 Blood'!A:A,'T0 Blood'!I:I)</f>
        <v>028-7805-0</v>
      </c>
      <c r="E405" s="37" t="str">
        <f>_xlfn.XLOOKUP(Table35[[#This Row],[Subject Id]],'T0 Blood'!A:A,'T0 Blood'!H:H)</f>
        <v>2022-07-26</v>
      </c>
      <c r="F405" s="69" t="str">
        <f>_xlfn.XLOOKUP(Table35[[#This Row],[Subject Id]],T0Assayed!D:D,T0Assayed!F:F)</f>
        <v>OH2023_014</v>
      </c>
      <c r="G405" s="39" t="s">
        <v>436</v>
      </c>
      <c r="H405" s="37" t="s">
        <v>486</v>
      </c>
      <c r="I405" s="38" t="str">
        <f>_xlfn.XLOOKUP((CONCATENATE(Table35[[#This Row],[Subject Id]],"-T0")),'In the Lab'!A:A,'In the Lab'!G:G)</f>
        <v>yes</v>
      </c>
      <c r="J405" s="49" t="str">
        <f>_xlfn.XLOOKUP(Table35[[#This Row],[Subject Id]],'T1 Blood'!A:A,'T1 Blood'!I:I)</f>
        <v>028-7805-1</v>
      </c>
      <c r="K405" s="49" t="str">
        <f>_xlfn.XLOOKUP(Table35[[#This Row],[Subject Id]],'T1 Blood'!A:A,'T1 Blood'!H:H)</f>
        <v>2022-08-23</v>
      </c>
      <c r="L405" s="49" t="e">
        <f>_xlfn.XLOOKUP(Table35[[#This Row],[Subject Id]],'T1 Assayed'!A:A,'T1 Assayed'!D:D)</f>
        <v>#N/A</v>
      </c>
      <c r="M405" s="49" t="s">
        <v>38</v>
      </c>
      <c r="N405" s="49" t="s">
        <v>492</v>
      </c>
      <c r="O405" s="49" t="str">
        <f>_xlfn.XLOOKUP((CONCATENATE(Table35[[#This Row],[Subject Id]],"-T1")),'In the Lab'!A:A,'In the Lab'!G:G)</f>
        <v>yes</v>
      </c>
      <c r="P405" s="42" t="e">
        <f>_xlfn.XLOOKUP(Table35[[#This Row],[Subject Id]],'TPD Blood'!A:A,'TPD Blood'!B:B)</f>
        <v>#N/A</v>
      </c>
      <c r="Q405" s="42" t="e">
        <f>_xlfn.XLOOKUP(Table35[[#This Row],[Subject Id]],'TPD Assayed'!A:A,'TPD Assayed'!C:C)</f>
        <v>#N/A</v>
      </c>
      <c r="V405"/>
      <c r="Y405"/>
      <c r="Z405"/>
      <c r="AA405"/>
      <c r="AB405"/>
    </row>
    <row r="406" spans="1:28">
      <c r="A406" t="s">
        <v>493</v>
      </c>
      <c r="B406" t="str">
        <f>MID(Table35[[#This Row],[Subject Id]],13,1)</f>
        <v>N</v>
      </c>
      <c r="C406" t="str">
        <f>_xlfn.XLOOKUP(Table35[[#This Row],[Subject Id]],Table2[Subject Id],Table2[Event date])</f>
        <v>2022-01-18</v>
      </c>
      <c r="D406" s="37" t="str">
        <f>_xlfn.XLOOKUP(Table35[[#This Row],[Subject Id]],'T0 Blood'!A:A,'T0 Blood'!I:I)</f>
        <v>029-7901-0</v>
      </c>
      <c r="E406" s="37" t="str">
        <f>_xlfn.XLOOKUP(Table35[[#This Row],[Subject Id]],'T0 Blood'!A:A,'T0 Blood'!H:H)</f>
        <v>2022-01-18</v>
      </c>
      <c r="F406" s="69" t="str">
        <f>_xlfn.XLOOKUP(Table35[[#This Row],[Subject Id]],T0Assayed!D:D,T0Assayed!F:F)</f>
        <v>OH2023_014</v>
      </c>
      <c r="G406" s="39" t="s">
        <v>436</v>
      </c>
      <c r="H406" s="37" t="s">
        <v>458</v>
      </c>
      <c r="I406" s="38" t="str">
        <f>_xlfn.XLOOKUP((CONCATENATE(Table35[[#This Row],[Subject Id]],"-T0")),'In the Lab'!A:A,'In the Lab'!G:G)</f>
        <v>yes</v>
      </c>
      <c r="J406" s="49" t="str">
        <f>_xlfn.XLOOKUP(Table35[[#This Row],[Subject Id]],'T1 Blood'!A:A,'T1 Blood'!I:I)</f>
        <v>029-7901-1</v>
      </c>
      <c r="K406" s="49" t="str">
        <f>_xlfn.XLOOKUP(Table35[[#This Row],[Subject Id]],'T1 Blood'!A:A,'T1 Blood'!H:H)</f>
        <v>2022-02-08</v>
      </c>
      <c r="L406" s="49" t="e">
        <f>_xlfn.XLOOKUP(Table35[[#This Row],[Subject Id]],'T1 Assayed'!A:A,'T1 Assayed'!D:D)</f>
        <v>#N/A</v>
      </c>
      <c r="M406" s="49" t="s">
        <v>23</v>
      </c>
      <c r="N406" s="49">
        <v>0</v>
      </c>
      <c r="O406" s="49" t="str">
        <f>_xlfn.XLOOKUP((CONCATENATE(Table35[[#This Row],[Subject Id]],"-T1")),'In the Lab'!A:A,'In the Lab'!G:G)</f>
        <v>yes</v>
      </c>
      <c r="P406" s="42" t="e">
        <f>_xlfn.XLOOKUP(Table35[[#This Row],[Subject Id]],'TPD Blood'!A:A,'TPD Blood'!B:B)</f>
        <v>#N/A</v>
      </c>
      <c r="Q406" s="42" t="e">
        <f>_xlfn.XLOOKUP(Table35[[#This Row],[Subject Id]],'TPD Assayed'!A:A,'TPD Assayed'!C:C)</f>
        <v>#N/A</v>
      </c>
      <c r="V406"/>
      <c r="Y406"/>
      <c r="Z406"/>
      <c r="AA406"/>
      <c r="AB406"/>
    </row>
    <row r="407" spans="1:28">
      <c r="A407" t="s">
        <v>494</v>
      </c>
      <c r="B407" t="str">
        <f>MID(Table35[[#This Row],[Subject Id]],13,1)</f>
        <v>N</v>
      </c>
      <c r="C407" t="str">
        <f>_xlfn.XLOOKUP(Table35[[#This Row],[Subject Id]],Table2[Subject Id],Table2[Event date])</f>
        <v>2022-01-19</v>
      </c>
      <c r="D407" s="37" t="str">
        <f>_xlfn.XLOOKUP(Table35[[#This Row],[Subject Id]],'T0 Blood'!A:A,'T0 Blood'!I:I)</f>
        <v>029-7902-0</v>
      </c>
      <c r="E407" s="37" t="str">
        <f>_xlfn.XLOOKUP(Table35[[#This Row],[Subject Id]],'T0 Blood'!A:A,'T0 Blood'!H:H)</f>
        <v>2022-01-19</v>
      </c>
      <c r="F407" s="69" t="str">
        <f>_xlfn.XLOOKUP(Table35[[#This Row],[Subject Id]],T0Assayed!D:D,T0Assayed!F:F)</f>
        <v>OH2023_014</v>
      </c>
      <c r="G407" s="39" t="s">
        <v>436</v>
      </c>
      <c r="H407" s="37" t="s">
        <v>458</v>
      </c>
      <c r="I407" s="38" t="str">
        <f>_xlfn.XLOOKUP((CONCATENATE(Table35[[#This Row],[Subject Id]],"-T0")),'In the Lab'!A:A,'In the Lab'!G:G)</f>
        <v>yes</v>
      </c>
      <c r="J407" s="49" t="str">
        <f>_xlfn.XLOOKUP(Table35[[#This Row],[Subject Id]],'T1 Blood'!A:A,'T1 Blood'!I:I)</f>
        <v>029-7902-1</v>
      </c>
      <c r="K407" s="49" t="str">
        <f>_xlfn.XLOOKUP(Table35[[#This Row],[Subject Id]],'T1 Blood'!A:A,'T1 Blood'!H:H)</f>
        <v>2022-02-10</v>
      </c>
      <c r="L407" s="49" t="e">
        <f>_xlfn.XLOOKUP(Table35[[#This Row],[Subject Id]],'T1 Assayed'!A:A,'T1 Assayed'!D:D)</f>
        <v>#N/A</v>
      </c>
      <c r="M407" s="49" t="s">
        <v>23</v>
      </c>
      <c r="N407" s="49">
        <v>0</v>
      </c>
      <c r="O407" s="49" t="str">
        <f>_xlfn.XLOOKUP((CONCATENATE(Table35[[#This Row],[Subject Id]],"-T1")),'In the Lab'!A:A,'In the Lab'!G:G)</f>
        <v>yes</v>
      </c>
      <c r="P407" s="42" t="e">
        <f>_xlfn.XLOOKUP(Table35[[#This Row],[Subject Id]],'TPD Blood'!A:A,'TPD Blood'!B:B)</f>
        <v>#N/A</v>
      </c>
      <c r="Q407" s="42" t="e">
        <f>_xlfn.XLOOKUP(Table35[[#This Row],[Subject Id]],'TPD Assayed'!A:A,'TPD Assayed'!C:C)</f>
        <v>#N/A</v>
      </c>
      <c r="V407"/>
      <c r="Y407"/>
      <c r="Z407"/>
      <c r="AA407"/>
      <c r="AB407"/>
    </row>
    <row r="408" spans="1:28">
      <c r="A408" t="s">
        <v>495</v>
      </c>
      <c r="B408" t="str">
        <f>MID(Table35[[#This Row],[Subject Id]],13,1)</f>
        <v>N</v>
      </c>
      <c r="C408" t="str">
        <f>_xlfn.XLOOKUP(Table35[[#This Row],[Subject Id]],Table2[Subject Id],Table2[Event date])</f>
        <v>2022-08-15</v>
      </c>
      <c r="D408" s="37" t="str">
        <f>_xlfn.XLOOKUP(Table35[[#This Row],[Subject Id]],'T0 Blood'!A:A,'T0 Blood'!I:I)</f>
        <v>029-7907-0</v>
      </c>
      <c r="E408" s="37" t="str">
        <f>_xlfn.XLOOKUP(Table35[[#This Row],[Subject Id]],'T0 Blood'!A:A,'T0 Blood'!H:H)</f>
        <v>2022-08-15</v>
      </c>
      <c r="F408" s="69" t="str">
        <f>_xlfn.XLOOKUP(Table35[[#This Row],[Subject Id]],T0Assayed!D:D,T0Assayed!F:F)</f>
        <v>OH2023_014</v>
      </c>
      <c r="G408" s="39" t="s">
        <v>436</v>
      </c>
      <c r="H408" s="37" t="s">
        <v>475</v>
      </c>
      <c r="I408" s="38" t="str">
        <f>_xlfn.XLOOKUP((CONCATENATE(Table35[[#This Row],[Subject Id]],"-T0")),'In the Lab'!A:A,'In the Lab'!G:G)</f>
        <v>yes</v>
      </c>
      <c r="J408" s="49" t="str">
        <f>_xlfn.XLOOKUP(Table35[[#This Row],[Subject Id]],'T1 Blood'!A:A,'T1 Blood'!I:I)</f>
        <v>029-7907-1</v>
      </c>
      <c r="K408" s="49" t="str">
        <f>_xlfn.XLOOKUP(Table35[[#This Row],[Subject Id]],'T1 Blood'!A:A,'T1 Blood'!H:H)</f>
        <v>2022-09-05</v>
      </c>
      <c r="L408" s="49" t="str">
        <f>_xlfn.XLOOKUP(Table35[[#This Row],[Subject Id]],'T1 Assayed'!A:A,'T1 Assayed'!D:D)</f>
        <v>OH2023_031</v>
      </c>
      <c r="M408" s="49" t="s">
        <v>23</v>
      </c>
      <c r="N408" s="49">
        <v>0</v>
      </c>
      <c r="O408" s="49" t="str">
        <f>_xlfn.XLOOKUP((CONCATENATE(Table35[[#This Row],[Subject Id]],"-T1")),'In the Lab'!A:A,'In the Lab'!G:G)</f>
        <v>yes</v>
      </c>
      <c r="P408" s="42" t="e">
        <f>_xlfn.XLOOKUP(Table35[[#This Row],[Subject Id]],'TPD Blood'!A:A,'TPD Blood'!B:B)</f>
        <v>#N/A</v>
      </c>
      <c r="Q408" s="42" t="e">
        <f>_xlfn.XLOOKUP(Table35[[#This Row],[Subject Id]],'TPD Assayed'!A:A,'TPD Assayed'!C:C)</f>
        <v>#N/A</v>
      </c>
      <c r="V408"/>
      <c r="Y408"/>
      <c r="Z408"/>
      <c r="AA408"/>
      <c r="AB408"/>
    </row>
    <row r="409" spans="1:28">
      <c r="A409" t="s">
        <v>496</v>
      </c>
      <c r="B409" t="str">
        <f>MID(Table35[[#This Row],[Subject Id]],13,1)</f>
        <v>N</v>
      </c>
      <c r="C409" t="str">
        <f>_xlfn.XLOOKUP(Table35[[#This Row],[Subject Id]],Table2[Subject Id],Table2[Event date])</f>
        <v>2022-02-11</v>
      </c>
      <c r="D409" s="37" t="str">
        <f>_xlfn.XLOOKUP(Table35[[#This Row],[Subject Id]],'T0 Blood'!A:A,'T0 Blood'!I:I)</f>
        <v>031-6000-0</v>
      </c>
      <c r="E409" s="37" t="str">
        <f>_xlfn.XLOOKUP(Table35[[#This Row],[Subject Id]],'T0 Blood'!A:A,'T0 Blood'!H:H)</f>
        <v>2022-02-11</v>
      </c>
      <c r="F409" s="69" t="str">
        <f>_xlfn.XLOOKUP(Table35[[#This Row],[Subject Id]],T0Assayed!D:D,T0Assayed!F:F)</f>
        <v>OH2023_014</v>
      </c>
      <c r="G409" s="39" t="s">
        <v>436</v>
      </c>
      <c r="H409" s="37" t="e">
        <v>#N/A</v>
      </c>
      <c r="I409" s="38" t="str">
        <f>_xlfn.XLOOKUP((CONCATENATE(Table35[[#This Row],[Subject Id]],"-T0")),'In the Lab'!A:A,'In the Lab'!G:G)</f>
        <v>yes</v>
      </c>
      <c r="J409" s="49" t="str">
        <f>_xlfn.XLOOKUP(Table35[[#This Row],[Subject Id]],'T1 Blood'!A:A,'T1 Blood'!I:I)</f>
        <v>031-6000-1</v>
      </c>
      <c r="K409" s="49" t="str">
        <f>_xlfn.XLOOKUP(Table35[[#This Row],[Subject Id]],'T1 Blood'!A:A,'T1 Blood'!H:H)</f>
        <v>2022-03-07</v>
      </c>
      <c r="L409" s="49" t="e">
        <f>_xlfn.XLOOKUP(Table35[[#This Row],[Subject Id]],'T1 Assayed'!A:A,'T1 Assayed'!D:D)</f>
        <v>#N/A</v>
      </c>
      <c r="M409" s="49" t="s">
        <v>23</v>
      </c>
      <c r="N409" s="49" t="s">
        <v>423</v>
      </c>
      <c r="O409" s="49" t="str">
        <f>_xlfn.XLOOKUP((CONCATENATE(Table35[[#This Row],[Subject Id]],"-T1")),'In the Lab'!A:A,'In the Lab'!G:G)</f>
        <v>yes</v>
      </c>
      <c r="P409" s="42" t="e">
        <f>_xlfn.XLOOKUP(Table35[[#This Row],[Subject Id]],'TPD Blood'!A:A,'TPD Blood'!B:B)</f>
        <v>#N/A</v>
      </c>
      <c r="Q409" s="42" t="e">
        <f>_xlfn.XLOOKUP(Table35[[#This Row],[Subject Id]],'TPD Assayed'!A:A,'TPD Assayed'!C:C)</f>
        <v>#N/A</v>
      </c>
      <c r="V409"/>
      <c r="Y409"/>
      <c r="Z409"/>
      <c r="AA409"/>
      <c r="AB409"/>
    </row>
    <row r="410" spans="1:28">
      <c r="A410" t="s">
        <v>497</v>
      </c>
      <c r="B410" t="str">
        <f>MID(Table35[[#This Row],[Subject Id]],13,1)</f>
        <v>N</v>
      </c>
      <c r="C410" t="str">
        <f>_xlfn.XLOOKUP(Table35[[#This Row],[Subject Id]],Table2[Subject Id],Table2[Event date])</f>
        <v>2022-05-09</v>
      </c>
      <c r="D410" s="37" t="str">
        <f>_xlfn.XLOOKUP(Table35[[#This Row],[Subject Id]],'T0 Blood'!A:A,'T0 Blood'!I:I)</f>
        <v>025-7510-0</v>
      </c>
      <c r="E410" s="37" t="str">
        <f>_xlfn.XLOOKUP(Table35[[#This Row],[Subject Id]],'T0 Blood'!A:A,'T0 Blood'!H:H)</f>
        <v>2022-05-10</v>
      </c>
      <c r="F410" s="69" t="str">
        <f>_xlfn.XLOOKUP(Table35[[#This Row],[Subject Id]],T0Assayed!D:D,T0Assayed!F:F)</f>
        <v>OH2023_015</v>
      </c>
      <c r="G410" s="39" t="s">
        <v>436</v>
      </c>
      <c r="H410" s="37" t="s">
        <v>475</v>
      </c>
      <c r="I410" s="38" t="str">
        <f>_xlfn.XLOOKUP((CONCATENATE(Table35[[#This Row],[Subject Id]],"-T0")),'In the Lab'!A:A,'In the Lab'!G:G)</f>
        <v>yes</v>
      </c>
      <c r="J410" s="49" t="str">
        <f>_xlfn.XLOOKUP(Table35[[#This Row],[Subject Id]],'T1 Blood'!A:A,'T1 Blood'!I:I)</f>
        <v>025-7510-1</v>
      </c>
      <c r="K410" s="49" t="str">
        <f>_xlfn.XLOOKUP(Table35[[#This Row],[Subject Id]],'T1 Blood'!A:A,'T1 Blood'!H:H)</f>
        <v>2022-05-31</v>
      </c>
      <c r="L410" s="49" t="e">
        <f>_xlfn.XLOOKUP(Table35[[#This Row],[Subject Id]],'T1 Assayed'!A:A,'T1 Assayed'!D:D)</f>
        <v>#N/A</v>
      </c>
      <c r="M410" s="49" t="s">
        <v>41</v>
      </c>
      <c r="N410" s="49" t="s">
        <v>498</v>
      </c>
      <c r="O410" s="49" t="str">
        <f>_xlfn.XLOOKUP((CONCATENATE(Table35[[#This Row],[Subject Id]],"-T1")),'In the Lab'!A:A,'In the Lab'!G:G)</f>
        <v>yes</v>
      </c>
      <c r="P410" s="42" t="e">
        <f>_xlfn.XLOOKUP(Table35[[#This Row],[Subject Id]],'TPD Blood'!A:A,'TPD Blood'!B:B)</f>
        <v>#N/A</v>
      </c>
      <c r="Q410" s="42" t="e">
        <f>_xlfn.XLOOKUP(Table35[[#This Row],[Subject Id]],'TPD Assayed'!A:A,'TPD Assayed'!C:C)</f>
        <v>#N/A</v>
      </c>
      <c r="V410"/>
      <c r="Y410"/>
      <c r="Z410"/>
      <c r="AA410"/>
      <c r="AB410"/>
    </row>
    <row r="411" spans="1:28">
      <c r="A411" t="s">
        <v>499</v>
      </c>
      <c r="B411" t="str">
        <f>MID(Table35[[#This Row],[Subject Id]],13,1)</f>
        <v>N</v>
      </c>
      <c r="C411" t="str">
        <f>_xlfn.XLOOKUP(Table35[[#This Row],[Subject Id]],Table2[Subject Id],Table2[Event date])</f>
        <v>2022-04-05</v>
      </c>
      <c r="D411" s="37" t="str">
        <f>_xlfn.XLOOKUP(Table35[[#This Row],[Subject Id]],'T0 Blood'!A:A,'T0 Blood'!I:I)</f>
        <v>026-7602-0</v>
      </c>
      <c r="E411" s="37" t="str">
        <f>_xlfn.XLOOKUP(Table35[[#This Row],[Subject Id]],'T0 Blood'!A:A,'T0 Blood'!H:H)</f>
        <v>2022-04-07</v>
      </c>
      <c r="F411" s="69" t="str">
        <f>_xlfn.XLOOKUP(Table35[[#This Row],[Subject Id]],T0Assayed!D:D,T0Assayed!F:F)</f>
        <v>OH2023_015</v>
      </c>
      <c r="G411" s="39" t="s">
        <v>436</v>
      </c>
      <c r="H411" s="37" t="s">
        <v>483</v>
      </c>
      <c r="I411" s="38" t="str">
        <f>_xlfn.XLOOKUP((CONCATENATE(Table35[[#This Row],[Subject Id]],"-T0")),'In the Lab'!A:A,'In the Lab'!G:G)</f>
        <v>yes</v>
      </c>
      <c r="J411" s="49" t="str">
        <f>_xlfn.XLOOKUP(Table35[[#This Row],[Subject Id]],'T1 Blood'!A:A,'T1 Blood'!I:I)</f>
        <v>026-7602-1</v>
      </c>
      <c r="K411" s="49" t="str">
        <f>_xlfn.XLOOKUP(Table35[[#This Row],[Subject Id]],'T1 Blood'!A:A,'T1 Blood'!H:H)</f>
        <v>2022-05-05</v>
      </c>
      <c r="L411" s="49" t="e">
        <f>_xlfn.XLOOKUP(Table35[[#This Row],[Subject Id]],'T1 Assayed'!A:A,'T1 Assayed'!D:D)</f>
        <v>#N/A</v>
      </c>
      <c r="M411" s="49" t="s">
        <v>23</v>
      </c>
      <c r="N411" s="49" t="s">
        <v>423</v>
      </c>
      <c r="O411" s="49" t="str">
        <f>_xlfn.XLOOKUP((CONCATENATE(Table35[[#This Row],[Subject Id]],"-T1")),'In the Lab'!A:A,'In the Lab'!G:G)</f>
        <v>yes</v>
      </c>
      <c r="P411" s="42" t="e">
        <f>_xlfn.XLOOKUP(Table35[[#This Row],[Subject Id]],'TPD Blood'!A:A,'TPD Blood'!B:B)</f>
        <v>#N/A</v>
      </c>
      <c r="Q411" s="42" t="e">
        <f>_xlfn.XLOOKUP(Table35[[#This Row],[Subject Id]],'TPD Assayed'!A:A,'TPD Assayed'!C:C)</f>
        <v>#N/A</v>
      </c>
      <c r="V411"/>
      <c r="Y411"/>
      <c r="Z411"/>
      <c r="AA411"/>
      <c r="AB411"/>
    </row>
    <row r="412" spans="1:28">
      <c r="A412" t="s">
        <v>500</v>
      </c>
      <c r="B412" t="str">
        <f>MID(Table35[[#This Row],[Subject Id]],13,1)</f>
        <v>N</v>
      </c>
      <c r="C412" t="str">
        <f>_xlfn.XLOOKUP(Table35[[#This Row],[Subject Id]],Table2[Subject Id],Table2[Event date])</f>
        <v>2022-09-12</v>
      </c>
      <c r="D412" s="37" t="str">
        <f>_xlfn.XLOOKUP(Table35[[#This Row],[Subject Id]],'T0 Blood'!A:A,'T0 Blood'!I:I)</f>
        <v>029-7908-0</v>
      </c>
      <c r="E412" s="37" t="str">
        <f>_xlfn.XLOOKUP(Table35[[#This Row],[Subject Id]],'T0 Blood'!A:A,'T0 Blood'!H:H)</f>
        <v>2022-09-12</v>
      </c>
      <c r="F412" s="69" t="str">
        <f>_xlfn.XLOOKUP(Table35[[#This Row],[Subject Id]],T0Assayed!D:D,T0Assayed!F:F)</f>
        <v>OH2023_015</v>
      </c>
      <c r="G412" s="39" t="s">
        <v>436</v>
      </c>
      <c r="H412" s="37" t="s">
        <v>475</v>
      </c>
      <c r="I412" s="38" t="str">
        <f>_xlfn.XLOOKUP((CONCATENATE(Table35[[#This Row],[Subject Id]],"-T0")),'In the Lab'!A:A,'In the Lab'!G:G)</f>
        <v>yes</v>
      </c>
      <c r="J412" s="49" t="str">
        <f>_xlfn.XLOOKUP(Table35[[#This Row],[Subject Id]],'T1 Blood'!A:A,'T1 Blood'!I:I)</f>
        <v>029-7908-1</v>
      </c>
      <c r="K412" s="49" t="str">
        <f>_xlfn.XLOOKUP(Table35[[#This Row],[Subject Id]],'T1 Blood'!A:A,'T1 Blood'!H:H)</f>
        <v>2022-10-03</v>
      </c>
      <c r="L412" s="49" t="e">
        <f>_xlfn.XLOOKUP(Table35[[#This Row],[Subject Id]],'T1 Assayed'!A:A,'T1 Assayed'!D:D)</f>
        <v>#N/A</v>
      </c>
      <c r="M412" s="49" t="s">
        <v>23</v>
      </c>
      <c r="N412" s="49">
        <v>0</v>
      </c>
      <c r="O412" s="49" t="e">
        <f>_xlfn.XLOOKUP((CONCATENATE(Table35[[#This Row],[Subject Id]],"-T1")),'In the Lab'!A:A,'In the Lab'!G:G)</f>
        <v>#N/A</v>
      </c>
      <c r="P412" s="42" t="e">
        <f>_xlfn.XLOOKUP(Table35[[#This Row],[Subject Id]],'TPD Blood'!A:A,'TPD Blood'!B:B)</f>
        <v>#N/A</v>
      </c>
      <c r="Q412" s="42" t="e">
        <f>_xlfn.XLOOKUP(Table35[[#This Row],[Subject Id]],'TPD Assayed'!A:A,'TPD Assayed'!C:C)</f>
        <v>#N/A</v>
      </c>
      <c r="V412"/>
      <c r="Y412"/>
      <c r="Z412"/>
      <c r="AA412"/>
      <c r="AB412"/>
    </row>
    <row r="413" spans="1:28">
      <c r="A413" t="s">
        <v>501</v>
      </c>
      <c r="B413" t="str">
        <f>MID(Table35[[#This Row],[Subject Id]],13,1)</f>
        <v>N</v>
      </c>
      <c r="C413" t="str">
        <f>_xlfn.XLOOKUP(Table35[[#This Row],[Subject Id]],Table2[Subject Id],Table2[Event date])</f>
        <v>2022-03-21</v>
      </c>
      <c r="D413" s="37" t="str">
        <f>_xlfn.XLOOKUP(Table35[[#This Row],[Subject Id]],'T0 Blood'!A:A,'T0 Blood'!I:I)</f>
        <v>031-6001-0</v>
      </c>
      <c r="E413" s="37" t="str">
        <f>_xlfn.XLOOKUP(Table35[[#This Row],[Subject Id]],'T0 Blood'!A:A,'T0 Blood'!H:H)</f>
        <v>2022-03-21</v>
      </c>
      <c r="F413" s="69" t="str">
        <f>_xlfn.XLOOKUP(Table35[[#This Row],[Subject Id]],T0Assayed!D:D,T0Assayed!F:F)</f>
        <v>OH2023_015</v>
      </c>
      <c r="G413" s="39" t="s">
        <v>436</v>
      </c>
      <c r="H413" s="37" t="e">
        <v>#N/A</v>
      </c>
      <c r="I413" s="38" t="str">
        <f>_xlfn.XLOOKUP((CONCATENATE(Table35[[#This Row],[Subject Id]],"-T0")),'In the Lab'!A:A,'In the Lab'!G:G)</f>
        <v>yes</v>
      </c>
      <c r="J413" s="49" t="str">
        <f>_xlfn.XLOOKUP(Table35[[#This Row],[Subject Id]],'T1 Blood'!A:A,'T1 Blood'!I:I)</f>
        <v>031-6001-1</v>
      </c>
      <c r="K413" s="49" t="str">
        <f>_xlfn.XLOOKUP(Table35[[#This Row],[Subject Id]],'T1 Blood'!A:A,'T1 Blood'!H:H)</f>
        <v>2022-04-14</v>
      </c>
      <c r="L413" s="49" t="e">
        <f>_xlfn.XLOOKUP(Table35[[#This Row],[Subject Id]],'T1 Assayed'!A:A,'T1 Assayed'!D:D)</f>
        <v>#N/A</v>
      </c>
      <c r="M413" s="49" t="s">
        <v>23</v>
      </c>
      <c r="N413" s="49" t="s">
        <v>423</v>
      </c>
      <c r="O413" s="49" t="str">
        <f>_xlfn.XLOOKUP((CONCATENATE(Table35[[#This Row],[Subject Id]],"-T1")),'In the Lab'!A:A,'In the Lab'!G:G)</f>
        <v>yes</v>
      </c>
      <c r="P413" s="42" t="e">
        <f>_xlfn.XLOOKUP(Table35[[#This Row],[Subject Id]],'TPD Blood'!A:A,'TPD Blood'!B:B)</f>
        <v>#N/A</v>
      </c>
      <c r="Q413" s="42" t="e">
        <f>_xlfn.XLOOKUP(Table35[[#This Row],[Subject Id]],'TPD Assayed'!A:A,'TPD Assayed'!C:C)</f>
        <v>#N/A</v>
      </c>
      <c r="V413"/>
      <c r="Y413"/>
      <c r="Z413"/>
      <c r="AA413"/>
      <c r="AB413"/>
    </row>
    <row r="414" spans="1:28">
      <c r="A414" t="s">
        <v>502</v>
      </c>
      <c r="B414" t="str">
        <f>MID(Table35[[#This Row],[Subject Id]],13,1)</f>
        <v>N</v>
      </c>
      <c r="C414" t="str">
        <f>_xlfn.XLOOKUP(Table35[[#This Row],[Subject Id]],Table2[Subject Id],Table2[Event date])</f>
        <v>2022-08-29</v>
      </c>
      <c r="D414" s="37" t="str">
        <f>_xlfn.XLOOKUP(Table35[[#This Row],[Subject Id]],'T0 Blood'!A:A,'T0 Blood'!I:I)</f>
        <v>031-6003-0</v>
      </c>
      <c r="E414" s="37" t="str">
        <f>_xlfn.XLOOKUP(Table35[[#This Row],[Subject Id]],'T0 Blood'!A:A,'T0 Blood'!H:H)</f>
        <v>2022-08-29</v>
      </c>
      <c r="F414" s="69" t="str">
        <f>_xlfn.XLOOKUP(Table35[[#This Row],[Subject Id]],T0Assayed!D:D,T0Assayed!F:F)</f>
        <v>OH2023_015</v>
      </c>
      <c r="G414" s="39" t="s">
        <v>436</v>
      </c>
      <c r="H414" s="37" t="e">
        <v>#N/A</v>
      </c>
      <c r="I414" s="38" t="str">
        <f>_xlfn.XLOOKUP((CONCATENATE(Table35[[#This Row],[Subject Id]],"-T0")),'In the Lab'!A:A,'In the Lab'!G:G)</f>
        <v>yes</v>
      </c>
      <c r="J414" s="49" t="str">
        <f>_xlfn.XLOOKUP(Table35[[#This Row],[Subject Id]],'T1 Blood'!A:A,'T1 Blood'!I:I)</f>
        <v>031-6003-1</v>
      </c>
      <c r="K414" s="49" t="str">
        <f>_xlfn.XLOOKUP(Table35[[#This Row],[Subject Id]],'T1 Blood'!A:A,'T1 Blood'!H:H)</f>
        <v>2022-09-20</v>
      </c>
      <c r="L414" s="49" t="str">
        <f>_xlfn.XLOOKUP(Table35[[#This Row],[Subject Id]],'T1 Assayed'!A:A,'T1 Assayed'!D:D)</f>
        <v>OH2023_030</v>
      </c>
      <c r="M414" s="49" t="s">
        <v>23</v>
      </c>
      <c r="N414" s="49">
        <v>0</v>
      </c>
      <c r="O414" s="49" t="str">
        <f>_xlfn.XLOOKUP((CONCATENATE(Table35[[#This Row],[Subject Id]],"-T1")),'In the Lab'!A:A,'In the Lab'!G:G)</f>
        <v>yes</v>
      </c>
      <c r="P414" s="42" t="e">
        <f>_xlfn.XLOOKUP(Table35[[#This Row],[Subject Id]],'TPD Blood'!A:A,'TPD Blood'!B:B)</f>
        <v>#N/A</v>
      </c>
      <c r="Q414" s="42" t="e">
        <f>_xlfn.XLOOKUP(Table35[[#This Row],[Subject Id]],'TPD Assayed'!A:A,'TPD Assayed'!C:C)</f>
        <v>#N/A</v>
      </c>
      <c r="V414"/>
      <c r="Y414"/>
      <c r="Z414"/>
      <c r="AA414"/>
      <c r="AB414"/>
    </row>
    <row r="415" spans="1:28">
      <c r="A415" t="s">
        <v>503</v>
      </c>
      <c r="B415" t="str">
        <f>MID(Table35[[#This Row],[Subject Id]],13,1)</f>
        <v>N</v>
      </c>
      <c r="C415" t="str">
        <f>_xlfn.XLOOKUP(Table35[[#This Row],[Subject Id]],Table2[Subject Id],Table2[Event date])</f>
        <v>2022-05-09</v>
      </c>
      <c r="D415" s="37" t="str">
        <f>_xlfn.XLOOKUP(Table35[[#This Row],[Subject Id]],'T0 Blood'!A:A,'T0 Blood'!I:I)</f>
        <v>041-0408-0</v>
      </c>
      <c r="E415" s="37" t="str">
        <f>_xlfn.XLOOKUP(Table35[[#This Row],[Subject Id]],'T0 Blood'!A:A,'T0 Blood'!H:H)</f>
        <v>2022-05-09</v>
      </c>
      <c r="F415" s="69" t="e">
        <f>_xlfn.XLOOKUP(Table35[[#This Row],[Subject Id]],T0Assayed!D:D,T0Assayed!F:F)</f>
        <v>#N/A</v>
      </c>
      <c r="G415" s="39" t="s">
        <v>38</v>
      </c>
      <c r="I415" s="38" t="str">
        <f>_xlfn.XLOOKUP((CONCATENATE(Table35[[#This Row],[Subject Id]],"-T0")),'In the Lab'!A:A,'In the Lab'!G:G)</f>
        <v>yes</v>
      </c>
      <c r="J415" s="49" t="e">
        <f>_xlfn.XLOOKUP(Table35[[#This Row],[Subject Id]],'T1 Blood'!A:A,'T1 Blood'!I:I)</f>
        <v>#N/A</v>
      </c>
      <c r="K415" s="49" t="e">
        <f>_xlfn.XLOOKUP(Table35[[#This Row],[Subject Id]],'T1 Blood'!A:A,'T1 Blood'!H:H)</f>
        <v>#N/A</v>
      </c>
      <c r="L415" s="49" t="e">
        <f>_xlfn.XLOOKUP(Table35[[#This Row],[Subject Id]],'T1 Assayed'!A:A,'T1 Assayed'!D:D)</f>
        <v>#N/A</v>
      </c>
      <c r="M415" s="49" t="e">
        <v>#N/A</v>
      </c>
      <c r="N415" s="49" t="e">
        <v>#N/A</v>
      </c>
      <c r="O415" s="49" t="e">
        <f>_xlfn.XLOOKUP((CONCATENATE(Table35[[#This Row],[Subject Id]],"-T1")),'In the Lab'!A:A,'In the Lab'!G:G)</f>
        <v>#N/A</v>
      </c>
      <c r="P415" s="42" t="e">
        <f>_xlfn.XLOOKUP(Table35[[#This Row],[Subject Id]],'TPD Blood'!A:A,'TPD Blood'!B:B)</f>
        <v>#N/A</v>
      </c>
      <c r="Q415" s="42" t="e">
        <f>_xlfn.XLOOKUP(Table35[[#This Row],[Subject Id]],'TPD Assayed'!A:A,'TPD Assayed'!C:C)</f>
        <v>#N/A</v>
      </c>
      <c r="V415"/>
      <c r="Y415"/>
      <c r="Z415"/>
      <c r="AA415"/>
      <c r="AB415"/>
    </row>
    <row r="416" spans="1:28">
      <c r="A416" t="s">
        <v>504</v>
      </c>
      <c r="B416" t="str">
        <f>MID(Table35[[#This Row],[Subject Id]],13,1)</f>
        <v>N</v>
      </c>
      <c r="C416" t="str">
        <f>_xlfn.XLOOKUP(Table35[[#This Row],[Subject Id]],Table2[Subject Id],Table2[Event date])</f>
        <v>2022-09-01</v>
      </c>
      <c r="D416" s="37" t="str">
        <f>_xlfn.XLOOKUP(Table35[[#This Row],[Subject Id]],'T0 Blood'!A:A,'T0 Blood'!I:I)</f>
        <v>031-6004-0</v>
      </c>
      <c r="E416" s="37" t="str">
        <f>_xlfn.XLOOKUP(Table35[[#This Row],[Subject Id]],'T0 Blood'!A:A,'T0 Blood'!H:H)</f>
        <v>2022-09-01</v>
      </c>
      <c r="F416" s="69" t="str">
        <f>_xlfn.XLOOKUP(Table35[[#This Row],[Subject Id]],T0Assayed!D:D,T0Assayed!F:F)</f>
        <v>OH2023_015</v>
      </c>
      <c r="G416" s="39" t="s">
        <v>436</v>
      </c>
      <c r="H416" s="37" t="e">
        <v>#N/A</v>
      </c>
      <c r="I416" s="38" t="str">
        <f>_xlfn.XLOOKUP((CONCATENATE(Table35[[#This Row],[Subject Id]],"-T0")),'In the Lab'!A:A,'In the Lab'!G:G)</f>
        <v>yes</v>
      </c>
      <c r="J416" s="49" t="str">
        <f>_xlfn.XLOOKUP(Table35[[#This Row],[Subject Id]],'T1 Blood'!A:A,'T1 Blood'!I:I)</f>
        <v>031-6004-1</v>
      </c>
      <c r="K416" s="49" t="str">
        <f>_xlfn.XLOOKUP(Table35[[#This Row],[Subject Id]],'T1 Blood'!A:A,'T1 Blood'!H:H)</f>
        <v>2022-09-30</v>
      </c>
      <c r="L416" s="49" t="e">
        <f>_xlfn.XLOOKUP(Table35[[#This Row],[Subject Id]],'T1 Assayed'!A:A,'T1 Assayed'!D:D)</f>
        <v>#N/A</v>
      </c>
      <c r="M416" s="49" t="s">
        <v>23</v>
      </c>
      <c r="N416" s="49">
        <v>0</v>
      </c>
      <c r="O416" s="49" t="e">
        <f>_xlfn.XLOOKUP((CONCATENATE(Table35[[#This Row],[Subject Id]],"-T1")),'In the Lab'!A:A,'In the Lab'!G:G)</f>
        <v>#N/A</v>
      </c>
      <c r="P416" s="42" t="e">
        <f>_xlfn.XLOOKUP(Table35[[#This Row],[Subject Id]],'TPD Blood'!A:A,'TPD Blood'!B:B)</f>
        <v>#N/A</v>
      </c>
      <c r="Q416" s="42" t="e">
        <f>_xlfn.XLOOKUP(Table35[[#This Row],[Subject Id]],'TPD Assayed'!A:A,'TPD Assayed'!C:C)</f>
        <v>#N/A</v>
      </c>
      <c r="V416"/>
      <c r="Y416"/>
      <c r="Z416"/>
      <c r="AA416"/>
      <c r="AB416"/>
    </row>
    <row r="417" spans="1:28">
      <c r="A417" t="s">
        <v>505</v>
      </c>
      <c r="B417" t="str">
        <f>MID(Table35[[#This Row],[Subject Id]],13,1)</f>
        <v>N</v>
      </c>
      <c r="C417" t="str">
        <f>_xlfn.XLOOKUP(Table35[[#This Row],[Subject Id]],Table2[Subject Id],Table2[Event date])</f>
        <v>2022-06-15</v>
      </c>
      <c r="D417" s="37" t="str">
        <f>_xlfn.XLOOKUP(Table35[[#This Row],[Subject Id]],'T0 Blood'!A:A,'T0 Blood'!I:I)</f>
        <v>041-0410-0</v>
      </c>
      <c r="E417" s="37" t="str">
        <f>_xlfn.XLOOKUP(Table35[[#This Row],[Subject Id]],'T0 Blood'!A:A,'T0 Blood'!H:H)</f>
        <v>2022-06-15</v>
      </c>
      <c r="F417" s="69" t="e">
        <f>_xlfn.XLOOKUP(Table35[[#This Row],[Subject Id]],T0Assayed!D:D,T0Assayed!F:F)</f>
        <v>#N/A</v>
      </c>
      <c r="G417" s="39" t="s">
        <v>38</v>
      </c>
      <c r="I417" s="38" t="str">
        <f>_xlfn.XLOOKUP((CONCATENATE(Table35[[#This Row],[Subject Id]],"-T0")),'In the Lab'!A:A,'In the Lab'!G:G)</f>
        <v>yes</v>
      </c>
      <c r="J417" s="49" t="e">
        <f>_xlfn.XLOOKUP(Table35[[#This Row],[Subject Id]],'T1 Blood'!A:A,'T1 Blood'!I:I)</f>
        <v>#N/A</v>
      </c>
      <c r="K417" s="49" t="e">
        <f>_xlfn.XLOOKUP(Table35[[#This Row],[Subject Id]],'T1 Blood'!A:A,'T1 Blood'!H:H)</f>
        <v>#N/A</v>
      </c>
      <c r="L417" s="49" t="e">
        <f>_xlfn.XLOOKUP(Table35[[#This Row],[Subject Id]],'T1 Assayed'!A:A,'T1 Assayed'!D:D)</f>
        <v>#N/A</v>
      </c>
      <c r="M417" s="49" t="e">
        <v>#N/A</v>
      </c>
      <c r="N417" s="49" t="e">
        <v>#N/A</v>
      </c>
      <c r="O417" s="49" t="e">
        <f>_xlfn.XLOOKUP((CONCATENATE(Table35[[#This Row],[Subject Id]],"-T1")),'In the Lab'!A:A,'In the Lab'!G:G)</f>
        <v>#N/A</v>
      </c>
      <c r="P417" s="42" t="e">
        <f>_xlfn.XLOOKUP(Table35[[#This Row],[Subject Id]],'TPD Blood'!A:A,'TPD Blood'!B:B)</f>
        <v>#N/A</v>
      </c>
      <c r="Q417" s="42" t="e">
        <f>_xlfn.XLOOKUP(Table35[[#This Row],[Subject Id]],'TPD Assayed'!A:A,'TPD Assayed'!C:C)</f>
        <v>#N/A</v>
      </c>
      <c r="V417"/>
      <c r="Y417"/>
      <c r="Z417"/>
      <c r="AA417"/>
      <c r="AB417"/>
    </row>
    <row r="418" spans="1:28">
      <c r="A418" t="s">
        <v>506</v>
      </c>
      <c r="B418" t="str">
        <f>MID(Table35[[#This Row],[Subject Id]],13,1)</f>
        <v>N</v>
      </c>
      <c r="C418" t="str">
        <f>_xlfn.XLOOKUP(Table35[[#This Row],[Subject Id]],Table2[Subject Id],Table2[Event date])</f>
        <v>2022-02-07</v>
      </c>
      <c r="D418" s="37" t="str">
        <f>_xlfn.XLOOKUP(Table35[[#This Row],[Subject Id]],'T0 Blood'!A:A,'T0 Blood'!I:I)</f>
        <v>032-7002-0</v>
      </c>
      <c r="E418" s="37" t="str">
        <f>_xlfn.XLOOKUP(Table35[[#This Row],[Subject Id]],'T0 Blood'!A:A,'T0 Blood'!H:H)</f>
        <v>2022-02-07</v>
      </c>
      <c r="F418" s="69" t="str">
        <f>_xlfn.XLOOKUP(Table35[[#This Row],[Subject Id]],T0Assayed!D:D,T0Assayed!F:F)</f>
        <v>OH2023_015</v>
      </c>
      <c r="G418" s="39" t="s">
        <v>436</v>
      </c>
      <c r="H418" s="37" t="e">
        <v>#N/A</v>
      </c>
      <c r="I418" s="38" t="str">
        <f>_xlfn.XLOOKUP((CONCATENATE(Table35[[#This Row],[Subject Id]],"-T0")),'In the Lab'!A:A,'In the Lab'!G:G)</f>
        <v>yes</v>
      </c>
      <c r="J418" s="49" t="str">
        <f>_xlfn.XLOOKUP(Table35[[#This Row],[Subject Id]],'T1 Blood'!A:A,'T1 Blood'!I:I)</f>
        <v>032-7002-1</v>
      </c>
      <c r="K418" s="49" t="str">
        <f>_xlfn.XLOOKUP(Table35[[#This Row],[Subject Id]],'T1 Blood'!A:A,'T1 Blood'!H:H)</f>
        <v>2022-03-01</v>
      </c>
      <c r="L418" s="49" t="e">
        <f>_xlfn.XLOOKUP(Table35[[#This Row],[Subject Id]],'T1 Assayed'!A:A,'T1 Assayed'!D:D)</f>
        <v>#N/A</v>
      </c>
      <c r="M418" s="49" t="s">
        <v>23</v>
      </c>
      <c r="N418" s="49" t="s">
        <v>423</v>
      </c>
      <c r="O418" s="49" t="str">
        <f>_xlfn.XLOOKUP((CONCATENATE(Table35[[#This Row],[Subject Id]],"-T1")),'In the Lab'!A:A,'In the Lab'!G:G)</f>
        <v>yes</v>
      </c>
      <c r="P418" s="42" t="e">
        <f>_xlfn.XLOOKUP(Table35[[#This Row],[Subject Id]],'TPD Blood'!A:A,'TPD Blood'!B:B)</f>
        <v>#N/A</v>
      </c>
      <c r="Q418" s="42" t="e">
        <f>_xlfn.XLOOKUP(Table35[[#This Row],[Subject Id]],'TPD Assayed'!A:A,'TPD Assayed'!C:C)</f>
        <v>#N/A</v>
      </c>
      <c r="V418"/>
      <c r="Y418"/>
      <c r="Z418"/>
      <c r="AA418"/>
      <c r="AB418"/>
    </row>
    <row r="419" spans="1:28">
      <c r="A419" t="s">
        <v>507</v>
      </c>
      <c r="B419" t="str">
        <f>MID(Table35[[#This Row],[Subject Id]],13,1)</f>
        <v>N</v>
      </c>
      <c r="C419" t="str">
        <f>_xlfn.XLOOKUP(Table35[[#This Row],[Subject Id]],Table2[Subject Id],Table2[Event date])</f>
        <v>2022-09-23</v>
      </c>
      <c r="D419" s="37" t="str">
        <f>_xlfn.XLOOKUP(Table35[[#This Row],[Subject Id]],'T0 Blood'!A:A,'T0 Blood'!I:I)</f>
        <v>032-7024-0</v>
      </c>
      <c r="E419" s="37" t="str">
        <f>_xlfn.XLOOKUP(Table35[[#This Row],[Subject Id]],'T0 Blood'!A:A,'T0 Blood'!H:H)</f>
        <v>2022-09-23</v>
      </c>
      <c r="F419" s="69" t="str">
        <f>_xlfn.XLOOKUP(Table35[[#This Row],[Subject Id]],T0Assayed!D:D,T0Assayed!F:F)</f>
        <v>OH2023_015</v>
      </c>
      <c r="G419" s="39" t="s">
        <v>436</v>
      </c>
      <c r="H419" s="37" t="e">
        <v>#N/A</v>
      </c>
      <c r="I419" s="38" t="str">
        <f>_xlfn.XLOOKUP((CONCATENATE(Table35[[#This Row],[Subject Id]],"-T0")),'In the Lab'!A:A,'In the Lab'!G:G)</f>
        <v>yes</v>
      </c>
      <c r="J419" s="49" t="str">
        <f>_xlfn.XLOOKUP(Table35[[#This Row],[Subject Id]],'T1 Blood'!A:A,'T1 Blood'!I:I)</f>
        <v>032-7024-1</v>
      </c>
      <c r="K419" s="49" t="str">
        <f>_xlfn.XLOOKUP(Table35[[#This Row],[Subject Id]],'T1 Blood'!A:A,'T1 Blood'!H:H)</f>
        <v>2022-10-14</v>
      </c>
      <c r="L419" s="49" t="e">
        <f>_xlfn.XLOOKUP(Table35[[#This Row],[Subject Id]],'T1 Assayed'!A:A,'T1 Assayed'!D:D)</f>
        <v>#N/A</v>
      </c>
      <c r="M419" s="49" t="s">
        <v>23</v>
      </c>
      <c r="N419" s="49" t="s">
        <v>508</v>
      </c>
      <c r="O419" s="49" t="str">
        <f>_xlfn.XLOOKUP((CONCATENATE(Table35[[#This Row],[Subject Id]],"-T1")),'In the Lab'!A:A,'In the Lab'!G:G)</f>
        <v>yes</v>
      </c>
      <c r="P419" s="42" t="e">
        <f>_xlfn.XLOOKUP(Table35[[#This Row],[Subject Id]],'TPD Blood'!A:A,'TPD Blood'!B:B)</f>
        <v>#N/A</v>
      </c>
      <c r="Q419" s="42" t="e">
        <f>_xlfn.XLOOKUP(Table35[[#This Row],[Subject Id]],'TPD Assayed'!A:A,'TPD Assayed'!C:C)</f>
        <v>#N/A</v>
      </c>
      <c r="V419"/>
      <c r="Y419"/>
      <c r="Z419"/>
      <c r="AA419"/>
      <c r="AB419"/>
    </row>
    <row r="420" spans="1:28">
      <c r="A420" t="s">
        <v>509</v>
      </c>
      <c r="B420" t="str">
        <f>MID(Table35[[#This Row],[Subject Id]],13,1)</f>
        <v>N</v>
      </c>
      <c r="C420" t="str">
        <f>_xlfn.XLOOKUP(Table35[[#This Row],[Subject Id]],Table2[Subject Id],Table2[Event date])</f>
        <v>2022-07-13</v>
      </c>
      <c r="D420" s="37" t="str">
        <f>_xlfn.XLOOKUP(Table35[[#This Row],[Subject Id]],'T0 Blood'!A:A,'T0 Blood'!I:I)</f>
        <v>034-8004-0</v>
      </c>
      <c r="E420" s="37" t="str">
        <f>_xlfn.XLOOKUP(Table35[[#This Row],[Subject Id]],'T0 Blood'!A:A,'T0 Blood'!H:H)</f>
        <v>2022-07-25</v>
      </c>
      <c r="F420" s="69" t="str">
        <f>_xlfn.XLOOKUP(Table35[[#This Row],[Subject Id]],T0Assayed!D:D,T0Assayed!F:F)</f>
        <v>OH2023_015</v>
      </c>
      <c r="G420" s="39" t="s">
        <v>436</v>
      </c>
      <c r="H420" s="37" t="s">
        <v>458</v>
      </c>
      <c r="I420" s="38" t="str">
        <f>_xlfn.XLOOKUP((CONCATENATE(Table35[[#This Row],[Subject Id]],"-T0")),'In the Lab'!A:A,'In the Lab'!G:G)</f>
        <v>yes</v>
      </c>
      <c r="J420" s="49" t="str">
        <f>_xlfn.XLOOKUP(Table35[[#This Row],[Subject Id]],'T1 Blood'!A:A,'T1 Blood'!I:I)</f>
        <v>034-8004-1</v>
      </c>
      <c r="K420" s="49" t="str">
        <f>_xlfn.XLOOKUP(Table35[[#This Row],[Subject Id]],'T1 Blood'!A:A,'T1 Blood'!H:H)</f>
        <v>2022-08-15</v>
      </c>
      <c r="L420" s="49" t="e">
        <f>_xlfn.XLOOKUP(Table35[[#This Row],[Subject Id]],'T1 Assayed'!A:A,'T1 Assayed'!D:D)</f>
        <v>#N/A</v>
      </c>
      <c r="M420" s="49" t="s">
        <v>23</v>
      </c>
      <c r="N420" s="49" t="s">
        <v>243</v>
      </c>
      <c r="O420" s="49" t="str">
        <f>_xlfn.XLOOKUP((CONCATENATE(Table35[[#This Row],[Subject Id]],"-T1")),'In the Lab'!A:A,'In the Lab'!G:G)</f>
        <v>yes</v>
      </c>
      <c r="P420" s="42" t="e">
        <f>_xlfn.XLOOKUP(Table35[[#This Row],[Subject Id]],'TPD Blood'!A:A,'TPD Blood'!B:B)</f>
        <v>#N/A</v>
      </c>
      <c r="Q420" s="42" t="e">
        <f>_xlfn.XLOOKUP(Table35[[#This Row],[Subject Id]],'TPD Assayed'!A:A,'TPD Assayed'!C:C)</f>
        <v>#N/A</v>
      </c>
      <c r="V420"/>
      <c r="Y420"/>
      <c r="Z420"/>
      <c r="AA420"/>
      <c r="AB420"/>
    </row>
    <row r="421" spans="1:28">
      <c r="A421" t="s">
        <v>510</v>
      </c>
      <c r="B421" t="str">
        <f>MID(Table35[[#This Row],[Subject Id]],13,1)</f>
        <v>N</v>
      </c>
      <c r="C421" t="str">
        <f>_xlfn.XLOOKUP(Table35[[#This Row],[Subject Id]],Table2[Subject Id],Table2[Event date])</f>
        <v>2022-07-28</v>
      </c>
      <c r="D421" s="37" t="str">
        <f>_xlfn.XLOOKUP(Table35[[#This Row],[Subject Id]],'T0 Blood'!A:A,'T0 Blood'!I:I)</f>
        <v>034-8005-0</v>
      </c>
      <c r="E421" s="37" t="str">
        <f>_xlfn.XLOOKUP(Table35[[#This Row],[Subject Id]],'T0 Blood'!A:A,'T0 Blood'!H:H)</f>
        <v>2022-08-02</v>
      </c>
      <c r="F421" s="69" t="str">
        <f>_xlfn.XLOOKUP(Table35[[#This Row],[Subject Id]],T0Assayed!D:D,T0Assayed!F:F)</f>
        <v>OH2023_015</v>
      </c>
      <c r="G421" s="39" t="s">
        <v>436</v>
      </c>
      <c r="H421" s="37" t="s">
        <v>458</v>
      </c>
      <c r="I421" s="38" t="str">
        <f>_xlfn.XLOOKUP((CONCATENATE(Table35[[#This Row],[Subject Id]],"-T0")),'In the Lab'!A:A,'In the Lab'!G:G)</f>
        <v>yes</v>
      </c>
      <c r="J421" s="49" t="str">
        <f>_xlfn.XLOOKUP(Table35[[#This Row],[Subject Id]],'T1 Blood'!A:A,'T1 Blood'!I:I)</f>
        <v>034-8005-1</v>
      </c>
      <c r="K421" s="49" t="str">
        <f>_xlfn.XLOOKUP(Table35[[#This Row],[Subject Id]],'T1 Blood'!A:A,'T1 Blood'!H:H)</f>
        <v>2022-08-22</v>
      </c>
      <c r="L421" s="49" t="str">
        <f>_xlfn.XLOOKUP(Table35[[#This Row],[Subject Id]],'T1 Assayed'!A:A,'T1 Assayed'!D:D)</f>
        <v>OH2023_031</v>
      </c>
      <c r="M421" s="49" t="s">
        <v>23</v>
      </c>
      <c r="N421" s="49">
        <v>0</v>
      </c>
      <c r="O421" s="49" t="str">
        <f>_xlfn.XLOOKUP((CONCATENATE(Table35[[#This Row],[Subject Id]],"-T1")),'In the Lab'!A:A,'In the Lab'!G:G)</f>
        <v>yes</v>
      </c>
      <c r="P421" s="42" t="e">
        <f>_xlfn.XLOOKUP(Table35[[#This Row],[Subject Id]],'TPD Blood'!A:A,'TPD Blood'!B:B)</f>
        <v>#N/A</v>
      </c>
      <c r="Q421" s="42" t="e">
        <f>_xlfn.XLOOKUP(Table35[[#This Row],[Subject Id]],'TPD Assayed'!A:A,'TPD Assayed'!C:C)</f>
        <v>#N/A</v>
      </c>
      <c r="V421"/>
      <c r="Y421"/>
      <c r="Z421"/>
      <c r="AA421"/>
      <c r="AB421"/>
    </row>
    <row r="422" spans="1:28">
      <c r="A422" t="s">
        <v>511</v>
      </c>
      <c r="B422" t="str">
        <f>MID(Table35[[#This Row],[Subject Id]],13,1)</f>
        <v>N</v>
      </c>
      <c r="C422" t="str">
        <f>_xlfn.XLOOKUP(Table35[[#This Row],[Subject Id]],Table2[Subject Id],Table2[Event date])</f>
        <v>2022-07-05</v>
      </c>
      <c r="D422" s="37" t="str">
        <f>_xlfn.XLOOKUP(Table35[[#This Row],[Subject Id]],'T0 Blood'!A:A,'T0 Blood'!I:I)</f>
        <v>153-1330-0</v>
      </c>
      <c r="E422" s="37" t="str">
        <f>_xlfn.XLOOKUP(Table35[[#This Row],[Subject Id]],'T0 Blood'!A:A,'T0 Blood'!H:H)</f>
        <v>2022-07-05</v>
      </c>
      <c r="F422" s="69" t="str">
        <f>_xlfn.XLOOKUP(Table35[[#This Row],[Subject Id]],T0Assayed!D:D,T0Assayed!F:F)</f>
        <v>OH2023_015</v>
      </c>
      <c r="G422" s="39" t="s">
        <v>436</v>
      </c>
      <c r="H422" s="37" t="e">
        <v>#N/A</v>
      </c>
      <c r="I422" s="38" t="str">
        <f>_xlfn.XLOOKUP((CONCATENATE(Table35[[#This Row],[Subject Id]],"-T0")),'In the Lab'!A:A,'In the Lab'!G:G)</f>
        <v>yes</v>
      </c>
      <c r="J422" s="49" t="e">
        <f>_xlfn.XLOOKUP(Table35[[#This Row],[Subject Id]],'T1 Blood'!A:A,'T1 Blood'!I:I)</f>
        <v>#N/A</v>
      </c>
      <c r="K422" s="49" t="e">
        <f>_xlfn.XLOOKUP(Table35[[#This Row],[Subject Id]],'T1 Blood'!A:A,'T1 Blood'!H:H)</f>
        <v>#N/A</v>
      </c>
      <c r="L422" s="49" t="e">
        <f>_xlfn.XLOOKUP(Table35[[#This Row],[Subject Id]],'T1 Assayed'!A:A,'T1 Assayed'!D:D)</f>
        <v>#N/A</v>
      </c>
      <c r="M422" s="49" t="e">
        <v>#N/A</v>
      </c>
      <c r="N422" s="49" t="e">
        <v>#N/A</v>
      </c>
      <c r="O422" s="49" t="str">
        <f>_xlfn.XLOOKUP((CONCATENATE(Table35[[#This Row],[Subject Id]],"-T1")),'In the Lab'!A:A,'In the Lab'!G:G)</f>
        <v>yes</v>
      </c>
      <c r="P422" s="42" t="e">
        <f>_xlfn.XLOOKUP(Table35[[#This Row],[Subject Id]],'TPD Blood'!A:A,'TPD Blood'!B:B)</f>
        <v>#N/A</v>
      </c>
      <c r="Q422" s="42" t="e">
        <f>_xlfn.XLOOKUP(Table35[[#This Row],[Subject Id]],'TPD Assayed'!A:A,'TPD Assayed'!C:C)</f>
        <v>#N/A</v>
      </c>
      <c r="V422"/>
      <c r="Y422"/>
      <c r="Z422"/>
      <c r="AA422"/>
      <c r="AB422"/>
    </row>
    <row r="423" spans="1:28">
      <c r="A423" t="s">
        <v>512</v>
      </c>
      <c r="B423" t="str">
        <f>MID(Table35[[#This Row],[Subject Id]],13,1)</f>
        <v>N</v>
      </c>
      <c r="C423" t="str">
        <f>_xlfn.XLOOKUP(Table35[[#This Row],[Subject Id]],Table2[Subject Id],Table2[Event date])</f>
        <v>2022-06-08</v>
      </c>
      <c r="D423" s="37" t="e">
        <f>_xlfn.XLOOKUP(Table35[[#This Row],[Subject Id]],'T0 Blood'!A:A,'T0 Blood'!I:I)</f>
        <v>#N/A</v>
      </c>
      <c r="E423" s="37" t="e">
        <f>_xlfn.XLOOKUP(Table35[[#This Row],[Subject Id]],'T0 Blood'!A:A,'T0 Blood'!H:H)</f>
        <v>#N/A</v>
      </c>
      <c r="F423" s="69" t="e">
        <f>_xlfn.XLOOKUP(Table35[[#This Row],[Subject Id]],T0Assayed!D:D,T0Assayed!F:F)</f>
        <v>#N/A</v>
      </c>
      <c r="G423" s="39" t="s">
        <v>38</v>
      </c>
      <c r="I423" s="38" t="str">
        <f>_xlfn.XLOOKUP((CONCATENATE(Table35[[#This Row],[Subject Id]],"-T0")),'In the Lab'!A:A,'In the Lab'!G:G)</f>
        <v>yes</v>
      </c>
      <c r="J423" s="49" t="e">
        <f>_xlfn.XLOOKUP(Table35[[#This Row],[Subject Id]],'T1 Blood'!A:A,'T1 Blood'!I:I)</f>
        <v>#N/A</v>
      </c>
      <c r="K423" s="49" t="e">
        <f>_xlfn.XLOOKUP(Table35[[#This Row],[Subject Id]],'T1 Blood'!A:A,'T1 Blood'!H:H)</f>
        <v>#N/A</v>
      </c>
      <c r="L423" s="49" t="e">
        <f>_xlfn.XLOOKUP(Table35[[#This Row],[Subject Id]],'T1 Assayed'!A:A,'T1 Assayed'!D:D)</f>
        <v>#N/A</v>
      </c>
      <c r="M423" s="49" t="e">
        <v>#N/A</v>
      </c>
      <c r="N423" s="49" t="e">
        <v>#N/A</v>
      </c>
      <c r="O423" s="49" t="e">
        <f>_xlfn.XLOOKUP((CONCATENATE(Table35[[#This Row],[Subject Id]],"-T1")),'In the Lab'!A:A,'In the Lab'!G:G)</f>
        <v>#N/A</v>
      </c>
      <c r="P423" s="42" t="e">
        <f>_xlfn.XLOOKUP(Table35[[#This Row],[Subject Id]],'TPD Blood'!A:A,'TPD Blood'!B:B)</f>
        <v>#N/A</v>
      </c>
      <c r="Q423" s="42" t="e">
        <f>_xlfn.XLOOKUP(Table35[[#This Row],[Subject Id]],'TPD Assayed'!A:A,'TPD Assayed'!C:C)</f>
        <v>#N/A</v>
      </c>
      <c r="V423"/>
      <c r="Y423"/>
      <c r="Z423"/>
      <c r="AA423"/>
      <c r="AB423"/>
    </row>
    <row r="424" spans="1:28">
      <c r="A424" t="s">
        <v>513</v>
      </c>
      <c r="B424" t="str">
        <f>MID(Table35[[#This Row],[Subject Id]],13,1)</f>
        <v>N</v>
      </c>
      <c r="C424" t="str">
        <f>_xlfn.XLOOKUP(Table35[[#This Row],[Subject Id]],Table2[Subject Id],Table2[Event date])</f>
        <v>2022-07-13</v>
      </c>
      <c r="D424" s="37" t="str">
        <f>_xlfn.XLOOKUP(Table35[[#This Row],[Subject Id]],'T0 Blood'!A:A,'T0 Blood'!I:I)</f>
        <v>041-0417-0</v>
      </c>
      <c r="E424" s="37" t="str">
        <f>_xlfn.XLOOKUP(Table35[[#This Row],[Subject Id]],'T0 Blood'!A:A,'T0 Blood'!H:H)</f>
        <v>2022-07-13</v>
      </c>
      <c r="F424" s="69" t="e">
        <f>_xlfn.XLOOKUP(Table35[[#This Row],[Subject Id]],T0Assayed!D:D,T0Assayed!F:F)</f>
        <v>#N/A</v>
      </c>
      <c r="G424" s="39" t="s">
        <v>38</v>
      </c>
      <c r="I424" s="38" t="str">
        <f>_xlfn.XLOOKUP((CONCATENATE(Table35[[#This Row],[Subject Id]],"-T0")),'In the Lab'!A:A,'In the Lab'!G:G)</f>
        <v>yes</v>
      </c>
      <c r="J424" s="49" t="e">
        <f>_xlfn.XLOOKUP(Table35[[#This Row],[Subject Id]],'T1 Blood'!A:A,'T1 Blood'!I:I)</f>
        <v>#N/A</v>
      </c>
      <c r="K424" s="49" t="e">
        <f>_xlfn.XLOOKUP(Table35[[#This Row],[Subject Id]],'T1 Blood'!A:A,'T1 Blood'!H:H)</f>
        <v>#N/A</v>
      </c>
      <c r="L424" s="49" t="e">
        <f>_xlfn.XLOOKUP(Table35[[#This Row],[Subject Id]],'T1 Assayed'!A:A,'T1 Assayed'!D:D)</f>
        <v>#N/A</v>
      </c>
      <c r="M424" s="49" t="e">
        <v>#N/A</v>
      </c>
      <c r="N424" s="49" t="e">
        <v>#N/A</v>
      </c>
      <c r="O424" s="49" t="e">
        <f>_xlfn.XLOOKUP((CONCATENATE(Table35[[#This Row],[Subject Id]],"-T1")),'In the Lab'!A:A,'In the Lab'!G:G)</f>
        <v>#N/A</v>
      </c>
      <c r="P424" s="42" t="e">
        <f>_xlfn.XLOOKUP(Table35[[#This Row],[Subject Id]],'TPD Blood'!A:A,'TPD Blood'!B:B)</f>
        <v>#N/A</v>
      </c>
      <c r="Q424" s="42" t="e">
        <f>_xlfn.XLOOKUP(Table35[[#This Row],[Subject Id]],'TPD Assayed'!A:A,'TPD Assayed'!C:C)</f>
        <v>#N/A</v>
      </c>
      <c r="V424"/>
      <c r="Y424"/>
      <c r="Z424"/>
      <c r="AA424"/>
      <c r="AB424"/>
    </row>
    <row r="425" spans="1:28">
      <c r="A425" t="s">
        <v>514</v>
      </c>
      <c r="B425" t="str">
        <f>MID(Table35[[#This Row],[Subject Id]],13,1)</f>
        <v>N</v>
      </c>
      <c r="C425" t="str">
        <f>_xlfn.XLOOKUP(Table35[[#This Row],[Subject Id]],Table2[Subject Id],Table2[Event date])</f>
        <v>2022-01-12</v>
      </c>
      <c r="D425" s="37" t="str">
        <f>_xlfn.XLOOKUP(Table35[[#This Row],[Subject Id]],'T0 Blood'!A:A,'T0 Blood'!I:I)</f>
        <v>041-0404-0</v>
      </c>
      <c r="E425" s="37" t="str">
        <f>_xlfn.XLOOKUP(Table35[[#This Row],[Subject Id]],'T0 Blood'!A:A,'T0 Blood'!H:H)</f>
        <v>2022-01-12</v>
      </c>
      <c r="F425" s="69" t="str">
        <f>_xlfn.XLOOKUP(Table35[[#This Row],[Subject Id]],T0Assayed!D:D,T0Assayed!F:F)</f>
        <v>OH2023_016</v>
      </c>
      <c r="G425" s="39" t="s">
        <v>436</v>
      </c>
      <c r="H425" s="37" t="e">
        <v>#N/A</v>
      </c>
      <c r="I425" s="38" t="str">
        <f>_xlfn.XLOOKUP((CONCATENATE(Table35[[#This Row],[Subject Id]],"-T0")),'In the Lab'!A:A,'In the Lab'!G:G)</f>
        <v>yes</v>
      </c>
      <c r="J425" s="49" t="e">
        <f>_xlfn.XLOOKUP(Table35[[#This Row],[Subject Id]],'T1 Blood'!A:A,'T1 Blood'!I:I)</f>
        <v>#N/A</v>
      </c>
      <c r="K425" s="49" t="e">
        <f>_xlfn.XLOOKUP(Table35[[#This Row],[Subject Id]],'T1 Blood'!A:A,'T1 Blood'!H:H)</f>
        <v>#N/A</v>
      </c>
      <c r="L425" s="49" t="e">
        <f>_xlfn.XLOOKUP(Table35[[#This Row],[Subject Id]],'T1 Assayed'!A:A,'T1 Assayed'!D:D)</f>
        <v>#N/A</v>
      </c>
      <c r="M425" s="49" t="e">
        <v>#N/A</v>
      </c>
      <c r="N425" s="49" t="e">
        <v>#N/A</v>
      </c>
      <c r="O425" s="49" t="e">
        <f>_xlfn.XLOOKUP((CONCATENATE(Table35[[#This Row],[Subject Id]],"-T1")),'In the Lab'!A:A,'In the Lab'!G:G)</f>
        <v>#N/A</v>
      </c>
      <c r="P425" s="42" t="e">
        <f>_xlfn.XLOOKUP(Table35[[#This Row],[Subject Id]],'TPD Blood'!A:A,'TPD Blood'!B:B)</f>
        <v>#N/A</v>
      </c>
      <c r="Q425" s="42" t="e">
        <f>_xlfn.XLOOKUP(Table35[[#This Row],[Subject Id]],'TPD Assayed'!A:A,'TPD Assayed'!C:C)</f>
        <v>#N/A</v>
      </c>
      <c r="V425"/>
      <c r="Y425"/>
      <c r="Z425"/>
      <c r="AA425"/>
      <c r="AB425"/>
    </row>
    <row r="426" spans="1:28">
      <c r="A426" t="s">
        <v>515</v>
      </c>
      <c r="B426" t="str">
        <f>MID(Table35[[#This Row],[Subject Id]],13,1)</f>
        <v>N</v>
      </c>
      <c r="C426" t="str">
        <f>_xlfn.XLOOKUP(Table35[[#This Row],[Subject Id]],Table2[Subject Id],Table2[Event date])</f>
        <v>2022-08-08</v>
      </c>
      <c r="D426" s="37" t="str">
        <f>_xlfn.XLOOKUP(Table35[[#This Row],[Subject Id]],'T0 Blood'!A:A,'T0 Blood'!I:I)</f>
        <v>041-0419-0</v>
      </c>
      <c r="E426" s="37" t="str">
        <f>_xlfn.XLOOKUP(Table35[[#This Row],[Subject Id]],'T0 Blood'!A:A,'T0 Blood'!H:H)</f>
        <v>2022-08-08</v>
      </c>
      <c r="F426" s="69" t="e">
        <f>_xlfn.XLOOKUP(Table35[[#This Row],[Subject Id]],T0Assayed!D:D,T0Assayed!F:F)</f>
        <v>#N/A</v>
      </c>
      <c r="G426" s="39" t="s">
        <v>38</v>
      </c>
      <c r="I426" s="38" t="str">
        <f>_xlfn.XLOOKUP((CONCATENATE(Table35[[#This Row],[Subject Id]],"-T0")),'In the Lab'!A:A,'In the Lab'!G:G)</f>
        <v>yes</v>
      </c>
      <c r="J426" s="49" t="e">
        <f>_xlfn.XLOOKUP(Table35[[#This Row],[Subject Id]],'T1 Blood'!A:A,'T1 Blood'!I:I)</f>
        <v>#N/A</v>
      </c>
      <c r="K426" s="49" t="e">
        <f>_xlfn.XLOOKUP(Table35[[#This Row],[Subject Id]],'T1 Blood'!A:A,'T1 Blood'!H:H)</f>
        <v>#N/A</v>
      </c>
      <c r="L426" s="49" t="e">
        <f>_xlfn.XLOOKUP(Table35[[#This Row],[Subject Id]],'T1 Assayed'!A:A,'T1 Assayed'!D:D)</f>
        <v>#N/A</v>
      </c>
      <c r="M426" s="49" t="e">
        <v>#N/A</v>
      </c>
      <c r="N426" s="49" t="e">
        <v>#N/A</v>
      </c>
      <c r="O426" s="49" t="e">
        <f>_xlfn.XLOOKUP((CONCATENATE(Table35[[#This Row],[Subject Id]],"-T1")),'In the Lab'!A:A,'In the Lab'!G:G)</f>
        <v>#N/A</v>
      </c>
      <c r="P426" s="42" t="e">
        <f>_xlfn.XLOOKUP(Table35[[#This Row],[Subject Id]],'TPD Blood'!A:A,'TPD Blood'!B:B)</f>
        <v>#N/A</v>
      </c>
      <c r="Q426" s="42" t="e">
        <f>_xlfn.XLOOKUP(Table35[[#This Row],[Subject Id]],'TPD Assayed'!A:A,'TPD Assayed'!C:C)</f>
        <v>#N/A</v>
      </c>
      <c r="V426"/>
      <c r="Y426"/>
      <c r="Z426"/>
      <c r="AA426"/>
      <c r="AB426"/>
    </row>
    <row r="427" spans="1:28">
      <c r="A427" t="s">
        <v>516</v>
      </c>
      <c r="B427" t="str">
        <f>MID(Table35[[#This Row],[Subject Id]],13,1)</f>
        <v>N</v>
      </c>
      <c r="C427">
        <f>_xlfn.XLOOKUP(Table35[[#This Row],[Subject Id]],Table2[Subject Id],Table2[Event date])</f>
        <v>42999.474803240744</v>
      </c>
      <c r="D427" s="37" t="str">
        <f>_xlfn.XLOOKUP(Table35[[#This Row],[Subject Id]],'T0 Blood'!A:A,'T0 Blood'!I:I)</f>
        <v>041-0421-0</v>
      </c>
      <c r="E427" s="55">
        <f>_xlfn.XLOOKUP(Table35[[#This Row],[Subject Id]],'T0 Blood'!A:A,'T0 Blood'!H:H)</f>
        <v>42999.474803240744</v>
      </c>
      <c r="F427" s="69" t="e">
        <f>_xlfn.XLOOKUP(Table35[[#This Row],[Subject Id]],T0Assayed!D:D,T0Assayed!F:F)</f>
        <v>#N/A</v>
      </c>
      <c r="G427" s="39" t="s">
        <v>23</v>
      </c>
      <c r="I427" s="38" t="str">
        <f>_xlfn.XLOOKUP((CONCATENATE(Table35[[#This Row],[Subject Id]],"-T0")),'In the Lab'!A:A,'In the Lab'!G:G)</f>
        <v>yes</v>
      </c>
      <c r="J427" s="49" t="e">
        <f>_xlfn.XLOOKUP(Table35[[#This Row],[Subject Id]],'T1 Blood'!A:A,'T1 Blood'!I:I)</f>
        <v>#N/A</v>
      </c>
      <c r="K427" s="49" t="e">
        <f>_xlfn.XLOOKUP(Table35[[#This Row],[Subject Id]],'T1 Blood'!A:A,'T1 Blood'!H:H)</f>
        <v>#N/A</v>
      </c>
      <c r="L427" s="49" t="e">
        <f>_xlfn.XLOOKUP(Table35[[#This Row],[Subject Id]],'T1 Assayed'!A:A,'T1 Assayed'!D:D)</f>
        <v>#N/A</v>
      </c>
      <c r="M427" s="49" t="e">
        <v>#N/A</v>
      </c>
      <c r="N427" s="49" t="e">
        <v>#N/A</v>
      </c>
      <c r="O427" s="49" t="e">
        <f>_xlfn.XLOOKUP((CONCATENATE(Table35[[#This Row],[Subject Id]],"-T1")),'In the Lab'!A:A,'In the Lab'!G:G)</f>
        <v>#N/A</v>
      </c>
      <c r="P427" s="42" t="e">
        <f>_xlfn.XLOOKUP(Table35[[#This Row],[Subject Id]],'TPD Blood'!A:A,'TPD Blood'!B:B)</f>
        <v>#N/A</v>
      </c>
      <c r="Q427" s="42" t="e">
        <f>_xlfn.XLOOKUP(Table35[[#This Row],[Subject Id]],'TPD Assayed'!A:A,'TPD Assayed'!C:C)</f>
        <v>#N/A</v>
      </c>
      <c r="S427" s="47"/>
      <c r="V427"/>
      <c r="Y427"/>
      <c r="Z427"/>
      <c r="AA427"/>
      <c r="AB427"/>
    </row>
    <row r="428" spans="1:28">
      <c r="A428" t="s">
        <v>517</v>
      </c>
      <c r="B428" t="str">
        <f>MID(Table35[[#This Row],[Subject Id]],13,1)</f>
        <v>N</v>
      </c>
      <c r="C428">
        <f>_xlfn.XLOOKUP(Table35[[#This Row],[Subject Id]],Table2[Subject Id],Table2[Event date])</f>
        <v>43052.410937499997</v>
      </c>
      <c r="D428" s="37" t="str">
        <f>_xlfn.XLOOKUP(Table35[[#This Row],[Subject Id]],'T0 Blood'!A:A,'T0 Blood'!I:I)</f>
        <v>041-0422-0</v>
      </c>
      <c r="E428" s="55">
        <f>_xlfn.XLOOKUP(Table35[[#This Row],[Subject Id]],'T0 Blood'!A:A,'T0 Blood'!H:H)</f>
        <v>43052.410937499997</v>
      </c>
      <c r="F428" s="69" t="str">
        <f>_xlfn.XLOOKUP(Table35[[#This Row],[Subject Id]],T0Assayed!D:D,T0Assayed!F:F)</f>
        <v>OH2024_006</v>
      </c>
      <c r="G428" s="39" t="s">
        <v>23</v>
      </c>
      <c r="I428" s="38" t="str">
        <f>_xlfn.XLOOKUP((CONCATENATE(Table35[[#This Row],[Subject Id]],"-T0")),'In the Lab'!A:A,'In the Lab'!G:G)</f>
        <v>yes</v>
      </c>
      <c r="J428" s="49" t="e">
        <f>_xlfn.XLOOKUP(Table35[[#This Row],[Subject Id]],'T1 Blood'!A:A,'T1 Blood'!I:I)</f>
        <v>#N/A</v>
      </c>
      <c r="K428" s="49" t="e">
        <f>_xlfn.XLOOKUP(Table35[[#This Row],[Subject Id]],'T1 Blood'!A:A,'T1 Blood'!H:H)</f>
        <v>#N/A</v>
      </c>
      <c r="L428" s="49" t="e">
        <f>_xlfn.XLOOKUP(Table35[[#This Row],[Subject Id]],'T1 Assayed'!A:A,'T1 Assayed'!D:D)</f>
        <v>#N/A</v>
      </c>
      <c r="M428" s="49" t="e">
        <v>#N/A</v>
      </c>
      <c r="N428" s="49" t="e">
        <v>#N/A</v>
      </c>
      <c r="O428" s="49" t="e">
        <f>_xlfn.XLOOKUP((CONCATENATE(Table35[[#This Row],[Subject Id]],"-T1")),'In the Lab'!A:A,'In the Lab'!G:G)</f>
        <v>#N/A</v>
      </c>
      <c r="P428" s="42" t="e">
        <f>_xlfn.XLOOKUP(Table35[[#This Row],[Subject Id]],'TPD Blood'!A:A,'TPD Blood'!B:B)</f>
        <v>#N/A</v>
      </c>
      <c r="Q428" s="42" t="e">
        <f>_xlfn.XLOOKUP(Table35[[#This Row],[Subject Id]],'TPD Assayed'!A:A,'TPD Assayed'!C:C)</f>
        <v>#N/A</v>
      </c>
      <c r="S428" s="47"/>
      <c r="V428"/>
      <c r="Y428"/>
      <c r="Z428"/>
      <c r="AA428"/>
      <c r="AB428"/>
    </row>
    <row r="429" spans="1:28">
      <c r="A429" t="s">
        <v>518</v>
      </c>
      <c r="B429" t="str">
        <f>MID(Table35[[#This Row],[Subject Id]],13,1)</f>
        <v>N</v>
      </c>
      <c r="C429" t="str">
        <f>_xlfn.XLOOKUP(Table35[[#This Row],[Subject Id]],Table2[Subject Id],Table2[Event date])</f>
        <v>2021-07-04</v>
      </c>
      <c r="D429" s="37" t="str">
        <f>_xlfn.XLOOKUP(Table35[[#This Row],[Subject Id]],'T0 Blood'!A:A,'T0 Blood'!I:I)</f>
        <v>003-1332-0</v>
      </c>
      <c r="E429" s="37" t="str">
        <f>_xlfn.XLOOKUP(Table35[[#This Row],[Subject Id]],'T0 Blood'!A:A,'T0 Blood'!H:H)</f>
        <v>2021-07-25</v>
      </c>
      <c r="F429" s="69" t="str">
        <f>_xlfn.XLOOKUP(Table35[[#This Row],[Subject Id]],T0Assayed!D:D,T0Assayed!F:F)</f>
        <v>OH2023_016</v>
      </c>
      <c r="G429" s="39" t="s">
        <v>436</v>
      </c>
      <c r="H429" s="37" t="s">
        <v>462</v>
      </c>
      <c r="I429" s="38" t="str">
        <f>_xlfn.XLOOKUP((CONCATENATE(Table35[[#This Row],[Subject Id]],"-T0")),'In the Lab'!A:A,'In the Lab'!G:G)</f>
        <v>yes</v>
      </c>
      <c r="J429" s="49" t="e">
        <f>_xlfn.XLOOKUP(Table35[[#This Row],[Subject Id]],'T1 Blood'!A:A,'T1 Blood'!I:I)</f>
        <v>#N/A</v>
      </c>
      <c r="K429" s="49" t="e">
        <f>_xlfn.XLOOKUP(Table35[[#This Row],[Subject Id]],'T1 Blood'!A:A,'T1 Blood'!H:H)</f>
        <v>#N/A</v>
      </c>
      <c r="L429" s="49" t="e">
        <f>_xlfn.XLOOKUP(Table35[[#This Row],[Subject Id]],'T1 Assayed'!A:A,'T1 Assayed'!D:D)</f>
        <v>#N/A</v>
      </c>
      <c r="M429" s="49" t="e">
        <v>#N/A</v>
      </c>
      <c r="N429" s="49" t="e">
        <v>#N/A</v>
      </c>
      <c r="O429" s="49" t="str">
        <f>_xlfn.XLOOKUP((CONCATENATE(Table35[[#This Row],[Subject Id]],"-T1")),'In the Lab'!A:A,'In the Lab'!G:G)</f>
        <v>yes</v>
      </c>
      <c r="P429" s="42" t="e">
        <f>_xlfn.XLOOKUP(Table35[[#This Row],[Subject Id]],'TPD Blood'!A:A,'TPD Blood'!B:B)</f>
        <v>#N/A</v>
      </c>
      <c r="Q429" s="42" t="e">
        <f>_xlfn.XLOOKUP(Table35[[#This Row],[Subject Id]],'TPD Assayed'!A:A,'TPD Assayed'!C:C)</f>
        <v>#N/A</v>
      </c>
      <c r="V429"/>
      <c r="Y429"/>
      <c r="Z429"/>
      <c r="AA429"/>
      <c r="AB429"/>
    </row>
    <row r="430" spans="1:28">
      <c r="A430" t="s">
        <v>519</v>
      </c>
      <c r="B430" t="str">
        <f>MID(Table35[[#This Row],[Subject Id]],13,1)</f>
        <v>N</v>
      </c>
      <c r="C430" t="str">
        <f>_xlfn.XLOOKUP(Table35[[#This Row],[Subject Id]],Table2[Subject Id],Table2[Event date])</f>
        <v>2021-12-12</v>
      </c>
      <c r="D430" s="37" t="str">
        <f>_xlfn.XLOOKUP(Table35[[#This Row],[Subject Id]],'T0 Blood'!A:A,'T0 Blood'!I:I)</f>
        <v>007-1518-0</v>
      </c>
      <c r="E430" s="37" t="str">
        <f>_xlfn.XLOOKUP(Table35[[#This Row],[Subject Id]],'T0 Blood'!A:A,'T0 Blood'!H:H)</f>
        <v>2021-12-12</v>
      </c>
      <c r="F430" s="69" t="str">
        <f>_xlfn.XLOOKUP(Table35[[#This Row],[Subject Id]],T0Assayed!D:D,T0Assayed!F:F)</f>
        <v>OH2023_016</v>
      </c>
      <c r="G430" s="39" t="s">
        <v>436</v>
      </c>
      <c r="H430" s="37" t="e">
        <v>#N/A</v>
      </c>
      <c r="I430" s="38" t="str">
        <f>_xlfn.XLOOKUP((CONCATENATE(Table35[[#This Row],[Subject Id]],"-T0")),'In the Lab'!A:A,'In the Lab'!G:G)</f>
        <v>yes</v>
      </c>
      <c r="J430" s="49" t="str">
        <f>_xlfn.XLOOKUP(Table35[[#This Row],[Subject Id]],'T1 Blood'!A:A,'T1 Blood'!I:I)</f>
        <v>007-1518-1</v>
      </c>
      <c r="K430" s="49" t="str">
        <f>_xlfn.XLOOKUP(Table35[[#This Row],[Subject Id]],'T1 Blood'!A:A,'T1 Blood'!H:H)</f>
        <v>2022-01-04</v>
      </c>
      <c r="L430" s="49" t="e">
        <f>_xlfn.XLOOKUP(Table35[[#This Row],[Subject Id]],'T1 Assayed'!A:A,'T1 Assayed'!D:D)</f>
        <v>#N/A</v>
      </c>
      <c r="M430" s="49" t="s">
        <v>38</v>
      </c>
      <c r="N430" s="49" t="s">
        <v>520</v>
      </c>
      <c r="O430" s="49" t="e">
        <f>_xlfn.XLOOKUP((CONCATENATE(Table35[[#This Row],[Subject Id]],"-T1")),'In the Lab'!A:A,'In the Lab'!G:G)</f>
        <v>#N/A</v>
      </c>
      <c r="P430" s="42" t="e">
        <f>_xlfn.XLOOKUP(Table35[[#This Row],[Subject Id]],'TPD Blood'!A:A,'TPD Blood'!B:B)</f>
        <v>#N/A</v>
      </c>
      <c r="Q430" s="42" t="e">
        <f>_xlfn.XLOOKUP(Table35[[#This Row],[Subject Id]],'TPD Assayed'!A:A,'TPD Assayed'!C:C)</f>
        <v>#N/A</v>
      </c>
      <c r="V430"/>
      <c r="Y430"/>
      <c r="Z430"/>
      <c r="AA430"/>
      <c r="AB430"/>
    </row>
    <row r="431" spans="1:28">
      <c r="A431" t="s">
        <v>521</v>
      </c>
      <c r="B431" t="str">
        <f>MID(Table35[[#This Row],[Subject Id]],13,1)</f>
        <v>N</v>
      </c>
      <c r="C431">
        <f>_xlfn.XLOOKUP(Table35[[#This Row],[Subject Id]],Table2[Subject Id],Table2[Event date])</f>
        <v>44755.386817129627</v>
      </c>
      <c r="D431" s="37" t="str">
        <f>_xlfn.XLOOKUP(Table35[[#This Row],[Subject Id]],'T0 Blood'!A:A,'T0 Blood'!I:I)</f>
        <v>041-0427-0</v>
      </c>
      <c r="E431" s="55">
        <f>_xlfn.XLOOKUP(Table35[[#This Row],[Subject Id]],'T0 Blood'!A:A,'T0 Blood'!H:H)</f>
        <v>44755.386817129627</v>
      </c>
      <c r="F431" s="69" t="e">
        <f>_xlfn.XLOOKUP(Table35[[#This Row],[Subject Id]],T0Assayed!D:D,T0Assayed!F:F)</f>
        <v>#N/A</v>
      </c>
      <c r="G431" s="39" t="s">
        <v>23</v>
      </c>
      <c r="I431" s="38" t="str">
        <f>_xlfn.XLOOKUP((CONCATENATE(Table35[[#This Row],[Subject Id]],"-T0")),'In the Lab'!A:A,'In the Lab'!G:G)</f>
        <v>yes</v>
      </c>
      <c r="J431" s="49" t="e">
        <f>_xlfn.XLOOKUP(Table35[[#This Row],[Subject Id]],'T1 Blood'!A:A,'T1 Blood'!I:I)</f>
        <v>#N/A</v>
      </c>
      <c r="K431" s="49" t="e">
        <f>_xlfn.XLOOKUP(Table35[[#This Row],[Subject Id]],'T1 Blood'!A:A,'T1 Blood'!H:H)</f>
        <v>#N/A</v>
      </c>
      <c r="L431" s="49" t="e">
        <f>_xlfn.XLOOKUP(Table35[[#This Row],[Subject Id]],'T1 Assayed'!A:A,'T1 Assayed'!D:D)</f>
        <v>#N/A</v>
      </c>
      <c r="M431" s="49" t="e">
        <v>#N/A</v>
      </c>
      <c r="N431" s="49" t="e">
        <v>#N/A</v>
      </c>
      <c r="O431" s="49" t="e">
        <f>_xlfn.XLOOKUP((CONCATENATE(Table35[[#This Row],[Subject Id]],"-T1")),'In the Lab'!A:A,'In the Lab'!G:G)</f>
        <v>#N/A</v>
      </c>
      <c r="P431" s="42" t="e">
        <f>_xlfn.XLOOKUP(Table35[[#This Row],[Subject Id]],'TPD Blood'!A:A,'TPD Blood'!B:B)</f>
        <v>#N/A</v>
      </c>
      <c r="Q431" s="42" t="e">
        <f>_xlfn.XLOOKUP(Table35[[#This Row],[Subject Id]],'TPD Assayed'!A:A,'TPD Assayed'!C:C)</f>
        <v>#N/A</v>
      </c>
      <c r="S431" s="47"/>
      <c r="V431"/>
      <c r="Y431"/>
      <c r="Z431"/>
      <c r="AA431"/>
      <c r="AB431"/>
    </row>
    <row r="432" spans="1:28">
      <c r="A432" t="s">
        <v>522</v>
      </c>
      <c r="B432" t="str">
        <f>MID(Table35[[#This Row],[Subject Id]],13,1)</f>
        <v>N</v>
      </c>
      <c r="C432">
        <f>_xlfn.XLOOKUP(Table35[[#This Row],[Subject Id]],Table2[Subject Id],Table2[Event date])</f>
        <v>44883.504965277774</v>
      </c>
      <c r="D432" s="37" t="str">
        <f>_xlfn.XLOOKUP(Table35[[#This Row],[Subject Id]],'T0 Blood'!A:A,'T0 Blood'!I:I)</f>
        <v>041-0428-0</v>
      </c>
      <c r="E432" s="55">
        <f>_xlfn.XLOOKUP(Table35[[#This Row],[Subject Id]],'T0 Blood'!A:A,'T0 Blood'!H:H)</f>
        <v>44883.504965277774</v>
      </c>
      <c r="F432" s="69" t="e">
        <f>_xlfn.XLOOKUP(Table35[[#This Row],[Subject Id]],T0Assayed!D:D,T0Assayed!F:F)</f>
        <v>#N/A</v>
      </c>
      <c r="G432" s="39" t="s">
        <v>23</v>
      </c>
      <c r="I432" s="38" t="str">
        <f>_xlfn.XLOOKUP((CONCATENATE(Table35[[#This Row],[Subject Id]],"-T0")),'In the Lab'!A:A,'In the Lab'!G:G)</f>
        <v>yes</v>
      </c>
      <c r="J432" s="49" t="e">
        <f>_xlfn.XLOOKUP(Table35[[#This Row],[Subject Id]],'T1 Blood'!A:A,'T1 Blood'!I:I)</f>
        <v>#N/A</v>
      </c>
      <c r="K432" s="49" t="e">
        <f>_xlfn.XLOOKUP(Table35[[#This Row],[Subject Id]],'T1 Blood'!A:A,'T1 Blood'!H:H)</f>
        <v>#N/A</v>
      </c>
      <c r="L432" s="49" t="e">
        <f>_xlfn.XLOOKUP(Table35[[#This Row],[Subject Id]],'T1 Assayed'!A:A,'T1 Assayed'!D:D)</f>
        <v>#N/A</v>
      </c>
      <c r="M432" s="49" t="e">
        <v>#N/A</v>
      </c>
      <c r="N432" s="49" t="e">
        <v>#N/A</v>
      </c>
      <c r="O432" s="49" t="e">
        <f>_xlfn.XLOOKUP((CONCATENATE(Table35[[#This Row],[Subject Id]],"-T1")),'In the Lab'!A:A,'In the Lab'!G:G)</f>
        <v>#N/A</v>
      </c>
      <c r="P432" s="42" t="e">
        <f>_xlfn.XLOOKUP(Table35[[#This Row],[Subject Id]],'TPD Blood'!A:A,'TPD Blood'!B:B)</f>
        <v>#N/A</v>
      </c>
      <c r="Q432" s="42" t="e">
        <f>_xlfn.XLOOKUP(Table35[[#This Row],[Subject Id]],'TPD Assayed'!A:A,'TPD Assayed'!C:C)</f>
        <v>#N/A</v>
      </c>
      <c r="S432" s="47"/>
      <c r="V432"/>
      <c r="Y432"/>
      <c r="Z432"/>
      <c r="AA432"/>
      <c r="AB432"/>
    </row>
    <row r="433" spans="1:28">
      <c r="A433" t="s">
        <v>523</v>
      </c>
      <c r="B433" t="str">
        <f>MID(Table35[[#This Row],[Subject Id]],13,1)</f>
        <v>N</v>
      </c>
      <c r="C433">
        <f>_xlfn.XLOOKUP(Table35[[#This Row],[Subject Id]],Table2[Subject Id],Table2[Event date])</f>
        <v>44833.421134259261</v>
      </c>
      <c r="D433" s="37" t="str">
        <f>_xlfn.XLOOKUP(Table35[[#This Row],[Subject Id]],'T0 Blood'!A:A,'T0 Blood'!I:I)</f>
        <v>041-0429-0</v>
      </c>
      <c r="E433" s="55">
        <f>_xlfn.XLOOKUP(Table35[[#This Row],[Subject Id]],'T0 Blood'!A:A,'T0 Blood'!H:H)</f>
        <v>44833.421134259261</v>
      </c>
      <c r="F433" s="69" t="str">
        <f>_xlfn.XLOOKUP(Table35[[#This Row],[Subject Id]],T0Assayed!D:D,T0Assayed!F:F)</f>
        <v>OH2024_006</v>
      </c>
      <c r="G433" s="39" t="s">
        <v>23</v>
      </c>
      <c r="I433" s="38" t="str">
        <f>_xlfn.XLOOKUP((CONCATENATE(Table35[[#This Row],[Subject Id]],"-T0")),'In the Lab'!A:A,'In the Lab'!G:G)</f>
        <v>yes</v>
      </c>
      <c r="J433" s="49" t="e">
        <f>_xlfn.XLOOKUP(Table35[[#This Row],[Subject Id]],'T1 Blood'!A:A,'T1 Blood'!I:I)</f>
        <v>#N/A</v>
      </c>
      <c r="K433" s="49" t="e">
        <f>_xlfn.XLOOKUP(Table35[[#This Row],[Subject Id]],'T1 Blood'!A:A,'T1 Blood'!H:H)</f>
        <v>#N/A</v>
      </c>
      <c r="L433" s="49" t="e">
        <f>_xlfn.XLOOKUP(Table35[[#This Row],[Subject Id]],'T1 Assayed'!A:A,'T1 Assayed'!D:D)</f>
        <v>#N/A</v>
      </c>
      <c r="M433" s="49" t="e">
        <v>#N/A</v>
      </c>
      <c r="N433" s="49" t="e">
        <v>#N/A</v>
      </c>
      <c r="O433" s="49" t="e">
        <f>_xlfn.XLOOKUP((CONCATENATE(Table35[[#This Row],[Subject Id]],"-T1")),'In the Lab'!A:A,'In the Lab'!G:G)</f>
        <v>#N/A</v>
      </c>
      <c r="P433" s="42" t="e">
        <f>_xlfn.XLOOKUP(Table35[[#This Row],[Subject Id]],'TPD Blood'!A:A,'TPD Blood'!B:B)</f>
        <v>#N/A</v>
      </c>
      <c r="Q433" s="42" t="e">
        <f>_xlfn.XLOOKUP(Table35[[#This Row],[Subject Id]],'TPD Assayed'!A:A,'TPD Assayed'!C:C)</f>
        <v>#N/A</v>
      </c>
      <c r="S433" s="47"/>
      <c r="V433"/>
      <c r="Y433"/>
      <c r="Z433"/>
      <c r="AA433"/>
      <c r="AB433"/>
    </row>
    <row r="434" spans="1:28">
      <c r="A434" t="s">
        <v>524</v>
      </c>
      <c r="B434" t="str">
        <f>MID(Table35[[#This Row],[Subject Id]],13,1)</f>
        <v>N</v>
      </c>
      <c r="C434">
        <f>_xlfn.XLOOKUP(Table35[[#This Row],[Subject Id]],Table2[Subject Id],Table2[Event date])</f>
        <v>44813.455520833333</v>
      </c>
      <c r="D434" s="37" t="str">
        <f>_xlfn.XLOOKUP(Table35[[#This Row],[Subject Id]],'T0 Blood'!A:A,'T0 Blood'!I:I)</f>
        <v>041-0430-0</v>
      </c>
      <c r="E434" s="55">
        <f>_xlfn.XLOOKUP(Table35[[#This Row],[Subject Id]],'T0 Blood'!A:A,'T0 Blood'!H:H)</f>
        <v>44813.455520833333</v>
      </c>
      <c r="F434" s="69" t="str">
        <f>_xlfn.XLOOKUP(Table35[[#This Row],[Subject Id]],T0Assayed!D:D,T0Assayed!F:F)</f>
        <v>OH2024_006</v>
      </c>
      <c r="G434" s="39" t="s">
        <v>23</v>
      </c>
      <c r="I434" s="38" t="str">
        <f>_xlfn.XLOOKUP((CONCATENATE(Table35[[#This Row],[Subject Id]],"-T0")),'In the Lab'!A:A,'In the Lab'!G:G)</f>
        <v>yes</v>
      </c>
      <c r="J434" s="49" t="e">
        <f>_xlfn.XLOOKUP(Table35[[#This Row],[Subject Id]],'T1 Blood'!A:A,'T1 Blood'!I:I)</f>
        <v>#N/A</v>
      </c>
      <c r="K434" s="49" t="e">
        <f>_xlfn.XLOOKUP(Table35[[#This Row],[Subject Id]],'T1 Blood'!A:A,'T1 Blood'!H:H)</f>
        <v>#N/A</v>
      </c>
      <c r="L434" s="49" t="e">
        <f>_xlfn.XLOOKUP(Table35[[#This Row],[Subject Id]],'T1 Assayed'!A:A,'T1 Assayed'!D:D)</f>
        <v>#N/A</v>
      </c>
      <c r="M434" s="49" t="e">
        <v>#N/A</v>
      </c>
      <c r="N434" s="49" t="e">
        <v>#N/A</v>
      </c>
      <c r="O434" s="49" t="e">
        <f>_xlfn.XLOOKUP((CONCATENATE(Table35[[#This Row],[Subject Id]],"-T1")),'In the Lab'!A:A,'In the Lab'!G:G)</f>
        <v>#N/A</v>
      </c>
      <c r="P434" s="42" t="e">
        <f>_xlfn.XLOOKUP(Table35[[#This Row],[Subject Id]],'TPD Blood'!A:A,'TPD Blood'!B:B)</f>
        <v>#N/A</v>
      </c>
      <c r="Q434" s="42" t="e">
        <f>_xlfn.XLOOKUP(Table35[[#This Row],[Subject Id]],'TPD Assayed'!A:A,'TPD Assayed'!C:C)</f>
        <v>#N/A</v>
      </c>
      <c r="S434" s="47"/>
      <c r="V434"/>
      <c r="Y434"/>
      <c r="Z434"/>
      <c r="AA434"/>
      <c r="AB434"/>
    </row>
    <row r="435" spans="1:28">
      <c r="A435" t="s">
        <v>525</v>
      </c>
      <c r="B435" t="str">
        <f>MID(Table35[[#This Row],[Subject Id]],13,1)</f>
        <v>N</v>
      </c>
      <c r="C435">
        <f>_xlfn.XLOOKUP(Table35[[#This Row],[Subject Id]],Table2[Subject Id],Table2[Event date])</f>
        <v>44896.430995370371</v>
      </c>
      <c r="D435" s="37" t="str">
        <f>_xlfn.XLOOKUP(Table35[[#This Row],[Subject Id]],'T0 Blood'!A:A,'T0 Blood'!I:I)</f>
        <v>041-0433-0</v>
      </c>
      <c r="E435" s="55">
        <f>_xlfn.XLOOKUP(Table35[[#This Row],[Subject Id]],'T0 Blood'!A:A,'T0 Blood'!H:H)</f>
        <v>44896.430995370371</v>
      </c>
      <c r="F435" s="69" t="e">
        <f>_xlfn.XLOOKUP(Table35[[#This Row],[Subject Id]],T0Assayed!D:D,T0Assayed!F:F)</f>
        <v>#N/A</v>
      </c>
      <c r="G435" s="39" t="s">
        <v>23</v>
      </c>
      <c r="I435" s="38" t="str">
        <f>_xlfn.XLOOKUP((CONCATENATE(Table35[[#This Row],[Subject Id]],"-T0")),'In the Lab'!A:A,'In the Lab'!G:G)</f>
        <v>yes</v>
      </c>
      <c r="J435" s="49" t="e">
        <f>_xlfn.XLOOKUP(Table35[[#This Row],[Subject Id]],'T1 Blood'!A:A,'T1 Blood'!I:I)</f>
        <v>#N/A</v>
      </c>
      <c r="K435" s="49" t="e">
        <f>_xlfn.XLOOKUP(Table35[[#This Row],[Subject Id]],'T1 Blood'!A:A,'T1 Blood'!H:H)</f>
        <v>#N/A</v>
      </c>
      <c r="L435" s="49" t="e">
        <f>_xlfn.XLOOKUP(Table35[[#This Row],[Subject Id]],'T1 Assayed'!A:A,'T1 Assayed'!D:D)</f>
        <v>#N/A</v>
      </c>
      <c r="M435" s="49" t="e">
        <v>#N/A</v>
      </c>
      <c r="N435" s="49" t="e">
        <v>#N/A</v>
      </c>
      <c r="O435" s="49" t="e">
        <f>_xlfn.XLOOKUP((CONCATENATE(Table35[[#This Row],[Subject Id]],"-T1")),'In the Lab'!A:A,'In the Lab'!G:G)</f>
        <v>#N/A</v>
      </c>
      <c r="P435" s="42" t="e">
        <f>_xlfn.XLOOKUP(Table35[[#This Row],[Subject Id]],'TPD Blood'!A:A,'TPD Blood'!B:B)</f>
        <v>#N/A</v>
      </c>
      <c r="Q435" s="42" t="e">
        <f>_xlfn.XLOOKUP(Table35[[#This Row],[Subject Id]],'TPD Assayed'!A:A,'TPD Assayed'!C:C)</f>
        <v>#N/A</v>
      </c>
      <c r="S435" s="47"/>
      <c r="V435"/>
      <c r="Y435"/>
      <c r="Z435"/>
      <c r="AA435"/>
      <c r="AB435"/>
    </row>
    <row r="436" spans="1:28">
      <c r="A436" t="s">
        <v>526</v>
      </c>
      <c r="B436" t="str">
        <f>MID(Table35[[#This Row],[Subject Id]],13,1)</f>
        <v>N</v>
      </c>
      <c r="C436">
        <f>_xlfn.XLOOKUP(Table35[[#This Row],[Subject Id]],Table2[Subject Id],Table2[Event date])</f>
        <v>44848.457557870373</v>
      </c>
      <c r="D436" s="37" t="str">
        <f>_xlfn.XLOOKUP(Table35[[#This Row],[Subject Id]],'T0 Blood'!A:A,'T0 Blood'!I:I)</f>
        <v>041-0434-0</v>
      </c>
      <c r="E436" s="55">
        <f>_xlfn.XLOOKUP(Table35[[#This Row],[Subject Id]],'T0 Blood'!A:A,'T0 Blood'!H:H)</f>
        <v>44848.457557870373</v>
      </c>
      <c r="F436" s="69" t="str">
        <f>_xlfn.XLOOKUP(Table35[[#This Row],[Subject Id]],T0Assayed!D:D,T0Assayed!F:F)</f>
        <v>OH2024_006</v>
      </c>
      <c r="G436" s="39" t="s">
        <v>23</v>
      </c>
      <c r="I436" s="38" t="str">
        <f>_xlfn.XLOOKUP((CONCATENATE(Table35[[#This Row],[Subject Id]],"-T0")),'In the Lab'!A:A,'In the Lab'!G:G)</f>
        <v>yes</v>
      </c>
      <c r="J436" s="49" t="e">
        <f>_xlfn.XLOOKUP(Table35[[#This Row],[Subject Id]],'T1 Blood'!A:A,'T1 Blood'!I:I)</f>
        <v>#N/A</v>
      </c>
      <c r="K436" s="49" t="e">
        <f>_xlfn.XLOOKUP(Table35[[#This Row],[Subject Id]],'T1 Blood'!A:A,'T1 Blood'!H:H)</f>
        <v>#N/A</v>
      </c>
      <c r="L436" s="49" t="e">
        <f>_xlfn.XLOOKUP(Table35[[#This Row],[Subject Id]],'T1 Assayed'!A:A,'T1 Assayed'!D:D)</f>
        <v>#N/A</v>
      </c>
      <c r="M436" s="49" t="e">
        <v>#N/A</v>
      </c>
      <c r="N436" s="49" t="e">
        <v>#N/A</v>
      </c>
      <c r="O436" s="49" t="e">
        <f>_xlfn.XLOOKUP((CONCATENATE(Table35[[#This Row],[Subject Id]],"-T1")),'In the Lab'!A:A,'In the Lab'!G:G)</f>
        <v>#N/A</v>
      </c>
      <c r="P436" s="42" t="e">
        <f>_xlfn.XLOOKUP(Table35[[#This Row],[Subject Id]],'TPD Blood'!A:A,'TPD Blood'!B:B)</f>
        <v>#N/A</v>
      </c>
      <c r="Q436" s="42" t="e">
        <f>_xlfn.XLOOKUP(Table35[[#This Row],[Subject Id]],'TPD Assayed'!A:A,'TPD Assayed'!C:C)</f>
        <v>#N/A</v>
      </c>
      <c r="S436" s="47"/>
      <c r="V436"/>
      <c r="Y436"/>
      <c r="Z436"/>
      <c r="AA436"/>
      <c r="AB436"/>
    </row>
    <row r="437" spans="1:28">
      <c r="A437" t="s">
        <v>527</v>
      </c>
      <c r="B437" t="str">
        <f>MID(Table35[[#This Row],[Subject Id]],13,1)</f>
        <v>N</v>
      </c>
      <c r="C437" t="str">
        <f>_xlfn.XLOOKUP(Table35[[#This Row],[Subject Id]],Table2[Subject Id],Table2[Event date])</f>
        <v>2021-06-28</v>
      </c>
      <c r="D437" s="37" t="str">
        <f>_xlfn.XLOOKUP(Table35[[#This Row],[Subject Id]],'T0 Blood'!A:A,'T0 Blood'!I:I)</f>
        <v>007-1522-0</v>
      </c>
      <c r="E437" s="37" t="str">
        <f>_xlfn.XLOOKUP(Table35[[#This Row],[Subject Id]],'T0 Blood'!A:A,'T0 Blood'!H:H)</f>
        <v>2021-06-28</v>
      </c>
      <c r="F437" s="69" t="str">
        <f>_xlfn.XLOOKUP(Table35[[#This Row],[Subject Id]],T0Assayed!D:D,T0Assayed!F:F)</f>
        <v>OH2023_016</v>
      </c>
      <c r="G437" s="39" t="s">
        <v>436</v>
      </c>
      <c r="H437" s="37" t="e">
        <v>#N/A</v>
      </c>
      <c r="I437" s="38" t="str">
        <f>_xlfn.XLOOKUP((CONCATENATE(Table35[[#This Row],[Subject Id]],"-T0")),'In the Lab'!A:A,'In the Lab'!G:G)</f>
        <v>yes</v>
      </c>
      <c r="J437" s="49" t="str">
        <f>_xlfn.XLOOKUP(Table35[[#This Row],[Subject Id]],'T1 Blood'!A:A,'T1 Blood'!I:I)</f>
        <v>007-1522-1</v>
      </c>
      <c r="K437" s="49" t="str">
        <f>_xlfn.XLOOKUP(Table35[[#This Row],[Subject Id]],'T1 Blood'!A:A,'T1 Blood'!H:H)</f>
        <v>2021-07-18</v>
      </c>
      <c r="L437" s="49" t="str">
        <f>_xlfn.XLOOKUP(Table35[[#This Row],[Subject Id]],'T1 Assayed'!A:A,'T1 Assayed'!D:D)</f>
        <v>OH2023_030</v>
      </c>
      <c r="M437" s="49" t="s">
        <v>23</v>
      </c>
      <c r="N437" s="49" t="s">
        <v>528</v>
      </c>
      <c r="O437" s="49" t="str">
        <f>_xlfn.XLOOKUP((CONCATENATE(Table35[[#This Row],[Subject Id]],"-T1")),'In the Lab'!A:A,'In the Lab'!G:G)</f>
        <v>yes</v>
      </c>
      <c r="P437" s="42" t="e">
        <f>_xlfn.XLOOKUP(Table35[[#This Row],[Subject Id]],'TPD Blood'!A:A,'TPD Blood'!B:B)</f>
        <v>#N/A</v>
      </c>
      <c r="Q437" s="42" t="e">
        <f>_xlfn.XLOOKUP(Table35[[#This Row],[Subject Id]],'TPD Assayed'!A:A,'TPD Assayed'!C:C)</f>
        <v>#N/A</v>
      </c>
      <c r="V437"/>
      <c r="Y437"/>
      <c r="Z437"/>
      <c r="AA437"/>
      <c r="AB437"/>
    </row>
    <row r="438" spans="1:28">
      <c r="A438" t="s">
        <v>529</v>
      </c>
      <c r="B438" t="str">
        <f>MID(Table35[[#This Row],[Subject Id]],13,1)</f>
        <v>N</v>
      </c>
      <c r="C438">
        <f>_xlfn.XLOOKUP(Table35[[#This Row],[Subject Id]],Table2[Subject Id],Table2[Event date])</f>
        <v>44852.382569444446</v>
      </c>
      <c r="D438" s="37" t="str">
        <f>_xlfn.XLOOKUP(Table35[[#This Row],[Subject Id]],'T0 Blood'!A:A,'T0 Blood'!I:I)</f>
        <v>041-0436-0</v>
      </c>
      <c r="E438" s="55">
        <f>_xlfn.XLOOKUP(Table35[[#This Row],[Subject Id]],'T0 Blood'!A:A,'T0 Blood'!H:H)</f>
        <v>44852.382569444446</v>
      </c>
      <c r="F438" s="69" t="str">
        <f>_xlfn.XLOOKUP(Table35[[#This Row],[Subject Id]],T0Assayed!D:D,T0Assayed!F:F)</f>
        <v>OH2024_006</v>
      </c>
      <c r="G438" s="39" t="s">
        <v>23</v>
      </c>
      <c r="I438" s="38" t="str">
        <f>_xlfn.XLOOKUP((CONCATENATE(Table35[[#This Row],[Subject Id]],"-T0")),'In the Lab'!A:A,'In the Lab'!G:G)</f>
        <v>yes</v>
      </c>
      <c r="J438" s="49" t="e">
        <f>_xlfn.XLOOKUP(Table35[[#This Row],[Subject Id]],'T1 Blood'!A:A,'T1 Blood'!I:I)</f>
        <v>#N/A</v>
      </c>
      <c r="K438" s="49" t="e">
        <f>_xlfn.XLOOKUP(Table35[[#This Row],[Subject Id]],'T1 Blood'!A:A,'T1 Blood'!H:H)</f>
        <v>#N/A</v>
      </c>
      <c r="L438" s="49" t="e">
        <f>_xlfn.XLOOKUP(Table35[[#This Row],[Subject Id]],'T1 Assayed'!A:A,'T1 Assayed'!D:D)</f>
        <v>#N/A</v>
      </c>
      <c r="M438" s="49" t="e">
        <v>#N/A</v>
      </c>
      <c r="N438" s="49" t="e">
        <v>#N/A</v>
      </c>
      <c r="O438" s="49" t="e">
        <f>_xlfn.XLOOKUP((CONCATENATE(Table35[[#This Row],[Subject Id]],"-T1")),'In the Lab'!A:A,'In the Lab'!G:G)</f>
        <v>#N/A</v>
      </c>
      <c r="P438" s="42" t="e">
        <f>_xlfn.XLOOKUP(Table35[[#This Row],[Subject Id]],'TPD Blood'!A:A,'TPD Blood'!B:B)</f>
        <v>#N/A</v>
      </c>
      <c r="Q438" s="42" t="e">
        <f>_xlfn.XLOOKUP(Table35[[#This Row],[Subject Id]],'TPD Assayed'!A:A,'TPD Assayed'!C:C)</f>
        <v>#N/A</v>
      </c>
      <c r="S438" s="47"/>
      <c r="V438"/>
      <c r="Y438"/>
      <c r="Z438"/>
      <c r="AA438"/>
      <c r="AB438"/>
    </row>
    <row r="439" spans="1:28">
      <c r="A439" t="s">
        <v>530</v>
      </c>
      <c r="B439" t="str">
        <f>MID(Table35[[#This Row],[Subject Id]],13,1)</f>
        <v>N</v>
      </c>
      <c r="C439">
        <f>_xlfn.XLOOKUP(Table35[[#This Row],[Subject Id]],Table2[Subject Id],Table2[Event date])</f>
        <v>44858.344583333332</v>
      </c>
      <c r="D439" s="37" t="str">
        <f>_xlfn.XLOOKUP(Table35[[#This Row],[Subject Id]],'T0 Blood'!A:A,'T0 Blood'!I:I)</f>
        <v>041-0437-0</v>
      </c>
      <c r="E439" s="55">
        <f>_xlfn.XLOOKUP(Table35[[#This Row],[Subject Id]],'T0 Blood'!A:A,'T0 Blood'!H:H)</f>
        <v>44858.344583333332</v>
      </c>
      <c r="F439" s="69" t="e">
        <f>_xlfn.XLOOKUP(Table35[[#This Row],[Subject Id]],T0Assayed!D:D,T0Assayed!F:F)</f>
        <v>#N/A</v>
      </c>
      <c r="G439" s="39" t="s">
        <v>23</v>
      </c>
      <c r="I439" s="38" t="str">
        <f>_xlfn.XLOOKUP((CONCATENATE(Table35[[#This Row],[Subject Id]],"-T0")),'In the Lab'!A:A,'In the Lab'!G:G)</f>
        <v>yes</v>
      </c>
      <c r="J439" s="49" t="e">
        <f>_xlfn.XLOOKUP(Table35[[#This Row],[Subject Id]],'T1 Blood'!A:A,'T1 Blood'!I:I)</f>
        <v>#N/A</v>
      </c>
      <c r="K439" s="49" t="e">
        <f>_xlfn.XLOOKUP(Table35[[#This Row],[Subject Id]],'T1 Blood'!A:A,'T1 Blood'!H:H)</f>
        <v>#N/A</v>
      </c>
      <c r="L439" s="49" t="e">
        <f>_xlfn.XLOOKUP(Table35[[#This Row],[Subject Id]],'T1 Assayed'!A:A,'T1 Assayed'!D:D)</f>
        <v>#N/A</v>
      </c>
      <c r="M439" s="49" t="e">
        <v>#N/A</v>
      </c>
      <c r="N439" s="49" t="e">
        <v>#N/A</v>
      </c>
      <c r="O439" s="49" t="e">
        <f>_xlfn.XLOOKUP((CONCATENATE(Table35[[#This Row],[Subject Id]],"-T1")),'In the Lab'!A:A,'In the Lab'!G:G)</f>
        <v>#N/A</v>
      </c>
      <c r="P439" s="42" t="e">
        <f>_xlfn.XLOOKUP(Table35[[#This Row],[Subject Id]],'TPD Blood'!A:A,'TPD Blood'!B:B)</f>
        <v>#N/A</v>
      </c>
      <c r="Q439" s="42" t="e">
        <f>_xlfn.XLOOKUP(Table35[[#This Row],[Subject Id]],'TPD Assayed'!A:A,'TPD Assayed'!C:C)</f>
        <v>#N/A</v>
      </c>
      <c r="S439" s="47"/>
      <c r="V439"/>
      <c r="Y439"/>
      <c r="Z439"/>
      <c r="AA439"/>
      <c r="AB439"/>
    </row>
    <row r="440" spans="1:28">
      <c r="A440" t="s">
        <v>531</v>
      </c>
      <c r="B440" t="str">
        <f>MID(Table35[[#This Row],[Subject Id]],13,1)</f>
        <v>N</v>
      </c>
      <c r="C440">
        <f>_xlfn.XLOOKUP(Table35[[#This Row],[Subject Id]],Table2[Subject Id],Table2[Event date])</f>
        <v>44876.400983796295</v>
      </c>
      <c r="D440" s="37" t="str">
        <f>_xlfn.XLOOKUP(Table35[[#This Row],[Subject Id]],'T0 Blood'!A:A,'T0 Blood'!I:I)</f>
        <v>041-0438-0</v>
      </c>
      <c r="E440" s="55">
        <f>_xlfn.XLOOKUP(Table35[[#This Row],[Subject Id]],'T0 Blood'!A:A,'T0 Blood'!H:H)</f>
        <v>44876.400983796295</v>
      </c>
      <c r="F440" s="69" t="e">
        <f>_xlfn.XLOOKUP(Table35[[#This Row],[Subject Id]],T0Assayed!D:D,T0Assayed!F:F)</f>
        <v>#N/A</v>
      </c>
      <c r="G440" s="39" t="s">
        <v>23</v>
      </c>
      <c r="I440" s="38" t="str">
        <f>_xlfn.XLOOKUP((CONCATENATE(Table35[[#This Row],[Subject Id]],"-T0")),'In the Lab'!A:A,'In the Lab'!G:G)</f>
        <v>yes</v>
      </c>
      <c r="J440" s="49" t="e">
        <f>_xlfn.XLOOKUP(Table35[[#This Row],[Subject Id]],'T1 Blood'!A:A,'T1 Blood'!I:I)</f>
        <v>#N/A</v>
      </c>
      <c r="K440" s="49" t="e">
        <f>_xlfn.XLOOKUP(Table35[[#This Row],[Subject Id]],'T1 Blood'!A:A,'T1 Blood'!H:H)</f>
        <v>#N/A</v>
      </c>
      <c r="L440" s="49" t="e">
        <f>_xlfn.XLOOKUP(Table35[[#This Row],[Subject Id]],'T1 Assayed'!A:A,'T1 Assayed'!D:D)</f>
        <v>#N/A</v>
      </c>
      <c r="M440" s="49" t="e">
        <v>#N/A</v>
      </c>
      <c r="N440" s="49" t="e">
        <v>#N/A</v>
      </c>
      <c r="O440" s="49" t="e">
        <f>_xlfn.XLOOKUP((CONCATENATE(Table35[[#This Row],[Subject Id]],"-T1")),'In the Lab'!A:A,'In the Lab'!G:G)</f>
        <v>#N/A</v>
      </c>
      <c r="P440" s="42" t="e">
        <f>_xlfn.XLOOKUP(Table35[[#This Row],[Subject Id]],'TPD Blood'!A:A,'TPD Blood'!B:B)</f>
        <v>#N/A</v>
      </c>
      <c r="Q440" s="42" t="e">
        <f>_xlfn.XLOOKUP(Table35[[#This Row],[Subject Id]],'TPD Assayed'!A:A,'TPD Assayed'!C:C)</f>
        <v>#N/A</v>
      </c>
      <c r="S440" s="47"/>
      <c r="V440"/>
      <c r="Y440"/>
      <c r="Z440"/>
      <c r="AA440"/>
      <c r="AB440"/>
    </row>
    <row r="441" spans="1:28">
      <c r="A441" t="s">
        <v>532</v>
      </c>
      <c r="B441" t="str">
        <f>MID(Table35[[#This Row],[Subject Id]],13,1)</f>
        <v>N</v>
      </c>
      <c r="C441">
        <f>_xlfn.XLOOKUP(Table35[[#This Row],[Subject Id]],Table2[Subject Id],Table2[Event date])</f>
        <v>44886.375393518516</v>
      </c>
      <c r="D441" s="37" t="str">
        <f>_xlfn.XLOOKUP(Table35[[#This Row],[Subject Id]],'T0 Blood'!A:A,'T0 Blood'!I:I)</f>
        <v>041-0439-0</v>
      </c>
      <c r="E441" s="55">
        <f>_xlfn.XLOOKUP(Table35[[#This Row],[Subject Id]],'T0 Blood'!A:A,'T0 Blood'!H:H)</f>
        <v>44886.375393518516</v>
      </c>
      <c r="F441" s="69" t="e">
        <f>_xlfn.XLOOKUP(Table35[[#This Row],[Subject Id]],T0Assayed!D:D,T0Assayed!F:F)</f>
        <v>#N/A</v>
      </c>
      <c r="G441" s="39" t="s">
        <v>23</v>
      </c>
      <c r="I441" s="38" t="str">
        <f>_xlfn.XLOOKUP((CONCATENATE(Table35[[#This Row],[Subject Id]],"-T0")),'In the Lab'!A:A,'In the Lab'!G:G)</f>
        <v>yes</v>
      </c>
      <c r="J441" s="49" t="e">
        <f>_xlfn.XLOOKUP(Table35[[#This Row],[Subject Id]],'T1 Blood'!A:A,'T1 Blood'!I:I)</f>
        <v>#N/A</v>
      </c>
      <c r="K441" s="49" t="e">
        <f>_xlfn.XLOOKUP(Table35[[#This Row],[Subject Id]],'T1 Blood'!A:A,'T1 Blood'!H:H)</f>
        <v>#N/A</v>
      </c>
      <c r="L441" s="49" t="e">
        <f>_xlfn.XLOOKUP(Table35[[#This Row],[Subject Id]],'T1 Assayed'!A:A,'T1 Assayed'!D:D)</f>
        <v>#N/A</v>
      </c>
      <c r="M441" s="49" t="e">
        <v>#N/A</v>
      </c>
      <c r="N441" s="49" t="e">
        <v>#N/A</v>
      </c>
      <c r="O441" s="49" t="e">
        <f>_xlfn.XLOOKUP((CONCATENATE(Table35[[#This Row],[Subject Id]],"-T1")),'In the Lab'!A:A,'In the Lab'!G:G)</f>
        <v>#N/A</v>
      </c>
      <c r="P441" s="42" t="e">
        <f>_xlfn.XLOOKUP(Table35[[#This Row],[Subject Id]],'TPD Blood'!A:A,'TPD Blood'!B:B)</f>
        <v>#N/A</v>
      </c>
      <c r="Q441" s="42" t="e">
        <f>_xlfn.XLOOKUP(Table35[[#This Row],[Subject Id]],'TPD Assayed'!A:A,'TPD Assayed'!C:C)</f>
        <v>#N/A</v>
      </c>
      <c r="S441" s="47"/>
      <c r="V441"/>
      <c r="Y441"/>
      <c r="Z441"/>
      <c r="AA441"/>
      <c r="AB441"/>
    </row>
    <row r="442" spans="1:28">
      <c r="A442" t="s">
        <v>533</v>
      </c>
      <c r="B442" t="str">
        <f>MID(Table35[[#This Row],[Subject Id]],13,1)</f>
        <v>N</v>
      </c>
      <c r="C442" t="str">
        <f>_xlfn.XLOOKUP(Table35[[#This Row],[Subject Id]],Table2[Subject Id],Table2[Event date])</f>
        <v>2022-02-04</v>
      </c>
      <c r="D442" s="37" t="str">
        <f>_xlfn.XLOOKUP(Table35[[#This Row],[Subject Id]],'T0 Blood'!A:A,'T0 Blood'!I:I)</f>
        <v>032-7001-0</v>
      </c>
      <c r="E442" s="37" t="str">
        <f>_xlfn.XLOOKUP(Table35[[#This Row],[Subject Id]],'T0 Blood'!A:A,'T0 Blood'!H:H)</f>
        <v>2022-02-04</v>
      </c>
      <c r="F442" s="69" t="str">
        <f>_xlfn.XLOOKUP(Table35[[#This Row],[Subject Id]],T0Assayed!D:D,T0Assayed!F:F)</f>
        <v>OH2023_016</v>
      </c>
      <c r="G442" s="39" t="s">
        <v>436</v>
      </c>
      <c r="H442" s="37" t="s">
        <v>483</v>
      </c>
      <c r="I442" s="38" t="str">
        <f>_xlfn.XLOOKUP((CONCATENATE(Table35[[#This Row],[Subject Id]],"-T0")),'In the Lab'!A:A,'In the Lab'!G:G)</f>
        <v>yes</v>
      </c>
      <c r="J442" s="49" t="str">
        <f>_xlfn.XLOOKUP(Table35[[#This Row],[Subject Id]],'T1 Blood'!A:A,'T1 Blood'!I:I)</f>
        <v>032-7001-1</v>
      </c>
      <c r="K442" s="49" t="str">
        <f>_xlfn.XLOOKUP(Table35[[#This Row],[Subject Id]],'T1 Blood'!A:A,'T1 Blood'!H:H)</f>
        <v>2022-02-28</v>
      </c>
      <c r="L442" s="49" t="e">
        <f>_xlfn.XLOOKUP(Table35[[#This Row],[Subject Id]],'T1 Assayed'!A:A,'T1 Assayed'!D:D)</f>
        <v>#N/A</v>
      </c>
      <c r="M442" s="49" t="s">
        <v>23</v>
      </c>
      <c r="N442" s="49" t="s">
        <v>423</v>
      </c>
      <c r="O442" s="49" t="str">
        <f>_xlfn.XLOOKUP((CONCATENATE(Table35[[#This Row],[Subject Id]],"-T1")),'In the Lab'!A:A,'In the Lab'!G:G)</f>
        <v>yes</v>
      </c>
      <c r="P442" s="42" t="e">
        <f>_xlfn.XLOOKUP(Table35[[#This Row],[Subject Id]],'TPD Blood'!A:A,'TPD Blood'!B:B)</f>
        <v>#N/A</v>
      </c>
      <c r="Q442" s="42" t="e">
        <f>_xlfn.XLOOKUP(Table35[[#This Row],[Subject Id]],'TPD Assayed'!A:A,'TPD Assayed'!C:C)</f>
        <v>#N/A</v>
      </c>
      <c r="V442"/>
      <c r="Y442"/>
      <c r="Z442"/>
      <c r="AA442"/>
      <c r="AB442"/>
    </row>
    <row r="443" spans="1:28">
      <c r="A443" t="s">
        <v>534</v>
      </c>
      <c r="B443" t="str">
        <f>MID(Table35[[#This Row],[Subject Id]],13,1)</f>
        <v>N</v>
      </c>
      <c r="C443">
        <f>_xlfn.XLOOKUP(Table35[[#This Row],[Subject Id]],Table2[Subject Id],Table2[Event date])</f>
        <v>44874.403136574074</v>
      </c>
      <c r="D443" s="37" t="str">
        <f>_xlfn.XLOOKUP(Table35[[#This Row],[Subject Id]],'T0 Blood'!A:A,'T0 Blood'!I:I)</f>
        <v>041-0441-0</v>
      </c>
      <c r="E443" s="55">
        <f>_xlfn.XLOOKUP(Table35[[#This Row],[Subject Id]],'T0 Blood'!A:A,'T0 Blood'!H:H)</f>
        <v>44874.403136574074</v>
      </c>
      <c r="F443" s="69" t="str">
        <f>_xlfn.XLOOKUP(Table35[[#This Row],[Subject Id]],T0Assayed!D:D,T0Assayed!F:F)</f>
        <v>OH2024_006</v>
      </c>
      <c r="G443" s="39" t="s">
        <v>23</v>
      </c>
      <c r="I443" s="38" t="str">
        <f>_xlfn.XLOOKUP((CONCATENATE(Table35[[#This Row],[Subject Id]],"-T0")),'In the Lab'!A:A,'In the Lab'!G:G)</f>
        <v>yes</v>
      </c>
      <c r="J443" s="49" t="e">
        <f>_xlfn.XLOOKUP(Table35[[#This Row],[Subject Id]],'T1 Blood'!A:A,'T1 Blood'!I:I)</f>
        <v>#N/A</v>
      </c>
      <c r="K443" s="49" t="e">
        <f>_xlfn.XLOOKUP(Table35[[#This Row],[Subject Id]],'T1 Blood'!A:A,'T1 Blood'!H:H)</f>
        <v>#N/A</v>
      </c>
      <c r="L443" s="49" t="e">
        <f>_xlfn.XLOOKUP(Table35[[#This Row],[Subject Id]],'T1 Assayed'!A:A,'T1 Assayed'!D:D)</f>
        <v>#N/A</v>
      </c>
      <c r="M443" s="49" t="e">
        <v>#N/A</v>
      </c>
      <c r="N443" s="49" t="e">
        <v>#N/A</v>
      </c>
      <c r="O443" s="49" t="e">
        <f>_xlfn.XLOOKUP((CONCATENATE(Table35[[#This Row],[Subject Id]],"-T1")),'In the Lab'!A:A,'In the Lab'!G:G)</f>
        <v>#N/A</v>
      </c>
      <c r="P443" s="42" t="e">
        <f>_xlfn.XLOOKUP(Table35[[#This Row],[Subject Id]],'TPD Blood'!A:A,'TPD Blood'!B:B)</f>
        <v>#N/A</v>
      </c>
      <c r="Q443" s="42" t="e">
        <f>_xlfn.XLOOKUP(Table35[[#This Row],[Subject Id]],'TPD Assayed'!A:A,'TPD Assayed'!C:C)</f>
        <v>#N/A</v>
      </c>
      <c r="S443" s="47"/>
      <c r="V443"/>
      <c r="Y443"/>
      <c r="Z443"/>
      <c r="AA443"/>
      <c r="AB443"/>
    </row>
    <row r="444" spans="1:28">
      <c r="A444" t="s">
        <v>535</v>
      </c>
      <c r="B444" t="str">
        <f>MID(Table35[[#This Row],[Subject Id]],13,1)</f>
        <v>N</v>
      </c>
      <c r="C444">
        <f>_xlfn.XLOOKUP(Table35[[#This Row],[Subject Id]],Table2[Subject Id],Table2[Event date])</f>
        <v>44893.472696759258</v>
      </c>
      <c r="D444" s="37" t="str">
        <f>_xlfn.XLOOKUP(Table35[[#This Row],[Subject Id]],'T0 Blood'!A:A,'T0 Blood'!I:I)</f>
        <v>041-0442-0</v>
      </c>
      <c r="E444" s="55">
        <f>_xlfn.XLOOKUP(Table35[[#This Row],[Subject Id]],'T0 Blood'!A:A,'T0 Blood'!H:H)</f>
        <v>44893.472696759258</v>
      </c>
      <c r="F444" s="69" t="e">
        <f>_xlfn.XLOOKUP(Table35[[#This Row],[Subject Id]],T0Assayed!D:D,T0Assayed!F:F)</f>
        <v>#N/A</v>
      </c>
      <c r="G444" s="39" t="s">
        <v>23</v>
      </c>
      <c r="I444" s="38" t="str">
        <f>_xlfn.XLOOKUP((CONCATENATE(Table35[[#This Row],[Subject Id]],"-T0")),'In the Lab'!A:A,'In the Lab'!G:G)</f>
        <v>yes</v>
      </c>
      <c r="J444" s="49" t="e">
        <f>_xlfn.XLOOKUP(Table35[[#This Row],[Subject Id]],'T1 Blood'!A:A,'T1 Blood'!I:I)</f>
        <v>#N/A</v>
      </c>
      <c r="K444" s="49" t="e">
        <f>_xlfn.XLOOKUP(Table35[[#This Row],[Subject Id]],'T1 Blood'!A:A,'T1 Blood'!H:H)</f>
        <v>#N/A</v>
      </c>
      <c r="L444" s="49" t="e">
        <f>_xlfn.XLOOKUP(Table35[[#This Row],[Subject Id]],'T1 Assayed'!A:A,'T1 Assayed'!D:D)</f>
        <v>#N/A</v>
      </c>
      <c r="M444" s="49" t="e">
        <v>#N/A</v>
      </c>
      <c r="N444" s="49" t="e">
        <v>#N/A</v>
      </c>
      <c r="O444" s="49" t="e">
        <f>_xlfn.XLOOKUP((CONCATENATE(Table35[[#This Row],[Subject Id]],"-T1")),'In the Lab'!A:A,'In the Lab'!G:G)</f>
        <v>#N/A</v>
      </c>
      <c r="P444" s="42" t="e">
        <f>_xlfn.XLOOKUP(Table35[[#This Row],[Subject Id]],'TPD Blood'!A:A,'TPD Blood'!B:B)</f>
        <v>#N/A</v>
      </c>
      <c r="Q444" s="42" t="e">
        <f>_xlfn.XLOOKUP(Table35[[#This Row],[Subject Id]],'TPD Assayed'!A:A,'TPD Assayed'!C:C)</f>
        <v>#N/A</v>
      </c>
      <c r="S444" s="47"/>
      <c r="V444"/>
      <c r="Y444"/>
      <c r="Z444"/>
      <c r="AA444"/>
      <c r="AB444"/>
    </row>
    <row r="445" spans="1:28">
      <c r="A445" t="s">
        <v>536</v>
      </c>
      <c r="B445" t="str">
        <f>MID(Table35[[#This Row],[Subject Id]],13,1)</f>
        <v>N</v>
      </c>
      <c r="C445" t="str">
        <f>_xlfn.XLOOKUP(Table35[[#This Row],[Subject Id]],Table2[Subject Id],Table2[Event date])</f>
        <v>2022-01-27</v>
      </c>
      <c r="D445" s="37" t="str">
        <f>_xlfn.XLOOKUP(Table35[[#This Row],[Subject Id]],'T0 Blood'!A:A,'T0 Blood'!I:I)</f>
        <v>034-8000-0</v>
      </c>
      <c r="E445" s="37" t="str">
        <f>_xlfn.XLOOKUP(Table35[[#This Row],[Subject Id]],'T0 Blood'!A:A,'T0 Blood'!H:H)</f>
        <v>2022-01-27</v>
      </c>
      <c r="F445" s="69" t="str">
        <f>_xlfn.XLOOKUP(Table35[[#This Row],[Subject Id]],T0Assayed!D:D,T0Assayed!F:F)</f>
        <v>OH2023_016</v>
      </c>
      <c r="G445" s="39" t="s">
        <v>436</v>
      </c>
      <c r="H445" s="37" t="s">
        <v>458</v>
      </c>
      <c r="I445" s="38" t="str">
        <f>_xlfn.XLOOKUP((CONCATENATE(Table35[[#This Row],[Subject Id]],"-T0")),'In the Lab'!A:A,'In the Lab'!G:G)</f>
        <v>yes</v>
      </c>
      <c r="J445" s="49" t="str">
        <f>_xlfn.XLOOKUP(Table35[[#This Row],[Subject Id]],'T1 Blood'!A:A,'T1 Blood'!I:I)</f>
        <v>034-8000-1</v>
      </c>
      <c r="K445" s="49" t="str">
        <f>_xlfn.XLOOKUP(Table35[[#This Row],[Subject Id]],'T1 Blood'!A:A,'T1 Blood'!H:H)</f>
        <v>2022-02-18</v>
      </c>
      <c r="L445" s="49" t="e">
        <f>_xlfn.XLOOKUP(Table35[[#This Row],[Subject Id]],'T1 Assayed'!A:A,'T1 Assayed'!D:D)</f>
        <v>#N/A</v>
      </c>
      <c r="M445" s="49" t="s">
        <v>23</v>
      </c>
      <c r="N445" s="49">
        <v>0</v>
      </c>
      <c r="O445" s="49" t="str">
        <f>_xlfn.XLOOKUP((CONCATENATE(Table35[[#This Row],[Subject Id]],"-T1")),'In the Lab'!A:A,'In the Lab'!G:G)</f>
        <v>yes</v>
      </c>
      <c r="P445" s="42" t="e">
        <f>_xlfn.XLOOKUP(Table35[[#This Row],[Subject Id]],'TPD Blood'!A:A,'TPD Blood'!B:B)</f>
        <v>#N/A</v>
      </c>
      <c r="Q445" s="42" t="e">
        <f>_xlfn.XLOOKUP(Table35[[#This Row],[Subject Id]],'TPD Assayed'!A:A,'TPD Assayed'!C:C)</f>
        <v>#N/A</v>
      </c>
      <c r="V445"/>
      <c r="Y445"/>
      <c r="Z445"/>
      <c r="AA445"/>
      <c r="AB445"/>
    </row>
    <row r="446" spans="1:28">
      <c r="A446" t="s">
        <v>537</v>
      </c>
      <c r="B446" t="str">
        <f>MID(Table35[[#This Row],[Subject Id]],13,1)</f>
        <v>N</v>
      </c>
      <c r="C446">
        <f>_xlfn.XLOOKUP(Table35[[#This Row],[Subject Id]],Table2[Subject Id],Table2[Event date])</f>
        <v>44904.405613425923</v>
      </c>
      <c r="D446" s="37" t="str">
        <f>_xlfn.XLOOKUP(Table35[[#This Row],[Subject Id]],'T0 Blood'!A:A,'T0 Blood'!I:I)</f>
        <v>041-0444-0</v>
      </c>
      <c r="E446" s="55">
        <f>_xlfn.XLOOKUP(Table35[[#This Row],[Subject Id]],'T0 Blood'!A:A,'T0 Blood'!H:H)</f>
        <v>44904.405613425923</v>
      </c>
      <c r="F446" s="69" t="e">
        <f>_xlfn.XLOOKUP(Table35[[#This Row],[Subject Id]],T0Assayed!D:D,T0Assayed!F:F)</f>
        <v>#N/A</v>
      </c>
      <c r="G446" s="39" t="s">
        <v>23</v>
      </c>
      <c r="I446" s="38" t="str">
        <f>_xlfn.XLOOKUP((CONCATENATE(Table35[[#This Row],[Subject Id]],"-T0")),'In the Lab'!A:A,'In the Lab'!G:G)</f>
        <v>yes</v>
      </c>
      <c r="J446" s="49" t="e">
        <f>_xlfn.XLOOKUP(Table35[[#This Row],[Subject Id]],'T1 Blood'!A:A,'T1 Blood'!I:I)</f>
        <v>#N/A</v>
      </c>
      <c r="K446" s="49" t="e">
        <f>_xlfn.XLOOKUP(Table35[[#This Row],[Subject Id]],'T1 Blood'!A:A,'T1 Blood'!H:H)</f>
        <v>#N/A</v>
      </c>
      <c r="L446" s="49" t="e">
        <f>_xlfn.XLOOKUP(Table35[[#This Row],[Subject Id]],'T1 Assayed'!A:A,'T1 Assayed'!D:D)</f>
        <v>#N/A</v>
      </c>
      <c r="M446" s="49" t="e">
        <v>#N/A</v>
      </c>
      <c r="N446" s="49" t="e">
        <v>#N/A</v>
      </c>
      <c r="O446" s="49" t="e">
        <f>_xlfn.XLOOKUP((CONCATENATE(Table35[[#This Row],[Subject Id]],"-T1")),'In the Lab'!A:A,'In the Lab'!G:G)</f>
        <v>#N/A</v>
      </c>
      <c r="P446" s="42" t="e">
        <f>_xlfn.XLOOKUP(Table35[[#This Row],[Subject Id]],'TPD Blood'!A:A,'TPD Blood'!B:B)</f>
        <v>#N/A</v>
      </c>
      <c r="Q446" s="42" t="e">
        <f>_xlfn.XLOOKUP(Table35[[#This Row],[Subject Id]],'TPD Assayed'!A:A,'TPD Assayed'!C:C)</f>
        <v>#N/A</v>
      </c>
      <c r="S446" s="47"/>
      <c r="V446"/>
      <c r="Y446"/>
      <c r="Z446"/>
      <c r="AA446"/>
      <c r="AB446"/>
    </row>
    <row r="447" spans="1:28">
      <c r="A447" t="s">
        <v>538</v>
      </c>
      <c r="B447" t="str">
        <f>MID(Table35[[#This Row],[Subject Id]],13,1)</f>
        <v>N</v>
      </c>
      <c r="C447">
        <f>_xlfn.XLOOKUP(Table35[[#This Row],[Subject Id]],Table2[Subject Id],Table2[Event date])</f>
        <v>44897.410370370373</v>
      </c>
      <c r="D447" s="37" t="str">
        <f>_xlfn.XLOOKUP(Table35[[#This Row],[Subject Id]],'T0 Blood'!A:A,'T0 Blood'!I:I)</f>
        <v>041-0445-0</v>
      </c>
      <c r="E447" s="55">
        <f>_xlfn.XLOOKUP(Table35[[#This Row],[Subject Id]],'T0 Blood'!A:A,'T0 Blood'!H:H)</f>
        <v>44897.410370370373</v>
      </c>
      <c r="F447" s="69" t="e">
        <f>_xlfn.XLOOKUP(Table35[[#This Row],[Subject Id]],T0Assayed!D:D,T0Assayed!F:F)</f>
        <v>#N/A</v>
      </c>
      <c r="G447" s="39" t="s">
        <v>23</v>
      </c>
      <c r="I447" s="38" t="str">
        <f>_xlfn.XLOOKUP((CONCATENATE(Table35[[#This Row],[Subject Id]],"-T0")),'In the Lab'!A:A,'In the Lab'!G:G)</f>
        <v>yes</v>
      </c>
      <c r="J447" s="49" t="e">
        <f>_xlfn.XLOOKUP(Table35[[#This Row],[Subject Id]],'T1 Blood'!A:A,'T1 Blood'!I:I)</f>
        <v>#N/A</v>
      </c>
      <c r="K447" s="49" t="e">
        <f>_xlfn.XLOOKUP(Table35[[#This Row],[Subject Id]],'T1 Blood'!A:A,'T1 Blood'!H:H)</f>
        <v>#N/A</v>
      </c>
      <c r="L447" s="49" t="e">
        <f>_xlfn.XLOOKUP(Table35[[#This Row],[Subject Id]],'T1 Assayed'!A:A,'T1 Assayed'!D:D)</f>
        <v>#N/A</v>
      </c>
      <c r="M447" s="49" t="e">
        <v>#N/A</v>
      </c>
      <c r="N447" s="49" t="e">
        <v>#N/A</v>
      </c>
      <c r="O447" s="49" t="e">
        <f>_xlfn.XLOOKUP((CONCATENATE(Table35[[#This Row],[Subject Id]],"-T1")),'In the Lab'!A:A,'In the Lab'!G:G)</f>
        <v>#N/A</v>
      </c>
      <c r="P447" s="42" t="e">
        <f>_xlfn.XLOOKUP(Table35[[#This Row],[Subject Id]],'TPD Blood'!A:A,'TPD Blood'!B:B)</f>
        <v>#N/A</v>
      </c>
      <c r="Q447" s="42" t="e">
        <f>_xlfn.XLOOKUP(Table35[[#This Row],[Subject Id]],'TPD Assayed'!A:A,'TPD Assayed'!C:C)</f>
        <v>#N/A</v>
      </c>
      <c r="S447" s="47"/>
      <c r="V447"/>
      <c r="Y447"/>
      <c r="Z447"/>
      <c r="AA447"/>
      <c r="AB447"/>
    </row>
    <row r="448" spans="1:28">
      <c r="A448" t="s">
        <v>539</v>
      </c>
      <c r="B448" t="str">
        <f>MID(Table35[[#This Row],[Subject Id]],13,1)</f>
        <v>N</v>
      </c>
      <c r="C448">
        <f>_xlfn.XLOOKUP(Table35[[#This Row],[Subject Id]],Table2[Subject Id],Table2[Event date])</f>
        <v>44942.431111111109</v>
      </c>
      <c r="D448" s="37" t="str">
        <f>_xlfn.XLOOKUP(Table35[[#This Row],[Subject Id]],'T0 Blood'!A:A,'T0 Blood'!I:I)</f>
        <v>041-0446-0</v>
      </c>
      <c r="E448" s="55">
        <f>_xlfn.XLOOKUP(Table35[[#This Row],[Subject Id]],'T0 Blood'!A:A,'T0 Blood'!H:H)</f>
        <v>44942.431111111109</v>
      </c>
      <c r="F448" s="69" t="e">
        <f>_xlfn.XLOOKUP(Table35[[#This Row],[Subject Id]],T0Assayed!D:D,T0Assayed!F:F)</f>
        <v>#N/A</v>
      </c>
      <c r="G448" s="39" t="s">
        <v>23</v>
      </c>
      <c r="I448" s="38" t="str">
        <f>_xlfn.XLOOKUP((CONCATENATE(Table35[[#This Row],[Subject Id]],"-T0")),'In the Lab'!A:A,'In the Lab'!G:G)</f>
        <v>yes</v>
      </c>
      <c r="J448" s="49" t="e">
        <f>_xlfn.XLOOKUP(Table35[[#This Row],[Subject Id]],'T1 Blood'!A:A,'T1 Blood'!I:I)</f>
        <v>#N/A</v>
      </c>
      <c r="K448" s="49" t="e">
        <f>_xlfn.XLOOKUP(Table35[[#This Row],[Subject Id]],'T1 Blood'!A:A,'T1 Blood'!H:H)</f>
        <v>#N/A</v>
      </c>
      <c r="L448" s="49" t="e">
        <f>_xlfn.XLOOKUP(Table35[[#This Row],[Subject Id]],'T1 Assayed'!A:A,'T1 Assayed'!D:D)</f>
        <v>#N/A</v>
      </c>
      <c r="M448" s="49" t="e">
        <v>#N/A</v>
      </c>
      <c r="N448" s="49" t="e">
        <v>#N/A</v>
      </c>
      <c r="O448" s="49" t="e">
        <f>_xlfn.XLOOKUP((CONCATENATE(Table35[[#This Row],[Subject Id]],"-T1")),'In the Lab'!A:A,'In the Lab'!G:G)</f>
        <v>#N/A</v>
      </c>
      <c r="P448" s="42" t="e">
        <f>_xlfn.XLOOKUP(Table35[[#This Row],[Subject Id]],'TPD Blood'!A:A,'TPD Blood'!B:B)</f>
        <v>#N/A</v>
      </c>
      <c r="Q448" s="42" t="e">
        <f>_xlfn.XLOOKUP(Table35[[#This Row],[Subject Id]],'TPD Assayed'!A:A,'TPD Assayed'!C:C)</f>
        <v>#N/A</v>
      </c>
      <c r="S448" s="47"/>
      <c r="V448"/>
      <c r="Y448"/>
      <c r="Z448"/>
      <c r="AA448"/>
      <c r="AB448"/>
    </row>
    <row r="449" spans="1:28">
      <c r="A449" t="s">
        <v>540</v>
      </c>
      <c r="B449" t="str">
        <f>MID(Table35[[#This Row],[Subject Id]],13,1)</f>
        <v>N</v>
      </c>
      <c r="C449">
        <f>_xlfn.XLOOKUP(Table35[[#This Row],[Subject Id]],Table2[Subject Id],Table2[Event date])</f>
        <v>44985.437638888892</v>
      </c>
      <c r="D449" s="37" t="str">
        <f>_xlfn.XLOOKUP(Table35[[#This Row],[Subject Id]],'T0 Blood'!A:A,'T0 Blood'!I:I)</f>
        <v>041-0447-0</v>
      </c>
      <c r="E449" s="55">
        <f>_xlfn.XLOOKUP(Table35[[#This Row],[Subject Id]],'T0 Blood'!A:A,'T0 Blood'!H:H)</f>
        <v>44985.437638888892</v>
      </c>
      <c r="F449" s="69" t="e">
        <f>_xlfn.XLOOKUP(Table35[[#This Row],[Subject Id]],T0Assayed!D:D,T0Assayed!F:F)</f>
        <v>#N/A</v>
      </c>
      <c r="G449" s="39" t="s">
        <v>23</v>
      </c>
      <c r="I449" s="38" t="str">
        <f>_xlfn.XLOOKUP((CONCATENATE(Table35[[#This Row],[Subject Id]],"-T0")),'In the Lab'!A:A,'In the Lab'!G:G)</f>
        <v>yes</v>
      </c>
      <c r="J449" s="49" t="e">
        <f>_xlfn.XLOOKUP(Table35[[#This Row],[Subject Id]],'T1 Blood'!A:A,'T1 Blood'!I:I)</f>
        <v>#N/A</v>
      </c>
      <c r="K449" s="49" t="e">
        <f>_xlfn.XLOOKUP(Table35[[#This Row],[Subject Id]],'T1 Blood'!A:A,'T1 Blood'!H:H)</f>
        <v>#N/A</v>
      </c>
      <c r="L449" s="49" t="e">
        <f>_xlfn.XLOOKUP(Table35[[#This Row],[Subject Id]],'T1 Assayed'!A:A,'T1 Assayed'!D:D)</f>
        <v>#N/A</v>
      </c>
      <c r="M449" s="49" t="e">
        <v>#N/A</v>
      </c>
      <c r="N449" s="49" t="e">
        <v>#N/A</v>
      </c>
      <c r="O449" s="49" t="e">
        <f>_xlfn.XLOOKUP((CONCATENATE(Table35[[#This Row],[Subject Id]],"-T1")),'In the Lab'!A:A,'In the Lab'!G:G)</f>
        <v>#N/A</v>
      </c>
      <c r="P449" s="42" t="e">
        <f>_xlfn.XLOOKUP(Table35[[#This Row],[Subject Id]],'TPD Blood'!A:A,'TPD Blood'!B:B)</f>
        <v>#N/A</v>
      </c>
      <c r="Q449" s="42" t="e">
        <f>_xlfn.XLOOKUP(Table35[[#This Row],[Subject Id]],'TPD Assayed'!A:A,'TPD Assayed'!C:C)</f>
        <v>#N/A</v>
      </c>
      <c r="S449" s="47"/>
      <c r="V449"/>
      <c r="Y449"/>
      <c r="Z449"/>
      <c r="AA449"/>
      <c r="AB449"/>
    </row>
    <row r="450" spans="1:28">
      <c r="A450" t="s">
        <v>541</v>
      </c>
      <c r="B450" t="str">
        <f>MID(Table35[[#This Row],[Subject Id]],13,1)</f>
        <v>N</v>
      </c>
      <c r="C450">
        <f>_xlfn.XLOOKUP(Table35[[#This Row],[Subject Id]],Table2[Subject Id],Table2[Event date])</f>
        <v>44984.500196759262</v>
      </c>
      <c r="D450" s="37" t="str">
        <f>_xlfn.XLOOKUP(Table35[[#This Row],[Subject Id]],'T0 Blood'!A:A,'T0 Blood'!I:I)</f>
        <v>041-0448-0</v>
      </c>
      <c r="E450" s="55">
        <f>_xlfn.XLOOKUP(Table35[[#This Row],[Subject Id]],'T0 Blood'!A:A,'T0 Blood'!H:H)</f>
        <v>44984.500196759262</v>
      </c>
      <c r="F450" s="69" t="e">
        <f>_xlfn.XLOOKUP(Table35[[#This Row],[Subject Id]],T0Assayed!D:D,T0Assayed!F:F)</f>
        <v>#N/A</v>
      </c>
      <c r="G450" s="39" t="s">
        <v>23</v>
      </c>
      <c r="I450" s="38" t="str">
        <f>_xlfn.XLOOKUP((CONCATENATE(Table35[[#This Row],[Subject Id]],"-T0")),'In the Lab'!A:A,'In the Lab'!G:G)</f>
        <v>yes</v>
      </c>
      <c r="J450" s="49" t="e">
        <f>_xlfn.XLOOKUP(Table35[[#This Row],[Subject Id]],'T1 Blood'!A:A,'T1 Blood'!I:I)</f>
        <v>#N/A</v>
      </c>
      <c r="K450" s="49" t="e">
        <f>_xlfn.XLOOKUP(Table35[[#This Row],[Subject Id]],'T1 Blood'!A:A,'T1 Blood'!H:H)</f>
        <v>#N/A</v>
      </c>
      <c r="L450" s="49" t="e">
        <f>_xlfn.XLOOKUP(Table35[[#This Row],[Subject Id]],'T1 Assayed'!A:A,'T1 Assayed'!D:D)</f>
        <v>#N/A</v>
      </c>
      <c r="M450" s="49" t="e">
        <v>#N/A</v>
      </c>
      <c r="N450" s="49" t="e">
        <v>#N/A</v>
      </c>
      <c r="O450" s="49" t="e">
        <f>_xlfn.XLOOKUP((CONCATENATE(Table35[[#This Row],[Subject Id]],"-T1")),'In the Lab'!A:A,'In the Lab'!G:G)</f>
        <v>#N/A</v>
      </c>
      <c r="P450" s="42" t="e">
        <f>_xlfn.XLOOKUP(Table35[[#This Row],[Subject Id]],'TPD Blood'!A:A,'TPD Blood'!B:B)</f>
        <v>#N/A</v>
      </c>
      <c r="Q450" s="42" t="e">
        <f>_xlfn.XLOOKUP(Table35[[#This Row],[Subject Id]],'TPD Assayed'!A:A,'TPD Assayed'!C:C)</f>
        <v>#N/A</v>
      </c>
      <c r="S450" s="47"/>
      <c r="V450"/>
      <c r="Y450"/>
      <c r="Z450"/>
      <c r="AA450"/>
      <c r="AB450"/>
    </row>
    <row r="451" spans="1:28">
      <c r="A451" t="s">
        <v>542</v>
      </c>
      <c r="B451" t="str">
        <f>MID(Table35[[#This Row],[Subject Id]],13,1)</f>
        <v>N</v>
      </c>
      <c r="C451">
        <f>_xlfn.XLOOKUP(Table35[[#This Row],[Subject Id]],Table2[Subject Id],Table2[Event date])</f>
        <v>44970.469328703701</v>
      </c>
      <c r="D451" s="37" t="str">
        <f>_xlfn.XLOOKUP(Table35[[#This Row],[Subject Id]],'T0 Blood'!A:A,'T0 Blood'!I:I)</f>
        <v>041-0450-0</v>
      </c>
      <c r="E451" s="55">
        <f>_xlfn.XLOOKUP(Table35[[#This Row],[Subject Id]],'T0 Blood'!A:A,'T0 Blood'!H:H)</f>
        <v>44970.469328703701</v>
      </c>
      <c r="F451" s="69" t="e">
        <f>_xlfn.XLOOKUP(Table35[[#This Row],[Subject Id]],T0Assayed!D:D,T0Assayed!F:F)</f>
        <v>#N/A</v>
      </c>
      <c r="G451" s="39" t="s">
        <v>23</v>
      </c>
      <c r="I451" s="38" t="str">
        <f>_xlfn.XLOOKUP((CONCATENATE(Table35[[#This Row],[Subject Id]],"-T0")),'In the Lab'!A:A,'In the Lab'!G:G)</f>
        <v>yes</v>
      </c>
      <c r="J451" s="49" t="e">
        <f>_xlfn.XLOOKUP(Table35[[#This Row],[Subject Id]],'T1 Blood'!A:A,'T1 Blood'!I:I)</f>
        <v>#N/A</v>
      </c>
      <c r="K451" s="49" t="e">
        <f>_xlfn.XLOOKUP(Table35[[#This Row],[Subject Id]],'T1 Blood'!A:A,'T1 Blood'!H:H)</f>
        <v>#N/A</v>
      </c>
      <c r="L451" s="49" t="e">
        <f>_xlfn.XLOOKUP(Table35[[#This Row],[Subject Id]],'T1 Assayed'!A:A,'T1 Assayed'!D:D)</f>
        <v>#N/A</v>
      </c>
      <c r="M451" s="49" t="e">
        <v>#N/A</v>
      </c>
      <c r="N451" s="49" t="e">
        <v>#N/A</v>
      </c>
      <c r="O451" s="49" t="e">
        <f>_xlfn.XLOOKUP((CONCATENATE(Table35[[#This Row],[Subject Id]],"-T1")),'In the Lab'!A:A,'In the Lab'!G:G)</f>
        <v>#N/A</v>
      </c>
      <c r="P451" s="42" t="e">
        <f>_xlfn.XLOOKUP(Table35[[#This Row],[Subject Id]],'TPD Blood'!A:A,'TPD Blood'!B:B)</f>
        <v>#N/A</v>
      </c>
      <c r="Q451" s="42" t="e">
        <f>_xlfn.XLOOKUP(Table35[[#This Row],[Subject Id]],'TPD Assayed'!A:A,'TPD Assayed'!C:C)</f>
        <v>#N/A</v>
      </c>
      <c r="S451" s="47"/>
      <c r="V451"/>
      <c r="Y451"/>
      <c r="Z451"/>
      <c r="AA451"/>
      <c r="AB451"/>
    </row>
    <row r="452" spans="1:28">
      <c r="A452" t="s">
        <v>543</v>
      </c>
      <c r="B452" t="str">
        <f>MID(Table35[[#This Row],[Subject Id]],13,1)</f>
        <v>N</v>
      </c>
      <c r="C452">
        <f>_xlfn.XLOOKUP(Table35[[#This Row],[Subject Id]],Table2[Subject Id],Table2[Event date])</f>
        <v>44999.559687499997</v>
      </c>
      <c r="D452" s="37" t="str">
        <f>_xlfn.XLOOKUP(Table35[[#This Row],[Subject Id]],'T0 Blood'!A:A,'T0 Blood'!I:I)</f>
        <v>041-0451-0</v>
      </c>
      <c r="E452" s="55">
        <f>_xlfn.XLOOKUP(Table35[[#This Row],[Subject Id]],'T0 Blood'!A:A,'T0 Blood'!H:H)</f>
        <v>44999.559687499997</v>
      </c>
      <c r="F452" s="69" t="e">
        <f>_xlfn.XLOOKUP(Table35[[#This Row],[Subject Id]],T0Assayed!D:D,T0Assayed!F:F)</f>
        <v>#N/A</v>
      </c>
      <c r="G452" s="39" t="s">
        <v>23</v>
      </c>
      <c r="I452" s="38" t="str">
        <f>_xlfn.XLOOKUP((CONCATENATE(Table35[[#This Row],[Subject Id]],"-T0")),'In the Lab'!A:A,'In the Lab'!G:G)</f>
        <v>yes</v>
      </c>
      <c r="J452" s="49" t="e">
        <f>_xlfn.XLOOKUP(Table35[[#This Row],[Subject Id]],'T1 Blood'!A:A,'T1 Blood'!I:I)</f>
        <v>#N/A</v>
      </c>
      <c r="K452" s="49" t="e">
        <f>_xlfn.XLOOKUP(Table35[[#This Row],[Subject Id]],'T1 Blood'!A:A,'T1 Blood'!H:H)</f>
        <v>#N/A</v>
      </c>
      <c r="L452" s="49" t="e">
        <f>_xlfn.XLOOKUP(Table35[[#This Row],[Subject Id]],'T1 Assayed'!A:A,'T1 Assayed'!D:D)</f>
        <v>#N/A</v>
      </c>
      <c r="M452" s="49" t="e">
        <v>#N/A</v>
      </c>
      <c r="N452" s="49" t="e">
        <v>#N/A</v>
      </c>
      <c r="O452" s="49" t="e">
        <f>_xlfn.XLOOKUP((CONCATENATE(Table35[[#This Row],[Subject Id]],"-T1")),'In the Lab'!A:A,'In the Lab'!G:G)</f>
        <v>#N/A</v>
      </c>
      <c r="P452" s="42" t="e">
        <f>_xlfn.XLOOKUP(Table35[[#This Row],[Subject Id]],'TPD Blood'!A:A,'TPD Blood'!B:B)</f>
        <v>#N/A</v>
      </c>
      <c r="Q452" s="42" t="e">
        <f>_xlfn.XLOOKUP(Table35[[#This Row],[Subject Id]],'TPD Assayed'!A:A,'TPD Assayed'!C:C)</f>
        <v>#N/A</v>
      </c>
      <c r="S452" s="47"/>
      <c r="V452"/>
      <c r="Y452"/>
      <c r="Z452"/>
      <c r="AA452"/>
      <c r="AB452"/>
    </row>
    <row r="453" spans="1:28">
      <c r="A453" t="s">
        <v>544</v>
      </c>
      <c r="B453" t="str">
        <f>MID(Table35[[#This Row],[Subject Id]],13,1)</f>
        <v>N</v>
      </c>
      <c r="C453">
        <f>_xlfn.XLOOKUP(Table35[[#This Row],[Subject Id]],Table2[Subject Id],Table2[Event date])</f>
        <v>44960.438993055555</v>
      </c>
      <c r="D453" s="37" t="str">
        <f>_xlfn.XLOOKUP(Table35[[#This Row],[Subject Id]],'T0 Blood'!A:A,'T0 Blood'!I:I)</f>
        <v>041-0452-0</v>
      </c>
      <c r="E453" s="55">
        <f>_xlfn.XLOOKUP(Table35[[#This Row],[Subject Id]],'T0 Blood'!A:A,'T0 Blood'!H:H)</f>
        <v>44960.438993055555</v>
      </c>
      <c r="F453" s="69" t="e">
        <f>_xlfn.XLOOKUP(Table35[[#This Row],[Subject Id]],T0Assayed!D:D,T0Assayed!F:F)</f>
        <v>#N/A</v>
      </c>
      <c r="G453" s="39" t="s">
        <v>23</v>
      </c>
      <c r="I453" s="38" t="str">
        <f>_xlfn.XLOOKUP((CONCATENATE(Table35[[#This Row],[Subject Id]],"-T0")),'In the Lab'!A:A,'In the Lab'!G:G)</f>
        <v>yes</v>
      </c>
      <c r="J453" s="49" t="e">
        <f>_xlfn.XLOOKUP(Table35[[#This Row],[Subject Id]],'T1 Blood'!A:A,'T1 Blood'!I:I)</f>
        <v>#N/A</v>
      </c>
      <c r="K453" s="49" t="e">
        <f>_xlfn.XLOOKUP(Table35[[#This Row],[Subject Id]],'T1 Blood'!A:A,'T1 Blood'!H:H)</f>
        <v>#N/A</v>
      </c>
      <c r="L453" s="49" t="e">
        <f>_xlfn.XLOOKUP(Table35[[#This Row],[Subject Id]],'T1 Assayed'!A:A,'T1 Assayed'!D:D)</f>
        <v>#N/A</v>
      </c>
      <c r="M453" s="49" t="e">
        <v>#N/A</v>
      </c>
      <c r="N453" s="49" t="e">
        <v>#N/A</v>
      </c>
      <c r="O453" s="49" t="e">
        <f>_xlfn.XLOOKUP((CONCATENATE(Table35[[#This Row],[Subject Id]],"-T1")),'In the Lab'!A:A,'In the Lab'!G:G)</f>
        <v>#N/A</v>
      </c>
      <c r="P453" s="42" t="e">
        <f>_xlfn.XLOOKUP(Table35[[#This Row],[Subject Id]],'TPD Blood'!A:A,'TPD Blood'!B:B)</f>
        <v>#N/A</v>
      </c>
      <c r="Q453" s="42" t="e">
        <f>_xlfn.XLOOKUP(Table35[[#This Row],[Subject Id]],'TPD Assayed'!A:A,'TPD Assayed'!C:C)</f>
        <v>#N/A</v>
      </c>
      <c r="S453" s="47"/>
      <c r="V453"/>
      <c r="Y453"/>
      <c r="Z453"/>
      <c r="AA453"/>
      <c r="AB453"/>
    </row>
    <row r="454" spans="1:28">
      <c r="A454" t="s">
        <v>545</v>
      </c>
      <c r="B454" t="str">
        <f>MID(Table35[[#This Row],[Subject Id]],13,1)</f>
        <v>N</v>
      </c>
      <c r="C454">
        <f>_xlfn.XLOOKUP(Table35[[#This Row],[Subject Id]],Table2[Subject Id],Table2[Event date])</f>
        <v>44951.416689814818</v>
      </c>
      <c r="D454" s="37" t="str">
        <f>_xlfn.XLOOKUP(Table35[[#This Row],[Subject Id]],'T0 Blood'!A:A,'T0 Blood'!I:I)</f>
        <v>041-0453-0</v>
      </c>
      <c r="E454" s="55">
        <f>_xlfn.XLOOKUP(Table35[[#This Row],[Subject Id]],'T0 Blood'!A:A,'T0 Blood'!H:H)</f>
        <v>44951.416689814818</v>
      </c>
      <c r="F454" s="69" t="str">
        <f>_xlfn.XLOOKUP(Table35[[#This Row],[Subject Id]],T0Assayed!D:D,T0Assayed!F:F)</f>
        <v>OH2024_006</v>
      </c>
      <c r="G454" s="39" t="s">
        <v>23</v>
      </c>
      <c r="I454" s="38" t="str">
        <f>_xlfn.XLOOKUP((CONCATENATE(Table35[[#This Row],[Subject Id]],"-T0")),'In the Lab'!A:A,'In the Lab'!G:G)</f>
        <v>yes</v>
      </c>
      <c r="J454" s="49" t="e">
        <f>_xlfn.XLOOKUP(Table35[[#This Row],[Subject Id]],'T1 Blood'!A:A,'T1 Blood'!I:I)</f>
        <v>#N/A</v>
      </c>
      <c r="K454" s="49" t="e">
        <f>_xlfn.XLOOKUP(Table35[[#This Row],[Subject Id]],'T1 Blood'!A:A,'T1 Blood'!H:H)</f>
        <v>#N/A</v>
      </c>
      <c r="L454" s="49" t="e">
        <f>_xlfn.XLOOKUP(Table35[[#This Row],[Subject Id]],'T1 Assayed'!A:A,'T1 Assayed'!D:D)</f>
        <v>#N/A</v>
      </c>
      <c r="M454" s="49" t="e">
        <v>#N/A</v>
      </c>
      <c r="N454" s="49" t="e">
        <v>#N/A</v>
      </c>
      <c r="O454" s="49" t="e">
        <f>_xlfn.XLOOKUP((CONCATENATE(Table35[[#This Row],[Subject Id]],"-T1")),'In the Lab'!A:A,'In the Lab'!G:G)</f>
        <v>#N/A</v>
      </c>
      <c r="P454" s="42" t="e">
        <f>_xlfn.XLOOKUP(Table35[[#This Row],[Subject Id]],'TPD Blood'!A:A,'TPD Blood'!B:B)</f>
        <v>#N/A</v>
      </c>
      <c r="Q454" s="42" t="e">
        <f>_xlfn.XLOOKUP(Table35[[#This Row],[Subject Id]],'TPD Assayed'!A:A,'TPD Assayed'!C:C)</f>
        <v>#N/A</v>
      </c>
      <c r="S454" s="47"/>
      <c r="V454"/>
      <c r="Y454"/>
      <c r="Z454"/>
      <c r="AA454"/>
      <c r="AB454"/>
    </row>
    <row r="455" spans="1:28">
      <c r="A455" t="s">
        <v>546</v>
      </c>
      <c r="B455" t="str">
        <f>MID(Table35[[#This Row],[Subject Id]],13,1)</f>
        <v>N</v>
      </c>
      <c r="C455">
        <f>_xlfn.XLOOKUP(Table35[[#This Row],[Subject Id]],Table2[Subject Id],Table2[Event date])</f>
        <v>44992.375590277778</v>
      </c>
      <c r="D455" s="37" t="str">
        <f>_xlfn.XLOOKUP(Table35[[#This Row],[Subject Id]],'T0 Blood'!A:A,'T0 Blood'!I:I)</f>
        <v>041-0454-0</v>
      </c>
      <c r="E455" s="55">
        <f>_xlfn.XLOOKUP(Table35[[#This Row],[Subject Id]],'T0 Blood'!A:A,'T0 Blood'!H:H)</f>
        <v>44992.375590277778</v>
      </c>
      <c r="F455" s="69" t="e">
        <f>_xlfn.XLOOKUP(Table35[[#This Row],[Subject Id]],T0Assayed!D:D,T0Assayed!F:F)</f>
        <v>#N/A</v>
      </c>
      <c r="G455" s="39" t="s">
        <v>23</v>
      </c>
      <c r="I455" s="38" t="str">
        <f>_xlfn.XLOOKUP((CONCATENATE(Table35[[#This Row],[Subject Id]],"-T0")),'In the Lab'!A:A,'In the Lab'!G:G)</f>
        <v>yes</v>
      </c>
      <c r="J455" s="49" t="e">
        <f>_xlfn.XLOOKUP(Table35[[#This Row],[Subject Id]],'T1 Blood'!A:A,'T1 Blood'!I:I)</f>
        <v>#N/A</v>
      </c>
      <c r="K455" s="49" t="e">
        <f>_xlfn.XLOOKUP(Table35[[#This Row],[Subject Id]],'T1 Blood'!A:A,'T1 Blood'!H:H)</f>
        <v>#N/A</v>
      </c>
      <c r="L455" s="49" t="e">
        <f>_xlfn.XLOOKUP(Table35[[#This Row],[Subject Id]],'T1 Assayed'!A:A,'T1 Assayed'!D:D)</f>
        <v>#N/A</v>
      </c>
      <c r="M455" s="49" t="e">
        <v>#N/A</v>
      </c>
      <c r="N455" s="49" t="e">
        <v>#N/A</v>
      </c>
      <c r="O455" s="49" t="e">
        <f>_xlfn.XLOOKUP((CONCATENATE(Table35[[#This Row],[Subject Id]],"-T1")),'In the Lab'!A:A,'In the Lab'!G:G)</f>
        <v>#N/A</v>
      </c>
      <c r="P455" s="42" t="e">
        <f>_xlfn.XLOOKUP(Table35[[#This Row],[Subject Id]],'TPD Blood'!A:A,'TPD Blood'!B:B)</f>
        <v>#N/A</v>
      </c>
      <c r="Q455" s="42" t="e">
        <f>_xlfn.XLOOKUP(Table35[[#This Row],[Subject Id]],'TPD Assayed'!A:A,'TPD Assayed'!C:C)</f>
        <v>#N/A</v>
      </c>
      <c r="S455" s="47"/>
      <c r="V455"/>
      <c r="Y455"/>
      <c r="Z455"/>
      <c r="AA455"/>
      <c r="AB455"/>
    </row>
    <row r="456" spans="1:28">
      <c r="A456" t="s">
        <v>547</v>
      </c>
      <c r="B456" t="str">
        <f>MID(Table35[[#This Row],[Subject Id]],13,1)</f>
        <v>N</v>
      </c>
      <c r="C456">
        <f>_xlfn.XLOOKUP(Table35[[#This Row],[Subject Id]],Table2[Subject Id],Table2[Event date])</f>
        <v>45007.402881944443</v>
      </c>
      <c r="D456" s="37" t="str">
        <f>_xlfn.XLOOKUP(Table35[[#This Row],[Subject Id]],'T0 Blood'!A:A,'T0 Blood'!I:I)</f>
        <v>041-0456-0</v>
      </c>
      <c r="E456" s="55">
        <f>_xlfn.XLOOKUP(Table35[[#This Row],[Subject Id]],'T0 Blood'!A:A,'T0 Blood'!H:H)</f>
        <v>45007.402881944443</v>
      </c>
      <c r="F456" s="69" t="str">
        <f>_xlfn.XLOOKUP(Table35[[#This Row],[Subject Id]],T0Assayed!D:D,T0Assayed!F:F)</f>
        <v>OH2024_006</v>
      </c>
      <c r="G456" s="39" t="s">
        <v>23</v>
      </c>
      <c r="I456" s="38" t="str">
        <f>_xlfn.XLOOKUP((CONCATENATE(Table35[[#This Row],[Subject Id]],"-T0")),'In the Lab'!A:A,'In the Lab'!G:G)</f>
        <v>yes</v>
      </c>
      <c r="J456" s="49" t="e">
        <f>_xlfn.XLOOKUP(Table35[[#This Row],[Subject Id]],'T1 Blood'!A:A,'T1 Blood'!I:I)</f>
        <v>#N/A</v>
      </c>
      <c r="K456" s="49" t="e">
        <f>_xlfn.XLOOKUP(Table35[[#This Row],[Subject Id]],'T1 Blood'!A:A,'T1 Blood'!H:H)</f>
        <v>#N/A</v>
      </c>
      <c r="L456" s="49" t="e">
        <f>_xlfn.XLOOKUP(Table35[[#This Row],[Subject Id]],'T1 Assayed'!A:A,'T1 Assayed'!D:D)</f>
        <v>#N/A</v>
      </c>
      <c r="M456" s="49" t="e">
        <v>#N/A</v>
      </c>
      <c r="N456" s="49" t="e">
        <v>#N/A</v>
      </c>
      <c r="O456" s="49" t="e">
        <f>_xlfn.XLOOKUP((CONCATENATE(Table35[[#This Row],[Subject Id]],"-T1")),'In the Lab'!A:A,'In the Lab'!G:G)</f>
        <v>#N/A</v>
      </c>
      <c r="P456" s="42" t="e">
        <f>_xlfn.XLOOKUP(Table35[[#This Row],[Subject Id]],'TPD Blood'!A:A,'TPD Blood'!B:B)</f>
        <v>#N/A</v>
      </c>
      <c r="Q456" s="42" t="e">
        <f>_xlfn.XLOOKUP(Table35[[#This Row],[Subject Id]],'TPD Assayed'!A:A,'TPD Assayed'!C:C)</f>
        <v>#N/A</v>
      </c>
      <c r="S456" s="47"/>
      <c r="V456"/>
      <c r="Y456"/>
      <c r="Z456"/>
      <c r="AA456"/>
      <c r="AB456"/>
    </row>
    <row r="457" spans="1:28">
      <c r="A457" t="s">
        <v>548</v>
      </c>
      <c r="B457" t="str">
        <f>MID(Table35[[#This Row],[Subject Id]],13,1)</f>
        <v>N</v>
      </c>
      <c r="C457">
        <f>_xlfn.XLOOKUP(Table35[[#This Row],[Subject Id]],Table2[Subject Id],Table2[Event date])</f>
        <v>44986.354479166665</v>
      </c>
      <c r="D457" s="37" t="str">
        <f>_xlfn.XLOOKUP(Table35[[#This Row],[Subject Id]],'T0 Blood'!A:A,'T0 Blood'!I:I)</f>
        <v>041-0458-0</v>
      </c>
      <c r="E457" s="55">
        <f>_xlfn.XLOOKUP(Table35[[#This Row],[Subject Id]],'T0 Blood'!A:A,'T0 Blood'!H:H)</f>
        <v>44986.354479166665</v>
      </c>
      <c r="F457" s="69" t="e">
        <f>_xlfn.XLOOKUP(Table35[[#This Row],[Subject Id]],T0Assayed!D:D,T0Assayed!F:F)</f>
        <v>#N/A</v>
      </c>
      <c r="G457" s="39" t="s">
        <v>23</v>
      </c>
      <c r="I457" s="38" t="str">
        <f>_xlfn.XLOOKUP((CONCATENATE(Table35[[#This Row],[Subject Id]],"-T0")),'In the Lab'!A:A,'In the Lab'!G:G)</f>
        <v>yes</v>
      </c>
      <c r="J457" s="49" t="e">
        <f>_xlfn.XLOOKUP(Table35[[#This Row],[Subject Id]],'T1 Blood'!A:A,'T1 Blood'!I:I)</f>
        <v>#N/A</v>
      </c>
      <c r="K457" s="49" t="e">
        <f>_xlfn.XLOOKUP(Table35[[#This Row],[Subject Id]],'T1 Blood'!A:A,'T1 Blood'!H:H)</f>
        <v>#N/A</v>
      </c>
      <c r="L457" s="49" t="e">
        <f>_xlfn.XLOOKUP(Table35[[#This Row],[Subject Id]],'T1 Assayed'!A:A,'T1 Assayed'!D:D)</f>
        <v>#N/A</v>
      </c>
      <c r="M457" s="49" t="e">
        <v>#N/A</v>
      </c>
      <c r="N457" s="49" t="e">
        <v>#N/A</v>
      </c>
      <c r="O457" s="49" t="e">
        <f>_xlfn.XLOOKUP((CONCATENATE(Table35[[#This Row],[Subject Id]],"-T1")),'In the Lab'!A:A,'In the Lab'!G:G)</f>
        <v>#N/A</v>
      </c>
      <c r="P457" s="42" t="e">
        <f>_xlfn.XLOOKUP(Table35[[#This Row],[Subject Id]],'TPD Blood'!A:A,'TPD Blood'!B:B)</f>
        <v>#N/A</v>
      </c>
      <c r="Q457" s="42" t="e">
        <f>_xlfn.XLOOKUP(Table35[[#This Row],[Subject Id]],'TPD Assayed'!A:A,'TPD Assayed'!C:C)</f>
        <v>#N/A</v>
      </c>
      <c r="S457" s="47"/>
      <c r="V457"/>
      <c r="Y457"/>
      <c r="Z457"/>
      <c r="AA457"/>
      <c r="AB457"/>
    </row>
    <row r="458" spans="1:28">
      <c r="A458" t="s">
        <v>549</v>
      </c>
      <c r="B458" t="str">
        <f>MID(Table35[[#This Row],[Subject Id]],13,1)</f>
        <v>N</v>
      </c>
      <c r="C458">
        <f>_xlfn.XLOOKUP(Table35[[#This Row],[Subject Id]],Table2[Subject Id],Table2[Event date])</f>
        <v>45027.39949074074</v>
      </c>
      <c r="D458" s="37" t="str">
        <f>_xlfn.XLOOKUP(Table35[[#This Row],[Subject Id]],'T0 Blood'!A:A,'T0 Blood'!I:I)</f>
        <v>041-0459-0</v>
      </c>
      <c r="E458" s="55">
        <f>_xlfn.XLOOKUP(Table35[[#This Row],[Subject Id]],'T0 Blood'!A:A,'T0 Blood'!H:H)</f>
        <v>45027.39949074074</v>
      </c>
      <c r="F458" s="69" t="str">
        <f>_xlfn.XLOOKUP(Table35[[#This Row],[Subject Id]],T0Assayed!D:D,T0Assayed!F:F)</f>
        <v>OH2024_006</v>
      </c>
      <c r="G458" s="39" t="s">
        <v>23</v>
      </c>
      <c r="I458" s="38" t="str">
        <f>_xlfn.XLOOKUP((CONCATENATE(Table35[[#This Row],[Subject Id]],"-T0")),'In the Lab'!A:A,'In the Lab'!G:G)</f>
        <v>yes</v>
      </c>
      <c r="J458" s="49" t="e">
        <f>_xlfn.XLOOKUP(Table35[[#This Row],[Subject Id]],'T1 Blood'!A:A,'T1 Blood'!I:I)</f>
        <v>#N/A</v>
      </c>
      <c r="K458" s="49" t="e">
        <f>_xlfn.XLOOKUP(Table35[[#This Row],[Subject Id]],'T1 Blood'!A:A,'T1 Blood'!H:H)</f>
        <v>#N/A</v>
      </c>
      <c r="L458" s="49" t="e">
        <f>_xlfn.XLOOKUP(Table35[[#This Row],[Subject Id]],'T1 Assayed'!A:A,'T1 Assayed'!D:D)</f>
        <v>#N/A</v>
      </c>
      <c r="M458" s="49" t="e">
        <v>#N/A</v>
      </c>
      <c r="N458" s="49" t="e">
        <v>#N/A</v>
      </c>
      <c r="O458" s="49" t="e">
        <f>_xlfn.XLOOKUP((CONCATENATE(Table35[[#This Row],[Subject Id]],"-T1")),'In the Lab'!A:A,'In the Lab'!G:G)</f>
        <v>#N/A</v>
      </c>
      <c r="P458" s="42" t="e">
        <f>_xlfn.XLOOKUP(Table35[[#This Row],[Subject Id]],'TPD Blood'!A:A,'TPD Blood'!B:B)</f>
        <v>#N/A</v>
      </c>
      <c r="Q458" s="42" t="e">
        <f>_xlfn.XLOOKUP(Table35[[#This Row],[Subject Id]],'TPD Assayed'!A:A,'TPD Assayed'!C:C)</f>
        <v>#N/A</v>
      </c>
      <c r="S458" s="47"/>
      <c r="V458"/>
      <c r="Y458"/>
      <c r="Z458"/>
      <c r="AA458"/>
      <c r="AB458"/>
    </row>
    <row r="459" spans="1:28">
      <c r="A459" t="s">
        <v>550</v>
      </c>
      <c r="B459" t="str">
        <f>MID(Table35[[#This Row],[Subject Id]],13,1)</f>
        <v>N</v>
      </c>
      <c r="C459">
        <f>_xlfn.XLOOKUP(Table35[[#This Row],[Subject Id]],Table2[Subject Id],Table2[Event date])</f>
        <v>45037.402997685182</v>
      </c>
      <c r="D459" s="37" t="str">
        <f>_xlfn.XLOOKUP(Table35[[#This Row],[Subject Id]],'T0 Blood'!A:A,'T0 Blood'!I:I)</f>
        <v>041-0460-0</v>
      </c>
      <c r="E459" s="55">
        <f>_xlfn.XLOOKUP(Table35[[#This Row],[Subject Id]],'T0 Blood'!A:A,'T0 Blood'!H:H)</f>
        <v>45037.402997685182</v>
      </c>
      <c r="F459" s="69" t="str">
        <f>_xlfn.XLOOKUP(Table35[[#This Row],[Subject Id]],T0Assayed!D:D,T0Assayed!F:F)</f>
        <v>OH2024_006</v>
      </c>
      <c r="G459" s="39" t="s">
        <v>23</v>
      </c>
      <c r="I459" s="38" t="str">
        <f>_xlfn.XLOOKUP((CONCATENATE(Table35[[#This Row],[Subject Id]],"-T0")),'In the Lab'!A:A,'In the Lab'!G:G)</f>
        <v>yes</v>
      </c>
      <c r="J459" s="49" t="e">
        <f>_xlfn.XLOOKUP(Table35[[#This Row],[Subject Id]],'T1 Blood'!A:A,'T1 Blood'!I:I)</f>
        <v>#N/A</v>
      </c>
      <c r="K459" s="49" t="e">
        <f>_xlfn.XLOOKUP(Table35[[#This Row],[Subject Id]],'T1 Blood'!A:A,'T1 Blood'!H:H)</f>
        <v>#N/A</v>
      </c>
      <c r="L459" s="49" t="e">
        <f>_xlfn.XLOOKUP(Table35[[#This Row],[Subject Id]],'T1 Assayed'!A:A,'T1 Assayed'!D:D)</f>
        <v>#N/A</v>
      </c>
      <c r="M459" s="49" t="e">
        <v>#N/A</v>
      </c>
      <c r="N459" s="49" t="e">
        <v>#N/A</v>
      </c>
      <c r="O459" s="49" t="e">
        <f>_xlfn.XLOOKUP((CONCATENATE(Table35[[#This Row],[Subject Id]],"-T1")),'In the Lab'!A:A,'In the Lab'!G:G)</f>
        <v>#N/A</v>
      </c>
      <c r="P459" s="42" t="e">
        <f>_xlfn.XLOOKUP(Table35[[#This Row],[Subject Id]],'TPD Blood'!A:A,'TPD Blood'!B:B)</f>
        <v>#N/A</v>
      </c>
      <c r="Q459" s="42" t="e">
        <f>_xlfn.XLOOKUP(Table35[[#This Row],[Subject Id]],'TPD Assayed'!A:A,'TPD Assayed'!C:C)</f>
        <v>#N/A</v>
      </c>
      <c r="S459" s="47"/>
      <c r="V459"/>
      <c r="Y459"/>
      <c r="Z459"/>
      <c r="AA459"/>
      <c r="AB459"/>
    </row>
    <row r="460" spans="1:28">
      <c r="A460" t="s">
        <v>551</v>
      </c>
      <c r="B460" t="str">
        <f>MID(Table35[[#This Row],[Subject Id]],13,1)</f>
        <v>N</v>
      </c>
      <c r="C460">
        <f>_xlfn.XLOOKUP(Table35[[#This Row],[Subject Id]],Table2[Subject Id],Table2[Event date])</f>
        <v>45042.311249999999</v>
      </c>
      <c r="D460" s="37" t="str">
        <f>_xlfn.XLOOKUP(Table35[[#This Row],[Subject Id]],'T0 Blood'!A:A,'T0 Blood'!I:I)</f>
        <v>041-0461-0</v>
      </c>
      <c r="E460" s="55">
        <f>_xlfn.XLOOKUP(Table35[[#This Row],[Subject Id]],'T0 Blood'!A:A,'T0 Blood'!H:H)</f>
        <v>45042.311249999999</v>
      </c>
      <c r="F460" s="69" t="str">
        <f>_xlfn.XLOOKUP(Table35[[#This Row],[Subject Id]],T0Assayed!D:D,T0Assayed!F:F)</f>
        <v>OH2024_006</v>
      </c>
      <c r="G460" s="39" t="s">
        <v>23</v>
      </c>
      <c r="I460" s="38" t="str">
        <f>_xlfn.XLOOKUP((CONCATENATE(Table35[[#This Row],[Subject Id]],"-T0")),'In the Lab'!A:A,'In the Lab'!G:G)</f>
        <v>yes</v>
      </c>
      <c r="J460" s="49" t="e">
        <f>_xlfn.XLOOKUP(Table35[[#This Row],[Subject Id]],'T1 Blood'!A:A,'T1 Blood'!I:I)</f>
        <v>#N/A</v>
      </c>
      <c r="K460" s="49" t="e">
        <f>_xlfn.XLOOKUP(Table35[[#This Row],[Subject Id]],'T1 Blood'!A:A,'T1 Blood'!H:H)</f>
        <v>#N/A</v>
      </c>
      <c r="L460" s="49" t="e">
        <f>_xlfn.XLOOKUP(Table35[[#This Row],[Subject Id]],'T1 Assayed'!A:A,'T1 Assayed'!D:D)</f>
        <v>#N/A</v>
      </c>
      <c r="M460" s="49" t="e">
        <v>#N/A</v>
      </c>
      <c r="N460" s="49" t="e">
        <v>#N/A</v>
      </c>
      <c r="O460" s="49" t="e">
        <f>_xlfn.XLOOKUP((CONCATENATE(Table35[[#This Row],[Subject Id]],"-T1")),'In the Lab'!A:A,'In the Lab'!G:G)</f>
        <v>#N/A</v>
      </c>
      <c r="P460" s="42" t="e">
        <f>_xlfn.XLOOKUP(Table35[[#This Row],[Subject Id]],'TPD Blood'!A:A,'TPD Blood'!B:B)</f>
        <v>#N/A</v>
      </c>
      <c r="Q460" s="42" t="e">
        <f>_xlfn.XLOOKUP(Table35[[#This Row],[Subject Id]],'TPD Assayed'!A:A,'TPD Assayed'!C:C)</f>
        <v>#N/A</v>
      </c>
      <c r="S460" s="47"/>
      <c r="V460"/>
      <c r="Y460"/>
      <c r="Z460"/>
      <c r="AA460"/>
      <c r="AB460"/>
    </row>
    <row r="461" spans="1:28">
      <c r="A461" t="s">
        <v>552</v>
      </c>
      <c r="B461" t="str">
        <f>MID(Table35[[#This Row],[Subject Id]],13,1)</f>
        <v>N</v>
      </c>
      <c r="C461" t="str">
        <f>_xlfn.XLOOKUP(Table35[[#This Row],[Subject Id]],Table2[Subject Id],Table2[Event date])</f>
        <v>2022-12-13</v>
      </c>
      <c r="D461" s="37" t="str">
        <f>_xlfn.XLOOKUP(Table35[[#This Row],[Subject Id]],'T0 Blood'!A:A,'T0 Blood'!I:I)</f>
        <v>153-1338-0</v>
      </c>
      <c r="E461" s="37" t="str">
        <f>_xlfn.XLOOKUP(Table35[[#This Row],[Subject Id]],'T0 Blood'!A:A,'T0 Blood'!H:H)</f>
        <v>2022-12-13</v>
      </c>
      <c r="F461" s="69" t="str">
        <f>_xlfn.XLOOKUP(Table35[[#This Row],[Subject Id]],T0Assayed!D:D,T0Assayed!F:F)</f>
        <v>OH2023_016</v>
      </c>
      <c r="G461" s="39" t="s">
        <v>436</v>
      </c>
      <c r="H461" s="37" t="e">
        <v>#N/A</v>
      </c>
      <c r="I461" s="38" t="str">
        <f>_xlfn.XLOOKUP((CONCATENATE(Table35[[#This Row],[Subject Id]],"-T0")),'In the Lab'!A:A,'In the Lab'!G:G)</f>
        <v>yes</v>
      </c>
      <c r="J461" s="49" t="str">
        <f>_xlfn.XLOOKUP(Table35[[#This Row],[Subject Id]],'T1 Blood'!A:A,'T1 Blood'!I:I)</f>
        <v>153-1338-1</v>
      </c>
      <c r="K461" s="49" t="str">
        <f>_xlfn.XLOOKUP(Table35[[#This Row],[Subject Id]],'T1 Blood'!A:A,'T1 Blood'!H:H)</f>
        <v>2023-02-01</v>
      </c>
      <c r="L461" s="49" t="e">
        <f>_xlfn.XLOOKUP(Table35[[#This Row],[Subject Id]],'T1 Assayed'!A:A,'T1 Assayed'!D:D)</f>
        <v>#N/A</v>
      </c>
      <c r="M461" s="49" t="e">
        <v>#N/A</v>
      </c>
      <c r="N461" s="49" t="e">
        <v>#N/A</v>
      </c>
      <c r="O461" s="49" t="str">
        <f>_xlfn.XLOOKUP((CONCATENATE(Table35[[#This Row],[Subject Id]],"-T1")),'In the Lab'!A:A,'In the Lab'!G:G)</f>
        <v>yes</v>
      </c>
      <c r="P461" s="42" t="e">
        <f>_xlfn.XLOOKUP(Table35[[#This Row],[Subject Id]],'TPD Blood'!A:A,'TPD Blood'!B:B)</f>
        <v>#N/A</v>
      </c>
      <c r="Q461" s="42" t="e">
        <f>_xlfn.XLOOKUP(Table35[[#This Row],[Subject Id]],'TPD Assayed'!A:A,'TPD Assayed'!C:C)</f>
        <v>#N/A</v>
      </c>
      <c r="V461"/>
      <c r="Y461"/>
      <c r="Z461"/>
      <c r="AA461"/>
      <c r="AB461"/>
    </row>
    <row r="462" spans="1:28">
      <c r="A462" t="s">
        <v>553</v>
      </c>
      <c r="B462" t="str">
        <f>MID(Table35[[#This Row],[Subject Id]],13,1)</f>
        <v>N</v>
      </c>
      <c r="C462" t="str">
        <f>_xlfn.XLOOKUP(Table35[[#This Row],[Subject Id]],Table2[Subject Id],Table2[Event date])</f>
        <v>2023-02-02</v>
      </c>
      <c r="D462" s="37" t="str">
        <f>_xlfn.XLOOKUP(Table35[[#This Row],[Subject Id]],'T0 Blood'!A:A,'T0 Blood'!I:I)</f>
        <v>153-1341-0</v>
      </c>
      <c r="E462" s="37" t="str">
        <f>_xlfn.XLOOKUP(Table35[[#This Row],[Subject Id]],'T0 Blood'!A:A,'T0 Blood'!H:H)</f>
        <v>2023-02-02</v>
      </c>
      <c r="F462" s="69" t="str">
        <f>_xlfn.XLOOKUP(Table35[[#This Row],[Subject Id]],T0Assayed!D:D,T0Assayed!F:F)</f>
        <v>OH2023_016</v>
      </c>
      <c r="G462" s="39" t="s">
        <v>436</v>
      </c>
      <c r="H462" s="37" t="e">
        <v>#N/A</v>
      </c>
      <c r="I462" s="38" t="str">
        <f>_xlfn.XLOOKUP((CONCATENATE(Table35[[#This Row],[Subject Id]],"-T0")),'In the Lab'!A:A,'In the Lab'!G:G)</f>
        <v>yes</v>
      </c>
      <c r="J462" s="49" t="str">
        <f>_xlfn.XLOOKUP(Table35[[#This Row],[Subject Id]],'T1 Blood'!A:A,'T1 Blood'!I:I)</f>
        <v>153-1341-1</v>
      </c>
      <c r="K462" s="49" t="str">
        <f>_xlfn.XLOOKUP(Table35[[#This Row],[Subject Id]],'T1 Blood'!A:A,'T1 Blood'!H:H)</f>
        <v>2023-03-07</v>
      </c>
      <c r="L462" s="49" t="str">
        <f>_xlfn.XLOOKUP(Table35[[#This Row],[Subject Id]],'T1 Assayed'!A:A,'T1 Assayed'!D:D)</f>
        <v>OH2023_029</v>
      </c>
      <c r="M462" s="49" t="s">
        <v>23</v>
      </c>
      <c r="N462" s="49" t="s">
        <v>508</v>
      </c>
      <c r="O462" s="49" t="str">
        <f>_xlfn.XLOOKUP((CONCATENATE(Table35[[#This Row],[Subject Id]],"-T1")),'In the Lab'!A:A,'In the Lab'!G:G)</f>
        <v>yes</v>
      </c>
      <c r="P462" s="42" t="e">
        <f>_xlfn.XLOOKUP(Table35[[#This Row],[Subject Id]],'TPD Blood'!A:A,'TPD Blood'!B:B)</f>
        <v>#N/A</v>
      </c>
      <c r="Q462" s="42" t="e">
        <f>_xlfn.XLOOKUP(Table35[[#This Row],[Subject Id]],'TPD Assayed'!A:A,'TPD Assayed'!C:C)</f>
        <v>#N/A</v>
      </c>
      <c r="V462"/>
      <c r="Y462"/>
      <c r="Z462"/>
      <c r="AA462"/>
      <c r="AB462"/>
    </row>
    <row r="463" spans="1:28">
      <c r="A463" t="s">
        <v>554</v>
      </c>
      <c r="B463" t="str">
        <f>MID(Table35[[#This Row],[Subject Id]],13,1)</f>
        <v>N</v>
      </c>
      <c r="C463" t="str">
        <f>_xlfn.XLOOKUP(Table35[[#This Row],[Subject Id]],Table2[Subject Id],Table2[Event date])</f>
        <v>2021-04-29</v>
      </c>
      <c r="D463" s="37" t="str">
        <f>_xlfn.XLOOKUP(Table35[[#This Row],[Subject Id]],'T0 Blood'!A:A,'T0 Blood'!I:I)</f>
        <v>041-0383-0</v>
      </c>
      <c r="E463" s="37" t="str">
        <f>_xlfn.XLOOKUP(Table35[[#This Row],[Subject Id]],'T0 Blood'!A:A,'T0 Blood'!H:H)</f>
        <v>2021-04-29</v>
      </c>
      <c r="F463" s="69" t="str">
        <f>_xlfn.XLOOKUP(Table35[[#This Row],[Subject Id]],T0Assayed!D:D,T0Assayed!F:F)</f>
        <v>OH2023_017</v>
      </c>
      <c r="G463" s="39" t="s">
        <v>23</v>
      </c>
      <c r="H463" s="37">
        <v>0</v>
      </c>
      <c r="I463" s="38" t="str">
        <f>_xlfn.XLOOKUP((CONCATENATE(Table35[[#This Row],[Subject Id]],"-T0")),'In the Lab'!A:A,'In the Lab'!G:G)</f>
        <v>yes</v>
      </c>
      <c r="J463" s="49" t="e">
        <f>_xlfn.XLOOKUP(Table35[[#This Row],[Subject Id]],'T1 Blood'!A:A,'T1 Blood'!I:I)</f>
        <v>#N/A</v>
      </c>
      <c r="K463" s="49" t="e">
        <f>_xlfn.XLOOKUP(Table35[[#This Row],[Subject Id]],'T1 Blood'!A:A,'T1 Blood'!H:H)</f>
        <v>#N/A</v>
      </c>
      <c r="L463" s="49" t="e">
        <f>_xlfn.XLOOKUP(Table35[[#This Row],[Subject Id]],'T1 Assayed'!A:A,'T1 Assayed'!D:D)</f>
        <v>#N/A</v>
      </c>
      <c r="M463" s="49" t="e">
        <v>#N/A</v>
      </c>
      <c r="N463" s="49" t="e">
        <v>#N/A</v>
      </c>
      <c r="O463" s="49" t="e">
        <f>_xlfn.XLOOKUP((CONCATENATE(Table35[[#This Row],[Subject Id]],"-T1")),'In the Lab'!A:A,'In the Lab'!G:G)</f>
        <v>#N/A</v>
      </c>
      <c r="P463" s="42" t="e">
        <f>_xlfn.XLOOKUP(Table35[[#This Row],[Subject Id]],'TPD Blood'!A:A,'TPD Blood'!B:B)</f>
        <v>#N/A</v>
      </c>
      <c r="Q463" s="42" t="e">
        <f>_xlfn.XLOOKUP(Table35[[#This Row],[Subject Id]],'TPD Assayed'!A:A,'TPD Assayed'!C:C)</f>
        <v>#N/A</v>
      </c>
      <c r="V463"/>
      <c r="Y463"/>
      <c r="Z463"/>
      <c r="AA463"/>
      <c r="AB463"/>
    </row>
    <row r="464" spans="1:28">
      <c r="A464" t="s">
        <v>555</v>
      </c>
      <c r="B464" t="str">
        <f>MID(Table35[[#This Row],[Subject Id]],13,1)</f>
        <v>N</v>
      </c>
      <c r="C464" t="str">
        <f>_xlfn.XLOOKUP(Table35[[#This Row],[Subject Id]],Table2[Subject Id],Table2[Event date])</f>
        <v>2021-05-05</v>
      </c>
      <c r="D464" s="37" t="str">
        <f>_xlfn.XLOOKUP(Table35[[#This Row],[Subject Id]],'T0 Blood'!A:A,'T0 Blood'!I:I)</f>
        <v>041-0385-0</v>
      </c>
      <c r="E464" s="37" t="str">
        <f>_xlfn.XLOOKUP(Table35[[#This Row],[Subject Id]],'T0 Blood'!A:A,'T0 Blood'!H:H)</f>
        <v>2021-05-05</v>
      </c>
      <c r="F464" s="69" t="str">
        <f>_xlfn.XLOOKUP(Table35[[#This Row],[Subject Id]],T0Assayed!D:D,T0Assayed!F:F)</f>
        <v>OH2023_017</v>
      </c>
      <c r="G464" s="39" t="s">
        <v>23</v>
      </c>
      <c r="H464" s="37">
        <v>0</v>
      </c>
      <c r="I464" s="38" t="str">
        <f>_xlfn.XLOOKUP((CONCATENATE(Table35[[#This Row],[Subject Id]],"-T0")),'In the Lab'!A:A,'In the Lab'!G:G)</f>
        <v>yes</v>
      </c>
      <c r="J464" s="49" t="e">
        <f>_xlfn.XLOOKUP(Table35[[#This Row],[Subject Id]],'T1 Blood'!A:A,'T1 Blood'!I:I)</f>
        <v>#N/A</v>
      </c>
      <c r="K464" s="49" t="e">
        <f>_xlfn.XLOOKUP(Table35[[#This Row],[Subject Id]],'T1 Blood'!A:A,'T1 Blood'!H:H)</f>
        <v>#N/A</v>
      </c>
      <c r="L464" s="49" t="e">
        <f>_xlfn.XLOOKUP(Table35[[#This Row],[Subject Id]],'T1 Assayed'!A:A,'T1 Assayed'!D:D)</f>
        <v>#N/A</v>
      </c>
      <c r="M464" s="49" t="e">
        <v>#N/A</v>
      </c>
      <c r="N464" s="49" t="e">
        <v>#N/A</v>
      </c>
      <c r="O464" s="49" t="e">
        <f>_xlfn.XLOOKUP((CONCATENATE(Table35[[#This Row],[Subject Id]],"-T1")),'In the Lab'!A:A,'In the Lab'!G:G)</f>
        <v>#N/A</v>
      </c>
      <c r="P464" s="42" t="e">
        <f>_xlfn.XLOOKUP(Table35[[#This Row],[Subject Id]],'TPD Blood'!A:A,'TPD Blood'!B:B)</f>
        <v>#N/A</v>
      </c>
      <c r="Q464" s="42" t="e">
        <f>_xlfn.XLOOKUP(Table35[[#This Row],[Subject Id]],'TPD Assayed'!A:A,'TPD Assayed'!C:C)</f>
        <v>#N/A</v>
      </c>
      <c r="V464"/>
      <c r="Y464"/>
      <c r="Z464"/>
      <c r="AA464"/>
      <c r="AB464"/>
    </row>
    <row r="465" spans="1:28">
      <c r="A465" t="s">
        <v>556</v>
      </c>
      <c r="B465" t="str">
        <f>MID(Table35[[#This Row],[Subject Id]],13,1)</f>
        <v>N</v>
      </c>
      <c r="C465" t="str">
        <f>_xlfn.XLOOKUP(Table35[[#This Row],[Subject Id]],Table2[Subject Id],Table2[Event date])</f>
        <v>2022-05-11</v>
      </c>
      <c r="D465" s="37" t="str">
        <f>_xlfn.XLOOKUP(Table35[[#This Row],[Subject Id]],'T0 Blood'!A:A,'T0 Blood'!I:I)</f>
        <v>041-0409-0</v>
      </c>
      <c r="E465" s="37" t="str">
        <f>_xlfn.XLOOKUP(Table35[[#This Row],[Subject Id]],'T0 Blood'!A:A,'T0 Blood'!H:H)</f>
        <v>2022-05-11</v>
      </c>
      <c r="F465" s="69" t="str">
        <f>_xlfn.XLOOKUP(Table35[[#This Row],[Subject Id]],T0Assayed!D:D,T0Assayed!F:F)</f>
        <v>OH2023_017</v>
      </c>
      <c r="G465" s="39" t="s">
        <v>23</v>
      </c>
      <c r="H465" s="37">
        <v>0</v>
      </c>
      <c r="I465" s="38" t="str">
        <f>_xlfn.XLOOKUP((CONCATENATE(Table35[[#This Row],[Subject Id]],"-T0")),'In the Lab'!A:A,'In the Lab'!G:G)</f>
        <v>yes</v>
      </c>
      <c r="J465" s="49" t="e">
        <f>_xlfn.XLOOKUP(Table35[[#This Row],[Subject Id]],'T1 Blood'!A:A,'T1 Blood'!I:I)</f>
        <v>#N/A</v>
      </c>
      <c r="K465" s="49" t="e">
        <f>_xlfn.XLOOKUP(Table35[[#This Row],[Subject Id]],'T1 Blood'!A:A,'T1 Blood'!H:H)</f>
        <v>#N/A</v>
      </c>
      <c r="L465" s="49" t="e">
        <f>_xlfn.XLOOKUP(Table35[[#This Row],[Subject Id]],'T1 Assayed'!A:A,'T1 Assayed'!D:D)</f>
        <v>#N/A</v>
      </c>
      <c r="M465" s="49" t="e">
        <v>#N/A</v>
      </c>
      <c r="N465" s="49" t="e">
        <v>#N/A</v>
      </c>
      <c r="O465" s="49" t="e">
        <f>_xlfn.XLOOKUP((CONCATENATE(Table35[[#This Row],[Subject Id]],"-T1")),'In the Lab'!A:A,'In the Lab'!G:G)</f>
        <v>#N/A</v>
      </c>
      <c r="P465" s="42" t="e">
        <f>_xlfn.XLOOKUP(Table35[[#This Row],[Subject Id]],'TPD Blood'!A:A,'TPD Blood'!B:B)</f>
        <v>#N/A</v>
      </c>
      <c r="Q465" s="42" t="e">
        <f>_xlfn.XLOOKUP(Table35[[#This Row],[Subject Id]],'TPD Assayed'!A:A,'TPD Assayed'!C:C)</f>
        <v>#N/A</v>
      </c>
      <c r="V465"/>
      <c r="Y465"/>
      <c r="Z465"/>
      <c r="AA465"/>
      <c r="AB465"/>
    </row>
    <row r="466" spans="1:28">
      <c r="A466" t="s">
        <v>557</v>
      </c>
      <c r="B466" t="str">
        <f>MID(Table35[[#This Row],[Subject Id]],13,1)</f>
        <v>N</v>
      </c>
      <c r="C466" t="str">
        <f>_xlfn.XLOOKUP(Table35[[#This Row],[Subject Id]],Table2[Subject Id],Table2[Event date])</f>
        <v>2022-05-31</v>
      </c>
      <c r="D466" s="37" t="str">
        <f>_xlfn.XLOOKUP(Table35[[#This Row],[Subject Id]],'T0 Blood'!A:A,'T0 Blood'!I:I)</f>
        <v>041-0413-0</v>
      </c>
      <c r="E466" s="37" t="str">
        <f>_xlfn.XLOOKUP(Table35[[#This Row],[Subject Id]],'T0 Blood'!A:A,'T0 Blood'!H:H)</f>
        <v>2022-05-31</v>
      </c>
      <c r="F466" s="69" t="str">
        <f>_xlfn.XLOOKUP(Table35[[#This Row],[Subject Id]],T0Assayed!D:D,T0Assayed!F:F)</f>
        <v>OH2023_017</v>
      </c>
      <c r="G466" s="39" t="s">
        <v>23</v>
      </c>
      <c r="H466" s="37">
        <v>0</v>
      </c>
      <c r="I466" s="38" t="str">
        <f>_xlfn.XLOOKUP((CONCATENATE(Table35[[#This Row],[Subject Id]],"-T0")),'In the Lab'!A:A,'In the Lab'!G:G)</f>
        <v>yes</v>
      </c>
      <c r="J466" s="49" t="e">
        <f>_xlfn.XLOOKUP(Table35[[#This Row],[Subject Id]],'T1 Blood'!A:A,'T1 Blood'!I:I)</f>
        <v>#N/A</v>
      </c>
      <c r="K466" s="49" t="e">
        <f>_xlfn.XLOOKUP(Table35[[#This Row],[Subject Id]],'T1 Blood'!A:A,'T1 Blood'!H:H)</f>
        <v>#N/A</v>
      </c>
      <c r="L466" s="49" t="e">
        <f>_xlfn.XLOOKUP(Table35[[#This Row],[Subject Id]],'T1 Assayed'!A:A,'T1 Assayed'!D:D)</f>
        <v>#N/A</v>
      </c>
      <c r="M466" s="49" t="e">
        <v>#N/A</v>
      </c>
      <c r="N466" s="49" t="e">
        <v>#N/A</v>
      </c>
      <c r="O466" s="49" t="e">
        <f>_xlfn.XLOOKUP((CONCATENATE(Table35[[#This Row],[Subject Id]],"-T1")),'In the Lab'!A:A,'In the Lab'!G:G)</f>
        <v>#N/A</v>
      </c>
      <c r="P466" s="42" t="e">
        <f>_xlfn.XLOOKUP(Table35[[#This Row],[Subject Id]],'TPD Blood'!A:A,'TPD Blood'!B:B)</f>
        <v>#N/A</v>
      </c>
      <c r="Q466" s="42" t="e">
        <f>_xlfn.XLOOKUP(Table35[[#This Row],[Subject Id]],'TPD Assayed'!A:A,'TPD Assayed'!C:C)</f>
        <v>#N/A</v>
      </c>
      <c r="V466"/>
      <c r="Y466"/>
      <c r="Z466"/>
      <c r="AA466"/>
      <c r="AB466"/>
    </row>
    <row r="467" spans="1:28">
      <c r="A467" t="s">
        <v>558</v>
      </c>
      <c r="B467" t="str">
        <f>MID(Table35[[#This Row],[Subject Id]],13,1)</f>
        <v>N</v>
      </c>
      <c r="C467" t="str">
        <f>_xlfn.XLOOKUP(Table35[[#This Row],[Subject Id]],Table2[Subject Id],Table2[Event date])</f>
        <v>2022-02-18</v>
      </c>
      <c r="D467" s="37" t="str">
        <f>_xlfn.XLOOKUP(Table35[[#This Row],[Subject Id]],'T0 Blood'!A:A,'T0 Blood'!I:I)</f>
        <v>024-7406-0</v>
      </c>
      <c r="E467" s="37" t="str">
        <f>_xlfn.XLOOKUP(Table35[[#This Row],[Subject Id]],'T0 Blood'!A:A,'T0 Blood'!H:H)</f>
        <v>2022-03-03</v>
      </c>
      <c r="F467" s="69" t="str">
        <f>_xlfn.XLOOKUP(Table35[[#This Row],[Subject Id]],T0Assayed!D:D,T0Assayed!F:F)</f>
        <v>OH2023_017</v>
      </c>
      <c r="G467" s="39" t="s">
        <v>23</v>
      </c>
      <c r="H467" s="37">
        <v>0</v>
      </c>
      <c r="I467" s="38" t="str">
        <f>_xlfn.XLOOKUP((CONCATENATE(Table35[[#This Row],[Subject Id]],"-T0")),'In the Lab'!A:A,'In the Lab'!G:G)</f>
        <v>yes</v>
      </c>
      <c r="J467" s="49" t="str">
        <f>_xlfn.XLOOKUP(Table35[[#This Row],[Subject Id]],'T1 Blood'!A:A,'T1 Blood'!I:I)</f>
        <v>024-7406-1</v>
      </c>
      <c r="K467" s="49" t="str">
        <f>_xlfn.XLOOKUP(Table35[[#This Row],[Subject Id]],'T1 Blood'!A:A,'T1 Blood'!H:H)</f>
        <v>2022-04-14</v>
      </c>
      <c r="L467" s="49" t="e">
        <f>_xlfn.XLOOKUP(Table35[[#This Row],[Subject Id]],'T1 Assayed'!A:A,'T1 Assayed'!D:D)</f>
        <v>#N/A</v>
      </c>
      <c r="M467" s="49" t="s">
        <v>23</v>
      </c>
      <c r="N467" s="49">
        <v>0</v>
      </c>
      <c r="O467" s="49" t="str">
        <f>_xlfn.XLOOKUP((CONCATENATE(Table35[[#This Row],[Subject Id]],"-T1")),'In the Lab'!A:A,'In the Lab'!G:G)</f>
        <v>yes</v>
      </c>
      <c r="P467" s="42" t="e">
        <f>_xlfn.XLOOKUP(Table35[[#This Row],[Subject Id]],'TPD Blood'!A:A,'TPD Blood'!B:B)</f>
        <v>#N/A</v>
      </c>
      <c r="Q467" s="42" t="e">
        <f>_xlfn.XLOOKUP(Table35[[#This Row],[Subject Id]],'TPD Assayed'!A:A,'TPD Assayed'!C:C)</f>
        <v>#N/A</v>
      </c>
      <c r="V467"/>
      <c r="Y467"/>
      <c r="Z467"/>
      <c r="AA467"/>
      <c r="AB467"/>
    </row>
    <row r="468" spans="1:28">
      <c r="A468" t="s">
        <v>559</v>
      </c>
      <c r="B468" t="str">
        <f>MID(Table35[[#This Row],[Subject Id]],13,1)</f>
        <v>N</v>
      </c>
      <c r="C468" t="str">
        <f>_xlfn.XLOOKUP(Table35[[#This Row],[Subject Id]],Table2[Subject Id],Table2[Event date])</f>
        <v>2022-02-22</v>
      </c>
      <c r="D468" s="37" t="str">
        <f>_xlfn.XLOOKUP(Table35[[#This Row],[Subject Id]],'T0 Blood'!A:A,'T0 Blood'!I:I)</f>
        <v>051-7190-0</v>
      </c>
      <c r="E468" s="37" t="str">
        <f>_xlfn.XLOOKUP(Table35[[#This Row],[Subject Id]],'T0 Blood'!A:A,'T0 Blood'!H:H)</f>
        <v>2022-02-22</v>
      </c>
      <c r="F468" s="69" t="str">
        <f>_xlfn.XLOOKUP(Table35[[#This Row],[Subject Id]],T0Assayed!D:D,T0Assayed!F:F)</f>
        <v>OH2023_017</v>
      </c>
      <c r="G468" s="39" t="s">
        <v>23</v>
      </c>
      <c r="H468" s="37">
        <v>0</v>
      </c>
      <c r="I468" s="38" t="str">
        <f>_xlfn.XLOOKUP((CONCATENATE(Table35[[#This Row],[Subject Id]],"-T0")),'In the Lab'!A:A,'In the Lab'!G:G)</f>
        <v>yes</v>
      </c>
      <c r="J468" s="49" t="str">
        <f>_xlfn.XLOOKUP(Table35[[#This Row],[Subject Id]],'T1 Blood'!A:A,'T1 Blood'!I:I)</f>
        <v>051-7190-1</v>
      </c>
      <c r="K468" s="49" t="str">
        <f>_xlfn.XLOOKUP(Table35[[#This Row],[Subject Id]],'T1 Blood'!A:A,'T1 Blood'!H:H)</f>
        <v>2022-03-15</v>
      </c>
      <c r="L468" s="49" t="e">
        <f>_xlfn.XLOOKUP(Table35[[#This Row],[Subject Id]],'T1 Assayed'!A:A,'T1 Assayed'!D:D)</f>
        <v>#N/A</v>
      </c>
      <c r="M468" s="49" t="s">
        <v>23</v>
      </c>
      <c r="N468" s="49">
        <v>0</v>
      </c>
      <c r="O468" s="49" t="str">
        <f>_xlfn.XLOOKUP((CONCATENATE(Table35[[#This Row],[Subject Id]],"-T1")),'In the Lab'!A:A,'In the Lab'!G:G)</f>
        <v>yes</v>
      </c>
      <c r="P468" s="42" t="e">
        <f>_xlfn.XLOOKUP(Table35[[#This Row],[Subject Id]],'TPD Blood'!A:A,'TPD Blood'!B:B)</f>
        <v>#N/A</v>
      </c>
      <c r="Q468" s="42" t="e">
        <f>_xlfn.XLOOKUP(Table35[[#This Row],[Subject Id]],'TPD Assayed'!A:A,'TPD Assayed'!C:C)</f>
        <v>#N/A</v>
      </c>
      <c r="V468"/>
      <c r="Y468"/>
      <c r="Z468"/>
      <c r="AA468"/>
      <c r="AB468"/>
    </row>
    <row r="469" spans="1:28">
      <c r="A469" t="s">
        <v>560</v>
      </c>
      <c r="B469" t="str">
        <f>MID(Table35[[#This Row],[Subject Id]],13,1)</f>
        <v>N</v>
      </c>
      <c r="C469" t="str">
        <f>_xlfn.XLOOKUP(Table35[[#This Row],[Subject Id]],Table2[Subject Id],Table2[Event date])</f>
        <v>2020-10-29</v>
      </c>
      <c r="D469" s="37" t="str">
        <f>_xlfn.XLOOKUP(Table35[[#This Row],[Subject Id]],'T0 Blood'!A:A,'T0 Blood'!I:I)</f>
        <v>003-1322-0</v>
      </c>
      <c r="E469" s="37" t="str">
        <f>_xlfn.XLOOKUP(Table35[[#This Row],[Subject Id]],'T0 Blood'!A:A,'T0 Blood'!H:H)</f>
        <v>2020-10-29</v>
      </c>
      <c r="F469" s="69" t="str">
        <f>_xlfn.XLOOKUP(Table35[[#This Row],[Subject Id]],T0Assayed!D:D,T0Assayed!F:F)</f>
        <v>OH2023_017</v>
      </c>
      <c r="G469" s="39" t="s">
        <v>23</v>
      </c>
      <c r="H469" s="37">
        <v>0</v>
      </c>
      <c r="I469" s="38" t="str">
        <f>_xlfn.XLOOKUP((CONCATENATE(Table35[[#This Row],[Subject Id]],"-T0")),'In the Lab'!A:A,'In the Lab'!G:G)</f>
        <v>yes</v>
      </c>
      <c r="J469" s="49" t="str">
        <f>_xlfn.XLOOKUP(Table35[[#This Row],[Subject Id]],'T1 Blood'!A:A,'T1 Blood'!I:I)</f>
        <v>003-1322-1</v>
      </c>
      <c r="K469" s="49" t="str">
        <f>_xlfn.XLOOKUP(Table35[[#This Row],[Subject Id]],'T1 Blood'!A:A,'T1 Blood'!H:H)</f>
        <v>2020-11-19</v>
      </c>
      <c r="L469" s="49" t="e">
        <f>_xlfn.XLOOKUP(Table35[[#This Row],[Subject Id]],'T1 Assayed'!A:A,'T1 Assayed'!D:D)</f>
        <v>#N/A</v>
      </c>
      <c r="M469" s="49" t="s">
        <v>38</v>
      </c>
      <c r="N469" s="49" t="s">
        <v>561</v>
      </c>
      <c r="O469" s="49" t="str">
        <f>_xlfn.XLOOKUP((CONCATENATE(Table35[[#This Row],[Subject Id]],"-T1")),'In the Lab'!A:A,'In the Lab'!G:G)</f>
        <v>yes</v>
      </c>
      <c r="P469" s="42" t="e">
        <f>_xlfn.XLOOKUP(Table35[[#This Row],[Subject Id]],'TPD Blood'!A:A,'TPD Blood'!B:B)</f>
        <v>#N/A</v>
      </c>
      <c r="Q469" s="42" t="e">
        <f>_xlfn.XLOOKUP(Table35[[#This Row],[Subject Id]],'TPD Assayed'!A:A,'TPD Assayed'!C:C)</f>
        <v>#N/A</v>
      </c>
      <c r="V469"/>
      <c r="Y469"/>
      <c r="Z469"/>
      <c r="AA469"/>
      <c r="AB469"/>
    </row>
    <row r="470" spans="1:28">
      <c r="A470" t="s">
        <v>562</v>
      </c>
      <c r="B470" t="str">
        <f>MID(Table35[[#This Row],[Subject Id]],13,1)</f>
        <v>N</v>
      </c>
      <c r="C470" t="str">
        <f>_xlfn.XLOOKUP(Table35[[#This Row],[Subject Id]],Table2[Subject Id],Table2[Event date])</f>
        <v>2021-11-15</v>
      </c>
      <c r="D470" s="37" t="str">
        <f>_xlfn.XLOOKUP(Table35[[#This Row],[Subject Id]],'T0 Blood'!A:A,'T0 Blood'!I:I)</f>
        <v>007-1516-0</v>
      </c>
      <c r="E470" s="37" t="str">
        <f>_xlfn.XLOOKUP(Table35[[#This Row],[Subject Id]],'T0 Blood'!A:A,'T0 Blood'!H:H)</f>
        <v>2021-11-15</v>
      </c>
      <c r="F470" s="69" t="str">
        <f>_xlfn.XLOOKUP(Table35[[#This Row],[Subject Id]],T0Assayed!D:D,T0Assayed!F:F)</f>
        <v>OH2023_017</v>
      </c>
      <c r="G470" s="39" t="s">
        <v>23</v>
      </c>
      <c r="H470" s="37">
        <v>0</v>
      </c>
      <c r="I470" s="38" t="str">
        <f>_xlfn.XLOOKUP((CONCATENATE(Table35[[#This Row],[Subject Id]],"-T0")),'In the Lab'!A:A,'In the Lab'!G:G)</f>
        <v>yes</v>
      </c>
      <c r="J470" s="49" t="str">
        <f>_xlfn.XLOOKUP(Table35[[#This Row],[Subject Id]],'T1 Blood'!A:A,'T1 Blood'!I:I)</f>
        <v>007-1516-1</v>
      </c>
      <c r="K470" s="49" t="str">
        <f>_xlfn.XLOOKUP(Table35[[#This Row],[Subject Id]],'T1 Blood'!A:A,'T1 Blood'!H:H)</f>
        <v>2021-12-06</v>
      </c>
      <c r="L470" s="49" t="e">
        <f>_xlfn.XLOOKUP(Table35[[#This Row],[Subject Id]],'T1 Assayed'!A:A,'T1 Assayed'!D:D)</f>
        <v>#N/A</v>
      </c>
      <c r="M470" s="49" t="s">
        <v>23</v>
      </c>
      <c r="N470" s="49">
        <v>0</v>
      </c>
      <c r="O470" s="49" t="str">
        <f>_xlfn.XLOOKUP((CONCATENATE(Table35[[#This Row],[Subject Id]],"-T1")),'In the Lab'!A:A,'In the Lab'!G:G)</f>
        <v>yes</v>
      </c>
      <c r="P470" s="42" t="e">
        <f>_xlfn.XLOOKUP(Table35[[#This Row],[Subject Id]],'TPD Blood'!A:A,'TPD Blood'!B:B)</f>
        <v>#N/A</v>
      </c>
      <c r="Q470" s="42" t="e">
        <f>_xlfn.XLOOKUP(Table35[[#This Row],[Subject Id]],'TPD Assayed'!A:A,'TPD Assayed'!C:C)</f>
        <v>#N/A</v>
      </c>
      <c r="V470"/>
      <c r="Y470"/>
      <c r="Z470"/>
      <c r="AA470"/>
      <c r="AB470"/>
    </row>
    <row r="471" spans="1:28">
      <c r="A471" t="s">
        <v>563</v>
      </c>
      <c r="B471" t="str">
        <f>MID(Table35[[#This Row],[Subject Id]],13,1)</f>
        <v>N</v>
      </c>
      <c r="C471" t="str">
        <f>_xlfn.XLOOKUP(Table35[[#This Row],[Subject Id]],Table2[Subject Id],Table2[Event date])</f>
        <v>2021-11-09</v>
      </c>
      <c r="D471" s="37" t="str">
        <f>_xlfn.XLOOKUP(Table35[[#This Row],[Subject Id]],'T0 Blood'!A:A,'T0 Blood'!I:I)</f>
        <v>011-1408-0</v>
      </c>
      <c r="E471" s="37" t="str">
        <f>_xlfn.XLOOKUP(Table35[[#This Row],[Subject Id]],'T0 Blood'!A:A,'T0 Blood'!H:H)</f>
        <v>2021-11-09</v>
      </c>
      <c r="F471" s="69" t="str">
        <f>_xlfn.XLOOKUP(Table35[[#This Row],[Subject Id]],T0Assayed!D:D,T0Assayed!F:F)</f>
        <v>OH2023_017</v>
      </c>
      <c r="G471" s="39" t="s">
        <v>23</v>
      </c>
      <c r="I471" s="38" t="str">
        <f>_xlfn.XLOOKUP((CONCATENATE(Table35[[#This Row],[Subject Id]],"-T0")),'In the Lab'!A:A,'In the Lab'!G:G)</f>
        <v>yes</v>
      </c>
      <c r="J471" s="49" t="str">
        <f>_xlfn.XLOOKUP(Table35[[#This Row],[Subject Id]],'T1 Blood'!A:A,'T1 Blood'!I:I)</f>
        <v>011-1408-1</v>
      </c>
      <c r="K471" s="49" t="str">
        <f>_xlfn.XLOOKUP(Table35[[#This Row],[Subject Id]],'T1 Blood'!A:A,'T1 Blood'!H:H)</f>
        <v>2021-11-30</v>
      </c>
      <c r="L471" s="49" t="e">
        <f>_xlfn.XLOOKUP(Table35[[#This Row],[Subject Id]],'T1 Assayed'!A:A,'T1 Assayed'!D:D)</f>
        <v>#N/A</v>
      </c>
      <c r="M471" s="49" t="s">
        <v>23</v>
      </c>
      <c r="N471" s="49" t="s">
        <v>564</v>
      </c>
      <c r="O471" s="49" t="str">
        <f>_xlfn.XLOOKUP((CONCATENATE(Table35[[#This Row],[Subject Id]],"-T1")),'In the Lab'!A:A,'In the Lab'!G:G)</f>
        <v>yes</v>
      </c>
      <c r="P471" s="42" t="e">
        <f>_xlfn.XLOOKUP(Table35[[#This Row],[Subject Id]],'TPD Blood'!A:A,'TPD Blood'!B:B)</f>
        <v>#N/A</v>
      </c>
      <c r="Q471" s="42" t="e">
        <f>_xlfn.XLOOKUP(Table35[[#This Row],[Subject Id]],'TPD Assayed'!A:A,'TPD Assayed'!C:C)</f>
        <v>#N/A</v>
      </c>
      <c r="V471"/>
      <c r="Y471"/>
      <c r="Z471"/>
      <c r="AA471"/>
      <c r="AB471"/>
    </row>
    <row r="472" spans="1:28">
      <c r="A472" t="s">
        <v>565</v>
      </c>
      <c r="B472" t="str">
        <f>MID(Table35[[#This Row],[Subject Id]],13,1)</f>
        <v>N</v>
      </c>
      <c r="C472" t="str">
        <f>_xlfn.XLOOKUP(Table35[[#This Row],[Subject Id]],Table2[Subject Id],Table2[Event date])</f>
        <v>2021-02-25</v>
      </c>
      <c r="D472" s="37" t="str">
        <f>_xlfn.XLOOKUP(Table35[[#This Row],[Subject Id]],'T0 Blood'!A:A,'T0 Blood'!I:I)</f>
        <v>012-1654-0</v>
      </c>
      <c r="E472" s="37" t="str">
        <f>_xlfn.XLOOKUP(Table35[[#This Row],[Subject Id]],'T0 Blood'!A:A,'T0 Blood'!H:H)</f>
        <v>2021-03-01</v>
      </c>
      <c r="F472" s="69" t="str">
        <f>_xlfn.XLOOKUP(Table35[[#This Row],[Subject Id]],T0Assayed!D:D,T0Assayed!F:F)</f>
        <v>OH2023_017</v>
      </c>
      <c r="G472" s="39" t="s">
        <v>23</v>
      </c>
      <c r="H472" s="37">
        <v>0</v>
      </c>
      <c r="I472" s="38" t="str">
        <f>_xlfn.XLOOKUP((CONCATENATE(Table35[[#This Row],[Subject Id]],"-T0")),'In the Lab'!A:A,'In the Lab'!G:G)</f>
        <v>yes</v>
      </c>
      <c r="J472" s="49" t="str">
        <f>_xlfn.XLOOKUP(Table35[[#This Row],[Subject Id]],'T1 Blood'!A:A,'T1 Blood'!I:I)</f>
        <v>012-1654-1</v>
      </c>
      <c r="K472" s="49" t="str">
        <f>_xlfn.XLOOKUP(Table35[[#This Row],[Subject Id]],'T1 Blood'!A:A,'T1 Blood'!H:H)</f>
        <v>2021-03-21</v>
      </c>
      <c r="L472" s="49" t="str">
        <f>_xlfn.XLOOKUP(Table35[[#This Row],[Subject Id]],'T1 Assayed'!A:A,'T1 Assayed'!D:D)</f>
        <v>OH2023_030</v>
      </c>
      <c r="M472" s="49" t="s">
        <v>23</v>
      </c>
      <c r="N472" s="49">
        <v>0</v>
      </c>
      <c r="O472" s="49" t="str">
        <f>_xlfn.XLOOKUP((CONCATENATE(Table35[[#This Row],[Subject Id]],"-T1")),'In the Lab'!A:A,'In the Lab'!G:G)</f>
        <v>yes</v>
      </c>
      <c r="P472" s="42" t="e">
        <f>_xlfn.XLOOKUP(Table35[[#This Row],[Subject Id]],'TPD Blood'!A:A,'TPD Blood'!B:B)</f>
        <v>#N/A</v>
      </c>
      <c r="Q472" s="42" t="e">
        <f>_xlfn.XLOOKUP(Table35[[#This Row],[Subject Id]],'TPD Assayed'!A:A,'TPD Assayed'!C:C)</f>
        <v>#N/A</v>
      </c>
      <c r="V472"/>
      <c r="Y472"/>
      <c r="Z472"/>
      <c r="AA472"/>
      <c r="AB472"/>
    </row>
    <row r="473" spans="1:28">
      <c r="A473" t="s">
        <v>566</v>
      </c>
      <c r="B473" t="str">
        <f>MID(Table35[[#This Row],[Subject Id]],13,1)</f>
        <v>N</v>
      </c>
      <c r="C473" t="str">
        <f>_xlfn.XLOOKUP(Table35[[#This Row],[Subject Id]],Table2[Subject Id],Table2[Event date])</f>
        <v>2021-12-13</v>
      </c>
      <c r="D473" s="37" t="str">
        <f>_xlfn.XLOOKUP(Table35[[#This Row],[Subject Id]],'T0 Blood'!A:A,'T0 Blood'!I:I)</f>
        <v>013-1800-0</v>
      </c>
      <c r="E473" s="37" t="str">
        <f>_xlfn.XLOOKUP(Table35[[#This Row],[Subject Id]],'T0 Blood'!A:A,'T0 Blood'!H:H)</f>
        <v>2021-12-13</v>
      </c>
      <c r="F473" s="69" t="str">
        <f>_xlfn.XLOOKUP(Table35[[#This Row],[Subject Id]],T0Assayed!D:D,T0Assayed!F:F)</f>
        <v>OH2023_017</v>
      </c>
      <c r="G473" s="39" t="s">
        <v>23</v>
      </c>
      <c r="I473" s="38" t="str">
        <f>_xlfn.XLOOKUP((CONCATENATE(Table35[[#This Row],[Subject Id]],"-T0")),'In the Lab'!A:A,'In the Lab'!G:G)</f>
        <v>yes</v>
      </c>
      <c r="J473" s="49" t="str">
        <f>_xlfn.XLOOKUP(Table35[[#This Row],[Subject Id]],'T1 Blood'!A:A,'T1 Blood'!I:I)</f>
        <v>013-1800-1</v>
      </c>
      <c r="K473" s="49" t="str">
        <f>_xlfn.XLOOKUP(Table35[[#This Row],[Subject Id]],'T1 Blood'!A:A,'T1 Blood'!H:H)</f>
        <v>2022-01-13</v>
      </c>
      <c r="L473" s="49" t="e">
        <f>_xlfn.XLOOKUP(Table35[[#This Row],[Subject Id]],'T1 Assayed'!A:A,'T1 Assayed'!D:D)</f>
        <v>#N/A</v>
      </c>
      <c r="M473" s="49" t="s">
        <v>41</v>
      </c>
      <c r="N473" s="49" t="s">
        <v>567</v>
      </c>
      <c r="O473" s="49" t="str">
        <f>_xlfn.XLOOKUP((CONCATENATE(Table35[[#This Row],[Subject Id]],"-T1")),'In the Lab'!A:A,'In the Lab'!G:G)</f>
        <v>yes</v>
      </c>
      <c r="P473" s="42" t="e">
        <f>_xlfn.XLOOKUP(Table35[[#This Row],[Subject Id]],'TPD Blood'!A:A,'TPD Blood'!B:B)</f>
        <v>#N/A</v>
      </c>
      <c r="Q473" s="42" t="e">
        <f>_xlfn.XLOOKUP(Table35[[#This Row],[Subject Id]],'TPD Assayed'!A:A,'TPD Assayed'!C:C)</f>
        <v>#N/A</v>
      </c>
      <c r="V473"/>
      <c r="Y473"/>
      <c r="Z473"/>
      <c r="AA473"/>
      <c r="AB473"/>
    </row>
    <row r="474" spans="1:28">
      <c r="A474" t="s">
        <v>568</v>
      </c>
      <c r="B474" t="str">
        <f>MID(Table35[[#This Row],[Subject Id]],13,1)</f>
        <v>N</v>
      </c>
      <c r="C474" t="str">
        <f>_xlfn.XLOOKUP(Table35[[#This Row],[Subject Id]],Table2[Subject Id],Table2[Event date])</f>
        <v>2021-12-05</v>
      </c>
      <c r="D474" s="37" t="str">
        <f>_xlfn.XLOOKUP(Table35[[#This Row],[Subject Id]],'T0 Blood'!A:A,'T0 Blood'!I:I)</f>
        <v>013-1802-0</v>
      </c>
      <c r="E474" s="37" t="str">
        <f>_xlfn.XLOOKUP(Table35[[#This Row],[Subject Id]],'T0 Blood'!A:A,'T0 Blood'!H:H)</f>
        <v>2021-12-05</v>
      </c>
      <c r="F474" s="69" t="str">
        <f>_xlfn.XLOOKUP(Table35[[#This Row],[Subject Id]],T0Assayed!D:D,T0Assayed!F:F)</f>
        <v>OH2023_017</v>
      </c>
      <c r="G474" s="39" t="s">
        <v>23</v>
      </c>
      <c r="I474" s="38" t="str">
        <f>_xlfn.XLOOKUP((CONCATENATE(Table35[[#This Row],[Subject Id]],"-T0")),'In the Lab'!A:A,'In the Lab'!G:G)</f>
        <v>yes</v>
      </c>
      <c r="J474" s="49" t="str">
        <f>_xlfn.XLOOKUP(Table35[[#This Row],[Subject Id]],'T1 Blood'!A:A,'T1 Blood'!I:I)</f>
        <v>013-1802-1</v>
      </c>
      <c r="K474" s="49" t="str">
        <f>_xlfn.XLOOKUP(Table35[[#This Row],[Subject Id]],'T1 Blood'!A:A,'T1 Blood'!H:H)</f>
        <v>2021-12-26</v>
      </c>
      <c r="L474" s="49" t="e">
        <f>_xlfn.XLOOKUP(Table35[[#This Row],[Subject Id]],'T1 Assayed'!A:A,'T1 Assayed'!D:D)</f>
        <v>#N/A</v>
      </c>
      <c r="M474" s="49" t="s">
        <v>23</v>
      </c>
      <c r="N474" s="49">
        <v>0</v>
      </c>
      <c r="O474" s="49" t="str">
        <f>_xlfn.XLOOKUP((CONCATENATE(Table35[[#This Row],[Subject Id]],"-T1")),'In the Lab'!A:A,'In the Lab'!G:G)</f>
        <v>yes</v>
      </c>
      <c r="P474" s="42" t="e">
        <f>_xlfn.XLOOKUP(Table35[[#This Row],[Subject Id]],'TPD Blood'!A:A,'TPD Blood'!B:B)</f>
        <v>#N/A</v>
      </c>
      <c r="Q474" s="42" t="e">
        <f>_xlfn.XLOOKUP(Table35[[#This Row],[Subject Id]],'TPD Assayed'!A:A,'TPD Assayed'!C:C)</f>
        <v>#N/A</v>
      </c>
      <c r="V474"/>
      <c r="Y474"/>
      <c r="Z474"/>
      <c r="AA474"/>
      <c r="AB474"/>
    </row>
    <row r="475" spans="1:28">
      <c r="A475" t="s">
        <v>569</v>
      </c>
      <c r="B475" t="str">
        <f>MID(Table35[[#This Row],[Subject Id]],13,1)</f>
        <v>N</v>
      </c>
      <c r="C475" t="str">
        <f>_xlfn.XLOOKUP(Table35[[#This Row],[Subject Id]],Table2[Subject Id],Table2[Event date])</f>
        <v>2021-12-01</v>
      </c>
      <c r="D475" s="37" t="str">
        <f>_xlfn.XLOOKUP(Table35[[#This Row],[Subject Id]],'T0 Blood'!A:A,'T0 Blood'!I:I)</f>
        <v>013-1804-0</v>
      </c>
      <c r="E475" s="37" t="str">
        <f>_xlfn.XLOOKUP(Table35[[#This Row],[Subject Id]],'T0 Blood'!A:A,'T0 Blood'!H:H)</f>
        <v>2021-12-01</v>
      </c>
      <c r="F475" s="69" t="str">
        <f>_xlfn.XLOOKUP(Table35[[#This Row],[Subject Id]],T0Assayed!D:D,T0Assayed!F:F)</f>
        <v>OH2023_017</v>
      </c>
      <c r="G475" s="39" t="s">
        <v>23</v>
      </c>
      <c r="I475" s="38" t="str">
        <f>_xlfn.XLOOKUP((CONCATENATE(Table35[[#This Row],[Subject Id]],"-T0")),'In the Lab'!A:A,'In the Lab'!G:G)</f>
        <v>yes</v>
      </c>
      <c r="J475" s="49" t="str">
        <f>_xlfn.XLOOKUP(Table35[[#This Row],[Subject Id]],'T1 Blood'!A:A,'T1 Blood'!I:I)</f>
        <v>013-1804-1</v>
      </c>
      <c r="K475" s="49" t="str">
        <f>_xlfn.XLOOKUP(Table35[[#This Row],[Subject Id]],'T1 Blood'!A:A,'T1 Blood'!H:H)</f>
        <v>2022-01-12</v>
      </c>
      <c r="L475" s="49" t="e">
        <f>_xlfn.XLOOKUP(Table35[[#This Row],[Subject Id]],'T1 Assayed'!A:A,'T1 Assayed'!D:D)</f>
        <v>#N/A</v>
      </c>
      <c r="M475" s="49" t="s">
        <v>23</v>
      </c>
      <c r="N475" s="49">
        <v>0</v>
      </c>
      <c r="O475" s="49" t="str">
        <f>_xlfn.XLOOKUP((CONCATENATE(Table35[[#This Row],[Subject Id]],"-T1")),'In the Lab'!A:A,'In the Lab'!G:G)</f>
        <v>yes</v>
      </c>
      <c r="P475" s="42" t="e">
        <f>_xlfn.XLOOKUP(Table35[[#This Row],[Subject Id]],'TPD Blood'!A:A,'TPD Blood'!B:B)</f>
        <v>#N/A</v>
      </c>
      <c r="Q475" s="42" t="e">
        <f>_xlfn.XLOOKUP(Table35[[#This Row],[Subject Id]],'TPD Assayed'!A:A,'TPD Assayed'!C:C)</f>
        <v>#N/A</v>
      </c>
      <c r="V475"/>
      <c r="Y475"/>
      <c r="Z475"/>
      <c r="AA475"/>
      <c r="AB475"/>
    </row>
    <row r="476" spans="1:28">
      <c r="A476" t="s">
        <v>570</v>
      </c>
      <c r="B476" t="str">
        <f>MID(Table35[[#This Row],[Subject Id]],13,1)</f>
        <v>N</v>
      </c>
      <c r="C476" t="str">
        <f>_xlfn.XLOOKUP(Table35[[#This Row],[Subject Id]],Table2[Subject Id],Table2[Event date])</f>
        <v>2022-04-03</v>
      </c>
      <c r="D476" s="37" t="str">
        <f>_xlfn.XLOOKUP(Table35[[#This Row],[Subject Id]],'T0 Blood'!A:A,'T0 Blood'!I:I)</f>
        <v>013-1814-0</v>
      </c>
      <c r="E476" s="37" t="str">
        <f>_xlfn.XLOOKUP(Table35[[#This Row],[Subject Id]],'T0 Blood'!A:A,'T0 Blood'!H:H)</f>
        <v>2022-04-03</v>
      </c>
      <c r="F476" s="69" t="str">
        <f>_xlfn.XLOOKUP(Table35[[#This Row],[Subject Id]],T0Assayed!D:D,T0Assayed!F:F)</f>
        <v>OH2023_017</v>
      </c>
      <c r="G476" s="39" t="s">
        <v>23</v>
      </c>
      <c r="I476" s="38" t="str">
        <f>_xlfn.XLOOKUP((CONCATENATE(Table35[[#This Row],[Subject Id]],"-T0")),'In the Lab'!A:A,'In the Lab'!G:G)</f>
        <v>yes</v>
      </c>
      <c r="J476" s="49" t="str">
        <f>_xlfn.XLOOKUP(Table35[[#This Row],[Subject Id]],'T1 Blood'!A:A,'T1 Blood'!I:I)</f>
        <v>013-1814-1</v>
      </c>
      <c r="K476" s="49" t="str">
        <f>_xlfn.XLOOKUP(Table35[[#This Row],[Subject Id]],'T1 Blood'!A:A,'T1 Blood'!H:H)</f>
        <v>2022-04-24</v>
      </c>
      <c r="L476" s="49" t="e">
        <f>_xlfn.XLOOKUP(Table35[[#This Row],[Subject Id]],'T1 Assayed'!A:A,'T1 Assayed'!D:D)</f>
        <v>#N/A</v>
      </c>
      <c r="M476" s="49" t="s">
        <v>38</v>
      </c>
      <c r="N476" s="49" t="s">
        <v>520</v>
      </c>
      <c r="O476" s="49" t="str">
        <f>_xlfn.XLOOKUP((CONCATENATE(Table35[[#This Row],[Subject Id]],"-T1")),'In the Lab'!A:A,'In the Lab'!G:G)</f>
        <v>yes</v>
      </c>
      <c r="P476" s="42" t="e">
        <f>_xlfn.XLOOKUP(Table35[[#This Row],[Subject Id]],'TPD Blood'!A:A,'TPD Blood'!B:B)</f>
        <v>#N/A</v>
      </c>
      <c r="Q476" s="42" t="e">
        <f>_xlfn.XLOOKUP(Table35[[#This Row],[Subject Id]],'TPD Assayed'!A:A,'TPD Assayed'!C:C)</f>
        <v>#N/A</v>
      </c>
      <c r="V476"/>
      <c r="Y476"/>
      <c r="Z476"/>
      <c r="AA476"/>
      <c r="AB476"/>
    </row>
    <row r="477" spans="1:28">
      <c r="A477" t="s">
        <v>571</v>
      </c>
      <c r="B477" t="str">
        <f>MID(Table35[[#This Row],[Subject Id]],13,1)</f>
        <v>N</v>
      </c>
      <c r="C477" t="str">
        <f>_xlfn.XLOOKUP(Table35[[#This Row],[Subject Id]],Table2[Subject Id],Table2[Event date])</f>
        <v>2021-12-19</v>
      </c>
      <c r="D477" s="37" t="str">
        <f>_xlfn.XLOOKUP(Table35[[#This Row],[Subject Id]],'T0 Blood'!A:A,'T0 Blood'!I:I)</f>
        <v>014-1910-0</v>
      </c>
      <c r="E477" s="37" t="str">
        <f>_xlfn.XLOOKUP(Table35[[#This Row],[Subject Id]],'T0 Blood'!A:A,'T0 Blood'!H:H)</f>
        <v>2021-12-19</v>
      </c>
      <c r="F477" s="69" t="str">
        <f>_xlfn.XLOOKUP(Table35[[#This Row],[Subject Id]],T0Assayed!D:D,T0Assayed!F:F)</f>
        <v>OH2023_017</v>
      </c>
      <c r="G477" s="39" t="s">
        <v>23</v>
      </c>
      <c r="H477" s="37">
        <v>0</v>
      </c>
      <c r="I477" s="38" t="str">
        <f>_xlfn.XLOOKUP((CONCATENATE(Table35[[#This Row],[Subject Id]],"-T0")),'In the Lab'!A:A,'In the Lab'!G:G)</f>
        <v>yes</v>
      </c>
      <c r="J477" s="49" t="str">
        <f>_xlfn.XLOOKUP(Table35[[#This Row],[Subject Id]],'T1 Blood'!A:A,'T1 Blood'!I:I)</f>
        <v>014-1910-1</v>
      </c>
      <c r="K477" s="49" t="str">
        <f>_xlfn.XLOOKUP(Table35[[#This Row],[Subject Id]],'T1 Blood'!A:A,'T1 Blood'!H:H)</f>
        <v>2022-01-10</v>
      </c>
      <c r="L477" s="49" t="e">
        <f>_xlfn.XLOOKUP(Table35[[#This Row],[Subject Id]],'T1 Assayed'!A:A,'T1 Assayed'!D:D)</f>
        <v>#N/A</v>
      </c>
      <c r="M477" s="49" t="s">
        <v>38</v>
      </c>
      <c r="N477" s="49" t="s">
        <v>64</v>
      </c>
      <c r="O477" s="49" t="e">
        <f>_xlfn.XLOOKUP((CONCATENATE(Table35[[#This Row],[Subject Id]],"-T1")),'In the Lab'!A:A,'In the Lab'!G:G)</f>
        <v>#N/A</v>
      </c>
      <c r="P477" s="42" t="e">
        <f>_xlfn.XLOOKUP(Table35[[#This Row],[Subject Id]],'TPD Blood'!A:A,'TPD Blood'!B:B)</f>
        <v>#N/A</v>
      </c>
      <c r="Q477" s="42" t="e">
        <f>_xlfn.XLOOKUP(Table35[[#This Row],[Subject Id]],'TPD Assayed'!A:A,'TPD Assayed'!C:C)</f>
        <v>#N/A</v>
      </c>
      <c r="V477"/>
      <c r="Y477"/>
      <c r="Z477"/>
      <c r="AA477"/>
      <c r="AB477"/>
    </row>
    <row r="478" spans="1:28">
      <c r="A478" t="s">
        <v>572</v>
      </c>
      <c r="B478" t="str">
        <f>MID(Table35[[#This Row],[Subject Id]],13,1)</f>
        <v>N</v>
      </c>
      <c r="C478" t="str">
        <f>_xlfn.XLOOKUP(Table35[[#This Row],[Subject Id]],Table2[Subject Id],Table2[Event date])</f>
        <v>2021-10-14</v>
      </c>
      <c r="D478" s="37" t="str">
        <f>_xlfn.XLOOKUP(Table35[[#This Row],[Subject Id]],'T0 Blood'!A:A,'T0 Blood'!I:I)</f>
        <v>014-1912-0</v>
      </c>
      <c r="E478" s="37" t="str">
        <f>_xlfn.XLOOKUP(Table35[[#This Row],[Subject Id]],'T0 Blood'!A:A,'T0 Blood'!H:H)</f>
        <v>2021-10-26</v>
      </c>
      <c r="F478" s="69" t="str">
        <f>_xlfn.XLOOKUP(Table35[[#This Row],[Subject Id]],T0Assayed!D:D,T0Assayed!F:F)</f>
        <v>OH2023_017</v>
      </c>
      <c r="G478" s="39" t="s">
        <v>23</v>
      </c>
      <c r="H478" s="37">
        <v>0</v>
      </c>
      <c r="I478" s="38" t="str">
        <f>_xlfn.XLOOKUP((CONCATENATE(Table35[[#This Row],[Subject Id]],"-T0")),'In the Lab'!A:A,'In the Lab'!G:G)</f>
        <v>yes</v>
      </c>
      <c r="J478" s="49" t="str">
        <f>_xlfn.XLOOKUP(Table35[[#This Row],[Subject Id]],'T1 Blood'!A:A,'T1 Blood'!I:I)</f>
        <v>014-1912-1</v>
      </c>
      <c r="K478" s="49" t="str">
        <f>_xlfn.XLOOKUP(Table35[[#This Row],[Subject Id]],'T1 Blood'!A:A,'T1 Blood'!H:H)</f>
        <v>2021-11-16</v>
      </c>
      <c r="L478" s="49" t="str">
        <f>_xlfn.XLOOKUP(Table35[[#This Row],[Subject Id]],'T1 Assayed'!A:A,'T1 Assayed'!D:D)</f>
        <v>OH2023_030</v>
      </c>
      <c r="M478" s="49" t="s">
        <v>23</v>
      </c>
      <c r="N478" s="49" t="s">
        <v>52</v>
      </c>
      <c r="O478" s="49" t="str">
        <f>_xlfn.XLOOKUP((CONCATENATE(Table35[[#This Row],[Subject Id]],"-T1")),'In the Lab'!A:A,'In the Lab'!G:G)</f>
        <v>yes</v>
      </c>
      <c r="P478" s="42" t="str">
        <f>_xlfn.XLOOKUP(Table35[[#This Row],[Subject Id]],'TPD Blood'!A:A,'TPD Blood'!B:B)</f>
        <v>014-1912-PD</v>
      </c>
      <c r="Q478" s="42" t="e">
        <f>_xlfn.XLOOKUP(Table35[[#This Row],[Subject Id]],'TPD Assayed'!A:A,'TPD Assayed'!C:C)</f>
        <v>#N/A</v>
      </c>
      <c r="R478" s="42" t="s">
        <v>23</v>
      </c>
      <c r="V478"/>
      <c r="Y478"/>
      <c r="Z478"/>
      <c r="AA478"/>
      <c r="AB478"/>
    </row>
    <row r="479" spans="1:28">
      <c r="A479" t="s">
        <v>573</v>
      </c>
      <c r="B479" t="str">
        <f>MID(Table35[[#This Row],[Subject Id]],13,1)</f>
        <v>N</v>
      </c>
      <c r="C479" t="str">
        <f>_xlfn.XLOOKUP(Table35[[#This Row],[Subject Id]],Table2[Subject Id],Table2[Event date])</f>
        <v>2017-02-11</v>
      </c>
      <c r="D479" s="37" t="str">
        <f>_xlfn.XLOOKUP(Table35[[#This Row],[Subject Id]],'T0 Blood'!A:A,'T0 Blood'!I:I)</f>
        <v>038-1048-0</v>
      </c>
      <c r="E479" s="37" t="str">
        <f>_xlfn.XLOOKUP(Table35[[#This Row],[Subject Id]],'T0 Blood'!A:A,'T0 Blood'!H:H)</f>
        <v>2017-02-11</v>
      </c>
      <c r="F479" s="69" t="str">
        <f>_xlfn.XLOOKUP(Table35[[#This Row],[Subject Id]],T0Assayed!D:D,T0Assayed!F:F)</f>
        <v>OH2023_017</v>
      </c>
      <c r="G479" s="39" t="s">
        <v>23</v>
      </c>
      <c r="I479" s="38" t="str">
        <f>_xlfn.XLOOKUP((CONCATENATE(Table35[[#This Row],[Subject Id]],"-T0")),'In the Lab'!A:A,'In the Lab'!G:G)</f>
        <v>yes</v>
      </c>
      <c r="J479" s="49" t="e">
        <f>_xlfn.XLOOKUP(Table35[[#This Row],[Subject Id]],'T1 Blood'!A:A,'T1 Blood'!I:I)</f>
        <v>#N/A</v>
      </c>
      <c r="K479" s="49" t="e">
        <f>_xlfn.XLOOKUP(Table35[[#This Row],[Subject Id]],'T1 Blood'!A:A,'T1 Blood'!H:H)</f>
        <v>#N/A</v>
      </c>
      <c r="L479" s="49" t="e">
        <f>_xlfn.XLOOKUP(Table35[[#This Row],[Subject Id]],'T1 Assayed'!A:A,'T1 Assayed'!D:D)</f>
        <v>#N/A</v>
      </c>
      <c r="M479" s="49" t="e">
        <v>#N/A</v>
      </c>
      <c r="N479" s="49" t="e">
        <v>#N/A</v>
      </c>
      <c r="O479" s="49" t="e">
        <f>_xlfn.XLOOKUP((CONCATENATE(Table35[[#This Row],[Subject Id]],"-T1")),'In the Lab'!A:A,'In the Lab'!G:G)</f>
        <v>#N/A</v>
      </c>
      <c r="P479" s="42" t="e">
        <f>_xlfn.XLOOKUP(Table35[[#This Row],[Subject Id]],'TPD Blood'!A:A,'TPD Blood'!B:B)</f>
        <v>#N/A</v>
      </c>
      <c r="Q479" s="42" t="e">
        <f>_xlfn.XLOOKUP(Table35[[#This Row],[Subject Id]],'TPD Assayed'!A:A,'TPD Assayed'!C:C)</f>
        <v>#N/A</v>
      </c>
      <c r="V479"/>
      <c r="Y479"/>
      <c r="Z479"/>
      <c r="AA479"/>
      <c r="AB479"/>
    </row>
    <row r="480" spans="1:28">
      <c r="A480" t="s">
        <v>574</v>
      </c>
      <c r="B480" t="str">
        <f>MID(Table35[[#This Row],[Subject Id]],13,1)</f>
        <v>N</v>
      </c>
      <c r="C480" t="str">
        <f>_xlfn.XLOOKUP(Table35[[#This Row],[Subject Id]],Table2[Subject Id],Table2[Event date])</f>
        <v>2019-01-09</v>
      </c>
      <c r="D480" s="37" t="str">
        <f>_xlfn.XLOOKUP(Table35[[#This Row],[Subject Id]],'T0 Blood'!A:A,'T0 Blood'!I:I)</f>
        <v>038-1106-0</v>
      </c>
      <c r="E480" s="37" t="str">
        <f>_xlfn.XLOOKUP(Table35[[#This Row],[Subject Id]],'T0 Blood'!A:A,'T0 Blood'!H:H)</f>
        <v>2019-01-09</v>
      </c>
      <c r="F480" s="69" t="str">
        <f>_xlfn.XLOOKUP(Table35[[#This Row],[Subject Id]],T0Assayed!D:D,T0Assayed!F:F)</f>
        <v>OH2023_017</v>
      </c>
      <c r="G480" s="39" t="s">
        <v>23</v>
      </c>
      <c r="H480" s="37">
        <v>0</v>
      </c>
      <c r="I480" s="38" t="str">
        <f>_xlfn.XLOOKUP((CONCATENATE(Table35[[#This Row],[Subject Id]],"-T0")),'In the Lab'!A:A,'In the Lab'!G:G)</f>
        <v>yes</v>
      </c>
      <c r="J480" s="49" t="e">
        <f>_xlfn.XLOOKUP(Table35[[#This Row],[Subject Id]],'T1 Blood'!A:A,'T1 Blood'!I:I)</f>
        <v>#N/A</v>
      </c>
      <c r="K480" s="49" t="e">
        <f>_xlfn.XLOOKUP(Table35[[#This Row],[Subject Id]],'T1 Blood'!A:A,'T1 Blood'!H:H)</f>
        <v>#N/A</v>
      </c>
      <c r="L480" s="49" t="e">
        <f>_xlfn.XLOOKUP(Table35[[#This Row],[Subject Id]],'T1 Assayed'!A:A,'T1 Assayed'!D:D)</f>
        <v>#N/A</v>
      </c>
      <c r="M480" s="49" t="e">
        <v>#N/A</v>
      </c>
      <c r="N480" s="49" t="e">
        <v>#N/A</v>
      </c>
      <c r="O480" s="49" t="e">
        <f>_xlfn.XLOOKUP((CONCATENATE(Table35[[#This Row],[Subject Id]],"-T1")),'In the Lab'!A:A,'In the Lab'!G:G)</f>
        <v>#N/A</v>
      </c>
      <c r="P480" s="42" t="e">
        <f>_xlfn.XLOOKUP(Table35[[#This Row],[Subject Id]],'TPD Blood'!A:A,'TPD Blood'!B:B)</f>
        <v>#N/A</v>
      </c>
      <c r="Q480" s="42" t="e">
        <f>_xlfn.XLOOKUP(Table35[[#This Row],[Subject Id]],'TPD Assayed'!A:A,'TPD Assayed'!C:C)</f>
        <v>#N/A</v>
      </c>
      <c r="V480"/>
      <c r="Y480"/>
      <c r="Z480"/>
      <c r="AA480"/>
      <c r="AB480"/>
    </row>
    <row r="481" spans="1:28">
      <c r="A481" t="s">
        <v>575</v>
      </c>
      <c r="B481" t="str">
        <f>MID(Table35[[#This Row],[Subject Id]],13,1)</f>
        <v>N</v>
      </c>
      <c r="C481" t="str">
        <f>_xlfn.XLOOKUP(Table35[[#This Row],[Subject Id]],Table2[Subject Id],Table2[Event date])</f>
        <v>2022-07-08</v>
      </c>
      <c r="D481" s="37" t="str">
        <f>_xlfn.XLOOKUP(Table35[[#This Row],[Subject Id]],'T0 Blood'!A:A,'T0 Blood'!I:I)</f>
        <v>041-0391-0</v>
      </c>
      <c r="E481" s="37" t="str">
        <f>_xlfn.XLOOKUP(Table35[[#This Row],[Subject Id]],'T0 Blood'!A:A,'T0 Blood'!H:H)</f>
        <v>2022-07-08</v>
      </c>
      <c r="F481" s="69" t="str">
        <f>_xlfn.XLOOKUP(Table35[[#This Row],[Subject Id]],T0Assayed!D:D,T0Assayed!F:F)</f>
        <v>OH2023_018</v>
      </c>
      <c r="G481" s="39" t="s">
        <v>23</v>
      </c>
      <c r="H481" s="37">
        <v>0</v>
      </c>
      <c r="I481" s="38" t="str">
        <f>_xlfn.XLOOKUP((CONCATENATE(Table35[[#This Row],[Subject Id]],"-T0")),'In the Lab'!A:A,'In the Lab'!G:G)</f>
        <v>yes</v>
      </c>
      <c r="J481" s="49" t="e">
        <f>_xlfn.XLOOKUP(Table35[[#This Row],[Subject Id]],'T1 Blood'!A:A,'T1 Blood'!I:I)</f>
        <v>#N/A</v>
      </c>
      <c r="K481" s="49" t="e">
        <f>_xlfn.XLOOKUP(Table35[[#This Row],[Subject Id]],'T1 Blood'!A:A,'T1 Blood'!H:H)</f>
        <v>#N/A</v>
      </c>
      <c r="L481" s="49" t="e">
        <f>_xlfn.XLOOKUP(Table35[[#This Row],[Subject Id]],'T1 Assayed'!A:A,'T1 Assayed'!D:D)</f>
        <v>#N/A</v>
      </c>
      <c r="M481" s="49" t="e">
        <v>#N/A</v>
      </c>
      <c r="N481" s="49" t="e">
        <v>#N/A</v>
      </c>
      <c r="O481" s="49" t="e">
        <f>_xlfn.XLOOKUP((CONCATENATE(Table35[[#This Row],[Subject Id]],"-T1")),'In the Lab'!A:A,'In the Lab'!G:G)</f>
        <v>#N/A</v>
      </c>
      <c r="P481" s="42" t="e">
        <f>_xlfn.XLOOKUP(Table35[[#This Row],[Subject Id]],'TPD Blood'!A:A,'TPD Blood'!B:B)</f>
        <v>#N/A</v>
      </c>
      <c r="Q481" s="42" t="e">
        <f>_xlfn.XLOOKUP(Table35[[#This Row],[Subject Id]],'TPD Assayed'!A:A,'TPD Assayed'!C:C)</f>
        <v>#N/A</v>
      </c>
      <c r="V481"/>
      <c r="Y481"/>
      <c r="Z481"/>
      <c r="AA481"/>
      <c r="AB481"/>
    </row>
    <row r="482" spans="1:28">
      <c r="A482" t="s">
        <v>576</v>
      </c>
      <c r="B482" t="str">
        <f>MID(Table35[[#This Row],[Subject Id]],13,1)</f>
        <v>N</v>
      </c>
      <c r="C482" t="str">
        <f>_xlfn.XLOOKUP(Table35[[#This Row],[Subject Id]],Table2[Subject Id],Table2[Event date])</f>
        <v>2022-03-01</v>
      </c>
      <c r="D482" s="37" t="str">
        <f>_xlfn.XLOOKUP(Table35[[#This Row],[Subject Id]],'T0 Blood'!A:A,'T0 Blood'!I:I)</f>
        <v>041-0407-0</v>
      </c>
      <c r="E482" s="37" t="str">
        <f>_xlfn.XLOOKUP(Table35[[#This Row],[Subject Id]],'T0 Blood'!A:A,'T0 Blood'!H:H)</f>
        <v>2022-03-01</v>
      </c>
      <c r="F482" s="69" t="str">
        <f>_xlfn.XLOOKUP(Table35[[#This Row],[Subject Id]],T0Assayed!D:D,T0Assayed!F:F)</f>
        <v>OH2023_018</v>
      </c>
      <c r="G482" s="39" t="s">
        <v>23</v>
      </c>
      <c r="H482" s="37" t="s">
        <v>577</v>
      </c>
      <c r="I482" s="38" t="str">
        <f>_xlfn.XLOOKUP((CONCATENATE(Table35[[#This Row],[Subject Id]],"-T0")),'In the Lab'!A:A,'In the Lab'!G:G)</f>
        <v>yes</v>
      </c>
      <c r="J482" s="49" t="e">
        <f>_xlfn.XLOOKUP(Table35[[#This Row],[Subject Id]],'T1 Blood'!A:A,'T1 Blood'!I:I)</f>
        <v>#N/A</v>
      </c>
      <c r="K482" s="49" t="e">
        <f>_xlfn.XLOOKUP(Table35[[#This Row],[Subject Id]],'T1 Blood'!A:A,'T1 Blood'!H:H)</f>
        <v>#N/A</v>
      </c>
      <c r="L482" s="49" t="e">
        <f>_xlfn.XLOOKUP(Table35[[#This Row],[Subject Id]],'T1 Assayed'!A:A,'T1 Assayed'!D:D)</f>
        <v>#N/A</v>
      </c>
      <c r="M482" s="49" t="e">
        <v>#N/A</v>
      </c>
      <c r="N482" s="49" t="e">
        <v>#N/A</v>
      </c>
      <c r="O482" s="49" t="e">
        <f>_xlfn.XLOOKUP((CONCATENATE(Table35[[#This Row],[Subject Id]],"-T1")),'In the Lab'!A:A,'In the Lab'!G:G)</f>
        <v>#N/A</v>
      </c>
      <c r="P482" s="42" t="e">
        <f>_xlfn.XLOOKUP(Table35[[#This Row],[Subject Id]],'TPD Blood'!A:A,'TPD Blood'!B:B)</f>
        <v>#N/A</v>
      </c>
      <c r="Q482" s="42" t="e">
        <f>_xlfn.XLOOKUP(Table35[[#This Row],[Subject Id]],'TPD Assayed'!A:A,'TPD Assayed'!C:C)</f>
        <v>#N/A</v>
      </c>
      <c r="V482"/>
      <c r="Y482"/>
      <c r="Z482"/>
      <c r="AA482"/>
      <c r="AB482"/>
    </row>
    <row r="483" spans="1:28">
      <c r="A483" t="s">
        <v>578</v>
      </c>
      <c r="B483" t="str">
        <f>MID(Table35[[#This Row],[Subject Id]],13,1)</f>
        <v>N</v>
      </c>
      <c r="C483" t="str">
        <f>_xlfn.XLOOKUP(Table35[[#This Row],[Subject Id]],Table2[Subject Id],Table2[Event date])</f>
        <v>2022-06-03</v>
      </c>
      <c r="D483" s="37" t="str">
        <f>_xlfn.XLOOKUP(Table35[[#This Row],[Subject Id]],'T0 Blood'!A:A,'T0 Blood'!I:I)</f>
        <v>041-0411-0</v>
      </c>
      <c r="E483" s="37" t="str">
        <f>_xlfn.XLOOKUP(Table35[[#This Row],[Subject Id]],'T0 Blood'!A:A,'T0 Blood'!H:H)</f>
        <v>2022-06-03</v>
      </c>
      <c r="F483" s="69" t="str">
        <f>_xlfn.XLOOKUP(Table35[[#This Row],[Subject Id]],T0Assayed!D:D,T0Assayed!F:F)</f>
        <v>OH2023_018</v>
      </c>
      <c r="G483" s="39" t="s">
        <v>23</v>
      </c>
      <c r="H483" s="37">
        <v>0</v>
      </c>
      <c r="I483" s="38" t="str">
        <f>_xlfn.XLOOKUP((CONCATENATE(Table35[[#This Row],[Subject Id]],"-T0")),'In the Lab'!A:A,'In the Lab'!G:G)</f>
        <v>yes</v>
      </c>
      <c r="J483" s="49" t="e">
        <f>_xlfn.XLOOKUP(Table35[[#This Row],[Subject Id]],'T1 Blood'!A:A,'T1 Blood'!I:I)</f>
        <v>#N/A</v>
      </c>
      <c r="K483" s="49" t="e">
        <f>_xlfn.XLOOKUP(Table35[[#This Row],[Subject Id]],'T1 Blood'!A:A,'T1 Blood'!H:H)</f>
        <v>#N/A</v>
      </c>
      <c r="L483" s="49" t="e">
        <f>_xlfn.XLOOKUP(Table35[[#This Row],[Subject Id]],'T1 Assayed'!A:A,'T1 Assayed'!D:D)</f>
        <v>#N/A</v>
      </c>
      <c r="M483" s="49" t="e">
        <v>#N/A</v>
      </c>
      <c r="N483" s="49" t="e">
        <v>#N/A</v>
      </c>
      <c r="O483" s="49" t="e">
        <f>_xlfn.XLOOKUP((CONCATENATE(Table35[[#This Row],[Subject Id]],"-T1")),'In the Lab'!A:A,'In the Lab'!G:G)</f>
        <v>#N/A</v>
      </c>
      <c r="P483" s="42" t="e">
        <f>_xlfn.XLOOKUP(Table35[[#This Row],[Subject Id]],'TPD Blood'!A:A,'TPD Blood'!B:B)</f>
        <v>#N/A</v>
      </c>
      <c r="Q483" s="42" t="e">
        <f>_xlfn.XLOOKUP(Table35[[#This Row],[Subject Id]],'TPD Assayed'!A:A,'TPD Assayed'!C:C)</f>
        <v>#N/A</v>
      </c>
      <c r="V483"/>
      <c r="Y483"/>
      <c r="Z483"/>
      <c r="AA483"/>
      <c r="AB483"/>
    </row>
    <row r="484" spans="1:28">
      <c r="A484" t="s">
        <v>579</v>
      </c>
      <c r="B484" t="str">
        <f>MID(Table35[[#This Row],[Subject Id]],13,1)</f>
        <v>N</v>
      </c>
      <c r="C484" t="str">
        <f>_xlfn.XLOOKUP(Table35[[#This Row],[Subject Id]],Table2[Subject Id],Table2[Event date])</f>
        <v>2022-07-01</v>
      </c>
      <c r="D484" s="37" t="str">
        <f>_xlfn.XLOOKUP(Table35[[#This Row],[Subject Id]],'T0 Blood'!A:A,'T0 Blood'!I:I)</f>
        <v>041-0414-0</v>
      </c>
      <c r="E484" s="37" t="str">
        <f>_xlfn.XLOOKUP(Table35[[#This Row],[Subject Id]],'T0 Blood'!A:A,'T0 Blood'!H:H)</f>
        <v>2022-07-01</v>
      </c>
      <c r="F484" s="69" t="str">
        <f>_xlfn.XLOOKUP(Table35[[#This Row],[Subject Id]],T0Assayed!D:D,T0Assayed!F:F)</f>
        <v>OH2023_018</v>
      </c>
      <c r="G484" s="39" t="s">
        <v>23</v>
      </c>
      <c r="H484" s="37">
        <v>0</v>
      </c>
      <c r="I484" s="38" t="str">
        <f>_xlfn.XLOOKUP((CONCATENATE(Table35[[#This Row],[Subject Id]],"-T0")),'In the Lab'!A:A,'In the Lab'!G:G)</f>
        <v>yes</v>
      </c>
      <c r="J484" s="49" t="e">
        <f>_xlfn.XLOOKUP(Table35[[#This Row],[Subject Id]],'T1 Blood'!A:A,'T1 Blood'!I:I)</f>
        <v>#N/A</v>
      </c>
      <c r="K484" s="49" t="e">
        <f>_xlfn.XLOOKUP(Table35[[#This Row],[Subject Id]],'T1 Blood'!A:A,'T1 Blood'!H:H)</f>
        <v>#N/A</v>
      </c>
      <c r="L484" s="49" t="e">
        <f>_xlfn.XLOOKUP(Table35[[#This Row],[Subject Id]],'T1 Assayed'!A:A,'T1 Assayed'!D:D)</f>
        <v>#N/A</v>
      </c>
      <c r="M484" s="49" t="e">
        <v>#N/A</v>
      </c>
      <c r="N484" s="49" t="e">
        <v>#N/A</v>
      </c>
      <c r="O484" s="49" t="e">
        <f>_xlfn.XLOOKUP((CONCATENATE(Table35[[#This Row],[Subject Id]],"-T1")),'In the Lab'!A:A,'In the Lab'!G:G)</f>
        <v>#N/A</v>
      </c>
      <c r="P484" s="42" t="e">
        <f>_xlfn.XLOOKUP(Table35[[#This Row],[Subject Id]],'TPD Blood'!A:A,'TPD Blood'!B:B)</f>
        <v>#N/A</v>
      </c>
      <c r="Q484" s="42" t="e">
        <f>_xlfn.XLOOKUP(Table35[[#This Row],[Subject Id]],'TPD Assayed'!A:A,'TPD Assayed'!C:C)</f>
        <v>#N/A</v>
      </c>
      <c r="V484"/>
      <c r="Y484"/>
      <c r="Z484"/>
      <c r="AA484"/>
      <c r="AB484"/>
    </row>
    <row r="485" spans="1:28">
      <c r="A485" t="s">
        <v>580</v>
      </c>
      <c r="B485" t="str">
        <f>MID(Table35[[#This Row],[Subject Id]],13,1)</f>
        <v>N</v>
      </c>
      <c r="C485" t="str">
        <f>_xlfn.XLOOKUP(Table35[[#This Row],[Subject Id]],Table2[Subject Id],Table2[Event date])</f>
        <v>2022-06-15</v>
      </c>
      <c r="D485" s="37" t="str">
        <f>_xlfn.XLOOKUP(Table35[[#This Row],[Subject Id]],'T0 Blood'!A:A,'T0 Blood'!I:I)</f>
        <v>041-0415-0</v>
      </c>
      <c r="E485" s="37" t="str">
        <f>_xlfn.XLOOKUP(Table35[[#This Row],[Subject Id]],'T0 Blood'!A:A,'T0 Blood'!H:H)</f>
        <v>2022-06-15</v>
      </c>
      <c r="F485" s="69" t="str">
        <f>_xlfn.XLOOKUP(Table35[[#This Row],[Subject Id]],T0Assayed!D:D,T0Assayed!F:F)</f>
        <v>OH2023_018</v>
      </c>
      <c r="G485" s="39" t="s">
        <v>23</v>
      </c>
      <c r="H485" s="37">
        <v>0</v>
      </c>
      <c r="I485" s="38" t="str">
        <f>_xlfn.XLOOKUP((CONCATENATE(Table35[[#This Row],[Subject Id]],"-T0")),'In the Lab'!A:A,'In the Lab'!G:G)</f>
        <v>yes</v>
      </c>
      <c r="J485" s="49" t="e">
        <f>_xlfn.XLOOKUP(Table35[[#This Row],[Subject Id]],'T1 Blood'!A:A,'T1 Blood'!I:I)</f>
        <v>#N/A</v>
      </c>
      <c r="K485" s="49" t="e">
        <f>_xlfn.XLOOKUP(Table35[[#This Row],[Subject Id]],'T1 Blood'!A:A,'T1 Blood'!H:H)</f>
        <v>#N/A</v>
      </c>
      <c r="L485" s="49" t="e">
        <f>_xlfn.XLOOKUP(Table35[[#This Row],[Subject Id]],'T1 Assayed'!A:A,'T1 Assayed'!D:D)</f>
        <v>#N/A</v>
      </c>
      <c r="M485" s="49" t="e">
        <v>#N/A</v>
      </c>
      <c r="N485" s="49" t="e">
        <v>#N/A</v>
      </c>
      <c r="O485" s="49" t="e">
        <f>_xlfn.XLOOKUP((CONCATENATE(Table35[[#This Row],[Subject Id]],"-T1")),'In the Lab'!A:A,'In the Lab'!G:G)</f>
        <v>#N/A</v>
      </c>
      <c r="P485" s="42" t="e">
        <f>_xlfn.XLOOKUP(Table35[[#This Row],[Subject Id]],'TPD Blood'!A:A,'TPD Blood'!B:B)</f>
        <v>#N/A</v>
      </c>
      <c r="Q485" s="42" t="e">
        <f>_xlfn.XLOOKUP(Table35[[#This Row],[Subject Id]],'TPD Assayed'!A:A,'TPD Assayed'!C:C)</f>
        <v>#N/A</v>
      </c>
      <c r="V485"/>
      <c r="Y485"/>
      <c r="Z485"/>
      <c r="AA485"/>
      <c r="AB485"/>
    </row>
    <row r="486" spans="1:28">
      <c r="A486" t="s">
        <v>581</v>
      </c>
      <c r="B486" t="str">
        <f>MID(Table35[[#This Row],[Subject Id]],13,1)</f>
        <v>N</v>
      </c>
      <c r="C486" t="str">
        <f>_xlfn.XLOOKUP(Table35[[#This Row],[Subject Id]],Table2[Subject Id],Table2[Event date])</f>
        <v>2022-07-07</v>
      </c>
      <c r="D486" s="37" t="str">
        <f>_xlfn.XLOOKUP(Table35[[#This Row],[Subject Id]],'T0 Blood'!A:A,'T0 Blood'!I:I)</f>
        <v>041-0418-0</v>
      </c>
      <c r="E486" s="37" t="str">
        <f>_xlfn.XLOOKUP(Table35[[#This Row],[Subject Id]],'T0 Blood'!A:A,'T0 Blood'!H:H)</f>
        <v>2022-07-07</v>
      </c>
      <c r="F486" s="69" t="str">
        <f>_xlfn.XLOOKUP(Table35[[#This Row],[Subject Id]],T0Assayed!D:D,T0Assayed!F:F)</f>
        <v>OH2023_018</v>
      </c>
      <c r="G486" s="39" t="s">
        <v>23</v>
      </c>
      <c r="H486" s="37">
        <v>0</v>
      </c>
      <c r="I486" s="38" t="str">
        <f>_xlfn.XLOOKUP((CONCATENATE(Table35[[#This Row],[Subject Id]],"-T0")),'In the Lab'!A:A,'In the Lab'!G:G)</f>
        <v>yes</v>
      </c>
      <c r="J486" s="49" t="e">
        <f>_xlfn.XLOOKUP(Table35[[#This Row],[Subject Id]],'T1 Blood'!A:A,'T1 Blood'!I:I)</f>
        <v>#N/A</v>
      </c>
      <c r="K486" s="49" t="e">
        <f>_xlfn.XLOOKUP(Table35[[#This Row],[Subject Id]],'T1 Blood'!A:A,'T1 Blood'!H:H)</f>
        <v>#N/A</v>
      </c>
      <c r="L486" s="49" t="e">
        <f>_xlfn.XLOOKUP(Table35[[#This Row],[Subject Id]],'T1 Assayed'!A:A,'T1 Assayed'!D:D)</f>
        <v>#N/A</v>
      </c>
      <c r="M486" s="49" t="e">
        <v>#N/A</v>
      </c>
      <c r="N486" s="49" t="e">
        <v>#N/A</v>
      </c>
      <c r="O486" s="49" t="e">
        <f>_xlfn.XLOOKUP((CONCATENATE(Table35[[#This Row],[Subject Id]],"-T1")),'In the Lab'!A:A,'In the Lab'!G:G)</f>
        <v>#N/A</v>
      </c>
      <c r="P486" s="42" t="e">
        <f>_xlfn.XLOOKUP(Table35[[#This Row],[Subject Id]],'TPD Blood'!A:A,'TPD Blood'!B:B)</f>
        <v>#N/A</v>
      </c>
      <c r="Q486" s="42" t="e">
        <f>_xlfn.XLOOKUP(Table35[[#This Row],[Subject Id]],'TPD Assayed'!A:A,'TPD Assayed'!C:C)</f>
        <v>#N/A</v>
      </c>
      <c r="V486"/>
      <c r="Y486"/>
      <c r="Z486"/>
      <c r="AA486"/>
      <c r="AB486"/>
    </row>
    <row r="487" spans="1:28">
      <c r="A487" t="s">
        <v>582</v>
      </c>
      <c r="B487" t="str">
        <f>MID(Table35[[#This Row],[Subject Id]],13,1)</f>
        <v>N</v>
      </c>
      <c r="C487" t="str">
        <f>_xlfn.XLOOKUP(Table35[[#This Row],[Subject Id]],Table2[Subject Id],Table2[Event date])</f>
        <v>2022-02-23</v>
      </c>
      <c r="D487" s="37" t="str">
        <f>_xlfn.XLOOKUP(Table35[[#This Row],[Subject Id]],'T0 Blood'!A:A,'T0 Blood'!I:I)</f>
        <v>024-7405-0</v>
      </c>
      <c r="E487" s="37" t="str">
        <f>_xlfn.XLOOKUP(Table35[[#This Row],[Subject Id]],'T0 Blood'!A:A,'T0 Blood'!H:H)</f>
        <v>2022-02-23</v>
      </c>
      <c r="F487" s="69" t="str">
        <f>_xlfn.XLOOKUP(Table35[[#This Row],[Subject Id]],T0Assayed!D:D,T0Assayed!F:F)</f>
        <v>OH2023_018</v>
      </c>
      <c r="G487" s="39" t="s">
        <v>23</v>
      </c>
      <c r="H487" s="37" t="s">
        <v>583</v>
      </c>
      <c r="I487" s="38" t="str">
        <f>_xlfn.XLOOKUP((CONCATENATE(Table35[[#This Row],[Subject Id]],"-T0")),'In the Lab'!A:A,'In the Lab'!G:G)</f>
        <v>yes</v>
      </c>
      <c r="J487" s="49" t="str">
        <f>_xlfn.XLOOKUP(Table35[[#This Row],[Subject Id]],'T1 Blood'!A:A,'T1 Blood'!I:I)</f>
        <v>024-7405-1</v>
      </c>
      <c r="K487" s="49" t="str">
        <f>_xlfn.XLOOKUP(Table35[[#This Row],[Subject Id]],'T1 Blood'!A:A,'T1 Blood'!H:H)</f>
        <v>2022-04-29</v>
      </c>
      <c r="L487" s="49" t="e">
        <f>_xlfn.XLOOKUP(Table35[[#This Row],[Subject Id]],'T1 Assayed'!A:A,'T1 Assayed'!D:D)</f>
        <v>#N/A</v>
      </c>
      <c r="M487" s="49" t="s">
        <v>38</v>
      </c>
      <c r="N487" s="49" t="s">
        <v>584</v>
      </c>
      <c r="O487" s="49" t="e">
        <f>_xlfn.XLOOKUP((CONCATENATE(Table35[[#This Row],[Subject Id]],"-T1")),'In the Lab'!A:A,'In the Lab'!G:G)</f>
        <v>#N/A</v>
      </c>
      <c r="P487" s="42" t="e">
        <f>_xlfn.XLOOKUP(Table35[[#This Row],[Subject Id]],'TPD Blood'!A:A,'TPD Blood'!B:B)</f>
        <v>#N/A</v>
      </c>
      <c r="Q487" s="42" t="e">
        <f>_xlfn.XLOOKUP(Table35[[#This Row],[Subject Id]],'TPD Assayed'!A:A,'TPD Assayed'!C:C)</f>
        <v>#N/A</v>
      </c>
      <c r="V487"/>
      <c r="Y487"/>
      <c r="Z487"/>
      <c r="AA487"/>
      <c r="AB487"/>
    </row>
    <row r="488" spans="1:28">
      <c r="A488" t="s">
        <v>585</v>
      </c>
      <c r="B488" t="str">
        <f>MID(Table35[[#This Row],[Subject Id]],13,1)</f>
        <v>N</v>
      </c>
      <c r="C488" t="str">
        <f>_xlfn.XLOOKUP(Table35[[#This Row],[Subject Id]],Table2[Subject Id],Table2[Event date])</f>
        <v>2023-01-09</v>
      </c>
      <c r="D488" s="37" t="str">
        <f>_xlfn.XLOOKUP(Table35[[#This Row],[Subject Id]],'T0 Blood'!A:A,'T0 Blood'!I:I)</f>
        <v>025-7516-0</v>
      </c>
      <c r="E488" s="37" t="str">
        <f>_xlfn.XLOOKUP(Table35[[#This Row],[Subject Id]],'T0 Blood'!A:A,'T0 Blood'!H:H)</f>
        <v>2023-01-11</v>
      </c>
      <c r="F488" s="69" t="str">
        <f>_xlfn.XLOOKUP(Table35[[#This Row],[Subject Id]],T0Assayed!D:D,T0Assayed!F:F)</f>
        <v>OH2023_018</v>
      </c>
      <c r="G488" s="39" t="s">
        <v>23</v>
      </c>
      <c r="H488" s="37" t="s">
        <v>586</v>
      </c>
      <c r="I488" s="38" t="str">
        <f>_xlfn.XLOOKUP((CONCATENATE(Table35[[#This Row],[Subject Id]],"-T0")),'In the Lab'!A:A,'In the Lab'!G:G)</f>
        <v>yes</v>
      </c>
      <c r="J488" s="49" t="str">
        <f>_xlfn.XLOOKUP(Table35[[#This Row],[Subject Id]],'T1 Blood'!A:A,'T1 Blood'!I:I)</f>
        <v>025-7516-1</v>
      </c>
      <c r="K488" s="49" t="str">
        <f>_xlfn.XLOOKUP(Table35[[#This Row],[Subject Id]],'T1 Blood'!A:A,'T1 Blood'!H:H)</f>
        <v>2023-02-24</v>
      </c>
      <c r="L488" s="49" t="str">
        <f>_xlfn.XLOOKUP(Table35[[#This Row],[Subject Id]],'T1 Assayed'!A:A,'T1 Assayed'!D:D)</f>
        <v>OH2023_030</v>
      </c>
      <c r="M488" s="49" t="s">
        <v>23</v>
      </c>
      <c r="N488" s="49" t="s">
        <v>423</v>
      </c>
      <c r="O488" s="49" t="str">
        <f>_xlfn.XLOOKUP((CONCATENATE(Table35[[#This Row],[Subject Id]],"-T1")),'In the Lab'!A:A,'In the Lab'!G:G)</f>
        <v>yes</v>
      </c>
      <c r="P488" s="42" t="e">
        <f>_xlfn.XLOOKUP(Table35[[#This Row],[Subject Id]],'TPD Blood'!A:A,'TPD Blood'!B:B)</f>
        <v>#N/A</v>
      </c>
      <c r="Q488" s="42" t="e">
        <f>_xlfn.XLOOKUP(Table35[[#This Row],[Subject Id]],'TPD Assayed'!A:A,'TPD Assayed'!C:C)</f>
        <v>#N/A</v>
      </c>
      <c r="V488"/>
      <c r="Y488"/>
      <c r="Z488"/>
      <c r="AA488"/>
      <c r="AB488"/>
    </row>
    <row r="489" spans="1:28">
      <c r="A489" t="s">
        <v>587</v>
      </c>
      <c r="B489" t="str">
        <f>MID(Table35[[#This Row],[Subject Id]],13,1)</f>
        <v>N</v>
      </c>
      <c r="C489" t="str">
        <f>_xlfn.XLOOKUP(Table35[[#This Row],[Subject Id]],Table2[Subject Id],Table2[Event date])</f>
        <v>2022-02-23</v>
      </c>
      <c r="D489" s="37" t="str">
        <f>_xlfn.XLOOKUP(Table35[[#This Row],[Subject Id]],'T0 Blood'!A:A,'T0 Blood'!I:I)</f>
        <v>029-7903-0</v>
      </c>
      <c r="E489" s="37" t="str">
        <f>_xlfn.XLOOKUP(Table35[[#This Row],[Subject Id]],'T0 Blood'!A:A,'T0 Blood'!H:H)</f>
        <v>2022-02-23</v>
      </c>
      <c r="F489" s="69" t="str">
        <f>_xlfn.XLOOKUP(Table35[[#This Row],[Subject Id]],T0Assayed!D:D,T0Assayed!F:F)</f>
        <v>OH2023_018</v>
      </c>
      <c r="G489" s="39" t="s">
        <v>23</v>
      </c>
      <c r="H489" s="37">
        <v>0</v>
      </c>
      <c r="I489" s="38" t="e">
        <f>_xlfn.XLOOKUP((CONCATENATE(Table35[[#This Row],[Subject Id]],"-T0")),'In the Lab'!A:A,'In the Lab'!G:G)</f>
        <v>#N/A</v>
      </c>
      <c r="J489" s="49" t="str">
        <f>_xlfn.XLOOKUP(Table35[[#This Row],[Subject Id]],'T1 Blood'!A:A,'T1 Blood'!I:I)</f>
        <v>029-7903-1</v>
      </c>
      <c r="K489" s="49" t="str">
        <f>_xlfn.XLOOKUP(Table35[[#This Row],[Subject Id]],'T1 Blood'!A:A,'T1 Blood'!H:H)</f>
        <v>2022-03-18</v>
      </c>
      <c r="L489" s="49" t="e">
        <f>_xlfn.XLOOKUP(Table35[[#This Row],[Subject Id]],'T1 Assayed'!A:A,'T1 Assayed'!D:D)</f>
        <v>#N/A</v>
      </c>
      <c r="M489" s="49" t="s">
        <v>23</v>
      </c>
      <c r="N489" s="49">
        <v>0</v>
      </c>
      <c r="O489" s="49" t="str">
        <f>_xlfn.XLOOKUP((CONCATENATE(Table35[[#This Row],[Subject Id]],"-T1")),'In the Lab'!A:A,'In the Lab'!G:G)</f>
        <v>yes</v>
      </c>
      <c r="P489" s="42" t="e">
        <f>_xlfn.XLOOKUP(Table35[[#This Row],[Subject Id]],'TPD Blood'!A:A,'TPD Blood'!B:B)</f>
        <v>#N/A</v>
      </c>
      <c r="Q489" s="42" t="e">
        <f>_xlfn.XLOOKUP(Table35[[#This Row],[Subject Id]],'TPD Assayed'!A:A,'TPD Assayed'!C:C)</f>
        <v>#N/A</v>
      </c>
      <c r="V489"/>
      <c r="Y489"/>
      <c r="Z489"/>
      <c r="AA489"/>
      <c r="AB489"/>
    </row>
    <row r="490" spans="1:28">
      <c r="A490" t="s">
        <v>588</v>
      </c>
      <c r="B490" t="str">
        <f>MID(Table35[[#This Row],[Subject Id]],13,1)</f>
        <v>N</v>
      </c>
      <c r="C490" t="str">
        <f>_xlfn.XLOOKUP(Table35[[#This Row],[Subject Id]],Table2[Subject Id],Table2[Event date])</f>
        <v>2022-10-25</v>
      </c>
      <c r="D490" s="37" t="str">
        <f>_xlfn.XLOOKUP(Table35[[#This Row],[Subject Id]],'T0 Blood'!A:A,'T0 Blood'!I:I)</f>
        <v>003-1344-0</v>
      </c>
      <c r="E490" s="37" t="str">
        <f>_xlfn.XLOOKUP(Table35[[#This Row],[Subject Id]],'T0 Blood'!A:A,'T0 Blood'!H:H)</f>
        <v>2022-10-25</v>
      </c>
      <c r="F490" s="69" t="str">
        <f>_xlfn.XLOOKUP(Table35[[#This Row],[Subject Id]],T0Assayed!D:D,T0Assayed!F:F)</f>
        <v>OH2023_018</v>
      </c>
      <c r="G490" s="39" t="s">
        <v>23</v>
      </c>
      <c r="I490" s="38" t="str">
        <f>_xlfn.XLOOKUP((CONCATENATE(Table35[[#This Row],[Subject Id]],"-T0")),'In the Lab'!A:A,'In the Lab'!G:G)</f>
        <v>yes</v>
      </c>
      <c r="J490" s="49" t="str">
        <f>_xlfn.XLOOKUP(Table35[[#This Row],[Subject Id]],'T1 Blood'!A:A,'T1 Blood'!I:I)</f>
        <v>003-1344-1</v>
      </c>
      <c r="K490" s="49" t="str">
        <f>_xlfn.XLOOKUP(Table35[[#This Row],[Subject Id]],'T1 Blood'!A:A,'T1 Blood'!H:H)</f>
        <v>2022-11-15</v>
      </c>
      <c r="L490" s="49" t="str">
        <f>_xlfn.XLOOKUP(Table35[[#This Row],[Subject Id]],'T1 Assayed'!A:A,'T1 Assayed'!D:D)</f>
        <v>OH2023_030</v>
      </c>
      <c r="M490" s="49" t="s">
        <v>23</v>
      </c>
      <c r="N490" s="49">
        <v>0</v>
      </c>
      <c r="O490" s="49" t="str">
        <f>_xlfn.XLOOKUP((CONCATENATE(Table35[[#This Row],[Subject Id]],"-T1")),'In the Lab'!A:A,'In the Lab'!G:G)</f>
        <v>yes</v>
      </c>
      <c r="P490" s="42" t="e">
        <f>_xlfn.XLOOKUP(Table35[[#This Row],[Subject Id]],'TPD Blood'!A:A,'TPD Blood'!B:B)</f>
        <v>#N/A</v>
      </c>
      <c r="Q490" s="42" t="e">
        <f>_xlfn.XLOOKUP(Table35[[#This Row],[Subject Id]],'TPD Assayed'!A:A,'TPD Assayed'!C:C)</f>
        <v>#N/A</v>
      </c>
      <c r="V490"/>
      <c r="Y490"/>
      <c r="Z490"/>
      <c r="AA490"/>
      <c r="AB490"/>
    </row>
    <row r="491" spans="1:28">
      <c r="A491" t="s">
        <v>589</v>
      </c>
      <c r="B491" t="str">
        <f>MID(Table35[[#This Row],[Subject Id]],13,1)</f>
        <v>N</v>
      </c>
      <c r="C491" t="str">
        <f>_xlfn.XLOOKUP(Table35[[#This Row],[Subject Id]],Table2[Subject Id],Table2[Event date])</f>
        <v>2021-06-23</v>
      </c>
      <c r="D491" s="37" t="str">
        <f>_xlfn.XLOOKUP(Table35[[#This Row],[Subject Id]],'T0 Blood'!A:A,'T0 Blood'!I:I)</f>
        <v>011-1406-0</v>
      </c>
      <c r="E491" s="37" t="str">
        <f>_xlfn.XLOOKUP(Table35[[#This Row],[Subject Id]],'T0 Blood'!A:A,'T0 Blood'!H:H)</f>
        <v>2021-06-23</v>
      </c>
      <c r="F491" s="69" t="str">
        <f>_xlfn.XLOOKUP(Table35[[#This Row],[Subject Id]],T0Assayed!D:D,T0Assayed!F:F)</f>
        <v>OH2023_018</v>
      </c>
      <c r="G491" s="39" t="s">
        <v>23</v>
      </c>
      <c r="I491" s="38" t="e">
        <f>_xlfn.XLOOKUP((CONCATENATE(Table35[[#This Row],[Subject Id]],"-T0")),'In the Lab'!A:A,'In the Lab'!G:G)</f>
        <v>#N/A</v>
      </c>
      <c r="J491" s="49" t="str">
        <f>_xlfn.XLOOKUP(Table35[[#This Row],[Subject Id]],'T1 Blood'!A:A,'T1 Blood'!I:I)</f>
        <v>011-1406-1</v>
      </c>
      <c r="K491" s="49" t="str">
        <f>_xlfn.XLOOKUP(Table35[[#This Row],[Subject Id]],'T1 Blood'!A:A,'T1 Blood'!H:H)</f>
        <v>2021-07-14</v>
      </c>
      <c r="L491" s="49" t="e">
        <f>_xlfn.XLOOKUP(Table35[[#This Row],[Subject Id]],'T1 Assayed'!A:A,'T1 Assayed'!D:D)</f>
        <v>#N/A</v>
      </c>
      <c r="M491" s="49" t="s">
        <v>23</v>
      </c>
      <c r="N491" s="49">
        <v>0</v>
      </c>
      <c r="O491" s="49" t="e">
        <f>_xlfn.XLOOKUP((CONCATENATE(Table35[[#This Row],[Subject Id]],"-T1")),'In the Lab'!A:A,'In the Lab'!G:G)</f>
        <v>#N/A</v>
      </c>
      <c r="P491" s="42" t="str">
        <f>_xlfn.XLOOKUP(Table35[[#This Row],[Subject Id]],'TPD Blood'!A:A,'TPD Blood'!B:B)</f>
        <v>011-1406-PD</v>
      </c>
      <c r="Q491" s="42" t="e">
        <f>_xlfn.XLOOKUP(Table35[[#This Row],[Subject Id]],'TPD Assayed'!A:A,'TPD Assayed'!C:C)</f>
        <v>#N/A</v>
      </c>
      <c r="R491" s="42" t="s">
        <v>23</v>
      </c>
      <c r="V491"/>
      <c r="Y491"/>
      <c r="Z491"/>
      <c r="AA491"/>
      <c r="AB491"/>
    </row>
    <row r="492" spans="1:28">
      <c r="A492" t="s">
        <v>590</v>
      </c>
      <c r="B492" t="str">
        <f>MID(Table35[[#This Row],[Subject Id]],13,1)</f>
        <v>N</v>
      </c>
      <c r="C492" t="str">
        <f>_xlfn.XLOOKUP(Table35[[#This Row],[Subject Id]],Table2[Subject Id],Table2[Event date])</f>
        <v>2020-10-13</v>
      </c>
      <c r="D492" s="37" t="str">
        <f>_xlfn.XLOOKUP(Table35[[#This Row],[Subject Id]],'T0 Blood'!A:A,'T0 Blood'!I:I)</f>
        <v>012-1614-0</v>
      </c>
      <c r="E492" s="37" t="str">
        <f>_xlfn.XLOOKUP(Table35[[#This Row],[Subject Id]],'T0 Blood'!A:A,'T0 Blood'!H:H)</f>
        <v>2020-10-21</v>
      </c>
      <c r="F492" s="69" t="str">
        <f>_xlfn.XLOOKUP(Table35[[#This Row],[Subject Id]],T0Assayed!D:D,T0Assayed!F:F)</f>
        <v>OH2023_018</v>
      </c>
      <c r="G492" s="39" t="s">
        <v>591</v>
      </c>
      <c r="H492" s="37" t="s">
        <v>592</v>
      </c>
      <c r="I492" s="38" t="str">
        <f>_xlfn.XLOOKUP((CONCATENATE(Table35[[#This Row],[Subject Id]],"-T0")),'In the Lab'!A:A,'In the Lab'!G:G)</f>
        <v>yes</v>
      </c>
      <c r="J492" s="49" t="str">
        <f>_xlfn.XLOOKUP(Table35[[#This Row],[Subject Id]],'T1 Blood'!A:A,'T1 Blood'!I:I)</f>
        <v>012-1614-1</v>
      </c>
      <c r="K492" s="49" t="str">
        <f>_xlfn.XLOOKUP(Table35[[#This Row],[Subject Id]],'T1 Blood'!A:A,'T1 Blood'!H:H)</f>
        <v>2020-11-03</v>
      </c>
      <c r="L492" s="49" t="e">
        <f>_xlfn.XLOOKUP(Table35[[#This Row],[Subject Id]],'T1 Assayed'!A:A,'T1 Assayed'!D:D)</f>
        <v>#N/A</v>
      </c>
      <c r="M492" s="49" t="s">
        <v>41</v>
      </c>
      <c r="N492" s="49" t="s">
        <v>593</v>
      </c>
      <c r="O492" s="49" t="str">
        <f>_xlfn.XLOOKUP((CONCATENATE(Table35[[#This Row],[Subject Id]],"-T1")),'In the Lab'!A:A,'In the Lab'!G:G)</f>
        <v>yes</v>
      </c>
      <c r="P492" s="42" t="e">
        <f>_xlfn.XLOOKUP(Table35[[#This Row],[Subject Id]],'TPD Blood'!A:A,'TPD Blood'!B:B)</f>
        <v>#N/A</v>
      </c>
      <c r="Q492" s="42" t="e">
        <f>_xlfn.XLOOKUP(Table35[[#This Row],[Subject Id]],'TPD Assayed'!A:A,'TPD Assayed'!C:C)</f>
        <v>#N/A</v>
      </c>
      <c r="V492"/>
      <c r="Y492"/>
      <c r="Z492"/>
      <c r="AA492"/>
      <c r="AB492"/>
    </row>
    <row r="493" spans="1:28">
      <c r="A493" t="s">
        <v>594</v>
      </c>
      <c r="B493" t="str">
        <f>MID(Table35[[#This Row],[Subject Id]],13,1)</f>
        <v>N</v>
      </c>
      <c r="C493" t="str">
        <f>_xlfn.XLOOKUP(Table35[[#This Row],[Subject Id]],Table2[Subject Id],Table2[Event date])</f>
        <v>2022-01-19</v>
      </c>
      <c r="D493" s="37" t="str">
        <f>_xlfn.XLOOKUP(Table35[[#This Row],[Subject Id]],'T0 Blood'!A:A,'T0 Blood'!I:I)</f>
        <v>013-1810-0</v>
      </c>
      <c r="E493" s="37" t="str">
        <f>_xlfn.XLOOKUP(Table35[[#This Row],[Subject Id]],'T0 Blood'!A:A,'T0 Blood'!H:H)</f>
        <v>2022-01-19</v>
      </c>
      <c r="F493" s="69" t="str">
        <f>_xlfn.XLOOKUP(Table35[[#This Row],[Subject Id]],T0Assayed!D:D,T0Assayed!F:F)</f>
        <v>OH2023_018</v>
      </c>
      <c r="G493" s="39" t="s">
        <v>23</v>
      </c>
      <c r="H493" s="37" t="s">
        <v>595</v>
      </c>
      <c r="I493" s="38" t="str">
        <f>_xlfn.XLOOKUP((CONCATENATE(Table35[[#This Row],[Subject Id]],"-T0")),'In the Lab'!A:A,'In the Lab'!G:G)</f>
        <v>yes</v>
      </c>
      <c r="J493" s="49" t="str">
        <f>_xlfn.XLOOKUP(Table35[[#This Row],[Subject Id]],'T1 Blood'!A:A,'T1 Blood'!I:I)</f>
        <v>013-1810-1</v>
      </c>
      <c r="K493" s="49" t="str">
        <f>_xlfn.XLOOKUP(Table35[[#This Row],[Subject Id]],'T1 Blood'!A:A,'T1 Blood'!H:H)</f>
        <v>2022-02-09</v>
      </c>
      <c r="L493" s="49" t="e">
        <f>_xlfn.XLOOKUP(Table35[[#This Row],[Subject Id]],'T1 Assayed'!A:A,'T1 Assayed'!D:D)</f>
        <v>#N/A</v>
      </c>
      <c r="M493" s="49" t="s">
        <v>38</v>
      </c>
      <c r="N493" s="49" t="s">
        <v>596</v>
      </c>
      <c r="O493" s="49" t="str">
        <f>_xlfn.XLOOKUP((CONCATENATE(Table35[[#This Row],[Subject Id]],"-T1")),'In the Lab'!A:A,'In the Lab'!G:G)</f>
        <v>yes</v>
      </c>
      <c r="P493" s="42" t="e">
        <f>_xlfn.XLOOKUP(Table35[[#This Row],[Subject Id]],'TPD Blood'!A:A,'TPD Blood'!B:B)</f>
        <v>#N/A</v>
      </c>
      <c r="Q493" s="42" t="e">
        <f>_xlfn.XLOOKUP(Table35[[#This Row],[Subject Id]],'TPD Assayed'!A:A,'TPD Assayed'!C:C)</f>
        <v>#N/A</v>
      </c>
      <c r="V493"/>
      <c r="Y493"/>
      <c r="Z493"/>
      <c r="AA493"/>
      <c r="AB493"/>
    </row>
    <row r="494" spans="1:28">
      <c r="A494" t="s">
        <v>597</v>
      </c>
      <c r="B494" t="str">
        <f>MID(Table35[[#This Row],[Subject Id]],13,1)</f>
        <v>N</v>
      </c>
      <c r="C494" t="str">
        <f>_xlfn.XLOOKUP(Table35[[#This Row],[Subject Id]],Table2[Subject Id],Table2[Event date])</f>
        <v>2022-06-12</v>
      </c>
      <c r="D494" s="37" t="str">
        <f>_xlfn.XLOOKUP(Table35[[#This Row],[Subject Id]],'T0 Blood'!A:A,'T0 Blood'!I:I)</f>
        <v>013-1816-0</v>
      </c>
      <c r="E494" s="37" t="str">
        <f>_xlfn.XLOOKUP(Table35[[#This Row],[Subject Id]],'T0 Blood'!A:A,'T0 Blood'!H:H)</f>
        <v>2022-06-12</v>
      </c>
      <c r="F494" s="69" t="str">
        <f>_xlfn.XLOOKUP(Table35[[#This Row],[Subject Id]],T0Assayed!D:D,T0Assayed!F:F)</f>
        <v>OH2023_018</v>
      </c>
      <c r="G494" s="39" t="s">
        <v>598</v>
      </c>
      <c r="H494" s="37" t="s">
        <v>599</v>
      </c>
      <c r="I494" s="38" t="str">
        <f>_xlfn.XLOOKUP((CONCATENATE(Table35[[#This Row],[Subject Id]],"-T0")),'In the Lab'!A:A,'In the Lab'!G:G)</f>
        <v>yes</v>
      </c>
      <c r="J494" s="49" t="str">
        <f>_xlfn.XLOOKUP(Table35[[#This Row],[Subject Id]],'T1 Blood'!A:A,'T1 Blood'!I:I)</f>
        <v>013-1816-1</v>
      </c>
      <c r="K494" s="49" t="str">
        <f>_xlfn.XLOOKUP(Table35[[#This Row],[Subject Id]],'T1 Blood'!A:A,'T1 Blood'!H:H)</f>
        <v>2022-07-03</v>
      </c>
      <c r="L494" s="49" t="e">
        <f>_xlfn.XLOOKUP(Table35[[#This Row],[Subject Id]],'T1 Assayed'!A:A,'T1 Assayed'!D:D)</f>
        <v>#N/A</v>
      </c>
      <c r="M494" s="49" t="s">
        <v>23</v>
      </c>
      <c r="N494" s="49">
        <v>0</v>
      </c>
      <c r="O494" s="49" t="str">
        <f>_xlfn.XLOOKUP((CONCATENATE(Table35[[#This Row],[Subject Id]],"-T1")),'In the Lab'!A:A,'In the Lab'!G:G)</f>
        <v>yes</v>
      </c>
      <c r="P494" s="42" t="e">
        <f>_xlfn.XLOOKUP(Table35[[#This Row],[Subject Id]],'TPD Blood'!A:A,'TPD Blood'!B:B)</f>
        <v>#N/A</v>
      </c>
      <c r="Q494" s="42" t="e">
        <f>_xlfn.XLOOKUP(Table35[[#This Row],[Subject Id]],'TPD Assayed'!A:A,'TPD Assayed'!C:C)</f>
        <v>#N/A</v>
      </c>
      <c r="V494"/>
      <c r="Y494"/>
      <c r="Z494"/>
      <c r="AA494"/>
      <c r="AB494"/>
    </row>
    <row r="495" spans="1:28">
      <c r="A495" t="s">
        <v>600</v>
      </c>
      <c r="B495" t="str">
        <f>MID(Table35[[#This Row],[Subject Id]],13,1)</f>
        <v>N</v>
      </c>
      <c r="C495" t="str">
        <f>_xlfn.XLOOKUP(Table35[[#This Row],[Subject Id]],Table2[Subject Id],Table2[Event date])</f>
        <v>2022-09-18</v>
      </c>
      <c r="D495" s="37" t="str">
        <f>_xlfn.XLOOKUP(Table35[[#This Row],[Subject Id]],'T0 Blood'!A:A,'T0 Blood'!I:I)</f>
        <v>013-1818-0</v>
      </c>
      <c r="E495" s="37" t="str">
        <f>_xlfn.XLOOKUP(Table35[[#This Row],[Subject Id]],'T0 Blood'!A:A,'T0 Blood'!H:H)</f>
        <v>2022-09-18</v>
      </c>
      <c r="F495" s="69" t="str">
        <f>_xlfn.XLOOKUP(Table35[[#This Row],[Subject Id]],T0Assayed!D:D,T0Assayed!F:F)</f>
        <v>OH2023_018</v>
      </c>
      <c r="G495" s="39" t="s">
        <v>22</v>
      </c>
      <c r="H495" s="37" t="e">
        <v>#N/A</v>
      </c>
      <c r="I495" s="38" t="str">
        <f>_xlfn.XLOOKUP((CONCATENATE(Table35[[#This Row],[Subject Id]],"-T0")),'In the Lab'!A:A,'In the Lab'!G:G)</f>
        <v>yes</v>
      </c>
      <c r="J495" s="49" t="str">
        <f>_xlfn.XLOOKUP(Table35[[#This Row],[Subject Id]],'T1 Blood'!A:A,'T1 Blood'!I:I)</f>
        <v>013-1818-1</v>
      </c>
      <c r="K495" s="49" t="str">
        <f>_xlfn.XLOOKUP(Table35[[#This Row],[Subject Id]],'T1 Blood'!A:A,'T1 Blood'!H:H)</f>
        <v>2022-10-12</v>
      </c>
      <c r="L495" s="49" t="e">
        <f>_xlfn.XLOOKUP(Table35[[#This Row],[Subject Id]],'T1 Assayed'!A:A,'T1 Assayed'!D:D)</f>
        <v>#N/A</v>
      </c>
      <c r="M495" s="49" t="s">
        <v>23</v>
      </c>
      <c r="N495" s="49">
        <v>0</v>
      </c>
      <c r="O495" s="49" t="e">
        <f>_xlfn.XLOOKUP((CONCATENATE(Table35[[#This Row],[Subject Id]],"-T1")),'In the Lab'!A:A,'In the Lab'!G:G)</f>
        <v>#N/A</v>
      </c>
      <c r="P495" s="42" t="e">
        <f>_xlfn.XLOOKUP(Table35[[#This Row],[Subject Id]],'TPD Blood'!A:A,'TPD Blood'!B:B)</f>
        <v>#N/A</v>
      </c>
      <c r="Q495" s="42" t="e">
        <f>_xlfn.XLOOKUP(Table35[[#This Row],[Subject Id]],'TPD Assayed'!A:A,'TPD Assayed'!C:C)</f>
        <v>#N/A</v>
      </c>
      <c r="V495"/>
      <c r="Y495"/>
      <c r="Z495"/>
      <c r="AA495"/>
      <c r="AB495"/>
    </row>
    <row r="496" spans="1:28">
      <c r="A496" t="s">
        <v>601</v>
      </c>
      <c r="B496" t="str">
        <f>MID(Table35[[#This Row],[Subject Id]],13,1)</f>
        <v>N</v>
      </c>
      <c r="C496" t="str">
        <f>_xlfn.XLOOKUP(Table35[[#This Row],[Subject Id]],Table2[Subject Id],Table2[Event date])</f>
        <v>2022-10-31</v>
      </c>
      <c r="D496" s="37" t="str">
        <f>_xlfn.XLOOKUP(Table35[[#This Row],[Subject Id]],'T0 Blood'!A:A,'T0 Blood'!I:I)</f>
        <v>013-1820-0</v>
      </c>
      <c r="E496" s="37" t="str">
        <f>_xlfn.XLOOKUP(Table35[[#This Row],[Subject Id]],'T0 Blood'!A:A,'T0 Blood'!H:H)</f>
        <v>2022-10-31</v>
      </c>
      <c r="F496" s="69" t="str">
        <f>_xlfn.XLOOKUP(Table35[[#This Row],[Subject Id]],T0Assayed!D:D,T0Assayed!F:F)</f>
        <v>OH2023_018</v>
      </c>
      <c r="G496" s="39" t="s">
        <v>23</v>
      </c>
      <c r="H496" s="37" t="e">
        <v>#N/A</v>
      </c>
      <c r="I496" s="38" t="str">
        <f>_xlfn.XLOOKUP((CONCATENATE(Table35[[#This Row],[Subject Id]],"-T0")),'In the Lab'!A:A,'In the Lab'!G:G)</f>
        <v>yes</v>
      </c>
      <c r="J496" s="49" t="str">
        <f>_xlfn.XLOOKUP(Table35[[#This Row],[Subject Id]],'T1 Blood'!A:A,'T1 Blood'!I:I)</f>
        <v>013-1820-1</v>
      </c>
      <c r="K496" s="49" t="str">
        <f>_xlfn.XLOOKUP(Table35[[#This Row],[Subject Id]],'T1 Blood'!A:A,'T1 Blood'!H:H)</f>
        <v>2022-11-21</v>
      </c>
      <c r="L496" s="49" t="e">
        <f>_xlfn.XLOOKUP(Table35[[#This Row],[Subject Id]],'T1 Assayed'!A:A,'T1 Assayed'!D:D)</f>
        <v>#N/A</v>
      </c>
      <c r="M496" s="49" t="s">
        <v>41</v>
      </c>
      <c r="N496" s="49" t="s">
        <v>602</v>
      </c>
      <c r="O496" s="49" t="str">
        <f>_xlfn.XLOOKUP((CONCATENATE(Table35[[#This Row],[Subject Id]],"-T1")),'In the Lab'!A:A,'In the Lab'!G:G)</f>
        <v>yes</v>
      </c>
      <c r="P496" s="42" t="e">
        <f>_xlfn.XLOOKUP(Table35[[#This Row],[Subject Id]],'TPD Blood'!A:A,'TPD Blood'!B:B)</f>
        <v>#N/A</v>
      </c>
      <c r="Q496" s="42" t="e">
        <f>_xlfn.XLOOKUP(Table35[[#This Row],[Subject Id]],'TPD Assayed'!A:A,'TPD Assayed'!C:C)</f>
        <v>#N/A</v>
      </c>
      <c r="V496"/>
      <c r="Y496"/>
      <c r="Z496"/>
      <c r="AA496"/>
      <c r="AB496"/>
    </row>
    <row r="497" spans="1:28">
      <c r="A497" t="s">
        <v>603</v>
      </c>
      <c r="B497" t="str">
        <f>MID(Table35[[#This Row],[Subject Id]],13,1)</f>
        <v>N</v>
      </c>
      <c r="C497" t="str">
        <f>_xlfn.XLOOKUP(Table35[[#This Row],[Subject Id]],Table2[Subject Id],Table2[Event date])</f>
        <v>2023-02-02</v>
      </c>
      <c r="D497" s="37" t="str">
        <f>_xlfn.XLOOKUP(Table35[[#This Row],[Subject Id]],'T0 Blood'!A:A,'T0 Blood'!I:I)</f>
        <v>013-1824-0</v>
      </c>
      <c r="E497" s="37" t="str">
        <f>_xlfn.XLOOKUP(Table35[[#This Row],[Subject Id]],'T0 Blood'!A:A,'T0 Blood'!H:H)</f>
        <v>2023-02-02</v>
      </c>
      <c r="F497" s="69" t="str">
        <f>_xlfn.XLOOKUP(Table35[[#This Row],[Subject Id]],T0Assayed!D:D,T0Assayed!F:F)</f>
        <v>OH2023_018</v>
      </c>
      <c r="G497" s="39" t="s">
        <v>23</v>
      </c>
      <c r="H497" s="37" t="e">
        <v>#N/A</v>
      </c>
      <c r="I497" s="38" t="str">
        <f>_xlfn.XLOOKUP((CONCATENATE(Table35[[#This Row],[Subject Id]],"-T0")),'In the Lab'!A:A,'In the Lab'!G:G)</f>
        <v>yes</v>
      </c>
      <c r="J497" s="49" t="str">
        <f>_xlfn.XLOOKUP(Table35[[#This Row],[Subject Id]],'T1 Blood'!A:A,'T1 Blood'!I:I)</f>
        <v>013-1824-1</v>
      </c>
      <c r="K497" s="49" t="str">
        <f>_xlfn.XLOOKUP(Table35[[#This Row],[Subject Id]],'T1 Blood'!A:A,'T1 Blood'!H:H)</f>
        <v>2023-02-16</v>
      </c>
      <c r="L497" s="49" t="e">
        <f>_xlfn.XLOOKUP(Table35[[#This Row],[Subject Id]],'T1 Assayed'!A:A,'T1 Assayed'!D:D)</f>
        <v>#N/A</v>
      </c>
      <c r="M497" s="49" t="s">
        <v>38</v>
      </c>
      <c r="N497" s="49" t="s">
        <v>604</v>
      </c>
      <c r="O497" s="49" t="str">
        <f>_xlfn.XLOOKUP((CONCATENATE(Table35[[#This Row],[Subject Id]],"-T1")),'In the Lab'!A:A,'In the Lab'!G:G)</f>
        <v>yes</v>
      </c>
      <c r="P497" s="42" t="e">
        <f>_xlfn.XLOOKUP(Table35[[#This Row],[Subject Id]],'TPD Blood'!A:A,'TPD Blood'!B:B)</f>
        <v>#N/A</v>
      </c>
      <c r="Q497" s="42" t="e">
        <f>_xlfn.XLOOKUP(Table35[[#This Row],[Subject Id]],'TPD Assayed'!A:A,'TPD Assayed'!C:C)</f>
        <v>#N/A</v>
      </c>
      <c r="V497"/>
      <c r="Y497"/>
      <c r="Z497"/>
      <c r="AA497"/>
      <c r="AB497"/>
    </row>
    <row r="498" spans="1:28">
      <c r="A498" t="s">
        <v>605</v>
      </c>
      <c r="B498" t="str">
        <f>MID(Table35[[#This Row],[Subject Id]],13,1)</f>
        <v>N</v>
      </c>
      <c r="C498" t="str">
        <f>_xlfn.XLOOKUP(Table35[[#This Row],[Subject Id]],Table2[Subject Id],Table2[Event date])</f>
        <v>2023-01-29</v>
      </c>
      <c r="D498" s="37" t="str">
        <f>_xlfn.XLOOKUP(Table35[[#This Row],[Subject Id]],'T0 Blood'!A:A,'T0 Blood'!I:I)</f>
        <v>013-1826-0</v>
      </c>
      <c r="E498" s="37" t="str">
        <f>_xlfn.XLOOKUP(Table35[[#This Row],[Subject Id]],'T0 Blood'!A:A,'T0 Blood'!H:H)</f>
        <v>2023-01-29</v>
      </c>
      <c r="F498" s="69" t="str">
        <f>_xlfn.XLOOKUP(Table35[[#This Row],[Subject Id]],T0Assayed!D:D,T0Assayed!F:F)</f>
        <v>OH2023_018</v>
      </c>
      <c r="G498" s="39" t="s">
        <v>23</v>
      </c>
      <c r="H498" s="37" t="e">
        <v>#N/A</v>
      </c>
      <c r="I498" s="38" t="str">
        <f>_xlfn.XLOOKUP((CONCATENATE(Table35[[#This Row],[Subject Id]],"-T0")),'In the Lab'!A:A,'In the Lab'!G:G)</f>
        <v>yes</v>
      </c>
      <c r="J498" s="49" t="str">
        <f>_xlfn.XLOOKUP(Table35[[#This Row],[Subject Id]],'T1 Blood'!A:A,'T1 Blood'!I:I)</f>
        <v>013-1826-1</v>
      </c>
      <c r="K498" s="49" t="str">
        <f>_xlfn.XLOOKUP(Table35[[#This Row],[Subject Id]],'T1 Blood'!A:A,'T1 Blood'!H:H)</f>
        <v>2023-02-19</v>
      </c>
      <c r="L498" s="49" t="e">
        <f>_xlfn.XLOOKUP(Table35[[#This Row],[Subject Id]],'T1 Assayed'!A:A,'T1 Assayed'!D:D)</f>
        <v>#N/A</v>
      </c>
      <c r="M498" s="49" t="s">
        <v>38</v>
      </c>
      <c r="N498" s="49" t="s">
        <v>492</v>
      </c>
      <c r="O498" s="49" t="str">
        <f>_xlfn.XLOOKUP((CONCATENATE(Table35[[#This Row],[Subject Id]],"-T1")),'In the Lab'!A:A,'In the Lab'!G:G)</f>
        <v>yes</v>
      </c>
      <c r="P498" s="42" t="e">
        <f>_xlfn.XLOOKUP(Table35[[#This Row],[Subject Id]],'TPD Blood'!A:A,'TPD Blood'!B:B)</f>
        <v>#N/A</v>
      </c>
      <c r="Q498" s="42" t="e">
        <f>_xlfn.XLOOKUP(Table35[[#This Row],[Subject Id]],'TPD Assayed'!A:A,'TPD Assayed'!C:C)</f>
        <v>#N/A</v>
      </c>
      <c r="V498"/>
      <c r="Y498"/>
      <c r="Z498"/>
      <c r="AA498"/>
      <c r="AB498"/>
    </row>
    <row r="499" spans="1:28">
      <c r="A499" t="s">
        <v>606</v>
      </c>
      <c r="B499" t="str">
        <f>MID(Table35[[#This Row],[Subject Id]],13,1)</f>
        <v>N</v>
      </c>
      <c r="C499" t="str">
        <f>_xlfn.XLOOKUP(Table35[[#This Row],[Subject Id]],Table2[Subject Id],Table2[Event date])</f>
        <v>2022-08-08</v>
      </c>
      <c r="D499" s="37" t="str">
        <f>_xlfn.XLOOKUP(Table35[[#This Row],[Subject Id]],'T0 Blood'!A:A,'T0 Blood'!I:I)</f>
        <v>014-1906-0</v>
      </c>
      <c r="E499" s="37" t="str">
        <f>_xlfn.XLOOKUP(Table35[[#This Row],[Subject Id]],'T0 Blood'!A:A,'T0 Blood'!H:H)</f>
        <v>2022-08-08</v>
      </c>
      <c r="F499" s="69" t="str">
        <f>_xlfn.XLOOKUP(Table35[[#This Row],[Subject Id]],T0Assayed!D:D,T0Assayed!F:F)</f>
        <v>OH2023_018</v>
      </c>
      <c r="G499" s="39" t="s">
        <v>23</v>
      </c>
      <c r="H499" s="37" t="e">
        <v>#N/A</v>
      </c>
      <c r="I499" s="38" t="str">
        <f>_xlfn.XLOOKUP((CONCATENATE(Table35[[#This Row],[Subject Id]],"-T0")),'In the Lab'!A:A,'In the Lab'!G:G)</f>
        <v>yes</v>
      </c>
      <c r="J499" s="49">
        <f>_xlfn.XLOOKUP(Table35[[#This Row],[Subject Id]],'T1 Blood'!A:A,'T1 Blood'!I:I)</f>
        <v>0</v>
      </c>
      <c r="K499" s="49" t="str">
        <f>_xlfn.XLOOKUP(Table35[[#This Row],[Subject Id]],'T1 Blood'!A:A,'T1 Blood'!H:H)</f>
        <v>not Done</v>
      </c>
      <c r="L499" s="49" t="e">
        <f>_xlfn.XLOOKUP(Table35[[#This Row],[Subject Id]],'T1 Assayed'!A:A,'T1 Assayed'!D:D)</f>
        <v>#N/A</v>
      </c>
      <c r="M499" s="49" t="s">
        <v>23</v>
      </c>
      <c r="N499" s="49" t="s">
        <v>243</v>
      </c>
      <c r="O499" s="49" t="e">
        <f>_xlfn.XLOOKUP((CONCATENATE(Table35[[#This Row],[Subject Id]],"-T1")),'In the Lab'!A:A,'In the Lab'!G:G)</f>
        <v>#N/A</v>
      </c>
      <c r="P499" s="42" t="str">
        <f>_xlfn.XLOOKUP(Table35[[#This Row],[Subject Id]],'TPD Blood'!A:A,'TPD Blood'!B:B)</f>
        <v>014-1906-PD</v>
      </c>
      <c r="Q499" s="42" t="e">
        <f>_xlfn.XLOOKUP(Table35[[#This Row],[Subject Id]],'TPD Assayed'!A:A,'TPD Assayed'!C:C)</f>
        <v>#N/A</v>
      </c>
      <c r="R499" s="42" t="s">
        <v>23</v>
      </c>
      <c r="V499"/>
      <c r="Y499"/>
      <c r="Z499"/>
      <c r="AA499"/>
      <c r="AB499"/>
    </row>
    <row r="500" spans="1:28">
      <c r="A500" t="s">
        <v>607</v>
      </c>
      <c r="B500" t="str">
        <f>MID(Table35[[#This Row],[Subject Id]],13,1)</f>
        <v>N</v>
      </c>
      <c r="C500" t="str">
        <f>_xlfn.XLOOKUP(Table35[[#This Row],[Subject Id]],Table2[Subject Id],Table2[Event date])</f>
        <v>2022-05-31</v>
      </c>
      <c r="D500" s="37" t="str">
        <f>_xlfn.XLOOKUP(Table35[[#This Row],[Subject Id]],'T0 Blood'!A:A,'T0 Blood'!I:I)</f>
        <v>016-1111-0</v>
      </c>
      <c r="E500" s="37" t="str">
        <f>_xlfn.XLOOKUP(Table35[[#This Row],[Subject Id]],'T0 Blood'!A:A,'T0 Blood'!H:H)</f>
        <v>2022-05-31</v>
      </c>
      <c r="F500" s="69" t="str">
        <f>_xlfn.XLOOKUP(Table35[[#This Row],[Subject Id]],T0Assayed!D:D,T0Assayed!F:F)</f>
        <v>OH2023_018</v>
      </c>
      <c r="G500" s="39" t="s">
        <v>598</v>
      </c>
      <c r="H500" s="37" t="s">
        <v>608</v>
      </c>
      <c r="I500" s="38" t="str">
        <f>_xlfn.XLOOKUP((CONCATENATE(Table35[[#This Row],[Subject Id]],"-T0")),'In the Lab'!A:A,'In the Lab'!G:G)</f>
        <v>yes</v>
      </c>
      <c r="J500" s="49" t="e">
        <f>_xlfn.XLOOKUP(Table35[[#This Row],[Subject Id]],'T1 Blood'!A:A,'T1 Blood'!I:I)</f>
        <v>#N/A</v>
      </c>
      <c r="K500" s="49" t="e">
        <f>_xlfn.XLOOKUP(Table35[[#This Row],[Subject Id]],'T1 Blood'!A:A,'T1 Blood'!H:H)</f>
        <v>#N/A</v>
      </c>
      <c r="L500" s="49" t="e">
        <f>_xlfn.XLOOKUP(Table35[[#This Row],[Subject Id]],'T1 Assayed'!A:A,'T1 Assayed'!D:D)</f>
        <v>#N/A</v>
      </c>
      <c r="M500" s="49" t="e">
        <v>#N/A</v>
      </c>
      <c r="N500" s="49" t="e">
        <v>#N/A</v>
      </c>
      <c r="O500" s="49" t="e">
        <f>_xlfn.XLOOKUP((CONCATENATE(Table35[[#This Row],[Subject Id]],"-T1")),'In the Lab'!A:A,'In the Lab'!G:G)</f>
        <v>#N/A</v>
      </c>
      <c r="P500" s="42" t="e">
        <f>_xlfn.XLOOKUP(Table35[[#This Row],[Subject Id]],'TPD Blood'!A:A,'TPD Blood'!B:B)</f>
        <v>#N/A</v>
      </c>
      <c r="Q500" s="42" t="e">
        <f>_xlfn.XLOOKUP(Table35[[#This Row],[Subject Id]],'TPD Assayed'!A:A,'TPD Assayed'!C:C)</f>
        <v>#N/A</v>
      </c>
      <c r="V500"/>
      <c r="Y500"/>
      <c r="Z500"/>
      <c r="AA500"/>
      <c r="AB500"/>
    </row>
    <row r="501" spans="1:28">
      <c r="A501" t="s">
        <v>609</v>
      </c>
      <c r="B501" t="str">
        <f>MID(Table35[[#This Row],[Subject Id]],13,1)</f>
        <v>N</v>
      </c>
      <c r="C501" t="str">
        <f>_xlfn.XLOOKUP(Table35[[#This Row],[Subject Id]],Table2[Subject Id],Table2[Event date])</f>
        <v>2022-08-17</v>
      </c>
      <c r="D501" s="37" t="str">
        <f>_xlfn.XLOOKUP(Table35[[#This Row],[Subject Id]],'T0 Blood'!A:A,'T0 Blood'!I:I)</f>
        <v>031-6002-0</v>
      </c>
      <c r="E501" s="37" t="str">
        <f>_xlfn.XLOOKUP(Table35[[#This Row],[Subject Id]],'T0 Blood'!A:A,'T0 Blood'!H:H)</f>
        <v>2022-08-17</v>
      </c>
      <c r="F501" s="69" t="str">
        <f>_xlfn.XLOOKUP(Table35[[#This Row],[Subject Id]],T0Assayed!D:D,T0Assayed!F:F)</f>
        <v>OH2023_018</v>
      </c>
      <c r="G501" s="39" t="s">
        <v>598</v>
      </c>
      <c r="H501" s="37">
        <v>0</v>
      </c>
      <c r="I501" s="38" t="str">
        <f>_xlfn.XLOOKUP((CONCATENATE(Table35[[#This Row],[Subject Id]],"-T0")),'In the Lab'!A:A,'In the Lab'!G:G)</f>
        <v>yes</v>
      </c>
      <c r="J501" s="49" t="str">
        <f>_xlfn.XLOOKUP(Table35[[#This Row],[Subject Id]],'T1 Blood'!A:A,'T1 Blood'!I:I)</f>
        <v>031-6002-1</v>
      </c>
      <c r="K501" s="49" t="str">
        <f>_xlfn.XLOOKUP(Table35[[#This Row],[Subject Id]],'T1 Blood'!A:A,'T1 Blood'!H:H)</f>
        <v>2022-09-12</v>
      </c>
      <c r="L501" s="49" t="str">
        <f>_xlfn.XLOOKUP(Table35[[#This Row],[Subject Id]],'T1 Assayed'!A:A,'T1 Assayed'!D:D)</f>
        <v>OH2023_031</v>
      </c>
      <c r="M501" s="49" t="s">
        <v>23</v>
      </c>
      <c r="N501" s="49">
        <v>0</v>
      </c>
      <c r="O501" s="49" t="str">
        <f>_xlfn.XLOOKUP((CONCATENATE(Table35[[#This Row],[Subject Id]],"-T1")),'In the Lab'!A:A,'In the Lab'!G:G)</f>
        <v>yes</v>
      </c>
      <c r="P501" s="42" t="e">
        <f>_xlfn.XLOOKUP(Table35[[#This Row],[Subject Id]],'TPD Blood'!A:A,'TPD Blood'!B:B)</f>
        <v>#N/A</v>
      </c>
      <c r="Q501" s="42" t="e">
        <f>_xlfn.XLOOKUP(Table35[[#This Row],[Subject Id]],'TPD Assayed'!A:A,'TPD Assayed'!C:C)</f>
        <v>#N/A</v>
      </c>
      <c r="V501"/>
      <c r="Y501"/>
      <c r="Z501"/>
      <c r="AA501"/>
      <c r="AB501"/>
    </row>
    <row r="502" spans="1:28">
      <c r="A502" t="s">
        <v>610</v>
      </c>
      <c r="B502" t="str">
        <f>MID(Table35[[#This Row],[Subject Id]],13,1)</f>
        <v>N</v>
      </c>
      <c r="C502" t="str">
        <f>_xlfn.XLOOKUP(Table35[[#This Row],[Subject Id]],Table2[Subject Id],Table2[Event date])</f>
        <v>2022-06-30</v>
      </c>
      <c r="D502" s="37" t="str">
        <f>_xlfn.XLOOKUP(Table35[[#This Row],[Subject Id]],'T0 Blood'!A:A,'T0 Blood'!I:I)</f>
        <v>153-1337-0</v>
      </c>
      <c r="E502" s="37" t="str">
        <f>_xlfn.XLOOKUP(Table35[[#This Row],[Subject Id]],'T0 Blood'!A:A,'T0 Blood'!H:H)</f>
        <v>2022-06-30</v>
      </c>
      <c r="F502" s="69" t="str">
        <f>_xlfn.XLOOKUP(Table35[[#This Row],[Subject Id]],T0Assayed!D:D,T0Assayed!F:F)</f>
        <v>OH2023_018</v>
      </c>
      <c r="G502" s="39" t="s">
        <v>598</v>
      </c>
      <c r="H502" s="37" t="s">
        <v>611</v>
      </c>
      <c r="I502" s="38" t="str">
        <f>_xlfn.XLOOKUP((CONCATENATE(Table35[[#This Row],[Subject Id]],"-T0")),'In the Lab'!A:A,'In the Lab'!G:G)</f>
        <v>yes</v>
      </c>
      <c r="J502" s="49" t="e">
        <f>_xlfn.XLOOKUP(Table35[[#This Row],[Subject Id]],'T1 Blood'!A:A,'T1 Blood'!I:I)</f>
        <v>#N/A</v>
      </c>
      <c r="K502" s="49" t="e">
        <f>_xlfn.XLOOKUP(Table35[[#This Row],[Subject Id]],'T1 Blood'!A:A,'T1 Blood'!H:H)</f>
        <v>#N/A</v>
      </c>
      <c r="L502" s="49" t="e">
        <f>_xlfn.XLOOKUP(Table35[[#This Row],[Subject Id]],'T1 Assayed'!A:A,'T1 Assayed'!D:D)</f>
        <v>#N/A</v>
      </c>
      <c r="M502" s="49" t="e">
        <v>#N/A</v>
      </c>
      <c r="N502" s="49" t="e">
        <v>#N/A</v>
      </c>
      <c r="O502" s="49" t="e">
        <f>_xlfn.XLOOKUP((CONCATENATE(Table35[[#This Row],[Subject Id]],"-T1")),'In the Lab'!A:A,'In the Lab'!G:G)</f>
        <v>#N/A</v>
      </c>
      <c r="P502" s="42" t="e">
        <f>_xlfn.XLOOKUP(Table35[[#This Row],[Subject Id]],'TPD Blood'!A:A,'TPD Blood'!B:B)</f>
        <v>#N/A</v>
      </c>
      <c r="Q502" s="42" t="e">
        <f>_xlfn.XLOOKUP(Table35[[#This Row],[Subject Id]],'TPD Assayed'!A:A,'TPD Assayed'!C:C)</f>
        <v>#N/A</v>
      </c>
      <c r="V502"/>
      <c r="Y502"/>
      <c r="Z502"/>
      <c r="AA502"/>
      <c r="AB502"/>
    </row>
    <row r="503" spans="1:28">
      <c r="A503" t="s">
        <v>612</v>
      </c>
      <c r="B503" t="str">
        <f>MID(Table35[[#This Row],[Subject Id]],13,1)</f>
        <v>N</v>
      </c>
      <c r="C503" t="str">
        <f>_xlfn.XLOOKUP(Table35[[#This Row],[Subject Id]],Table2[Subject Id],Table2[Event date])</f>
        <v>2022-12-14</v>
      </c>
      <c r="D503" s="37" t="str">
        <f>_xlfn.XLOOKUP(Table35[[#This Row],[Subject Id]],'T0 Blood'!A:A,'T0 Blood'!I:I)</f>
        <v>025-7515-0</v>
      </c>
      <c r="E503" s="37" t="str">
        <f>_xlfn.XLOOKUP(Table35[[#This Row],[Subject Id]],'T0 Blood'!A:A,'T0 Blood'!H:H)</f>
        <v>2022-12-16</v>
      </c>
      <c r="F503" s="69" t="str">
        <f>_xlfn.XLOOKUP(Table35[[#This Row],[Subject Id]],T0Assayed!D:D,T0Assayed!F:F)</f>
        <v>OH2023_020</v>
      </c>
      <c r="G503" s="39" t="s">
        <v>436</v>
      </c>
      <c r="H503" s="37" t="e">
        <v>#N/A</v>
      </c>
      <c r="I503" s="38" t="str">
        <f>_xlfn.XLOOKUP((CONCATENATE(Table35[[#This Row],[Subject Id]],"-T0")),'In the Lab'!A:A,'In the Lab'!G:G)</f>
        <v>yes</v>
      </c>
      <c r="J503" s="49" t="str">
        <f>_xlfn.XLOOKUP(Table35[[#This Row],[Subject Id]],'T1 Blood'!A:A,'T1 Blood'!I:I)</f>
        <v>025-7515-1</v>
      </c>
      <c r="K503" s="49" t="str">
        <f>_xlfn.XLOOKUP(Table35[[#This Row],[Subject Id]],'T1 Blood'!A:A,'T1 Blood'!H:H)</f>
        <v>2023-01-25</v>
      </c>
      <c r="L503" s="49" t="e">
        <f>_xlfn.XLOOKUP(Table35[[#This Row],[Subject Id]],'T1 Assayed'!A:A,'T1 Assayed'!D:D)</f>
        <v>#N/A</v>
      </c>
      <c r="M503" s="49" t="s">
        <v>38</v>
      </c>
      <c r="N503" s="49" t="s">
        <v>613</v>
      </c>
      <c r="O503" s="49" t="e">
        <f>_xlfn.XLOOKUP((CONCATENATE(Table35[[#This Row],[Subject Id]],"-T1")),'In the Lab'!A:A,'In the Lab'!G:G)</f>
        <v>#N/A</v>
      </c>
      <c r="P503" s="42" t="e">
        <f>_xlfn.XLOOKUP(Table35[[#This Row],[Subject Id]],'TPD Blood'!A:A,'TPD Blood'!B:B)</f>
        <v>#N/A</v>
      </c>
      <c r="Q503" s="42" t="e">
        <f>_xlfn.XLOOKUP(Table35[[#This Row],[Subject Id]],'TPD Assayed'!A:A,'TPD Assayed'!C:C)</f>
        <v>#N/A</v>
      </c>
      <c r="V503"/>
      <c r="Y503"/>
      <c r="Z503"/>
      <c r="AA503"/>
      <c r="AB503"/>
    </row>
    <row r="504" spans="1:28">
      <c r="A504" t="s">
        <v>614</v>
      </c>
      <c r="B504" t="str">
        <f>MID(Table35[[#This Row],[Subject Id]],13,1)</f>
        <v>N</v>
      </c>
      <c r="C504" t="str">
        <f>_xlfn.XLOOKUP(Table35[[#This Row],[Subject Id]],Table2[Subject Id],Table2[Event date])</f>
        <v>2022-12-05</v>
      </c>
      <c r="D504" s="37" t="str">
        <f>_xlfn.XLOOKUP(Table35[[#This Row],[Subject Id]],'T0 Blood'!A:A,'T0 Blood'!I:I)</f>
        <v>014-1908-0</v>
      </c>
      <c r="E504" s="37" t="str">
        <f>_xlfn.XLOOKUP(Table35[[#This Row],[Subject Id]],'T0 Blood'!A:A,'T0 Blood'!H:H)</f>
        <v>2022-12-05</v>
      </c>
      <c r="F504" s="69" t="str">
        <f>_xlfn.XLOOKUP(Table35[[#This Row],[Subject Id]],T0Assayed!D:D,T0Assayed!F:F)</f>
        <v>OH2023_020</v>
      </c>
      <c r="G504" s="39" t="s">
        <v>23</v>
      </c>
      <c r="H504" s="37" t="s">
        <v>615</v>
      </c>
      <c r="I504" s="38" t="str">
        <f>_xlfn.XLOOKUP((CONCATENATE(Table35[[#This Row],[Subject Id]],"-T0")),'In the Lab'!A:A,'In the Lab'!G:G)</f>
        <v>yes</v>
      </c>
      <c r="J504" s="49" t="str">
        <f>_xlfn.XLOOKUP(Table35[[#This Row],[Subject Id]],'T1 Blood'!A:A,'T1 Blood'!I:I)</f>
        <v>014-1908-1</v>
      </c>
      <c r="K504" s="49" t="str">
        <f>_xlfn.XLOOKUP(Table35[[#This Row],[Subject Id]],'T1 Blood'!A:A,'T1 Blood'!H:H)</f>
        <v>2022-12-26</v>
      </c>
      <c r="L504" s="49" t="e">
        <f>_xlfn.XLOOKUP(Table35[[#This Row],[Subject Id]],'T1 Assayed'!A:A,'T1 Assayed'!D:D)</f>
        <v>#N/A</v>
      </c>
      <c r="M504" s="49" t="s">
        <v>23</v>
      </c>
      <c r="N504" s="49" t="s">
        <v>423</v>
      </c>
      <c r="O504" s="49" t="str">
        <f>_xlfn.XLOOKUP((CONCATENATE(Table35[[#This Row],[Subject Id]],"-T1")),'In the Lab'!A:A,'In the Lab'!G:G)</f>
        <v>yes</v>
      </c>
      <c r="P504" s="42" t="e">
        <f>_xlfn.XLOOKUP(Table35[[#This Row],[Subject Id]],'TPD Blood'!A:A,'TPD Blood'!B:B)</f>
        <v>#N/A</v>
      </c>
      <c r="Q504" s="42" t="e">
        <f>_xlfn.XLOOKUP(Table35[[#This Row],[Subject Id]],'TPD Assayed'!A:A,'TPD Assayed'!C:C)</f>
        <v>#N/A</v>
      </c>
      <c r="V504"/>
      <c r="Y504"/>
      <c r="Z504"/>
      <c r="AA504"/>
      <c r="AB504"/>
    </row>
    <row r="505" spans="1:28">
      <c r="A505" t="s">
        <v>616</v>
      </c>
      <c r="B505" t="str">
        <f>MID(Table35[[#This Row],[Subject Id]],13,1)</f>
        <v>N</v>
      </c>
      <c r="C505" t="str">
        <f>_xlfn.XLOOKUP(Table35[[#This Row],[Subject Id]],Table2[Subject Id],Table2[Event date])</f>
        <v>2022-11-28</v>
      </c>
      <c r="D505" s="37" t="str">
        <f>_xlfn.XLOOKUP(Table35[[#This Row],[Subject Id]],'T0 Blood'!A:A,'T0 Blood'!I:I)</f>
        <v>025-7514-0</v>
      </c>
      <c r="E505" s="37" t="str">
        <f>_xlfn.XLOOKUP(Table35[[#This Row],[Subject Id]],'T0 Blood'!A:A,'T0 Blood'!H:H)</f>
        <v>2022-12-05</v>
      </c>
      <c r="F505" s="69" t="str">
        <f>_xlfn.XLOOKUP(Table35[[#This Row],[Subject Id]],T0Assayed!D:D,T0Assayed!F:F)</f>
        <v>OH2023_022</v>
      </c>
      <c r="G505" s="39" t="s">
        <v>23</v>
      </c>
      <c r="H505" s="37" t="s">
        <v>617</v>
      </c>
      <c r="I505" s="38" t="str">
        <f>_xlfn.XLOOKUP((CONCATENATE(Table35[[#This Row],[Subject Id]],"-T0")),'In the Lab'!A:A,'In the Lab'!G:G)</f>
        <v>yes</v>
      </c>
      <c r="J505" s="49" t="str">
        <f>_xlfn.XLOOKUP(Table35[[#This Row],[Subject Id]],'T1 Blood'!A:A,'T1 Blood'!I:I)</f>
        <v>025-7514-1</v>
      </c>
      <c r="K505" s="49" t="str">
        <f>_xlfn.XLOOKUP(Table35[[#This Row],[Subject Id]],'T1 Blood'!A:A,'T1 Blood'!H:H)</f>
        <v>2023-01-09</v>
      </c>
      <c r="L505" s="49" t="e">
        <f>_xlfn.XLOOKUP(Table35[[#This Row],[Subject Id]],'T1 Assayed'!A:A,'T1 Assayed'!D:D)</f>
        <v>#N/A</v>
      </c>
      <c r="M505" s="49" t="s">
        <v>23</v>
      </c>
      <c r="N505" s="49" t="s">
        <v>423</v>
      </c>
      <c r="O505" s="49" t="str">
        <f>_xlfn.XLOOKUP((CONCATENATE(Table35[[#This Row],[Subject Id]],"-T1")),'In the Lab'!A:A,'In the Lab'!G:G)</f>
        <v>yes</v>
      </c>
      <c r="P505" s="42" t="e">
        <f>_xlfn.XLOOKUP(Table35[[#This Row],[Subject Id]],'TPD Blood'!A:A,'TPD Blood'!B:B)</f>
        <v>#N/A</v>
      </c>
      <c r="Q505" s="42" t="e">
        <f>_xlfn.XLOOKUP(Table35[[#This Row],[Subject Id]],'TPD Assayed'!A:A,'TPD Assayed'!C:C)</f>
        <v>#N/A</v>
      </c>
      <c r="V505"/>
      <c r="Y505"/>
      <c r="Z505"/>
      <c r="AA505"/>
      <c r="AB505"/>
    </row>
    <row r="506" spans="1:28">
      <c r="A506" t="s">
        <v>618</v>
      </c>
      <c r="B506" t="str">
        <f>MID(Table35[[#This Row],[Subject Id]],13,1)</f>
        <v>N</v>
      </c>
      <c r="C506" t="str">
        <f>_xlfn.XLOOKUP(Table35[[#This Row],[Subject Id]],Table2[Subject Id],Table2[Event date])</f>
        <v>2022-11-07</v>
      </c>
      <c r="D506" s="37" t="str">
        <f>_xlfn.XLOOKUP(Table35[[#This Row],[Subject Id]],'T0 Blood'!A:A,'T0 Blood'!I:I)</f>
        <v>001-1009-0</v>
      </c>
      <c r="E506" s="37" t="str">
        <f>_xlfn.XLOOKUP(Table35[[#This Row],[Subject Id]],'T0 Blood'!A:A,'T0 Blood'!H:H)</f>
        <v>2022-11-07</v>
      </c>
      <c r="F506" s="69" t="str">
        <f>_xlfn.XLOOKUP(Table35[[#This Row],[Subject Id]],T0Assayed!D:D,T0Assayed!F:F)</f>
        <v>OH2023_022</v>
      </c>
      <c r="G506" s="39" t="s">
        <v>23</v>
      </c>
      <c r="H506" s="37" t="s">
        <v>619</v>
      </c>
      <c r="I506" s="38" t="str">
        <f>_xlfn.XLOOKUP((CONCATENATE(Table35[[#This Row],[Subject Id]],"-T0")),'In the Lab'!A:A,'In the Lab'!G:G)</f>
        <v>yes</v>
      </c>
      <c r="J506" s="49" t="str">
        <f>_xlfn.XLOOKUP(Table35[[#This Row],[Subject Id]],'T1 Blood'!A:A,'T1 Blood'!I:I)</f>
        <v>001-1009-1</v>
      </c>
      <c r="K506" s="49" t="str">
        <f>_xlfn.XLOOKUP(Table35[[#This Row],[Subject Id]],'T1 Blood'!A:A,'T1 Blood'!H:H)</f>
        <v>2023-02-12</v>
      </c>
      <c r="L506" s="49" t="e">
        <f>_xlfn.XLOOKUP(Table35[[#This Row],[Subject Id]],'T1 Assayed'!A:A,'T1 Assayed'!D:D)</f>
        <v>#N/A</v>
      </c>
      <c r="M506" s="49" t="e">
        <v>#N/A</v>
      </c>
      <c r="N506" s="49" t="e">
        <v>#N/A</v>
      </c>
      <c r="O506" s="49" t="str">
        <f>_xlfn.XLOOKUP((CONCATENATE(Table35[[#This Row],[Subject Id]],"-T1")),'In the Lab'!A:A,'In the Lab'!G:G)</f>
        <v>yes</v>
      </c>
      <c r="P506" s="42" t="e">
        <f>_xlfn.XLOOKUP(Table35[[#This Row],[Subject Id]],'TPD Blood'!A:A,'TPD Blood'!B:B)</f>
        <v>#N/A</v>
      </c>
      <c r="Q506" s="42" t="e">
        <f>_xlfn.XLOOKUP(Table35[[#This Row],[Subject Id]],'TPD Assayed'!A:A,'TPD Assayed'!C:C)</f>
        <v>#N/A</v>
      </c>
      <c r="V506"/>
      <c r="Y506"/>
      <c r="Z506"/>
      <c r="AA506"/>
      <c r="AB506"/>
    </row>
    <row r="507" spans="1:28">
      <c r="A507" t="s">
        <v>620</v>
      </c>
      <c r="B507" t="str">
        <f>MID(Table35[[#This Row],[Subject Id]],13,1)</f>
        <v>N</v>
      </c>
      <c r="C507" t="str">
        <f>_xlfn.XLOOKUP(Table35[[#This Row],[Subject Id]],Table2[Subject Id],Table2[Event date])</f>
        <v>2022-10-25</v>
      </c>
      <c r="D507" s="37" t="str">
        <f>_xlfn.XLOOKUP(Table35[[#This Row],[Subject Id]],'T0 Blood'!A:A,'T0 Blood'!I:I)</f>
        <v>003-1346-0</v>
      </c>
      <c r="E507" s="37" t="str">
        <f>_xlfn.XLOOKUP(Table35[[#This Row],[Subject Id]],'T0 Blood'!A:A,'T0 Blood'!H:H)</f>
        <v>2022-11-03</v>
      </c>
      <c r="F507" s="69" t="str">
        <f>_xlfn.XLOOKUP(Table35[[#This Row],[Subject Id]],T0Assayed!D:D,T0Assayed!F:F)</f>
        <v>OH2023_022</v>
      </c>
      <c r="G507" s="39" t="s">
        <v>23</v>
      </c>
      <c r="H507" s="37" t="s">
        <v>619</v>
      </c>
      <c r="I507" s="38" t="str">
        <f>_xlfn.XLOOKUP((CONCATENATE(Table35[[#This Row],[Subject Id]],"-T0")),'In the Lab'!A:A,'In the Lab'!G:G)</f>
        <v>yes</v>
      </c>
      <c r="J507" s="49" t="str">
        <f>_xlfn.XLOOKUP(Table35[[#This Row],[Subject Id]],'T1 Blood'!A:A,'T1 Blood'!I:I)</f>
        <v>003-1346-1</v>
      </c>
      <c r="K507" s="49" t="str">
        <f>_xlfn.XLOOKUP(Table35[[#This Row],[Subject Id]],'T1 Blood'!A:A,'T1 Blood'!H:H)</f>
        <v>2022-11-24</v>
      </c>
      <c r="L507" s="49" t="e">
        <f>_xlfn.XLOOKUP(Table35[[#This Row],[Subject Id]],'T1 Assayed'!A:A,'T1 Assayed'!D:D)</f>
        <v>#N/A</v>
      </c>
      <c r="M507" s="49" t="s">
        <v>23</v>
      </c>
      <c r="N507" s="49" t="s">
        <v>423</v>
      </c>
      <c r="O507" s="49" t="str">
        <f>_xlfn.XLOOKUP((CONCATENATE(Table35[[#This Row],[Subject Id]],"-T1")),'In the Lab'!A:A,'In the Lab'!G:G)</f>
        <v>yes</v>
      </c>
      <c r="P507" s="42" t="e">
        <f>_xlfn.XLOOKUP(Table35[[#This Row],[Subject Id]],'TPD Blood'!A:A,'TPD Blood'!B:B)</f>
        <v>#N/A</v>
      </c>
      <c r="Q507" s="42" t="e">
        <f>_xlfn.XLOOKUP(Table35[[#This Row],[Subject Id]],'TPD Assayed'!A:A,'TPD Assayed'!C:C)</f>
        <v>#N/A</v>
      </c>
      <c r="V507"/>
      <c r="Y507"/>
      <c r="Z507"/>
      <c r="AA507"/>
      <c r="AB507"/>
    </row>
    <row r="508" spans="1:28">
      <c r="A508" t="s">
        <v>621</v>
      </c>
      <c r="B508" t="str">
        <f>MID(Table35[[#This Row],[Subject Id]],13,1)</f>
        <v>N</v>
      </c>
      <c r="C508" t="str">
        <f>_xlfn.XLOOKUP(Table35[[#This Row],[Subject Id]],Table2[Subject Id],Table2[Event date])</f>
        <v>2022-12-25</v>
      </c>
      <c r="D508" s="37" t="str">
        <f>_xlfn.XLOOKUP(Table35[[#This Row],[Subject Id]],'T0 Blood'!A:A,'T0 Blood'!I:I)</f>
        <v>013-1822-0</v>
      </c>
      <c r="E508" s="37" t="str">
        <f>_xlfn.XLOOKUP(Table35[[#This Row],[Subject Id]],'T0 Blood'!A:A,'T0 Blood'!H:H)</f>
        <v>2022-12-25</v>
      </c>
      <c r="F508" s="69" t="str">
        <f>_xlfn.XLOOKUP(Table35[[#This Row],[Subject Id]],T0Assayed!D:D,T0Assayed!F:F)</f>
        <v>OH2023_022</v>
      </c>
      <c r="G508" s="39" t="s">
        <v>23</v>
      </c>
      <c r="H508" s="37" t="s">
        <v>622</v>
      </c>
      <c r="I508" s="38" t="str">
        <f>_xlfn.XLOOKUP((CONCATENATE(Table35[[#This Row],[Subject Id]],"-T0")),'In the Lab'!A:A,'In the Lab'!G:G)</f>
        <v>yes</v>
      </c>
      <c r="J508" s="49" t="str">
        <f>_xlfn.XLOOKUP(Table35[[#This Row],[Subject Id]],'T1 Blood'!A:A,'T1 Blood'!I:I)</f>
        <v>013-1822-1</v>
      </c>
      <c r="K508" s="49" t="str">
        <f>_xlfn.XLOOKUP(Table35[[#This Row],[Subject Id]],'T1 Blood'!A:A,'T1 Blood'!H:H)</f>
        <v>2023-01-22</v>
      </c>
      <c r="L508" s="49" t="e">
        <f>_xlfn.XLOOKUP(Table35[[#This Row],[Subject Id]],'T1 Assayed'!A:A,'T1 Assayed'!D:D)</f>
        <v>#N/A</v>
      </c>
      <c r="M508" s="49" t="s">
        <v>23</v>
      </c>
      <c r="N508" s="49" t="s">
        <v>423</v>
      </c>
      <c r="O508" s="49" t="str">
        <f>_xlfn.XLOOKUP((CONCATENATE(Table35[[#This Row],[Subject Id]],"-T1")),'In the Lab'!A:A,'In the Lab'!G:G)</f>
        <v>yes</v>
      </c>
      <c r="P508" s="42" t="e">
        <f>_xlfn.XLOOKUP(Table35[[#This Row],[Subject Id]],'TPD Blood'!A:A,'TPD Blood'!B:B)</f>
        <v>#N/A</v>
      </c>
      <c r="Q508" s="42" t="e">
        <f>_xlfn.XLOOKUP(Table35[[#This Row],[Subject Id]],'TPD Assayed'!A:A,'TPD Assayed'!C:C)</f>
        <v>#N/A</v>
      </c>
      <c r="V508"/>
      <c r="Y508"/>
      <c r="Z508"/>
      <c r="AA508"/>
      <c r="AB508"/>
    </row>
    <row r="509" spans="1:28">
      <c r="A509" t="s">
        <v>623</v>
      </c>
      <c r="B509" t="str">
        <f>MID(Table35[[#This Row],[Subject Id]],13,1)</f>
        <v>N</v>
      </c>
      <c r="C509" t="str">
        <f>_xlfn.XLOOKUP(Table35[[#This Row],[Subject Id]],Table2[Subject Id],Table2[Event date])</f>
        <v>2023-02-15</v>
      </c>
      <c r="D509" s="37" t="str">
        <f>_xlfn.XLOOKUP(Table35[[#This Row],[Subject Id]],'T0 Blood'!A:A,'T0 Blood'!I:I)</f>
        <v>013-1828-0</v>
      </c>
      <c r="E509" s="37" t="str">
        <f>_xlfn.XLOOKUP(Table35[[#This Row],[Subject Id]],'T0 Blood'!A:A,'T0 Blood'!H:H)</f>
        <v>2023-02-15</v>
      </c>
      <c r="F509" s="69" t="str">
        <f>_xlfn.XLOOKUP(Table35[[#This Row],[Subject Id]],T0Assayed!D:D,T0Assayed!F:F)</f>
        <v>OH2023_022</v>
      </c>
      <c r="G509" s="39" t="s">
        <v>23</v>
      </c>
      <c r="H509" s="37" t="s">
        <v>619</v>
      </c>
      <c r="I509" s="38" t="str">
        <f>_xlfn.XLOOKUP((CONCATENATE(Table35[[#This Row],[Subject Id]],"-T0")),'In the Lab'!A:A,'In the Lab'!G:G)</f>
        <v>yes</v>
      </c>
      <c r="J509" s="49" t="str">
        <f>_xlfn.XLOOKUP(Table35[[#This Row],[Subject Id]],'T1 Blood'!A:A,'T1 Blood'!I:I)</f>
        <v>013-1828-1</v>
      </c>
      <c r="K509" s="49" t="str">
        <f>_xlfn.XLOOKUP(Table35[[#This Row],[Subject Id]],'T1 Blood'!A:A,'T1 Blood'!H:H)</f>
        <v>2023-03-08</v>
      </c>
      <c r="L509" s="49" t="str">
        <f>_xlfn.XLOOKUP(Table35[[#This Row],[Subject Id]],'T1 Assayed'!A:A,'T1 Assayed'!D:D)</f>
        <v>OH2023_029</v>
      </c>
      <c r="M509" s="49" t="s">
        <v>23</v>
      </c>
      <c r="N509" s="49" t="s">
        <v>508</v>
      </c>
      <c r="O509" s="49" t="str">
        <f>_xlfn.XLOOKUP((CONCATENATE(Table35[[#This Row],[Subject Id]],"-T1")),'In the Lab'!A:A,'In the Lab'!G:G)</f>
        <v>yes</v>
      </c>
      <c r="P509" s="42" t="e">
        <f>_xlfn.XLOOKUP(Table35[[#This Row],[Subject Id]],'TPD Blood'!A:A,'TPD Blood'!B:B)</f>
        <v>#N/A</v>
      </c>
      <c r="Q509" s="42" t="e">
        <f>_xlfn.XLOOKUP(Table35[[#This Row],[Subject Id]],'TPD Assayed'!A:A,'TPD Assayed'!C:C)</f>
        <v>#N/A</v>
      </c>
      <c r="V509"/>
      <c r="Y509"/>
      <c r="Z509"/>
      <c r="AA509"/>
      <c r="AB509"/>
    </row>
    <row r="510" spans="1:28">
      <c r="A510" t="s">
        <v>624</v>
      </c>
      <c r="B510" t="str">
        <f>MID(Table35[[#This Row],[Subject Id]],13,1)</f>
        <v>N</v>
      </c>
      <c r="C510" t="str">
        <f>_xlfn.XLOOKUP(Table35[[#This Row],[Subject Id]],Table2[Subject Id],Table2[Event date])</f>
        <v>2023-02-16</v>
      </c>
      <c r="D510" s="37" t="str">
        <f>_xlfn.XLOOKUP(Table35[[#This Row],[Subject Id]],'T0 Blood'!A:A,'T0 Blood'!I:I)</f>
        <v>014-1923-0</v>
      </c>
      <c r="E510" s="37" t="str">
        <f>_xlfn.XLOOKUP(Table35[[#This Row],[Subject Id]],'T0 Blood'!A:A,'T0 Blood'!H:H)</f>
        <v>2023-02-16</v>
      </c>
      <c r="F510" s="69" t="str">
        <f>_xlfn.XLOOKUP(Table35[[#This Row],[Subject Id]],T0Assayed!D:D,T0Assayed!F:F)</f>
        <v>OH2023_022</v>
      </c>
      <c r="G510" s="39" t="s">
        <v>23</v>
      </c>
      <c r="H510" s="37" t="s">
        <v>619</v>
      </c>
      <c r="I510" s="38" t="str">
        <f>_xlfn.XLOOKUP((CONCATENATE(Table35[[#This Row],[Subject Id]],"-T0")),'In the Lab'!A:A,'In the Lab'!G:G)</f>
        <v>yes</v>
      </c>
      <c r="J510" s="49" t="str">
        <f>_xlfn.XLOOKUP(Table35[[#This Row],[Subject Id]],'T1 Blood'!A:A,'T1 Blood'!I:I)</f>
        <v>014-1923-1</v>
      </c>
      <c r="K510" s="49" t="str">
        <f>_xlfn.XLOOKUP(Table35[[#This Row],[Subject Id]],'T1 Blood'!A:A,'T1 Blood'!H:H)</f>
        <v>2023-03-09</v>
      </c>
      <c r="L510" s="49" t="str">
        <f>_xlfn.XLOOKUP(Table35[[#This Row],[Subject Id]],'T1 Assayed'!A:A,'T1 Assayed'!D:D)</f>
        <v>OH2023_029</v>
      </c>
      <c r="M510" s="49" t="s">
        <v>23</v>
      </c>
      <c r="N510" s="49" t="s">
        <v>423</v>
      </c>
      <c r="O510" s="49" t="str">
        <f>_xlfn.XLOOKUP((CONCATENATE(Table35[[#This Row],[Subject Id]],"-T1")),'In the Lab'!A:A,'In the Lab'!G:G)</f>
        <v>yes</v>
      </c>
      <c r="P510" s="42" t="e">
        <f>_xlfn.XLOOKUP(Table35[[#This Row],[Subject Id]],'TPD Blood'!A:A,'TPD Blood'!B:B)</f>
        <v>#N/A</v>
      </c>
      <c r="Q510" s="42" t="e">
        <f>_xlfn.XLOOKUP(Table35[[#This Row],[Subject Id]],'TPD Assayed'!A:A,'TPD Assayed'!C:C)</f>
        <v>#N/A</v>
      </c>
      <c r="V510"/>
      <c r="Y510"/>
      <c r="Z510"/>
      <c r="AA510"/>
      <c r="AB510"/>
    </row>
    <row r="511" spans="1:28">
      <c r="A511" t="s">
        <v>625</v>
      </c>
      <c r="B511" t="str">
        <f>MID(Table35[[#This Row],[Subject Id]],13,1)</f>
        <v>N</v>
      </c>
      <c r="C511" t="str">
        <f>_xlfn.XLOOKUP(Table35[[#This Row],[Subject Id]],Table2[Subject Id],Table2[Event date])</f>
        <v>2023-01-19</v>
      </c>
      <c r="D511" s="37" t="str">
        <f>_xlfn.XLOOKUP(Table35[[#This Row],[Subject Id]],'T0 Blood'!A:A,'T0 Blood'!I:I)</f>
        <v>014-1924-0</v>
      </c>
      <c r="E511" s="37" t="str">
        <f>_xlfn.XLOOKUP(Table35[[#This Row],[Subject Id]],'T0 Blood'!A:A,'T0 Blood'!H:H)</f>
        <v>2023-01-19</v>
      </c>
      <c r="F511" s="69" t="str">
        <f>_xlfn.XLOOKUP(Table35[[#This Row],[Subject Id]],T0Assayed!D:D,T0Assayed!F:F)</f>
        <v>OH2023_022</v>
      </c>
      <c r="G511" s="39" t="s">
        <v>23</v>
      </c>
      <c r="H511" s="37" t="s">
        <v>615</v>
      </c>
      <c r="I511" s="38" t="str">
        <f>_xlfn.XLOOKUP((CONCATENATE(Table35[[#This Row],[Subject Id]],"-T0")),'In the Lab'!A:A,'In the Lab'!G:G)</f>
        <v>yes</v>
      </c>
      <c r="J511" s="49" t="str">
        <f>_xlfn.XLOOKUP(Table35[[#This Row],[Subject Id]],'T1 Blood'!A:A,'T1 Blood'!I:I)</f>
        <v>014-1924-1</v>
      </c>
      <c r="K511" s="49" t="str">
        <f>_xlfn.XLOOKUP(Table35[[#This Row],[Subject Id]],'T1 Blood'!A:A,'T1 Blood'!H:H)</f>
        <v>2023-02-23</v>
      </c>
      <c r="L511" s="49" t="str">
        <f>_xlfn.XLOOKUP(Table35[[#This Row],[Subject Id]],'T1 Assayed'!A:A,'T1 Assayed'!D:D)</f>
        <v>OH2023_029</v>
      </c>
      <c r="M511" s="49" t="s">
        <v>23</v>
      </c>
      <c r="N511" s="49">
        <v>0</v>
      </c>
      <c r="O511" s="49" t="str">
        <f>_xlfn.XLOOKUP((CONCATENATE(Table35[[#This Row],[Subject Id]],"-T1")),'In the Lab'!A:A,'In the Lab'!G:G)</f>
        <v>yes</v>
      </c>
      <c r="P511" s="42" t="e">
        <f>_xlfn.XLOOKUP(Table35[[#This Row],[Subject Id]],'TPD Blood'!A:A,'TPD Blood'!B:B)</f>
        <v>#N/A</v>
      </c>
      <c r="Q511" s="42" t="e">
        <f>_xlfn.XLOOKUP(Table35[[#This Row],[Subject Id]],'TPD Assayed'!A:A,'TPD Assayed'!C:C)</f>
        <v>#N/A</v>
      </c>
      <c r="V511"/>
      <c r="Y511"/>
      <c r="Z511"/>
      <c r="AA511"/>
      <c r="AB511"/>
    </row>
    <row r="512" spans="1:28">
      <c r="A512" t="s">
        <v>626</v>
      </c>
      <c r="B512" t="str">
        <f>MID(Table35[[#This Row],[Subject Id]],13,1)</f>
        <v>N</v>
      </c>
      <c r="C512" t="str">
        <f>_xlfn.XLOOKUP(Table35[[#This Row],[Subject Id]],Table2[Subject Id],Table2[Event date])</f>
        <v>2023-02-21</v>
      </c>
      <c r="D512" s="37" t="str">
        <f>_xlfn.XLOOKUP(Table35[[#This Row],[Subject Id]],'T0 Blood'!A:A,'T0 Blood'!I:I)</f>
        <v>014-1925-0</v>
      </c>
      <c r="E512" s="37" t="str">
        <f>_xlfn.XLOOKUP(Table35[[#This Row],[Subject Id]],'T0 Blood'!A:A,'T0 Blood'!H:H)</f>
        <v>2023-02-21</v>
      </c>
      <c r="F512" s="69" t="str">
        <f>_xlfn.XLOOKUP(Table35[[#This Row],[Subject Id]],T0Assayed!D:D,T0Assayed!F:F)</f>
        <v>OH2023_022</v>
      </c>
      <c r="G512" s="39" t="s">
        <v>23</v>
      </c>
      <c r="H512" s="37" t="s">
        <v>619</v>
      </c>
      <c r="I512" s="38" t="str">
        <f>_xlfn.XLOOKUP((CONCATENATE(Table35[[#This Row],[Subject Id]],"-T0")),'In the Lab'!A:A,'In the Lab'!G:G)</f>
        <v>yes</v>
      </c>
      <c r="J512" s="49" t="e">
        <f>_xlfn.XLOOKUP(Table35[[#This Row],[Subject Id]],'T1 Blood'!A:A,'T1 Blood'!I:I)</f>
        <v>#N/A</v>
      </c>
      <c r="K512" s="49" t="e">
        <f>_xlfn.XLOOKUP(Table35[[#This Row],[Subject Id]],'T1 Blood'!A:A,'T1 Blood'!H:H)</f>
        <v>#N/A</v>
      </c>
      <c r="L512" s="49" t="e">
        <f>_xlfn.XLOOKUP(Table35[[#This Row],[Subject Id]],'T1 Assayed'!A:A,'T1 Assayed'!D:D)</f>
        <v>#N/A</v>
      </c>
      <c r="M512" s="49" t="e">
        <v>#N/A</v>
      </c>
      <c r="N512" s="49" t="e">
        <v>#N/A</v>
      </c>
      <c r="O512" s="49" t="e">
        <f>_xlfn.XLOOKUP((CONCATENATE(Table35[[#This Row],[Subject Id]],"-T1")),'In the Lab'!A:A,'In the Lab'!G:G)</f>
        <v>#N/A</v>
      </c>
      <c r="P512" s="42" t="e">
        <f>_xlfn.XLOOKUP(Table35[[#This Row],[Subject Id]],'TPD Blood'!A:A,'TPD Blood'!B:B)</f>
        <v>#N/A</v>
      </c>
      <c r="Q512" s="42" t="e">
        <f>_xlfn.XLOOKUP(Table35[[#This Row],[Subject Id]],'TPD Assayed'!A:A,'TPD Assayed'!C:C)</f>
        <v>#N/A</v>
      </c>
      <c r="V512"/>
      <c r="Y512"/>
      <c r="Z512"/>
      <c r="AA512"/>
      <c r="AB512"/>
    </row>
    <row r="513" spans="1:28">
      <c r="A513" t="s">
        <v>627</v>
      </c>
      <c r="B513" t="str">
        <f>MID(Table35[[#This Row],[Subject Id]],13,1)</f>
        <v>N</v>
      </c>
      <c r="C513" t="str">
        <f>_xlfn.XLOOKUP(Table35[[#This Row],[Subject Id]],Table2[Subject Id],Table2[Event date])</f>
        <v>2022-05-10</v>
      </c>
      <c r="D513" s="37" t="str">
        <f>_xlfn.XLOOKUP(Table35[[#This Row],[Subject Id]],'T0 Blood'!A:A,'T0 Blood'!I:I)</f>
        <v>016-1110-0</v>
      </c>
      <c r="E513" s="37" t="str">
        <f>_xlfn.XLOOKUP(Table35[[#This Row],[Subject Id]],'T0 Blood'!A:A,'T0 Blood'!H:H)</f>
        <v>2022-05-25</v>
      </c>
      <c r="F513" s="69" t="str">
        <f>_xlfn.XLOOKUP(Table35[[#This Row],[Subject Id]],T0Assayed!D:D,T0Assayed!F:F)</f>
        <v>OH2023_022</v>
      </c>
      <c r="G513" s="39" t="s">
        <v>23</v>
      </c>
      <c r="H513" s="37" t="s">
        <v>615</v>
      </c>
      <c r="I513" s="38" t="str">
        <f>_xlfn.XLOOKUP((CONCATENATE(Table35[[#This Row],[Subject Id]],"-T0")),'In the Lab'!A:A,'In the Lab'!G:G)</f>
        <v>yes</v>
      </c>
      <c r="J513" s="49" t="str">
        <f>_xlfn.XLOOKUP(Table35[[#This Row],[Subject Id]],'T1 Blood'!A:A,'T1 Blood'!I:I)</f>
        <v>016-1110-1</v>
      </c>
      <c r="K513" s="49" t="str">
        <f>_xlfn.XLOOKUP(Table35[[#This Row],[Subject Id]],'T1 Blood'!A:A,'T1 Blood'!H:H)</f>
        <v>2022-06-16</v>
      </c>
      <c r="L513" s="49" t="e">
        <f>_xlfn.XLOOKUP(Table35[[#This Row],[Subject Id]],'T1 Assayed'!A:A,'T1 Assayed'!D:D)</f>
        <v>#N/A</v>
      </c>
      <c r="M513" s="49" t="s">
        <v>41</v>
      </c>
      <c r="N513" s="49" t="s">
        <v>628</v>
      </c>
      <c r="O513" s="49" t="str">
        <f>_xlfn.XLOOKUP((CONCATENATE(Table35[[#This Row],[Subject Id]],"-T1")),'In the Lab'!A:A,'In the Lab'!G:G)</f>
        <v>yes</v>
      </c>
      <c r="P513" s="42" t="e">
        <f>_xlfn.XLOOKUP(Table35[[#This Row],[Subject Id]],'TPD Blood'!A:A,'TPD Blood'!B:B)</f>
        <v>#N/A</v>
      </c>
      <c r="Q513" s="42" t="e">
        <f>_xlfn.XLOOKUP(Table35[[#This Row],[Subject Id]],'TPD Assayed'!A:A,'TPD Assayed'!C:C)</f>
        <v>#N/A</v>
      </c>
      <c r="V513"/>
      <c r="Y513"/>
      <c r="Z513"/>
      <c r="AA513"/>
      <c r="AB513"/>
    </row>
    <row r="514" spans="1:28">
      <c r="A514" t="s">
        <v>629</v>
      </c>
      <c r="B514" t="str">
        <f>MID(Table35[[#This Row],[Subject Id]],13,1)</f>
        <v>N</v>
      </c>
      <c r="C514" t="str">
        <f>_xlfn.XLOOKUP(Table35[[#This Row],[Subject Id]],Table2[Subject Id],Table2[Event date])</f>
        <v>2022-06-12</v>
      </c>
      <c r="D514" s="37" t="str">
        <f>_xlfn.XLOOKUP(Table35[[#This Row],[Subject Id]],'T0 Blood'!A:A,'T0 Blood'!I:I)</f>
        <v>016-1112-0</v>
      </c>
      <c r="E514" s="37" t="str">
        <f>_xlfn.XLOOKUP(Table35[[#This Row],[Subject Id]],'T0 Blood'!A:A,'T0 Blood'!H:H)</f>
        <v>2022-06-12</v>
      </c>
      <c r="F514" s="69" t="str">
        <f>_xlfn.XLOOKUP(Table35[[#This Row],[Subject Id]],T0Assayed!D:D,T0Assayed!F:F)</f>
        <v>OH2023_022</v>
      </c>
      <c r="G514" s="39" t="s">
        <v>23</v>
      </c>
      <c r="H514" s="37" t="s">
        <v>615</v>
      </c>
      <c r="I514" s="38" t="str">
        <f>_xlfn.XLOOKUP((CONCATENATE(Table35[[#This Row],[Subject Id]],"-T0")),'In the Lab'!A:A,'In the Lab'!G:G)</f>
        <v>yes</v>
      </c>
      <c r="J514" s="49" t="e">
        <f>_xlfn.XLOOKUP(Table35[[#This Row],[Subject Id]],'T1 Blood'!A:A,'T1 Blood'!I:I)</f>
        <v>#N/A</v>
      </c>
      <c r="K514" s="49" t="e">
        <f>_xlfn.XLOOKUP(Table35[[#This Row],[Subject Id]],'T1 Blood'!A:A,'T1 Blood'!H:H)</f>
        <v>#N/A</v>
      </c>
      <c r="L514" s="49" t="e">
        <f>_xlfn.XLOOKUP(Table35[[#This Row],[Subject Id]],'T1 Assayed'!A:A,'T1 Assayed'!D:D)</f>
        <v>#N/A</v>
      </c>
      <c r="M514" s="49" t="e">
        <v>#N/A</v>
      </c>
      <c r="N514" s="49" t="e">
        <v>#N/A</v>
      </c>
      <c r="O514" s="49" t="str">
        <f>_xlfn.XLOOKUP((CONCATENATE(Table35[[#This Row],[Subject Id]],"-T1")),'In the Lab'!A:A,'In the Lab'!G:G)</f>
        <v>yes</v>
      </c>
      <c r="P514" s="42" t="e">
        <f>_xlfn.XLOOKUP(Table35[[#This Row],[Subject Id]],'TPD Blood'!A:A,'TPD Blood'!B:B)</f>
        <v>#N/A</v>
      </c>
      <c r="Q514" s="42" t="e">
        <f>_xlfn.XLOOKUP(Table35[[#This Row],[Subject Id]],'TPD Assayed'!A:A,'TPD Assayed'!C:C)</f>
        <v>#N/A</v>
      </c>
      <c r="V514"/>
      <c r="Y514"/>
      <c r="Z514"/>
      <c r="AA514"/>
      <c r="AB514"/>
    </row>
    <row r="515" spans="1:28">
      <c r="A515" t="s">
        <v>630</v>
      </c>
      <c r="B515" t="str">
        <f>MID(Table35[[#This Row],[Subject Id]],13,1)</f>
        <v>N</v>
      </c>
      <c r="C515" t="str">
        <f>_xlfn.XLOOKUP(Table35[[#This Row],[Subject Id]],Table2[Subject Id],Table2[Event date])</f>
        <v>2022-06-15</v>
      </c>
      <c r="D515" s="37" t="str">
        <f>_xlfn.XLOOKUP(Table35[[#This Row],[Subject Id]],'T0 Blood'!A:A,'T0 Blood'!I:I)</f>
        <v>016-1113-0</v>
      </c>
      <c r="E515" s="37" t="str">
        <f>_xlfn.XLOOKUP(Table35[[#This Row],[Subject Id]],'T0 Blood'!A:A,'T0 Blood'!H:H)</f>
        <v>2022-06-15</v>
      </c>
      <c r="F515" s="69" t="str">
        <f>_xlfn.XLOOKUP(Table35[[#This Row],[Subject Id]],T0Assayed!D:D,T0Assayed!F:F)</f>
        <v>OH2023_022</v>
      </c>
      <c r="G515" s="39" t="s">
        <v>23</v>
      </c>
      <c r="H515" s="37" t="s">
        <v>615</v>
      </c>
      <c r="I515" s="38" t="str">
        <f>_xlfn.XLOOKUP((CONCATENATE(Table35[[#This Row],[Subject Id]],"-T0")),'In the Lab'!A:A,'In the Lab'!G:G)</f>
        <v>yes</v>
      </c>
      <c r="J515" s="49" t="e">
        <f>_xlfn.XLOOKUP(Table35[[#This Row],[Subject Id]],'T1 Blood'!A:A,'T1 Blood'!I:I)</f>
        <v>#N/A</v>
      </c>
      <c r="K515" s="49" t="e">
        <f>_xlfn.XLOOKUP(Table35[[#This Row],[Subject Id]],'T1 Blood'!A:A,'T1 Blood'!H:H)</f>
        <v>#N/A</v>
      </c>
      <c r="L515" s="49" t="e">
        <f>_xlfn.XLOOKUP(Table35[[#This Row],[Subject Id]],'T1 Assayed'!A:A,'T1 Assayed'!D:D)</f>
        <v>#N/A</v>
      </c>
      <c r="M515" s="49" t="e">
        <v>#N/A</v>
      </c>
      <c r="N515" s="49" t="e">
        <v>#N/A</v>
      </c>
      <c r="O515" s="49" t="e">
        <f>_xlfn.XLOOKUP((CONCATENATE(Table35[[#This Row],[Subject Id]],"-T1")),'In the Lab'!A:A,'In the Lab'!G:G)</f>
        <v>#N/A</v>
      </c>
      <c r="P515" s="42" t="e">
        <f>_xlfn.XLOOKUP(Table35[[#This Row],[Subject Id]],'TPD Blood'!A:A,'TPD Blood'!B:B)</f>
        <v>#N/A</v>
      </c>
      <c r="Q515" s="42" t="e">
        <f>_xlfn.XLOOKUP(Table35[[#This Row],[Subject Id]],'TPD Assayed'!A:A,'TPD Assayed'!C:C)</f>
        <v>#N/A</v>
      </c>
      <c r="V515"/>
      <c r="Y515"/>
      <c r="Z515"/>
      <c r="AA515"/>
      <c r="AB515"/>
    </row>
    <row r="516" spans="1:28">
      <c r="A516" t="s">
        <v>631</v>
      </c>
      <c r="B516" t="str">
        <f>MID(Table35[[#This Row],[Subject Id]],13,1)</f>
        <v>N</v>
      </c>
      <c r="C516" t="str">
        <f>_xlfn.XLOOKUP(Table35[[#This Row],[Subject Id]],Table2[Subject Id],Table2[Event date])</f>
        <v>2022-05-22</v>
      </c>
      <c r="D516" s="37" t="str">
        <f>_xlfn.XLOOKUP(Table35[[#This Row],[Subject Id]],'T0 Blood'!A:A,'T0 Blood'!I:I)</f>
        <v>016-1115-0</v>
      </c>
      <c r="E516" s="37" t="str">
        <f>_xlfn.XLOOKUP(Table35[[#This Row],[Subject Id]],'T0 Blood'!A:A,'T0 Blood'!H:H)</f>
        <v>2022-05-22</v>
      </c>
      <c r="F516" s="69" t="str">
        <f>_xlfn.XLOOKUP(Table35[[#This Row],[Subject Id]],T0Assayed!D:D,T0Assayed!F:F)</f>
        <v>OH2023_022</v>
      </c>
      <c r="G516" s="39" t="s">
        <v>23</v>
      </c>
      <c r="H516" s="37" t="s">
        <v>615</v>
      </c>
      <c r="I516" s="38" t="str">
        <f>_xlfn.XLOOKUP((CONCATENATE(Table35[[#This Row],[Subject Id]],"-T0")),'In the Lab'!A:A,'In the Lab'!G:G)</f>
        <v>yes</v>
      </c>
      <c r="J516" s="49" t="e">
        <f>_xlfn.XLOOKUP(Table35[[#This Row],[Subject Id]],'T1 Blood'!A:A,'T1 Blood'!I:I)</f>
        <v>#N/A</v>
      </c>
      <c r="K516" s="49" t="e">
        <f>_xlfn.XLOOKUP(Table35[[#This Row],[Subject Id]],'T1 Blood'!A:A,'T1 Blood'!H:H)</f>
        <v>#N/A</v>
      </c>
      <c r="L516" s="49" t="e">
        <f>_xlfn.XLOOKUP(Table35[[#This Row],[Subject Id]],'T1 Assayed'!A:A,'T1 Assayed'!D:D)</f>
        <v>#N/A</v>
      </c>
      <c r="M516" s="49" t="e">
        <v>#N/A</v>
      </c>
      <c r="N516" s="49" t="e">
        <v>#N/A</v>
      </c>
      <c r="O516" s="49" t="str">
        <f>_xlfn.XLOOKUP((CONCATENATE(Table35[[#This Row],[Subject Id]],"-T1")),'In the Lab'!A:A,'In the Lab'!G:G)</f>
        <v>yes</v>
      </c>
      <c r="P516" s="42" t="e">
        <f>_xlfn.XLOOKUP(Table35[[#This Row],[Subject Id]],'TPD Blood'!A:A,'TPD Blood'!B:B)</f>
        <v>#N/A</v>
      </c>
      <c r="Q516" s="42" t="e">
        <f>_xlfn.XLOOKUP(Table35[[#This Row],[Subject Id]],'TPD Assayed'!A:A,'TPD Assayed'!C:C)</f>
        <v>#N/A</v>
      </c>
      <c r="V516"/>
      <c r="Y516"/>
      <c r="Z516"/>
      <c r="AA516"/>
      <c r="AB516"/>
    </row>
    <row r="517" spans="1:28">
      <c r="A517" t="s">
        <v>632</v>
      </c>
      <c r="B517" t="str">
        <f>MID(Table35[[#This Row],[Subject Id]],13,1)</f>
        <v>N</v>
      </c>
      <c r="C517" t="str">
        <f>_xlfn.XLOOKUP(Table35[[#This Row],[Subject Id]],Table2[Subject Id],Table2[Event date])</f>
        <v>2022-05-09</v>
      </c>
      <c r="D517" s="37" t="str">
        <f>_xlfn.XLOOKUP(Table35[[#This Row],[Subject Id]],'T0 Blood'!A:A,'T0 Blood'!I:I)</f>
        <v>016-1116-0</v>
      </c>
      <c r="E517" s="37" t="str">
        <f>_xlfn.XLOOKUP(Table35[[#This Row],[Subject Id]],'T0 Blood'!A:A,'T0 Blood'!H:H)</f>
        <v>2022-06-01</v>
      </c>
      <c r="F517" s="69" t="str">
        <f>_xlfn.XLOOKUP(Table35[[#This Row],[Subject Id]],T0Assayed!D:D,T0Assayed!F:F)</f>
        <v>OH2023_022</v>
      </c>
      <c r="G517" s="39" t="s">
        <v>23</v>
      </c>
      <c r="H517" s="37" t="s">
        <v>615</v>
      </c>
      <c r="I517" s="38" t="str">
        <f>_xlfn.XLOOKUP((CONCATENATE(Table35[[#This Row],[Subject Id]],"-T0")),'In the Lab'!A:A,'In the Lab'!G:G)</f>
        <v>yes</v>
      </c>
      <c r="J517" s="49" t="str">
        <f>_xlfn.XLOOKUP(Table35[[#This Row],[Subject Id]],'T1 Blood'!A:A,'T1 Blood'!I:I)</f>
        <v>016-1116-1</v>
      </c>
      <c r="K517" s="49" t="str">
        <f>_xlfn.XLOOKUP(Table35[[#This Row],[Subject Id]],'T1 Blood'!A:A,'T1 Blood'!H:H)</f>
        <v>2022-07-04</v>
      </c>
      <c r="L517" s="49" t="e">
        <f>_xlfn.XLOOKUP(Table35[[#This Row],[Subject Id]],'T1 Assayed'!A:A,'T1 Assayed'!D:D)</f>
        <v>#N/A</v>
      </c>
      <c r="M517" s="49" t="s">
        <v>23</v>
      </c>
      <c r="N517" s="49" t="s">
        <v>423</v>
      </c>
      <c r="O517" s="49" t="str">
        <f>_xlfn.XLOOKUP((CONCATENATE(Table35[[#This Row],[Subject Id]],"-T1")),'In the Lab'!A:A,'In the Lab'!G:G)</f>
        <v>yes</v>
      </c>
      <c r="P517" s="42" t="e">
        <f>_xlfn.XLOOKUP(Table35[[#This Row],[Subject Id]],'TPD Blood'!A:A,'TPD Blood'!B:B)</f>
        <v>#N/A</v>
      </c>
      <c r="Q517" s="42" t="e">
        <f>_xlfn.XLOOKUP(Table35[[#This Row],[Subject Id]],'TPD Assayed'!A:A,'TPD Assayed'!C:C)</f>
        <v>#N/A</v>
      </c>
      <c r="V517"/>
      <c r="Y517"/>
      <c r="Z517"/>
      <c r="AA517"/>
      <c r="AB517"/>
    </row>
    <row r="518" spans="1:28">
      <c r="A518" t="s">
        <v>633</v>
      </c>
      <c r="B518" t="str">
        <f>MID(Table35[[#This Row],[Subject Id]],13,1)</f>
        <v>N</v>
      </c>
      <c r="C518" t="str">
        <f>_xlfn.XLOOKUP(Table35[[#This Row],[Subject Id]],Table2[Subject Id],Table2[Event date])</f>
        <v>2022-06-28</v>
      </c>
      <c r="D518" s="37" t="str">
        <f>_xlfn.XLOOKUP(Table35[[#This Row],[Subject Id]],'T0 Blood'!A:A,'T0 Blood'!I:I)</f>
        <v>016-1117-0</v>
      </c>
      <c r="E518" s="37" t="str">
        <f>_xlfn.XLOOKUP(Table35[[#This Row],[Subject Id]],'T0 Blood'!A:A,'T0 Blood'!H:H)</f>
        <v>2022-06-28</v>
      </c>
      <c r="F518" s="69" t="str">
        <f>_xlfn.XLOOKUP(Table35[[#This Row],[Subject Id]],T0Assayed!D:D,T0Assayed!F:F)</f>
        <v>OH2023_022</v>
      </c>
      <c r="G518" s="39" t="s">
        <v>23</v>
      </c>
      <c r="H518" s="37" t="s">
        <v>619</v>
      </c>
      <c r="I518" s="38" t="str">
        <f>_xlfn.XLOOKUP((CONCATENATE(Table35[[#This Row],[Subject Id]],"-T0")),'In the Lab'!A:A,'In the Lab'!G:G)</f>
        <v>yes</v>
      </c>
      <c r="J518" s="49" t="str">
        <f>_xlfn.XLOOKUP(Table35[[#This Row],[Subject Id]],'T1 Blood'!A:A,'T1 Blood'!I:I)</f>
        <v>016-1117-1</v>
      </c>
      <c r="K518" s="49" t="str">
        <f>_xlfn.XLOOKUP(Table35[[#This Row],[Subject Id]],'T1 Blood'!A:A,'T1 Blood'!H:H)</f>
        <v>2022-08-28</v>
      </c>
      <c r="L518" s="49" t="e">
        <f>_xlfn.XLOOKUP(Table35[[#This Row],[Subject Id]],'T1 Assayed'!A:A,'T1 Assayed'!D:D)</f>
        <v>#N/A</v>
      </c>
      <c r="M518" s="49" t="s">
        <v>23</v>
      </c>
      <c r="N518" s="49" t="s">
        <v>634</v>
      </c>
      <c r="O518" s="49" t="str">
        <f>_xlfn.XLOOKUP((CONCATENATE(Table35[[#This Row],[Subject Id]],"-T1")),'In the Lab'!A:A,'In the Lab'!G:G)</f>
        <v>yes</v>
      </c>
      <c r="P518" s="42" t="e">
        <f>_xlfn.XLOOKUP(Table35[[#This Row],[Subject Id]],'TPD Blood'!A:A,'TPD Blood'!B:B)</f>
        <v>#N/A</v>
      </c>
      <c r="Q518" s="42" t="e">
        <f>_xlfn.XLOOKUP(Table35[[#This Row],[Subject Id]],'TPD Assayed'!A:A,'TPD Assayed'!C:C)</f>
        <v>#N/A</v>
      </c>
      <c r="V518"/>
      <c r="Y518"/>
      <c r="Z518"/>
      <c r="AA518"/>
      <c r="AB518"/>
    </row>
    <row r="519" spans="1:28">
      <c r="A519" t="s">
        <v>635</v>
      </c>
      <c r="B519" t="str">
        <f>MID(Table35[[#This Row],[Subject Id]],13,1)</f>
        <v>N</v>
      </c>
      <c r="C519" t="str">
        <f>_xlfn.XLOOKUP(Table35[[#This Row],[Subject Id]],Table2[Subject Id],Table2[Event date])</f>
        <v>2022-08-25</v>
      </c>
      <c r="D519" s="37" t="str">
        <f>_xlfn.XLOOKUP(Table35[[#This Row],[Subject Id]],'T0 Blood'!A:A,'T0 Blood'!I:I)</f>
        <v>016-1118-0</v>
      </c>
      <c r="E519" s="37" t="str">
        <f>_xlfn.XLOOKUP(Table35[[#This Row],[Subject Id]],'T0 Blood'!A:A,'T0 Blood'!H:H)</f>
        <v>2022-08-25</v>
      </c>
      <c r="F519" s="69" t="str">
        <f>_xlfn.XLOOKUP(Table35[[#This Row],[Subject Id]],T0Assayed!D:D,T0Assayed!F:F)</f>
        <v>OH2023_022</v>
      </c>
      <c r="G519" s="39" t="s">
        <v>23</v>
      </c>
      <c r="H519" s="37" t="s">
        <v>615</v>
      </c>
      <c r="I519" s="38" t="str">
        <f>_xlfn.XLOOKUP((CONCATENATE(Table35[[#This Row],[Subject Id]],"-T0")),'In the Lab'!A:A,'In the Lab'!G:G)</f>
        <v>yes</v>
      </c>
      <c r="J519" s="49" t="str">
        <f>_xlfn.XLOOKUP(Table35[[#This Row],[Subject Id]],'T1 Blood'!A:A,'T1 Blood'!I:I)</f>
        <v>016-1118-1</v>
      </c>
      <c r="K519" s="49" t="str">
        <f>_xlfn.XLOOKUP(Table35[[#This Row],[Subject Id]],'T1 Blood'!A:A,'T1 Blood'!H:H)</f>
        <v>2022-09-15</v>
      </c>
      <c r="L519" s="49" t="str">
        <f>_xlfn.XLOOKUP(Table35[[#This Row],[Subject Id]],'T1 Assayed'!A:A,'T1 Assayed'!D:D)</f>
        <v>OH2023_030</v>
      </c>
      <c r="M519" s="49" t="s">
        <v>23</v>
      </c>
      <c r="N519" s="49">
        <v>0</v>
      </c>
      <c r="O519" s="49" t="str">
        <f>_xlfn.XLOOKUP((CONCATENATE(Table35[[#This Row],[Subject Id]],"-T1")),'In the Lab'!A:A,'In the Lab'!G:G)</f>
        <v>yes</v>
      </c>
      <c r="P519" s="42" t="e">
        <f>_xlfn.XLOOKUP(Table35[[#This Row],[Subject Id]],'TPD Blood'!A:A,'TPD Blood'!B:B)</f>
        <v>#N/A</v>
      </c>
      <c r="Q519" s="42" t="e">
        <f>_xlfn.XLOOKUP(Table35[[#This Row],[Subject Id]],'TPD Assayed'!A:A,'TPD Assayed'!C:C)</f>
        <v>#N/A</v>
      </c>
      <c r="V519"/>
      <c r="Y519"/>
      <c r="Z519"/>
      <c r="AA519"/>
      <c r="AB519"/>
    </row>
    <row r="520" spans="1:28">
      <c r="A520" t="s">
        <v>636</v>
      </c>
      <c r="B520" t="str">
        <f>MID(Table35[[#This Row],[Subject Id]],13,1)</f>
        <v>N</v>
      </c>
      <c r="C520" t="str">
        <f>_xlfn.XLOOKUP(Table35[[#This Row],[Subject Id]],Table2[Subject Id],Table2[Event date])</f>
        <v>2022-09-13</v>
      </c>
      <c r="D520" s="37" t="str">
        <f>_xlfn.XLOOKUP(Table35[[#This Row],[Subject Id]],'T0 Blood'!A:A,'T0 Blood'!I:I)</f>
        <v>016-1119-0</v>
      </c>
      <c r="E520" s="37" t="str">
        <f>_xlfn.XLOOKUP(Table35[[#This Row],[Subject Id]],'T0 Blood'!A:A,'T0 Blood'!H:H)</f>
        <v>2022-09-13</v>
      </c>
      <c r="F520" s="69" t="str">
        <f>_xlfn.XLOOKUP(Table35[[#This Row],[Subject Id]],T0Assayed!D:D,T0Assayed!F:F)</f>
        <v>OH2023_022</v>
      </c>
      <c r="G520" s="39" t="s">
        <v>23</v>
      </c>
      <c r="H520" s="37" t="s">
        <v>615</v>
      </c>
      <c r="I520" s="38" t="str">
        <f>_xlfn.XLOOKUP((CONCATENATE(Table35[[#This Row],[Subject Id]],"-T0")),'In the Lab'!A:A,'In the Lab'!G:G)</f>
        <v>yes</v>
      </c>
      <c r="J520" s="49" t="str">
        <f>_xlfn.XLOOKUP(Table35[[#This Row],[Subject Id]],'T1 Blood'!A:A,'T1 Blood'!I:I)</f>
        <v>016-1119-1</v>
      </c>
      <c r="K520" s="49" t="str">
        <f>_xlfn.XLOOKUP(Table35[[#This Row],[Subject Id]],'T1 Blood'!A:A,'T1 Blood'!H:H)</f>
        <v>2022-10-25</v>
      </c>
      <c r="L520" s="49" t="str">
        <f>_xlfn.XLOOKUP(Table35[[#This Row],[Subject Id]],'T1 Assayed'!A:A,'T1 Assayed'!D:D)</f>
        <v>OH2023_030</v>
      </c>
      <c r="M520" s="49" t="s">
        <v>23</v>
      </c>
      <c r="N520" s="49">
        <v>0</v>
      </c>
      <c r="O520" s="49" t="str">
        <f>_xlfn.XLOOKUP((CONCATENATE(Table35[[#This Row],[Subject Id]],"-T1")),'In the Lab'!A:A,'In the Lab'!G:G)</f>
        <v>yes</v>
      </c>
      <c r="P520" s="42" t="e">
        <f>_xlfn.XLOOKUP(Table35[[#This Row],[Subject Id]],'TPD Blood'!A:A,'TPD Blood'!B:B)</f>
        <v>#N/A</v>
      </c>
      <c r="Q520" s="42" t="e">
        <f>_xlfn.XLOOKUP(Table35[[#This Row],[Subject Id]],'TPD Assayed'!A:A,'TPD Assayed'!C:C)</f>
        <v>#N/A</v>
      </c>
      <c r="V520"/>
      <c r="Y520"/>
      <c r="Z520"/>
      <c r="AA520"/>
      <c r="AB520"/>
    </row>
    <row r="521" spans="1:28">
      <c r="A521" t="s">
        <v>637</v>
      </c>
      <c r="B521" t="str">
        <f>MID(Table35[[#This Row],[Subject Id]],13,1)</f>
        <v>N</v>
      </c>
      <c r="C521" t="str">
        <f>_xlfn.XLOOKUP(Table35[[#This Row],[Subject Id]],Table2[Subject Id],Table2[Event date])</f>
        <v>2022-09-18</v>
      </c>
      <c r="D521" s="37" t="str">
        <f>_xlfn.XLOOKUP(Table35[[#This Row],[Subject Id]],'T0 Blood'!A:A,'T0 Blood'!I:I)</f>
        <v>016-1120-0</v>
      </c>
      <c r="E521" s="37" t="str">
        <f>_xlfn.XLOOKUP(Table35[[#This Row],[Subject Id]],'T0 Blood'!A:A,'T0 Blood'!H:H)</f>
        <v>2022-09-18</v>
      </c>
      <c r="F521" s="69" t="str">
        <f>_xlfn.XLOOKUP(Table35[[#This Row],[Subject Id]],T0Assayed!D:D,T0Assayed!F:F)</f>
        <v>OH2023_022</v>
      </c>
      <c r="G521" s="39" t="s">
        <v>23</v>
      </c>
      <c r="H521" s="37" t="s">
        <v>638</v>
      </c>
      <c r="I521" s="38" t="str">
        <f>_xlfn.XLOOKUP((CONCATENATE(Table35[[#This Row],[Subject Id]],"-T0")),'In the Lab'!A:A,'In the Lab'!G:G)</f>
        <v>yes</v>
      </c>
      <c r="J521" s="49" t="str">
        <f>_xlfn.XLOOKUP(Table35[[#This Row],[Subject Id]],'T1 Blood'!A:A,'T1 Blood'!I:I)</f>
        <v>016-1120-1</v>
      </c>
      <c r="K521" s="49" t="str">
        <f>_xlfn.XLOOKUP(Table35[[#This Row],[Subject Id]],'T1 Blood'!A:A,'T1 Blood'!H:H)</f>
        <v>2022-10-25</v>
      </c>
      <c r="L521" s="49" t="str">
        <f>_xlfn.XLOOKUP(Table35[[#This Row],[Subject Id]],'T1 Assayed'!A:A,'T1 Assayed'!D:D)</f>
        <v>OH2023_030</v>
      </c>
      <c r="M521" s="49" t="s">
        <v>23</v>
      </c>
      <c r="N521" s="49">
        <v>0</v>
      </c>
      <c r="O521" s="49" t="str">
        <f>_xlfn.XLOOKUP((CONCATENATE(Table35[[#This Row],[Subject Id]],"-T1")),'In the Lab'!A:A,'In the Lab'!G:G)</f>
        <v>yes</v>
      </c>
      <c r="P521" s="42" t="e">
        <f>_xlfn.XLOOKUP(Table35[[#This Row],[Subject Id]],'TPD Blood'!A:A,'TPD Blood'!B:B)</f>
        <v>#N/A</v>
      </c>
      <c r="Q521" s="42" t="e">
        <f>_xlfn.XLOOKUP(Table35[[#This Row],[Subject Id]],'TPD Assayed'!A:A,'TPD Assayed'!C:C)</f>
        <v>#N/A</v>
      </c>
      <c r="V521"/>
      <c r="Y521"/>
      <c r="Z521"/>
      <c r="AA521"/>
      <c r="AB521"/>
    </row>
    <row r="522" spans="1:28">
      <c r="A522" t="s">
        <v>639</v>
      </c>
      <c r="B522" t="str">
        <f>MID(Table35[[#This Row],[Subject Id]],13,1)</f>
        <v>N</v>
      </c>
      <c r="C522" t="str">
        <f>_xlfn.XLOOKUP(Table35[[#This Row],[Subject Id]],Table2[Subject Id],Table2[Event date])</f>
        <v>2022-11-07</v>
      </c>
      <c r="D522" s="37" t="str">
        <f>_xlfn.XLOOKUP(Table35[[#This Row],[Subject Id]],'T0 Blood'!A:A,'T0 Blood'!I:I)</f>
        <v>016-1121-0</v>
      </c>
      <c r="E522" s="37" t="str">
        <f>_xlfn.XLOOKUP(Table35[[#This Row],[Subject Id]],'T0 Blood'!A:A,'T0 Blood'!H:H)</f>
        <v>2022-11-07</v>
      </c>
      <c r="F522" s="69" t="str">
        <f>_xlfn.XLOOKUP(Table35[[#This Row],[Subject Id]],T0Assayed!D:D,T0Assayed!F:F)</f>
        <v>OH2023_022</v>
      </c>
      <c r="G522" s="39" t="s">
        <v>23</v>
      </c>
      <c r="H522" s="37" t="s">
        <v>615</v>
      </c>
      <c r="I522" s="38" t="str">
        <f>_xlfn.XLOOKUP((CONCATENATE(Table35[[#This Row],[Subject Id]],"-T0")),'In the Lab'!A:A,'In the Lab'!G:G)</f>
        <v>yes</v>
      </c>
      <c r="J522" s="49" t="str">
        <f>_xlfn.XLOOKUP(Table35[[#This Row],[Subject Id]],'T1 Blood'!A:A,'T1 Blood'!I:I)</f>
        <v>016-1121-1</v>
      </c>
      <c r="K522" s="49" t="str">
        <f>_xlfn.XLOOKUP(Table35[[#This Row],[Subject Id]],'T1 Blood'!A:A,'T1 Blood'!H:H)</f>
        <v>2022-11-28</v>
      </c>
      <c r="L522" s="49" t="e">
        <f>_xlfn.XLOOKUP(Table35[[#This Row],[Subject Id]],'T1 Assayed'!A:A,'T1 Assayed'!D:D)</f>
        <v>#N/A</v>
      </c>
      <c r="M522" s="49" t="s">
        <v>23</v>
      </c>
      <c r="N522" s="49" t="s">
        <v>423</v>
      </c>
      <c r="O522" s="49" t="str">
        <f>_xlfn.XLOOKUP((CONCATENATE(Table35[[#This Row],[Subject Id]],"-T1")),'In the Lab'!A:A,'In the Lab'!G:G)</f>
        <v>yes</v>
      </c>
      <c r="P522" s="42" t="e">
        <f>_xlfn.XLOOKUP(Table35[[#This Row],[Subject Id]],'TPD Blood'!A:A,'TPD Blood'!B:B)</f>
        <v>#N/A</v>
      </c>
      <c r="Q522" s="42" t="e">
        <f>_xlfn.XLOOKUP(Table35[[#This Row],[Subject Id]],'TPD Assayed'!A:A,'TPD Assayed'!C:C)</f>
        <v>#N/A</v>
      </c>
      <c r="V522"/>
      <c r="Y522"/>
      <c r="Z522"/>
      <c r="AA522"/>
      <c r="AB522"/>
    </row>
    <row r="523" spans="1:28">
      <c r="A523" t="s">
        <v>640</v>
      </c>
      <c r="B523" t="str">
        <f>MID(Table35[[#This Row],[Subject Id]],13,1)</f>
        <v>N</v>
      </c>
      <c r="C523" t="str">
        <f>_xlfn.XLOOKUP(Table35[[#This Row],[Subject Id]],Table2[Subject Id],Table2[Event date])</f>
        <v>2022-11-27</v>
      </c>
      <c r="D523" s="37" t="str">
        <f>_xlfn.XLOOKUP(Table35[[#This Row],[Subject Id]],'T0 Blood'!A:A,'T0 Blood'!I:I)</f>
        <v>016-1122-0</v>
      </c>
      <c r="E523" s="37" t="str">
        <f>_xlfn.XLOOKUP(Table35[[#This Row],[Subject Id]],'T0 Blood'!A:A,'T0 Blood'!H:H)</f>
        <v>2022-11-27</v>
      </c>
      <c r="F523" s="69" t="str">
        <f>_xlfn.XLOOKUP(Table35[[#This Row],[Subject Id]],T0Assayed!D:D,T0Assayed!F:F)</f>
        <v>OH2023_022</v>
      </c>
      <c r="G523" s="39" t="s">
        <v>23</v>
      </c>
      <c r="H523" s="37" t="s">
        <v>622</v>
      </c>
      <c r="I523" s="38" t="str">
        <f>_xlfn.XLOOKUP((CONCATENATE(Table35[[#This Row],[Subject Id]],"-T0")),'In the Lab'!A:A,'In the Lab'!G:G)</f>
        <v>yes</v>
      </c>
      <c r="J523" s="49" t="str">
        <f>_xlfn.XLOOKUP(Table35[[#This Row],[Subject Id]],'T1 Blood'!A:A,'T1 Blood'!I:I)</f>
        <v>016-1122-1</v>
      </c>
      <c r="K523" s="49" t="str">
        <f>_xlfn.XLOOKUP(Table35[[#This Row],[Subject Id]],'T1 Blood'!A:A,'T1 Blood'!H:H)</f>
        <v>2022-12-28</v>
      </c>
      <c r="L523" s="49" t="e">
        <f>_xlfn.XLOOKUP(Table35[[#This Row],[Subject Id]],'T1 Assayed'!A:A,'T1 Assayed'!D:D)</f>
        <v>#N/A</v>
      </c>
      <c r="M523" s="49" t="s">
        <v>23</v>
      </c>
      <c r="N523" s="49" t="s">
        <v>423</v>
      </c>
      <c r="O523" s="49" t="str">
        <f>_xlfn.XLOOKUP((CONCATENATE(Table35[[#This Row],[Subject Id]],"-T1")),'In the Lab'!A:A,'In the Lab'!G:G)</f>
        <v>yes</v>
      </c>
      <c r="P523" s="42" t="e">
        <f>_xlfn.XLOOKUP(Table35[[#This Row],[Subject Id]],'TPD Blood'!A:A,'TPD Blood'!B:B)</f>
        <v>#N/A</v>
      </c>
      <c r="Q523" s="42" t="e">
        <f>_xlfn.XLOOKUP(Table35[[#This Row],[Subject Id]],'TPD Assayed'!A:A,'TPD Assayed'!C:C)</f>
        <v>#N/A</v>
      </c>
      <c r="V523"/>
      <c r="Y523"/>
      <c r="Z523"/>
      <c r="AA523"/>
      <c r="AB523"/>
    </row>
    <row r="524" spans="1:28">
      <c r="A524" t="s">
        <v>641</v>
      </c>
      <c r="B524" t="str">
        <f>MID(Table35[[#This Row],[Subject Id]],13,1)</f>
        <v>N</v>
      </c>
      <c r="C524" t="str">
        <f>_xlfn.XLOOKUP(Table35[[#This Row],[Subject Id]],Table2[Subject Id],Table2[Event date])</f>
        <v>2023-01-09</v>
      </c>
      <c r="D524" s="37" t="str">
        <f>_xlfn.XLOOKUP(Table35[[#This Row],[Subject Id]],'T0 Blood'!A:A,'T0 Blood'!I:I)</f>
        <v>016-1124-0</v>
      </c>
      <c r="E524" s="37" t="str">
        <f>_xlfn.XLOOKUP(Table35[[#This Row],[Subject Id]],'T0 Blood'!A:A,'T0 Blood'!H:H)</f>
        <v>2023-01-09</v>
      </c>
      <c r="F524" s="69" t="str">
        <f>_xlfn.XLOOKUP(Table35[[#This Row],[Subject Id]],T0Assayed!D:D,T0Assayed!F:F)</f>
        <v>OH2023_022</v>
      </c>
      <c r="G524" s="39" t="s">
        <v>23</v>
      </c>
      <c r="H524" s="37" t="s">
        <v>615</v>
      </c>
      <c r="I524" s="38" t="str">
        <f>_xlfn.XLOOKUP((CONCATENATE(Table35[[#This Row],[Subject Id]],"-T0")),'In the Lab'!A:A,'In the Lab'!G:G)</f>
        <v>yes</v>
      </c>
      <c r="J524" s="49" t="str">
        <f>_xlfn.XLOOKUP(Table35[[#This Row],[Subject Id]],'T1 Blood'!A:A,'T1 Blood'!I:I)</f>
        <v>016-1124-1</v>
      </c>
      <c r="K524" s="49" t="str">
        <f>_xlfn.XLOOKUP(Table35[[#This Row],[Subject Id]],'T1 Blood'!A:A,'T1 Blood'!H:H)</f>
        <v>2023-01-30</v>
      </c>
      <c r="L524" s="49" t="str">
        <f>_xlfn.XLOOKUP(Table35[[#This Row],[Subject Id]],'T1 Assayed'!A:A,'T1 Assayed'!D:D)</f>
        <v>OH2023_030</v>
      </c>
      <c r="M524" s="49" t="s">
        <v>23</v>
      </c>
      <c r="N524" s="49" t="s">
        <v>423</v>
      </c>
      <c r="O524" s="49" t="str">
        <f>_xlfn.XLOOKUP((CONCATENATE(Table35[[#This Row],[Subject Id]],"-T1")),'In the Lab'!A:A,'In the Lab'!G:G)</f>
        <v>yes</v>
      </c>
      <c r="P524" s="42" t="e">
        <f>_xlfn.XLOOKUP(Table35[[#This Row],[Subject Id]],'TPD Blood'!A:A,'TPD Blood'!B:B)</f>
        <v>#N/A</v>
      </c>
      <c r="Q524" s="42" t="e">
        <f>_xlfn.XLOOKUP(Table35[[#This Row],[Subject Id]],'TPD Assayed'!A:A,'TPD Assayed'!C:C)</f>
        <v>#N/A</v>
      </c>
      <c r="V524"/>
      <c r="Y524"/>
      <c r="Z524"/>
      <c r="AA524"/>
      <c r="AB524"/>
    </row>
    <row r="525" spans="1:28">
      <c r="A525" t="s">
        <v>642</v>
      </c>
      <c r="B525" t="str">
        <f>MID(Table35[[#This Row],[Subject Id]],13,1)</f>
        <v>N</v>
      </c>
      <c r="C525" t="str">
        <f>_xlfn.XLOOKUP(Table35[[#This Row],[Subject Id]],Table2[Subject Id],Table2[Event date])</f>
        <v>2023-02-07</v>
      </c>
      <c r="D525" s="37" t="str">
        <f>_xlfn.XLOOKUP(Table35[[#This Row],[Subject Id]],'T0 Blood'!A:A,'T0 Blood'!I:I)</f>
        <v>016-1125-0</v>
      </c>
      <c r="E525" s="37" t="str">
        <f>_xlfn.XLOOKUP(Table35[[#This Row],[Subject Id]],'T0 Blood'!A:A,'T0 Blood'!H:H)</f>
        <v>2023-02-07</v>
      </c>
      <c r="F525" s="69" t="str">
        <f>_xlfn.XLOOKUP(Table35[[#This Row],[Subject Id]],T0Assayed!D:D,T0Assayed!F:F)</f>
        <v>OH2023_022</v>
      </c>
      <c r="G525" s="39" t="s">
        <v>23</v>
      </c>
      <c r="H525" s="37" t="s">
        <v>622</v>
      </c>
      <c r="I525" s="38" t="str">
        <f>_xlfn.XLOOKUP((CONCATENATE(Table35[[#This Row],[Subject Id]],"-T0")),'In the Lab'!A:A,'In the Lab'!G:G)</f>
        <v>yes</v>
      </c>
      <c r="J525" s="49" t="str">
        <f>_xlfn.XLOOKUP(Table35[[#This Row],[Subject Id]],'T1 Blood'!A:A,'T1 Blood'!I:I)</f>
        <v>016-1125-1</v>
      </c>
      <c r="K525" s="49" t="str">
        <f>_xlfn.XLOOKUP(Table35[[#This Row],[Subject Id]],'T1 Blood'!A:A,'T1 Blood'!H:H)</f>
        <v>2023-03-09</v>
      </c>
      <c r="L525" s="49" t="str">
        <f>_xlfn.XLOOKUP(Table35[[#This Row],[Subject Id]],'T1 Assayed'!A:A,'T1 Assayed'!D:D)</f>
        <v>OH2023_029</v>
      </c>
      <c r="M525" s="49" t="s">
        <v>23</v>
      </c>
      <c r="N525" s="49" t="s">
        <v>643</v>
      </c>
      <c r="O525" s="49" t="str">
        <f>_xlfn.XLOOKUP((CONCATENATE(Table35[[#This Row],[Subject Id]],"-T1")),'In the Lab'!A:A,'In the Lab'!G:G)</f>
        <v>yes</v>
      </c>
      <c r="P525" s="42" t="e">
        <f>_xlfn.XLOOKUP(Table35[[#This Row],[Subject Id]],'TPD Blood'!A:A,'TPD Blood'!B:B)</f>
        <v>#N/A</v>
      </c>
      <c r="Q525" s="42" t="e">
        <f>_xlfn.XLOOKUP(Table35[[#This Row],[Subject Id]],'TPD Assayed'!A:A,'TPD Assayed'!C:C)</f>
        <v>#N/A</v>
      </c>
      <c r="V525"/>
      <c r="Y525"/>
      <c r="Z525"/>
      <c r="AA525"/>
      <c r="AB525"/>
    </row>
    <row r="526" spans="1:28">
      <c r="A526" t="s">
        <v>644</v>
      </c>
      <c r="B526" t="str">
        <f>MID(Table35[[#This Row],[Subject Id]],13,1)</f>
        <v>N</v>
      </c>
      <c r="C526" t="str">
        <f>_xlfn.XLOOKUP(Table35[[#This Row],[Subject Id]],Table2[Subject Id],Table2[Event date])</f>
        <v>2022-08-24</v>
      </c>
      <c r="D526" s="37" t="str">
        <f>_xlfn.XLOOKUP(Table35[[#This Row],[Subject Id]],'T0 Blood'!A:A,'T0 Blood'!I:I)</f>
        <v>032-7022-0</v>
      </c>
      <c r="E526" s="37" t="str">
        <f>_xlfn.XLOOKUP(Table35[[#This Row],[Subject Id]],'T0 Blood'!A:A,'T0 Blood'!H:H)</f>
        <v>2022-08-24</v>
      </c>
      <c r="F526" s="69" t="str">
        <f>_xlfn.XLOOKUP(Table35[[#This Row],[Subject Id]],T0Assayed!D:D,T0Assayed!F:F)</f>
        <v>OH2023_022</v>
      </c>
      <c r="G526" s="39" t="s">
        <v>23</v>
      </c>
      <c r="H526" s="37" t="s">
        <v>619</v>
      </c>
      <c r="I526" s="38" t="str">
        <f>_xlfn.XLOOKUP((CONCATENATE(Table35[[#This Row],[Subject Id]],"-T0")),'In the Lab'!A:A,'In the Lab'!G:G)</f>
        <v>yes</v>
      </c>
      <c r="J526" s="49" t="str">
        <f>_xlfn.XLOOKUP(Table35[[#This Row],[Subject Id]],'T1 Blood'!A:A,'T1 Blood'!I:I)</f>
        <v>032-7022-1</v>
      </c>
      <c r="K526" s="49" t="str">
        <f>_xlfn.XLOOKUP(Table35[[#This Row],[Subject Id]],'T1 Blood'!A:A,'T1 Blood'!H:H)</f>
        <v>2022-09-13</v>
      </c>
      <c r="L526" s="49" t="e">
        <f>_xlfn.XLOOKUP(Table35[[#This Row],[Subject Id]],'T1 Assayed'!A:A,'T1 Assayed'!D:D)</f>
        <v>#N/A</v>
      </c>
      <c r="M526" s="49" t="s">
        <v>23</v>
      </c>
      <c r="N526" s="49" t="s">
        <v>508</v>
      </c>
      <c r="O526" s="49" t="str">
        <f>_xlfn.XLOOKUP((CONCATENATE(Table35[[#This Row],[Subject Id]],"-T1")),'In the Lab'!A:A,'In the Lab'!G:G)</f>
        <v>yes</v>
      </c>
      <c r="P526" s="42" t="e">
        <f>_xlfn.XLOOKUP(Table35[[#This Row],[Subject Id]],'TPD Blood'!A:A,'TPD Blood'!B:B)</f>
        <v>#N/A</v>
      </c>
      <c r="Q526" s="42" t="e">
        <f>_xlfn.XLOOKUP(Table35[[#This Row],[Subject Id]],'TPD Assayed'!A:A,'TPD Assayed'!C:C)</f>
        <v>#N/A</v>
      </c>
      <c r="V526"/>
      <c r="Y526"/>
      <c r="Z526"/>
      <c r="AA526"/>
      <c r="AB526"/>
    </row>
    <row r="527" spans="1:28">
      <c r="A527" t="s">
        <v>645</v>
      </c>
      <c r="B527" t="str">
        <f>MID(Table35[[#This Row],[Subject Id]],13,1)</f>
        <v>N</v>
      </c>
      <c r="C527" t="str">
        <f>_xlfn.XLOOKUP(Table35[[#This Row],[Subject Id]],Table2[Subject Id],Table2[Event date])</f>
        <v>2022-11-18</v>
      </c>
      <c r="D527" s="37" t="str">
        <f>_xlfn.XLOOKUP(Table35[[#This Row],[Subject Id]],'T0 Blood'!A:A,'T0 Blood'!I:I)</f>
        <v>032-7025-0</v>
      </c>
      <c r="E527" s="37" t="str">
        <f>_xlfn.XLOOKUP(Table35[[#This Row],[Subject Id]],'T0 Blood'!A:A,'T0 Blood'!H:H)</f>
        <v>2022-11-18</v>
      </c>
      <c r="F527" s="69" t="str">
        <f>_xlfn.XLOOKUP(Table35[[#This Row],[Subject Id]],T0Assayed!D:D,T0Assayed!F:F)</f>
        <v>OH2023_022</v>
      </c>
      <c r="G527" s="39" t="s">
        <v>23</v>
      </c>
      <c r="H527" s="37" t="s">
        <v>622</v>
      </c>
      <c r="I527" s="38" t="str">
        <f>_xlfn.XLOOKUP((CONCATENATE(Table35[[#This Row],[Subject Id]],"-T0")),'In the Lab'!A:A,'In the Lab'!G:G)</f>
        <v>yes</v>
      </c>
      <c r="J527" s="49" t="e">
        <f>_xlfn.XLOOKUP(Table35[[#This Row],[Subject Id]],'T1 Blood'!A:A,'T1 Blood'!I:I)</f>
        <v>#N/A</v>
      </c>
      <c r="K527" s="49" t="e">
        <f>_xlfn.XLOOKUP(Table35[[#This Row],[Subject Id]],'T1 Blood'!A:A,'T1 Blood'!H:H)</f>
        <v>#N/A</v>
      </c>
      <c r="L527" s="49" t="e">
        <f>_xlfn.XLOOKUP(Table35[[#This Row],[Subject Id]],'T1 Assayed'!A:A,'T1 Assayed'!D:D)</f>
        <v>#N/A</v>
      </c>
      <c r="M527" s="49" t="e">
        <v>#N/A</v>
      </c>
      <c r="N527" s="49" t="e">
        <v>#N/A</v>
      </c>
      <c r="O527" s="49" t="str">
        <f>_xlfn.XLOOKUP((CONCATENATE(Table35[[#This Row],[Subject Id]],"-T1")),'In the Lab'!A:A,'In the Lab'!G:G)</f>
        <v>yes</v>
      </c>
      <c r="P527" s="42" t="e">
        <f>_xlfn.XLOOKUP(Table35[[#This Row],[Subject Id]],'TPD Blood'!A:A,'TPD Blood'!B:B)</f>
        <v>#N/A</v>
      </c>
      <c r="Q527" s="42" t="e">
        <f>_xlfn.XLOOKUP(Table35[[#This Row],[Subject Id]],'TPD Assayed'!A:A,'TPD Assayed'!C:C)</f>
        <v>#N/A</v>
      </c>
      <c r="V527"/>
      <c r="Y527"/>
      <c r="Z527"/>
      <c r="AA527"/>
      <c r="AB527"/>
    </row>
    <row r="528" spans="1:28">
      <c r="A528" t="s">
        <v>646</v>
      </c>
      <c r="B528" t="str">
        <f>MID(Table35[[#This Row],[Subject Id]],13,1)</f>
        <v>N</v>
      </c>
      <c r="C528" t="str">
        <f>_xlfn.XLOOKUP(Table35[[#This Row],[Subject Id]],Table2[Subject Id],Table2[Event date])</f>
        <v>2022-12-13</v>
      </c>
      <c r="D528" s="37" t="str">
        <f>_xlfn.XLOOKUP(Table35[[#This Row],[Subject Id]],'T0 Blood'!A:A,'T0 Blood'!I:I)</f>
        <v>032-7026-0</v>
      </c>
      <c r="E528" s="37" t="str">
        <f>_xlfn.XLOOKUP(Table35[[#This Row],[Subject Id]],'T0 Blood'!A:A,'T0 Blood'!H:H)</f>
        <v>2022-12-13</v>
      </c>
      <c r="F528" s="69" t="str">
        <f>_xlfn.XLOOKUP(Table35[[#This Row],[Subject Id]],T0Assayed!D:D,T0Assayed!F:F)</f>
        <v>OH2023_022</v>
      </c>
      <c r="G528" s="39" t="s">
        <v>23</v>
      </c>
      <c r="H528" s="37" t="s">
        <v>647</v>
      </c>
      <c r="I528" s="38" t="str">
        <f>_xlfn.XLOOKUP((CONCATENATE(Table35[[#This Row],[Subject Id]],"-T0")),'In the Lab'!A:A,'In the Lab'!G:G)</f>
        <v>yes</v>
      </c>
      <c r="J528" s="49" t="e">
        <f>_xlfn.XLOOKUP(Table35[[#This Row],[Subject Id]],'T1 Blood'!A:A,'T1 Blood'!I:I)</f>
        <v>#N/A</v>
      </c>
      <c r="K528" s="49" t="e">
        <f>_xlfn.XLOOKUP(Table35[[#This Row],[Subject Id]],'T1 Blood'!A:A,'T1 Blood'!H:H)</f>
        <v>#N/A</v>
      </c>
      <c r="L528" s="49" t="e">
        <f>_xlfn.XLOOKUP(Table35[[#This Row],[Subject Id]],'T1 Assayed'!A:A,'T1 Assayed'!D:D)</f>
        <v>#N/A</v>
      </c>
      <c r="M528" s="49" t="e">
        <v>#N/A</v>
      </c>
      <c r="N528" s="49" t="e">
        <v>#N/A</v>
      </c>
      <c r="O528" s="49" t="e">
        <f>_xlfn.XLOOKUP((CONCATENATE(Table35[[#This Row],[Subject Id]],"-T1")),'In the Lab'!A:A,'In the Lab'!G:G)</f>
        <v>#N/A</v>
      </c>
      <c r="P528" s="42" t="e">
        <f>_xlfn.XLOOKUP(Table35[[#This Row],[Subject Id]],'TPD Blood'!A:A,'TPD Blood'!B:B)</f>
        <v>#N/A</v>
      </c>
      <c r="Q528" s="42" t="e">
        <f>_xlfn.XLOOKUP(Table35[[#This Row],[Subject Id]],'TPD Assayed'!A:A,'TPD Assayed'!C:C)</f>
        <v>#N/A</v>
      </c>
      <c r="V528"/>
      <c r="Y528"/>
      <c r="Z528"/>
      <c r="AA528"/>
      <c r="AB528"/>
    </row>
    <row r="529" spans="1:28">
      <c r="A529" t="s">
        <v>648</v>
      </c>
      <c r="B529" t="str">
        <f>MID(Table35[[#This Row],[Subject Id]],13,1)</f>
        <v>N</v>
      </c>
      <c r="C529" t="str">
        <f>_xlfn.XLOOKUP(Table35[[#This Row],[Subject Id]],Table2[Subject Id],Table2[Event date])</f>
        <v>2022-12-15</v>
      </c>
      <c r="D529" s="37" t="str">
        <f>_xlfn.XLOOKUP(Table35[[#This Row],[Subject Id]],'T0 Blood'!A:A,'T0 Blood'!I:I)</f>
        <v>032-7027-0</v>
      </c>
      <c r="E529" s="37" t="str">
        <f>_xlfn.XLOOKUP(Table35[[#This Row],[Subject Id]],'T0 Blood'!A:A,'T0 Blood'!H:H)</f>
        <v>2022-12-15</v>
      </c>
      <c r="F529" s="69" t="str">
        <f>_xlfn.XLOOKUP(Table35[[#This Row],[Subject Id]],T0Assayed!D:D,T0Assayed!F:F)</f>
        <v>OH2023_022</v>
      </c>
      <c r="G529" s="39" t="s">
        <v>23</v>
      </c>
      <c r="H529" s="37" t="s">
        <v>622</v>
      </c>
      <c r="I529" s="38" t="str">
        <f>_xlfn.XLOOKUP((CONCATENATE(Table35[[#This Row],[Subject Id]],"-T0")),'In the Lab'!A:A,'In the Lab'!G:G)</f>
        <v>yes</v>
      </c>
      <c r="J529" s="49" t="str">
        <f>_xlfn.XLOOKUP(Table35[[#This Row],[Subject Id]],'T1 Blood'!A:A,'T1 Blood'!I:I)</f>
        <v>032-7027-1</v>
      </c>
      <c r="K529" s="49" t="str">
        <f>_xlfn.XLOOKUP(Table35[[#This Row],[Subject Id]],'T1 Blood'!A:A,'T1 Blood'!H:H)</f>
        <v>2023-02-22</v>
      </c>
      <c r="L529" s="49" t="e">
        <f>_xlfn.XLOOKUP(Table35[[#This Row],[Subject Id]],'T1 Assayed'!A:A,'T1 Assayed'!D:D)</f>
        <v>#N/A</v>
      </c>
      <c r="M529" s="49" t="s">
        <v>23</v>
      </c>
      <c r="N529" s="49" t="s">
        <v>243</v>
      </c>
      <c r="O529" s="49" t="str">
        <f>_xlfn.XLOOKUP((CONCATENATE(Table35[[#This Row],[Subject Id]],"-T1")),'In the Lab'!A:A,'In the Lab'!G:G)</f>
        <v>yes</v>
      </c>
      <c r="P529" s="42" t="e">
        <f>_xlfn.XLOOKUP(Table35[[#This Row],[Subject Id]],'TPD Blood'!A:A,'TPD Blood'!B:B)</f>
        <v>#N/A</v>
      </c>
      <c r="Q529" s="42" t="e">
        <f>_xlfn.XLOOKUP(Table35[[#This Row],[Subject Id]],'TPD Assayed'!A:A,'TPD Assayed'!C:C)</f>
        <v>#N/A</v>
      </c>
      <c r="V529"/>
      <c r="Y529"/>
      <c r="Z529"/>
      <c r="AA529"/>
      <c r="AB529"/>
    </row>
    <row r="530" spans="1:28">
      <c r="A530" s="2" t="s">
        <v>649</v>
      </c>
      <c r="B530" s="2" t="str">
        <f>MID(Table35[[#This Row],[Subject Id]],13,1)</f>
        <v>N</v>
      </c>
      <c r="C530" t="str">
        <f>_xlfn.XLOOKUP(Table35[[#This Row],[Subject Id]],Table2[Subject Id],Table2[Event date])</f>
        <v>2023-04-24</v>
      </c>
      <c r="D530" s="37" t="str">
        <f>_xlfn.XLOOKUP(Table35[[#This Row],[Subject Id]],'T0 Blood'!A:A,'T0 Blood'!I:I)</f>
        <v>032-7028-0</v>
      </c>
      <c r="E530" s="37" t="str">
        <f>_xlfn.XLOOKUP(Table35[[#This Row],[Subject Id]],'T0 Blood'!A:A,'T0 Blood'!H:H)</f>
        <v>2023-04-24</v>
      </c>
      <c r="F530" s="69" t="str">
        <f>_xlfn.XLOOKUP(Table35[[#This Row],[Subject Id]],T0Assayed!D:D,T0Assayed!F:F)</f>
        <v>OH2023_022</v>
      </c>
      <c r="G530" s="39" t="s">
        <v>23</v>
      </c>
      <c r="H530" s="37" t="s">
        <v>619</v>
      </c>
      <c r="I530" s="38" t="str">
        <f>_xlfn.XLOOKUP((CONCATENATE(Table35[[#This Row],[Subject Id]],"-T0")),'In the Lab'!A:A,'In the Lab'!G:G)</f>
        <v>yes</v>
      </c>
      <c r="J530" s="49" t="e">
        <f>_xlfn.XLOOKUP(Table35[[#This Row],[Subject Id]],'T1 Blood'!A:A,'T1 Blood'!I:I)</f>
        <v>#N/A</v>
      </c>
      <c r="K530" s="49" t="e">
        <f>_xlfn.XLOOKUP(Table35[[#This Row],[Subject Id]],'T1 Blood'!A:A,'T1 Blood'!H:H)</f>
        <v>#N/A</v>
      </c>
      <c r="L530" s="49" t="e">
        <f>_xlfn.XLOOKUP(Table35[[#This Row],[Subject Id]],'T1 Assayed'!A:A,'T1 Assayed'!D:D)</f>
        <v>#N/A</v>
      </c>
      <c r="M530" s="49" t="e">
        <v>#N/A</v>
      </c>
      <c r="N530" s="49" t="e">
        <v>#N/A</v>
      </c>
      <c r="O530" s="49" t="e">
        <f>_xlfn.XLOOKUP((CONCATENATE(Table35[[#This Row],[Subject Id]],"-T1")),'In the Lab'!A:A,'In the Lab'!G:G)</f>
        <v>#N/A</v>
      </c>
      <c r="P530" s="43" t="e">
        <f>_xlfn.XLOOKUP(Table35[[#This Row],[Subject Id]],'TPD Blood'!A:A,'TPD Blood'!B:B)</f>
        <v>#N/A</v>
      </c>
      <c r="Q530" s="42" t="e">
        <f>_xlfn.XLOOKUP(Table35[[#This Row],[Subject Id]],'TPD Assayed'!A:A,'TPD Assayed'!C:C)</f>
        <v>#N/A</v>
      </c>
      <c r="V530"/>
      <c r="Y530"/>
      <c r="Z530"/>
      <c r="AA530"/>
      <c r="AB530"/>
    </row>
    <row r="531" spans="1:28">
      <c r="A531" t="s">
        <v>650</v>
      </c>
      <c r="B531" t="str">
        <f>MID(Table35[[#This Row],[Subject Id]],13,1)</f>
        <v>N</v>
      </c>
      <c r="C531" t="str">
        <f>_xlfn.XLOOKUP(Table35[[#This Row],[Subject Id]],Table2[Subject Id],Table2[Event date])</f>
        <v>2017-03-16</v>
      </c>
      <c r="D531" s="37" t="str">
        <f>_xlfn.XLOOKUP(Table35[[#This Row],[Subject Id]],'T0 Blood'!A:A,'T0 Blood'!I:I)</f>
        <v>041-8133-0</v>
      </c>
      <c r="E531" s="37" t="str">
        <f>_xlfn.XLOOKUP(Table35[[#This Row],[Subject Id]],'T0 Blood'!A:A,'T0 Blood'!H:H)</f>
        <v>2017-03-16</v>
      </c>
      <c r="F531" s="69" t="str">
        <f>_xlfn.XLOOKUP(Table35[[#This Row],[Subject Id]],T0Assayed!D:D,T0Assayed!F:F)</f>
        <v>OH2023_023</v>
      </c>
      <c r="G531" s="39" t="s">
        <v>23</v>
      </c>
      <c r="H531" s="37" t="s">
        <v>651</v>
      </c>
      <c r="I531" s="38" t="str">
        <f>_xlfn.XLOOKUP((CONCATENATE(Table35[[#This Row],[Subject Id]],"-T0")),'In the Lab'!A:A,'In the Lab'!G:G)</f>
        <v>yes</v>
      </c>
      <c r="J531" s="49" t="e">
        <f>_xlfn.XLOOKUP(Table35[[#This Row],[Subject Id]],'T1 Blood'!A:A,'T1 Blood'!I:I)</f>
        <v>#N/A</v>
      </c>
      <c r="K531" s="49" t="e">
        <f>_xlfn.XLOOKUP(Table35[[#This Row],[Subject Id]],'T1 Blood'!A:A,'T1 Blood'!H:H)</f>
        <v>#N/A</v>
      </c>
      <c r="L531" s="49" t="e">
        <f>_xlfn.XLOOKUP(Table35[[#This Row],[Subject Id]],'T1 Assayed'!A:A,'T1 Assayed'!D:D)</f>
        <v>#N/A</v>
      </c>
      <c r="M531" s="49" t="e">
        <v>#N/A</v>
      </c>
      <c r="N531" s="49" t="e">
        <v>#N/A</v>
      </c>
      <c r="O531" s="49" t="e">
        <f>_xlfn.XLOOKUP((CONCATENATE(Table35[[#This Row],[Subject Id]],"-T1")),'In the Lab'!A:A,'In the Lab'!G:G)</f>
        <v>#N/A</v>
      </c>
      <c r="P531" s="42" t="e">
        <f>_xlfn.XLOOKUP(Table35[[#This Row],[Subject Id]],'TPD Blood'!A:A,'TPD Blood'!B:B)</f>
        <v>#N/A</v>
      </c>
      <c r="Q531" s="42" t="e">
        <f>_xlfn.XLOOKUP(Table35[[#This Row],[Subject Id]],'TPD Assayed'!A:A,'TPD Assayed'!C:C)</f>
        <v>#N/A</v>
      </c>
      <c r="V531"/>
      <c r="Y531"/>
      <c r="Z531"/>
      <c r="AA531"/>
      <c r="AB531"/>
    </row>
    <row r="532" spans="1:28">
      <c r="A532" t="s">
        <v>652</v>
      </c>
      <c r="B532" t="str">
        <f>MID(Table35[[#This Row],[Subject Id]],13,1)</f>
        <v>N</v>
      </c>
      <c r="C532" t="str">
        <f>_xlfn.XLOOKUP(Table35[[#This Row],[Subject Id]],Table2[Subject Id],Table2[Event date])</f>
        <v>2022-10-31</v>
      </c>
      <c r="D532" s="37" t="str">
        <f>_xlfn.XLOOKUP(Table35[[#This Row],[Subject Id]],'T0 Blood'!A:A,'T0 Blood'!I:I)</f>
        <v>025-7513-0</v>
      </c>
      <c r="E532" s="37" t="str">
        <f>_xlfn.XLOOKUP(Table35[[#This Row],[Subject Id]],'T0 Blood'!A:A,'T0 Blood'!H:H)</f>
        <v>2022-10-31</v>
      </c>
      <c r="F532" s="69" t="str">
        <f>_xlfn.XLOOKUP(Table35[[#This Row],[Subject Id]],T0Assayed!D:D,T0Assayed!F:F)</f>
        <v>OH2023_023</v>
      </c>
      <c r="G532" s="39" t="s">
        <v>23</v>
      </c>
      <c r="H532" s="37" t="s">
        <v>617</v>
      </c>
      <c r="I532" s="38" t="str">
        <f>_xlfn.XLOOKUP((CONCATENATE(Table35[[#This Row],[Subject Id]],"-T0")),'In the Lab'!A:A,'In the Lab'!G:G)</f>
        <v>yes</v>
      </c>
      <c r="J532" s="49" t="str">
        <f>_xlfn.XLOOKUP(Table35[[#This Row],[Subject Id]],'T1 Blood'!A:A,'T1 Blood'!I:I)</f>
        <v>025-7513-1</v>
      </c>
      <c r="K532" s="49" t="str">
        <f>_xlfn.XLOOKUP(Table35[[#This Row],[Subject Id]],'T1 Blood'!A:A,'T1 Blood'!H:H)</f>
        <v>2022-11-22</v>
      </c>
      <c r="L532" s="49" t="str">
        <f>_xlfn.XLOOKUP(Table35[[#This Row],[Subject Id]],'T1 Assayed'!A:A,'T1 Assayed'!D:D)</f>
        <v>OH2023_030</v>
      </c>
      <c r="M532" s="49" t="s">
        <v>23</v>
      </c>
      <c r="N532" s="49">
        <v>0</v>
      </c>
      <c r="O532" s="49" t="str">
        <f>_xlfn.XLOOKUP((CONCATENATE(Table35[[#This Row],[Subject Id]],"-T1")),'In the Lab'!A:A,'In the Lab'!G:G)</f>
        <v>yes</v>
      </c>
      <c r="P532" s="42" t="e">
        <f>_xlfn.XLOOKUP(Table35[[#This Row],[Subject Id]],'TPD Blood'!A:A,'TPD Blood'!B:B)</f>
        <v>#N/A</v>
      </c>
      <c r="Q532" s="42" t="e">
        <f>_xlfn.XLOOKUP(Table35[[#This Row],[Subject Id]],'TPD Assayed'!A:A,'TPD Assayed'!C:C)</f>
        <v>#N/A</v>
      </c>
      <c r="V532"/>
      <c r="Y532"/>
      <c r="Z532"/>
      <c r="AA532"/>
      <c r="AB532"/>
    </row>
    <row r="533" spans="1:28">
      <c r="A533" t="s">
        <v>653</v>
      </c>
      <c r="B533" t="str">
        <f>MID(Table35[[#This Row],[Subject Id]],13,1)</f>
        <v>N</v>
      </c>
      <c r="C533" t="str">
        <f>_xlfn.XLOOKUP(Table35[[#This Row],[Subject Id]],Table2[Subject Id],Table2[Event date])</f>
        <v>2023-01-16</v>
      </c>
      <c r="D533" s="37" t="str">
        <f>_xlfn.XLOOKUP(Table35[[#This Row],[Subject Id]],'T0 Blood'!A:A,'T0 Blood'!I:I)</f>
        <v>025-7517-0</v>
      </c>
      <c r="E533" s="37" t="str">
        <f>_xlfn.XLOOKUP(Table35[[#This Row],[Subject Id]],'T0 Blood'!A:A,'T0 Blood'!H:H)</f>
        <v>2023-01-18</v>
      </c>
      <c r="F533" s="69" t="str">
        <f>_xlfn.XLOOKUP(Table35[[#This Row],[Subject Id]],T0Assayed!D:D,T0Assayed!F:F)</f>
        <v>OH2023_023</v>
      </c>
      <c r="G533" s="39" t="s">
        <v>23</v>
      </c>
      <c r="H533" s="37" t="s">
        <v>622</v>
      </c>
      <c r="I533" s="38" t="str">
        <f>_xlfn.XLOOKUP((CONCATENATE(Table35[[#This Row],[Subject Id]],"-T0")),'In the Lab'!A:A,'In the Lab'!G:G)</f>
        <v>yes</v>
      </c>
      <c r="J533" s="49" t="str">
        <f>_xlfn.XLOOKUP(Table35[[#This Row],[Subject Id]],'T1 Blood'!A:A,'T1 Blood'!I:I)</f>
        <v>025-7517-1</v>
      </c>
      <c r="K533" s="49" t="str">
        <f>_xlfn.XLOOKUP(Table35[[#This Row],[Subject Id]],'T1 Blood'!A:A,'T1 Blood'!H:H)</f>
        <v>2023-02-06</v>
      </c>
      <c r="L533" s="49" t="str">
        <f>_xlfn.XLOOKUP(Table35[[#This Row],[Subject Id]],'T1 Assayed'!A:A,'T1 Assayed'!D:D)</f>
        <v>OH2023_030</v>
      </c>
      <c r="M533" s="49" t="s">
        <v>23</v>
      </c>
      <c r="N533" s="49" t="s">
        <v>508</v>
      </c>
      <c r="O533" s="49" t="str">
        <f>_xlfn.XLOOKUP((CONCATENATE(Table35[[#This Row],[Subject Id]],"-T1")),'In the Lab'!A:A,'In the Lab'!G:G)</f>
        <v>yes</v>
      </c>
      <c r="P533" s="42" t="e">
        <f>_xlfn.XLOOKUP(Table35[[#This Row],[Subject Id]],'TPD Blood'!A:A,'TPD Blood'!B:B)</f>
        <v>#N/A</v>
      </c>
      <c r="Q533" s="42" t="e">
        <f>_xlfn.XLOOKUP(Table35[[#This Row],[Subject Id]],'TPD Assayed'!A:A,'TPD Assayed'!C:C)</f>
        <v>#N/A</v>
      </c>
      <c r="V533"/>
      <c r="Y533"/>
      <c r="Z533"/>
      <c r="AA533"/>
      <c r="AB533"/>
    </row>
    <row r="534" spans="1:28">
      <c r="A534" t="s">
        <v>654</v>
      </c>
      <c r="B534" t="str">
        <f>MID(Table35[[#This Row],[Subject Id]],13,1)</f>
        <v>N</v>
      </c>
      <c r="C534" t="str">
        <f>_xlfn.XLOOKUP(Table35[[#This Row],[Subject Id]],Table2[Subject Id],Table2[Event date])</f>
        <v>2023-03-06</v>
      </c>
      <c r="D534" s="37" t="str">
        <f>_xlfn.XLOOKUP(Table35[[#This Row],[Subject Id]],'T0 Blood'!A:A,'T0 Blood'!I:I)</f>
        <v>025-7518-0</v>
      </c>
      <c r="E534" s="37" t="str">
        <f>_xlfn.XLOOKUP(Table35[[#This Row],[Subject Id]],'T0 Blood'!A:A,'T0 Blood'!H:H)</f>
        <v>2023-03-06</v>
      </c>
      <c r="F534" s="69" t="str">
        <f>_xlfn.XLOOKUP(Table35[[#This Row],[Subject Id]],T0Assayed!D:D,T0Assayed!F:F)</f>
        <v>OH2023_023</v>
      </c>
      <c r="G534" s="39" t="s">
        <v>23</v>
      </c>
      <c r="H534" s="37" t="s">
        <v>622</v>
      </c>
      <c r="I534" s="38" t="str">
        <f>_xlfn.XLOOKUP((CONCATENATE(Table35[[#This Row],[Subject Id]],"-T0")),'In the Lab'!A:A,'In the Lab'!G:G)</f>
        <v>yes</v>
      </c>
      <c r="J534" s="49" t="str">
        <f>_xlfn.XLOOKUP(Table35[[#This Row],[Subject Id]],'T1 Blood'!A:A,'T1 Blood'!I:I)</f>
        <v>025-7518-1</v>
      </c>
      <c r="K534" s="49" t="str">
        <f>_xlfn.XLOOKUP(Table35[[#This Row],[Subject Id]],'T1 Blood'!A:A,'T1 Blood'!H:H)</f>
        <v>2023-04-21</v>
      </c>
      <c r="L534" s="49" t="str">
        <f>_xlfn.XLOOKUP(Table35[[#This Row],[Subject Id]],'T1 Assayed'!A:A,'T1 Assayed'!D:D)</f>
        <v>OH2023_029</v>
      </c>
      <c r="M534" s="49" t="s">
        <v>23</v>
      </c>
      <c r="N534" s="49" t="s">
        <v>643</v>
      </c>
      <c r="O534" s="49" t="str">
        <f>_xlfn.XLOOKUP((CONCATENATE(Table35[[#This Row],[Subject Id]],"-T1")),'In the Lab'!A:A,'In the Lab'!G:G)</f>
        <v>yes</v>
      </c>
      <c r="P534" s="42" t="e">
        <f>_xlfn.XLOOKUP(Table35[[#This Row],[Subject Id]],'TPD Blood'!A:A,'TPD Blood'!B:B)</f>
        <v>#N/A</v>
      </c>
      <c r="Q534" s="42" t="e">
        <f>_xlfn.XLOOKUP(Table35[[#This Row],[Subject Id]],'TPD Assayed'!A:A,'TPD Assayed'!C:C)</f>
        <v>#N/A</v>
      </c>
      <c r="V534"/>
      <c r="Y534"/>
      <c r="Z534"/>
      <c r="AA534"/>
      <c r="AB534"/>
    </row>
    <row r="535" spans="1:28">
      <c r="A535" t="s">
        <v>655</v>
      </c>
      <c r="B535" t="str">
        <f>MID(Table35[[#This Row],[Subject Id]],13,1)</f>
        <v>N</v>
      </c>
      <c r="C535" t="str">
        <f>_xlfn.XLOOKUP(Table35[[#This Row],[Subject Id]],Table2[Subject Id],Table2[Event date])</f>
        <v>2021-07-18</v>
      </c>
      <c r="D535" s="37" t="str">
        <f>_xlfn.XLOOKUP(Table35[[#This Row],[Subject Id]],'T0 Blood'!A:A,'T0 Blood'!I:I)</f>
        <v>001-1024-0</v>
      </c>
      <c r="E535" s="37" t="str">
        <f>_xlfn.XLOOKUP(Table35[[#This Row],[Subject Id]],'T0 Blood'!A:A,'T0 Blood'!H:H)</f>
        <v>2021-07-18</v>
      </c>
      <c r="F535" s="69" t="str">
        <f>_xlfn.XLOOKUP(Table35[[#This Row],[Subject Id]],T0Assayed!D:D,T0Assayed!F:F)</f>
        <v>OH2023_023</v>
      </c>
      <c r="G535" s="39" t="s">
        <v>23</v>
      </c>
      <c r="H535" s="37" t="s">
        <v>656</v>
      </c>
      <c r="I535" s="38" t="str">
        <f>_xlfn.XLOOKUP((CONCATENATE(Table35[[#This Row],[Subject Id]],"-T0")),'In the Lab'!A:A,'In the Lab'!G:G)</f>
        <v>yes</v>
      </c>
      <c r="J535" s="49" t="e">
        <f>_xlfn.XLOOKUP(Table35[[#This Row],[Subject Id]],'T1 Blood'!A:A,'T1 Blood'!I:I)</f>
        <v>#N/A</v>
      </c>
      <c r="K535" s="49" t="e">
        <f>_xlfn.XLOOKUP(Table35[[#This Row],[Subject Id]],'T1 Blood'!A:A,'T1 Blood'!H:H)</f>
        <v>#N/A</v>
      </c>
      <c r="L535" s="49" t="e">
        <f>_xlfn.XLOOKUP(Table35[[#This Row],[Subject Id]],'T1 Assayed'!A:A,'T1 Assayed'!D:D)</f>
        <v>#N/A</v>
      </c>
      <c r="M535" s="49" t="e">
        <v>#N/A</v>
      </c>
      <c r="N535" s="49" t="e">
        <v>#N/A</v>
      </c>
      <c r="O535" s="49" t="e">
        <f>_xlfn.XLOOKUP((CONCATENATE(Table35[[#This Row],[Subject Id]],"-T1")),'In the Lab'!A:A,'In the Lab'!G:G)</f>
        <v>#N/A</v>
      </c>
      <c r="P535" s="42" t="e">
        <f>_xlfn.XLOOKUP(Table35[[#This Row],[Subject Id]],'TPD Blood'!A:A,'TPD Blood'!B:B)</f>
        <v>#N/A</v>
      </c>
      <c r="Q535" s="42" t="e">
        <f>_xlfn.XLOOKUP(Table35[[#This Row],[Subject Id]],'TPD Assayed'!A:A,'TPD Assayed'!C:C)</f>
        <v>#N/A</v>
      </c>
      <c r="V535"/>
      <c r="Y535"/>
      <c r="Z535"/>
      <c r="AA535"/>
      <c r="AB535"/>
    </row>
    <row r="536" spans="1:28">
      <c r="A536" t="s">
        <v>657</v>
      </c>
      <c r="B536" t="str">
        <f>MID(Table35[[#This Row],[Subject Id]],13,1)</f>
        <v>N</v>
      </c>
      <c r="C536" t="str">
        <f>_xlfn.XLOOKUP(Table35[[#This Row],[Subject Id]],Table2[Subject Id],Table2[Event date])</f>
        <v>2016-01-11</v>
      </c>
      <c r="D536" s="37" t="str">
        <f>_xlfn.XLOOKUP(Table35[[#This Row],[Subject Id]],'T0 Blood'!A:A,'T0 Blood'!I:I)</f>
        <v>038-1001-0</v>
      </c>
      <c r="E536" s="37" t="str">
        <f>_xlfn.XLOOKUP(Table35[[#This Row],[Subject Id]],'T0 Blood'!A:A,'T0 Blood'!H:H)</f>
        <v>2016-01-11</v>
      </c>
      <c r="F536" s="69" t="str">
        <f>_xlfn.XLOOKUP(Table35[[#This Row],[Subject Id]],T0Assayed!D:D,T0Assayed!F:F)</f>
        <v>OH2023_023</v>
      </c>
      <c r="G536" s="39" t="s">
        <v>23</v>
      </c>
      <c r="H536" s="37" t="s">
        <v>658</v>
      </c>
      <c r="I536" s="38" t="str">
        <f>_xlfn.XLOOKUP((CONCATENATE(Table35[[#This Row],[Subject Id]],"-T0")),'In the Lab'!A:A,'In the Lab'!G:G)</f>
        <v>yes</v>
      </c>
      <c r="J536" s="49" t="e">
        <f>_xlfn.XLOOKUP(Table35[[#This Row],[Subject Id]],'T1 Blood'!A:A,'T1 Blood'!I:I)</f>
        <v>#N/A</v>
      </c>
      <c r="K536" s="49" t="e">
        <f>_xlfn.XLOOKUP(Table35[[#This Row],[Subject Id]],'T1 Blood'!A:A,'T1 Blood'!H:H)</f>
        <v>#N/A</v>
      </c>
      <c r="L536" s="49" t="e">
        <f>_xlfn.XLOOKUP(Table35[[#This Row],[Subject Id]],'T1 Assayed'!A:A,'T1 Assayed'!D:D)</f>
        <v>#N/A</v>
      </c>
      <c r="M536" s="49" t="e">
        <v>#N/A</v>
      </c>
      <c r="N536" s="49" t="e">
        <v>#N/A</v>
      </c>
      <c r="O536" s="49" t="e">
        <f>_xlfn.XLOOKUP((CONCATENATE(Table35[[#This Row],[Subject Id]],"-T1")),'In the Lab'!A:A,'In the Lab'!G:G)</f>
        <v>#N/A</v>
      </c>
      <c r="P536" s="42" t="e">
        <f>_xlfn.XLOOKUP(Table35[[#This Row],[Subject Id]],'TPD Blood'!A:A,'TPD Blood'!B:B)</f>
        <v>#N/A</v>
      </c>
      <c r="Q536" s="42" t="e">
        <f>_xlfn.XLOOKUP(Table35[[#This Row],[Subject Id]],'TPD Assayed'!A:A,'TPD Assayed'!C:C)</f>
        <v>#N/A</v>
      </c>
      <c r="V536"/>
      <c r="Y536"/>
      <c r="Z536"/>
      <c r="AA536"/>
      <c r="AB536"/>
    </row>
    <row r="537" spans="1:28">
      <c r="A537" t="s">
        <v>659</v>
      </c>
      <c r="B537" t="str">
        <f>MID(Table35[[#This Row],[Subject Id]],13,1)</f>
        <v>N</v>
      </c>
      <c r="C537" t="str">
        <f>_xlfn.XLOOKUP(Table35[[#This Row],[Subject Id]],Table2[Subject Id],Table2[Event date])</f>
        <v>2020-02-23</v>
      </c>
      <c r="D537" s="37" t="str">
        <f>_xlfn.XLOOKUP(Table35[[#This Row],[Subject Id]],'T0 Blood'!A:A,'T0 Blood'!I:I)</f>
        <v>038-1005-0</v>
      </c>
      <c r="E537" s="37" t="str">
        <f>_xlfn.XLOOKUP(Table35[[#This Row],[Subject Id]],'T0 Blood'!A:A,'T0 Blood'!H:H)</f>
        <v>2020-02-23</v>
      </c>
      <c r="F537" s="69" t="str">
        <f>_xlfn.XLOOKUP(Table35[[#This Row],[Subject Id]],T0Assayed!D:D,T0Assayed!F:F)</f>
        <v>OH2023_023</v>
      </c>
      <c r="G537" s="39" t="s">
        <v>23</v>
      </c>
      <c r="H537" s="37" t="s">
        <v>660</v>
      </c>
      <c r="I537" s="38" t="str">
        <f>_xlfn.XLOOKUP((CONCATENATE(Table35[[#This Row],[Subject Id]],"-T0")),'In the Lab'!A:A,'In the Lab'!G:G)</f>
        <v>yes</v>
      </c>
      <c r="J537" s="49" t="e">
        <f>_xlfn.XLOOKUP(Table35[[#This Row],[Subject Id]],'T1 Blood'!A:A,'T1 Blood'!I:I)</f>
        <v>#N/A</v>
      </c>
      <c r="K537" s="49" t="e">
        <f>_xlfn.XLOOKUP(Table35[[#This Row],[Subject Id]],'T1 Blood'!A:A,'T1 Blood'!H:H)</f>
        <v>#N/A</v>
      </c>
      <c r="L537" s="49" t="e">
        <f>_xlfn.XLOOKUP(Table35[[#This Row],[Subject Id]],'T1 Assayed'!A:A,'T1 Assayed'!D:D)</f>
        <v>#N/A</v>
      </c>
      <c r="M537" s="49" t="e">
        <v>#N/A</v>
      </c>
      <c r="N537" s="49" t="e">
        <v>#N/A</v>
      </c>
      <c r="O537" s="49" t="e">
        <f>_xlfn.XLOOKUP((CONCATENATE(Table35[[#This Row],[Subject Id]],"-T1")),'In the Lab'!A:A,'In the Lab'!G:G)</f>
        <v>#N/A</v>
      </c>
      <c r="P537" s="42" t="e">
        <f>_xlfn.XLOOKUP(Table35[[#This Row],[Subject Id]],'TPD Blood'!A:A,'TPD Blood'!B:B)</f>
        <v>#N/A</v>
      </c>
      <c r="Q537" s="42" t="e">
        <f>_xlfn.XLOOKUP(Table35[[#This Row],[Subject Id]],'TPD Assayed'!A:A,'TPD Assayed'!C:C)</f>
        <v>#N/A</v>
      </c>
      <c r="V537"/>
      <c r="Y537"/>
      <c r="Z537"/>
      <c r="AA537"/>
      <c r="AB537"/>
    </row>
    <row r="538" spans="1:28">
      <c r="A538" t="s">
        <v>661</v>
      </c>
      <c r="B538" t="str">
        <f>MID(Table35[[#This Row],[Subject Id]],13,1)</f>
        <v>N</v>
      </c>
      <c r="C538" t="str">
        <f>_xlfn.XLOOKUP(Table35[[#This Row],[Subject Id]],Table2[Subject Id],Table2[Event date])</f>
        <v>2013-02-21</v>
      </c>
      <c r="D538" s="37" t="str">
        <f>_xlfn.XLOOKUP(Table35[[#This Row],[Subject Id]],'T0 Blood'!A:A,'T0 Blood'!I:I)</f>
        <v>038-1011-0</v>
      </c>
      <c r="E538" s="37" t="str">
        <f>_xlfn.XLOOKUP(Table35[[#This Row],[Subject Id]],'T0 Blood'!A:A,'T0 Blood'!H:H)</f>
        <v>2013-02-21</v>
      </c>
      <c r="F538" s="69" t="str">
        <f>_xlfn.XLOOKUP(Table35[[#This Row],[Subject Id]],T0Assayed!D:D,T0Assayed!F:F)</f>
        <v>OH2023_023</v>
      </c>
      <c r="G538" s="39" t="s">
        <v>23</v>
      </c>
      <c r="H538" s="37" t="s">
        <v>662</v>
      </c>
      <c r="I538" s="38" t="str">
        <f>_xlfn.XLOOKUP((CONCATENATE(Table35[[#This Row],[Subject Id]],"-T0")),'In the Lab'!A:A,'In the Lab'!G:G)</f>
        <v>yes</v>
      </c>
      <c r="J538" s="49" t="e">
        <f>_xlfn.XLOOKUP(Table35[[#This Row],[Subject Id]],'T1 Blood'!A:A,'T1 Blood'!I:I)</f>
        <v>#N/A</v>
      </c>
      <c r="K538" s="49" t="e">
        <f>_xlfn.XLOOKUP(Table35[[#This Row],[Subject Id]],'T1 Blood'!A:A,'T1 Blood'!H:H)</f>
        <v>#N/A</v>
      </c>
      <c r="L538" s="49" t="e">
        <f>_xlfn.XLOOKUP(Table35[[#This Row],[Subject Id]],'T1 Assayed'!A:A,'T1 Assayed'!D:D)</f>
        <v>#N/A</v>
      </c>
      <c r="M538" s="49" t="e">
        <v>#N/A</v>
      </c>
      <c r="N538" s="49" t="e">
        <v>#N/A</v>
      </c>
      <c r="O538" s="49" t="e">
        <f>_xlfn.XLOOKUP((CONCATENATE(Table35[[#This Row],[Subject Id]],"-T1")),'In the Lab'!A:A,'In the Lab'!G:G)</f>
        <v>#N/A</v>
      </c>
      <c r="P538" s="42" t="e">
        <f>_xlfn.XLOOKUP(Table35[[#This Row],[Subject Id]],'TPD Blood'!A:A,'TPD Blood'!B:B)</f>
        <v>#N/A</v>
      </c>
      <c r="Q538" s="42" t="e">
        <f>_xlfn.XLOOKUP(Table35[[#This Row],[Subject Id]],'TPD Assayed'!A:A,'TPD Assayed'!C:C)</f>
        <v>#N/A</v>
      </c>
      <c r="V538"/>
      <c r="Y538"/>
      <c r="Z538"/>
      <c r="AA538"/>
      <c r="AB538"/>
    </row>
    <row r="539" spans="1:28">
      <c r="A539" t="s">
        <v>663</v>
      </c>
      <c r="B539" t="str">
        <f>MID(Table35[[#This Row],[Subject Id]],13,1)</f>
        <v>N</v>
      </c>
      <c r="C539" t="str">
        <f>_xlfn.XLOOKUP(Table35[[#This Row],[Subject Id]],Table2[Subject Id],Table2[Event date])</f>
        <v>2013-02-24</v>
      </c>
      <c r="D539" s="37" t="str">
        <f>_xlfn.XLOOKUP(Table35[[#This Row],[Subject Id]],'T0 Blood'!A:A,'T0 Blood'!I:I)</f>
        <v>038-1015-0</v>
      </c>
      <c r="E539" s="37" t="str">
        <f>_xlfn.XLOOKUP(Table35[[#This Row],[Subject Id]],'T0 Blood'!A:A,'T0 Blood'!H:H)</f>
        <v>2013-02-24</v>
      </c>
      <c r="F539" s="69" t="str">
        <f>_xlfn.XLOOKUP(Table35[[#This Row],[Subject Id]],T0Assayed!D:D,T0Assayed!F:F)</f>
        <v>OH2023_023</v>
      </c>
      <c r="G539" s="39" t="s">
        <v>23</v>
      </c>
      <c r="H539" s="37" t="s">
        <v>664</v>
      </c>
      <c r="I539" s="38" t="str">
        <f>_xlfn.XLOOKUP((CONCATENATE(Table35[[#This Row],[Subject Id]],"-T0")),'In the Lab'!A:A,'In the Lab'!G:G)</f>
        <v>yes</v>
      </c>
      <c r="J539" s="49" t="e">
        <f>_xlfn.XLOOKUP(Table35[[#This Row],[Subject Id]],'T1 Blood'!A:A,'T1 Blood'!I:I)</f>
        <v>#N/A</v>
      </c>
      <c r="K539" s="49" t="e">
        <f>_xlfn.XLOOKUP(Table35[[#This Row],[Subject Id]],'T1 Blood'!A:A,'T1 Blood'!H:H)</f>
        <v>#N/A</v>
      </c>
      <c r="L539" s="49" t="e">
        <f>_xlfn.XLOOKUP(Table35[[#This Row],[Subject Id]],'T1 Assayed'!A:A,'T1 Assayed'!D:D)</f>
        <v>#N/A</v>
      </c>
      <c r="M539" s="49" t="e">
        <v>#N/A</v>
      </c>
      <c r="N539" s="49" t="e">
        <v>#N/A</v>
      </c>
      <c r="O539" s="49" t="e">
        <f>_xlfn.XLOOKUP((CONCATENATE(Table35[[#This Row],[Subject Id]],"-T1")),'In the Lab'!A:A,'In the Lab'!G:G)</f>
        <v>#N/A</v>
      </c>
      <c r="P539" s="42" t="e">
        <f>_xlfn.XLOOKUP(Table35[[#This Row],[Subject Id]],'TPD Blood'!A:A,'TPD Blood'!B:B)</f>
        <v>#N/A</v>
      </c>
      <c r="Q539" s="42" t="e">
        <f>_xlfn.XLOOKUP(Table35[[#This Row],[Subject Id]],'TPD Assayed'!A:A,'TPD Assayed'!C:C)</f>
        <v>#N/A</v>
      </c>
      <c r="V539"/>
      <c r="Y539"/>
      <c r="Z539"/>
      <c r="AA539"/>
      <c r="AB539"/>
    </row>
    <row r="540" spans="1:28">
      <c r="A540" t="s">
        <v>665</v>
      </c>
      <c r="B540" t="str">
        <f>MID(Table35[[#This Row],[Subject Id]],13,1)</f>
        <v>N</v>
      </c>
      <c r="C540" t="str">
        <f>_xlfn.XLOOKUP(Table35[[#This Row],[Subject Id]],Table2[Subject Id],Table2[Event date])</f>
        <v>2015-02-17</v>
      </c>
      <c r="D540" s="37" t="str">
        <f>_xlfn.XLOOKUP(Table35[[#This Row],[Subject Id]],'T0 Blood'!A:A,'T0 Blood'!I:I)</f>
        <v>038-1018-0</v>
      </c>
      <c r="E540" s="37" t="str">
        <f>_xlfn.XLOOKUP(Table35[[#This Row],[Subject Id]],'T0 Blood'!A:A,'T0 Blood'!H:H)</f>
        <v>2015-02-17</v>
      </c>
      <c r="F540" s="69" t="str">
        <f>_xlfn.XLOOKUP(Table35[[#This Row],[Subject Id]],T0Assayed!D:D,T0Assayed!F:F)</f>
        <v>OH2023_023</v>
      </c>
      <c r="G540" s="39" t="s">
        <v>23</v>
      </c>
      <c r="H540" s="37" t="s">
        <v>666</v>
      </c>
      <c r="I540" s="38" t="str">
        <f>_xlfn.XLOOKUP((CONCATENATE(Table35[[#This Row],[Subject Id]],"-T0")),'In the Lab'!A:A,'In the Lab'!G:G)</f>
        <v>yes</v>
      </c>
      <c r="J540" s="49" t="e">
        <f>_xlfn.XLOOKUP(Table35[[#This Row],[Subject Id]],'T1 Blood'!A:A,'T1 Blood'!I:I)</f>
        <v>#N/A</v>
      </c>
      <c r="K540" s="49" t="e">
        <f>_xlfn.XLOOKUP(Table35[[#This Row],[Subject Id]],'T1 Blood'!A:A,'T1 Blood'!H:H)</f>
        <v>#N/A</v>
      </c>
      <c r="L540" s="49" t="e">
        <f>_xlfn.XLOOKUP(Table35[[#This Row],[Subject Id]],'T1 Assayed'!A:A,'T1 Assayed'!D:D)</f>
        <v>#N/A</v>
      </c>
      <c r="M540" s="49" t="e">
        <v>#N/A</v>
      </c>
      <c r="N540" s="49" t="e">
        <v>#N/A</v>
      </c>
      <c r="O540" s="49" t="e">
        <f>_xlfn.XLOOKUP((CONCATENATE(Table35[[#This Row],[Subject Id]],"-T1")),'In the Lab'!A:A,'In the Lab'!G:G)</f>
        <v>#N/A</v>
      </c>
      <c r="P540" s="42" t="e">
        <f>_xlfn.XLOOKUP(Table35[[#This Row],[Subject Id]],'TPD Blood'!A:A,'TPD Blood'!B:B)</f>
        <v>#N/A</v>
      </c>
      <c r="Q540" s="42" t="e">
        <f>_xlfn.XLOOKUP(Table35[[#This Row],[Subject Id]],'TPD Assayed'!A:A,'TPD Assayed'!C:C)</f>
        <v>#N/A</v>
      </c>
      <c r="V540"/>
      <c r="Y540"/>
      <c r="Z540"/>
      <c r="AA540"/>
      <c r="AB540"/>
    </row>
    <row r="541" spans="1:28">
      <c r="A541" t="s">
        <v>667</v>
      </c>
      <c r="B541" t="str">
        <f>MID(Table35[[#This Row],[Subject Id]],13,1)</f>
        <v>N</v>
      </c>
      <c r="C541" t="str">
        <f>_xlfn.XLOOKUP(Table35[[#This Row],[Subject Id]],Table2[Subject Id],Table2[Event date])</f>
        <v>2015-01-22</v>
      </c>
      <c r="D541" s="37" t="str">
        <f>_xlfn.XLOOKUP(Table35[[#This Row],[Subject Id]],'T0 Blood'!A:A,'T0 Blood'!I:I)</f>
        <v>038-1019-0</v>
      </c>
      <c r="E541" s="37" t="str">
        <f>_xlfn.XLOOKUP(Table35[[#This Row],[Subject Id]],'T0 Blood'!A:A,'T0 Blood'!H:H)</f>
        <v>2015-01-22</v>
      </c>
      <c r="F541" s="69" t="str">
        <f>_xlfn.XLOOKUP(Table35[[#This Row],[Subject Id]],T0Assayed!D:D,T0Assayed!F:F)</f>
        <v>OH2023_023</v>
      </c>
      <c r="G541" s="39" t="s">
        <v>23</v>
      </c>
      <c r="H541" s="37" t="s">
        <v>668</v>
      </c>
      <c r="I541" s="38" t="str">
        <f>_xlfn.XLOOKUP((CONCATENATE(Table35[[#This Row],[Subject Id]],"-T0")),'In the Lab'!A:A,'In the Lab'!G:G)</f>
        <v>yes</v>
      </c>
      <c r="J541" s="49" t="e">
        <f>_xlfn.XLOOKUP(Table35[[#This Row],[Subject Id]],'T1 Blood'!A:A,'T1 Blood'!I:I)</f>
        <v>#N/A</v>
      </c>
      <c r="K541" s="49" t="e">
        <f>_xlfn.XLOOKUP(Table35[[#This Row],[Subject Id]],'T1 Blood'!A:A,'T1 Blood'!H:H)</f>
        <v>#N/A</v>
      </c>
      <c r="L541" s="49" t="e">
        <f>_xlfn.XLOOKUP(Table35[[#This Row],[Subject Id]],'T1 Assayed'!A:A,'T1 Assayed'!D:D)</f>
        <v>#N/A</v>
      </c>
      <c r="M541" s="49" t="e">
        <v>#N/A</v>
      </c>
      <c r="N541" s="49" t="e">
        <v>#N/A</v>
      </c>
      <c r="O541" s="49" t="e">
        <f>_xlfn.XLOOKUP((CONCATENATE(Table35[[#This Row],[Subject Id]],"-T1")),'In the Lab'!A:A,'In the Lab'!G:G)</f>
        <v>#N/A</v>
      </c>
      <c r="P541" s="42" t="e">
        <f>_xlfn.XLOOKUP(Table35[[#This Row],[Subject Id]],'TPD Blood'!A:A,'TPD Blood'!B:B)</f>
        <v>#N/A</v>
      </c>
      <c r="Q541" s="42" t="e">
        <f>_xlfn.XLOOKUP(Table35[[#This Row],[Subject Id]],'TPD Assayed'!A:A,'TPD Assayed'!C:C)</f>
        <v>#N/A</v>
      </c>
      <c r="V541"/>
      <c r="Y541"/>
      <c r="Z541"/>
      <c r="AA541"/>
      <c r="AB541"/>
    </row>
    <row r="542" spans="1:28">
      <c r="A542" t="s">
        <v>669</v>
      </c>
      <c r="B542" t="str">
        <f>MID(Table35[[#This Row],[Subject Id]],13,1)</f>
        <v>N</v>
      </c>
      <c r="C542" t="str">
        <f>_xlfn.XLOOKUP(Table35[[#This Row],[Subject Id]],Table2[Subject Id],Table2[Event date])</f>
        <v>2016-02-04</v>
      </c>
      <c r="D542" s="37" t="str">
        <f>_xlfn.XLOOKUP(Table35[[#This Row],[Subject Id]],'T0 Blood'!A:A,'T0 Blood'!I:I)</f>
        <v>038-1020-0</v>
      </c>
      <c r="E542" s="37" t="str">
        <f>_xlfn.XLOOKUP(Table35[[#This Row],[Subject Id]],'T0 Blood'!A:A,'T0 Blood'!H:H)</f>
        <v>2016-02-04</v>
      </c>
      <c r="F542" s="69" t="str">
        <f>_xlfn.XLOOKUP(Table35[[#This Row],[Subject Id]],T0Assayed!D:D,T0Assayed!F:F)</f>
        <v>OH2023_023</v>
      </c>
      <c r="G542" s="39" t="s">
        <v>23</v>
      </c>
      <c r="H542" s="37" t="s">
        <v>670</v>
      </c>
      <c r="I542" s="38" t="str">
        <f>_xlfn.XLOOKUP((CONCATENATE(Table35[[#This Row],[Subject Id]],"-T0")),'In the Lab'!A:A,'In the Lab'!G:G)</f>
        <v>yes</v>
      </c>
      <c r="J542" s="49" t="e">
        <f>_xlfn.XLOOKUP(Table35[[#This Row],[Subject Id]],'T1 Blood'!A:A,'T1 Blood'!I:I)</f>
        <v>#N/A</v>
      </c>
      <c r="K542" s="49" t="e">
        <f>_xlfn.XLOOKUP(Table35[[#This Row],[Subject Id]],'T1 Blood'!A:A,'T1 Blood'!H:H)</f>
        <v>#N/A</v>
      </c>
      <c r="L542" s="49" t="e">
        <f>_xlfn.XLOOKUP(Table35[[#This Row],[Subject Id]],'T1 Assayed'!A:A,'T1 Assayed'!D:D)</f>
        <v>#N/A</v>
      </c>
      <c r="M542" s="49" t="e">
        <v>#N/A</v>
      </c>
      <c r="N542" s="49" t="e">
        <v>#N/A</v>
      </c>
      <c r="O542" s="49" t="e">
        <f>_xlfn.XLOOKUP((CONCATENATE(Table35[[#This Row],[Subject Id]],"-T1")),'In the Lab'!A:A,'In the Lab'!G:G)</f>
        <v>#N/A</v>
      </c>
      <c r="P542" s="42" t="e">
        <f>_xlfn.XLOOKUP(Table35[[#This Row],[Subject Id]],'TPD Blood'!A:A,'TPD Blood'!B:B)</f>
        <v>#N/A</v>
      </c>
      <c r="Q542" s="42" t="e">
        <f>_xlfn.XLOOKUP(Table35[[#This Row],[Subject Id]],'TPD Assayed'!A:A,'TPD Assayed'!C:C)</f>
        <v>#N/A</v>
      </c>
      <c r="V542"/>
      <c r="Y542"/>
      <c r="Z542"/>
      <c r="AA542"/>
      <c r="AB542"/>
    </row>
    <row r="543" spans="1:28">
      <c r="A543" t="s">
        <v>671</v>
      </c>
      <c r="B543" t="str">
        <f>MID(Table35[[#This Row],[Subject Id]],13,1)</f>
        <v>N</v>
      </c>
      <c r="C543" t="str">
        <f>_xlfn.XLOOKUP(Table35[[#This Row],[Subject Id]],Table2[Subject Id],Table2[Event date])</f>
        <v>2016-01-22</v>
      </c>
      <c r="D543" s="37" t="str">
        <f>_xlfn.XLOOKUP(Table35[[#This Row],[Subject Id]],'T0 Blood'!A:A,'T0 Blood'!I:I)</f>
        <v>038-1023-0</v>
      </c>
      <c r="E543" s="37" t="str">
        <f>_xlfn.XLOOKUP(Table35[[#This Row],[Subject Id]],'T0 Blood'!A:A,'T0 Blood'!H:H)</f>
        <v>2016-01-22</v>
      </c>
      <c r="F543" s="69" t="str">
        <f>_xlfn.XLOOKUP(Table35[[#This Row],[Subject Id]],T0Assayed!D:D,T0Assayed!F:F)</f>
        <v>OH2023_023</v>
      </c>
      <c r="G543" s="39" t="s">
        <v>23</v>
      </c>
      <c r="H543" s="37" t="s">
        <v>672</v>
      </c>
      <c r="I543" s="38" t="str">
        <f>_xlfn.XLOOKUP((CONCATENATE(Table35[[#This Row],[Subject Id]],"-T0")),'In the Lab'!A:A,'In the Lab'!G:G)</f>
        <v>yes</v>
      </c>
      <c r="J543" s="49" t="e">
        <f>_xlfn.XLOOKUP(Table35[[#This Row],[Subject Id]],'T1 Blood'!A:A,'T1 Blood'!I:I)</f>
        <v>#N/A</v>
      </c>
      <c r="K543" s="49" t="e">
        <f>_xlfn.XLOOKUP(Table35[[#This Row],[Subject Id]],'T1 Blood'!A:A,'T1 Blood'!H:H)</f>
        <v>#N/A</v>
      </c>
      <c r="L543" s="49" t="e">
        <f>_xlfn.XLOOKUP(Table35[[#This Row],[Subject Id]],'T1 Assayed'!A:A,'T1 Assayed'!D:D)</f>
        <v>#N/A</v>
      </c>
      <c r="M543" s="49" t="e">
        <v>#N/A</v>
      </c>
      <c r="N543" s="49" t="e">
        <v>#N/A</v>
      </c>
      <c r="O543" s="49" t="e">
        <f>_xlfn.XLOOKUP((CONCATENATE(Table35[[#This Row],[Subject Id]],"-T1")),'In the Lab'!A:A,'In the Lab'!G:G)</f>
        <v>#N/A</v>
      </c>
      <c r="P543" s="42" t="e">
        <f>_xlfn.XLOOKUP(Table35[[#This Row],[Subject Id]],'TPD Blood'!A:A,'TPD Blood'!B:B)</f>
        <v>#N/A</v>
      </c>
      <c r="Q543" s="42" t="e">
        <f>_xlfn.XLOOKUP(Table35[[#This Row],[Subject Id]],'TPD Assayed'!A:A,'TPD Assayed'!C:C)</f>
        <v>#N/A</v>
      </c>
      <c r="V543"/>
      <c r="Y543"/>
      <c r="Z543"/>
      <c r="AA543"/>
      <c r="AB543"/>
    </row>
    <row r="544" spans="1:28">
      <c r="A544" t="s">
        <v>673</v>
      </c>
      <c r="B544" t="str">
        <f>MID(Table35[[#This Row],[Subject Id]],13,1)</f>
        <v>N</v>
      </c>
      <c r="C544" t="str">
        <f>_xlfn.XLOOKUP(Table35[[#This Row],[Subject Id]],Table2[Subject Id],Table2[Event date])</f>
        <v>2016-03-04</v>
      </c>
      <c r="D544" s="37" t="str">
        <f>_xlfn.XLOOKUP(Table35[[#This Row],[Subject Id]],'T0 Blood'!A:A,'T0 Blood'!I:I)</f>
        <v>038-1027-0</v>
      </c>
      <c r="E544" s="37" t="str">
        <f>_xlfn.XLOOKUP(Table35[[#This Row],[Subject Id]],'T0 Blood'!A:A,'T0 Blood'!H:H)</f>
        <v>2016-03-04</v>
      </c>
      <c r="F544" s="69" t="str">
        <f>_xlfn.XLOOKUP(Table35[[#This Row],[Subject Id]],T0Assayed!D:D,T0Assayed!F:F)</f>
        <v>OH2023_023</v>
      </c>
      <c r="G544" s="39" t="s">
        <v>23</v>
      </c>
      <c r="H544" s="37" t="s">
        <v>674</v>
      </c>
      <c r="I544" s="38" t="str">
        <f>_xlfn.XLOOKUP((CONCATENATE(Table35[[#This Row],[Subject Id]],"-T0")),'In the Lab'!A:A,'In the Lab'!G:G)</f>
        <v>yes</v>
      </c>
      <c r="J544" s="49" t="e">
        <f>_xlfn.XLOOKUP(Table35[[#This Row],[Subject Id]],'T1 Blood'!A:A,'T1 Blood'!I:I)</f>
        <v>#N/A</v>
      </c>
      <c r="K544" s="49" t="e">
        <f>_xlfn.XLOOKUP(Table35[[#This Row],[Subject Id]],'T1 Blood'!A:A,'T1 Blood'!H:H)</f>
        <v>#N/A</v>
      </c>
      <c r="L544" s="49" t="e">
        <f>_xlfn.XLOOKUP(Table35[[#This Row],[Subject Id]],'T1 Assayed'!A:A,'T1 Assayed'!D:D)</f>
        <v>#N/A</v>
      </c>
      <c r="M544" s="49" t="e">
        <v>#N/A</v>
      </c>
      <c r="N544" s="49" t="e">
        <v>#N/A</v>
      </c>
      <c r="O544" s="49" t="e">
        <f>_xlfn.XLOOKUP((CONCATENATE(Table35[[#This Row],[Subject Id]],"-T1")),'In the Lab'!A:A,'In the Lab'!G:G)</f>
        <v>#N/A</v>
      </c>
      <c r="P544" s="42" t="e">
        <f>_xlfn.XLOOKUP(Table35[[#This Row],[Subject Id]],'TPD Blood'!A:A,'TPD Blood'!B:B)</f>
        <v>#N/A</v>
      </c>
      <c r="Q544" s="42" t="e">
        <f>_xlfn.XLOOKUP(Table35[[#This Row],[Subject Id]],'TPD Assayed'!A:A,'TPD Assayed'!C:C)</f>
        <v>#N/A</v>
      </c>
      <c r="V544"/>
      <c r="Y544"/>
      <c r="Z544"/>
      <c r="AA544"/>
      <c r="AB544"/>
    </row>
    <row r="545" spans="1:28">
      <c r="A545" t="s">
        <v>675</v>
      </c>
      <c r="B545" t="str">
        <f>MID(Table35[[#This Row],[Subject Id]],13,1)</f>
        <v>N</v>
      </c>
      <c r="C545" t="str">
        <f>_xlfn.XLOOKUP(Table35[[#This Row],[Subject Id]],Table2[Subject Id],Table2[Event date])</f>
        <v>2016-03-02</v>
      </c>
      <c r="D545" s="37" t="str">
        <f>_xlfn.XLOOKUP(Table35[[#This Row],[Subject Id]],'T0 Blood'!A:A,'T0 Blood'!I:I)</f>
        <v>038-1030-0</v>
      </c>
      <c r="E545" s="37" t="str">
        <f>_xlfn.XLOOKUP(Table35[[#This Row],[Subject Id]],'T0 Blood'!A:A,'T0 Blood'!H:H)</f>
        <v>2016-03-02</v>
      </c>
      <c r="F545" s="69" t="str">
        <f>_xlfn.XLOOKUP(Table35[[#This Row],[Subject Id]],T0Assayed!D:D,T0Assayed!F:F)</f>
        <v>OH2023_023</v>
      </c>
      <c r="G545" s="39" t="s">
        <v>23</v>
      </c>
      <c r="H545" s="37" t="s">
        <v>676</v>
      </c>
      <c r="I545" s="38" t="str">
        <f>_xlfn.XLOOKUP((CONCATENATE(Table35[[#This Row],[Subject Id]],"-T0")),'In the Lab'!A:A,'In the Lab'!G:G)</f>
        <v>yes</v>
      </c>
      <c r="J545" s="49" t="e">
        <f>_xlfn.XLOOKUP(Table35[[#This Row],[Subject Id]],'T1 Blood'!A:A,'T1 Blood'!I:I)</f>
        <v>#N/A</v>
      </c>
      <c r="K545" s="49" t="e">
        <f>_xlfn.XLOOKUP(Table35[[#This Row],[Subject Id]],'T1 Blood'!A:A,'T1 Blood'!H:H)</f>
        <v>#N/A</v>
      </c>
      <c r="L545" s="49" t="e">
        <f>_xlfn.XLOOKUP(Table35[[#This Row],[Subject Id]],'T1 Assayed'!A:A,'T1 Assayed'!D:D)</f>
        <v>#N/A</v>
      </c>
      <c r="M545" s="49" t="e">
        <v>#N/A</v>
      </c>
      <c r="N545" s="49" t="e">
        <v>#N/A</v>
      </c>
      <c r="O545" s="49" t="e">
        <f>_xlfn.XLOOKUP((CONCATENATE(Table35[[#This Row],[Subject Id]],"-T1")),'In the Lab'!A:A,'In the Lab'!G:G)</f>
        <v>#N/A</v>
      </c>
      <c r="P545" s="42" t="e">
        <f>_xlfn.XLOOKUP(Table35[[#This Row],[Subject Id]],'TPD Blood'!A:A,'TPD Blood'!B:B)</f>
        <v>#N/A</v>
      </c>
      <c r="Q545" s="42" t="e">
        <f>_xlfn.XLOOKUP(Table35[[#This Row],[Subject Id]],'TPD Assayed'!A:A,'TPD Assayed'!C:C)</f>
        <v>#N/A</v>
      </c>
      <c r="V545"/>
      <c r="Y545"/>
      <c r="Z545"/>
      <c r="AA545"/>
      <c r="AB545"/>
    </row>
    <row r="546" spans="1:28">
      <c r="A546" t="s">
        <v>677</v>
      </c>
      <c r="B546" t="str">
        <f>MID(Table35[[#This Row],[Subject Id]],13,1)</f>
        <v>N</v>
      </c>
      <c r="C546" t="str">
        <f>_xlfn.XLOOKUP(Table35[[#This Row],[Subject Id]],Table2[Subject Id],Table2[Event date])</f>
        <v>2016-01-22</v>
      </c>
      <c r="D546" s="37" t="str">
        <f>_xlfn.XLOOKUP(Table35[[#This Row],[Subject Id]],'T0 Blood'!A:A,'T0 Blood'!I:I)</f>
        <v>038-1031-0</v>
      </c>
      <c r="E546" s="37" t="str">
        <f>_xlfn.XLOOKUP(Table35[[#This Row],[Subject Id]],'T0 Blood'!A:A,'T0 Blood'!H:H)</f>
        <v>2016-01-22</v>
      </c>
      <c r="F546" s="69" t="str">
        <f>_xlfn.XLOOKUP(Table35[[#This Row],[Subject Id]],T0Assayed!D:D,T0Assayed!F:F)</f>
        <v>OH2023_023</v>
      </c>
      <c r="G546" s="39" t="s">
        <v>23</v>
      </c>
      <c r="H546" s="37" t="s">
        <v>664</v>
      </c>
      <c r="I546" s="38" t="str">
        <f>_xlfn.XLOOKUP((CONCATENATE(Table35[[#This Row],[Subject Id]],"-T0")),'In the Lab'!A:A,'In the Lab'!G:G)</f>
        <v>yes</v>
      </c>
      <c r="J546" s="49" t="e">
        <f>_xlfn.XLOOKUP(Table35[[#This Row],[Subject Id]],'T1 Blood'!A:A,'T1 Blood'!I:I)</f>
        <v>#N/A</v>
      </c>
      <c r="K546" s="49" t="e">
        <f>_xlfn.XLOOKUP(Table35[[#This Row],[Subject Id]],'T1 Blood'!A:A,'T1 Blood'!H:H)</f>
        <v>#N/A</v>
      </c>
      <c r="L546" s="49" t="e">
        <f>_xlfn.XLOOKUP(Table35[[#This Row],[Subject Id]],'T1 Assayed'!A:A,'T1 Assayed'!D:D)</f>
        <v>#N/A</v>
      </c>
      <c r="M546" s="49" t="e">
        <v>#N/A</v>
      </c>
      <c r="N546" s="49" t="e">
        <v>#N/A</v>
      </c>
      <c r="O546" s="49" t="e">
        <f>_xlfn.XLOOKUP((CONCATENATE(Table35[[#This Row],[Subject Id]],"-T1")),'In the Lab'!A:A,'In the Lab'!G:G)</f>
        <v>#N/A</v>
      </c>
      <c r="P546" s="42" t="e">
        <f>_xlfn.XLOOKUP(Table35[[#This Row],[Subject Id]],'TPD Blood'!A:A,'TPD Blood'!B:B)</f>
        <v>#N/A</v>
      </c>
      <c r="Q546" s="42" t="e">
        <f>_xlfn.XLOOKUP(Table35[[#This Row],[Subject Id]],'TPD Assayed'!A:A,'TPD Assayed'!C:C)</f>
        <v>#N/A</v>
      </c>
      <c r="V546"/>
      <c r="Y546"/>
      <c r="Z546"/>
      <c r="AA546"/>
      <c r="AB546"/>
    </row>
    <row r="547" spans="1:28">
      <c r="A547" t="s">
        <v>678</v>
      </c>
      <c r="B547" t="str">
        <f>MID(Table35[[#This Row],[Subject Id]],13,1)</f>
        <v>N</v>
      </c>
      <c r="C547" t="str">
        <f>_xlfn.XLOOKUP(Table35[[#This Row],[Subject Id]],Table2[Subject Id],Table2[Event date])</f>
        <v>2016-01-29</v>
      </c>
      <c r="D547" s="37" t="str">
        <f>_xlfn.XLOOKUP(Table35[[#This Row],[Subject Id]],'T0 Blood'!A:A,'T0 Blood'!I:I)</f>
        <v>038-1032-0</v>
      </c>
      <c r="E547" s="37" t="str">
        <f>_xlfn.XLOOKUP(Table35[[#This Row],[Subject Id]],'T0 Blood'!A:A,'T0 Blood'!H:H)</f>
        <v>2016-01-29</v>
      </c>
      <c r="F547" s="69" t="str">
        <f>_xlfn.XLOOKUP(Table35[[#This Row],[Subject Id]],T0Assayed!D:D,T0Assayed!F:F)</f>
        <v>OH2023_023</v>
      </c>
      <c r="G547" s="39" t="s">
        <v>23</v>
      </c>
      <c r="H547" s="37" t="s">
        <v>651</v>
      </c>
      <c r="I547" s="38" t="str">
        <f>_xlfn.XLOOKUP((CONCATENATE(Table35[[#This Row],[Subject Id]],"-T0")),'In the Lab'!A:A,'In the Lab'!G:G)</f>
        <v>yes</v>
      </c>
      <c r="J547" s="49" t="e">
        <f>_xlfn.XLOOKUP(Table35[[#This Row],[Subject Id]],'T1 Blood'!A:A,'T1 Blood'!I:I)</f>
        <v>#N/A</v>
      </c>
      <c r="K547" s="49" t="e">
        <f>_xlfn.XLOOKUP(Table35[[#This Row],[Subject Id]],'T1 Blood'!A:A,'T1 Blood'!H:H)</f>
        <v>#N/A</v>
      </c>
      <c r="L547" s="49" t="e">
        <f>_xlfn.XLOOKUP(Table35[[#This Row],[Subject Id]],'T1 Assayed'!A:A,'T1 Assayed'!D:D)</f>
        <v>#N/A</v>
      </c>
      <c r="M547" s="49" t="e">
        <v>#N/A</v>
      </c>
      <c r="N547" s="49" t="e">
        <v>#N/A</v>
      </c>
      <c r="O547" s="49" t="e">
        <f>_xlfn.XLOOKUP((CONCATENATE(Table35[[#This Row],[Subject Id]],"-T1")),'In the Lab'!A:A,'In the Lab'!G:G)</f>
        <v>#N/A</v>
      </c>
      <c r="P547" s="42" t="e">
        <f>_xlfn.XLOOKUP(Table35[[#This Row],[Subject Id]],'TPD Blood'!A:A,'TPD Blood'!B:B)</f>
        <v>#N/A</v>
      </c>
      <c r="Q547" s="42" t="e">
        <f>_xlfn.XLOOKUP(Table35[[#This Row],[Subject Id]],'TPD Assayed'!A:A,'TPD Assayed'!C:C)</f>
        <v>#N/A</v>
      </c>
      <c r="V547"/>
      <c r="Y547"/>
      <c r="Z547"/>
      <c r="AA547"/>
      <c r="AB547"/>
    </row>
    <row r="548" spans="1:28">
      <c r="A548" t="s">
        <v>679</v>
      </c>
      <c r="B548" t="str">
        <f>MID(Table35[[#This Row],[Subject Id]],13,1)</f>
        <v>N</v>
      </c>
      <c r="C548" t="str">
        <f>_xlfn.XLOOKUP(Table35[[#This Row],[Subject Id]],Table2[Subject Id],Table2[Event date])</f>
        <v>2020-02-04</v>
      </c>
      <c r="D548" s="37" t="str">
        <f>_xlfn.XLOOKUP(Table35[[#This Row],[Subject Id]],'T0 Blood'!A:A,'T0 Blood'!I:I)</f>
        <v>038-1035-0</v>
      </c>
      <c r="E548" s="37" t="str">
        <f>_xlfn.XLOOKUP(Table35[[#This Row],[Subject Id]],'T0 Blood'!A:A,'T0 Blood'!H:H)</f>
        <v>2020-02-04</v>
      </c>
      <c r="F548" s="69" t="str">
        <f>_xlfn.XLOOKUP(Table35[[#This Row],[Subject Id]],T0Assayed!D:D,T0Assayed!F:F)</f>
        <v>OH2023_023</v>
      </c>
      <c r="G548" s="39" t="s">
        <v>23</v>
      </c>
      <c r="H548" s="37" t="s">
        <v>680</v>
      </c>
      <c r="I548" s="38" t="str">
        <f>_xlfn.XLOOKUP((CONCATENATE(Table35[[#This Row],[Subject Id]],"-T0")),'In the Lab'!A:A,'In the Lab'!G:G)</f>
        <v>yes</v>
      </c>
      <c r="J548" s="49" t="e">
        <f>_xlfn.XLOOKUP(Table35[[#This Row],[Subject Id]],'T1 Blood'!A:A,'T1 Blood'!I:I)</f>
        <v>#N/A</v>
      </c>
      <c r="K548" s="49" t="e">
        <f>_xlfn.XLOOKUP(Table35[[#This Row],[Subject Id]],'T1 Blood'!A:A,'T1 Blood'!H:H)</f>
        <v>#N/A</v>
      </c>
      <c r="L548" s="49" t="e">
        <f>_xlfn.XLOOKUP(Table35[[#This Row],[Subject Id]],'T1 Assayed'!A:A,'T1 Assayed'!D:D)</f>
        <v>#N/A</v>
      </c>
      <c r="M548" s="49" t="e">
        <v>#N/A</v>
      </c>
      <c r="N548" s="49" t="e">
        <v>#N/A</v>
      </c>
      <c r="O548" s="49" t="e">
        <f>_xlfn.XLOOKUP((CONCATENATE(Table35[[#This Row],[Subject Id]],"-T1")),'In the Lab'!A:A,'In the Lab'!G:G)</f>
        <v>#N/A</v>
      </c>
      <c r="P548" s="42" t="e">
        <f>_xlfn.XLOOKUP(Table35[[#This Row],[Subject Id]],'TPD Blood'!A:A,'TPD Blood'!B:B)</f>
        <v>#N/A</v>
      </c>
      <c r="Q548" s="42" t="e">
        <f>_xlfn.XLOOKUP(Table35[[#This Row],[Subject Id]],'TPD Assayed'!A:A,'TPD Assayed'!C:C)</f>
        <v>#N/A</v>
      </c>
      <c r="V548"/>
      <c r="Y548"/>
      <c r="Z548"/>
      <c r="AA548"/>
      <c r="AB548"/>
    </row>
    <row r="549" spans="1:28">
      <c r="A549" t="s">
        <v>681</v>
      </c>
      <c r="B549" t="str">
        <f>MID(Table35[[#This Row],[Subject Id]],13,1)</f>
        <v>N</v>
      </c>
      <c r="C549" t="str">
        <f>_xlfn.XLOOKUP(Table35[[#This Row],[Subject Id]],Table2[Subject Id],Table2[Event date])</f>
        <v>2016-01-13</v>
      </c>
      <c r="D549" s="37" t="str">
        <f>_xlfn.XLOOKUP(Table35[[#This Row],[Subject Id]],'T0 Blood'!A:A,'T0 Blood'!I:I)</f>
        <v>038-1045-0</v>
      </c>
      <c r="E549" s="37" t="str">
        <f>_xlfn.XLOOKUP(Table35[[#This Row],[Subject Id]],'T0 Blood'!A:A,'T0 Blood'!H:H)</f>
        <v>2016-01-13</v>
      </c>
      <c r="F549" s="69" t="str">
        <f>_xlfn.XLOOKUP(Table35[[#This Row],[Subject Id]],T0Assayed!D:D,T0Assayed!F:F)</f>
        <v>OH2023_023</v>
      </c>
      <c r="G549" s="39" t="s">
        <v>23</v>
      </c>
      <c r="H549" s="37" t="s">
        <v>682</v>
      </c>
      <c r="I549" s="38" t="str">
        <f>_xlfn.XLOOKUP((CONCATENATE(Table35[[#This Row],[Subject Id]],"-T0")),'In the Lab'!A:A,'In the Lab'!G:G)</f>
        <v>yes</v>
      </c>
      <c r="J549" s="49" t="e">
        <f>_xlfn.XLOOKUP(Table35[[#This Row],[Subject Id]],'T1 Blood'!A:A,'T1 Blood'!I:I)</f>
        <v>#N/A</v>
      </c>
      <c r="K549" s="49" t="e">
        <f>_xlfn.XLOOKUP(Table35[[#This Row],[Subject Id]],'T1 Blood'!A:A,'T1 Blood'!H:H)</f>
        <v>#N/A</v>
      </c>
      <c r="L549" s="49" t="e">
        <f>_xlfn.XLOOKUP(Table35[[#This Row],[Subject Id]],'T1 Assayed'!A:A,'T1 Assayed'!D:D)</f>
        <v>#N/A</v>
      </c>
      <c r="M549" s="49" t="e">
        <v>#N/A</v>
      </c>
      <c r="N549" s="49" t="e">
        <v>#N/A</v>
      </c>
      <c r="O549" s="49" t="e">
        <f>_xlfn.XLOOKUP((CONCATENATE(Table35[[#This Row],[Subject Id]],"-T1")),'In the Lab'!A:A,'In the Lab'!G:G)</f>
        <v>#N/A</v>
      </c>
      <c r="P549" s="42" t="e">
        <f>_xlfn.XLOOKUP(Table35[[#This Row],[Subject Id]],'TPD Blood'!A:A,'TPD Blood'!B:B)</f>
        <v>#N/A</v>
      </c>
      <c r="Q549" s="42" t="e">
        <f>_xlfn.XLOOKUP(Table35[[#This Row],[Subject Id]],'TPD Assayed'!A:A,'TPD Assayed'!C:C)</f>
        <v>#N/A</v>
      </c>
      <c r="V549"/>
      <c r="Y549"/>
      <c r="Z549"/>
      <c r="AA549"/>
      <c r="AB549"/>
    </row>
    <row r="550" spans="1:28">
      <c r="A550" t="s">
        <v>683</v>
      </c>
      <c r="B550" t="str">
        <f>MID(Table35[[#This Row],[Subject Id]],13,1)</f>
        <v>N</v>
      </c>
      <c r="C550" t="str">
        <f>_xlfn.XLOOKUP(Table35[[#This Row],[Subject Id]],Table2[Subject Id],Table2[Event date])</f>
        <v>2018-01-31</v>
      </c>
      <c r="D550" s="37" t="str">
        <f>_xlfn.XLOOKUP(Table35[[#This Row],[Subject Id]],'T0 Blood'!A:A,'T0 Blood'!I:I)</f>
        <v>038-1080-0</v>
      </c>
      <c r="E550" s="37" t="str">
        <f>_xlfn.XLOOKUP(Table35[[#This Row],[Subject Id]],'T0 Blood'!A:A,'T0 Blood'!H:H)</f>
        <v>2018-01-31</v>
      </c>
      <c r="F550" s="69" t="str">
        <f>_xlfn.XLOOKUP(Table35[[#This Row],[Subject Id]],T0Assayed!D:D,T0Assayed!F:F)</f>
        <v>OH2023_023</v>
      </c>
      <c r="G550" s="39" t="s">
        <v>23</v>
      </c>
      <c r="H550" s="37" t="s">
        <v>684</v>
      </c>
      <c r="I550" s="38" t="str">
        <f>_xlfn.XLOOKUP((CONCATENATE(Table35[[#This Row],[Subject Id]],"-T0")),'In the Lab'!A:A,'In the Lab'!G:G)</f>
        <v>yes</v>
      </c>
      <c r="J550" s="49" t="e">
        <f>_xlfn.XLOOKUP(Table35[[#This Row],[Subject Id]],'T1 Blood'!A:A,'T1 Blood'!I:I)</f>
        <v>#N/A</v>
      </c>
      <c r="K550" s="49" t="e">
        <f>_xlfn.XLOOKUP(Table35[[#This Row],[Subject Id]],'T1 Blood'!A:A,'T1 Blood'!H:H)</f>
        <v>#N/A</v>
      </c>
      <c r="L550" s="49" t="e">
        <f>_xlfn.XLOOKUP(Table35[[#This Row],[Subject Id]],'T1 Assayed'!A:A,'T1 Assayed'!D:D)</f>
        <v>#N/A</v>
      </c>
      <c r="M550" s="49" t="e">
        <v>#N/A</v>
      </c>
      <c r="N550" s="49" t="e">
        <v>#N/A</v>
      </c>
      <c r="O550" s="49" t="e">
        <f>_xlfn.XLOOKUP((CONCATENATE(Table35[[#This Row],[Subject Id]],"-T1")),'In the Lab'!A:A,'In the Lab'!G:G)</f>
        <v>#N/A</v>
      </c>
      <c r="P550" s="42" t="e">
        <f>_xlfn.XLOOKUP(Table35[[#This Row],[Subject Id]],'TPD Blood'!A:A,'TPD Blood'!B:B)</f>
        <v>#N/A</v>
      </c>
      <c r="Q550" s="42" t="e">
        <f>_xlfn.XLOOKUP(Table35[[#This Row],[Subject Id]],'TPD Assayed'!A:A,'TPD Assayed'!C:C)</f>
        <v>#N/A</v>
      </c>
      <c r="V550"/>
      <c r="Y550"/>
      <c r="Z550"/>
      <c r="AA550"/>
      <c r="AB550"/>
    </row>
    <row r="551" spans="1:28">
      <c r="A551" t="s">
        <v>685</v>
      </c>
      <c r="B551" t="str">
        <f>MID(Table35[[#This Row],[Subject Id]],13,1)</f>
        <v>N</v>
      </c>
      <c r="C551" t="str">
        <f>_xlfn.XLOOKUP(Table35[[#This Row],[Subject Id]],Table2[Subject Id],Table2[Event date])</f>
        <v>2019-02-20</v>
      </c>
      <c r="D551" s="37" t="str">
        <f>_xlfn.XLOOKUP(Table35[[#This Row],[Subject Id]],'T0 Blood'!A:A,'T0 Blood'!I:I)</f>
        <v>038-1085-0</v>
      </c>
      <c r="E551" s="37" t="str">
        <f>_xlfn.XLOOKUP(Table35[[#This Row],[Subject Id]],'T0 Blood'!A:A,'T0 Blood'!H:H)</f>
        <v>2019-02-20</v>
      </c>
      <c r="F551" s="69" t="str">
        <f>_xlfn.XLOOKUP(Table35[[#This Row],[Subject Id]],T0Assayed!D:D,T0Assayed!F:F)</f>
        <v>OH2023_023</v>
      </c>
      <c r="G551" s="39" t="s">
        <v>23</v>
      </c>
      <c r="H551" s="37" t="s">
        <v>686</v>
      </c>
      <c r="I551" s="38" t="str">
        <f>_xlfn.XLOOKUP((CONCATENATE(Table35[[#This Row],[Subject Id]],"-T0")),'In the Lab'!A:A,'In the Lab'!G:G)</f>
        <v>yes</v>
      </c>
      <c r="J551" s="49" t="e">
        <f>_xlfn.XLOOKUP(Table35[[#This Row],[Subject Id]],'T1 Blood'!A:A,'T1 Blood'!I:I)</f>
        <v>#N/A</v>
      </c>
      <c r="K551" s="49" t="e">
        <f>_xlfn.XLOOKUP(Table35[[#This Row],[Subject Id]],'T1 Blood'!A:A,'T1 Blood'!H:H)</f>
        <v>#N/A</v>
      </c>
      <c r="L551" s="49" t="e">
        <f>_xlfn.XLOOKUP(Table35[[#This Row],[Subject Id]],'T1 Assayed'!A:A,'T1 Assayed'!D:D)</f>
        <v>#N/A</v>
      </c>
      <c r="M551" s="49" t="e">
        <v>#N/A</v>
      </c>
      <c r="N551" s="49" t="e">
        <v>#N/A</v>
      </c>
      <c r="O551" s="49" t="e">
        <f>_xlfn.XLOOKUP((CONCATENATE(Table35[[#This Row],[Subject Id]],"-T1")),'In the Lab'!A:A,'In the Lab'!G:G)</f>
        <v>#N/A</v>
      </c>
      <c r="P551" s="42" t="e">
        <f>_xlfn.XLOOKUP(Table35[[#This Row],[Subject Id]],'TPD Blood'!A:A,'TPD Blood'!B:B)</f>
        <v>#N/A</v>
      </c>
      <c r="Q551" s="42" t="e">
        <f>_xlfn.XLOOKUP(Table35[[#This Row],[Subject Id]],'TPD Assayed'!A:A,'TPD Assayed'!C:C)</f>
        <v>#N/A</v>
      </c>
      <c r="V551"/>
      <c r="Y551"/>
      <c r="Z551"/>
      <c r="AA551"/>
      <c r="AB551"/>
    </row>
    <row r="552" spans="1:28">
      <c r="A552" t="s">
        <v>687</v>
      </c>
      <c r="B552" t="str">
        <f>MID(Table35[[#This Row],[Subject Id]],13,1)</f>
        <v>N</v>
      </c>
      <c r="C552" t="str">
        <f>_xlfn.XLOOKUP(Table35[[#This Row],[Subject Id]],Table2[Subject Id],Table2[Event date])</f>
        <v>2018-02-11</v>
      </c>
      <c r="D552" s="37" t="str">
        <f>_xlfn.XLOOKUP(Table35[[#This Row],[Subject Id]],'T0 Blood'!A:A,'T0 Blood'!I:I)</f>
        <v>038-1088-0</v>
      </c>
      <c r="E552" s="37" t="str">
        <f>_xlfn.XLOOKUP(Table35[[#This Row],[Subject Id]],'T0 Blood'!A:A,'T0 Blood'!H:H)</f>
        <v>2018-02-11</v>
      </c>
      <c r="F552" s="69" t="str">
        <f>_xlfn.XLOOKUP(Table35[[#This Row],[Subject Id]],T0Assayed!D:D,T0Assayed!F:F)</f>
        <v>OH2023_023</v>
      </c>
      <c r="G552" s="39" t="s">
        <v>23</v>
      </c>
      <c r="H552" s="37" t="s">
        <v>688</v>
      </c>
      <c r="I552" s="38" t="str">
        <f>_xlfn.XLOOKUP((CONCATENATE(Table35[[#This Row],[Subject Id]],"-T0")),'In the Lab'!A:A,'In the Lab'!G:G)</f>
        <v>yes</v>
      </c>
      <c r="J552" s="49" t="e">
        <f>_xlfn.XLOOKUP(Table35[[#This Row],[Subject Id]],'T1 Blood'!A:A,'T1 Blood'!I:I)</f>
        <v>#N/A</v>
      </c>
      <c r="K552" s="49" t="e">
        <f>_xlfn.XLOOKUP(Table35[[#This Row],[Subject Id]],'T1 Blood'!A:A,'T1 Blood'!H:H)</f>
        <v>#N/A</v>
      </c>
      <c r="L552" s="49" t="e">
        <f>_xlfn.XLOOKUP(Table35[[#This Row],[Subject Id]],'T1 Assayed'!A:A,'T1 Assayed'!D:D)</f>
        <v>#N/A</v>
      </c>
      <c r="M552" s="49" t="e">
        <v>#N/A</v>
      </c>
      <c r="N552" s="49" t="e">
        <v>#N/A</v>
      </c>
      <c r="O552" s="49" t="e">
        <f>_xlfn.XLOOKUP((CONCATENATE(Table35[[#This Row],[Subject Id]],"-T1")),'In the Lab'!A:A,'In the Lab'!G:G)</f>
        <v>#N/A</v>
      </c>
      <c r="P552" s="42" t="e">
        <f>_xlfn.XLOOKUP(Table35[[#This Row],[Subject Id]],'TPD Blood'!A:A,'TPD Blood'!B:B)</f>
        <v>#N/A</v>
      </c>
      <c r="Q552" s="42" t="e">
        <f>_xlfn.XLOOKUP(Table35[[#This Row],[Subject Id]],'TPD Assayed'!A:A,'TPD Assayed'!C:C)</f>
        <v>#N/A</v>
      </c>
      <c r="V552"/>
      <c r="Y552"/>
      <c r="Z552"/>
      <c r="AA552"/>
      <c r="AB552"/>
    </row>
    <row r="553" spans="1:28">
      <c r="A553" t="s">
        <v>689</v>
      </c>
      <c r="B553" t="str">
        <f>MID(Table35[[#This Row],[Subject Id]],13,1)</f>
        <v>N</v>
      </c>
      <c r="C553" t="str">
        <f>_xlfn.XLOOKUP(Table35[[#This Row],[Subject Id]],Table2[Subject Id],Table2[Event date])</f>
        <v>2020-03-10</v>
      </c>
      <c r="D553" s="37" t="str">
        <f>_xlfn.XLOOKUP(Table35[[#This Row],[Subject Id]],'T0 Blood'!A:A,'T0 Blood'!I:I)</f>
        <v>038-1132-0</v>
      </c>
      <c r="E553" s="37" t="str">
        <f>_xlfn.XLOOKUP(Table35[[#This Row],[Subject Id]],'T0 Blood'!A:A,'T0 Blood'!H:H)</f>
        <v>2020-03-10</v>
      </c>
      <c r="F553" s="69" t="str">
        <f>_xlfn.XLOOKUP(Table35[[#This Row],[Subject Id]],T0Assayed!D:D,T0Assayed!F:F)</f>
        <v>OH2023_023</v>
      </c>
      <c r="G553" s="39" t="s">
        <v>23</v>
      </c>
      <c r="H553" s="37" t="s">
        <v>690</v>
      </c>
      <c r="I553" s="38" t="str">
        <f>_xlfn.XLOOKUP((CONCATENATE(Table35[[#This Row],[Subject Id]],"-T0")),'In the Lab'!A:A,'In the Lab'!G:G)</f>
        <v>yes</v>
      </c>
      <c r="J553" s="49" t="e">
        <f>_xlfn.XLOOKUP(Table35[[#This Row],[Subject Id]],'T1 Blood'!A:A,'T1 Blood'!I:I)</f>
        <v>#N/A</v>
      </c>
      <c r="K553" s="49" t="e">
        <f>_xlfn.XLOOKUP(Table35[[#This Row],[Subject Id]],'T1 Blood'!A:A,'T1 Blood'!H:H)</f>
        <v>#N/A</v>
      </c>
      <c r="L553" s="49" t="e">
        <f>_xlfn.XLOOKUP(Table35[[#This Row],[Subject Id]],'T1 Assayed'!A:A,'T1 Assayed'!D:D)</f>
        <v>#N/A</v>
      </c>
      <c r="M553" s="49" t="e">
        <v>#N/A</v>
      </c>
      <c r="N553" s="49" t="e">
        <v>#N/A</v>
      </c>
      <c r="O553" s="49" t="e">
        <f>_xlfn.XLOOKUP((CONCATENATE(Table35[[#This Row],[Subject Id]],"-T1")),'In the Lab'!A:A,'In the Lab'!G:G)</f>
        <v>#N/A</v>
      </c>
      <c r="P553" s="42" t="e">
        <f>_xlfn.XLOOKUP(Table35[[#This Row],[Subject Id]],'TPD Blood'!A:A,'TPD Blood'!B:B)</f>
        <v>#N/A</v>
      </c>
      <c r="Q553" s="42" t="e">
        <f>_xlfn.XLOOKUP(Table35[[#This Row],[Subject Id]],'TPD Assayed'!A:A,'TPD Assayed'!C:C)</f>
        <v>#N/A</v>
      </c>
      <c r="V553"/>
      <c r="Y553"/>
      <c r="Z553"/>
      <c r="AA553"/>
      <c r="AB553"/>
    </row>
    <row r="554" spans="1:28">
      <c r="A554" t="s">
        <v>691</v>
      </c>
      <c r="B554" t="str">
        <f>MID(Table35[[#This Row],[Subject Id]],13,1)</f>
        <v>N</v>
      </c>
      <c r="C554" t="str">
        <f>_xlfn.XLOOKUP(Table35[[#This Row],[Subject Id]],Table2[Subject Id],Table2[Event date])</f>
        <v>2020-02-05</v>
      </c>
      <c r="D554" s="37" t="str">
        <f>_xlfn.XLOOKUP(Table35[[#This Row],[Subject Id]],'T0 Blood'!A:A,'T0 Blood'!I:I)</f>
        <v>038-1138-0</v>
      </c>
      <c r="E554" s="37" t="str">
        <f>_xlfn.XLOOKUP(Table35[[#This Row],[Subject Id]],'T0 Blood'!A:A,'T0 Blood'!H:H)</f>
        <v>2020-02-05</v>
      </c>
      <c r="F554" s="69" t="str">
        <f>_xlfn.XLOOKUP(Table35[[#This Row],[Subject Id]],T0Assayed!D:D,T0Assayed!F:F)</f>
        <v>OH2023_023</v>
      </c>
      <c r="G554" s="39" t="s">
        <v>23</v>
      </c>
      <c r="H554" s="37" t="s">
        <v>692</v>
      </c>
      <c r="I554" s="38" t="str">
        <f>_xlfn.XLOOKUP((CONCATENATE(Table35[[#This Row],[Subject Id]],"-T0")),'In the Lab'!A:A,'In the Lab'!G:G)</f>
        <v>yes</v>
      </c>
      <c r="J554" s="49" t="e">
        <f>_xlfn.XLOOKUP(Table35[[#This Row],[Subject Id]],'T1 Blood'!A:A,'T1 Blood'!I:I)</f>
        <v>#N/A</v>
      </c>
      <c r="K554" s="49" t="e">
        <f>_xlfn.XLOOKUP(Table35[[#This Row],[Subject Id]],'T1 Blood'!A:A,'T1 Blood'!H:H)</f>
        <v>#N/A</v>
      </c>
      <c r="L554" s="49" t="e">
        <f>_xlfn.XLOOKUP(Table35[[#This Row],[Subject Id]],'T1 Assayed'!A:A,'T1 Assayed'!D:D)</f>
        <v>#N/A</v>
      </c>
      <c r="M554" s="49" t="e">
        <v>#N/A</v>
      </c>
      <c r="N554" s="49" t="e">
        <v>#N/A</v>
      </c>
      <c r="O554" s="49" t="e">
        <f>_xlfn.XLOOKUP((CONCATENATE(Table35[[#This Row],[Subject Id]],"-T1")),'In the Lab'!A:A,'In the Lab'!G:G)</f>
        <v>#N/A</v>
      </c>
      <c r="P554" s="42" t="e">
        <f>_xlfn.XLOOKUP(Table35[[#This Row],[Subject Id]],'TPD Blood'!A:A,'TPD Blood'!B:B)</f>
        <v>#N/A</v>
      </c>
      <c r="Q554" s="42" t="e">
        <f>_xlfn.XLOOKUP(Table35[[#This Row],[Subject Id]],'TPD Assayed'!A:A,'TPD Assayed'!C:C)</f>
        <v>#N/A</v>
      </c>
      <c r="V554"/>
      <c r="Y554"/>
      <c r="Z554"/>
      <c r="AA554"/>
      <c r="AB554"/>
    </row>
    <row r="555" spans="1:28">
      <c r="A555" t="s">
        <v>693</v>
      </c>
      <c r="B555" t="str">
        <f>MID(Table35[[#This Row],[Subject Id]],13,1)</f>
        <v>N</v>
      </c>
      <c r="C555" t="str">
        <f>_xlfn.XLOOKUP(Table35[[#This Row],[Subject Id]],Table2[Subject Id],Table2[Event date])</f>
        <v>2021-01-15</v>
      </c>
      <c r="D555" s="37" t="str">
        <f>_xlfn.XLOOKUP(Table35[[#This Row],[Subject Id]],'T0 Blood'!A:A,'T0 Blood'!I:I)</f>
        <v>038-1151-0</v>
      </c>
      <c r="E555" s="37" t="str">
        <f>_xlfn.XLOOKUP(Table35[[#This Row],[Subject Id]],'T0 Blood'!A:A,'T0 Blood'!H:H)</f>
        <v>2021-01-15</v>
      </c>
      <c r="F555" s="69" t="str">
        <f>_xlfn.XLOOKUP(Table35[[#This Row],[Subject Id]],T0Assayed!D:D,T0Assayed!F:F)</f>
        <v>OH2023_023</v>
      </c>
      <c r="G555" s="39" t="s">
        <v>23</v>
      </c>
      <c r="H555" s="37" t="s">
        <v>694</v>
      </c>
      <c r="I555" s="38" t="str">
        <f>_xlfn.XLOOKUP((CONCATENATE(Table35[[#This Row],[Subject Id]],"-T0")),'In the Lab'!A:A,'In the Lab'!G:G)</f>
        <v>yes</v>
      </c>
      <c r="J555" s="49" t="e">
        <f>_xlfn.XLOOKUP(Table35[[#This Row],[Subject Id]],'T1 Blood'!A:A,'T1 Blood'!I:I)</f>
        <v>#N/A</v>
      </c>
      <c r="K555" s="49" t="e">
        <f>_xlfn.XLOOKUP(Table35[[#This Row],[Subject Id]],'T1 Blood'!A:A,'T1 Blood'!H:H)</f>
        <v>#N/A</v>
      </c>
      <c r="L555" s="49" t="e">
        <f>_xlfn.XLOOKUP(Table35[[#This Row],[Subject Id]],'T1 Assayed'!A:A,'T1 Assayed'!D:D)</f>
        <v>#N/A</v>
      </c>
      <c r="M555" s="49" t="e">
        <v>#N/A</v>
      </c>
      <c r="N555" s="49" t="e">
        <v>#N/A</v>
      </c>
      <c r="O555" s="49" t="e">
        <f>_xlfn.XLOOKUP((CONCATENATE(Table35[[#This Row],[Subject Id]],"-T1")),'In the Lab'!A:A,'In the Lab'!G:G)</f>
        <v>#N/A</v>
      </c>
      <c r="P555" s="42" t="e">
        <f>_xlfn.XLOOKUP(Table35[[#This Row],[Subject Id]],'TPD Blood'!A:A,'TPD Blood'!B:B)</f>
        <v>#N/A</v>
      </c>
      <c r="Q555" s="42" t="e">
        <f>_xlfn.XLOOKUP(Table35[[#This Row],[Subject Id]],'TPD Assayed'!A:A,'TPD Assayed'!C:C)</f>
        <v>#N/A</v>
      </c>
      <c r="V555"/>
      <c r="Y555"/>
      <c r="Z555"/>
      <c r="AA555"/>
      <c r="AB555"/>
    </row>
    <row r="556" spans="1:28">
      <c r="A556" s="28" t="s">
        <v>695</v>
      </c>
      <c r="B556" t="str">
        <f>MID(Table35[[#This Row],[Subject Id]],13,1)</f>
        <v>N</v>
      </c>
      <c r="C556" t="str">
        <f>_xlfn.XLOOKUP(Table35[[#This Row],[Subject Id]],Table2[Subject Id],Table2[Event date])</f>
        <v>2022-02-17</v>
      </c>
      <c r="D556" s="37" t="str">
        <f>_xlfn.XLOOKUP(Table35[[#This Row],[Subject Id]],'T0 Blood'!A:A,'T0 Blood'!I:I)</f>
        <v>020-7007-0</v>
      </c>
      <c r="E556" s="37" t="str">
        <f>_xlfn.XLOOKUP(Table35[[#This Row],[Subject Id]],'T0 Blood'!A:A,'T0 Blood'!H:H)</f>
        <v>2022-02-17</v>
      </c>
      <c r="F556" s="69" t="str">
        <f>_xlfn.XLOOKUP(Table35[[#This Row],[Subject Id]],T0Assayed!D:D,T0Assayed!F:F)</f>
        <v>OH2023_024</v>
      </c>
      <c r="G556" s="39" t="s">
        <v>23</v>
      </c>
      <c r="H556" s="37" t="e">
        <v>#N/A</v>
      </c>
      <c r="I556" s="38" t="str">
        <f>_xlfn.XLOOKUP((CONCATENATE(Table35[[#This Row],[Subject Id]],"-T0")),'In the Lab'!A:A,'In the Lab'!G:G)</f>
        <v>yes</v>
      </c>
      <c r="J556" s="49" t="str">
        <f>_xlfn.XLOOKUP(Table35[[#This Row],[Subject Id]],'T1 Blood'!A:A,'T1 Blood'!I:I)</f>
        <v>020-7007-1</v>
      </c>
      <c r="K556" s="49" t="str">
        <f>_xlfn.XLOOKUP(Table35[[#This Row],[Subject Id]],'T1 Blood'!A:A,'T1 Blood'!H:H)</f>
        <v>2022-03-11</v>
      </c>
      <c r="L556" s="49" t="e">
        <f>_xlfn.XLOOKUP(Table35[[#This Row],[Subject Id]],'T1 Assayed'!A:A,'T1 Assayed'!D:D)</f>
        <v>#N/A</v>
      </c>
      <c r="M556" s="49" t="s">
        <v>23</v>
      </c>
      <c r="N556" s="49">
        <v>0</v>
      </c>
      <c r="O556" s="49" t="str">
        <f>_xlfn.XLOOKUP((CONCATENATE(Table35[[#This Row],[Subject Id]],"-T1")),'In the Lab'!A:A,'In the Lab'!G:G)</f>
        <v>yes</v>
      </c>
      <c r="P556" s="42" t="e">
        <f>_xlfn.XLOOKUP(Table35[[#This Row],[Subject Id]],'TPD Blood'!A:A,'TPD Blood'!B:B)</f>
        <v>#N/A</v>
      </c>
      <c r="Q556" s="42" t="e">
        <f>_xlfn.XLOOKUP(Table35[[#This Row],[Subject Id]],'TPD Assayed'!A:A,'TPD Assayed'!C:C)</f>
        <v>#N/A</v>
      </c>
      <c r="V556"/>
      <c r="Y556"/>
      <c r="Z556"/>
      <c r="AA556"/>
      <c r="AB556"/>
    </row>
    <row r="557" spans="1:28">
      <c r="A557" t="s">
        <v>696</v>
      </c>
      <c r="B557" t="str">
        <f>MID(Table35[[#This Row],[Subject Id]],13,1)</f>
        <v>N</v>
      </c>
      <c r="C557" t="str">
        <f>_xlfn.XLOOKUP(Table35[[#This Row],[Subject Id]],Table2[Subject Id],Table2[Event date])</f>
        <v>2022-05-04</v>
      </c>
      <c r="D557" s="37" t="str">
        <f>_xlfn.XLOOKUP(Table35[[#This Row],[Subject Id]],'T0 Blood'!A:A,'T0 Blood'!I:I)</f>
        <v>020-7008-0</v>
      </c>
      <c r="E557" s="37" t="str">
        <f>_xlfn.XLOOKUP(Table35[[#This Row],[Subject Id]],'T0 Blood'!A:A,'T0 Blood'!H:H)</f>
        <v>2022-05-04</v>
      </c>
      <c r="F557" s="69" t="str">
        <f>_xlfn.XLOOKUP(Table35[[#This Row],[Subject Id]],T0Assayed!D:D,T0Assayed!F:F)</f>
        <v>OH2023_024</v>
      </c>
      <c r="G557" s="39" t="s">
        <v>23</v>
      </c>
      <c r="I557" s="38" t="str">
        <f>_xlfn.XLOOKUP((CONCATENATE(Table35[[#This Row],[Subject Id]],"-T0")),'In the Lab'!A:A,'In the Lab'!G:G)</f>
        <v>yes</v>
      </c>
      <c r="J557" s="49" t="str">
        <f>_xlfn.XLOOKUP(Table35[[#This Row],[Subject Id]],'T1 Blood'!A:A,'T1 Blood'!I:I)</f>
        <v>020-7008-1</v>
      </c>
      <c r="K557" s="49" t="str">
        <f>_xlfn.XLOOKUP(Table35[[#This Row],[Subject Id]],'T1 Blood'!A:A,'T1 Blood'!H:H)</f>
        <v>2022-08-01</v>
      </c>
      <c r="L557" s="49" t="e">
        <f>_xlfn.XLOOKUP(Table35[[#This Row],[Subject Id]],'T1 Assayed'!A:A,'T1 Assayed'!D:D)</f>
        <v>#N/A</v>
      </c>
      <c r="M557" s="49" t="s">
        <v>38</v>
      </c>
      <c r="N557" s="49" t="s">
        <v>697</v>
      </c>
      <c r="O557" s="49" t="e">
        <f>_xlfn.XLOOKUP((CONCATENATE(Table35[[#This Row],[Subject Id]],"-T1")),'In the Lab'!A:A,'In the Lab'!G:G)</f>
        <v>#N/A</v>
      </c>
      <c r="P557" s="42" t="e">
        <f>_xlfn.XLOOKUP(Table35[[#This Row],[Subject Id]],'TPD Blood'!A:A,'TPD Blood'!B:B)</f>
        <v>#N/A</v>
      </c>
      <c r="Q557" s="42" t="e">
        <f>_xlfn.XLOOKUP(Table35[[#This Row],[Subject Id]],'TPD Assayed'!A:A,'TPD Assayed'!C:C)</f>
        <v>#N/A</v>
      </c>
      <c r="V557"/>
      <c r="Y557"/>
      <c r="Z557"/>
      <c r="AA557"/>
      <c r="AB557"/>
    </row>
    <row r="558" spans="1:28">
      <c r="A558" t="s">
        <v>698</v>
      </c>
      <c r="B558" t="str">
        <f>MID(Table35[[#This Row],[Subject Id]],13,1)</f>
        <v>N</v>
      </c>
      <c r="C558" t="str">
        <f>_xlfn.XLOOKUP(Table35[[#This Row],[Subject Id]],Table2[Subject Id],Table2[Event date])</f>
        <v>2022-06-15</v>
      </c>
      <c r="D558" s="37" t="str">
        <f>_xlfn.XLOOKUP(Table35[[#This Row],[Subject Id]],'T0 Blood'!A:A,'T0 Blood'!I:I)</f>
        <v>020-7009-0</v>
      </c>
      <c r="E558" s="37" t="str">
        <f>_xlfn.XLOOKUP(Table35[[#This Row],[Subject Id]],'T0 Blood'!A:A,'T0 Blood'!H:H)</f>
        <v>2022-06-15</v>
      </c>
      <c r="F558" s="69" t="str">
        <f>_xlfn.XLOOKUP(Table35[[#This Row],[Subject Id]],T0Assayed!D:D,T0Assayed!F:F)</f>
        <v>OH2023_024</v>
      </c>
      <c r="G558" s="39" t="s">
        <v>23</v>
      </c>
      <c r="I558" s="38" t="str">
        <f>_xlfn.XLOOKUP((CONCATENATE(Table35[[#This Row],[Subject Id]],"-T0")),'In the Lab'!A:A,'In the Lab'!G:G)</f>
        <v>yes</v>
      </c>
      <c r="J558" s="49" t="str">
        <f>_xlfn.XLOOKUP(Table35[[#This Row],[Subject Id]],'T1 Blood'!A:A,'T1 Blood'!I:I)</f>
        <v>020-7009-1</v>
      </c>
      <c r="K558" s="49" t="str">
        <f>_xlfn.XLOOKUP(Table35[[#This Row],[Subject Id]],'T1 Blood'!A:A,'T1 Blood'!H:H)</f>
        <v>2022-07-13</v>
      </c>
      <c r="L558" s="49" t="e">
        <f>_xlfn.XLOOKUP(Table35[[#This Row],[Subject Id]],'T1 Assayed'!A:A,'T1 Assayed'!D:D)</f>
        <v>#N/A</v>
      </c>
      <c r="M558" s="49" t="s">
        <v>23</v>
      </c>
      <c r="N558" s="49" t="s">
        <v>699</v>
      </c>
      <c r="O558" s="49" t="str">
        <f>_xlfn.XLOOKUP((CONCATENATE(Table35[[#This Row],[Subject Id]],"-T1")),'In the Lab'!A:A,'In the Lab'!G:G)</f>
        <v>yes</v>
      </c>
      <c r="P558" s="42" t="e">
        <f>_xlfn.XLOOKUP(Table35[[#This Row],[Subject Id]],'TPD Blood'!A:A,'TPD Blood'!B:B)</f>
        <v>#N/A</v>
      </c>
      <c r="Q558" s="42" t="e">
        <f>_xlfn.XLOOKUP(Table35[[#This Row],[Subject Id]],'TPD Assayed'!A:A,'TPD Assayed'!C:C)</f>
        <v>#N/A</v>
      </c>
      <c r="V558"/>
      <c r="Y558"/>
      <c r="Z558"/>
      <c r="AA558"/>
      <c r="AB558"/>
    </row>
    <row r="559" spans="1:28">
      <c r="A559" t="s">
        <v>700</v>
      </c>
      <c r="B559" t="str">
        <f>MID(Table35[[#This Row],[Subject Id]],13,1)</f>
        <v>N</v>
      </c>
      <c r="C559" t="str">
        <f>_xlfn.XLOOKUP(Table35[[#This Row],[Subject Id]],Table2[Subject Id],Table2[Event date])</f>
        <v>2022-03-17</v>
      </c>
      <c r="D559" s="37" t="str">
        <f>_xlfn.XLOOKUP(Table35[[#This Row],[Subject Id]],'T0 Blood'!A:A,'T0 Blood'!I:I)</f>
        <v>021-7110-0</v>
      </c>
      <c r="E559" s="37" t="str">
        <f>_xlfn.XLOOKUP(Table35[[#This Row],[Subject Id]],'T0 Blood'!A:A,'T0 Blood'!H:H)</f>
        <v>2022-03-17</v>
      </c>
      <c r="F559" s="69" t="str">
        <f>_xlfn.XLOOKUP(Table35[[#This Row],[Subject Id]],T0Assayed!D:D,T0Assayed!F:F)</f>
        <v>OH2023_024</v>
      </c>
      <c r="G559" s="39" t="s">
        <v>23</v>
      </c>
      <c r="H559" s="37" t="s">
        <v>701</v>
      </c>
      <c r="I559" s="38" t="str">
        <f>_xlfn.XLOOKUP((CONCATENATE(Table35[[#This Row],[Subject Id]],"-T0")),'In the Lab'!A:A,'In the Lab'!G:G)</f>
        <v>yes</v>
      </c>
      <c r="J559" s="49" t="str">
        <f>_xlfn.XLOOKUP(Table35[[#This Row],[Subject Id]],'T1 Blood'!A:A,'T1 Blood'!I:I)</f>
        <v>021-7110-1</v>
      </c>
      <c r="K559" s="49" t="str">
        <f>_xlfn.XLOOKUP(Table35[[#This Row],[Subject Id]],'T1 Blood'!A:A,'T1 Blood'!H:H)</f>
        <v>2022-04-04</v>
      </c>
      <c r="L559" s="49" t="e">
        <f>_xlfn.XLOOKUP(Table35[[#This Row],[Subject Id]],'T1 Assayed'!A:A,'T1 Assayed'!D:D)</f>
        <v>#N/A</v>
      </c>
      <c r="M559" s="49" t="s">
        <v>23</v>
      </c>
      <c r="N559" s="49">
        <v>0</v>
      </c>
      <c r="O559" s="49" t="str">
        <f>_xlfn.XLOOKUP((CONCATENATE(Table35[[#This Row],[Subject Id]],"-T1")),'In the Lab'!A:A,'In the Lab'!G:G)</f>
        <v>yes</v>
      </c>
      <c r="P559" s="42" t="e">
        <f>_xlfn.XLOOKUP(Table35[[#This Row],[Subject Id]],'TPD Blood'!A:A,'TPD Blood'!B:B)</f>
        <v>#N/A</v>
      </c>
      <c r="Q559" s="42" t="e">
        <f>_xlfn.XLOOKUP(Table35[[#This Row],[Subject Id]],'TPD Assayed'!A:A,'TPD Assayed'!C:C)</f>
        <v>#N/A</v>
      </c>
      <c r="V559"/>
      <c r="Y559"/>
      <c r="Z559"/>
      <c r="AA559"/>
      <c r="AB559"/>
    </row>
    <row r="560" spans="1:28">
      <c r="A560" t="s">
        <v>702</v>
      </c>
      <c r="B560" t="str">
        <f>MID(Table35[[#This Row],[Subject Id]],13,1)</f>
        <v>N</v>
      </c>
      <c r="C560" t="str">
        <f>_xlfn.XLOOKUP(Table35[[#This Row],[Subject Id]],Table2[Subject Id],Table2[Event date])</f>
        <v>2022-06-09</v>
      </c>
      <c r="D560" s="37" t="str">
        <f>_xlfn.XLOOKUP(Table35[[#This Row],[Subject Id]],'T0 Blood'!A:A,'T0 Blood'!I:I)</f>
        <v>021-7112-0</v>
      </c>
      <c r="E560" s="37" t="str">
        <f>_xlfn.XLOOKUP(Table35[[#This Row],[Subject Id]],'T0 Blood'!A:A,'T0 Blood'!H:H)</f>
        <v>2022-06-09</v>
      </c>
      <c r="F560" s="69" t="str">
        <f>_xlfn.XLOOKUP(Table35[[#This Row],[Subject Id]],T0Assayed!D:D,T0Assayed!F:F)</f>
        <v>OH2023_024</v>
      </c>
      <c r="G560" s="39" t="s">
        <v>23</v>
      </c>
      <c r="I560" s="38" t="str">
        <f>_xlfn.XLOOKUP((CONCATENATE(Table35[[#This Row],[Subject Id]],"-T0")),'In the Lab'!A:A,'In the Lab'!G:G)</f>
        <v>yes</v>
      </c>
      <c r="J560" s="49" t="str">
        <f>_xlfn.XLOOKUP(Table35[[#This Row],[Subject Id]],'T1 Blood'!A:A,'T1 Blood'!I:I)</f>
        <v>021-7112-1</v>
      </c>
      <c r="K560" s="49" t="str">
        <f>_xlfn.XLOOKUP(Table35[[#This Row],[Subject Id]],'T1 Blood'!A:A,'T1 Blood'!H:H)</f>
        <v>2022-06-27</v>
      </c>
      <c r="L560" s="49" t="e">
        <f>_xlfn.XLOOKUP(Table35[[#This Row],[Subject Id]],'T1 Assayed'!A:A,'T1 Assayed'!D:D)</f>
        <v>#N/A</v>
      </c>
      <c r="M560" s="49" t="s">
        <v>23</v>
      </c>
      <c r="N560" s="49">
        <v>0</v>
      </c>
      <c r="O560" s="49" t="str">
        <f>_xlfn.XLOOKUP((CONCATENATE(Table35[[#This Row],[Subject Id]],"-T1")),'In the Lab'!A:A,'In the Lab'!G:G)</f>
        <v>yes</v>
      </c>
      <c r="P560" s="42" t="e">
        <f>_xlfn.XLOOKUP(Table35[[#This Row],[Subject Id]],'TPD Blood'!A:A,'TPD Blood'!B:B)</f>
        <v>#N/A</v>
      </c>
      <c r="Q560" s="42" t="e">
        <f>_xlfn.XLOOKUP(Table35[[#This Row],[Subject Id]],'TPD Assayed'!A:A,'TPD Assayed'!C:C)</f>
        <v>#N/A</v>
      </c>
      <c r="V560"/>
      <c r="Y560"/>
      <c r="Z560"/>
      <c r="AA560"/>
      <c r="AB560"/>
    </row>
    <row r="561" spans="1:28">
      <c r="A561" t="s">
        <v>703</v>
      </c>
      <c r="B561" t="str">
        <f>MID(Table35[[#This Row],[Subject Id]],13,1)</f>
        <v>N</v>
      </c>
      <c r="C561" t="str">
        <f>_xlfn.XLOOKUP(Table35[[#This Row],[Subject Id]],Table2[Subject Id],Table2[Event date])</f>
        <v>2023-02-09</v>
      </c>
      <c r="D561" s="37" t="str">
        <f>_xlfn.XLOOKUP(Table35[[#This Row],[Subject Id]],'T0 Blood'!A:A,'T0 Blood'!I:I)</f>
        <v>021-7113-0</v>
      </c>
      <c r="E561" s="37" t="str">
        <f>_xlfn.XLOOKUP(Table35[[#This Row],[Subject Id]],'T0 Blood'!A:A,'T0 Blood'!H:H)</f>
        <v>2023-02-16</v>
      </c>
      <c r="F561" s="69" t="str">
        <f>_xlfn.XLOOKUP(Table35[[#This Row],[Subject Id]],T0Assayed!D:D,T0Assayed!F:F)</f>
        <v>OH2023_024</v>
      </c>
      <c r="G561" s="39" t="s">
        <v>23</v>
      </c>
      <c r="I561" s="38" t="str">
        <f>_xlfn.XLOOKUP((CONCATENATE(Table35[[#This Row],[Subject Id]],"-T0")),'In the Lab'!A:A,'In the Lab'!G:G)</f>
        <v>yes</v>
      </c>
      <c r="J561" s="49" t="str">
        <f>_xlfn.XLOOKUP(Table35[[#This Row],[Subject Id]],'T1 Blood'!A:A,'T1 Blood'!I:I)</f>
        <v>021-7113-1</v>
      </c>
      <c r="K561" s="49" t="str">
        <f>_xlfn.XLOOKUP(Table35[[#This Row],[Subject Id]],'T1 Blood'!A:A,'T1 Blood'!H:H)</f>
        <v>2023-03-09</v>
      </c>
      <c r="L561" s="49" t="str">
        <f>_xlfn.XLOOKUP(Table35[[#This Row],[Subject Id]],'T1 Assayed'!A:A,'T1 Assayed'!D:D)</f>
        <v>OH2023_029</v>
      </c>
      <c r="M561" s="49" t="s">
        <v>23</v>
      </c>
      <c r="N561" s="49" t="s">
        <v>423</v>
      </c>
      <c r="O561" s="49" t="str">
        <f>_xlfn.XLOOKUP((CONCATENATE(Table35[[#This Row],[Subject Id]],"-T1")),'In the Lab'!A:A,'In the Lab'!G:G)</f>
        <v>yes</v>
      </c>
      <c r="P561" s="42" t="e">
        <f>_xlfn.XLOOKUP(Table35[[#This Row],[Subject Id]],'TPD Blood'!A:A,'TPD Blood'!B:B)</f>
        <v>#N/A</v>
      </c>
      <c r="Q561" s="42" t="e">
        <f>_xlfn.XLOOKUP(Table35[[#This Row],[Subject Id]],'TPD Assayed'!A:A,'TPD Assayed'!C:C)</f>
        <v>#N/A</v>
      </c>
      <c r="V561"/>
      <c r="Y561"/>
      <c r="Z561"/>
      <c r="AA561"/>
      <c r="AB561"/>
    </row>
    <row r="562" spans="1:28">
      <c r="A562" t="s">
        <v>704</v>
      </c>
      <c r="B562" t="str">
        <f>MID(Table35[[#This Row],[Subject Id]],13,1)</f>
        <v>N</v>
      </c>
      <c r="C562" t="str">
        <f>_xlfn.XLOOKUP(Table35[[#This Row],[Subject Id]],Table2[Subject Id],Table2[Event date])</f>
        <v>2023-03-03</v>
      </c>
      <c r="D562" s="37" t="str">
        <f>_xlfn.XLOOKUP(Table35[[#This Row],[Subject Id]],'T0 Blood'!A:A,'T0 Blood'!I:I)</f>
        <v>021-7114-0</v>
      </c>
      <c r="E562" s="37" t="str">
        <f>_xlfn.XLOOKUP(Table35[[#This Row],[Subject Id]],'T0 Blood'!A:A,'T0 Blood'!H:H)</f>
        <v>2023-03-03</v>
      </c>
      <c r="F562" s="69" t="str">
        <f>_xlfn.XLOOKUP(Table35[[#This Row],[Subject Id]],T0Assayed!D:D,T0Assayed!F:F)</f>
        <v>OH2023_024</v>
      </c>
      <c r="G562" s="39" t="s">
        <v>23</v>
      </c>
      <c r="H562" s="37" t="s">
        <v>705</v>
      </c>
      <c r="I562" s="38" t="e">
        <f>_xlfn.XLOOKUP((CONCATENATE(Table35[[#This Row],[Subject Id]],"-T0")),'In the Lab'!A:A,'In the Lab'!G:G)</f>
        <v>#N/A</v>
      </c>
      <c r="J562" s="49" t="str">
        <f>_xlfn.XLOOKUP(Table35[[#This Row],[Subject Id]],'T1 Blood'!A:A,'T1 Blood'!I:I)</f>
        <v>021-7114-1</v>
      </c>
      <c r="K562" s="49" t="str">
        <f>_xlfn.XLOOKUP(Table35[[#This Row],[Subject Id]],'T1 Blood'!A:A,'T1 Blood'!H:H)</f>
        <v>2023-03-28</v>
      </c>
      <c r="L562" s="49" t="str">
        <f>_xlfn.XLOOKUP(Table35[[#This Row],[Subject Id]],'T1 Assayed'!A:A,'T1 Assayed'!D:D)</f>
        <v>OH2023_029</v>
      </c>
      <c r="M562" s="49" t="s">
        <v>23</v>
      </c>
      <c r="N562" s="49" t="s">
        <v>423</v>
      </c>
      <c r="O562" s="49" t="str">
        <f>_xlfn.XLOOKUP((CONCATENATE(Table35[[#This Row],[Subject Id]],"-T1")),'In the Lab'!A:A,'In the Lab'!G:G)</f>
        <v>yes</v>
      </c>
      <c r="P562" s="42" t="e">
        <f>_xlfn.XLOOKUP(Table35[[#This Row],[Subject Id]],'TPD Blood'!A:A,'TPD Blood'!B:B)</f>
        <v>#N/A</v>
      </c>
      <c r="Q562" s="42" t="e">
        <f>_xlfn.XLOOKUP(Table35[[#This Row],[Subject Id]],'TPD Assayed'!A:A,'TPD Assayed'!C:C)</f>
        <v>#N/A</v>
      </c>
      <c r="V562"/>
      <c r="Y562"/>
      <c r="Z562"/>
      <c r="AA562"/>
      <c r="AB562"/>
    </row>
    <row r="563" spans="1:28">
      <c r="A563" t="s">
        <v>706</v>
      </c>
      <c r="B563" t="str">
        <f>MID(Table35[[#This Row],[Subject Id]],13,1)</f>
        <v>N</v>
      </c>
      <c r="C563" t="str">
        <f>_xlfn.XLOOKUP(Table35[[#This Row],[Subject Id]],Table2[Subject Id],Table2[Event date])</f>
        <v>2022-03-29</v>
      </c>
      <c r="D563" s="37" t="str">
        <f>_xlfn.XLOOKUP(Table35[[#This Row],[Subject Id]],'T0 Blood'!A:A,'T0 Blood'!I:I)</f>
        <v>051-7191-0</v>
      </c>
      <c r="E563" s="37" t="str">
        <f>_xlfn.XLOOKUP(Table35[[#This Row],[Subject Id]],'T0 Blood'!A:A,'T0 Blood'!H:H)</f>
        <v>2022-03-29</v>
      </c>
      <c r="F563" s="69" t="str">
        <f>_xlfn.XLOOKUP(Table35[[#This Row],[Subject Id]],T0Assayed!D:D,T0Assayed!F:F)</f>
        <v>OH2023_024</v>
      </c>
      <c r="G563" s="39" t="s">
        <v>23</v>
      </c>
      <c r="H563" s="37" t="s">
        <v>707</v>
      </c>
      <c r="I563" s="38" t="str">
        <f>_xlfn.XLOOKUP((CONCATENATE(Table35[[#This Row],[Subject Id]],"-T0")),'In the Lab'!A:A,'In the Lab'!G:G)</f>
        <v>yes</v>
      </c>
      <c r="J563" s="49" t="str">
        <f>_xlfn.XLOOKUP(Table35[[#This Row],[Subject Id]],'T1 Blood'!A:A,'T1 Blood'!I:I)</f>
        <v>051-7191-1</v>
      </c>
      <c r="K563" s="49" t="str">
        <f>_xlfn.XLOOKUP(Table35[[#This Row],[Subject Id]],'T1 Blood'!A:A,'T1 Blood'!H:H)</f>
        <v>2022-04-19</v>
      </c>
      <c r="L563" s="49" t="e">
        <f>_xlfn.XLOOKUP(Table35[[#This Row],[Subject Id]],'T1 Assayed'!A:A,'T1 Assayed'!D:D)</f>
        <v>#N/A</v>
      </c>
      <c r="M563" s="49" t="s">
        <v>38</v>
      </c>
      <c r="N563" s="49" t="s">
        <v>708</v>
      </c>
      <c r="O563" s="49" t="str">
        <f>_xlfn.XLOOKUP((CONCATENATE(Table35[[#This Row],[Subject Id]],"-T1")),'In the Lab'!A:A,'In the Lab'!G:G)</f>
        <v>yes</v>
      </c>
      <c r="P563" s="42" t="e">
        <f>_xlfn.XLOOKUP(Table35[[#This Row],[Subject Id]],'TPD Blood'!A:A,'TPD Blood'!B:B)</f>
        <v>#N/A</v>
      </c>
      <c r="Q563" s="42" t="e">
        <f>_xlfn.XLOOKUP(Table35[[#This Row],[Subject Id]],'TPD Assayed'!A:A,'TPD Assayed'!C:C)</f>
        <v>#N/A</v>
      </c>
      <c r="V563"/>
      <c r="Y563"/>
      <c r="Z563"/>
      <c r="AA563"/>
      <c r="AB563"/>
    </row>
    <row r="564" spans="1:28">
      <c r="A564" t="s">
        <v>709</v>
      </c>
      <c r="B564" t="str">
        <f>MID(Table35[[#This Row],[Subject Id]],13,1)</f>
        <v>N</v>
      </c>
      <c r="C564" t="str">
        <f>_xlfn.XLOOKUP(Table35[[#This Row],[Subject Id]],Table2[Subject Id],Table2[Event date])</f>
        <v>2022-02-23</v>
      </c>
      <c r="D564" s="37" t="str">
        <f>_xlfn.XLOOKUP(Table35[[#This Row],[Subject Id]],'T0 Blood'!A:A,'T0 Blood'!I:I)</f>
        <v>013-1812-0</v>
      </c>
      <c r="E564" s="37" t="str">
        <f>_xlfn.XLOOKUP(Table35[[#This Row],[Subject Id]],'T0 Blood'!A:A,'T0 Blood'!H:H)</f>
        <v>2022-02-23</v>
      </c>
      <c r="F564" s="69" t="str">
        <f>_xlfn.XLOOKUP(Table35[[#This Row],[Subject Id]],T0Assayed!D:D,T0Assayed!F:F)</f>
        <v>OH2023_024</v>
      </c>
      <c r="G564" s="39" t="s">
        <v>23</v>
      </c>
      <c r="H564" s="37" t="s">
        <v>52</v>
      </c>
      <c r="I564" s="38" t="str">
        <f>_xlfn.XLOOKUP((CONCATENATE(Table35[[#This Row],[Subject Id]],"-T0")),'In the Lab'!A:A,'In the Lab'!G:G)</f>
        <v>yes</v>
      </c>
      <c r="J564" s="49" t="str">
        <f>_xlfn.XLOOKUP(Table35[[#This Row],[Subject Id]],'T1 Blood'!A:A,'T1 Blood'!I:I)</f>
        <v>013-1812-1</v>
      </c>
      <c r="K564" s="49" t="str">
        <f>_xlfn.XLOOKUP(Table35[[#This Row],[Subject Id]],'T1 Blood'!A:A,'T1 Blood'!H:H)</f>
        <v>2022-03-16</v>
      </c>
      <c r="L564" s="49" t="e">
        <f>_xlfn.XLOOKUP(Table35[[#This Row],[Subject Id]],'T1 Assayed'!A:A,'T1 Assayed'!D:D)</f>
        <v>#N/A</v>
      </c>
      <c r="M564" s="49" t="s">
        <v>23</v>
      </c>
      <c r="N564" s="49" t="s">
        <v>423</v>
      </c>
      <c r="O564" s="49" t="str">
        <f>_xlfn.XLOOKUP((CONCATENATE(Table35[[#This Row],[Subject Id]],"-T1")),'In the Lab'!A:A,'In the Lab'!G:G)</f>
        <v>yes</v>
      </c>
      <c r="P564" s="42" t="e">
        <f>_xlfn.XLOOKUP(Table35[[#This Row],[Subject Id]],'TPD Blood'!A:A,'TPD Blood'!B:B)</f>
        <v>#N/A</v>
      </c>
      <c r="Q564" s="42" t="e">
        <f>_xlfn.XLOOKUP(Table35[[#This Row],[Subject Id]],'TPD Assayed'!A:A,'TPD Assayed'!C:C)</f>
        <v>#N/A</v>
      </c>
      <c r="V564"/>
      <c r="Y564"/>
      <c r="Z564"/>
      <c r="AA564"/>
      <c r="AB564"/>
    </row>
    <row r="565" spans="1:28">
      <c r="A565" t="s">
        <v>710</v>
      </c>
      <c r="B565" t="str">
        <f>MID(Table35[[#This Row],[Subject Id]],13,1)</f>
        <v>N</v>
      </c>
      <c r="C565" t="str">
        <f>_xlfn.XLOOKUP(Table35[[#This Row],[Subject Id]],Table2[Subject Id],Table2[Event date])</f>
        <v>2022-05-01</v>
      </c>
      <c r="D565" s="37" t="str">
        <f>_xlfn.XLOOKUP(Table35[[#This Row],[Subject Id]],'T0 Blood'!A:A,'T0 Blood'!I:I)</f>
        <v>016-1108-0</v>
      </c>
      <c r="E565" s="37" t="str">
        <f>_xlfn.XLOOKUP(Table35[[#This Row],[Subject Id]],'T0 Blood'!A:A,'T0 Blood'!H:H)</f>
        <v>2022-05-17</v>
      </c>
      <c r="F565" s="69" t="str">
        <f>_xlfn.XLOOKUP(Table35[[#This Row],[Subject Id]],T0Assayed!D:D,T0Assayed!F:F)</f>
        <v>OH2023_024</v>
      </c>
      <c r="G565" s="39" t="s">
        <v>23</v>
      </c>
      <c r="H565" s="37" t="s">
        <v>615</v>
      </c>
      <c r="I565" s="38" t="str">
        <f>_xlfn.XLOOKUP((CONCATENATE(Table35[[#This Row],[Subject Id]],"-T0")),'In the Lab'!A:A,'In the Lab'!G:G)</f>
        <v>yes</v>
      </c>
      <c r="J565" s="49" t="str">
        <f>_xlfn.XLOOKUP(Table35[[#This Row],[Subject Id]],'T1 Blood'!A:A,'T1 Blood'!I:I)</f>
        <v>016-1108-1</v>
      </c>
      <c r="K565" s="49" t="str">
        <f>_xlfn.XLOOKUP(Table35[[#This Row],[Subject Id]],'T1 Blood'!A:A,'T1 Blood'!H:H)</f>
        <v>2022-06-15</v>
      </c>
      <c r="L565" s="49" t="e">
        <f>_xlfn.XLOOKUP(Table35[[#This Row],[Subject Id]],'T1 Assayed'!A:A,'T1 Assayed'!D:D)</f>
        <v>#N/A</v>
      </c>
      <c r="M565" s="49" t="s">
        <v>23</v>
      </c>
      <c r="N565" s="49">
        <v>0</v>
      </c>
      <c r="O565" s="49" t="str">
        <f>_xlfn.XLOOKUP((CONCATENATE(Table35[[#This Row],[Subject Id]],"-T1")),'In the Lab'!A:A,'In the Lab'!G:G)</f>
        <v>yes</v>
      </c>
      <c r="P565" s="42" t="e">
        <f>_xlfn.XLOOKUP(Table35[[#This Row],[Subject Id]],'TPD Blood'!A:A,'TPD Blood'!B:B)</f>
        <v>#N/A</v>
      </c>
      <c r="Q565" s="42" t="e">
        <f>_xlfn.XLOOKUP(Table35[[#This Row],[Subject Id]],'TPD Assayed'!A:A,'TPD Assayed'!C:C)</f>
        <v>#N/A</v>
      </c>
      <c r="V565"/>
      <c r="Y565"/>
      <c r="Z565"/>
      <c r="AA565"/>
      <c r="AB565"/>
    </row>
    <row r="566" spans="1:28">
      <c r="A566" t="s">
        <v>711</v>
      </c>
      <c r="B566" t="str">
        <f>MID(Table35[[#This Row],[Subject Id]],13,1)</f>
        <v>N</v>
      </c>
      <c r="C566" t="str">
        <f>_xlfn.XLOOKUP(Table35[[#This Row],[Subject Id]],Table2[Subject Id],Table2[Event date])</f>
        <v>2022-05-08</v>
      </c>
      <c r="D566" s="37" t="str">
        <f>_xlfn.XLOOKUP(Table35[[#This Row],[Subject Id]],'T0 Blood'!A:A,'T0 Blood'!I:I)</f>
        <v>016-1109-0</v>
      </c>
      <c r="E566" s="37" t="str">
        <f>_xlfn.XLOOKUP(Table35[[#This Row],[Subject Id]],'T0 Blood'!A:A,'T0 Blood'!H:H)</f>
        <v>2022-05-08</v>
      </c>
      <c r="F566" s="69" t="str">
        <f>_xlfn.XLOOKUP(Table35[[#This Row],[Subject Id]],T0Assayed!D:D,T0Assayed!F:F)</f>
        <v>OH2023_024</v>
      </c>
      <c r="G566" s="39" t="s">
        <v>23</v>
      </c>
      <c r="H566" s="37" t="s">
        <v>615</v>
      </c>
      <c r="I566" s="38" t="str">
        <f>_xlfn.XLOOKUP((CONCATENATE(Table35[[#This Row],[Subject Id]],"-T0")),'In the Lab'!A:A,'In the Lab'!G:G)</f>
        <v>yes</v>
      </c>
      <c r="J566" s="49" t="str">
        <f>_xlfn.XLOOKUP(Table35[[#This Row],[Subject Id]],'T1 Blood'!A:A,'T1 Blood'!I:I)</f>
        <v>016-1109-1</v>
      </c>
      <c r="K566" s="49" t="str">
        <f>_xlfn.XLOOKUP(Table35[[#This Row],[Subject Id]],'T1 Blood'!A:A,'T1 Blood'!H:H)</f>
        <v>2022-06-08</v>
      </c>
      <c r="L566" s="49" t="e">
        <f>_xlfn.XLOOKUP(Table35[[#This Row],[Subject Id]],'T1 Assayed'!A:A,'T1 Assayed'!D:D)</f>
        <v>#N/A</v>
      </c>
      <c r="M566" s="49" t="s">
        <v>23</v>
      </c>
      <c r="N566" s="49">
        <v>0</v>
      </c>
      <c r="O566" s="49" t="str">
        <f>_xlfn.XLOOKUP((CONCATENATE(Table35[[#This Row],[Subject Id]],"-T1")),'In the Lab'!A:A,'In the Lab'!G:G)</f>
        <v>yes</v>
      </c>
      <c r="P566" s="42" t="e">
        <f>_xlfn.XLOOKUP(Table35[[#This Row],[Subject Id]],'TPD Blood'!A:A,'TPD Blood'!B:B)</f>
        <v>#N/A</v>
      </c>
      <c r="Q566" s="42" t="e">
        <f>_xlfn.XLOOKUP(Table35[[#This Row],[Subject Id]],'TPD Assayed'!A:A,'TPD Assayed'!C:C)</f>
        <v>#N/A</v>
      </c>
      <c r="V566"/>
      <c r="Y566"/>
      <c r="Z566"/>
      <c r="AA566"/>
      <c r="AB566"/>
    </row>
    <row r="567" spans="1:28">
      <c r="A567" t="s">
        <v>712</v>
      </c>
      <c r="B567" t="str">
        <f>MID(Table35[[#This Row],[Subject Id]],13,1)</f>
        <v>N</v>
      </c>
      <c r="C567" t="str">
        <f>_xlfn.XLOOKUP(Table35[[#This Row],[Subject Id]],Table2[Subject Id],Table2[Event date])</f>
        <v>2022-03-16</v>
      </c>
      <c r="D567" s="37" t="str">
        <f>_xlfn.XLOOKUP(Table35[[#This Row],[Subject Id]],'T0 Blood'!A:A,'T0 Blood'!I:I)</f>
        <v>032-7003-0</v>
      </c>
      <c r="E567" s="37" t="str">
        <f>_xlfn.XLOOKUP(Table35[[#This Row],[Subject Id]],'T0 Blood'!A:A,'T0 Blood'!H:H)</f>
        <v>2022-03-16</v>
      </c>
      <c r="F567" s="69" t="str">
        <f>_xlfn.XLOOKUP(Table35[[#This Row],[Subject Id]],T0Assayed!D:D,T0Assayed!F:F)</f>
        <v>OH2023_024</v>
      </c>
      <c r="G567" s="39" t="s">
        <v>23</v>
      </c>
      <c r="H567" s="37" t="s">
        <v>707</v>
      </c>
      <c r="I567" s="38" t="str">
        <f>_xlfn.XLOOKUP((CONCATENATE(Table35[[#This Row],[Subject Id]],"-T0")),'In the Lab'!A:A,'In the Lab'!G:G)</f>
        <v>yes</v>
      </c>
      <c r="J567" s="49" t="str">
        <f>_xlfn.XLOOKUP(Table35[[#This Row],[Subject Id]],'T1 Blood'!A:A,'T1 Blood'!I:I)</f>
        <v>032-7003-1</v>
      </c>
      <c r="K567" s="49" t="str">
        <f>_xlfn.XLOOKUP(Table35[[#This Row],[Subject Id]],'T1 Blood'!A:A,'T1 Blood'!H:H)</f>
        <v>2022-04-06</v>
      </c>
      <c r="L567" s="49" t="e">
        <f>_xlfn.XLOOKUP(Table35[[#This Row],[Subject Id]],'T1 Assayed'!A:A,'T1 Assayed'!D:D)</f>
        <v>#N/A</v>
      </c>
      <c r="M567" s="49" t="s">
        <v>41</v>
      </c>
      <c r="N567" s="49" t="s">
        <v>713</v>
      </c>
      <c r="O567" s="49" t="str">
        <f>_xlfn.XLOOKUP((CONCATENATE(Table35[[#This Row],[Subject Id]],"-T1")),'In the Lab'!A:A,'In the Lab'!G:G)</f>
        <v>yes</v>
      </c>
      <c r="P567" s="42" t="e">
        <f>_xlfn.XLOOKUP(Table35[[#This Row],[Subject Id]],'TPD Blood'!A:A,'TPD Blood'!B:B)</f>
        <v>#N/A</v>
      </c>
      <c r="Q567" s="42" t="e">
        <f>_xlfn.XLOOKUP(Table35[[#This Row],[Subject Id]],'TPD Assayed'!A:A,'TPD Assayed'!C:C)</f>
        <v>#N/A</v>
      </c>
      <c r="V567"/>
      <c r="Y567"/>
      <c r="Z567"/>
      <c r="AA567"/>
      <c r="AB567"/>
    </row>
    <row r="568" spans="1:28">
      <c r="A568" t="s">
        <v>714</v>
      </c>
      <c r="B568" t="str">
        <f>MID(Table35[[#This Row],[Subject Id]],13,1)</f>
        <v>N</v>
      </c>
      <c r="C568" t="str">
        <f>_xlfn.XLOOKUP(Table35[[#This Row],[Subject Id]],Table2[Subject Id],Table2[Event date])</f>
        <v>2022-08-30</v>
      </c>
      <c r="D568" s="37" t="str">
        <f>_xlfn.XLOOKUP(Table35[[#This Row],[Subject Id]],'T0 Blood'!A:A,'T0 Blood'!I:I)</f>
        <v>152-1221-0</v>
      </c>
      <c r="E568" s="37" t="str">
        <f>_xlfn.XLOOKUP(Table35[[#This Row],[Subject Id]],'T0 Blood'!A:A,'T0 Blood'!H:H)</f>
        <v>2022-09-13</v>
      </c>
      <c r="F568" s="69" t="str">
        <f>_xlfn.XLOOKUP(Table35[[#This Row],[Subject Id]],T0Assayed!D:D,T0Assayed!F:F)</f>
        <v>OH2023_024</v>
      </c>
      <c r="G568" s="39" t="s">
        <v>23</v>
      </c>
      <c r="I568" s="38" t="str">
        <f>_xlfn.XLOOKUP((CONCATENATE(Table35[[#This Row],[Subject Id]],"-T0")),'In the Lab'!A:A,'In the Lab'!G:G)</f>
        <v>yes</v>
      </c>
      <c r="J568" s="49" t="str">
        <f>_xlfn.XLOOKUP(Table35[[#This Row],[Subject Id]],'T1 Blood'!A:A,'T1 Blood'!I:I)</f>
        <v>152-1221-1</v>
      </c>
      <c r="K568" s="49" t="str">
        <f>_xlfn.XLOOKUP(Table35[[#This Row],[Subject Id]],'T1 Blood'!A:A,'T1 Blood'!H:H)</f>
        <v>2022-10-04</v>
      </c>
      <c r="L568" s="49" t="str">
        <f>_xlfn.XLOOKUP(Table35[[#This Row],[Subject Id]],'T1 Assayed'!A:A,'T1 Assayed'!D:D)</f>
        <v>OH2023_030</v>
      </c>
      <c r="M568" s="49" t="s">
        <v>23</v>
      </c>
      <c r="N568" s="49">
        <v>0</v>
      </c>
      <c r="O568" s="49" t="str">
        <f>_xlfn.XLOOKUP((CONCATENATE(Table35[[#This Row],[Subject Id]],"-T1")),'In the Lab'!A:A,'In the Lab'!G:G)</f>
        <v>yes</v>
      </c>
      <c r="P568" s="42" t="e">
        <f>_xlfn.XLOOKUP(Table35[[#This Row],[Subject Id]],'TPD Blood'!A:A,'TPD Blood'!B:B)</f>
        <v>#N/A</v>
      </c>
      <c r="Q568" s="42" t="e">
        <f>_xlfn.XLOOKUP(Table35[[#This Row],[Subject Id]],'TPD Assayed'!A:A,'TPD Assayed'!C:C)</f>
        <v>#N/A</v>
      </c>
      <c r="V568"/>
      <c r="Y568"/>
      <c r="Z568"/>
      <c r="AA568"/>
      <c r="AB568"/>
    </row>
    <row r="569" spans="1:28">
      <c r="A569" t="s">
        <v>715</v>
      </c>
      <c r="B569" t="str">
        <f>MID(Table35[[#This Row],[Subject Id]],13,1)</f>
        <v>N</v>
      </c>
      <c r="C569" t="str">
        <f>_xlfn.XLOOKUP(Table35[[#This Row],[Subject Id]],Table2[Subject Id],Table2[Event date])</f>
        <v>2022-07-11</v>
      </c>
      <c r="D569" s="37" t="str">
        <f>_xlfn.XLOOKUP(Table35[[#This Row],[Subject Id]],'T0 Blood'!A:A,'T0 Blood'!I:I)</f>
        <v>152-1222-0</v>
      </c>
      <c r="E569" s="37" t="str">
        <f>_xlfn.XLOOKUP(Table35[[#This Row],[Subject Id]],'T0 Blood'!A:A,'T0 Blood'!H:H)</f>
        <v>2022-07-12</v>
      </c>
      <c r="F569" s="69" t="str">
        <f>_xlfn.XLOOKUP(Table35[[#This Row],[Subject Id]],T0Assayed!D:D,T0Assayed!F:F)</f>
        <v>OH2023_024</v>
      </c>
      <c r="G569" s="39" t="s">
        <v>23</v>
      </c>
      <c r="I569" s="38" t="str">
        <f>_xlfn.XLOOKUP((CONCATENATE(Table35[[#This Row],[Subject Id]],"-T0")),'In the Lab'!A:A,'In the Lab'!G:G)</f>
        <v>yes</v>
      </c>
      <c r="J569" s="49" t="str">
        <f>_xlfn.XLOOKUP(Table35[[#This Row],[Subject Id]],'T1 Blood'!A:A,'T1 Blood'!I:I)</f>
        <v>152-1222-1</v>
      </c>
      <c r="K569" s="49" t="str">
        <f>_xlfn.XLOOKUP(Table35[[#This Row],[Subject Id]],'T1 Blood'!A:A,'T1 Blood'!H:H)</f>
        <v>2022-08-02</v>
      </c>
      <c r="L569" s="49" t="e">
        <f>_xlfn.XLOOKUP(Table35[[#This Row],[Subject Id]],'T1 Assayed'!A:A,'T1 Assayed'!D:D)</f>
        <v>#N/A</v>
      </c>
      <c r="M569" s="49" t="s">
        <v>23</v>
      </c>
      <c r="N569" s="49" t="s">
        <v>423</v>
      </c>
      <c r="O569" s="49" t="str">
        <f>_xlfn.XLOOKUP((CONCATENATE(Table35[[#This Row],[Subject Id]],"-T1")),'In the Lab'!A:A,'In the Lab'!G:G)</f>
        <v>yes</v>
      </c>
      <c r="P569" s="42" t="e">
        <f>_xlfn.XLOOKUP(Table35[[#This Row],[Subject Id]],'TPD Blood'!A:A,'TPD Blood'!B:B)</f>
        <v>#N/A</v>
      </c>
      <c r="Q569" s="42" t="e">
        <f>_xlfn.XLOOKUP(Table35[[#This Row],[Subject Id]],'TPD Assayed'!A:A,'TPD Assayed'!C:C)</f>
        <v>#N/A</v>
      </c>
      <c r="V569"/>
      <c r="Y569"/>
      <c r="Z569"/>
      <c r="AA569"/>
      <c r="AB569"/>
    </row>
    <row r="570" spans="1:28">
      <c r="A570" t="s">
        <v>716</v>
      </c>
      <c r="B570" t="str">
        <f>MID(Table35[[#This Row],[Subject Id]],13,1)</f>
        <v>N</v>
      </c>
      <c r="C570" t="str">
        <f>_xlfn.XLOOKUP(Table35[[#This Row],[Subject Id]],Table2[Subject Id],Table2[Event date])</f>
        <v>2023-05-11</v>
      </c>
      <c r="D570" s="37" t="str">
        <f>_xlfn.XLOOKUP(Table35[[#This Row],[Subject Id]],'T0 Blood'!A:A,'T0 Blood'!I:I)</f>
        <v>021-7115-0</v>
      </c>
      <c r="E570" s="37" t="str">
        <f>_xlfn.XLOOKUP(Table35[[#This Row],[Subject Id]],'T0 Blood'!A:A,'T0 Blood'!H:H)</f>
        <v>2023-05-11</v>
      </c>
      <c r="F570" s="69" t="str">
        <f>_xlfn.XLOOKUP(Table35[[#This Row],[Subject Id]],T0Assayed!D:D,T0Assayed!F:F)</f>
        <v>OH2023_025</v>
      </c>
      <c r="G570" s="39" t="s">
        <v>23</v>
      </c>
      <c r="H570" s="37" t="s">
        <v>717</v>
      </c>
      <c r="I570" s="38" t="str">
        <f>_xlfn.XLOOKUP((CONCATENATE(Table35[[#This Row],[Subject Id]],"-T0")),'In the Lab'!A:A,'In the Lab'!G:G)</f>
        <v>yes</v>
      </c>
      <c r="J570" s="49" t="str">
        <f>_xlfn.XLOOKUP(Table35[[#This Row],[Subject Id]],'T1 Blood'!A:A,'T1 Blood'!I:I)</f>
        <v>021-7115-1</v>
      </c>
      <c r="K570" s="49" t="str">
        <f>_xlfn.XLOOKUP(Table35[[#This Row],[Subject Id]],'T1 Blood'!A:A,'T1 Blood'!H:H)</f>
        <v>2023-06-01</v>
      </c>
      <c r="L570" s="49" t="str">
        <f>_xlfn.XLOOKUP(Table35[[#This Row],[Subject Id]],'T1 Assayed'!A:A,'T1 Assayed'!D:D)</f>
        <v>OH2023_029</v>
      </c>
      <c r="M570" s="49" t="s">
        <v>23</v>
      </c>
      <c r="N570" s="49" t="s">
        <v>643</v>
      </c>
      <c r="O570" s="49" t="str">
        <f>_xlfn.XLOOKUP((CONCATENATE(Table35[[#This Row],[Subject Id]],"-T1")),'In the Lab'!A:A,'In the Lab'!G:G)</f>
        <v>yes</v>
      </c>
      <c r="P570" s="42" t="e">
        <f>_xlfn.XLOOKUP(Table35[[#This Row],[Subject Id]],'TPD Blood'!A:A,'TPD Blood'!B:B)</f>
        <v>#N/A</v>
      </c>
      <c r="Q570" s="42" t="e">
        <f>_xlfn.XLOOKUP(Table35[[#This Row],[Subject Id]],'TPD Assayed'!A:A,'TPD Assayed'!C:C)</f>
        <v>#N/A</v>
      </c>
      <c r="V570"/>
      <c r="Y570"/>
      <c r="Z570"/>
      <c r="AA570"/>
      <c r="AB570"/>
    </row>
    <row r="571" spans="1:28">
      <c r="A571" t="s">
        <v>718</v>
      </c>
      <c r="B571" t="str">
        <f>MID(Table35[[#This Row],[Subject Id]],13,1)</f>
        <v>N</v>
      </c>
      <c r="C571" t="str">
        <f>_xlfn.XLOOKUP(Table35[[#This Row],[Subject Id]],Table2[Subject Id],Table2[Event date])</f>
        <v>2023-05-18</v>
      </c>
      <c r="D571" s="37" t="str">
        <f>_xlfn.XLOOKUP(Table35[[#This Row],[Subject Id]],'T0 Blood'!A:A,'T0 Blood'!I:I)</f>
        <v>021-7116-0</v>
      </c>
      <c r="E571" s="37" t="str">
        <f>_xlfn.XLOOKUP(Table35[[#This Row],[Subject Id]],'T0 Blood'!A:A,'T0 Blood'!H:H)</f>
        <v>2023-05-24</v>
      </c>
      <c r="F571" s="69" t="str">
        <f>_xlfn.XLOOKUP(Table35[[#This Row],[Subject Id]],T0Assayed!D:D,T0Assayed!F:F)</f>
        <v>OH2023_025</v>
      </c>
      <c r="G571" s="39" t="s">
        <v>23</v>
      </c>
      <c r="H571" s="37" t="s">
        <v>717</v>
      </c>
      <c r="I571" s="38" t="str">
        <f>_xlfn.XLOOKUP((CONCATENATE(Table35[[#This Row],[Subject Id]],"-T0")),'In the Lab'!A:A,'In the Lab'!G:G)</f>
        <v>yes</v>
      </c>
      <c r="J571" s="49" t="str">
        <f>_xlfn.XLOOKUP(Table35[[#This Row],[Subject Id]],'T1 Blood'!A:A,'T1 Blood'!I:I)</f>
        <v>021-7116-1</v>
      </c>
      <c r="K571" s="49" t="str">
        <f>_xlfn.XLOOKUP(Table35[[#This Row],[Subject Id]],'T1 Blood'!A:A,'T1 Blood'!H:H)</f>
        <v>2023-06-13</v>
      </c>
      <c r="L571" s="49" t="str">
        <f>_xlfn.XLOOKUP(Table35[[#This Row],[Subject Id]],'T1 Assayed'!A:A,'T1 Assayed'!D:D)</f>
        <v>OH2023_029</v>
      </c>
      <c r="M571" s="49" t="s">
        <v>23</v>
      </c>
      <c r="N571" s="49" t="s">
        <v>643</v>
      </c>
      <c r="O571" s="49" t="str">
        <f>_xlfn.XLOOKUP((CONCATENATE(Table35[[#This Row],[Subject Id]],"-T1")),'In the Lab'!A:A,'In the Lab'!G:G)</f>
        <v>yes</v>
      </c>
      <c r="P571" s="42" t="e">
        <f>_xlfn.XLOOKUP(Table35[[#This Row],[Subject Id]],'TPD Blood'!A:A,'TPD Blood'!B:B)</f>
        <v>#N/A</v>
      </c>
      <c r="Q571" s="42" t="e">
        <f>_xlfn.XLOOKUP(Table35[[#This Row],[Subject Id]],'TPD Assayed'!A:A,'TPD Assayed'!C:C)</f>
        <v>#N/A</v>
      </c>
      <c r="V571"/>
      <c r="Y571"/>
      <c r="Z571"/>
      <c r="AA571"/>
      <c r="AB571"/>
    </row>
    <row r="572" spans="1:28">
      <c r="A572" t="s">
        <v>719</v>
      </c>
      <c r="B572" t="str">
        <f>MID(Table35[[#This Row],[Subject Id]],13,1)</f>
        <v>N</v>
      </c>
      <c r="C572" t="str">
        <f>_xlfn.XLOOKUP(Table35[[#This Row],[Subject Id]],Table2[Subject Id],Table2[Event date])</f>
        <v>2023-05-24</v>
      </c>
      <c r="D572" s="37" t="str">
        <f>_xlfn.XLOOKUP(Table35[[#This Row],[Subject Id]],'T0 Blood'!A:A,'T0 Blood'!I:I)</f>
        <v>021-7117-0</v>
      </c>
      <c r="E572" s="37" t="str">
        <f>_xlfn.XLOOKUP(Table35[[#This Row],[Subject Id]],'T0 Blood'!A:A,'T0 Blood'!H:H)</f>
        <v>2023-05-24</v>
      </c>
      <c r="F572" s="69" t="str">
        <f>_xlfn.XLOOKUP(Table35[[#This Row],[Subject Id]],T0Assayed!D:D,T0Assayed!F:F)</f>
        <v>OH2023_025</v>
      </c>
      <c r="G572" s="39" t="s">
        <v>23</v>
      </c>
      <c r="H572" s="37" t="s">
        <v>717</v>
      </c>
      <c r="I572" s="38" t="str">
        <f>_xlfn.XLOOKUP((CONCATENATE(Table35[[#This Row],[Subject Id]],"-T0")),'In the Lab'!A:A,'In the Lab'!G:G)</f>
        <v>yes</v>
      </c>
      <c r="J572" s="49" t="str">
        <f>_xlfn.XLOOKUP(Table35[[#This Row],[Subject Id]],'T1 Blood'!A:A,'T1 Blood'!I:I)</f>
        <v>021-7117-1</v>
      </c>
      <c r="K572" s="49" t="str">
        <f>_xlfn.XLOOKUP(Table35[[#This Row],[Subject Id]],'T1 Blood'!A:A,'T1 Blood'!H:H)</f>
        <v>2023-06-14</v>
      </c>
      <c r="L572" s="49" t="str">
        <f>_xlfn.XLOOKUP(Table35[[#This Row],[Subject Id]],'T1 Assayed'!A:A,'T1 Assayed'!D:D)</f>
        <v>OH2023_029</v>
      </c>
      <c r="M572" s="49" t="s">
        <v>23</v>
      </c>
      <c r="N572" s="49" t="s">
        <v>508</v>
      </c>
      <c r="O572" s="49" t="str">
        <f>_xlfn.XLOOKUP((CONCATENATE(Table35[[#This Row],[Subject Id]],"-T1")),'In the Lab'!A:A,'In the Lab'!G:G)</f>
        <v>yes</v>
      </c>
      <c r="P572" s="42" t="e">
        <f>_xlfn.XLOOKUP(Table35[[#This Row],[Subject Id]],'TPD Blood'!A:A,'TPD Blood'!B:B)</f>
        <v>#N/A</v>
      </c>
      <c r="Q572" s="42" t="e">
        <f>_xlfn.XLOOKUP(Table35[[#This Row],[Subject Id]],'TPD Assayed'!A:A,'TPD Assayed'!C:C)</f>
        <v>#N/A</v>
      </c>
      <c r="V572"/>
      <c r="Y572"/>
      <c r="Z572"/>
      <c r="AA572"/>
      <c r="AB572"/>
    </row>
    <row r="573" spans="1:28">
      <c r="A573" t="s">
        <v>720</v>
      </c>
      <c r="B573" t="str">
        <f>MID(Table35[[#This Row],[Subject Id]],13,1)</f>
        <v>N</v>
      </c>
      <c r="C573" t="str">
        <f>_xlfn.XLOOKUP(Table35[[#This Row],[Subject Id]],Table2[Subject Id],Table2[Event date])</f>
        <v>2022-02-07</v>
      </c>
      <c r="D573" s="37" t="str">
        <f>_xlfn.XLOOKUP(Table35[[#This Row],[Subject Id]],'T0 Blood'!A:A,'T0 Blood'!I:I)</f>
        <v>027-7700-0</v>
      </c>
      <c r="E573" s="37" t="str">
        <f>_xlfn.XLOOKUP(Table35[[#This Row],[Subject Id]],'T0 Blood'!A:A,'T0 Blood'!H:H)</f>
        <v>2022-02-07</v>
      </c>
      <c r="F573" s="69" t="str">
        <f>_xlfn.XLOOKUP(Table35[[#This Row],[Subject Id]],T0Assayed!D:D,T0Assayed!F:F)</f>
        <v>OH2023_026</v>
      </c>
      <c r="G573" s="39" t="s">
        <v>23</v>
      </c>
      <c r="I573" s="38" t="str">
        <f>_xlfn.XLOOKUP((CONCATENATE(Table35[[#This Row],[Subject Id]],"-T0")),'In the Lab'!A:A,'In the Lab'!G:G)</f>
        <v>yes</v>
      </c>
      <c r="J573" s="49" t="str">
        <f>_xlfn.XLOOKUP(Table35[[#This Row],[Subject Id]],'T1 Blood'!A:A,'T1 Blood'!I:I)</f>
        <v>027-7700-1</v>
      </c>
      <c r="K573" s="49" t="str">
        <f>_xlfn.XLOOKUP(Table35[[#This Row],[Subject Id]],'T1 Blood'!A:A,'T1 Blood'!H:H)</f>
        <v>2022-03-24</v>
      </c>
      <c r="L573" s="49" t="e">
        <f>_xlfn.XLOOKUP(Table35[[#This Row],[Subject Id]],'T1 Assayed'!A:A,'T1 Assayed'!D:D)</f>
        <v>#N/A</v>
      </c>
      <c r="M573" s="49" t="s">
        <v>23</v>
      </c>
      <c r="N573" s="49" t="s">
        <v>721</v>
      </c>
      <c r="O573" s="49" t="str">
        <f>_xlfn.XLOOKUP((CONCATENATE(Table35[[#This Row],[Subject Id]],"-T1")),'In the Lab'!A:A,'In the Lab'!G:G)</f>
        <v>yes</v>
      </c>
      <c r="P573" s="42" t="e">
        <f>_xlfn.XLOOKUP(Table35[[#This Row],[Subject Id]],'TPD Blood'!A:A,'TPD Blood'!B:B)</f>
        <v>#N/A</v>
      </c>
      <c r="Q573" s="42" t="e">
        <f>_xlfn.XLOOKUP(Table35[[#This Row],[Subject Id]],'TPD Assayed'!A:A,'TPD Assayed'!C:C)</f>
        <v>#N/A</v>
      </c>
      <c r="V573"/>
      <c r="Y573"/>
      <c r="Z573"/>
      <c r="AA573"/>
      <c r="AB573"/>
    </row>
    <row r="574" spans="1:28">
      <c r="A574" t="s">
        <v>722</v>
      </c>
      <c r="B574" t="str">
        <f>MID(Table35[[#This Row],[Subject Id]],13,1)</f>
        <v>N</v>
      </c>
      <c r="C574" t="str">
        <f>_xlfn.XLOOKUP(Table35[[#This Row],[Subject Id]],Table2[Subject Id],Table2[Event date])</f>
        <v>2022-11-02</v>
      </c>
      <c r="D574" s="37" t="str">
        <f>_xlfn.XLOOKUP(Table35[[#This Row],[Subject Id]],'T0 Blood'!A:A,'T0 Blood'!I:I)</f>
        <v>027-7709-0</v>
      </c>
      <c r="E574" s="37" t="str">
        <f>_xlfn.XLOOKUP(Table35[[#This Row],[Subject Id]],'T0 Blood'!A:A,'T0 Blood'!H:H)</f>
        <v>2022-11-02</v>
      </c>
      <c r="F574" s="69" t="str">
        <f>_xlfn.XLOOKUP(Table35[[#This Row],[Subject Id]],T0Assayed!D:D,T0Assayed!F:F)</f>
        <v>OH2023_026</v>
      </c>
      <c r="G574" s="39" t="s">
        <v>23</v>
      </c>
      <c r="I574" s="38" t="str">
        <f>_xlfn.XLOOKUP((CONCATENATE(Table35[[#This Row],[Subject Id]],"-T0")),'In the Lab'!A:A,'In the Lab'!G:G)</f>
        <v>yes</v>
      </c>
      <c r="J574" s="49" t="str">
        <f>_xlfn.XLOOKUP(Table35[[#This Row],[Subject Id]],'T1 Blood'!A:A,'T1 Blood'!I:I)</f>
        <v>027-7709-1</v>
      </c>
      <c r="K574" s="49" t="str">
        <f>_xlfn.XLOOKUP(Table35[[#This Row],[Subject Id]],'T1 Blood'!A:A,'T1 Blood'!H:H)</f>
        <v>2022-12-14</v>
      </c>
      <c r="L574" s="49" t="str">
        <f>_xlfn.XLOOKUP(Table35[[#This Row],[Subject Id]],'T1 Assayed'!A:A,'T1 Assayed'!D:D)</f>
        <v>OH2023_030</v>
      </c>
      <c r="M574" s="49" t="s">
        <v>23</v>
      </c>
      <c r="N574" s="49">
        <v>0</v>
      </c>
      <c r="O574" s="49" t="str">
        <f>_xlfn.XLOOKUP((CONCATENATE(Table35[[#This Row],[Subject Id]],"-T1")),'In the Lab'!A:A,'In the Lab'!G:G)</f>
        <v>yes</v>
      </c>
      <c r="P574" s="42" t="e">
        <f>_xlfn.XLOOKUP(Table35[[#This Row],[Subject Id]],'TPD Blood'!A:A,'TPD Blood'!B:B)</f>
        <v>#N/A</v>
      </c>
      <c r="Q574" s="42" t="e">
        <f>_xlfn.XLOOKUP(Table35[[#This Row],[Subject Id]],'TPD Assayed'!A:A,'TPD Assayed'!C:C)</f>
        <v>#N/A</v>
      </c>
      <c r="V574"/>
      <c r="Y574"/>
      <c r="Z574"/>
      <c r="AA574"/>
      <c r="AB574"/>
    </row>
    <row r="575" spans="1:28">
      <c r="A575" t="s">
        <v>723</v>
      </c>
      <c r="B575" t="str">
        <f>MID(Table35[[#This Row],[Subject Id]],13,1)</f>
        <v>N</v>
      </c>
      <c r="C575" t="str">
        <f>_xlfn.XLOOKUP(Table35[[#This Row],[Subject Id]],Table2[Subject Id],Table2[Event date])</f>
        <v>2022-12-01</v>
      </c>
      <c r="D575" s="37" t="str">
        <f>_xlfn.XLOOKUP(Table35[[#This Row],[Subject Id]],'T0 Blood'!A:A,'T0 Blood'!I:I)</f>
        <v>027-7710-0</v>
      </c>
      <c r="E575" s="37" t="str">
        <f>_xlfn.XLOOKUP(Table35[[#This Row],[Subject Id]],'T0 Blood'!A:A,'T0 Blood'!H:H)</f>
        <v>2022-12-01</v>
      </c>
      <c r="F575" s="69" t="str">
        <f>_xlfn.XLOOKUP(Table35[[#This Row],[Subject Id]],T0Assayed!D:D,T0Assayed!F:F)</f>
        <v>OH2023_026</v>
      </c>
      <c r="G575" s="39" t="s">
        <v>23</v>
      </c>
      <c r="I575" s="38" t="str">
        <f>_xlfn.XLOOKUP((CONCATENATE(Table35[[#This Row],[Subject Id]],"-T0")),'In the Lab'!A:A,'In the Lab'!G:G)</f>
        <v>yes</v>
      </c>
      <c r="J575" s="49" t="str">
        <f>_xlfn.XLOOKUP(Table35[[#This Row],[Subject Id]],'T1 Blood'!A:A,'T1 Blood'!I:I)</f>
        <v>027-7710-1</v>
      </c>
      <c r="K575" s="49" t="str">
        <f>_xlfn.XLOOKUP(Table35[[#This Row],[Subject Id]],'T1 Blood'!A:A,'T1 Blood'!H:H)</f>
        <v>2022-12-22</v>
      </c>
      <c r="L575" s="49" t="str">
        <f>_xlfn.XLOOKUP(Table35[[#This Row],[Subject Id]],'T1 Assayed'!A:A,'T1 Assayed'!D:D)</f>
        <v>OH2023_030</v>
      </c>
      <c r="M575" s="49" t="s">
        <v>23</v>
      </c>
      <c r="N575" s="49">
        <v>0</v>
      </c>
      <c r="O575" s="49" t="str">
        <f>_xlfn.XLOOKUP((CONCATENATE(Table35[[#This Row],[Subject Id]],"-T1")),'In the Lab'!A:A,'In the Lab'!G:G)</f>
        <v>yes</v>
      </c>
      <c r="P575" s="42" t="e">
        <f>_xlfn.XLOOKUP(Table35[[#This Row],[Subject Id]],'TPD Blood'!A:A,'TPD Blood'!B:B)</f>
        <v>#N/A</v>
      </c>
      <c r="Q575" s="42" t="e">
        <f>_xlfn.XLOOKUP(Table35[[#This Row],[Subject Id]],'TPD Assayed'!A:A,'TPD Assayed'!C:C)</f>
        <v>#N/A</v>
      </c>
      <c r="V575"/>
      <c r="Y575"/>
      <c r="Z575"/>
      <c r="AA575"/>
      <c r="AB575"/>
    </row>
    <row r="576" spans="1:28">
      <c r="A576" t="s">
        <v>724</v>
      </c>
      <c r="B576" t="str">
        <f>MID(Table35[[#This Row],[Subject Id]],13,1)</f>
        <v>N</v>
      </c>
      <c r="C576" t="str">
        <f>_xlfn.XLOOKUP(Table35[[#This Row],[Subject Id]],Table2[Subject Id],Table2[Event date])</f>
        <v>2023-02-21</v>
      </c>
      <c r="D576" s="37" t="str">
        <f>_xlfn.XLOOKUP(Table35[[#This Row],[Subject Id]],'T0 Blood'!A:A,'T0 Blood'!I:I)</f>
        <v>027-7711-0</v>
      </c>
      <c r="E576" s="37" t="str">
        <f>_xlfn.XLOOKUP(Table35[[#This Row],[Subject Id]],'T0 Blood'!A:A,'T0 Blood'!H:H)</f>
        <v>2023-02-21</v>
      </c>
      <c r="F576" s="69" t="str">
        <f>_xlfn.XLOOKUP(Table35[[#This Row],[Subject Id]],T0Assayed!D:D,T0Assayed!F:F)</f>
        <v>OH2023_026</v>
      </c>
      <c r="G576" s="39" t="s">
        <v>23</v>
      </c>
      <c r="I576" s="38" t="str">
        <f>_xlfn.XLOOKUP((CONCATENATE(Table35[[#This Row],[Subject Id]],"-T0")),'In the Lab'!A:A,'In the Lab'!G:G)</f>
        <v>yes</v>
      </c>
      <c r="J576" s="49" t="str">
        <f>_xlfn.XLOOKUP(Table35[[#This Row],[Subject Id]],'T1 Blood'!A:A,'T1 Blood'!I:I)</f>
        <v>027-7711-1</v>
      </c>
      <c r="K576" s="49" t="str">
        <f>_xlfn.XLOOKUP(Table35[[#This Row],[Subject Id]],'T1 Blood'!A:A,'T1 Blood'!H:H)</f>
        <v>2023-03-16</v>
      </c>
      <c r="L576" s="49" t="str">
        <f>_xlfn.XLOOKUP(Table35[[#This Row],[Subject Id]],'T1 Assayed'!A:A,'T1 Assayed'!D:D)</f>
        <v>OH2023_029</v>
      </c>
      <c r="M576" s="49" t="s">
        <v>23</v>
      </c>
      <c r="N576" s="49">
        <v>0</v>
      </c>
      <c r="O576" s="49" t="str">
        <f>_xlfn.XLOOKUP((CONCATENATE(Table35[[#This Row],[Subject Id]],"-T1")),'In the Lab'!A:A,'In the Lab'!G:G)</f>
        <v>yes</v>
      </c>
      <c r="P576" s="42" t="e">
        <f>_xlfn.XLOOKUP(Table35[[#This Row],[Subject Id]],'TPD Blood'!A:A,'TPD Blood'!B:B)</f>
        <v>#N/A</v>
      </c>
      <c r="Q576" s="42" t="e">
        <f>_xlfn.XLOOKUP(Table35[[#This Row],[Subject Id]],'TPD Assayed'!A:A,'TPD Assayed'!C:C)</f>
        <v>#N/A</v>
      </c>
      <c r="V576"/>
      <c r="Y576"/>
      <c r="Z576"/>
      <c r="AA576"/>
      <c r="AB576"/>
    </row>
    <row r="577" spans="1:28">
      <c r="A577" t="s">
        <v>725</v>
      </c>
      <c r="B577" t="str">
        <f>MID(Table35[[#This Row],[Subject Id]],13,1)</f>
        <v>N</v>
      </c>
      <c r="C577" t="str">
        <f>_xlfn.XLOOKUP(Table35[[#This Row],[Subject Id]],Table2[Subject Id],Table2[Event date])</f>
        <v>2023-03-02</v>
      </c>
      <c r="D577" s="37" t="str">
        <f>_xlfn.XLOOKUP(Table35[[#This Row],[Subject Id]],'T0 Blood'!A:A,'T0 Blood'!I:I)</f>
        <v>027-7712-0</v>
      </c>
      <c r="E577" s="37" t="str">
        <f>_xlfn.XLOOKUP(Table35[[#This Row],[Subject Id]],'T0 Blood'!A:A,'T0 Blood'!H:H)</f>
        <v>2023-03-02</v>
      </c>
      <c r="F577" s="69" t="str">
        <f>_xlfn.XLOOKUP(Table35[[#This Row],[Subject Id]],T0Assayed!D:D,T0Assayed!F:F)</f>
        <v>OH2023_026</v>
      </c>
      <c r="G577" s="39" t="s">
        <v>23</v>
      </c>
      <c r="H577" s="37" t="s">
        <v>726</v>
      </c>
      <c r="I577" s="38" t="str">
        <f>_xlfn.XLOOKUP((CONCATENATE(Table35[[#This Row],[Subject Id]],"-T0")),'In the Lab'!A:A,'In the Lab'!G:G)</f>
        <v>yes</v>
      </c>
      <c r="J577" s="49" t="str">
        <f>_xlfn.XLOOKUP(Table35[[#This Row],[Subject Id]],'T1 Blood'!A:A,'T1 Blood'!I:I)</f>
        <v>027-7712-1</v>
      </c>
      <c r="K577" s="49" t="str">
        <f>_xlfn.XLOOKUP(Table35[[#This Row],[Subject Id]],'T1 Blood'!A:A,'T1 Blood'!H:H)</f>
        <v>2023-03-23</v>
      </c>
      <c r="L577" s="49" t="e">
        <f>_xlfn.XLOOKUP(Table35[[#This Row],[Subject Id]],'T1 Assayed'!A:A,'T1 Assayed'!D:D)</f>
        <v>#N/A</v>
      </c>
      <c r="M577" s="49" t="s">
        <v>38</v>
      </c>
      <c r="N577" s="49" t="s">
        <v>727</v>
      </c>
      <c r="O577" s="49" t="str">
        <f>_xlfn.XLOOKUP((CONCATENATE(Table35[[#This Row],[Subject Id]],"-T1")),'In the Lab'!A:A,'In the Lab'!G:G)</f>
        <v>yes</v>
      </c>
      <c r="P577" s="42" t="e">
        <f>_xlfn.XLOOKUP(Table35[[#This Row],[Subject Id]],'TPD Blood'!A:A,'TPD Blood'!B:B)</f>
        <v>#N/A</v>
      </c>
      <c r="Q577" s="42" t="e">
        <f>_xlfn.XLOOKUP(Table35[[#This Row],[Subject Id]],'TPD Assayed'!A:A,'TPD Assayed'!C:C)</f>
        <v>#N/A</v>
      </c>
      <c r="V577"/>
      <c r="Y577"/>
      <c r="Z577"/>
      <c r="AA577"/>
      <c r="AB577"/>
    </row>
    <row r="578" spans="1:28">
      <c r="A578" t="s">
        <v>728</v>
      </c>
      <c r="B578" t="str">
        <f>MID(Table35[[#This Row],[Subject Id]],13,1)</f>
        <v>N</v>
      </c>
      <c r="C578" t="str">
        <f>_xlfn.XLOOKUP(Table35[[#This Row],[Subject Id]],Table2[Subject Id],Table2[Event date])</f>
        <v>2023-03-08</v>
      </c>
      <c r="D578" s="37" t="str">
        <f>_xlfn.XLOOKUP(Table35[[#This Row],[Subject Id]],'T0 Blood'!A:A,'T0 Blood'!I:I)</f>
        <v>027-7713-0</v>
      </c>
      <c r="E578" s="37" t="str">
        <f>_xlfn.XLOOKUP(Table35[[#This Row],[Subject Id]],'T0 Blood'!A:A,'T0 Blood'!H:H)</f>
        <v>2023-03-08</v>
      </c>
      <c r="F578" s="69" t="str">
        <f>_xlfn.XLOOKUP(Table35[[#This Row],[Subject Id]],T0Assayed!D:D,T0Assayed!F:F)</f>
        <v>OH2023_026</v>
      </c>
      <c r="G578" s="39" t="s">
        <v>23</v>
      </c>
      <c r="H578" s="37" t="s">
        <v>726</v>
      </c>
      <c r="I578" s="38" t="str">
        <f>_xlfn.XLOOKUP((CONCATENATE(Table35[[#This Row],[Subject Id]],"-T0")),'In the Lab'!A:A,'In the Lab'!G:G)</f>
        <v>yes</v>
      </c>
      <c r="J578" s="49" t="str">
        <f>_xlfn.XLOOKUP(Table35[[#This Row],[Subject Id]],'T1 Blood'!A:A,'T1 Blood'!I:I)</f>
        <v>027-7713-1</v>
      </c>
      <c r="K578" s="49" t="str">
        <f>_xlfn.XLOOKUP(Table35[[#This Row],[Subject Id]],'T1 Blood'!A:A,'T1 Blood'!H:H)</f>
        <v>2023-03-29</v>
      </c>
      <c r="L578" s="49" t="str">
        <f>_xlfn.XLOOKUP(Table35[[#This Row],[Subject Id]],'T1 Assayed'!A:A,'T1 Assayed'!D:D)</f>
        <v>OH2023_029</v>
      </c>
      <c r="M578" s="49" t="s">
        <v>23</v>
      </c>
      <c r="N578" s="49" t="s">
        <v>643</v>
      </c>
      <c r="O578" s="49" t="str">
        <f>_xlfn.XLOOKUP((CONCATENATE(Table35[[#This Row],[Subject Id]],"-T1")),'In the Lab'!A:A,'In the Lab'!G:G)</f>
        <v>yes</v>
      </c>
      <c r="P578" s="42" t="e">
        <f>_xlfn.XLOOKUP(Table35[[#This Row],[Subject Id]],'TPD Blood'!A:A,'TPD Blood'!B:B)</f>
        <v>#N/A</v>
      </c>
      <c r="Q578" s="42" t="e">
        <f>_xlfn.XLOOKUP(Table35[[#This Row],[Subject Id]],'TPD Assayed'!A:A,'TPD Assayed'!C:C)</f>
        <v>#N/A</v>
      </c>
      <c r="V578"/>
      <c r="Y578"/>
      <c r="Z578"/>
      <c r="AA578"/>
      <c r="AB578"/>
    </row>
    <row r="579" spans="1:28">
      <c r="A579" t="s">
        <v>729</v>
      </c>
      <c r="B579" t="str">
        <f>MID(Table35[[#This Row],[Subject Id]],13,1)</f>
        <v>N</v>
      </c>
      <c r="C579" s="29">
        <f>_xlfn.XLOOKUP(Table35[[#This Row],[Subject Id]],Table2[Subject Id],Table2[Event date])</f>
        <v>44741</v>
      </c>
      <c r="D579" s="37" t="str">
        <f>_xlfn.XLOOKUP(Table35[[#This Row],[Subject Id]],'T0 Blood'!A:A,'T0 Blood'!I:I)</f>
        <v>008-1741-0</v>
      </c>
      <c r="E579" s="38">
        <f>_xlfn.XLOOKUP(Table35[[#This Row],[Subject Id]],'T0 Blood'!A:A,'T0 Blood'!H:H)</f>
        <v>44741</v>
      </c>
      <c r="F579" s="69" t="str">
        <f>_xlfn.XLOOKUP(Table35[[#This Row],[Subject Id]],T0Assayed!D:D,T0Assayed!F:F)</f>
        <v>OH2023_026</v>
      </c>
      <c r="G579" s="39" t="s">
        <v>23</v>
      </c>
      <c r="I579" s="38" t="str">
        <f>_xlfn.XLOOKUP((CONCATENATE(Table35[[#This Row],[Subject Id]],"-T0")),'In the Lab'!A:A,'In the Lab'!G:G)</f>
        <v>yes</v>
      </c>
      <c r="J579" s="49" t="str">
        <f>_xlfn.XLOOKUP(Table35[[#This Row],[Subject Id]],'T1 Blood'!A:A,'T1 Blood'!I:I)</f>
        <v>008-1741-1</v>
      </c>
      <c r="K579" s="51">
        <f>_xlfn.XLOOKUP(Table35[[#This Row],[Subject Id]],'T1 Blood'!A:A,'T1 Blood'!H:H)</f>
        <v>44804</v>
      </c>
      <c r="L579" s="49" t="str">
        <f>_xlfn.XLOOKUP(Table35[[#This Row],[Subject Id]],'T1 Assayed'!A:A,'T1 Assayed'!D:D)</f>
        <v>OH2023_030</v>
      </c>
      <c r="M579" s="49" t="s">
        <v>23</v>
      </c>
      <c r="N579" s="49">
        <v>0</v>
      </c>
      <c r="O579" s="49" t="str">
        <f>_xlfn.XLOOKUP((CONCATENATE(Table35[[#This Row],[Subject Id]],"-T1")),'In the Lab'!A:A,'In the Lab'!G:G)</f>
        <v>yes</v>
      </c>
      <c r="P579" s="42" t="e">
        <f>_xlfn.XLOOKUP(Table35[[#This Row],[Subject Id]],'TPD Blood'!A:A,'TPD Blood'!B:B)</f>
        <v>#N/A</v>
      </c>
      <c r="Q579" s="42" t="e">
        <f>_xlfn.XLOOKUP(Table35[[#This Row],[Subject Id]],'TPD Assayed'!A:A,'TPD Assayed'!C:C)</f>
        <v>#N/A</v>
      </c>
      <c r="V579"/>
      <c r="Y579"/>
      <c r="Z579"/>
      <c r="AA579"/>
      <c r="AB579"/>
    </row>
    <row r="580" spans="1:28">
      <c r="A580" t="s">
        <v>730</v>
      </c>
      <c r="B580" t="str">
        <f>MID(Table35[[#This Row],[Subject Id]],13,1)</f>
        <v>N</v>
      </c>
      <c r="C580" t="str">
        <f>_xlfn.XLOOKUP(Table35[[#This Row],[Subject Id]],Table2[Subject Id],Table2[Event date])</f>
        <v>2022-08-19</v>
      </c>
      <c r="D580" s="37" t="str">
        <f>_xlfn.XLOOKUP(Table35[[#This Row],[Subject Id]],'T0 Blood'!A:A,'T0 Blood'!I:I)</f>
        <v>024-7409-0</v>
      </c>
      <c r="E580" s="37" t="str">
        <f>_xlfn.XLOOKUP(Table35[[#This Row],[Subject Id]],'T0 Blood'!A:A,'T0 Blood'!H:H)</f>
        <v>2022-08-19</v>
      </c>
      <c r="F580" s="69" t="str">
        <f>_xlfn.XLOOKUP(Table35[[#This Row],[Subject Id]],T0Assayed!D:D,T0Assayed!F:F)</f>
        <v>OH2023_027</v>
      </c>
      <c r="G580" s="39" t="s">
        <v>23</v>
      </c>
      <c r="H580" s="37" t="s">
        <v>731</v>
      </c>
      <c r="I580" s="38" t="str">
        <f>_xlfn.XLOOKUP((CONCATENATE(Table35[[#This Row],[Subject Id]],"-T0")),'In the Lab'!A:A,'In the Lab'!G:G)</f>
        <v>yes</v>
      </c>
      <c r="J580" s="49" t="str">
        <f>_xlfn.XLOOKUP(Table35[[#This Row],[Subject Id]],'T1 Blood'!A:A,'T1 Blood'!I:I)</f>
        <v>024-7409-1</v>
      </c>
      <c r="K580" s="49" t="str">
        <f>_xlfn.XLOOKUP(Table35[[#This Row],[Subject Id]],'T1 Blood'!A:A,'T1 Blood'!H:H)</f>
        <v>2022-09-30</v>
      </c>
      <c r="L580" s="49" t="str">
        <f>_xlfn.XLOOKUP(Table35[[#This Row],[Subject Id]],'T1 Assayed'!A:A,'T1 Assayed'!D:D)</f>
        <v>OH2023_030</v>
      </c>
      <c r="M580" s="49" t="s">
        <v>23</v>
      </c>
      <c r="N580" s="49">
        <v>0</v>
      </c>
      <c r="O580" s="49" t="str">
        <f>_xlfn.XLOOKUP((CONCATENATE(Table35[[#This Row],[Subject Id]],"-T1")),'In the Lab'!A:A,'In the Lab'!G:G)</f>
        <v>yes</v>
      </c>
      <c r="P580" s="42" t="e">
        <f>_xlfn.XLOOKUP(Table35[[#This Row],[Subject Id]],'TPD Blood'!A:A,'TPD Blood'!B:B)</f>
        <v>#N/A</v>
      </c>
      <c r="Q580" s="42" t="e">
        <f>_xlfn.XLOOKUP(Table35[[#This Row],[Subject Id]],'TPD Assayed'!A:A,'TPD Assayed'!C:C)</f>
        <v>#N/A</v>
      </c>
      <c r="V580"/>
      <c r="Y580"/>
      <c r="Z580"/>
      <c r="AA580"/>
      <c r="AB580"/>
    </row>
    <row r="581" spans="1:28">
      <c r="A581" t="s">
        <v>732</v>
      </c>
      <c r="B581" t="str">
        <f>MID(Table35[[#This Row],[Subject Id]],13,1)</f>
        <v>N</v>
      </c>
      <c r="C581" t="str">
        <f>_xlfn.XLOOKUP(Table35[[#This Row],[Subject Id]],Table2[Subject Id],Table2[Event date])</f>
        <v>2022-12-23</v>
      </c>
      <c r="D581" s="37" t="str">
        <f>_xlfn.XLOOKUP(Table35[[#This Row],[Subject Id]],'T0 Blood'!A:A,'T0 Blood'!I:I)</f>
        <v>024-7415-0</v>
      </c>
      <c r="E581" s="37" t="str">
        <f>_xlfn.XLOOKUP(Table35[[#This Row],[Subject Id]],'T0 Blood'!A:A,'T0 Blood'!H:H)</f>
        <v>2023-01-16</v>
      </c>
      <c r="F581" s="69" t="str">
        <f>_xlfn.XLOOKUP(Table35[[#This Row],[Subject Id]],T0Assayed!D:D,T0Assayed!F:F)</f>
        <v>OH2023_027</v>
      </c>
      <c r="G581" s="39" t="s">
        <v>23</v>
      </c>
      <c r="I581" s="38" t="str">
        <f>_xlfn.XLOOKUP((CONCATENATE(Table35[[#This Row],[Subject Id]],"-T0")),'In the Lab'!A:A,'In the Lab'!G:G)</f>
        <v>yes</v>
      </c>
      <c r="J581" s="49" t="str">
        <f>_xlfn.XLOOKUP(Table35[[#This Row],[Subject Id]],'T1 Blood'!A:A,'T1 Blood'!I:I)</f>
        <v>024-7415-1</v>
      </c>
      <c r="K581" s="49" t="str">
        <f>_xlfn.XLOOKUP(Table35[[#This Row],[Subject Id]],'T1 Blood'!A:A,'T1 Blood'!H:H)</f>
        <v>2023-02-07</v>
      </c>
      <c r="L581" s="49" t="e">
        <f>_xlfn.XLOOKUP(Table35[[#This Row],[Subject Id]],'T1 Assayed'!A:A,'T1 Assayed'!D:D)</f>
        <v>#N/A</v>
      </c>
      <c r="M581" s="49" t="s">
        <v>23</v>
      </c>
      <c r="N581" s="49" t="s">
        <v>423</v>
      </c>
      <c r="O581" s="49" t="str">
        <f>_xlfn.XLOOKUP((CONCATENATE(Table35[[#This Row],[Subject Id]],"-T1")),'In the Lab'!A:A,'In the Lab'!G:G)</f>
        <v>yes</v>
      </c>
      <c r="P581" s="42" t="e">
        <f>_xlfn.XLOOKUP(Table35[[#This Row],[Subject Id]],'TPD Blood'!A:A,'TPD Blood'!B:B)</f>
        <v>#N/A</v>
      </c>
      <c r="Q581" s="42" t="e">
        <f>_xlfn.XLOOKUP(Table35[[#This Row],[Subject Id]],'TPD Assayed'!A:A,'TPD Assayed'!C:C)</f>
        <v>#N/A</v>
      </c>
      <c r="V581"/>
      <c r="Y581"/>
      <c r="Z581"/>
      <c r="AA581"/>
      <c r="AB581"/>
    </row>
    <row r="582" spans="1:28">
      <c r="A582" t="s">
        <v>733</v>
      </c>
      <c r="B582" t="str">
        <f>MID(Table35[[#This Row],[Subject Id]],13,1)</f>
        <v>N</v>
      </c>
      <c r="C582" t="str">
        <f>_xlfn.XLOOKUP(Table35[[#This Row],[Subject Id]],Table2[Subject Id],Table2[Event date])</f>
        <v>2023-01-16</v>
      </c>
      <c r="D582" s="37" t="str">
        <f>_xlfn.XLOOKUP(Table35[[#This Row],[Subject Id]],'T0 Blood'!A:A,'T0 Blood'!I:I)</f>
        <v>024-7416-0</v>
      </c>
      <c r="E582" s="37" t="str">
        <f>_xlfn.XLOOKUP(Table35[[#This Row],[Subject Id]],'T0 Blood'!A:A,'T0 Blood'!H:H)</f>
        <v>2023-01-17</v>
      </c>
      <c r="F582" s="69" t="str">
        <f>_xlfn.XLOOKUP(Table35[[#This Row],[Subject Id]],T0Assayed!D:D,T0Assayed!F:F)</f>
        <v>OH2023_027</v>
      </c>
      <c r="G582" s="39" t="s">
        <v>23</v>
      </c>
      <c r="H582" s="37" t="s">
        <v>731</v>
      </c>
      <c r="I582" s="38" t="str">
        <f>_xlfn.XLOOKUP((CONCATENATE(Table35[[#This Row],[Subject Id]],"-T0")),'In the Lab'!A:A,'In the Lab'!G:G)</f>
        <v>yes</v>
      </c>
      <c r="J582" s="49" t="str">
        <f>_xlfn.XLOOKUP(Table35[[#This Row],[Subject Id]],'T1 Blood'!A:A,'T1 Blood'!I:I)</f>
        <v>024-7416-1</v>
      </c>
      <c r="K582" s="49" t="str">
        <f>_xlfn.XLOOKUP(Table35[[#This Row],[Subject Id]],'T1 Blood'!A:A,'T1 Blood'!H:H)</f>
        <v>2023-02-07</v>
      </c>
      <c r="L582" s="49" t="str">
        <f>_xlfn.XLOOKUP(Table35[[#This Row],[Subject Id]],'T1 Assayed'!A:A,'T1 Assayed'!D:D)</f>
        <v>OH2023_030</v>
      </c>
      <c r="M582" s="49" t="s">
        <v>23</v>
      </c>
      <c r="N582" s="49" t="s">
        <v>423</v>
      </c>
      <c r="O582" s="49" t="str">
        <f>_xlfn.XLOOKUP((CONCATENATE(Table35[[#This Row],[Subject Id]],"-T1")),'In the Lab'!A:A,'In the Lab'!G:G)</f>
        <v>yes</v>
      </c>
      <c r="P582" s="42" t="e">
        <f>_xlfn.XLOOKUP(Table35[[#This Row],[Subject Id]],'TPD Blood'!A:A,'TPD Blood'!B:B)</f>
        <v>#N/A</v>
      </c>
      <c r="Q582" s="42" t="e">
        <f>_xlfn.XLOOKUP(Table35[[#This Row],[Subject Id]],'TPD Assayed'!A:A,'TPD Assayed'!C:C)</f>
        <v>#N/A</v>
      </c>
      <c r="V582"/>
      <c r="Y582"/>
      <c r="Z582"/>
      <c r="AA582"/>
      <c r="AB582"/>
    </row>
    <row r="583" spans="1:28">
      <c r="A583" t="s">
        <v>734</v>
      </c>
      <c r="B583" t="str">
        <f>MID(Table35[[#This Row],[Subject Id]],13,1)</f>
        <v>N</v>
      </c>
      <c r="C583" t="str">
        <f>_xlfn.XLOOKUP(Table35[[#This Row],[Subject Id]],Table2[Subject Id],Table2[Event date])</f>
        <v>2023-01-18</v>
      </c>
      <c r="D583" s="37" t="str">
        <f>_xlfn.XLOOKUP(Table35[[#This Row],[Subject Id]],'T0 Blood'!A:A,'T0 Blood'!I:I)</f>
        <v>024-7417-0</v>
      </c>
      <c r="E583" s="37" t="str">
        <f>_xlfn.XLOOKUP(Table35[[#This Row],[Subject Id]],'T0 Blood'!A:A,'T0 Blood'!H:H)</f>
        <v>2023-01-18</v>
      </c>
      <c r="F583" s="69" t="str">
        <f>_xlfn.XLOOKUP(Table35[[#This Row],[Subject Id]],T0Assayed!D:D,T0Assayed!F:F)</f>
        <v>OH2023_027</v>
      </c>
      <c r="G583" s="39" t="s">
        <v>23</v>
      </c>
      <c r="H583" s="37" t="s">
        <v>735</v>
      </c>
      <c r="I583" s="38" t="str">
        <f>_xlfn.XLOOKUP((CONCATENATE(Table35[[#This Row],[Subject Id]],"-T0")),'In the Lab'!A:A,'In the Lab'!G:G)</f>
        <v>yes</v>
      </c>
      <c r="J583" s="49" t="e">
        <f>_xlfn.XLOOKUP(Table35[[#This Row],[Subject Id]],'T1 Blood'!A:A,'T1 Blood'!I:I)</f>
        <v>#N/A</v>
      </c>
      <c r="K583" s="49" t="e">
        <f>_xlfn.XLOOKUP(Table35[[#This Row],[Subject Id]],'T1 Blood'!A:A,'T1 Blood'!H:H)</f>
        <v>#N/A</v>
      </c>
      <c r="L583" s="49" t="e">
        <f>_xlfn.XLOOKUP(Table35[[#This Row],[Subject Id]],'T1 Assayed'!A:A,'T1 Assayed'!D:D)</f>
        <v>#N/A</v>
      </c>
      <c r="M583" s="49" t="e">
        <v>#N/A</v>
      </c>
      <c r="N583" s="49" t="e">
        <v>#N/A</v>
      </c>
      <c r="O583" s="49" t="e">
        <f>_xlfn.XLOOKUP((CONCATENATE(Table35[[#This Row],[Subject Id]],"-T1")),'In the Lab'!A:A,'In the Lab'!G:G)</f>
        <v>#N/A</v>
      </c>
      <c r="P583" s="42" t="e">
        <f>_xlfn.XLOOKUP(Table35[[#This Row],[Subject Id]],'TPD Blood'!A:A,'TPD Blood'!B:B)</f>
        <v>#N/A</v>
      </c>
      <c r="Q583" s="42" t="e">
        <f>_xlfn.XLOOKUP(Table35[[#This Row],[Subject Id]],'TPD Assayed'!A:A,'TPD Assayed'!C:C)</f>
        <v>#N/A</v>
      </c>
      <c r="V583"/>
      <c r="Y583"/>
      <c r="Z583"/>
      <c r="AA583"/>
      <c r="AB583"/>
    </row>
    <row r="584" spans="1:28">
      <c r="A584" t="s">
        <v>736</v>
      </c>
      <c r="B584" t="str">
        <f>MID(Table35[[#This Row],[Subject Id]],13,1)</f>
        <v>N</v>
      </c>
      <c r="C584" t="str">
        <f>_xlfn.XLOOKUP(Table35[[#This Row],[Subject Id]],Table2[Subject Id],Table2[Event date])</f>
        <v>2023-02-20</v>
      </c>
      <c r="D584" s="37" t="str">
        <f>_xlfn.XLOOKUP(Table35[[#This Row],[Subject Id]],'T0 Blood'!A:A,'T0 Blood'!I:I)</f>
        <v>024-7418-0</v>
      </c>
      <c r="E584" s="37" t="str">
        <f>_xlfn.XLOOKUP(Table35[[#This Row],[Subject Id]],'T0 Blood'!A:A,'T0 Blood'!H:H)</f>
        <v>2023-02-20</v>
      </c>
      <c r="F584" s="69" t="str">
        <f>_xlfn.XLOOKUP(Table35[[#This Row],[Subject Id]],T0Assayed!D:D,T0Assayed!F:F)</f>
        <v>OH2023_027</v>
      </c>
      <c r="G584" s="39" t="s">
        <v>23</v>
      </c>
      <c r="H584" s="37" t="s">
        <v>52</v>
      </c>
      <c r="I584" s="38" t="str">
        <f>_xlfn.XLOOKUP((CONCATENATE(Table35[[#This Row],[Subject Id]],"-T0")),'In the Lab'!A:A,'In the Lab'!G:G)</f>
        <v>yes</v>
      </c>
      <c r="J584" s="49" t="str">
        <f>_xlfn.XLOOKUP(Table35[[#This Row],[Subject Id]],'T1 Blood'!A:A,'T1 Blood'!I:I)</f>
        <v>024-7418-1</v>
      </c>
      <c r="K584" s="49" t="str">
        <f>_xlfn.XLOOKUP(Table35[[#This Row],[Subject Id]],'T1 Blood'!A:A,'T1 Blood'!H:H)</f>
        <v>2023-03-13</v>
      </c>
      <c r="L584" s="49" t="str">
        <f>_xlfn.XLOOKUP(Table35[[#This Row],[Subject Id]],'T1 Assayed'!A:A,'T1 Assayed'!D:D)</f>
        <v>OH2023_029</v>
      </c>
      <c r="M584" s="49" t="s">
        <v>23</v>
      </c>
      <c r="N584" s="49">
        <v>0</v>
      </c>
      <c r="O584" s="49" t="str">
        <f>_xlfn.XLOOKUP((CONCATENATE(Table35[[#This Row],[Subject Id]],"-T1")),'In the Lab'!A:A,'In the Lab'!G:G)</f>
        <v>yes</v>
      </c>
      <c r="P584" s="42" t="e">
        <f>_xlfn.XLOOKUP(Table35[[#This Row],[Subject Id]],'TPD Blood'!A:A,'TPD Blood'!B:B)</f>
        <v>#N/A</v>
      </c>
      <c r="Q584" s="42" t="e">
        <f>_xlfn.XLOOKUP(Table35[[#This Row],[Subject Id]],'TPD Assayed'!A:A,'TPD Assayed'!C:C)</f>
        <v>#N/A</v>
      </c>
      <c r="V584"/>
      <c r="Y584"/>
      <c r="Z584"/>
      <c r="AA584"/>
      <c r="AB584"/>
    </row>
    <row r="585" spans="1:28">
      <c r="A585" t="s">
        <v>737</v>
      </c>
      <c r="B585" t="str">
        <f>MID(Table35[[#This Row],[Subject Id]],13,1)</f>
        <v>N</v>
      </c>
      <c r="C585" t="str">
        <f>_xlfn.XLOOKUP(Table35[[#This Row],[Subject Id]],Table2[Subject Id],Table2[Event date])</f>
        <v>2023-02-22</v>
      </c>
      <c r="D585" s="37" t="str">
        <f>_xlfn.XLOOKUP(Table35[[#This Row],[Subject Id]],'T0 Blood'!A:A,'T0 Blood'!I:I)</f>
        <v>024-7419-0</v>
      </c>
      <c r="E585" s="37" t="str">
        <f>_xlfn.XLOOKUP(Table35[[#This Row],[Subject Id]],'T0 Blood'!A:A,'T0 Blood'!H:H)</f>
        <v>2023-02-22</v>
      </c>
      <c r="F585" s="69" t="str">
        <f>_xlfn.XLOOKUP(Table35[[#This Row],[Subject Id]],T0Assayed!D:D,T0Assayed!F:F)</f>
        <v>OH2023_027</v>
      </c>
      <c r="G585" s="39" t="s">
        <v>23</v>
      </c>
      <c r="H585" s="37" t="s">
        <v>738</v>
      </c>
      <c r="I585" s="38" t="str">
        <f>_xlfn.XLOOKUP((CONCATENATE(Table35[[#This Row],[Subject Id]],"-T0")),'In the Lab'!A:A,'In the Lab'!G:G)</f>
        <v>yes</v>
      </c>
      <c r="J585" s="49" t="str">
        <f>_xlfn.XLOOKUP(Table35[[#This Row],[Subject Id]],'T1 Blood'!A:A,'T1 Blood'!I:I)</f>
        <v>024-7419-1</v>
      </c>
      <c r="K585" s="49" t="str">
        <f>_xlfn.XLOOKUP(Table35[[#This Row],[Subject Id]],'T1 Blood'!A:A,'T1 Blood'!H:H)</f>
        <v>2023-03-16</v>
      </c>
      <c r="L585" s="49" t="str">
        <f>_xlfn.XLOOKUP(Table35[[#This Row],[Subject Id]],'T1 Assayed'!A:A,'T1 Assayed'!D:D)</f>
        <v>OH2023_029</v>
      </c>
      <c r="M585" s="49" t="s">
        <v>23</v>
      </c>
      <c r="N585" s="49" t="s">
        <v>508</v>
      </c>
      <c r="O585" s="49" t="str">
        <f>_xlfn.XLOOKUP((CONCATENATE(Table35[[#This Row],[Subject Id]],"-T1")),'In the Lab'!A:A,'In the Lab'!G:G)</f>
        <v>yes</v>
      </c>
      <c r="P585" s="42" t="e">
        <f>_xlfn.XLOOKUP(Table35[[#This Row],[Subject Id]],'TPD Blood'!A:A,'TPD Blood'!B:B)</f>
        <v>#N/A</v>
      </c>
      <c r="Q585" s="42" t="e">
        <f>_xlfn.XLOOKUP(Table35[[#This Row],[Subject Id]],'TPD Assayed'!A:A,'TPD Assayed'!C:C)</f>
        <v>#N/A</v>
      </c>
      <c r="V585"/>
      <c r="Y585"/>
      <c r="Z585"/>
      <c r="AA585"/>
      <c r="AB585"/>
    </row>
    <row r="586" spans="1:28">
      <c r="A586" t="s">
        <v>739</v>
      </c>
      <c r="B586" t="str">
        <f>MID(Table35[[#This Row],[Subject Id]],13,1)</f>
        <v>N</v>
      </c>
      <c r="C586" t="str">
        <f>_xlfn.XLOOKUP(Table35[[#This Row],[Subject Id]],Table2[Subject Id],Table2[Event date])</f>
        <v>2023-03-22</v>
      </c>
      <c r="D586" s="37" t="str">
        <f>_xlfn.XLOOKUP(Table35[[#This Row],[Subject Id]],'T0 Blood'!A:A,'T0 Blood'!I:I)</f>
        <v>024-7420-0</v>
      </c>
      <c r="E586" s="37" t="str">
        <f>_xlfn.XLOOKUP(Table35[[#This Row],[Subject Id]],'T0 Blood'!A:A,'T0 Blood'!H:H)</f>
        <v>2023-03-22</v>
      </c>
      <c r="F586" s="69" t="str">
        <f>_xlfn.XLOOKUP(Table35[[#This Row],[Subject Id]],T0Assayed!D:D,T0Assayed!F:F)</f>
        <v>OH2023_027</v>
      </c>
      <c r="G586" s="39" t="s">
        <v>23</v>
      </c>
      <c r="H586" s="37" t="s">
        <v>699</v>
      </c>
      <c r="I586" s="38" t="str">
        <f>_xlfn.XLOOKUP((CONCATENATE(Table35[[#This Row],[Subject Id]],"-T0")),'In the Lab'!A:A,'In the Lab'!G:G)</f>
        <v>yes</v>
      </c>
      <c r="J586" s="49" t="str">
        <f>_xlfn.XLOOKUP(Table35[[#This Row],[Subject Id]],'T1 Blood'!A:A,'T1 Blood'!I:I)</f>
        <v>024-7420-1</v>
      </c>
      <c r="K586" s="49" t="str">
        <f>_xlfn.XLOOKUP(Table35[[#This Row],[Subject Id]],'T1 Blood'!A:A,'T1 Blood'!H:H)</f>
        <v>2023-04-13</v>
      </c>
      <c r="L586" s="49" t="e">
        <f>_xlfn.XLOOKUP(Table35[[#This Row],[Subject Id]],'T1 Assayed'!A:A,'T1 Assayed'!D:D)</f>
        <v>#N/A</v>
      </c>
      <c r="M586" s="49" t="s">
        <v>38</v>
      </c>
      <c r="N586" s="49" t="s">
        <v>740</v>
      </c>
      <c r="O586" s="49" t="str">
        <f>_xlfn.XLOOKUP((CONCATENATE(Table35[[#This Row],[Subject Id]],"-T1")),'In the Lab'!A:A,'In the Lab'!G:G)</f>
        <v>yes</v>
      </c>
      <c r="P586" s="42" t="e">
        <f>_xlfn.XLOOKUP(Table35[[#This Row],[Subject Id]],'TPD Blood'!A:A,'TPD Blood'!B:B)</f>
        <v>#N/A</v>
      </c>
      <c r="Q586" s="42" t="e">
        <f>_xlfn.XLOOKUP(Table35[[#This Row],[Subject Id]],'TPD Assayed'!A:A,'TPD Assayed'!C:C)</f>
        <v>#N/A</v>
      </c>
      <c r="V586"/>
      <c r="Y586"/>
      <c r="Z586"/>
      <c r="AA586"/>
      <c r="AB586"/>
    </row>
    <row r="587" spans="1:28">
      <c r="A587" t="s">
        <v>741</v>
      </c>
      <c r="B587" t="str">
        <f>MID(Table35[[#This Row],[Subject Id]],13,1)</f>
        <v>N</v>
      </c>
      <c r="C587" t="str">
        <f>_xlfn.XLOOKUP(Table35[[#This Row],[Subject Id]],Table2[Subject Id],Table2[Event date])</f>
        <v>2023-03-03</v>
      </c>
      <c r="D587" s="37" t="str">
        <f>_xlfn.XLOOKUP(Table35[[#This Row],[Subject Id]],'T0 Blood'!A:A,'T0 Blood'!I:I)</f>
        <v>024-7421-0</v>
      </c>
      <c r="E587" s="37" t="str">
        <f>_xlfn.XLOOKUP(Table35[[#This Row],[Subject Id]],'T0 Blood'!A:A,'T0 Blood'!H:H)</f>
        <v>2023-03-24</v>
      </c>
      <c r="F587" s="69" t="str">
        <f>_xlfn.XLOOKUP(Table35[[#This Row],[Subject Id]],T0Assayed!D:D,T0Assayed!F:F)</f>
        <v>OH2023_027</v>
      </c>
      <c r="G587" s="39" t="s">
        <v>23</v>
      </c>
      <c r="H587" s="37" t="s">
        <v>738</v>
      </c>
      <c r="I587" s="38" t="str">
        <f>_xlfn.XLOOKUP((CONCATENATE(Table35[[#This Row],[Subject Id]],"-T0")),'In the Lab'!A:A,'In the Lab'!G:G)</f>
        <v>yes</v>
      </c>
      <c r="J587" s="49" t="str">
        <f>_xlfn.XLOOKUP(Table35[[#This Row],[Subject Id]],'T1 Blood'!A:A,'T1 Blood'!I:I)</f>
        <v>024-7421-1</v>
      </c>
      <c r="K587" s="49" t="str">
        <f>_xlfn.XLOOKUP(Table35[[#This Row],[Subject Id]],'T1 Blood'!A:A,'T1 Blood'!H:H)</f>
        <v>2023-04-21</v>
      </c>
      <c r="L587" s="49" t="str">
        <f>_xlfn.XLOOKUP(Table35[[#This Row],[Subject Id]],'T1 Assayed'!A:A,'T1 Assayed'!D:D)</f>
        <v>OH2023_029</v>
      </c>
      <c r="M587" s="49" t="s">
        <v>23</v>
      </c>
      <c r="N587" s="49" t="s">
        <v>742</v>
      </c>
      <c r="O587" s="49" t="str">
        <f>_xlfn.XLOOKUP((CONCATENATE(Table35[[#This Row],[Subject Id]],"-T1")),'In the Lab'!A:A,'In the Lab'!G:G)</f>
        <v>yes</v>
      </c>
      <c r="P587" s="42" t="e">
        <f>_xlfn.XLOOKUP(Table35[[#This Row],[Subject Id]],'TPD Blood'!A:A,'TPD Blood'!B:B)</f>
        <v>#N/A</v>
      </c>
      <c r="Q587" s="42" t="e">
        <f>_xlfn.XLOOKUP(Table35[[#This Row],[Subject Id]],'TPD Assayed'!A:A,'TPD Assayed'!C:C)</f>
        <v>#N/A</v>
      </c>
      <c r="V587"/>
      <c r="Y587"/>
      <c r="Z587"/>
      <c r="AA587"/>
      <c r="AB587"/>
    </row>
    <row r="588" spans="1:28">
      <c r="A588" t="s">
        <v>743</v>
      </c>
      <c r="B588" t="str">
        <f>MID(Table35[[#This Row],[Subject Id]],13,1)</f>
        <v>N</v>
      </c>
      <c r="C588" t="str">
        <f>_xlfn.XLOOKUP(Table35[[#This Row],[Subject Id]],Table2[Subject Id],Table2[Event date])</f>
        <v>2023-03-21</v>
      </c>
      <c r="D588" s="37" t="str">
        <f>_xlfn.XLOOKUP(Table35[[#This Row],[Subject Id]],'T0 Blood'!A:A,'T0 Blood'!I:I)</f>
        <v>024-7422-0</v>
      </c>
      <c r="E588" s="37" t="str">
        <f>_xlfn.XLOOKUP(Table35[[#This Row],[Subject Id]],'T0 Blood'!A:A,'T0 Blood'!H:H)</f>
        <v>2023-04-21</v>
      </c>
      <c r="F588" s="69" t="str">
        <f>_xlfn.XLOOKUP(Table35[[#This Row],[Subject Id]],T0Assayed!D:D,T0Assayed!F:F)</f>
        <v>OH2023_027</v>
      </c>
      <c r="G588" s="39" t="s">
        <v>23</v>
      </c>
      <c r="H588" s="37" t="s">
        <v>744</v>
      </c>
      <c r="I588" s="38" t="str">
        <f>_xlfn.XLOOKUP((CONCATENATE(Table35[[#This Row],[Subject Id]],"-T0")),'In the Lab'!A:A,'In the Lab'!G:G)</f>
        <v>yes</v>
      </c>
      <c r="J588" s="49" t="str">
        <f>_xlfn.XLOOKUP(Table35[[#This Row],[Subject Id]],'T1 Blood'!A:A,'T1 Blood'!I:I)</f>
        <v>024-7422-1</v>
      </c>
      <c r="K588" s="49" t="str">
        <f>_xlfn.XLOOKUP(Table35[[#This Row],[Subject Id]],'T1 Blood'!A:A,'T1 Blood'!H:H)</f>
        <v>2023-06-06</v>
      </c>
      <c r="L588" s="49" t="str">
        <f>_xlfn.XLOOKUP(Table35[[#This Row],[Subject Id]],'T1 Assayed'!A:A,'T1 Assayed'!D:D)</f>
        <v>OH2023_029</v>
      </c>
      <c r="M588" s="49" t="s">
        <v>23</v>
      </c>
      <c r="N588" s="49" t="s">
        <v>643</v>
      </c>
      <c r="O588" s="49" t="str">
        <f>_xlfn.XLOOKUP((CONCATENATE(Table35[[#This Row],[Subject Id]],"-T1")),'In the Lab'!A:A,'In the Lab'!G:G)</f>
        <v>yes</v>
      </c>
      <c r="P588" s="42" t="e">
        <f>_xlfn.XLOOKUP(Table35[[#This Row],[Subject Id]],'TPD Blood'!A:A,'TPD Blood'!B:B)</f>
        <v>#N/A</v>
      </c>
      <c r="Q588" s="42" t="e">
        <f>_xlfn.XLOOKUP(Table35[[#This Row],[Subject Id]],'TPD Assayed'!A:A,'TPD Assayed'!C:C)</f>
        <v>#N/A</v>
      </c>
      <c r="V588"/>
      <c r="Y588"/>
      <c r="Z588"/>
      <c r="AA588"/>
      <c r="AB588"/>
    </row>
    <row r="589" spans="1:28">
      <c r="A589" t="s">
        <v>745</v>
      </c>
      <c r="B589" t="str">
        <f>MID(Table35[[#This Row],[Subject Id]],13,1)</f>
        <v>N</v>
      </c>
      <c r="C589" t="str">
        <f>_xlfn.XLOOKUP(Table35[[#This Row],[Subject Id]],Table2[Subject Id],Table2[Event date])</f>
        <v>2023-05-12</v>
      </c>
      <c r="D589" s="37" t="str">
        <f>_xlfn.XLOOKUP(Table35[[#This Row],[Subject Id]],'T0 Blood'!A:A,'T0 Blood'!I:I)</f>
        <v>024-7423-0</v>
      </c>
      <c r="E589" s="37" t="str">
        <f>_xlfn.XLOOKUP(Table35[[#This Row],[Subject Id]],'T0 Blood'!A:A,'T0 Blood'!H:H)</f>
        <v>2023-05-12</v>
      </c>
      <c r="F589" s="69" t="str">
        <f>_xlfn.XLOOKUP(Table35[[#This Row],[Subject Id]],T0Assayed!D:D,T0Assayed!F:F)</f>
        <v>OH2023_027</v>
      </c>
      <c r="G589" s="39" t="s">
        <v>23</v>
      </c>
      <c r="H589" s="37" t="s">
        <v>744</v>
      </c>
      <c r="I589" s="38" t="str">
        <f>_xlfn.XLOOKUP((CONCATENATE(Table35[[#This Row],[Subject Id]],"-T0")),'In the Lab'!A:A,'In the Lab'!G:G)</f>
        <v>yes</v>
      </c>
      <c r="J589" s="49" t="str">
        <f>_xlfn.XLOOKUP(Table35[[#This Row],[Subject Id]],'T1 Blood'!A:A,'T1 Blood'!I:I)</f>
        <v>024-7423-1</v>
      </c>
      <c r="K589" s="49" t="str">
        <f>_xlfn.XLOOKUP(Table35[[#This Row],[Subject Id]],'T1 Blood'!A:A,'T1 Blood'!H:H)</f>
        <v>2023-06-08</v>
      </c>
      <c r="L589" s="49" t="str">
        <f>_xlfn.XLOOKUP(Table35[[#This Row],[Subject Id]],'T1 Assayed'!A:A,'T1 Assayed'!D:D)</f>
        <v>OH2023_029</v>
      </c>
      <c r="M589" s="49" t="s">
        <v>23</v>
      </c>
      <c r="N589" s="49" t="s">
        <v>643</v>
      </c>
      <c r="O589" s="49" t="str">
        <f>_xlfn.XLOOKUP((CONCATENATE(Table35[[#This Row],[Subject Id]],"-T1")),'In the Lab'!A:A,'In the Lab'!G:G)</f>
        <v>yes</v>
      </c>
      <c r="P589" s="42" t="e">
        <f>_xlfn.XLOOKUP(Table35[[#This Row],[Subject Id]],'TPD Blood'!A:A,'TPD Blood'!B:B)</f>
        <v>#N/A</v>
      </c>
      <c r="Q589" s="42" t="e">
        <f>_xlfn.XLOOKUP(Table35[[#This Row],[Subject Id]],'TPD Assayed'!A:A,'TPD Assayed'!C:C)</f>
        <v>#N/A</v>
      </c>
      <c r="V589"/>
      <c r="Y589"/>
      <c r="Z589"/>
      <c r="AA589"/>
      <c r="AB589"/>
    </row>
    <row r="590" spans="1:28">
      <c r="A590" t="s">
        <v>746</v>
      </c>
      <c r="B590" t="str">
        <f>MID(Table35[[#This Row],[Subject Id]],13,1)</f>
        <v>N</v>
      </c>
      <c r="C590" t="str">
        <f>_xlfn.XLOOKUP(Table35[[#This Row],[Subject Id]],Table2[Subject Id],Table2[Event date])</f>
        <v>2023-05-19</v>
      </c>
      <c r="D590" s="37" t="str">
        <f>_xlfn.XLOOKUP(Table35[[#This Row],[Subject Id]],'T0 Blood'!A:A,'T0 Blood'!I:I)</f>
        <v>024-7424-0</v>
      </c>
      <c r="E590" s="37" t="str">
        <f>_xlfn.XLOOKUP(Table35[[#This Row],[Subject Id]],'T0 Blood'!A:A,'T0 Blood'!H:H)</f>
        <v>2023-05-19</v>
      </c>
      <c r="F590" s="69" t="str">
        <f>_xlfn.XLOOKUP(Table35[[#This Row],[Subject Id]],T0Assayed!D:D,T0Assayed!F:F)</f>
        <v>OH2023_027</v>
      </c>
      <c r="G590" s="39" t="s">
        <v>23</v>
      </c>
      <c r="H590" s="37" t="s">
        <v>747</v>
      </c>
      <c r="I590" s="38" t="str">
        <f>_xlfn.XLOOKUP((CONCATENATE(Table35[[#This Row],[Subject Id]],"-T0")),'In the Lab'!A:A,'In the Lab'!G:G)</f>
        <v>yes</v>
      </c>
      <c r="J590" s="49" t="e">
        <f>_xlfn.XLOOKUP(Table35[[#This Row],[Subject Id]],'T1 Blood'!A:A,'T1 Blood'!I:I)</f>
        <v>#N/A</v>
      </c>
      <c r="K590" s="49" t="e">
        <f>_xlfn.XLOOKUP(Table35[[#This Row],[Subject Id]],'T1 Blood'!A:A,'T1 Blood'!H:H)</f>
        <v>#N/A</v>
      </c>
      <c r="L590" s="49" t="e">
        <f>_xlfn.XLOOKUP(Table35[[#This Row],[Subject Id]],'T1 Assayed'!A:A,'T1 Assayed'!D:D)</f>
        <v>#N/A</v>
      </c>
      <c r="M590" s="49" t="e">
        <v>#N/A</v>
      </c>
      <c r="N590" s="49" t="e">
        <v>#N/A</v>
      </c>
      <c r="O590" s="49" t="str">
        <f>_xlfn.XLOOKUP((CONCATENATE(Table35[[#This Row],[Subject Id]],"-T1")),'In the Lab'!A:A,'In the Lab'!G:G)</f>
        <v>yes</v>
      </c>
      <c r="P590" s="42" t="e">
        <f>_xlfn.XLOOKUP(Table35[[#This Row],[Subject Id]],'TPD Blood'!A:A,'TPD Blood'!B:B)</f>
        <v>#N/A</v>
      </c>
      <c r="Q590" s="42" t="e">
        <f>_xlfn.XLOOKUP(Table35[[#This Row],[Subject Id]],'TPD Assayed'!A:A,'TPD Assayed'!C:C)</f>
        <v>#N/A</v>
      </c>
      <c r="V590"/>
      <c r="Y590"/>
      <c r="Z590"/>
      <c r="AA590"/>
      <c r="AB590"/>
    </row>
    <row r="591" spans="1:28">
      <c r="A591" t="s">
        <v>748</v>
      </c>
      <c r="B591" t="str">
        <f>MID(Table35[[#This Row],[Subject Id]],13,1)</f>
        <v>N</v>
      </c>
      <c r="C591" t="str">
        <f>_xlfn.XLOOKUP(Table35[[#This Row],[Subject Id]],Table2[Subject Id],Table2[Event date])</f>
        <v>2023-06-16</v>
      </c>
      <c r="D591" s="37" t="str">
        <f>_xlfn.XLOOKUP(Table35[[#This Row],[Subject Id]],'T0 Blood'!A:A,'T0 Blood'!I:I)</f>
        <v>024-7425-0</v>
      </c>
      <c r="E591" s="37" t="str">
        <f>_xlfn.XLOOKUP(Table35[[#This Row],[Subject Id]],'T0 Blood'!A:A,'T0 Blood'!H:H)</f>
        <v>2023-06-29</v>
      </c>
      <c r="F591" s="69" t="str">
        <f>_xlfn.XLOOKUP(Table35[[#This Row],[Subject Id]],T0Assayed!D:D,T0Assayed!F:F)</f>
        <v>OH2023_027</v>
      </c>
      <c r="G591" s="39" t="s">
        <v>23</v>
      </c>
      <c r="H591" s="37" t="s">
        <v>747</v>
      </c>
      <c r="I591" s="38" t="str">
        <f>_xlfn.XLOOKUP((CONCATENATE(Table35[[#This Row],[Subject Id]],"-T0")),'In the Lab'!A:A,'In the Lab'!G:G)</f>
        <v>yes</v>
      </c>
      <c r="J591" s="49" t="str">
        <f>_xlfn.XLOOKUP(Table35[[#This Row],[Subject Id]],'T1 Blood'!A:A,'T1 Blood'!I:I)</f>
        <v>024-7425-1</v>
      </c>
      <c r="K591" s="49" t="str">
        <f>_xlfn.XLOOKUP(Table35[[#This Row],[Subject Id]],'T1 Blood'!A:A,'T1 Blood'!H:H)</f>
        <v>2023-08-04</v>
      </c>
      <c r="L591" s="49" t="e">
        <f>_xlfn.XLOOKUP(Table35[[#This Row],[Subject Id]],'T1 Assayed'!A:A,'T1 Assayed'!D:D)</f>
        <v>#N/A</v>
      </c>
      <c r="M591" s="49" t="e">
        <v>#N/A</v>
      </c>
      <c r="N591" s="49" t="e">
        <v>#N/A</v>
      </c>
      <c r="O591" s="49" t="str">
        <f>_xlfn.XLOOKUP((CONCATENATE(Table35[[#This Row],[Subject Id]],"-T1")),'In the Lab'!A:A,'In the Lab'!G:G)</f>
        <v>yes</v>
      </c>
      <c r="P591" s="42" t="e">
        <f>_xlfn.XLOOKUP(Table35[[#This Row],[Subject Id]],'TPD Blood'!A:A,'TPD Blood'!B:B)</f>
        <v>#N/A</v>
      </c>
      <c r="Q591" s="42" t="e">
        <f>_xlfn.XLOOKUP(Table35[[#This Row],[Subject Id]],'TPD Assayed'!A:A,'TPD Assayed'!C:C)</f>
        <v>#N/A</v>
      </c>
      <c r="V591"/>
      <c r="Y591"/>
      <c r="Z591"/>
      <c r="AA591"/>
      <c r="AB591"/>
    </row>
    <row r="592" spans="1:28">
      <c r="A592" t="s">
        <v>749</v>
      </c>
      <c r="B592" t="str">
        <f>MID(Table35[[#This Row],[Subject Id]],13,1)</f>
        <v>N</v>
      </c>
      <c r="C592" t="str">
        <f>_xlfn.XLOOKUP(Table35[[#This Row],[Subject Id]],Table2[Subject Id],Table2[Event date])</f>
        <v>2020-07-21</v>
      </c>
      <c r="D592" s="37" t="str">
        <f>_xlfn.XLOOKUP(Table35[[#This Row],[Subject Id]],'T0 Blood'!A:A,'T0 Blood'!I:I)</f>
        <v>041-7001-0</v>
      </c>
      <c r="E592" s="55">
        <f>_xlfn.XLOOKUP(Table35[[#This Row],[Subject Id]],'T0 Blood'!A:A,'T0 Blood'!H:H)</f>
        <v>44235.431828703702</v>
      </c>
      <c r="F592" s="69" t="str">
        <f>_xlfn.XLOOKUP(Table35[[#This Row],[Subject Id]],T0Assayed!D:D,T0Assayed!F:F)</f>
        <v>OH2023_032</v>
      </c>
      <c r="G592" s="39" t="s">
        <v>23</v>
      </c>
      <c r="H592" s="37" t="s">
        <v>750</v>
      </c>
      <c r="I592" s="38" t="str">
        <f>_xlfn.XLOOKUP((CONCATENATE(Table35[[#This Row],[Subject Id]],"-T0")),'In the Lab'!A:A,'In the Lab'!G:G)</f>
        <v>yes</v>
      </c>
      <c r="J592" s="49" t="e">
        <f>_xlfn.XLOOKUP(Table35[[#This Row],[Subject Id]],'T1 Blood'!A:A,'T1 Blood'!I:I)</f>
        <v>#N/A</v>
      </c>
      <c r="K592" s="49" t="e">
        <f>_xlfn.XLOOKUP(Table35[[#This Row],[Subject Id]],'T1 Blood'!A:A,'T1 Blood'!H:H)</f>
        <v>#N/A</v>
      </c>
      <c r="L592" s="49" t="e">
        <f>_xlfn.XLOOKUP(Table35[[#This Row],[Subject Id]],'T1 Assayed'!A:A,'T1 Assayed'!D:D)</f>
        <v>#N/A</v>
      </c>
      <c r="M592" s="49" t="e">
        <v>#N/A</v>
      </c>
      <c r="N592" s="49" t="e">
        <v>#N/A</v>
      </c>
      <c r="O592" s="49" t="e">
        <f>_xlfn.XLOOKUP((CONCATENATE(Table35[[#This Row],[Subject Id]],"-T1")),'In the Lab'!A:A,'In the Lab'!G:G)</f>
        <v>#N/A</v>
      </c>
      <c r="P592" s="42" t="e">
        <f>_xlfn.XLOOKUP(Table35[[#This Row],[Subject Id]],'TPD Blood'!A:A,'TPD Blood'!B:B)</f>
        <v>#N/A</v>
      </c>
      <c r="Q592" s="42" t="e">
        <f>_xlfn.XLOOKUP(Table35[[#This Row],[Subject Id]],'TPD Assayed'!A:A,'TPD Assayed'!C:C)</f>
        <v>#N/A</v>
      </c>
      <c r="S592" s="47"/>
      <c r="V592"/>
      <c r="Y592"/>
      <c r="Z592"/>
      <c r="AA592"/>
      <c r="AB592"/>
    </row>
    <row r="593" spans="1:28">
      <c r="A593" t="s">
        <v>751</v>
      </c>
      <c r="B593" t="str">
        <f>MID(Table35[[#This Row],[Subject Id]],13,1)</f>
        <v>N</v>
      </c>
      <c r="C593" t="str">
        <f>_xlfn.XLOOKUP(Table35[[#This Row],[Subject Id]],Table2[Subject Id],Table2[Event date])</f>
        <v>2015-07-31</v>
      </c>
      <c r="D593" s="37" t="str">
        <f>_xlfn.XLOOKUP(Table35[[#This Row],[Subject Id]],'T0 Blood'!A:A,'T0 Blood'!I:I)</f>
        <v>041-7002-0</v>
      </c>
      <c r="E593" s="55">
        <f>_xlfn.XLOOKUP(Table35[[#This Row],[Subject Id]],'T0 Blood'!A:A,'T0 Blood'!H:H)</f>
        <v>42216</v>
      </c>
      <c r="F593" s="69" t="str">
        <f>_xlfn.XLOOKUP(Table35[[#This Row],[Subject Id]],T0Assayed!D:D,T0Assayed!F:F)</f>
        <v>OH2023_032</v>
      </c>
      <c r="G593" s="39" t="s">
        <v>23</v>
      </c>
      <c r="H593" s="37" t="s">
        <v>750</v>
      </c>
      <c r="I593" s="38" t="str">
        <f>_xlfn.XLOOKUP((CONCATENATE(Table35[[#This Row],[Subject Id]],"-T0")),'In the Lab'!A:A,'In the Lab'!G:G)</f>
        <v>yes</v>
      </c>
      <c r="J593" s="49" t="e">
        <f>_xlfn.XLOOKUP(Table35[[#This Row],[Subject Id]],'T1 Blood'!A:A,'T1 Blood'!I:I)</f>
        <v>#N/A</v>
      </c>
      <c r="K593" s="49" t="e">
        <f>_xlfn.XLOOKUP(Table35[[#This Row],[Subject Id]],'T1 Blood'!A:A,'T1 Blood'!H:H)</f>
        <v>#N/A</v>
      </c>
      <c r="L593" s="49" t="e">
        <f>_xlfn.XLOOKUP(Table35[[#This Row],[Subject Id]],'T1 Assayed'!A:A,'T1 Assayed'!D:D)</f>
        <v>#N/A</v>
      </c>
      <c r="M593" s="49" t="e">
        <v>#N/A</v>
      </c>
      <c r="N593" s="49" t="e">
        <v>#N/A</v>
      </c>
      <c r="O593" s="49" t="e">
        <f>_xlfn.XLOOKUP((CONCATENATE(Table35[[#This Row],[Subject Id]],"-T1")),'In the Lab'!A:A,'In the Lab'!G:G)</f>
        <v>#N/A</v>
      </c>
      <c r="P593" s="42" t="e">
        <f>_xlfn.XLOOKUP(Table35[[#This Row],[Subject Id]],'TPD Blood'!A:A,'TPD Blood'!B:B)</f>
        <v>#N/A</v>
      </c>
      <c r="Q593" s="42" t="e">
        <f>_xlfn.XLOOKUP(Table35[[#This Row],[Subject Id]],'TPD Assayed'!A:A,'TPD Assayed'!C:C)</f>
        <v>#N/A</v>
      </c>
      <c r="S593" s="47"/>
      <c r="V593"/>
      <c r="Y593"/>
      <c r="Z593"/>
      <c r="AA593"/>
      <c r="AB593"/>
    </row>
    <row r="594" spans="1:28">
      <c r="A594" t="s">
        <v>752</v>
      </c>
      <c r="B594" t="str">
        <f>MID(Table35[[#This Row],[Subject Id]],13,1)</f>
        <v>N</v>
      </c>
      <c r="C594" t="str">
        <f>_xlfn.XLOOKUP(Table35[[#This Row],[Subject Id]],Table2[Subject Id],Table2[Event date])</f>
        <v>2016-02-04</v>
      </c>
      <c r="D594" s="37" t="str">
        <f>_xlfn.XLOOKUP(Table35[[#This Row],[Subject Id]],'T0 Blood'!A:A,'T0 Blood'!I:I)</f>
        <v>041-7003-0</v>
      </c>
      <c r="E594" s="55">
        <f>_xlfn.XLOOKUP(Table35[[#This Row],[Subject Id]],'T0 Blood'!A:A,'T0 Blood'!H:H)</f>
        <v>42404</v>
      </c>
      <c r="F594" s="69" t="str">
        <f>_xlfn.XLOOKUP(Table35[[#This Row],[Subject Id]],T0Assayed!D:D,T0Assayed!F:F)</f>
        <v>OH2023_032</v>
      </c>
      <c r="G594" s="39" t="s">
        <v>23</v>
      </c>
      <c r="H594" s="37" t="s">
        <v>750</v>
      </c>
      <c r="I594" s="38" t="str">
        <f>_xlfn.XLOOKUP((CONCATENATE(Table35[[#This Row],[Subject Id]],"-T0")),'In the Lab'!A:A,'In the Lab'!G:G)</f>
        <v>yes</v>
      </c>
      <c r="J594" s="49" t="e">
        <f>_xlfn.XLOOKUP(Table35[[#This Row],[Subject Id]],'T1 Blood'!A:A,'T1 Blood'!I:I)</f>
        <v>#N/A</v>
      </c>
      <c r="K594" s="49" t="e">
        <f>_xlfn.XLOOKUP(Table35[[#This Row],[Subject Id]],'T1 Blood'!A:A,'T1 Blood'!H:H)</f>
        <v>#N/A</v>
      </c>
      <c r="L594" s="49" t="e">
        <f>_xlfn.XLOOKUP(Table35[[#This Row],[Subject Id]],'T1 Assayed'!A:A,'T1 Assayed'!D:D)</f>
        <v>#N/A</v>
      </c>
      <c r="M594" s="49" t="e">
        <v>#N/A</v>
      </c>
      <c r="N594" s="49" t="e">
        <v>#N/A</v>
      </c>
      <c r="O594" s="49" t="e">
        <f>_xlfn.XLOOKUP((CONCATENATE(Table35[[#This Row],[Subject Id]],"-T1")),'In the Lab'!A:A,'In the Lab'!G:G)</f>
        <v>#N/A</v>
      </c>
      <c r="P594" s="42" t="e">
        <f>_xlfn.XLOOKUP(Table35[[#This Row],[Subject Id]],'TPD Blood'!A:A,'TPD Blood'!B:B)</f>
        <v>#N/A</v>
      </c>
      <c r="Q594" s="42" t="e">
        <f>_xlfn.XLOOKUP(Table35[[#This Row],[Subject Id]],'TPD Assayed'!A:A,'TPD Assayed'!C:C)</f>
        <v>#N/A</v>
      </c>
      <c r="S594" s="47"/>
      <c r="V594"/>
      <c r="Y594"/>
      <c r="Z594"/>
      <c r="AA594"/>
      <c r="AB594"/>
    </row>
    <row r="595" spans="1:28">
      <c r="A595" t="s">
        <v>753</v>
      </c>
      <c r="B595" t="str">
        <f>MID(Table35[[#This Row],[Subject Id]],13,1)</f>
        <v>N</v>
      </c>
      <c r="C595" t="str">
        <f>_xlfn.XLOOKUP(Table35[[#This Row],[Subject Id]],Table2[Subject Id],Table2[Event date])</f>
        <v>2016-10-10</v>
      </c>
      <c r="D595" s="37" t="str">
        <f>_xlfn.XLOOKUP(Table35[[#This Row],[Subject Id]],'T0 Blood'!A:A,'T0 Blood'!I:I)</f>
        <v>041-7004-0</v>
      </c>
      <c r="E595" s="55">
        <f>_xlfn.XLOOKUP(Table35[[#This Row],[Subject Id]],'T0 Blood'!A:A,'T0 Blood'!H:H)</f>
        <v>42704.391643518517</v>
      </c>
      <c r="F595" s="69" t="str">
        <f>_xlfn.XLOOKUP(Table35[[#This Row],[Subject Id]],T0Assayed!D:D,T0Assayed!F:F)</f>
        <v>OH2023_032</v>
      </c>
      <c r="G595" s="39" t="s">
        <v>23</v>
      </c>
      <c r="H595" s="37" t="s">
        <v>750</v>
      </c>
      <c r="I595" s="38" t="str">
        <f>_xlfn.XLOOKUP((CONCATENATE(Table35[[#This Row],[Subject Id]],"-T0")),'In the Lab'!A:A,'In the Lab'!G:G)</f>
        <v>yes</v>
      </c>
      <c r="J595" s="49" t="e">
        <f>_xlfn.XLOOKUP(Table35[[#This Row],[Subject Id]],'T1 Blood'!A:A,'T1 Blood'!I:I)</f>
        <v>#N/A</v>
      </c>
      <c r="K595" s="49" t="e">
        <f>_xlfn.XLOOKUP(Table35[[#This Row],[Subject Id]],'T1 Blood'!A:A,'T1 Blood'!H:H)</f>
        <v>#N/A</v>
      </c>
      <c r="L595" s="49" t="e">
        <f>_xlfn.XLOOKUP(Table35[[#This Row],[Subject Id]],'T1 Assayed'!A:A,'T1 Assayed'!D:D)</f>
        <v>#N/A</v>
      </c>
      <c r="M595" s="49" t="e">
        <v>#N/A</v>
      </c>
      <c r="N595" s="49" t="e">
        <v>#N/A</v>
      </c>
      <c r="O595" s="49" t="e">
        <f>_xlfn.XLOOKUP((CONCATENATE(Table35[[#This Row],[Subject Id]],"-T1")),'In the Lab'!A:A,'In the Lab'!G:G)</f>
        <v>#N/A</v>
      </c>
      <c r="P595" s="42" t="e">
        <f>_xlfn.XLOOKUP(Table35[[#This Row],[Subject Id]],'TPD Blood'!A:A,'TPD Blood'!B:B)</f>
        <v>#N/A</v>
      </c>
      <c r="Q595" s="42" t="e">
        <f>_xlfn.XLOOKUP(Table35[[#This Row],[Subject Id]],'TPD Assayed'!A:A,'TPD Assayed'!C:C)</f>
        <v>#N/A</v>
      </c>
      <c r="S595" s="47"/>
      <c r="V595"/>
      <c r="Y595"/>
      <c r="Z595"/>
      <c r="AA595"/>
      <c r="AB595"/>
    </row>
    <row r="596" spans="1:28">
      <c r="A596" t="s">
        <v>754</v>
      </c>
      <c r="B596" t="str">
        <f>MID(Table35[[#This Row],[Subject Id]],13,1)</f>
        <v>N</v>
      </c>
      <c r="C596" t="str">
        <f>_xlfn.XLOOKUP(Table35[[#This Row],[Subject Id]],Table2[Subject Id],Table2[Event date])</f>
        <v>2017-03-07</v>
      </c>
      <c r="D596" s="37" t="str">
        <f>_xlfn.XLOOKUP(Table35[[#This Row],[Subject Id]],'T0 Blood'!A:A,'T0 Blood'!I:I)</f>
        <v>041-7005-0</v>
      </c>
      <c r="E596" s="55">
        <f>_xlfn.XLOOKUP(Table35[[#This Row],[Subject Id]],'T0 Blood'!A:A,'T0 Blood'!H:H)</f>
        <v>42900.407453703701</v>
      </c>
      <c r="F596" s="69" t="str">
        <f>_xlfn.XLOOKUP(Table35[[#This Row],[Subject Id]],T0Assayed!D:D,T0Assayed!F:F)</f>
        <v>OH2023_032</v>
      </c>
      <c r="G596" s="39" t="s">
        <v>23</v>
      </c>
      <c r="H596" s="37" t="s">
        <v>750</v>
      </c>
      <c r="I596" s="38" t="str">
        <f>_xlfn.XLOOKUP((CONCATENATE(Table35[[#This Row],[Subject Id]],"-T0")),'In the Lab'!A:A,'In the Lab'!G:G)</f>
        <v>yes</v>
      </c>
      <c r="J596" s="49" t="e">
        <f>_xlfn.XLOOKUP(Table35[[#This Row],[Subject Id]],'T1 Blood'!A:A,'T1 Blood'!I:I)</f>
        <v>#N/A</v>
      </c>
      <c r="K596" s="49" t="e">
        <f>_xlfn.XLOOKUP(Table35[[#This Row],[Subject Id]],'T1 Blood'!A:A,'T1 Blood'!H:H)</f>
        <v>#N/A</v>
      </c>
      <c r="L596" s="49" t="e">
        <f>_xlfn.XLOOKUP(Table35[[#This Row],[Subject Id]],'T1 Assayed'!A:A,'T1 Assayed'!D:D)</f>
        <v>#N/A</v>
      </c>
      <c r="M596" s="49" t="e">
        <v>#N/A</v>
      </c>
      <c r="N596" s="49" t="e">
        <v>#N/A</v>
      </c>
      <c r="O596" s="49" t="e">
        <f>_xlfn.XLOOKUP((CONCATENATE(Table35[[#This Row],[Subject Id]],"-T1")),'In the Lab'!A:A,'In the Lab'!G:G)</f>
        <v>#N/A</v>
      </c>
      <c r="P596" s="42" t="e">
        <f>_xlfn.XLOOKUP(Table35[[#This Row],[Subject Id]],'TPD Blood'!A:A,'TPD Blood'!B:B)</f>
        <v>#N/A</v>
      </c>
      <c r="Q596" s="42" t="e">
        <f>_xlfn.XLOOKUP(Table35[[#This Row],[Subject Id]],'TPD Assayed'!A:A,'TPD Assayed'!C:C)</f>
        <v>#N/A</v>
      </c>
      <c r="S596" s="47"/>
      <c r="V596"/>
      <c r="Y596"/>
      <c r="Z596"/>
      <c r="AA596"/>
      <c r="AB596"/>
    </row>
    <row r="597" spans="1:28">
      <c r="A597" t="s">
        <v>755</v>
      </c>
      <c r="B597" t="str">
        <f>MID(Table35[[#This Row],[Subject Id]],13,1)</f>
        <v>N</v>
      </c>
      <c r="C597" t="str">
        <f>_xlfn.XLOOKUP(Table35[[#This Row],[Subject Id]],Table2[Subject Id],Table2[Event date])</f>
        <v>2017-02-15</v>
      </c>
      <c r="D597" s="37" t="str">
        <f>_xlfn.XLOOKUP(Table35[[#This Row],[Subject Id]],'T0 Blood'!A:A,'T0 Blood'!I:I)</f>
        <v>041-7006-0</v>
      </c>
      <c r="E597" s="55">
        <f>_xlfn.XLOOKUP(Table35[[#This Row],[Subject Id]],'T0 Blood'!A:A,'T0 Blood'!H:H)</f>
        <v>42954.366516203707</v>
      </c>
      <c r="F597" s="69" t="str">
        <f>_xlfn.XLOOKUP(Table35[[#This Row],[Subject Id]],T0Assayed!D:D,T0Assayed!F:F)</f>
        <v>OH2023_032</v>
      </c>
      <c r="G597" s="39" t="s">
        <v>23</v>
      </c>
      <c r="H597" s="37" t="s">
        <v>750</v>
      </c>
      <c r="I597" s="38" t="str">
        <f>_xlfn.XLOOKUP((CONCATENATE(Table35[[#This Row],[Subject Id]],"-T0")),'In the Lab'!A:A,'In the Lab'!G:G)</f>
        <v>yes</v>
      </c>
      <c r="J597" s="49" t="e">
        <f>_xlfn.XLOOKUP(Table35[[#This Row],[Subject Id]],'T1 Blood'!A:A,'T1 Blood'!I:I)</f>
        <v>#N/A</v>
      </c>
      <c r="K597" s="49" t="e">
        <f>_xlfn.XLOOKUP(Table35[[#This Row],[Subject Id]],'T1 Blood'!A:A,'T1 Blood'!H:H)</f>
        <v>#N/A</v>
      </c>
      <c r="L597" s="49" t="e">
        <f>_xlfn.XLOOKUP(Table35[[#This Row],[Subject Id]],'T1 Assayed'!A:A,'T1 Assayed'!D:D)</f>
        <v>#N/A</v>
      </c>
      <c r="M597" s="49" t="e">
        <v>#N/A</v>
      </c>
      <c r="N597" s="49" t="e">
        <v>#N/A</v>
      </c>
      <c r="O597" s="49" t="e">
        <f>_xlfn.XLOOKUP((CONCATENATE(Table35[[#This Row],[Subject Id]],"-T1")),'In the Lab'!A:A,'In the Lab'!G:G)</f>
        <v>#N/A</v>
      </c>
      <c r="P597" s="42" t="e">
        <f>_xlfn.XLOOKUP(Table35[[#This Row],[Subject Id]],'TPD Blood'!A:A,'TPD Blood'!B:B)</f>
        <v>#N/A</v>
      </c>
      <c r="Q597" s="42" t="e">
        <f>_xlfn.XLOOKUP(Table35[[#This Row],[Subject Id]],'TPD Assayed'!A:A,'TPD Assayed'!C:C)</f>
        <v>#N/A</v>
      </c>
      <c r="S597" s="47"/>
      <c r="V597"/>
      <c r="Y597"/>
      <c r="Z597"/>
      <c r="AA597"/>
      <c r="AB597"/>
    </row>
    <row r="598" spans="1:28">
      <c r="A598" t="s">
        <v>756</v>
      </c>
      <c r="B598" t="str">
        <f>MID(Table35[[#This Row],[Subject Id]],13,1)</f>
        <v>N</v>
      </c>
      <c r="C598" t="str">
        <f>_xlfn.XLOOKUP(Table35[[#This Row],[Subject Id]],Table2[Subject Id],Table2[Event date])</f>
        <v>2017-05-10</v>
      </c>
      <c r="D598" s="37" t="str">
        <f>_xlfn.XLOOKUP(Table35[[#This Row],[Subject Id]],'T0 Blood'!A:A,'T0 Blood'!I:I)</f>
        <v>041-7007-0</v>
      </c>
      <c r="E598" s="55">
        <f>_xlfn.XLOOKUP(Table35[[#This Row],[Subject Id]],'T0 Blood'!A:A,'T0 Blood'!H:H)</f>
        <v>43133.42765046296</v>
      </c>
      <c r="F598" s="69" t="str">
        <f>_xlfn.XLOOKUP(Table35[[#This Row],[Subject Id]],T0Assayed!D:D,T0Assayed!F:F)</f>
        <v>OH2023_032</v>
      </c>
      <c r="G598" s="39" t="s">
        <v>23</v>
      </c>
      <c r="H598" s="37" t="s">
        <v>750</v>
      </c>
      <c r="I598" s="38" t="str">
        <f>_xlfn.XLOOKUP((CONCATENATE(Table35[[#This Row],[Subject Id]],"-T0")),'In the Lab'!A:A,'In the Lab'!G:G)</f>
        <v>yes</v>
      </c>
      <c r="J598" s="49" t="e">
        <f>_xlfn.XLOOKUP(Table35[[#This Row],[Subject Id]],'T1 Blood'!A:A,'T1 Blood'!I:I)</f>
        <v>#N/A</v>
      </c>
      <c r="K598" s="49" t="e">
        <f>_xlfn.XLOOKUP(Table35[[#This Row],[Subject Id]],'T1 Blood'!A:A,'T1 Blood'!H:H)</f>
        <v>#N/A</v>
      </c>
      <c r="L598" s="49" t="e">
        <f>_xlfn.XLOOKUP(Table35[[#This Row],[Subject Id]],'T1 Assayed'!A:A,'T1 Assayed'!D:D)</f>
        <v>#N/A</v>
      </c>
      <c r="M598" s="49" t="e">
        <v>#N/A</v>
      </c>
      <c r="N598" s="49" t="e">
        <v>#N/A</v>
      </c>
      <c r="O598" s="49" t="e">
        <f>_xlfn.XLOOKUP((CONCATENATE(Table35[[#This Row],[Subject Id]],"-T1")),'In the Lab'!A:A,'In the Lab'!G:G)</f>
        <v>#N/A</v>
      </c>
      <c r="P598" s="42" t="e">
        <f>_xlfn.XLOOKUP(Table35[[#This Row],[Subject Id]],'TPD Blood'!A:A,'TPD Blood'!B:B)</f>
        <v>#N/A</v>
      </c>
      <c r="Q598" s="42" t="e">
        <f>_xlfn.XLOOKUP(Table35[[#This Row],[Subject Id]],'TPD Assayed'!A:A,'TPD Assayed'!C:C)</f>
        <v>#N/A</v>
      </c>
      <c r="S598" s="47"/>
      <c r="V598"/>
      <c r="Y598"/>
      <c r="Z598"/>
      <c r="AA598"/>
      <c r="AB598"/>
    </row>
    <row r="599" spans="1:28">
      <c r="A599" t="s">
        <v>757</v>
      </c>
      <c r="B599" t="str">
        <f>MID(Table35[[#This Row],[Subject Id]],13,1)</f>
        <v>N</v>
      </c>
      <c r="C599" t="str">
        <f>_xlfn.XLOOKUP(Table35[[#This Row],[Subject Id]],Table2[Subject Id],Table2[Event date])</f>
        <v>2017-06-21</v>
      </c>
      <c r="D599" s="37" t="str">
        <f>_xlfn.XLOOKUP(Table35[[#This Row],[Subject Id]],'T0 Blood'!A:A,'T0 Blood'!I:I)</f>
        <v>041-7008-0</v>
      </c>
      <c r="E599" s="55">
        <f>_xlfn.XLOOKUP(Table35[[#This Row],[Subject Id]],'T0 Blood'!A:A,'T0 Blood'!H:H)</f>
        <v>43250.608923611115</v>
      </c>
      <c r="F599" s="69" t="str">
        <f>_xlfn.XLOOKUP(Table35[[#This Row],[Subject Id]],T0Assayed!D:D,T0Assayed!F:F)</f>
        <v>OH2023_032</v>
      </c>
      <c r="G599" s="39" t="s">
        <v>23</v>
      </c>
      <c r="H599" s="37" t="s">
        <v>750</v>
      </c>
      <c r="I599" s="38" t="str">
        <f>_xlfn.XLOOKUP((CONCATENATE(Table35[[#This Row],[Subject Id]],"-T0")),'In the Lab'!A:A,'In the Lab'!G:G)</f>
        <v>yes</v>
      </c>
      <c r="J599" s="49" t="e">
        <f>_xlfn.XLOOKUP(Table35[[#This Row],[Subject Id]],'T1 Blood'!A:A,'T1 Blood'!I:I)</f>
        <v>#N/A</v>
      </c>
      <c r="K599" s="49" t="e">
        <f>_xlfn.XLOOKUP(Table35[[#This Row],[Subject Id]],'T1 Blood'!A:A,'T1 Blood'!H:H)</f>
        <v>#N/A</v>
      </c>
      <c r="L599" s="49" t="e">
        <f>_xlfn.XLOOKUP(Table35[[#This Row],[Subject Id]],'T1 Assayed'!A:A,'T1 Assayed'!D:D)</f>
        <v>#N/A</v>
      </c>
      <c r="M599" s="49" t="e">
        <v>#N/A</v>
      </c>
      <c r="N599" s="49" t="e">
        <v>#N/A</v>
      </c>
      <c r="O599" s="49" t="e">
        <f>_xlfn.XLOOKUP((CONCATENATE(Table35[[#This Row],[Subject Id]],"-T1")),'In the Lab'!A:A,'In the Lab'!G:G)</f>
        <v>#N/A</v>
      </c>
      <c r="P599" s="42" t="e">
        <f>_xlfn.XLOOKUP(Table35[[#This Row],[Subject Id]],'TPD Blood'!A:A,'TPD Blood'!B:B)</f>
        <v>#N/A</v>
      </c>
      <c r="Q599" s="42" t="e">
        <f>_xlfn.XLOOKUP(Table35[[#This Row],[Subject Id]],'TPD Assayed'!A:A,'TPD Assayed'!C:C)</f>
        <v>#N/A</v>
      </c>
      <c r="S599" s="47"/>
      <c r="V599"/>
      <c r="Y599"/>
      <c r="Z599"/>
      <c r="AA599"/>
      <c r="AB599"/>
    </row>
    <row r="600" spans="1:28">
      <c r="A600" t="s">
        <v>758</v>
      </c>
      <c r="B600" t="str">
        <f>MID(Table35[[#This Row],[Subject Id]],13,1)</f>
        <v>N</v>
      </c>
      <c r="C600" t="str">
        <f>_xlfn.XLOOKUP(Table35[[#This Row],[Subject Id]],Table2[Subject Id],Table2[Event date])</f>
        <v>2017-11-17</v>
      </c>
      <c r="D600" s="37" t="str">
        <f>_xlfn.XLOOKUP(Table35[[#This Row],[Subject Id]],'T0 Blood'!A:A,'T0 Blood'!I:I)</f>
        <v>041-7009-0</v>
      </c>
      <c r="E600" s="55">
        <f>_xlfn.XLOOKUP(Table35[[#This Row],[Subject Id]],'T0 Blood'!A:A,'T0 Blood'!H:H)</f>
        <v>43315.339212962965</v>
      </c>
      <c r="F600" s="69" t="str">
        <f>_xlfn.XLOOKUP(Table35[[#This Row],[Subject Id]],T0Assayed!D:D,T0Assayed!F:F)</f>
        <v>OH2023_032</v>
      </c>
      <c r="G600" s="39" t="s">
        <v>23</v>
      </c>
      <c r="H600" s="37" t="s">
        <v>750</v>
      </c>
      <c r="I600" s="38" t="str">
        <f>_xlfn.XLOOKUP((CONCATENATE(Table35[[#This Row],[Subject Id]],"-T0")),'In the Lab'!A:A,'In the Lab'!G:G)</f>
        <v>yes</v>
      </c>
      <c r="J600" s="49" t="e">
        <f>_xlfn.XLOOKUP(Table35[[#This Row],[Subject Id]],'T1 Blood'!A:A,'T1 Blood'!I:I)</f>
        <v>#N/A</v>
      </c>
      <c r="K600" s="49" t="e">
        <f>_xlfn.XLOOKUP(Table35[[#This Row],[Subject Id]],'T1 Blood'!A:A,'T1 Blood'!H:H)</f>
        <v>#N/A</v>
      </c>
      <c r="L600" s="49" t="e">
        <f>_xlfn.XLOOKUP(Table35[[#This Row],[Subject Id]],'T1 Assayed'!A:A,'T1 Assayed'!D:D)</f>
        <v>#N/A</v>
      </c>
      <c r="M600" s="49" t="e">
        <v>#N/A</v>
      </c>
      <c r="N600" s="49" t="e">
        <v>#N/A</v>
      </c>
      <c r="O600" s="49" t="e">
        <f>_xlfn.XLOOKUP((CONCATENATE(Table35[[#This Row],[Subject Id]],"-T1")),'In the Lab'!A:A,'In the Lab'!G:G)</f>
        <v>#N/A</v>
      </c>
      <c r="P600" s="42" t="e">
        <f>_xlfn.XLOOKUP(Table35[[#This Row],[Subject Id]],'TPD Blood'!A:A,'TPD Blood'!B:B)</f>
        <v>#N/A</v>
      </c>
      <c r="Q600" s="42" t="e">
        <f>_xlfn.XLOOKUP(Table35[[#This Row],[Subject Id]],'TPD Assayed'!A:A,'TPD Assayed'!C:C)</f>
        <v>#N/A</v>
      </c>
      <c r="S600" s="47"/>
      <c r="V600"/>
      <c r="Y600"/>
      <c r="Z600"/>
      <c r="AA600"/>
      <c r="AB600"/>
    </row>
    <row r="601" spans="1:28">
      <c r="A601" t="s">
        <v>759</v>
      </c>
      <c r="B601" t="str">
        <f>MID(Table35[[#This Row],[Subject Id]],13,1)</f>
        <v>N</v>
      </c>
      <c r="C601" t="str">
        <f>_xlfn.XLOOKUP(Table35[[#This Row],[Subject Id]],Table2[Subject Id],Table2[Event date])</f>
        <v>2018-05-18</v>
      </c>
      <c r="D601" s="37" t="str">
        <f>_xlfn.XLOOKUP(Table35[[#This Row],[Subject Id]],'T0 Blood'!A:A,'T0 Blood'!I:I)</f>
        <v>041-7010-0</v>
      </c>
      <c r="E601" s="55">
        <f>_xlfn.XLOOKUP(Table35[[#This Row],[Subject Id]],'T0 Blood'!A:A,'T0 Blood'!H:H)</f>
        <v>43446.400405092594</v>
      </c>
      <c r="F601" s="69" t="str">
        <f>_xlfn.XLOOKUP(Table35[[#This Row],[Subject Id]],T0Assayed!D:D,T0Assayed!F:F)</f>
        <v>OH2023_032</v>
      </c>
      <c r="G601" s="39" t="s">
        <v>23</v>
      </c>
      <c r="H601" s="37" t="s">
        <v>750</v>
      </c>
      <c r="I601" s="38" t="str">
        <f>_xlfn.XLOOKUP((CONCATENATE(Table35[[#This Row],[Subject Id]],"-T0")),'In the Lab'!A:A,'In the Lab'!G:G)</f>
        <v>yes</v>
      </c>
      <c r="J601" s="49" t="e">
        <f>_xlfn.XLOOKUP(Table35[[#This Row],[Subject Id]],'T1 Blood'!A:A,'T1 Blood'!I:I)</f>
        <v>#N/A</v>
      </c>
      <c r="K601" s="49" t="e">
        <f>_xlfn.XLOOKUP(Table35[[#This Row],[Subject Id]],'T1 Blood'!A:A,'T1 Blood'!H:H)</f>
        <v>#N/A</v>
      </c>
      <c r="L601" s="49" t="e">
        <f>_xlfn.XLOOKUP(Table35[[#This Row],[Subject Id]],'T1 Assayed'!A:A,'T1 Assayed'!D:D)</f>
        <v>#N/A</v>
      </c>
      <c r="M601" s="49" t="e">
        <v>#N/A</v>
      </c>
      <c r="N601" s="49" t="e">
        <v>#N/A</v>
      </c>
      <c r="O601" s="49" t="e">
        <f>_xlfn.XLOOKUP((CONCATENATE(Table35[[#This Row],[Subject Id]],"-T1")),'In the Lab'!A:A,'In the Lab'!G:G)</f>
        <v>#N/A</v>
      </c>
      <c r="P601" s="42" t="e">
        <f>_xlfn.XLOOKUP(Table35[[#This Row],[Subject Id]],'TPD Blood'!A:A,'TPD Blood'!B:B)</f>
        <v>#N/A</v>
      </c>
      <c r="Q601" s="42" t="e">
        <f>_xlfn.XLOOKUP(Table35[[#This Row],[Subject Id]],'TPD Assayed'!A:A,'TPD Assayed'!C:C)</f>
        <v>#N/A</v>
      </c>
      <c r="S601" s="47"/>
      <c r="V601"/>
      <c r="Y601"/>
      <c r="Z601"/>
      <c r="AA601"/>
      <c r="AB601"/>
    </row>
    <row r="602" spans="1:28">
      <c r="A602" t="s">
        <v>760</v>
      </c>
      <c r="B602" t="str">
        <f>MID(Table35[[#This Row],[Subject Id]],13,1)</f>
        <v>N</v>
      </c>
      <c r="C602" t="str">
        <f>_xlfn.XLOOKUP(Table35[[#This Row],[Subject Id]],Table2[Subject Id],Table2[Event date])</f>
        <v>2018-12-11</v>
      </c>
      <c r="D602" s="37" t="str">
        <f>_xlfn.XLOOKUP(Table35[[#This Row],[Subject Id]],'T0 Blood'!A:A,'T0 Blood'!I:I)</f>
        <v>041-7011-0</v>
      </c>
      <c r="E602" s="55">
        <f>_xlfn.XLOOKUP(Table35[[#This Row],[Subject Id]],'T0 Blood'!A:A,'T0 Blood'!H:H)</f>
        <v>43503.403935185182</v>
      </c>
      <c r="F602" s="69" t="str">
        <f>_xlfn.XLOOKUP(Table35[[#This Row],[Subject Id]],T0Assayed!D:D,T0Assayed!F:F)</f>
        <v>OH2023_032</v>
      </c>
      <c r="G602" s="39" t="s">
        <v>23</v>
      </c>
      <c r="H602" s="37" t="s">
        <v>750</v>
      </c>
      <c r="I602" s="38" t="str">
        <f>_xlfn.XLOOKUP((CONCATENATE(Table35[[#This Row],[Subject Id]],"-T0")),'In the Lab'!A:A,'In the Lab'!G:G)</f>
        <v>yes</v>
      </c>
      <c r="J602" s="49" t="e">
        <f>_xlfn.XLOOKUP(Table35[[#This Row],[Subject Id]],'T1 Blood'!A:A,'T1 Blood'!I:I)</f>
        <v>#N/A</v>
      </c>
      <c r="K602" s="49" t="e">
        <f>_xlfn.XLOOKUP(Table35[[#This Row],[Subject Id]],'T1 Blood'!A:A,'T1 Blood'!H:H)</f>
        <v>#N/A</v>
      </c>
      <c r="L602" s="49" t="e">
        <f>_xlfn.XLOOKUP(Table35[[#This Row],[Subject Id]],'T1 Assayed'!A:A,'T1 Assayed'!D:D)</f>
        <v>#N/A</v>
      </c>
      <c r="M602" s="49" t="e">
        <v>#N/A</v>
      </c>
      <c r="N602" s="49" t="e">
        <v>#N/A</v>
      </c>
      <c r="O602" s="49" t="e">
        <f>_xlfn.XLOOKUP((CONCATENATE(Table35[[#This Row],[Subject Id]],"-T1")),'In the Lab'!A:A,'In the Lab'!G:G)</f>
        <v>#N/A</v>
      </c>
      <c r="P602" s="42" t="e">
        <f>_xlfn.XLOOKUP(Table35[[#This Row],[Subject Id]],'TPD Blood'!A:A,'TPD Blood'!B:B)</f>
        <v>#N/A</v>
      </c>
      <c r="Q602" s="42" t="e">
        <f>_xlfn.XLOOKUP(Table35[[#This Row],[Subject Id]],'TPD Assayed'!A:A,'TPD Assayed'!C:C)</f>
        <v>#N/A</v>
      </c>
      <c r="S602" s="47"/>
      <c r="V602"/>
      <c r="Y602"/>
      <c r="Z602"/>
      <c r="AA602"/>
      <c r="AB602"/>
    </row>
    <row r="603" spans="1:28">
      <c r="A603" t="s">
        <v>761</v>
      </c>
      <c r="B603" t="str">
        <f>MID(Table35[[#This Row],[Subject Id]],13,1)</f>
        <v>N</v>
      </c>
      <c r="C603" t="str">
        <f>_xlfn.XLOOKUP(Table35[[#This Row],[Subject Id]],Table2[Subject Id],Table2[Event date])</f>
        <v>2018-10-18</v>
      </c>
      <c r="D603" s="37" t="str">
        <f>_xlfn.XLOOKUP(Table35[[#This Row],[Subject Id]],'T0 Blood'!A:A,'T0 Blood'!I:I)</f>
        <v>041-7012-0</v>
      </c>
      <c r="E603" s="55">
        <f>_xlfn.XLOOKUP(Table35[[#This Row],[Subject Id]],'T0 Blood'!A:A,'T0 Blood'!H:H)</f>
        <v>44109.454004629632</v>
      </c>
      <c r="F603" s="69" t="str">
        <f>_xlfn.XLOOKUP(Table35[[#This Row],[Subject Id]],T0Assayed!D:D,T0Assayed!F:F)</f>
        <v>OH2023_032</v>
      </c>
      <c r="G603" s="39" t="s">
        <v>23</v>
      </c>
      <c r="H603" s="37" t="s">
        <v>750</v>
      </c>
      <c r="I603" s="38" t="str">
        <f>_xlfn.XLOOKUP((CONCATENATE(Table35[[#This Row],[Subject Id]],"-T0")),'In the Lab'!A:A,'In the Lab'!G:G)</f>
        <v>yes</v>
      </c>
      <c r="J603" s="49" t="e">
        <f>_xlfn.XLOOKUP(Table35[[#This Row],[Subject Id]],'T1 Blood'!A:A,'T1 Blood'!I:I)</f>
        <v>#N/A</v>
      </c>
      <c r="K603" s="49" t="e">
        <f>_xlfn.XLOOKUP(Table35[[#This Row],[Subject Id]],'T1 Blood'!A:A,'T1 Blood'!H:H)</f>
        <v>#N/A</v>
      </c>
      <c r="L603" s="49" t="e">
        <f>_xlfn.XLOOKUP(Table35[[#This Row],[Subject Id]],'T1 Assayed'!A:A,'T1 Assayed'!D:D)</f>
        <v>#N/A</v>
      </c>
      <c r="M603" s="49" t="e">
        <v>#N/A</v>
      </c>
      <c r="N603" s="49" t="e">
        <v>#N/A</v>
      </c>
      <c r="O603" s="49" t="e">
        <f>_xlfn.XLOOKUP((CONCATENATE(Table35[[#This Row],[Subject Id]],"-T1")),'In the Lab'!A:A,'In the Lab'!G:G)</f>
        <v>#N/A</v>
      </c>
      <c r="P603" s="42" t="e">
        <f>_xlfn.XLOOKUP(Table35[[#This Row],[Subject Id]],'TPD Blood'!A:A,'TPD Blood'!B:B)</f>
        <v>#N/A</v>
      </c>
      <c r="Q603" s="42" t="e">
        <f>_xlfn.XLOOKUP(Table35[[#This Row],[Subject Id]],'TPD Assayed'!A:A,'TPD Assayed'!C:C)</f>
        <v>#N/A</v>
      </c>
      <c r="S603" s="47"/>
      <c r="V603"/>
      <c r="Y603"/>
      <c r="Z603"/>
      <c r="AA603"/>
      <c r="AB603"/>
    </row>
    <row r="604" spans="1:28">
      <c r="A604" t="s">
        <v>762</v>
      </c>
      <c r="B604" t="str">
        <f>MID(Table35[[#This Row],[Subject Id]],13,1)</f>
        <v>N</v>
      </c>
      <c r="C604" t="str">
        <f>_xlfn.XLOOKUP(Table35[[#This Row],[Subject Id]],Table2[Subject Id],Table2[Event date])</f>
        <v>2019-09-25</v>
      </c>
      <c r="D604" s="37" t="str">
        <f>_xlfn.XLOOKUP(Table35[[#This Row],[Subject Id]],'T0 Blood'!A:A,'T0 Blood'!I:I)</f>
        <v>041-7013-0</v>
      </c>
      <c r="E604" s="55">
        <f>_xlfn.XLOOKUP(Table35[[#This Row],[Subject Id]],'T0 Blood'!A:A,'T0 Blood'!H:H)</f>
        <v>43733.481898148151</v>
      </c>
      <c r="F604" s="69" t="str">
        <f>_xlfn.XLOOKUP(Table35[[#This Row],[Subject Id]],T0Assayed!D:D,T0Assayed!F:F)</f>
        <v>OH2023_032</v>
      </c>
      <c r="G604" s="39" t="s">
        <v>23</v>
      </c>
      <c r="H604" s="37" t="s">
        <v>750</v>
      </c>
      <c r="I604" s="38" t="str">
        <f>_xlfn.XLOOKUP((CONCATENATE(Table35[[#This Row],[Subject Id]],"-T0")),'In the Lab'!A:A,'In the Lab'!G:G)</f>
        <v>yes</v>
      </c>
      <c r="J604" s="49" t="e">
        <f>_xlfn.XLOOKUP(Table35[[#This Row],[Subject Id]],'T1 Blood'!A:A,'T1 Blood'!I:I)</f>
        <v>#N/A</v>
      </c>
      <c r="K604" s="49" t="e">
        <f>_xlfn.XLOOKUP(Table35[[#This Row],[Subject Id]],'T1 Blood'!A:A,'T1 Blood'!H:H)</f>
        <v>#N/A</v>
      </c>
      <c r="L604" s="49" t="e">
        <f>_xlfn.XLOOKUP(Table35[[#This Row],[Subject Id]],'T1 Assayed'!A:A,'T1 Assayed'!D:D)</f>
        <v>#N/A</v>
      </c>
      <c r="M604" s="49" t="e">
        <v>#N/A</v>
      </c>
      <c r="N604" s="49" t="e">
        <v>#N/A</v>
      </c>
      <c r="O604" s="49" t="e">
        <f>_xlfn.XLOOKUP((CONCATENATE(Table35[[#This Row],[Subject Id]],"-T1")),'In the Lab'!A:A,'In the Lab'!G:G)</f>
        <v>#N/A</v>
      </c>
      <c r="P604" s="42" t="e">
        <f>_xlfn.XLOOKUP(Table35[[#This Row],[Subject Id]],'TPD Blood'!A:A,'TPD Blood'!B:B)</f>
        <v>#N/A</v>
      </c>
      <c r="Q604" s="42" t="e">
        <f>_xlfn.XLOOKUP(Table35[[#This Row],[Subject Id]],'TPD Assayed'!A:A,'TPD Assayed'!C:C)</f>
        <v>#N/A</v>
      </c>
      <c r="S604" s="47"/>
      <c r="V604"/>
      <c r="Y604"/>
      <c r="Z604"/>
      <c r="AA604"/>
      <c r="AB604"/>
    </row>
    <row r="605" spans="1:28">
      <c r="A605" t="s">
        <v>763</v>
      </c>
      <c r="B605" t="str">
        <f>MID(Table35[[#This Row],[Subject Id]],13,1)</f>
        <v>N</v>
      </c>
      <c r="C605" t="str">
        <f>_xlfn.XLOOKUP(Table35[[#This Row],[Subject Id]],Table2[Subject Id],Table2[Event date])</f>
        <v>2018-11-07</v>
      </c>
      <c r="D605" s="37" t="str">
        <f>_xlfn.XLOOKUP(Table35[[#This Row],[Subject Id]],'T0 Blood'!A:A,'T0 Blood'!I:I)</f>
        <v>041-7014-0</v>
      </c>
      <c r="E605" s="55">
        <f>_xlfn.XLOOKUP(Table35[[#This Row],[Subject Id]],'T0 Blood'!A:A,'T0 Blood'!H:H)</f>
        <v>43868.377488425926</v>
      </c>
      <c r="F605" s="69" t="str">
        <f>_xlfn.XLOOKUP(Table35[[#This Row],[Subject Id]],T0Assayed!D:D,T0Assayed!F:F)</f>
        <v>OH2023_032</v>
      </c>
      <c r="G605" s="39" t="s">
        <v>23</v>
      </c>
      <c r="H605" s="37" t="s">
        <v>750</v>
      </c>
      <c r="I605" s="38" t="str">
        <f>_xlfn.XLOOKUP((CONCATENATE(Table35[[#This Row],[Subject Id]],"-T0")),'In the Lab'!A:A,'In the Lab'!G:G)</f>
        <v>yes</v>
      </c>
      <c r="J605" s="49" t="e">
        <f>_xlfn.XLOOKUP(Table35[[#This Row],[Subject Id]],'T1 Blood'!A:A,'T1 Blood'!I:I)</f>
        <v>#N/A</v>
      </c>
      <c r="K605" s="49" t="e">
        <f>_xlfn.XLOOKUP(Table35[[#This Row],[Subject Id]],'T1 Blood'!A:A,'T1 Blood'!H:H)</f>
        <v>#N/A</v>
      </c>
      <c r="L605" s="49" t="e">
        <f>_xlfn.XLOOKUP(Table35[[#This Row],[Subject Id]],'T1 Assayed'!A:A,'T1 Assayed'!D:D)</f>
        <v>#N/A</v>
      </c>
      <c r="M605" s="49" t="e">
        <v>#N/A</v>
      </c>
      <c r="N605" s="49" t="e">
        <v>#N/A</v>
      </c>
      <c r="O605" s="49" t="e">
        <f>_xlfn.XLOOKUP((CONCATENATE(Table35[[#This Row],[Subject Id]],"-T1")),'In the Lab'!A:A,'In the Lab'!G:G)</f>
        <v>#N/A</v>
      </c>
      <c r="P605" s="42" t="e">
        <f>_xlfn.XLOOKUP(Table35[[#This Row],[Subject Id]],'TPD Blood'!A:A,'TPD Blood'!B:B)</f>
        <v>#N/A</v>
      </c>
      <c r="Q605" s="42" t="e">
        <f>_xlfn.XLOOKUP(Table35[[#This Row],[Subject Id]],'TPD Assayed'!A:A,'TPD Assayed'!C:C)</f>
        <v>#N/A</v>
      </c>
      <c r="S605" s="47"/>
      <c r="V605"/>
      <c r="Y605"/>
      <c r="Z605"/>
      <c r="AA605"/>
      <c r="AB605"/>
    </row>
    <row r="606" spans="1:28">
      <c r="A606" t="s">
        <v>764</v>
      </c>
      <c r="B606" t="str">
        <f>MID(Table35[[#This Row],[Subject Id]],13,1)</f>
        <v>N</v>
      </c>
      <c r="C606" t="str">
        <f>_xlfn.XLOOKUP(Table35[[#This Row],[Subject Id]],Table2[Subject Id],Table2[Event date])</f>
        <v>2019-01-25</v>
      </c>
      <c r="D606" s="37" t="str">
        <f>_xlfn.XLOOKUP(Table35[[#This Row],[Subject Id]],'T0 Blood'!A:A,'T0 Blood'!I:I)</f>
        <v>041-7015-0</v>
      </c>
      <c r="E606" s="55">
        <f>_xlfn.XLOOKUP(Table35[[#This Row],[Subject Id]],'T0 Blood'!A:A,'T0 Blood'!H:H)</f>
        <v>43829.397048611114</v>
      </c>
      <c r="F606" s="69" t="str">
        <f>_xlfn.XLOOKUP(Table35[[#This Row],[Subject Id]],T0Assayed!D:D,T0Assayed!F:F)</f>
        <v>OH2023_032</v>
      </c>
      <c r="G606" s="39" t="s">
        <v>23</v>
      </c>
      <c r="H606" s="37" t="s">
        <v>750</v>
      </c>
      <c r="I606" s="38" t="str">
        <f>_xlfn.XLOOKUP((CONCATENATE(Table35[[#This Row],[Subject Id]],"-T0")),'In the Lab'!A:A,'In the Lab'!G:G)</f>
        <v>yes</v>
      </c>
      <c r="J606" s="49" t="e">
        <f>_xlfn.XLOOKUP(Table35[[#This Row],[Subject Id]],'T1 Blood'!A:A,'T1 Blood'!I:I)</f>
        <v>#N/A</v>
      </c>
      <c r="K606" s="49" t="e">
        <f>_xlfn.XLOOKUP(Table35[[#This Row],[Subject Id]],'T1 Blood'!A:A,'T1 Blood'!H:H)</f>
        <v>#N/A</v>
      </c>
      <c r="L606" s="49" t="e">
        <f>_xlfn.XLOOKUP(Table35[[#This Row],[Subject Id]],'T1 Assayed'!A:A,'T1 Assayed'!D:D)</f>
        <v>#N/A</v>
      </c>
      <c r="M606" s="49" t="e">
        <v>#N/A</v>
      </c>
      <c r="N606" s="49" t="e">
        <v>#N/A</v>
      </c>
      <c r="O606" s="49" t="e">
        <f>_xlfn.XLOOKUP((CONCATENATE(Table35[[#This Row],[Subject Id]],"-T1")),'In the Lab'!A:A,'In the Lab'!G:G)</f>
        <v>#N/A</v>
      </c>
      <c r="P606" s="42" t="e">
        <f>_xlfn.XLOOKUP(Table35[[#This Row],[Subject Id]],'TPD Blood'!A:A,'TPD Blood'!B:B)</f>
        <v>#N/A</v>
      </c>
      <c r="Q606" s="42" t="e">
        <f>_xlfn.XLOOKUP(Table35[[#This Row],[Subject Id]],'TPD Assayed'!A:A,'TPD Assayed'!C:C)</f>
        <v>#N/A</v>
      </c>
      <c r="S606" s="47"/>
      <c r="V606"/>
      <c r="Y606"/>
      <c r="Z606"/>
      <c r="AA606"/>
      <c r="AB606"/>
    </row>
    <row r="607" spans="1:28">
      <c r="A607" t="s">
        <v>765</v>
      </c>
      <c r="B607" t="str">
        <f>MID(Table35[[#This Row],[Subject Id]],13,1)</f>
        <v>N</v>
      </c>
      <c r="C607" t="str">
        <f>_xlfn.XLOOKUP(Table35[[#This Row],[Subject Id]],Table2[Subject Id],Table2[Event date])</f>
        <v>2019-03-28</v>
      </c>
      <c r="D607" s="37" t="str">
        <f>_xlfn.XLOOKUP(Table35[[#This Row],[Subject Id]],'T0 Blood'!A:A,'T0 Blood'!I:I)</f>
        <v>041-7016-0</v>
      </c>
      <c r="E607" s="55">
        <f>_xlfn.XLOOKUP(Table35[[#This Row],[Subject Id]],'T0 Blood'!A:A,'T0 Blood'!H:H)</f>
        <v>43570.413414351853</v>
      </c>
      <c r="F607" s="69" t="str">
        <f>_xlfn.XLOOKUP(Table35[[#This Row],[Subject Id]],T0Assayed!D:D,T0Assayed!F:F)</f>
        <v>OH2023_032</v>
      </c>
      <c r="G607" s="39" t="s">
        <v>23</v>
      </c>
      <c r="H607" s="37" t="s">
        <v>750</v>
      </c>
      <c r="I607" s="38" t="str">
        <f>_xlfn.XLOOKUP((CONCATENATE(Table35[[#This Row],[Subject Id]],"-T0")),'In the Lab'!A:A,'In the Lab'!G:G)</f>
        <v>yes</v>
      </c>
      <c r="J607" s="49" t="e">
        <f>_xlfn.XLOOKUP(Table35[[#This Row],[Subject Id]],'T1 Blood'!A:A,'T1 Blood'!I:I)</f>
        <v>#N/A</v>
      </c>
      <c r="K607" s="49" t="e">
        <f>_xlfn.XLOOKUP(Table35[[#This Row],[Subject Id]],'T1 Blood'!A:A,'T1 Blood'!H:H)</f>
        <v>#N/A</v>
      </c>
      <c r="L607" s="49" t="e">
        <f>_xlfn.XLOOKUP(Table35[[#This Row],[Subject Id]],'T1 Assayed'!A:A,'T1 Assayed'!D:D)</f>
        <v>#N/A</v>
      </c>
      <c r="M607" s="49" t="e">
        <v>#N/A</v>
      </c>
      <c r="N607" s="49" t="e">
        <v>#N/A</v>
      </c>
      <c r="O607" s="49" t="e">
        <f>_xlfn.XLOOKUP((CONCATENATE(Table35[[#This Row],[Subject Id]],"-T1")),'In the Lab'!A:A,'In the Lab'!G:G)</f>
        <v>#N/A</v>
      </c>
      <c r="P607" s="42" t="e">
        <f>_xlfn.XLOOKUP(Table35[[#This Row],[Subject Id]],'TPD Blood'!A:A,'TPD Blood'!B:B)</f>
        <v>#N/A</v>
      </c>
      <c r="Q607" s="42" t="e">
        <f>_xlfn.XLOOKUP(Table35[[#This Row],[Subject Id]],'TPD Assayed'!A:A,'TPD Assayed'!C:C)</f>
        <v>#N/A</v>
      </c>
      <c r="S607" s="47"/>
      <c r="V607"/>
      <c r="Y607"/>
      <c r="Z607"/>
      <c r="AA607"/>
      <c r="AB607"/>
    </row>
    <row r="608" spans="1:28">
      <c r="A608" t="s">
        <v>766</v>
      </c>
      <c r="B608" t="str">
        <f>MID(Table35[[#This Row],[Subject Id]],13,1)</f>
        <v>N</v>
      </c>
      <c r="C608" t="str">
        <f>_xlfn.XLOOKUP(Table35[[#This Row],[Subject Id]],Table2[Subject Id],Table2[Event date])</f>
        <v>2021-03-23</v>
      </c>
      <c r="D608" s="37" t="str">
        <f>_xlfn.XLOOKUP(Table35[[#This Row],[Subject Id]],'T0 Blood'!A:A,'T0 Blood'!I:I)</f>
        <v>041-7017-0</v>
      </c>
      <c r="E608" s="55">
        <f>_xlfn.XLOOKUP(Table35[[#This Row],[Subject Id]],'T0 Blood'!A:A,'T0 Blood'!H:H)</f>
        <v>44446.469143518516</v>
      </c>
      <c r="F608" s="69" t="str">
        <f>_xlfn.XLOOKUP(Table35[[#This Row],[Subject Id]],T0Assayed!D:D,T0Assayed!F:F)</f>
        <v>OH2023_032</v>
      </c>
      <c r="G608" s="39" t="s">
        <v>23</v>
      </c>
      <c r="H608" s="37" t="s">
        <v>750</v>
      </c>
      <c r="I608" s="38" t="str">
        <f>_xlfn.XLOOKUP((CONCATENATE(Table35[[#This Row],[Subject Id]],"-T0")),'In the Lab'!A:A,'In the Lab'!G:G)</f>
        <v>yes</v>
      </c>
      <c r="J608" s="49" t="e">
        <f>_xlfn.XLOOKUP(Table35[[#This Row],[Subject Id]],'T1 Blood'!A:A,'T1 Blood'!I:I)</f>
        <v>#N/A</v>
      </c>
      <c r="K608" s="49" t="e">
        <f>_xlfn.XLOOKUP(Table35[[#This Row],[Subject Id]],'T1 Blood'!A:A,'T1 Blood'!H:H)</f>
        <v>#N/A</v>
      </c>
      <c r="L608" s="49" t="e">
        <f>_xlfn.XLOOKUP(Table35[[#This Row],[Subject Id]],'T1 Assayed'!A:A,'T1 Assayed'!D:D)</f>
        <v>#N/A</v>
      </c>
      <c r="M608" s="49" t="e">
        <v>#N/A</v>
      </c>
      <c r="N608" s="49" t="e">
        <v>#N/A</v>
      </c>
      <c r="O608" s="49" t="e">
        <f>_xlfn.XLOOKUP((CONCATENATE(Table35[[#This Row],[Subject Id]],"-T1")),'In the Lab'!A:A,'In the Lab'!G:G)</f>
        <v>#N/A</v>
      </c>
      <c r="P608" s="42" t="e">
        <f>_xlfn.XLOOKUP(Table35[[#This Row],[Subject Id]],'TPD Blood'!A:A,'TPD Blood'!B:B)</f>
        <v>#N/A</v>
      </c>
      <c r="Q608" s="42" t="e">
        <f>_xlfn.XLOOKUP(Table35[[#This Row],[Subject Id]],'TPD Assayed'!A:A,'TPD Assayed'!C:C)</f>
        <v>#N/A</v>
      </c>
      <c r="S608" s="47"/>
      <c r="V608"/>
      <c r="Y608"/>
      <c r="Z608"/>
      <c r="AA608"/>
      <c r="AB608"/>
    </row>
    <row r="609" spans="1:28">
      <c r="A609" t="s">
        <v>767</v>
      </c>
      <c r="B609" t="str">
        <f>MID(Table35[[#This Row],[Subject Id]],13,1)</f>
        <v>N</v>
      </c>
      <c r="C609" t="str">
        <f>_xlfn.XLOOKUP(Table35[[#This Row],[Subject Id]],Table2[Subject Id],Table2[Event date])</f>
        <v>2022-04-29</v>
      </c>
      <c r="D609" s="37" t="str">
        <f>_xlfn.XLOOKUP(Table35[[#This Row],[Subject Id]],'T0 Blood'!A:A,'T0 Blood'!I:I)</f>
        <v>041-0412-0</v>
      </c>
      <c r="E609" s="37" t="str">
        <f>_xlfn.XLOOKUP(Table35[[#This Row],[Subject Id]],'T0 Blood'!A:A,'T0 Blood'!H:H)</f>
        <v>2022-04-29</v>
      </c>
      <c r="F609" s="69" t="str">
        <f>_xlfn.XLOOKUP(Table35[[#This Row],[Subject Id]],T0Assayed!D:D,T0Assayed!F:F)</f>
        <v>OH2023_038</v>
      </c>
      <c r="G609" s="39" t="s">
        <v>23</v>
      </c>
      <c r="I609" s="38" t="str">
        <f>_xlfn.XLOOKUP((CONCATENATE(Table35[[#This Row],[Subject Id]],"-T0")),'In the Lab'!A:A,'In the Lab'!G:G)</f>
        <v>yes</v>
      </c>
      <c r="J609" s="49" t="e">
        <f>_xlfn.XLOOKUP(Table35[[#This Row],[Subject Id]],'T1 Blood'!A:A,'T1 Blood'!I:I)</f>
        <v>#N/A</v>
      </c>
      <c r="K609" s="49" t="e">
        <f>_xlfn.XLOOKUP(Table35[[#This Row],[Subject Id]],'T1 Blood'!A:A,'T1 Blood'!H:H)</f>
        <v>#N/A</v>
      </c>
      <c r="L609" s="49" t="e">
        <f>_xlfn.XLOOKUP(Table35[[#This Row],[Subject Id]],'T1 Assayed'!A:A,'T1 Assayed'!D:D)</f>
        <v>#N/A</v>
      </c>
      <c r="M609" s="49" t="e">
        <v>#N/A</v>
      </c>
      <c r="N609" s="49" t="e">
        <v>#N/A</v>
      </c>
      <c r="O609" s="49" t="e">
        <f>_xlfn.XLOOKUP((CONCATENATE(Table35[[#This Row],[Subject Id]],"-T1")),'In the Lab'!A:A,'In the Lab'!G:G)</f>
        <v>#N/A</v>
      </c>
      <c r="P609" s="42" t="e">
        <f>_xlfn.XLOOKUP(Table35[[#This Row],[Subject Id]],'TPD Blood'!A:A,'TPD Blood'!B:B)</f>
        <v>#N/A</v>
      </c>
      <c r="Q609" s="42" t="e">
        <f>_xlfn.XLOOKUP(Table35[[#This Row],[Subject Id]],'TPD Assayed'!A:A,'TPD Assayed'!C:C)</f>
        <v>#N/A</v>
      </c>
      <c r="V609"/>
      <c r="Y609"/>
      <c r="Z609"/>
      <c r="AA609"/>
      <c r="AB609"/>
    </row>
    <row r="610" spans="1:28">
      <c r="A610" t="s">
        <v>768</v>
      </c>
      <c r="B610" t="str">
        <f>MID(Table35[[#This Row],[Subject Id]],13,1)</f>
        <v>N</v>
      </c>
      <c r="C610">
        <f>_xlfn.XLOOKUP(Table35[[#This Row],[Subject Id]],Table2[Subject Id],Table2[Event date])</f>
        <v>43528.45684027778</v>
      </c>
      <c r="D610" s="37" t="str">
        <f>_xlfn.XLOOKUP(Table35[[#This Row],[Subject Id]],'T0 Blood'!A:A,'T0 Blood'!I:I)</f>
        <v>041-0423-0</v>
      </c>
      <c r="E610" s="55">
        <f>_xlfn.XLOOKUP(Table35[[#This Row],[Subject Id]],'T0 Blood'!A:A,'T0 Blood'!H:H)</f>
        <v>43528.45684027778</v>
      </c>
      <c r="F610" s="69" t="str">
        <f>_xlfn.XLOOKUP(Table35[[#This Row],[Subject Id]],T0Assayed!D:D,T0Assayed!F:F)</f>
        <v>OH2023_038</v>
      </c>
      <c r="G610" s="39" t="s">
        <v>23</v>
      </c>
      <c r="I610" s="38" t="str">
        <f>_xlfn.XLOOKUP((CONCATENATE(Table35[[#This Row],[Subject Id]],"-T0")),'In the Lab'!A:A,'In the Lab'!G:G)</f>
        <v>yes</v>
      </c>
      <c r="J610" s="49" t="e">
        <f>_xlfn.XLOOKUP(Table35[[#This Row],[Subject Id]],'T1 Blood'!A:A,'T1 Blood'!I:I)</f>
        <v>#N/A</v>
      </c>
      <c r="K610" s="49" t="e">
        <f>_xlfn.XLOOKUP(Table35[[#This Row],[Subject Id]],'T1 Blood'!A:A,'T1 Blood'!H:H)</f>
        <v>#N/A</v>
      </c>
      <c r="L610" s="49" t="e">
        <f>_xlfn.XLOOKUP(Table35[[#This Row],[Subject Id]],'T1 Assayed'!A:A,'T1 Assayed'!D:D)</f>
        <v>#N/A</v>
      </c>
      <c r="M610" s="49" t="e">
        <v>#N/A</v>
      </c>
      <c r="N610" s="49" t="e">
        <v>#N/A</v>
      </c>
      <c r="O610" s="49" t="e">
        <f>_xlfn.XLOOKUP((CONCATENATE(Table35[[#This Row],[Subject Id]],"-T1")),'In the Lab'!A:A,'In the Lab'!G:G)</f>
        <v>#N/A</v>
      </c>
      <c r="P610" s="42" t="e">
        <f>_xlfn.XLOOKUP(Table35[[#This Row],[Subject Id]],'TPD Blood'!A:A,'TPD Blood'!B:B)</f>
        <v>#N/A</v>
      </c>
      <c r="Q610" s="42" t="e">
        <f>_xlfn.XLOOKUP(Table35[[#This Row],[Subject Id]],'TPD Assayed'!A:A,'TPD Assayed'!C:C)</f>
        <v>#N/A</v>
      </c>
      <c r="S610" s="47"/>
      <c r="V610"/>
      <c r="Y610"/>
      <c r="Z610"/>
      <c r="AA610"/>
      <c r="AB610"/>
    </row>
    <row r="611" spans="1:28">
      <c r="A611" t="s">
        <v>769</v>
      </c>
      <c r="B611" t="str">
        <f>MID(Table35[[#This Row],[Subject Id]],13,1)</f>
        <v>N</v>
      </c>
      <c r="C611">
        <f>_xlfn.XLOOKUP(Table35[[#This Row],[Subject Id]],Table2[Subject Id],Table2[Event date])</f>
        <v>43924.435335648152</v>
      </c>
      <c r="D611" s="37" t="str">
        <f>_xlfn.XLOOKUP(Table35[[#This Row],[Subject Id]],'T0 Blood'!A:A,'T0 Blood'!I:I)</f>
        <v>041-0424-0</v>
      </c>
      <c r="E611" s="55">
        <f>_xlfn.XLOOKUP(Table35[[#This Row],[Subject Id]],'T0 Blood'!A:A,'T0 Blood'!H:H)</f>
        <v>43924.435335648152</v>
      </c>
      <c r="F611" s="69" t="str">
        <f>_xlfn.XLOOKUP(Table35[[#This Row],[Subject Id]],T0Assayed!D:D,T0Assayed!F:F)</f>
        <v>OH2023_038</v>
      </c>
      <c r="G611" s="39" t="s">
        <v>23</v>
      </c>
      <c r="I611" s="38" t="str">
        <f>_xlfn.XLOOKUP((CONCATENATE(Table35[[#This Row],[Subject Id]],"-T0")),'In the Lab'!A:A,'In the Lab'!G:G)</f>
        <v>yes</v>
      </c>
      <c r="J611" s="49" t="e">
        <f>_xlfn.XLOOKUP(Table35[[#This Row],[Subject Id]],'T1 Blood'!A:A,'T1 Blood'!I:I)</f>
        <v>#N/A</v>
      </c>
      <c r="K611" s="49" t="e">
        <f>_xlfn.XLOOKUP(Table35[[#This Row],[Subject Id]],'T1 Blood'!A:A,'T1 Blood'!H:H)</f>
        <v>#N/A</v>
      </c>
      <c r="L611" s="49" t="e">
        <f>_xlfn.XLOOKUP(Table35[[#This Row],[Subject Id]],'T1 Assayed'!A:A,'T1 Assayed'!D:D)</f>
        <v>#N/A</v>
      </c>
      <c r="M611" s="49" t="e">
        <v>#N/A</v>
      </c>
      <c r="N611" s="49" t="e">
        <v>#N/A</v>
      </c>
      <c r="O611" s="49" t="e">
        <f>_xlfn.XLOOKUP((CONCATENATE(Table35[[#This Row],[Subject Id]],"-T1")),'In the Lab'!A:A,'In the Lab'!G:G)</f>
        <v>#N/A</v>
      </c>
      <c r="P611" s="42" t="e">
        <f>_xlfn.XLOOKUP(Table35[[#This Row],[Subject Id]],'TPD Blood'!A:A,'TPD Blood'!B:B)</f>
        <v>#N/A</v>
      </c>
      <c r="Q611" s="42" t="e">
        <f>_xlfn.XLOOKUP(Table35[[#This Row],[Subject Id]],'TPD Assayed'!A:A,'TPD Assayed'!C:C)</f>
        <v>#N/A</v>
      </c>
      <c r="S611" s="47"/>
      <c r="V611"/>
      <c r="Y611"/>
      <c r="Z611"/>
      <c r="AA611"/>
      <c r="AB611"/>
    </row>
    <row r="612" spans="1:28">
      <c r="A612" t="s">
        <v>770</v>
      </c>
      <c r="B612" t="str">
        <f>MID(Table35[[#This Row],[Subject Id]],13,1)</f>
        <v>N</v>
      </c>
      <c r="C612">
        <f>_xlfn.XLOOKUP(Table35[[#This Row],[Subject Id]],Table2[Subject Id],Table2[Event date])</f>
        <v>44833.446574074071</v>
      </c>
      <c r="D612" s="37" t="str">
        <f>_xlfn.XLOOKUP(Table35[[#This Row],[Subject Id]],'T0 Blood'!A:A,'T0 Blood'!I:I)</f>
        <v>041-0435-0</v>
      </c>
      <c r="E612" s="55">
        <f>_xlfn.XLOOKUP(Table35[[#This Row],[Subject Id]],'T0 Blood'!A:A,'T0 Blood'!H:H)</f>
        <v>44833.446574074071</v>
      </c>
      <c r="F612" s="69" t="str">
        <f>_xlfn.XLOOKUP(Table35[[#This Row],[Subject Id]],T0Assayed!D:D,T0Assayed!F:F)</f>
        <v>OH2023_038</v>
      </c>
      <c r="G612" s="39" t="s">
        <v>23</v>
      </c>
      <c r="I612" s="38" t="str">
        <f>_xlfn.XLOOKUP((CONCATENATE(Table35[[#This Row],[Subject Id]],"-T0")),'In the Lab'!A:A,'In the Lab'!G:G)</f>
        <v>yes</v>
      </c>
      <c r="J612" s="49" t="e">
        <f>_xlfn.XLOOKUP(Table35[[#This Row],[Subject Id]],'T1 Blood'!A:A,'T1 Blood'!I:I)</f>
        <v>#N/A</v>
      </c>
      <c r="K612" s="49" t="e">
        <f>_xlfn.XLOOKUP(Table35[[#This Row],[Subject Id]],'T1 Blood'!A:A,'T1 Blood'!H:H)</f>
        <v>#N/A</v>
      </c>
      <c r="L612" s="49" t="e">
        <f>_xlfn.XLOOKUP(Table35[[#This Row],[Subject Id]],'T1 Assayed'!A:A,'T1 Assayed'!D:D)</f>
        <v>#N/A</v>
      </c>
      <c r="M612" s="49" t="e">
        <v>#N/A</v>
      </c>
      <c r="N612" s="49" t="e">
        <v>#N/A</v>
      </c>
      <c r="O612" s="49" t="e">
        <f>_xlfn.XLOOKUP((CONCATENATE(Table35[[#This Row],[Subject Id]],"-T1")),'In the Lab'!A:A,'In the Lab'!G:G)</f>
        <v>#N/A</v>
      </c>
      <c r="P612" s="42" t="e">
        <f>_xlfn.XLOOKUP(Table35[[#This Row],[Subject Id]],'TPD Blood'!A:A,'TPD Blood'!B:B)</f>
        <v>#N/A</v>
      </c>
      <c r="Q612" s="42" t="e">
        <f>_xlfn.XLOOKUP(Table35[[#This Row],[Subject Id]],'TPD Assayed'!A:A,'TPD Assayed'!C:C)</f>
        <v>#N/A</v>
      </c>
      <c r="S612" s="47"/>
      <c r="V612"/>
      <c r="Y612"/>
      <c r="Z612"/>
      <c r="AA612"/>
      <c r="AB612"/>
    </row>
    <row r="613" spans="1:28">
      <c r="A613" t="s">
        <v>771</v>
      </c>
      <c r="B613" t="str">
        <f>MID(Table35[[#This Row],[Subject Id]],13,1)</f>
        <v>N</v>
      </c>
      <c r="C613">
        <f>_xlfn.XLOOKUP(Table35[[#This Row],[Subject Id]],Table2[Subject Id],Table2[Event date])</f>
        <v>44918.447754629633</v>
      </c>
      <c r="D613" s="37" t="str">
        <f>_xlfn.XLOOKUP(Table35[[#This Row],[Subject Id]],'T0 Blood'!A:A,'T0 Blood'!I:I)</f>
        <v>041-0440-0</v>
      </c>
      <c r="E613" s="55">
        <f>_xlfn.XLOOKUP(Table35[[#This Row],[Subject Id]],'T0 Blood'!A:A,'T0 Blood'!H:H)</f>
        <v>44918.447754629633</v>
      </c>
      <c r="F613" s="69" t="str">
        <f>_xlfn.XLOOKUP(Table35[[#This Row],[Subject Id]],T0Assayed!D:D,T0Assayed!F:F)</f>
        <v>OH2023_038</v>
      </c>
      <c r="G613" s="39" t="s">
        <v>23</v>
      </c>
      <c r="I613" s="38" t="str">
        <f>_xlfn.XLOOKUP((CONCATENATE(Table35[[#This Row],[Subject Id]],"-T0")),'In the Lab'!A:A,'In the Lab'!G:G)</f>
        <v>yes</v>
      </c>
      <c r="J613" s="49" t="e">
        <f>_xlfn.XLOOKUP(Table35[[#This Row],[Subject Id]],'T1 Blood'!A:A,'T1 Blood'!I:I)</f>
        <v>#N/A</v>
      </c>
      <c r="K613" s="49" t="e">
        <f>_xlfn.XLOOKUP(Table35[[#This Row],[Subject Id]],'T1 Blood'!A:A,'T1 Blood'!H:H)</f>
        <v>#N/A</v>
      </c>
      <c r="L613" s="49" t="e">
        <f>_xlfn.XLOOKUP(Table35[[#This Row],[Subject Id]],'T1 Assayed'!A:A,'T1 Assayed'!D:D)</f>
        <v>#N/A</v>
      </c>
      <c r="M613" s="49" t="e">
        <v>#N/A</v>
      </c>
      <c r="N613" s="49" t="e">
        <v>#N/A</v>
      </c>
      <c r="O613" s="49" t="e">
        <f>_xlfn.XLOOKUP((CONCATENATE(Table35[[#This Row],[Subject Id]],"-T1")),'In the Lab'!A:A,'In the Lab'!G:G)</f>
        <v>#N/A</v>
      </c>
      <c r="P613" s="42" t="e">
        <f>_xlfn.XLOOKUP(Table35[[#This Row],[Subject Id]],'TPD Blood'!A:A,'TPD Blood'!B:B)</f>
        <v>#N/A</v>
      </c>
      <c r="Q613" s="42" t="e">
        <f>_xlfn.XLOOKUP(Table35[[#This Row],[Subject Id]],'TPD Assayed'!A:A,'TPD Assayed'!C:C)</f>
        <v>#N/A</v>
      </c>
      <c r="S613" s="47"/>
      <c r="V613"/>
      <c r="Y613"/>
      <c r="Z613"/>
      <c r="AA613"/>
      <c r="AB613"/>
    </row>
    <row r="614" spans="1:28">
      <c r="A614" t="s">
        <v>772</v>
      </c>
      <c r="B614" t="str">
        <f>MID(Table35[[#This Row],[Subject Id]],13,1)</f>
        <v>N</v>
      </c>
      <c r="C614">
        <f>_xlfn.XLOOKUP(Table35[[#This Row],[Subject Id]],Table2[Subject Id],Table2[Event date])</f>
        <v>44942.340648148151</v>
      </c>
      <c r="D614" s="37" t="str">
        <f>_xlfn.XLOOKUP(Table35[[#This Row],[Subject Id]],'T0 Blood'!A:A,'T0 Blood'!I:I)</f>
        <v>041-0443-0</v>
      </c>
      <c r="E614" s="55">
        <f>_xlfn.XLOOKUP(Table35[[#This Row],[Subject Id]],'T0 Blood'!A:A,'T0 Blood'!H:H)</f>
        <v>44942.340648148151</v>
      </c>
      <c r="F614" s="69" t="str">
        <f>_xlfn.XLOOKUP(Table35[[#This Row],[Subject Id]],T0Assayed!D:D,T0Assayed!F:F)</f>
        <v>OH2023_038</v>
      </c>
      <c r="G614" s="39" t="s">
        <v>23</v>
      </c>
      <c r="I614" s="38" t="str">
        <f>_xlfn.XLOOKUP((CONCATENATE(Table35[[#This Row],[Subject Id]],"-T0")),'In the Lab'!A:A,'In the Lab'!G:G)</f>
        <v>yes</v>
      </c>
      <c r="J614" s="49" t="e">
        <f>_xlfn.XLOOKUP(Table35[[#This Row],[Subject Id]],'T1 Blood'!A:A,'T1 Blood'!I:I)</f>
        <v>#N/A</v>
      </c>
      <c r="K614" s="49" t="e">
        <f>_xlfn.XLOOKUP(Table35[[#This Row],[Subject Id]],'T1 Blood'!A:A,'T1 Blood'!H:H)</f>
        <v>#N/A</v>
      </c>
      <c r="L614" s="49" t="e">
        <f>_xlfn.XLOOKUP(Table35[[#This Row],[Subject Id]],'T1 Assayed'!A:A,'T1 Assayed'!D:D)</f>
        <v>#N/A</v>
      </c>
      <c r="M614" s="49" t="e">
        <v>#N/A</v>
      </c>
      <c r="N614" s="49" t="e">
        <v>#N/A</v>
      </c>
      <c r="O614" s="49" t="e">
        <f>_xlfn.XLOOKUP((CONCATENATE(Table35[[#This Row],[Subject Id]],"-T1")),'In the Lab'!A:A,'In the Lab'!G:G)</f>
        <v>#N/A</v>
      </c>
      <c r="P614" s="42" t="e">
        <f>_xlfn.XLOOKUP(Table35[[#This Row],[Subject Id]],'TPD Blood'!A:A,'TPD Blood'!B:B)</f>
        <v>#N/A</v>
      </c>
      <c r="Q614" s="42" t="e">
        <f>_xlfn.XLOOKUP(Table35[[#This Row],[Subject Id]],'TPD Assayed'!A:A,'TPD Assayed'!C:C)</f>
        <v>#N/A</v>
      </c>
      <c r="S614" s="47"/>
      <c r="V614"/>
      <c r="Y614"/>
      <c r="Z614"/>
      <c r="AA614"/>
      <c r="AB614"/>
    </row>
    <row r="615" spans="1:28">
      <c r="A615" t="s">
        <v>773</v>
      </c>
      <c r="B615" t="str">
        <f>MID(Table35[[#This Row],[Subject Id]],13,1)</f>
        <v>N</v>
      </c>
      <c r="C615" t="str">
        <f>_xlfn.XLOOKUP(Table35[[#This Row],[Subject Id]],Table2[Subject Id],Table2[Event date])</f>
        <v>2020-01-20</v>
      </c>
      <c r="D615" s="37" t="str">
        <f>_xlfn.XLOOKUP(Table35[[#This Row],[Subject Id]],'T0 Blood'!A:A,'T0 Blood'!I:I)</f>
        <v>001-1002-0</v>
      </c>
      <c r="E615" s="37" t="str">
        <f>_xlfn.XLOOKUP(Table35[[#This Row],[Subject Id]],'T0 Blood'!A:A,'T0 Blood'!H:H)</f>
        <v>2020-01-20</v>
      </c>
      <c r="F615" s="69" t="str">
        <f>_xlfn.XLOOKUP(Table35[[#This Row],[Subject Id]],T0Assayed!D:D,T0Assayed!F:F)</f>
        <v>CO.SL.21.002</v>
      </c>
      <c r="G615" s="39" t="s">
        <v>22</v>
      </c>
      <c r="H615" s="37">
        <v>0</v>
      </c>
      <c r="I615" s="38" t="str">
        <f>_xlfn.XLOOKUP((CONCATENATE(Table35[[#This Row],[Subject Id]],"-T0")),'In the Lab'!A:A,'In the Lab'!G:G)</f>
        <v>yes</v>
      </c>
      <c r="J615" s="49" t="str">
        <f>_xlfn.XLOOKUP(Table35[[#This Row],[Subject Id]],'T1 Blood'!A:A,'T1 Blood'!I:I)</f>
        <v>001-1002-1</v>
      </c>
      <c r="K615" s="49" t="str">
        <f>_xlfn.XLOOKUP(Table35[[#This Row],[Subject Id]],'T1 Blood'!A:A,'T1 Blood'!H:H)</f>
        <v>2020-02-13</v>
      </c>
      <c r="L615" s="49" t="str">
        <f>_xlfn.XLOOKUP(Table35[[#This Row],[Subject Id]],'T1 Assayed'!A:A,'T1 Assayed'!D:D)</f>
        <v>CO.SL.21.002</v>
      </c>
      <c r="M615" s="49" t="e">
        <v>#N/A</v>
      </c>
      <c r="N615" s="49" t="e">
        <v>#N/A</v>
      </c>
      <c r="O615" s="49" t="str">
        <f>_xlfn.XLOOKUP((CONCATENATE(Table35[[#This Row],[Subject Id]],"-T1")),'In the Lab'!A:A,'In the Lab'!G:G)</f>
        <v>yes</v>
      </c>
      <c r="P615" s="42" t="e">
        <f>_xlfn.XLOOKUP(Table35[[#This Row],[Subject Id]],'TPD Blood'!A:A,'TPD Blood'!B:B)</f>
        <v>#N/A</v>
      </c>
      <c r="Q615" s="42" t="e">
        <f>_xlfn.XLOOKUP(Table35[[#This Row],[Subject Id]],'TPD Assayed'!A:A,'TPD Assayed'!C:C)</f>
        <v>#N/A</v>
      </c>
      <c r="V615"/>
      <c r="Y615"/>
      <c r="Z615"/>
      <c r="AA615"/>
      <c r="AB615"/>
    </row>
    <row r="616" spans="1:28">
      <c r="A616" t="s">
        <v>774</v>
      </c>
      <c r="B616" t="str">
        <f>MID(Table35[[#This Row],[Subject Id]],13,1)</f>
        <v>N</v>
      </c>
      <c r="C616" t="str">
        <f>_xlfn.XLOOKUP(Table35[[#This Row],[Subject Id]],Table2[Subject Id],Table2[Event date])</f>
        <v>2020-01-22</v>
      </c>
      <c r="D616" s="37" t="str">
        <f>_xlfn.XLOOKUP(Table35[[#This Row],[Subject Id]],'T0 Blood'!A:A,'T0 Blood'!I:I)</f>
        <v>001-1004-0</v>
      </c>
      <c r="E616" s="37" t="str">
        <f>_xlfn.XLOOKUP(Table35[[#This Row],[Subject Id]],'T0 Blood'!A:A,'T0 Blood'!H:H)</f>
        <v>2020-01-22</v>
      </c>
      <c r="F616" s="69" t="str">
        <f>_xlfn.XLOOKUP(Table35[[#This Row],[Subject Id]],T0Assayed!D:D,T0Assayed!F:F)</f>
        <v>CO.SL.21.002</v>
      </c>
      <c r="G616" s="39" t="s">
        <v>22</v>
      </c>
      <c r="H616" s="37">
        <v>0</v>
      </c>
      <c r="I616" s="38" t="str">
        <f>_xlfn.XLOOKUP((CONCATENATE(Table35[[#This Row],[Subject Id]],"-T0")),'In the Lab'!A:A,'In the Lab'!G:G)</f>
        <v>yes</v>
      </c>
      <c r="J616" s="49" t="str">
        <f>_xlfn.XLOOKUP(Table35[[#This Row],[Subject Id]],'T1 Blood'!A:A,'T1 Blood'!I:I)</f>
        <v>001-1004-1</v>
      </c>
      <c r="K616" s="49" t="str">
        <f>_xlfn.XLOOKUP(Table35[[#This Row],[Subject Id]],'T1 Blood'!A:A,'T1 Blood'!H:H)</f>
        <v>2020-02-12</v>
      </c>
      <c r="L616" s="49" t="str">
        <f>_xlfn.XLOOKUP(Table35[[#This Row],[Subject Id]],'T1 Assayed'!A:A,'T1 Assayed'!D:D)</f>
        <v>CO.SL.21.002</v>
      </c>
      <c r="M616" s="49" t="e">
        <v>#N/A</v>
      </c>
      <c r="N616" s="49" t="e">
        <v>#N/A</v>
      </c>
      <c r="O616" s="49" t="e">
        <f>_xlfn.XLOOKUP((CONCATENATE(Table35[[#This Row],[Subject Id]],"-T1")),'In the Lab'!A:A,'In the Lab'!G:G)</f>
        <v>#N/A</v>
      </c>
      <c r="P616" s="42" t="e">
        <f>_xlfn.XLOOKUP(Table35[[#This Row],[Subject Id]],'TPD Blood'!A:A,'TPD Blood'!B:B)</f>
        <v>#N/A</v>
      </c>
      <c r="Q616" s="42" t="e">
        <f>_xlfn.XLOOKUP(Table35[[#This Row],[Subject Id]],'TPD Assayed'!A:A,'TPD Assayed'!C:C)</f>
        <v>#N/A</v>
      </c>
      <c r="V616"/>
      <c r="Y616"/>
      <c r="Z616"/>
      <c r="AA616"/>
      <c r="AB616"/>
    </row>
    <row r="617" spans="1:28">
      <c r="A617" t="s">
        <v>775</v>
      </c>
      <c r="B617" t="str">
        <f>MID(Table35[[#This Row],[Subject Id]],13,1)</f>
        <v>N</v>
      </c>
      <c r="C617" t="str">
        <f>_xlfn.XLOOKUP(Table35[[#This Row],[Subject Id]],Table2[Subject Id],Table2[Event date])</f>
        <v>2019-12-09</v>
      </c>
      <c r="D617" s="37" t="str">
        <f>_xlfn.XLOOKUP(Table35[[#This Row],[Subject Id]],'T0 Blood'!A:A,'T0 Blood'!I:I)</f>
        <v>001-1006-0</v>
      </c>
      <c r="E617" s="37" t="str">
        <f>_xlfn.XLOOKUP(Table35[[#This Row],[Subject Id]],'T0 Blood'!A:A,'T0 Blood'!H:H)</f>
        <v>2019-12-09</v>
      </c>
      <c r="F617" s="69" t="str">
        <f>_xlfn.XLOOKUP(Table35[[#This Row],[Subject Id]],T0Assayed!D:D,T0Assayed!F:F)</f>
        <v>CO.SL.21.002</v>
      </c>
      <c r="G617" s="39" t="s">
        <v>22</v>
      </c>
      <c r="H617" s="37">
        <v>0</v>
      </c>
      <c r="I617" s="38" t="e">
        <f>_xlfn.XLOOKUP((CONCATENATE(Table35[[#This Row],[Subject Id]],"-T0")),'In the Lab'!A:A,'In the Lab'!G:G)</f>
        <v>#N/A</v>
      </c>
      <c r="J617" s="49" t="str">
        <f>_xlfn.XLOOKUP(Table35[[#This Row],[Subject Id]],'T1 Blood'!A:A,'T1 Blood'!I:I)</f>
        <v>001-1006-1</v>
      </c>
      <c r="K617" s="49" t="str">
        <f>_xlfn.XLOOKUP(Table35[[#This Row],[Subject Id]],'T1 Blood'!A:A,'T1 Blood'!H:H)</f>
        <v>2019-12-30</v>
      </c>
      <c r="L617" s="49" t="str">
        <f>_xlfn.XLOOKUP(Table35[[#This Row],[Subject Id]],'T1 Assayed'!A:A,'T1 Assayed'!D:D)</f>
        <v>CO.SL.21.002</v>
      </c>
      <c r="M617" s="49" t="e">
        <v>#N/A</v>
      </c>
      <c r="N617" s="49" t="e">
        <v>#N/A</v>
      </c>
      <c r="O617" s="49" t="e">
        <f>_xlfn.XLOOKUP((CONCATENATE(Table35[[#This Row],[Subject Id]],"-T1")),'In the Lab'!A:A,'In the Lab'!G:G)</f>
        <v>#N/A</v>
      </c>
      <c r="P617" s="42" t="e">
        <f>_xlfn.XLOOKUP(Table35[[#This Row],[Subject Id]],'TPD Blood'!A:A,'TPD Blood'!B:B)</f>
        <v>#N/A</v>
      </c>
      <c r="Q617" s="42" t="e">
        <f>_xlfn.XLOOKUP(Table35[[#This Row],[Subject Id]],'TPD Assayed'!A:A,'TPD Assayed'!C:C)</f>
        <v>#N/A</v>
      </c>
      <c r="V617"/>
      <c r="Y617"/>
      <c r="Z617"/>
      <c r="AA617"/>
      <c r="AB617"/>
    </row>
    <row r="618" spans="1:28">
      <c r="A618" t="s">
        <v>776</v>
      </c>
      <c r="B618" t="str">
        <f>MID(Table35[[#This Row],[Subject Id]],13,1)</f>
        <v>N</v>
      </c>
      <c r="C618" t="str">
        <f>_xlfn.XLOOKUP(Table35[[#This Row],[Subject Id]],Table2[Subject Id],Table2[Event date])</f>
        <v>2020-06-14</v>
      </c>
      <c r="D618" s="37" t="str">
        <f>_xlfn.XLOOKUP(Table35[[#This Row],[Subject Id]],'T0 Blood'!A:A,'T0 Blood'!I:I)</f>
        <v>001-1010-0</v>
      </c>
      <c r="E618" s="37" t="str">
        <f>_xlfn.XLOOKUP(Table35[[#This Row],[Subject Id]],'T0 Blood'!A:A,'T0 Blood'!H:H)</f>
        <v>2020-06-14</v>
      </c>
      <c r="F618" s="69" t="str">
        <f>_xlfn.XLOOKUP(Table35[[#This Row],[Subject Id]],T0Assayed!D:D,T0Assayed!F:F)</f>
        <v>CO.SL.21.002</v>
      </c>
      <c r="G618" s="39" t="s">
        <v>22</v>
      </c>
      <c r="H618" s="37">
        <v>0</v>
      </c>
      <c r="I618" s="38" t="e">
        <f>_xlfn.XLOOKUP((CONCATENATE(Table35[[#This Row],[Subject Id]],"-T0")),'In the Lab'!A:A,'In the Lab'!G:G)</f>
        <v>#N/A</v>
      </c>
      <c r="J618" s="49" t="str">
        <f>_xlfn.XLOOKUP(Table35[[#This Row],[Subject Id]],'T1 Blood'!A:A,'T1 Blood'!I:I)</f>
        <v>001-1010-1</v>
      </c>
      <c r="K618" s="49" t="str">
        <f>_xlfn.XLOOKUP(Table35[[#This Row],[Subject Id]],'T1 Blood'!A:A,'T1 Blood'!H:H)</f>
        <v>2020-08-09</v>
      </c>
      <c r="L618" s="49" t="str">
        <f>_xlfn.XLOOKUP(Table35[[#This Row],[Subject Id]],'T1 Assayed'!A:A,'T1 Assayed'!D:D)</f>
        <v>CO.SL.21.002</v>
      </c>
      <c r="M618" s="49" t="e">
        <v>#N/A</v>
      </c>
      <c r="N618" s="49" t="e">
        <v>#N/A</v>
      </c>
      <c r="O618" s="49" t="str">
        <f>_xlfn.XLOOKUP((CONCATENATE(Table35[[#This Row],[Subject Id]],"-T1")),'In the Lab'!A:A,'In the Lab'!G:G)</f>
        <v>yes</v>
      </c>
      <c r="P618" s="42" t="e">
        <f>_xlfn.XLOOKUP(Table35[[#This Row],[Subject Id]],'TPD Blood'!A:A,'TPD Blood'!B:B)</f>
        <v>#N/A</v>
      </c>
      <c r="Q618" s="42" t="e">
        <f>_xlfn.XLOOKUP(Table35[[#This Row],[Subject Id]],'TPD Assayed'!A:A,'TPD Assayed'!C:C)</f>
        <v>#N/A</v>
      </c>
      <c r="V618"/>
      <c r="Y618"/>
      <c r="Z618"/>
      <c r="AA618"/>
      <c r="AB618"/>
    </row>
    <row r="619" spans="1:28">
      <c r="A619" t="s">
        <v>777</v>
      </c>
      <c r="B619" t="str">
        <f>MID(Table35[[#This Row],[Subject Id]],13,1)</f>
        <v>N</v>
      </c>
      <c r="C619" t="str">
        <f>_xlfn.XLOOKUP(Table35[[#This Row],[Subject Id]],Table2[Subject Id],Table2[Event date])</f>
        <v>2020-07-27</v>
      </c>
      <c r="D619" s="37" t="str">
        <f>_xlfn.XLOOKUP(Table35[[#This Row],[Subject Id]],'T0 Blood'!A:A,'T0 Blood'!I:I)</f>
        <v>001-1013-0</v>
      </c>
      <c r="E619" s="37" t="str">
        <f>_xlfn.XLOOKUP(Table35[[#This Row],[Subject Id]],'T0 Blood'!A:A,'T0 Blood'!H:H)</f>
        <v>2020-07-27</v>
      </c>
      <c r="F619" s="69" t="str">
        <f>_xlfn.XLOOKUP(Table35[[#This Row],[Subject Id]],T0Assayed!D:D,T0Assayed!F:F)</f>
        <v>CO.SL.21.002</v>
      </c>
      <c r="G619" s="39" t="s">
        <v>22</v>
      </c>
      <c r="H619" s="37">
        <v>0</v>
      </c>
      <c r="I619" s="38" t="str">
        <f>_xlfn.XLOOKUP((CONCATENATE(Table35[[#This Row],[Subject Id]],"-T0")),'In the Lab'!A:A,'In the Lab'!G:G)</f>
        <v>yes</v>
      </c>
      <c r="J619" s="49" t="str">
        <f>_xlfn.XLOOKUP(Table35[[#This Row],[Subject Id]],'T1 Blood'!A:A,'T1 Blood'!I:I)</f>
        <v>001-1013-1</v>
      </c>
      <c r="K619" s="49" t="str">
        <f>_xlfn.XLOOKUP(Table35[[#This Row],[Subject Id]],'T1 Blood'!A:A,'T1 Blood'!H:H)</f>
        <v>2020-08-19</v>
      </c>
      <c r="L619" s="49" t="str">
        <f>_xlfn.XLOOKUP(Table35[[#This Row],[Subject Id]],'T1 Assayed'!A:A,'T1 Assayed'!D:D)</f>
        <v>CO.SL.21.002</v>
      </c>
      <c r="M619" s="49" t="e">
        <v>#N/A</v>
      </c>
      <c r="N619" s="49" t="e">
        <v>#N/A</v>
      </c>
      <c r="O619" s="49" t="str">
        <f>_xlfn.XLOOKUP((CONCATENATE(Table35[[#This Row],[Subject Id]],"-T1")),'In the Lab'!A:A,'In the Lab'!G:G)</f>
        <v>yes</v>
      </c>
      <c r="P619" s="42" t="e">
        <f>_xlfn.XLOOKUP(Table35[[#This Row],[Subject Id]],'TPD Blood'!A:A,'TPD Blood'!B:B)</f>
        <v>#N/A</v>
      </c>
      <c r="Q619" s="42" t="e">
        <f>_xlfn.XLOOKUP(Table35[[#This Row],[Subject Id]],'TPD Assayed'!A:A,'TPD Assayed'!C:C)</f>
        <v>#N/A</v>
      </c>
      <c r="V619"/>
      <c r="Y619"/>
      <c r="Z619"/>
      <c r="AA619"/>
      <c r="AB619"/>
    </row>
    <row r="620" spans="1:28">
      <c r="A620" t="s">
        <v>778</v>
      </c>
      <c r="B620" t="str">
        <f>MID(Table35[[#This Row],[Subject Id]],13,1)</f>
        <v>N</v>
      </c>
      <c r="C620" t="str">
        <f>_xlfn.XLOOKUP(Table35[[#This Row],[Subject Id]],Table2[Subject Id],Table2[Event date])</f>
        <v>2020-08-19</v>
      </c>
      <c r="D620" s="37" t="str">
        <f>_xlfn.XLOOKUP(Table35[[#This Row],[Subject Id]],'T0 Blood'!A:A,'T0 Blood'!I:I)</f>
        <v>001-1019-0</v>
      </c>
      <c r="E620" s="37" t="str">
        <f>_xlfn.XLOOKUP(Table35[[#This Row],[Subject Id]],'T0 Blood'!A:A,'T0 Blood'!H:H)</f>
        <v>2020-08-19</v>
      </c>
      <c r="F620" s="69" t="str">
        <f>_xlfn.XLOOKUP(Table35[[#This Row],[Subject Id]],T0Assayed!D:D,T0Assayed!F:F)</f>
        <v>CO.SL.21.002</v>
      </c>
      <c r="G620" s="39" t="s">
        <v>22</v>
      </c>
      <c r="H620" s="37">
        <v>0</v>
      </c>
      <c r="I620" s="38" t="str">
        <f>_xlfn.XLOOKUP((CONCATENATE(Table35[[#This Row],[Subject Id]],"-T0")),'In the Lab'!A:A,'In the Lab'!G:G)</f>
        <v>yes</v>
      </c>
      <c r="J620" s="49" t="str">
        <f>_xlfn.XLOOKUP(Table35[[#This Row],[Subject Id]],'T1 Blood'!A:A,'T1 Blood'!I:I)</f>
        <v>001-1019-1</v>
      </c>
      <c r="K620" s="49" t="str">
        <f>_xlfn.XLOOKUP(Table35[[#This Row],[Subject Id]],'T1 Blood'!A:A,'T1 Blood'!H:H)</f>
        <v>2020-09-09</v>
      </c>
      <c r="L620" s="49" t="str">
        <f>_xlfn.XLOOKUP(Table35[[#This Row],[Subject Id]],'T1 Assayed'!A:A,'T1 Assayed'!D:D)</f>
        <v>CO.SL.21.002</v>
      </c>
      <c r="M620" s="49" t="e">
        <v>#N/A</v>
      </c>
      <c r="N620" s="49" t="e">
        <v>#N/A</v>
      </c>
      <c r="O620" s="49" t="e">
        <f>_xlfn.XLOOKUP((CONCATENATE(Table35[[#This Row],[Subject Id]],"-T1")),'In the Lab'!A:A,'In the Lab'!G:G)</f>
        <v>#N/A</v>
      </c>
      <c r="P620" s="42" t="e">
        <f>_xlfn.XLOOKUP(Table35[[#This Row],[Subject Id]],'TPD Blood'!A:A,'TPD Blood'!B:B)</f>
        <v>#N/A</v>
      </c>
      <c r="Q620" s="42" t="e">
        <f>_xlfn.XLOOKUP(Table35[[#This Row],[Subject Id]],'TPD Assayed'!A:A,'TPD Assayed'!C:C)</f>
        <v>#N/A</v>
      </c>
      <c r="V620"/>
      <c r="Y620"/>
      <c r="Z620"/>
      <c r="AA620"/>
      <c r="AB620"/>
    </row>
    <row r="621" spans="1:28">
      <c r="A621" t="s">
        <v>779</v>
      </c>
      <c r="B621" t="str">
        <f>MID(Table35[[#This Row],[Subject Id]],13,1)</f>
        <v>N</v>
      </c>
      <c r="C621" t="str">
        <f>_xlfn.XLOOKUP(Table35[[#This Row],[Subject Id]],Table2[Subject Id],Table2[Event date])</f>
        <v>2020-10-15</v>
      </c>
      <c r="D621" s="37" t="str">
        <f>_xlfn.XLOOKUP(Table35[[#This Row],[Subject Id]],'T0 Blood'!A:A,'T0 Blood'!I:I)</f>
        <v>001-1020-0</v>
      </c>
      <c r="E621" s="37" t="str">
        <f>_xlfn.XLOOKUP(Table35[[#This Row],[Subject Id]],'T0 Blood'!A:A,'T0 Blood'!H:H)</f>
        <v>2020-10-15</v>
      </c>
      <c r="F621" s="69" t="str">
        <f>_xlfn.XLOOKUP(Table35[[#This Row],[Subject Id]],T0Assayed!D:D,T0Assayed!F:F)</f>
        <v>CO.SL.21.002</v>
      </c>
      <c r="G621" s="39" t="s">
        <v>22</v>
      </c>
      <c r="H621" s="37" t="e">
        <v>#N/A</v>
      </c>
      <c r="I621" s="38" t="str">
        <f>_xlfn.XLOOKUP((CONCATENATE(Table35[[#This Row],[Subject Id]],"-T0")),'In the Lab'!A:A,'In the Lab'!G:G)</f>
        <v>yes</v>
      </c>
      <c r="J621" s="49" t="str">
        <f>_xlfn.XLOOKUP(Table35[[#This Row],[Subject Id]],'T1 Blood'!A:A,'T1 Blood'!I:I)</f>
        <v>001-1020-1</v>
      </c>
      <c r="K621" s="49" t="str">
        <f>_xlfn.XLOOKUP(Table35[[#This Row],[Subject Id]],'T1 Blood'!A:A,'T1 Blood'!H:H)</f>
        <v>2020-11-05</v>
      </c>
      <c r="L621" s="49" t="str">
        <f>_xlfn.XLOOKUP(Table35[[#This Row],[Subject Id]],'T1 Assayed'!A:A,'T1 Assayed'!D:D)</f>
        <v>CO.SL.21.002</v>
      </c>
      <c r="M621" s="49" t="e">
        <v>#N/A</v>
      </c>
      <c r="N621" s="49" t="e">
        <v>#N/A</v>
      </c>
      <c r="O621" s="49" t="str">
        <f>_xlfn.XLOOKUP((CONCATENATE(Table35[[#This Row],[Subject Id]],"-T1")),'In the Lab'!A:A,'In the Lab'!G:G)</f>
        <v>yes</v>
      </c>
      <c r="P621" s="42" t="e">
        <f>_xlfn.XLOOKUP(Table35[[#This Row],[Subject Id]],'TPD Blood'!A:A,'TPD Blood'!B:B)</f>
        <v>#N/A</v>
      </c>
      <c r="Q621" s="42" t="e">
        <f>_xlfn.XLOOKUP(Table35[[#This Row],[Subject Id]],'TPD Assayed'!A:A,'TPD Assayed'!C:C)</f>
        <v>#N/A</v>
      </c>
      <c r="V621"/>
      <c r="Y621"/>
      <c r="Z621"/>
      <c r="AA621"/>
      <c r="AB621"/>
    </row>
    <row r="622" spans="1:28">
      <c r="A622" t="s">
        <v>780</v>
      </c>
      <c r="B622" t="str">
        <f>MID(Table35[[#This Row],[Subject Id]],13,1)</f>
        <v>N</v>
      </c>
      <c r="C622" t="str">
        <f>_xlfn.XLOOKUP(Table35[[#This Row],[Subject Id]],Table2[Subject Id],Table2[Event date])</f>
        <v>2020-03-05</v>
      </c>
      <c r="D622" s="37" t="str">
        <f>_xlfn.XLOOKUP(Table35[[#This Row],[Subject Id]],'T0 Blood'!A:A,'T0 Blood'!I:I)</f>
        <v>001-1044-0</v>
      </c>
      <c r="E622" s="37" t="str">
        <f>_xlfn.XLOOKUP(Table35[[#This Row],[Subject Id]],'T0 Blood'!A:A,'T0 Blood'!H:H)</f>
        <v>2020-03-05</v>
      </c>
      <c r="F622" s="69" t="str">
        <f>_xlfn.XLOOKUP(Table35[[#This Row],[Subject Id]],T0Assayed!D:D,T0Assayed!F:F)</f>
        <v>CO.SL.21.002</v>
      </c>
      <c r="G622" s="39" t="s">
        <v>22</v>
      </c>
      <c r="H622" s="37">
        <v>0</v>
      </c>
      <c r="I622" s="38" t="str">
        <f>_xlfn.XLOOKUP((CONCATENATE(Table35[[#This Row],[Subject Id]],"-T0")),'In the Lab'!A:A,'In the Lab'!G:G)</f>
        <v>yes</v>
      </c>
      <c r="J622" s="49" t="str">
        <f>_xlfn.XLOOKUP(Table35[[#This Row],[Subject Id]],'T1 Blood'!A:A,'T1 Blood'!I:I)</f>
        <v>001-1044-1</v>
      </c>
      <c r="K622" s="49" t="str">
        <f>_xlfn.XLOOKUP(Table35[[#This Row],[Subject Id]],'T1 Blood'!A:A,'T1 Blood'!H:H)</f>
        <v>2020-03-31</v>
      </c>
      <c r="L622" s="49" t="str">
        <f>_xlfn.XLOOKUP(Table35[[#This Row],[Subject Id]],'T1 Assayed'!A:A,'T1 Assayed'!D:D)</f>
        <v>CO.SL.21.002</v>
      </c>
      <c r="M622" s="49" t="e">
        <v>#N/A</v>
      </c>
      <c r="N622" s="49" t="e">
        <v>#N/A</v>
      </c>
      <c r="O622" s="49" t="str">
        <f>_xlfn.XLOOKUP((CONCATENATE(Table35[[#This Row],[Subject Id]],"-T1")),'In the Lab'!A:A,'In the Lab'!G:G)</f>
        <v>yes</v>
      </c>
      <c r="P622" s="42" t="e">
        <f>_xlfn.XLOOKUP(Table35[[#This Row],[Subject Id]],'TPD Blood'!A:A,'TPD Blood'!B:B)</f>
        <v>#N/A</v>
      </c>
      <c r="Q622" s="42" t="e">
        <f>_xlfn.XLOOKUP(Table35[[#This Row],[Subject Id]],'TPD Assayed'!A:A,'TPD Assayed'!C:C)</f>
        <v>#N/A</v>
      </c>
      <c r="V622"/>
      <c r="Y622"/>
      <c r="Z622"/>
      <c r="AA622"/>
      <c r="AB622"/>
    </row>
    <row r="623" spans="1:28">
      <c r="A623" t="s">
        <v>781</v>
      </c>
      <c r="B623" t="str">
        <f>MID(Table35[[#This Row],[Subject Id]],13,1)</f>
        <v>N</v>
      </c>
      <c r="C623" t="str">
        <f>_xlfn.XLOOKUP(Table35[[#This Row],[Subject Id]],Table2[Subject Id],Table2[Event date])</f>
        <v>2020-07-21</v>
      </c>
      <c r="D623" s="37" t="str">
        <f>_xlfn.XLOOKUP(Table35[[#This Row],[Subject Id]],'T0 Blood'!A:A,'T0 Blood'!I:I)</f>
        <v>002-1414-0</v>
      </c>
      <c r="E623" s="37" t="str">
        <f>_xlfn.XLOOKUP(Table35[[#This Row],[Subject Id]],'T0 Blood'!A:A,'T0 Blood'!H:H)</f>
        <v>2020-08-02</v>
      </c>
      <c r="F623" s="69" t="str">
        <f>_xlfn.XLOOKUP(Table35[[#This Row],[Subject Id]],T0Assayed!D:D,T0Assayed!F:F)</f>
        <v>CO.SL.21.002</v>
      </c>
      <c r="G623" s="39" t="s">
        <v>22</v>
      </c>
      <c r="H623" s="37">
        <v>0</v>
      </c>
      <c r="I623" s="38" t="str">
        <f>_xlfn.XLOOKUP((CONCATENATE(Table35[[#This Row],[Subject Id]],"-T0")),'In the Lab'!A:A,'In the Lab'!G:G)</f>
        <v>yes</v>
      </c>
      <c r="J623" s="49" t="str">
        <f>_xlfn.XLOOKUP(Table35[[#This Row],[Subject Id]],'T1 Blood'!A:A,'T1 Blood'!I:I)</f>
        <v>002-1414-1</v>
      </c>
      <c r="K623" s="49" t="str">
        <f>_xlfn.XLOOKUP(Table35[[#This Row],[Subject Id]],'T1 Blood'!A:A,'T1 Blood'!H:H)</f>
        <v>2020-08-26</v>
      </c>
      <c r="L623" s="49" t="str">
        <f>_xlfn.XLOOKUP(Table35[[#This Row],[Subject Id]],'T1 Assayed'!A:A,'T1 Assayed'!D:D)</f>
        <v>CO.SL.21.002</v>
      </c>
      <c r="M623" s="49" t="e">
        <v>#N/A</v>
      </c>
      <c r="N623" s="49" t="e">
        <v>#N/A</v>
      </c>
      <c r="O623" s="49" t="str">
        <f>_xlfn.XLOOKUP((CONCATENATE(Table35[[#This Row],[Subject Id]],"-T1")),'In the Lab'!A:A,'In the Lab'!G:G)</f>
        <v>yes</v>
      </c>
      <c r="P623" s="42" t="e">
        <f>_xlfn.XLOOKUP(Table35[[#This Row],[Subject Id]],'TPD Blood'!A:A,'TPD Blood'!B:B)</f>
        <v>#N/A</v>
      </c>
      <c r="Q623" s="42" t="e">
        <f>_xlfn.XLOOKUP(Table35[[#This Row],[Subject Id]],'TPD Assayed'!A:A,'TPD Assayed'!C:C)</f>
        <v>#N/A</v>
      </c>
      <c r="V623"/>
      <c r="Y623"/>
      <c r="Z623"/>
      <c r="AA623"/>
      <c r="AB623"/>
    </row>
    <row r="624" spans="1:28">
      <c r="A624" t="s">
        <v>782</v>
      </c>
      <c r="B624" t="str">
        <f>MID(Table35[[#This Row],[Subject Id]],13,1)</f>
        <v>S</v>
      </c>
      <c r="C624" t="str">
        <f>_xlfn.XLOOKUP(Table35[[#This Row],[Subject Id]],Table2[Subject Id],Table2[Event date])</f>
        <v>2021-10-28</v>
      </c>
      <c r="D624" s="37" t="str">
        <f>_xlfn.XLOOKUP(Table35[[#This Row],[Subject Id]],'T0 Blood'!A:A,'T0 Blood'!I:I)</f>
        <v>041-9001-0</v>
      </c>
      <c r="E624" s="37" t="str">
        <f>_xlfn.XLOOKUP(Table35[[#This Row],[Subject Id]],'T0 Blood'!A:A,'T0 Blood'!H:H)</f>
        <v>2021-10-28</v>
      </c>
      <c r="F624" s="69" t="str">
        <f>_xlfn.XLOOKUP(Table35[[#This Row],[Subject Id]],T0Assayed!D:D,T0Assayed!F:F)</f>
        <v>OH2023_008</v>
      </c>
      <c r="G624" s="39" t="s">
        <v>22</v>
      </c>
      <c r="H624" s="37" t="e">
        <v>#N/A</v>
      </c>
      <c r="I624" s="38" t="str">
        <f>_xlfn.XLOOKUP((CONCATENATE(Table35[[#This Row],[Subject Id]],"-T0")),'In the Lab'!A:A,'In the Lab'!G:G)</f>
        <v>yes</v>
      </c>
      <c r="J624" s="49" t="e">
        <f>_xlfn.XLOOKUP(Table35[[#This Row],[Subject Id]],'T1 Blood'!A:A,'T1 Blood'!I:I)</f>
        <v>#N/A</v>
      </c>
      <c r="K624" s="49" t="e">
        <f>_xlfn.XLOOKUP(Table35[[#This Row],[Subject Id]],'T1 Blood'!A:A,'T1 Blood'!H:H)</f>
        <v>#N/A</v>
      </c>
      <c r="L624" s="49" t="e">
        <f>_xlfn.XLOOKUP(Table35[[#This Row],[Subject Id]],'T1 Assayed'!A:A,'T1 Assayed'!D:D)</f>
        <v>#N/A</v>
      </c>
      <c r="M624" s="49" t="e">
        <v>#N/A</v>
      </c>
      <c r="N624" s="49" t="e">
        <v>#N/A</v>
      </c>
      <c r="O624" s="49" t="e">
        <f>_xlfn.XLOOKUP((CONCATENATE(Table35[[#This Row],[Subject Id]],"-T1")),'In the Lab'!A:A,'In the Lab'!G:G)</f>
        <v>#N/A</v>
      </c>
      <c r="P624" s="42" t="e">
        <f>_xlfn.XLOOKUP(Table35[[#This Row],[Subject Id]],'TPD Blood'!A:A,'TPD Blood'!B:B)</f>
        <v>#N/A</v>
      </c>
      <c r="Q624" s="42" t="e">
        <f>_xlfn.XLOOKUP(Table35[[#This Row],[Subject Id]],'TPD Assayed'!A:A,'TPD Assayed'!C:C)</f>
        <v>#N/A</v>
      </c>
      <c r="V624"/>
      <c r="Y624"/>
      <c r="Z624"/>
      <c r="AA624"/>
      <c r="AB624"/>
    </row>
    <row r="625" spans="1:28">
      <c r="A625" t="s">
        <v>783</v>
      </c>
      <c r="B625" t="str">
        <f>MID(Table35[[#This Row],[Subject Id]],13,1)</f>
        <v>S</v>
      </c>
      <c r="C625" t="str">
        <f>_xlfn.XLOOKUP(Table35[[#This Row],[Subject Id]],Table2[Subject Id],Table2[Event date])</f>
        <v>2021-02-05</v>
      </c>
      <c r="D625" s="37" t="str">
        <f>_xlfn.XLOOKUP(Table35[[#This Row],[Subject Id]],'T0 Blood'!A:A,'T0 Blood'!I:I)</f>
        <v>041-9002-0</v>
      </c>
      <c r="E625" s="37" t="str">
        <f>_xlfn.XLOOKUP(Table35[[#This Row],[Subject Id]],'T0 Blood'!A:A,'T0 Blood'!H:H)</f>
        <v>2021-02-05</v>
      </c>
      <c r="F625" s="69" t="str">
        <f>_xlfn.XLOOKUP(Table35[[#This Row],[Subject Id]],T0Assayed!D:D,T0Assayed!F:F)</f>
        <v>OH2023_008</v>
      </c>
      <c r="G625" s="39" t="s">
        <v>22</v>
      </c>
      <c r="H625" s="37" t="e">
        <v>#N/A</v>
      </c>
      <c r="I625" s="38" t="str">
        <f>_xlfn.XLOOKUP((CONCATENATE(Table35[[#This Row],[Subject Id]],"-T0")),'In the Lab'!A:A,'In the Lab'!G:G)</f>
        <v>yes</v>
      </c>
      <c r="J625" s="49" t="e">
        <f>_xlfn.XLOOKUP(Table35[[#This Row],[Subject Id]],'T1 Blood'!A:A,'T1 Blood'!I:I)</f>
        <v>#N/A</v>
      </c>
      <c r="K625" s="49" t="e">
        <f>_xlfn.XLOOKUP(Table35[[#This Row],[Subject Id]],'T1 Blood'!A:A,'T1 Blood'!H:H)</f>
        <v>#N/A</v>
      </c>
      <c r="L625" s="49" t="e">
        <f>_xlfn.XLOOKUP(Table35[[#This Row],[Subject Id]],'T1 Assayed'!A:A,'T1 Assayed'!D:D)</f>
        <v>#N/A</v>
      </c>
      <c r="M625" s="49" t="e">
        <v>#N/A</v>
      </c>
      <c r="N625" s="49" t="e">
        <v>#N/A</v>
      </c>
      <c r="O625" s="49" t="e">
        <f>_xlfn.XLOOKUP((CONCATENATE(Table35[[#This Row],[Subject Id]],"-T1")),'In the Lab'!A:A,'In the Lab'!G:G)</f>
        <v>#N/A</v>
      </c>
      <c r="P625" s="42" t="e">
        <f>_xlfn.XLOOKUP(Table35[[#This Row],[Subject Id]],'TPD Blood'!A:A,'TPD Blood'!B:B)</f>
        <v>#N/A</v>
      </c>
      <c r="Q625" s="42" t="e">
        <f>_xlfn.XLOOKUP(Table35[[#This Row],[Subject Id]],'TPD Assayed'!A:A,'TPD Assayed'!C:C)</f>
        <v>#N/A</v>
      </c>
      <c r="V625"/>
      <c r="Y625"/>
      <c r="Z625"/>
      <c r="AA625"/>
      <c r="AB625"/>
    </row>
    <row r="626" spans="1:28">
      <c r="A626" t="s">
        <v>784</v>
      </c>
      <c r="B626" t="str">
        <f>MID(Table35[[#This Row],[Subject Id]],13,1)</f>
        <v>S</v>
      </c>
      <c r="C626" t="str">
        <f>_xlfn.XLOOKUP(Table35[[#This Row],[Subject Id]],Table2[Subject Id],Table2[Event date])</f>
        <v>2021-03-10</v>
      </c>
      <c r="D626" s="37" t="str">
        <f>_xlfn.XLOOKUP(Table35[[#This Row],[Subject Id]],'T0 Blood'!A:A,'T0 Blood'!I:I)</f>
        <v>041-9004-0</v>
      </c>
      <c r="E626" s="37" t="str">
        <f>_xlfn.XLOOKUP(Table35[[#This Row],[Subject Id]],'T0 Blood'!A:A,'T0 Blood'!H:H)</f>
        <v>2021-03-10</v>
      </c>
      <c r="F626" s="69" t="str">
        <f>_xlfn.XLOOKUP(Table35[[#This Row],[Subject Id]],T0Assayed!D:D,T0Assayed!F:F)</f>
        <v>OH2023_008</v>
      </c>
      <c r="G626" s="39" t="s">
        <v>22</v>
      </c>
      <c r="H626" s="37" t="e">
        <v>#N/A</v>
      </c>
      <c r="I626" s="38" t="str">
        <f>_xlfn.XLOOKUP((CONCATENATE(Table35[[#This Row],[Subject Id]],"-T0")),'In the Lab'!A:A,'In the Lab'!G:G)</f>
        <v>yes</v>
      </c>
      <c r="J626" s="49" t="e">
        <f>_xlfn.XLOOKUP(Table35[[#This Row],[Subject Id]],'T1 Blood'!A:A,'T1 Blood'!I:I)</f>
        <v>#N/A</v>
      </c>
      <c r="K626" s="49" t="e">
        <f>_xlfn.XLOOKUP(Table35[[#This Row],[Subject Id]],'T1 Blood'!A:A,'T1 Blood'!H:H)</f>
        <v>#N/A</v>
      </c>
      <c r="L626" s="49" t="e">
        <f>_xlfn.XLOOKUP(Table35[[#This Row],[Subject Id]],'T1 Assayed'!A:A,'T1 Assayed'!D:D)</f>
        <v>#N/A</v>
      </c>
      <c r="M626" s="49" t="e">
        <v>#N/A</v>
      </c>
      <c r="N626" s="49" t="e">
        <v>#N/A</v>
      </c>
      <c r="O626" s="49" t="e">
        <f>_xlfn.XLOOKUP((CONCATENATE(Table35[[#This Row],[Subject Id]],"-T1")),'In the Lab'!A:A,'In the Lab'!G:G)</f>
        <v>#N/A</v>
      </c>
      <c r="P626" s="42" t="e">
        <f>_xlfn.XLOOKUP(Table35[[#This Row],[Subject Id]],'TPD Blood'!A:A,'TPD Blood'!B:B)</f>
        <v>#N/A</v>
      </c>
      <c r="Q626" s="42" t="e">
        <f>_xlfn.XLOOKUP(Table35[[#This Row],[Subject Id]],'TPD Assayed'!A:A,'TPD Assayed'!C:C)</f>
        <v>#N/A</v>
      </c>
      <c r="V626"/>
      <c r="Y626"/>
      <c r="Z626"/>
      <c r="AA626"/>
      <c r="AB626"/>
    </row>
    <row r="627" spans="1:28">
      <c r="A627" t="s">
        <v>785</v>
      </c>
      <c r="B627" t="str">
        <f>MID(Table35[[#This Row],[Subject Id]],13,1)</f>
        <v>S</v>
      </c>
      <c r="C627" t="str">
        <f>_xlfn.XLOOKUP(Table35[[#This Row],[Subject Id]],Table2[Subject Id],Table2[Event date])</f>
        <v>2021-03-31</v>
      </c>
      <c r="D627" s="37" t="str">
        <f>_xlfn.XLOOKUP(Table35[[#This Row],[Subject Id]],'T0 Blood'!A:A,'T0 Blood'!I:I)</f>
        <v>041-9005-0</v>
      </c>
      <c r="E627" s="37" t="str">
        <f>_xlfn.XLOOKUP(Table35[[#This Row],[Subject Id]],'T0 Blood'!A:A,'T0 Blood'!H:H)</f>
        <v>2021-03-31</v>
      </c>
      <c r="F627" s="69" t="str">
        <f>_xlfn.XLOOKUP(Table35[[#This Row],[Subject Id]],T0Assayed!D:D,T0Assayed!F:F)</f>
        <v>OH2023_008</v>
      </c>
      <c r="G627" s="39" t="s">
        <v>22</v>
      </c>
      <c r="H627" s="37" t="e">
        <v>#N/A</v>
      </c>
      <c r="I627" s="38" t="str">
        <f>_xlfn.XLOOKUP((CONCATENATE(Table35[[#This Row],[Subject Id]],"-T0")),'In the Lab'!A:A,'In the Lab'!G:G)</f>
        <v>yes</v>
      </c>
      <c r="J627" s="49" t="e">
        <f>_xlfn.XLOOKUP(Table35[[#This Row],[Subject Id]],'T1 Blood'!A:A,'T1 Blood'!I:I)</f>
        <v>#N/A</v>
      </c>
      <c r="K627" s="49" t="e">
        <f>_xlfn.XLOOKUP(Table35[[#This Row],[Subject Id]],'T1 Blood'!A:A,'T1 Blood'!H:H)</f>
        <v>#N/A</v>
      </c>
      <c r="L627" s="49" t="e">
        <f>_xlfn.XLOOKUP(Table35[[#This Row],[Subject Id]],'T1 Assayed'!A:A,'T1 Assayed'!D:D)</f>
        <v>#N/A</v>
      </c>
      <c r="M627" s="49" t="e">
        <v>#N/A</v>
      </c>
      <c r="N627" s="49" t="e">
        <v>#N/A</v>
      </c>
      <c r="O627" s="49" t="e">
        <f>_xlfn.XLOOKUP((CONCATENATE(Table35[[#This Row],[Subject Id]],"-T1")),'In the Lab'!A:A,'In the Lab'!G:G)</f>
        <v>#N/A</v>
      </c>
      <c r="P627" s="42" t="e">
        <f>_xlfn.XLOOKUP(Table35[[#This Row],[Subject Id]],'TPD Blood'!A:A,'TPD Blood'!B:B)</f>
        <v>#N/A</v>
      </c>
      <c r="Q627" s="42" t="e">
        <f>_xlfn.XLOOKUP(Table35[[#This Row],[Subject Id]],'TPD Assayed'!A:A,'TPD Assayed'!C:C)</f>
        <v>#N/A</v>
      </c>
      <c r="V627"/>
      <c r="Y627"/>
      <c r="Z627"/>
      <c r="AA627"/>
      <c r="AB627"/>
    </row>
    <row r="628" spans="1:28">
      <c r="A628" t="s">
        <v>786</v>
      </c>
      <c r="B628" t="str">
        <f>MID(Table35[[#This Row],[Subject Id]],13,1)</f>
        <v>S</v>
      </c>
      <c r="C628" t="str">
        <f>_xlfn.XLOOKUP(Table35[[#This Row],[Subject Id]],Table2[Subject Id],Table2[Event date])</f>
        <v>2021-04-20</v>
      </c>
      <c r="D628" s="37" t="str">
        <f>_xlfn.XLOOKUP(Table35[[#This Row],[Subject Id]],'T0 Blood'!A:A,'T0 Blood'!I:I)</f>
        <v>041-9006-0</v>
      </c>
      <c r="E628" s="37" t="str">
        <f>_xlfn.XLOOKUP(Table35[[#This Row],[Subject Id]],'T0 Blood'!A:A,'T0 Blood'!H:H)</f>
        <v>2021-04-20</v>
      </c>
      <c r="F628" s="69" t="str">
        <f>_xlfn.XLOOKUP(Table35[[#This Row],[Subject Id]],T0Assayed!D:D,T0Assayed!F:F)</f>
        <v>OH2023_008</v>
      </c>
      <c r="G628" s="39" t="s">
        <v>22</v>
      </c>
      <c r="H628" s="37" t="e">
        <v>#N/A</v>
      </c>
      <c r="I628" s="38" t="str">
        <f>_xlfn.XLOOKUP((CONCATENATE(Table35[[#This Row],[Subject Id]],"-T0")),'In the Lab'!A:A,'In the Lab'!G:G)</f>
        <v>yes</v>
      </c>
      <c r="J628" s="49" t="e">
        <f>_xlfn.XLOOKUP(Table35[[#This Row],[Subject Id]],'T1 Blood'!A:A,'T1 Blood'!I:I)</f>
        <v>#N/A</v>
      </c>
      <c r="K628" s="49" t="e">
        <f>_xlfn.XLOOKUP(Table35[[#This Row],[Subject Id]],'T1 Blood'!A:A,'T1 Blood'!H:H)</f>
        <v>#N/A</v>
      </c>
      <c r="L628" s="49" t="e">
        <f>_xlfn.XLOOKUP(Table35[[#This Row],[Subject Id]],'T1 Assayed'!A:A,'T1 Assayed'!D:D)</f>
        <v>#N/A</v>
      </c>
      <c r="M628" s="49" t="e">
        <v>#N/A</v>
      </c>
      <c r="N628" s="49" t="e">
        <v>#N/A</v>
      </c>
      <c r="O628" s="49" t="e">
        <f>_xlfn.XLOOKUP((CONCATENATE(Table35[[#This Row],[Subject Id]],"-T1")),'In the Lab'!A:A,'In the Lab'!G:G)</f>
        <v>#N/A</v>
      </c>
      <c r="P628" s="42" t="e">
        <f>_xlfn.XLOOKUP(Table35[[#This Row],[Subject Id]],'TPD Blood'!A:A,'TPD Blood'!B:B)</f>
        <v>#N/A</v>
      </c>
      <c r="Q628" s="42" t="e">
        <f>_xlfn.XLOOKUP(Table35[[#This Row],[Subject Id]],'TPD Assayed'!A:A,'TPD Assayed'!C:C)</f>
        <v>#N/A</v>
      </c>
      <c r="V628"/>
      <c r="Y628"/>
      <c r="Z628"/>
      <c r="AA628"/>
      <c r="AB628"/>
    </row>
    <row r="629" spans="1:28">
      <c r="A629" t="s">
        <v>787</v>
      </c>
      <c r="B629" t="str">
        <f>MID(Table35[[#This Row],[Subject Id]],13,1)</f>
        <v>S</v>
      </c>
      <c r="C629" t="str">
        <f>_xlfn.XLOOKUP(Table35[[#This Row],[Subject Id]],Table2[Subject Id],Table2[Event date])</f>
        <v>2021-06-01</v>
      </c>
      <c r="D629" s="37" t="str">
        <f>_xlfn.XLOOKUP(Table35[[#This Row],[Subject Id]],'T0 Blood'!A:A,'T0 Blood'!I:I)</f>
        <v>041-9007-0</v>
      </c>
      <c r="E629" s="37" t="str">
        <f>_xlfn.XLOOKUP(Table35[[#This Row],[Subject Id]],'T0 Blood'!A:A,'T0 Blood'!H:H)</f>
        <v>2021-06-01</v>
      </c>
      <c r="F629" s="69" t="str">
        <f>_xlfn.XLOOKUP(Table35[[#This Row],[Subject Id]],T0Assayed!D:D,T0Assayed!F:F)</f>
        <v>OH2023_008</v>
      </c>
      <c r="G629" s="39" t="s">
        <v>22</v>
      </c>
      <c r="H629" s="37" t="e">
        <v>#N/A</v>
      </c>
      <c r="I629" s="38" t="str">
        <f>_xlfn.XLOOKUP((CONCATENATE(Table35[[#This Row],[Subject Id]],"-T0")),'In the Lab'!A:A,'In the Lab'!G:G)</f>
        <v>yes</v>
      </c>
      <c r="J629" s="49" t="e">
        <f>_xlfn.XLOOKUP(Table35[[#This Row],[Subject Id]],'T1 Blood'!A:A,'T1 Blood'!I:I)</f>
        <v>#N/A</v>
      </c>
      <c r="K629" s="49" t="e">
        <f>_xlfn.XLOOKUP(Table35[[#This Row],[Subject Id]],'T1 Blood'!A:A,'T1 Blood'!H:H)</f>
        <v>#N/A</v>
      </c>
      <c r="L629" s="49" t="e">
        <f>_xlfn.XLOOKUP(Table35[[#This Row],[Subject Id]],'T1 Assayed'!A:A,'T1 Assayed'!D:D)</f>
        <v>#N/A</v>
      </c>
      <c r="M629" s="49" t="e">
        <v>#N/A</v>
      </c>
      <c r="N629" s="49" t="e">
        <v>#N/A</v>
      </c>
      <c r="O629" s="49" t="e">
        <f>_xlfn.XLOOKUP((CONCATENATE(Table35[[#This Row],[Subject Id]],"-T1")),'In the Lab'!A:A,'In the Lab'!G:G)</f>
        <v>#N/A</v>
      </c>
      <c r="P629" s="42" t="e">
        <f>_xlfn.XLOOKUP(Table35[[#This Row],[Subject Id]],'TPD Blood'!A:A,'TPD Blood'!B:B)</f>
        <v>#N/A</v>
      </c>
      <c r="Q629" s="42" t="e">
        <f>_xlfn.XLOOKUP(Table35[[#This Row],[Subject Id]],'TPD Assayed'!A:A,'TPD Assayed'!C:C)</f>
        <v>#N/A</v>
      </c>
      <c r="V629"/>
      <c r="Y629"/>
      <c r="Z629"/>
      <c r="AA629"/>
      <c r="AB629"/>
    </row>
    <row r="630" spans="1:28">
      <c r="A630" t="s">
        <v>788</v>
      </c>
      <c r="B630" t="str">
        <f>MID(Table35[[#This Row],[Subject Id]],13,1)</f>
        <v>S</v>
      </c>
      <c r="C630" t="str">
        <f>_xlfn.XLOOKUP(Table35[[#This Row],[Subject Id]],Table2[Subject Id],Table2[Event date])</f>
        <v>2021-06-04</v>
      </c>
      <c r="D630" s="37" t="str">
        <f>_xlfn.XLOOKUP(Table35[[#This Row],[Subject Id]],'T0 Blood'!A:A,'T0 Blood'!I:I)</f>
        <v>041-9008-0</v>
      </c>
      <c r="E630" s="37" t="str">
        <f>_xlfn.XLOOKUP(Table35[[#This Row],[Subject Id]],'T0 Blood'!A:A,'T0 Blood'!H:H)</f>
        <v>2021-06-04</v>
      </c>
      <c r="F630" s="69" t="str">
        <f>_xlfn.XLOOKUP(Table35[[#This Row],[Subject Id]],T0Assayed!D:D,T0Assayed!F:F)</f>
        <v>OH2023_008</v>
      </c>
      <c r="G630" s="39" t="s">
        <v>22</v>
      </c>
      <c r="H630" s="37" t="e">
        <v>#N/A</v>
      </c>
      <c r="I630" s="38" t="str">
        <f>_xlfn.XLOOKUP((CONCATENATE(Table35[[#This Row],[Subject Id]],"-T0")),'In the Lab'!A:A,'In the Lab'!G:G)</f>
        <v>yes</v>
      </c>
      <c r="J630" s="49" t="e">
        <f>_xlfn.XLOOKUP(Table35[[#This Row],[Subject Id]],'T1 Blood'!A:A,'T1 Blood'!I:I)</f>
        <v>#N/A</v>
      </c>
      <c r="K630" s="49" t="e">
        <f>_xlfn.XLOOKUP(Table35[[#This Row],[Subject Id]],'T1 Blood'!A:A,'T1 Blood'!H:H)</f>
        <v>#N/A</v>
      </c>
      <c r="L630" s="49" t="e">
        <f>_xlfn.XLOOKUP(Table35[[#This Row],[Subject Id]],'T1 Assayed'!A:A,'T1 Assayed'!D:D)</f>
        <v>#N/A</v>
      </c>
      <c r="M630" s="49" t="e">
        <v>#N/A</v>
      </c>
      <c r="N630" s="49" t="e">
        <v>#N/A</v>
      </c>
      <c r="O630" s="49" t="e">
        <f>_xlfn.XLOOKUP((CONCATENATE(Table35[[#This Row],[Subject Id]],"-T1")),'In the Lab'!A:A,'In the Lab'!G:G)</f>
        <v>#N/A</v>
      </c>
      <c r="P630" s="42" t="e">
        <f>_xlfn.XLOOKUP(Table35[[#This Row],[Subject Id]],'TPD Blood'!A:A,'TPD Blood'!B:B)</f>
        <v>#N/A</v>
      </c>
      <c r="Q630" s="42" t="e">
        <f>_xlfn.XLOOKUP(Table35[[#This Row],[Subject Id]],'TPD Assayed'!A:A,'TPD Assayed'!C:C)</f>
        <v>#N/A</v>
      </c>
      <c r="V630"/>
      <c r="Y630"/>
      <c r="Z630"/>
      <c r="AA630"/>
      <c r="AB630"/>
    </row>
    <row r="631" spans="1:28">
      <c r="A631" t="s">
        <v>789</v>
      </c>
      <c r="B631" t="str">
        <f>MID(Table35[[#This Row],[Subject Id]],13,1)</f>
        <v>S</v>
      </c>
      <c r="C631" t="str">
        <f>_xlfn.XLOOKUP(Table35[[#This Row],[Subject Id]],Table2[Subject Id],Table2[Event date])</f>
        <v>2021-06-08</v>
      </c>
      <c r="D631" s="37" t="str">
        <f>_xlfn.XLOOKUP(Table35[[#This Row],[Subject Id]],'T0 Blood'!A:A,'T0 Blood'!I:I)</f>
        <v>041-9009-0</v>
      </c>
      <c r="E631" s="37" t="str">
        <f>_xlfn.XLOOKUP(Table35[[#This Row],[Subject Id]],'T0 Blood'!A:A,'T0 Blood'!H:H)</f>
        <v>2021-06-08</v>
      </c>
      <c r="F631" s="69" t="str">
        <f>_xlfn.XLOOKUP(Table35[[#This Row],[Subject Id]],T0Assayed!D:D,T0Assayed!F:F)</f>
        <v>OH2023_008</v>
      </c>
      <c r="G631" s="39" t="s">
        <v>22</v>
      </c>
      <c r="H631" s="37" t="e">
        <v>#N/A</v>
      </c>
      <c r="I631" s="38" t="str">
        <f>_xlfn.XLOOKUP((CONCATENATE(Table35[[#This Row],[Subject Id]],"-T0")),'In the Lab'!A:A,'In the Lab'!G:G)</f>
        <v>yes</v>
      </c>
      <c r="J631" s="49" t="e">
        <f>_xlfn.XLOOKUP(Table35[[#This Row],[Subject Id]],'T1 Blood'!A:A,'T1 Blood'!I:I)</f>
        <v>#N/A</v>
      </c>
      <c r="K631" s="49" t="e">
        <f>_xlfn.XLOOKUP(Table35[[#This Row],[Subject Id]],'T1 Blood'!A:A,'T1 Blood'!H:H)</f>
        <v>#N/A</v>
      </c>
      <c r="L631" s="49" t="e">
        <f>_xlfn.XLOOKUP(Table35[[#This Row],[Subject Id]],'T1 Assayed'!A:A,'T1 Assayed'!D:D)</f>
        <v>#N/A</v>
      </c>
      <c r="M631" s="49" t="e">
        <v>#N/A</v>
      </c>
      <c r="N631" s="49" t="e">
        <v>#N/A</v>
      </c>
      <c r="O631" s="49" t="e">
        <f>_xlfn.XLOOKUP((CONCATENATE(Table35[[#This Row],[Subject Id]],"-T1")),'In the Lab'!A:A,'In the Lab'!G:G)</f>
        <v>#N/A</v>
      </c>
      <c r="P631" s="42" t="e">
        <f>_xlfn.XLOOKUP(Table35[[#This Row],[Subject Id]],'TPD Blood'!A:A,'TPD Blood'!B:B)</f>
        <v>#N/A</v>
      </c>
      <c r="Q631" s="42" t="e">
        <f>_xlfn.XLOOKUP(Table35[[#This Row],[Subject Id]],'TPD Assayed'!A:A,'TPD Assayed'!C:C)</f>
        <v>#N/A</v>
      </c>
      <c r="V631"/>
      <c r="Y631"/>
      <c r="Z631"/>
      <c r="AA631"/>
      <c r="AB631"/>
    </row>
    <row r="632" spans="1:28">
      <c r="A632" t="s">
        <v>790</v>
      </c>
      <c r="B632" t="str">
        <f>MID(Table35[[#This Row],[Subject Id]],13,1)</f>
        <v>S</v>
      </c>
      <c r="C632" t="str">
        <f>_xlfn.XLOOKUP(Table35[[#This Row],[Subject Id]],Table2[Subject Id],Table2[Event date])</f>
        <v>2021-06-18</v>
      </c>
      <c r="D632" s="37" t="str">
        <f>_xlfn.XLOOKUP(Table35[[#This Row],[Subject Id]],'T0 Blood'!A:A,'T0 Blood'!I:I)</f>
        <v>041-9010-0</v>
      </c>
      <c r="E632" s="37" t="str">
        <f>_xlfn.XLOOKUP(Table35[[#This Row],[Subject Id]],'T0 Blood'!A:A,'T0 Blood'!H:H)</f>
        <v>2021-06-18</v>
      </c>
      <c r="F632" s="69" t="str">
        <f>_xlfn.XLOOKUP(Table35[[#This Row],[Subject Id]],T0Assayed!D:D,T0Assayed!F:F)</f>
        <v>OH2023_011</v>
      </c>
      <c r="G632" s="39" t="s">
        <v>22</v>
      </c>
      <c r="H632" s="37" t="e">
        <v>#N/A</v>
      </c>
      <c r="I632" s="38" t="str">
        <f>_xlfn.XLOOKUP((CONCATENATE(Table35[[#This Row],[Subject Id]],"-T0")),'In the Lab'!A:A,'In the Lab'!G:G)</f>
        <v>yes</v>
      </c>
      <c r="J632" s="49" t="e">
        <f>_xlfn.XLOOKUP(Table35[[#This Row],[Subject Id]],'T1 Blood'!A:A,'T1 Blood'!I:I)</f>
        <v>#N/A</v>
      </c>
      <c r="K632" s="49" t="e">
        <f>_xlfn.XLOOKUP(Table35[[#This Row],[Subject Id]],'T1 Blood'!A:A,'T1 Blood'!H:H)</f>
        <v>#N/A</v>
      </c>
      <c r="L632" s="49" t="e">
        <f>_xlfn.XLOOKUP(Table35[[#This Row],[Subject Id]],'T1 Assayed'!A:A,'T1 Assayed'!D:D)</f>
        <v>#N/A</v>
      </c>
      <c r="M632" s="49" t="e">
        <v>#N/A</v>
      </c>
      <c r="N632" s="49" t="e">
        <v>#N/A</v>
      </c>
      <c r="O632" s="49" t="e">
        <f>_xlfn.XLOOKUP((CONCATENATE(Table35[[#This Row],[Subject Id]],"-T1")),'In the Lab'!A:A,'In the Lab'!G:G)</f>
        <v>#N/A</v>
      </c>
      <c r="P632" s="42" t="e">
        <f>_xlfn.XLOOKUP(Table35[[#This Row],[Subject Id]],'TPD Blood'!A:A,'TPD Blood'!B:B)</f>
        <v>#N/A</v>
      </c>
      <c r="Q632" s="42" t="e">
        <f>_xlfn.XLOOKUP(Table35[[#This Row],[Subject Id]],'TPD Assayed'!A:A,'TPD Assayed'!C:C)</f>
        <v>#N/A</v>
      </c>
      <c r="V632"/>
      <c r="Y632"/>
      <c r="Z632"/>
      <c r="AA632"/>
      <c r="AB632"/>
    </row>
    <row r="633" spans="1:28">
      <c r="A633" t="s">
        <v>791</v>
      </c>
      <c r="B633" t="str">
        <f>MID(Table35[[#This Row],[Subject Id]],13,1)</f>
        <v>S</v>
      </c>
      <c r="C633" t="str">
        <f>_xlfn.XLOOKUP(Table35[[#This Row],[Subject Id]],Table2[Subject Id],Table2[Event date])</f>
        <v>2021-06-09</v>
      </c>
      <c r="D633" s="37" t="str">
        <f>_xlfn.XLOOKUP(Table35[[#This Row],[Subject Id]],'T0 Blood'!A:A,'T0 Blood'!I:I)</f>
        <v>041-9011-0</v>
      </c>
      <c r="E633" s="37" t="str">
        <f>_xlfn.XLOOKUP(Table35[[#This Row],[Subject Id]],'T0 Blood'!A:A,'T0 Blood'!H:H)</f>
        <v>2021-06-09</v>
      </c>
      <c r="F633" s="69" t="str">
        <f>_xlfn.XLOOKUP(Table35[[#This Row],[Subject Id]],T0Assayed!D:D,T0Assayed!F:F)</f>
        <v>OH2023_011</v>
      </c>
      <c r="G633" s="39" t="s">
        <v>22</v>
      </c>
      <c r="H633" s="37" t="e">
        <v>#N/A</v>
      </c>
      <c r="I633" s="38" t="str">
        <f>_xlfn.XLOOKUP((CONCATENATE(Table35[[#This Row],[Subject Id]],"-T0")),'In the Lab'!A:A,'In the Lab'!G:G)</f>
        <v>yes</v>
      </c>
      <c r="J633" s="49" t="e">
        <f>_xlfn.XLOOKUP(Table35[[#This Row],[Subject Id]],'T1 Blood'!A:A,'T1 Blood'!I:I)</f>
        <v>#N/A</v>
      </c>
      <c r="K633" s="49" t="e">
        <f>_xlfn.XLOOKUP(Table35[[#This Row],[Subject Id]],'T1 Blood'!A:A,'T1 Blood'!H:H)</f>
        <v>#N/A</v>
      </c>
      <c r="L633" s="49" t="e">
        <f>_xlfn.XLOOKUP(Table35[[#This Row],[Subject Id]],'T1 Assayed'!A:A,'T1 Assayed'!D:D)</f>
        <v>#N/A</v>
      </c>
      <c r="M633" s="49" t="e">
        <v>#N/A</v>
      </c>
      <c r="N633" s="49" t="e">
        <v>#N/A</v>
      </c>
      <c r="O633" s="49" t="e">
        <f>_xlfn.XLOOKUP((CONCATENATE(Table35[[#This Row],[Subject Id]],"-T1")),'In the Lab'!A:A,'In the Lab'!G:G)</f>
        <v>#N/A</v>
      </c>
      <c r="P633" s="42" t="e">
        <f>_xlfn.XLOOKUP(Table35[[#This Row],[Subject Id]],'TPD Blood'!A:A,'TPD Blood'!B:B)</f>
        <v>#N/A</v>
      </c>
      <c r="Q633" s="42" t="e">
        <f>_xlfn.XLOOKUP(Table35[[#This Row],[Subject Id]],'TPD Assayed'!A:A,'TPD Assayed'!C:C)</f>
        <v>#N/A</v>
      </c>
      <c r="V633"/>
      <c r="Y633"/>
      <c r="Z633"/>
      <c r="AA633"/>
      <c r="AB633"/>
    </row>
    <row r="634" spans="1:28">
      <c r="A634" t="s">
        <v>792</v>
      </c>
      <c r="B634" t="str">
        <f>MID(Table35[[#This Row],[Subject Id]],13,1)</f>
        <v>S</v>
      </c>
      <c r="C634" t="str">
        <f>_xlfn.XLOOKUP(Table35[[#This Row],[Subject Id]],Table2[Subject Id],Table2[Event date])</f>
        <v>2021-06-10</v>
      </c>
      <c r="D634" s="37" t="str">
        <f>_xlfn.XLOOKUP(Table35[[#This Row],[Subject Id]],'T0 Blood'!A:A,'T0 Blood'!I:I)</f>
        <v>041-9012-0</v>
      </c>
      <c r="E634" s="37" t="str">
        <f>_xlfn.XLOOKUP(Table35[[#This Row],[Subject Id]],'T0 Blood'!A:A,'T0 Blood'!H:H)</f>
        <v>2021-06-10</v>
      </c>
      <c r="F634" s="69" t="str">
        <f>_xlfn.XLOOKUP(Table35[[#This Row],[Subject Id]],T0Assayed!D:D,T0Assayed!F:F)</f>
        <v>OH2023_020</v>
      </c>
      <c r="G634" s="39" t="s">
        <v>23</v>
      </c>
      <c r="H634" s="37" t="s">
        <v>622</v>
      </c>
      <c r="I634" s="38" t="str">
        <f>_xlfn.XLOOKUP((CONCATENATE(Table35[[#This Row],[Subject Id]],"-T0")),'In the Lab'!A:A,'In the Lab'!G:G)</f>
        <v>yes</v>
      </c>
      <c r="J634" s="49" t="e">
        <f>_xlfn.XLOOKUP(Table35[[#This Row],[Subject Id]],'T1 Blood'!A:A,'T1 Blood'!I:I)</f>
        <v>#N/A</v>
      </c>
      <c r="K634" s="49" t="e">
        <f>_xlfn.XLOOKUP(Table35[[#This Row],[Subject Id]],'T1 Blood'!A:A,'T1 Blood'!H:H)</f>
        <v>#N/A</v>
      </c>
      <c r="L634" s="49" t="e">
        <f>_xlfn.XLOOKUP(Table35[[#This Row],[Subject Id]],'T1 Assayed'!A:A,'T1 Assayed'!D:D)</f>
        <v>#N/A</v>
      </c>
      <c r="M634" s="49" t="e">
        <v>#N/A</v>
      </c>
      <c r="N634" s="49" t="e">
        <v>#N/A</v>
      </c>
      <c r="O634" s="49" t="e">
        <f>_xlfn.XLOOKUP((CONCATENATE(Table35[[#This Row],[Subject Id]],"-T1")),'In the Lab'!A:A,'In the Lab'!G:G)</f>
        <v>#N/A</v>
      </c>
      <c r="P634" s="42" t="e">
        <f>_xlfn.XLOOKUP(Table35[[#This Row],[Subject Id]],'TPD Blood'!A:A,'TPD Blood'!B:B)</f>
        <v>#N/A</v>
      </c>
      <c r="Q634" s="42" t="e">
        <f>_xlfn.XLOOKUP(Table35[[#This Row],[Subject Id]],'TPD Assayed'!A:A,'TPD Assayed'!C:C)</f>
        <v>#N/A</v>
      </c>
      <c r="V634"/>
      <c r="Y634"/>
      <c r="Z634"/>
      <c r="AA634"/>
      <c r="AB634"/>
    </row>
    <row r="635" spans="1:28">
      <c r="A635" t="s">
        <v>793</v>
      </c>
      <c r="B635" t="str">
        <f>MID(Table35[[#This Row],[Subject Id]],13,1)</f>
        <v>S</v>
      </c>
      <c r="C635" t="str">
        <f>_xlfn.XLOOKUP(Table35[[#This Row],[Subject Id]],Table2[Subject Id],Table2[Event date])</f>
        <v>2021-06-11</v>
      </c>
      <c r="D635" s="37" t="str">
        <f>_xlfn.XLOOKUP(Table35[[#This Row],[Subject Id]],'T0 Blood'!A:A,'T0 Blood'!I:I)</f>
        <v>041-9013-0</v>
      </c>
      <c r="E635" s="37" t="str">
        <f>_xlfn.XLOOKUP(Table35[[#This Row],[Subject Id]],'T0 Blood'!A:A,'T0 Blood'!H:H)</f>
        <v>2021-07-11</v>
      </c>
      <c r="F635" s="69" t="str">
        <f>_xlfn.XLOOKUP(Table35[[#This Row],[Subject Id]],T0Assayed!D:D,T0Assayed!F:F)</f>
        <v>OH2023_011</v>
      </c>
      <c r="G635" s="39" t="s">
        <v>22</v>
      </c>
      <c r="H635" s="37" t="e">
        <v>#N/A</v>
      </c>
      <c r="I635" s="38" t="str">
        <f>_xlfn.XLOOKUP((CONCATENATE(Table35[[#This Row],[Subject Id]],"-T0")),'In the Lab'!A:A,'In the Lab'!G:G)</f>
        <v>yes</v>
      </c>
      <c r="J635" s="49" t="e">
        <f>_xlfn.XLOOKUP(Table35[[#This Row],[Subject Id]],'T1 Blood'!A:A,'T1 Blood'!I:I)</f>
        <v>#N/A</v>
      </c>
      <c r="K635" s="49" t="e">
        <f>_xlfn.XLOOKUP(Table35[[#This Row],[Subject Id]],'T1 Blood'!A:A,'T1 Blood'!H:H)</f>
        <v>#N/A</v>
      </c>
      <c r="L635" s="49" t="e">
        <f>_xlfn.XLOOKUP(Table35[[#This Row],[Subject Id]],'T1 Assayed'!A:A,'T1 Assayed'!D:D)</f>
        <v>#N/A</v>
      </c>
      <c r="M635" s="49" t="e">
        <v>#N/A</v>
      </c>
      <c r="N635" s="49" t="e">
        <v>#N/A</v>
      </c>
      <c r="O635" s="49" t="e">
        <f>_xlfn.XLOOKUP((CONCATENATE(Table35[[#This Row],[Subject Id]],"-T1")),'In the Lab'!A:A,'In the Lab'!G:G)</f>
        <v>#N/A</v>
      </c>
      <c r="P635" s="42" t="e">
        <f>_xlfn.XLOOKUP(Table35[[#This Row],[Subject Id]],'TPD Blood'!A:A,'TPD Blood'!B:B)</f>
        <v>#N/A</v>
      </c>
      <c r="Q635" s="42" t="e">
        <f>_xlfn.XLOOKUP(Table35[[#This Row],[Subject Id]],'TPD Assayed'!A:A,'TPD Assayed'!C:C)</f>
        <v>#N/A</v>
      </c>
      <c r="V635"/>
      <c r="Y635"/>
      <c r="Z635"/>
      <c r="AA635"/>
      <c r="AB635"/>
    </row>
    <row r="636" spans="1:28">
      <c r="A636" t="s">
        <v>794</v>
      </c>
      <c r="B636" t="str">
        <f>MID(Table35[[#This Row],[Subject Id]],13,1)</f>
        <v>S</v>
      </c>
      <c r="C636" t="str">
        <f>_xlfn.XLOOKUP(Table35[[#This Row],[Subject Id]],Table2[Subject Id],Table2[Event date])</f>
        <v>2021-06-25</v>
      </c>
      <c r="D636" s="37" t="str">
        <f>_xlfn.XLOOKUP(Table35[[#This Row],[Subject Id]],'T0 Blood'!A:A,'T0 Blood'!I:I)</f>
        <v>041-9014-0</v>
      </c>
      <c r="E636" s="37" t="str">
        <f>_xlfn.XLOOKUP(Table35[[#This Row],[Subject Id]],'T0 Blood'!A:A,'T0 Blood'!H:H)</f>
        <v>2021-06-25</v>
      </c>
      <c r="F636" s="69" t="str">
        <f>_xlfn.XLOOKUP(Table35[[#This Row],[Subject Id]],T0Assayed!D:D,T0Assayed!F:F)</f>
        <v>OH2023_011</v>
      </c>
      <c r="G636" s="39" t="s">
        <v>22</v>
      </c>
      <c r="H636" s="37" t="e">
        <v>#N/A</v>
      </c>
      <c r="I636" s="38" t="str">
        <f>_xlfn.XLOOKUP((CONCATENATE(Table35[[#This Row],[Subject Id]],"-T0")),'In the Lab'!A:A,'In the Lab'!G:G)</f>
        <v>yes</v>
      </c>
      <c r="J636" s="49" t="e">
        <f>_xlfn.XLOOKUP(Table35[[#This Row],[Subject Id]],'T1 Blood'!A:A,'T1 Blood'!I:I)</f>
        <v>#N/A</v>
      </c>
      <c r="K636" s="49" t="e">
        <f>_xlfn.XLOOKUP(Table35[[#This Row],[Subject Id]],'T1 Blood'!A:A,'T1 Blood'!H:H)</f>
        <v>#N/A</v>
      </c>
      <c r="L636" s="49" t="e">
        <f>_xlfn.XLOOKUP(Table35[[#This Row],[Subject Id]],'T1 Assayed'!A:A,'T1 Assayed'!D:D)</f>
        <v>#N/A</v>
      </c>
      <c r="M636" s="49" t="e">
        <v>#N/A</v>
      </c>
      <c r="N636" s="49" t="e">
        <v>#N/A</v>
      </c>
      <c r="O636" s="49" t="e">
        <f>_xlfn.XLOOKUP((CONCATENATE(Table35[[#This Row],[Subject Id]],"-T1")),'In the Lab'!A:A,'In the Lab'!G:G)</f>
        <v>#N/A</v>
      </c>
      <c r="P636" s="42" t="e">
        <f>_xlfn.XLOOKUP(Table35[[#This Row],[Subject Id]],'TPD Blood'!A:A,'TPD Blood'!B:B)</f>
        <v>#N/A</v>
      </c>
      <c r="Q636" s="42" t="e">
        <f>_xlfn.XLOOKUP(Table35[[#This Row],[Subject Id]],'TPD Assayed'!A:A,'TPD Assayed'!C:C)</f>
        <v>#N/A</v>
      </c>
      <c r="V636"/>
      <c r="Y636"/>
      <c r="Z636"/>
      <c r="AA636"/>
      <c r="AB636"/>
    </row>
    <row r="637" spans="1:28">
      <c r="A637" t="s">
        <v>795</v>
      </c>
      <c r="B637" t="str">
        <f>MID(Table35[[#This Row],[Subject Id]],13,1)</f>
        <v>S</v>
      </c>
      <c r="C637" t="str">
        <f>_xlfn.XLOOKUP(Table35[[#This Row],[Subject Id]],Table2[Subject Id],Table2[Event date])</f>
        <v>2021-07-15</v>
      </c>
      <c r="D637" s="37" t="str">
        <f>_xlfn.XLOOKUP(Table35[[#This Row],[Subject Id]],'T0 Blood'!A:A,'T0 Blood'!I:I)</f>
        <v>041-9015-0</v>
      </c>
      <c r="E637" s="37" t="str">
        <f>_xlfn.XLOOKUP(Table35[[#This Row],[Subject Id]],'T0 Blood'!A:A,'T0 Blood'!H:H)</f>
        <v>2021-07-15</v>
      </c>
      <c r="F637" s="69" t="str">
        <f>_xlfn.XLOOKUP(Table35[[#This Row],[Subject Id]],T0Assayed!D:D,T0Assayed!F:F)</f>
        <v>OH2023_011</v>
      </c>
      <c r="G637" s="39" t="s">
        <v>22</v>
      </c>
      <c r="H637" s="37" t="e">
        <v>#N/A</v>
      </c>
      <c r="I637" s="38" t="str">
        <f>_xlfn.XLOOKUP((CONCATENATE(Table35[[#This Row],[Subject Id]],"-T0")),'In the Lab'!A:A,'In the Lab'!G:G)</f>
        <v>yes</v>
      </c>
      <c r="J637" s="49" t="e">
        <f>_xlfn.XLOOKUP(Table35[[#This Row],[Subject Id]],'T1 Blood'!A:A,'T1 Blood'!I:I)</f>
        <v>#N/A</v>
      </c>
      <c r="K637" s="49" t="e">
        <f>_xlfn.XLOOKUP(Table35[[#This Row],[Subject Id]],'T1 Blood'!A:A,'T1 Blood'!H:H)</f>
        <v>#N/A</v>
      </c>
      <c r="L637" s="49" t="e">
        <f>_xlfn.XLOOKUP(Table35[[#This Row],[Subject Id]],'T1 Assayed'!A:A,'T1 Assayed'!D:D)</f>
        <v>#N/A</v>
      </c>
      <c r="M637" s="49" t="e">
        <v>#N/A</v>
      </c>
      <c r="N637" s="49" t="e">
        <v>#N/A</v>
      </c>
      <c r="O637" s="49" t="e">
        <f>_xlfn.XLOOKUP((CONCATENATE(Table35[[#This Row],[Subject Id]],"-T1")),'In the Lab'!A:A,'In the Lab'!G:G)</f>
        <v>#N/A</v>
      </c>
      <c r="P637" s="42" t="e">
        <f>_xlfn.XLOOKUP(Table35[[#This Row],[Subject Id]],'TPD Blood'!A:A,'TPD Blood'!B:B)</f>
        <v>#N/A</v>
      </c>
      <c r="Q637" s="42" t="e">
        <f>_xlfn.XLOOKUP(Table35[[#This Row],[Subject Id]],'TPD Assayed'!A:A,'TPD Assayed'!C:C)</f>
        <v>#N/A</v>
      </c>
      <c r="V637"/>
      <c r="Y637"/>
      <c r="Z637"/>
      <c r="AA637"/>
      <c r="AB637"/>
    </row>
    <row r="638" spans="1:28">
      <c r="A638" t="s">
        <v>796</v>
      </c>
      <c r="B638" t="str">
        <f>MID(Table35[[#This Row],[Subject Id]],13,1)</f>
        <v>S</v>
      </c>
      <c r="C638" t="str">
        <f>_xlfn.XLOOKUP(Table35[[#This Row],[Subject Id]],Table2[Subject Id],Table2[Event date])</f>
        <v>2021-08-24</v>
      </c>
      <c r="D638" s="37" t="str">
        <f>_xlfn.XLOOKUP(Table35[[#This Row],[Subject Id]],'T0 Blood'!A:A,'T0 Blood'!I:I)</f>
        <v>041-9016-0</v>
      </c>
      <c r="E638" s="37" t="str">
        <f>_xlfn.XLOOKUP(Table35[[#This Row],[Subject Id]],'T0 Blood'!A:A,'T0 Blood'!H:H)</f>
        <v>2021-08-24</v>
      </c>
      <c r="F638" s="69" t="str">
        <f>_xlfn.XLOOKUP(Table35[[#This Row],[Subject Id]],T0Assayed!D:D,T0Assayed!F:F)</f>
        <v>OH2023_011</v>
      </c>
      <c r="G638" s="39" t="s">
        <v>22</v>
      </c>
      <c r="H638" s="37" t="e">
        <v>#N/A</v>
      </c>
      <c r="I638" s="38" t="str">
        <f>_xlfn.XLOOKUP((CONCATENATE(Table35[[#This Row],[Subject Id]],"-T0")),'In the Lab'!A:A,'In the Lab'!G:G)</f>
        <v>yes</v>
      </c>
      <c r="J638" s="49" t="e">
        <f>_xlfn.XLOOKUP(Table35[[#This Row],[Subject Id]],'T1 Blood'!A:A,'T1 Blood'!I:I)</f>
        <v>#N/A</v>
      </c>
      <c r="K638" s="49" t="e">
        <f>_xlfn.XLOOKUP(Table35[[#This Row],[Subject Id]],'T1 Blood'!A:A,'T1 Blood'!H:H)</f>
        <v>#N/A</v>
      </c>
      <c r="L638" s="49" t="e">
        <f>_xlfn.XLOOKUP(Table35[[#This Row],[Subject Id]],'T1 Assayed'!A:A,'T1 Assayed'!D:D)</f>
        <v>#N/A</v>
      </c>
      <c r="M638" s="49" t="e">
        <v>#N/A</v>
      </c>
      <c r="N638" s="49" t="e">
        <v>#N/A</v>
      </c>
      <c r="O638" s="49" t="e">
        <f>_xlfn.XLOOKUP((CONCATENATE(Table35[[#This Row],[Subject Id]],"-T1")),'In the Lab'!A:A,'In the Lab'!G:G)</f>
        <v>#N/A</v>
      </c>
      <c r="P638" s="42" t="e">
        <f>_xlfn.XLOOKUP(Table35[[#This Row],[Subject Id]],'TPD Blood'!A:A,'TPD Blood'!B:B)</f>
        <v>#N/A</v>
      </c>
      <c r="Q638" s="42" t="e">
        <f>_xlfn.XLOOKUP(Table35[[#This Row],[Subject Id]],'TPD Assayed'!A:A,'TPD Assayed'!C:C)</f>
        <v>#N/A</v>
      </c>
      <c r="V638"/>
      <c r="Y638"/>
      <c r="Z638"/>
      <c r="AA638"/>
      <c r="AB638"/>
    </row>
    <row r="639" spans="1:28">
      <c r="A639" t="s">
        <v>797</v>
      </c>
      <c r="B639" t="str">
        <f>MID(Table35[[#This Row],[Subject Id]],13,1)</f>
        <v>S</v>
      </c>
      <c r="C639" t="str">
        <f>_xlfn.XLOOKUP(Table35[[#This Row],[Subject Id]],Table2[Subject Id],Table2[Event date])</f>
        <v>2021-09-03</v>
      </c>
      <c r="D639" s="37" t="str">
        <f>_xlfn.XLOOKUP(Table35[[#This Row],[Subject Id]],'T0 Blood'!A:A,'T0 Blood'!I:I)</f>
        <v>041-9017-0</v>
      </c>
      <c r="E639" s="37" t="str">
        <f>_xlfn.XLOOKUP(Table35[[#This Row],[Subject Id]],'T0 Blood'!A:A,'T0 Blood'!H:H)</f>
        <v>2021-09-03</v>
      </c>
      <c r="F639" s="69" t="str">
        <f>_xlfn.XLOOKUP(Table35[[#This Row],[Subject Id]],T0Assayed!D:D,T0Assayed!F:F)</f>
        <v>OH2023_011</v>
      </c>
      <c r="G639" s="39" t="s">
        <v>22</v>
      </c>
      <c r="H639" s="37" t="e">
        <v>#N/A</v>
      </c>
      <c r="I639" s="38" t="str">
        <f>_xlfn.XLOOKUP((CONCATENATE(Table35[[#This Row],[Subject Id]],"-T0")),'In the Lab'!A:A,'In the Lab'!G:G)</f>
        <v>yes</v>
      </c>
      <c r="J639" s="49" t="e">
        <f>_xlfn.XLOOKUP(Table35[[#This Row],[Subject Id]],'T1 Blood'!A:A,'T1 Blood'!I:I)</f>
        <v>#N/A</v>
      </c>
      <c r="K639" s="49" t="e">
        <f>_xlfn.XLOOKUP(Table35[[#This Row],[Subject Id]],'T1 Blood'!A:A,'T1 Blood'!H:H)</f>
        <v>#N/A</v>
      </c>
      <c r="L639" s="49" t="e">
        <f>_xlfn.XLOOKUP(Table35[[#This Row],[Subject Id]],'T1 Assayed'!A:A,'T1 Assayed'!D:D)</f>
        <v>#N/A</v>
      </c>
      <c r="M639" s="49" t="e">
        <v>#N/A</v>
      </c>
      <c r="N639" s="49" t="e">
        <v>#N/A</v>
      </c>
      <c r="O639" s="49" t="e">
        <f>_xlfn.XLOOKUP((CONCATENATE(Table35[[#This Row],[Subject Id]],"-T1")),'In the Lab'!A:A,'In the Lab'!G:G)</f>
        <v>#N/A</v>
      </c>
      <c r="P639" s="42" t="e">
        <f>_xlfn.XLOOKUP(Table35[[#This Row],[Subject Id]],'TPD Blood'!A:A,'TPD Blood'!B:B)</f>
        <v>#N/A</v>
      </c>
      <c r="Q639" s="42" t="e">
        <f>_xlfn.XLOOKUP(Table35[[#This Row],[Subject Id]],'TPD Assayed'!A:A,'TPD Assayed'!C:C)</f>
        <v>#N/A</v>
      </c>
      <c r="V639"/>
      <c r="Y639"/>
      <c r="Z639"/>
      <c r="AA639"/>
      <c r="AB639"/>
    </row>
    <row r="640" spans="1:28">
      <c r="A640" t="s">
        <v>798</v>
      </c>
      <c r="B640" t="str">
        <f>MID(Table35[[#This Row],[Subject Id]],13,1)</f>
        <v>S</v>
      </c>
      <c r="C640" t="str">
        <f>_xlfn.XLOOKUP(Table35[[#This Row],[Subject Id]],Table2[Subject Id],Table2[Event date])</f>
        <v>2021-08-30</v>
      </c>
      <c r="D640" s="37" t="str">
        <f>_xlfn.XLOOKUP(Table35[[#This Row],[Subject Id]],'T0 Blood'!A:A,'T0 Blood'!I:I)</f>
        <v>041-9018-0</v>
      </c>
      <c r="E640" s="37" t="str">
        <f>_xlfn.XLOOKUP(Table35[[#This Row],[Subject Id]],'T0 Blood'!A:A,'T0 Blood'!H:H)</f>
        <v>2021-08-30</v>
      </c>
      <c r="F640" s="69" t="str">
        <f>_xlfn.XLOOKUP(Table35[[#This Row],[Subject Id]],T0Assayed!D:D,T0Assayed!F:F)</f>
        <v>OH2023_011</v>
      </c>
      <c r="G640" s="39" t="s">
        <v>22</v>
      </c>
      <c r="H640" s="37" t="e">
        <v>#N/A</v>
      </c>
      <c r="I640" s="38" t="str">
        <f>_xlfn.XLOOKUP((CONCATENATE(Table35[[#This Row],[Subject Id]],"-T0")),'In the Lab'!A:A,'In the Lab'!G:G)</f>
        <v>yes</v>
      </c>
      <c r="J640" s="49" t="e">
        <f>_xlfn.XLOOKUP(Table35[[#This Row],[Subject Id]],'T1 Blood'!A:A,'T1 Blood'!I:I)</f>
        <v>#N/A</v>
      </c>
      <c r="K640" s="49" t="e">
        <f>_xlfn.XLOOKUP(Table35[[#This Row],[Subject Id]],'T1 Blood'!A:A,'T1 Blood'!H:H)</f>
        <v>#N/A</v>
      </c>
      <c r="L640" s="49" t="e">
        <f>_xlfn.XLOOKUP(Table35[[#This Row],[Subject Id]],'T1 Assayed'!A:A,'T1 Assayed'!D:D)</f>
        <v>#N/A</v>
      </c>
      <c r="M640" s="49" t="e">
        <v>#N/A</v>
      </c>
      <c r="N640" s="49" t="e">
        <v>#N/A</v>
      </c>
      <c r="O640" s="49" t="e">
        <f>_xlfn.XLOOKUP((CONCATENATE(Table35[[#This Row],[Subject Id]],"-T1")),'In the Lab'!A:A,'In the Lab'!G:G)</f>
        <v>#N/A</v>
      </c>
      <c r="P640" s="42" t="e">
        <f>_xlfn.XLOOKUP(Table35[[#This Row],[Subject Id]],'TPD Blood'!A:A,'TPD Blood'!B:B)</f>
        <v>#N/A</v>
      </c>
      <c r="Q640" s="42" t="e">
        <f>_xlfn.XLOOKUP(Table35[[#This Row],[Subject Id]],'TPD Assayed'!A:A,'TPD Assayed'!C:C)</f>
        <v>#N/A</v>
      </c>
      <c r="V640"/>
      <c r="Y640"/>
      <c r="Z640"/>
      <c r="AA640"/>
      <c r="AB640"/>
    </row>
    <row r="641" spans="1:28">
      <c r="A641" t="s">
        <v>799</v>
      </c>
      <c r="B641" t="str">
        <f>MID(Table35[[#This Row],[Subject Id]],13,1)</f>
        <v>S</v>
      </c>
      <c r="C641" t="str">
        <f>_xlfn.XLOOKUP(Table35[[#This Row],[Subject Id]],Table2[Subject Id],Table2[Event date])</f>
        <v>2021-12-15</v>
      </c>
      <c r="D641" s="37" t="str">
        <f>_xlfn.XLOOKUP(Table35[[#This Row],[Subject Id]],'T0 Blood'!A:A,'T0 Blood'!I:I)</f>
        <v>041-9019-0</v>
      </c>
      <c r="E641" s="37" t="str">
        <f>_xlfn.XLOOKUP(Table35[[#This Row],[Subject Id]],'T0 Blood'!A:A,'T0 Blood'!H:H)</f>
        <v>2021-12-15</v>
      </c>
      <c r="F641" s="69" t="str">
        <f>_xlfn.XLOOKUP(Table35[[#This Row],[Subject Id]],T0Assayed!D:D,T0Assayed!F:F)</f>
        <v>OH2023_011</v>
      </c>
      <c r="G641" s="39" t="s">
        <v>22</v>
      </c>
      <c r="H641" s="37" t="e">
        <v>#N/A</v>
      </c>
      <c r="I641" s="38" t="str">
        <f>_xlfn.XLOOKUP((CONCATENATE(Table35[[#This Row],[Subject Id]],"-T0")),'In the Lab'!A:A,'In the Lab'!G:G)</f>
        <v>yes</v>
      </c>
      <c r="J641" s="49" t="e">
        <f>_xlfn.XLOOKUP(Table35[[#This Row],[Subject Id]],'T1 Blood'!A:A,'T1 Blood'!I:I)</f>
        <v>#N/A</v>
      </c>
      <c r="K641" s="49" t="e">
        <f>_xlfn.XLOOKUP(Table35[[#This Row],[Subject Id]],'T1 Blood'!A:A,'T1 Blood'!H:H)</f>
        <v>#N/A</v>
      </c>
      <c r="L641" s="49" t="e">
        <f>_xlfn.XLOOKUP(Table35[[#This Row],[Subject Id]],'T1 Assayed'!A:A,'T1 Assayed'!D:D)</f>
        <v>#N/A</v>
      </c>
      <c r="M641" s="49" t="e">
        <v>#N/A</v>
      </c>
      <c r="N641" s="49" t="e">
        <v>#N/A</v>
      </c>
      <c r="O641" s="49" t="e">
        <f>_xlfn.XLOOKUP((CONCATENATE(Table35[[#This Row],[Subject Id]],"-T1")),'In the Lab'!A:A,'In the Lab'!G:G)</f>
        <v>#N/A</v>
      </c>
      <c r="P641" s="42" t="e">
        <f>_xlfn.XLOOKUP(Table35[[#This Row],[Subject Id]],'TPD Blood'!A:A,'TPD Blood'!B:B)</f>
        <v>#N/A</v>
      </c>
      <c r="Q641" s="42" t="e">
        <f>_xlfn.XLOOKUP(Table35[[#This Row],[Subject Id]],'TPD Assayed'!A:A,'TPD Assayed'!C:C)</f>
        <v>#N/A</v>
      </c>
      <c r="V641"/>
      <c r="Y641"/>
      <c r="Z641"/>
      <c r="AA641"/>
      <c r="AB641"/>
    </row>
    <row r="642" spans="1:28">
      <c r="A642" t="s">
        <v>800</v>
      </c>
      <c r="B642" t="str">
        <f>MID(Table35[[#This Row],[Subject Id]],13,1)</f>
        <v>S</v>
      </c>
      <c r="C642" t="str">
        <f>_xlfn.XLOOKUP(Table35[[#This Row],[Subject Id]],Table2[Subject Id],Table2[Event date])</f>
        <v>2021-09-28</v>
      </c>
      <c r="D642" s="37" t="str">
        <f>_xlfn.XLOOKUP(Table35[[#This Row],[Subject Id]],'T0 Blood'!A:A,'T0 Blood'!I:I)</f>
        <v>041-9020-0</v>
      </c>
      <c r="E642" s="37" t="str">
        <f>_xlfn.XLOOKUP(Table35[[#This Row],[Subject Id]],'T0 Blood'!A:A,'T0 Blood'!H:H)</f>
        <v>2021-09-28</v>
      </c>
      <c r="F642" s="69" t="str">
        <f>_xlfn.XLOOKUP(Table35[[#This Row],[Subject Id]],T0Assayed!D:D,T0Assayed!F:F)</f>
        <v>OH2023_011</v>
      </c>
      <c r="G642" s="39" t="s">
        <v>22</v>
      </c>
      <c r="H642" s="37" t="e">
        <v>#N/A</v>
      </c>
      <c r="I642" s="38" t="str">
        <f>_xlfn.XLOOKUP((CONCATENATE(Table35[[#This Row],[Subject Id]],"-T0")),'In the Lab'!A:A,'In the Lab'!G:G)</f>
        <v>yes</v>
      </c>
      <c r="J642" s="49" t="e">
        <f>_xlfn.XLOOKUP(Table35[[#This Row],[Subject Id]],'T1 Blood'!A:A,'T1 Blood'!I:I)</f>
        <v>#N/A</v>
      </c>
      <c r="K642" s="49" t="e">
        <f>_xlfn.XLOOKUP(Table35[[#This Row],[Subject Id]],'T1 Blood'!A:A,'T1 Blood'!H:H)</f>
        <v>#N/A</v>
      </c>
      <c r="L642" s="49" t="e">
        <f>_xlfn.XLOOKUP(Table35[[#This Row],[Subject Id]],'T1 Assayed'!A:A,'T1 Assayed'!D:D)</f>
        <v>#N/A</v>
      </c>
      <c r="M642" s="49" t="e">
        <v>#N/A</v>
      </c>
      <c r="N642" s="49" t="e">
        <v>#N/A</v>
      </c>
      <c r="O642" s="49" t="e">
        <f>_xlfn.XLOOKUP((CONCATENATE(Table35[[#This Row],[Subject Id]],"-T1")),'In the Lab'!A:A,'In the Lab'!G:G)</f>
        <v>#N/A</v>
      </c>
      <c r="P642" s="42" t="e">
        <f>_xlfn.XLOOKUP(Table35[[#This Row],[Subject Id]],'TPD Blood'!A:A,'TPD Blood'!B:B)</f>
        <v>#N/A</v>
      </c>
      <c r="Q642" s="42" t="e">
        <f>_xlfn.XLOOKUP(Table35[[#This Row],[Subject Id]],'TPD Assayed'!A:A,'TPD Assayed'!C:C)</f>
        <v>#N/A</v>
      </c>
      <c r="V642"/>
      <c r="Y642"/>
      <c r="Z642"/>
      <c r="AA642"/>
      <c r="AB642"/>
    </row>
    <row r="643" spans="1:28">
      <c r="A643" t="s">
        <v>801</v>
      </c>
      <c r="B643" t="str">
        <f>MID(Table35[[#This Row],[Subject Id]],13,1)</f>
        <v>S</v>
      </c>
      <c r="C643" t="str">
        <f>_xlfn.XLOOKUP(Table35[[#This Row],[Subject Id]],Table2[Subject Id],Table2[Event date])</f>
        <v>2021-09-23</v>
      </c>
      <c r="D643" s="37" t="str">
        <f>_xlfn.XLOOKUP(Table35[[#This Row],[Subject Id]],'T0 Blood'!A:A,'T0 Blood'!I:I)</f>
        <v>041-9021-0</v>
      </c>
      <c r="E643" s="37" t="str">
        <f>_xlfn.XLOOKUP(Table35[[#This Row],[Subject Id]],'T0 Blood'!A:A,'T0 Blood'!H:H)</f>
        <v>2021-09-23</v>
      </c>
      <c r="F643" s="69" t="str">
        <f>_xlfn.XLOOKUP(Table35[[#This Row],[Subject Id]],T0Assayed!D:D,T0Assayed!F:F)</f>
        <v>OH2023_011</v>
      </c>
      <c r="G643" s="39" t="s">
        <v>22</v>
      </c>
      <c r="H643" s="37" t="e">
        <v>#N/A</v>
      </c>
      <c r="I643" s="38" t="str">
        <f>_xlfn.XLOOKUP((CONCATENATE(Table35[[#This Row],[Subject Id]],"-T0")),'In the Lab'!A:A,'In the Lab'!G:G)</f>
        <v>yes</v>
      </c>
      <c r="J643" s="49" t="e">
        <f>_xlfn.XLOOKUP(Table35[[#This Row],[Subject Id]],'T1 Blood'!A:A,'T1 Blood'!I:I)</f>
        <v>#N/A</v>
      </c>
      <c r="K643" s="49" t="e">
        <f>_xlfn.XLOOKUP(Table35[[#This Row],[Subject Id]],'T1 Blood'!A:A,'T1 Blood'!H:H)</f>
        <v>#N/A</v>
      </c>
      <c r="L643" s="49" t="e">
        <f>_xlfn.XLOOKUP(Table35[[#This Row],[Subject Id]],'T1 Assayed'!A:A,'T1 Assayed'!D:D)</f>
        <v>#N/A</v>
      </c>
      <c r="M643" s="49" t="e">
        <v>#N/A</v>
      </c>
      <c r="N643" s="49" t="e">
        <v>#N/A</v>
      </c>
      <c r="O643" s="49" t="e">
        <f>_xlfn.XLOOKUP((CONCATENATE(Table35[[#This Row],[Subject Id]],"-T1")),'In the Lab'!A:A,'In the Lab'!G:G)</f>
        <v>#N/A</v>
      </c>
      <c r="P643" s="42" t="e">
        <f>_xlfn.XLOOKUP(Table35[[#This Row],[Subject Id]],'TPD Blood'!A:A,'TPD Blood'!B:B)</f>
        <v>#N/A</v>
      </c>
      <c r="Q643" s="42" t="e">
        <f>_xlfn.XLOOKUP(Table35[[#This Row],[Subject Id]],'TPD Assayed'!A:A,'TPD Assayed'!C:C)</f>
        <v>#N/A</v>
      </c>
      <c r="V643"/>
      <c r="Y643"/>
      <c r="Z643"/>
      <c r="AA643"/>
      <c r="AB643"/>
    </row>
    <row r="644" spans="1:28">
      <c r="A644" t="s">
        <v>802</v>
      </c>
      <c r="B644" t="str">
        <f>MID(Table35[[#This Row],[Subject Id]],13,1)</f>
        <v>S</v>
      </c>
      <c r="C644" t="str">
        <f>_xlfn.XLOOKUP(Table35[[#This Row],[Subject Id]],Table2[Subject Id],Table2[Event date])</f>
        <v>2021-10-19</v>
      </c>
      <c r="D644" s="37" t="str">
        <f>_xlfn.XLOOKUP(Table35[[#This Row],[Subject Id]],'T0 Blood'!A:A,'T0 Blood'!I:I)</f>
        <v>041-9022-0</v>
      </c>
      <c r="E644" s="37" t="str">
        <f>_xlfn.XLOOKUP(Table35[[#This Row],[Subject Id]],'T0 Blood'!A:A,'T0 Blood'!H:H)</f>
        <v>2021-10-19</v>
      </c>
      <c r="F644" s="69" t="str">
        <f>_xlfn.XLOOKUP(Table35[[#This Row],[Subject Id]],T0Assayed!D:D,T0Assayed!F:F)</f>
        <v>OH2023_011</v>
      </c>
      <c r="G644" s="39" t="s">
        <v>22</v>
      </c>
      <c r="H644" s="37" t="e">
        <v>#N/A</v>
      </c>
      <c r="I644" s="38" t="str">
        <f>_xlfn.XLOOKUP((CONCATENATE(Table35[[#This Row],[Subject Id]],"-T0")),'In the Lab'!A:A,'In the Lab'!G:G)</f>
        <v>yes</v>
      </c>
      <c r="J644" s="49" t="e">
        <f>_xlfn.XLOOKUP(Table35[[#This Row],[Subject Id]],'T1 Blood'!A:A,'T1 Blood'!I:I)</f>
        <v>#N/A</v>
      </c>
      <c r="K644" s="49" t="e">
        <f>_xlfn.XLOOKUP(Table35[[#This Row],[Subject Id]],'T1 Blood'!A:A,'T1 Blood'!H:H)</f>
        <v>#N/A</v>
      </c>
      <c r="L644" s="49" t="e">
        <f>_xlfn.XLOOKUP(Table35[[#This Row],[Subject Id]],'T1 Assayed'!A:A,'T1 Assayed'!D:D)</f>
        <v>#N/A</v>
      </c>
      <c r="M644" s="49" t="e">
        <v>#N/A</v>
      </c>
      <c r="N644" s="49" t="e">
        <v>#N/A</v>
      </c>
      <c r="O644" s="49" t="e">
        <f>_xlfn.XLOOKUP((CONCATENATE(Table35[[#This Row],[Subject Id]],"-T1")),'In the Lab'!A:A,'In the Lab'!G:G)</f>
        <v>#N/A</v>
      </c>
      <c r="P644" s="42" t="e">
        <f>_xlfn.XLOOKUP(Table35[[#This Row],[Subject Id]],'TPD Blood'!A:A,'TPD Blood'!B:B)</f>
        <v>#N/A</v>
      </c>
      <c r="Q644" s="42" t="e">
        <f>_xlfn.XLOOKUP(Table35[[#This Row],[Subject Id]],'TPD Assayed'!A:A,'TPD Assayed'!C:C)</f>
        <v>#N/A</v>
      </c>
      <c r="V644"/>
      <c r="Y644"/>
      <c r="Z644"/>
      <c r="AA644"/>
      <c r="AB644"/>
    </row>
    <row r="645" spans="1:28">
      <c r="A645" t="s">
        <v>803</v>
      </c>
      <c r="B645" t="str">
        <f>MID(Table35[[#This Row],[Subject Id]],13,1)</f>
        <v>S</v>
      </c>
      <c r="C645" t="str">
        <f>_xlfn.XLOOKUP(Table35[[#This Row],[Subject Id]],Table2[Subject Id],Table2[Event date])</f>
        <v>2021-10-07</v>
      </c>
      <c r="D645" s="37" t="str">
        <f>_xlfn.XLOOKUP(Table35[[#This Row],[Subject Id]],'T0 Blood'!A:A,'T0 Blood'!I:I)</f>
        <v>041-9023-0</v>
      </c>
      <c r="E645" s="37" t="str">
        <f>_xlfn.XLOOKUP(Table35[[#This Row],[Subject Id]],'T0 Blood'!A:A,'T0 Blood'!H:H)</f>
        <v>2021-10-07</v>
      </c>
      <c r="F645" s="69" t="str">
        <f>_xlfn.XLOOKUP(Table35[[#This Row],[Subject Id]],T0Assayed!D:D,T0Assayed!F:F)</f>
        <v>OH2023_011</v>
      </c>
      <c r="G645" s="39" t="s">
        <v>22</v>
      </c>
      <c r="H645" s="37" t="e">
        <v>#N/A</v>
      </c>
      <c r="I645" s="38" t="str">
        <f>_xlfn.XLOOKUP((CONCATENATE(Table35[[#This Row],[Subject Id]],"-T0")),'In the Lab'!A:A,'In the Lab'!G:G)</f>
        <v>yes</v>
      </c>
      <c r="J645" s="49" t="e">
        <f>_xlfn.XLOOKUP(Table35[[#This Row],[Subject Id]],'T1 Blood'!A:A,'T1 Blood'!I:I)</f>
        <v>#N/A</v>
      </c>
      <c r="K645" s="49" t="e">
        <f>_xlfn.XLOOKUP(Table35[[#This Row],[Subject Id]],'T1 Blood'!A:A,'T1 Blood'!H:H)</f>
        <v>#N/A</v>
      </c>
      <c r="L645" s="49" t="e">
        <f>_xlfn.XLOOKUP(Table35[[#This Row],[Subject Id]],'T1 Assayed'!A:A,'T1 Assayed'!D:D)</f>
        <v>#N/A</v>
      </c>
      <c r="M645" s="49" t="e">
        <v>#N/A</v>
      </c>
      <c r="N645" s="49" t="e">
        <v>#N/A</v>
      </c>
      <c r="O645" s="49" t="e">
        <f>_xlfn.XLOOKUP((CONCATENATE(Table35[[#This Row],[Subject Id]],"-T1")),'In the Lab'!A:A,'In the Lab'!G:G)</f>
        <v>#N/A</v>
      </c>
      <c r="P645" s="42" t="e">
        <f>_xlfn.XLOOKUP(Table35[[#This Row],[Subject Id]],'TPD Blood'!A:A,'TPD Blood'!B:B)</f>
        <v>#N/A</v>
      </c>
      <c r="Q645" s="42" t="e">
        <f>_xlfn.XLOOKUP(Table35[[#This Row],[Subject Id]],'TPD Assayed'!A:A,'TPD Assayed'!C:C)</f>
        <v>#N/A</v>
      </c>
      <c r="V645"/>
      <c r="Y645"/>
      <c r="Z645"/>
      <c r="AA645"/>
      <c r="AB645"/>
    </row>
    <row r="646" spans="1:28">
      <c r="A646" t="s">
        <v>804</v>
      </c>
      <c r="B646" t="str">
        <f>MID(Table35[[#This Row],[Subject Id]],13,1)</f>
        <v>S</v>
      </c>
      <c r="C646" t="str">
        <f>_xlfn.XLOOKUP(Table35[[#This Row],[Subject Id]],Table2[Subject Id],Table2[Event date])</f>
        <v>2021-10-26</v>
      </c>
      <c r="D646" s="37" t="str">
        <f>_xlfn.XLOOKUP(Table35[[#This Row],[Subject Id]],'T0 Blood'!A:A,'T0 Blood'!I:I)</f>
        <v>041-9024-0</v>
      </c>
      <c r="E646" s="37" t="str">
        <f>_xlfn.XLOOKUP(Table35[[#This Row],[Subject Id]],'T0 Blood'!A:A,'T0 Blood'!H:H)</f>
        <v>2021-10-26</v>
      </c>
      <c r="F646" s="69" t="str">
        <f>_xlfn.XLOOKUP(Table35[[#This Row],[Subject Id]],T0Assayed!D:D,T0Assayed!F:F)</f>
        <v>OH2023_011</v>
      </c>
      <c r="G646" s="39" t="s">
        <v>22</v>
      </c>
      <c r="H646" s="37" t="e">
        <v>#N/A</v>
      </c>
      <c r="I646" s="38" t="str">
        <f>_xlfn.XLOOKUP((CONCATENATE(Table35[[#This Row],[Subject Id]],"-T0")),'In the Lab'!A:A,'In the Lab'!G:G)</f>
        <v>yes</v>
      </c>
      <c r="J646" s="49" t="e">
        <f>_xlfn.XLOOKUP(Table35[[#This Row],[Subject Id]],'T1 Blood'!A:A,'T1 Blood'!I:I)</f>
        <v>#N/A</v>
      </c>
      <c r="K646" s="49" t="e">
        <f>_xlfn.XLOOKUP(Table35[[#This Row],[Subject Id]],'T1 Blood'!A:A,'T1 Blood'!H:H)</f>
        <v>#N/A</v>
      </c>
      <c r="L646" s="49" t="e">
        <f>_xlfn.XLOOKUP(Table35[[#This Row],[Subject Id]],'T1 Assayed'!A:A,'T1 Assayed'!D:D)</f>
        <v>#N/A</v>
      </c>
      <c r="M646" s="49" t="e">
        <v>#N/A</v>
      </c>
      <c r="N646" s="49" t="e">
        <v>#N/A</v>
      </c>
      <c r="O646" s="49" t="e">
        <f>_xlfn.XLOOKUP((CONCATENATE(Table35[[#This Row],[Subject Id]],"-T1")),'In the Lab'!A:A,'In the Lab'!G:G)</f>
        <v>#N/A</v>
      </c>
      <c r="P646" s="42" t="e">
        <f>_xlfn.XLOOKUP(Table35[[#This Row],[Subject Id]],'TPD Blood'!A:A,'TPD Blood'!B:B)</f>
        <v>#N/A</v>
      </c>
      <c r="Q646" s="42" t="e">
        <f>_xlfn.XLOOKUP(Table35[[#This Row],[Subject Id]],'TPD Assayed'!A:A,'TPD Assayed'!C:C)</f>
        <v>#N/A</v>
      </c>
      <c r="V646"/>
      <c r="Y646"/>
      <c r="Z646"/>
      <c r="AA646"/>
      <c r="AB646"/>
    </row>
    <row r="647" spans="1:28">
      <c r="A647" t="s">
        <v>805</v>
      </c>
      <c r="B647" t="str">
        <f>MID(Table35[[#This Row],[Subject Id]],13,1)</f>
        <v>S</v>
      </c>
      <c r="C647" t="str">
        <f>_xlfn.XLOOKUP(Table35[[#This Row],[Subject Id]],Table2[Subject Id],Table2[Event date])</f>
        <v>2021-11-04</v>
      </c>
      <c r="D647" s="37" t="str">
        <f>_xlfn.XLOOKUP(Table35[[#This Row],[Subject Id]],'T0 Blood'!A:A,'T0 Blood'!I:I)</f>
        <v>041-9025-0</v>
      </c>
      <c r="E647" s="37" t="str">
        <f>_xlfn.XLOOKUP(Table35[[#This Row],[Subject Id]],'T0 Blood'!A:A,'T0 Blood'!H:H)</f>
        <v>2021-11-04</v>
      </c>
      <c r="F647" s="69" t="str">
        <f>_xlfn.XLOOKUP(Table35[[#This Row],[Subject Id]],T0Assayed!D:D,T0Assayed!F:F)</f>
        <v>OH2023_011</v>
      </c>
      <c r="G647" s="39" t="s">
        <v>22</v>
      </c>
      <c r="H647" s="37" t="e">
        <v>#N/A</v>
      </c>
      <c r="I647" s="38" t="str">
        <f>_xlfn.XLOOKUP((CONCATENATE(Table35[[#This Row],[Subject Id]],"-T0")),'In the Lab'!A:A,'In the Lab'!G:G)</f>
        <v>yes</v>
      </c>
      <c r="J647" s="49" t="e">
        <f>_xlfn.XLOOKUP(Table35[[#This Row],[Subject Id]],'T1 Blood'!A:A,'T1 Blood'!I:I)</f>
        <v>#N/A</v>
      </c>
      <c r="K647" s="49" t="e">
        <f>_xlfn.XLOOKUP(Table35[[#This Row],[Subject Id]],'T1 Blood'!A:A,'T1 Blood'!H:H)</f>
        <v>#N/A</v>
      </c>
      <c r="L647" s="49" t="e">
        <f>_xlfn.XLOOKUP(Table35[[#This Row],[Subject Id]],'T1 Assayed'!A:A,'T1 Assayed'!D:D)</f>
        <v>#N/A</v>
      </c>
      <c r="M647" s="49" t="e">
        <v>#N/A</v>
      </c>
      <c r="N647" s="49" t="e">
        <v>#N/A</v>
      </c>
      <c r="O647" s="49" t="e">
        <f>_xlfn.XLOOKUP((CONCATENATE(Table35[[#This Row],[Subject Id]],"-T1")),'In the Lab'!A:A,'In the Lab'!G:G)</f>
        <v>#N/A</v>
      </c>
      <c r="P647" s="42" t="e">
        <f>_xlfn.XLOOKUP(Table35[[#This Row],[Subject Id]],'TPD Blood'!A:A,'TPD Blood'!B:B)</f>
        <v>#N/A</v>
      </c>
      <c r="Q647" s="42" t="e">
        <f>_xlfn.XLOOKUP(Table35[[#This Row],[Subject Id]],'TPD Assayed'!A:A,'TPD Assayed'!C:C)</f>
        <v>#N/A</v>
      </c>
      <c r="V647"/>
      <c r="Y647"/>
      <c r="Z647"/>
      <c r="AA647"/>
      <c r="AB647"/>
    </row>
    <row r="648" spans="1:28">
      <c r="A648" t="s">
        <v>806</v>
      </c>
      <c r="B648" t="str">
        <f>MID(Table35[[#This Row],[Subject Id]],13,1)</f>
        <v>S</v>
      </c>
      <c r="C648" t="str">
        <f>_xlfn.XLOOKUP(Table35[[#This Row],[Subject Id]],Table2[Subject Id],Table2[Event date])</f>
        <v>2021-12-08</v>
      </c>
      <c r="D648" s="37" t="str">
        <f>_xlfn.XLOOKUP(Table35[[#This Row],[Subject Id]],'T0 Blood'!A:A,'T0 Blood'!I:I)</f>
        <v>041-9026-0</v>
      </c>
      <c r="E648" s="37" t="str">
        <f>_xlfn.XLOOKUP(Table35[[#This Row],[Subject Id]],'T0 Blood'!A:A,'T0 Blood'!H:H)</f>
        <v>2021-12-08</v>
      </c>
      <c r="F648" s="69" t="str">
        <f>_xlfn.XLOOKUP(Table35[[#This Row],[Subject Id]],T0Assayed!D:D,T0Assayed!F:F)</f>
        <v>OH2023_011</v>
      </c>
      <c r="G648" s="39" t="s">
        <v>22</v>
      </c>
      <c r="H648" s="37" t="e">
        <v>#N/A</v>
      </c>
      <c r="I648" s="38" t="str">
        <f>_xlfn.XLOOKUP((CONCATENATE(Table35[[#This Row],[Subject Id]],"-T0")),'In the Lab'!A:A,'In the Lab'!G:G)</f>
        <v>yes</v>
      </c>
      <c r="J648" s="49" t="e">
        <f>_xlfn.XLOOKUP(Table35[[#This Row],[Subject Id]],'T1 Blood'!A:A,'T1 Blood'!I:I)</f>
        <v>#N/A</v>
      </c>
      <c r="K648" s="49" t="e">
        <f>_xlfn.XLOOKUP(Table35[[#This Row],[Subject Id]],'T1 Blood'!A:A,'T1 Blood'!H:H)</f>
        <v>#N/A</v>
      </c>
      <c r="L648" s="49" t="e">
        <f>_xlfn.XLOOKUP(Table35[[#This Row],[Subject Id]],'T1 Assayed'!A:A,'T1 Assayed'!D:D)</f>
        <v>#N/A</v>
      </c>
      <c r="M648" s="49" t="e">
        <v>#N/A</v>
      </c>
      <c r="N648" s="49" t="e">
        <v>#N/A</v>
      </c>
      <c r="O648" s="49" t="e">
        <f>_xlfn.XLOOKUP((CONCATENATE(Table35[[#This Row],[Subject Id]],"-T1")),'In the Lab'!A:A,'In the Lab'!G:G)</f>
        <v>#N/A</v>
      </c>
      <c r="P648" s="42" t="e">
        <f>_xlfn.XLOOKUP(Table35[[#This Row],[Subject Id]],'TPD Blood'!A:A,'TPD Blood'!B:B)</f>
        <v>#N/A</v>
      </c>
      <c r="Q648" s="42" t="e">
        <f>_xlfn.XLOOKUP(Table35[[#This Row],[Subject Id]],'TPD Assayed'!A:A,'TPD Assayed'!C:C)</f>
        <v>#N/A</v>
      </c>
      <c r="V648"/>
      <c r="Y648"/>
      <c r="Z648"/>
      <c r="AA648"/>
      <c r="AB648"/>
    </row>
    <row r="649" spans="1:28">
      <c r="A649" t="s">
        <v>807</v>
      </c>
      <c r="B649" t="str">
        <f>MID(Table35[[#This Row],[Subject Id]],13,1)</f>
        <v>S</v>
      </c>
      <c r="C649" t="str">
        <f>_xlfn.XLOOKUP(Table35[[#This Row],[Subject Id]],Table2[Subject Id],Table2[Event date])</f>
        <v>2022-01-10</v>
      </c>
      <c r="D649" s="37" t="str">
        <f>_xlfn.XLOOKUP(Table35[[#This Row],[Subject Id]],'T0 Blood'!A:A,'T0 Blood'!I:I)</f>
        <v>041-9027-0</v>
      </c>
      <c r="E649" s="37" t="str">
        <f>_xlfn.XLOOKUP(Table35[[#This Row],[Subject Id]],'T0 Blood'!A:A,'T0 Blood'!H:H)</f>
        <v>2022-01-10</v>
      </c>
      <c r="F649" s="69" t="str">
        <f>_xlfn.XLOOKUP(Table35[[#This Row],[Subject Id]],T0Assayed!D:D,T0Assayed!F:F)</f>
        <v>OH2023_011</v>
      </c>
      <c r="G649" s="39" t="s">
        <v>22</v>
      </c>
      <c r="H649" s="37" t="e">
        <v>#N/A</v>
      </c>
      <c r="I649" s="38" t="str">
        <f>_xlfn.XLOOKUP((CONCATENATE(Table35[[#This Row],[Subject Id]],"-T0")),'In the Lab'!A:A,'In the Lab'!G:G)</f>
        <v>yes</v>
      </c>
      <c r="J649" s="49" t="e">
        <f>_xlfn.XLOOKUP(Table35[[#This Row],[Subject Id]],'T1 Blood'!A:A,'T1 Blood'!I:I)</f>
        <v>#N/A</v>
      </c>
      <c r="K649" s="49" t="e">
        <f>_xlfn.XLOOKUP(Table35[[#This Row],[Subject Id]],'T1 Blood'!A:A,'T1 Blood'!H:H)</f>
        <v>#N/A</v>
      </c>
      <c r="L649" s="49" t="e">
        <f>_xlfn.XLOOKUP(Table35[[#This Row],[Subject Id]],'T1 Assayed'!A:A,'T1 Assayed'!D:D)</f>
        <v>#N/A</v>
      </c>
      <c r="M649" s="49" t="e">
        <v>#N/A</v>
      </c>
      <c r="N649" s="49" t="e">
        <v>#N/A</v>
      </c>
      <c r="O649" s="49" t="e">
        <f>_xlfn.XLOOKUP((CONCATENATE(Table35[[#This Row],[Subject Id]],"-T1")),'In the Lab'!A:A,'In the Lab'!G:G)</f>
        <v>#N/A</v>
      </c>
      <c r="P649" s="42" t="e">
        <f>_xlfn.XLOOKUP(Table35[[#This Row],[Subject Id]],'TPD Blood'!A:A,'TPD Blood'!B:B)</f>
        <v>#N/A</v>
      </c>
      <c r="Q649" s="42" t="e">
        <f>_xlfn.XLOOKUP(Table35[[#This Row],[Subject Id]],'TPD Assayed'!A:A,'TPD Assayed'!C:C)</f>
        <v>#N/A</v>
      </c>
      <c r="V649"/>
      <c r="Y649"/>
      <c r="Z649"/>
      <c r="AA649"/>
      <c r="AB649"/>
    </row>
    <row r="650" spans="1:28">
      <c r="A650" t="s">
        <v>808</v>
      </c>
      <c r="B650" t="str">
        <f>MID(Table35[[#This Row],[Subject Id]],13,1)</f>
        <v>S</v>
      </c>
      <c r="C650" t="str">
        <f>_xlfn.XLOOKUP(Table35[[#This Row],[Subject Id]],Table2[Subject Id],Table2[Event date])</f>
        <v>2022-01-12</v>
      </c>
      <c r="D650" s="37" t="str">
        <f>_xlfn.XLOOKUP(Table35[[#This Row],[Subject Id]],'T0 Blood'!A:A,'T0 Blood'!I:I)</f>
        <v>041-9028-0</v>
      </c>
      <c r="E650" s="37" t="str">
        <f>_xlfn.XLOOKUP(Table35[[#This Row],[Subject Id]],'T0 Blood'!A:A,'T0 Blood'!H:H)</f>
        <v>2022-01-12</v>
      </c>
      <c r="F650" s="69" t="str">
        <f>_xlfn.XLOOKUP(Table35[[#This Row],[Subject Id]],T0Assayed!D:D,T0Assayed!F:F)</f>
        <v>OH2023_011</v>
      </c>
      <c r="G650" s="39" t="s">
        <v>22</v>
      </c>
      <c r="H650" s="37" t="e">
        <v>#N/A</v>
      </c>
      <c r="I650" s="38" t="str">
        <f>_xlfn.XLOOKUP((CONCATENATE(Table35[[#This Row],[Subject Id]],"-T0")),'In the Lab'!A:A,'In the Lab'!G:G)</f>
        <v>yes</v>
      </c>
      <c r="J650" s="49" t="e">
        <f>_xlfn.XLOOKUP(Table35[[#This Row],[Subject Id]],'T1 Blood'!A:A,'T1 Blood'!I:I)</f>
        <v>#N/A</v>
      </c>
      <c r="K650" s="49" t="e">
        <f>_xlfn.XLOOKUP(Table35[[#This Row],[Subject Id]],'T1 Blood'!A:A,'T1 Blood'!H:H)</f>
        <v>#N/A</v>
      </c>
      <c r="L650" s="49" t="e">
        <f>_xlfn.XLOOKUP(Table35[[#This Row],[Subject Id]],'T1 Assayed'!A:A,'T1 Assayed'!D:D)</f>
        <v>#N/A</v>
      </c>
      <c r="M650" s="49" t="e">
        <v>#N/A</v>
      </c>
      <c r="N650" s="49" t="e">
        <v>#N/A</v>
      </c>
      <c r="O650" s="49" t="e">
        <f>_xlfn.XLOOKUP((CONCATENATE(Table35[[#This Row],[Subject Id]],"-T1")),'In the Lab'!A:A,'In the Lab'!G:G)</f>
        <v>#N/A</v>
      </c>
      <c r="P650" s="42" t="e">
        <f>_xlfn.XLOOKUP(Table35[[#This Row],[Subject Id]],'TPD Blood'!A:A,'TPD Blood'!B:B)</f>
        <v>#N/A</v>
      </c>
      <c r="Q650" s="42" t="e">
        <f>_xlfn.XLOOKUP(Table35[[#This Row],[Subject Id]],'TPD Assayed'!A:A,'TPD Assayed'!C:C)</f>
        <v>#N/A</v>
      </c>
      <c r="V650"/>
      <c r="Y650"/>
      <c r="Z650"/>
      <c r="AA650"/>
      <c r="AB650"/>
    </row>
    <row r="651" spans="1:28">
      <c r="A651" t="s">
        <v>809</v>
      </c>
      <c r="B651" t="str">
        <f>MID(Table35[[#This Row],[Subject Id]],13,1)</f>
        <v>S</v>
      </c>
      <c r="C651" t="str">
        <f>_xlfn.XLOOKUP(Table35[[#This Row],[Subject Id]],Table2[Subject Id],Table2[Event date])</f>
        <v>2022-02-01</v>
      </c>
      <c r="D651" s="37" t="str">
        <f>_xlfn.XLOOKUP(Table35[[#This Row],[Subject Id]],'T0 Blood'!A:A,'T0 Blood'!I:I)</f>
        <v>041-9029-0</v>
      </c>
      <c r="E651" s="37" t="str">
        <f>_xlfn.XLOOKUP(Table35[[#This Row],[Subject Id]],'T0 Blood'!A:A,'T0 Blood'!H:H)</f>
        <v>2022-02-01</v>
      </c>
      <c r="F651" s="69" t="str">
        <f>_xlfn.XLOOKUP(Table35[[#This Row],[Subject Id]],T0Assayed!D:D,T0Assayed!F:F)</f>
        <v>OH2023_011</v>
      </c>
      <c r="G651" s="39" t="s">
        <v>22</v>
      </c>
      <c r="H651" s="37" t="e">
        <v>#N/A</v>
      </c>
      <c r="I651" s="38" t="str">
        <f>_xlfn.XLOOKUP((CONCATENATE(Table35[[#This Row],[Subject Id]],"-T0")),'In the Lab'!A:A,'In the Lab'!G:G)</f>
        <v>yes</v>
      </c>
      <c r="J651" s="49" t="e">
        <f>_xlfn.XLOOKUP(Table35[[#This Row],[Subject Id]],'T1 Blood'!A:A,'T1 Blood'!I:I)</f>
        <v>#N/A</v>
      </c>
      <c r="K651" s="49" t="e">
        <f>_xlfn.XLOOKUP(Table35[[#This Row],[Subject Id]],'T1 Blood'!A:A,'T1 Blood'!H:H)</f>
        <v>#N/A</v>
      </c>
      <c r="L651" s="49" t="e">
        <f>_xlfn.XLOOKUP(Table35[[#This Row],[Subject Id]],'T1 Assayed'!A:A,'T1 Assayed'!D:D)</f>
        <v>#N/A</v>
      </c>
      <c r="M651" s="49" t="e">
        <v>#N/A</v>
      </c>
      <c r="N651" s="49" t="e">
        <v>#N/A</v>
      </c>
      <c r="O651" s="49" t="e">
        <f>_xlfn.XLOOKUP((CONCATENATE(Table35[[#This Row],[Subject Id]],"-T1")),'In the Lab'!A:A,'In the Lab'!G:G)</f>
        <v>#N/A</v>
      </c>
      <c r="P651" s="42" t="e">
        <f>_xlfn.XLOOKUP(Table35[[#This Row],[Subject Id]],'TPD Blood'!A:A,'TPD Blood'!B:B)</f>
        <v>#N/A</v>
      </c>
      <c r="Q651" s="42" t="e">
        <f>_xlfn.XLOOKUP(Table35[[#This Row],[Subject Id]],'TPD Assayed'!A:A,'TPD Assayed'!C:C)</f>
        <v>#N/A</v>
      </c>
      <c r="V651"/>
      <c r="Y651"/>
      <c r="Z651"/>
      <c r="AA651"/>
      <c r="AB651"/>
    </row>
    <row r="652" spans="1:28">
      <c r="A652" t="s">
        <v>810</v>
      </c>
      <c r="B652" t="str">
        <f>MID(Table35[[#This Row],[Subject Id]],13,1)</f>
        <v>S</v>
      </c>
      <c r="C652" t="str">
        <f>_xlfn.XLOOKUP(Table35[[#This Row],[Subject Id]],Table2[Subject Id],Table2[Event date])</f>
        <v>2022-01-27</v>
      </c>
      <c r="D652" s="37" t="str">
        <f>_xlfn.XLOOKUP(Table35[[#This Row],[Subject Id]],'T0 Blood'!A:A,'T0 Blood'!I:I)</f>
        <v>041-9030-0</v>
      </c>
      <c r="E652" s="37" t="str">
        <f>_xlfn.XLOOKUP(Table35[[#This Row],[Subject Id]],'T0 Blood'!A:A,'T0 Blood'!H:H)</f>
        <v>2022-01-27</v>
      </c>
      <c r="F652" s="69" t="str">
        <f>_xlfn.XLOOKUP(Table35[[#This Row],[Subject Id]],T0Assayed!D:D,T0Assayed!F:F)</f>
        <v>OH2023_011</v>
      </c>
      <c r="G652" s="39" t="s">
        <v>22</v>
      </c>
      <c r="H652" s="37" t="e">
        <v>#N/A</v>
      </c>
      <c r="I652" s="38" t="str">
        <f>_xlfn.XLOOKUP((CONCATENATE(Table35[[#This Row],[Subject Id]],"-T0")),'In the Lab'!A:A,'In the Lab'!G:G)</f>
        <v>yes</v>
      </c>
      <c r="J652" s="49" t="e">
        <f>_xlfn.XLOOKUP(Table35[[#This Row],[Subject Id]],'T1 Blood'!A:A,'T1 Blood'!I:I)</f>
        <v>#N/A</v>
      </c>
      <c r="K652" s="49" t="e">
        <f>_xlfn.XLOOKUP(Table35[[#This Row],[Subject Id]],'T1 Blood'!A:A,'T1 Blood'!H:H)</f>
        <v>#N/A</v>
      </c>
      <c r="L652" s="49" t="e">
        <f>_xlfn.XLOOKUP(Table35[[#This Row],[Subject Id]],'T1 Assayed'!A:A,'T1 Assayed'!D:D)</f>
        <v>#N/A</v>
      </c>
      <c r="M652" s="49" t="e">
        <v>#N/A</v>
      </c>
      <c r="N652" s="49" t="e">
        <v>#N/A</v>
      </c>
      <c r="O652" s="49" t="e">
        <f>_xlfn.XLOOKUP((CONCATENATE(Table35[[#This Row],[Subject Id]],"-T1")),'In the Lab'!A:A,'In the Lab'!G:G)</f>
        <v>#N/A</v>
      </c>
      <c r="P652" s="42" t="e">
        <f>_xlfn.XLOOKUP(Table35[[#This Row],[Subject Id]],'TPD Blood'!A:A,'TPD Blood'!B:B)</f>
        <v>#N/A</v>
      </c>
      <c r="Q652" s="42" t="e">
        <f>_xlfn.XLOOKUP(Table35[[#This Row],[Subject Id]],'TPD Assayed'!A:A,'TPD Assayed'!C:C)</f>
        <v>#N/A</v>
      </c>
      <c r="V652"/>
      <c r="Y652"/>
      <c r="Z652"/>
      <c r="AA652"/>
      <c r="AB652"/>
    </row>
    <row r="653" spans="1:28">
      <c r="A653" t="s">
        <v>811</v>
      </c>
      <c r="B653" t="str">
        <f>MID(Table35[[#This Row],[Subject Id]],13,1)</f>
        <v>S</v>
      </c>
      <c r="C653" t="str">
        <f>_xlfn.XLOOKUP(Table35[[#This Row],[Subject Id]],Table2[Subject Id],Table2[Event date])</f>
        <v>2022-04-14</v>
      </c>
      <c r="D653" s="37" t="str">
        <f>_xlfn.XLOOKUP(Table35[[#This Row],[Subject Id]],'T0 Blood'!A:A,'T0 Blood'!I:I)</f>
        <v>041-9031-0</v>
      </c>
      <c r="E653" s="37" t="str">
        <f>_xlfn.XLOOKUP(Table35[[#This Row],[Subject Id]],'T0 Blood'!A:A,'T0 Blood'!H:H)</f>
        <v>2022-04-14</v>
      </c>
      <c r="F653" s="69" t="str">
        <f>_xlfn.XLOOKUP(Table35[[#This Row],[Subject Id]],T0Assayed!D:D,T0Assayed!F:F)</f>
        <v>OH2023_011</v>
      </c>
      <c r="G653" s="39" t="s">
        <v>22</v>
      </c>
      <c r="H653" s="37" t="e">
        <v>#N/A</v>
      </c>
      <c r="I653" s="38" t="str">
        <f>_xlfn.XLOOKUP((CONCATENATE(Table35[[#This Row],[Subject Id]],"-T0")),'In the Lab'!A:A,'In the Lab'!G:G)</f>
        <v>yes</v>
      </c>
      <c r="J653" s="49" t="e">
        <f>_xlfn.XLOOKUP(Table35[[#This Row],[Subject Id]],'T1 Blood'!A:A,'T1 Blood'!I:I)</f>
        <v>#N/A</v>
      </c>
      <c r="K653" s="49" t="e">
        <f>_xlfn.XLOOKUP(Table35[[#This Row],[Subject Id]],'T1 Blood'!A:A,'T1 Blood'!H:H)</f>
        <v>#N/A</v>
      </c>
      <c r="L653" s="49" t="e">
        <f>_xlfn.XLOOKUP(Table35[[#This Row],[Subject Id]],'T1 Assayed'!A:A,'T1 Assayed'!D:D)</f>
        <v>#N/A</v>
      </c>
      <c r="M653" s="49" t="e">
        <v>#N/A</v>
      </c>
      <c r="N653" s="49" t="e">
        <v>#N/A</v>
      </c>
      <c r="O653" s="49" t="e">
        <f>_xlfn.XLOOKUP((CONCATENATE(Table35[[#This Row],[Subject Id]],"-T1")),'In the Lab'!A:A,'In the Lab'!G:G)</f>
        <v>#N/A</v>
      </c>
      <c r="P653" s="42" t="e">
        <f>_xlfn.XLOOKUP(Table35[[#This Row],[Subject Id]],'TPD Blood'!A:A,'TPD Blood'!B:B)</f>
        <v>#N/A</v>
      </c>
      <c r="Q653" s="42" t="e">
        <f>_xlfn.XLOOKUP(Table35[[#This Row],[Subject Id]],'TPD Assayed'!A:A,'TPD Assayed'!C:C)</f>
        <v>#N/A</v>
      </c>
      <c r="V653"/>
      <c r="Y653"/>
      <c r="Z653"/>
      <c r="AA653"/>
      <c r="AB653"/>
    </row>
    <row r="654" spans="1:28">
      <c r="A654" t="s">
        <v>812</v>
      </c>
      <c r="B654" t="str">
        <f>MID(Table35[[#This Row],[Subject Id]],13,1)</f>
        <v>S</v>
      </c>
      <c r="C654" t="str">
        <f>_xlfn.XLOOKUP(Table35[[#This Row],[Subject Id]],Table2[Subject Id],Table2[Event date])</f>
        <v>2022-05-10</v>
      </c>
      <c r="D654" s="37" t="str">
        <f>_xlfn.XLOOKUP(Table35[[#This Row],[Subject Id]],'T0 Blood'!A:A,'T0 Blood'!I:I)</f>
        <v>041-9032-0</v>
      </c>
      <c r="E654" s="37" t="str">
        <f>_xlfn.XLOOKUP(Table35[[#This Row],[Subject Id]],'T0 Blood'!A:A,'T0 Blood'!H:H)</f>
        <v>2022-05-10</v>
      </c>
      <c r="F654" s="69" t="str">
        <f>_xlfn.XLOOKUP(Table35[[#This Row],[Subject Id]],T0Assayed!D:D,T0Assayed!F:F)</f>
        <v>OH2023_011</v>
      </c>
      <c r="G654" s="39" t="s">
        <v>22</v>
      </c>
      <c r="H654" s="37" t="e">
        <v>#N/A</v>
      </c>
      <c r="I654" s="38" t="str">
        <f>_xlfn.XLOOKUP((CONCATENATE(Table35[[#This Row],[Subject Id]],"-T0")),'In the Lab'!A:A,'In the Lab'!G:G)</f>
        <v>yes</v>
      </c>
      <c r="J654" s="49" t="e">
        <f>_xlfn.XLOOKUP(Table35[[#This Row],[Subject Id]],'T1 Blood'!A:A,'T1 Blood'!I:I)</f>
        <v>#N/A</v>
      </c>
      <c r="K654" s="49" t="e">
        <f>_xlfn.XLOOKUP(Table35[[#This Row],[Subject Id]],'T1 Blood'!A:A,'T1 Blood'!H:H)</f>
        <v>#N/A</v>
      </c>
      <c r="L654" s="49" t="e">
        <f>_xlfn.XLOOKUP(Table35[[#This Row],[Subject Id]],'T1 Assayed'!A:A,'T1 Assayed'!D:D)</f>
        <v>#N/A</v>
      </c>
      <c r="M654" s="49" t="e">
        <v>#N/A</v>
      </c>
      <c r="N654" s="49" t="e">
        <v>#N/A</v>
      </c>
      <c r="O654" s="49" t="e">
        <f>_xlfn.XLOOKUP((CONCATENATE(Table35[[#This Row],[Subject Id]],"-T1")),'In the Lab'!A:A,'In the Lab'!G:G)</f>
        <v>#N/A</v>
      </c>
      <c r="P654" s="42" t="e">
        <f>_xlfn.XLOOKUP(Table35[[#This Row],[Subject Id]],'TPD Blood'!A:A,'TPD Blood'!B:B)</f>
        <v>#N/A</v>
      </c>
      <c r="Q654" s="42" t="e">
        <f>_xlfn.XLOOKUP(Table35[[#This Row],[Subject Id]],'TPD Assayed'!A:A,'TPD Assayed'!C:C)</f>
        <v>#N/A</v>
      </c>
      <c r="V654"/>
      <c r="Y654"/>
      <c r="Z654"/>
      <c r="AA654"/>
      <c r="AB654"/>
    </row>
    <row r="655" spans="1:28">
      <c r="A655" t="s">
        <v>813</v>
      </c>
      <c r="B655" t="str">
        <f>MID(Table35[[#This Row],[Subject Id]],13,1)</f>
        <v>S</v>
      </c>
      <c r="C655" t="str">
        <f>_xlfn.XLOOKUP(Table35[[#This Row],[Subject Id]],Table2[Subject Id],Table2[Event date])</f>
        <v>2022-06-27</v>
      </c>
      <c r="D655" s="37" t="str">
        <f>_xlfn.XLOOKUP(Table35[[#This Row],[Subject Id]],'T0 Blood'!A:A,'T0 Blood'!I:I)</f>
        <v>041-9033-0</v>
      </c>
      <c r="E655" s="37" t="str">
        <f>_xlfn.XLOOKUP(Table35[[#This Row],[Subject Id]],'T0 Blood'!A:A,'T0 Blood'!H:H)</f>
        <v>2022-06-27</v>
      </c>
      <c r="F655" s="69" t="str">
        <f>_xlfn.XLOOKUP(Table35[[#This Row],[Subject Id]],T0Assayed!D:D,T0Assayed!F:F)</f>
        <v>OH2023_011</v>
      </c>
      <c r="G655" s="39" t="s">
        <v>22</v>
      </c>
      <c r="H655" s="37" t="e">
        <v>#N/A</v>
      </c>
      <c r="I655" s="38" t="str">
        <f>_xlfn.XLOOKUP((CONCATENATE(Table35[[#This Row],[Subject Id]],"-T0")),'In the Lab'!A:A,'In the Lab'!G:G)</f>
        <v>yes</v>
      </c>
      <c r="J655" s="49" t="e">
        <f>_xlfn.XLOOKUP(Table35[[#This Row],[Subject Id]],'T1 Blood'!A:A,'T1 Blood'!I:I)</f>
        <v>#N/A</v>
      </c>
      <c r="K655" s="49" t="e">
        <f>_xlfn.XLOOKUP(Table35[[#This Row],[Subject Id]],'T1 Blood'!A:A,'T1 Blood'!H:H)</f>
        <v>#N/A</v>
      </c>
      <c r="L655" s="49" t="e">
        <f>_xlfn.XLOOKUP(Table35[[#This Row],[Subject Id]],'T1 Assayed'!A:A,'T1 Assayed'!D:D)</f>
        <v>#N/A</v>
      </c>
      <c r="M655" s="49" t="e">
        <v>#N/A</v>
      </c>
      <c r="N655" s="49" t="e">
        <v>#N/A</v>
      </c>
      <c r="O655" s="49" t="e">
        <f>_xlfn.XLOOKUP((CONCATENATE(Table35[[#This Row],[Subject Id]],"-T1")),'In the Lab'!A:A,'In the Lab'!G:G)</f>
        <v>#N/A</v>
      </c>
      <c r="P655" s="42" t="e">
        <f>_xlfn.XLOOKUP(Table35[[#This Row],[Subject Id]],'TPD Blood'!A:A,'TPD Blood'!B:B)</f>
        <v>#N/A</v>
      </c>
      <c r="Q655" s="42" t="e">
        <f>_xlfn.XLOOKUP(Table35[[#This Row],[Subject Id]],'TPD Assayed'!A:A,'TPD Assayed'!C:C)</f>
        <v>#N/A</v>
      </c>
      <c r="V655"/>
      <c r="Y655"/>
      <c r="Z655"/>
      <c r="AA655"/>
      <c r="AB655"/>
    </row>
    <row r="656" spans="1:28">
      <c r="A656" t="s">
        <v>814</v>
      </c>
      <c r="B656" t="str">
        <f>MID(Table35[[#This Row],[Subject Id]],13,1)</f>
        <v>S</v>
      </c>
      <c r="C656" t="str">
        <f>_xlfn.XLOOKUP(Table35[[#This Row],[Subject Id]],Table2[Subject Id],Table2[Event date])</f>
        <v>2022-07-11</v>
      </c>
      <c r="D656" s="37" t="str">
        <f>_xlfn.XLOOKUP(Table35[[#This Row],[Subject Id]],'T0 Blood'!A:A,'T0 Blood'!I:I)</f>
        <v>041-9034-0</v>
      </c>
      <c r="E656" s="37" t="str">
        <f>_xlfn.XLOOKUP(Table35[[#This Row],[Subject Id]],'T0 Blood'!A:A,'T0 Blood'!H:H)</f>
        <v>2022-07-11</v>
      </c>
      <c r="F656" s="69" t="str">
        <f>_xlfn.XLOOKUP(Table35[[#This Row],[Subject Id]],T0Assayed!D:D,T0Assayed!F:F)</f>
        <v>OH2023_011</v>
      </c>
      <c r="G656" s="39" t="s">
        <v>22</v>
      </c>
      <c r="H656" s="37" t="e">
        <v>#N/A</v>
      </c>
      <c r="I656" s="38" t="str">
        <f>_xlfn.XLOOKUP((CONCATENATE(Table35[[#This Row],[Subject Id]],"-T0")),'In the Lab'!A:A,'In the Lab'!G:G)</f>
        <v>yes</v>
      </c>
      <c r="J656" s="49" t="e">
        <f>_xlfn.XLOOKUP(Table35[[#This Row],[Subject Id]],'T1 Blood'!A:A,'T1 Blood'!I:I)</f>
        <v>#N/A</v>
      </c>
      <c r="K656" s="49" t="e">
        <f>_xlfn.XLOOKUP(Table35[[#This Row],[Subject Id]],'T1 Blood'!A:A,'T1 Blood'!H:H)</f>
        <v>#N/A</v>
      </c>
      <c r="L656" s="49" t="e">
        <f>_xlfn.XLOOKUP(Table35[[#This Row],[Subject Id]],'T1 Assayed'!A:A,'T1 Assayed'!D:D)</f>
        <v>#N/A</v>
      </c>
      <c r="M656" s="49" t="e">
        <v>#N/A</v>
      </c>
      <c r="N656" s="49" t="e">
        <v>#N/A</v>
      </c>
      <c r="O656" s="49" t="e">
        <f>_xlfn.XLOOKUP((CONCATENATE(Table35[[#This Row],[Subject Id]],"-T1")),'In the Lab'!A:A,'In the Lab'!G:G)</f>
        <v>#N/A</v>
      </c>
      <c r="P656" s="42" t="e">
        <f>_xlfn.XLOOKUP(Table35[[#This Row],[Subject Id]],'TPD Blood'!A:A,'TPD Blood'!B:B)</f>
        <v>#N/A</v>
      </c>
      <c r="Q656" s="42" t="e">
        <f>_xlfn.XLOOKUP(Table35[[#This Row],[Subject Id]],'TPD Assayed'!A:A,'TPD Assayed'!C:C)</f>
        <v>#N/A</v>
      </c>
      <c r="V656"/>
      <c r="Y656"/>
      <c r="Z656"/>
      <c r="AA656"/>
      <c r="AB656"/>
    </row>
    <row r="657" spans="1:28">
      <c r="A657" t="s">
        <v>815</v>
      </c>
      <c r="B657" t="str">
        <f>MID(Table35[[#This Row],[Subject Id]],13,1)</f>
        <v>S</v>
      </c>
      <c r="C657">
        <f>_xlfn.XLOOKUP(Table35[[#This Row],[Subject Id]],Table2[Subject Id],Table2[Event date])</f>
        <v>44774.430821759262</v>
      </c>
      <c r="D657" s="37" t="str">
        <f>_xlfn.XLOOKUP(Table35[[#This Row],[Subject Id]],'T0 Blood'!A:A,'T0 Blood'!I:I)</f>
        <v>041-9035-0</v>
      </c>
      <c r="E657" s="55">
        <f>_xlfn.XLOOKUP(Table35[[#This Row],[Subject Id]],'T0 Blood'!A:A,'T0 Blood'!H:H)</f>
        <v>44774.430821759262</v>
      </c>
      <c r="F657" s="69" t="str">
        <f>_xlfn.XLOOKUP(Table35[[#This Row],[Subject Id]],T0Assayed!D:D,T0Assayed!F:F)</f>
        <v>OH2023_043</v>
      </c>
      <c r="G657" s="39" t="s">
        <v>23</v>
      </c>
      <c r="I657" s="38" t="str">
        <f>_xlfn.XLOOKUP((CONCATENATE(Table35[[#This Row],[Subject Id]],"-T0")),'In the Lab'!A:A,'In the Lab'!G:G)</f>
        <v>yes</v>
      </c>
      <c r="J657" s="49" t="e">
        <f>_xlfn.XLOOKUP(Table35[[#This Row],[Subject Id]],'T1 Blood'!A:A,'T1 Blood'!I:I)</f>
        <v>#N/A</v>
      </c>
      <c r="K657" s="49" t="e">
        <f>_xlfn.XLOOKUP(Table35[[#This Row],[Subject Id]],'T1 Blood'!A:A,'T1 Blood'!H:H)</f>
        <v>#N/A</v>
      </c>
      <c r="L657" s="49" t="e">
        <f>_xlfn.XLOOKUP(Table35[[#This Row],[Subject Id]],'T1 Assayed'!A:A,'T1 Assayed'!D:D)</f>
        <v>#N/A</v>
      </c>
      <c r="M657" s="49" t="e">
        <v>#N/A</v>
      </c>
      <c r="N657" s="49" t="e">
        <v>#N/A</v>
      </c>
      <c r="O657" s="49" t="e">
        <f>_xlfn.XLOOKUP((CONCATENATE(Table35[[#This Row],[Subject Id]],"-T1")),'In the Lab'!A:A,'In the Lab'!G:G)</f>
        <v>#N/A</v>
      </c>
      <c r="P657" s="42" t="e">
        <f>_xlfn.XLOOKUP(Table35[[#This Row],[Subject Id]],'TPD Blood'!A:A,'TPD Blood'!B:B)</f>
        <v>#N/A</v>
      </c>
      <c r="Q657" s="42" t="e">
        <f>_xlfn.XLOOKUP(Table35[[#This Row],[Subject Id]],'TPD Assayed'!A:A,'TPD Assayed'!C:C)</f>
        <v>#N/A</v>
      </c>
      <c r="S657" s="47"/>
      <c r="V657"/>
      <c r="Y657"/>
      <c r="Z657"/>
      <c r="AA657"/>
      <c r="AB657"/>
    </row>
    <row r="658" spans="1:28">
      <c r="A658" t="s">
        <v>816</v>
      </c>
      <c r="B658" t="str">
        <f>MID(Table35[[#This Row],[Subject Id]],13,1)</f>
        <v>S</v>
      </c>
      <c r="C658">
        <f>_xlfn.XLOOKUP(Table35[[#This Row],[Subject Id]],Table2[Subject Id],Table2[Event date])</f>
        <v>44847.475740740738</v>
      </c>
      <c r="D658" s="37" t="str">
        <f>_xlfn.XLOOKUP(Table35[[#This Row],[Subject Id]],'T0 Blood'!A:A,'T0 Blood'!I:I)</f>
        <v>041-9037-0</v>
      </c>
      <c r="E658" s="55">
        <f>_xlfn.XLOOKUP(Table35[[#This Row],[Subject Id]],'T0 Blood'!A:A,'T0 Blood'!H:H)</f>
        <v>44847.475740740738</v>
      </c>
      <c r="F658" s="69" t="str">
        <f>_xlfn.XLOOKUP(Table35[[#This Row],[Subject Id]],T0Assayed!D:D,T0Assayed!F:F)</f>
        <v>OH2023_043</v>
      </c>
      <c r="G658" s="39" t="s">
        <v>23</v>
      </c>
      <c r="I658" s="38" t="str">
        <f>_xlfn.XLOOKUP((CONCATENATE(Table35[[#This Row],[Subject Id]],"-T0")),'In the Lab'!A:A,'In the Lab'!G:G)</f>
        <v>yes</v>
      </c>
      <c r="J658" s="49" t="e">
        <f>_xlfn.XLOOKUP(Table35[[#This Row],[Subject Id]],'T1 Blood'!A:A,'T1 Blood'!I:I)</f>
        <v>#N/A</v>
      </c>
      <c r="K658" s="49" t="e">
        <f>_xlfn.XLOOKUP(Table35[[#This Row],[Subject Id]],'T1 Blood'!A:A,'T1 Blood'!H:H)</f>
        <v>#N/A</v>
      </c>
      <c r="L658" s="49" t="e">
        <f>_xlfn.XLOOKUP(Table35[[#This Row],[Subject Id]],'T1 Assayed'!A:A,'T1 Assayed'!D:D)</f>
        <v>#N/A</v>
      </c>
      <c r="M658" s="49" t="e">
        <v>#N/A</v>
      </c>
      <c r="N658" s="49" t="e">
        <v>#N/A</v>
      </c>
      <c r="O658" s="49" t="e">
        <f>_xlfn.XLOOKUP((CONCATENATE(Table35[[#This Row],[Subject Id]],"-T1")),'In the Lab'!A:A,'In the Lab'!G:G)</f>
        <v>#N/A</v>
      </c>
      <c r="P658" s="42" t="e">
        <f>_xlfn.XLOOKUP(Table35[[#This Row],[Subject Id]],'TPD Blood'!A:A,'TPD Blood'!B:B)</f>
        <v>#N/A</v>
      </c>
      <c r="Q658" s="42" t="e">
        <f>_xlfn.XLOOKUP(Table35[[#This Row],[Subject Id]],'TPD Assayed'!A:A,'TPD Assayed'!C:C)</f>
        <v>#N/A</v>
      </c>
      <c r="S658" s="47"/>
      <c r="V658"/>
      <c r="Y658"/>
      <c r="Z658"/>
      <c r="AA658"/>
      <c r="AB658"/>
    </row>
    <row r="659" spans="1:28">
      <c r="A659" t="s">
        <v>817</v>
      </c>
      <c r="B659" t="str">
        <f>MID(Table35[[#This Row],[Subject Id]],13,1)</f>
        <v>S</v>
      </c>
      <c r="C659">
        <f>_xlfn.XLOOKUP(Table35[[#This Row],[Subject Id]],Table2[Subject Id],Table2[Event date])</f>
        <v>44819.444537037038</v>
      </c>
      <c r="D659" s="37" t="str">
        <f>_xlfn.XLOOKUP(Table35[[#This Row],[Subject Id]],'T0 Blood'!A:A,'T0 Blood'!I:I)</f>
        <v>041-9038-0</v>
      </c>
      <c r="E659" s="55">
        <f>_xlfn.XLOOKUP(Table35[[#This Row],[Subject Id]],'T0 Blood'!A:A,'T0 Blood'!H:H)</f>
        <v>44819.444537037038</v>
      </c>
      <c r="F659" s="69" t="str">
        <f>_xlfn.XLOOKUP(Table35[[#This Row],[Subject Id]],T0Assayed!D:D,T0Assayed!F:F)</f>
        <v>OH2023_044</v>
      </c>
      <c r="G659" s="39" t="s">
        <v>23</v>
      </c>
      <c r="I659" s="38" t="str">
        <f>_xlfn.XLOOKUP((CONCATENATE(Table35[[#This Row],[Subject Id]],"-T0")),'In the Lab'!A:A,'In the Lab'!G:G)</f>
        <v>yes</v>
      </c>
      <c r="J659" s="49" t="e">
        <f>_xlfn.XLOOKUP(Table35[[#This Row],[Subject Id]],'T1 Blood'!A:A,'T1 Blood'!I:I)</f>
        <v>#N/A</v>
      </c>
      <c r="K659" s="49" t="e">
        <f>_xlfn.XLOOKUP(Table35[[#This Row],[Subject Id]],'T1 Blood'!A:A,'T1 Blood'!H:H)</f>
        <v>#N/A</v>
      </c>
      <c r="L659" s="49" t="e">
        <f>_xlfn.XLOOKUP(Table35[[#This Row],[Subject Id]],'T1 Assayed'!A:A,'T1 Assayed'!D:D)</f>
        <v>#N/A</v>
      </c>
      <c r="M659" s="49" t="e">
        <v>#N/A</v>
      </c>
      <c r="N659" s="49" t="e">
        <v>#N/A</v>
      </c>
      <c r="O659" s="49" t="e">
        <f>_xlfn.XLOOKUP((CONCATENATE(Table35[[#This Row],[Subject Id]],"-T1")),'In the Lab'!A:A,'In the Lab'!G:G)</f>
        <v>#N/A</v>
      </c>
      <c r="P659" s="42" t="e">
        <f>_xlfn.XLOOKUP(Table35[[#This Row],[Subject Id]],'TPD Blood'!A:A,'TPD Blood'!B:B)</f>
        <v>#N/A</v>
      </c>
      <c r="Q659" s="42" t="e">
        <f>_xlfn.XLOOKUP(Table35[[#This Row],[Subject Id]],'TPD Assayed'!A:A,'TPD Assayed'!C:C)</f>
        <v>#N/A</v>
      </c>
      <c r="S659" s="47"/>
      <c r="V659"/>
      <c r="Y659"/>
      <c r="Z659"/>
      <c r="AA659"/>
      <c r="AB659"/>
    </row>
    <row r="660" spans="1:28">
      <c r="A660" t="s">
        <v>818</v>
      </c>
      <c r="B660" t="str">
        <f>MID(Table35[[#This Row],[Subject Id]],13,1)</f>
        <v>S</v>
      </c>
      <c r="C660">
        <f>_xlfn.XLOOKUP(Table35[[#This Row],[Subject Id]],Table2[Subject Id],Table2[Event date])</f>
        <v>44855.38553240741</v>
      </c>
      <c r="D660" s="37" t="str">
        <f>_xlfn.XLOOKUP(Table35[[#This Row],[Subject Id]],'T0 Blood'!A:A,'T0 Blood'!I:I)</f>
        <v>041-9039-0</v>
      </c>
      <c r="E660" s="55">
        <f>_xlfn.XLOOKUP(Table35[[#This Row],[Subject Id]],'T0 Blood'!A:A,'T0 Blood'!H:H)</f>
        <v>44855.38553240741</v>
      </c>
      <c r="F660" s="69" t="str">
        <f>_xlfn.XLOOKUP(Table35[[#This Row],[Subject Id]],T0Assayed!D:D,T0Assayed!F:F)</f>
        <v>OH2023_044</v>
      </c>
      <c r="G660" s="39" t="s">
        <v>23</v>
      </c>
      <c r="I660" s="38" t="str">
        <f>_xlfn.XLOOKUP((CONCATENATE(Table35[[#This Row],[Subject Id]],"-T0")),'In the Lab'!A:A,'In the Lab'!G:G)</f>
        <v>yes</v>
      </c>
      <c r="J660" s="49" t="e">
        <f>_xlfn.XLOOKUP(Table35[[#This Row],[Subject Id]],'T1 Blood'!A:A,'T1 Blood'!I:I)</f>
        <v>#N/A</v>
      </c>
      <c r="K660" s="49" t="e">
        <f>_xlfn.XLOOKUP(Table35[[#This Row],[Subject Id]],'T1 Blood'!A:A,'T1 Blood'!H:H)</f>
        <v>#N/A</v>
      </c>
      <c r="L660" s="49" t="e">
        <f>_xlfn.XLOOKUP(Table35[[#This Row],[Subject Id]],'T1 Assayed'!A:A,'T1 Assayed'!D:D)</f>
        <v>#N/A</v>
      </c>
      <c r="M660" s="49" t="e">
        <v>#N/A</v>
      </c>
      <c r="N660" s="49" t="e">
        <v>#N/A</v>
      </c>
      <c r="O660" s="49" t="e">
        <f>_xlfn.XLOOKUP((CONCATENATE(Table35[[#This Row],[Subject Id]],"-T1")),'In the Lab'!A:A,'In the Lab'!G:G)</f>
        <v>#N/A</v>
      </c>
      <c r="P660" s="42" t="e">
        <f>_xlfn.XLOOKUP(Table35[[#This Row],[Subject Id]],'TPD Blood'!A:A,'TPD Blood'!B:B)</f>
        <v>#N/A</v>
      </c>
      <c r="Q660" s="42" t="e">
        <f>_xlfn.XLOOKUP(Table35[[#This Row],[Subject Id]],'TPD Assayed'!A:A,'TPD Assayed'!C:C)</f>
        <v>#N/A</v>
      </c>
      <c r="S660" s="47"/>
      <c r="V660"/>
      <c r="Y660"/>
      <c r="Z660"/>
      <c r="AA660"/>
      <c r="AB660"/>
    </row>
    <row r="661" spans="1:28">
      <c r="A661" t="s">
        <v>819</v>
      </c>
      <c r="B661" t="str">
        <f>MID(Table35[[#This Row],[Subject Id]],13,1)</f>
        <v>S</v>
      </c>
      <c r="C661">
        <f>_xlfn.XLOOKUP(Table35[[#This Row],[Subject Id]],Table2[Subject Id],Table2[Event date])</f>
        <v>44847.39607638889</v>
      </c>
      <c r="D661" s="37" t="str">
        <f>_xlfn.XLOOKUP(Table35[[#This Row],[Subject Id]],'T0 Blood'!A:A,'T0 Blood'!I:I)</f>
        <v>041-9040-0</v>
      </c>
      <c r="E661" s="55">
        <f>_xlfn.XLOOKUP(Table35[[#This Row],[Subject Id]],'T0 Blood'!A:A,'T0 Blood'!H:H)</f>
        <v>44847.39607638889</v>
      </c>
      <c r="F661" s="69" t="str">
        <f>_xlfn.XLOOKUP(Table35[[#This Row],[Subject Id]],T0Assayed!D:D,T0Assayed!F:F)</f>
        <v>OH2023_044</v>
      </c>
      <c r="G661" s="39" t="s">
        <v>23</v>
      </c>
      <c r="I661" s="38" t="str">
        <f>_xlfn.XLOOKUP((CONCATENATE(Table35[[#This Row],[Subject Id]],"-T0")),'In the Lab'!A:A,'In the Lab'!G:G)</f>
        <v>yes</v>
      </c>
      <c r="J661" s="49" t="e">
        <f>_xlfn.XLOOKUP(Table35[[#This Row],[Subject Id]],'T1 Blood'!A:A,'T1 Blood'!I:I)</f>
        <v>#N/A</v>
      </c>
      <c r="K661" s="49" t="e">
        <f>_xlfn.XLOOKUP(Table35[[#This Row],[Subject Id]],'T1 Blood'!A:A,'T1 Blood'!H:H)</f>
        <v>#N/A</v>
      </c>
      <c r="L661" s="49" t="e">
        <f>_xlfn.XLOOKUP(Table35[[#This Row],[Subject Id]],'T1 Assayed'!A:A,'T1 Assayed'!D:D)</f>
        <v>#N/A</v>
      </c>
      <c r="M661" s="49" t="e">
        <v>#N/A</v>
      </c>
      <c r="N661" s="49" t="e">
        <v>#N/A</v>
      </c>
      <c r="O661" s="49" t="e">
        <f>_xlfn.XLOOKUP((CONCATENATE(Table35[[#This Row],[Subject Id]],"-T1")),'In the Lab'!A:A,'In the Lab'!G:G)</f>
        <v>#N/A</v>
      </c>
      <c r="P661" s="42" t="e">
        <f>_xlfn.XLOOKUP(Table35[[#This Row],[Subject Id]],'TPD Blood'!A:A,'TPD Blood'!B:B)</f>
        <v>#N/A</v>
      </c>
      <c r="Q661" s="42" t="e">
        <f>_xlfn.XLOOKUP(Table35[[#This Row],[Subject Id]],'TPD Assayed'!A:A,'TPD Assayed'!C:C)</f>
        <v>#N/A</v>
      </c>
      <c r="S661" s="47"/>
      <c r="V661"/>
      <c r="Y661"/>
      <c r="Z661"/>
      <c r="AA661"/>
      <c r="AB661"/>
    </row>
    <row r="662" spans="1:28">
      <c r="A662" t="s">
        <v>820</v>
      </c>
      <c r="B662" t="str">
        <f>MID(Table35[[#This Row],[Subject Id]],13,1)</f>
        <v>S</v>
      </c>
      <c r="C662">
        <f>_xlfn.XLOOKUP(Table35[[#This Row],[Subject Id]],Table2[Subject Id],Table2[Event date])</f>
        <v>44882.385879629626</v>
      </c>
      <c r="D662" s="37" t="str">
        <f>_xlfn.XLOOKUP(Table35[[#This Row],[Subject Id]],'T0 Blood'!A:A,'T0 Blood'!I:I)</f>
        <v>041-9041-0</v>
      </c>
      <c r="E662" s="55">
        <f>_xlfn.XLOOKUP(Table35[[#This Row],[Subject Id]],'T0 Blood'!A:A,'T0 Blood'!H:H)</f>
        <v>44882.385879629626</v>
      </c>
      <c r="F662" s="69" t="str">
        <f>_xlfn.XLOOKUP(Table35[[#This Row],[Subject Id]],T0Assayed!D:D,T0Assayed!F:F)</f>
        <v>OH2023_044</v>
      </c>
      <c r="G662" s="39" t="s">
        <v>23</v>
      </c>
      <c r="I662" s="38" t="str">
        <f>_xlfn.XLOOKUP((CONCATENATE(Table35[[#This Row],[Subject Id]],"-T0")),'In the Lab'!A:A,'In the Lab'!G:G)</f>
        <v>yes</v>
      </c>
      <c r="J662" s="49" t="e">
        <f>_xlfn.XLOOKUP(Table35[[#This Row],[Subject Id]],'T1 Blood'!A:A,'T1 Blood'!I:I)</f>
        <v>#N/A</v>
      </c>
      <c r="K662" s="49" t="e">
        <f>_xlfn.XLOOKUP(Table35[[#This Row],[Subject Id]],'T1 Blood'!A:A,'T1 Blood'!H:H)</f>
        <v>#N/A</v>
      </c>
      <c r="L662" s="49" t="e">
        <f>_xlfn.XLOOKUP(Table35[[#This Row],[Subject Id]],'T1 Assayed'!A:A,'T1 Assayed'!D:D)</f>
        <v>#N/A</v>
      </c>
      <c r="M662" s="49" t="e">
        <v>#N/A</v>
      </c>
      <c r="N662" s="49" t="e">
        <v>#N/A</v>
      </c>
      <c r="O662" s="49" t="e">
        <f>_xlfn.XLOOKUP((CONCATENATE(Table35[[#This Row],[Subject Id]],"-T1")),'In the Lab'!A:A,'In the Lab'!G:G)</f>
        <v>#N/A</v>
      </c>
      <c r="P662" s="42" t="e">
        <f>_xlfn.XLOOKUP(Table35[[#This Row],[Subject Id]],'TPD Blood'!A:A,'TPD Blood'!B:B)</f>
        <v>#N/A</v>
      </c>
      <c r="Q662" s="42" t="e">
        <f>_xlfn.XLOOKUP(Table35[[#This Row],[Subject Id]],'TPD Assayed'!A:A,'TPD Assayed'!C:C)</f>
        <v>#N/A</v>
      </c>
      <c r="S662" s="47"/>
      <c r="V662"/>
      <c r="Y662"/>
      <c r="Z662"/>
      <c r="AA662"/>
      <c r="AB662"/>
    </row>
    <row r="663" spans="1:28">
      <c r="A663" t="s">
        <v>821</v>
      </c>
      <c r="B663" t="str">
        <f>MID(Table35[[#This Row],[Subject Id]],13,1)</f>
        <v>S</v>
      </c>
      <c r="C663">
        <f>_xlfn.XLOOKUP(Table35[[#This Row],[Subject Id]],Table2[Subject Id],Table2[Event date])</f>
        <v>44889.351064814815</v>
      </c>
      <c r="D663" s="37" t="str">
        <f>_xlfn.XLOOKUP(Table35[[#This Row],[Subject Id]],'T0 Blood'!A:A,'T0 Blood'!I:I)</f>
        <v>041-9043-0</v>
      </c>
      <c r="E663" s="55">
        <f>_xlfn.XLOOKUP(Table35[[#This Row],[Subject Id]],'T0 Blood'!A:A,'T0 Blood'!H:H)</f>
        <v>44889.351064814815</v>
      </c>
      <c r="F663" s="69" t="str">
        <f>_xlfn.XLOOKUP(Table35[[#This Row],[Subject Id]],T0Assayed!D:D,T0Assayed!F:F)</f>
        <v>OH2023_044</v>
      </c>
      <c r="G663" s="39" t="s">
        <v>23</v>
      </c>
      <c r="I663" s="38" t="str">
        <f>_xlfn.XLOOKUP((CONCATENATE(Table35[[#This Row],[Subject Id]],"-T0")),'In the Lab'!A:A,'In the Lab'!G:G)</f>
        <v>yes</v>
      </c>
      <c r="J663" s="49" t="e">
        <f>_xlfn.XLOOKUP(Table35[[#This Row],[Subject Id]],'T1 Blood'!A:A,'T1 Blood'!I:I)</f>
        <v>#N/A</v>
      </c>
      <c r="K663" s="49" t="e">
        <f>_xlfn.XLOOKUP(Table35[[#This Row],[Subject Id]],'T1 Blood'!A:A,'T1 Blood'!H:H)</f>
        <v>#N/A</v>
      </c>
      <c r="L663" s="49" t="e">
        <f>_xlfn.XLOOKUP(Table35[[#This Row],[Subject Id]],'T1 Assayed'!A:A,'T1 Assayed'!D:D)</f>
        <v>#N/A</v>
      </c>
      <c r="M663" s="49" t="e">
        <v>#N/A</v>
      </c>
      <c r="N663" s="49" t="e">
        <v>#N/A</v>
      </c>
      <c r="O663" s="49" t="e">
        <f>_xlfn.XLOOKUP((CONCATENATE(Table35[[#This Row],[Subject Id]],"-T1")),'In the Lab'!A:A,'In the Lab'!G:G)</f>
        <v>#N/A</v>
      </c>
      <c r="P663" s="42" t="e">
        <f>_xlfn.XLOOKUP(Table35[[#This Row],[Subject Id]],'TPD Blood'!A:A,'TPD Blood'!B:B)</f>
        <v>#N/A</v>
      </c>
      <c r="Q663" s="42" t="e">
        <f>_xlfn.XLOOKUP(Table35[[#This Row],[Subject Id]],'TPD Assayed'!A:A,'TPD Assayed'!C:C)</f>
        <v>#N/A</v>
      </c>
      <c r="S663" s="47"/>
      <c r="V663"/>
      <c r="Y663"/>
      <c r="Z663"/>
      <c r="AA663"/>
      <c r="AB663"/>
    </row>
    <row r="664" spans="1:28">
      <c r="A664" t="s">
        <v>822</v>
      </c>
      <c r="B664" t="str">
        <f>MID(Table35[[#This Row],[Subject Id]],13,1)</f>
        <v>N</v>
      </c>
      <c r="C664" t="str">
        <f>_xlfn.XLOOKUP(Table35[[#This Row],[Subject Id]],Table2[Subject Id],Table2[Event date])</f>
        <v>2023-09-28</v>
      </c>
      <c r="D664" s="37" t="str">
        <f>_xlfn.XLOOKUP(Table35[[#This Row],[Subject Id]],'T0 Blood'!A:A,'T0 Blood'!I:I)</f>
        <v>044-1070-0</v>
      </c>
      <c r="E664" s="55" t="str">
        <f>_xlfn.XLOOKUP(Table35[[#This Row],[Subject Id]],'T0 Blood'!A:A,'T0 Blood'!H:H)</f>
        <v>2023-09-28</v>
      </c>
      <c r="F664" s="71" t="e">
        <f>_xlfn.XLOOKUP(Table35[[#This Row],[Subject Id]],T0Assayed!D:D,T0Assayed!F:F)</f>
        <v>#N/A</v>
      </c>
      <c r="I664" s="37" t="e">
        <f>_xlfn.XLOOKUP(Table35[[#This Row],[Subject Id]],'In the Lab'!F:F,'In the Lab'!G:G)</f>
        <v>#N/A</v>
      </c>
      <c r="J664" s="49" t="str">
        <f>_xlfn.XLOOKUP(Table35[[#This Row],[Subject Id]],'T1 Blood'!A:A,'T1 Blood'!I:I)</f>
        <v>044-1070-1</v>
      </c>
      <c r="K664" s="49" t="str">
        <f>_xlfn.XLOOKUP(Table35[[#This Row],[Subject Id]],'T1 Blood'!A:A,'T1 Blood'!H:H)</f>
        <v>2023-10-18</v>
      </c>
      <c r="L664" s="49" t="e">
        <f>_xlfn.XLOOKUP(Table35[[#This Row],[Subject Id]],'T1 Assayed'!A:A,'T1 Assayed'!D:D)</f>
        <v>#N/A</v>
      </c>
      <c r="O664" s="49" t="e">
        <f>_xlfn.XLOOKUP((CONCATENATE(Table35[[#This Row],[Subject Id]],"-T1")),'In the Lab'!A:A,'In the Lab'!G:G)</f>
        <v>#N/A</v>
      </c>
      <c r="P664" s="42" t="e">
        <f>_xlfn.XLOOKUP(Table35[[#This Row],[Subject Id]],'TPD Blood'!A:A,'TPD Blood'!B:B)</f>
        <v>#N/A</v>
      </c>
      <c r="Q664" s="42" t="e">
        <f>_xlfn.XLOOKUP(Table35[[#This Row],[Subject Id]],'TPD Assayed'!A:A,'TPD Assayed'!C:C)</f>
        <v>#N/A</v>
      </c>
      <c r="V664"/>
      <c r="Y664"/>
      <c r="Z664"/>
      <c r="AA664"/>
      <c r="AB664"/>
    </row>
    <row r="665" spans="1:28">
      <c r="A665" t="s">
        <v>823</v>
      </c>
      <c r="B665" t="str">
        <f>MID(Table35[[#This Row],[Subject Id]],13,1)</f>
        <v>N</v>
      </c>
      <c r="C665" t="str">
        <f>_xlfn.XLOOKUP(Table35[[#This Row],[Subject Id]],Table2[Subject Id],Table2[Event date])</f>
        <v>2023-10-13</v>
      </c>
      <c r="D665" s="37" t="str">
        <f>_xlfn.XLOOKUP(Table35[[#This Row],[Subject Id]],'T0 Blood'!A:A,'T0 Blood'!I:I)</f>
        <v>044-1071-0</v>
      </c>
      <c r="E665" s="55" t="str">
        <f>_xlfn.XLOOKUP(Table35[[#This Row],[Subject Id]],'T0 Blood'!A:A,'T0 Blood'!H:H)</f>
        <v>2023-10-19</v>
      </c>
      <c r="F665" s="71" t="e">
        <f>_xlfn.XLOOKUP(Table35[[#This Row],[Subject Id]],T0Assayed!D:D,T0Assayed!F:F)</f>
        <v>#N/A</v>
      </c>
      <c r="I665" s="37" t="e">
        <f>_xlfn.XLOOKUP(Table35[[#This Row],[Subject Id]],'In the Lab'!F:F,'In the Lab'!G:G)</f>
        <v>#N/A</v>
      </c>
      <c r="J665" s="49" t="str">
        <f>_xlfn.XLOOKUP(Table35[[#This Row],[Subject Id]],'T1 Blood'!A:A,'T1 Blood'!I:I)</f>
        <v>044-1071-1</v>
      </c>
      <c r="K665" s="49" t="str">
        <f>_xlfn.XLOOKUP(Table35[[#This Row],[Subject Id]],'T1 Blood'!A:A,'T1 Blood'!H:H)</f>
        <v>2023-11-07</v>
      </c>
      <c r="L665" s="49" t="e">
        <f>_xlfn.XLOOKUP(Table35[[#This Row],[Subject Id]],'T1 Assayed'!A:A,'T1 Assayed'!D:D)</f>
        <v>#N/A</v>
      </c>
      <c r="O665" s="49" t="e">
        <f>_xlfn.XLOOKUP((CONCATENATE(Table35[[#This Row],[Subject Id]],"-T1")),'In the Lab'!A:A,'In the Lab'!G:G)</f>
        <v>#N/A</v>
      </c>
      <c r="P665" s="42" t="e">
        <f>_xlfn.XLOOKUP(Table35[[#This Row],[Subject Id]],'TPD Blood'!A:A,'TPD Blood'!B:B)</f>
        <v>#N/A</v>
      </c>
      <c r="Q665" s="42" t="e">
        <f>_xlfn.XLOOKUP(Table35[[#This Row],[Subject Id]],'TPD Assayed'!A:A,'TPD Assayed'!C:C)</f>
        <v>#N/A</v>
      </c>
      <c r="V665"/>
      <c r="Y665"/>
      <c r="Z665"/>
      <c r="AA665"/>
      <c r="AB665"/>
    </row>
    <row r="666" spans="1:28">
      <c r="A666" t="s">
        <v>824</v>
      </c>
      <c r="B666" t="str">
        <f>MID(Table35[[#This Row],[Subject Id]],13,1)</f>
        <v>N</v>
      </c>
      <c r="C666" t="str">
        <f>_xlfn.XLOOKUP(Table35[[#This Row],[Subject Id]],Table2[Subject Id],Table2[Event date])</f>
        <v>2022-11-30</v>
      </c>
      <c r="D666" s="37" t="str">
        <f>_xlfn.XLOOKUP(Table35[[#This Row],[Subject Id]],'T0 Blood'!A:A,'T0 Blood'!I:I)</f>
        <v>044-1085-0</v>
      </c>
      <c r="E666" s="37" t="str">
        <f>_xlfn.XLOOKUP(Table35[[#This Row],[Subject Id]],'T0 Blood'!A:A,'T0 Blood'!H:H)</f>
        <v>2022-12-01</v>
      </c>
      <c r="F666" s="69" t="e">
        <f>_xlfn.XLOOKUP(Table35[[#This Row],[Subject Id]],T0Assayed!D:D,T0Assayed!F:F)</f>
        <v>#N/A</v>
      </c>
      <c r="H666" s="37" t="e">
        <v>#N/A</v>
      </c>
      <c r="I666" s="38" t="str">
        <f>_xlfn.XLOOKUP((CONCATENATE(Table35[[#This Row],[Subject Id]],"-T0")),'In the Lab'!A:A,'In the Lab'!G:G)</f>
        <v>yes</v>
      </c>
      <c r="J666" s="49" t="str">
        <f>_xlfn.XLOOKUP(Table35[[#This Row],[Subject Id]],'T1 Blood'!A:A,'T1 Blood'!I:I)</f>
        <v>044-1085-1</v>
      </c>
      <c r="K666" s="49" t="str">
        <f>_xlfn.XLOOKUP(Table35[[#This Row],[Subject Id]],'T1 Blood'!A:A,'T1 Blood'!H:H)</f>
        <v>2022-12-28</v>
      </c>
      <c r="L666" s="49" t="e">
        <f>_xlfn.XLOOKUP(Table35[[#This Row],[Subject Id]],'T1 Assayed'!A:A,'T1 Assayed'!D:D)</f>
        <v>#N/A</v>
      </c>
      <c r="M666" s="49" t="s">
        <v>23</v>
      </c>
      <c r="N666" s="49" t="s">
        <v>423</v>
      </c>
      <c r="O666" s="49" t="str">
        <f>_xlfn.XLOOKUP((CONCATENATE(Table35[[#This Row],[Subject Id]],"-T1")),'In the Lab'!A:A,'In the Lab'!G:G)</f>
        <v>yes</v>
      </c>
      <c r="P666" s="42" t="e">
        <f>_xlfn.XLOOKUP(Table35[[#This Row],[Subject Id]],'TPD Blood'!A:A,'TPD Blood'!B:B)</f>
        <v>#N/A</v>
      </c>
      <c r="Q666" s="42" t="e">
        <f>_xlfn.XLOOKUP(Table35[[#This Row],[Subject Id]],'TPD Assayed'!A:A,'TPD Assayed'!C:C)</f>
        <v>#N/A</v>
      </c>
      <c r="V666"/>
      <c r="Y666"/>
      <c r="Z666"/>
      <c r="AA666"/>
      <c r="AB666"/>
    </row>
    <row r="667" spans="1:28">
      <c r="A667" t="s">
        <v>825</v>
      </c>
      <c r="B667" t="str">
        <f>MID(Table35[[#This Row],[Subject Id]],13,1)</f>
        <v>N</v>
      </c>
      <c r="C667" t="str">
        <f>_xlfn.XLOOKUP(Table35[[#This Row],[Subject Id]],Table2[Subject Id],Table2[Event date])</f>
        <v>2022-11-30</v>
      </c>
      <c r="D667" s="37" t="str">
        <f>_xlfn.XLOOKUP(Table35[[#This Row],[Subject Id]],'T0 Blood'!A:A,'T0 Blood'!I:I)</f>
        <v>044-1086-0</v>
      </c>
      <c r="E667" s="37" t="str">
        <f>_xlfn.XLOOKUP(Table35[[#This Row],[Subject Id]],'T0 Blood'!A:A,'T0 Blood'!H:H)</f>
        <v>2022-12-02</v>
      </c>
      <c r="F667" s="69" t="e">
        <f>_xlfn.XLOOKUP(Table35[[#This Row],[Subject Id]],T0Assayed!D:D,T0Assayed!F:F)</f>
        <v>#N/A</v>
      </c>
      <c r="H667" s="37" t="e">
        <v>#N/A</v>
      </c>
      <c r="I667" s="38" t="str">
        <f>_xlfn.XLOOKUP((CONCATENATE(Table35[[#This Row],[Subject Id]],"-T0")),'In the Lab'!A:A,'In the Lab'!G:G)</f>
        <v>yes</v>
      </c>
      <c r="J667" s="49" t="e">
        <f>_xlfn.XLOOKUP(Table35[[#This Row],[Subject Id]],'T1 Blood'!A:A,'T1 Blood'!I:I)</f>
        <v>#N/A</v>
      </c>
      <c r="K667" s="49" t="e">
        <f>_xlfn.XLOOKUP(Table35[[#This Row],[Subject Id]],'T1 Blood'!A:A,'T1 Blood'!H:H)</f>
        <v>#N/A</v>
      </c>
      <c r="L667" s="49" t="e">
        <f>_xlfn.XLOOKUP(Table35[[#This Row],[Subject Id]],'T1 Assayed'!A:A,'T1 Assayed'!D:D)</f>
        <v>#N/A</v>
      </c>
      <c r="M667" s="49" t="e">
        <v>#N/A</v>
      </c>
      <c r="N667" s="49" t="e">
        <v>#N/A</v>
      </c>
      <c r="O667" s="49" t="e">
        <f>_xlfn.XLOOKUP((CONCATENATE(Table35[[#This Row],[Subject Id]],"-T1")),'In the Lab'!A:A,'In the Lab'!G:G)</f>
        <v>#N/A</v>
      </c>
      <c r="P667" s="42" t="e">
        <f>_xlfn.XLOOKUP(Table35[[#This Row],[Subject Id]],'TPD Blood'!A:A,'TPD Blood'!B:B)</f>
        <v>#N/A</v>
      </c>
      <c r="Q667" s="42" t="e">
        <f>_xlfn.XLOOKUP(Table35[[#This Row],[Subject Id]],'TPD Assayed'!A:A,'TPD Assayed'!C:C)</f>
        <v>#N/A</v>
      </c>
      <c r="V667"/>
      <c r="Y667"/>
      <c r="Z667"/>
      <c r="AA667"/>
      <c r="AB667"/>
    </row>
    <row r="668" spans="1:28">
      <c r="A668" t="s">
        <v>826</v>
      </c>
      <c r="B668" t="str">
        <f>MID(Table35[[#This Row],[Subject Id]],13,1)</f>
        <v>N</v>
      </c>
      <c r="C668" t="str">
        <f>_xlfn.XLOOKUP(Table35[[#This Row],[Subject Id]],Table2[Subject Id],Table2[Event date])</f>
        <v>2022-12-15</v>
      </c>
      <c r="D668" s="37" t="str">
        <f>_xlfn.XLOOKUP(Table35[[#This Row],[Subject Id]],'T0 Blood'!A:A,'T0 Blood'!I:I)</f>
        <v>044-1087-0</v>
      </c>
      <c r="E668" s="37" t="str">
        <f>_xlfn.XLOOKUP(Table35[[#This Row],[Subject Id]],'T0 Blood'!A:A,'T0 Blood'!H:H)</f>
        <v>2022-12-16</v>
      </c>
      <c r="F668" s="69" t="e">
        <f>_xlfn.XLOOKUP(Table35[[#This Row],[Subject Id]],T0Assayed!D:D,T0Assayed!F:F)</f>
        <v>#N/A</v>
      </c>
      <c r="H668" s="37" t="e">
        <v>#N/A</v>
      </c>
      <c r="I668" s="38" t="str">
        <f>_xlfn.XLOOKUP((CONCATENATE(Table35[[#This Row],[Subject Id]],"-T0")),'In the Lab'!A:A,'In the Lab'!G:G)</f>
        <v>yes</v>
      </c>
      <c r="J668" s="49" t="str">
        <f>_xlfn.XLOOKUP(Table35[[#This Row],[Subject Id]],'T1 Blood'!A:A,'T1 Blood'!I:I)</f>
        <v>044-1087-1</v>
      </c>
      <c r="K668" s="49" t="str">
        <f>_xlfn.XLOOKUP(Table35[[#This Row],[Subject Id]],'T1 Blood'!A:A,'T1 Blood'!H:H)</f>
        <v>2023-01-13</v>
      </c>
      <c r="L668" s="49" t="e">
        <f>_xlfn.XLOOKUP(Table35[[#This Row],[Subject Id]],'T1 Assayed'!A:A,'T1 Assayed'!D:D)</f>
        <v>#N/A</v>
      </c>
      <c r="M668" s="49" t="s">
        <v>38</v>
      </c>
      <c r="N668" s="49" t="s">
        <v>492</v>
      </c>
      <c r="O668" s="49" t="str">
        <f>_xlfn.XLOOKUP((CONCATENATE(Table35[[#This Row],[Subject Id]],"-T1")),'In the Lab'!A:A,'In the Lab'!G:G)</f>
        <v>yes</v>
      </c>
      <c r="P668" s="42" t="e">
        <f>_xlfn.XLOOKUP(Table35[[#This Row],[Subject Id]],'TPD Blood'!A:A,'TPD Blood'!B:B)</f>
        <v>#N/A</v>
      </c>
      <c r="Q668" s="42" t="e">
        <f>_xlfn.XLOOKUP(Table35[[#This Row],[Subject Id]],'TPD Assayed'!A:A,'TPD Assayed'!C:C)</f>
        <v>#N/A</v>
      </c>
      <c r="V668"/>
      <c r="Y668"/>
      <c r="Z668"/>
      <c r="AA668"/>
      <c r="AB668"/>
    </row>
    <row r="669" spans="1:28">
      <c r="A669" t="s">
        <v>827</v>
      </c>
      <c r="B669" t="str">
        <f>MID(Table35[[#This Row],[Subject Id]],13,1)</f>
        <v>N</v>
      </c>
      <c r="C669" t="str">
        <f>_xlfn.XLOOKUP(Table35[[#This Row],[Subject Id]],Table2[Subject Id],Table2[Event date])</f>
        <v>2022-12-15</v>
      </c>
      <c r="D669" s="37" t="str">
        <f>_xlfn.XLOOKUP(Table35[[#This Row],[Subject Id]],'T0 Blood'!A:A,'T0 Blood'!I:I)</f>
        <v>044-1088-0</v>
      </c>
      <c r="E669" s="37" t="str">
        <f>_xlfn.XLOOKUP(Table35[[#This Row],[Subject Id]],'T0 Blood'!A:A,'T0 Blood'!H:H)</f>
        <v>2022-12-16</v>
      </c>
      <c r="F669" s="69" t="e">
        <f>_xlfn.XLOOKUP(Table35[[#This Row],[Subject Id]],T0Assayed!D:D,T0Assayed!F:F)</f>
        <v>#N/A</v>
      </c>
      <c r="H669" s="37" t="e">
        <v>#N/A</v>
      </c>
      <c r="I669" s="38" t="str">
        <f>_xlfn.XLOOKUP((CONCATENATE(Table35[[#This Row],[Subject Id]],"-T0")),'In the Lab'!A:A,'In the Lab'!G:G)</f>
        <v>yes</v>
      </c>
      <c r="J669" s="49" t="str">
        <f>_xlfn.XLOOKUP(Table35[[#This Row],[Subject Id]],'T1 Blood'!A:A,'T1 Blood'!I:I)</f>
        <v>044-1088-1</v>
      </c>
      <c r="K669" s="49" t="str">
        <f>_xlfn.XLOOKUP(Table35[[#This Row],[Subject Id]],'T1 Blood'!A:A,'T1 Blood'!H:H)</f>
        <v>2023-01-05</v>
      </c>
      <c r="L669" s="49" t="e">
        <f>_xlfn.XLOOKUP(Table35[[#This Row],[Subject Id]],'T1 Assayed'!A:A,'T1 Assayed'!D:D)</f>
        <v>#N/A</v>
      </c>
      <c r="M669" s="49" t="s">
        <v>41</v>
      </c>
      <c r="N669" s="49" t="s">
        <v>828</v>
      </c>
      <c r="O669" s="49" t="str">
        <f>_xlfn.XLOOKUP((CONCATENATE(Table35[[#This Row],[Subject Id]],"-T1")),'In the Lab'!A:A,'In the Lab'!G:G)</f>
        <v>yes</v>
      </c>
      <c r="P669" s="42" t="e">
        <f>_xlfn.XLOOKUP(Table35[[#This Row],[Subject Id]],'TPD Blood'!A:A,'TPD Blood'!B:B)</f>
        <v>#N/A</v>
      </c>
      <c r="Q669" s="42" t="e">
        <f>_xlfn.XLOOKUP(Table35[[#This Row],[Subject Id]],'TPD Assayed'!A:A,'TPD Assayed'!C:C)</f>
        <v>#N/A</v>
      </c>
      <c r="V669"/>
      <c r="Y669"/>
      <c r="Z669"/>
      <c r="AA669"/>
      <c r="AB669"/>
    </row>
    <row r="670" spans="1:28">
      <c r="A670" t="s">
        <v>829</v>
      </c>
      <c r="B670" t="str">
        <f>MID(Table35[[#This Row],[Subject Id]],13,1)</f>
        <v>N</v>
      </c>
      <c r="C670" t="str">
        <f>_xlfn.XLOOKUP(Table35[[#This Row],[Subject Id]],Table2[Subject Id],Table2[Event date])</f>
        <v>2022-12-30</v>
      </c>
      <c r="D670" s="37" t="str">
        <f>_xlfn.XLOOKUP(Table35[[#This Row],[Subject Id]],'T0 Blood'!A:A,'T0 Blood'!I:I)</f>
        <v>044-1089-0</v>
      </c>
      <c r="E670" s="37" t="str">
        <f>_xlfn.XLOOKUP(Table35[[#This Row],[Subject Id]],'T0 Blood'!A:A,'T0 Blood'!H:H)</f>
        <v>2022-12-30</v>
      </c>
      <c r="F670" s="69" t="e">
        <f>_xlfn.XLOOKUP(Table35[[#This Row],[Subject Id]],T0Assayed!D:D,T0Assayed!F:F)</f>
        <v>#N/A</v>
      </c>
      <c r="H670" s="37" t="e">
        <v>#N/A</v>
      </c>
      <c r="I670" s="38" t="str">
        <f>_xlfn.XLOOKUP((CONCATENATE(Table35[[#This Row],[Subject Id]],"-T0")),'In the Lab'!A:A,'In the Lab'!G:G)</f>
        <v>yes</v>
      </c>
      <c r="J670" s="49" t="str">
        <f>_xlfn.XLOOKUP(Table35[[#This Row],[Subject Id]],'T1 Blood'!A:A,'T1 Blood'!I:I)</f>
        <v>044-1089-1</v>
      </c>
      <c r="K670" s="49" t="str">
        <f>_xlfn.XLOOKUP(Table35[[#This Row],[Subject Id]],'T1 Blood'!A:A,'T1 Blood'!H:H)</f>
        <v>2023-01-24</v>
      </c>
      <c r="L670" s="49" t="e">
        <f>_xlfn.XLOOKUP(Table35[[#This Row],[Subject Id]],'T1 Assayed'!A:A,'T1 Assayed'!D:D)</f>
        <v>#N/A</v>
      </c>
      <c r="M670" s="49" t="s">
        <v>38</v>
      </c>
      <c r="N670" s="49" t="s">
        <v>830</v>
      </c>
      <c r="O670" s="49" t="str">
        <f>_xlfn.XLOOKUP((CONCATENATE(Table35[[#This Row],[Subject Id]],"-T1")),'In the Lab'!A:A,'In the Lab'!G:G)</f>
        <v>yes</v>
      </c>
      <c r="P670" s="42" t="e">
        <f>_xlfn.XLOOKUP(Table35[[#This Row],[Subject Id]],'TPD Blood'!A:A,'TPD Blood'!B:B)</f>
        <v>#N/A</v>
      </c>
      <c r="Q670" s="42" t="e">
        <f>_xlfn.XLOOKUP(Table35[[#This Row],[Subject Id]],'TPD Assayed'!A:A,'TPD Assayed'!C:C)</f>
        <v>#N/A</v>
      </c>
      <c r="V670"/>
      <c r="Y670"/>
      <c r="Z670"/>
      <c r="AA670"/>
      <c r="AB670"/>
    </row>
    <row r="671" spans="1:28">
      <c r="A671" t="s">
        <v>831</v>
      </c>
      <c r="B671" t="str">
        <f>MID(Table35[[#This Row],[Subject Id]],13,1)</f>
        <v>N</v>
      </c>
      <c r="C671" t="str">
        <f>_xlfn.XLOOKUP(Table35[[#This Row],[Subject Id]],Table2[Subject Id],Table2[Event date])</f>
        <v>2022-12-30</v>
      </c>
      <c r="D671" s="37" t="str">
        <f>_xlfn.XLOOKUP(Table35[[#This Row],[Subject Id]],'T0 Blood'!A:A,'T0 Blood'!I:I)</f>
        <v>044-1090-0</v>
      </c>
      <c r="E671" s="37" t="str">
        <f>_xlfn.XLOOKUP(Table35[[#This Row],[Subject Id]],'T0 Blood'!A:A,'T0 Blood'!H:H)</f>
        <v>2022-12-30</v>
      </c>
      <c r="F671" s="69" t="str">
        <f>_xlfn.XLOOKUP(Table35[[#This Row],[Subject Id]],T0Assayed!D:D,T0Assayed!F:F)</f>
        <v>OH2024_006</v>
      </c>
      <c r="H671" s="37" t="e">
        <v>#N/A</v>
      </c>
      <c r="I671" s="38" t="str">
        <f>_xlfn.XLOOKUP((CONCATENATE(Table35[[#This Row],[Subject Id]],"-T0")),'In the Lab'!A:A,'In the Lab'!G:G)</f>
        <v>yes</v>
      </c>
      <c r="J671" s="49" t="str">
        <f>_xlfn.XLOOKUP(Table35[[#This Row],[Subject Id]],'T1 Blood'!A:A,'T1 Blood'!I:I)</f>
        <v>044-1090-1</v>
      </c>
      <c r="K671" s="49" t="str">
        <f>_xlfn.XLOOKUP(Table35[[#This Row],[Subject Id]],'T1 Blood'!A:A,'T1 Blood'!H:H)</f>
        <v>2023-01-25</v>
      </c>
      <c r="L671" s="49" t="e">
        <f>_xlfn.XLOOKUP(Table35[[#This Row],[Subject Id]],'T1 Assayed'!A:A,'T1 Assayed'!D:D)</f>
        <v>#N/A</v>
      </c>
      <c r="M671" s="49" t="s">
        <v>41</v>
      </c>
      <c r="N671" s="49" t="s">
        <v>832</v>
      </c>
      <c r="O671" s="49" t="str">
        <f>_xlfn.XLOOKUP((CONCATENATE(Table35[[#This Row],[Subject Id]],"-T1")),'In the Lab'!A:A,'In the Lab'!G:G)</f>
        <v>yes</v>
      </c>
      <c r="P671" s="42" t="e">
        <f>_xlfn.XLOOKUP(Table35[[#This Row],[Subject Id]],'TPD Blood'!A:A,'TPD Blood'!B:B)</f>
        <v>#N/A</v>
      </c>
      <c r="Q671" s="42" t="e">
        <f>_xlfn.XLOOKUP(Table35[[#This Row],[Subject Id]],'TPD Assayed'!A:A,'TPD Assayed'!C:C)</f>
        <v>#N/A</v>
      </c>
      <c r="V671"/>
      <c r="Y671"/>
      <c r="Z671"/>
      <c r="AA671"/>
      <c r="AB671"/>
    </row>
    <row r="672" spans="1:28">
      <c r="A672" t="s">
        <v>833</v>
      </c>
      <c r="B672" t="str">
        <f>MID(Table35[[#This Row],[Subject Id]],13,1)</f>
        <v>N</v>
      </c>
      <c r="C672" t="str">
        <f>_xlfn.XLOOKUP(Table35[[#This Row],[Subject Id]],Table2[Subject Id],Table2[Event date])</f>
        <v>2023-02-21</v>
      </c>
      <c r="D672" s="37" t="str">
        <f>_xlfn.XLOOKUP(Table35[[#This Row],[Subject Id]],'T0 Blood'!A:A,'T0 Blood'!I:I)</f>
        <v>044-1091-0</v>
      </c>
      <c r="E672" s="37" t="str">
        <f>_xlfn.XLOOKUP(Table35[[#This Row],[Subject Id]],'T0 Blood'!A:A,'T0 Blood'!H:H)</f>
        <v>2023-02-21</v>
      </c>
      <c r="F672" s="69" t="str">
        <f>_xlfn.XLOOKUP(Table35[[#This Row],[Subject Id]],T0Assayed!D:D,T0Assayed!F:F)</f>
        <v>OH2024_006</v>
      </c>
      <c r="H672" s="37" t="e">
        <v>#N/A</v>
      </c>
      <c r="I672" s="38" t="str">
        <f>_xlfn.XLOOKUP((CONCATENATE(Table35[[#This Row],[Subject Id]],"-T0")),'In the Lab'!A:A,'In the Lab'!G:G)</f>
        <v>yes</v>
      </c>
      <c r="J672" s="49" t="str">
        <f>_xlfn.XLOOKUP(Table35[[#This Row],[Subject Id]],'T1 Blood'!A:A,'T1 Blood'!I:I)</f>
        <v>044-1091-1</v>
      </c>
      <c r="K672" s="49" t="str">
        <f>_xlfn.XLOOKUP(Table35[[#This Row],[Subject Id]],'T1 Blood'!A:A,'T1 Blood'!H:H)</f>
        <v>2023-03-16</v>
      </c>
      <c r="L672" s="49" t="e">
        <f>_xlfn.XLOOKUP(Table35[[#This Row],[Subject Id]],'T1 Assayed'!A:A,'T1 Assayed'!D:D)</f>
        <v>#N/A</v>
      </c>
      <c r="M672" s="49" t="s">
        <v>23</v>
      </c>
      <c r="N672" s="49">
        <v>0</v>
      </c>
      <c r="O672" s="49" t="str">
        <f>_xlfn.XLOOKUP((CONCATENATE(Table35[[#This Row],[Subject Id]],"-T1")),'In the Lab'!A:A,'In the Lab'!G:G)</f>
        <v>yes</v>
      </c>
      <c r="P672" s="42" t="e">
        <f>_xlfn.XLOOKUP(Table35[[#This Row],[Subject Id]],'TPD Blood'!A:A,'TPD Blood'!B:B)</f>
        <v>#N/A</v>
      </c>
      <c r="Q672" s="42" t="e">
        <f>_xlfn.XLOOKUP(Table35[[#This Row],[Subject Id]],'TPD Assayed'!A:A,'TPD Assayed'!C:C)</f>
        <v>#N/A</v>
      </c>
      <c r="V672"/>
      <c r="Y672"/>
      <c r="Z672"/>
      <c r="AA672"/>
      <c r="AB672"/>
    </row>
    <row r="673" spans="1:28">
      <c r="A673" t="s">
        <v>834</v>
      </c>
      <c r="B673" t="str">
        <f>MID(Table35[[#This Row],[Subject Id]],13,1)</f>
        <v>N</v>
      </c>
      <c r="C673" t="str">
        <f>_xlfn.XLOOKUP(Table35[[#This Row],[Subject Id]],Table2[Subject Id],Table2[Event date])</f>
        <v>2023-04-04</v>
      </c>
      <c r="D673" s="37" t="str">
        <f>_xlfn.XLOOKUP(Table35[[#This Row],[Subject Id]],'T0 Blood'!A:A,'T0 Blood'!I:I)</f>
        <v>044-1092-0</v>
      </c>
      <c r="E673" s="37" t="str">
        <f>_xlfn.XLOOKUP(Table35[[#This Row],[Subject Id]],'T0 Blood'!A:A,'T0 Blood'!H:H)</f>
        <v>2023-04-13</v>
      </c>
      <c r="F673" s="69" t="str">
        <f>_xlfn.XLOOKUP(Table35[[#This Row],[Subject Id]],T0Assayed!D:D,T0Assayed!F:F)</f>
        <v>OH2024_006</v>
      </c>
      <c r="H673" s="37" t="e">
        <v>#N/A</v>
      </c>
      <c r="I673" s="38" t="str">
        <f>_xlfn.XLOOKUP((CONCATENATE(Table35[[#This Row],[Subject Id]],"-T0")),'In the Lab'!A:A,'In the Lab'!G:G)</f>
        <v>yes</v>
      </c>
      <c r="J673" s="49" t="str">
        <f>_xlfn.XLOOKUP(Table35[[#This Row],[Subject Id]],'T1 Blood'!A:A,'T1 Blood'!I:I)</f>
        <v>044-1092-1</v>
      </c>
      <c r="K673" s="49" t="str">
        <f>_xlfn.XLOOKUP(Table35[[#This Row],[Subject Id]],'T1 Blood'!A:A,'T1 Blood'!H:H)</f>
        <v>2023-05-04</v>
      </c>
      <c r="L673" s="49" t="e">
        <f>_xlfn.XLOOKUP(Table35[[#This Row],[Subject Id]],'T1 Assayed'!A:A,'T1 Assayed'!D:D)</f>
        <v>#N/A</v>
      </c>
      <c r="M673" s="49" t="s">
        <v>23</v>
      </c>
      <c r="N673" s="49">
        <v>0</v>
      </c>
      <c r="O673" s="49" t="str">
        <f>_xlfn.XLOOKUP((CONCATENATE(Table35[[#This Row],[Subject Id]],"-T1")),'In the Lab'!A:A,'In the Lab'!G:G)</f>
        <v>yes</v>
      </c>
      <c r="P673" s="42" t="e">
        <f>_xlfn.XLOOKUP(Table35[[#This Row],[Subject Id]],'TPD Blood'!A:A,'TPD Blood'!B:B)</f>
        <v>#N/A</v>
      </c>
      <c r="Q673" s="42" t="e">
        <f>_xlfn.XLOOKUP(Table35[[#This Row],[Subject Id]],'TPD Assayed'!A:A,'TPD Assayed'!C:C)</f>
        <v>#N/A</v>
      </c>
      <c r="V673"/>
      <c r="Y673"/>
      <c r="Z673"/>
      <c r="AA673"/>
      <c r="AB673"/>
    </row>
    <row r="674" spans="1:28">
      <c r="A674" t="s">
        <v>835</v>
      </c>
      <c r="B674" t="str">
        <f>MID(Table35[[#This Row],[Subject Id]],13,1)</f>
        <v>N</v>
      </c>
      <c r="C674" t="str">
        <f>_xlfn.XLOOKUP(Table35[[#This Row],[Subject Id]],Table2[Subject Id],Table2[Event date])</f>
        <v>2023-04-20</v>
      </c>
      <c r="D674" s="37" t="str">
        <f>_xlfn.XLOOKUP(Table35[[#This Row],[Subject Id]],'T0 Blood'!A:A,'T0 Blood'!I:I)</f>
        <v>044-1093-0</v>
      </c>
      <c r="E674" s="37" t="str">
        <f>_xlfn.XLOOKUP(Table35[[#This Row],[Subject Id]],'T0 Blood'!A:A,'T0 Blood'!H:H)</f>
        <v>2023-04-20</v>
      </c>
      <c r="F674" s="69" t="e">
        <f>_xlfn.XLOOKUP(Table35[[#This Row],[Subject Id]],T0Assayed!D:D,T0Assayed!F:F)</f>
        <v>#N/A</v>
      </c>
      <c r="H674" s="37" t="e">
        <v>#N/A</v>
      </c>
      <c r="I674" s="38" t="str">
        <f>_xlfn.XLOOKUP((CONCATENATE(Table35[[#This Row],[Subject Id]],"-T0")),'In the Lab'!A:A,'In the Lab'!G:G)</f>
        <v>yes</v>
      </c>
      <c r="J674" s="49" t="str">
        <f>_xlfn.XLOOKUP(Table35[[#This Row],[Subject Id]],'T1 Blood'!A:A,'T1 Blood'!I:I)</f>
        <v>044-1093-1</v>
      </c>
      <c r="K674" s="49" t="str">
        <f>_xlfn.XLOOKUP(Table35[[#This Row],[Subject Id]],'T1 Blood'!A:A,'T1 Blood'!H:H)</f>
        <v>2023-05-11</v>
      </c>
      <c r="L674" s="49" t="e">
        <f>_xlfn.XLOOKUP(Table35[[#This Row],[Subject Id]],'T1 Assayed'!A:A,'T1 Assayed'!D:D)</f>
        <v>#N/A</v>
      </c>
      <c r="M674" s="49" t="s">
        <v>41</v>
      </c>
      <c r="N674" s="49" t="s">
        <v>836</v>
      </c>
      <c r="O674" s="49" t="e">
        <f>_xlfn.XLOOKUP((CONCATENATE(Table35[[#This Row],[Subject Id]],"-T1")),'In the Lab'!A:A,'In the Lab'!G:G)</f>
        <v>#N/A</v>
      </c>
      <c r="P674" s="42" t="e">
        <f>_xlfn.XLOOKUP(Table35[[#This Row],[Subject Id]],'TPD Blood'!A:A,'TPD Blood'!B:B)</f>
        <v>#N/A</v>
      </c>
      <c r="Q674" s="42" t="e">
        <f>_xlfn.XLOOKUP(Table35[[#This Row],[Subject Id]],'TPD Assayed'!A:A,'TPD Assayed'!C:C)</f>
        <v>#N/A</v>
      </c>
      <c r="V674"/>
      <c r="Y674"/>
      <c r="Z674"/>
      <c r="AA674"/>
      <c r="AB674"/>
    </row>
    <row r="675" spans="1:28">
      <c r="A675" t="s">
        <v>837</v>
      </c>
      <c r="B675" t="str">
        <f>MID(Table35[[#This Row],[Subject Id]],13,1)</f>
        <v>N</v>
      </c>
      <c r="C675" t="str">
        <f>_xlfn.XLOOKUP(Table35[[#This Row],[Subject Id]],Table2[Subject Id],Table2[Event date])</f>
        <v>2023-05-16</v>
      </c>
      <c r="D675" s="37" t="str">
        <f>_xlfn.XLOOKUP(Table35[[#This Row],[Subject Id]],'T0 Blood'!A:A,'T0 Blood'!I:I)</f>
        <v>044-1094-0</v>
      </c>
      <c r="E675" s="37" t="str">
        <f>_xlfn.XLOOKUP(Table35[[#This Row],[Subject Id]],'T0 Blood'!A:A,'T0 Blood'!H:H)</f>
        <v>2023-05-19</v>
      </c>
      <c r="F675" s="69" t="str">
        <f>_xlfn.XLOOKUP(Table35[[#This Row],[Subject Id]],T0Assayed!D:D,T0Assayed!F:F)</f>
        <v>OH2024_006</v>
      </c>
      <c r="H675" s="37" t="e">
        <v>#N/A</v>
      </c>
      <c r="I675" s="38" t="str">
        <f>_xlfn.XLOOKUP((CONCATENATE(Table35[[#This Row],[Subject Id]],"-T0")),'In the Lab'!A:A,'In the Lab'!G:G)</f>
        <v>yes</v>
      </c>
      <c r="J675" s="49" t="str">
        <f>_xlfn.XLOOKUP(Table35[[#This Row],[Subject Id]],'T1 Blood'!A:A,'T1 Blood'!I:I)</f>
        <v>044-1094-1</v>
      </c>
      <c r="K675" s="49" t="str">
        <f>_xlfn.XLOOKUP(Table35[[#This Row],[Subject Id]],'T1 Blood'!A:A,'T1 Blood'!H:H)</f>
        <v>2023-06-12</v>
      </c>
      <c r="L675" s="49" t="e">
        <f>_xlfn.XLOOKUP(Table35[[#This Row],[Subject Id]],'T1 Assayed'!A:A,'T1 Assayed'!D:D)</f>
        <v>#N/A</v>
      </c>
      <c r="M675" s="49" t="s">
        <v>23</v>
      </c>
      <c r="N675" s="49">
        <v>0</v>
      </c>
      <c r="O675" s="49" t="str">
        <f>_xlfn.XLOOKUP((CONCATENATE(Table35[[#This Row],[Subject Id]],"-T1")),'In the Lab'!A:A,'In the Lab'!G:G)</f>
        <v>yes</v>
      </c>
      <c r="P675" s="42" t="e">
        <f>_xlfn.XLOOKUP(Table35[[#This Row],[Subject Id]],'TPD Blood'!A:A,'TPD Blood'!B:B)</f>
        <v>#N/A</v>
      </c>
      <c r="Q675" s="42" t="e">
        <f>_xlfn.XLOOKUP(Table35[[#This Row],[Subject Id]],'TPD Assayed'!A:A,'TPD Assayed'!C:C)</f>
        <v>#N/A</v>
      </c>
      <c r="V675"/>
      <c r="Y675"/>
      <c r="Z675"/>
      <c r="AA675"/>
      <c r="AB675"/>
    </row>
    <row r="676" spans="1:28">
      <c r="A676" t="s">
        <v>838</v>
      </c>
      <c r="B676" t="str">
        <f>MID(Table35[[#This Row],[Subject Id]],13,1)</f>
        <v>N</v>
      </c>
      <c r="C676" t="str">
        <f>_xlfn.XLOOKUP(Table35[[#This Row],[Subject Id]],Table2[Subject Id],Table2[Event date])</f>
        <v>2023-05-22</v>
      </c>
      <c r="D676" s="37" t="str">
        <f>_xlfn.XLOOKUP(Table35[[#This Row],[Subject Id]],'T0 Blood'!A:A,'T0 Blood'!I:I)</f>
        <v>044-1095-0</v>
      </c>
      <c r="E676" s="37" t="str">
        <f>_xlfn.XLOOKUP(Table35[[#This Row],[Subject Id]],'T0 Blood'!A:A,'T0 Blood'!H:H)</f>
        <v>2023-05-24</v>
      </c>
      <c r="F676" s="69" t="e">
        <f>_xlfn.XLOOKUP(Table35[[#This Row],[Subject Id]],T0Assayed!D:D,T0Assayed!F:F)</f>
        <v>#N/A</v>
      </c>
      <c r="H676" s="37" t="e">
        <v>#N/A</v>
      </c>
      <c r="I676" s="38" t="str">
        <f>_xlfn.XLOOKUP((CONCATENATE(Table35[[#This Row],[Subject Id]],"-T0")),'In the Lab'!A:A,'In the Lab'!G:G)</f>
        <v>yes</v>
      </c>
      <c r="J676" s="49" t="str">
        <f>_xlfn.XLOOKUP(Table35[[#This Row],[Subject Id]],'T1 Blood'!A:A,'T1 Blood'!I:I)</f>
        <v>044-1095-1</v>
      </c>
      <c r="K676" s="49" t="str">
        <f>_xlfn.XLOOKUP(Table35[[#This Row],[Subject Id]],'T1 Blood'!A:A,'T1 Blood'!H:H)</f>
        <v>2023-06-12</v>
      </c>
      <c r="L676" s="49" t="e">
        <f>_xlfn.XLOOKUP(Table35[[#This Row],[Subject Id]],'T1 Assayed'!A:A,'T1 Assayed'!D:D)</f>
        <v>#N/A</v>
      </c>
      <c r="M676" s="49" t="s">
        <v>23</v>
      </c>
      <c r="N676" s="49" t="s">
        <v>508</v>
      </c>
      <c r="O676" s="49" t="str">
        <f>_xlfn.XLOOKUP((CONCATENATE(Table35[[#This Row],[Subject Id]],"-T1")),'In the Lab'!A:A,'In the Lab'!G:G)</f>
        <v>yes</v>
      </c>
      <c r="P676" s="42" t="e">
        <f>_xlfn.XLOOKUP(Table35[[#This Row],[Subject Id]],'TPD Blood'!A:A,'TPD Blood'!B:B)</f>
        <v>#N/A</v>
      </c>
      <c r="Q676" s="42" t="e">
        <f>_xlfn.XLOOKUP(Table35[[#This Row],[Subject Id]],'TPD Assayed'!A:A,'TPD Assayed'!C:C)</f>
        <v>#N/A</v>
      </c>
      <c r="V676"/>
      <c r="Y676"/>
      <c r="Z676"/>
      <c r="AA676"/>
      <c r="AB676"/>
    </row>
    <row r="677" spans="1:28">
      <c r="A677" s="15" t="s">
        <v>839</v>
      </c>
      <c r="B677" t="str">
        <f>MID(Table35[[#This Row],[Subject Id]],13,1)</f>
        <v>N</v>
      </c>
      <c r="C677" t="str">
        <f>_xlfn.XLOOKUP(Table35[[#This Row],[Subject Id]],Table2[Subject Id],Table2[Event date])</f>
        <v>2023-06-14</v>
      </c>
      <c r="D677" s="37" t="str">
        <f>_xlfn.XLOOKUP(Table35[[#This Row],[Subject Id]],'T0 Blood'!A:A,'T0 Blood'!I:I)</f>
        <v>044-1096-0</v>
      </c>
      <c r="E677" s="37" t="str">
        <f>_xlfn.XLOOKUP(Table35[[#This Row],[Subject Id]],'T0 Blood'!A:A,'T0 Blood'!H:H)</f>
        <v>2023-06-16</v>
      </c>
      <c r="F677" s="69" t="e">
        <f>_xlfn.XLOOKUP(Table35[[#This Row],[Subject Id]],T0Assayed!D:D,T0Assayed!F:F)</f>
        <v>#N/A</v>
      </c>
      <c r="I677" s="38" t="str">
        <f>_xlfn.XLOOKUP((CONCATENATE(Table35[[#This Row],[Subject Id]],"-T0")),'In the Lab'!A:A,'In the Lab'!G:G)</f>
        <v>yes</v>
      </c>
      <c r="J677" s="49" t="str">
        <f>_xlfn.XLOOKUP(Table35[[#This Row],[Subject Id]],'T1 Blood'!A:A,'T1 Blood'!I:I)</f>
        <v>044-1096-1</v>
      </c>
      <c r="K677" s="49" t="str">
        <f>_xlfn.XLOOKUP(Table35[[#This Row],[Subject Id]],'T1 Blood'!A:A,'T1 Blood'!H:H)</f>
        <v>2023-07-06</v>
      </c>
      <c r="L677" s="49" t="e">
        <f>_xlfn.XLOOKUP(Table35[[#This Row],[Subject Id]],'T1 Assayed'!A:A,'T1 Assayed'!D:D)</f>
        <v>#N/A</v>
      </c>
      <c r="M677" s="49" t="s">
        <v>23</v>
      </c>
      <c r="N677" s="49" t="s">
        <v>508</v>
      </c>
      <c r="O677" s="49" t="str">
        <f>_xlfn.XLOOKUP((CONCATENATE(Table35[[#This Row],[Subject Id]],"-T1")),'In the Lab'!A:A,'In the Lab'!G:G)</f>
        <v>yes</v>
      </c>
      <c r="P677" s="42" t="e">
        <f>_xlfn.XLOOKUP(Table35[[#This Row],[Subject Id]],'TPD Blood'!A:A,'TPD Blood'!B:B)</f>
        <v>#N/A</v>
      </c>
      <c r="Q677" s="42" t="e">
        <f>_xlfn.XLOOKUP(Table35[[#This Row],[Subject Id]],'TPD Assayed'!A:A,'TPD Assayed'!C:C)</f>
        <v>#N/A</v>
      </c>
      <c r="V677"/>
      <c r="Y677"/>
      <c r="Z677"/>
      <c r="AA677"/>
      <c r="AB677"/>
    </row>
    <row r="678" spans="1:28">
      <c r="A678" t="s">
        <v>840</v>
      </c>
      <c r="B678" t="str">
        <f>MID(Table35[[#This Row],[Subject Id]],13,1)</f>
        <v>N</v>
      </c>
      <c r="C678" t="str">
        <f>_xlfn.XLOOKUP(Table35[[#This Row],[Subject Id]],Table2[Subject Id],Table2[Event date])</f>
        <v>2023-07-06</v>
      </c>
      <c r="D678" s="37" t="str">
        <f>_xlfn.XLOOKUP(Table35[[#This Row],[Subject Id]],'T0 Blood'!A:A,'T0 Blood'!I:I)</f>
        <v>044-1097-0</v>
      </c>
      <c r="E678" s="37" t="str">
        <f>_xlfn.XLOOKUP(Table35[[#This Row],[Subject Id]],'T0 Blood'!A:A,'T0 Blood'!H:H)</f>
        <v>2023-07-06</v>
      </c>
      <c r="F678" s="69" t="e">
        <f>_xlfn.XLOOKUP(Table35[[#This Row],[Subject Id]],T0Assayed!D:D,T0Assayed!F:F)</f>
        <v>#N/A</v>
      </c>
      <c r="I678" s="38" t="str">
        <f>_xlfn.XLOOKUP((CONCATENATE(Table35[[#This Row],[Subject Id]],"-T0")),'In the Lab'!A:A,'In the Lab'!G:G)</f>
        <v>yes</v>
      </c>
      <c r="J678" s="49" t="str">
        <f>_xlfn.XLOOKUP(Table35[[#This Row],[Subject Id]],'T1 Blood'!A:A,'T1 Blood'!I:I)</f>
        <v>044-1097-1</v>
      </c>
      <c r="K678" s="49" t="str">
        <f>_xlfn.XLOOKUP(Table35[[#This Row],[Subject Id]],'T1 Blood'!A:A,'T1 Blood'!H:H)</f>
        <v>2023-08-01</v>
      </c>
      <c r="L678" s="49" t="e">
        <f>_xlfn.XLOOKUP(Table35[[#This Row],[Subject Id]],'T1 Assayed'!A:A,'T1 Assayed'!D:D)</f>
        <v>#N/A</v>
      </c>
      <c r="M678" s="49" t="s">
        <v>23</v>
      </c>
      <c r="N678" s="49" t="s">
        <v>508</v>
      </c>
      <c r="O678" s="49" t="str">
        <f>_xlfn.XLOOKUP((CONCATENATE(Table35[[#This Row],[Subject Id]],"-T1")),'In the Lab'!A:A,'In the Lab'!G:G)</f>
        <v>yes</v>
      </c>
      <c r="P678" s="42" t="e">
        <f>_xlfn.XLOOKUP(Table35[[#This Row],[Subject Id]],'TPD Blood'!A:A,'TPD Blood'!B:B)</f>
        <v>#N/A</v>
      </c>
      <c r="Q678" s="42" t="e">
        <f>_xlfn.XLOOKUP(Table35[[#This Row],[Subject Id]],'TPD Assayed'!A:A,'TPD Assayed'!C:C)</f>
        <v>#N/A</v>
      </c>
      <c r="V678"/>
      <c r="Y678"/>
      <c r="Z678"/>
      <c r="AA678"/>
      <c r="AB678"/>
    </row>
    <row r="679" spans="1:28">
      <c r="A679" t="s">
        <v>841</v>
      </c>
      <c r="B679" t="str">
        <f>MID(Table35[[#This Row],[Subject Id]],13,1)</f>
        <v>N</v>
      </c>
      <c r="C679" t="str">
        <f>_xlfn.XLOOKUP(Table35[[#This Row],[Subject Id]],Table2[Subject Id],Table2[Event date])</f>
        <v>2023-09-04</v>
      </c>
      <c r="D679" s="37" t="str">
        <f>_xlfn.XLOOKUP(Table35[[#This Row],[Subject Id]],'T0 Blood'!A:A,'T0 Blood'!I:I)</f>
        <v>044-1098-0</v>
      </c>
      <c r="E679" s="37" t="str">
        <f>_xlfn.XLOOKUP(Table35[[#This Row],[Subject Id]],'T0 Blood'!A:A,'T0 Blood'!H:H)</f>
        <v>2023-09-04</v>
      </c>
      <c r="F679" s="69" t="str">
        <f>_xlfn.XLOOKUP(Table35[[#This Row],[Subject Id]],T0Assayed!D:D,T0Assayed!F:F)</f>
        <v>OH2024_006</v>
      </c>
      <c r="I679" s="38" t="str">
        <f>_xlfn.XLOOKUP((CONCATENATE(Table35[[#This Row],[Subject Id]],"-T0")),'In the Lab'!A:A,'In the Lab'!G:G)</f>
        <v>yes</v>
      </c>
      <c r="J679" s="49" t="str">
        <f>_xlfn.XLOOKUP(Table35[[#This Row],[Subject Id]],'T1 Blood'!A:A,'T1 Blood'!I:I)</f>
        <v>044-1098-1</v>
      </c>
      <c r="K679" s="49" t="str">
        <f>_xlfn.XLOOKUP(Table35[[#This Row],[Subject Id]],'T1 Blood'!A:A,'T1 Blood'!H:H)</f>
        <v>2023-09-26</v>
      </c>
      <c r="L679" s="49" t="e">
        <f>_xlfn.XLOOKUP(Table35[[#This Row],[Subject Id]],'T1 Assayed'!A:A,'T1 Assayed'!D:D)</f>
        <v>#N/A</v>
      </c>
      <c r="M679" s="49" t="e">
        <v>#N/A</v>
      </c>
      <c r="N679" s="49" t="e">
        <v>#N/A</v>
      </c>
      <c r="O679" s="49" t="e">
        <f>_xlfn.XLOOKUP((CONCATENATE(Table35[[#This Row],[Subject Id]],"-T1")),'In the Lab'!A:A,'In the Lab'!G:G)</f>
        <v>#N/A</v>
      </c>
      <c r="P679" s="42" t="e">
        <f>_xlfn.XLOOKUP(Table35[[#This Row],[Subject Id]],'TPD Blood'!A:A,'TPD Blood'!B:B)</f>
        <v>#N/A</v>
      </c>
      <c r="Q679" s="42" t="e">
        <f>_xlfn.XLOOKUP(Table35[[#This Row],[Subject Id]],'TPD Assayed'!A:A,'TPD Assayed'!C:C)</f>
        <v>#N/A</v>
      </c>
      <c r="S679" s="47"/>
      <c r="V679"/>
      <c r="Y679"/>
      <c r="Z679"/>
      <c r="AA679"/>
      <c r="AB679"/>
    </row>
    <row r="680" spans="1:28">
      <c r="A680" t="s">
        <v>842</v>
      </c>
      <c r="B680" t="str">
        <f>MID(Table35[[#This Row],[Subject Id]],13,1)</f>
        <v>N</v>
      </c>
      <c r="C680" t="str">
        <f>_xlfn.XLOOKUP(Table35[[#This Row],[Subject Id]],Table2[Subject Id],Table2[Event date])</f>
        <v>2020-03-16</v>
      </c>
      <c r="D680" s="37" t="str">
        <f>_xlfn.XLOOKUP(Table35[[#This Row],[Subject Id]],'T0 Blood'!A:A,'T0 Blood'!I:I)</f>
        <v>003-1302-0</v>
      </c>
      <c r="E680" s="37" t="str">
        <f>_xlfn.XLOOKUP(Table35[[#This Row],[Subject Id]],'T0 Blood'!A:A,'T0 Blood'!H:H)</f>
        <v>2020-03-16</v>
      </c>
      <c r="F680" s="69" t="str">
        <f>_xlfn.XLOOKUP(Table35[[#This Row],[Subject Id]],T0Assayed!D:D,T0Assayed!F:F)</f>
        <v>CO.SL.21.002</v>
      </c>
      <c r="G680" s="39" t="s">
        <v>22</v>
      </c>
      <c r="H680" s="37">
        <v>0</v>
      </c>
      <c r="I680" s="38" t="str">
        <f>_xlfn.XLOOKUP((CONCATENATE(Table35[[#This Row],[Subject Id]],"-T0")),'In the Lab'!A:A,'In the Lab'!G:G)</f>
        <v>yes</v>
      </c>
      <c r="J680" s="49" t="str">
        <f>_xlfn.XLOOKUP(Table35[[#This Row],[Subject Id]],'T1 Blood'!A:A,'T1 Blood'!I:I)</f>
        <v>003-1302-1</v>
      </c>
      <c r="K680" s="49" t="str">
        <f>_xlfn.XLOOKUP(Table35[[#This Row],[Subject Id]],'T1 Blood'!A:A,'T1 Blood'!H:H)</f>
        <v>2020-04-06</v>
      </c>
      <c r="L680" s="49" t="str">
        <f>_xlfn.XLOOKUP(Table35[[#This Row],[Subject Id]],'T1 Assayed'!A:A,'T1 Assayed'!D:D)</f>
        <v>CO.SL.21.002</v>
      </c>
      <c r="M680" s="49" t="e">
        <v>#N/A</v>
      </c>
      <c r="N680" s="49" t="e">
        <v>#N/A</v>
      </c>
      <c r="O680" s="49" t="str">
        <f>_xlfn.XLOOKUP((CONCATENATE(Table35[[#This Row],[Subject Id]],"-T1")),'In the Lab'!A:A,'In the Lab'!G:G)</f>
        <v>yes</v>
      </c>
      <c r="P680" s="42" t="e">
        <f>_xlfn.XLOOKUP(Table35[[#This Row],[Subject Id]],'TPD Blood'!A:A,'TPD Blood'!B:B)</f>
        <v>#N/A</v>
      </c>
      <c r="Q680" s="42" t="e">
        <f>_xlfn.XLOOKUP(Table35[[#This Row],[Subject Id]],'TPD Assayed'!A:A,'TPD Assayed'!C:C)</f>
        <v>#N/A</v>
      </c>
      <c r="V680"/>
      <c r="Y680"/>
      <c r="Z680"/>
      <c r="AA680"/>
      <c r="AB680"/>
    </row>
    <row r="681" spans="1:28">
      <c r="A681" t="s">
        <v>843</v>
      </c>
      <c r="B681" t="str">
        <f>MID(Table35[[#This Row],[Subject Id]],13,1)</f>
        <v>N</v>
      </c>
      <c r="C681" t="str">
        <f>_xlfn.XLOOKUP(Table35[[#This Row],[Subject Id]],Table2[Subject Id],Table2[Event date])</f>
        <v>2019-12-10</v>
      </c>
      <c r="D681" s="37" t="str">
        <f>_xlfn.XLOOKUP(Table35[[#This Row],[Subject Id]],'T0 Blood'!A:A,'T0 Blood'!I:I)</f>
        <v>003-1304-0</v>
      </c>
      <c r="E681" s="37" t="str">
        <f>_xlfn.XLOOKUP(Table35[[#This Row],[Subject Id]],'T0 Blood'!A:A,'T0 Blood'!H:H)</f>
        <v>2019-12-10</v>
      </c>
      <c r="F681" s="69" t="str">
        <f>_xlfn.XLOOKUP(Table35[[#This Row],[Subject Id]],T0Assayed!D:D,T0Assayed!F:F)</f>
        <v>CO.SL.21.002</v>
      </c>
      <c r="G681" s="39" t="s">
        <v>22</v>
      </c>
      <c r="H681" s="37">
        <v>0</v>
      </c>
      <c r="I681" s="38" t="str">
        <f>_xlfn.XLOOKUP((CONCATENATE(Table35[[#This Row],[Subject Id]],"-T0")),'In the Lab'!A:A,'In the Lab'!G:G)</f>
        <v>yes</v>
      </c>
      <c r="J681" s="49" t="str">
        <f>_xlfn.XLOOKUP(Table35[[#This Row],[Subject Id]],'T1 Blood'!A:A,'T1 Blood'!I:I)</f>
        <v>003-1304-1</v>
      </c>
      <c r="K681" s="49" t="str">
        <f>_xlfn.XLOOKUP(Table35[[#This Row],[Subject Id]],'T1 Blood'!A:A,'T1 Blood'!H:H)</f>
        <v>2020-01-16</v>
      </c>
      <c r="L681" s="49" t="str">
        <f>_xlfn.XLOOKUP(Table35[[#This Row],[Subject Id]],'T1 Assayed'!A:A,'T1 Assayed'!D:D)</f>
        <v>CO.SL.21.002</v>
      </c>
      <c r="M681" s="49" t="e">
        <v>#N/A</v>
      </c>
      <c r="N681" s="49" t="e">
        <v>#N/A</v>
      </c>
      <c r="O681" s="49" t="str">
        <f>_xlfn.XLOOKUP((CONCATENATE(Table35[[#This Row],[Subject Id]],"-T1")),'In the Lab'!A:A,'In the Lab'!G:G)</f>
        <v>yes</v>
      </c>
      <c r="P681" s="42" t="e">
        <f>_xlfn.XLOOKUP(Table35[[#This Row],[Subject Id]],'TPD Blood'!A:A,'TPD Blood'!B:B)</f>
        <v>#N/A</v>
      </c>
      <c r="Q681" s="42" t="e">
        <f>_xlfn.XLOOKUP(Table35[[#This Row],[Subject Id]],'TPD Assayed'!A:A,'TPD Assayed'!C:C)</f>
        <v>#N/A</v>
      </c>
      <c r="V681"/>
      <c r="Y681"/>
      <c r="Z681"/>
      <c r="AA681"/>
      <c r="AB681"/>
    </row>
    <row r="682" spans="1:28">
      <c r="A682" t="s">
        <v>844</v>
      </c>
      <c r="B682" t="str">
        <f>MID(Table35[[#This Row],[Subject Id]],13,1)</f>
        <v>N</v>
      </c>
      <c r="C682" t="str">
        <f>_xlfn.XLOOKUP(Table35[[#This Row],[Subject Id]],Table2[Subject Id],Table2[Event date])</f>
        <v>2020-02-11</v>
      </c>
      <c r="D682" s="37" t="str">
        <f>_xlfn.XLOOKUP(Table35[[#This Row],[Subject Id]],'T0 Blood'!A:A,'T0 Blood'!I:I)</f>
        <v>003-1306-0</v>
      </c>
      <c r="E682" s="37" t="str">
        <f>_xlfn.XLOOKUP(Table35[[#This Row],[Subject Id]],'T0 Blood'!A:A,'T0 Blood'!H:H)</f>
        <v>2020-02-11</v>
      </c>
      <c r="F682" s="69" t="str">
        <f>_xlfn.XLOOKUP(Table35[[#This Row],[Subject Id]],T0Assayed!D:D,T0Assayed!F:F)</f>
        <v>CO.SL.21.002</v>
      </c>
      <c r="G682" s="39" t="s">
        <v>22</v>
      </c>
      <c r="H682" s="37">
        <v>0</v>
      </c>
      <c r="I682" s="38" t="str">
        <f>_xlfn.XLOOKUP((CONCATENATE(Table35[[#This Row],[Subject Id]],"-T0")),'In the Lab'!A:A,'In the Lab'!G:G)</f>
        <v>yes</v>
      </c>
      <c r="J682" s="49" t="e">
        <f>_xlfn.XLOOKUP(Table35[[#This Row],[Subject Id]],'T1 Blood'!A:A,'T1 Blood'!I:I)</f>
        <v>#N/A</v>
      </c>
      <c r="K682" s="49" t="e">
        <f>_xlfn.XLOOKUP(Table35[[#This Row],[Subject Id]],'T1 Blood'!A:A,'T1 Blood'!H:H)</f>
        <v>#N/A</v>
      </c>
      <c r="L682" s="49" t="e">
        <f>_xlfn.XLOOKUP(Table35[[#This Row],[Subject Id]],'T1 Assayed'!A:A,'T1 Assayed'!D:D)</f>
        <v>#N/A</v>
      </c>
      <c r="M682" s="49" t="e">
        <v>#N/A</v>
      </c>
      <c r="N682" s="49" t="e">
        <v>#N/A</v>
      </c>
      <c r="O682" s="49" t="str">
        <f>_xlfn.XLOOKUP((CONCATENATE(Table35[[#This Row],[Subject Id]],"-T1")),'In the Lab'!A:A,'In the Lab'!G:G)</f>
        <v>yes</v>
      </c>
      <c r="P682" s="42" t="e">
        <f>_xlfn.XLOOKUP(Table35[[#This Row],[Subject Id]],'TPD Blood'!A:A,'TPD Blood'!B:B)</f>
        <v>#N/A</v>
      </c>
      <c r="Q682" s="42" t="e">
        <f>_xlfn.XLOOKUP(Table35[[#This Row],[Subject Id]],'TPD Assayed'!A:A,'TPD Assayed'!C:C)</f>
        <v>#N/A</v>
      </c>
      <c r="V682"/>
      <c r="Y682"/>
      <c r="Z682"/>
      <c r="AA682"/>
      <c r="AB682"/>
    </row>
    <row r="683" spans="1:28">
      <c r="A683" t="s">
        <v>845</v>
      </c>
      <c r="B683" t="str">
        <f>MID(Table35[[#This Row],[Subject Id]],13,1)</f>
        <v>N</v>
      </c>
      <c r="C683" t="str">
        <f>_xlfn.XLOOKUP(Table35[[#This Row],[Subject Id]],Table2[Subject Id],Table2[Event date])</f>
        <v>2020-05-25</v>
      </c>
      <c r="D683" s="37" t="str">
        <f>_xlfn.XLOOKUP(Table35[[#This Row],[Subject Id]],'T0 Blood'!A:A,'T0 Blood'!I:I)</f>
        <v>003-1312-0</v>
      </c>
      <c r="E683" s="37" t="str">
        <f>_xlfn.XLOOKUP(Table35[[#This Row],[Subject Id]],'T0 Blood'!A:A,'T0 Blood'!H:H)</f>
        <v>2020-05-25</v>
      </c>
      <c r="F683" s="69" t="str">
        <f>_xlfn.XLOOKUP(Table35[[#This Row],[Subject Id]],T0Assayed!D:D,T0Assayed!F:F)</f>
        <v>CO.SL.21.002</v>
      </c>
      <c r="G683" s="39" t="s">
        <v>22</v>
      </c>
      <c r="H683" s="37">
        <v>0</v>
      </c>
      <c r="I683" s="38" t="str">
        <f>_xlfn.XLOOKUP((CONCATENATE(Table35[[#This Row],[Subject Id]],"-T0")),'In the Lab'!A:A,'In the Lab'!G:G)</f>
        <v>yes</v>
      </c>
      <c r="J683" s="49" t="str">
        <f>_xlfn.XLOOKUP(Table35[[#This Row],[Subject Id]],'T1 Blood'!A:A,'T1 Blood'!I:I)</f>
        <v>003-1312-1</v>
      </c>
      <c r="K683" s="49" t="str">
        <f>_xlfn.XLOOKUP(Table35[[#This Row],[Subject Id]],'T1 Blood'!A:A,'T1 Blood'!H:H)</f>
        <v>2020-06-07</v>
      </c>
      <c r="L683" s="49" t="str">
        <f>_xlfn.XLOOKUP(Table35[[#This Row],[Subject Id]],'T1 Assayed'!A:A,'T1 Assayed'!D:D)</f>
        <v>CO.SL.21.002</v>
      </c>
      <c r="M683" s="49" t="e">
        <v>#N/A</v>
      </c>
      <c r="N683" s="49" t="e">
        <v>#N/A</v>
      </c>
      <c r="O683" s="49" t="str">
        <f>_xlfn.XLOOKUP((CONCATENATE(Table35[[#This Row],[Subject Id]],"-T1")),'In the Lab'!A:A,'In the Lab'!G:G)</f>
        <v>yes</v>
      </c>
      <c r="P683" s="42" t="e">
        <f>_xlfn.XLOOKUP(Table35[[#This Row],[Subject Id]],'TPD Blood'!A:A,'TPD Blood'!B:B)</f>
        <v>#N/A</v>
      </c>
      <c r="Q683" s="42" t="e">
        <f>_xlfn.XLOOKUP(Table35[[#This Row],[Subject Id]],'TPD Assayed'!A:A,'TPD Assayed'!C:C)</f>
        <v>#N/A</v>
      </c>
      <c r="V683"/>
      <c r="Y683"/>
      <c r="Z683"/>
      <c r="AA683"/>
      <c r="AB683"/>
    </row>
    <row r="684" spans="1:28">
      <c r="A684" t="s">
        <v>846</v>
      </c>
      <c r="B684" t="str">
        <f>MID(Table35[[#This Row],[Subject Id]],13,1)</f>
        <v>N</v>
      </c>
      <c r="C684" t="str">
        <f>_xlfn.XLOOKUP(Table35[[#This Row],[Subject Id]],Table2[Subject Id],Table2[Event date])</f>
        <v>2019-12-12</v>
      </c>
      <c r="D684" s="37" t="str">
        <f>_xlfn.XLOOKUP(Table35[[#This Row],[Subject Id]],'T0 Blood'!A:A,'T0 Blood'!I:I)</f>
        <v>003-1314-0</v>
      </c>
      <c r="E684" s="37" t="str">
        <f>_xlfn.XLOOKUP(Table35[[#This Row],[Subject Id]],'T0 Blood'!A:A,'T0 Blood'!H:H)</f>
        <v>2019-12-12</v>
      </c>
      <c r="F684" s="69" t="str">
        <f>_xlfn.XLOOKUP(Table35[[#This Row],[Subject Id]],T0Assayed!D:D,T0Assayed!F:F)</f>
        <v>CO.SL.21.002</v>
      </c>
      <c r="G684" s="39" t="s">
        <v>22</v>
      </c>
      <c r="H684" s="37">
        <v>0</v>
      </c>
      <c r="I684" s="38" t="str">
        <f>_xlfn.XLOOKUP((CONCATENATE(Table35[[#This Row],[Subject Id]],"-T0")),'In the Lab'!A:A,'In the Lab'!G:G)</f>
        <v>yes</v>
      </c>
      <c r="J684" s="49" t="str">
        <f>_xlfn.XLOOKUP(Table35[[#This Row],[Subject Id]],'T1 Blood'!A:A,'T1 Blood'!I:I)</f>
        <v>003-1314-1</v>
      </c>
      <c r="K684" s="49" t="str">
        <f>_xlfn.XLOOKUP(Table35[[#This Row],[Subject Id]],'T1 Blood'!A:A,'T1 Blood'!H:H)</f>
        <v>2020-01-01</v>
      </c>
      <c r="L684" s="49" t="str">
        <f>_xlfn.XLOOKUP(Table35[[#This Row],[Subject Id]],'T1 Assayed'!A:A,'T1 Assayed'!D:D)</f>
        <v>CO.SL.21.002</v>
      </c>
      <c r="M684" s="49" t="e">
        <v>#N/A</v>
      </c>
      <c r="N684" s="49" t="e">
        <v>#N/A</v>
      </c>
      <c r="O684" s="49" t="str">
        <f>_xlfn.XLOOKUP((CONCATENATE(Table35[[#This Row],[Subject Id]],"-T1")),'In the Lab'!A:A,'In the Lab'!G:G)</f>
        <v>yes</v>
      </c>
      <c r="P684" s="42" t="e">
        <f>_xlfn.XLOOKUP(Table35[[#This Row],[Subject Id]],'TPD Blood'!A:A,'TPD Blood'!B:B)</f>
        <v>#N/A</v>
      </c>
      <c r="Q684" s="42" t="e">
        <f>_xlfn.XLOOKUP(Table35[[#This Row],[Subject Id]],'TPD Assayed'!A:A,'TPD Assayed'!C:C)</f>
        <v>#N/A</v>
      </c>
      <c r="V684"/>
      <c r="Y684"/>
      <c r="Z684"/>
      <c r="AA684"/>
      <c r="AB684"/>
    </row>
    <row r="685" spans="1:28">
      <c r="A685" t="s">
        <v>847</v>
      </c>
      <c r="B685" t="str">
        <f>MID(Table35[[#This Row],[Subject Id]],13,1)</f>
        <v>N</v>
      </c>
      <c r="C685" t="str">
        <f>_xlfn.XLOOKUP(Table35[[#This Row],[Subject Id]],Table2[Subject Id],Table2[Event date])</f>
        <v>2021-10-19</v>
      </c>
      <c r="D685" s="37" t="str">
        <f>_xlfn.XLOOKUP(Table35[[#This Row],[Subject Id]],'T0 Blood'!A:A,'T0 Blood'!I:I)</f>
        <v>020-7005-0</v>
      </c>
      <c r="E685" s="37" t="str">
        <f>_xlfn.XLOOKUP(Table35[[#This Row],[Subject Id]],'T0 Blood'!A:A,'T0 Blood'!H:H)</f>
        <v>2021-10-19</v>
      </c>
      <c r="F685" s="69" t="e">
        <f>_xlfn.XLOOKUP(Table35[[#This Row],[Subject Id]],T0Assayed!D:D,T0Assayed!F:F)</f>
        <v>#N/A</v>
      </c>
      <c r="G685" s="39" t="s">
        <v>38</v>
      </c>
      <c r="H685" s="37" t="s">
        <v>848</v>
      </c>
      <c r="I685" s="38" t="str">
        <f>_xlfn.XLOOKUP((CONCATENATE(Table35[[#This Row],[Subject Id]],"-T0")),'In the Lab'!A:A,'In the Lab'!G:G)</f>
        <v>yes</v>
      </c>
      <c r="J685" s="49" t="e">
        <f>_xlfn.XLOOKUP(Table35[[#This Row],[Subject Id]],'T1 Blood'!A:A,'T1 Blood'!I:I)</f>
        <v>#N/A</v>
      </c>
      <c r="K685" s="49" t="e">
        <f>_xlfn.XLOOKUP(Table35[[#This Row],[Subject Id]],'T1 Blood'!A:A,'T1 Blood'!H:H)</f>
        <v>#N/A</v>
      </c>
      <c r="L685" s="49" t="e">
        <f>_xlfn.XLOOKUP(Table35[[#This Row],[Subject Id]],'T1 Assayed'!A:A,'T1 Assayed'!D:D)</f>
        <v>#N/A</v>
      </c>
      <c r="M685" s="49" t="e">
        <v>#N/A</v>
      </c>
      <c r="N685" s="49" t="e">
        <v>#N/A</v>
      </c>
      <c r="O685" s="49" t="e">
        <f>_xlfn.XLOOKUP((CONCATENATE(Table35[[#This Row],[Subject Id]],"-T1")),'In the Lab'!A:A,'In the Lab'!G:G)</f>
        <v>#N/A</v>
      </c>
      <c r="P685" s="42" t="e">
        <f>_xlfn.XLOOKUP(Table35[[#This Row],[Subject Id]],'TPD Blood'!A:A,'TPD Blood'!B:B)</f>
        <v>#N/A</v>
      </c>
      <c r="Q685" s="42" t="e">
        <f>_xlfn.XLOOKUP(Table35[[#This Row],[Subject Id]],'TPD Assayed'!A:A,'TPD Assayed'!C:C)</f>
        <v>#N/A</v>
      </c>
      <c r="V685"/>
      <c r="Y685"/>
      <c r="Z685"/>
      <c r="AA685"/>
      <c r="AB685"/>
    </row>
    <row r="686" spans="1:28">
      <c r="A686" t="s">
        <v>849</v>
      </c>
      <c r="B686" t="str">
        <f>MID(Table35[[#This Row],[Subject Id]],13,1)</f>
        <v>N</v>
      </c>
      <c r="C686" t="str">
        <f>_xlfn.XLOOKUP(Table35[[#This Row],[Subject Id]],Table2[Subject Id],Table2[Event date])</f>
        <v>2020-03-09</v>
      </c>
      <c r="D686" s="37" t="str">
        <f>_xlfn.XLOOKUP(Table35[[#This Row],[Subject Id]],'T0 Blood'!A:A,'T0 Blood'!I:I)</f>
        <v>003-1324-0</v>
      </c>
      <c r="E686" s="37" t="str">
        <f>_xlfn.XLOOKUP(Table35[[#This Row],[Subject Id]],'T0 Blood'!A:A,'T0 Blood'!H:H)</f>
        <v>2020-03-09</v>
      </c>
      <c r="F686" s="69" t="str">
        <f>_xlfn.XLOOKUP(Table35[[#This Row],[Subject Id]],T0Assayed!D:D,T0Assayed!F:F)</f>
        <v>CO.SL.21.002</v>
      </c>
      <c r="G686" s="39" t="s">
        <v>22</v>
      </c>
      <c r="H686" s="37">
        <v>0</v>
      </c>
      <c r="I686" s="38" t="str">
        <f>_xlfn.XLOOKUP((CONCATENATE(Table35[[#This Row],[Subject Id]],"-T0")),'In the Lab'!A:A,'In the Lab'!G:G)</f>
        <v>yes</v>
      </c>
      <c r="J686" s="49" t="str">
        <f>_xlfn.XLOOKUP(Table35[[#This Row],[Subject Id]],'T1 Blood'!A:A,'T1 Blood'!I:I)</f>
        <v>003-1324-1</v>
      </c>
      <c r="K686" s="49" t="str">
        <f>_xlfn.XLOOKUP(Table35[[#This Row],[Subject Id]],'T1 Blood'!A:A,'T1 Blood'!H:H)</f>
        <v>2020-06-04</v>
      </c>
      <c r="L686" s="49" t="str">
        <f>_xlfn.XLOOKUP(Table35[[#This Row],[Subject Id]],'T1 Assayed'!A:A,'T1 Assayed'!D:D)</f>
        <v>CO.SL.21.002</v>
      </c>
      <c r="M686" s="49" t="e">
        <v>#N/A</v>
      </c>
      <c r="N686" s="49" t="e">
        <v>#N/A</v>
      </c>
      <c r="O686" s="49" t="e">
        <f>_xlfn.XLOOKUP((CONCATENATE(Table35[[#This Row],[Subject Id]],"-T1")),'In the Lab'!A:A,'In the Lab'!G:G)</f>
        <v>#N/A</v>
      </c>
      <c r="P686" s="42" t="e">
        <f>_xlfn.XLOOKUP(Table35[[#This Row],[Subject Id]],'TPD Blood'!A:A,'TPD Blood'!B:B)</f>
        <v>#N/A</v>
      </c>
      <c r="Q686" s="42" t="e">
        <f>_xlfn.XLOOKUP(Table35[[#This Row],[Subject Id]],'TPD Assayed'!A:A,'TPD Assayed'!C:C)</f>
        <v>#N/A</v>
      </c>
      <c r="V686"/>
      <c r="Y686"/>
      <c r="Z686"/>
      <c r="AA686"/>
      <c r="AB686"/>
    </row>
    <row r="687" spans="1:28">
      <c r="A687" t="s">
        <v>850</v>
      </c>
      <c r="B687" t="str">
        <f>MID(Table35[[#This Row],[Subject Id]],13,1)</f>
        <v>N</v>
      </c>
      <c r="C687" t="str">
        <f>_xlfn.XLOOKUP(Table35[[#This Row],[Subject Id]],Table2[Subject Id],Table2[Event date])</f>
        <v>2020-07-29</v>
      </c>
      <c r="D687" s="37" t="str">
        <f>_xlfn.XLOOKUP(Table35[[#This Row],[Subject Id]],'T0 Blood'!A:A,'T0 Blood'!I:I)</f>
        <v>003-1326-0</v>
      </c>
      <c r="E687" s="37" t="str">
        <f>_xlfn.XLOOKUP(Table35[[#This Row],[Subject Id]],'T0 Blood'!A:A,'T0 Blood'!H:H)</f>
        <v>2020-07-29</v>
      </c>
      <c r="F687" s="69" t="str">
        <f>_xlfn.XLOOKUP(Table35[[#This Row],[Subject Id]],T0Assayed!D:D,T0Assayed!F:F)</f>
        <v>CO.SL.21.002</v>
      </c>
      <c r="G687" s="39" t="s">
        <v>22</v>
      </c>
      <c r="H687" s="37">
        <v>0</v>
      </c>
      <c r="I687" s="38" t="str">
        <f>_xlfn.XLOOKUP((CONCATENATE(Table35[[#This Row],[Subject Id]],"-T0")),'In the Lab'!A:A,'In the Lab'!G:G)</f>
        <v>yes</v>
      </c>
      <c r="J687" s="49" t="str">
        <f>_xlfn.XLOOKUP(Table35[[#This Row],[Subject Id]],'T1 Blood'!A:A,'T1 Blood'!I:I)</f>
        <v>003-1326-1</v>
      </c>
      <c r="K687" s="49" t="str">
        <f>_xlfn.XLOOKUP(Table35[[#This Row],[Subject Id]],'T1 Blood'!A:A,'T1 Blood'!H:H)</f>
        <v>2020-08-19</v>
      </c>
      <c r="L687" s="49" t="str">
        <f>_xlfn.XLOOKUP(Table35[[#This Row],[Subject Id]],'T1 Assayed'!A:A,'T1 Assayed'!D:D)</f>
        <v>CO.SL.21.002</v>
      </c>
      <c r="M687" s="49" t="e">
        <v>#N/A</v>
      </c>
      <c r="N687" s="49" t="e">
        <v>#N/A</v>
      </c>
      <c r="O687" s="49" t="str">
        <f>_xlfn.XLOOKUP((CONCATENATE(Table35[[#This Row],[Subject Id]],"-T1")),'In the Lab'!A:A,'In the Lab'!G:G)</f>
        <v>yes</v>
      </c>
      <c r="P687" s="42" t="e">
        <f>_xlfn.XLOOKUP(Table35[[#This Row],[Subject Id]],'TPD Blood'!A:A,'TPD Blood'!B:B)</f>
        <v>#N/A</v>
      </c>
      <c r="Q687" s="42" t="e">
        <f>_xlfn.XLOOKUP(Table35[[#This Row],[Subject Id]],'TPD Assayed'!A:A,'TPD Assayed'!C:C)</f>
        <v>#N/A</v>
      </c>
      <c r="V687"/>
      <c r="Y687"/>
      <c r="Z687"/>
      <c r="AA687"/>
      <c r="AB687"/>
    </row>
    <row r="688" spans="1:28">
      <c r="A688" t="s">
        <v>851</v>
      </c>
      <c r="B688" t="str">
        <f>MID(Table35[[#This Row],[Subject Id]],13,1)</f>
        <v>M</v>
      </c>
      <c r="C688" t="str">
        <f>_xlfn.XLOOKUP(Table35[[#This Row],[Subject Id]],Table2[Subject Id],Table2[Event date])</f>
        <v>2021-11-07</v>
      </c>
      <c r="D688" s="37" t="str">
        <f>_xlfn.XLOOKUP(Table35[[#This Row],[Subject Id]],'T0 Blood'!A:A,'T0 Blood'!I:I)</f>
        <v>001-2019-0</v>
      </c>
      <c r="E688" s="37" t="str">
        <f>_xlfn.XLOOKUP(Table35[[#This Row],[Subject Id]],'T0 Blood'!A:A,'T0 Blood'!H:H)</f>
        <v>2021-11-07</v>
      </c>
      <c r="F688" s="69">
        <v>3</v>
      </c>
      <c r="G688" s="39" t="s">
        <v>38</v>
      </c>
      <c r="H688" s="37" t="s">
        <v>852</v>
      </c>
      <c r="I688" s="38" t="str">
        <f>_xlfn.XLOOKUP((CONCATENATE(Table35[[#This Row],[Subject Id]],"-T0")),'In the Lab'!A:A,'In the Lab'!G:G)</f>
        <v>yes</v>
      </c>
      <c r="J688" s="49" t="e">
        <f>_xlfn.XLOOKUP(Table35[[#This Row],[Subject Id]],'T1 Blood'!A:A,'T1 Blood'!I:I)</f>
        <v>#N/A</v>
      </c>
      <c r="K688" s="49" t="e">
        <f>_xlfn.XLOOKUP(Table35[[#This Row],[Subject Id]],'T1 Blood'!A:A,'T1 Blood'!H:H)</f>
        <v>#N/A</v>
      </c>
      <c r="L688" s="49" t="e">
        <f>_xlfn.XLOOKUP(Table35[[#This Row],[Subject Id]],'T1 Assayed'!A:A,'T1 Assayed'!D:D)</f>
        <v>#N/A</v>
      </c>
      <c r="M688" s="49" t="e">
        <v>#N/A</v>
      </c>
      <c r="N688" s="49" t="e">
        <v>#N/A</v>
      </c>
      <c r="O688" s="49" t="e">
        <f>_xlfn.XLOOKUP((CONCATENATE(Table35[[#This Row],[Subject Id]],"-T1")),'In the Lab'!A:A,'In the Lab'!G:G)</f>
        <v>#N/A</v>
      </c>
      <c r="P688" s="42" t="e">
        <f>_xlfn.XLOOKUP(Table35[[#This Row],[Subject Id]],'TPD Blood'!A:A,'TPD Blood'!B:B)</f>
        <v>#N/A</v>
      </c>
      <c r="Q688" s="42" t="e">
        <f>_xlfn.XLOOKUP(Table35[[#This Row],[Subject Id]],'TPD Assayed'!A:A,'TPD Assayed'!C:C)</f>
        <v>#N/A</v>
      </c>
      <c r="V688"/>
      <c r="Y688"/>
      <c r="Z688"/>
      <c r="AA688"/>
      <c r="AB688"/>
    </row>
    <row r="689" spans="1:28">
      <c r="A689" t="s">
        <v>853</v>
      </c>
      <c r="B689" t="str">
        <f>MID(Table35[[#This Row],[Subject Id]],13,1)</f>
        <v>M</v>
      </c>
      <c r="C689" t="str">
        <f>_xlfn.XLOOKUP(Table35[[#This Row],[Subject Id]],Table2[Subject Id],Table2[Event date])</f>
        <v>2021-09-24</v>
      </c>
      <c r="D689" s="37" t="str">
        <f>_xlfn.XLOOKUP(Table35[[#This Row],[Subject Id]],'T0 Blood'!A:A,'T0 Blood'!I:I)</f>
        <v>020-8000-0</v>
      </c>
      <c r="E689" s="37" t="str">
        <f>_xlfn.XLOOKUP(Table35[[#This Row],[Subject Id]],'T0 Blood'!A:A,'T0 Blood'!H:H)</f>
        <v>2021-09-24</v>
      </c>
      <c r="F689" s="69" t="e">
        <f>_xlfn.XLOOKUP(Table35[[#This Row],[Subject Id]],T0Assayed!D:D,T0Assayed!F:F)</f>
        <v>#N/A</v>
      </c>
      <c r="G689" s="39" t="s">
        <v>22</v>
      </c>
      <c r="H689" s="37" t="e">
        <v>#N/A</v>
      </c>
      <c r="I689" s="38" t="str">
        <f>_xlfn.XLOOKUP((CONCATENATE(Table35[[#This Row],[Subject Id]],"-T0")),'In the Lab'!A:A,'In the Lab'!G:G)</f>
        <v>yes</v>
      </c>
      <c r="J689" s="49" t="str">
        <f>_xlfn.XLOOKUP(Table35[[#This Row],[Subject Id]],'T1 Blood'!A:A,'T1 Blood'!I:I)</f>
        <v>020-8000-1</v>
      </c>
      <c r="K689" s="49" t="str">
        <f>_xlfn.XLOOKUP(Table35[[#This Row],[Subject Id]],'T1 Blood'!A:A,'T1 Blood'!H:H)</f>
        <v>2021-11-05</v>
      </c>
      <c r="L689" s="49" t="e">
        <f>_xlfn.XLOOKUP(Table35[[#This Row],[Subject Id]],'T1 Assayed'!A:A,'T1 Assayed'!D:D)</f>
        <v>#N/A</v>
      </c>
      <c r="M689" s="49" t="e">
        <v>#N/A</v>
      </c>
      <c r="N689" s="49" t="e">
        <v>#N/A</v>
      </c>
      <c r="O689" s="49" t="str">
        <f>_xlfn.XLOOKUP((CONCATENATE(Table35[[#This Row],[Subject Id]],"-T1")),'In the Lab'!A:A,'In the Lab'!G:G)</f>
        <v>yes</v>
      </c>
      <c r="P689" s="42" t="e">
        <f>_xlfn.XLOOKUP(Table35[[#This Row],[Subject Id]],'TPD Blood'!A:A,'TPD Blood'!B:B)</f>
        <v>#N/A</v>
      </c>
      <c r="Q689" s="42" t="e">
        <f>_xlfn.XLOOKUP(Table35[[#This Row],[Subject Id]],'TPD Assayed'!A:A,'TPD Assayed'!C:C)</f>
        <v>#N/A</v>
      </c>
      <c r="V689"/>
      <c r="Y689"/>
      <c r="Z689"/>
      <c r="AA689"/>
      <c r="AB689"/>
    </row>
    <row r="690" spans="1:28">
      <c r="A690" t="s">
        <v>854</v>
      </c>
      <c r="B690" t="str">
        <f>MID(Table35[[#This Row],[Subject Id]],13,1)</f>
        <v>M</v>
      </c>
      <c r="C690" t="str">
        <f>_xlfn.XLOOKUP(Table35[[#This Row],[Subject Id]],Table2[Subject Id],Table2[Event date])</f>
        <v>2021-11-05</v>
      </c>
      <c r="D690" s="37" t="str">
        <f>_xlfn.XLOOKUP(Table35[[#This Row],[Subject Id]],'T0 Blood'!A:A,'T0 Blood'!I:I)</f>
        <v>020-8001-0</v>
      </c>
      <c r="E690" s="37" t="str">
        <f>_xlfn.XLOOKUP(Table35[[#This Row],[Subject Id]],'T0 Blood'!A:A,'T0 Blood'!H:H)</f>
        <v>2021-11-05</v>
      </c>
      <c r="F690" s="69" t="e">
        <f>_xlfn.XLOOKUP(Table35[[#This Row],[Subject Id]],T0Assayed!D:D,T0Assayed!F:F)</f>
        <v>#N/A</v>
      </c>
      <c r="G690" s="39" t="s">
        <v>22</v>
      </c>
      <c r="H690" s="37" t="e">
        <v>#N/A</v>
      </c>
      <c r="I690" s="38" t="str">
        <f>_xlfn.XLOOKUP((CONCATENATE(Table35[[#This Row],[Subject Id]],"-T0")),'In the Lab'!A:A,'In the Lab'!G:G)</f>
        <v>yes</v>
      </c>
      <c r="J690" s="49" t="str">
        <f>_xlfn.XLOOKUP(Table35[[#This Row],[Subject Id]],'T1 Blood'!A:A,'T1 Blood'!I:I)</f>
        <v>020-8001-1</v>
      </c>
      <c r="K690" s="49" t="str">
        <f>_xlfn.XLOOKUP(Table35[[#This Row],[Subject Id]],'T1 Blood'!A:A,'T1 Blood'!H:H)</f>
        <v>2021-12-10</v>
      </c>
      <c r="L690" s="49" t="e">
        <f>_xlfn.XLOOKUP(Table35[[#This Row],[Subject Id]],'T1 Assayed'!A:A,'T1 Assayed'!D:D)</f>
        <v>#N/A</v>
      </c>
      <c r="M690" s="49" t="e">
        <v>#N/A</v>
      </c>
      <c r="N690" s="49" t="e">
        <v>#N/A</v>
      </c>
      <c r="O690" s="49" t="str">
        <f>_xlfn.XLOOKUP((CONCATENATE(Table35[[#This Row],[Subject Id]],"-T1")),'In the Lab'!A:A,'In the Lab'!G:G)</f>
        <v>yes</v>
      </c>
      <c r="P690" s="42" t="e">
        <f>_xlfn.XLOOKUP(Table35[[#This Row],[Subject Id]],'TPD Blood'!A:A,'TPD Blood'!B:B)</f>
        <v>#N/A</v>
      </c>
      <c r="Q690" s="42" t="e">
        <f>_xlfn.XLOOKUP(Table35[[#This Row],[Subject Id]],'TPD Assayed'!A:A,'TPD Assayed'!C:C)</f>
        <v>#N/A</v>
      </c>
      <c r="V690"/>
      <c r="Y690"/>
      <c r="Z690"/>
      <c r="AA690"/>
      <c r="AB690"/>
    </row>
    <row r="691" spans="1:28">
      <c r="A691" t="s">
        <v>855</v>
      </c>
      <c r="B691" t="str">
        <f>MID(Table35[[#This Row],[Subject Id]],13,1)</f>
        <v>M</v>
      </c>
      <c r="C691" t="str">
        <f>_xlfn.XLOOKUP(Table35[[#This Row],[Subject Id]],Table2[Subject Id],Table2[Event date])</f>
        <v>2021-11-25</v>
      </c>
      <c r="D691" s="37" t="str">
        <f>_xlfn.XLOOKUP(Table35[[#This Row],[Subject Id]],'T0 Blood'!A:A,'T0 Blood'!I:I)</f>
        <v>020-8002-0</v>
      </c>
      <c r="E691" s="37" t="str">
        <f>_xlfn.XLOOKUP(Table35[[#This Row],[Subject Id]],'T0 Blood'!A:A,'T0 Blood'!H:H)</f>
        <v>2021-11-25</v>
      </c>
      <c r="F691" s="69" t="e">
        <f>_xlfn.XLOOKUP(Table35[[#This Row],[Subject Id]],T0Assayed!D:D,T0Assayed!F:F)</f>
        <v>#N/A</v>
      </c>
      <c r="G691" s="39" t="s">
        <v>22</v>
      </c>
      <c r="H691" s="37" t="e">
        <v>#N/A</v>
      </c>
      <c r="I691" s="38" t="str">
        <f>_xlfn.XLOOKUP((CONCATENATE(Table35[[#This Row],[Subject Id]],"-T0")),'In the Lab'!A:A,'In the Lab'!G:G)</f>
        <v>yes</v>
      </c>
      <c r="J691" s="49" t="str">
        <f>_xlfn.XLOOKUP(Table35[[#This Row],[Subject Id]],'T1 Blood'!A:A,'T1 Blood'!I:I)</f>
        <v>020-8002-1</v>
      </c>
      <c r="K691" s="49" t="str">
        <f>_xlfn.XLOOKUP(Table35[[#This Row],[Subject Id]],'T1 Blood'!A:A,'T1 Blood'!H:H)</f>
        <v>2022-01-12</v>
      </c>
      <c r="L691" s="49" t="e">
        <f>_xlfn.XLOOKUP(Table35[[#This Row],[Subject Id]],'T1 Assayed'!A:A,'T1 Assayed'!D:D)</f>
        <v>#N/A</v>
      </c>
      <c r="M691" s="49" t="e">
        <v>#N/A</v>
      </c>
      <c r="N691" s="49" t="e">
        <v>#N/A</v>
      </c>
      <c r="O691" s="49" t="str">
        <f>_xlfn.XLOOKUP((CONCATENATE(Table35[[#This Row],[Subject Id]],"-T1")),'In the Lab'!A:A,'In the Lab'!G:G)</f>
        <v>yes</v>
      </c>
      <c r="P691" s="42" t="e">
        <f>_xlfn.XLOOKUP(Table35[[#This Row],[Subject Id]],'TPD Blood'!A:A,'TPD Blood'!B:B)</f>
        <v>#N/A</v>
      </c>
      <c r="Q691" s="42" t="e">
        <f>_xlfn.XLOOKUP(Table35[[#This Row],[Subject Id]],'TPD Assayed'!A:A,'TPD Assayed'!C:C)</f>
        <v>#N/A</v>
      </c>
      <c r="V691"/>
      <c r="Y691"/>
      <c r="Z691"/>
      <c r="AA691"/>
      <c r="AB691"/>
    </row>
    <row r="692" spans="1:28">
      <c r="A692" t="s">
        <v>856</v>
      </c>
      <c r="B692" t="str">
        <f>MID(Table35[[#This Row],[Subject Id]],13,1)</f>
        <v>M</v>
      </c>
      <c r="C692" t="str">
        <f>_xlfn.XLOOKUP(Table35[[#This Row],[Subject Id]],Table2[Subject Id],Table2[Event date])</f>
        <v>2021-08-17</v>
      </c>
      <c r="D692" s="37" t="str">
        <f>_xlfn.XLOOKUP(Table35[[#This Row],[Subject Id]],'T0 Blood'!A:A,'T0 Blood'!I:I)</f>
        <v>025-8502-0</v>
      </c>
      <c r="E692" s="37" t="str">
        <f>_xlfn.XLOOKUP(Table35[[#This Row],[Subject Id]],'T0 Blood'!A:A,'T0 Blood'!H:H)</f>
        <v>2021-08-17</v>
      </c>
      <c r="F692" s="69" t="e">
        <f>_xlfn.XLOOKUP(Table35[[#This Row],[Subject Id]],T0Assayed!D:D,T0Assayed!F:F)</f>
        <v>#N/A</v>
      </c>
      <c r="G692" s="39" t="s">
        <v>22</v>
      </c>
      <c r="H692" s="37" t="e">
        <v>#N/A</v>
      </c>
      <c r="I692" s="38" t="str">
        <f>_xlfn.XLOOKUP((CONCATENATE(Table35[[#This Row],[Subject Id]],"-T0")),'In the Lab'!A:A,'In the Lab'!G:G)</f>
        <v>yes</v>
      </c>
      <c r="J692" s="49" t="str">
        <f>_xlfn.XLOOKUP(Table35[[#This Row],[Subject Id]],'T1 Blood'!A:A,'T1 Blood'!I:I)</f>
        <v>025-8502-1</v>
      </c>
      <c r="K692" s="49" t="str">
        <f>_xlfn.XLOOKUP(Table35[[#This Row],[Subject Id]],'T1 Blood'!A:A,'T1 Blood'!H:H)</f>
        <v>2021-09-13</v>
      </c>
      <c r="L692" s="49" t="e">
        <f>_xlfn.XLOOKUP(Table35[[#This Row],[Subject Id]],'T1 Assayed'!A:A,'T1 Assayed'!D:D)</f>
        <v>#N/A</v>
      </c>
      <c r="M692" s="49" t="e">
        <v>#N/A</v>
      </c>
      <c r="N692" s="49" t="e">
        <v>#N/A</v>
      </c>
      <c r="O692" s="49" t="str">
        <f>_xlfn.XLOOKUP((CONCATENATE(Table35[[#This Row],[Subject Id]],"-T1")),'In the Lab'!A:A,'In the Lab'!G:G)</f>
        <v>yes</v>
      </c>
      <c r="P692" s="42" t="e">
        <f>_xlfn.XLOOKUP(Table35[[#This Row],[Subject Id]],'TPD Blood'!A:A,'TPD Blood'!B:B)</f>
        <v>#N/A</v>
      </c>
      <c r="Q692" s="42" t="e">
        <f>_xlfn.XLOOKUP(Table35[[#This Row],[Subject Id]],'TPD Assayed'!A:A,'TPD Assayed'!C:C)</f>
        <v>#N/A</v>
      </c>
      <c r="V692"/>
      <c r="Y692"/>
      <c r="Z692"/>
      <c r="AA692"/>
      <c r="AB692"/>
    </row>
    <row r="693" spans="1:28">
      <c r="A693" t="s">
        <v>857</v>
      </c>
      <c r="B693" t="str">
        <f>MID(Table35[[#This Row],[Subject Id]],13,1)</f>
        <v>N</v>
      </c>
      <c r="C693" t="str">
        <f>_xlfn.XLOOKUP(Table35[[#This Row],[Subject Id]],Table2[Subject Id],Table2[Event date])</f>
        <v>2019-12-19</v>
      </c>
      <c r="D693" s="37" t="str">
        <f>_xlfn.XLOOKUP(Table35[[#This Row],[Subject Id]],'T0 Blood'!A:A,'T0 Blood'!I:I)</f>
        <v>004-1102-0</v>
      </c>
      <c r="E693" s="37" t="str">
        <f>_xlfn.XLOOKUP(Table35[[#This Row],[Subject Id]],'T0 Blood'!A:A,'T0 Blood'!H:H)</f>
        <v>2019-12-19</v>
      </c>
      <c r="F693" s="69" t="str">
        <f>_xlfn.XLOOKUP(Table35[[#This Row],[Subject Id]],T0Assayed!D:D,T0Assayed!F:F)</f>
        <v>CO.SL.21.002</v>
      </c>
      <c r="G693" s="39" t="s">
        <v>22</v>
      </c>
      <c r="H693" s="37">
        <v>0</v>
      </c>
      <c r="I693" s="38" t="str">
        <f>_xlfn.XLOOKUP((CONCATENATE(Table35[[#This Row],[Subject Id]],"-T0")),'In the Lab'!A:A,'In the Lab'!G:G)</f>
        <v>yes</v>
      </c>
      <c r="J693" s="49" t="str">
        <f>_xlfn.XLOOKUP(Table35[[#This Row],[Subject Id]],'T1 Blood'!A:A,'T1 Blood'!I:I)</f>
        <v>004-1102-1</v>
      </c>
      <c r="K693" s="49" t="str">
        <f>_xlfn.XLOOKUP(Table35[[#This Row],[Subject Id]],'T1 Blood'!A:A,'T1 Blood'!H:H)</f>
        <v>2020-01-12</v>
      </c>
      <c r="L693" s="49" t="str">
        <f>_xlfn.XLOOKUP(Table35[[#This Row],[Subject Id]],'T1 Assayed'!A:A,'T1 Assayed'!D:D)</f>
        <v>CO.SL.21.002</v>
      </c>
      <c r="M693" s="49" t="e">
        <v>#N/A</v>
      </c>
      <c r="N693" s="49" t="e">
        <v>#N/A</v>
      </c>
      <c r="O693" s="49" t="str">
        <f>_xlfn.XLOOKUP((CONCATENATE(Table35[[#This Row],[Subject Id]],"-T1")),'In the Lab'!A:A,'In the Lab'!G:G)</f>
        <v>yes</v>
      </c>
      <c r="P693" s="42" t="e">
        <f>_xlfn.XLOOKUP(Table35[[#This Row],[Subject Id]],'TPD Blood'!A:A,'TPD Blood'!B:B)</f>
        <v>#N/A</v>
      </c>
      <c r="Q693" s="42" t="e">
        <f>_xlfn.XLOOKUP(Table35[[#This Row],[Subject Id]],'TPD Assayed'!A:A,'TPD Assayed'!C:C)</f>
        <v>#N/A</v>
      </c>
      <c r="V693"/>
      <c r="Y693"/>
      <c r="Z693"/>
      <c r="AA693"/>
      <c r="AB693"/>
    </row>
    <row r="694" spans="1:28">
      <c r="A694" t="s">
        <v>858</v>
      </c>
      <c r="B694" t="str">
        <f>MID(Table35[[#This Row],[Subject Id]],13,1)</f>
        <v>N</v>
      </c>
      <c r="C694" t="str">
        <f>_xlfn.XLOOKUP(Table35[[#This Row],[Subject Id]],Table2[Subject Id],Table2[Event date])</f>
        <v>2019-12-26</v>
      </c>
      <c r="D694" s="37" t="str">
        <f>_xlfn.XLOOKUP(Table35[[#This Row],[Subject Id]],'T0 Blood'!A:A,'T0 Blood'!I:I)</f>
        <v>004-1106-0</v>
      </c>
      <c r="E694" s="37" t="str">
        <f>_xlfn.XLOOKUP(Table35[[#This Row],[Subject Id]],'T0 Blood'!A:A,'T0 Blood'!H:H)</f>
        <v>2019-12-26</v>
      </c>
      <c r="F694" s="69" t="str">
        <f>_xlfn.XLOOKUP(Table35[[#This Row],[Subject Id]],T0Assayed!D:D,T0Assayed!F:F)</f>
        <v>CO.SL.21.002</v>
      </c>
      <c r="G694" s="39" t="s">
        <v>22</v>
      </c>
      <c r="H694" s="37">
        <v>0</v>
      </c>
      <c r="I694" s="38" t="str">
        <f>_xlfn.XLOOKUP((CONCATENATE(Table35[[#This Row],[Subject Id]],"-T0")),'In the Lab'!A:A,'In the Lab'!G:G)</f>
        <v>yes</v>
      </c>
      <c r="J694" s="49" t="str">
        <f>_xlfn.XLOOKUP(Table35[[#This Row],[Subject Id]],'T1 Blood'!A:A,'T1 Blood'!I:I)</f>
        <v>004-1106-1</v>
      </c>
      <c r="K694" s="49" t="str">
        <f>_xlfn.XLOOKUP(Table35[[#This Row],[Subject Id]],'T1 Blood'!A:A,'T1 Blood'!H:H)</f>
        <v>2020-01-29</v>
      </c>
      <c r="L694" s="49" t="str">
        <f>_xlfn.XLOOKUP(Table35[[#This Row],[Subject Id]],'T1 Assayed'!A:A,'T1 Assayed'!D:D)</f>
        <v>CO.SL.21.002</v>
      </c>
      <c r="M694" s="49" t="e">
        <v>#N/A</v>
      </c>
      <c r="N694" s="49" t="e">
        <v>#N/A</v>
      </c>
      <c r="O694" s="49" t="str">
        <f>_xlfn.XLOOKUP((CONCATENATE(Table35[[#This Row],[Subject Id]],"-T1")),'In the Lab'!A:A,'In the Lab'!G:G)</f>
        <v>yes</v>
      </c>
      <c r="P694" s="42" t="e">
        <f>_xlfn.XLOOKUP(Table35[[#This Row],[Subject Id]],'TPD Blood'!A:A,'TPD Blood'!B:B)</f>
        <v>#N/A</v>
      </c>
      <c r="Q694" s="42" t="e">
        <f>_xlfn.XLOOKUP(Table35[[#This Row],[Subject Id]],'TPD Assayed'!A:A,'TPD Assayed'!C:C)</f>
        <v>#N/A</v>
      </c>
      <c r="V694"/>
      <c r="Y694"/>
      <c r="Z694"/>
      <c r="AA694"/>
      <c r="AB694"/>
    </row>
    <row r="695" spans="1:28">
      <c r="A695" t="s">
        <v>859</v>
      </c>
      <c r="B695" t="str">
        <f>MID(Table35[[#This Row],[Subject Id]],13,1)</f>
        <v>N</v>
      </c>
      <c r="C695" t="str">
        <f>_xlfn.XLOOKUP(Table35[[#This Row],[Subject Id]],Table2[Subject Id],Table2[Event date])</f>
        <v>2020-06-15</v>
      </c>
      <c r="D695" s="37" t="str">
        <f>_xlfn.XLOOKUP(Table35[[#This Row],[Subject Id]],'T0 Blood'!A:A,'T0 Blood'!I:I)</f>
        <v>004-1110-0</v>
      </c>
      <c r="E695" s="37" t="str">
        <f>_xlfn.XLOOKUP(Table35[[#This Row],[Subject Id]],'T0 Blood'!A:A,'T0 Blood'!H:H)</f>
        <v>2020-06-15</v>
      </c>
      <c r="F695" s="69" t="str">
        <f>_xlfn.XLOOKUP(Table35[[#This Row],[Subject Id]],T0Assayed!D:D,T0Assayed!F:F)</f>
        <v>CO.SL.21.002</v>
      </c>
      <c r="G695" s="39" t="s">
        <v>22</v>
      </c>
      <c r="H695" s="37">
        <v>0</v>
      </c>
      <c r="I695" s="38" t="str">
        <f>_xlfn.XLOOKUP((CONCATENATE(Table35[[#This Row],[Subject Id]],"-T0")),'In the Lab'!A:A,'In the Lab'!G:G)</f>
        <v>yes</v>
      </c>
      <c r="J695" s="49" t="str">
        <f>_xlfn.XLOOKUP(Table35[[#This Row],[Subject Id]],'T1 Blood'!A:A,'T1 Blood'!I:I)</f>
        <v>004-1110-1</v>
      </c>
      <c r="K695" s="49" t="str">
        <f>_xlfn.XLOOKUP(Table35[[#This Row],[Subject Id]],'T1 Blood'!A:A,'T1 Blood'!H:H)</f>
        <v>2020-07-06</v>
      </c>
      <c r="L695" s="49" t="str">
        <f>_xlfn.XLOOKUP(Table35[[#This Row],[Subject Id]],'T1 Assayed'!A:A,'T1 Assayed'!D:D)</f>
        <v>CO.SL.21.002</v>
      </c>
      <c r="M695" s="49" t="e">
        <v>#N/A</v>
      </c>
      <c r="N695" s="49" t="e">
        <v>#N/A</v>
      </c>
      <c r="O695" s="49" t="str">
        <f>_xlfn.XLOOKUP((CONCATENATE(Table35[[#This Row],[Subject Id]],"-T1")),'In the Lab'!A:A,'In the Lab'!G:G)</f>
        <v>yes</v>
      </c>
      <c r="P695" s="42" t="e">
        <f>_xlfn.XLOOKUP(Table35[[#This Row],[Subject Id]],'TPD Blood'!A:A,'TPD Blood'!B:B)</f>
        <v>#N/A</v>
      </c>
      <c r="Q695" s="42" t="e">
        <f>_xlfn.XLOOKUP(Table35[[#This Row],[Subject Id]],'TPD Assayed'!A:A,'TPD Assayed'!C:C)</f>
        <v>#N/A</v>
      </c>
      <c r="V695"/>
      <c r="Y695"/>
      <c r="Z695"/>
      <c r="AA695"/>
      <c r="AB695"/>
    </row>
    <row r="696" spans="1:28">
      <c r="A696" t="s">
        <v>860</v>
      </c>
      <c r="B696" t="str">
        <f>MID(Table35[[#This Row],[Subject Id]],13,1)</f>
        <v>N</v>
      </c>
      <c r="C696" t="str">
        <f>_xlfn.XLOOKUP(Table35[[#This Row],[Subject Id]],Table2[Subject Id],Table2[Event date])</f>
        <v>2021-08-18</v>
      </c>
      <c r="D696" s="37" t="str">
        <f>_xlfn.XLOOKUP(Table35[[#This Row],[Subject Id]],'T0 Blood'!A:A,'T0 Blood'!I:I)</f>
        <v>021-7101-0</v>
      </c>
      <c r="E696" s="37" t="str">
        <f>_xlfn.XLOOKUP(Table35[[#This Row],[Subject Id]],'T0 Blood'!A:A,'T0 Blood'!H:H)</f>
        <v>2021-08-18</v>
      </c>
      <c r="F696" s="69" t="e">
        <f>_xlfn.XLOOKUP(Table35[[#This Row],[Subject Id]],T0Assayed!D:D,T0Assayed!F:F)</f>
        <v>#N/A</v>
      </c>
      <c r="G696" s="39" t="s">
        <v>38</v>
      </c>
      <c r="I696" s="38" t="str">
        <f>_xlfn.XLOOKUP((CONCATENATE(Table35[[#This Row],[Subject Id]],"-T0")),'In the Lab'!A:A,'In the Lab'!G:G)</f>
        <v>yes</v>
      </c>
      <c r="J696" s="49" t="str">
        <f>_xlfn.XLOOKUP(Table35[[#This Row],[Subject Id]],'T1 Blood'!A:A,'T1 Blood'!I:I)</f>
        <v>021-7101-1</v>
      </c>
      <c r="K696" s="49" t="str">
        <f>_xlfn.XLOOKUP(Table35[[#This Row],[Subject Id]],'T1 Blood'!A:A,'T1 Blood'!H:H)</f>
        <v>2021-08-19</v>
      </c>
      <c r="L696" s="49" t="e">
        <f>_xlfn.XLOOKUP(Table35[[#This Row],[Subject Id]],'T1 Assayed'!A:A,'T1 Assayed'!D:D)</f>
        <v>#N/A</v>
      </c>
      <c r="M696" s="49" t="s">
        <v>38</v>
      </c>
      <c r="N696" s="49" t="s">
        <v>861</v>
      </c>
      <c r="O696" s="49" t="e">
        <f>_xlfn.XLOOKUP((CONCATENATE(Table35[[#This Row],[Subject Id]],"-T1")),'In the Lab'!A:A,'In the Lab'!G:G)</f>
        <v>#N/A</v>
      </c>
      <c r="P696" s="42" t="e">
        <f>_xlfn.XLOOKUP(Table35[[#This Row],[Subject Id]],'TPD Blood'!A:A,'TPD Blood'!B:B)</f>
        <v>#N/A</v>
      </c>
      <c r="Q696" s="42" t="e">
        <f>_xlfn.XLOOKUP(Table35[[#This Row],[Subject Id]],'TPD Assayed'!A:A,'TPD Assayed'!C:C)</f>
        <v>#N/A</v>
      </c>
      <c r="V696"/>
      <c r="Y696"/>
      <c r="Z696"/>
      <c r="AA696"/>
      <c r="AB696"/>
    </row>
    <row r="697" spans="1:28">
      <c r="A697" t="s">
        <v>862</v>
      </c>
      <c r="B697" t="str">
        <f>MID(Table35[[#This Row],[Subject Id]],13,1)</f>
        <v>N</v>
      </c>
      <c r="C697" t="str">
        <f>_xlfn.XLOOKUP(Table35[[#This Row],[Subject Id]],Table2[Subject Id],Table2[Event date])</f>
        <v>2020-01-16</v>
      </c>
      <c r="D697" s="37" t="str">
        <f>_xlfn.XLOOKUP(Table35[[#This Row],[Subject Id]],'T0 Blood'!A:A,'T0 Blood'!I:I)</f>
        <v>004-1128-0</v>
      </c>
      <c r="E697" s="37" t="str">
        <f>_xlfn.XLOOKUP(Table35[[#This Row],[Subject Id]],'T0 Blood'!A:A,'T0 Blood'!H:H)</f>
        <v>2020-01-16</v>
      </c>
      <c r="F697" s="69" t="str">
        <f>_xlfn.XLOOKUP(Table35[[#This Row],[Subject Id]],T0Assayed!D:D,T0Assayed!F:F)</f>
        <v>CO.SL.21.002</v>
      </c>
      <c r="G697" s="39" t="s">
        <v>22</v>
      </c>
      <c r="H697" s="37">
        <v>0</v>
      </c>
      <c r="I697" s="38" t="str">
        <f>_xlfn.XLOOKUP((CONCATENATE(Table35[[#This Row],[Subject Id]],"-T0")),'In the Lab'!A:A,'In the Lab'!G:G)</f>
        <v>yes</v>
      </c>
      <c r="J697" s="49" t="str">
        <f>_xlfn.XLOOKUP(Table35[[#This Row],[Subject Id]],'T1 Blood'!A:A,'T1 Blood'!I:I)</f>
        <v>004-1128-1</v>
      </c>
      <c r="K697" s="49" t="str">
        <f>_xlfn.XLOOKUP(Table35[[#This Row],[Subject Id]],'T1 Blood'!A:A,'T1 Blood'!H:H)</f>
        <v>2020-02-06</v>
      </c>
      <c r="L697" s="49" t="str">
        <f>_xlfn.XLOOKUP(Table35[[#This Row],[Subject Id]],'T1 Assayed'!A:A,'T1 Assayed'!D:D)</f>
        <v>CO.SL.21.002</v>
      </c>
      <c r="M697" s="49" t="e">
        <v>#N/A</v>
      </c>
      <c r="N697" s="49" t="e">
        <v>#N/A</v>
      </c>
      <c r="O697" s="49" t="str">
        <f>_xlfn.XLOOKUP((CONCATENATE(Table35[[#This Row],[Subject Id]],"-T1")),'In the Lab'!A:A,'In the Lab'!G:G)</f>
        <v>yes</v>
      </c>
      <c r="P697" s="42" t="e">
        <f>_xlfn.XLOOKUP(Table35[[#This Row],[Subject Id]],'TPD Blood'!A:A,'TPD Blood'!B:B)</f>
        <v>#N/A</v>
      </c>
      <c r="Q697" s="42" t="e">
        <f>_xlfn.XLOOKUP(Table35[[#This Row],[Subject Id]],'TPD Assayed'!A:A,'TPD Assayed'!C:C)</f>
        <v>#N/A</v>
      </c>
      <c r="V697"/>
      <c r="Y697"/>
      <c r="Z697"/>
      <c r="AA697"/>
      <c r="AB697"/>
    </row>
    <row r="698" spans="1:28">
      <c r="A698" t="s">
        <v>863</v>
      </c>
      <c r="B698" t="str">
        <f>MID(Table35[[#This Row],[Subject Id]],13,1)</f>
        <v>N</v>
      </c>
      <c r="C698" t="str">
        <f>_xlfn.XLOOKUP(Table35[[#This Row],[Subject Id]],Table2[Subject Id],Table2[Event date])</f>
        <v>2020-08-10</v>
      </c>
      <c r="D698" s="37" t="str">
        <f>_xlfn.XLOOKUP(Table35[[#This Row],[Subject Id]],'T0 Blood'!A:A,'T0 Blood'!I:I)</f>
        <v>004-1134-0</v>
      </c>
      <c r="E698" s="37" t="str">
        <f>_xlfn.XLOOKUP(Table35[[#This Row],[Subject Id]],'T0 Blood'!A:A,'T0 Blood'!H:H)</f>
        <v>2020-08-10</v>
      </c>
      <c r="F698" s="69" t="str">
        <f>_xlfn.XLOOKUP(Table35[[#This Row],[Subject Id]],T0Assayed!D:D,T0Assayed!F:F)</f>
        <v>CO.SL.21.002</v>
      </c>
      <c r="G698" s="39" t="s">
        <v>22</v>
      </c>
      <c r="H698" s="37">
        <v>0</v>
      </c>
      <c r="I698" s="38" t="str">
        <f>_xlfn.XLOOKUP((CONCATENATE(Table35[[#This Row],[Subject Id]],"-T0")),'In the Lab'!A:A,'In the Lab'!G:G)</f>
        <v>yes</v>
      </c>
      <c r="J698" s="49" t="str">
        <f>_xlfn.XLOOKUP(Table35[[#This Row],[Subject Id]],'T1 Blood'!A:A,'T1 Blood'!I:I)</f>
        <v>004-1134-1</v>
      </c>
      <c r="K698" s="49" t="str">
        <f>_xlfn.XLOOKUP(Table35[[#This Row],[Subject Id]],'T1 Blood'!A:A,'T1 Blood'!H:H)</f>
        <v>2020-08-31</v>
      </c>
      <c r="L698" s="49" t="str">
        <f>_xlfn.XLOOKUP(Table35[[#This Row],[Subject Id]],'T1 Assayed'!A:A,'T1 Assayed'!D:D)</f>
        <v>CO.SL.21.002</v>
      </c>
      <c r="M698" s="49" t="e">
        <v>#N/A</v>
      </c>
      <c r="N698" s="49" t="e">
        <v>#N/A</v>
      </c>
      <c r="O698" s="49" t="str">
        <f>_xlfn.XLOOKUP((CONCATENATE(Table35[[#This Row],[Subject Id]],"-T1")),'In the Lab'!A:A,'In the Lab'!G:G)</f>
        <v>yes</v>
      </c>
      <c r="P698" s="42" t="e">
        <f>_xlfn.XLOOKUP(Table35[[#This Row],[Subject Id]],'TPD Blood'!A:A,'TPD Blood'!B:B)</f>
        <v>#N/A</v>
      </c>
      <c r="Q698" s="42" t="e">
        <f>_xlfn.XLOOKUP(Table35[[#This Row],[Subject Id]],'TPD Assayed'!A:A,'TPD Assayed'!C:C)</f>
        <v>#N/A</v>
      </c>
      <c r="V698"/>
      <c r="Y698"/>
      <c r="Z698"/>
      <c r="AA698"/>
      <c r="AB698"/>
    </row>
    <row r="699" spans="1:28">
      <c r="A699" t="s">
        <v>864</v>
      </c>
      <c r="B699" t="str">
        <f>MID(Table35[[#This Row],[Subject Id]],13,1)</f>
        <v>N</v>
      </c>
      <c r="C699" t="str">
        <f>_xlfn.XLOOKUP(Table35[[#This Row],[Subject Id]],Table2[Subject Id],Table2[Event date])</f>
        <v>2020-10-29</v>
      </c>
      <c r="D699" s="37" t="str">
        <f>_xlfn.XLOOKUP(Table35[[#This Row],[Subject Id]],'T0 Blood'!A:A,'T0 Blood'!I:I)</f>
        <v>004-1140-0</v>
      </c>
      <c r="E699" s="37" t="str">
        <f>_xlfn.XLOOKUP(Table35[[#This Row],[Subject Id]],'T0 Blood'!A:A,'T0 Blood'!H:H)</f>
        <v>2020-10-29</v>
      </c>
      <c r="F699" s="69" t="str">
        <f>_xlfn.XLOOKUP(Table35[[#This Row],[Subject Id]],T0Assayed!D:D,T0Assayed!F:F)</f>
        <v>CO.SL.21.002</v>
      </c>
      <c r="G699" s="39" t="s">
        <v>22</v>
      </c>
      <c r="H699" s="37" t="e">
        <v>#N/A</v>
      </c>
      <c r="I699" s="38" t="str">
        <f>_xlfn.XLOOKUP((CONCATENATE(Table35[[#This Row],[Subject Id]],"-T0")),'In the Lab'!A:A,'In the Lab'!G:G)</f>
        <v>yes</v>
      </c>
      <c r="J699" s="49" t="str">
        <f>_xlfn.XLOOKUP(Table35[[#This Row],[Subject Id]],'T1 Blood'!A:A,'T1 Blood'!I:I)</f>
        <v>004-1140-1</v>
      </c>
      <c r="K699" s="49" t="str">
        <f>_xlfn.XLOOKUP(Table35[[#This Row],[Subject Id]],'T1 Blood'!A:A,'T1 Blood'!H:H)</f>
        <v>2020-11-23</v>
      </c>
      <c r="L699" s="49" t="str">
        <f>_xlfn.XLOOKUP(Table35[[#This Row],[Subject Id]],'T1 Assayed'!A:A,'T1 Assayed'!D:D)</f>
        <v>CO.SL.21.002</v>
      </c>
      <c r="M699" s="49" t="e">
        <v>#N/A</v>
      </c>
      <c r="N699" s="49" t="e">
        <v>#N/A</v>
      </c>
      <c r="O699" s="49" t="str">
        <f>_xlfn.XLOOKUP((CONCATENATE(Table35[[#This Row],[Subject Id]],"-T1")),'In the Lab'!A:A,'In the Lab'!G:G)</f>
        <v>yes</v>
      </c>
      <c r="P699" s="42" t="e">
        <f>_xlfn.XLOOKUP(Table35[[#This Row],[Subject Id]],'TPD Blood'!A:A,'TPD Blood'!B:B)</f>
        <v>#N/A</v>
      </c>
      <c r="Q699" s="42" t="e">
        <f>_xlfn.XLOOKUP(Table35[[#This Row],[Subject Id]],'TPD Assayed'!A:A,'TPD Assayed'!C:C)</f>
        <v>#N/A</v>
      </c>
      <c r="V699"/>
      <c r="Y699"/>
      <c r="Z699"/>
      <c r="AA699"/>
      <c r="AB699"/>
    </row>
    <row r="700" spans="1:28">
      <c r="A700" t="s">
        <v>865</v>
      </c>
      <c r="B700" t="str">
        <f>MID(Table35[[#This Row],[Subject Id]],13,1)</f>
        <v>N</v>
      </c>
      <c r="C700" t="str">
        <f>_xlfn.XLOOKUP(Table35[[#This Row],[Subject Id]],Table2[Subject Id],Table2[Event date])</f>
        <v>2020-02-19</v>
      </c>
      <c r="D700" s="37" t="str">
        <f>_xlfn.XLOOKUP(Table35[[#This Row],[Subject Id]],'T0 Blood'!A:A,'T0 Blood'!I:I)</f>
        <v>005-1228-0</v>
      </c>
      <c r="E700" s="37" t="str">
        <f>_xlfn.XLOOKUP(Table35[[#This Row],[Subject Id]],'T0 Blood'!A:A,'T0 Blood'!H:H)</f>
        <v>2020-02-19</v>
      </c>
      <c r="F700" s="69" t="str">
        <f>_xlfn.XLOOKUP(Table35[[#This Row],[Subject Id]],T0Assayed!D:D,T0Assayed!F:F)</f>
        <v>CO.SL.21.002</v>
      </c>
      <c r="G700" s="39" t="s">
        <v>22</v>
      </c>
      <c r="H700" s="37">
        <v>0</v>
      </c>
      <c r="I700" s="38" t="str">
        <f>_xlfn.XLOOKUP((CONCATENATE(Table35[[#This Row],[Subject Id]],"-T0")),'In the Lab'!A:A,'In the Lab'!G:G)</f>
        <v>yes</v>
      </c>
      <c r="J700" s="49" t="str">
        <f>_xlfn.XLOOKUP(Table35[[#This Row],[Subject Id]],'T1 Blood'!A:A,'T1 Blood'!I:I)</f>
        <v>005-1228-1</v>
      </c>
      <c r="K700" s="49" t="str">
        <f>_xlfn.XLOOKUP(Table35[[#This Row],[Subject Id]],'T1 Blood'!A:A,'T1 Blood'!H:H)</f>
        <v>2020-03-11</v>
      </c>
      <c r="L700" s="49" t="str">
        <f>_xlfn.XLOOKUP(Table35[[#This Row],[Subject Id]],'T1 Assayed'!A:A,'T1 Assayed'!D:D)</f>
        <v>CO.SL.21.002</v>
      </c>
      <c r="M700" s="49" t="e">
        <v>#N/A</v>
      </c>
      <c r="N700" s="49" t="e">
        <v>#N/A</v>
      </c>
      <c r="O700" s="49" t="str">
        <f>_xlfn.XLOOKUP((CONCATENATE(Table35[[#This Row],[Subject Id]],"-T1")),'In the Lab'!A:A,'In the Lab'!G:G)</f>
        <v>yes</v>
      </c>
      <c r="P700" s="42" t="e">
        <f>_xlfn.XLOOKUP(Table35[[#This Row],[Subject Id]],'TPD Blood'!A:A,'TPD Blood'!B:B)</f>
        <v>#N/A</v>
      </c>
      <c r="Q700" s="42" t="e">
        <f>_xlfn.XLOOKUP(Table35[[#This Row],[Subject Id]],'TPD Assayed'!A:A,'TPD Assayed'!C:C)</f>
        <v>#N/A</v>
      </c>
      <c r="V700"/>
      <c r="Y700"/>
      <c r="Z700"/>
      <c r="AA700"/>
      <c r="AB700"/>
    </row>
    <row r="701" spans="1:28">
      <c r="A701" t="s">
        <v>866</v>
      </c>
      <c r="B701" t="str">
        <f>MID(Table35[[#This Row],[Subject Id]],13,1)</f>
        <v>N</v>
      </c>
      <c r="C701" t="str">
        <f>_xlfn.XLOOKUP(Table35[[#This Row],[Subject Id]],Table2[Subject Id],Table2[Event date])</f>
        <v>2020-08-17</v>
      </c>
      <c r="D701" s="37" t="str">
        <f>_xlfn.XLOOKUP(Table35[[#This Row],[Subject Id]],'T0 Blood'!A:A,'T0 Blood'!I:I)</f>
        <v>005-1250-0</v>
      </c>
      <c r="E701" s="37" t="str">
        <f>_xlfn.XLOOKUP(Table35[[#This Row],[Subject Id]],'T0 Blood'!A:A,'T0 Blood'!H:H)</f>
        <v>2020-08-17</v>
      </c>
      <c r="F701" s="69" t="str">
        <f>_xlfn.XLOOKUP(Table35[[#This Row],[Subject Id]],T0Assayed!D:D,T0Assayed!F:F)</f>
        <v>CO.SL.21.002</v>
      </c>
      <c r="G701" s="39" t="s">
        <v>22</v>
      </c>
      <c r="H701" s="37">
        <v>0</v>
      </c>
      <c r="I701" s="38" t="str">
        <f>_xlfn.XLOOKUP((CONCATENATE(Table35[[#This Row],[Subject Id]],"-T0")),'In the Lab'!A:A,'In the Lab'!G:G)</f>
        <v>yes</v>
      </c>
      <c r="J701" s="49" t="str">
        <f>_xlfn.XLOOKUP(Table35[[#This Row],[Subject Id]],'T1 Blood'!A:A,'T1 Blood'!I:I)</f>
        <v>005-1250-1</v>
      </c>
      <c r="K701" s="49" t="str">
        <f>_xlfn.XLOOKUP(Table35[[#This Row],[Subject Id]],'T1 Blood'!A:A,'T1 Blood'!H:H)</f>
        <v>2020-09-08</v>
      </c>
      <c r="L701" s="49" t="str">
        <f>_xlfn.XLOOKUP(Table35[[#This Row],[Subject Id]],'T1 Assayed'!A:A,'T1 Assayed'!D:D)</f>
        <v>CO.SL.21.002</v>
      </c>
      <c r="M701" s="49" t="e">
        <v>#N/A</v>
      </c>
      <c r="N701" s="49" t="e">
        <v>#N/A</v>
      </c>
      <c r="O701" s="49" t="e">
        <f>_xlfn.XLOOKUP((CONCATENATE(Table35[[#This Row],[Subject Id]],"-T1")),'In the Lab'!A:A,'In the Lab'!G:G)</f>
        <v>#N/A</v>
      </c>
      <c r="P701" s="42" t="e">
        <f>_xlfn.XLOOKUP(Table35[[#This Row],[Subject Id]],'TPD Blood'!A:A,'TPD Blood'!B:B)</f>
        <v>#N/A</v>
      </c>
      <c r="Q701" s="42" t="e">
        <f>_xlfn.XLOOKUP(Table35[[#This Row],[Subject Id]],'TPD Assayed'!A:A,'TPD Assayed'!C:C)</f>
        <v>#N/A</v>
      </c>
      <c r="V701"/>
      <c r="Y701"/>
      <c r="Z701"/>
      <c r="AA701"/>
      <c r="AB701"/>
    </row>
    <row r="702" spans="1:28">
      <c r="A702" t="s">
        <v>867</v>
      </c>
      <c r="B702" t="str">
        <f>MID(Table35[[#This Row],[Subject Id]],13,1)</f>
        <v>N</v>
      </c>
      <c r="C702" t="str">
        <f>_xlfn.XLOOKUP(Table35[[#This Row],[Subject Id]],Table2[Subject Id],Table2[Event date])</f>
        <v>2017-11-30</v>
      </c>
      <c r="D702" s="37" t="str">
        <f>_xlfn.XLOOKUP(Table35[[#This Row],[Subject Id]],'T0 Blood'!A:A,'T0 Blood'!I:I)</f>
        <v>006-1023-0</v>
      </c>
      <c r="E702" s="37" t="str">
        <f>_xlfn.XLOOKUP(Table35[[#This Row],[Subject Id]],'T0 Blood'!A:A,'T0 Blood'!H:H)</f>
        <v>2017-11-30</v>
      </c>
      <c r="F702" s="69" t="str">
        <f>_xlfn.XLOOKUP(Table35[[#This Row],[Subject Id]],T0Assayed!D:D,T0Assayed!F:F)</f>
        <v>CO.SL.21.002</v>
      </c>
      <c r="G702" s="39" t="s">
        <v>22</v>
      </c>
      <c r="H702" s="37">
        <v>0</v>
      </c>
      <c r="I702" s="38" t="e">
        <f>_xlfn.XLOOKUP((CONCATENATE(Table35[[#This Row],[Subject Id]],"-T0")),'In the Lab'!A:A,'In the Lab'!G:G)</f>
        <v>#N/A</v>
      </c>
      <c r="J702" s="49" t="str">
        <f>_xlfn.XLOOKUP(Table35[[#This Row],[Subject Id]],'T1 Blood'!A:A,'T1 Blood'!I:I)</f>
        <v>006-1023-1</v>
      </c>
      <c r="K702" s="49" t="str">
        <f>_xlfn.XLOOKUP(Table35[[#This Row],[Subject Id]],'T1 Blood'!A:A,'T1 Blood'!H:H)</f>
        <v>2017-12-14</v>
      </c>
      <c r="L702" s="49" t="str">
        <f>_xlfn.XLOOKUP(Table35[[#This Row],[Subject Id]],'T1 Assayed'!A:A,'T1 Assayed'!D:D)</f>
        <v>CO.SL.21.002</v>
      </c>
      <c r="M702" s="49" t="e">
        <v>#N/A</v>
      </c>
      <c r="N702" s="49" t="e">
        <v>#N/A</v>
      </c>
      <c r="O702" s="49" t="e">
        <f>_xlfn.XLOOKUP((CONCATENATE(Table35[[#This Row],[Subject Id]],"-T1")),'In the Lab'!A:A,'In the Lab'!G:G)</f>
        <v>#N/A</v>
      </c>
      <c r="P702" s="42" t="e">
        <f>_xlfn.XLOOKUP(Table35[[#This Row],[Subject Id]],'TPD Blood'!A:A,'TPD Blood'!B:B)</f>
        <v>#N/A</v>
      </c>
      <c r="Q702" s="42" t="e">
        <f>_xlfn.XLOOKUP(Table35[[#This Row],[Subject Id]],'TPD Assayed'!A:A,'TPD Assayed'!C:C)</f>
        <v>#N/A</v>
      </c>
      <c r="V702"/>
      <c r="Y702"/>
      <c r="Z702"/>
      <c r="AA702"/>
      <c r="AB702"/>
    </row>
    <row r="703" spans="1:28">
      <c r="A703" t="s">
        <v>868</v>
      </c>
      <c r="B703" t="str">
        <f>MID(Table35[[#This Row],[Subject Id]],13,1)</f>
        <v>N</v>
      </c>
      <c r="C703" t="str">
        <f>_xlfn.XLOOKUP(Table35[[#This Row],[Subject Id]],Table2[Subject Id],Table2[Event date])</f>
        <v>2022-03-10</v>
      </c>
      <c r="D703" s="37" t="str">
        <f>_xlfn.XLOOKUP(Table35[[#This Row],[Subject Id]],'T0 Blood'!A:A,'T0 Blood'!I:I)</f>
        <v>021-7108-0</v>
      </c>
      <c r="E703" s="37" t="str">
        <f>_xlfn.XLOOKUP(Table35[[#This Row],[Subject Id]],'T0 Blood'!A:A,'T0 Blood'!H:H)</f>
        <v>2022-03-17</v>
      </c>
      <c r="F703" s="69" t="e">
        <f>_xlfn.XLOOKUP(Table35[[#This Row],[Subject Id]],T0Assayed!D:D,T0Assayed!F:F)</f>
        <v>#N/A</v>
      </c>
      <c r="G703" s="39" t="s">
        <v>23</v>
      </c>
      <c r="I703" s="38" t="e">
        <f>_xlfn.XLOOKUP((CONCATENATE(Table35[[#This Row],[Subject Id]],"-T0")),'In the Lab'!A:A,'In the Lab'!G:G)</f>
        <v>#N/A</v>
      </c>
      <c r="J703" s="49" t="str">
        <f>_xlfn.XLOOKUP(Table35[[#This Row],[Subject Id]],'T1 Blood'!A:A,'T1 Blood'!I:I)</f>
        <v>021-7108-1</v>
      </c>
      <c r="K703" s="49" t="str">
        <f>_xlfn.XLOOKUP(Table35[[#This Row],[Subject Id]],'T1 Blood'!A:A,'T1 Blood'!H:H)</f>
        <v>2022-04-04</v>
      </c>
      <c r="L703" s="49" t="str">
        <f>_xlfn.XLOOKUP(Table35[[#This Row],[Subject Id]],'T1 Assayed'!A:A,'T1 Assayed'!D:D)</f>
        <v>OH2023_027</v>
      </c>
      <c r="M703" s="49" t="s">
        <v>23</v>
      </c>
      <c r="N703" s="49">
        <v>0</v>
      </c>
      <c r="O703" s="49" t="str">
        <f>_xlfn.XLOOKUP((CONCATENATE(Table35[[#This Row],[Subject Id]],"-T1")),'In the Lab'!A:A,'In the Lab'!G:G)</f>
        <v>yes</v>
      </c>
      <c r="P703" s="42" t="e">
        <f>_xlfn.XLOOKUP(Table35[[#This Row],[Subject Id]],'TPD Blood'!A:A,'TPD Blood'!B:B)</f>
        <v>#N/A</v>
      </c>
      <c r="Q703" s="42" t="e">
        <f>_xlfn.XLOOKUP(Table35[[#This Row],[Subject Id]],'TPD Assayed'!A:A,'TPD Assayed'!C:C)</f>
        <v>#N/A</v>
      </c>
      <c r="V703"/>
      <c r="Y703"/>
      <c r="Z703"/>
      <c r="AA703"/>
      <c r="AB703"/>
    </row>
    <row r="704" spans="1:28">
      <c r="A704" t="s">
        <v>869</v>
      </c>
      <c r="B704" t="str">
        <f>MID(Table35[[#This Row],[Subject Id]],13,1)</f>
        <v>N</v>
      </c>
      <c r="C704" t="str">
        <f>_xlfn.XLOOKUP(Table35[[#This Row],[Subject Id]],Table2[Subject Id],Table2[Event date])</f>
        <v>2022-03-11</v>
      </c>
      <c r="D704" s="37" t="str">
        <f>_xlfn.XLOOKUP(Table35[[#This Row],[Subject Id]],'T0 Blood'!A:A,'T0 Blood'!I:I)</f>
        <v>021-7109-0</v>
      </c>
      <c r="E704" s="37" t="str">
        <f>_xlfn.XLOOKUP(Table35[[#This Row],[Subject Id]],'T0 Blood'!A:A,'T0 Blood'!H:H)</f>
        <v>2022-03-14</v>
      </c>
      <c r="F704" s="69" t="e">
        <f>_xlfn.XLOOKUP(Table35[[#This Row],[Subject Id]],T0Assayed!D:D,T0Assayed!F:F)</f>
        <v>#N/A</v>
      </c>
      <c r="G704" s="39" t="s">
        <v>870</v>
      </c>
      <c r="H704" s="37" t="s">
        <v>492</v>
      </c>
      <c r="I704" s="38" t="str">
        <f>_xlfn.XLOOKUP((CONCATENATE(Table35[[#This Row],[Subject Id]],"-T0")),'In the Lab'!A:A,'In the Lab'!G:G)</f>
        <v>yes</v>
      </c>
      <c r="J704" s="49" t="str">
        <f>_xlfn.XLOOKUP(Table35[[#This Row],[Subject Id]],'T1 Blood'!A:A,'T1 Blood'!I:I)</f>
        <v>021-7109-1</v>
      </c>
      <c r="K704" s="49" t="str">
        <f>_xlfn.XLOOKUP(Table35[[#This Row],[Subject Id]],'T1 Blood'!A:A,'T1 Blood'!H:H)</f>
        <v>N/A</v>
      </c>
      <c r="L704" s="49" t="e">
        <f>_xlfn.XLOOKUP(Table35[[#This Row],[Subject Id]],'T1 Assayed'!A:A,'T1 Assayed'!D:D)</f>
        <v>#N/A</v>
      </c>
      <c r="M704" s="49" t="e">
        <v>#N/A</v>
      </c>
      <c r="N704" s="49" t="e">
        <v>#N/A</v>
      </c>
      <c r="O704" s="49" t="e">
        <f>_xlfn.XLOOKUP((CONCATENATE(Table35[[#This Row],[Subject Id]],"-T1")),'In the Lab'!A:A,'In the Lab'!G:G)</f>
        <v>#N/A</v>
      </c>
      <c r="P704" s="42" t="e">
        <f>_xlfn.XLOOKUP(Table35[[#This Row],[Subject Id]],'TPD Blood'!A:A,'TPD Blood'!B:B)</f>
        <v>#N/A</v>
      </c>
      <c r="Q704" s="42" t="e">
        <f>_xlfn.XLOOKUP(Table35[[#This Row],[Subject Id]],'TPD Assayed'!A:A,'TPD Assayed'!C:C)</f>
        <v>#N/A</v>
      </c>
      <c r="V704"/>
      <c r="Y704"/>
      <c r="Z704"/>
      <c r="AA704"/>
      <c r="AB704"/>
    </row>
    <row r="705" spans="1:28">
      <c r="A705" t="s">
        <v>871</v>
      </c>
      <c r="B705" t="str">
        <f>MID(Table35[[#This Row],[Subject Id]],13,1)</f>
        <v>N</v>
      </c>
      <c r="C705" t="str">
        <f>_xlfn.XLOOKUP(Table35[[#This Row],[Subject Id]],Table2[Subject Id],Table2[Event date])</f>
        <v>2017-12-05</v>
      </c>
      <c r="D705" s="37" t="str">
        <f>_xlfn.XLOOKUP(Table35[[#This Row],[Subject Id]],'T0 Blood'!A:A,'T0 Blood'!I:I)</f>
        <v>006-1024-0</v>
      </c>
      <c r="E705" s="37" t="str">
        <f>_xlfn.XLOOKUP(Table35[[#This Row],[Subject Id]],'T0 Blood'!A:A,'T0 Blood'!H:H)</f>
        <v>2017-12-05</v>
      </c>
      <c r="F705" s="69" t="str">
        <f>_xlfn.XLOOKUP(Table35[[#This Row],[Subject Id]],T0Assayed!D:D,T0Assayed!F:F)</f>
        <v>CO.SL.21.002</v>
      </c>
      <c r="G705" s="39" t="s">
        <v>22</v>
      </c>
      <c r="H705" s="37">
        <v>0</v>
      </c>
      <c r="I705" s="38" t="e">
        <f>_xlfn.XLOOKUP((CONCATENATE(Table35[[#This Row],[Subject Id]],"-T0")),'In the Lab'!A:A,'In the Lab'!G:G)</f>
        <v>#N/A</v>
      </c>
      <c r="J705" s="49" t="str">
        <f>_xlfn.XLOOKUP(Table35[[#This Row],[Subject Id]],'T1 Blood'!A:A,'T1 Blood'!I:I)</f>
        <v>006-1024-1</v>
      </c>
      <c r="K705" s="49" t="str">
        <f>_xlfn.XLOOKUP(Table35[[#This Row],[Subject Id]],'T1 Blood'!A:A,'T1 Blood'!H:H)</f>
        <v>2018-01-03</v>
      </c>
      <c r="L705" s="49" t="str">
        <f>_xlfn.XLOOKUP(Table35[[#This Row],[Subject Id]],'T1 Assayed'!A:A,'T1 Assayed'!D:D)</f>
        <v>CO.SL.21.002</v>
      </c>
      <c r="M705" s="49" t="e">
        <v>#N/A</v>
      </c>
      <c r="N705" s="49" t="e">
        <v>#N/A</v>
      </c>
      <c r="O705" s="49" t="e">
        <f>_xlfn.XLOOKUP((CONCATENATE(Table35[[#This Row],[Subject Id]],"-T1")),'In the Lab'!A:A,'In the Lab'!G:G)</f>
        <v>#N/A</v>
      </c>
      <c r="P705" s="42" t="e">
        <f>_xlfn.XLOOKUP(Table35[[#This Row],[Subject Id]],'TPD Blood'!A:A,'TPD Blood'!B:B)</f>
        <v>#N/A</v>
      </c>
      <c r="Q705" s="42" t="e">
        <f>_xlfn.XLOOKUP(Table35[[#This Row],[Subject Id]],'TPD Assayed'!A:A,'TPD Assayed'!C:C)</f>
        <v>#N/A</v>
      </c>
      <c r="V705"/>
      <c r="Y705"/>
      <c r="Z705"/>
      <c r="AA705"/>
      <c r="AB705"/>
    </row>
    <row r="706" spans="1:28">
      <c r="A706" t="s">
        <v>872</v>
      </c>
      <c r="B706" t="str">
        <f>MID(Table35[[#This Row],[Subject Id]],13,1)</f>
        <v>N</v>
      </c>
      <c r="C706" t="str">
        <f>_xlfn.XLOOKUP(Table35[[#This Row],[Subject Id]],Table2[Subject Id],Table2[Event date])</f>
        <v>2022-03-29</v>
      </c>
      <c r="D706" s="37" t="str">
        <f>_xlfn.XLOOKUP(Table35[[#This Row],[Subject Id]],'T0 Blood'!A:A,'T0 Blood'!I:I)</f>
        <v>021-7111-0</v>
      </c>
      <c r="E706" s="37" t="str">
        <f>_xlfn.XLOOKUP(Table35[[#This Row],[Subject Id]],'T0 Blood'!A:A,'T0 Blood'!H:H)</f>
        <v>2022-03-29</v>
      </c>
      <c r="F706" s="69" t="e">
        <f>_xlfn.XLOOKUP(Table35[[#This Row],[Subject Id]],T0Assayed!D:D,T0Assayed!F:F)</f>
        <v>#N/A</v>
      </c>
      <c r="G706" s="39" t="s">
        <v>870</v>
      </c>
      <c r="H706" s="37" t="s">
        <v>873</v>
      </c>
      <c r="I706" s="38" t="str">
        <f>_xlfn.XLOOKUP((CONCATENATE(Table35[[#This Row],[Subject Id]],"-T0")),'In the Lab'!A:A,'In the Lab'!G:G)</f>
        <v>yes</v>
      </c>
      <c r="J706" s="49" t="e">
        <f>_xlfn.XLOOKUP(Table35[[#This Row],[Subject Id]],'T1 Blood'!A:A,'T1 Blood'!I:I)</f>
        <v>#N/A</v>
      </c>
      <c r="K706" s="49" t="e">
        <f>_xlfn.XLOOKUP(Table35[[#This Row],[Subject Id]],'T1 Blood'!A:A,'T1 Blood'!H:H)</f>
        <v>#N/A</v>
      </c>
      <c r="L706" s="49" t="e">
        <f>_xlfn.XLOOKUP(Table35[[#This Row],[Subject Id]],'T1 Assayed'!A:A,'T1 Assayed'!D:D)</f>
        <v>#N/A</v>
      </c>
      <c r="M706" s="49" t="e">
        <v>#N/A</v>
      </c>
      <c r="N706" s="49" t="e">
        <v>#N/A</v>
      </c>
      <c r="O706" s="49" t="e">
        <f>_xlfn.XLOOKUP((CONCATENATE(Table35[[#This Row],[Subject Id]],"-T1")),'In the Lab'!A:A,'In the Lab'!G:G)</f>
        <v>#N/A</v>
      </c>
      <c r="P706" s="42" t="e">
        <f>_xlfn.XLOOKUP(Table35[[#This Row],[Subject Id]],'TPD Blood'!A:A,'TPD Blood'!B:B)</f>
        <v>#N/A</v>
      </c>
      <c r="Q706" s="42" t="e">
        <f>_xlfn.XLOOKUP(Table35[[#This Row],[Subject Id]],'TPD Assayed'!A:A,'TPD Assayed'!C:C)</f>
        <v>#N/A</v>
      </c>
      <c r="V706"/>
      <c r="Y706"/>
      <c r="Z706"/>
      <c r="AA706"/>
      <c r="AB706"/>
    </row>
    <row r="707" spans="1:28">
      <c r="A707" t="s">
        <v>874</v>
      </c>
      <c r="B707" t="str">
        <f>MID(Table35[[#This Row],[Subject Id]],13,1)</f>
        <v>N</v>
      </c>
      <c r="C707" t="str">
        <f>_xlfn.XLOOKUP(Table35[[#This Row],[Subject Id]],Table2[Subject Id],Table2[Event date])</f>
        <v>2017-12-11</v>
      </c>
      <c r="D707" s="37" t="str">
        <f>_xlfn.XLOOKUP(Table35[[#This Row],[Subject Id]],'T0 Blood'!A:A,'T0 Blood'!I:I)</f>
        <v>006-1025-0</v>
      </c>
      <c r="E707" s="37" t="str">
        <f>_xlfn.XLOOKUP(Table35[[#This Row],[Subject Id]],'T0 Blood'!A:A,'T0 Blood'!H:H)</f>
        <v>2017-12-11</v>
      </c>
      <c r="F707" s="69" t="str">
        <f>_xlfn.XLOOKUP(Table35[[#This Row],[Subject Id]],T0Assayed!D:D,T0Assayed!F:F)</f>
        <v>CO.SL.21.002</v>
      </c>
      <c r="G707" s="39" t="s">
        <v>22</v>
      </c>
      <c r="H707" s="37">
        <v>0</v>
      </c>
      <c r="I707" s="38" t="e">
        <f>_xlfn.XLOOKUP((CONCATENATE(Table35[[#This Row],[Subject Id]],"-T0")),'In the Lab'!A:A,'In the Lab'!G:G)</f>
        <v>#N/A</v>
      </c>
      <c r="J707" s="49" t="str">
        <f>_xlfn.XLOOKUP(Table35[[#This Row],[Subject Id]],'T1 Blood'!A:A,'T1 Blood'!I:I)</f>
        <v>006-1025-1</v>
      </c>
      <c r="K707" s="49" t="str">
        <f>_xlfn.XLOOKUP(Table35[[#This Row],[Subject Id]],'T1 Blood'!A:A,'T1 Blood'!H:H)</f>
        <v>2018-01-15</v>
      </c>
      <c r="L707" s="49" t="str">
        <f>_xlfn.XLOOKUP(Table35[[#This Row],[Subject Id]],'T1 Assayed'!A:A,'T1 Assayed'!D:D)</f>
        <v>CO.SL.21.002</v>
      </c>
      <c r="M707" s="49" t="e">
        <v>#N/A</v>
      </c>
      <c r="N707" s="49" t="e">
        <v>#N/A</v>
      </c>
      <c r="O707" s="49" t="e">
        <f>_xlfn.XLOOKUP((CONCATENATE(Table35[[#This Row],[Subject Id]],"-T1")),'In the Lab'!A:A,'In the Lab'!G:G)</f>
        <v>#N/A</v>
      </c>
      <c r="P707" s="42" t="e">
        <f>_xlfn.XLOOKUP(Table35[[#This Row],[Subject Id]],'TPD Blood'!A:A,'TPD Blood'!B:B)</f>
        <v>#N/A</v>
      </c>
      <c r="Q707" s="42" t="e">
        <f>_xlfn.XLOOKUP(Table35[[#This Row],[Subject Id]],'TPD Assayed'!A:A,'TPD Assayed'!C:C)</f>
        <v>#N/A</v>
      </c>
      <c r="V707"/>
      <c r="Y707"/>
      <c r="Z707"/>
      <c r="AA707"/>
      <c r="AB707"/>
    </row>
    <row r="708" spans="1:28">
      <c r="A708" t="s">
        <v>875</v>
      </c>
      <c r="B708" t="str">
        <f>MID(Table35[[#This Row],[Subject Id]],13,1)</f>
        <v>N</v>
      </c>
      <c r="C708" t="str">
        <f>_xlfn.XLOOKUP(Table35[[#This Row],[Subject Id]],Table2[Subject Id],Table2[Event date])</f>
        <v>2017-12-13</v>
      </c>
      <c r="D708" s="37" t="str">
        <f>_xlfn.XLOOKUP(Table35[[#This Row],[Subject Id]],'T0 Blood'!A:A,'T0 Blood'!I:I)</f>
        <v>006-1026-0</v>
      </c>
      <c r="E708" s="37" t="str">
        <f>_xlfn.XLOOKUP(Table35[[#This Row],[Subject Id]],'T0 Blood'!A:A,'T0 Blood'!H:H)</f>
        <v>2017-12-13</v>
      </c>
      <c r="F708" s="69" t="str">
        <f>_xlfn.XLOOKUP(Table35[[#This Row],[Subject Id]],T0Assayed!D:D,T0Assayed!F:F)</f>
        <v>CO.SL.21.002</v>
      </c>
      <c r="G708" s="39" t="s">
        <v>22</v>
      </c>
      <c r="H708" s="37">
        <v>0</v>
      </c>
      <c r="I708" s="38" t="e">
        <f>_xlfn.XLOOKUP((CONCATENATE(Table35[[#This Row],[Subject Id]],"-T0")),'In the Lab'!A:A,'In the Lab'!G:G)</f>
        <v>#N/A</v>
      </c>
      <c r="J708" s="49" t="str">
        <f>_xlfn.XLOOKUP(Table35[[#This Row],[Subject Id]],'T1 Blood'!A:A,'T1 Blood'!I:I)</f>
        <v>006-1026-1</v>
      </c>
      <c r="K708" s="49" t="str">
        <f>_xlfn.XLOOKUP(Table35[[#This Row],[Subject Id]],'T1 Blood'!A:A,'T1 Blood'!H:H)</f>
        <v>2017-12-27</v>
      </c>
      <c r="L708" s="49" t="str">
        <f>_xlfn.XLOOKUP(Table35[[#This Row],[Subject Id]],'T1 Assayed'!A:A,'T1 Assayed'!D:D)</f>
        <v>CO.SL.21.002</v>
      </c>
      <c r="M708" s="49" t="e">
        <v>#N/A</v>
      </c>
      <c r="N708" s="49" t="e">
        <v>#N/A</v>
      </c>
      <c r="O708" s="49" t="e">
        <f>_xlfn.XLOOKUP((CONCATENATE(Table35[[#This Row],[Subject Id]],"-T1")),'In the Lab'!A:A,'In the Lab'!G:G)</f>
        <v>#N/A</v>
      </c>
      <c r="P708" s="42" t="e">
        <f>_xlfn.XLOOKUP(Table35[[#This Row],[Subject Id]],'TPD Blood'!A:A,'TPD Blood'!B:B)</f>
        <v>#N/A</v>
      </c>
      <c r="Q708" s="42" t="e">
        <f>_xlfn.XLOOKUP(Table35[[#This Row],[Subject Id]],'TPD Assayed'!A:A,'TPD Assayed'!C:C)</f>
        <v>#N/A</v>
      </c>
      <c r="V708"/>
      <c r="Y708"/>
      <c r="Z708"/>
      <c r="AA708"/>
      <c r="AB708"/>
    </row>
    <row r="709" spans="1:28">
      <c r="A709" t="s">
        <v>876</v>
      </c>
      <c r="B709" t="str">
        <f>MID(Table35[[#This Row],[Subject Id]],13,1)</f>
        <v>N</v>
      </c>
      <c r="C709" t="str">
        <f>_xlfn.XLOOKUP(Table35[[#This Row],[Subject Id]],Table2[Subject Id],Table2[Event date])</f>
        <v>2017-12-21</v>
      </c>
      <c r="D709" s="37" t="str">
        <f>_xlfn.XLOOKUP(Table35[[#This Row],[Subject Id]],'T0 Blood'!A:A,'T0 Blood'!I:I)</f>
        <v>006-1027-0</v>
      </c>
      <c r="E709" s="37" t="str">
        <f>_xlfn.XLOOKUP(Table35[[#This Row],[Subject Id]],'T0 Blood'!A:A,'T0 Blood'!H:H)</f>
        <v>2017-12-21</v>
      </c>
      <c r="F709" s="69" t="str">
        <f>_xlfn.XLOOKUP(Table35[[#This Row],[Subject Id]],T0Assayed!D:D,T0Assayed!F:F)</f>
        <v>CO.SL.21.002</v>
      </c>
      <c r="G709" s="39" t="s">
        <v>22</v>
      </c>
      <c r="H709" s="37">
        <v>0</v>
      </c>
      <c r="I709" s="38" t="e">
        <f>_xlfn.XLOOKUP((CONCATENATE(Table35[[#This Row],[Subject Id]],"-T0")),'In the Lab'!A:A,'In the Lab'!G:G)</f>
        <v>#N/A</v>
      </c>
      <c r="J709" s="49" t="str">
        <f>_xlfn.XLOOKUP(Table35[[#This Row],[Subject Id]],'T1 Blood'!A:A,'T1 Blood'!I:I)</f>
        <v>006-1027-1</v>
      </c>
      <c r="K709" s="49" t="str">
        <f>_xlfn.XLOOKUP(Table35[[#This Row],[Subject Id]],'T1 Blood'!A:A,'T1 Blood'!H:H)</f>
        <v>2018-01-11</v>
      </c>
      <c r="L709" s="49" t="str">
        <f>_xlfn.XLOOKUP(Table35[[#This Row],[Subject Id]],'T1 Assayed'!A:A,'T1 Assayed'!D:D)</f>
        <v>CO.SL.21.002</v>
      </c>
      <c r="M709" s="49" t="e">
        <v>#N/A</v>
      </c>
      <c r="N709" s="49" t="e">
        <v>#N/A</v>
      </c>
      <c r="O709" s="49" t="e">
        <f>_xlfn.XLOOKUP((CONCATENATE(Table35[[#This Row],[Subject Id]],"-T1")),'In the Lab'!A:A,'In the Lab'!G:G)</f>
        <v>#N/A</v>
      </c>
      <c r="P709" s="42" t="e">
        <f>_xlfn.XLOOKUP(Table35[[#This Row],[Subject Id]],'TPD Blood'!A:A,'TPD Blood'!B:B)</f>
        <v>#N/A</v>
      </c>
      <c r="Q709" s="42" t="e">
        <f>_xlfn.XLOOKUP(Table35[[#This Row],[Subject Id]],'TPD Assayed'!A:A,'TPD Assayed'!C:C)</f>
        <v>#N/A</v>
      </c>
      <c r="V709"/>
      <c r="Y709"/>
      <c r="Z709"/>
      <c r="AA709"/>
      <c r="AB709"/>
    </row>
    <row r="710" spans="1:28">
      <c r="A710" t="s">
        <v>877</v>
      </c>
      <c r="B710" t="str">
        <f>MID(Table35[[#This Row],[Subject Id]],13,1)</f>
        <v>N</v>
      </c>
      <c r="C710" t="str">
        <f>_xlfn.XLOOKUP(Table35[[#This Row],[Subject Id]],Table2[Subject Id],Table2[Event date])</f>
        <v>2017-12-24</v>
      </c>
      <c r="D710" s="37" t="str">
        <f>_xlfn.XLOOKUP(Table35[[#This Row],[Subject Id]],'T0 Blood'!A:A,'T0 Blood'!I:I)</f>
        <v>006-1028-0</v>
      </c>
      <c r="E710" s="37" t="str">
        <f>_xlfn.XLOOKUP(Table35[[#This Row],[Subject Id]],'T0 Blood'!A:A,'T0 Blood'!H:H)</f>
        <v>2017-12-24</v>
      </c>
      <c r="F710" s="69" t="str">
        <f>_xlfn.XLOOKUP(Table35[[#This Row],[Subject Id]],T0Assayed!D:D,T0Assayed!F:F)</f>
        <v>CO.SL.21.002</v>
      </c>
      <c r="G710" s="39" t="s">
        <v>22</v>
      </c>
      <c r="H710" s="37">
        <v>0</v>
      </c>
      <c r="I710" s="38" t="e">
        <f>_xlfn.XLOOKUP((CONCATENATE(Table35[[#This Row],[Subject Id]],"-T0")),'In the Lab'!A:A,'In the Lab'!G:G)</f>
        <v>#N/A</v>
      </c>
      <c r="J710" s="49" t="str">
        <f>_xlfn.XLOOKUP(Table35[[#This Row],[Subject Id]],'T1 Blood'!A:A,'T1 Blood'!I:I)</f>
        <v>006-1028-1</v>
      </c>
      <c r="K710" s="49" t="str">
        <f>_xlfn.XLOOKUP(Table35[[#This Row],[Subject Id]],'T1 Blood'!A:A,'T1 Blood'!H:H)</f>
        <v>2018-01-09</v>
      </c>
      <c r="L710" s="49" t="str">
        <f>_xlfn.XLOOKUP(Table35[[#This Row],[Subject Id]],'T1 Assayed'!A:A,'T1 Assayed'!D:D)</f>
        <v>CO.SL.21.002</v>
      </c>
      <c r="M710" s="49" t="e">
        <v>#N/A</v>
      </c>
      <c r="N710" s="49" t="e">
        <v>#N/A</v>
      </c>
      <c r="O710" s="49" t="e">
        <f>_xlfn.XLOOKUP((CONCATENATE(Table35[[#This Row],[Subject Id]],"-T1")),'In the Lab'!A:A,'In the Lab'!G:G)</f>
        <v>#N/A</v>
      </c>
      <c r="P710" s="42" t="e">
        <f>_xlfn.XLOOKUP(Table35[[#This Row],[Subject Id]],'TPD Blood'!A:A,'TPD Blood'!B:B)</f>
        <v>#N/A</v>
      </c>
      <c r="Q710" s="42" t="e">
        <f>_xlfn.XLOOKUP(Table35[[#This Row],[Subject Id]],'TPD Assayed'!A:A,'TPD Assayed'!C:C)</f>
        <v>#N/A</v>
      </c>
      <c r="V710"/>
      <c r="Y710"/>
      <c r="Z710"/>
      <c r="AA710"/>
      <c r="AB710"/>
    </row>
    <row r="711" spans="1:28">
      <c r="A711" t="s">
        <v>878</v>
      </c>
      <c r="B711" t="str">
        <f>MID(Table35[[#This Row],[Subject Id]],13,1)</f>
        <v>N</v>
      </c>
      <c r="C711" t="str">
        <f>_xlfn.XLOOKUP(Table35[[#This Row],[Subject Id]],Table2[Subject Id],Table2[Event date])</f>
        <v>2018-02-04</v>
      </c>
      <c r="D711" s="37" t="str">
        <f>_xlfn.XLOOKUP(Table35[[#This Row],[Subject Id]],'T0 Blood'!A:A,'T0 Blood'!I:I)</f>
        <v>006-1030-0</v>
      </c>
      <c r="E711" s="37" t="str">
        <f>_xlfn.XLOOKUP(Table35[[#This Row],[Subject Id]],'T0 Blood'!A:A,'T0 Blood'!H:H)</f>
        <v>2018-02-04</v>
      </c>
      <c r="F711" s="69" t="str">
        <f>_xlfn.XLOOKUP(Table35[[#This Row],[Subject Id]],T0Assayed!D:D,T0Assayed!F:F)</f>
        <v>CO.SL.21.002</v>
      </c>
      <c r="G711" s="39" t="s">
        <v>22</v>
      </c>
      <c r="H711" s="37">
        <v>0</v>
      </c>
      <c r="I711" s="38" t="e">
        <f>_xlfn.XLOOKUP((CONCATENATE(Table35[[#This Row],[Subject Id]],"-T0")),'In the Lab'!A:A,'In the Lab'!G:G)</f>
        <v>#N/A</v>
      </c>
      <c r="J711" s="49" t="str">
        <f>_xlfn.XLOOKUP(Table35[[#This Row],[Subject Id]],'T1 Blood'!A:A,'T1 Blood'!I:I)</f>
        <v>006-1030-1</v>
      </c>
      <c r="K711" s="49" t="str">
        <f>_xlfn.XLOOKUP(Table35[[#This Row],[Subject Id]],'T1 Blood'!A:A,'T1 Blood'!H:H)</f>
        <v>2018-03-21</v>
      </c>
      <c r="L711" s="49" t="str">
        <f>_xlfn.XLOOKUP(Table35[[#This Row],[Subject Id]],'T1 Assayed'!A:A,'T1 Assayed'!D:D)</f>
        <v>CO.SL.21.002</v>
      </c>
      <c r="M711" s="49" t="e">
        <v>#N/A</v>
      </c>
      <c r="N711" s="49" t="e">
        <v>#N/A</v>
      </c>
      <c r="O711" s="49" t="e">
        <f>_xlfn.XLOOKUP((CONCATENATE(Table35[[#This Row],[Subject Id]],"-T1")),'In the Lab'!A:A,'In the Lab'!G:G)</f>
        <v>#N/A</v>
      </c>
      <c r="P711" s="42" t="e">
        <f>_xlfn.XLOOKUP(Table35[[#This Row],[Subject Id]],'TPD Blood'!A:A,'TPD Blood'!B:B)</f>
        <v>#N/A</v>
      </c>
      <c r="Q711" s="42" t="e">
        <f>_xlfn.XLOOKUP(Table35[[#This Row],[Subject Id]],'TPD Assayed'!A:A,'TPD Assayed'!C:C)</f>
        <v>#N/A</v>
      </c>
      <c r="V711"/>
      <c r="Y711"/>
      <c r="Z711"/>
      <c r="AA711"/>
      <c r="AB711"/>
    </row>
    <row r="712" spans="1:28">
      <c r="A712" t="s">
        <v>879</v>
      </c>
      <c r="B712" t="str">
        <f>MID(Table35[[#This Row],[Subject Id]],13,1)</f>
        <v>S</v>
      </c>
      <c r="C712" t="str">
        <f>_xlfn.XLOOKUP(Table35[[#This Row],[Subject Id]],Table2[Subject Id],Table2[Event date])</f>
        <v>2021-11-30</v>
      </c>
      <c r="D712" s="37" t="str">
        <f>_xlfn.XLOOKUP(Table35[[#This Row],[Subject Id]],'T0 Blood'!A:A,'T0 Blood'!I:I)</f>
        <v>021-9100-0</v>
      </c>
      <c r="E712" s="37" t="str">
        <f>_xlfn.XLOOKUP(Table35[[#This Row],[Subject Id]],'T0 Blood'!A:A,'T0 Blood'!H:H)</f>
        <v>2021-12-07</v>
      </c>
      <c r="F712" s="69" t="str">
        <f>_xlfn.XLOOKUP(Table35[[#This Row],[Subject Id]],T0Assayed!D:D,T0Assayed!F:F)</f>
        <v>OH2023_011</v>
      </c>
      <c r="G712" s="39" t="s">
        <v>22</v>
      </c>
      <c r="H712" s="37" t="e">
        <v>#N/A</v>
      </c>
      <c r="I712" s="38" t="str">
        <f>_xlfn.XLOOKUP((CONCATENATE(Table35[[#This Row],[Subject Id]],"-T0")),'In the Lab'!A:A,'In the Lab'!G:G)</f>
        <v>yes</v>
      </c>
      <c r="J712" s="49" t="str">
        <f>_xlfn.XLOOKUP(Table35[[#This Row],[Subject Id]],'T1 Blood'!A:A,'T1 Blood'!I:I)</f>
        <v>021-9100-1</v>
      </c>
      <c r="K712" s="49" t="str">
        <f>_xlfn.XLOOKUP(Table35[[#This Row],[Subject Id]],'T1 Blood'!A:A,'T1 Blood'!H:H)</f>
        <v>2022-01-13</v>
      </c>
      <c r="L712" s="49" t="e">
        <f>_xlfn.XLOOKUP(Table35[[#This Row],[Subject Id]],'T1 Assayed'!A:A,'T1 Assayed'!D:D)</f>
        <v>#N/A</v>
      </c>
      <c r="M712" s="49" t="e">
        <v>#N/A</v>
      </c>
      <c r="N712" s="49" t="e">
        <v>#N/A</v>
      </c>
      <c r="O712" s="49" t="e">
        <f>_xlfn.XLOOKUP((CONCATENATE(Table35[[#This Row],[Subject Id]],"-T1")),'In the Lab'!A:A,'In the Lab'!G:G)</f>
        <v>#N/A</v>
      </c>
      <c r="P712" s="42" t="e">
        <f>_xlfn.XLOOKUP(Table35[[#This Row],[Subject Id]],'TPD Blood'!A:A,'TPD Blood'!B:B)</f>
        <v>#N/A</v>
      </c>
      <c r="Q712" s="42" t="e">
        <f>_xlfn.XLOOKUP(Table35[[#This Row],[Subject Id]],'TPD Assayed'!A:A,'TPD Assayed'!C:C)</f>
        <v>#N/A</v>
      </c>
      <c r="V712"/>
      <c r="Y712"/>
      <c r="Z712"/>
      <c r="AA712"/>
      <c r="AB712"/>
    </row>
    <row r="713" spans="1:28">
      <c r="A713" t="s">
        <v>880</v>
      </c>
      <c r="B713" t="str">
        <f>MID(Table35[[#This Row],[Subject Id]],13,1)</f>
        <v>N</v>
      </c>
      <c r="C713" t="str">
        <f>_xlfn.XLOOKUP(Table35[[#This Row],[Subject Id]],Table2[Subject Id],Table2[Event date])</f>
        <v>2018-04-25</v>
      </c>
      <c r="D713" s="37" t="str">
        <f>_xlfn.XLOOKUP(Table35[[#This Row],[Subject Id]],'T0 Blood'!A:A,'T0 Blood'!I:I)</f>
        <v>006-1031-0</v>
      </c>
      <c r="E713" s="37" t="str">
        <f>_xlfn.XLOOKUP(Table35[[#This Row],[Subject Id]],'T0 Blood'!A:A,'T0 Blood'!H:H)</f>
        <v>2018-04-25</v>
      </c>
      <c r="F713" s="69" t="str">
        <f>_xlfn.XLOOKUP(Table35[[#This Row],[Subject Id]],T0Assayed!D:D,T0Assayed!F:F)</f>
        <v>CO.SL.21.002</v>
      </c>
      <c r="G713" s="39" t="s">
        <v>22</v>
      </c>
      <c r="H713" s="37">
        <v>0</v>
      </c>
      <c r="I713" s="38" t="e">
        <f>_xlfn.XLOOKUP((CONCATENATE(Table35[[#This Row],[Subject Id]],"-T0")),'In the Lab'!A:A,'In the Lab'!G:G)</f>
        <v>#N/A</v>
      </c>
      <c r="J713" s="49" t="str">
        <f>_xlfn.XLOOKUP(Table35[[#This Row],[Subject Id]],'T1 Blood'!A:A,'T1 Blood'!I:I)</f>
        <v>006-1031-1</v>
      </c>
      <c r="K713" s="49" t="str">
        <f>_xlfn.XLOOKUP(Table35[[#This Row],[Subject Id]],'T1 Blood'!A:A,'T1 Blood'!H:H)</f>
        <v>2018-05-09</v>
      </c>
      <c r="L713" s="49" t="str">
        <f>_xlfn.XLOOKUP(Table35[[#This Row],[Subject Id]],'T1 Assayed'!A:A,'T1 Assayed'!D:D)</f>
        <v>CO.SL.21.002</v>
      </c>
      <c r="M713" s="49" t="e">
        <v>#N/A</v>
      </c>
      <c r="N713" s="49" t="e">
        <v>#N/A</v>
      </c>
      <c r="O713" s="49" t="e">
        <f>_xlfn.XLOOKUP((CONCATENATE(Table35[[#This Row],[Subject Id]],"-T1")),'In the Lab'!A:A,'In the Lab'!G:G)</f>
        <v>#N/A</v>
      </c>
      <c r="P713" s="42" t="e">
        <f>_xlfn.XLOOKUP(Table35[[#This Row],[Subject Id]],'TPD Blood'!A:A,'TPD Blood'!B:B)</f>
        <v>#N/A</v>
      </c>
      <c r="Q713" s="42" t="e">
        <f>_xlfn.XLOOKUP(Table35[[#This Row],[Subject Id]],'TPD Assayed'!A:A,'TPD Assayed'!C:C)</f>
        <v>#N/A</v>
      </c>
      <c r="V713"/>
      <c r="Y713"/>
      <c r="Z713"/>
      <c r="AA713"/>
      <c r="AB713"/>
    </row>
    <row r="714" spans="1:28">
      <c r="A714" t="s">
        <v>881</v>
      </c>
      <c r="B714" t="str">
        <f>MID(Table35[[#This Row],[Subject Id]],13,1)</f>
        <v>N</v>
      </c>
      <c r="C714" t="str">
        <f>_xlfn.XLOOKUP(Table35[[#This Row],[Subject Id]],Table2[Subject Id],Table2[Event date])</f>
        <v>2023-06-23</v>
      </c>
      <c r="D714" s="37" t="str">
        <f>_xlfn.XLOOKUP(Table35[[#This Row],[Subject Id]],'T0 Blood'!A:A,'T0 Blood'!I:I)</f>
        <v>021-7118-0</v>
      </c>
      <c r="E714" s="37" t="str">
        <f>_xlfn.XLOOKUP(Table35[[#This Row],[Subject Id]],'T0 Blood'!A:A,'T0 Blood'!H:H)</f>
        <v>2023-06-26</v>
      </c>
      <c r="F714" s="69" t="e">
        <f>_xlfn.XLOOKUP(Table35[[#This Row],[Subject Id]],T0Assayed!D:D,T0Assayed!F:F)</f>
        <v>#N/A</v>
      </c>
      <c r="G714" s="39" t="s">
        <v>870</v>
      </c>
      <c r="H714" s="37" t="s">
        <v>882</v>
      </c>
      <c r="I714" s="38" t="str">
        <f>_xlfn.XLOOKUP((CONCATENATE(Table35[[#This Row],[Subject Id]],"-T0")),'In the Lab'!A:A,'In the Lab'!G:G)</f>
        <v>yes</v>
      </c>
      <c r="J714" s="49" t="e">
        <f>_xlfn.XLOOKUP(Table35[[#This Row],[Subject Id]],'T1 Blood'!A:A,'T1 Blood'!I:I)</f>
        <v>#N/A</v>
      </c>
      <c r="K714" s="49" t="e">
        <f>_xlfn.XLOOKUP(Table35[[#This Row],[Subject Id]],'T1 Blood'!A:A,'T1 Blood'!H:H)</f>
        <v>#N/A</v>
      </c>
      <c r="L714" s="49" t="e">
        <f>_xlfn.XLOOKUP(Table35[[#This Row],[Subject Id]],'T1 Assayed'!A:A,'T1 Assayed'!D:D)</f>
        <v>#N/A</v>
      </c>
      <c r="M714" s="49" t="e">
        <v>#N/A</v>
      </c>
      <c r="N714" s="49" t="e">
        <v>#N/A</v>
      </c>
      <c r="O714" s="49" t="e">
        <f>_xlfn.XLOOKUP((CONCATENATE(Table35[[#This Row],[Subject Id]],"-T1")),'In the Lab'!A:A,'In the Lab'!G:G)</f>
        <v>#N/A</v>
      </c>
      <c r="P714" s="42" t="e">
        <f>_xlfn.XLOOKUP(Table35[[#This Row],[Subject Id]],'TPD Blood'!A:A,'TPD Blood'!B:B)</f>
        <v>#N/A</v>
      </c>
      <c r="Q714" s="42" t="e">
        <f>_xlfn.XLOOKUP(Table35[[#This Row],[Subject Id]],'TPD Assayed'!A:A,'TPD Assayed'!C:C)</f>
        <v>#N/A</v>
      </c>
      <c r="V714"/>
      <c r="Y714"/>
      <c r="Z714"/>
      <c r="AA714"/>
      <c r="AB714"/>
    </row>
    <row r="715" spans="1:28">
      <c r="A715" t="s">
        <v>883</v>
      </c>
      <c r="B715" t="str">
        <f>MID(Table35[[#This Row],[Subject Id]],13,1)</f>
        <v>N</v>
      </c>
      <c r="C715" t="str">
        <f>_xlfn.XLOOKUP(Table35[[#This Row],[Subject Id]],Table2[Subject Id],Table2[Event date])</f>
        <v>2018-05-16</v>
      </c>
      <c r="D715" s="37" t="str">
        <f>_xlfn.XLOOKUP(Table35[[#This Row],[Subject Id]],'T0 Blood'!A:A,'T0 Blood'!I:I)</f>
        <v>006-1032-0</v>
      </c>
      <c r="E715" s="37" t="str">
        <f>_xlfn.XLOOKUP(Table35[[#This Row],[Subject Id]],'T0 Blood'!A:A,'T0 Blood'!H:H)</f>
        <v>2018-05-16</v>
      </c>
      <c r="F715" s="69" t="str">
        <f>_xlfn.XLOOKUP(Table35[[#This Row],[Subject Id]],T0Assayed!D:D,T0Assayed!F:F)</f>
        <v>CO.SL.21.002</v>
      </c>
      <c r="G715" s="39" t="s">
        <v>22</v>
      </c>
      <c r="H715" s="37">
        <v>0</v>
      </c>
      <c r="I715" s="38" t="e">
        <f>_xlfn.XLOOKUP((CONCATENATE(Table35[[#This Row],[Subject Id]],"-T0")),'In the Lab'!A:A,'In the Lab'!G:G)</f>
        <v>#N/A</v>
      </c>
      <c r="J715" s="49" t="str">
        <f>_xlfn.XLOOKUP(Table35[[#This Row],[Subject Id]],'T1 Blood'!A:A,'T1 Blood'!I:I)</f>
        <v>006-1032-1</v>
      </c>
      <c r="K715" s="49" t="str">
        <f>_xlfn.XLOOKUP(Table35[[#This Row],[Subject Id]],'T1 Blood'!A:A,'T1 Blood'!H:H)</f>
        <v>2018-06-06</v>
      </c>
      <c r="L715" s="49" t="str">
        <f>_xlfn.XLOOKUP(Table35[[#This Row],[Subject Id]],'T1 Assayed'!A:A,'T1 Assayed'!D:D)</f>
        <v>CO.SL.21.002</v>
      </c>
      <c r="M715" s="49" t="e">
        <v>#N/A</v>
      </c>
      <c r="N715" s="49" t="e">
        <v>#N/A</v>
      </c>
      <c r="O715" s="49" t="e">
        <f>_xlfn.XLOOKUP((CONCATENATE(Table35[[#This Row],[Subject Id]],"-T1")),'In the Lab'!A:A,'In the Lab'!G:G)</f>
        <v>#N/A</v>
      </c>
      <c r="P715" s="42" t="e">
        <f>_xlfn.XLOOKUP(Table35[[#This Row],[Subject Id]],'TPD Blood'!A:A,'TPD Blood'!B:B)</f>
        <v>#N/A</v>
      </c>
      <c r="Q715" s="42" t="e">
        <f>_xlfn.XLOOKUP(Table35[[#This Row],[Subject Id]],'TPD Assayed'!A:A,'TPD Assayed'!C:C)</f>
        <v>#N/A</v>
      </c>
      <c r="V715"/>
      <c r="Y715"/>
      <c r="Z715"/>
      <c r="AA715"/>
      <c r="AB715"/>
    </row>
    <row r="716" spans="1:28">
      <c r="A716" t="s">
        <v>884</v>
      </c>
      <c r="B716" t="str">
        <f>MID(Table35[[#This Row],[Subject Id]],13,1)</f>
        <v>N</v>
      </c>
      <c r="C716" t="str">
        <f>_xlfn.XLOOKUP(Table35[[#This Row],[Subject Id]],Table2[Subject Id],Table2[Event date])</f>
        <v>2018-06-07</v>
      </c>
      <c r="D716" s="37" t="str">
        <f>_xlfn.XLOOKUP(Table35[[#This Row],[Subject Id]],'T0 Blood'!A:A,'T0 Blood'!I:I)</f>
        <v>006-1033-0</v>
      </c>
      <c r="E716" s="37" t="str">
        <f>_xlfn.XLOOKUP(Table35[[#This Row],[Subject Id]],'T0 Blood'!A:A,'T0 Blood'!H:H)</f>
        <v>2018-06-07</v>
      </c>
      <c r="F716" s="69" t="str">
        <f>_xlfn.XLOOKUP(Table35[[#This Row],[Subject Id]],T0Assayed!D:D,T0Assayed!F:F)</f>
        <v>CO.SL.21.002</v>
      </c>
      <c r="G716" s="39" t="s">
        <v>22</v>
      </c>
      <c r="H716" s="37">
        <v>0</v>
      </c>
      <c r="I716" s="38" t="e">
        <f>_xlfn.XLOOKUP((CONCATENATE(Table35[[#This Row],[Subject Id]],"-T0")),'In the Lab'!A:A,'In the Lab'!G:G)</f>
        <v>#N/A</v>
      </c>
      <c r="J716" s="49" t="str">
        <f>_xlfn.XLOOKUP(Table35[[#This Row],[Subject Id]],'T1 Blood'!A:A,'T1 Blood'!I:I)</f>
        <v>006-1033-1</v>
      </c>
      <c r="K716" s="49" t="str">
        <f>_xlfn.XLOOKUP(Table35[[#This Row],[Subject Id]],'T1 Blood'!A:A,'T1 Blood'!H:H)</f>
        <v>2018-06-28</v>
      </c>
      <c r="L716" s="49" t="str">
        <f>_xlfn.XLOOKUP(Table35[[#This Row],[Subject Id]],'T1 Assayed'!A:A,'T1 Assayed'!D:D)</f>
        <v>CO.SL.21.002</v>
      </c>
      <c r="M716" s="49" t="e">
        <v>#N/A</v>
      </c>
      <c r="N716" s="49" t="e">
        <v>#N/A</v>
      </c>
      <c r="O716" s="49" t="e">
        <f>_xlfn.XLOOKUP((CONCATENATE(Table35[[#This Row],[Subject Id]],"-T1")),'In the Lab'!A:A,'In the Lab'!G:G)</f>
        <v>#N/A</v>
      </c>
      <c r="P716" s="42" t="e">
        <f>_xlfn.XLOOKUP(Table35[[#This Row],[Subject Id]],'TPD Blood'!A:A,'TPD Blood'!B:B)</f>
        <v>#N/A</v>
      </c>
      <c r="Q716" s="42" t="e">
        <f>_xlfn.XLOOKUP(Table35[[#This Row],[Subject Id]],'TPD Assayed'!A:A,'TPD Assayed'!C:C)</f>
        <v>#N/A</v>
      </c>
      <c r="V716"/>
      <c r="Y716"/>
      <c r="Z716"/>
      <c r="AA716"/>
      <c r="AB716"/>
    </row>
    <row r="717" spans="1:28">
      <c r="A717" t="s">
        <v>885</v>
      </c>
      <c r="B717" t="str">
        <f>MID(Table35[[#This Row],[Subject Id]],13,1)</f>
        <v>N</v>
      </c>
      <c r="C717" t="str">
        <f>_xlfn.XLOOKUP(Table35[[#This Row],[Subject Id]],Table2[Subject Id],Table2[Event date])</f>
        <v>2018-08-27</v>
      </c>
      <c r="D717" s="37" t="str">
        <f>_xlfn.XLOOKUP(Table35[[#This Row],[Subject Id]],'T0 Blood'!A:A,'T0 Blood'!I:I)</f>
        <v>006-1034-0</v>
      </c>
      <c r="E717" s="37" t="str">
        <f>_xlfn.XLOOKUP(Table35[[#This Row],[Subject Id]],'T0 Blood'!A:A,'T0 Blood'!H:H)</f>
        <v>2018-08-27</v>
      </c>
      <c r="F717" s="69" t="str">
        <f>_xlfn.XLOOKUP(Table35[[#This Row],[Subject Id]],T0Assayed!D:D,T0Assayed!F:F)</f>
        <v>CO.SL.21.002</v>
      </c>
      <c r="G717" s="39" t="s">
        <v>22</v>
      </c>
      <c r="H717" s="37">
        <v>0</v>
      </c>
      <c r="I717" s="38" t="e">
        <f>_xlfn.XLOOKUP((CONCATENATE(Table35[[#This Row],[Subject Id]],"-T0")),'In the Lab'!A:A,'In the Lab'!G:G)</f>
        <v>#N/A</v>
      </c>
      <c r="J717" s="49" t="str">
        <f>_xlfn.XLOOKUP(Table35[[#This Row],[Subject Id]],'T1 Blood'!A:A,'T1 Blood'!I:I)</f>
        <v>006-1034-1</v>
      </c>
      <c r="K717" s="49" t="str">
        <f>_xlfn.XLOOKUP(Table35[[#This Row],[Subject Id]],'T1 Blood'!A:A,'T1 Blood'!H:H)</f>
        <v>2018-09-17</v>
      </c>
      <c r="L717" s="49" t="str">
        <f>_xlfn.XLOOKUP(Table35[[#This Row],[Subject Id]],'T1 Assayed'!A:A,'T1 Assayed'!D:D)</f>
        <v>CO.SL.21.002</v>
      </c>
      <c r="M717" s="49" t="e">
        <v>#N/A</v>
      </c>
      <c r="N717" s="49" t="e">
        <v>#N/A</v>
      </c>
      <c r="O717" s="49" t="e">
        <f>_xlfn.XLOOKUP((CONCATENATE(Table35[[#This Row],[Subject Id]],"-T1")),'In the Lab'!A:A,'In the Lab'!G:G)</f>
        <v>#N/A</v>
      </c>
      <c r="P717" s="42" t="e">
        <f>_xlfn.XLOOKUP(Table35[[#This Row],[Subject Id]],'TPD Blood'!A:A,'TPD Blood'!B:B)</f>
        <v>#N/A</v>
      </c>
      <c r="Q717" s="42" t="e">
        <f>_xlfn.XLOOKUP(Table35[[#This Row],[Subject Id]],'TPD Assayed'!A:A,'TPD Assayed'!C:C)</f>
        <v>#N/A</v>
      </c>
      <c r="V717"/>
      <c r="Y717"/>
      <c r="Z717"/>
      <c r="AA717"/>
      <c r="AB717"/>
    </row>
    <row r="718" spans="1:28">
      <c r="A718" t="s">
        <v>886</v>
      </c>
      <c r="B718" t="str">
        <f>MID(Table35[[#This Row],[Subject Id]],13,1)</f>
        <v>N</v>
      </c>
      <c r="C718" t="str">
        <f>_xlfn.XLOOKUP(Table35[[#This Row],[Subject Id]],Table2[Subject Id],Table2[Event date])</f>
        <v>2023-04-12</v>
      </c>
      <c r="D718" s="37" t="str">
        <f>_xlfn.XLOOKUP(Table35[[#This Row],[Subject Id]],'T0 Blood'!A:A,'T0 Blood'!I:I)</f>
        <v>023-7303-0</v>
      </c>
      <c r="E718" s="37" t="str">
        <f>_xlfn.XLOOKUP(Table35[[#This Row],[Subject Id]],'T0 Blood'!A:A,'T0 Blood'!H:H)</f>
        <v>2023-04-12</v>
      </c>
      <c r="F718" s="69" t="e">
        <f>_xlfn.XLOOKUP(Table35[[#This Row],[Subject Id]],T0Assayed!D:D,T0Assayed!F:F)</f>
        <v>#N/A</v>
      </c>
      <c r="G718" s="39" t="s">
        <v>23</v>
      </c>
      <c r="H718" s="37" t="s">
        <v>887</v>
      </c>
      <c r="I718" s="38" t="str">
        <f>_xlfn.XLOOKUP((CONCATENATE(Table35[[#This Row],[Subject Id]],"-T0")),'In the Lab'!A:A,'In the Lab'!G:G)</f>
        <v>yes</v>
      </c>
      <c r="J718" s="49" t="str">
        <f>_xlfn.XLOOKUP(Table35[[#This Row],[Subject Id]],'T1 Blood'!A:A,'T1 Blood'!I:I)</f>
        <v>023-7303-1</v>
      </c>
      <c r="K718" s="49" t="str">
        <f>_xlfn.XLOOKUP(Table35[[#This Row],[Subject Id]],'T1 Blood'!A:A,'T1 Blood'!H:H)</f>
        <v>2023-05-26</v>
      </c>
      <c r="L718" s="49" t="e">
        <f>_xlfn.XLOOKUP(Table35[[#This Row],[Subject Id]],'T1 Assayed'!A:A,'T1 Assayed'!D:D)</f>
        <v>#N/A</v>
      </c>
      <c r="M718" s="49" t="s">
        <v>23</v>
      </c>
      <c r="N718" s="49" t="s">
        <v>643</v>
      </c>
      <c r="O718" s="49" t="str">
        <f>_xlfn.XLOOKUP((CONCATENATE(Table35[[#This Row],[Subject Id]],"-T1")),'In the Lab'!A:A,'In the Lab'!G:G)</f>
        <v>yes</v>
      </c>
      <c r="P718" s="42" t="e">
        <f>_xlfn.XLOOKUP(Table35[[#This Row],[Subject Id]],'TPD Blood'!A:A,'TPD Blood'!B:B)</f>
        <v>#N/A</v>
      </c>
      <c r="Q718" s="42" t="e">
        <f>_xlfn.XLOOKUP(Table35[[#This Row],[Subject Id]],'TPD Assayed'!A:A,'TPD Assayed'!C:C)</f>
        <v>#N/A</v>
      </c>
      <c r="V718"/>
      <c r="Y718"/>
      <c r="Z718"/>
      <c r="AA718"/>
      <c r="AB718"/>
    </row>
    <row r="719" spans="1:28">
      <c r="A719" t="s">
        <v>888</v>
      </c>
      <c r="B719" t="str">
        <f>MID(Table35[[#This Row],[Subject Id]],13,1)</f>
        <v>N</v>
      </c>
      <c r="C719" t="str">
        <f>_xlfn.XLOOKUP(Table35[[#This Row],[Subject Id]],Table2[Subject Id],Table2[Event date])</f>
        <v>2023-05-04</v>
      </c>
      <c r="D719" s="37" t="str">
        <f>_xlfn.XLOOKUP(Table35[[#This Row],[Subject Id]],'T0 Blood'!A:A,'T0 Blood'!I:I)</f>
        <v>023-7304-0</v>
      </c>
      <c r="E719" s="37" t="str">
        <f>_xlfn.XLOOKUP(Table35[[#This Row],[Subject Id]],'T0 Blood'!A:A,'T0 Blood'!H:H)</f>
        <v>2023-05-11</v>
      </c>
      <c r="F719" s="69" t="e">
        <f>_xlfn.XLOOKUP(Table35[[#This Row],[Subject Id]],T0Assayed!D:D,T0Assayed!F:F)</f>
        <v>#N/A</v>
      </c>
      <c r="G719" s="39" t="s">
        <v>23</v>
      </c>
      <c r="H719" s="37" t="s">
        <v>887</v>
      </c>
      <c r="I719" s="38" t="str">
        <f>_xlfn.XLOOKUP((CONCATENATE(Table35[[#This Row],[Subject Id]],"-T0")),'In the Lab'!A:A,'In the Lab'!G:G)</f>
        <v>yes</v>
      </c>
      <c r="J719" s="49" t="e">
        <f>_xlfn.XLOOKUP(Table35[[#This Row],[Subject Id]],'T1 Blood'!A:A,'T1 Blood'!I:I)</f>
        <v>#N/A</v>
      </c>
      <c r="K719" s="49" t="e">
        <f>_xlfn.XLOOKUP(Table35[[#This Row],[Subject Id]],'T1 Blood'!A:A,'T1 Blood'!H:H)</f>
        <v>#N/A</v>
      </c>
      <c r="L719" s="49" t="e">
        <f>_xlfn.XLOOKUP(Table35[[#This Row],[Subject Id]],'T1 Assayed'!A:A,'T1 Assayed'!D:D)</f>
        <v>#N/A</v>
      </c>
      <c r="M719" s="49" t="e">
        <v>#N/A</v>
      </c>
      <c r="N719" s="49" t="e">
        <v>#N/A</v>
      </c>
      <c r="O719" s="49" t="e">
        <f>_xlfn.XLOOKUP((CONCATENATE(Table35[[#This Row],[Subject Id]],"-T1")),'In the Lab'!A:A,'In the Lab'!G:G)</f>
        <v>#N/A</v>
      </c>
      <c r="P719" s="42" t="e">
        <f>_xlfn.XLOOKUP(Table35[[#This Row],[Subject Id]],'TPD Blood'!A:A,'TPD Blood'!B:B)</f>
        <v>#N/A</v>
      </c>
      <c r="Q719" s="42" t="e">
        <f>_xlfn.XLOOKUP(Table35[[#This Row],[Subject Id]],'TPD Assayed'!A:A,'TPD Assayed'!C:C)</f>
        <v>#N/A</v>
      </c>
      <c r="V719"/>
      <c r="Y719"/>
      <c r="Z719"/>
      <c r="AA719"/>
      <c r="AB719"/>
    </row>
    <row r="720" spans="1:28">
      <c r="A720" t="s">
        <v>889</v>
      </c>
      <c r="B720" t="str">
        <f>MID(Table35[[#This Row],[Subject Id]],13,1)</f>
        <v>N</v>
      </c>
      <c r="C720" t="str">
        <f>_xlfn.XLOOKUP(Table35[[#This Row],[Subject Id]],Table2[Subject Id],Table2[Event date])</f>
        <v>2023-05-19</v>
      </c>
      <c r="D720" s="37" t="str">
        <f>_xlfn.XLOOKUP(Table35[[#This Row],[Subject Id]],'T0 Blood'!A:A,'T0 Blood'!I:I)</f>
        <v>023-7305-0</v>
      </c>
      <c r="E720" s="37" t="str">
        <f>_xlfn.XLOOKUP(Table35[[#This Row],[Subject Id]],'T0 Blood'!A:A,'T0 Blood'!H:H)</f>
        <v>2023-05-19</v>
      </c>
      <c r="F720" s="69" t="e">
        <f>_xlfn.XLOOKUP(Table35[[#This Row],[Subject Id]],T0Assayed!D:D,T0Assayed!F:F)</f>
        <v>#N/A</v>
      </c>
      <c r="G720" s="39" t="s">
        <v>23</v>
      </c>
      <c r="H720" s="37" t="s">
        <v>890</v>
      </c>
      <c r="I720" s="38" t="str">
        <f>_xlfn.XLOOKUP((CONCATENATE(Table35[[#This Row],[Subject Id]],"-T0")),'In the Lab'!A:A,'In the Lab'!G:G)</f>
        <v>yes</v>
      </c>
      <c r="J720" s="49" t="e">
        <f>_xlfn.XLOOKUP(Table35[[#This Row],[Subject Id]],'T1 Blood'!A:A,'T1 Blood'!I:I)</f>
        <v>#N/A</v>
      </c>
      <c r="K720" s="49" t="e">
        <f>_xlfn.XLOOKUP(Table35[[#This Row],[Subject Id]],'T1 Blood'!A:A,'T1 Blood'!H:H)</f>
        <v>#N/A</v>
      </c>
      <c r="L720" s="49" t="e">
        <f>_xlfn.XLOOKUP(Table35[[#This Row],[Subject Id]],'T1 Assayed'!A:A,'T1 Assayed'!D:D)</f>
        <v>#N/A</v>
      </c>
      <c r="M720" s="49" t="e">
        <v>#N/A</v>
      </c>
      <c r="N720" s="49" t="e">
        <v>#N/A</v>
      </c>
      <c r="O720" s="49" t="str">
        <f>_xlfn.XLOOKUP((CONCATENATE(Table35[[#This Row],[Subject Id]],"-T1")),'In the Lab'!A:A,'In the Lab'!G:G)</f>
        <v>yes</v>
      </c>
      <c r="P720" s="42" t="e">
        <f>_xlfn.XLOOKUP(Table35[[#This Row],[Subject Id]],'TPD Blood'!A:A,'TPD Blood'!B:B)</f>
        <v>#N/A</v>
      </c>
      <c r="Q720" s="42" t="e">
        <f>_xlfn.XLOOKUP(Table35[[#This Row],[Subject Id]],'TPD Assayed'!A:A,'TPD Assayed'!C:C)</f>
        <v>#N/A</v>
      </c>
      <c r="V720"/>
      <c r="Y720"/>
      <c r="Z720"/>
      <c r="AA720"/>
      <c r="AB720"/>
    </row>
    <row r="721" spans="1:28">
      <c r="A721" t="s">
        <v>891</v>
      </c>
      <c r="B721" t="str">
        <f>MID(Table35[[#This Row],[Subject Id]],13,1)</f>
        <v>M</v>
      </c>
      <c r="C721" t="str">
        <f>_xlfn.XLOOKUP(Table35[[#This Row],[Subject Id]],Table2[Subject Id],Table2[Event date])</f>
        <v>2021-08-24</v>
      </c>
      <c r="D721" s="37" t="str">
        <f>_xlfn.XLOOKUP(Table35[[#This Row],[Subject Id]],'T0 Blood'!A:A,'T0 Blood'!I:I)</f>
        <v>025-8504-0</v>
      </c>
      <c r="E721" s="37" t="str">
        <f>_xlfn.XLOOKUP(Table35[[#This Row],[Subject Id]],'T0 Blood'!A:A,'T0 Blood'!H:H)</f>
        <v>2021-08-24</v>
      </c>
      <c r="F721" s="69" t="e">
        <f>_xlfn.XLOOKUP(Table35[[#This Row],[Subject Id]],T0Assayed!D:D,T0Assayed!F:F)</f>
        <v>#N/A</v>
      </c>
      <c r="G721" s="39" t="s">
        <v>22</v>
      </c>
      <c r="H721" s="37" t="e">
        <v>#N/A</v>
      </c>
      <c r="I721" s="38" t="str">
        <f>_xlfn.XLOOKUP((CONCATENATE(Table35[[#This Row],[Subject Id]],"-T0")),'In the Lab'!A:A,'In the Lab'!G:G)</f>
        <v>yes</v>
      </c>
      <c r="J721" s="49" t="str">
        <f>_xlfn.XLOOKUP(Table35[[#This Row],[Subject Id]],'T1 Blood'!A:A,'T1 Blood'!I:I)</f>
        <v>025-8504-1</v>
      </c>
      <c r="K721" s="49" t="str">
        <f>_xlfn.XLOOKUP(Table35[[#This Row],[Subject Id]],'T1 Blood'!A:A,'T1 Blood'!H:H)</f>
        <v>2021-09-20</v>
      </c>
      <c r="L721" s="49" t="e">
        <f>_xlfn.XLOOKUP(Table35[[#This Row],[Subject Id]],'T1 Assayed'!A:A,'T1 Assayed'!D:D)</f>
        <v>#N/A</v>
      </c>
      <c r="M721" s="49" t="e">
        <v>#N/A</v>
      </c>
      <c r="N721" s="49" t="e">
        <v>#N/A</v>
      </c>
      <c r="O721" s="49" t="str">
        <f>_xlfn.XLOOKUP((CONCATENATE(Table35[[#This Row],[Subject Id]],"-T1")),'In the Lab'!A:A,'In the Lab'!G:G)</f>
        <v>yes</v>
      </c>
      <c r="P721" s="42" t="str">
        <f>_xlfn.XLOOKUP(Table35[[#This Row],[Subject Id]],'TPD Blood'!A:A,'TPD Blood'!B:B)</f>
        <v>025-8504-PD</v>
      </c>
      <c r="Q721" s="42" t="e">
        <f>_xlfn.XLOOKUP(Table35[[#This Row],[Subject Id]],'TPD Assayed'!A:A,'TPD Assayed'!C:C)</f>
        <v>#N/A</v>
      </c>
      <c r="R721" s="42" t="s">
        <v>23</v>
      </c>
      <c r="V721"/>
      <c r="Y721"/>
      <c r="Z721"/>
      <c r="AA721"/>
      <c r="AB721"/>
    </row>
    <row r="722" spans="1:28">
      <c r="A722" t="s">
        <v>892</v>
      </c>
      <c r="B722" t="str">
        <f>MID(Table35[[#This Row],[Subject Id]],13,1)</f>
        <v>M</v>
      </c>
      <c r="C722" t="str">
        <f>_xlfn.XLOOKUP(Table35[[#This Row],[Subject Id]],Table2[Subject Id],Table2[Event date])</f>
        <v>2021-11-10</v>
      </c>
      <c r="D722" s="37" t="str">
        <f>_xlfn.XLOOKUP(Table35[[#This Row],[Subject Id]],'T0 Blood'!A:A,'T0 Blood'!I:I)</f>
        <v>025-8506-0</v>
      </c>
      <c r="E722" s="37" t="str">
        <f>_xlfn.XLOOKUP(Table35[[#This Row],[Subject Id]],'T0 Blood'!A:A,'T0 Blood'!H:H)</f>
        <v>2021-11-10</v>
      </c>
      <c r="F722" s="69" t="e">
        <f>_xlfn.XLOOKUP(Table35[[#This Row],[Subject Id]],T0Assayed!D:D,T0Assayed!F:F)</f>
        <v>#N/A</v>
      </c>
      <c r="G722" s="39" t="s">
        <v>22</v>
      </c>
      <c r="H722" s="37" t="e">
        <v>#N/A</v>
      </c>
      <c r="I722" s="38" t="str">
        <f>_xlfn.XLOOKUP((CONCATENATE(Table35[[#This Row],[Subject Id]],"-T0")),'In the Lab'!A:A,'In the Lab'!G:G)</f>
        <v>yes</v>
      </c>
      <c r="J722" s="49" t="str">
        <f>_xlfn.XLOOKUP(Table35[[#This Row],[Subject Id]],'T1 Blood'!A:A,'T1 Blood'!I:I)</f>
        <v>025-8506-1</v>
      </c>
      <c r="K722" s="49" t="str">
        <f>_xlfn.XLOOKUP(Table35[[#This Row],[Subject Id]],'T1 Blood'!A:A,'T1 Blood'!H:H)</f>
        <v>2021-12-07</v>
      </c>
      <c r="L722" s="49" t="e">
        <f>_xlfn.XLOOKUP(Table35[[#This Row],[Subject Id]],'T1 Assayed'!A:A,'T1 Assayed'!D:D)</f>
        <v>#N/A</v>
      </c>
      <c r="M722" s="49" t="e">
        <v>#N/A</v>
      </c>
      <c r="N722" s="49" t="e">
        <v>#N/A</v>
      </c>
      <c r="O722" s="49" t="str">
        <f>_xlfn.XLOOKUP((CONCATENATE(Table35[[#This Row],[Subject Id]],"-T1")),'In the Lab'!A:A,'In the Lab'!G:G)</f>
        <v>yes</v>
      </c>
      <c r="P722" s="42" t="e">
        <f>_xlfn.XLOOKUP(Table35[[#This Row],[Subject Id]],'TPD Blood'!A:A,'TPD Blood'!B:B)</f>
        <v>#N/A</v>
      </c>
      <c r="Q722" s="42" t="e">
        <f>_xlfn.XLOOKUP(Table35[[#This Row],[Subject Id]],'TPD Assayed'!A:A,'TPD Assayed'!C:C)</f>
        <v>#N/A</v>
      </c>
      <c r="V722"/>
      <c r="Y722"/>
      <c r="Z722"/>
      <c r="AA722"/>
      <c r="AB722"/>
    </row>
    <row r="723" spans="1:28">
      <c r="A723" t="s">
        <v>893</v>
      </c>
      <c r="B723" t="str">
        <f>MID(Table35[[#This Row],[Subject Id]],13,1)</f>
        <v>M</v>
      </c>
      <c r="C723" t="str">
        <f>_xlfn.XLOOKUP(Table35[[#This Row],[Subject Id]],Table2[Subject Id],Table2[Event date])</f>
        <v>2022-11-29</v>
      </c>
      <c r="D723" s="37" t="str">
        <f>_xlfn.XLOOKUP(Table35[[#This Row],[Subject Id]],'T0 Blood'!A:A,'T0 Blood'!I:I)</f>
        <v>023-8302-0</v>
      </c>
      <c r="E723" s="37" t="str">
        <f>_xlfn.XLOOKUP(Table35[[#This Row],[Subject Id]],'T0 Blood'!A:A,'T0 Blood'!H:H)</f>
        <v>2022-11-29</v>
      </c>
      <c r="F723" s="69" t="e">
        <f>_xlfn.XLOOKUP(Table35[[#This Row],[Subject Id]],T0Assayed!D:D,T0Assayed!F:F)</f>
        <v>#N/A</v>
      </c>
      <c r="G723" s="39" t="s">
        <v>23</v>
      </c>
      <c r="H723" s="37" t="s">
        <v>894</v>
      </c>
      <c r="I723" s="38" t="str">
        <f>_xlfn.XLOOKUP((CONCATENATE(Table35[[#This Row],[Subject Id]],"-T0")),'In the Lab'!A:A,'In the Lab'!G:G)</f>
        <v>yes</v>
      </c>
      <c r="J723" s="49" t="str">
        <f>_xlfn.XLOOKUP(Table35[[#This Row],[Subject Id]],'T1 Blood'!A:A,'T1 Blood'!I:I)</f>
        <v>023-8302-1</v>
      </c>
      <c r="K723" s="49" t="str">
        <f>_xlfn.XLOOKUP(Table35[[#This Row],[Subject Id]],'T1 Blood'!A:A,'T1 Blood'!H:H)</f>
        <v>2023-01-25</v>
      </c>
      <c r="L723" s="49" t="e">
        <f>_xlfn.XLOOKUP(Table35[[#This Row],[Subject Id]],'T1 Assayed'!A:A,'T1 Assayed'!D:D)</f>
        <v>#N/A</v>
      </c>
      <c r="M723" s="49" t="e">
        <v>#N/A</v>
      </c>
      <c r="N723" s="49" t="e">
        <v>#N/A</v>
      </c>
      <c r="O723" s="49" t="str">
        <f>_xlfn.XLOOKUP((CONCATENATE(Table35[[#This Row],[Subject Id]],"-T1")),'In the Lab'!A:A,'In the Lab'!G:G)</f>
        <v>yes</v>
      </c>
      <c r="P723" s="42" t="e">
        <f>_xlfn.XLOOKUP(Table35[[#This Row],[Subject Id]],'TPD Blood'!A:A,'TPD Blood'!B:B)</f>
        <v>#N/A</v>
      </c>
      <c r="Q723" s="42" t="e">
        <f>_xlfn.XLOOKUP(Table35[[#This Row],[Subject Id]],'TPD Assayed'!A:A,'TPD Assayed'!C:C)</f>
        <v>#N/A</v>
      </c>
      <c r="V723"/>
      <c r="Y723"/>
      <c r="Z723"/>
      <c r="AA723"/>
      <c r="AB723"/>
    </row>
    <row r="724" spans="1:28">
      <c r="A724" t="s">
        <v>895</v>
      </c>
      <c r="B724" t="str">
        <f>MID(Table35[[#This Row],[Subject Id]],13,1)</f>
        <v>M</v>
      </c>
      <c r="C724" t="str">
        <f>_xlfn.XLOOKUP(Table35[[#This Row],[Subject Id]],Table2[Subject Id],Table2[Event date])</f>
        <v>2023-04-21</v>
      </c>
      <c r="D724" s="37" t="str">
        <f>_xlfn.XLOOKUP(Table35[[#This Row],[Subject Id]],'T0 Blood'!A:A,'T0 Blood'!I:I)</f>
        <v>023-8303-0</v>
      </c>
      <c r="E724" s="37" t="str">
        <f>_xlfn.XLOOKUP(Table35[[#This Row],[Subject Id]],'T0 Blood'!A:A,'T0 Blood'!H:H)</f>
        <v>2023-04-21</v>
      </c>
      <c r="F724" s="69" t="e">
        <f>_xlfn.XLOOKUP(Table35[[#This Row],[Subject Id]],T0Assayed!D:D,T0Assayed!F:F)</f>
        <v>#N/A</v>
      </c>
      <c r="G724" s="39" t="s">
        <v>23</v>
      </c>
      <c r="H724" s="37" t="s">
        <v>896</v>
      </c>
      <c r="I724" s="38" t="str">
        <f>_xlfn.XLOOKUP((CONCATENATE(Table35[[#This Row],[Subject Id]],"-T0")),'In the Lab'!A:A,'In the Lab'!G:G)</f>
        <v>yes</v>
      </c>
      <c r="J724" s="49" t="str">
        <f>_xlfn.XLOOKUP(Table35[[#This Row],[Subject Id]],'T1 Blood'!A:A,'T1 Blood'!I:I)</f>
        <v>023-8303-1</v>
      </c>
      <c r="K724" s="49" t="str">
        <f>_xlfn.XLOOKUP(Table35[[#This Row],[Subject Id]],'T1 Blood'!A:A,'T1 Blood'!H:H)</f>
        <v>2023-05-22</v>
      </c>
      <c r="L724" s="49" t="e">
        <f>_xlfn.XLOOKUP(Table35[[#This Row],[Subject Id]],'T1 Assayed'!A:A,'T1 Assayed'!D:D)</f>
        <v>#N/A</v>
      </c>
      <c r="M724" s="49" t="e">
        <v>#N/A</v>
      </c>
      <c r="N724" s="49" t="e">
        <v>#N/A</v>
      </c>
      <c r="O724" s="49" t="str">
        <f>_xlfn.XLOOKUP((CONCATENATE(Table35[[#This Row],[Subject Id]],"-T1")),'In the Lab'!A:A,'In the Lab'!G:G)</f>
        <v>yes</v>
      </c>
      <c r="P724" s="42" t="e">
        <f>_xlfn.XLOOKUP(Table35[[#This Row],[Subject Id]],'TPD Blood'!A:A,'TPD Blood'!B:B)</f>
        <v>#N/A</v>
      </c>
      <c r="Q724" s="42" t="e">
        <f>_xlfn.XLOOKUP(Table35[[#This Row],[Subject Id]],'TPD Assayed'!A:A,'TPD Assayed'!C:C)</f>
        <v>#N/A</v>
      </c>
      <c r="V724"/>
      <c r="Y724"/>
      <c r="Z724"/>
      <c r="AA724"/>
      <c r="AB724"/>
    </row>
    <row r="725" spans="1:28">
      <c r="A725" t="s">
        <v>897</v>
      </c>
      <c r="B725" t="str">
        <f>MID(Table35[[#This Row],[Subject Id]],13,1)</f>
        <v>M</v>
      </c>
      <c r="C725" t="str">
        <f>_xlfn.XLOOKUP(Table35[[#This Row],[Subject Id]],Table2[Subject Id],Table2[Event date])</f>
        <v>2023-04-24</v>
      </c>
      <c r="D725" s="37" t="str">
        <f>_xlfn.XLOOKUP(Table35[[#This Row],[Subject Id]],'T0 Blood'!A:A,'T0 Blood'!I:I)</f>
        <v>023-8304-0</v>
      </c>
      <c r="E725" s="37" t="str">
        <f>_xlfn.XLOOKUP(Table35[[#This Row],[Subject Id]],'T0 Blood'!A:A,'T0 Blood'!H:H)</f>
        <v>2023-04-24</v>
      </c>
      <c r="F725" s="69" t="e">
        <f>_xlfn.XLOOKUP(Table35[[#This Row],[Subject Id]],T0Assayed!D:D,T0Assayed!F:F)</f>
        <v>#N/A</v>
      </c>
      <c r="G725" s="39" t="s">
        <v>23</v>
      </c>
      <c r="H725" s="37" t="s">
        <v>896</v>
      </c>
      <c r="I725" s="38" t="str">
        <f>_xlfn.XLOOKUP((CONCATENATE(Table35[[#This Row],[Subject Id]],"-T0")),'In the Lab'!A:A,'In the Lab'!G:G)</f>
        <v>yes</v>
      </c>
      <c r="J725" s="49" t="str">
        <f>_xlfn.XLOOKUP(Table35[[#This Row],[Subject Id]],'T1 Blood'!A:A,'T1 Blood'!I:I)</f>
        <v>023-8304-1</v>
      </c>
      <c r="K725" s="49">
        <f>_xlfn.XLOOKUP(Table35[[#This Row],[Subject Id]],'T1 Blood'!A:A,'T1 Blood'!H:H)</f>
        <v>45084</v>
      </c>
      <c r="L725" s="49" t="e">
        <f>_xlfn.XLOOKUP(Table35[[#This Row],[Subject Id]],'T1 Assayed'!A:A,'T1 Assayed'!D:D)</f>
        <v>#N/A</v>
      </c>
      <c r="M725" s="49" t="e">
        <v>#N/A</v>
      </c>
      <c r="N725" s="49" t="e">
        <v>#N/A</v>
      </c>
      <c r="O725" s="49" t="str">
        <f>_xlfn.XLOOKUP((CONCATENATE(Table35[[#This Row],[Subject Id]],"-T1")),'In the Lab'!A:A,'In the Lab'!G:G)</f>
        <v>yes</v>
      </c>
      <c r="P725" s="42" t="e">
        <f>_xlfn.XLOOKUP(Table35[[#This Row],[Subject Id]],'TPD Blood'!A:A,'TPD Blood'!B:B)</f>
        <v>#N/A</v>
      </c>
      <c r="Q725" s="42" t="e">
        <f>_xlfn.XLOOKUP(Table35[[#This Row],[Subject Id]],'TPD Assayed'!A:A,'TPD Assayed'!C:C)</f>
        <v>#N/A</v>
      </c>
      <c r="V725"/>
      <c r="Y725"/>
      <c r="Z725"/>
      <c r="AA725"/>
      <c r="AB725"/>
    </row>
    <row r="726" spans="1:28">
      <c r="A726" t="s">
        <v>898</v>
      </c>
      <c r="B726" t="str">
        <f>MID(Table35[[#This Row],[Subject Id]],13,1)</f>
        <v>M</v>
      </c>
      <c r="C726" t="str">
        <f>_xlfn.XLOOKUP(Table35[[#This Row],[Subject Id]],Table2[Subject Id],Table2[Event date])</f>
        <v>2023-07-17</v>
      </c>
      <c r="D726" s="37" t="str">
        <f>_xlfn.XLOOKUP(Table35[[#This Row],[Subject Id]],'T0 Blood'!A:A,'T0 Blood'!I:I)</f>
        <v>023-8305-0</v>
      </c>
      <c r="E726" s="55">
        <f>_xlfn.XLOOKUP(Table35[[#This Row],[Subject Id]],'T0 Blood'!A:A,'T0 Blood'!H:H)</f>
        <v>45124</v>
      </c>
      <c r="F726" s="69" t="e">
        <f>_xlfn.XLOOKUP(Table35[[#This Row],[Subject Id]],T0Assayed!D:D,T0Assayed!F:F)</f>
        <v>#N/A</v>
      </c>
      <c r="G726" s="39" t="s">
        <v>23</v>
      </c>
      <c r="H726" s="37" t="s">
        <v>896</v>
      </c>
      <c r="I726" s="38" t="str">
        <f>_xlfn.XLOOKUP((CONCATENATE(Table35[[#This Row],[Subject Id]],"-T0")),'In the Lab'!A:A,'In the Lab'!G:G)</f>
        <v>yes</v>
      </c>
      <c r="J726" s="49" t="str">
        <f>_xlfn.XLOOKUP(Table35[[#This Row],[Subject Id]],'T1 Blood'!A:A,'T1 Blood'!I:I)</f>
        <v>023-8305-1</v>
      </c>
      <c r="K726" s="49" t="str">
        <f>_xlfn.XLOOKUP(Table35[[#This Row],[Subject Id]],'T1 Blood'!A:A,'T1 Blood'!H:H)</f>
        <v>2023-08-14</v>
      </c>
      <c r="L726" s="49" t="e">
        <f>_xlfn.XLOOKUP(Table35[[#This Row],[Subject Id]],'T1 Assayed'!A:A,'T1 Assayed'!D:D)</f>
        <v>#N/A</v>
      </c>
      <c r="M726" s="49" t="e">
        <v>#N/A</v>
      </c>
      <c r="N726" s="49" t="e">
        <v>#N/A</v>
      </c>
      <c r="O726" s="49" t="str">
        <f>_xlfn.XLOOKUP((CONCATENATE(Table35[[#This Row],[Subject Id]],"-T1")),'In the Lab'!A:A,'In the Lab'!G:G)</f>
        <v>yes</v>
      </c>
      <c r="P726" s="42" t="e">
        <f>_xlfn.XLOOKUP(Table35[[#This Row],[Subject Id]],'TPD Blood'!A:A,'TPD Blood'!B:B)</f>
        <v>#N/A</v>
      </c>
      <c r="Q726" s="42" t="e">
        <f>_xlfn.XLOOKUP(Table35[[#This Row],[Subject Id]],'TPD Assayed'!A:A,'TPD Assayed'!C:C)</f>
        <v>#N/A</v>
      </c>
      <c r="S726" s="47"/>
      <c r="V726"/>
      <c r="Y726"/>
      <c r="Z726"/>
      <c r="AA726"/>
      <c r="AB726"/>
    </row>
    <row r="727" spans="1:28">
      <c r="A727" s="14" t="s">
        <v>899</v>
      </c>
      <c r="B727" t="str">
        <f>MID(Table35[[#This Row],[Subject Id]],13,1)</f>
        <v>N</v>
      </c>
      <c r="C727" t="str">
        <f>_xlfn.XLOOKUP(Table35[[#This Row],[Subject Id]],Table2[Subject Id],Table2[Event date])</f>
        <v>2023-05-31</v>
      </c>
      <c r="D727" s="37" t="str">
        <f>_xlfn.XLOOKUP(Table35[[#This Row],[Subject Id]],'T0 Blood'!A:A,'T0 Blood'!I:I)</f>
        <v>023-7306-0</v>
      </c>
      <c r="E727" s="37" t="str">
        <f>_xlfn.XLOOKUP(Table35[[#This Row],[Subject Id]],'T0 Blood'!A:A,'T0 Blood'!H:H)</f>
        <v>2023-05-31</v>
      </c>
      <c r="F727" s="69" t="e">
        <f>_xlfn.XLOOKUP(Table35[[#This Row],[Subject Id]],T0Assayed!D:D,T0Assayed!F:F)</f>
        <v>#N/A</v>
      </c>
      <c r="G727" s="39" t="s">
        <v>23</v>
      </c>
      <c r="H727" s="37" t="s">
        <v>900</v>
      </c>
      <c r="I727" s="38" t="str">
        <f>_xlfn.XLOOKUP((CONCATENATE(Table35[[#This Row],[Subject Id]],"-T0")),'In the Lab'!A:A,'In the Lab'!G:G)</f>
        <v>yes</v>
      </c>
      <c r="J727" s="49" t="str">
        <f>_xlfn.XLOOKUP(Table35[[#This Row],[Subject Id]],'T1 Blood'!A:A,'T1 Blood'!I:I)</f>
        <v>023-7306-1</v>
      </c>
      <c r="K727" s="49" t="str">
        <f>_xlfn.XLOOKUP(Table35[[#This Row],[Subject Id]],'T1 Blood'!A:A,'T1 Blood'!H:H)</f>
        <v>2023-06-23</v>
      </c>
      <c r="L727" s="49" t="e">
        <f>_xlfn.XLOOKUP(Table35[[#This Row],[Subject Id]],'T1 Assayed'!A:A,'T1 Assayed'!D:D)</f>
        <v>#N/A</v>
      </c>
      <c r="M727" s="49" t="s">
        <v>23</v>
      </c>
      <c r="N727" s="49" t="s">
        <v>508</v>
      </c>
      <c r="O727" s="49" t="str">
        <f>_xlfn.XLOOKUP((CONCATENATE(Table35[[#This Row],[Subject Id]],"-T1")),'In the Lab'!A:A,'In the Lab'!G:G)</f>
        <v>yes</v>
      </c>
      <c r="P727" s="42" t="e">
        <f>_xlfn.XLOOKUP(Table35[[#This Row],[Subject Id]],'TPD Blood'!A:A,'TPD Blood'!B:B)</f>
        <v>#N/A</v>
      </c>
      <c r="Q727" s="42" t="e">
        <f>_xlfn.XLOOKUP(Table35[[#This Row],[Subject Id]],'TPD Assayed'!A:A,'TPD Assayed'!C:C)</f>
        <v>#N/A</v>
      </c>
      <c r="V727"/>
      <c r="Y727"/>
      <c r="Z727"/>
      <c r="AA727"/>
      <c r="AB727"/>
    </row>
    <row r="728" spans="1:28">
      <c r="A728" t="s">
        <v>901</v>
      </c>
      <c r="B728" t="str">
        <f>MID(Table35[[#This Row],[Subject Id]],13,1)</f>
        <v>N</v>
      </c>
      <c r="C728" t="str">
        <f>_xlfn.XLOOKUP(Table35[[#This Row],[Subject Id]],Table2[Subject Id],Table2[Event date])</f>
        <v>2023-07-03</v>
      </c>
      <c r="D728" s="37" t="str">
        <f>_xlfn.XLOOKUP(Table35[[#This Row],[Subject Id]],'T0 Blood'!A:A,'T0 Blood'!I:I)</f>
        <v>023-7307-0</v>
      </c>
      <c r="E728" s="37" t="str">
        <f>_xlfn.XLOOKUP(Table35[[#This Row],[Subject Id]],'T0 Blood'!A:A,'T0 Blood'!H:H)</f>
        <v>2023-07-10</v>
      </c>
      <c r="F728" s="69" t="e">
        <f>_xlfn.XLOOKUP(Table35[[#This Row],[Subject Id]],T0Assayed!D:D,T0Assayed!F:F)</f>
        <v>#N/A</v>
      </c>
      <c r="G728" s="39" t="s">
        <v>23</v>
      </c>
      <c r="H728" s="37" t="s">
        <v>900</v>
      </c>
      <c r="I728" s="38" t="str">
        <f>_xlfn.XLOOKUP((CONCATENATE(Table35[[#This Row],[Subject Id]],"-T0")),'In the Lab'!A:A,'In the Lab'!G:G)</f>
        <v>yes</v>
      </c>
      <c r="J728" s="49" t="str">
        <f>_xlfn.XLOOKUP(Table35[[#This Row],[Subject Id]],'T1 Blood'!A:A,'T1 Blood'!I:I)</f>
        <v>023-7307-1</v>
      </c>
      <c r="K728" s="49" t="str">
        <f>_xlfn.XLOOKUP(Table35[[#This Row],[Subject Id]],'T1 Blood'!A:A,'T1 Blood'!H:H)</f>
        <v>2023-07-31</v>
      </c>
      <c r="L728" s="49" t="e">
        <f>_xlfn.XLOOKUP(Table35[[#This Row],[Subject Id]],'T1 Assayed'!A:A,'T1 Assayed'!D:D)</f>
        <v>#N/A</v>
      </c>
      <c r="M728" s="49" t="s">
        <v>23</v>
      </c>
      <c r="N728" s="49" t="s">
        <v>508</v>
      </c>
      <c r="O728" s="49" t="str">
        <f>_xlfn.XLOOKUP((CONCATENATE(Table35[[#This Row],[Subject Id]],"-T1")),'In the Lab'!A:A,'In the Lab'!G:G)</f>
        <v>yes</v>
      </c>
      <c r="P728" s="42" t="e">
        <f>_xlfn.XLOOKUP(Table35[[#This Row],[Subject Id]],'TPD Blood'!A:A,'TPD Blood'!B:B)</f>
        <v>#N/A</v>
      </c>
      <c r="Q728" s="42" t="e">
        <f>_xlfn.XLOOKUP(Table35[[#This Row],[Subject Id]],'TPD Assayed'!A:A,'TPD Assayed'!C:C)</f>
        <v>#N/A</v>
      </c>
      <c r="V728"/>
      <c r="Y728"/>
      <c r="Z728"/>
      <c r="AA728"/>
      <c r="AB728"/>
    </row>
    <row r="729" spans="1:28">
      <c r="A729" t="s">
        <v>902</v>
      </c>
      <c r="B729" t="str">
        <f>MID(Table35[[#This Row],[Subject Id]],13,1)</f>
        <v>N</v>
      </c>
      <c r="C729" t="str">
        <f>_xlfn.XLOOKUP(Table35[[#This Row],[Subject Id]],Table2[Subject Id],Table2[Event date])</f>
        <v>2023-10-06</v>
      </c>
      <c r="D729" s="37" t="str">
        <f>_xlfn.XLOOKUP(Table35[[#This Row],[Subject Id]],'T0 Blood'!A:A,'T0 Blood'!I:I)</f>
        <v>023-7308-0</v>
      </c>
      <c r="E729" s="55" t="str">
        <f>_xlfn.XLOOKUP(Table35[[#This Row],[Subject Id]],'T0 Blood'!A:A,'T0 Blood'!H:H)</f>
        <v>2023-10-09</v>
      </c>
      <c r="F729" s="71" t="e">
        <f>_xlfn.XLOOKUP(Table35[[#This Row],[Subject Id]],T0Assayed!D:D,T0Assayed!F:F)</f>
        <v>#N/A</v>
      </c>
      <c r="I729" s="37" t="e">
        <f>_xlfn.XLOOKUP(Table35[[#This Row],[Subject Id]],'In the Lab'!F:F,'In the Lab'!G:G)</f>
        <v>#N/A</v>
      </c>
      <c r="J729" s="49" t="str">
        <f>_xlfn.XLOOKUP(Table35[[#This Row],[Subject Id]],'T1 Blood'!A:A,'T1 Blood'!I:I)</f>
        <v>023-7308-1</v>
      </c>
      <c r="K729" s="49" t="str">
        <f>_xlfn.XLOOKUP(Table35[[#This Row],[Subject Id]],'T1 Blood'!A:A,'T1 Blood'!H:H)</f>
        <v>2023-10-27</v>
      </c>
      <c r="L729" s="49" t="e">
        <f>_xlfn.XLOOKUP(Table35[[#This Row],[Subject Id]],'T1 Assayed'!A:A,'T1 Assayed'!D:D)</f>
        <v>#N/A</v>
      </c>
      <c r="O729" s="49" t="e">
        <f>_xlfn.XLOOKUP((CONCATENATE(Table35[[#This Row],[Subject Id]],"-T1")),'In the Lab'!A:A,'In the Lab'!G:G)</f>
        <v>#N/A</v>
      </c>
      <c r="P729" s="42" t="e">
        <f>_xlfn.XLOOKUP(Table35[[#This Row],[Subject Id]],'TPD Blood'!A:A,'TPD Blood'!B:B)</f>
        <v>#N/A</v>
      </c>
      <c r="Q729" s="42" t="e">
        <f>_xlfn.XLOOKUP(Table35[[#This Row],[Subject Id]],'TPD Assayed'!A:A,'TPD Assayed'!C:C)</f>
        <v>#N/A</v>
      </c>
      <c r="V729"/>
      <c r="Y729"/>
      <c r="Z729"/>
      <c r="AA729"/>
      <c r="AB729"/>
    </row>
    <row r="730" spans="1:28">
      <c r="A730" t="s">
        <v>903</v>
      </c>
      <c r="B730" t="str">
        <f>MID(Table35[[#This Row],[Subject Id]],13,1)</f>
        <v>N</v>
      </c>
      <c r="C730" t="str">
        <f>_xlfn.XLOOKUP(Table35[[#This Row],[Subject Id]],Table2[Subject Id],Table2[Event date])</f>
        <v>2018-08-29</v>
      </c>
      <c r="D730" s="37" t="str">
        <f>_xlfn.XLOOKUP(Table35[[#This Row],[Subject Id]],'T0 Blood'!A:A,'T0 Blood'!I:I)</f>
        <v>006-1036-0</v>
      </c>
      <c r="E730" s="37" t="str">
        <f>_xlfn.XLOOKUP(Table35[[#This Row],[Subject Id]],'T0 Blood'!A:A,'T0 Blood'!H:H)</f>
        <v>2018-08-29</v>
      </c>
      <c r="F730" s="69" t="str">
        <f>_xlfn.XLOOKUP(Table35[[#This Row],[Subject Id]],T0Assayed!D:D,T0Assayed!F:F)</f>
        <v>CO.SL.21.002</v>
      </c>
      <c r="G730" s="39" t="s">
        <v>22</v>
      </c>
      <c r="H730" s="37">
        <v>0</v>
      </c>
      <c r="I730" s="38" t="e">
        <f>_xlfn.XLOOKUP((CONCATENATE(Table35[[#This Row],[Subject Id]],"-T0")),'In the Lab'!A:A,'In the Lab'!G:G)</f>
        <v>#N/A</v>
      </c>
      <c r="J730" s="49" t="str">
        <f>_xlfn.XLOOKUP(Table35[[#This Row],[Subject Id]],'T1 Blood'!A:A,'T1 Blood'!I:I)</f>
        <v>006-1036-1</v>
      </c>
      <c r="K730" s="49" t="str">
        <f>_xlfn.XLOOKUP(Table35[[#This Row],[Subject Id]],'T1 Blood'!A:A,'T1 Blood'!H:H)</f>
        <v>2018-09-18</v>
      </c>
      <c r="L730" s="49" t="str">
        <f>_xlfn.XLOOKUP(Table35[[#This Row],[Subject Id]],'T1 Assayed'!A:A,'T1 Assayed'!D:D)</f>
        <v>CO.SL.21.002</v>
      </c>
      <c r="M730" s="49" t="e">
        <v>#N/A</v>
      </c>
      <c r="N730" s="49" t="e">
        <v>#N/A</v>
      </c>
      <c r="O730" s="49" t="e">
        <f>_xlfn.XLOOKUP((CONCATENATE(Table35[[#This Row],[Subject Id]],"-T1")),'In the Lab'!A:A,'In the Lab'!G:G)</f>
        <v>#N/A</v>
      </c>
      <c r="P730" s="42" t="e">
        <f>_xlfn.XLOOKUP(Table35[[#This Row],[Subject Id]],'TPD Blood'!A:A,'TPD Blood'!B:B)</f>
        <v>#N/A</v>
      </c>
      <c r="Q730" s="42" t="e">
        <f>_xlfn.XLOOKUP(Table35[[#This Row],[Subject Id]],'TPD Assayed'!A:A,'TPD Assayed'!C:C)</f>
        <v>#N/A</v>
      </c>
      <c r="V730"/>
      <c r="Y730"/>
      <c r="Z730"/>
      <c r="AA730"/>
      <c r="AB730"/>
    </row>
    <row r="731" spans="1:28">
      <c r="A731" t="s">
        <v>904</v>
      </c>
      <c r="B731" t="str">
        <f>MID(Table35[[#This Row],[Subject Id]],13,1)</f>
        <v>N</v>
      </c>
      <c r="C731" t="str">
        <f>_xlfn.XLOOKUP(Table35[[#This Row],[Subject Id]],Table2[Subject Id],Table2[Event date])</f>
        <v>2018-10-08</v>
      </c>
      <c r="D731" s="37" t="str">
        <f>_xlfn.XLOOKUP(Table35[[#This Row],[Subject Id]],'T0 Blood'!A:A,'T0 Blood'!I:I)</f>
        <v>006-1037-0</v>
      </c>
      <c r="E731" s="37" t="str">
        <f>_xlfn.XLOOKUP(Table35[[#This Row],[Subject Id]],'T0 Blood'!A:A,'T0 Blood'!H:H)</f>
        <v>2018-10-08</v>
      </c>
      <c r="F731" s="69" t="str">
        <f>_xlfn.XLOOKUP(Table35[[#This Row],[Subject Id]],T0Assayed!D:D,T0Assayed!F:F)</f>
        <v>CO.SL.21.002</v>
      </c>
      <c r="G731" s="39" t="s">
        <v>22</v>
      </c>
      <c r="H731" s="37">
        <v>0</v>
      </c>
      <c r="I731" s="38" t="e">
        <f>_xlfn.XLOOKUP((CONCATENATE(Table35[[#This Row],[Subject Id]],"-T0")),'In the Lab'!A:A,'In the Lab'!G:G)</f>
        <v>#N/A</v>
      </c>
      <c r="J731" s="49" t="e">
        <f>_xlfn.XLOOKUP(Table35[[#This Row],[Subject Id]],'T1 Blood'!A:A,'T1 Blood'!I:I)</f>
        <v>#N/A</v>
      </c>
      <c r="K731" s="49" t="e">
        <f>_xlfn.XLOOKUP(Table35[[#This Row],[Subject Id]],'T1 Blood'!A:A,'T1 Blood'!H:H)</f>
        <v>#N/A</v>
      </c>
      <c r="L731" s="49" t="str">
        <f>_xlfn.XLOOKUP(Table35[[#This Row],[Subject Id]],'T1 Assayed'!A:A,'T1 Assayed'!D:D)</f>
        <v>CO.SL.21.002</v>
      </c>
      <c r="M731" s="49" t="e">
        <v>#N/A</v>
      </c>
      <c r="N731" s="49" t="e">
        <v>#N/A</v>
      </c>
      <c r="O731" s="49" t="e">
        <f>_xlfn.XLOOKUP((CONCATENATE(Table35[[#This Row],[Subject Id]],"-T1")),'In the Lab'!A:A,'In the Lab'!G:G)</f>
        <v>#N/A</v>
      </c>
      <c r="P731" s="42" t="e">
        <f>_xlfn.XLOOKUP(Table35[[#This Row],[Subject Id]],'TPD Blood'!A:A,'TPD Blood'!B:B)</f>
        <v>#N/A</v>
      </c>
      <c r="Q731" s="42" t="e">
        <f>_xlfn.XLOOKUP(Table35[[#This Row],[Subject Id]],'TPD Assayed'!A:A,'TPD Assayed'!C:C)</f>
        <v>#N/A</v>
      </c>
      <c r="V731"/>
      <c r="Y731"/>
      <c r="Z731"/>
      <c r="AA731"/>
      <c r="AB731"/>
    </row>
    <row r="732" spans="1:28">
      <c r="A732" t="s">
        <v>905</v>
      </c>
      <c r="B732" t="str">
        <f>MID(Table35[[#This Row],[Subject Id]],13,1)</f>
        <v>N</v>
      </c>
      <c r="C732" t="str">
        <f>_xlfn.XLOOKUP(Table35[[#This Row],[Subject Id]],Table2[Subject Id],Table2[Event date])</f>
        <v>2018-10-18</v>
      </c>
      <c r="D732" s="37" t="str">
        <f>_xlfn.XLOOKUP(Table35[[#This Row],[Subject Id]],'T0 Blood'!A:A,'T0 Blood'!I:I)</f>
        <v>006-1038-0</v>
      </c>
      <c r="E732" s="37" t="str">
        <f>_xlfn.XLOOKUP(Table35[[#This Row],[Subject Id]],'T0 Blood'!A:A,'T0 Blood'!H:H)</f>
        <v>2018-10-18</v>
      </c>
      <c r="F732" s="69" t="str">
        <f>_xlfn.XLOOKUP(Table35[[#This Row],[Subject Id]],T0Assayed!D:D,T0Assayed!F:F)</f>
        <v>CO.SL.21.002</v>
      </c>
      <c r="G732" s="39" t="s">
        <v>22</v>
      </c>
      <c r="H732" s="37">
        <v>0</v>
      </c>
      <c r="I732" s="38" t="e">
        <f>_xlfn.XLOOKUP((CONCATENATE(Table35[[#This Row],[Subject Id]],"-T0")),'In the Lab'!A:A,'In the Lab'!G:G)</f>
        <v>#N/A</v>
      </c>
      <c r="J732" s="49" t="str">
        <f>_xlfn.XLOOKUP(Table35[[#This Row],[Subject Id]],'T1 Blood'!A:A,'T1 Blood'!I:I)</f>
        <v>006-1038-1</v>
      </c>
      <c r="K732" s="49" t="str">
        <f>_xlfn.XLOOKUP(Table35[[#This Row],[Subject Id]],'T1 Blood'!A:A,'T1 Blood'!H:H)</f>
        <v>2018-11-08</v>
      </c>
      <c r="L732" s="49" t="str">
        <f>_xlfn.XLOOKUP(Table35[[#This Row],[Subject Id]],'T1 Assayed'!A:A,'T1 Assayed'!D:D)</f>
        <v>CO.SL.21.002</v>
      </c>
      <c r="M732" s="49" t="e">
        <v>#N/A</v>
      </c>
      <c r="N732" s="49" t="e">
        <v>#N/A</v>
      </c>
      <c r="O732" s="49" t="e">
        <f>_xlfn.XLOOKUP((CONCATENATE(Table35[[#This Row],[Subject Id]],"-T1")),'In the Lab'!A:A,'In the Lab'!G:G)</f>
        <v>#N/A</v>
      </c>
      <c r="P732" s="42" t="e">
        <f>_xlfn.XLOOKUP(Table35[[#This Row],[Subject Id]],'TPD Blood'!A:A,'TPD Blood'!B:B)</f>
        <v>#N/A</v>
      </c>
      <c r="Q732" s="42" t="e">
        <f>_xlfn.XLOOKUP(Table35[[#This Row],[Subject Id]],'TPD Assayed'!A:A,'TPD Assayed'!C:C)</f>
        <v>#N/A</v>
      </c>
      <c r="V732"/>
      <c r="Y732"/>
      <c r="Z732"/>
      <c r="AA732"/>
      <c r="AB732"/>
    </row>
    <row r="733" spans="1:28">
      <c r="A733" t="s">
        <v>906</v>
      </c>
      <c r="B733" t="str">
        <f>MID(Table35[[#This Row],[Subject Id]],13,1)</f>
        <v>N</v>
      </c>
      <c r="C733" t="str">
        <f>_xlfn.XLOOKUP(Table35[[#This Row],[Subject Id]],Table2[Subject Id],Table2[Event date])</f>
        <v>2018-11-19</v>
      </c>
      <c r="D733" s="37" t="str">
        <f>_xlfn.XLOOKUP(Table35[[#This Row],[Subject Id]],'T0 Blood'!A:A,'T0 Blood'!I:I)</f>
        <v>006-1039-0</v>
      </c>
      <c r="E733" s="37" t="str">
        <f>_xlfn.XLOOKUP(Table35[[#This Row],[Subject Id]],'T0 Blood'!A:A,'T0 Blood'!H:H)</f>
        <v>2018-11-19</v>
      </c>
      <c r="F733" s="69" t="str">
        <f>_xlfn.XLOOKUP(Table35[[#This Row],[Subject Id]],T0Assayed!D:D,T0Assayed!F:F)</f>
        <v>CO.SL.21.002</v>
      </c>
      <c r="G733" s="39" t="s">
        <v>22</v>
      </c>
      <c r="H733" s="37">
        <v>0</v>
      </c>
      <c r="I733" s="38" t="e">
        <f>_xlfn.XLOOKUP((CONCATENATE(Table35[[#This Row],[Subject Id]],"-T0")),'In the Lab'!A:A,'In the Lab'!G:G)</f>
        <v>#N/A</v>
      </c>
      <c r="J733" s="49" t="str">
        <f>_xlfn.XLOOKUP(Table35[[#This Row],[Subject Id]],'T1 Blood'!A:A,'T1 Blood'!I:I)</f>
        <v>006-1039-1</v>
      </c>
      <c r="K733" s="49" t="str">
        <f>_xlfn.XLOOKUP(Table35[[#This Row],[Subject Id]],'T1 Blood'!A:A,'T1 Blood'!H:H)</f>
        <v>2018-12-10</v>
      </c>
      <c r="L733" s="49" t="str">
        <f>_xlfn.XLOOKUP(Table35[[#This Row],[Subject Id]],'T1 Assayed'!A:A,'T1 Assayed'!D:D)</f>
        <v>CO.SL.21.002</v>
      </c>
      <c r="M733" s="49" t="e">
        <v>#N/A</v>
      </c>
      <c r="N733" s="49" t="e">
        <v>#N/A</v>
      </c>
      <c r="O733" s="49" t="e">
        <f>_xlfn.XLOOKUP((CONCATENATE(Table35[[#This Row],[Subject Id]],"-T1")),'In the Lab'!A:A,'In the Lab'!G:G)</f>
        <v>#N/A</v>
      </c>
      <c r="P733" s="42" t="e">
        <f>_xlfn.XLOOKUP(Table35[[#This Row],[Subject Id]],'TPD Blood'!A:A,'TPD Blood'!B:B)</f>
        <v>#N/A</v>
      </c>
      <c r="Q733" s="42" t="e">
        <f>_xlfn.XLOOKUP(Table35[[#This Row],[Subject Id]],'TPD Assayed'!A:A,'TPD Assayed'!C:C)</f>
        <v>#N/A</v>
      </c>
      <c r="V733"/>
      <c r="Y733"/>
      <c r="Z733"/>
      <c r="AA733"/>
      <c r="AB733"/>
    </row>
    <row r="734" spans="1:28">
      <c r="A734" t="s">
        <v>907</v>
      </c>
      <c r="B734" t="str">
        <f>MID(Table35[[#This Row],[Subject Id]],13,1)</f>
        <v>N</v>
      </c>
      <c r="C734" t="str">
        <f>_xlfn.XLOOKUP(Table35[[#This Row],[Subject Id]],Table2[Subject Id],Table2[Event date])</f>
        <v>2018-12-02</v>
      </c>
      <c r="D734" s="37" t="str">
        <f>_xlfn.XLOOKUP(Table35[[#This Row],[Subject Id]],'T0 Blood'!A:A,'T0 Blood'!I:I)</f>
        <v>006-1040-0</v>
      </c>
      <c r="E734" s="37" t="str">
        <f>_xlfn.XLOOKUP(Table35[[#This Row],[Subject Id]],'T0 Blood'!A:A,'T0 Blood'!H:H)</f>
        <v>2018-12-02</v>
      </c>
      <c r="F734" s="69" t="str">
        <f>_xlfn.XLOOKUP(Table35[[#This Row],[Subject Id]],T0Assayed!D:D,T0Assayed!F:F)</f>
        <v>CO.SL.21.002</v>
      </c>
      <c r="G734" s="39" t="s">
        <v>22</v>
      </c>
      <c r="H734" s="37">
        <v>0</v>
      </c>
      <c r="I734" s="38" t="e">
        <f>_xlfn.XLOOKUP((CONCATENATE(Table35[[#This Row],[Subject Id]],"-T0")),'In the Lab'!A:A,'In the Lab'!G:G)</f>
        <v>#N/A</v>
      </c>
      <c r="J734" s="49" t="str">
        <f>_xlfn.XLOOKUP(Table35[[#This Row],[Subject Id]],'T1 Blood'!A:A,'T1 Blood'!I:I)</f>
        <v>006-1040-1</v>
      </c>
      <c r="K734" s="49" t="str">
        <f>_xlfn.XLOOKUP(Table35[[#This Row],[Subject Id]],'T1 Blood'!A:A,'T1 Blood'!H:H)</f>
        <v>2019-01-13</v>
      </c>
      <c r="L734" s="49" t="str">
        <f>_xlfn.XLOOKUP(Table35[[#This Row],[Subject Id]],'T1 Assayed'!A:A,'T1 Assayed'!D:D)</f>
        <v>CO.SL.21.002</v>
      </c>
      <c r="M734" s="49" t="e">
        <v>#N/A</v>
      </c>
      <c r="N734" s="49" t="e">
        <v>#N/A</v>
      </c>
      <c r="O734" s="49" t="e">
        <f>_xlfn.XLOOKUP((CONCATENATE(Table35[[#This Row],[Subject Id]],"-T1")),'In the Lab'!A:A,'In the Lab'!G:G)</f>
        <v>#N/A</v>
      </c>
      <c r="P734" s="42" t="e">
        <f>_xlfn.XLOOKUP(Table35[[#This Row],[Subject Id]],'TPD Blood'!A:A,'TPD Blood'!B:B)</f>
        <v>#N/A</v>
      </c>
      <c r="Q734" s="42" t="e">
        <f>_xlfn.XLOOKUP(Table35[[#This Row],[Subject Id]],'TPD Assayed'!A:A,'TPD Assayed'!C:C)</f>
        <v>#N/A</v>
      </c>
      <c r="V734"/>
      <c r="Y734"/>
      <c r="Z734"/>
      <c r="AA734"/>
      <c r="AB734"/>
    </row>
    <row r="735" spans="1:28">
      <c r="A735" t="s">
        <v>908</v>
      </c>
      <c r="B735" t="str">
        <f>MID(Table35[[#This Row],[Subject Id]],13,1)</f>
        <v>N</v>
      </c>
      <c r="C735" t="str">
        <f>_xlfn.XLOOKUP(Table35[[#This Row],[Subject Id]],Table2[Subject Id],Table2[Event date])</f>
        <v>2018-12-17</v>
      </c>
      <c r="D735" s="37" t="str">
        <f>_xlfn.XLOOKUP(Table35[[#This Row],[Subject Id]],'T0 Blood'!A:A,'T0 Blood'!I:I)</f>
        <v>006-1041-0</v>
      </c>
      <c r="E735" s="37" t="str">
        <f>_xlfn.XLOOKUP(Table35[[#This Row],[Subject Id]],'T0 Blood'!A:A,'T0 Blood'!H:H)</f>
        <v>2018-12-17</v>
      </c>
      <c r="F735" s="69" t="str">
        <f>_xlfn.XLOOKUP(Table35[[#This Row],[Subject Id]],T0Assayed!D:D,T0Assayed!F:F)</f>
        <v>CO.SL.21.002</v>
      </c>
      <c r="G735" s="39" t="s">
        <v>22</v>
      </c>
      <c r="H735" s="37">
        <v>0</v>
      </c>
      <c r="I735" s="38" t="e">
        <f>_xlfn.XLOOKUP((CONCATENATE(Table35[[#This Row],[Subject Id]],"-T0")),'In the Lab'!A:A,'In the Lab'!G:G)</f>
        <v>#N/A</v>
      </c>
      <c r="J735" s="49" t="str">
        <f>_xlfn.XLOOKUP(Table35[[#This Row],[Subject Id]],'T1 Blood'!A:A,'T1 Blood'!I:I)</f>
        <v>006-1041-1</v>
      </c>
      <c r="K735" s="49" t="str">
        <f>_xlfn.XLOOKUP(Table35[[#This Row],[Subject Id]],'T1 Blood'!A:A,'T1 Blood'!H:H)</f>
        <v>2019-01-07</v>
      </c>
      <c r="L735" s="49" t="str">
        <f>_xlfn.XLOOKUP(Table35[[#This Row],[Subject Id]],'T1 Assayed'!A:A,'T1 Assayed'!D:D)</f>
        <v>CO.SL.21.002</v>
      </c>
      <c r="M735" s="49" t="e">
        <v>#N/A</v>
      </c>
      <c r="N735" s="49" t="e">
        <v>#N/A</v>
      </c>
      <c r="O735" s="49" t="e">
        <f>_xlfn.XLOOKUP((CONCATENATE(Table35[[#This Row],[Subject Id]],"-T1")),'In the Lab'!A:A,'In the Lab'!G:G)</f>
        <v>#N/A</v>
      </c>
      <c r="P735" s="42" t="e">
        <f>_xlfn.XLOOKUP(Table35[[#This Row],[Subject Id]],'TPD Blood'!A:A,'TPD Blood'!B:B)</f>
        <v>#N/A</v>
      </c>
      <c r="Q735" s="42" t="e">
        <f>_xlfn.XLOOKUP(Table35[[#This Row],[Subject Id]],'TPD Assayed'!A:A,'TPD Assayed'!C:C)</f>
        <v>#N/A</v>
      </c>
      <c r="V735"/>
      <c r="Y735"/>
      <c r="Z735"/>
      <c r="AA735"/>
      <c r="AB735"/>
    </row>
    <row r="736" spans="1:28">
      <c r="A736" t="s">
        <v>909</v>
      </c>
      <c r="B736" t="str">
        <f>MID(Table35[[#This Row],[Subject Id]],13,1)</f>
        <v>N</v>
      </c>
      <c r="C736" t="str">
        <f>_xlfn.XLOOKUP(Table35[[#This Row],[Subject Id]],Table2[Subject Id],Table2[Event date])</f>
        <v>2018-12-19</v>
      </c>
      <c r="D736" s="37" t="str">
        <f>_xlfn.XLOOKUP(Table35[[#This Row],[Subject Id]],'T0 Blood'!A:A,'T0 Blood'!I:I)</f>
        <v>006-1042-0</v>
      </c>
      <c r="E736" s="37" t="str">
        <f>_xlfn.XLOOKUP(Table35[[#This Row],[Subject Id]],'T0 Blood'!A:A,'T0 Blood'!H:H)</f>
        <v>2018-12-19</v>
      </c>
      <c r="F736" s="69" t="str">
        <f>_xlfn.XLOOKUP(Table35[[#This Row],[Subject Id]],T0Assayed!D:D,T0Assayed!F:F)</f>
        <v>CO.SL.21.002</v>
      </c>
      <c r="G736" s="39" t="s">
        <v>22</v>
      </c>
      <c r="H736" s="37">
        <v>0</v>
      </c>
      <c r="I736" s="38" t="e">
        <f>_xlfn.XLOOKUP((CONCATENATE(Table35[[#This Row],[Subject Id]],"-T0")),'In the Lab'!A:A,'In the Lab'!G:G)</f>
        <v>#N/A</v>
      </c>
      <c r="J736" s="49" t="str">
        <f>_xlfn.XLOOKUP(Table35[[#This Row],[Subject Id]],'T1 Blood'!A:A,'T1 Blood'!I:I)</f>
        <v>006-1042-1</v>
      </c>
      <c r="K736" s="49" t="str">
        <f>_xlfn.XLOOKUP(Table35[[#This Row],[Subject Id]],'T1 Blood'!A:A,'T1 Blood'!H:H)</f>
        <v>2019-01-09</v>
      </c>
      <c r="L736" s="49" t="str">
        <f>_xlfn.XLOOKUP(Table35[[#This Row],[Subject Id]],'T1 Assayed'!A:A,'T1 Assayed'!D:D)</f>
        <v>CO.SL.21.002</v>
      </c>
      <c r="M736" s="49" t="e">
        <v>#N/A</v>
      </c>
      <c r="N736" s="49" t="e">
        <v>#N/A</v>
      </c>
      <c r="O736" s="49" t="e">
        <f>_xlfn.XLOOKUP((CONCATENATE(Table35[[#This Row],[Subject Id]],"-T1")),'In the Lab'!A:A,'In the Lab'!G:G)</f>
        <v>#N/A</v>
      </c>
      <c r="P736" s="42" t="e">
        <f>_xlfn.XLOOKUP(Table35[[#This Row],[Subject Id]],'TPD Blood'!A:A,'TPD Blood'!B:B)</f>
        <v>#N/A</v>
      </c>
      <c r="Q736" s="42" t="e">
        <f>_xlfn.XLOOKUP(Table35[[#This Row],[Subject Id]],'TPD Assayed'!A:A,'TPD Assayed'!C:C)</f>
        <v>#N/A</v>
      </c>
      <c r="V736"/>
      <c r="Y736"/>
      <c r="Z736"/>
      <c r="AA736"/>
      <c r="AB736"/>
    </row>
    <row r="737" spans="1:28">
      <c r="A737" t="s">
        <v>910</v>
      </c>
      <c r="B737" t="str">
        <f>MID(Table35[[#This Row],[Subject Id]],13,1)</f>
        <v>N</v>
      </c>
      <c r="C737" t="str">
        <f>_xlfn.XLOOKUP(Table35[[#This Row],[Subject Id]],Table2[Subject Id],Table2[Event date])</f>
        <v>2019-02-21</v>
      </c>
      <c r="D737" s="37" t="str">
        <f>_xlfn.XLOOKUP(Table35[[#This Row],[Subject Id]],'T0 Blood'!A:A,'T0 Blood'!I:I)</f>
        <v>006-1045-0</v>
      </c>
      <c r="E737" s="37" t="str">
        <f>_xlfn.XLOOKUP(Table35[[#This Row],[Subject Id]],'T0 Blood'!A:A,'T0 Blood'!H:H)</f>
        <v>2019-02-21</v>
      </c>
      <c r="F737" s="69" t="str">
        <f>_xlfn.XLOOKUP(Table35[[#This Row],[Subject Id]],T0Assayed!D:D,T0Assayed!F:F)</f>
        <v>CO.SL.21.002</v>
      </c>
      <c r="G737" s="39" t="s">
        <v>22</v>
      </c>
      <c r="H737" s="37">
        <v>0</v>
      </c>
      <c r="I737" s="38" t="e">
        <f>_xlfn.XLOOKUP((CONCATENATE(Table35[[#This Row],[Subject Id]],"-T0")),'In the Lab'!A:A,'In the Lab'!G:G)</f>
        <v>#N/A</v>
      </c>
      <c r="J737" s="49" t="str">
        <f>_xlfn.XLOOKUP(Table35[[#This Row],[Subject Id]],'T1 Blood'!A:A,'T1 Blood'!I:I)</f>
        <v>006-1045-1</v>
      </c>
      <c r="K737" s="49" t="str">
        <f>_xlfn.XLOOKUP(Table35[[#This Row],[Subject Id]],'T1 Blood'!A:A,'T1 Blood'!H:H)</f>
        <v>2019-03-21</v>
      </c>
      <c r="L737" s="49" t="str">
        <f>_xlfn.XLOOKUP(Table35[[#This Row],[Subject Id]],'T1 Assayed'!A:A,'T1 Assayed'!D:D)</f>
        <v>CO.SL.21.002</v>
      </c>
      <c r="M737" s="49" t="e">
        <v>#N/A</v>
      </c>
      <c r="N737" s="49" t="e">
        <v>#N/A</v>
      </c>
      <c r="O737" s="49" t="e">
        <f>_xlfn.XLOOKUP((CONCATENATE(Table35[[#This Row],[Subject Id]],"-T1")),'In the Lab'!A:A,'In the Lab'!G:G)</f>
        <v>#N/A</v>
      </c>
      <c r="P737" s="42" t="e">
        <f>_xlfn.XLOOKUP(Table35[[#This Row],[Subject Id]],'TPD Blood'!A:A,'TPD Blood'!B:B)</f>
        <v>#N/A</v>
      </c>
      <c r="Q737" s="42" t="e">
        <f>_xlfn.XLOOKUP(Table35[[#This Row],[Subject Id]],'TPD Assayed'!A:A,'TPD Assayed'!C:C)</f>
        <v>#N/A</v>
      </c>
      <c r="V737"/>
      <c r="Y737"/>
      <c r="Z737"/>
      <c r="AA737"/>
      <c r="AB737"/>
    </row>
    <row r="738" spans="1:28">
      <c r="A738" t="s">
        <v>911</v>
      </c>
      <c r="B738" t="str">
        <f>MID(Table35[[#This Row],[Subject Id]],13,1)</f>
        <v>N</v>
      </c>
      <c r="C738" t="str">
        <f>_xlfn.XLOOKUP(Table35[[#This Row],[Subject Id]],Table2[Subject Id],Table2[Event date])</f>
        <v>2019-04-22</v>
      </c>
      <c r="D738" s="37" t="str">
        <f>_xlfn.XLOOKUP(Table35[[#This Row],[Subject Id]],'T0 Blood'!A:A,'T0 Blood'!I:I)</f>
        <v>006-1046-0</v>
      </c>
      <c r="E738" s="37" t="str">
        <f>_xlfn.XLOOKUP(Table35[[#This Row],[Subject Id]],'T0 Blood'!A:A,'T0 Blood'!H:H)</f>
        <v>2019-04-22</v>
      </c>
      <c r="F738" s="69" t="str">
        <f>_xlfn.XLOOKUP(Table35[[#This Row],[Subject Id]],T0Assayed!D:D,T0Assayed!F:F)</f>
        <v>CO.SL.21.002</v>
      </c>
      <c r="G738" s="39" t="s">
        <v>22</v>
      </c>
      <c r="H738" s="37">
        <v>0</v>
      </c>
      <c r="I738" s="38" t="e">
        <f>_xlfn.XLOOKUP((CONCATENATE(Table35[[#This Row],[Subject Id]],"-T0")),'In the Lab'!A:A,'In the Lab'!G:G)</f>
        <v>#N/A</v>
      </c>
      <c r="J738" s="49" t="str">
        <f>_xlfn.XLOOKUP(Table35[[#This Row],[Subject Id]],'T1 Blood'!A:A,'T1 Blood'!I:I)</f>
        <v>006-1046-1</v>
      </c>
      <c r="K738" s="49" t="str">
        <f>_xlfn.XLOOKUP(Table35[[#This Row],[Subject Id]],'T1 Blood'!A:A,'T1 Blood'!H:H)</f>
        <v>2019-06-04</v>
      </c>
      <c r="L738" s="49" t="str">
        <f>_xlfn.XLOOKUP(Table35[[#This Row],[Subject Id]],'T1 Assayed'!A:A,'T1 Assayed'!D:D)</f>
        <v>CO.SL.21.002</v>
      </c>
      <c r="M738" s="49" t="e">
        <v>#N/A</v>
      </c>
      <c r="N738" s="49" t="e">
        <v>#N/A</v>
      </c>
      <c r="O738" s="49" t="e">
        <f>_xlfn.XLOOKUP((CONCATENATE(Table35[[#This Row],[Subject Id]],"-T1")),'In the Lab'!A:A,'In the Lab'!G:G)</f>
        <v>#N/A</v>
      </c>
      <c r="P738" s="42" t="e">
        <f>_xlfn.XLOOKUP(Table35[[#This Row],[Subject Id]],'TPD Blood'!A:A,'TPD Blood'!B:B)</f>
        <v>#N/A</v>
      </c>
      <c r="Q738" s="42" t="e">
        <f>_xlfn.XLOOKUP(Table35[[#This Row],[Subject Id]],'TPD Assayed'!A:A,'TPD Assayed'!C:C)</f>
        <v>#N/A</v>
      </c>
      <c r="V738"/>
      <c r="Y738"/>
      <c r="Z738"/>
      <c r="AA738"/>
      <c r="AB738"/>
    </row>
    <row r="739" spans="1:28">
      <c r="A739" t="s">
        <v>912</v>
      </c>
      <c r="B739" t="str">
        <f>MID(Table35[[#This Row],[Subject Id]],13,1)</f>
        <v>N</v>
      </c>
      <c r="C739" t="str">
        <f>_xlfn.XLOOKUP(Table35[[#This Row],[Subject Id]],Table2[Subject Id],Table2[Event date])</f>
        <v>2019-05-06</v>
      </c>
      <c r="D739" s="37" t="str">
        <f>_xlfn.XLOOKUP(Table35[[#This Row],[Subject Id]],'T0 Blood'!A:A,'T0 Blood'!I:I)</f>
        <v>006-1047-0</v>
      </c>
      <c r="E739" s="37" t="str">
        <f>_xlfn.XLOOKUP(Table35[[#This Row],[Subject Id]],'T0 Blood'!A:A,'T0 Blood'!H:H)</f>
        <v>2019-05-06</v>
      </c>
      <c r="F739" s="69" t="str">
        <f>_xlfn.XLOOKUP(Table35[[#This Row],[Subject Id]],T0Assayed!D:D,T0Assayed!F:F)</f>
        <v>CO.SL.21.002</v>
      </c>
      <c r="G739" s="39" t="s">
        <v>22</v>
      </c>
      <c r="H739" s="37">
        <v>0</v>
      </c>
      <c r="I739" s="38" t="e">
        <f>_xlfn.XLOOKUP((CONCATENATE(Table35[[#This Row],[Subject Id]],"-T0")),'In the Lab'!A:A,'In the Lab'!G:G)</f>
        <v>#N/A</v>
      </c>
      <c r="J739" s="49" t="str">
        <f>_xlfn.XLOOKUP(Table35[[#This Row],[Subject Id]],'T1 Blood'!A:A,'T1 Blood'!I:I)</f>
        <v>006-1047-1</v>
      </c>
      <c r="K739" s="49" t="str">
        <f>_xlfn.XLOOKUP(Table35[[#This Row],[Subject Id]],'T1 Blood'!A:A,'T1 Blood'!H:H)</f>
        <v>2019-05-27</v>
      </c>
      <c r="L739" s="49" t="str">
        <f>_xlfn.XLOOKUP(Table35[[#This Row],[Subject Id]],'T1 Assayed'!A:A,'T1 Assayed'!D:D)</f>
        <v>CO.SL.21.002</v>
      </c>
      <c r="M739" s="49" t="e">
        <v>#N/A</v>
      </c>
      <c r="N739" s="49" t="e">
        <v>#N/A</v>
      </c>
      <c r="O739" s="49" t="e">
        <f>_xlfn.XLOOKUP((CONCATENATE(Table35[[#This Row],[Subject Id]],"-T1")),'In the Lab'!A:A,'In the Lab'!G:G)</f>
        <v>#N/A</v>
      </c>
      <c r="P739" s="42" t="e">
        <f>_xlfn.XLOOKUP(Table35[[#This Row],[Subject Id]],'TPD Blood'!A:A,'TPD Blood'!B:B)</f>
        <v>#N/A</v>
      </c>
      <c r="Q739" s="42" t="e">
        <f>_xlfn.XLOOKUP(Table35[[#This Row],[Subject Id]],'TPD Assayed'!A:A,'TPD Assayed'!C:C)</f>
        <v>#N/A</v>
      </c>
      <c r="V739"/>
      <c r="Y739"/>
      <c r="Z739"/>
      <c r="AA739"/>
      <c r="AB739"/>
    </row>
    <row r="740" spans="1:28">
      <c r="A740" t="s">
        <v>913</v>
      </c>
      <c r="B740" t="str">
        <f>MID(Table35[[#This Row],[Subject Id]],13,1)</f>
        <v>N</v>
      </c>
      <c r="C740" t="str">
        <f>_xlfn.XLOOKUP(Table35[[#This Row],[Subject Id]],Table2[Subject Id],Table2[Event date])</f>
        <v>2019-07-14</v>
      </c>
      <c r="D740" s="37" t="str">
        <f>_xlfn.XLOOKUP(Table35[[#This Row],[Subject Id]],'T0 Blood'!A:A,'T0 Blood'!I:I)</f>
        <v>006-1048-0</v>
      </c>
      <c r="E740" s="37" t="str">
        <f>_xlfn.XLOOKUP(Table35[[#This Row],[Subject Id]],'T0 Blood'!A:A,'T0 Blood'!H:H)</f>
        <v>2019-07-14</v>
      </c>
      <c r="F740" s="69" t="str">
        <f>_xlfn.XLOOKUP(Table35[[#This Row],[Subject Id]],T0Assayed!D:D,T0Assayed!F:F)</f>
        <v>CO.SL.21.002</v>
      </c>
      <c r="G740" s="39" t="s">
        <v>22</v>
      </c>
      <c r="H740" s="37">
        <v>0</v>
      </c>
      <c r="I740" s="38" t="e">
        <f>_xlfn.XLOOKUP((CONCATENATE(Table35[[#This Row],[Subject Id]],"-T0")),'In the Lab'!A:A,'In the Lab'!G:G)</f>
        <v>#N/A</v>
      </c>
      <c r="J740" s="49" t="str">
        <f>_xlfn.XLOOKUP(Table35[[#This Row],[Subject Id]],'T1 Blood'!A:A,'T1 Blood'!I:I)</f>
        <v>006-1048-1</v>
      </c>
      <c r="K740" s="49" t="str">
        <f>_xlfn.XLOOKUP(Table35[[#This Row],[Subject Id]],'T1 Blood'!A:A,'T1 Blood'!H:H)</f>
        <v>2019-08-18</v>
      </c>
      <c r="L740" s="49" t="str">
        <f>_xlfn.XLOOKUP(Table35[[#This Row],[Subject Id]],'T1 Assayed'!A:A,'T1 Assayed'!D:D)</f>
        <v>CO.SL.21.002</v>
      </c>
      <c r="M740" s="49" t="e">
        <v>#N/A</v>
      </c>
      <c r="N740" s="49" t="e">
        <v>#N/A</v>
      </c>
      <c r="O740" s="49" t="e">
        <f>_xlfn.XLOOKUP((CONCATENATE(Table35[[#This Row],[Subject Id]],"-T1")),'In the Lab'!A:A,'In the Lab'!G:G)</f>
        <v>#N/A</v>
      </c>
      <c r="P740" s="42" t="e">
        <f>_xlfn.XLOOKUP(Table35[[#This Row],[Subject Id]],'TPD Blood'!A:A,'TPD Blood'!B:B)</f>
        <v>#N/A</v>
      </c>
      <c r="Q740" s="42" t="e">
        <f>_xlfn.XLOOKUP(Table35[[#This Row],[Subject Id]],'TPD Assayed'!A:A,'TPD Assayed'!C:C)</f>
        <v>#N/A</v>
      </c>
      <c r="V740"/>
      <c r="Y740"/>
      <c r="Z740"/>
      <c r="AA740"/>
      <c r="AB740"/>
    </row>
    <row r="741" spans="1:28">
      <c r="A741" t="s">
        <v>914</v>
      </c>
      <c r="B741" t="str">
        <f>MID(Table35[[#This Row],[Subject Id]],13,1)</f>
        <v>N</v>
      </c>
      <c r="C741" t="str">
        <f>_xlfn.XLOOKUP(Table35[[#This Row],[Subject Id]],Table2[Subject Id],Table2[Event date])</f>
        <v>2022-09-09</v>
      </c>
      <c r="D741" s="37" t="str">
        <f>_xlfn.XLOOKUP(Table35[[#This Row],[Subject Id]],'T0 Blood'!A:A,'T0 Blood'!I:I)</f>
        <v>024-7411-0</v>
      </c>
      <c r="E741" s="37" t="str">
        <f>_xlfn.XLOOKUP(Table35[[#This Row],[Subject Id]],'T0 Blood'!A:A,'T0 Blood'!H:H)</f>
        <v>2022-10-04</v>
      </c>
      <c r="F741" s="69" t="e">
        <f>_xlfn.XLOOKUP(Table35[[#This Row],[Subject Id]],T0Assayed!D:D,T0Assayed!F:F)</f>
        <v>#N/A</v>
      </c>
      <c r="G741" s="39" t="s">
        <v>41</v>
      </c>
      <c r="H741" s="37" t="s">
        <v>915</v>
      </c>
      <c r="I741" s="38" t="str">
        <f>_xlfn.XLOOKUP((CONCATENATE(Table35[[#This Row],[Subject Id]],"-T0")),'In the Lab'!A:A,'In the Lab'!G:G)</f>
        <v>yes</v>
      </c>
      <c r="J741" s="49" t="str">
        <f>_xlfn.XLOOKUP(Table35[[#This Row],[Subject Id]],'T1 Blood'!A:A,'T1 Blood'!I:I)</f>
        <v>024-7411-1</v>
      </c>
      <c r="K741" s="49" t="str">
        <f>_xlfn.XLOOKUP(Table35[[#This Row],[Subject Id]],'T1 Blood'!A:A,'T1 Blood'!H:H)</f>
        <v>2022-10-25</v>
      </c>
      <c r="L741" s="49" t="e">
        <f>_xlfn.XLOOKUP(Table35[[#This Row],[Subject Id]],'T1 Assayed'!A:A,'T1 Assayed'!D:D)</f>
        <v>#N/A</v>
      </c>
      <c r="M741" s="49" t="s">
        <v>38</v>
      </c>
      <c r="N741" s="49" t="s">
        <v>613</v>
      </c>
      <c r="O741" s="49" t="e">
        <f>_xlfn.XLOOKUP((CONCATENATE(Table35[[#This Row],[Subject Id]],"-T1")),'In the Lab'!A:A,'In the Lab'!G:G)</f>
        <v>#N/A</v>
      </c>
      <c r="P741" s="42" t="e">
        <f>_xlfn.XLOOKUP(Table35[[#This Row],[Subject Id]],'TPD Blood'!A:A,'TPD Blood'!B:B)</f>
        <v>#N/A</v>
      </c>
      <c r="Q741" s="42" t="e">
        <f>_xlfn.XLOOKUP(Table35[[#This Row],[Subject Id]],'TPD Assayed'!A:A,'TPD Assayed'!C:C)</f>
        <v>#N/A</v>
      </c>
      <c r="V741"/>
      <c r="Y741"/>
      <c r="Z741"/>
      <c r="AA741"/>
      <c r="AB741"/>
    </row>
    <row r="742" spans="1:28">
      <c r="A742" t="s">
        <v>916</v>
      </c>
      <c r="B742" t="str">
        <f>MID(Table35[[#This Row],[Subject Id]],13,1)</f>
        <v>N</v>
      </c>
      <c r="C742" t="str">
        <f>_xlfn.XLOOKUP(Table35[[#This Row],[Subject Id]],Table2[Subject Id],Table2[Event date])</f>
        <v>2022-10-31</v>
      </c>
      <c r="D742" s="37" t="str">
        <f>_xlfn.XLOOKUP(Table35[[#This Row],[Subject Id]],'T0 Blood'!A:A,'T0 Blood'!I:I)</f>
        <v>024-7412-0</v>
      </c>
      <c r="E742" s="37" t="str">
        <f>_xlfn.XLOOKUP(Table35[[#This Row],[Subject Id]],'T0 Blood'!A:A,'T0 Blood'!H:H)</f>
        <v>2022-10-31</v>
      </c>
      <c r="F742" s="69" t="e">
        <f>_xlfn.XLOOKUP(Table35[[#This Row],[Subject Id]],T0Assayed!D:D,T0Assayed!F:F)</f>
        <v>#N/A</v>
      </c>
      <c r="G742" s="39" t="s">
        <v>38</v>
      </c>
      <c r="H742" s="37" t="s">
        <v>492</v>
      </c>
      <c r="I742" s="38" t="str">
        <f>_xlfn.XLOOKUP((CONCATENATE(Table35[[#This Row],[Subject Id]],"-T0")),'In the Lab'!A:A,'In the Lab'!G:G)</f>
        <v>yes</v>
      </c>
      <c r="J742" s="49" t="str">
        <f>_xlfn.XLOOKUP(Table35[[#This Row],[Subject Id]],'T1 Blood'!A:A,'T1 Blood'!I:I)</f>
        <v>024-7412-1</v>
      </c>
      <c r="K742" s="49" t="str">
        <f>_xlfn.XLOOKUP(Table35[[#This Row],[Subject Id]],'T1 Blood'!A:A,'T1 Blood'!H:H)</f>
        <v>2022-11-21</v>
      </c>
      <c r="L742" s="49" t="e">
        <f>_xlfn.XLOOKUP(Table35[[#This Row],[Subject Id]],'T1 Assayed'!A:A,'T1 Assayed'!D:D)</f>
        <v>#N/A</v>
      </c>
      <c r="M742" s="49" t="s">
        <v>38</v>
      </c>
      <c r="N742" s="49" t="s">
        <v>917</v>
      </c>
      <c r="O742" s="49" t="e">
        <f>_xlfn.XLOOKUP((CONCATENATE(Table35[[#This Row],[Subject Id]],"-T1")),'In the Lab'!A:A,'In the Lab'!G:G)</f>
        <v>#N/A</v>
      </c>
      <c r="P742" s="42" t="e">
        <f>_xlfn.XLOOKUP(Table35[[#This Row],[Subject Id]],'TPD Blood'!A:A,'TPD Blood'!B:B)</f>
        <v>#N/A</v>
      </c>
      <c r="Q742" s="42" t="e">
        <f>_xlfn.XLOOKUP(Table35[[#This Row],[Subject Id]],'TPD Assayed'!A:A,'TPD Assayed'!C:C)</f>
        <v>#N/A</v>
      </c>
      <c r="V742"/>
      <c r="Y742"/>
      <c r="Z742"/>
      <c r="AA742"/>
      <c r="AB742"/>
    </row>
    <row r="743" spans="1:28">
      <c r="A743" t="s">
        <v>918</v>
      </c>
      <c r="B743" t="str">
        <f>MID(Table35[[#This Row],[Subject Id]],13,1)</f>
        <v>N</v>
      </c>
      <c r="C743" t="str">
        <f>_xlfn.XLOOKUP(Table35[[#This Row],[Subject Id]],Table2[Subject Id],Table2[Event date])</f>
        <v>2022-12-02</v>
      </c>
      <c r="D743" s="37" t="str">
        <f>_xlfn.XLOOKUP(Table35[[#This Row],[Subject Id]],'T0 Blood'!A:A,'T0 Blood'!I:I)</f>
        <v>024-7413-0</v>
      </c>
      <c r="E743" s="37" t="str">
        <f>_xlfn.XLOOKUP(Table35[[#This Row],[Subject Id]],'T0 Blood'!A:A,'T0 Blood'!H:H)</f>
        <v>2022-12-02</v>
      </c>
      <c r="F743" s="69" t="e">
        <f>_xlfn.XLOOKUP(Table35[[#This Row],[Subject Id]],T0Assayed!D:D,T0Assayed!F:F)</f>
        <v>#N/A</v>
      </c>
      <c r="G743" s="39" t="s">
        <v>38</v>
      </c>
      <c r="H743" s="37" t="s">
        <v>919</v>
      </c>
      <c r="I743" s="38" t="str">
        <f>_xlfn.XLOOKUP((CONCATENATE(Table35[[#This Row],[Subject Id]],"-T0")),'In the Lab'!A:A,'In the Lab'!G:G)</f>
        <v>yes</v>
      </c>
      <c r="J743" s="49" t="e">
        <f>_xlfn.XLOOKUP(Table35[[#This Row],[Subject Id]],'T1 Blood'!A:A,'T1 Blood'!I:I)</f>
        <v>#N/A</v>
      </c>
      <c r="K743" s="49" t="e">
        <f>_xlfn.XLOOKUP(Table35[[#This Row],[Subject Id]],'T1 Blood'!A:A,'T1 Blood'!H:H)</f>
        <v>#N/A</v>
      </c>
      <c r="L743" s="49" t="e">
        <f>_xlfn.XLOOKUP(Table35[[#This Row],[Subject Id]],'T1 Assayed'!A:A,'T1 Assayed'!D:D)</f>
        <v>#N/A</v>
      </c>
      <c r="M743" s="49" t="e">
        <v>#N/A</v>
      </c>
      <c r="N743" s="49" t="e">
        <v>#N/A</v>
      </c>
      <c r="O743" s="49" t="e">
        <f>_xlfn.XLOOKUP((CONCATENATE(Table35[[#This Row],[Subject Id]],"-T1")),'In the Lab'!A:A,'In the Lab'!G:G)</f>
        <v>#N/A</v>
      </c>
      <c r="P743" s="42" t="e">
        <f>_xlfn.XLOOKUP(Table35[[#This Row],[Subject Id]],'TPD Blood'!A:A,'TPD Blood'!B:B)</f>
        <v>#N/A</v>
      </c>
      <c r="Q743" s="42" t="e">
        <f>_xlfn.XLOOKUP(Table35[[#This Row],[Subject Id]],'TPD Assayed'!A:A,'TPD Assayed'!C:C)</f>
        <v>#N/A</v>
      </c>
      <c r="V743"/>
      <c r="Y743"/>
      <c r="Z743"/>
      <c r="AA743"/>
      <c r="AB743"/>
    </row>
    <row r="744" spans="1:28">
      <c r="A744" t="s">
        <v>920</v>
      </c>
      <c r="B744" t="str">
        <f>MID(Table35[[#This Row],[Subject Id]],13,1)</f>
        <v>N</v>
      </c>
      <c r="C744" t="str">
        <f>_xlfn.XLOOKUP(Table35[[#This Row],[Subject Id]],Table2[Subject Id],Table2[Event date])</f>
        <v>2022-11-04</v>
      </c>
      <c r="D744" s="37" t="str">
        <f>_xlfn.XLOOKUP(Table35[[#This Row],[Subject Id]],'T0 Blood'!A:A,'T0 Blood'!I:I)</f>
        <v>024-7414-0</v>
      </c>
      <c r="E744" s="37" t="str">
        <f>_xlfn.XLOOKUP(Table35[[#This Row],[Subject Id]],'T0 Blood'!A:A,'T0 Blood'!H:H)</f>
        <v>2022-12-23</v>
      </c>
      <c r="F744" s="69" t="e">
        <f>_xlfn.XLOOKUP(Table35[[#This Row],[Subject Id]],T0Assayed!D:D,T0Assayed!F:F)</f>
        <v>#N/A</v>
      </c>
      <c r="G744" s="39" t="s">
        <v>38</v>
      </c>
      <c r="H744" s="37" t="s">
        <v>921</v>
      </c>
      <c r="I744" s="38" t="str">
        <f>_xlfn.XLOOKUP((CONCATENATE(Table35[[#This Row],[Subject Id]],"-T0")),'In the Lab'!A:A,'In the Lab'!G:G)</f>
        <v>yes</v>
      </c>
      <c r="J744" s="49" t="e">
        <f>_xlfn.XLOOKUP(Table35[[#This Row],[Subject Id]],'T1 Blood'!A:A,'T1 Blood'!I:I)</f>
        <v>#N/A</v>
      </c>
      <c r="K744" s="49" t="e">
        <f>_xlfn.XLOOKUP(Table35[[#This Row],[Subject Id]],'T1 Blood'!A:A,'T1 Blood'!H:H)</f>
        <v>#N/A</v>
      </c>
      <c r="L744" s="49" t="e">
        <f>_xlfn.XLOOKUP(Table35[[#This Row],[Subject Id]],'T1 Assayed'!A:A,'T1 Assayed'!D:D)</f>
        <v>#N/A</v>
      </c>
      <c r="M744" s="49" t="e">
        <v>#N/A</v>
      </c>
      <c r="N744" s="49" t="e">
        <v>#N/A</v>
      </c>
      <c r="O744" s="49" t="e">
        <f>_xlfn.XLOOKUP((CONCATENATE(Table35[[#This Row],[Subject Id]],"-T1")),'In the Lab'!A:A,'In the Lab'!G:G)</f>
        <v>#N/A</v>
      </c>
      <c r="P744" s="42" t="e">
        <f>_xlfn.XLOOKUP(Table35[[#This Row],[Subject Id]],'TPD Blood'!A:A,'TPD Blood'!B:B)</f>
        <v>#N/A</v>
      </c>
      <c r="Q744" s="42" t="e">
        <f>_xlfn.XLOOKUP(Table35[[#This Row],[Subject Id]],'TPD Assayed'!A:A,'TPD Assayed'!C:C)</f>
        <v>#N/A</v>
      </c>
      <c r="V744"/>
      <c r="Y744"/>
      <c r="Z744"/>
      <c r="AA744"/>
      <c r="AB744"/>
    </row>
    <row r="745" spans="1:28">
      <c r="A745" t="s">
        <v>922</v>
      </c>
      <c r="B745" t="str">
        <f>MID(Table35[[#This Row],[Subject Id]],13,1)</f>
        <v>N</v>
      </c>
      <c r="C745" t="str">
        <f>_xlfn.XLOOKUP(Table35[[#This Row],[Subject Id]],Table2[Subject Id],Table2[Event date])</f>
        <v>2019-07-31</v>
      </c>
      <c r="D745" s="37" t="str">
        <f>_xlfn.XLOOKUP(Table35[[#This Row],[Subject Id]],'T0 Blood'!A:A,'T0 Blood'!I:I)</f>
        <v>006-1050-0</v>
      </c>
      <c r="E745" s="37" t="str">
        <f>_xlfn.XLOOKUP(Table35[[#This Row],[Subject Id]],'T0 Blood'!A:A,'T0 Blood'!H:H)</f>
        <v>2019-07-31</v>
      </c>
      <c r="F745" s="69" t="str">
        <f>_xlfn.XLOOKUP(Table35[[#This Row],[Subject Id]],T0Assayed!D:D,T0Assayed!F:F)</f>
        <v>CO.SL.21.002</v>
      </c>
      <c r="G745" s="39" t="s">
        <v>22</v>
      </c>
      <c r="H745" s="37">
        <v>0</v>
      </c>
      <c r="I745" s="38" t="e">
        <f>_xlfn.XLOOKUP((CONCATENATE(Table35[[#This Row],[Subject Id]],"-T0")),'In the Lab'!A:A,'In the Lab'!G:G)</f>
        <v>#N/A</v>
      </c>
      <c r="J745" s="49" t="str">
        <f>_xlfn.XLOOKUP(Table35[[#This Row],[Subject Id]],'T1 Blood'!A:A,'T1 Blood'!I:I)</f>
        <v>006-1050-1</v>
      </c>
      <c r="K745" s="49" t="str">
        <f>_xlfn.XLOOKUP(Table35[[#This Row],[Subject Id]],'T1 Blood'!A:A,'T1 Blood'!H:H)</f>
        <v>2019-09-01</v>
      </c>
      <c r="L745" s="49" t="str">
        <f>_xlfn.XLOOKUP(Table35[[#This Row],[Subject Id]],'T1 Assayed'!A:A,'T1 Assayed'!D:D)</f>
        <v>CO.SL.21.002</v>
      </c>
      <c r="M745" s="49" t="e">
        <v>#N/A</v>
      </c>
      <c r="N745" s="49" t="e">
        <v>#N/A</v>
      </c>
      <c r="O745" s="49" t="e">
        <f>_xlfn.XLOOKUP((CONCATENATE(Table35[[#This Row],[Subject Id]],"-T1")),'In the Lab'!A:A,'In the Lab'!G:G)</f>
        <v>#N/A</v>
      </c>
      <c r="P745" s="42" t="e">
        <f>_xlfn.XLOOKUP(Table35[[#This Row],[Subject Id]],'TPD Blood'!A:A,'TPD Blood'!B:B)</f>
        <v>#N/A</v>
      </c>
      <c r="Q745" s="42" t="e">
        <f>_xlfn.XLOOKUP(Table35[[#This Row],[Subject Id]],'TPD Assayed'!A:A,'TPD Assayed'!C:C)</f>
        <v>#N/A</v>
      </c>
      <c r="V745"/>
      <c r="Y745"/>
      <c r="Z745"/>
      <c r="AA745"/>
      <c r="AB745"/>
    </row>
    <row r="746" spans="1:28">
      <c r="A746" t="s">
        <v>923</v>
      </c>
      <c r="B746" t="str">
        <f>MID(Table35[[#This Row],[Subject Id]],13,1)</f>
        <v>N</v>
      </c>
      <c r="C746" t="str">
        <f>_xlfn.XLOOKUP(Table35[[#This Row],[Subject Id]],Table2[Subject Id],Table2[Event date])</f>
        <v>2018-12-25</v>
      </c>
      <c r="D746" s="37" t="str">
        <f>_xlfn.XLOOKUP(Table35[[#This Row],[Subject Id]],'T0 Blood'!A:A,'T0 Blood'!I:I)</f>
        <v>006-1051-0</v>
      </c>
      <c r="E746" s="37" t="str">
        <f>_xlfn.XLOOKUP(Table35[[#This Row],[Subject Id]],'T0 Blood'!A:A,'T0 Blood'!H:H)</f>
        <v>2018-12-25</v>
      </c>
      <c r="F746" s="69" t="str">
        <f>_xlfn.XLOOKUP(Table35[[#This Row],[Subject Id]],T0Assayed!D:D,T0Assayed!F:F)</f>
        <v>CO.SL.21.002</v>
      </c>
      <c r="G746" s="39" t="s">
        <v>22</v>
      </c>
      <c r="H746" s="37">
        <v>0</v>
      </c>
      <c r="I746" s="38" t="e">
        <f>_xlfn.XLOOKUP((CONCATENATE(Table35[[#This Row],[Subject Id]],"-T0")),'In the Lab'!A:A,'In the Lab'!G:G)</f>
        <v>#N/A</v>
      </c>
      <c r="J746" s="49" t="str">
        <f>_xlfn.XLOOKUP(Table35[[#This Row],[Subject Id]],'T1 Blood'!A:A,'T1 Blood'!I:I)</f>
        <v>006-1051-1</v>
      </c>
      <c r="K746" s="49" t="str">
        <f>_xlfn.XLOOKUP(Table35[[#This Row],[Subject Id]],'T1 Blood'!A:A,'T1 Blood'!H:H)</f>
        <v>2019-01-20</v>
      </c>
      <c r="L746" s="49" t="str">
        <f>_xlfn.XLOOKUP(Table35[[#This Row],[Subject Id]],'T1 Assayed'!A:A,'T1 Assayed'!D:D)</f>
        <v>CO.SL.21.002</v>
      </c>
      <c r="M746" s="49" t="e">
        <v>#N/A</v>
      </c>
      <c r="N746" s="49" t="e">
        <v>#N/A</v>
      </c>
      <c r="O746" s="49" t="e">
        <f>_xlfn.XLOOKUP((CONCATENATE(Table35[[#This Row],[Subject Id]],"-T1")),'In the Lab'!A:A,'In the Lab'!G:G)</f>
        <v>#N/A</v>
      </c>
      <c r="P746" s="42" t="e">
        <f>_xlfn.XLOOKUP(Table35[[#This Row],[Subject Id]],'TPD Blood'!A:A,'TPD Blood'!B:B)</f>
        <v>#N/A</v>
      </c>
      <c r="Q746" s="42" t="e">
        <f>_xlfn.XLOOKUP(Table35[[#This Row],[Subject Id]],'TPD Assayed'!A:A,'TPD Assayed'!C:C)</f>
        <v>#N/A</v>
      </c>
      <c r="V746"/>
      <c r="Y746"/>
      <c r="Z746"/>
      <c r="AA746"/>
      <c r="AB746"/>
    </row>
    <row r="747" spans="1:28">
      <c r="A747" t="s">
        <v>924</v>
      </c>
      <c r="B747" t="str">
        <f>MID(Table35[[#This Row],[Subject Id]],13,1)</f>
        <v>N</v>
      </c>
      <c r="C747" t="str">
        <f>_xlfn.XLOOKUP(Table35[[#This Row],[Subject Id]],Table2[Subject Id],Table2[Event date])</f>
        <v>2019-01-10</v>
      </c>
      <c r="D747" s="37" t="str">
        <f>_xlfn.XLOOKUP(Table35[[#This Row],[Subject Id]],'T0 Blood'!A:A,'T0 Blood'!I:I)</f>
        <v>006-1052-0</v>
      </c>
      <c r="E747" s="37" t="str">
        <f>_xlfn.XLOOKUP(Table35[[#This Row],[Subject Id]],'T0 Blood'!A:A,'T0 Blood'!H:H)</f>
        <v>2019-01-10</v>
      </c>
      <c r="F747" s="69" t="str">
        <f>_xlfn.XLOOKUP(Table35[[#This Row],[Subject Id]],T0Assayed!D:D,T0Assayed!F:F)</f>
        <v>CO.SL.21.002</v>
      </c>
      <c r="G747" s="39" t="s">
        <v>22</v>
      </c>
      <c r="H747" s="37">
        <v>0</v>
      </c>
      <c r="I747" s="38" t="e">
        <f>_xlfn.XLOOKUP((CONCATENATE(Table35[[#This Row],[Subject Id]],"-T0")),'In the Lab'!A:A,'In the Lab'!G:G)</f>
        <v>#N/A</v>
      </c>
      <c r="J747" s="49" t="str">
        <f>_xlfn.XLOOKUP(Table35[[#This Row],[Subject Id]],'T1 Blood'!A:A,'T1 Blood'!I:I)</f>
        <v>006-1052-1</v>
      </c>
      <c r="K747" s="49" t="str">
        <f>_xlfn.XLOOKUP(Table35[[#This Row],[Subject Id]],'T1 Blood'!A:A,'T1 Blood'!H:H)</f>
        <v>2019-01-30</v>
      </c>
      <c r="L747" s="49" t="str">
        <f>_xlfn.XLOOKUP(Table35[[#This Row],[Subject Id]],'T1 Assayed'!A:A,'T1 Assayed'!D:D)</f>
        <v>CO.SL.21.002</v>
      </c>
      <c r="M747" s="49" t="e">
        <v>#N/A</v>
      </c>
      <c r="N747" s="49" t="e">
        <v>#N/A</v>
      </c>
      <c r="O747" s="49" t="e">
        <f>_xlfn.XLOOKUP((CONCATENATE(Table35[[#This Row],[Subject Id]],"-T1")),'In the Lab'!A:A,'In the Lab'!G:G)</f>
        <v>#N/A</v>
      </c>
      <c r="P747" s="42" t="e">
        <f>_xlfn.XLOOKUP(Table35[[#This Row],[Subject Id]],'TPD Blood'!A:A,'TPD Blood'!B:B)</f>
        <v>#N/A</v>
      </c>
      <c r="Q747" s="42" t="e">
        <f>_xlfn.XLOOKUP(Table35[[#This Row],[Subject Id]],'TPD Assayed'!A:A,'TPD Assayed'!C:C)</f>
        <v>#N/A</v>
      </c>
      <c r="V747"/>
      <c r="Y747"/>
      <c r="Z747"/>
      <c r="AA747"/>
      <c r="AB747"/>
    </row>
    <row r="748" spans="1:28">
      <c r="A748" t="s">
        <v>925</v>
      </c>
      <c r="B748" t="str">
        <f>MID(Table35[[#This Row],[Subject Id]],13,1)</f>
        <v>N</v>
      </c>
      <c r="C748" t="str">
        <f>_xlfn.XLOOKUP(Table35[[#This Row],[Subject Id]],Table2[Subject Id],Table2[Event date])</f>
        <v>2019-03-24</v>
      </c>
      <c r="D748" s="37" t="str">
        <f>_xlfn.XLOOKUP(Table35[[#This Row],[Subject Id]],'T0 Blood'!A:A,'T0 Blood'!I:I)</f>
        <v>006-1053-0</v>
      </c>
      <c r="E748" s="37" t="str">
        <f>_xlfn.XLOOKUP(Table35[[#This Row],[Subject Id]],'T0 Blood'!A:A,'T0 Blood'!H:H)</f>
        <v>2019-03-24</v>
      </c>
      <c r="F748" s="69" t="str">
        <f>_xlfn.XLOOKUP(Table35[[#This Row],[Subject Id]],T0Assayed!D:D,T0Assayed!F:F)</f>
        <v>CO.SL.21.002</v>
      </c>
      <c r="G748" s="39" t="s">
        <v>22</v>
      </c>
      <c r="H748" s="37">
        <v>0</v>
      </c>
      <c r="I748" s="38" t="e">
        <f>_xlfn.XLOOKUP((CONCATENATE(Table35[[#This Row],[Subject Id]],"-T0")),'In the Lab'!A:A,'In the Lab'!G:G)</f>
        <v>#N/A</v>
      </c>
      <c r="J748" s="49" t="str">
        <f>_xlfn.XLOOKUP(Table35[[#This Row],[Subject Id]],'T1 Blood'!A:A,'T1 Blood'!I:I)</f>
        <v>006-1053-1</v>
      </c>
      <c r="K748" s="49" t="str">
        <f>_xlfn.XLOOKUP(Table35[[#This Row],[Subject Id]],'T1 Blood'!A:A,'T1 Blood'!H:H)</f>
        <v>2019-04-15</v>
      </c>
      <c r="L748" s="49" t="str">
        <f>_xlfn.XLOOKUP(Table35[[#This Row],[Subject Id]],'T1 Assayed'!A:A,'T1 Assayed'!D:D)</f>
        <v>CO.SL.21.002</v>
      </c>
      <c r="M748" s="49" t="e">
        <v>#N/A</v>
      </c>
      <c r="N748" s="49" t="e">
        <v>#N/A</v>
      </c>
      <c r="O748" s="49" t="e">
        <f>_xlfn.XLOOKUP((CONCATENATE(Table35[[#This Row],[Subject Id]],"-T1")),'In the Lab'!A:A,'In the Lab'!G:G)</f>
        <v>#N/A</v>
      </c>
      <c r="P748" s="42" t="e">
        <f>_xlfn.XLOOKUP(Table35[[#This Row],[Subject Id]],'TPD Blood'!A:A,'TPD Blood'!B:B)</f>
        <v>#N/A</v>
      </c>
      <c r="Q748" s="42" t="e">
        <f>_xlfn.XLOOKUP(Table35[[#This Row],[Subject Id]],'TPD Assayed'!A:A,'TPD Assayed'!C:C)</f>
        <v>#N/A</v>
      </c>
      <c r="V748"/>
      <c r="Y748"/>
      <c r="Z748"/>
      <c r="AA748"/>
      <c r="AB748"/>
    </row>
    <row r="749" spans="1:28">
      <c r="A749" t="s">
        <v>926</v>
      </c>
      <c r="B749" t="str">
        <f>MID(Table35[[#This Row],[Subject Id]],13,1)</f>
        <v>N</v>
      </c>
      <c r="C749" t="str">
        <f>_xlfn.XLOOKUP(Table35[[#This Row],[Subject Id]],Table2[Subject Id],Table2[Event date])</f>
        <v>2018-10-29</v>
      </c>
      <c r="D749" s="37" t="str">
        <f>_xlfn.XLOOKUP(Table35[[#This Row],[Subject Id]],'T0 Blood'!A:A,'T0 Blood'!I:I)</f>
        <v>006-1054-0</v>
      </c>
      <c r="E749" s="37" t="str">
        <f>_xlfn.XLOOKUP(Table35[[#This Row],[Subject Id]],'T0 Blood'!A:A,'T0 Blood'!H:H)</f>
        <v>2018-10-29</v>
      </c>
      <c r="F749" s="69" t="str">
        <f>_xlfn.XLOOKUP(Table35[[#This Row],[Subject Id]],T0Assayed!D:D,T0Assayed!F:F)</f>
        <v>CO.SL.21.002</v>
      </c>
      <c r="G749" s="39" t="s">
        <v>22</v>
      </c>
      <c r="H749" s="37">
        <v>0</v>
      </c>
      <c r="I749" s="38" t="e">
        <f>_xlfn.XLOOKUP((CONCATENATE(Table35[[#This Row],[Subject Id]],"-T0")),'In the Lab'!A:A,'In the Lab'!G:G)</f>
        <v>#N/A</v>
      </c>
      <c r="J749" s="49" t="str">
        <f>_xlfn.XLOOKUP(Table35[[#This Row],[Subject Id]],'T1 Blood'!A:A,'T1 Blood'!I:I)</f>
        <v>006-1054-1</v>
      </c>
      <c r="K749" s="49" t="str">
        <f>_xlfn.XLOOKUP(Table35[[#This Row],[Subject Id]],'T1 Blood'!A:A,'T1 Blood'!H:H)</f>
        <v>2018-12-13</v>
      </c>
      <c r="L749" s="49" t="str">
        <f>_xlfn.XLOOKUP(Table35[[#This Row],[Subject Id]],'T1 Assayed'!A:A,'T1 Assayed'!D:D)</f>
        <v>CO.SL.21.002</v>
      </c>
      <c r="M749" s="49" t="e">
        <v>#N/A</v>
      </c>
      <c r="N749" s="49" t="e">
        <v>#N/A</v>
      </c>
      <c r="O749" s="49" t="e">
        <f>_xlfn.XLOOKUP((CONCATENATE(Table35[[#This Row],[Subject Id]],"-T1")),'In the Lab'!A:A,'In the Lab'!G:G)</f>
        <v>#N/A</v>
      </c>
      <c r="P749" s="42" t="e">
        <f>_xlfn.XLOOKUP(Table35[[#This Row],[Subject Id]],'TPD Blood'!A:A,'TPD Blood'!B:B)</f>
        <v>#N/A</v>
      </c>
      <c r="Q749" s="42" t="e">
        <f>_xlfn.XLOOKUP(Table35[[#This Row],[Subject Id]],'TPD Assayed'!A:A,'TPD Assayed'!C:C)</f>
        <v>#N/A</v>
      </c>
      <c r="V749"/>
      <c r="Y749"/>
      <c r="Z749"/>
      <c r="AA749"/>
      <c r="AB749"/>
    </row>
    <row r="750" spans="1:28">
      <c r="A750" t="s">
        <v>927</v>
      </c>
      <c r="B750" t="str">
        <f>MID(Table35[[#This Row],[Subject Id]],13,1)</f>
        <v>N</v>
      </c>
      <c r="C750" t="str">
        <f>_xlfn.XLOOKUP(Table35[[#This Row],[Subject Id]],Table2[Subject Id],Table2[Event date])</f>
        <v>2019-03-27</v>
      </c>
      <c r="D750" s="37" t="str">
        <f>_xlfn.XLOOKUP(Table35[[#This Row],[Subject Id]],'T0 Blood'!A:A,'T0 Blood'!I:I)</f>
        <v>006-1055-0</v>
      </c>
      <c r="E750" s="37" t="str">
        <f>_xlfn.XLOOKUP(Table35[[#This Row],[Subject Id]],'T0 Blood'!A:A,'T0 Blood'!H:H)</f>
        <v>2019-03-27</v>
      </c>
      <c r="F750" s="69" t="str">
        <f>_xlfn.XLOOKUP(Table35[[#This Row],[Subject Id]],T0Assayed!D:D,T0Assayed!F:F)</f>
        <v>CO.SL.21.002</v>
      </c>
      <c r="G750" s="39" t="s">
        <v>22</v>
      </c>
      <c r="H750" s="37">
        <v>0</v>
      </c>
      <c r="I750" s="38" t="e">
        <f>_xlfn.XLOOKUP((CONCATENATE(Table35[[#This Row],[Subject Id]],"-T0")),'In the Lab'!A:A,'In the Lab'!G:G)</f>
        <v>#N/A</v>
      </c>
      <c r="J750" s="49" t="str">
        <f>_xlfn.XLOOKUP(Table35[[#This Row],[Subject Id]],'T1 Blood'!A:A,'T1 Blood'!I:I)</f>
        <v>006-1055-1</v>
      </c>
      <c r="K750" s="49" t="str">
        <f>_xlfn.XLOOKUP(Table35[[#This Row],[Subject Id]],'T1 Blood'!A:A,'T1 Blood'!H:H)</f>
        <v>2019-04-16</v>
      </c>
      <c r="L750" s="49" t="str">
        <f>_xlfn.XLOOKUP(Table35[[#This Row],[Subject Id]],'T1 Assayed'!A:A,'T1 Assayed'!D:D)</f>
        <v>CO.SL.21.002</v>
      </c>
      <c r="M750" s="49" t="e">
        <v>#N/A</v>
      </c>
      <c r="N750" s="49" t="e">
        <v>#N/A</v>
      </c>
      <c r="O750" s="49" t="e">
        <f>_xlfn.XLOOKUP((CONCATENATE(Table35[[#This Row],[Subject Id]],"-T1")),'In the Lab'!A:A,'In the Lab'!G:G)</f>
        <v>#N/A</v>
      </c>
      <c r="P750" s="42" t="e">
        <f>_xlfn.XLOOKUP(Table35[[#This Row],[Subject Id]],'TPD Blood'!A:A,'TPD Blood'!B:B)</f>
        <v>#N/A</v>
      </c>
      <c r="Q750" s="42" t="e">
        <f>_xlfn.XLOOKUP(Table35[[#This Row],[Subject Id]],'TPD Assayed'!A:A,'TPD Assayed'!C:C)</f>
        <v>#N/A</v>
      </c>
      <c r="V750"/>
      <c r="Y750"/>
      <c r="Z750"/>
      <c r="AA750"/>
      <c r="AB750"/>
    </row>
    <row r="751" spans="1:28">
      <c r="A751" t="s">
        <v>928</v>
      </c>
      <c r="B751" t="str">
        <f>MID(Table35[[#This Row],[Subject Id]],13,1)</f>
        <v>N</v>
      </c>
      <c r="C751" t="str">
        <f>_xlfn.XLOOKUP(Table35[[#This Row],[Subject Id]],Table2[Subject Id],Table2[Event date])</f>
        <v>2019-04-11</v>
      </c>
      <c r="D751" s="37" t="str">
        <f>_xlfn.XLOOKUP(Table35[[#This Row],[Subject Id]],'T0 Blood'!A:A,'T0 Blood'!I:I)</f>
        <v>006-1056-0</v>
      </c>
      <c r="E751" s="37" t="str">
        <f>_xlfn.XLOOKUP(Table35[[#This Row],[Subject Id]],'T0 Blood'!A:A,'T0 Blood'!H:H)</f>
        <v>2019-04-11</v>
      </c>
      <c r="F751" s="69" t="str">
        <f>_xlfn.XLOOKUP(Table35[[#This Row],[Subject Id]],T0Assayed!D:D,T0Assayed!F:F)</f>
        <v>CO.SL.21.002</v>
      </c>
      <c r="G751" s="39" t="s">
        <v>22</v>
      </c>
      <c r="H751" s="37">
        <v>0</v>
      </c>
      <c r="I751" s="38" t="e">
        <f>_xlfn.XLOOKUP((CONCATENATE(Table35[[#This Row],[Subject Id]],"-T0")),'In the Lab'!A:A,'In the Lab'!G:G)</f>
        <v>#N/A</v>
      </c>
      <c r="J751" s="49" t="str">
        <f>_xlfn.XLOOKUP(Table35[[#This Row],[Subject Id]],'T1 Blood'!A:A,'T1 Blood'!I:I)</f>
        <v>006-1056-1</v>
      </c>
      <c r="K751" s="49" t="str">
        <f>_xlfn.XLOOKUP(Table35[[#This Row],[Subject Id]],'T1 Blood'!A:A,'T1 Blood'!H:H)</f>
        <v>2019-05-08</v>
      </c>
      <c r="L751" s="49" t="str">
        <f>_xlfn.XLOOKUP(Table35[[#This Row],[Subject Id]],'T1 Assayed'!A:A,'T1 Assayed'!D:D)</f>
        <v>CO.SL.21.002</v>
      </c>
      <c r="M751" s="49" t="e">
        <v>#N/A</v>
      </c>
      <c r="N751" s="49" t="e">
        <v>#N/A</v>
      </c>
      <c r="O751" s="49" t="e">
        <f>_xlfn.XLOOKUP((CONCATENATE(Table35[[#This Row],[Subject Id]],"-T1")),'In the Lab'!A:A,'In the Lab'!G:G)</f>
        <v>#N/A</v>
      </c>
      <c r="P751" s="42" t="e">
        <f>_xlfn.XLOOKUP(Table35[[#This Row],[Subject Id]],'TPD Blood'!A:A,'TPD Blood'!B:B)</f>
        <v>#N/A</v>
      </c>
      <c r="Q751" s="42" t="e">
        <f>_xlfn.XLOOKUP(Table35[[#This Row],[Subject Id]],'TPD Assayed'!A:A,'TPD Assayed'!C:C)</f>
        <v>#N/A</v>
      </c>
      <c r="V751"/>
      <c r="Y751"/>
      <c r="Z751"/>
      <c r="AA751"/>
      <c r="AB751"/>
    </row>
    <row r="752" spans="1:28">
      <c r="A752" t="s">
        <v>929</v>
      </c>
      <c r="B752" t="str">
        <f>MID(Table35[[#This Row],[Subject Id]],13,1)</f>
        <v>N</v>
      </c>
      <c r="C752" t="str">
        <f>_xlfn.XLOOKUP(Table35[[#This Row],[Subject Id]],Table2[Subject Id],Table2[Event date])</f>
        <v>2019-05-08</v>
      </c>
      <c r="D752" s="37" t="str">
        <f>_xlfn.XLOOKUP(Table35[[#This Row],[Subject Id]],'T0 Blood'!A:A,'T0 Blood'!I:I)</f>
        <v>006-1058-0</v>
      </c>
      <c r="E752" s="37" t="str">
        <f>_xlfn.XLOOKUP(Table35[[#This Row],[Subject Id]],'T0 Blood'!A:A,'T0 Blood'!H:H)</f>
        <v>2019-05-08</v>
      </c>
      <c r="F752" s="69" t="str">
        <f>_xlfn.XLOOKUP(Table35[[#This Row],[Subject Id]],T0Assayed!D:D,T0Assayed!F:F)</f>
        <v>CO.SL.21.002</v>
      </c>
      <c r="G752" s="39" t="s">
        <v>22</v>
      </c>
      <c r="H752" s="37">
        <v>0</v>
      </c>
      <c r="I752" s="38" t="e">
        <f>_xlfn.XLOOKUP((CONCATENATE(Table35[[#This Row],[Subject Id]],"-T0")),'In the Lab'!A:A,'In the Lab'!G:G)</f>
        <v>#N/A</v>
      </c>
      <c r="J752" s="49" t="str">
        <f>_xlfn.XLOOKUP(Table35[[#This Row],[Subject Id]],'T1 Blood'!A:A,'T1 Blood'!I:I)</f>
        <v>006-1058-1</v>
      </c>
      <c r="K752" s="49" t="str">
        <f>_xlfn.XLOOKUP(Table35[[#This Row],[Subject Id]],'T1 Blood'!A:A,'T1 Blood'!H:H)</f>
        <v>2019-05-29</v>
      </c>
      <c r="L752" s="49" t="str">
        <f>_xlfn.XLOOKUP(Table35[[#This Row],[Subject Id]],'T1 Assayed'!A:A,'T1 Assayed'!D:D)</f>
        <v>CO.SL.21.002</v>
      </c>
      <c r="M752" s="49" t="e">
        <v>#N/A</v>
      </c>
      <c r="N752" s="49" t="e">
        <v>#N/A</v>
      </c>
      <c r="O752" s="49" t="e">
        <f>_xlfn.XLOOKUP((CONCATENATE(Table35[[#This Row],[Subject Id]],"-T1")),'In the Lab'!A:A,'In the Lab'!G:G)</f>
        <v>#N/A</v>
      </c>
      <c r="P752" s="42" t="e">
        <f>_xlfn.XLOOKUP(Table35[[#This Row],[Subject Id]],'TPD Blood'!A:A,'TPD Blood'!B:B)</f>
        <v>#N/A</v>
      </c>
      <c r="Q752" s="42" t="e">
        <f>_xlfn.XLOOKUP(Table35[[#This Row],[Subject Id]],'TPD Assayed'!A:A,'TPD Assayed'!C:C)</f>
        <v>#N/A</v>
      </c>
      <c r="V752"/>
      <c r="Y752"/>
      <c r="Z752"/>
      <c r="AA752"/>
      <c r="AB752"/>
    </row>
    <row r="753" spans="1:28">
      <c r="A753" t="s">
        <v>930</v>
      </c>
      <c r="B753" t="str">
        <f>MID(Table35[[#This Row],[Subject Id]],13,1)</f>
        <v>N</v>
      </c>
      <c r="C753" t="str">
        <f>_xlfn.XLOOKUP(Table35[[#This Row],[Subject Id]],Table2[Subject Id],Table2[Event date])</f>
        <v>2018-11-28</v>
      </c>
      <c r="D753" s="37" t="str">
        <f>_xlfn.XLOOKUP(Table35[[#This Row],[Subject Id]],'T0 Blood'!A:A,'T0 Blood'!I:I)</f>
        <v>006-1061-0</v>
      </c>
      <c r="E753" s="37" t="str">
        <f>_xlfn.XLOOKUP(Table35[[#This Row],[Subject Id]],'T0 Blood'!A:A,'T0 Blood'!H:H)</f>
        <v>2018-11-28</v>
      </c>
      <c r="F753" s="69" t="str">
        <f>_xlfn.XLOOKUP(Table35[[#This Row],[Subject Id]],T0Assayed!D:D,T0Assayed!F:F)</f>
        <v>CO.SL.21.002</v>
      </c>
      <c r="G753" s="39" t="s">
        <v>22</v>
      </c>
      <c r="H753" s="37">
        <v>0</v>
      </c>
      <c r="I753" s="38" t="e">
        <f>_xlfn.XLOOKUP((CONCATENATE(Table35[[#This Row],[Subject Id]],"-T0")),'In the Lab'!A:A,'In the Lab'!G:G)</f>
        <v>#N/A</v>
      </c>
      <c r="J753" s="49" t="str">
        <f>_xlfn.XLOOKUP(Table35[[#This Row],[Subject Id]],'T1 Blood'!A:A,'T1 Blood'!I:I)</f>
        <v>006-1061-1</v>
      </c>
      <c r="K753" s="49" t="str">
        <f>_xlfn.XLOOKUP(Table35[[#This Row],[Subject Id]],'T1 Blood'!A:A,'T1 Blood'!H:H)</f>
        <v>2018-12-19</v>
      </c>
      <c r="L753" s="49" t="str">
        <f>_xlfn.XLOOKUP(Table35[[#This Row],[Subject Id]],'T1 Assayed'!A:A,'T1 Assayed'!D:D)</f>
        <v>CO.SL.21.002</v>
      </c>
      <c r="M753" s="49" t="e">
        <v>#N/A</v>
      </c>
      <c r="N753" s="49" t="e">
        <v>#N/A</v>
      </c>
      <c r="O753" s="49" t="e">
        <f>_xlfn.XLOOKUP((CONCATENATE(Table35[[#This Row],[Subject Id]],"-T1")),'In the Lab'!A:A,'In the Lab'!G:G)</f>
        <v>#N/A</v>
      </c>
      <c r="P753" s="42" t="e">
        <f>_xlfn.XLOOKUP(Table35[[#This Row],[Subject Id]],'TPD Blood'!A:A,'TPD Blood'!B:B)</f>
        <v>#N/A</v>
      </c>
      <c r="Q753" s="42" t="e">
        <f>_xlfn.XLOOKUP(Table35[[#This Row],[Subject Id]],'TPD Assayed'!A:A,'TPD Assayed'!C:C)</f>
        <v>#N/A</v>
      </c>
      <c r="V753"/>
      <c r="Y753"/>
      <c r="Z753"/>
      <c r="AA753"/>
      <c r="AB753"/>
    </row>
    <row r="754" spans="1:28">
      <c r="A754" t="s">
        <v>931</v>
      </c>
      <c r="B754" t="str">
        <f>MID(Table35[[#This Row],[Subject Id]],13,1)</f>
        <v>N</v>
      </c>
      <c r="C754" t="str">
        <f>_xlfn.XLOOKUP(Table35[[#This Row],[Subject Id]],Table2[Subject Id],Table2[Event date])</f>
        <v>2019-09-25</v>
      </c>
      <c r="D754" s="37" t="str">
        <f>_xlfn.XLOOKUP(Table35[[#This Row],[Subject Id]],'T0 Blood'!A:A,'T0 Blood'!I:I)</f>
        <v>006-1062-0</v>
      </c>
      <c r="E754" s="37" t="str">
        <f>_xlfn.XLOOKUP(Table35[[#This Row],[Subject Id]],'T0 Blood'!A:A,'T0 Blood'!H:H)</f>
        <v>2019-09-25</v>
      </c>
      <c r="F754" s="69" t="str">
        <f>_xlfn.XLOOKUP(Table35[[#This Row],[Subject Id]],T0Assayed!D:D,T0Assayed!F:F)</f>
        <v>CO.SL.21.002</v>
      </c>
      <c r="G754" s="39" t="s">
        <v>22</v>
      </c>
      <c r="H754" s="37">
        <v>0</v>
      </c>
      <c r="I754" s="38" t="e">
        <f>_xlfn.XLOOKUP((CONCATENATE(Table35[[#This Row],[Subject Id]],"-T0")),'In the Lab'!A:A,'In the Lab'!G:G)</f>
        <v>#N/A</v>
      </c>
      <c r="J754" s="49" t="str">
        <f>_xlfn.XLOOKUP(Table35[[#This Row],[Subject Id]],'T1 Blood'!A:A,'T1 Blood'!I:I)</f>
        <v>006-1062-1</v>
      </c>
      <c r="K754" s="49" t="str">
        <f>_xlfn.XLOOKUP(Table35[[#This Row],[Subject Id]],'T1 Blood'!A:A,'T1 Blood'!H:H)</f>
        <v>2019-10-16</v>
      </c>
      <c r="L754" s="49" t="str">
        <f>_xlfn.XLOOKUP(Table35[[#This Row],[Subject Id]],'T1 Assayed'!A:A,'T1 Assayed'!D:D)</f>
        <v>CO.SL.21.002</v>
      </c>
      <c r="M754" s="49" t="e">
        <v>#N/A</v>
      </c>
      <c r="N754" s="49" t="e">
        <v>#N/A</v>
      </c>
      <c r="O754" s="49" t="e">
        <f>_xlfn.XLOOKUP((CONCATENATE(Table35[[#This Row],[Subject Id]],"-T1")),'In the Lab'!A:A,'In the Lab'!G:G)</f>
        <v>#N/A</v>
      </c>
      <c r="P754" s="42" t="e">
        <f>_xlfn.XLOOKUP(Table35[[#This Row],[Subject Id]],'TPD Blood'!A:A,'TPD Blood'!B:B)</f>
        <v>#N/A</v>
      </c>
      <c r="Q754" s="42" t="e">
        <f>_xlfn.XLOOKUP(Table35[[#This Row],[Subject Id]],'TPD Assayed'!A:A,'TPD Assayed'!C:C)</f>
        <v>#N/A</v>
      </c>
      <c r="V754"/>
      <c r="Y754"/>
      <c r="Z754"/>
      <c r="AA754"/>
      <c r="AB754"/>
    </row>
    <row r="755" spans="1:28">
      <c r="A755" t="s">
        <v>932</v>
      </c>
      <c r="B755" t="str">
        <f>MID(Table35[[#This Row],[Subject Id]],13,1)</f>
        <v>N</v>
      </c>
      <c r="C755" t="str">
        <f>_xlfn.XLOOKUP(Table35[[#This Row],[Subject Id]],Table2[Subject Id],Table2[Event date])</f>
        <v>2018-12-09</v>
      </c>
      <c r="D755" s="37" t="str">
        <f>_xlfn.XLOOKUP(Table35[[#This Row],[Subject Id]],'T0 Blood'!A:A,'T0 Blood'!I:I)</f>
        <v>006-1063-0</v>
      </c>
      <c r="E755" s="37" t="str">
        <f>_xlfn.XLOOKUP(Table35[[#This Row],[Subject Id]],'T0 Blood'!A:A,'T0 Blood'!H:H)</f>
        <v>2018-12-09</v>
      </c>
      <c r="F755" s="69" t="str">
        <f>_xlfn.XLOOKUP(Table35[[#This Row],[Subject Id]],T0Assayed!D:D,T0Assayed!F:F)</f>
        <v>CO.SL.21.002</v>
      </c>
      <c r="G755" s="39" t="s">
        <v>22</v>
      </c>
      <c r="H755" s="37">
        <v>0</v>
      </c>
      <c r="I755" s="38" t="e">
        <f>_xlfn.XLOOKUP((CONCATENATE(Table35[[#This Row],[Subject Id]],"-T0")),'In the Lab'!A:A,'In the Lab'!G:G)</f>
        <v>#N/A</v>
      </c>
      <c r="J755" s="49" t="str">
        <f>_xlfn.XLOOKUP(Table35[[#This Row],[Subject Id]],'T1 Blood'!A:A,'T1 Blood'!I:I)</f>
        <v>006-1063-1</v>
      </c>
      <c r="K755" s="49" t="str">
        <f>_xlfn.XLOOKUP(Table35[[#This Row],[Subject Id]],'T1 Blood'!A:A,'T1 Blood'!H:H)</f>
        <v>2018-12-30</v>
      </c>
      <c r="L755" s="49" t="str">
        <f>_xlfn.XLOOKUP(Table35[[#This Row],[Subject Id]],'T1 Assayed'!A:A,'T1 Assayed'!D:D)</f>
        <v>CO.SL.21.002</v>
      </c>
      <c r="M755" s="49" t="e">
        <v>#N/A</v>
      </c>
      <c r="N755" s="49" t="e">
        <v>#N/A</v>
      </c>
      <c r="O755" s="49" t="e">
        <f>_xlfn.XLOOKUP((CONCATENATE(Table35[[#This Row],[Subject Id]],"-T1")),'In the Lab'!A:A,'In the Lab'!G:G)</f>
        <v>#N/A</v>
      </c>
      <c r="P755" s="42" t="e">
        <f>_xlfn.XLOOKUP(Table35[[#This Row],[Subject Id]],'TPD Blood'!A:A,'TPD Blood'!B:B)</f>
        <v>#N/A</v>
      </c>
      <c r="Q755" s="42" t="e">
        <f>_xlfn.XLOOKUP(Table35[[#This Row],[Subject Id]],'TPD Assayed'!A:A,'TPD Assayed'!C:C)</f>
        <v>#N/A</v>
      </c>
      <c r="V755"/>
      <c r="Y755"/>
      <c r="Z755"/>
      <c r="AA755"/>
      <c r="AB755"/>
    </row>
    <row r="756" spans="1:28">
      <c r="A756" t="s">
        <v>933</v>
      </c>
      <c r="B756" t="str">
        <f>MID(Table35[[#This Row],[Subject Id]],13,1)</f>
        <v>S</v>
      </c>
      <c r="C756" t="str">
        <f>_xlfn.XLOOKUP(Table35[[#This Row],[Subject Id]],Table2[Subject Id],Table2[Event date])</f>
        <v>2022-02-18</v>
      </c>
      <c r="D756" s="37" t="str">
        <f>_xlfn.XLOOKUP(Table35[[#This Row],[Subject Id]],'T0 Blood'!A:A,'T0 Blood'!I:I)</f>
        <v>024-9400-0</v>
      </c>
      <c r="E756" s="37" t="str">
        <f>_xlfn.XLOOKUP(Table35[[#This Row],[Subject Id]],'T0 Blood'!A:A,'T0 Blood'!H:H)</f>
        <v>2022-02-23</v>
      </c>
      <c r="F756" s="69" t="str">
        <f>_xlfn.XLOOKUP(Table35[[#This Row],[Subject Id]],T0Assayed!D:D,T0Assayed!F:F)</f>
        <v>OH2023_011</v>
      </c>
      <c r="G756" s="39" t="s">
        <v>22</v>
      </c>
      <c r="H756" s="37" t="e">
        <v>#N/A</v>
      </c>
      <c r="I756" s="38" t="str">
        <f>_xlfn.XLOOKUP((CONCATENATE(Table35[[#This Row],[Subject Id]],"-T0")),'In the Lab'!A:A,'In the Lab'!G:G)</f>
        <v>yes</v>
      </c>
      <c r="J756" s="49" t="str">
        <f>_xlfn.XLOOKUP(Table35[[#This Row],[Subject Id]],'T1 Blood'!A:A,'T1 Blood'!I:I)</f>
        <v>024-9400-1</v>
      </c>
      <c r="K756" s="49" t="str">
        <f>_xlfn.XLOOKUP(Table35[[#This Row],[Subject Id]],'T1 Blood'!A:A,'T1 Blood'!H:H)</f>
        <v>2022-04-18</v>
      </c>
      <c r="L756" s="49" t="e">
        <f>_xlfn.XLOOKUP(Table35[[#This Row],[Subject Id]],'T1 Assayed'!A:A,'T1 Assayed'!D:D)</f>
        <v>#N/A</v>
      </c>
      <c r="M756" s="49" t="e">
        <v>#N/A</v>
      </c>
      <c r="N756" s="49" t="e">
        <v>#N/A</v>
      </c>
      <c r="O756" s="49" t="e">
        <f>_xlfn.XLOOKUP((CONCATENATE(Table35[[#This Row],[Subject Id]],"-T1")),'In the Lab'!A:A,'In the Lab'!G:G)</f>
        <v>#N/A</v>
      </c>
      <c r="P756" s="42" t="e">
        <f>_xlfn.XLOOKUP(Table35[[#This Row],[Subject Id]],'TPD Blood'!A:A,'TPD Blood'!B:B)</f>
        <v>#N/A</v>
      </c>
      <c r="Q756" s="42" t="e">
        <f>_xlfn.XLOOKUP(Table35[[#This Row],[Subject Id]],'TPD Assayed'!A:A,'TPD Assayed'!C:C)</f>
        <v>#N/A</v>
      </c>
      <c r="V756"/>
      <c r="Y756"/>
      <c r="Z756"/>
      <c r="AA756"/>
      <c r="AB756"/>
    </row>
    <row r="757" spans="1:28">
      <c r="A757" t="s">
        <v>934</v>
      </c>
      <c r="B757" t="str">
        <f>MID(Table35[[#This Row],[Subject Id]],13,1)</f>
        <v>S</v>
      </c>
      <c r="C757" t="str">
        <f>_xlfn.XLOOKUP(Table35[[#This Row],[Subject Id]],Table2[Subject Id],Table2[Event date])</f>
        <v>2023-01-04</v>
      </c>
      <c r="D757" s="37" t="str">
        <f>_xlfn.XLOOKUP(Table35[[#This Row],[Subject Id]],'T0 Blood'!A:A,'T0 Blood'!I:I)</f>
        <v>024-9402-0</v>
      </c>
      <c r="E757" s="37" t="str">
        <f>_xlfn.XLOOKUP(Table35[[#This Row],[Subject Id]],'T0 Blood'!A:A,'T0 Blood'!H:H)</f>
        <v>2023-01-04</v>
      </c>
      <c r="F757" s="69" t="str">
        <f>_xlfn.XLOOKUP(Table35[[#This Row],[Subject Id]],T0Assayed!D:D,T0Assayed!F:F)</f>
        <v>OH2023_027</v>
      </c>
      <c r="G757" s="39" t="s">
        <v>23</v>
      </c>
      <c r="H757" s="37" t="s">
        <v>731</v>
      </c>
      <c r="I757" s="38" t="str">
        <f>_xlfn.XLOOKUP((CONCATENATE(Table35[[#This Row],[Subject Id]],"-T0")),'In the Lab'!A:A,'In the Lab'!G:G)</f>
        <v>yes</v>
      </c>
      <c r="J757" s="49" t="str">
        <f>_xlfn.XLOOKUP(Table35[[#This Row],[Subject Id]],'T1 Blood'!A:A,'T1 Blood'!I:I)</f>
        <v>024-9402-1</v>
      </c>
      <c r="K757" s="49" t="str">
        <f>_xlfn.XLOOKUP(Table35[[#This Row],[Subject Id]],'T1 Blood'!A:A,'T1 Blood'!H:H)</f>
        <v>2023-01-25</v>
      </c>
      <c r="L757" s="49" t="e">
        <f>_xlfn.XLOOKUP(Table35[[#This Row],[Subject Id]],'T1 Assayed'!A:A,'T1 Assayed'!D:D)</f>
        <v>#N/A</v>
      </c>
      <c r="M757" s="49" t="e">
        <v>#N/A</v>
      </c>
      <c r="N757" s="49" t="e">
        <v>#N/A</v>
      </c>
      <c r="O757" s="49" t="str">
        <f>_xlfn.XLOOKUP((CONCATENATE(Table35[[#This Row],[Subject Id]],"-T1")),'In the Lab'!A:A,'In the Lab'!G:G)</f>
        <v>yes</v>
      </c>
      <c r="P757" s="42" t="e">
        <f>_xlfn.XLOOKUP(Table35[[#This Row],[Subject Id]],'TPD Blood'!A:A,'TPD Blood'!B:B)</f>
        <v>#N/A</v>
      </c>
      <c r="Q757" s="42" t="e">
        <f>_xlfn.XLOOKUP(Table35[[#This Row],[Subject Id]],'TPD Assayed'!A:A,'TPD Assayed'!C:C)</f>
        <v>#N/A</v>
      </c>
      <c r="V757"/>
      <c r="Y757"/>
      <c r="Z757"/>
      <c r="AA757"/>
      <c r="AB757"/>
    </row>
    <row r="758" spans="1:28">
      <c r="A758" t="s">
        <v>935</v>
      </c>
      <c r="B758" t="str">
        <f>MID(Table35[[#This Row],[Subject Id]],13,1)</f>
        <v>S</v>
      </c>
      <c r="C758" t="str">
        <f>_xlfn.XLOOKUP(Table35[[#This Row],[Subject Id]],Table2[Subject Id],Table2[Event date])</f>
        <v>2023-03-24</v>
      </c>
      <c r="D758" s="37" t="str">
        <f>_xlfn.XLOOKUP(Table35[[#This Row],[Subject Id]],'T0 Blood'!A:A,'T0 Blood'!I:I)</f>
        <v>024-9403-0</v>
      </c>
      <c r="E758" s="37" t="str">
        <f>_xlfn.XLOOKUP(Table35[[#This Row],[Subject Id]],'T0 Blood'!A:A,'T0 Blood'!H:H)</f>
        <v>2023-03-27</v>
      </c>
      <c r="F758" s="69" t="str">
        <f>_xlfn.XLOOKUP(Table35[[#This Row],[Subject Id]],T0Assayed!D:D,T0Assayed!F:F)</f>
        <v>OH2023_027</v>
      </c>
      <c r="G758" s="39" t="s">
        <v>23</v>
      </c>
      <c r="H758" s="37" t="s">
        <v>936</v>
      </c>
      <c r="I758" s="38" t="str">
        <f>_xlfn.XLOOKUP((CONCATENATE(Table35[[#This Row],[Subject Id]],"-T0")),'In the Lab'!A:A,'In the Lab'!G:G)</f>
        <v>yes</v>
      </c>
      <c r="J758" s="49" t="e">
        <f>_xlfn.XLOOKUP(Table35[[#This Row],[Subject Id]],'T1 Blood'!A:A,'T1 Blood'!I:I)</f>
        <v>#N/A</v>
      </c>
      <c r="K758" s="49" t="e">
        <f>_xlfn.XLOOKUP(Table35[[#This Row],[Subject Id]],'T1 Blood'!A:A,'T1 Blood'!H:H)</f>
        <v>#N/A</v>
      </c>
      <c r="L758" s="49" t="e">
        <f>_xlfn.XLOOKUP(Table35[[#This Row],[Subject Id]],'T1 Assayed'!A:A,'T1 Assayed'!D:D)</f>
        <v>#N/A</v>
      </c>
      <c r="M758" s="49" t="e">
        <v>#N/A</v>
      </c>
      <c r="N758" s="49" t="e">
        <v>#N/A</v>
      </c>
      <c r="O758" s="49" t="e">
        <f>_xlfn.XLOOKUP((CONCATENATE(Table35[[#This Row],[Subject Id]],"-T1")),'In the Lab'!A:A,'In the Lab'!G:G)</f>
        <v>#N/A</v>
      </c>
      <c r="P758" s="42" t="e">
        <f>_xlfn.XLOOKUP(Table35[[#This Row],[Subject Id]],'TPD Blood'!A:A,'TPD Blood'!B:B)</f>
        <v>#N/A</v>
      </c>
      <c r="Q758" s="42" t="e">
        <f>_xlfn.XLOOKUP(Table35[[#This Row],[Subject Id]],'TPD Assayed'!A:A,'TPD Assayed'!C:C)</f>
        <v>#N/A</v>
      </c>
      <c r="V758"/>
      <c r="Y758"/>
      <c r="Z758"/>
      <c r="AA758"/>
      <c r="AB758"/>
    </row>
    <row r="759" spans="1:28">
      <c r="A759" t="s">
        <v>937</v>
      </c>
      <c r="B759" t="str">
        <f>MID(Table35[[#This Row],[Subject Id]],13,1)</f>
        <v>N</v>
      </c>
      <c r="C759" t="str">
        <f>_xlfn.XLOOKUP(Table35[[#This Row],[Subject Id]],Table2[Subject Id],Table2[Event date])</f>
        <v>2023-07-12</v>
      </c>
      <c r="D759" s="37" t="str">
        <f>_xlfn.XLOOKUP(Table35[[#This Row],[Subject Id]],'T0 Blood'!A:A,'T0 Blood'!I:I)</f>
        <v>024-7426-0</v>
      </c>
      <c r="E759" s="37" t="str">
        <f>_xlfn.XLOOKUP(Table35[[#This Row],[Subject Id]],'T0 Blood'!A:A,'T0 Blood'!H:H)</f>
        <v>2023-07-12</v>
      </c>
      <c r="F759" s="69" t="e">
        <f>_xlfn.XLOOKUP(Table35[[#This Row],[Subject Id]],T0Assayed!D:D,T0Assayed!F:F)</f>
        <v>#N/A</v>
      </c>
      <c r="G759" s="39" t="s">
        <v>38</v>
      </c>
      <c r="H759" s="37" t="s">
        <v>938</v>
      </c>
      <c r="I759" s="38" t="str">
        <f>_xlfn.XLOOKUP((CONCATENATE(Table35[[#This Row],[Subject Id]],"-T0")),'In the Lab'!A:A,'In the Lab'!G:G)</f>
        <v>yes</v>
      </c>
      <c r="J759" s="49" t="e">
        <f>_xlfn.XLOOKUP(Table35[[#This Row],[Subject Id]],'T1 Blood'!A:A,'T1 Blood'!I:I)</f>
        <v>#N/A</v>
      </c>
      <c r="K759" s="49" t="e">
        <f>_xlfn.XLOOKUP(Table35[[#This Row],[Subject Id]],'T1 Blood'!A:A,'T1 Blood'!H:H)</f>
        <v>#N/A</v>
      </c>
      <c r="L759" s="49" t="e">
        <f>_xlfn.XLOOKUP(Table35[[#This Row],[Subject Id]],'T1 Assayed'!A:A,'T1 Assayed'!D:D)</f>
        <v>#N/A</v>
      </c>
      <c r="M759" s="49" t="e">
        <v>#N/A</v>
      </c>
      <c r="N759" s="49" t="e">
        <v>#N/A</v>
      </c>
      <c r="O759" s="49" t="e">
        <f>_xlfn.XLOOKUP((CONCATENATE(Table35[[#This Row],[Subject Id]],"-T1")),'In the Lab'!A:A,'In the Lab'!G:G)</f>
        <v>#N/A</v>
      </c>
      <c r="P759" s="42" t="e">
        <f>_xlfn.XLOOKUP(Table35[[#This Row],[Subject Id]],'TPD Blood'!A:A,'TPD Blood'!B:B)</f>
        <v>#N/A</v>
      </c>
      <c r="Q759" s="42" t="e">
        <f>_xlfn.XLOOKUP(Table35[[#This Row],[Subject Id]],'TPD Assayed'!A:A,'TPD Assayed'!C:C)</f>
        <v>#N/A</v>
      </c>
      <c r="V759"/>
      <c r="Y759"/>
      <c r="Z759"/>
      <c r="AA759"/>
      <c r="AB759"/>
    </row>
    <row r="760" spans="1:28">
      <c r="A760" t="s">
        <v>939</v>
      </c>
      <c r="B760" t="str">
        <f>MID(Table35[[#This Row],[Subject Id]],13,1)</f>
        <v>N</v>
      </c>
      <c r="C760" t="str">
        <f>_xlfn.XLOOKUP(Table35[[#This Row],[Subject Id]],Table2[Subject Id],Table2[Event date])</f>
        <v>2023-08-01</v>
      </c>
      <c r="D760" s="37" t="e">
        <f>_xlfn.XLOOKUP(Table35[[#This Row],[Subject Id]],'T0 Blood'!A:A,'T0 Blood'!I:I)</f>
        <v>#N/A</v>
      </c>
      <c r="E760" s="37" t="e">
        <f>_xlfn.XLOOKUP(Table35[[#This Row],[Subject Id]],'T0 Blood'!A:A,'T0 Blood'!H:H)</f>
        <v>#N/A</v>
      </c>
      <c r="F760" s="69" t="e">
        <f>_xlfn.XLOOKUP(Table35[[#This Row],[Subject Id]],T0Assayed!D:D,T0Assayed!F:F)</f>
        <v>#N/A</v>
      </c>
      <c r="I760" s="38" t="e">
        <f>_xlfn.XLOOKUP((CONCATENATE(Table35[[#This Row],[Subject Id]],"-T0")),'In the Lab'!A:A,'In the Lab'!G:G)</f>
        <v>#N/A</v>
      </c>
      <c r="J760" s="49" t="e">
        <f>_xlfn.XLOOKUP(Table35[[#This Row],[Subject Id]],'T1 Blood'!A:A,'T1 Blood'!I:I)</f>
        <v>#N/A</v>
      </c>
      <c r="K760" s="49" t="e">
        <f>_xlfn.XLOOKUP(Table35[[#This Row],[Subject Id]],'T1 Blood'!A:A,'T1 Blood'!H:H)</f>
        <v>#N/A</v>
      </c>
      <c r="L760" s="49" t="e">
        <f>_xlfn.XLOOKUP(Table35[[#This Row],[Subject Id]],'T1 Assayed'!A:A,'T1 Assayed'!D:D)</f>
        <v>#N/A</v>
      </c>
      <c r="M760" s="49" t="e">
        <v>#N/A</v>
      </c>
      <c r="N760" s="49" t="e">
        <v>#N/A</v>
      </c>
      <c r="O760" s="49" t="e">
        <f>_xlfn.XLOOKUP((CONCATENATE(Table35[[#This Row],[Subject Id]],"-T1")),'In the Lab'!A:A,'In the Lab'!G:G)</f>
        <v>#N/A</v>
      </c>
      <c r="P760" s="42" t="e">
        <f>_xlfn.XLOOKUP(Table35[[#This Row],[Subject Id]],'TPD Blood'!A:A,'TPD Blood'!B:B)</f>
        <v>#N/A</v>
      </c>
      <c r="Q760" s="42" t="e">
        <f>_xlfn.XLOOKUP(Table35[[#This Row],[Subject Id]],'TPD Assayed'!A:A,'TPD Assayed'!C:C)</f>
        <v>#N/A</v>
      </c>
      <c r="V760"/>
      <c r="Y760"/>
      <c r="Z760"/>
      <c r="AA760"/>
      <c r="AB760"/>
    </row>
    <row r="761" spans="1:28">
      <c r="A761" t="s">
        <v>940</v>
      </c>
      <c r="B761" t="str">
        <f>MID(Table35[[#This Row],[Subject Id]],13,1)</f>
        <v>N</v>
      </c>
      <c r="C761" t="str">
        <f>_xlfn.XLOOKUP(Table35[[#This Row],[Subject Id]],Table2[Subject Id],Table2[Event date])</f>
        <v>2023-08-08</v>
      </c>
      <c r="D761" s="37" t="str">
        <f>_xlfn.XLOOKUP(Table35[[#This Row],[Subject Id]],'T0 Blood'!A:A,'T0 Blood'!I:I)</f>
        <v>024-7428-0</v>
      </c>
      <c r="E761" s="37" t="str">
        <f>_xlfn.XLOOKUP(Table35[[#This Row],[Subject Id]],'T0 Blood'!A:A,'T0 Blood'!H:H)</f>
        <v>2023-09-05</v>
      </c>
      <c r="F761" s="69" t="e">
        <f>_xlfn.XLOOKUP(Table35[[#This Row],[Subject Id]],T0Assayed!D:D,T0Assayed!F:F)</f>
        <v>#N/A</v>
      </c>
      <c r="I761" s="38" t="e">
        <f>_xlfn.XLOOKUP((CONCATENATE(Table35[[#This Row],[Subject Id]],"-T0")),'In the Lab'!A:A,'In the Lab'!G:G)</f>
        <v>#N/A</v>
      </c>
      <c r="J761" s="49" t="str">
        <f>_xlfn.XLOOKUP(Table35[[#This Row],[Subject Id]],'T1 Blood'!A:A,'T1 Blood'!I:I)</f>
        <v>024-7428-1</v>
      </c>
      <c r="K761" s="49" t="str">
        <f>_xlfn.XLOOKUP(Table35[[#This Row],[Subject Id]],'T1 Blood'!A:A,'T1 Blood'!H:H)</f>
        <v>Not Done</v>
      </c>
      <c r="L761" s="49" t="e">
        <f>_xlfn.XLOOKUP(Table35[[#This Row],[Subject Id]],'T1 Assayed'!A:A,'T1 Assayed'!D:D)</f>
        <v>#N/A</v>
      </c>
      <c r="M761" s="49" t="e">
        <v>#N/A</v>
      </c>
      <c r="N761" s="49" t="e">
        <v>#N/A</v>
      </c>
      <c r="O761" s="49" t="e">
        <f>_xlfn.XLOOKUP((CONCATENATE(Table35[[#This Row],[Subject Id]],"-T1")),'In the Lab'!A:A,'In the Lab'!G:G)</f>
        <v>#N/A</v>
      </c>
      <c r="P761" s="42" t="e">
        <f>_xlfn.XLOOKUP(Table35[[#This Row],[Subject Id]],'TPD Blood'!A:A,'TPD Blood'!B:B)</f>
        <v>#N/A</v>
      </c>
      <c r="Q761" s="42" t="e">
        <f>_xlfn.XLOOKUP(Table35[[#This Row],[Subject Id]],'TPD Assayed'!A:A,'TPD Assayed'!C:C)</f>
        <v>#N/A</v>
      </c>
      <c r="S761" s="47"/>
      <c r="V761"/>
      <c r="Y761"/>
      <c r="Z761"/>
      <c r="AA761"/>
      <c r="AB761"/>
    </row>
    <row r="762" spans="1:28">
      <c r="A762" t="s">
        <v>941</v>
      </c>
      <c r="B762" t="str">
        <f>MID(Table35[[#This Row],[Subject Id]],13,1)</f>
        <v>N</v>
      </c>
      <c r="C762" t="str">
        <f>_xlfn.XLOOKUP(Table35[[#This Row],[Subject Id]],Table2[Subject Id],Table2[Event date])</f>
        <v>2023-09-21</v>
      </c>
      <c r="D762" s="37" t="str">
        <f>_xlfn.XLOOKUP(Table35[[#This Row],[Subject Id]],'T0 Blood'!A:A,'T0 Blood'!I:I)</f>
        <v>024-7430-0</v>
      </c>
      <c r="E762" s="55" t="str">
        <f>_xlfn.XLOOKUP(Table35[[#This Row],[Subject Id]],'T0 Blood'!A:A,'T0 Blood'!H:H)</f>
        <v>2023-09-21</v>
      </c>
      <c r="F762" s="71" t="e">
        <f>_xlfn.XLOOKUP(Table35[[#This Row],[Subject Id]],T0Assayed!D:D,T0Assayed!F:F)</f>
        <v>#N/A</v>
      </c>
      <c r="I762" s="37" t="e">
        <f>_xlfn.XLOOKUP(Table35[[#This Row],[Subject Id]],'In the Lab'!F:F,'In the Lab'!G:G)</f>
        <v>#N/A</v>
      </c>
      <c r="J762" s="49" t="str">
        <f>_xlfn.XLOOKUP(Table35[[#This Row],[Subject Id]],'T1 Blood'!A:A,'T1 Blood'!I:I)</f>
        <v>024-7430-1</v>
      </c>
      <c r="K762" s="49" t="str">
        <f>_xlfn.XLOOKUP(Table35[[#This Row],[Subject Id]],'T1 Blood'!A:A,'T1 Blood'!H:H)</f>
        <v>2023-10-12</v>
      </c>
      <c r="L762" s="49" t="e">
        <f>_xlfn.XLOOKUP(Table35[[#This Row],[Subject Id]],'T1 Assayed'!A:A,'T1 Assayed'!D:D)</f>
        <v>#N/A</v>
      </c>
      <c r="O762" s="49" t="e">
        <f>_xlfn.XLOOKUP((CONCATENATE(Table35[[#This Row],[Subject Id]],"-T1")),'In the Lab'!A:A,'In the Lab'!G:G)</f>
        <v>#N/A</v>
      </c>
      <c r="P762" s="42" t="e">
        <f>_xlfn.XLOOKUP(Table35[[#This Row],[Subject Id]],'TPD Blood'!A:A,'TPD Blood'!B:B)</f>
        <v>#N/A</v>
      </c>
      <c r="Q762" s="42" t="e">
        <f>_xlfn.XLOOKUP(Table35[[#This Row],[Subject Id]],'TPD Assayed'!A:A,'TPD Assayed'!C:C)</f>
        <v>#N/A</v>
      </c>
      <c r="V762"/>
      <c r="Y762"/>
      <c r="Z762"/>
      <c r="AA762"/>
      <c r="AB762"/>
    </row>
    <row r="763" spans="1:28">
      <c r="A763" t="s">
        <v>942</v>
      </c>
      <c r="B763" t="str">
        <f>MID(Table35[[#This Row],[Subject Id]],13,1)</f>
        <v>N</v>
      </c>
      <c r="C763" t="str">
        <f>_xlfn.XLOOKUP(Table35[[#This Row],[Subject Id]],Table2[Subject Id],Table2[Event date])</f>
        <v>2023-09-29</v>
      </c>
      <c r="D763" s="37" t="str">
        <f>_xlfn.XLOOKUP(Table35[[#This Row],[Subject Id]],'T0 Blood'!A:A,'T0 Blood'!I:I)</f>
        <v>024-7431-0</v>
      </c>
      <c r="E763" s="55" t="str">
        <f>_xlfn.XLOOKUP(Table35[[#This Row],[Subject Id]],'T0 Blood'!A:A,'T0 Blood'!H:H)</f>
        <v>2023-09-29</v>
      </c>
      <c r="F763" s="71" t="e">
        <f>_xlfn.XLOOKUP(Table35[[#This Row],[Subject Id]],T0Assayed!D:D,T0Assayed!F:F)</f>
        <v>#N/A</v>
      </c>
      <c r="I763" s="37" t="e">
        <f>_xlfn.XLOOKUP(Table35[[#This Row],[Subject Id]],'In the Lab'!F:F,'In the Lab'!G:G)</f>
        <v>#N/A</v>
      </c>
      <c r="J763" s="49" t="str">
        <f>_xlfn.XLOOKUP(Table35[[#This Row],[Subject Id]],'T1 Blood'!A:A,'T1 Blood'!I:I)</f>
        <v>024-7431-1</v>
      </c>
      <c r="K763" s="49" t="str">
        <f>_xlfn.XLOOKUP(Table35[[#This Row],[Subject Id]],'T1 Blood'!A:A,'T1 Blood'!H:H)</f>
        <v>2023-10-20</v>
      </c>
      <c r="L763" s="49" t="e">
        <f>_xlfn.XLOOKUP(Table35[[#This Row],[Subject Id]],'T1 Assayed'!A:A,'T1 Assayed'!D:D)</f>
        <v>#N/A</v>
      </c>
      <c r="O763" s="49" t="e">
        <f>_xlfn.XLOOKUP((CONCATENATE(Table35[[#This Row],[Subject Id]],"-T1")),'In the Lab'!A:A,'In the Lab'!G:G)</f>
        <v>#N/A</v>
      </c>
      <c r="P763" s="42" t="e">
        <f>_xlfn.XLOOKUP(Table35[[#This Row],[Subject Id]],'TPD Blood'!A:A,'TPD Blood'!B:B)</f>
        <v>#N/A</v>
      </c>
      <c r="Q763" s="42" t="e">
        <f>_xlfn.XLOOKUP(Table35[[#This Row],[Subject Id]],'TPD Assayed'!A:A,'TPD Assayed'!C:C)</f>
        <v>#N/A</v>
      </c>
      <c r="V763"/>
      <c r="Y763"/>
      <c r="Z763"/>
      <c r="AA763"/>
      <c r="AB763"/>
    </row>
    <row r="764" spans="1:28">
      <c r="A764" t="s">
        <v>943</v>
      </c>
      <c r="B764" t="str">
        <f>MID(Table35[[#This Row],[Subject Id]],13,1)</f>
        <v>N</v>
      </c>
      <c r="C764" t="str">
        <f>_xlfn.XLOOKUP(Table35[[#This Row],[Subject Id]],Table2[Subject Id],Table2[Event date])</f>
        <v>2020-06-03</v>
      </c>
      <c r="D764" s="37" t="str">
        <f>_xlfn.XLOOKUP(Table35[[#This Row],[Subject Id]],'T0 Blood'!A:A,'T0 Blood'!I:I)</f>
        <v>006-1075-0</v>
      </c>
      <c r="E764" s="37" t="str">
        <f>_xlfn.XLOOKUP(Table35[[#This Row],[Subject Id]],'T0 Blood'!A:A,'T0 Blood'!H:H)</f>
        <v>2020-06-03</v>
      </c>
      <c r="F764" s="69" t="str">
        <f>_xlfn.XLOOKUP(Table35[[#This Row],[Subject Id]],T0Assayed!D:D,T0Assayed!F:F)</f>
        <v>CO.SL.21.002</v>
      </c>
      <c r="G764" s="39" t="s">
        <v>22</v>
      </c>
      <c r="H764" s="37">
        <v>0</v>
      </c>
      <c r="I764" s="38" t="e">
        <f>_xlfn.XLOOKUP((CONCATENATE(Table35[[#This Row],[Subject Id]],"-T0")),'In the Lab'!A:A,'In the Lab'!G:G)</f>
        <v>#N/A</v>
      </c>
      <c r="J764" s="49" t="str">
        <f>_xlfn.XLOOKUP(Table35[[#This Row],[Subject Id]],'T1 Blood'!A:A,'T1 Blood'!I:I)</f>
        <v>006-1075-1</v>
      </c>
      <c r="K764" s="49" t="str">
        <f>_xlfn.XLOOKUP(Table35[[#This Row],[Subject Id]],'T1 Blood'!A:A,'T1 Blood'!H:H)</f>
        <v>2020-06-24</v>
      </c>
      <c r="L764" s="49" t="str">
        <f>_xlfn.XLOOKUP(Table35[[#This Row],[Subject Id]],'T1 Assayed'!A:A,'T1 Assayed'!D:D)</f>
        <v>CO.SL.21.002</v>
      </c>
      <c r="M764" s="49" t="e">
        <v>#N/A</v>
      </c>
      <c r="N764" s="49" t="e">
        <v>#N/A</v>
      </c>
      <c r="O764" s="49" t="e">
        <f>_xlfn.XLOOKUP((CONCATENATE(Table35[[#This Row],[Subject Id]],"-T1")),'In the Lab'!A:A,'In the Lab'!G:G)</f>
        <v>#N/A</v>
      </c>
      <c r="P764" s="42" t="e">
        <f>_xlfn.XLOOKUP(Table35[[#This Row],[Subject Id]],'TPD Blood'!A:A,'TPD Blood'!B:B)</f>
        <v>#N/A</v>
      </c>
      <c r="Q764" s="42" t="e">
        <f>_xlfn.XLOOKUP(Table35[[#This Row],[Subject Id]],'TPD Assayed'!A:A,'TPD Assayed'!C:C)</f>
        <v>#N/A</v>
      </c>
      <c r="V764"/>
      <c r="Y764"/>
      <c r="Z764"/>
      <c r="AA764"/>
      <c r="AB764"/>
    </row>
    <row r="765" spans="1:28">
      <c r="A765" t="s">
        <v>944</v>
      </c>
      <c r="B765" t="str">
        <f>MID(Table35[[#This Row],[Subject Id]],13,1)</f>
        <v>N</v>
      </c>
      <c r="C765" t="str">
        <f>_xlfn.XLOOKUP(Table35[[#This Row],[Subject Id]],Table2[Subject Id],Table2[Event date])</f>
        <v>2021-11-15</v>
      </c>
      <c r="D765" s="37" t="str">
        <f>_xlfn.XLOOKUP(Table35[[#This Row],[Subject Id]],'T0 Blood'!A:A,'T0 Blood'!I:I)</f>
        <v>025-7501-0</v>
      </c>
      <c r="E765" s="37" t="str">
        <f>_xlfn.XLOOKUP(Table35[[#This Row],[Subject Id]],'T0 Blood'!A:A,'T0 Blood'!H:H)</f>
        <v>2021-11-15</v>
      </c>
      <c r="F765" s="69" t="e">
        <f>_xlfn.XLOOKUP(Table35[[#This Row],[Subject Id]],T0Assayed!D:D,T0Assayed!F:F)</f>
        <v>#N/A</v>
      </c>
      <c r="G765" s="39" t="s">
        <v>38</v>
      </c>
      <c r="H765" s="37" t="s">
        <v>945</v>
      </c>
      <c r="I765" s="38" t="e">
        <f>_xlfn.XLOOKUP((CONCATENATE(Table35[[#This Row],[Subject Id]],"-T0")),'In the Lab'!A:A,'In the Lab'!G:G)</f>
        <v>#N/A</v>
      </c>
      <c r="J765" s="49" t="e">
        <f>_xlfn.XLOOKUP(Table35[[#This Row],[Subject Id]],'T1 Blood'!A:A,'T1 Blood'!I:I)</f>
        <v>#N/A</v>
      </c>
      <c r="K765" s="49" t="e">
        <f>_xlfn.XLOOKUP(Table35[[#This Row],[Subject Id]],'T1 Blood'!A:A,'T1 Blood'!H:H)</f>
        <v>#N/A</v>
      </c>
      <c r="L765" s="49" t="e">
        <f>_xlfn.XLOOKUP(Table35[[#This Row],[Subject Id]],'T1 Assayed'!A:A,'T1 Assayed'!D:D)</f>
        <v>#N/A</v>
      </c>
      <c r="M765" s="49" t="e">
        <v>#N/A</v>
      </c>
      <c r="N765" s="49" t="e">
        <v>#N/A</v>
      </c>
      <c r="O765" s="49" t="e">
        <f>_xlfn.XLOOKUP((CONCATENATE(Table35[[#This Row],[Subject Id]],"-T1")),'In the Lab'!A:A,'In the Lab'!G:G)</f>
        <v>#N/A</v>
      </c>
      <c r="P765" s="42" t="e">
        <f>_xlfn.XLOOKUP(Table35[[#This Row],[Subject Id]],'TPD Blood'!A:A,'TPD Blood'!B:B)</f>
        <v>#N/A</v>
      </c>
      <c r="Q765" s="42" t="e">
        <f>_xlfn.XLOOKUP(Table35[[#This Row],[Subject Id]],'TPD Assayed'!A:A,'TPD Assayed'!C:C)</f>
        <v>#N/A</v>
      </c>
      <c r="V765"/>
      <c r="Y765"/>
      <c r="Z765"/>
      <c r="AA765"/>
      <c r="AB765"/>
    </row>
    <row r="766" spans="1:28">
      <c r="A766" t="s">
        <v>946</v>
      </c>
      <c r="B766" t="str">
        <f>MID(Table35[[#This Row],[Subject Id]],13,1)</f>
        <v>N</v>
      </c>
      <c r="C766" t="str">
        <f>_xlfn.XLOOKUP(Table35[[#This Row],[Subject Id]],Table2[Subject Id],Table2[Event date])</f>
        <v>2020-06-17</v>
      </c>
      <c r="D766" s="37" t="str">
        <f>_xlfn.XLOOKUP(Table35[[#This Row],[Subject Id]],'T0 Blood'!A:A,'T0 Blood'!I:I)</f>
        <v>006-1076-0</v>
      </c>
      <c r="E766" s="37" t="str">
        <f>_xlfn.XLOOKUP(Table35[[#This Row],[Subject Id]],'T0 Blood'!A:A,'T0 Blood'!H:H)</f>
        <v>2020-06-17</v>
      </c>
      <c r="F766" s="69" t="str">
        <f>_xlfn.XLOOKUP(Table35[[#This Row],[Subject Id]],T0Assayed!D:D,T0Assayed!F:F)</f>
        <v>CO.SL.21.002</v>
      </c>
      <c r="G766" s="39" t="s">
        <v>22</v>
      </c>
      <c r="H766" s="37">
        <v>0</v>
      </c>
      <c r="I766" s="38" t="e">
        <f>_xlfn.XLOOKUP((CONCATENATE(Table35[[#This Row],[Subject Id]],"-T0")),'In the Lab'!A:A,'In the Lab'!G:G)</f>
        <v>#N/A</v>
      </c>
      <c r="J766" s="49" t="str">
        <f>_xlfn.XLOOKUP(Table35[[#This Row],[Subject Id]],'T1 Blood'!A:A,'T1 Blood'!I:I)</f>
        <v>006-1076-1</v>
      </c>
      <c r="K766" s="49" t="str">
        <f>_xlfn.XLOOKUP(Table35[[#This Row],[Subject Id]],'T1 Blood'!A:A,'T1 Blood'!H:H)</f>
        <v>2020-07-08</v>
      </c>
      <c r="L766" s="49" t="str">
        <f>_xlfn.XLOOKUP(Table35[[#This Row],[Subject Id]],'T1 Assayed'!A:A,'T1 Assayed'!D:D)</f>
        <v>CO.SL.21.002</v>
      </c>
      <c r="M766" s="49" t="e">
        <v>#N/A</v>
      </c>
      <c r="N766" s="49" t="e">
        <v>#N/A</v>
      </c>
      <c r="O766" s="49" t="e">
        <f>_xlfn.XLOOKUP((CONCATENATE(Table35[[#This Row],[Subject Id]],"-T1")),'In the Lab'!A:A,'In the Lab'!G:G)</f>
        <v>#N/A</v>
      </c>
      <c r="P766" s="42" t="e">
        <f>_xlfn.XLOOKUP(Table35[[#This Row],[Subject Id]],'TPD Blood'!A:A,'TPD Blood'!B:B)</f>
        <v>#N/A</v>
      </c>
      <c r="Q766" s="42" t="e">
        <f>_xlfn.XLOOKUP(Table35[[#This Row],[Subject Id]],'TPD Assayed'!A:A,'TPD Assayed'!C:C)</f>
        <v>#N/A</v>
      </c>
      <c r="V766"/>
      <c r="Y766"/>
      <c r="Z766"/>
      <c r="AA766"/>
      <c r="AB766"/>
    </row>
    <row r="767" spans="1:28">
      <c r="A767" t="s">
        <v>947</v>
      </c>
      <c r="B767" t="str">
        <f>MID(Table35[[#This Row],[Subject Id]],13,1)</f>
        <v>N</v>
      </c>
      <c r="C767" t="str">
        <f>_xlfn.XLOOKUP(Table35[[#This Row],[Subject Id]],Table2[Subject Id],Table2[Event date])</f>
        <v>2020-06-18</v>
      </c>
      <c r="D767" s="37" t="str">
        <f>_xlfn.XLOOKUP(Table35[[#This Row],[Subject Id]],'T0 Blood'!A:A,'T0 Blood'!I:I)</f>
        <v>006-1077-0</v>
      </c>
      <c r="E767" s="37" t="str">
        <f>_xlfn.XLOOKUP(Table35[[#This Row],[Subject Id]],'T0 Blood'!A:A,'T0 Blood'!H:H)</f>
        <v>2020-06-18</v>
      </c>
      <c r="F767" s="69" t="str">
        <f>_xlfn.XLOOKUP(Table35[[#This Row],[Subject Id]],T0Assayed!D:D,T0Assayed!F:F)</f>
        <v>CO.SL.21.002</v>
      </c>
      <c r="G767" s="39" t="s">
        <v>22</v>
      </c>
      <c r="H767" s="37">
        <v>0</v>
      </c>
      <c r="I767" s="38" t="e">
        <f>_xlfn.XLOOKUP((CONCATENATE(Table35[[#This Row],[Subject Id]],"-T0")),'In the Lab'!A:A,'In the Lab'!G:G)</f>
        <v>#N/A</v>
      </c>
      <c r="J767" s="49" t="str">
        <f>_xlfn.XLOOKUP(Table35[[#This Row],[Subject Id]],'T1 Blood'!A:A,'T1 Blood'!I:I)</f>
        <v>006-1077-1</v>
      </c>
      <c r="K767" s="49" t="str">
        <f>_xlfn.XLOOKUP(Table35[[#This Row],[Subject Id]],'T1 Blood'!A:A,'T1 Blood'!H:H)</f>
        <v>2020-07-09</v>
      </c>
      <c r="L767" s="49" t="str">
        <f>_xlfn.XLOOKUP(Table35[[#This Row],[Subject Id]],'T1 Assayed'!A:A,'T1 Assayed'!D:D)</f>
        <v>CO.SL.21.002</v>
      </c>
      <c r="M767" s="49" t="e">
        <v>#N/A</v>
      </c>
      <c r="N767" s="49" t="e">
        <v>#N/A</v>
      </c>
      <c r="O767" s="49" t="e">
        <f>_xlfn.XLOOKUP((CONCATENATE(Table35[[#This Row],[Subject Id]],"-T1")),'In the Lab'!A:A,'In the Lab'!G:G)</f>
        <v>#N/A</v>
      </c>
      <c r="P767" s="42" t="e">
        <f>_xlfn.XLOOKUP(Table35[[#This Row],[Subject Id]],'TPD Blood'!A:A,'TPD Blood'!B:B)</f>
        <v>#N/A</v>
      </c>
      <c r="Q767" s="42" t="e">
        <f>_xlfn.XLOOKUP(Table35[[#This Row],[Subject Id]],'TPD Assayed'!A:A,'TPD Assayed'!C:C)</f>
        <v>#N/A</v>
      </c>
      <c r="V767"/>
      <c r="Y767"/>
      <c r="Z767"/>
      <c r="AA767"/>
      <c r="AB767"/>
    </row>
    <row r="768" spans="1:28">
      <c r="A768" t="s">
        <v>948</v>
      </c>
      <c r="B768" t="str">
        <f>MID(Table35[[#This Row],[Subject Id]],13,1)</f>
        <v>N</v>
      </c>
      <c r="C768" t="str">
        <f>_xlfn.XLOOKUP(Table35[[#This Row],[Subject Id]],Table2[Subject Id],Table2[Event date])</f>
        <v>2020-07-07</v>
      </c>
      <c r="D768" s="37" t="str">
        <f>_xlfn.XLOOKUP(Table35[[#This Row],[Subject Id]],'T0 Blood'!A:A,'T0 Blood'!I:I)</f>
        <v>006-1078-0</v>
      </c>
      <c r="E768" s="37" t="str">
        <f>_xlfn.XLOOKUP(Table35[[#This Row],[Subject Id]],'T0 Blood'!A:A,'T0 Blood'!H:H)</f>
        <v>2020-07-07</v>
      </c>
      <c r="F768" s="69" t="str">
        <f>_xlfn.XLOOKUP(Table35[[#This Row],[Subject Id]],T0Assayed!D:D,T0Assayed!F:F)</f>
        <v>CO.SL.21.002</v>
      </c>
      <c r="G768" s="39" t="s">
        <v>22</v>
      </c>
      <c r="H768" s="37">
        <v>0</v>
      </c>
      <c r="I768" s="38" t="e">
        <f>_xlfn.XLOOKUP((CONCATENATE(Table35[[#This Row],[Subject Id]],"-T0")),'In the Lab'!A:A,'In the Lab'!G:G)</f>
        <v>#N/A</v>
      </c>
      <c r="J768" s="49" t="str">
        <f>_xlfn.XLOOKUP(Table35[[#This Row],[Subject Id]],'T1 Blood'!A:A,'T1 Blood'!I:I)</f>
        <v>006-1078-1</v>
      </c>
      <c r="K768" s="49" t="str">
        <f>_xlfn.XLOOKUP(Table35[[#This Row],[Subject Id]],'T1 Blood'!A:A,'T1 Blood'!H:H)</f>
        <v>2020-08-18</v>
      </c>
      <c r="L768" s="49" t="str">
        <f>_xlfn.XLOOKUP(Table35[[#This Row],[Subject Id]],'T1 Assayed'!A:A,'T1 Assayed'!D:D)</f>
        <v>CO.SL.21.002</v>
      </c>
      <c r="M768" s="49" t="e">
        <v>#N/A</v>
      </c>
      <c r="N768" s="49" t="e">
        <v>#N/A</v>
      </c>
      <c r="O768" s="49" t="e">
        <f>_xlfn.XLOOKUP((CONCATENATE(Table35[[#This Row],[Subject Id]],"-T1")),'In the Lab'!A:A,'In the Lab'!G:G)</f>
        <v>#N/A</v>
      </c>
      <c r="P768" s="42" t="e">
        <f>_xlfn.XLOOKUP(Table35[[#This Row],[Subject Id]],'TPD Blood'!A:A,'TPD Blood'!B:B)</f>
        <v>#N/A</v>
      </c>
      <c r="Q768" s="42" t="e">
        <f>_xlfn.XLOOKUP(Table35[[#This Row],[Subject Id]],'TPD Assayed'!A:A,'TPD Assayed'!C:C)</f>
        <v>#N/A</v>
      </c>
      <c r="V768"/>
      <c r="Y768"/>
      <c r="Z768"/>
      <c r="AA768"/>
      <c r="AB768"/>
    </row>
    <row r="769" spans="1:28">
      <c r="A769" t="s">
        <v>949</v>
      </c>
      <c r="B769" t="str">
        <f>MID(Table35[[#This Row],[Subject Id]],13,1)</f>
        <v>N</v>
      </c>
      <c r="C769" t="str">
        <f>_xlfn.XLOOKUP(Table35[[#This Row],[Subject Id]],Table2[Subject Id],Table2[Event date])</f>
        <v>2020-08-20</v>
      </c>
      <c r="D769" s="37" t="str">
        <f>_xlfn.XLOOKUP(Table35[[#This Row],[Subject Id]],'T0 Blood'!A:A,'T0 Blood'!I:I)</f>
        <v>006-1079-0</v>
      </c>
      <c r="E769" s="37" t="str">
        <f>_xlfn.XLOOKUP(Table35[[#This Row],[Subject Id]],'T0 Blood'!A:A,'T0 Blood'!H:H)</f>
        <v>2020-08-20</v>
      </c>
      <c r="F769" s="69" t="str">
        <f>_xlfn.XLOOKUP(Table35[[#This Row],[Subject Id]],T0Assayed!D:D,T0Assayed!F:F)</f>
        <v>CO.SL.21.002</v>
      </c>
      <c r="G769" s="39" t="s">
        <v>22</v>
      </c>
      <c r="H769" s="37">
        <v>0</v>
      </c>
      <c r="I769" s="38" t="e">
        <f>_xlfn.XLOOKUP((CONCATENATE(Table35[[#This Row],[Subject Id]],"-T0")),'In the Lab'!A:A,'In the Lab'!G:G)</f>
        <v>#N/A</v>
      </c>
      <c r="J769" s="49" t="str">
        <f>_xlfn.XLOOKUP(Table35[[#This Row],[Subject Id]],'T1 Blood'!A:A,'T1 Blood'!I:I)</f>
        <v>006-1079-1</v>
      </c>
      <c r="K769" s="49" t="str">
        <f>_xlfn.XLOOKUP(Table35[[#This Row],[Subject Id]],'T1 Blood'!A:A,'T1 Blood'!H:H)</f>
        <v>2020-09-10</v>
      </c>
      <c r="L769" s="49" t="str">
        <f>_xlfn.XLOOKUP(Table35[[#This Row],[Subject Id]],'T1 Assayed'!A:A,'T1 Assayed'!D:D)</f>
        <v>CO.SL.21.002</v>
      </c>
      <c r="M769" s="49" t="e">
        <v>#N/A</v>
      </c>
      <c r="N769" s="49" t="e">
        <v>#N/A</v>
      </c>
      <c r="O769" s="49" t="e">
        <f>_xlfn.XLOOKUP((CONCATENATE(Table35[[#This Row],[Subject Id]],"-T1")),'In the Lab'!A:A,'In the Lab'!G:G)</f>
        <v>#N/A</v>
      </c>
      <c r="P769" s="42" t="e">
        <f>_xlfn.XLOOKUP(Table35[[#This Row],[Subject Id]],'TPD Blood'!A:A,'TPD Blood'!B:B)</f>
        <v>#N/A</v>
      </c>
      <c r="Q769" s="42" t="e">
        <f>_xlfn.XLOOKUP(Table35[[#This Row],[Subject Id]],'TPD Assayed'!A:A,'TPD Assayed'!C:C)</f>
        <v>#N/A</v>
      </c>
      <c r="V769"/>
      <c r="Y769"/>
      <c r="Z769"/>
      <c r="AA769"/>
      <c r="AB769"/>
    </row>
    <row r="770" spans="1:28">
      <c r="A770" t="s">
        <v>950</v>
      </c>
      <c r="B770" t="str">
        <f>MID(Table35[[#This Row],[Subject Id]],13,1)</f>
        <v>N</v>
      </c>
      <c r="C770" t="str">
        <f>_xlfn.XLOOKUP(Table35[[#This Row],[Subject Id]],Table2[Subject Id],Table2[Event date])</f>
        <v>2020-08-18</v>
      </c>
      <c r="D770" s="37" t="str">
        <f>_xlfn.XLOOKUP(Table35[[#This Row],[Subject Id]],'T0 Blood'!A:A,'T0 Blood'!I:I)</f>
        <v>006-1081-0</v>
      </c>
      <c r="E770" s="37" t="str">
        <f>_xlfn.XLOOKUP(Table35[[#This Row],[Subject Id]],'T0 Blood'!A:A,'T0 Blood'!H:H)</f>
        <v>2020-08-18</v>
      </c>
      <c r="F770" s="69" t="str">
        <f>_xlfn.XLOOKUP(Table35[[#This Row],[Subject Id]],T0Assayed!D:D,T0Assayed!F:F)</f>
        <v>CO.SL.21.002</v>
      </c>
      <c r="G770" s="39" t="s">
        <v>22</v>
      </c>
      <c r="H770" s="37">
        <v>0</v>
      </c>
      <c r="I770" s="38" t="e">
        <f>_xlfn.XLOOKUP((CONCATENATE(Table35[[#This Row],[Subject Id]],"-T0")),'In the Lab'!A:A,'In the Lab'!G:G)</f>
        <v>#N/A</v>
      </c>
      <c r="J770" s="49" t="str">
        <f>_xlfn.XLOOKUP(Table35[[#This Row],[Subject Id]],'T1 Blood'!A:A,'T1 Blood'!I:I)</f>
        <v>006-1081-1</v>
      </c>
      <c r="K770" s="49" t="str">
        <f>_xlfn.XLOOKUP(Table35[[#This Row],[Subject Id]],'T1 Blood'!A:A,'T1 Blood'!H:H)</f>
        <v>2020-09-08</v>
      </c>
      <c r="L770" s="49" t="str">
        <f>_xlfn.XLOOKUP(Table35[[#This Row],[Subject Id]],'T1 Assayed'!A:A,'T1 Assayed'!D:D)</f>
        <v>CO.SL.21.002</v>
      </c>
      <c r="M770" s="49" t="e">
        <v>#N/A</v>
      </c>
      <c r="N770" s="49" t="e">
        <v>#N/A</v>
      </c>
      <c r="O770" s="49" t="e">
        <f>_xlfn.XLOOKUP((CONCATENATE(Table35[[#This Row],[Subject Id]],"-T1")),'In the Lab'!A:A,'In the Lab'!G:G)</f>
        <v>#N/A</v>
      </c>
      <c r="P770" s="42" t="e">
        <f>_xlfn.XLOOKUP(Table35[[#This Row],[Subject Id]],'TPD Blood'!A:A,'TPD Blood'!B:B)</f>
        <v>#N/A</v>
      </c>
      <c r="Q770" s="42" t="e">
        <f>_xlfn.XLOOKUP(Table35[[#This Row],[Subject Id]],'TPD Assayed'!A:A,'TPD Assayed'!C:C)</f>
        <v>#N/A</v>
      </c>
      <c r="V770"/>
      <c r="Y770"/>
      <c r="Z770"/>
      <c r="AA770"/>
      <c r="AB770"/>
    </row>
    <row r="771" spans="1:28">
      <c r="A771" t="s">
        <v>951</v>
      </c>
      <c r="B771" t="str">
        <f>MID(Table35[[#This Row],[Subject Id]],13,1)</f>
        <v>N</v>
      </c>
      <c r="C771" t="str">
        <f>_xlfn.XLOOKUP(Table35[[#This Row],[Subject Id]],Table2[Subject Id],Table2[Event date])</f>
        <v>2020-08-10</v>
      </c>
      <c r="D771" s="37" t="str">
        <f>_xlfn.XLOOKUP(Table35[[#This Row],[Subject Id]],'T0 Blood'!A:A,'T0 Blood'!I:I)</f>
        <v>006-1082-0</v>
      </c>
      <c r="E771" s="37" t="str">
        <f>_xlfn.XLOOKUP(Table35[[#This Row],[Subject Id]],'T0 Blood'!A:A,'T0 Blood'!H:H)</f>
        <v>2020-08-10</v>
      </c>
      <c r="F771" s="69" t="str">
        <f>_xlfn.XLOOKUP(Table35[[#This Row],[Subject Id]],T0Assayed!D:D,T0Assayed!F:F)</f>
        <v>CO.SL.21.002</v>
      </c>
      <c r="G771" s="39" t="s">
        <v>22</v>
      </c>
      <c r="H771" s="37">
        <v>0</v>
      </c>
      <c r="I771" s="38" t="e">
        <f>_xlfn.XLOOKUP((CONCATENATE(Table35[[#This Row],[Subject Id]],"-T0")),'In the Lab'!A:A,'In the Lab'!G:G)</f>
        <v>#N/A</v>
      </c>
      <c r="J771" s="49" t="str">
        <f>_xlfn.XLOOKUP(Table35[[#This Row],[Subject Id]],'T1 Blood'!A:A,'T1 Blood'!I:I)</f>
        <v>006-1082-1</v>
      </c>
      <c r="K771" s="49" t="str">
        <f>_xlfn.XLOOKUP(Table35[[#This Row],[Subject Id]],'T1 Blood'!A:A,'T1 Blood'!H:H)</f>
        <v>2020-11-01</v>
      </c>
      <c r="L771" s="49" t="str">
        <f>_xlfn.XLOOKUP(Table35[[#This Row],[Subject Id]],'T1 Assayed'!A:A,'T1 Assayed'!D:D)</f>
        <v>CO.SL.21.002</v>
      </c>
      <c r="M771" s="49" t="e">
        <v>#N/A</v>
      </c>
      <c r="N771" s="49" t="e">
        <v>#N/A</v>
      </c>
      <c r="O771" s="49" t="e">
        <f>_xlfn.XLOOKUP((CONCATENATE(Table35[[#This Row],[Subject Id]],"-T1")),'In the Lab'!A:A,'In the Lab'!G:G)</f>
        <v>#N/A</v>
      </c>
      <c r="P771" s="42" t="e">
        <f>_xlfn.XLOOKUP(Table35[[#This Row],[Subject Id]],'TPD Blood'!A:A,'TPD Blood'!B:B)</f>
        <v>#N/A</v>
      </c>
      <c r="Q771" s="42" t="e">
        <f>_xlfn.XLOOKUP(Table35[[#This Row],[Subject Id]],'TPD Assayed'!A:A,'TPD Assayed'!C:C)</f>
        <v>#N/A</v>
      </c>
      <c r="V771"/>
      <c r="Y771"/>
      <c r="Z771"/>
      <c r="AA771"/>
      <c r="AB771"/>
    </row>
    <row r="772" spans="1:28">
      <c r="A772" t="s">
        <v>952</v>
      </c>
      <c r="B772" t="str">
        <f>MID(Table35[[#This Row],[Subject Id]],13,1)</f>
        <v>N</v>
      </c>
      <c r="C772" t="str">
        <f>_xlfn.XLOOKUP(Table35[[#This Row],[Subject Id]],Table2[Subject Id],Table2[Event date])</f>
        <v>2020-10-07</v>
      </c>
      <c r="D772" s="37" t="str">
        <f>_xlfn.XLOOKUP(Table35[[#This Row],[Subject Id]],'T0 Blood'!A:A,'T0 Blood'!I:I)</f>
        <v>006-1083-0</v>
      </c>
      <c r="E772" s="37" t="str">
        <f>_xlfn.XLOOKUP(Table35[[#This Row],[Subject Id]],'T0 Blood'!A:A,'T0 Blood'!H:H)</f>
        <v>2020-10-07</v>
      </c>
      <c r="F772" s="69" t="str">
        <f>_xlfn.XLOOKUP(Table35[[#This Row],[Subject Id]],T0Assayed!D:D,T0Assayed!F:F)</f>
        <v>CO.SL.21.002</v>
      </c>
      <c r="G772" s="39" t="s">
        <v>22</v>
      </c>
      <c r="H772" s="37">
        <v>0</v>
      </c>
      <c r="I772" s="38" t="e">
        <f>_xlfn.XLOOKUP((CONCATENATE(Table35[[#This Row],[Subject Id]],"-T0")),'In the Lab'!A:A,'In the Lab'!G:G)</f>
        <v>#N/A</v>
      </c>
      <c r="J772" s="49" t="str">
        <f>_xlfn.XLOOKUP(Table35[[#This Row],[Subject Id]],'T1 Blood'!A:A,'T1 Blood'!I:I)</f>
        <v>006-1083-1</v>
      </c>
      <c r="K772" s="49" t="str">
        <f>_xlfn.XLOOKUP(Table35[[#This Row],[Subject Id]],'T1 Blood'!A:A,'T1 Blood'!H:H)</f>
        <v>2020-10-28</v>
      </c>
      <c r="L772" s="49" t="str">
        <f>_xlfn.XLOOKUP(Table35[[#This Row],[Subject Id]],'T1 Assayed'!A:A,'T1 Assayed'!D:D)</f>
        <v>CO.SL.21.002</v>
      </c>
      <c r="M772" s="49" t="e">
        <v>#N/A</v>
      </c>
      <c r="N772" s="49" t="e">
        <v>#N/A</v>
      </c>
      <c r="O772" s="49" t="e">
        <f>_xlfn.XLOOKUP((CONCATENATE(Table35[[#This Row],[Subject Id]],"-T1")),'In the Lab'!A:A,'In the Lab'!G:G)</f>
        <v>#N/A</v>
      </c>
      <c r="P772" s="42" t="e">
        <f>_xlfn.XLOOKUP(Table35[[#This Row],[Subject Id]],'TPD Blood'!A:A,'TPD Blood'!B:B)</f>
        <v>#N/A</v>
      </c>
      <c r="Q772" s="42" t="e">
        <f>_xlfn.XLOOKUP(Table35[[#This Row],[Subject Id]],'TPD Assayed'!A:A,'TPD Assayed'!C:C)</f>
        <v>#N/A</v>
      </c>
      <c r="V772"/>
      <c r="Y772"/>
      <c r="Z772"/>
      <c r="AA772"/>
      <c r="AB772"/>
    </row>
    <row r="773" spans="1:28">
      <c r="A773" t="s">
        <v>953</v>
      </c>
      <c r="B773" t="str">
        <f>MID(Table35[[#This Row],[Subject Id]],13,1)</f>
        <v>N</v>
      </c>
      <c r="C773" t="str">
        <f>_xlfn.XLOOKUP(Table35[[#This Row],[Subject Id]],Table2[Subject Id],Table2[Event date])</f>
        <v>2022-04-19</v>
      </c>
      <c r="D773" s="37" t="str">
        <f>_xlfn.XLOOKUP(Table35[[#This Row],[Subject Id]],'T0 Blood'!A:A,'T0 Blood'!I:I)</f>
        <v>025-7509-0</v>
      </c>
      <c r="E773" s="37" t="str">
        <f>_xlfn.XLOOKUP(Table35[[#This Row],[Subject Id]],'T0 Blood'!A:A,'T0 Blood'!H:H)</f>
        <v>2022-04-25</v>
      </c>
      <c r="F773" s="69" t="e">
        <f>_xlfn.XLOOKUP(Table35[[#This Row],[Subject Id]],T0Assayed!D:D,T0Assayed!F:F)</f>
        <v>#N/A</v>
      </c>
      <c r="G773" s="39" t="s">
        <v>38</v>
      </c>
      <c r="H773" s="37" t="s">
        <v>954</v>
      </c>
      <c r="I773" s="38" t="str">
        <f>_xlfn.XLOOKUP((CONCATENATE(Table35[[#This Row],[Subject Id]],"-T0")),'In the Lab'!A:A,'In the Lab'!G:G)</f>
        <v>yes</v>
      </c>
      <c r="J773" s="49" t="str">
        <f>_xlfn.XLOOKUP(Table35[[#This Row],[Subject Id]],'T1 Blood'!A:A,'T1 Blood'!I:I)</f>
        <v>025-7509-1</v>
      </c>
      <c r="K773" s="49" t="str">
        <f>_xlfn.XLOOKUP(Table35[[#This Row],[Subject Id]],'T1 Blood'!A:A,'T1 Blood'!H:H)</f>
        <v>2022-06-05</v>
      </c>
      <c r="L773" s="49" t="e">
        <f>_xlfn.XLOOKUP(Table35[[#This Row],[Subject Id]],'T1 Assayed'!A:A,'T1 Assayed'!D:D)</f>
        <v>#N/A</v>
      </c>
      <c r="M773" s="49" t="s">
        <v>38</v>
      </c>
      <c r="N773" s="49" t="s">
        <v>955</v>
      </c>
      <c r="O773" s="49" t="e">
        <f>_xlfn.XLOOKUP((CONCATENATE(Table35[[#This Row],[Subject Id]],"-T1")),'In the Lab'!A:A,'In the Lab'!G:G)</f>
        <v>#N/A</v>
      </c>
      <c r="P773" s="42" t="e">
        <f>_xlfn.XLOOKUP(Table35[[#This Row],[Subject Id]],'TPD Blood'!A:A,'TPD Blood'!B:B)</f>
        <v>#N/A</v>
      </c>
      <c r="Q773" s="42" t="e">
        <f>_xlfn.XLOOKUP(Table35[[#This Row],[Subject Id]],'TPD Assayed'!A:A,'TPD Assayed'!C:C)</f>
        <v>#N/A</v>
      </c>
      <c r="V773"/>
      <c r="Y773"/>
      <c r="Z773"/>
      <c r="AA773"/>
      <c r="AB773"/>
    </row>
    <row r="774" spans="1:28">
      <c r="A774" t="s">
        <v>956</v>
      </c>
      <c r="B774" t="str">
        <f>MID(Table35[[#This Row],[Subject Id]],13,1)</f>
        <v>N</v>
      </c>
      <c r="C774" t="str">
        <f>_xlfn.XLOOKUP(Table35[[#This Row],[Subject Id]],Table2[Subject Id],Table2[Event date])</f>
        <v>2020-08-27</v>
      </c>
      <c r="D774" s="37" t="str">
        <f>_xlfn.XLOOKUP(Table35[[#This Row],[Subject Id]],'T0 Blood'!A:A,'T0 Blood'!I:I)</f>
        <v>006-1084-0</v>
      </c>
      <c r="E774" s="37" t="str">
        <f>_xlfn.XLOOKUP(Table35[[#This Row],[Subject Id]],'T0 Blood'!A:A,'T0 Blood'!H:H)</f>
        <v>2020-08-27</v>
      </c>
      <c r="F774" s="69" t="str">
        <f>_xlfn.XLOOKUP(Table35[[#This Row],[Subject Id]],T0Assayed!D:D,T0Assayed!F:F)</f>
        <v>CO.SL.21.002</v>
      </c>
      <c r="G774" s="39" t="s">
        <v>22</v>
      </c>
      <c r="H774" s="37">
        <v>0</v>
      </c>
      <c r="I774" s="38" t="e">
        <f>_xlfn.XLOOKUP((CONCATENATE(Table35[[#This Row],[Subject Id]],"-T0")),'In the Lab'!A:A,'In the Lab'!G:G)</f>
        <v>#N/A</v>
      </c>
      <c r="J774" s="49" t="str">
        <f>_xlfn.XLOOKUP(Table35[[#This Row],[Subject Id]],'T1 Blood'!A:A,'T1 Blood'!I:I)</f>
        <v>006-1084-1</v>
      </c>
      <c r="K774" s="49" t="str">
        <f>_xlfn.XLOOKUP(Table35[[#This Row],[Subject Id]],'T1 Blood'!A:A,'T1 Blood'!H:H)</f>
        <v>2020-10-15</v>
      </c>
      <c r="L774" s="49" t="str">
        <f>_xlfn.XLOOKUP(Table35[[#This Row],[Subject Id]],'T1 Assayed'!A:A,'T1 Assayed'!D:D)</f>
        <v>CO.SL.21.002</v>
      </c>
      <c r="M774" s="49" t="e">
        <v>#N/A</v>
      </c>
      <c r="N774" s="49" t="e">
        <v>#N/A</v>
      </c>
      <c r="O774" s="49" t="e">
        <f>_xlfn.XLOOKUP((CONCATENATE(Table35[[#This Row],[Subject Id]],"-T1")),'In the Lab'!A:A,'In the Lab'!G:G)</f>
        <v>#N/A</v>
      </c>
      <c r="P774" s="42" t="e">
        <f>_xlfn.XLOOKUP(Table35[[#This Row],[Subject Id]],'TPD Blood'!A:A,'TPD Blood'!B:B)</f>
        <v>#N/A</v>
      </c>
      <c r="Q774" s="42" t="e">
        <f>_xlfn.XLOOKUP(Table35[[#This Row],[Subject Id]],'TPD Assayed'!A:A,'TPD Assayed'!C:C)</f>
        <v>#N/A</v>
      </c>
      <c r="V774"/>
      <c r="Y774"/>
      <c r="Z774"/>
      <c r="AA774"/>
      <c r="AB774"/>
    </row>
    <row r="775" spans="1:28">
      <c r="A775" t="s">
        <v>957</v>
      </c>
      <c r="B775" t="str">
        <f>MID(Table35[[#This Row],[Subject Id]],13,1)</f>
        <v>N</v>
      </c>
      <c r="C775" t="str">
        <f>_xlfn.XLOOKUP(Table35[[#This Row],[Subject Id]],Table2[Subject Id],Table2[Event date])</f>
        <v>2020-07-16</v>
      </c>
      <c r="D775" s="37" t="str">
        <f>_xlfn.XLOOKUP(Table35[[#This Row],[Subject Id]],'T0 Blood'!A:A,'T0 Blood'!I:I)</f>
        <v>007-1500-0</v>
      </c>
      <c r="E775" s="37" t="str">
        <f>_xlfn.XLOOKUP(Table35[[#This Row],[Subject Id]],'T0 Blood'!A:A,'T0 Blood'!H:H)</f>
        <v>2020-07-16</v>
      </c>
      <c r="F775" s="69" t="str">
        <f>_xlfn.XLOOKUP(Table35[[#This Row],[Subject Id]],T0Assayed!D:D,T0Assayed!F:F)</f>
        <v>CO.SL.21.002</v>
      </c>
      <c r="G775" s="39" t="s">
        <v>22</v>
      </c>
      <c r="H775" s="37">
        <v>0</v>
      </c>
      <c r="I775" s="38" t="str">
        <f>_xlfn.XLOOKUP((CONCATENATE(Table35[[#This Row],[Subject Id]],"-T0")),'In the Lab'!A:A,'In the Lab'!G:G)</f>
        <v>yes</v>
      </c>
      <c r="J775" s="49" t="str">
        <f>_xlfn.XLOOKUP(Table35[[#This Row],[Subject Id]],'T1 Blood'!A:A,'T1 Blood'!I:I)</f>
        <v>007-1500-1</v>
      </c>
      <c r="K775" s="49" t="str">
        <f>_xlfn.XLOOKUP(Table35[[#This Row],[Subject Id]],'T1 Blood'!A:A,'T1 Blood'!H:H)</f>
        <v>2020-08-06</v>
      </c>
      <c r="L775" s="49" t="str">
        <f>_xlfn.XLOOKUP(Table35[[#This Row],[Subject Id]],'T1 Assayed'!A:A,'T1 Assayed'!D:D)</f>
        <v>CO.SL.21.002</v>
      </c>
      <c r="M775" s="49" t="e">
        <v>#N/A</v>
      </c>
      <c r="N775" s="49" t="e">
        <v>#N/A</v>
      </c>
      <c r="O775" s="49" t="str">
        <f>_xlfn.XLOOKUP((CONCATENATE(Table35[[#This Row],[Subject Id]],"-T1")),'In the Lab'!A:A,'In the Lab'!G:G)</f>
        <v>yes</v>
      </c>
      <c r="P775" s="42" t="e">
        <f>_xlfn.XLOOKUP(Table35[[#This Row],[Subject Id]],'TPD Blood'!A:A,'TPD Blood'!B:B)</f>
        <v>#N/A</v>
      </c>
      <c r="Q775" s="42" t="e">
        <f>_xlfn.XLOOKUP(Table35[[#This Row],[Subject Id]],'TPD Assayed'!A:A,'TPD Assayed'!C:C)</f>
        <v>#N/A</v>
      </c>
      <c r="V775"/>
      <c r="Y775"/>
      <c r="Z775"/>
      <c r="AA775"/>
      <c r="AB775"/>
    </row>
    <row r="776" spans="1:28">
      <c r="A776" t="s">
        <v>958</v>
      </c>
      <c r="B776" t="str">
        <f>MID(Table35[[#This Row],[Subject Id]],13,1)</f>
        <v>N</v>
      </c>
      <c r="C776" t="str">
        <f>_xlfn.XLOOKUP(Table35[[#This Row],[Subject Id]],Table2[Subject Id],Table2[Event date])</f>
        <v>2020-05-05</v>
      </c>
      <c r="D776" s="37" t="str">
        <f>_xlfn.XLOOKUP(Table35[[#This Row],[Subject Id]],'T0 Blood'!A:A,'T0 Blood'!I:I)</f>
        <v>007-1502-0</v>
      </c>
      <c r="E776" s="37" t="str">
        <f>_xlfn.XLOOKUP(Table35[[#This Row],[Subject Id]],'T0 Blood'!A:A,'T0 Blood'!H:H)</f>
        <v>2020-05-05</v>
      </c>
      <c r="F776" s="69" t="str">
        <f>_xlfn.XLOOKUP(Table35[[#This Row],[Subject Id]],T0Assayed!D:D,T0Assayed!F:F)</f>
        <v>CO.SL.21.002</v>
      </c>
      <c r="G776" s="39" t="s">
        <v>22</v>
      </c>
      <c r="H776" s="37">
        <v>0</v>
      </c>
      <c r="I776" s="38" t="str">
        <f>_xlfn.XLOOKUP((CONCATENATE(Table35[[#This Row],[Subject Id]],"-T0")),'In the Lab'!A:A,'In the Lab'!G:G)</f>
        <v>yes</v>
      </c>
      <c r="J776" s="49" t="str">
        <f>_xlfn.XLOOKUP(Table35[[#This Row],[Subject Id]],'T1 Blood'!A:A,'T1 Blood'!I:I)</f>
        <v>007-1502-1</v>
      </c>
      <c r="K776" s="49" t="str">
        <f>_xlfn.XLOOKUP(Table35[[#This Row],[Subject Id]],'T1 Blood'!A:A,'T1 Blood'!H:H)</f>
        <v>2020-05-26</v>
      </c>
      <c r="L776" s="49" t="str">
        <f>_xlfn.XLOOKUP(Table35[[#This Row],[Subject Id]],'T1 Assayed'!A:A,'T1 Assayed'!D:D)</f>
        <v>CO.SL.21.002</v>
      </c>
      <c r="M776" s="49" t="e">
        <v>#N/A</v>
      </c>
      <c r="N776" s="49" t="e">
        <v>#N/A</v>
      </c>
      <c r="O776" s="49" t="str">
        <f>_xlfn.XLOOKUP((CONCATENATE(Table35[[#This Row],[Subject Id]],"-T1")),'In the Lab'!A:A,'In the Lab'!G:G)</f>
        <v>yes</v>
      </c>
      <c r="P776" s="42" t="e">
        <f>_xlfn.XLOOKUP(Table35[[#This Row],[Subject Id]],'TPD Blood'!A:A,'TPD Blood'!B:B)</f>
        <v>#N/A</v>
      </c>
      <c r="Q776" s="42" t="e">
        <f>_xlfn.XLOOKUP(Table35[[#This Row],[Subject Id]],'TPD Assayed'!A:A,'TPD Assayed'!C:C)</f>
        <v>#N/A</v>
      </c>
      <c r="V776"/>
      <c r="Y776"/>
      <c r="Z776"/>
      <c r="AA776"/>
      <c r="AB776"/>
    </row>
    <row r="777" spans="1:28">
      <c r="A777" t="s">
        <v>959</v>
      </c>
      <c r="B777" t="str">
        <f>MID(Table35[[#This Row],[Subject Id]],13,1)</f>
        <v>N</v>
      </c>
      <c r="C777" t="str">
        <f>_xlfn.XLOOKUP(Table35[[#This Row],[Subject Id]],Table2[Subject Id],Table2[Event date])</f>
        <v>2020-03-08</v>
      </c>
      <c r="D777" s="37" t="str">
        <f>_xlfn.XLOOKUP(Table35[[#This Row],[Subject Id]],'T0 Blood'!A:A,'T0 Blood'!I:I)</f>
        <v>007-1504-0</v>
      </c>
      <c r="E777" s="37" t="str">
        <f>_xlfn.XLOOKUP(Table35[[#This Row],[Subject Id]],'T0 Blood'!A:A,'T0 Blood'!H:H)</f>
        <v>2020-03-08</v>
      </c>
      <c r="F777" s="69" t="str">
        <f>_xlfn.XLOOKUP(Table35[[#This Row],[Subject Id]],T0Assayed!D:D,T0Assayed!F:F)</f>
        <v>CO.SL.21.002</v>
      </c>
      <c r="G777" s="39" t="s">
        <v>22</v>
      </c>
      <c r="H777" s="37">
        <v>0</v>
      </c>
      <c r="I777" s="38" t="str">
        <f>_xlfn.XLOOKUP((CONCATENATE(Table35[[#This Row],[Subject Id]],"-T0")),'In the Lab'!A:A,'In the Lab'!G:G)</f>
        <v>yes</v>
      </c>
      <c r="J777" s="49" t="str">
        <f>_xlfn.XLOOKUP(Table35[[#This Row],[Subject Id]],'T1 Blood'!A:A,'T1 Blood'!I:I)</f>
        <v>007-1504-1</v>
      </c>
      <c r="K777" s="49" t="str">
        <f>_xlfn.XLOOKUP(Table35[[#This Row],[Subject Id]],'T1 Blood'!A:A,'T1 Blood'!H:H)</f>
        <v>2020-03-30</v>
      </c>
      <c r="L777" s="49" t="str">
        <f>_xlfn.XLOOKUP(Table35[[#This Row],[Subject Id]],'T1 Assayed'!A:A,'T1 Assayed'!D:D)</f>
        <v>CO.SL.21.002</v>
      </c>
      <c r="M777" s="49" t="e">
        <v>#N/A</v>
      </c>
      <c r="N777" s="49" t="e">
        <v>#N/A</v>
      </c>
      <c r="O777" s="49" t="e">
        <f>_xlfn.XLOOKUP((CONCATENATE(Table35[[#This Row],[Subject Id]],"-T1")),'In the Lab'!A:A,'In the Lab'!G:G)</f>
        <v>#N/A</v>
      </c>
      <c r="P777" s="42" t="e">
        <f>_xlfn.XLOOKUP(Table35[[#This Row],[Subject Id]],'TPD Blood'!A:A,'TPD Blood'!B:B)</f>
        <v>#N/A</v>
      </c>
      <c r="Q777" s="42" t="e">
        <f>_xlfn.XLOOKUP(Table35[[#This Row],[Subject Id]],'TPD Assayed'!A:A,'TPD Assayed'!C:C)</f>
        <v>#N/A</v>
      </c>
      <c r="V777"/>
      <c r="Y777"/>
      <c r="Z777"/>
      <c r="AA777"/>
      <c r="AB777"/>
    </row>
    <row r="778" spans="1:28">
      <c r="A778" t="s">
        <v>960</v>
      </c>
      <c r="B778" t="str">
        <f>MID(Table35[[#This Row],[Subject Id]],13,1)</f>
        <v>N</v>
      </c>
      <c r="C778" t="str">
        <f>_xlfn.XLOOKUP(Table35[[#This Row],[Subject Id]],Table2[Subject Id],Table2[Event date])</f>
        <v>2020-08-03</v>
      </c>
      <c r="D778" s="37" t="str">
        <f>_xlfn.XLOOKUP(Table35[[#This Row],[Subject Id]],'T0 Blood'!A:A,'T0 Blood'!I:I)</f>
        <v>007-1510-0</v>
      </c>
      <c r="E778" s="37" t="str">
        <f>_xlfn.XLOOKUP(Table35[[#This Row],[Subject Id]],'T0 Blood'!A:A,'T0 Blood'!H:H)</f>
        <v>2020-08-03</v>
      </c>
      <c r="F778" s="69" t="str">
        <f>_xlfn.XLOOKUP(Table35[[#This Row],[Subject Id]],T0Assayed!D:D,T0Assayed!F:F)</f>
        <v>CO.SL.21.002</v>
      </c>
      <c r="G778" s="39" t="s">
        <v>22</v>
      </c>
      <c r="H778" s="37">
        <v>0</v>
      </c>
      <c r="I778" s="38" t="str">
        <f>_xlfn.XLOOKUP((CONCATENATE(Table35[[#This Row],[Subject Id]],"-T0")),'In the Lab'!A:A,'In the Lab'!G:G)</f>
        <v>yes</v>
      </c>
      <c r="J778" s="49" t="str">
        <f>_xlfn.XLOOKUP(Table35[[#This Row],[Subject Id]],'T1 Blood'!A:A,'T1 Blood'!I:I)</f>
        <v>007-1510-1</v>
      </c>
      <c r="K778" s="49" t="str">
        <f>_xlfn.XLOOKUP(Table35[[#This Row],[Subject Id]],'T1 Blood'!A:A,'T1 Blood'!H:H)</f>
        <v>2020-08-24</v>
      </c>
      <c r="L778" s="49" t="str">
        <f>_xlfn.XLOOKUP(Table35[[#This Row],[Subject Id]],'T1 Assayed'!A:A,'T1 Assayed'!D:D)</f>
        <v>CO.SL.21.002</v>
      </c>
      <c r="M778" s="49" t="e">
        <v>#N/A</v>
      </c>
      <c r="N778" s="49" t="e">
        <v>#N/A</v>
      </c>
      <c r="O778" s="49" t="str">
        <f>_xlfn.XLOOKUP((CONCATENATE(Table35[[#This Row],[Subject Id]],"-T1")),'In the Lab'!A:A,'In the Lab'!G:G)</f>
        <v>yes</v>
      </c>
      <c r="P778" s="42" t="e">
        <f>_xlfn.XLOOKUP(Table35[[#This Row],[Subject Id]],'TPD Blood'!A:A,'TPD Blood'!B:B)</f>
        <v>#N/A</v>
      </c>
      <c r="Q778" s="42" t="e">
        <f>_xlfn.XLOOKUP(Table35[[#This Row],[Subject Id]],'TPD Assayed'!A:A,'TPD Assayed'!C:C)</f>
        <v>#N/A</v>
      </c>
      <c r="V778"/>
      <c r="Y778"/>
      <c r="Z778"/>
      <c r="AA778"/>
      <c r="AB778"/>
    </row>
    <row r="779" spans="1:28">
      <c r="A779" t="s">
        <v>961</v>
      </c>
      <c r="B779" t="str">
        <f>MID(Table35[[#This Row],[Subject Id]],13,1)</f>
        <v>M</v>
      </c>
      <c r="C779" t="str">
        <f>_xlfn.XLOOKUP(Table35[[#This Row],[Subject Id]],Table2[Subject Id],Table2[Event date])</f>
        <v>2021-11-17</v>
      </c>
      <c r="D779" s="37" t="str">
        <f>_xlfn.XLOOKUP(Table35[[#This Row],[Subject Id]],'T0 Blood'!A:A,'T0 Blood'!I:I)</f>
        <v>025-8507-0</v>
      </c>
      <c r="E779" s="37" t="str">
        <f>_xlfn.XLOOKUP(Table35[[#This Row],[Subject Id]],'T0 Blood'!A:A,'T0 Blood'!H:H)</f>
        <v>2021-11-17</v>
      </c>
      <c r="F779" s="69" t="e">
        <f>_xlfn.XLOOKUP(Table35[[#This Row],[Subject Id]],T0Assayed!D:D,T0Assayed!F:F)</f>
        <v>#N/A</v>
      </c>
      <c r="G779" s="39" t="s">
        <v>22</v>
      </c>
      <c r="H779" s="37" t="e">
        <v>#N/A</v>
      </c>
      <c r="I779" s="38" t="str">
        <f>_xlfn.XLOOKUP((CONCATENATE(Table35[[#This Row],[Subject Id]],"-T0")),'In the Lab'!A:A,'In the Lab'!G:G)</f>
        <v>yes</v>
      </c>
      <c r="J779" s="49" t="e">
        <f>_xlfn.XLOOKUP(Table35[[#This Row],[Subject Id]],'T1 Blood'!A:A,'T1 Blood'!I:I)</f>
        <v>#N/A</v>
      </c>
      <c r="K779" s="49" t="e">
        <f>_xlfn.XLOOKUP(Table35[[#This Row],[Subject Id]],'T1 Blood'!A:A,'T1 Blood'!H:H)</f>
        <v>#N/A</v>
      </c>
      <c r="L779" s="49" t="e">
        <f>_xlfn.XLOOKUP(Table35[[#This Row],[Subject Id]],'T1 Assayed'!A:A,'T1 Assayed'!D:D)</f>
        <v>#N/A</v>
      </c>
      <c r="M779" s="49" t="e">
        <v>#N/A</v>
      </c>
      <c r="N779" s="49" t="e">
        <v>#N/A</v>
      </c>
      <c r="O779" s="49" t="e">
        <f>_xlfn.XLOOKUP((CONCATENATE(Table35[[#This Row],[Subject Id]],"-T1")),'In the Lab'!A:A,'In the Lab'!G:G)</f>
        <v>#N/A</v>
      </c>
      <c r="P779" s="42" t="e">
        <f>_xlfn.XLOOKUP(Table35[[#This Row],[Subject Id]],'TPD Blood'!A:A,'TPD Blood'!B:B)</f>
        <v>#N/A</v>
      </c>
      <c r="Q779" s="42" t="e">
        <f>_xlfn.XLOOKUP(Table35[[#This Row],[Subject Id]],'TPD Assayed'!A:A,'TPD Assayed'!C:C)</f>
        <v>#N/A</v>
      </c>
      <c r="V779"/>
      <c r="Y779"/>
      <c r="Z779"/>
      <c r="AA779"/>
      <c r="AB779"/>
    </row>
    <row r="780" spans="1:28">
      <c r="A780" t="s">
        <v>962</v>
      </c>
      <c r="B780" t="str">
        <f>MID(Table35[[#This Row],[Subject Id]],13,1)</f>
        <v>M</v>
      </c>
      <c r="C780" t="str">
        <f>_xlfn.XLOOKUP(Table35[[#This Row],[Subject Id]],Table2[Subject Id],Table2[Event date])</f>
        <v>2021-12-07</v>
      </c>
      <c r="D780" s="37" t="str">
        <f>_xlfn.XLOOKUP(Table35[[#This Row],[Subject Id]],'T0 Blood'!A:A,'T0 Blood'!I:I)</f>
        <v>025-8510-0</v>
      </c>
      <c r="E780" s="37" t="str">
        <f>_xlfn.XLOOKUP(Table35[[#This Row],[Subject Id]],'T0 Blood'!A:A,'T0 Blood'!H:H)</f>
        <v>2021-12-07</v>
      </c>
      <c r="F780" s="69" t="e">
        <f>_xlfn.XLOOKUP(Table35[[#This Row],[Subject Id]],T0Assayed!D:D,T0Assayed!F:F)</f>
        <v>#N/A</v>
      </c>
      <c r="G780" s="39" t="s">
        <v>22</v>
      </c>
      <c r="H780" s="37" t="e">
        <v>#N/A</v>
      </c>
      <c r="I780" s="38" t="str">
        <f>_xlfn.XLOOKUP((CONCATENATE(Table35[[#This Row],[Subject Id]],"-T0")),'In the Lab'!A:A,'In the Lab'!G:G)</f>
        <v>yes</v>
      </c>
      <c r="J780" s="49" t="str">
        <f>_xlfn.XLOOKUP(Table35[[#This Row],[Subject Id]],'T1 Blood'!A:A,'T1 Blood'!I:I)</f>
        <v>025-8510-1</v>
      </c>
      <c r="K780" s="49" t="str">
        <f>_xlfn.XLOOKUP(Table35[[#This Row],[Subject Id]],'T1 Blood'!A:A,'T1 Blood'!H:H)</f>
        <v>2021-12-30</v>
      </c>
      <c r="L780" s="49" t="e">
        <f>_xlfn.XLOOKUP(Table35[[#This Row],[Subject Id]],'T1 Assayed'!A:A,'T1 Assayed'!D:D)</f>
        <v>#N/A</v>
      </c>
      <c r="M780" s="49" t="e">
        <v>#N/A</v>
      </c>
      <c r="N780" s="49" t="e">
        <v>#N/A</v>
      </c>
      <c r="O780" s="49" t="str">
        <f>_xlfn.XLOOKUP((CONCATENATE(Table35[[#This Row],[Subject Id]],"-T1")),'In the Lab'!A:A,'In the Lab'!G:G)</f>
        <v>yes</v>
      </c>
      <c r="P780" s="42" t="e">
        <f>_xlfn.XLOOKUP(Table35[[#This Row],[Subject Id]],'TPD Blood'!A:A,'TPD Blood'!B:B)</f>
        <v>#N/A</v>
      </c>
      <c r="Q780" s="42" t="e">
        <f>_xlfn.XLOOKUP(Table35[[#This Row],[Subject Id]],'TPD Assayed'!A:A,'TPD Assayed'!C:C)</f>
        <v>#N/A</v>
      </c>
      <c r="V780"/>
      <c r="Y780"/>
      <c r="Z780"/>
      <c r="AA780"/>
      <c r="AB780"/>
    </row>
    <row r="781" spans="1:28">
      <c r="A781" t="s">
        <v>963</v>
      </c>
      <c r="B781" t="str">
        <f>MID(Table35[[#This Row],[Subject Id]],13,1)</f>
        <v>M</v>
      </c>
      <c r="C781" t="str">
        <f>_xlfn.XLOOKUP(Table35[[#This Row],[Subject Id]],Table2[Subject Id],Table2[Event date])</f>
        <v>2022-01-25</v>
      </c>
      <c r="D781" s="37" t="str">
        <f>_xlfn.XLOOKUP(Table35[[#This Row],[Subject Id]],'T0 Blood'!A:A,'T0 Blood'!I:I)</f>
        <v>025-8512-0</v>
      </c>
      <c r="E781" s="37" t="str">
        <f>_xlfn.XLOOKUP(Table35[[#This Row],[Subject Id]],'T0 Blood'!A:A,'T0 Blood'!H:H)</f>
        <v>2022-01-25</v>
      </c>
      <c r="F781" s="70" t="str">
        <f>_xlfn.XLOOKUP(Table35[[#This Row],[Subject Id]],T0Assayed!D:D,T0Assayed!F:F)</f>
        <v>OH2023_017</v>
      </c>
      <c r="G781" s="39" t="s">
        <v>22</v>
      </c>
      <c r="H781" s="37" t="e">
        <v>#N/A</v>
      </c>
      <c r="I781" s="38" t="str">
        <f>_xlfn.XLOOKUP((CONCATENATE(Table35[[#This Row],[Subject Id]],"-T0")),'In the Lab'!A:A,'In the Lab'!G:G)</f>
        <v>yes</v>
      </c>
      <c r="J781" s="49" t="str">
        <f>_xlfn.XLOOKUP(Table35[[#This Row],[Subject Id]],'T1 Blood'!A:A,'T1 Blood'!I:I)</f>
        <v>025-8512-1</v>
      </c>
      <c r="K781" s="49" t="str">
        <f>_xlfn.XLOOKUP(Table35[[#This Row],[Subject Id]],'T1 Blood'!A:A,'T1 Blood'!H:H)</f>
        <v>2022-02-15</v>
      </c>
      <c r="L781" s="49" t="e">
        <f>_xlfn.XLOOKUP(Table35[[#This Row],[Subject Id]],'T1 Assayed'!A:A,'T1 Assayed'!D:D)</f>
        <v>#N/A</v>
      </c>
      <c r="M781" s="49" t="e">
        <v>#N/A</v>
      </c>
      <c r="N781" s="49" t="e">
        <v>#N/A</v>
      </c>
      <c r="O781" s="49" t="str">
        <f>_xlfn.XLOOKUP((CONCATENATE(Table35[[#This Row],[Subject Id]],"-T1")),'In the Lab'!A:A,'In the Lab'!G:G)</f>
        <v>yes</v>
      </c>
      <c r="P781" s="42" t="str">
        <f>_xlfn.XLOOKUP(Table35[[#This Row],[Subject Id]],'TPD Blood'!A:A,'TPD Blood'!B:B)</f>
        <v>025-8512-PD</v>
      </c>
      <c r="Q781" s="42" t="e">
        <f>_xlfn.XLOOKUP(Table35[[#This Row],[Subject Id]],'TPD Assayed'!A:A,'TPD Assayed'!C:C)</f>
        <v>#N/A</v>
      </c>
      <c r="R781" s="42" t="s">
        <v>23</v>
      </c>
      <c r="V781"/>
      <c r="Y781"/>
      <c r="Z781"/>
      <c r="AA781"/>
      <c r="AB781"/>
    </row>
    <row r="782" spans="1:28">
      <c r="A782" t="s">
        <v>964</v>
      </c>
      <c r="B782" t="str">
        <f>MID(Table35[[#This Row],[Subject Id]],13,1)</f>
        <v>M</v>
      </c>
      <c r="C782" t="str">
        <f>_xlfn.XLOOKUP(Table35[[#This Row],[Subject Id]],Table2[Subject Id],Table2[Event date])</f>
        <v>2020-09-23</v>
      </c>
      <c r="D782" s="37" t="str">
        <f>_xlfn.XLOOKUP(Table35[[#This Row],[Subject Id]],'T0 Blood'!A:A,'T0 Blood'!I:I)</f>
        <v>001-2061-0</v>
      </c>
      <c r="E782" s="37" t="str">
        <f>_xlfn.XLOOKUP(Table35[[#This Row],[Subject Id]],'T0 Blood'!A:A,'T0 Blood'!H:H)</f>
        <v>2020-10-04</v>
      </c>
      <c r="F782" s="69" t="e">
        <f>_xlfn.XLOOKUP(Table35[[#This Row],[Subject Id]],T0Assayed!D:D,T0Assayed!F:F)</f>
        <v>#N/A</v>
      </c>
      <c r="G782" s="39" t="s">
        <v>22</v>
      </c>
      <c r="H782" s="37">
        <v>0</v>
      </c>
      <c r="I782" s="38" t="str">
        <f>_xlfn.XLOOKUP((CONCATENATE(Table35[[#This Row],[Subject Id]],"-T0")),'In the Lab'!A:A,'In the Lab'!G:G)</f>
        <v>yes</v>
      </c>
      <c r="J782" s="49" t="str">
        <f>_xlfn.XLOOKUP(Table35[[#This Row],[Subject Id]],'T1 Blood'!A:A,'T1 Blood'!I:I)</f>
        <v>001-2061-1</v>
      </c>
      <c r="K782" s="49" t="str">
        <f>_xlfn.XLOOKUP(Table35[[#This Row],[Subject Id]],'T1 Blood'!A:A,'T1 Blood'!H:H)</f>
        <v>2020-10-27</v>
      </c>
      <c r="L782" s="49" t="e">
        <f>_xlfn.XLOOKUP(Table35[[#This Row],[Subject Id]],'T1 Assayed'!A:A,'T1 Assayed'!D:D)</f>
        <v>#N/A</v>
      </c>
      <c r="M782" s="49" t="e">
        <v>#N/A</v>
      </c>
      <c r="N782" s="49" t="e">
        <v>#N/A</v>
      </c>
      <c r="O782" s="49" t="e">
        <f>_xlfn.XLOOKUP((CONCATENATE(Table35[[#This Row],[Subject Id]],"-T1")),'In the Lab'!A:A,'In the Lab'!G:G)</f>
        <v>#N/A</v>
      </c>
      <c r="P782" s="42" t="e">
        <f>_xlfn.XLOOKUP(Table35[[#This Row],[Subject Id]],'TPD Blood'!A:A,'TPD Blood'!B:B)</f>
        <v>#N/A</v>
      </c>
      <c r="Q782" s="42" t="e">
        <f>_xlfn.XLOOKUP(Table35[[#This Row],[Subject Id]],'TPD Assayed'!A:A,'TPD Assayed'!C:C)</f>
        <v>#N/A</v>
      </c>
      <c r="V782"/>
      <c r="Y782"/>
      <c r="Z782"/>
      <c r="AA782"/>
      <c r="AB782"/>
    </row>
    <row r="783" spans="1:28">
      <c r="A783" t="s">
        <v>965</v>
      </c>
      <c r="B783" t="str">
        <f>MID(Table35[[#This Row],[Subject Id]],13,1)</f>
        <v>M</v>
      </c>
      <c r="C783" t="str">
        <f>_xlfn.XLOOKUP(Table35[[#This Row],[Subject Id]],Table2[Subject Id],Table2[Event date])</f>
        <v>2021-10-31</v>
      </c>
      <c r="D783" s="37" t="str">
        <f>_xlfn.XLOOKUP(Table35[[#This Row],[Subject Id]],'T0 Blood'!A:A,'T0 Blood'!I:I)</f>
        <v>014-2901-0</v>
      </c>
      <c r="E783" s="37" t="str">
        <f>_xlfn.XLOOKUP(Table35[[#This Row],[Subject Id]],'T0 Blood'!A:A,'T0 Blood'!H:H)</f>
        <v>2021-10-31</v>
      </c>
      <c r="F783" s="69" t="e">
        <f>_xlfn.XLOOKUP(Table35[[#This Row],[Subject Id]],T0Assayed!D:D,T0Assayed!F:F)</f>
        <v>#N/A</v>
      </c>
      <c r="G783" s="39" t="s">
        <v>22</v>
      </c>
      <c r="H783" s="37" t="e">
        <v>#N/A</v>
      </c>
      <c r="I783" s="38" t="str">
        <f>_xlfn.XLOOKUP((CONCATENATE(Table35[[#This Row],[Subject Id]],"-T0")),'In the Lab'!A:A,'In the Lab'!G:G)</f>
        <v>yes</v>
      </c>
      <c r="J783" s="49" t="str">
        <f>_xlfn.XLOOKUP(Table35[[#This Row],[Subject Id]],'T1 Blood'!A:A,'T1 Blood'!I:I)</f>
        <v>014-2901-1</v>
      </c>
      <c r="K783" s="49" t="str">
        <f>_xlfn.XLOOKUP(Table35[[#This Row],[Subject Id]],'T1 Blood'!A:A,'T1 Blood'!H:H)</f>
        <v>2021-11-21</v>
      </c>
      <c r="L783" s="49" t="e">
        <f>_xlfn.XLOOKUP(Table35[[#This Row],[Subject Id]],'T1 Assayed'!A:A,'T1 Assayed'!D:D)</f>
        <v>#N/A</v>
      </c>
      <c r="M783" s="49" t="e">
        <v>#N/A</v>
      </c>
      <c r="N783" s="49" t="e">
        <v>#N/A</v>
      </c>
      <c r="O783" s="49" t="str">
        <f>_xlfn.XLOOKUP((CONCATENATE(Table35[[#This Row],[Subject Id]],"-T1")),'In the Lab'!A:A,'In the Lab'!G:G)</f>
        <v>yes</v>
      </c>
      <c r="P783" s="42" t="e">
        <f>_xlfn.XLOOKUP(Table35[[#This Row],[Subject Id]],'TPD Blood'!A:A,'TPD Blood'!B:B)</f>
        <v>#N/A</v>
      </c>
      <c r="Q783" s="42" t="e">
        <f>_xlfn.XLOOKUP(Table35[[#This Row],[Subject Id]],'TPD Assayed'!A:A,'TPD Assayed'!C:C)</f>
        <v>#N/A</v>
      </c>
      <c r="V783"/>
      <c r="Y783"/>
      <c r="Z783"/>
      <c r="AA783"/>
      <c r="AB783"/>
    </row>
    <row r="784" spans="1:28">
      <c r="A784" t="s">
        <v>966</v>
      </c>
      <c r="B784" t="str">
        <f>MID(Table35[[#This Row],[Subject Id]],13,1)</f>
        <v>M</v>
      </c>
      <c r="C784" t="str">
        <f>_xlfn.XLOOKUP(Table35[[#This Row],[Subject Id]],Table2[Subject Id],Table2[Event date])</f>
        <v>2021-10-21</v>
      </c>
      <c r="D784" s="37" t="str">
        <f>_xlfn.XLOOKUP(Table35[[#This Row],[Subject Id]],'T0 Blood'!A:A,'T0 Blood'!I:I)</f>
        <v>032-7120-0</v>
      </c>
      <c r="E784" s="37" t="str">
        <f>_xlfn.XLOOKUP(Table35[[#This Row],[Subject Id]],'T0 Blood'!A:A,'T0 Blood'!H:H)</f>
        <v>2021-10-21</v>
      </c>
      <c r="F784" s="69" t="str">
        <f>_xlfn.XLOOKUP(Table35[[#This Row],[Subject Id]],T0Assayed!D:D,T0Assayed!F:F)</f>
        <v>OH2023_005</v>
      </c>
      <c r="G784" s="39" t="s">
        <v>22</v>
      </c>
      <c r="H784" s="37" t="e">
        <v>#N/A</v>
      </c>
      <c r="I784" s="38" t="str">
        <f>_xlfn.XLOOKUP((CONCATENATE(Table35[[#This Row],[Subject Id]],"-T0")),'In the Lab'!A:A,'In the Lab'!G:G)</f>
        <v>yes</v>
      </c>
      <c r="J784" s="49" t="str">
        <f>_xlfn.XLOOKUP(Table35[[#This Row],[Subject Id]],'T1 Blood'!A:A,'T1 Blood'!I:I)</f>
        <v>032-7120-1</v>
      </c>
      <c r="K784" s="49" t="str">
        <f>_xlfn.XLOOKUP(Table35[[#This Row],[Subject Id]],'T1 Blood'!A:A,'T1 Blood'!H:H)</f>
        <v>2021-11-11</v>
      </c>
      <c r="L784" s="49" t="e">
        <f>_xlfn.XLOOKUP(Table35[[#This Row],[Subject Id]],'T1 Assayed'!A:A,'T1 Assayed'!D:D)</f>
        <v>#N/A</v>
      </c>
      <c r="M784" s="49" t="e">
        <v>#N/A</v>
      </c>
      <c r="N784" s="49" t="e">
        <v>#N/A</v>
      </c>
      <c r="O784" s="49" t="str">
        <f>_xlfn.XLOOKUP((CONCATENATE(Table35[[#This Row],[Subject Id]],"-T1")),'In the Lab'!A:A,'In the Lab'!G:G)</f>
        <v>yes</v>
      </c>
      <c r="P784" s="42" t="e">
        <f>_xlfn.XLOOKUP(Table35[[#This Row],[Subject Id]],'TPD Blood'!A:A,'TPD Blood'!B:B)</f>
        <v>#N/A</v>
      </c>
      <c r="Q784" s="42" t="e">
        <f>_xlfn.XLOOKUP(Table35[[#This Row],[Subject Id]],'TPD Assayed'!A:A,'TPD Assayed'!C:C)</f>
        <v>#N/A</v>
      </c>
      <c r="V784"/>
      <c r="Y784"/>
      <c r="Z784"/>
      <c r="AA784"/>
      <c r="AB784"/>
    </row>
    <row r="785" spans="1:28">
      <c r="A785" t="s">
        <v>967</v>
      </c>
      <c r="B785" t="str">
        <f>MID(Table35[[#This Row],[Subject Id]],13,1)</f>
        <v>M</v>
      </c>
      <c r="C785" t="str">
        <f>_xlfn.XLOOKUP(Table35[[#This Row],[Subject Id]],Table2[Subject Id],Table2[Event date])</f>
        <v>2014-06-26</v>
      </c>
      <c r="D785" s="37" t="str">
        <f>_xlfn.XLOOKUP(Table35[[#This Row],[Subject Id]],'T0 Blood'!A:A,'T0 Blood'!I:I)</f>
        <v>037-8001-0</v>
      </c>
      <c r="E785" s="37" t="str">
        <f>_xlfn.XLOOKUP(Table35[[#This Row],[Subject Id]],'T0 Blood'!A:A,'T0 Blood'!H:H)</f>
        <v>2014-06-26</v>
      </c>
      <c r="F785" s="69" t="str">
        <f>_xlfn.XLOOKUP(Table35[[#This Row],[Subject Id]],T0Assayed!D:D,T0Assayed!F:F)</f>
        <v>OH2023_005</v>
      </c>
      <c r="G785" s="39" t="s">
        <v>22</v>
      </c>
      <c r="H785" s="37" t="e">
        <v>#N/A</v>
      </c>
      <c r="I785" s="38" t="str">
        <f>_xlfn.XLOOKUP((CONCATENATE(Table35[[#This Row],[Subject Id]],"-T0")),'In the Lab'!A:A,'In the Lab'!G:G)</f>
        <v>yes</v>
      </c>
      <c r="J785" s="49" t="e">
        <f>_xlfn.XLOOKUP(Table35[[#This Row],[Subject Id]],'T1 Blood'!A:A,'T1 Blood'!I:I)</f>
        <v>#N/A</v>
      </c>
      <c r="K785" s="49" t="e">
        <f>_xlfn.XLOOKUP(Table35[[#This Row],[Subject Id]],'T1 Blood'!A:A,'T1 Blood'!H:H)</f>
        <v>#N/A</v>
      </c>
      <c r="L785" s="49" t="e">
        <f>_xlfn.XLOOKUP(Table35[[#This Row],[Subject Id]],'T1 Assayed'!A:A,'T1 Assayed'!D:D)</f>
        <v>#N/A</v>
      </c>
      <c r="M785" s="49" t="e">
        <v>#N/A</v>
      </c>
      <c r="N785" s="49" t="e">
        <v>#N/A</v>
      </c>
      <c r="O785" s="49" t="e">
        <f>_xlfn.XLOOKUP((CONCATENATE(Table35[[#This Row],[Subject Id]],"-T1")),'In the Lab'!A:A,'In the Lab'!G:G)</f>
        <v>#N/A</v>
      </c>
      <c r="P785" s="42" t="e">
        <f>_xlfn.XLOOKUP(Table35[[#This Row],[Subject Id]],'TPD Blood'!A:A,'TPD Blood'!B:B)</f>
        <v>#N/A</v>
      </c>
      <c r="Q785" s="42" t="e">
        <f>_xlfn.XLOOKUP(Table35[[#This Row],[Subject Id]],'TPD Assayed'!A:A,'TPD Assayed'!C:C)</f>
        <v>#N/A</v>
      </c>
      <c r="V785"/>
      <c r="Y785"/>
      <c r="Z785"/>
      <c r="AA785"/>
      <c r="AB785"/>
    </row>
    <row r="786" spans="1:28">
      <c r="A786" t="s">
        <v>968</v>
      </c>
      <c r="B786" t="str">
        <f>MID(Table35[[#This Row],[Subject Id]],13,1)</f>
        <v>M</v>
      </c>
      <c r="C786" t="str">
        <f>_xlfn.XLOOKUP(Table35[[#This Row],[Subject Id]],Table2[Subject Id],Table2[Event date])</f>
        <v>2015-03-06</v>
      </c>
      <c r="D786" s="37" t="str">
        <f>_xlfn.XLOOKUP(Table35[[#This Row],[Subject Id]],'T0 Blood'!A:A,'T0 Blood'!I:I)</f>
        <v>037-8003-0</v>
      </c>
      <c r="E786" s="37" t="str">
        <f>_xlfn.XLOOKUP(Table35[[#This Row],[Subject Id]],'T0 Blood'!A:A,'T0 Blood'!H:H)</f>
        <v>2015-03-06</v>
      </c>
      <c r="F786" s="69" t="str">
        <f>_xlfn.XLOOKUP(Table35[[#This Row],[Subject Id]],T0Assayed!D:D,T0Assayed!F:F)</f>
        <v>OH2023_005</v>
      </c>
      <c r="G786" s="39" t="s">
        <v>22</v>
      </c>
      <c r="H786" s="37" t="e">
        <v>#N/A</v>
      </c>
      <c r="I786" s="38" t="str">
        <f>_xlfn.XLOOKUP((CONCATENATE(Table35[[#This Row],[Subject Id]],"-T0")),'In the Lab'!A:A,'In the Lab'!G:G)</f>
        <v>yes</v>
      </c>
      <c r="J786" s="49" t="e">
        <f>_xlfn.XLOOKUP(Table35[[#This Row],[Subject Id]],'T1 Blood'!A:A,'T1 Blood'!I:I)</f>
        <v>#N/A</v>
      </c>
      <c r="K786" s="49" t="e">
        <f>_xlfn.XLOOKUP(Table35[[#This Row],[Subject Id]],'T1 Blood'!A:A,'T1 Blood'!H:H)</f>
        <v>#N/A</v>
      </c>
      <c r="L786" s="49" t="e">
        <f>_xlfn.XLOOKUP(Table35[[#This Row],[Subject Id]],'T1 Assayed'!A:A,'T1 Assayed'!D:D)</f>
        <v>#N/A</v>
      </c>
      <c r="M786" s="49" t="e">
        <v>#N/A</v>
      </c>
      <c r="N786" s="49" t="e">
        <v>#N/A</v>
      </c>
      <c r="O786" s="49" t="e">
        <f>_xlfn.XLOOKUP((CONCATENATE(Table35[[#This Row],[Subject Id]],"-T1")),'In the Lab'!A:A,'In the Lab'!G:G)</f>
        <v>#N/A</v>
      </c>
      <c r="P786" s="42" t="e">
        <f>_xlfn.XLOOKUP(Table35[[#This Row],[Subject Id]],'TPD Blood'!A:A,'TPD Blood'!B:B)</f>
        <v>#N/A</v>
      </c>
      <c r="Q786" s="42" t="e">
        <f>_xlfn.XLOOKUP(Table35[[#This Row],[Subject Id]],'TPD Assayed'!A:A,'TPD Assayed'!C:C)</f>
        <v>#N/A</v>
      </c>
      <c r="V786"/>
      <c r="Y786"/>
      <c r="Z786"/>
      <c r="AA786"/>
      <c r="AB786"/>
    </row>
    <row r="787" spans="1:28">
      <c r="A787" t="s">
        <v>969</v>
      </c>
      <c r="B787" t="str">
        <f>MID(Table35[[#This Row],[Subject Id]],13,1)</f>
        <v>M</v>
      </c>
      <c r="C787" t="str">
        <f>_xlfn.XLOOKUP(Table35[[#This Row],[Subject Id]],Table2[Subject Id],Table2[Event date])</f>
        <v>2021-11-22</v>
      </c>
      <c r="D787" s="37" t="str">
        <f>_xlfn.XLOOKUP(Table35[[#This Row],[Subject Id]],'T0 Blood'!A:A,'T0 Blood'!I:I)</f>
        <v>025-8508-0</v>
      </c>
      <c r="E787" s="37" t="str">
        <f>_xlfn.XLOOKUP(Table35[[#This Row],[Subject Id]],'T0 Blood'!A:A,'T0 Blood'!H:H)</f>
        <v>2021-11-22</v>
      </c>
      <c r="F787" s="69" t="e">
        <f>_xlfn.XLOOKUP(Table35[[#This Row],[Subject Id]],T0Assayed!D:D,T0Assayed!F:F)</f>
        <v>#N/A</v>
      </c>
      <c r="G787" s="39" t="s">
        <v>870</v>
      </c>
      <c r="H787" s="37" t="s">
        <v>970</v>
      </c>
      <c r="I787" s="38" t="str">
        <f>_xlfn.XLOOKUP((CONCATENATE(Table35[[#This Row],[Subject Id]],"-T0")),'In the Lab'!A:A,'In the Lab'!G:G)</f>
        <v>yes</v>
      </c>
      <c r="J787" s="49" t="str">
        <f>_xlfn.XLOOKUP(Table35[[#This Row],[Subject Id]],'T1 Blood'!A:A,'T1 Blood'!I:I)</f>
        <v>025-8508-1</v>
      </c>
      <c r="K787" s="49" t="str">
        <f>_xlfn.XLOOKUP(Table35[[#This Row],[Subject Id]],'T1 Blood'!A:A,'T1 Blood'!H:H)</f>
        <v>2021-12-23</v>
      </c>
      <c r="L787" s="49" t="e">
        <f>_xlfn.XLOOKUP(Table35[[#This Row],[Subject Id]],'T1 Assayed'!A:A,'T1 Assayed'!D:D)</f>
        <v>#N/A</v>
      </c>
      <c r="M787" s="49" t="e">
        <v>#N/A</v>
      </c>
      <c r="N787" s="49" t="e">
        <v>#N/A</v>
      </c>
      <c r="O787" s="49" t="str">
        <f>_xlfn.XLOOKUP((CONCATENATE(Table35[[#This Row],[Subject Id]],"-T1")),'In the Lab'!A:A,'In the Lab'!G:G)</f>
        <v>yes</v>
      </c>
      <c r="P787" s="42" t="e">
        <f>_xlfn.XLOOKUP(Table35[[#This Row],[Subject Id]],'TPD Blood'!A:A,'TPD Blood'!B:B)</f>
        <v>#N/A</v>
      </c>
      <c r="Q787" s="42" t="e">
        <f>_xlfn.XLOOKUP(Table35[[#This Row],[Subject Id]],'TPD Assayed'!A:A,'TPD Assayed'!C:C)</f>
        <v>#N/A</v>
      </c>
      <c r="V787"/>
      <c r="Y787"/>
      <c r="Z787"/>
      <c r="AA787"/>
      <c r="AB787"/>
    </row>
    <row r="788" spans="1:28">
      <c r="A788" t="s">
        <v>971</v>
      </c>
      <c r="B788" t="str">
        <f>MID(Table35[[#This Row],[Subject Id]],13,1)</f>
        <v>M</v>
      </c>
      <c r="C788" t="str">
        <f>_xlfn.XLOOKUP(Table35[[#This Row],[Subject Id]],Table2[Subject Id],Table2[Event date])</f>
        <v>2015-09-16</v>
      </c>
      <c r="D788" s="37" t="str">
        <f>_xlfn.XLOOKUP(Table35[[#This Row],[Subject Id]],'T0 Blood'!A:A,'T0 Blood'!I:I)</f>
        <v>037-8020-0</v>
      </c>
      <c r="E788" s="37" t="str">
        <f>_xlfn.XLOOKUP(Table35[[#This Row],[Subject Id]],'T0 Blood'!A:A,'T0 Blood'!H:H)</f>
        <v>2015-09-16</v>
      </c>
      <c r="F788" s="69" t="str">
        <f>_xlfn.XLOOKUP(Table35[[#This Row],[Subject Id]],T0Assayed!D:D,T0Assayed!F:F)</f>
        <v>OH2023_005</v>
      </c>
      <c r="G788" s="39" t="s">
        <v>22</v>
      </c>
      <c r="H788" s="37" t="e">
        <v>#N/A</v>
      </c>
      <c r="I788" s="38" t="str">
        <f>_xlfn.XLOOKUP((CONCATENATE(Table35[[#This Row],[Subject Id]],"-T0")),'In the Lab'!A:A,'In the Lab'!G:G)</f>
        <v>yes</v>
      </c>
      <c r="J788" s="49" t="e">
        <f>_xlfn.XLOOKUP(Table35[[#This Row],[Subject Id]],'T1 Blood'!A:A,'T1 Blood'!I:I)</f>
        <v>#N/A</v>
      </c>
      <c r="K788" s="49" t="e">
        <f>_xlfn.XLOOKUP(Table35[[#This Row],[Subject Id]],'T1 Blood'!A:A,'T1 Blood'!H:H)</f>
        <v>#N/A</v>
      </c>
      <c r="L788" s="49" t="e">
        <f>_xlfn.XLOOKUP(Table35[[#This Row],[Subject Id]],'T1 Assayed'!A:A,'T1 Assayed'!D:D)</f>
        <v>#N/A</v>
      </c>
      <c r="M788" s="49" t="e">
        <v>#N/A</v>
      </c>
      <c r="N788" s="49" t="e">
        <v>#N/A</v>
      </c>
      <c r="O788" s="49" t="e">
        <f>_xlfn.XLOOKUP((CONCATENATE(Table35[[#This Row],[Subject Id]],"-T1")),'In the Lab'!A:A,'In the Lab'!G:G)</f>
        <v>#N/A</v>
      </c>
      <c r="P788" s="42" t="e">
        <f>_xlfn.XLOOKUP(Table35[[#This Row],[Subject Id]],'TPD Blood'!A:A,'TPD Blood'!B:B)</f>
        <v>#N/A</v>
      </c>
      <c r="Q788" s="42" t="e">
        <f>_xlfn.XLOOKUP(Table35[[#This Row],[Subject Id]],'TPD Assayed'!A:A,'TPD Assayed'!C:C)</f>
        <v>#N/A</v>
      </c>
      <c r="V788"/>
      <c r="Y788"/>
      <c r="Z788"/>
      <c r="AA788"/>
      <c r="AB788"/>
    </row>
    <row r="789" spans="1:28">
      <c r="A789" t="s">
        <v>972</v>
      </c>
      <c r="B789" t="str">
        <f>MID(Table35[[#This Row],[Subject Id]],13,1)</f>
        <v>M</v>
      </c>
      <c r="C789" t="str">
        <f>_xlfn.XLOOKUP(Table35[[#This Row],[Subject Id]],Table2[Subject Id],Table2[Event date])</f>
        <v>2009-09-08</v>
      </c>
      <c r="D789" s="37" t="str">
        <f>_xlfn.XLOOKUP(Table35[[#This Row],[Subject Id]],'T0 Blood'!A:A,'T0 Blood'!I:I)</f>
        <v>037-8026-0</v>
      </c>
      <c r="E789" s="37" t="str">
        <f>_xlfn.XLOOKUP(Table35[[#This Row],[Subject Id]],'T0 Blood'!A:A,'T0 Blood'!H:H)</f>
        <v>2009-09-08</v>
      </c>
      <c r="F789" s="69" t="str">
        <f>_xlfn.XLOOKUP(Table35[[#This Row],[Subject Id]],T0Assayed!D:D,T0Assayed!F:F)</f>
        <v>OH2023_005</v>
      </c>
      <c r="G789" s="39" t="s">
        <v>22</v>
      </c>
      <c r="H789" s="37" t="e">
        <v>#N/A</v>
      </c>
      <c r="I789" s="38" t="str">
        <f>_xlfn.XLOOKUP((CONCATENATE(Table35[[#This Row],[Subject Id]],"-T0")),'In the Lab'!A:A,'In the Lab'!G:G)</f>
        <v>yes</v>
      </c>
      <c r="J789" s="49" t="e">
        <f>_xlfn.XLOOKUP(Table35[[#This Row],[Subject Id]],'T1 Blood'!A:A,'T1 Blood'!I:I)</f>
        <v>#N/A</v>
      </c>
      <c r="K789" s="49" t="e">
        <f>_xlfn.XLOOKUP(Table35[[#This Row],[Subject Id]],'T1 Blood'!A:A,'T1 Blood'!H:H)</f>
        <v>#N/A</v>
      </c>
      <c r="L789" s="49" t="e">
        <f>_xlfn.XLOOKUP(Table35[[#This Row],[Subject Id]],'T1 Assayed'!A:A,'T1 Assayed'!D:D)</f>
        <v>#N/A</v>
      </c>
      <c r="M789" s="49" t="e">
        <v>#N/A</v>
      </c>
      <c r="N789" s="49" t="e">
        <v>#N/A</v>
      </c>
      <c r="O789" s="49" t="e">
        <f>_xlfn.XLOOKUP((CONCATENATE(Table35[[#This Row],[Subject Id]],"-T1")),'In the Lab'!A:A,'In the Lab'!G:G)</f>
        <v>#N/A</v>
      </c>
      <c r="P789" s="42" t="e">
        <f>_xlfn.XLOOKUP(Table35[[#This Row],[Subject Id]],'TPD Blood'!A:A,'TPD Blood'!B:B)</f>
        <v>#N/A</v>
      </c>
      <c r="Q789" s="42" t="e">
        <f>_xlfn.XLOOKUP(Table35[[#This Row],[Subject Id]],'TPD Assayed'!A:A,'TPD Assayed'!C:C)</f>
        <v>#N/A</v>
      </c>
      <c r="V789"/>
      <c r="Y789"/>
      <c r="Z789"/>
      <c r="AA789"/>
      <c r="AB789"/>
    </row>
    <row r="790" spans="1:28">
      <c r="A790" t="s">
        <v>973</v>
      </c>
      <c r="B790" t="str">
        <f>MID(Table35[[#This Row],[Subject Id]],13,1)</f>
        <v>M</v>
      </c>
      <c r="C790" t="str">
        <f>_xlfn.XLOOKUP(Table35[[#This Row],[Subject Id]],Table2[Subject Id],Table2[Event date])</f>
        <v>2015-07-07</v>
      </c>
      <c r="D790" s="37" t="str">
        <f>_xlfn.XLOOKUP(Table35[[#This Row],[Subject Id]],'T0 Blood'!A:A,'T0 Blood'!I:I)</f>
        <v>037-8030-0</v>
      </c>
      <c r="E790" s="37" t="str">
        <f>_xlfn.XLOOKUP(Table35[[#This Row],[Subject Id]],'T0 Blood'!A:A,'T0 Blood'!H:H)</f>
        <v>2015-07-07</v>
      </c>
      <c r="F790" s="69" t="str">
        <f>_xlfn.XLOOKUP(Table35[[#This Row],[Subject Id]],T0Assayed!D:D,T0Assayed!F:F)</f>
        <v>OH2023_005</v>
      </c>
      <c r="G790" s="39" t="s">
        <v>22</v>
      </c>
      <c r="H790" s="37" t="e">
        <v>#N/A</v>
      </c>
      <c r="I790" s="38" t="str">
        <f>_xlfn.XLOOKUP((CONCATENATE(Table35[[#This Row],[Subject Id]],"-T0")),'In the Lab'!A:A,'In the Lab'!G:G)</f>
        <v>yes</v>
      </c>
      <c r="J790" s="49" t="e">
        <f>_xlfn.XLOOKUP(Table35[[#This Row],[Subject Id]],'T1 Blood'!A:A,'T1 Blood'!I:I)</f>
        <v>#N/A</v>
      </c>
      <c r="K790" s="49" t="e">
        <f>_xlfn.XLOOKUP(Table35[[#This Row],[Subject Id]],'T1 Blood'!A:A,'T1 Blood'!H:H)</f>
        <v>#N/A</v>
      </c>
      <c r="L790" s="49" t="e">
        <f>_xlfn.XLOOKUP(Table35[[#This Row],[Subject Id]],'T1 Assayed'!A:A,'T1 Assayed'!D:D)</f>
        <v>#N/A</v>
      </c>
      <c r="M790" s="49" t="e">
        <v>#N/A</v>
      </c>
      <c r="N790" s="49" t="e">
        <v>#N/A</v>
      </c>
      <c r="O790" s="49" t="e">
        <f>_xlfn.XLOOKUP((CONCATENATE(Table35[[#This Row],[Subject Id]],"-T1")),'In the Lab'!A:A,'In the Lab'!G:G)</f>
        <v>#N/A</v>
      </c>
      <c r="P790" s="42" t="e">
        <f>_xlfn.XLOOKUP(Table35[[#This Row],[Subject Id]],'TPD Blood'!A:A,'TPD Blood'!B:B)</f>
        <v>#N/A</v>
      </c>
      <c r="Q790" s="42" t="e">
        <f>_xlfn.XLOOKUP(Table35[[#This Row],[Subject Id]],'TPD Assayed'!A:A,'TPD Assayed'!C:C)</f>
        <v>#N/A</v>
      </c>
      <c r="V790"/>
      <c r="Y790"/>
      <c r="Z790"/>
      <c r="AA790"/>
      <c r="AB790"/>
    </row>
    <row r="791" spans="1:28">
      <c r="A791" t="s">
        <v>974</v>
      </c>
      <c r="B791" t="str">
        <f>MID(Table35[[#This Row],[Subject Id]],13,1)</f>
        <v>M</v>
      </c>
      <c r="C791" t="str">
        <f>_xlfn.XLOOKUP(Table35[[#This Row],[Subject Id]],Table2[Subject Id],Table2[Event date])</f>
        <v>2014-11-18</v>
      </c>
      <c r="D791" s="37" t="str">
        <f>_xlfn.XLOOKUP(Table35[[#This Row],[Subject Id]],'T0 Blood'!A:A,'T0 Blood'!I:I)</f>
        <v>037-8035-0</v>
      </c>
      <c r="E791" s="37" t="str">
        <f>_xlfn.XLOOKUP(Table35[[#This Row],[Subject Id]],'T0 Blood'!A:A,'T0 Blood'!H:H)</f>
        <v>2014-11-18</v>
      </c>
      <c r="F791" s="69" t="str">
        <f>_xlfn.XLOOKUP(Table35[[#This Row],[Subject Id]],T0Assayed!D:D,T0Assayed!F:F)</f>
        <v>OH2023_005</v>
      </c>
      <c r="G791" s="39" t="s">
        <v>22</v>
      </c>
      <c r="H791" s="37" t="e">
        <v>#N/A</v>
      </c>
      <c r="I791" s="38" t="str">
        <f>_xlfn.XLOOKUP((CONCATENATE(Table35[[#This Row],[Subject Id]],"-T0")),'In the Lab'!A:A,'In the Lab'!G:G)</f>
        <v>yes</v>
      </c>
      <c r="J791" s="49" t="e">
        <f>_xlfn.XLOOKUP(Table35[[#This Row],[Subject Id]],'T1 Blood'!A:A,'T1 Blood'!I:I)</f>
        <v>#N/A</v>
      </c>
      <c r="K791" s="49" t="e">
        <f>_xlfn.XLOOKUP(Table35[[#This Row],[Subject Id]],'T1 Blood'!A:A,'T1 Blood'!H:H)</f>
        <v>#N/A</v>
      </c>
      <c r="L791" s="49" t="e">
        <f>_xlfn.XLOOKUP(Table35[[#This Row],[Subject Id]],'T1 Assayed'!A:A,'T1 Assayed'!D:D)</f>
        <v>#N/A</v>
      </c>
      <c r="M791" s="49" t="e">
        <v>#N/A</v>
      </c>
      <c r="N791" s="49" t="e">
        <v>#N/A</v>
      </c>
      <c r="O791" s="49" t="e">
        <f>_xlfn.XLOOKUP((CONCATENATE(Table35[[#This Row],[Subject Id]],"-T1")),'In the Lab'!A:A,'In the Lab'!G:G)</f>
        <v>#N/A</v>
      </c>
      <c r="P791" s="42" t="e">
        <f>_xlfn.XLOOKUP(Table35[[#This Row],[Subject Id]],'TPD Blood'!A:A,'TPD Blood'!B:B)</f>
        <v>#N/A</v>
      </c>
      <c r="Q791" s="42" t="e">
        <f>_xlfn.XLOOKUP(Table35[[#This Row],[Subject Id]],'TPD Assayed'!A:A,'TPD Assayed'!C:C)</f>
        <v>#N/A</v>
      </c>
      <c r="V791"/>
      <c r="Y791"/>
      <c r="Z791"/>
      <c r="AA791"/>
      <c r="AB791"/>
    </row>
    <row r="792" spans="1:28">
      <c r="A792" t="s">
        <v>975</v>
      </c>
      <c r="B792" t="str">
        <f>MID(Table35[[#This Row],[Subject Id]],13,1)</f>
        <v>M</v>
      </c>
      <c r="C792" t="str">
        <f>_xlfn.XLOOKUP(Table35[[#This Row],[Subject Id]],Table2[Subject Id],Table2[Event date])</f>
        <v>2012-03-29</v>
      </c>
      <c r="D792" s="37" t="str">
        <f>_xlfn.XLOOKUP(Table35[[#This Row],[Subject Id]],'T0 Blood'!A:A,'T0 Blood'!I:I)</f>
        <v>037-8049-0</v>
      </c>
      <c r="E792" s="37" t="str">
        <f>_xlfn.XLOOKUP(Table35[[#This Row],[Subject Id]],'T0 Blood'!A:A,'T0 Blood'!H:H)</f>
        <v>2012-03-29</v>
      </c>
      <c r="F792" s="69" t="str">
        <f>_xlfn.XLOOKUP(Table35[[#This Row],[Subject Id]],T0Assayed!D:D,T0Assayed!F:F)</f>
        <v>OH2023_005</v>
      </c>
      <c r="G792" s="39" t="s">
        <v>22</v>
      </c>
      <c r="H792" s="37" t="e">
        <v>#N/A</v>
      </c>
      <c r="I792" s="38" t="str">
        <f>_xlfn.XLOOKUP((CONCATENATE(Table35[[#This Row],[Subject Id]],"-T0")),'In the Lab'!A:A,'In the Lab'!G:G)</f>
        <v>yes</v>
      </c>
      <c r="J792" s="49" t="e">
        <f>_xlfn.XLOOKUP(Table35[[#This Row],[Subject Id]],'T1 Blood'!A:A,'T1 Blood'!I:I)</f>
        <v>#N/A</v>
      </c>
      <c r="K792" s="49" t="e">
        <f>_xlfn.XLOOKUP(Table35[[#This Row],[Subject Id]],'T1 Blood'!A:A,'T1 Blood'!H:H)</f>
        <v>#N/A</v>
      </c>
      <c r="L792" s="49" t="e">
        <f>_xlfn.XLOOKUP(Table35[[#This Row],[Subject Id]],'T1 Assayed'!A:A,'T1 Assayed'!D:D)</f>
        <v>#N/A</v>
      </c>
      <c r="M792" s="49" t="e">
        <v>#N/A</v>
      </c>
      <c r="N792" s="49" t="e">
        <v>#N/A</v>
      </c>
      <c r="O792" s="49" t="str">
        <f>_xlfn.XLOOKUP((CONCATENATE(Table35[[#This Row],[Subject Id]],"-T1")),'In the Lab'!A:A,'In the Lab'!G:G)</f>
        <v>yes</v>
      </c>
      <c r="P792" s="42" t="e">
        <f>_xlfn.XLOOKUP(Table35[[#This Row],[Subject Id]],'TPD Blood'!A:A,'TPD Blood'!B:B)</f>
        <v>#N/A</v>
      </c>
      <c r="Q792" s="42" t="e">
        <f>_xlfn.XLOOKUP(Table35[[#This Row],[Subject Id]],'TPD Assayed'!A:A,'TPD Assayed'!C:C)</f>
        <v>#N/A</v>
      </c>
      <c r="V792"/>
      <c r="Y792"/>
      <c r="Z792"/>
      <c r="AA792"/>
      <c r="AB792"/>
    </row>
    <row r="793" spans="1:28">
      <c r="A793" t="s">
        <v>976</v>
      </c>
      <c r="B793" t="str">
        <f>MID(Table35[[#This Row],[Subject Id]],13,1)</f>
        <v>M</v>
      </c>
      <c r="C793" t="str">
        <f>_xlfn.XLOOKUP(Table35[[#This Row],[Subject Id]],Table2[Subject Id],Table2[Event date])</f>
        <v>2013-05-19</v>
      </c>
      <c r="D793" s="37" t="str">
        <f>_xlfn.XLOOKUP(Table35[[#This Row],[Subject Id]],'T0 Blood'!A:A,'T0 Blood'!I:I)</f>
        <v>037-8050-0</v>
      </c>
      <c r="E793" s="37" t="str">
        <f>_xlfn.XLOOKUP(Table35[[#This Row],[Subject Id]],'T0 Blood'!A:A,'T0 Blood'!H:H)</f>
        <v>2013-05-19</v>
      </c>
      <c r="F793" s="69" t="str">
        <f>_xlfn.XLOOKUP(Table35[[#This Row],[Subject Id]],T0Assayed!D:D,T0Assayed!F:F)</f>
        <v>OH2023_005</v>
      </c>
      <c r="G793" s="39" t="s">
        <v>22</v>
      </c>
      <c r="H793" s="37" t="e">
        <v>#N/A</v>
      </c>
      <c r="I793" s="38" t="str">
        <f>_xlfn.XLOOKUP((CONCATENATE(Table35[[#This Row],[Subject Id]],"-T0")),'In the Lab'!A:A,'In the Lab'!G:G)</f>
        <v>yes</v>
      </c>
      <c r="J793" s="49" t="e">
        <f>_xlfn.XLOOKUP(Table35[[#This Row],[Subject Id]],'T1 Blood'!A:A,'T1 Blood'!I:I)</f>
        <v>#N/A</v>
      </c>
      <c r="K793" s="49" t="e">
        <f>_xlfn.XLOOKUP(Table35[[#This Row],[Subject Id]],'T1 Blood'!A:A,'T1 Blood'!H:H)</f>
        <v>#N/A</v>
      </c>
      <c r="L793" s="49" t="e">
        <f>_xlfn.XLOOKUP(Table35[[#This Row],[Subject Id]],'T1 Assayed'!A:A,'T1 Assayed'!D:D)</f>
        <v>#N/A</v>
      </c>
      <c r="M793" s="49" t="e">
        <v>#N/A</v>
      </c>
      <c r="N793" s="49" t="e">
        <v>#N/A</v>
      </c>
      <c r="O793" s="49" t="e">
        <f>_xlfn.XLOOKUP((CONCATENATE(Table35[[#This Row],[Subject Id]],"-T1")),'In the Lab'!A:A,'In the Lab'!G:G)</f>
        <v>#N/A</v>
      </c>
      <c r="P793" s="42" t="e">
        <f>_xlfn.XLOOKUP(Table35[[#This Row],[Subject Id]],'TPD Blood'!A:A,'TPD Blood'!B:B)</f>
        <v>#N/A</v>
      </c>
      <c r="Q793" s="42" t="e">
        <f>_xlfn.XLOOKUP(Table35[[#This Row],[Subject Id]],'TPD Assayed'!A:A,'TPD Assayed'!C:C)</f>
        <v>#N/A</v>
      </c>
      <c r="V793"/>
      <c r="Y793"/>
      <c r="Z793"/>
      <c r="AA793"/>
      <c r="AB793"/>
    </row>
    <row r="794" spans="1:28">
      <c r="A794" t="s">
        <v>977</v>
      </c>
      <c r="B794" t="str">
        <f>MID(Table35[[#This Row],[Subject Id]],13,1)</f>
        <v>M</v>
      </c>
      <c r="C794" t="str">
        <f>_xlfn.XLOOKUP(Table35[[#This Row],[Subject Id]],Table2[Subject Id],Table2[Event date])</f>
        <v>2018-06-27</v>
      </c>
      <c r="D794" s="37" t="str">
        <f>_xlfn.XLOOKUP(Table35[[#This Row],[Subject Id]],'T0 Blood'!A:A,'T0 Blood'!I:I)</f>
        <v>037-8051-0</v>
      </c>
      <c r="E794" s="37" t="str">
        <f>_xlfn.XLOOKUP(Table35[[#This Row],[Subject Id]],'T0 Blood'!A:A,'T0 Blood'!H:H)</f>
        <v>2018-06-27</v>
      </c>
      <c r="F794" s="69" t="str">
        <f>_xlfn.XLOOKUP(Table35[[#This Row],[Subject Id]],T0Assayed!D:D,T0Assayed!F:F)</f>
        <v>OH2023_005</v>
      </c>
      <c r="G794" s="39" t="s">
        <v>22</v>
      </c>
      <c r="H794" s="37" t="e">
        <v>#N/A</v>
      </c>
      <c r="I794" s="38" t="str">
        <f>_xlfn.XLOOKUP((CONCATENATE(Table35[[#This Row],[Subject Id]],"-T0")),'In the Lab'!A:A,'In the Lab'!G:G)</f>
        <v>yes</v>
      </c>
      <c r="J794" s="49" t="e">
        <f>_xlfn.XLOOKUP(Table35[[#This Row],[Subject Id]],'T1 Blood'!A:A,'T1 Blood'!I:I)</f>
        <v>#N/A</v>
      </c>
      <c r="K794" s="49" t="e">
        <f>_xlfn.XLOOKUP(Table35[[#This Row],[Subject Id]],'T1 Blood'!A:A,'T1 Blood'!H:H)</f>
        <v>#N/A</v>
      </c>
      <c r="L794" s="49" t="e">
        <f>_xlfn.XLOOKUP(Table35[[#This Row],[Subject Id]],'T1 Assayed'!A:A,'T1 Assayed'!D:D)</f>
        <v>#N/A</v>
      </c>
      <c r="M794" s="49" t="e">
        <v>#N/A</v>
      </c>
      <c r="N794" s="49" t="e">
        <v>#N/A</v>
      </c>
      <c r="O794" s="49" t="e">
        <f>_xlfn.XLOOKUP((CONCATENATE(Table35[[#This Row],[Subject Id]],"-T1")),'In the Lab'!A:A,'In the Lab'!G:G)</f>
        <v>#N/A</v>
      </c>
      <c r="P794" s="42" t="e">
        <f>_xlfn.XLOOKUP(Table35[[#This Row],[Subject Id]],'TPD Blood'!A:A,'TPD Blood'!B:B)</f>
        <v>#N/A</v>
      </c>
      <c r="Q794" s="42" t="e">
        <f>_xlfn.XLOOKUP(Table35[[#This Row],[Subject Id]],'TPD Assayed'!A:A,'TPD Assayed'!C:C)</f>
        <v>#N/A</v>
      </c>
      <c r="V794"/>
      <c r="Y794"/>
      <c r="Z794"/>
      <c r="AA794"/>
      <c r="AB794"/>
    </row>
    <row r="795" spans="1:28">
      <c r="A795" t="s">
        <v>978</v>
      </c>
      <c r="B795" t="str">
        <f>MID(Table35[[#This Row],[Subject Id]],13,1)</f>
        <v>M</v>
      </c>
      <c r="C795" t="str">
        <f>_xlfn.XLOOKUP(Table35[[#This Row],[Subject Id]],Table2[Subject Id],Table2[Event date])</f>
        <v>2013-03-26</v>
      </c>
      <c r="D795" s="37" t="str">
        <f>_xlfn.XLOOKUP(Table35[[#This Row],[Subject Id]],'T0 Blood'!A:A,'T0 Blood'!I:I)</f>
        <v>037-8054-0</v>
      </c>
      <c r="E795" s="37" t="str">
        <f>_xlfn.XLOOKUP(Table35[[#This Row],[Subject Id]],'T0 Blood'!A:A,'T0 Blood'!H:H)</f>
        <v>2013-03-26</v>
      </c>
      <c r="F795" s="69" t="str">
        <f>_xlfn.XLOOKUP(Table35[[#This Row],[Subject Id]],T0Assayed!D:D,T0Assayed!F:F)</f>
        <v>OH2023_005</v>
      </c>
      <c r="G795" s="39" t="s">
        <v>23</v>
      </c>
      <c r="H795" s="37" t="e">
        <v>#N/A</v>
      </c>
      <c r="I795" s="38" t="str">
        <f>_xlfn.XLOOKUP((CONCATENATE(Table35[[#This Row],[Subject Id]],"-T0")),'In the Lab'!A:A,'In the Lab'!G:G)</f>
        <v>yes</v>
      </c>
      <c r="J795" s="49" t="e">
        <f>_xlfn.XLOOKUP(Table35[[#This Row],[Subject Id]],'T1 Blood'!A:A,'T1 Blood'!I:I)</f>
        <v>#N/A</v>
      </c>
      <c r="K795" s="49" t="e">
        <f>_xlfn.XLOOKUP(Table35[[#This Row],[Subject Id]],'T1 Blood'!A:A,'T1 Blood'!H:H)</f>
        <v>#N/A</v>
      </c>
      <c r="L795" s="49" t="e">
        <f>_xlfn.XLOOKUP(Table35[[#This Row],[Subject Id]],'T1 Assayed'!A:A,'T1 Assayed'!D:D)</f>
        <v>#N/A</v>
      </c>
      <c r="M795" s="49" t="e">
        <v>#N/A</v>
      </c>
      <c r="N795" s="49" t="e">
        <v>#N/A</v>
      </c>
      <c r="O795" s="49" t="e">
        <f>_xlfn.XLOOKUP((CONCATENATE(Table35[[#This Row],[Subject Id]],"-T1")),'In the Lab'!A:A,'In the Lab'!G:G)</f>
        <v>#N/A</v>
      </c>
      <c r="P795" s="42" t="e">
        <f>_xlfn.XLOOKUP(Table35[[#This Row],[Subject Id]],'TPD Blood'!A:A,'TPD Blood'!B:B)</f>
        <v>#N/A</v>
      </c>
      <c r="Q795" s="42" t="e">
        <f>_xlfn.XLOOKUP(Table35[[#This Row],[Subject Id]],'TPD Assayed'!A:A,'TPD Assayed'!C:C)</f>
        <v>#N/A</v>
      </c>
      <c r="V795"/>
      <c r="Y795"/>
      <c r="Z795"/>
      <c r="AA795"/>
      <c r="AB795"/>
    </row>
    <row r="796" spans="1:28">
      <c r="A796" t="s">
        <v>979</v>
      </c>
      <c r="B796" t="str">
        <f>MID(Table35[[#This Row],[Subject Id]],13,1)</f>
        <v>M</v>
      </c>
      <c r="C796" t="str">
        <f>_xlfn.XLOOKUP(Table35[[#This Row],[Subject Id]],Table2[Subject Id],Table2[Event date])</f>
        <v>2009-10-01</v>
      </c>
      <c r="D796" s="37" t="str">
        <f>_xlfn.XLOOKUP(Table35[[#This Row],[Subject Id]],'T0 Blood'!A:A,'T0 Blood'!I:I)</f>
        <v>037-8059-0</v>
      </c>
      <c r="E796" s="37" t="str">
        <f>_xlfn.XLOOKUP(Table35[[#This Row],[Subject Id]],'T0 Blood'!A:A,'T0 Blood'!H:H)</f>
        <v>2009-10-01</v>
      </c>
      <c r="F796" s="69" t="str">
        <f>_xlfn.XLOOKUP(Table35[[#This Row],[Subject Id]],T0Assayed!D:D,T0Assayed!F:F)</f>
        <v>OH2023_005</v>
      </c>
      <c r="G796" s="39" t="s">
        <v>22</v>
      </c>
      <c r="H796" s="37" t="e">
        <v>#N/A</v>
      </c>
      <c r="I796" s="38" t="str">
        <f>_xlfn.XLOOKUP((CONCATENATE(Table35[[#This Row],[Subject Id]],"-T0")),'In the Lab'!A:A,'In the Lab'!G:G)</f>
        <v>yes</v>
      </c>
      <c r="J796" s="49" t="e">
        <f>_xlfn.XLOOKUP(Table35[[#This Row],[Subject Id]],'T1 Blood'!A:A,'T1 Blood'!I:I)</f>
        <v>#N/A</v>
      </c>
      <c r="K796" s="49" t="e">
        <f>_xlfn.XLOOKUP(Table35[[#This Row],[Subject Id]],'T1 Blood'!A:A,'T1 Blood'!H:H)</f>
        <v>#N/A</v>
      </c>
      <c r="L796" s="49" t="e">
        <f>_xlfn.XLOOKUP(Table35[[#This Row],[Subject Id]],'T1 Assayed'!A:A,'T1 Assayed'!D:D)</f>
        <v>#N/A</v>
      </c>
      <c r="M796" s="49" t="e">
        <v>#N/A</v>
      </c>
      <c r="N796" s="49" t="e">
        <v>#N/A</v>
      </c>
      <c r="O796" s="49" t="e">
        <f>_xlfn.XLOOKUP((CONCATENATE(Table35[[#This Row],[Subject Id]],"-T1")),'In the Lab'!A:A,'In the Lab'!G:G)</f>
        <v>#N/A</v>
      </c>
      <c r="P796" s="42" t="e">
        <f>_xlfn.XLOOKUP(Table35[[#This Row],[Subject Id]],'TPD Blood'!A:A,'TPD Blood'!B:B)</f>
        <v>#N/A</v>
      </c>
      <c r="Q796" s="42" t="e">
        <f>_xlfn.XLOOKUP(Table35[[#This Row],[Subject Id]],'TPD Assayed'!A:A,'TPD Assayed'!C:C)</f>
        <v>#N/A</v>
      </c>
      <c r="V796"/>
      <c r="Y796"/>
      <c r="Z796"/>
      <c r="AA796"/>
      <c r="AB796"/>
    </row>
    <row r="797" spans="1:28">
      <c r="A797" t="s">
        <v>980</v>
      </c>
      <c r="B797" t="str">
        <f>MID(Table35[[#This Row],[Subject Id]],13,1)</f>
        <v>M</v>
      </c>
      <c r="C797" t="str">
        <f>_xlfn.XLOOKUP(Table35[[#This Row],[Subject Id]],Table2[Subject Id],Table2[Event date])</f>
        <v>2015-01-12</v>
      </c>
      <c r="D797" s="37" t="str">
        <f>_xlfn.XLOOKUP(Table35[[#This Row],[Subject Id]],'T0 Blood'!A:A,'T0 Blood'!I:I)</f>
        <v>038-2009-0</v>
      </c>
      <c r="E797" s="37" t="str">
        <f>_xlfn.XLOOKUP(Table35[[#This Row],[Subject Id]],'T0 Blood'!A:A,'T0 Blood'!H:H)</f>
        <v>2015-01-12</v>
      </c>
      <c r="F797" s="69" t="str">
        <f>_xlfn.XLOOKUP(Table35[[#This Row],[Subject Id]],T0Assayed!D:D,T0Assayed!F:F)</f>
        <v>OH2023_005</v>
      </c>
      <c r="G797" s="39" t="s">
        <v>22</v>
      </c>
      <c r="H797" s="37" t="e">
        <v>#N/A</v>
      </c>
      <c r="I797" s="38" t="str">
        <f>_xlfn.XLOOKUP((CONCATENATE(Table35[[#This Row],[Subject Id]],"-T0")),'In the Lab'!A:A,'In the Lab'!G:G)</f>
        <v>yes</v>
      </c>
      <c r="J797" s="49" t="e">
        <f>_xlfn.XLOOKUP(Table35[[#This Row],[Subject Id]],'T1 Blood'!A:A,'T1 Blood'!I:I)</f>
        <v>#N/A</v>
      </c>
      <c r="K797" s="49" t="e">
        <f>_xlfn.XLOOKUP(Table35[[#This Row],[Subject Id]],'T1 Blood'!A:A,'T1 Blood'!H:H)</f>
        <v>#N/A</v>
      </c>
      <c r="L797" s="49" t="e">
        <f>_xlfn.XLOOKUP(Table35[[#This Row],[Subject Id]],'T1 Assayed'!A:A,'T1 Assayed'!D:D)</f>
        <v>#N/A</v>
      </c>
      <c r="M797" s="49" t="e">
        <v>#N/A</v>
      </c>
      <c r="N797" s="49" t="e">
        <v>#N/A</v>
      </c>
      <c r="O797" s="49" t="e">
        <f>_xlfn.XLOOKUP((CONCATENATE(Table35[[#This Row],[Subject Id]],"-T1")),'In the Lab'!A:A,'In the Lab'!G:G)</f>
        <v>#N/A</v>
      </c>
      <c r="P797" s="42" t="e">
        <f>_xlfn.XLOOKUP(Table35[[#This Row],[Subject Id]],'TPD Blood'!A:A,'TPD Blood'!B:B)</f>
        <v>#N/A</v>
      </c>
      <c r="Q797" s="42" t="e">
        <f>_xlfn.XLOOKUP(Table35[[#This Row],[Subject Id]],'TPD Assayed'!A:A,'TPD Assayed'!C:C)</f>
        <v>#N/A</v>
      </c>
      <c r="V797"/>
      <c r="Y797"/>
      <c r="Z797"/>
      <c r="AA797"/>
      <c r="AB797"/>
    </row>
    <row r="798" spans="1:28">
      <c r="A798" t="s">
        <v>981</v>
      </c>
      <c r="B798" t="str">
        <f>MID(Table35[[#This Row],[Subject Id]],13,1)</f>
        <v>M</v>
      </c>
      <c r="C798" t="str">
        <f>_xlfn.XLOOKUP(Table35[[#This Row],[Subject Id]],Table2[Subject Id],Table2[Event date])</f>
        <v>2014-01-28</v>
      </c>
      <c r="D798" s="37" t="str">
        <f>_xlfn.XLOOKUP(Table35[[#This Row],[Subject Id]],'T0 Blood'!A:A,'T0 Blood'!I:I)</f>
        <v>038-2010-0</v>
      </c>
      <c r="E798" s="37" t="str">
        <f>_xlfn.XLOOKUP(Table35[[#This Row],[Subject Id]],'T0 Blood'!A:A,'T0 Blood'!H:H)</f>
        <v>2014-01-28</v>
      </c>
      <c r="F798" s="69" t="str">
        <f>_xlfn.XLOOKUP(Table35[[#This Row],[Subject Id]],T0Assayed!D:D,T0Assayed!F:F)</f>
        <v>OH2023_005</v>
      </c>
      <c r="G798" s="39" t="s">
        <v>22</v>
      </c>
      <c r="H798" s="37" t="e">
        <v>#N/A</v>
      </c>
      <c r="I798" s="38" t="str">
        <f>_xlfn.XLOOKUP((CONCATENATE(Table35[[#This Row],[Subject Id]],"-T0")),'In the Lab'!A:A,'In the Lab'!G:G)</f>
        <v>yes</v>
      </c>
      <c r="J798" s="49" t="e">
        <f>_xlfn.XLOOKUP(Table35[[#This Row],[Subject Id]],'T1 Blood'!A:A,'T1 Blood'!I:I)</f>
        <v>#N/A</v>
      </c>
      <c r="K798" s="49" t="e">
        <f>_xlfn.XLOOKUP(Table35[[#This Row],[Subject Id]],'T1 Blood'!A:A,'T1 Blood'!H:H)</f>
        <v>#N/A</v>
      </c>
      <c r="L798" s="49" t="e">
        <f>_xlfn.XLOOKUP(Table35[[#This Row],[Subject Id]],'T1 Assayed'!A:A,'T1 Assayed'!D:D)</f>
        <v>#N/A</v>
      </c>
      <c r="M798" s="49" t="e">
        <v>#N/A</v>
      </c>
      <c r="N798" s="49" t="e">
        <v>#N/A</v>
      </c>
      <c r="O798" s="49" t="e">
        <f>_xlfn.XLOOKUP((CONCATENATE(Table35[[#This Row],[Subject Id]],"-T1")),'In the Lab'!A:A,'In the Lab'!G:G)</f>
        <v>#N/A</v>
      </c>
      <c r="P798" s="42" t="e">
        <f>_xlfn.XLOOKUP(Table35[[#This Row],[Subject Id]],'TPD Blood'!A:A,'TPD Blood'!B:B)</f>
        <v>#N/A</v>
      </c>
      <c r="Q798" s="42" t="e">
        <f>_xlfn.XLOOKUP(Table35[[#This Row],[Subject Id]],'TPD Assayed'!A:A,'TPD Assayed'!C:C)</f>
        <v>#N/A</v>
      </c>
      <c r="V798"/>
      <c r="Y798"/>
      <c r="Z798"/>
      <c r="AA798"/>
      <c r="AB798"/>
    </row>
    <row r="799" spans="1:28">
      <c r="A799" t="s">
        <v>982</v>
      </c>
      <c r="B799" t="str">
        <f>MID(Table35[[#This Row],[Subject Id]],13,1)</f>
        <v>M</v>
      </c>
      <c r="C799" t="str">
        <f>_xlfn.XLOOKUP(Table35[[#This Row],[Subject Id]],Table2[Subject Id],Table2[Event date])</f>
        <v>2021-05-25</v>
      </c>
      <c r="D799" s="37" t="str">
        <f>_xlfn.XLOOKUP(Table35[[#This Row],[Subject Id]],'T0 Blood'!A:A,'T0 Blood'!I:I)</f>
        <v>007-2583-0</v>
      </c>
      <c r="E799" s="37" t="str">
        <f>_xlfn.XLOOKUP(Table35[[#This Row],[Subject Id]],'T0 Blood'!A:A,'T0 Blood'!H:H)</f>
        <v>2021-05-25</v>
      </c>
      <c r="F799" s="69" t="str">
        <f>_xlfn.XLOOKUP(Table35[[#This Row],[Subject Id]],T0Assayed!D:D,T0Assayed!F:F)</f>
        <v>OH2023_006</v>
      </c>
      <c r="G799" s="39" t="s">
        <v>22</v>
      </c>
      <c r="H799" s="37" t="e">
        <v>#N/A</v>
      </c>
      <c r="I799" s="38" t="str">
        <f>_xlfn.XLOOKUP((CONCATENATE(Table35[[#This Row],[Subject Id]],"-T0")),'In the Lab'!A:A,'In the Lab'!G:G)</f>
        <v>yes</v>
      </c>
      <c r="J799" s="49" t="str">
        <f>_xlfn.XLOOKUP(Table35[[#This Row],[Subject Id]],'T1 Blood'!A:A,'T1 Blood'!I:I)</f>
        <v>007-2583-1</v>
      </c>
      <c r="K799" s="49" t="str">
        <f>_xlfn.XLOOKUP(Table35[[#This Row],[Subject Id]],'T1 Blood'!A:A,'T1 Blood'!H:H)</f>
        <v>Not Done</v>
      </c>
      <c r="L799" s="49" t="e">
        <f>_xlfn.XLOOKUP(Table35[[#This Row],[Subject Id]],'T1 Assayed'!A:A,'T1 Assayed'!D:D)</f>
        <v>#N/A</v>
      </c>
      <c r="M799" s="49" t="e">
        <v>#N/A</v>
      </c>
      <c r="N799" s="49" t="e">
        <v>#N/A</v>
      </c>
      <c r="O799" s="49" t="e">
        <f>_xlfn.XLOOKUP((CONCATENATE(Table35[[#This Row],[Subject Id]],"-T1")),'In the Lab'!A:A,'In the Lab'!G:G)</f>
        <v>#N/A</v>
      </c>
      <c r="P799" s="42" t="e">
        <f>_xlfn.XLOOKUP(Table35[[#This Row],[Subject Id]],'TPD Blood'!A:A,'TPD Blood'!B:B)</f>
        <v>#N/A</v>
      </c>
      <c r="Q799" s="42" t="e">
        <f>_xlfn.XLOOKUP(Table35[[#This Row],[Subject Id]],'TPD Assayed'!A:A,'TPD Assayed'!C:C)</f>
        <v>#N/A</v>
      </c>
      <c r="V799"/>
      <c r="Y799"/>
      <c r="Z799"/>
      <c r="AA799"/>
      <c r="AB799"/>
    </row>
    <row r="800" spans="1:28">
      <c r="A800" t="s">
        <v>983</v>
      </c>
      <c r="B800" t="str">
        <f>MID(Table35[[#This Row],[Subject Id]],13,1)</f>
        <v>M</v>
      </c>
      <c r="C800" t="str">
        <f>_xlfn.XLOOKUP(Table35[[#This Row],[Subject Id]],Table2[Subject Id],Table2[Event date])</f>
        <v>2021-04-28</v>
      </c>
      <c r="D800" s="37" t="str">
        <f>_xlfn.XLOOKUP(Table35[[#This Row],[Subject Id]],'T0 Blood'!A:A,'T0 Blood'!I:I)</f>
        <v>011-2406-0</v>
      </c>
      <c r="E800" s="37" t="str">
        <f>_xlfn.XLOOKUP(Table35[[#This Row],[Subject Id]],'T0 Blood'!A:A,'T0 Blood'!H:H)</f>
        <v>2021-04-28</v>
      </c>
      <c r="F800" s="69" t="str">
        <f>_xlfn.XLOOKUP(Table35[[#This Row],[Subject Id]],T0Assayed!D:D,T0Assayed!F:F)</f>
        <v>OH2023_006</v>
      </c>
      <c r="G800" s="39" t="s">
        <v>22</v>
      </c>
      <c r="H800" s="37" t="e">
        <v>#N/A</v>
      </c>
      <c r="I800" s="38" t="str">
        <f>_xlfn.XLOOKUP((CONCATENATE(Table35[[#This Row],[Subject Id]],"-T0")),'In the Lab'!A:A,'In the Lab'!G:G)</f>
        <v>yes</v>
      </c>
      <c r="J800" s="49" t="str">
        <f>_xlfn.XLOOKUP(Table35[[#This Row],[Subject Id]],'T1 Blood'!A:A,'T1 Blood'!I:I)</f>
        <v>011-2406-1</v>
      </c>
      <c r="K800" s="49" t="str">
        <f>_xlfn.XLOOKUP(Table35[[#This Row],[Subject Id]],'T1 Blood'!A:A,'T1 Blood'!H:H)</f>
        <v>2021-05-26</v>
      </c>
      <c r="L800" s="49" t="e">
        <f>_xlfn.XLOOKUP(Table35[[#This Row],[Subject Id]],'T1 Assayed'!A:A,'T1 Assayed'!D:D)</f>
        <v>#N/A</v>
      </c>
      <c r="M800" s="49" t="e">
        <v>#N/A</v>
      </c>
      <c r="N800" s="49" t="e">
        <v>#N/A</v>
      </c>
      <c r="O800" s="49" t="e">
        <f>_xlfn.XLOOKUP((CONCATENATE(Table35[[#This Row],[Subject Id]],"-T1")),'In the Lab'!A:A,'In the Lab'!G:G)</f>
        <v>#N/A</v>
      </c>
      <c r="P800" s="42" t="e">
        <f>_xlfn.XLOOKUP(Table35[[#This Row],[Subject Id]],'TPD Blood'!A:A,'TPD Blood'!B:B)</f>
        <v>#N/A</v>
      </c>
      <c r="Q800" s="42" t="e">
        <f>_xlfn.XLOOKUP(Table35[[#This Row],[Subject Id]],'TPD Assayed'!A:A,'TPD Assayed'!C:C)</f>
        <v>#N/A</v>
      </c>
      <c r="V800"/>
      <c r="Y800"/>
      <c r="Z800"/>
      <c r="AA800"/>
      <c r="AB800"/>
    </row>
    <row r="801" spans="1:28">
      <c r="A801" t="s">
        <v>984</v>
      </c>
      <c r="B801" t="str">
        <f>MID(Table35[[#This Row],[Subject Id]],13,1)</f>
        <v>S</v>
      </c>
      <c r="C801" t="str">
        <f>_xlfn.XLOOKUP(Table35[[#This Row],[Subject Id]],Table2[Subject Id],Table2[Event date])</f>
        <v>2021-09-13</v>
      </c>
      <c r="D801" s="37" t="str">
        <f>_xlfn.XLOOKUP(Table35[[#This Row],[Subject Id]],'T0 Blood'!A:A,'T0 Blood'!I:I)</f>
        <v>025-9500-0</v>
      </c>
      <c r="E801" s="37" t="str">
        <f>_xlfn.XLOOKUP(Table35[[#This Row],[Subject Id]],'T0 Blood'!A:A,'T0 Blood'!H:H)</f>
        <v>2021-09-13</v>
      </c>
      <c r="F801" s="69" t="str">
        <f>_xlfn.XLOOKUP(Table35[[#This Row],[Subject Id]],T0Assayed!D:D,T0Assayed!F:F)</f>
        <v>OH2023_011</v>
      </c>
      <c r="G801" s="39" t="s">
        <v>22</v>
      </c>
      <c r="H801" s="37" t="e">
        <v>#N/A</v>
      </c>
      <c r="I801" s="38" t="str">
        <f>_xlfn.XLOOKUP((CONCATENATE(Table35[[#This Row],[Subject Id]],"-T0")),'In the Lab'!A:A,'In the Lab'!G:G)</f>
        <v>yes</v>
      </c>
      <c r="J801" s="49" t="str">
        <f>_xlfn.XLOOKUP(Table35[[#This Row],[Subject Id]],'T1 Blood'!A:A,'T1 Blood'!I:I)</f>
        <v>025-9500-1</v>
      </c>
      <c r="K801" s="49" t="str">
        <f>_xlfn.XLOOKUP(Table35[[#This Row],[Subject Id]],'T1 Blood'!A:A,'T1 Blood'!H:H)</f>
        <v>2021-10-05</v>
      </c>
      <c r="L801" s="49" t="e">
        <f>_xlfn.XLOOKUP(Table35[[#This Row],[Subject Id]],'T1 Assayed'!A:A,'T1 Assayed'!D:D)</f>
        <v>#N/A</v>
      </c>
      <c r="M801" s="49" t="e">
        <v>#N/A</v>
      </c>
      <c r="N801" s="49" t="e">
        <v>#N/A</v>
      </c>
      <c r="O801" s="49" t="str">
        <f>_xlfn.XLOOKUP((CONCATENATE(Table35[[#This Row],[Subject Id]],"-T1")),'In the Lab'!A:A,'In the Lab'!G:G)</f>
        <v>yes</v>
      </c>
      <c r="P801" s="42" t="e">
        <f>_xlfn.XLOOKUP(Table35[[#This Row],[Subject Id]],'TPD Blood'!A:A,'TPD Blood'!B:B)</f>
        <v>#N/A</v>
      </c>
      <c r="Q801" s="42" t="e">
        <f>_xlfn.XLOOKUP(Table35[[#This Row],[Subject Id]],'TPD Assayed'!A:A,'TPD Assayed'!C:C)</f>
        <v>#N/A</v>
      </c>
      <c r="V801"/>
      <c r="Y801"/>
      <c r="Z801"/>
      <c r="AA801"/>
      <c r="AB801"/>
    </row>
    <row r="802" spans="1:28">
      <c r="A802" t="s">
        <v>985</v>
      </c>
      <c r="B802" t="str">
        <f>MID(Table35[[#This Row],[Subject Id]],13,1)</f>
        <v>S</v>
      </c>
      <c r="C802" t="str">
        <f>_xlfn.XLOOKUP(Table35[[#This Row],[Subject Id]],Table2[Subject Id],Table2[Event date])</f>
        <v>2021-09-14</v>
      </c>
      <c r="D802" s="37" t="str">
        <f>_xlfn.XLOOKUP(Table35[[#This Row],[Subject Id]],'T0 Blood'!A:A,'T0 Blood'!I:I)</f>
        <v>025-9501-0</v>
      </c>
      <c r="E802" s="37" t="str">
        <f>_xlfn.XLOOKUP(Table35[[#This Row],[Subject Id]],'T0 Blood'!A:A,'T0 Blood'!H:H)</f>
        <v>2021-09-14</v>
      </c>
      <c r="F802" s="69" t="str">
        <f>_xlfn.XLOOKUP(Table35[[#This Row],[Subject Id]],T0Assayed!D:D,T0Assayed!F:F)</f>
        <v>OH2023_011</v>
      </c>
      <c r="G802" s="39" t="s">
        <v>22</v>
      </c>
      <c r="H802" s="37" t="e">
        <v>#N/A</v>
      </c>
      <c r="I802" s="38" t="str">
        <f>_xlfn.XLOOKUP((CONCATENATE(Table35[[#This Row],[Subject Id]],"-T0")),'In the Lab'!A:A,'In the Lab'!G:G)</f>
        <v>yes</v>
      </c>
      <c r="J802" s="49" t="str">
        <f>_xlfn.XLOOKUP(Table35[[#This Row],[Subject Id]],'T1 Blood'!A:A,'T1 Blood'!I:I)</f>
        <v>025-9501-1</v>
      </c>
      <c r="K802" s="49" t="str">
        <f>_xlfn.XLOOKUP(Table35[[#This Row],[Subject Id]],'T1 Blood'!A:A,'T1 Blood'!H:H)</f>
        <v>2021-10-06</v>
      </c>
      <c r="L802" s="49" t="e">
        <f>_xlfn.XLOOKUP(Table35[[#This Row],[Subject Id]],'T1 Assayed'!A:A,'T1 Assayed'!D:D)</f>
        <v>#N/A</v>
      </c>
      <c r="M802" s="49" t="e">
        <v>#N/A</v>
      </c>
      <c r="N802" s="49" t="e">
        <v>#N/A</v>
      </c>
      <c r="O802" s="49" t="str">
        <f>_xlfn.XLOOKUP((CONCATENATE(Table35[[#This Row],[Subject Id]],"-T1")),'In the Lab'!A:A,'In the Lab'!G:G)</f>
        <v>yes</v>
      </c>
      <c r="P802" s="42" t="e">
        <f>_xlfn.XLOOKUP(Table35[[#This Row],[Subject Id]],'TPD Blood'!A:A,'TPD Blood'!B:B)</f>
        <v>#N/A</v>
      </c>
      <c r="Q802" s="42" t="e">
        <f>_xlfn.XLOOKUP(Table35[[#This Row],[Subject Id]],'TPD Assayed'!A:A,'TPD Assayed'!C:C)</f>
        <v>#N/A</v>
      </c>
      <c r="V802"/>
      <c r="Y802"/>
      <c r="Z802"/>
      <c r="AA802"/>
      <c r="AB802"/>
    </row>
    <row r="803" spans="1:28">
      <c r="A803" t="s">
        <v>986</v>
      </c>
      <c r="B803" t="str">
        <f>MID(Table35[[#This Row],[Subject Id]],13,1)</f>
        <v>S</v>
      </c>
      <c r="C803" t="str">
        <f>_xlfn.XLOOKUP(Table35[[#This Row],[Subject Id]],Table2[Subject Id],Table2[Event date])</f>
        <v>2022-04-20</v>
      </c>
      <c r="D803" s="37" t="str">
        <f>_xlfn.XLOOKUP(Table35[[#This Row],[Subject Id]],'T0 Blood'!A:A,'T0 Blood'!I:I)</f>
        <v>025-9502-0</v>
      </c>
      <c r="E803" s="37" t="str">
        <f>_xlfn.XLOOKUP(Table35[[#This Row],[Subject Id]],'T0 Blood'!A:A,'T0 Blood'!H:H)</f>
        <v>2022-04-20</v>
      </c>
      <c r="F803" s="69" t="str">
        <f>_xlfn.XLOOKUP(Table35[[#This Row],[Subject Id]],T0Assayed!D:D,T0Assayed!F:F)</f>
        <v>OH2023_011</v>
      </c>
      <c r="G803" s="39" t="s">
        <v>22</v>
      </c>
      <c r="H803" s="37" t="e">
        <v>#N/A</v>
      </c>
      <c r="I803" s="38" t="str">
        <f>_xlfn.XLOOKUP((CONCATENATE(Table35[[#This Row],[Subject Id]],"-T0")),'In the Lab'!A:A,'In the Lab'!G:G)</f>
        <v>yes</v>
      </c>
      <c r="J803" s="49" t="str">
        <f>_xlfn.XLOOKUP(Table35[[#This Row],[Subject Id]],'T1 Blood'!A:A,'T1 Blood'!I:I)</f>
        <v>025-9502-1</v>
      </c>
      <c r="K803" s="49" t="str">
        <f>_xlfn.XLOOKUP(Table35[[#This Row],[Subject Id]],'T1 Blood'!A:A,'T1 Blood'!H:H)</f>
        <v>2022-05-10</v>
      </c>
      <c r="L803" s="49" t="e">
        <f>_xlfn.XLOOKUP(Table35[[#This Row],[Subject Id]],'T1 Assayed'!A:A,'T1 Assayed'!D:D)</f>
        <v>#N/A</v>
      </c>
      <c r="M803" s="49" t="e">
        <v>#N/A</v>
      </c>
      <c r="N803" s="49" t="e">
        <v>#N/A</v>
      </c>
      <c r="O803" s="49" t="str">
        <f>_xlfn.XLOOKUP((CONCATENATE(Table35[[#This Row],[Subject Id]],"-T1")),'In the Lab'!A:A,'In the Lab'!G:G)</f>
        <v>yes</v>
      </c>
      <c r="P803" s="42" t="e">
        <f>_xlfn.XLOOKUP(Table35[[#This Row],[Subject Id]],'TPD Blood'!A:A,'TPD Blood'!B:B)</f>
        <v>#N/A</v>
      </c>
      <c r="Q803" s="42" t="e">
        <f>_xlfn.XLOOKUP(Table35[[#This Row],[Subject Id]],'TPD Assayed'!A:A,'TPD Assayed'!C:C)</f>
        <v>#N/A</v>
      </c>
      <c r="V803"/>
      <c r="Y803"/>
      <c r="Z803"/>
      <c r="AA803"/>
      <c r="AB803"/>
    </row>
    <row r="804" spans="1:28">
      <c r="A804" t="s">
        <v>987</v>
      </c>
      <c r="B804" t="str">
        <f>MID(Table35[[#This Row],[Subject Id]],13,1)</f>
        <v>S</v>
      </c>
      <c r="C804" t="str">
        <f>_xlfn.XLOOKUP(Table35[[#This Row],[Subject Id]],Table2[Subject Id],Table2[Event date])</f>
        <v>2023-01-17</v>
      </c>
      <c r="D804" s="37" t="str">
        <f>_xlfn.XLOOKUP(Table35[[#This Row],[Subject Id]],'T0 Blood'!A:A,'T0 Blood'!I:I)</f>
        <v>025-9503-0</v>
      </c>
      <c r="E804" s="37" t="str">
        <f>_xlfn.XLOOKUP(Table35[[#This Row],[Subject Id]],'T0 Blood'!A:A,'T0 Blood'!H:H)</f>
        <v>2023-01-19</v>
      </c>
      <c r="F804" s="69" t="str">
        <f>_xlfn.XLOOKUP(Table35[[#This Row],[Subject Id]],T0Assayed!D:D,T0Assayed!F:F)</f>
        <v>OH2023_020</v>
      </c>
      <c r="G804" s="39" t="s">
        <v>23</v>
      </c>
      <c r="H804" s="37" t="s">
        <v>622</v>
      </c>
      <c r="I804" s="38" t="str">
        <f>_xlfn.XLOOKUP((CONCATENATE(Table35[[#This Row],[Subject Id]],"-T0")),'In the Lab'!A:A,'In the Lab'!G:G)</f>
        <v>yes</v>
      </c>
      <c r="J804" s="49" t="str">
        <f>_xlfn.XLOOKUP(Table35[[#This Row],[Subject Id]],'T1 Blood'!A:A,'T1 Blood'!I:I)</f>
        <v>025-9503-1</v>
      </c>
      <c r="K804" s="49" t="str">
        <f>_xlfn.XLOOKUP(Table35[[#This Row],[Subject Id]],'T1 Blood'!A:A,'T1 Blood'!H:H)</f>
        <v>2023-02-10</v>
      </c>
      <c r="L804" s="49" t="e">
        <f>_xlfn.XLOOKUP(Table35[[#This Row],[Subject Id]],'T1 Assayed'!A:A,'T1 Assayed'!D:D)</f>
        <v>#N/A</v>
      </c>
      <c r="M804" s="49" t="e">
        <v>#N/A</v>
      </c>
      <c r="N804" s="49" t="e">
        <v>#N/A</v>
      </c>
      <c r="O804" s="49" t="str">
        <f>_xlfn.XLOOKUP((CONCATENATE(Table35[[#This Row],[Subject Id]],"-T1")),'In the Lab'!A:A,'In the Lab'!G:G)</f>
        <v>yes</v>
      </c>
      <c r="P804" s="42" t="e">
        <f>_xlfn.XLOOKUP(Table35[[#This Row],[Subject Id]],'TPD Blood'!A:A,'TPD Blood'!B:B)</f>
        <v>#N/A</v>
      </c>
      <c r="Q804" s="42" t="e">
        <f>_xlfn.XLOOKUP(Table35[[#This Row],[Subject Id]],'TPD Assayed'!A:A,'TPD Assayed'!C:C)</f>
        <v>#N/A</v>
      </c>
      <c r="V804"/>
      <c r="Y804"/>
      <c r="Z804"/>
      <c r="AA804"/>
      <c r="AB804"/>
    </row>
    <row r="805" spans="1:28">
      <c r="A805" t="s">
        <v>988</v>
      </c>
      <c r="B805" t="str">
        <f>MID(Table35[[#This Row],[Subject Id]],13,1)</f>
        <v>N</v>
      </c>
      <c r="C805" t="str">
        <f>_xlfn.XLOOKUP(Table35[[#This Row],[Subject Id]],Table2[Subject Id],Table2[Event date])</f>
        <v>2020-08-18</v>
      </c>
      <c r="D805" s="37" t="str">
        <f>_xlfn.XLOOKUP(Table35[[#This Row],[Subject Id]],'T0 Blood'!A:A,'T0 Blood'!I:I)</f>
        <v>007-1530-0</v>
      </c>
      <c r="E805" s="37" t="str">
        <f>_xlfn.XLOOKUP(Table35[[#This Row],[Subject Id]],'T0 Blood'!A:A,'T0 Blood'!H:H)</f>
        <v>2020-08-18</v>
      </c>
      <c r="F805" s="69" t="str">
        <f>_xlfn.XLOOKUP(Table35[[#This Row],[Subject Id]],T0Assayed!D:D,T0Assayed!F:F)</f>
        <v>CO.SL.21.002</v>
      </c>
      <c r="G805" s="39" t="s">
        <v>22</v>
      </c>
      <c r="H805" s="37">
        <v>0</v>
      </c>
      <c r="I805" s="38" t="str">
        <f>_xlfn.XLOOKUP((CONCATENATE(Table35[[#This Row],[Subject Id]],"-T0")),'In the Lab'!A:A,'In the Lab'!G:G)</f>
        <v>yes</v>
      </c>
      <c r="J805" s="49" t="str">
        <f>_xlfn.XLOOKUP(Table35[[#This Row],[Subject Id]],'T1 Blood'!A:A,'T1 Blood'!I:I)</f>
        <v>007-1530-1</v>
      </c>
      <c r="K805" s="49" t="str">
        <f>_xlfn.XLOOKUP(Table35[[#This Row],[Subject Id]],'T1 Blood'!A:A,'T1 Blood'!H:H)</f>
        <v>2020-09-08</v>
      </c>
      <c r="L805" s="49" t="str">
        <f>_xlfn.XLOOKUP(Table35[[#This Row],[Subject Id]],'T1 Assayed'!A:A,'T1 Assayed'!D:D)</f>
        <v>CO.SL.21.002</v>
      </c>
      <c r="M805" s="49" t="e">
        <v>#N/A</v>
      </c>
      <c r="N805" s="49" t="e">
        <v>#N/A</v>
      </c>
      <c r="O805" s="49" t="str">
        <f>_xlfn.XLOOKUP((CONCATENATE(Table35[[#This Row],[Subject Id]],"-T1")),'In the Lab'!A:A,'In the Lab'!G:G)</f>
        <v>yes</v>
      </c>
      <c r="P805" s="42" t="e">
        <f>_xlfn.XLOOKUP(Table35[[#This Row],[Subject Id]],'TPD Blood'!A:A,'TPD Blood'!B:B)</f>
        <v>#N/A</v>
      </c>
      <c r="Q805" s="42" t="e">
        <f>_xlfn.XLOOKUP(Table35[[#This Row],[Subject Id]],'TPD Assayed'!A:A,'TPD Assayed'!C:C)</f>
        <v>#N/A</v>
      </c>
      <c r="V805"/>
      <c r="Y805"/>
      <c r="Z805"/>
      <c r="AA805"/>
      <c r="AB805"/>
    </row>
    <row r="806" spans="1:28">
      <c r="A806" t="s">
        <v>989</v>
      </c>
      <c r="B806" t="str">
        <f>MID(Table35[[#This Row],[Subject Id]],13,1)</f>
        <v>N</v>
      </c>
      <c r="C806" t="str">
        <f>_xlfn.XLOOKUP(Table35[[#This Row],[Subject Id]],Table2[Subject Id],Table2[Event date])</f>
        <v>2020-05-18</v>
      </c>
      <c r="D806" s="37" t="str">
        <f>_xlfn.XLOOKUP(Table35[[#This Row],[Subject Id]],'T0 Blood'!A:A,'T0 Blood'!I:I)</f>
        <v>008-1710-0</v>
      </c>
      <c r="E806" s="37" t="str">
        <f>_xlfn.XLOOKUP(Table35[[#This Row],[Subject Id]],'T0 Blood'!A:A,'T0 Blood'!H:H)</f>
        <v>2020-05-18</v>
      </c>
      <c r="F806" s="69" t="str">
        <f>_xlfn.XLOOKUP(Table35[[#This Row],[Subject Id]],T0Assayed!D:D,T0Assayed!F:F)</f>
        <v>CO.SL.21.002</v>
      </c>
      <c r="G806" s="39" t="s">
        <v>22</v>
      </c>
      <c r="H806" s="37">
        <v>0</v>
      </c>
      <c r="I806" s="38" t="str">
        <f>_xlfn.XLOOKUP((CONCATENATE(Table35[[#This Row],[Subject Id]],"-T0")),'In the Lab'!A:A,'In the Lab'!G:G)</f>
        <v>yes</v>
      </c>
      <c r="J806" s="49" t="str">
        <f>_xlfn.XLOOKUP(Table35[[#This Row],[Subject Id]],'T1 Blood'!A:A,'T1 Blood'!I:I)</f>
        <v>008-1710-1</v>
      </c>
      <c r="K806" s="49" t="str">
        <f>_xlfn.XLOOKUP(Table35[[#This Row],[Subject Id]],'T1 Blood'!A:A,'T1 Blood'!H:H)</f>
        <v>2020-06-08</v>
      </c>
      <c r="L806" s="49" t="str">
        <f>_xlfn.XLOOKUP(Table35[[#This Row],[Subject Id]],'T1 Assayed'!A:A,'T1 Assayed'!D:D)</f>
        <v>CO.SL.21.002</v>
      </c>
      <c r="M806" s="49" t="e">
        <v>#N/A</v>
      </c>
      <c r="N806" s="49" t="e">
        <v>#N/A</v>
      </c>
      <c r="O806" s="49" t="str">
        <f>_xlfn.XLOOKUP((CONCATENATE(Table35[[#This Row],[Subject Id]],"-T1")),'In the Lab'!A:A,'In the Lab'!G:G)</f>
        <v>yes</v>
      </c>
      <c r="P806" s="42" t="e">
        <f>_xlfn.XLOOKUP(Table35[[#This Row],[Subject Id]],'TPD Blood'!A:A,'TPD Blood'!B:B)</f>
        <v>#N/A</v>
      </c>
      <c r="Q806" s="42" t="e">
        <f>_xlfn.XLOOKUP(Table35[[#This Row],[Subject Id]],'TPD Assayed'!A:A,'TPD Assayed'!C:C)</f>
        <v>#N/A</v>
      </c>
      <c r="V806"/>
      <c r="Y806"/>
      <c r="Z806"/>
      <c r="AA806"/>
      <c r="AB806"/>
    </row>
    <row r="807" spans="1:28">
      <c r="A807" t="s">
        <v>990</v>
      </c>
      <c r="B807" t="str">
        <f>MID(Table35[[#This Row],[Subject Id]],13,1)</f>
        <v>N</v>
      </c>
      <c r="C807" t="str">
        <f>_xlfn.XLOOKUP(Table35[[#This Row],[Subject Id]],Table2[Subject Id],Table2[Event date])</f>
        <v>2020-06-18</v>
      </c>
      <c r="D807" s="37" t="str">
        <f>_xlfn.XLOOKUP(Table35[[#This Row],[Subject Id]],'T0 Blood'!A:A,'T0 Blood'!I:I)</f>
        <v>012-1600-0</v>
      </c>
      <c r="E807" s="37" t="str">
        <f>_xlfn.XLOOKUP(Table35[[#This Row],[Subject Id]],'T0 Blood'!A:A,'T0 Blood'!H:H)</f>
        <v>2020-06-18</v>
      </c>
      <c r="F807" s="69" t="str">
        <f>_xlfn.XLOOKUP(Table35[[#This Row],[Subject Id]],T0Assayed!D:D,T0Assayed!F:F)</f>
        <v>CO.SL.21.002</v>
      </c>
      <c r="G807" s="39" t="s">
        <v>22</v>
      </c>
      <c r="H807" s="37">
        <v>0</v>
      </c>
      <c r="I807" s="38" t="str">
        <f>_xlfn.XLOOKUP((CONCATENATE(Table35[[#This Row],[Subject Id]],"-T0")),'In the Lab'!A:A,'In the Lab'!G:G)</f>
        <v>yes</v>
      </c>
      <c r="J807" s="49" t="str">
        <f>_xlfn.XLOOKUP(Table35[[#This Row],[Subject Id]],'T1 Blood'!A:A,'T1 Blood'!I:I)</f>
        <v>012-1600-1</v>
      </c>
      <c r="K807" s="49" t="str">
        <f>_xlfn.XLOOKUP(Table35[[#This Row],[Subject Id]],'T1 Blood'!A:A,'T1 Blood'!H:H)</f>
        <v>2020-07-09</v>
      </c>
      <c r="L807" s="49" t="str">
        <f>_xlfn.XLOOKUP(Table35[[#This Row],[Subject Id]],'T1 Assayed'!A:A,'T1 Assayed'!D:D)</f>
        <v>CO.SL.21.002</v>
      </c>
      <c r="M807" s="49" t="e">
        <v>#N/A</v>
      </c>
      <c r="N807" s="49" t="e">
        <v>#N/A</v>
      </c>
      <c r="O807" s="49" t="str">
        <f>_xlfn.XLOOKUP((CONCATENATE(Table35[[#This Row],[Subject Id]],"-T1")),'In the Lab'!A:A,'In the Lab'!G:G)</f>
        <v>yes</v>
      </c>
      <c r="P807" s="42" t="e">
        <f>_xlfn.XLOOKUP(Table35[[#This Row],[Subject Id]],'TPD Blood'!A:A,'TPD Blood'!B:B)</f>
        <v>#N/A</v>
      </c>
      <c r="Q807" s="42" t="e">
        <f>_xlfn.XLOOKUP(Table35[[#This Row],[Subject Id]],'TPD Assayed'!A:A,'TPD Assayed'!C:C)</f>
        <v>#N/A</v>
      </c>
      <c r="V807"/>
      <c r="Y807"/>
      <c r="Z807"/>
      <c r="AA807"/>
      <c r="AB807"/>
    </row>
    <row r="808" spans="1:28">
      <c r="A808" t="s">
        <v>991</v>
      </c>
      <c r="B808" t="str">
        <f>MID(Table35[[#This Row],[Subject Id]],13,1)</f>
        <v>N</v>
      </c>
      <c r="C808" t="str">
        <f>_xlfn.XLOOKUP(Table35[[#This Row],[Subject Id]],Table2[Subject Id],Table2[Event date])</f>
        <v>2023-06-28</v>
      </c>
      <c r="D808" s="37" t="str">
        <f>_xlfn.XLOOKUP(Table35[[#This Row],[Subject Id]],'T0 Blood'!A:A,'T0 Blood'!I:I)</f>
        <v>025-7519-0</v>
      </c>
      <c r="E808" s="37" t="str">
        <f>_xlfn.XLOOKUP(Table35[[#This Row],[Subject Id]],'T0 Blood'!A:A,'T0 Blood'!H:H)</f>
        <v>2023-07-05</v>
      </c>
      <c r="F808" s="69" t="e">
        <f>_xlfn.XLOOKUP(Table35[[#This Row],[Subject Id]],T0Assayed!D:D,T0Assayed!F:F)</f>
        <v>#N/A</v>
      </c>
      <c r="I808" s="38" t="e">
        <f>_xlfn.XLOOKUP((CONCATENATE(Table35[[#This Row],[Subject Id]],"-T0")),'In the Lab'!A:A,'In the Lab'!G:G)</f>
        <v>#N/A</v>
      </c>
      <c r="J808" s="49" t="str">
        <f>_xlfn.XLOOKUP(Table35[[#This Row],[Subject Id]],'T1 Blood'!A:A,'T1 Blood'!I:I)</f>
        <v>025-7519-1</v>
      </c>
      <c r="K808" s="49" t="str">
        <f>_xlfn.XLOOKUP(Table35[[#This Row],[Subject Id]],'T1 Blood'!A:A,'T1 Blood'!H:H)</f>
        <v>2023-08-08</v>
      </c>
      <c r="L808" s="49" t="e">
        <f>_xlfn.XLOOKUP(Table35[[#This Row],[Subject Id]],'T1 Assayed'!A:A,'T1 Assayed'!D:D)</f>
        <v>#N/A</v>
      </c>
      <c r="M808" s="49" t="e">
        <v>#N/A</v>
      </c>
      <c r="N808" s="49" t="e">
        <v>#N/A</v>
      </c>
      <c r="O808" s="49" t="e">
        <f>_xlfn.XLOOKUP((CONCATENATE(Table35[[#This Row],[Subject Id]],"-T1")),'In the Lab'!A:A,'In the Lab'!G:G)</f>
        <v>#N/A</v>
      </c>
      <c r="P808" s="42" t="e">
        <f>_xlfn.XLOOKUP(Table35[[#This Row],[Subject Id]],'TPD Blood'!A:A,'TPD Blood'!B:B)</f>
        <v>#N/A</v>
      </c>
      <c r="Q808" s="42" t="e">
        <f>_xlfn.XLOOKUP(Table35[[#This Row],[Subject Id]],'TPD Assayed'!A:A,'TPD Assayed'!C:C)</f>
        <v>#N/A</v>
      </c>
      <c r="V808"/>
      <c r="Y808"/>
      <c r="Z808"/>
      <c r="AA808"/>
      <c r="AB808"/>
    </row>
    <row r="809" spans="1:28">
      <c r="A809" t="s">
        <v>992</v>
      </c>
      <c r="B809" t="str">
        <f>MID(Table35[[#This Row],[Subject Id]],13,1)</f>
        <v>N</v>
      </c>
      <c r="C809" t="str">
        <f>_xlfn.XLOOKUP(Table35[[#This Row],[Subject Id]],Table2[Subject Id],Table2[Event date])</f>
        <v>2023-07-19</v>
      </c>
      <c r="D809" s="37" t="str">
        <f>_xlfn.XLOOKUP(Table35[[#This Row],[Subject Id]],'T0 Blood'!A:A,'T0 Blood'!I:I)</f>
        <v>025-7520-0</v>
      </c>
      <c r="E809" s="37" t="str">
        <f>_xlfn.XLOOKUP(Table35[[#This Row],[Subject Id]],'T0 Blood'!A:A,'T0 Blood'!H:H)</f>
        <v>2023-07-25</v>
      </c>
      <c r="F809" s="69" t="e">
        <f>_xlfn.XLOOKUP(Table35[[#This Row],[Subject Id]],T0Assayed!D:D,T0Assayed!F:F)</f>
        <v>#N/A</v>
      </c>
      <c r="I809" s="38" t="e">
        <f>_xlfn.XLOOKUP((CONCATENATE(Table35[[#This Row],[Subject Id]],"-T0")),'In the Lab'!A:A,'In the Lab'!G:G)</f>
        <v>#N/A</v>
      </c>
      <c r="J809" s="49" t="str">
        <f>_xlfn.XLOOKUP(Table35[[#This Row],[Subject Id]],'T1 Blood'!A:A,'T1 Blood'!I:I)</f>
        <v>025-7520-1</v>
      </c>
      <c r="K809" s="49" t="str">
        <f>_xlfn.XLOOKUP(Table35[[#This Row],[Subject Id]],'T1 Blood'!A:A,'T1 Blood'!H:H)</f>
        <v>2023-08-18</v>
      </c>
      <c r="L809" s="49" t="e">
        <f>_xlfn.XLOOKUP(Table35[[#This Row],[Subject Id]],'T1 Assayed'!A:A,'T1 Assayed'!D:D)</f>
        <v>#N/A</v>
      </c>
      <c r="M809" s="49" t="e">
        <v>#N/A</v>
      </c>
      <c r="N809" s="49" t="e">
        <v>#N/A</v>
      </c>
      <c r="O809" s="49" t="e">
        <f>_xlfn.XLOOKUP((CONCATENATE(Table35[[#This Row],[Subject Id]],"-T1")),'In the Lab'!A:A,'In the Lab'!G:G)</f>
        <v>#N/A</v>
      </c>
      <c r="P809" s="42" t="e">
        <f>_xlfn.XLOOKUP(Table35[[#This Row],[Subject Id]],'TPD Blood'!A:A,'TPD Blood'!B:B)</f>
        <v>#N/A</v>
      </c>
      <c r="Q809" s="42" t="e">
        <f>_xlfn.XLOOKUP(Table35[[#This Row],[Subject Id]],'TPD Assayed'!A:A,'TPD Assayed'!C:C)</f>
        <v>#N/A</v>
      </c>
      <c r="V809"/>
      <c r="Y809"/>
      <c r="Z809"/>
      <c r="AA809"/>
      <c r="AB809"/>
    </row>
    <row r="810" spans="1:28">
      <c r="A810" t="s">
        <v>993</v>
      </c>
      <c r="B810" t="str">
        <f>MID(Table35[[#This Row],[Subject Id]],13,1)</f>
        <v>N</v>
      </c>
      <c r="C810" t="str">
        <f>_xlfn.XLOOKUP(Table35[[#This Row],[Subject Id]],Table2[Subject Id],Table2[Event date])</f>
        <v>2020-06-22</v>
      </c>
      <c r="D810" s="37" t="str">
        <f>_xlfn.XLOOKUP(Table35[[#This Row],[Subject Id]],'T0 Blood'!A:A,'T0 Blood'!I:I)</f>
        <v>012-1602-0</v>
      </c>
      <c r="E810" s="37" t="str">
        <f>_xlfn.XLOOKUP(Table35[[#This Row],[Subject Id]],'T0 Blood'!A:A,'T0 Blood'!H:H)</f>
        <v>2020-06-28</v>
      </c>
      <c r="F810" s="69" t="str">
        <f>_xlfn.XLOOKUP(Table35[[#This Row],[Subject Id]],T0Assayed!D:D,T0Assayed!F:F)</f>
        <v>CO.SL.21.002</v>
      </c>
      <c r="G810" s="39" t="s">
        <v>22</v>
      </c>
      <c r="H810" s="37">
        <v>0</v>
      </c>
      <c r="I810" s="38" t="str">
        <f>_xlfn.XLOOKUP((CONCATENATE(Table35[[#This Row],[Subject Id]],"-T0")),'In the Lab'!A:A,'In the Lab'!G:G)</f>
        <v>yes</v>
      </c>
      <c r="J810" s="49" t="str">
        <f>_xlfn.XLOOKUP(Table35[[#This Row],[Subject Id]],'T1 Blood'!A:A,'T1 Blood'!I:I)</f>
        <v>012-1602-1</v>
      </c>
      <c r="K810" s="49" t="str">
        <f>_xlfn.XLOOKUP(Table35[[#This Row],[Subject Id]],'T1 Blood'!A:A,'T1 Blood'!H:H)</f>
        <v>2020-07-19</v>
      </c>
      <c r="L810" s="49" t="str">
        <f>_xlfn.XLOOKUP(Table35[[#This Row],[Subject Id]],'T1 Assayed'!A:A,'T1 Assayed'!D:D)</f>
        <v>CO.SL.21.002</v>
      </c>
      <c r="M810" s="49" t="e">
        <v>#N/A</v>
      </c>
      <c r="N810" s="49" t="e">
        <v>#N/A</v>
      </c>
      <c r="O810" s="49" t="str">
        <f>_xlfn.XLOOKUP((CONCATENATE(Table35[[#This Row],[Subject Id]],"-T1")),'In the Lab'!A:A,'In the Lab'!G:G)</f>
        <v>yes</v>
      </c>
      <c r="P810" s="42" t="e">
        <f>_xlfn.XLOOKUP(Table35[[#This Row],[Subject Id]],'TPD Blood'!A:A,'TPD Blood'!B:B)</f>
        <v>#N/A</v>
      </c>
      <c r="Q810" s="42" t="e">
        <f>_xlfn.XLOOKUP(Table35[[#This Row],[Subject Id]],'TPD Assayed'!A:A,'TPD Assayed'!C:C)</f>
        <v>#N/A</v>
      </c>
      <c r="V810"/>
      <c r="Y810"/>
      <c r="Z810"/>
      <c r="AA810"/>
      <c r="AB810"/>
    </row>
    <row r="811" spans="1:28">
      <c r="A811" t="s">
        <v>994</v>
      </c>
      <c r="B811" t="str">
        <f>MID(Table35[[#This Row],[Subject Id]],13,1)</f>
        <v>N</v>
      </c>
      <c r="C811" t="str">
        <f>_xlfn.XLOOKUP(Table35[[#This Row],[Subject Id]],Table2[Subject Id],Table2[Event date])</f>
        <v>2020-11-03</v>
      </c>
      <c r="D811" s="37" t="str">
        <f>_xlfn.XLOOKUP(Table35[[#This Row],[Subject Id]],'T0 Blood'!A:A,'T0 Blood'!I:I)</f>
        <v>012-1606-0</v>
      </c>
      <c r="E811" s="37" t="str">
        <f>_xlfn.XLOOKUP(Table35[[#This Row],[Subject Id]],'T0 Blood'!A:A,'T0 Blood'!H:H)</f>
        <v>2020-11-04</v>
      </c>
      <c r="F811" s="69" t="str">
        <f>_xlfn.XLOOKUP(Table35[[#This Row],[Subject Id]],T0Assayed!D:D,T0Assayed!F:F)</f>
        <v>CO.SL.21.002</v>
      </c>
      <c r="G811" s="39" t="s">
        <v>22</v>
      </c>
      <c r="H811" s="37" t="e">
        <v>#N/A</v>
      </c>
      <c r="I811" s="38" t="str">
        <f>_xlfn.XLOOKUP((CONCATENATE(Table35[[#This Row],[Subject Id]],"-T0")),'In the Lab'!A:A,'In the Lab'!G:G)</f>
        <v>yes</v>
      </c>
      <c r="J811" s="49" t="str">
        <f>_xlfn.XLOOKUP(Table35[[#This Row],[Subject Id]],'T1 Blood'!A:A,'T1 Blood'!I:I)</f>
        <v>012-1606-1</v>
      </c>
      <c r="K811" s="49" t="str">
        <f>_xlfn.XLOOKUP(Table35[[#This Row],[Subject Id]],'T1 Blood'!A:A,'T1 Blood'!H:H)</f>
        <v>2020-11-25</v>
      </c>
      <c r="L811" s="49" t="str">
        <f>_xlfn.XLOOKUP(Table35[[#This Row],[Subject Id]],'T1 Assayed'!A:A,'T1 Assayed'!D:D)</f>
        <v>CO.SL.21.002</v>
      </c>
      <c r="M811" s="49" t="e">
        <v>#N/A</v>
      </c>
      <c r="N811" s="49" t="e">
        <v>#N/A</v>
      </c>
      <c r="O811" s="49" t="str">
        <f>_xlfn.XLOOKUP((CONCATENATE(Table35[[#This Row],[Subject Id]],"-T1")),'In the Lab'!A:A,'In the Lab'!G:G)</f>
        <v>yes</v>
      </c>
      <c r="P811" s="42" t="e">
        <f>_xlfn.XLOOKUP(Table35[[#This Row],[Subject Id]],'TPD Blood'!A:A,'TPD Blood'!B:B)</f>
        <v>#N/A</v>
      </c>
      <c r="Q811" s="42" t="e">
        <f>_xlfn.XLOOKUP(Table35[[#This Row],[Subject Id]],'TPD Assayed'!A:A,'TPD Assayed'!C:C)</f>
        <v>#N/A</v>
      </c>
      <c r="V811"/>
      <c r="Y811"/>
      <c r="Z811"/>
      <c r="AA811"/>
      <c r="AB811"/>
    </row>
    <row r="812" spans="1:28">
      <c r="A812" t="s">
        <v>995</v>
      </c>
      <c r="B812" t="str">
        <f>MID(Table35[[#This Row],[Subject Id]],13,1)</f>
        <v>N</v>
      </c>
      <c r="C812" t="str">
        <f>_xlfn.XLOOKUP(Table35[[#This Row],[Subject Id]],Table2[Subject Id],Table2[Event date])</f>
        <v>2020-10-28</v>
      </c>
      <c r="D812" s="37" t="str">
        <f>_xlfn.XLOOKUP(Table35[[#This Row],[Subject Id]],'T0 Blood'!A:A,'T0 Blood'!I:I)</f>
        <v>012-1610-0</v>
      </c>
      <c r="E812" s="37" t="str">
        <f>_xlfn.XLOOKUP(Table35[[#This Row],[Subject Id]],'T0 Blood'!A:A,'T0 Blood'!H:H)</f>
        <v>2020-11-04</v>
      </c>
      <c r="F812" s="69" t="str">
        <f>_xlfn.XLOOKUP(Table35[[#This Row],[Subject Id]],T0Assayed!D:D,T0Assayed!F:F)</f>
        <v>CO.SL.21.002</v>
      </c>
      <c r="G812" s="39" t="s">
        <v>22</v>
      </c>
      <c r="H812" s="37" t="e">
        <v>#N/A</v>
      </c>
      <c r="I812" s="38" t="str">
        <f>_xlfn.XLOOKUP((CONCATENATE(Table35[[#This Row],[Subject Id]],"-T0")),'In the Lab'!A:A,'In the Lab'!G:G)</f>
        <v>yes</v>
      </c>
      <c r="J812" s="49" t="str">
        <f>_xlfn.XLOOKUP(Table35[[#This Row],[Subject Id]],'T1 Blood'!A:A,'T1 Blood'!I:I)</f>
        <v>012-1610-1</v>
      </c>
      <c r="K812" s="49" t="str">
        <f>_xlfn.XLOOKUP(Table35[[#This Row],[Subject Id]],'T1 Blood'!A:A,'T1 Blood'!H:H)</f>
        <v>2020-11-24</v>
      </c>
      <c r="L812" s="49" t="str">
        <f>_xlfn.XLOOKUP(Table35[[#This Row],[Subject Id]],'T1 Assayed'!A:A,'T1 Assayed'!D:D)</f>
        <v>CO.SL.21.002</v>
      </c>
      <c r="M812" s="49" t="e">
        <v>#N/A</v>
      </c>
      <c r="N812" s="49" t="e">
        <v>#N/A</v>
      </c>
      <c r="O812" s="49" t="str">
        <f>_xlfn.XLOOKUP((CONCATENATE(Table35[[#This Row],[Subject Id]],"-T1")),'In the Lab'!A:A,'In the Lab'!G:G)</f>
        <v>yes</v>
      </c>
      <c r="P812" s="42" t="e">
        <f>_xlfn.XLOOKUP(Table35[[#This Row],[Subject Id]],'TPD Blood'!A:A,'TPD Blood'!B:B)</f>
        <v>#N/A</v>
      </c>
      <c r="Q812" s="42" t="e">
        <f>_xlfn.XLOOKUP(Table35[[#This Row],[Subject Id]],'TPD Assayed'!A:A,'TPD Assayed'!C:C)</f>
        <v>#N/A</v>
      </c>
      <c r="V812"/>
      <c r="Y812"/>
      <c r="Z812"/>
      <c r="AA812"/>
      <c r="AB812"/>
    </row>
    <row r="813" spans="1:28">
      <c r="A813" t="s">
        <v>996</v>
      </c>
      <c r="B813" t="str">
        <f>MID(Table35[[#This Row],[Subject Id]],13,1)</f>
        <v>S</v>
      </c>
      <c r="C813" t="str">
        <f>_xlfn.XLOOKUP(Table35[[#This Row],[Subject Id]],Table2[Subject Id],Table2[Event date])</f>
        <v>2022-05-13</v>
      </c>
      <c r="D813" s="37" t="str">
        <f>_xlfn.XLOOKUP(Table35[[#This Row],[Subject Id]],'T0 Blood'!A:A,'T0 Blood'!I:I)</f>
        <v>026-9600-0</v>
      </c>
      <c r="E813" s="37" t="str">
        <f>_xlfn.XLOOKUP(Table35[[#This Row],[Subject Id]],'T0 Blood'!A:A,'T0 Blood'!H:H)</f>
        <v>2022-05-13</v>
      </c>
      <c r="F813" s="69" t="str">
        <f>_xlfn.XLOOKUP(Table35[[#This Row],[Subject Id]],T0Assayed!D:D,T0Assayed!F:F)</f>
        <v>OH2023_011</v>
      </c>
      <c r="G813" s="39" t="s">
        <v>22</v>
      </c>
      <c r="H813" s="37" t="e">
        <v>#N/A</v>
      </c>
      <c r="I813" s="38" t="str">
        <f>_xlfn.XLOOKUP((CONCATENATE(Table35[[#This Row],[Subject Id]],"-T0")),'In the Lab'!A:A,'In the Lab'!G:G)</f>
        <v>yes</v>
      </c>
      <c r="J813" s="49" t="str">
        <f>_xlfn.XLOOKUP(Table35[[#This Row],[Subject Id]],'T1 Blood'!A:A,'T1 Blood'!I:I)</f>
        <v>026-9600-1</v>
      </c>
      <c r="K813" s="49" t="str">
        <f>_xlfn.XLOOKUP(Table35[[#This Row],[Subject Id]],'T1 Blood'!A:A,'T1 Blood'!H:H)</f>
        <v>2022-06-10</v>
      </c>
      <c r="L813" s="49" t="e">
        <f>_xlfn.XLOOKUP(Table35[[#This Row],[Subject Id]],'T1 Assayed'!A:A,'T1 Assayed'!D:D)</f>
        <v>#N/A</v>
      </c>
      <c r="M813" s="49" t="e">
        <v>#N/A</v>
      </c>
      <c r="N813" s="49" t="e">
        <v>#N/A</v>
      </c>
      <c r="O813" s="49" t="str">
        <f>_xlfn.XLOOKUP((CONCATENATE(Table35[[#This Row],[Subject Id]],"-T1")),'In the Lab'!A:A,'In the Lab'!G:G)</f>
        <v>yes</v>
      </c>
      <c r="P813" s="42" t="e">
        <f>_xlfn.XLOOKUP(Table35[[#This Row],[Subject Id]],'TPD Blood'!A:A,'TPD Blood'!B:B)</f>
        <v>#N/A</v>
      </c>
      <c r="Q813" s="42" t="e">
        <f>_xlfn.XLOOKUP(Table35[[#This Row],[Subject Id]],'TPD Assayed'!A:A,'TPD Assayed'!C:C)</f>
        <v>#N/A</v>
      </c>
      <c r="V813"/>
      <c r="Y813"/>
      <c r="Z813"/>
      <c r="AA813"/>
      <c r="AB813"/>
    </row>
    <row r="814" spans="1:28">
      <c r="A814" t="s">
        <v>997</v>
      </c>
      <c r="B814" t="str">
        <f>MID(Table35[[#This Row],[Subject Id]],13,1)</f>
        <v>N</v>
      </c>
      <c r="C814" t="str">
        <f>_xlfn.XLOOKUP(Table35[[#This Row],[Subject Id]],Table2[Subject Id],Table2[Event date])</f>
        <v>2020-04-23</v>
      </c>
      <c r="D814" s="37" t="str">
        <f>_xlfn.XLOOKUP(Table35[[#This Row],[Subject Id]],'T0 Blood'!A:A,'T0 Blood'!I:I)</f>
        <v>012-1612-0</v>
      </c>
      <c r="E814" s="37" t="str">
        <f>_xlfn.XLOOKUP(Table35[[#This Row],[Subject Id]],'T0 Blood'!A:A,'T0 Blood'!H:H)</f>
        <v>2020-04-26</v>
      </c>
      <c r="F814" s="69" t="str">
        <f>_xlfn.XLOOKUP(Table35[[#This Row],[Subject Id]],T0Assayed!D:D,T0Assayed!F:F)</f>
        <v>CO.SL.21.002</v>
      </c>
      <c r="G814" s="39" t="s">
        <v>22</v>
      </c>
      <c r="H814" s="37">
        <v>0</v>
      </c>
      <c r="I814" s="38" t="str">
        <f>_xlfn.XLOOKUP((CONCATENATE(Table35[[#This Row],[Subject Id]],"-T0")),'In the Lab'!A:A,'In the Lab'!G:G)</f>
        <v>yes</v>
      </c>
      <c r="J814" s="49" t="str">
        <f>_xlfn.XLOOKUP(Table35[[#This Row],[Subject Id]],'T1 Blood'!A:A,'T1 Blood'!I:I)</f>
        <v>012-1612-1</v>
      </c>
      <c r="K814" s="49" t="str">
        <f>_xlfn.XLOOKUP(Table35[[#This Row],[Subject Id]],'T1 Blood'!A:A,'T1 Blood'!H:H)</f>
        <v>2020-05-17</v>
      </c>
      <c r="L814" s="49" t="str">
        <f>_xlfn.XLOOKUP(Table35[[#This Row],[Subject Id]],'T1 Assayed'!A:A,'T1 Assayed'!D:D)</f>
        <v>CO.SL.21.002</v>
      </c>
      <c r="M814" s="49" t="e">
        <v>#N/A</v>
      </c>
      <c r="N814" s="49" t="e">
        <v>#N/A</v>
      </c>
      <c r="O814" s="49" t="str">
        <f>_xlfn.XLOOKUP((CONCATENATE(Table35[[#This Row],[Subject Id]],"-T1")),'In the Lab'!A:A,'In the Lab'!G:G)</f>
        <v>yes</v>
      </c>
      <c r="P814" s="42" t="e">
        <f>_xlfn.XLOOKUP(Table35[[#This Row],[Subject Id]],'TPD Blood'!A:A,'TPD Blood'!B:B)</f>
        <v>#N/A</v>
      </c>
      <c r="Q814" s="42" t="e">
        <f>_xlfn.XLOOKUP(Table35[[#This Row],[Subject Id]],'TPD Assayed'!A:A,'TPD Assayed'!C:C)</f>
        <v>#N/A</v>
      </c>
      <c r="V814"/>
      <c r="Y814"/>
      <c r="Z814"/>
      <c r="AA814"/>
      <c r="AB814"/>
    </row>
    <row r="815" spans="1:28">
      <c r="A815" t="s">
        <v>998</v>
      </c>
      <c r="B815" t="str">
        <f>MID(Table35[[#This Row],[Subject Id]],13,1)</f>
        <v>N</v>
      </c>
      <c r="C815" t="str">
        <f>_xlfn.XLOOKUP(Table35[[#This Row],[Subject Id]],Table2[Subject Id],Table2[Event date])</f>
        <v>2018-12-20</v>
      </c>
      <c r="D815" s="37" t="str">
        <f>_xlfn.XLOOKUP(Table35[[#This Row],[Subject Id]],'T0 Blood'!A:A,'T0 Blood'!I:I)</f>
        <v>040-1002-0</v>
      </c>
      <c r="E815" s="37" t="str">
        <f>_xlfn.XLOOKUP(Table35[[#This Row],[Subject Id]],'T0 Blood'!A:A,'T0 Blood'!H:H)</f>
        <v>2018-12-19</v>
      </c>
      <c r="F815" s="69" t="str">
        <f>_xlfn.XLOOKUP(Table35[[#This Row],[Subject Id]],T0Assayed!D:D,T0Assayed!F:F)</f>
        <v>CO.SL.21.003</v>
      </c>
      <c r="G815" s="39" t="s">
        <v>22</v>
      </c>
      <c r="H815" s="37" t="e">
        <v>#N/A</v>
      </c>
      <c r="I815" s="38" t="e">
        <f>_xlfn.XLOOKUP((CONCATENATE(Table35[[#This Row],[Subject Id]],"-T0")),'In the Lab'!A:A,'In the Lab'!G:G)</f>
        <v>#N/A</v>
      </c>
      <c r="J815" s="49" t="str">
        <f>_xlfn.XLOOKUP(Table35[[#This Row],[Subject Id]],'T1 Blood'!A:A,'T1 Blood'!I:I)</f>
        <v>040-1002-1</v>
      </c>
      <c r="K815" s="49" t="str">
        <f>_xlfn.XLOOKUP(Table35[[#This Row],[Subject Id]],'T1 Blood'!A:A,'T1 Blood'!H:H)</f>
        <v>2019-01-10</v>
      </c>
      <c r="L815" s="49" t="str">
        <f>_xlfn.XLOOKUP(Table35[[#This Row],[Subject Id]],'T1 Assayed'!A:A,'T1 Assayed'!D:D)</f>
        <v>CO.SL.21.003</v>
      </c>
      <c r="M815" s="49" t="e">
        <v>#N/A</v>
      </c>
      <c r="N815" s="49" t="e">
        <v>#N/A</v>
      </c>
      <c r="O815" s="49" t="e">
        <f>_xlfn.XLOOKUP((CONCATENATE(Table35[[#This Row],[Subject Id]],"-T1")),'In the Lab'!A:A,'In the Lab'!G:G)</f>
        <v>#N/A</v>
      </c>
      <c r="P815" s="42" t="e">
        <f>_xlfn.XLOOKUP(Table35[[#This Row],[Subject Id]],'TPD Blood'!A:A,'TPD Blood'!B:B)</f>
        <v>#N/A</v>
      </c>
      <c r="Q815" s="42" t="e">
        <f>_xlfn.XLOOKUP(Table35[[#This Row],[Subject Id]],'TPD Assayed'!A:A,'TPD Assayed'!C:C)</f>
        <v>#N/A</v>
      </c>
      <c r="V815"/>
      <c r="Y815"/>
      <c r="Z815"/>
      <c r="AA815"/>
      <c r="AB815"/>
    </row>
    <row r="816" spans="1:28">
      <c r="A816" t="s">
        <v>999</v>
      </c>
      <c r="B816" t="str">
        <f>MID(Table35[[#This Row],[Subject Id]],13,1)</f>
        <v>N</v>
      </c>
      <c r="C816" t="str">
        <f>_xlfn.XLOOKUP(Table35[[#This Row],[Subject Id]],Table2[Subject Id],Table2[Event date])</f>
        <v>2018-11-28</v>
      </c>
      <c r="D816" s="37" t="str">
        <f>_xlfn.XLOOKUP(Table35[[#This Row],[Subject Id]],'T0 Blood'!A:A,'T0 Blood'!I:I)</f>
        <v>040-1003-0</v>
      </c>
      <c r="E816" s="37" t="str">
        <f>_xlfn.XLOOKUP(Table35[[#This Row],[Subject Id]],'T0 Blood'!A:A,'T0 Blood'!H:H)</f>
        <v>2019-11-11</v>
      </c>
      <c r="F816" s="69" t="str">
        <f>_xlfn.XLOOKUP(Table35[[#This Row],[Subject Id]],T0Assayed!D:D,T0Assayed!F:F)</f>
        <v>CO.SL.21.003</v>
      </c>
      <c r="G816" s="39" t="s">
        <v>22</v>
      </c>
      <c r="H816" s="37" t="e">
        <v>#N/A</v>
      </c>
      <c r="I816" s="38" t="e">
        <f>_xlfn.XLOOKUP((CONCATENATE(Table35[[#This Row],[Subject Id]],"-T0")),'In the Lab'!A:A,'In the Lab'!G:G)</f>
        <v>#N/A</v>
      </c>
      <c r="J816" s="49" t="str">
        <f>_xlfn.XLOOKUP(Table35[[#This Row],[Subject Id]],'T1 Blood'!A:A,'T1 Blood'!I:I)</f>
        <v>040-1003-1</v>
      </c>
      <c r="K816" s="49" t="str">
        <f>_xlfn.XLOOKUP(Table35[[#This Row],[Subject Id]],'T1 Blood'!A:A,'T1 Blood'!H:H)</f>
        <v>2019-12-03</v>
      </c>
      <c r="L816" s="49" t="str">
        <f>_xlfn.XLOOKUP(Table35[[#This Row],[Subject Id]],'T1 Assayed'!A:A,'T1 Assayed'!D:D)</f>
        <v>CO.SL.21.003</v>
      </c>
      <c r="M816" s="49" t="e">
        <v>#N/A</v>
      </c>
      <c r="N816" s="49" t="e">
        <v>#N/A</v>
      </c>
      <c r="O816" s="49" t="e">
        <f>_xlfn.XLOOKUP((CONCATENATE(Table35[[#This Row],[Subject Id]],"-T1")),'In the Lab'!A:A,'In the Lab'!G:G)</f>
        <v>#N/A</v>
      </c>
      <c r="P816" s="42" t="e">
        <f>_xlfn.XLOOKUP(Table35[[#This Row],[Subject Id]],'TPD Blood'!A:A,'TPD Blood'!B:B)</f>
        <v>#N/A</v>
      </c>
      <c r="Q816" s="42" t="e">
        <f>_xlfn.XLOOKUP(Table35[[#This Row],[Subject Id]],'TPD Assayed'!A:A,'TPD Assayed'!C:C)</f>
        <v>#N/A</v>
      </c>
      <c r="V816"/>
      <c r="Y816"/>
      <c r="Z816"/>
      <c r="AA816"/>
      <c r="AB816"/>
    </row>
    <row r="817" spans="1:28">
      <c r="A817" t="s">
        <v>1000</v>
      </c>
      <c r="B817" t="str">
        <f>MID(Table35[[#This Row],[Subject Id]],13,1)</f>
        <v>N</v>
      </c>
      <c r="C817" t="str">
        <f>_xlfn.XLOOKUP(Table35[[#This Row],[Subject Id]],Table2[Subject Id],Table2[Event date])</f>
        <v>2019-07-12</v>
      </c>
      <c r="D817" s="37" t="str">
        <f>_xlfn.XLOOKUP(Table35[[#This Row],[Subject Id]],'T0 Blood'!A:A,'T0 Blood'!I:I)</f>
        <v>040-1006-0</v>
      </c>
      <c r="E817" s="37" t="str">
        <f>_xlfn.XLOOKUP(Table35[[#This Row],[Subject Id]],'T0 Blood'!A:A,'T0 Blood'!H:H)</f>
        <v>2019-07-11</v>
      </c>
      <c r="F817" s="69" t="str">
        <f>_xlfn.XLOOKUP(Table35[[#This Row],[Subject Id]],T0Assayed!D:D,T0Assayed!F:F)</f>
        <v>CO.SL.21.003</v>
      </c>
      <c r="G817" s="39" t="s">
        <v>22</v>
      </c>
      <c r="H817" s="37" t="e">
        <v>#N/A</v>
      </c>
      <c r="I817" s="38" t="e">
        <f>_xlfn.XLOOKUP((CONCATENATE(Table35[[#This Row],[Subject Id]],"-T0")),'In the Lab'!A:A,'In the Lab'!G:G)</f>
        <v>#N/A</v>
      </c>
      <c r="J817" s="49" t="str">
        <f>_xlfn.XLOOKUP(Table35[[#This Row],[Subject Id]],'T1 Blood'!A:A,'T1 Blood'!I:I)</f>
        <v>040-1006-1</v>
      </c>
      <c r="K817" s="49" t="str">
        <f>_xlfn.XLOOKUP(Table35[[#This Row],[Subject Id]],'T1 Blood'!A:A,'T1 Blood'!H:H)</f>
        <v>2019-08-01</v>
      </c>
      <c r="L817" s="49" t="str">
        <f>_xlfn.XLOOKUP(Table35[[#This Row],[Subject Id]],'T1 Assayed'!A:A,'T1 Assayed'!D:D)</f>
        <v>CO.SL.21.003</v>
      </c>
      <c r="M817" s="49" t="e">
        <v>#N/A</v>
      </c>
      <c r="N817" s="49" t="e">
        <v>#N/A</v>
      </c>
      <c r="O817" s="49" t="e">
        <f>_xlfn.XLOOKUP((CONCATENATE(Table35[[#This Row],[Subject Id]],"-T1")),'In the Lab'!A:A,'In the Lab'!G:G)</f>
        <v>#N/A</v>
      </c>
      <c r="P817" s="42" t="e">
        <f>_xlfn.XLOOKUP(Table35[[#This Row],[Subject Id]],'TPD Blood'!A:A,'TPD Blood'!B:B)</f>
        <v>#N/A</v>
      </c>
      <c r="Q817" s="42" t="e">
        <f>_xlfn.XLOOKUP(Table35[[#This Row],[Subject Id]],'TPD Assayed'!A:A,'TPD Assayed'!C:C)</f>
        <v>#N/A</v>
      </c>
      <c r="V817"/>
      <c r="Y817"/>
      <c r="Z817"/>
      <c r="AA817"/>
      <c r="AB817"/>
    </row>
    <row r="818" spans="1:28">
      <c r="A818" t="s">
        <v>1001</v>
      </c>
      <c r="B818" t="str">
        <f>MID(Table35[[#This Row],[Subject Id]],13,1)</f>
        <v>N</v>
      </c>
      <c r="C818" t="str">
        <f>_xlfn.XLOOKUP(Table35[[#This Row],[Subject Id]],Table2[Subject Id],Table2[Event date])</f>
        <v>2019-09-26</v>
      </c>
      <c r="D818" s="37" t="str">
        <f>_xlfn.XLOOKUP(Table35[[#This Row],[Subject Id]],'T0 Blood'!A:A,'T0 Blood'!I:I)</f>
        <v>040-1010-0</v>
      </c>
      <c r="E818" s="37" t="str">
        <f>_xlfn.XLOOKUP(Table35[[#This Row],[Subject Id]],'T0 Blood'!A:A,'T0 Blood'!H:H)</f>
        <v>2019-10-08</v>
      </c>
      <c r="F818" s="69" t="str">
        <f>_xlfn.XLOOKUP(Table35[[#This Row],[Subject Id]],T0Assayed!D:D,T0Assayed!F:F)</f>
        <v>CO.SL.21.003</v>
      </c>
      <c r="G818" s="39" t="s">
        <v>22</v>
      </c>
      <c r="H818" s="37" t="e">
        <v>#N/A</v>
      </c>
      <c r="I818" s="38" t="e">
        <f>_xlfn.XLOOKUP((CONCATENATE(Table35[[#This Row],[Subject Id]],"-T0")),'In the Lab'!A:A,'In the Lab'!G:G)</f>
        <v>#N/A</v>
      </c>
      <c r="J818" s="49" t="str">
        <f>_xlfn.XLOOKUP(Table35[[#This Row],[Subject Id]],'T1 Blood'!A:A,'T1 Blood'!I:I)</f>
        <v>040-1010-1</v>
      </c>
      <c r="K818" s="49" t="str">
        <f>_xlfn.XLOOKUP(Table35[[#This Row],[Subject Id]],'T1 Blood'!A:A,'T1 Blood'!H:H)</f>
        <v>2019-10-28</v>
      </c>
      <c r="L818" s="49" t="str">
        <f>_xlfn.XLOOKUP(Table35[[#This Row],[Subject Id]],'T1 Assayed'!A:A,'T1 Assayed'!D:D)</f>
        <v>CO.SL.21.003</v>
      </c>
      <c r="M818" s="49" t="e">
        <v>#N/A</v>
      </c>
      <c r="N818" s="49" t="e">
        <v>#N/A</v>
      </c>
      <c r="O818" s="49" t="e">
        <f>_xlfn.XLOOKUP((CONCATENATE(Table35[[#This Row],[Subject Id]],"-T1")),'In the Lab'!A:A,'In the Lab'!G:G)</f>
        <v>#N/A</v>
      </c>
      <c r="P818" s="42" t="e">
        <f>_xlfn.XLOOKUP(Table35[[#This Row],[Subject Id]],'TPD Blood'!A:A,'TPD Blood'!B:B)</f>
        <v>#N/A</v>
      </c>
      <c r="Q818" s="42" t="e">
        <f>_xlfn.XLOOKUP(Table35[[#This Row],[Subject Id]],'TPD Assayed'!A:A,'TPD Assayed'!C:C)</f>
        <v>#N/A</v>
      </c>
      <c r="V818"/>
      <c r="Y818"/>
      <c r="Z818"/>
      <c r="AA818"/>
      <c r="AB818"/>
    </row>
    <row r="819" spans="1:28">
      <c r="A819" t="s">
        <v>1002</v>
      </c>
      <c r="B819" t="str">
        <f>MID(Table35[[#This Row],[Subject Id]],13,1)</f>
        <v>N</v>
      </c>
      <c r="C819" t="str">
        <f>_xlfn.XLOOKUP(Table35[[#This Row],[Subject Id]],Table2[Subject Id],Table2[Event date])</f>
        <v>2020-04-27</v>
      </c>
      <c r="D819" s="37" t="str">
        <f>_xlfn.XLOOKUP(Table35[[#This Row],[Subject Id]],'T0 Blood'!A:A,'T0 Blood'!I:I)</f>
        <v>040-1021-0</v>
      </c>
      <c r="E819" s="37" t="str">
        <f>_xlfn.XLOOKUP(Table35[[#This Row],[Subject Id]],'T0 Blood'!A:A,'T0 Blood'!H:H)</f>
        <v>2020-04-27</v>
      </c>
      <c r="F819" s="69" t="str">
        <f>_xlfn.XLOOKUP(Table35[[#This Row],[Subject Id]],T0Assayed!D:D,T0Assayed!F:F)</f>
        <v>CO.SL.21.003</v>
      </c>
      <c r="G819" s="39" t="s">
        <v>22</v>
      </c>
      <c r="H819" s="37" t="e">
        <v>#N/A</v>
      </c>
      <c r="I819" s="38" t="e">
        <f>_xlfn.XLOOKUP((CONCATENATE(Table35[[#This Row],[Subject Id]],"-T0")),'In the Lab'!A:A,'In the Lab'!G:G)</f>
        <v>#N/A</v>
      </c>
      <c r="J819" s="49" t="str">
        <f>_xlfn.XLOOKUP(Table35[[#This Row],[Subject Id]],'T1 Blood'!A:A,'T1 Blood'!I:I)</f>
        <v>040-1021-1</v>
      </c>
      <c r="K819" s="49" t="str">
        <f>_xlfn.XLOOKUP(Table35[[#This Row],[Subject Id]],'T1 Blood'!A:A,'T1 Blood'!H:H)</f>
        <v>2020-05-28</v>
      </c>
      <c r="L819" s="49" t="str">
        <f>_xlfn.XLOOKUP(Table35[[#This Row],[Subject Id]],'T1 Assayed'!A:A,'T1 Assayed'!D:D)</f>
        <v>CO.SL.21.003</v>
      </c>
      <c r="M819" s="49" t="e">
        <v>#N/A</v>
      </c>
      <c r="N819" s="49" t="e">
        <v>#N/A</v>
      </c>
      <c r="O819" s="49" t="e">
        <f>_xlfn.XLOOKUP((CONCATENATE(Table35[[#This Row],[Subject Id]],"-T1")),'In the Lab'!A:A,'In the Lab'!G:G)</f>
        <v>#N/A</v>
      </c>
      <c r="P819" s="42" t="e">
        <f>_xlfn.XLOOKUP(Table35[[#This Row],[Subject Id]],'TPD Blood'!A:A,'TPD Blood'!B:B)</f>
        <v>#N/A</v>
      </c>
      <c r="Q819" s="42" t="e">
        <f>_xlfn.XLOOKUP(Table35[[#This Row],[Subject Id]],'TPD Assayed'!A:A,'TPD Assayed'!C:C)</f>
        <v>#N/A</v>
      </c>
      <c r="V819"/>
      <c r="Y819"/>
      <c r="Z819"/>
      <c r="AA819"/>
      <c r="AB819"/>
    </row>
    <row r="820" spans="1:28">
      <c r="A820" t="s">
        <v>1003</v>
      </c>
      <c r="B820" t="str">
        <f>MID(Table35[[#This Row],[Subject Id]],13,1)</f>
        <v>N</v>
      </c>
      <c r="C820" t="str">
        <f>_xlfn.XLOOKUP(Table35[[#This Row],[Subject Id]],Table2[Subject Id],Table2[Event date])</f>
        <v>2022-03-08</v>
      </c>
      <c r="D820" s="37" t="e">
        <f>_xlfn.XLOOKUP(Table35[[#This Row],[Subject Id]],'T0 Blood'!A:A,'T0 Blood'!I:I)</f>
        <v>#N/A</v>
      </c>
      <c r="E820" s="37" t="e">
        <f>_xlfn.XLOOKUP(Table35[[#This Row],[Subject Id]],'T0 Blood'!A:A,'T0 Blood'!H:H)</f>
        <v>#N/A</v>
      </c>
      <c r="F820" s="69" t="e">
        <f>_xlfn.XLOOKUP(Table35[[#This Row],[Subject Id]],T0Assayed!D:D,T0Assayed!F:F)</f>
        <v>#N/A</v>
      </c>
      <c r="H820" s="37" t="e">
        <v>#N/A</v>
      </c>
      <c r="I820" s="38" t="e">
        <f>_xlfn.XLOOKUP((CONCATENATE(Table35[[#This Row],[Subject Id]],"-T0")),'In the Lab'!A:A,'In the Lab'!G:G)</f>
        <v>#N/A</v>
      </c>
      <c r="J820" s="49" t="e">
        <f>_xlfn.XLOOKUP(Table35[[#This Row],[Subject Id]],'T1 Blood'!A:A,'T1 Blood'!I:I)</f>
        <v>#N/A</v>
      </c>
      <c r="K820" s="49" t="e">
        <f>_xlfn.XLOOKUP(Table35[[#This Row],[Subject Id]],'T1 Blood'!A:A,'T1 Blood'!H:H)</f>
        <v>#N/A</v>
      </c>
      <c r="L820" s="49" t="e">
        <f>_xlfn.XLOOKUP(Table35[[#This Row],[Subject Id]],'T1 Assayed'!A:A,'T1 Assayed'!D:D)</f>
        <v>#N/A</v>
      </c>
      <c r="M820" s="49" t="e">
        <v>#N/A</v>
      </c>
      <c r="N820" s="49" t="e">
        <v>#N/A</v>
      </c>
      <c r="O820" s="49" t="e">
        <f>_xlfn.XLOOKUP((CONCATENATE(Table35[[#This Row],[Subject Id]],"-T1")),'In the Lab'!A:A,'In the Lab'!G:G)</f>
        <v>#N/A</v>
      </c>
      <c r="P820" s="42" t="e">
        <f>_xlfn.XLOOKUP(Table35[[#This Row],[Subject Id]],'TPD Blood'!A:A,'TPD Blood'!B:B)</f>
        <v>#N/A</v>
      </c>
      <c r="Q820" s="42" t="e">
        <f>_xlfn.XLOOKUP(Table35[[#This Row],[Subject Id]],'TPD Assayed'!A:A,'TPD Assayed'!C:C)</f>
        <v>#N/A</v>
      </c>
      <c r="V820"/>
      <c r="Y820"/>
      <c r="Z820"/>
      <c r="AA820"/>
      <c r="AB820"/>
    </row>
    <row r="821" spans="1:28">
      <c r="A821" t="s">
        <v>1004</v>
      </c>
      <c r="B821" t="str">
        <f>MID(Table35[[#This Row],[Subject Id]],13,1)</f>
        <v>N</v>
      </c>
      <c r="C821" t="str">
        <f>_xlfn.XLOOKUP(Table35[[#This Row],[Subject Id]],Table2[Subject Id],Table2[Event date])</f>
        <v>2020-07-14</v>
      </c>
      <c r="D821" s="37" t="str">
        <f>_xlfn.XLOOKUP(Table35[[#This Row],[Subject Id]],'T0 Blood'!A:A,'T0 Blood'!I:I)</f>
        <v>040-1024-0</v>
      </c>
      <c r="E821" s="37" t="str">
        <f>_xlfn.XLOOKUP(Table35[[#This Row],[Subject Id]],'T0 Blood'!A:A,'T0 Blood'!H:H)</f>
        <v>2020-09-01</v>
      </c>
      <c r="F821" s="69" t="str">
        <f>_xlfn.XLOOKUP(Table35[[#This Row],[Subject Id]],T0Assayed!D:D,T0Assayed!F:F)</f>
        <v>CO.SL.21.003</v>
      </c>
      <c r="G821" s="39" t="s">
        <v>22</v>
      </c>
      <c r="H821" s="37" t="e">
        <v>#N/A</v>
      </c>
      <c r="I821" s="38" t="e">
        <f>_xlfn.XLOOKUP((CONCATENATE(Table35[[#This Row],[Subject Id]],"-T0")),'In the Lab'!A:A,'In the Lab'!G:G)</f>
        <v>#N/A</v>
      </c>
      <c r="J821" s="49" t="str">
        <f>_xlfn.XLOOKUP(Table35[[#This Row],[Subject Id]],'T1 Blood'!A:A,'T1 Blood'!I:I)</f>
        <v>040-1024-1</v>
      </c>
      <c r="K821" s="49" t="str">
        <f>_xlfn.XLOOKUP(Table35[[#This Row],[Subject Id]],'T1 Blood'!A:A,'T1 Blood'!H:H)</f>
        <v>2020-09-16</v>
      </c>
      <c r="L821" s="49" t="str">
        <f>_xlfn.XLOOKUP(Table35[[#This Row],[Subject Id]],'T1 Assayed'!A:A,'T1 Assayed'!D:D)</f>
        <v>CO.SL.21.003</v>
      </c>
      <c r="M821" s="49" t="e">
        <v>#N/A</v>
      </c>
      <c r="N821" s="49" t="e">
        <v>#N/A</v>
      </c>
      <c r="O821" s="49" t="e">
        <f>_xlfn.XLOOKUP((CONCATENATE(Table35[[#This Row],[Subject Id]],"-T1")),'In the Lab'!A:A,'In the Lab'!G:G)</f>
        <v>#N/A</v>
      </c>
      <c r="P821" s="42" t="e">
        <f>_xlfn.XLOOKUP(Table35[[#This Row],[Subject Id]],'TPD Blood'!A:A,'TPD Blood'!B:B)</f>
        <v>#N/A</v>
      </c>
      <c r="Q821" s="42" t="e">
        <f>_xlfn.XLOOKUP(Table35[[#This Row],[Subject Id]],'TPD Assayed'!A:A,'TPD Assayed'!C:C)</f>
        <v>#N/A</v>
      </c>
      <c r="V821"/>
      <c r="Y821"/>
      <c r="Z821"/>
      <c r="AA821"/>
      <c r="AB821"/>
    </row>
    <row r="822" spans="1:28">
      <c r="A822" t="s">
        <v>1005</v>
      </c>
      <c r="B822" t="str">
        <f>MID(Table35[[#This Row],[Subject Id]],13,1)</f>
        <v>N</v>
      </c>
      <c r="C822" t="str">
        <f>_xlfn.XLOOKUP(Table35[[#This Row],[Subject Id]],Table2[Subject Id],Table2[Event date])</f>
        <v>2020-07-13</v>
      </c>
      <c r="D822" s="37" t="str">
        <f>_xlfn.XLOOKUP(Table35[[#This Row],[Subject Id]],'T0 Blood'!A:A,'T0 Blood'!I:I)</f>
        <v>040-1025-0</v>
      </c>
      <c r="E822" s="37" t="str">
        <f>_xlfn.XLOOKUP(Table35[[#This Row],[Subject Id]],'T0 Blood'!A:A,'T0 Blood'!H:H)</f>
        <v>2020-07-13</v>
      </c>
      <c r="F822" s="69" t="str">
        <f>_xlfn.XLOOKUP(Table35[[#This Row],[Subject Id]],T0Assayed!D:D,T0Assayed!F:F)</f>
        <v>CO.SL.21.003</v>
      </c>
      <c r="G822" s="39" t="s">
        <v>22</v>
      </c>
      <c r="H822" s="37" t="e">
        <v>#N/A</v>
      </c>
      <c r="I822" s="38" t="e">
        <f>_xlfn.XLOOKUP((CONCATENATE(Table35[[#This Row],[Subject Id]],"-T0")),'In the Lab'!A:A,'In the Lab'!G:G)</f>
        <v>#N/A</v>
      </c>
      <c r="J822" s="49" t="str">
        <f>_xlfn.XLOOKUP(Table35[[#This Row],[Subject Id]],'T1 Blood'!A:A,'T1 Blood'!I:I)</f>
        <v>040-1025-1</v>
      </c>
      <c r="K822" s="49" t="str">
        <f>_xlfn.XLOOKUP(Table35[[#This Row],[Subject Id]],'T1 Blood'!A:A,'T1 Blood'!H:H)</f>
        <v>2020-08-04</v>
      </c>
      <c r="L822" s="49" t="str">
        <f>_xlfn.XLOOKUP(Table35[[#This Row],[Subject Id]],'T1 Assayed'!A:A,'T1 Assayed'!D:D)</f>
        <v>CO.SL.21.003</v>
      </c>
      <c r="M822" s="49" t="e">
        <v>#N/A</v>
      </c>
      <c r="N822" s="49" t="e">
        <v>#N/A</v>
      </c>
      <c r="O822" s="49" t="e">
        <f>_xlfn.XLOOKUP((CONCATENATE(Table35[[#This Row],[Subject Id]],"-T1")),'In the Lab'!A:A,'In the Lab'!G:G)</f>
        <v>#N/A</v>
      </c>
      <c r="P822" s="42" t="e">
        <f>_xlfn.XLOOKUP(Table35[[#This Row],[Subject Id]],'TPD Blood'!A:A,'TPD Blood'!B:B)</f>
        <v>#N/A</v>
      </c>
      <c r="Q822" s="42" t="e">
        <f>_xlfn.XLOOKUP(Table35[[#This Row],[Subject Id]],'TPD Assayed'!A:A,'TPD Assayed'!C:C)</f>
        <v>#N/A</v>
      </c>
      <c r="V822"/>
      <c r="Y822"/>
      <c r="Z822"/>
      <c r="AA822"/>
      <c r="AB822"/>
    </row>
    <row r="823" spans="1:28">
      <c r="A823" t="s">
        <v>1006</v>
      </c>
      <c r="B823" t="str">
        <f>MID(Table35[[#This Row],[Subject Id]],13,1)</f>
        <v>N</v>
      </c>
      <c r="C823" t="str">
        <f>_xlfn.XLOOKUP(Table35[[#This Row],[Subject Id]],Table2[Subject Id],Table2[Event date])</f>
        <v>2020-12-01</v>
      </c>
      <c r="D823" s="37" t="str">
        <f>_xlfn.XLOOKUP(Table35[[#This Row],[Subject Id]],'T0 Blood'!A:A,'T0 Blood'!I:I)</f>
        <v>040-1028-0</v>
      </c>
      <c r="E823" s="37" t="str">
        <f>_xlfn.XLOOKUP(Table35[[#This Row],[Subject Id]],'T0 Blood'!A:A,'T0 Blood'!H:H)</f>
        <v>2020-12-01</v>
      </c>
      <c r="F823" s="69" t="str">
        <f>_xlfn.XLOOKUP(Table35[[#This Row],[Subject Id]],T0Assayed!D:D,T0Assayed!F:F)</f>
        <v>CO.SL.21.003</v>
      </c>
      <c r="G823" s="39" t="s">
        <v>22</v>
      </c>
      <c r="H823" s="37" t="e">
        <v>#N/A</v>
      </c>
      <c r="I823" s="38" t="e">
        <f>_xlfn.XLOOKUP((CONCATENATE(Table35[[#This Row],[Subject Id]],"-T0")),'In the Lab'!A:A,'In the Lab'!G:G)</f>
        <v>#N/A</v>
      </c>
      <c r="J823" s="49" t="str">
        <f>_xlfn.XLOOKUP(Table35[[#This Row],[Subject Id]],'T1 Blood'!A:A,'T1 Blood'!I:I)</f>
        <v>040-1028-1</v>
      </c>
      <c r="K823" s="49" t="str">
        <f>_xlfn.XLOOKUP(Table35[[#This Row],[Subject Id]],'T1 Blood'!A:A,'T1 Blood'!H:H)</f>
        <v>2020-12-22</v>
      </c>
      <c r="L823" s="49" t="str">
        <f>_xlfn.XLOOKUP(Table35[[#This Row],[Subject Id]],'T1 Assayed'!A:A,'T1 Assayed'!D:D)</f>
        <v>CO.SL.21.003</v>
      </c>
      <c r="M823" s="49" t="e">
        <v>#N/A</v>
      </c>
      <c r="N823" s="49" t="e">
        <v>#N/A</v>
      </c>
      <c r="O823" s="49" t="e">
        <f>_xlfn.XLOOKUP((CONCATENATE(Table35[[#This Row],[Subject Id]],"-T1")),'In the Lab'!A:A,'In the Lab'!G:G)</f>
        <v>#N/A</v>
      </c>
      <c r="P823" s="42" t="e">
        <f>_xlfn.XLOOKUP(Table35[[#This Row],[Subject Id]],'TPD Blood'!A:A,'TPD Blood'!B:B)</f>
        <v>#N/A</v>
      </c>
      <c r="Q823" s="42" t="e">
        <f>_xlfn.XLOOKUP(Table35[[#This Row],[Subject Id]],'TPD Assayed'!A:A,'TPD Assayed'!C:C)</f>
        <v>#N/A</v>
      </c>
      <c r="V823"/>
      <c r="Y823"/>
      <c r="Z823"/>
      <c r="AA823"/>
      <c r="AB823"/>
    </row>
    <row r="824" spans="1:28">
      <c r="A824" t="s">
        <v>1007</v>
      </c>
      <c r="B824" t="str">
        <f>MID(Table35[[#This Row],[Subject Id]],13,1)</f>
        <v>N</v>
      </c>
      <c r="C824" t="str">
        <f>_xlfn.XLOOKUP(Table35[[#This Row],[Subject Id]],Table2[Subject Id],Table2[Event date])</f>
        <v>2020-12-08</v>
      </c>
      <c r="D824" s="37" t="str">
        <f>_xlfn.XLOOKUP(Table35[[#This Row],[Subject Id]],'T0 Blood'!A:A,'T0 Blood'!I:I)</f>
        <v>040-1030-0</v>
      </c>
      <c r="E824" s="37" t="str">
        <f>_xlfn.XLOOKUP(Table35[[#This Row],[Subject Id]],'T0 Blood'!A:A,'T0 Blood'!H:H)</f>
        <v>2020-12-08</v>
      </c>
      <c r="F824" s="69" t="str">
        <f>_xlfn.XLOOKUP(Table35[[#This Row],[Subject Id]],T0Assayed!D:D,T0Assayed!F:F)</f>
        <v>CO.SL.21.003</v>
      </c>
      <c r="G824" s="39" t="s">
        <v>22</v>
      </c>
      <c r="H824" s="37" t="e">
        <v>#N/A</v>
      </c>
      <c r="I824" s="38" t="e">
        <f>_xlfn.XLOOKUP((CONCATENATE(Table35[[#This Row],[Subject Id]],"-T0")),'In the Lab'!A:A,'In the Lab'!G:G)</f>
        <v>#N/A</v>
      </c>
      <c r="J824" s="49" t="str">
        <f>_xlfn.XLOOKUP(Table35[[#This Row],[Subject Id]],'T1 Blood'!A:A,'T1 Blood'!I:I)</f>
        <v>040-1030-1</v>
      </c>
      <c r="K824" s="49" t="str">
        <f>_xlfn.XLOOKUP(Table35[[#This Row],[Subject Id]],'T1 Blood'!A:A,'T1 Blood'!H:H)</f>
        <v>2021-01-04</v>
      </c>
      <c r="L824" s="49" t="str">
        <f>_xlfn.XLOOKUP(Table35[[#This Row],[Subject Id]],'T1 Assayed'!A:A,'T1 Assayed'!D:D)</f>
        <v>CO.SL.21.003</v>
      </c>
      <c r="M824" s="49" t="e">
        <v>#N/A</v>
      </c>
      <c r="N824" s="49" t="e">
        <v>#N/A</v>
      </c>
      <c r="O824" s="49" t="e">
        <f>_xlfn.XLOOKUP((CONCATENATE(Table35[[#This Row],[Subject Id]],"-T1")),'In the Lab'!A:A,'In the Lab'!G:G)</f>
        <v>#N/A</v>
      </c>
      <c r="P824" s="42" t="e">
        <f>_xlfn.XLOOKUP(Table35[[#This Row],[Subject Id]],'TPD Blood'!A:A,'TPD Blood'!B:B)</f>
        <v>#N/A</v>
      </c>
      <c r="Q824" s="42" t="e">
        <f>_xlfn.XLOOKUP(Table35[[#This Row],[Subject Id]],'TPD Assayed'!A:A,'TPD Assayed'!C:C)</f>
        <v>#N/A</v>
      </c>
      <c r="V824"/>
      <c r="Y824"/>
      <c r="Z824"/>
      <c r="AA824"/>
      <c r="AB824"/>
    </row>
    <row r="825" spans="1:28">
      <c r="A825" t="s">
        <v>1008</v>
      </c>
      <c r="B825" t="str">
        <f>MID(Table35[[#This Row],[Subject Id]],13,1)</f>
        <v>N</v>
      </c>
      <c r="C825" t="str">
        <f>_xlfn.XLOOKUP(Table35[[#This Row],[Subject Id]],Table2[Subject Id],Table2[Event date])</f>
        <v>2020-08-03</v>
      </c>
      <c r="D825" s="37" t="str">
        <f>_xlfn.XLOOKUP(Table35[[#This Row],[Subject Id]],'T0 Blood'!A:A,'T0 Blood'!I:I)</f>
        <v>041-0017-0</v>
      </c>
      <c r="E825" s="37" t="str">
        <f>_xlfn.XLOOKUP(Table35[[#This Row],[Subject Id]],'T0 Blood'!A:A,'T0 Blood'!H:H)</f>
        <v>2020-08-03</v>
      </c>
      <c r="F825" s="69" t="str">
        <f>_xlfn.XLOOKUP(Table35[[#This Row],[Subject Id]],T0Assayed!D:D,T0Assayed!F:F)</f>
        <v>CO.SL.21.003</v>
      </c>
      <c r="G825" s="39" t="s">
        <v>22</v>
      </c>
      <c r="H825" s="37" t="e">
        <v>#N/A</v>
      </c>
      <c r="I825" s="38" t="e">
        <f>_xlfn.XLOOKUP((CONCATENATE(Table35[[#This Row],[Subject Id]],"-T0")),'In the Lab'!A:A,'In the Lab'!G:G)</f>
        <v>#N/A</v>
      </c>
      <c r="J825" s="49" t="str">
        <f>_xlfn.XLOOKUP(Table35[[#This Row],[Subject Id]],'T1 Blood'!A:A,'T1 Blood'!I:I)</f>
        <v>041-0017-1</v>
      </c>
      <c r="K825" s="49" t="str">
        <f>_xlfn.XLOOKUP(Table35[[#This Row],[Subject Id]],'T1 Blood'!A:A,'T1 Blood'!H:H)</f>
        <v>2020-09-02</v>
      </c>
      <c r="L825" s="49" t="str">
        <f>_xlfn.XLOOKUP(Table35[[#This Row],[Subject Id]],'T1 Assayed'!A:A,'T1 Assayed'!D:D)</f>
        <v>CO.SL.21.003</v>
      </c>
      <c r="M825" s="49" t="e">
        <v>#N/A</v>
      </c>
      <c r="N825" s="49" t="e">
        <v>#N/A</v>
      </c>
      <c r="O825" s="49" t="e">
        <f>_xlfn.XLOOKUP((CONCATENATE(Table35[[#This Row],[Subject Id]],"-T1")),'In the Lab'!A:A,'In the Lab'!G:G)</f>
        <v>#N/A</v>
      </c>
      <c r="P825" s="42" t="e">
        <f>_xlfn.XLOOKUP(Table35[[#This Row],[Subject Id]],'TPD Blood'!A:A,'TPD Blood'!B:B)</f>
        <v>#N/A</v>
      </c>
      <c r="Q825" s="42" t="e">
        <f>_xlfn.XLOOKUP(Table35[[#This Row],[Subject Id]],'TPD Assayed'!A:A,'TPD Assayed'!C:C)</f>
        <v>#N/A</v>
      </c>
      <c r="V825"/>
      <c r="Y825"/>
      <c r="Z825"/>
      <c r="AA825"/>
      <c r="AB825"/>
    </row>
    <row r="826" spans="1:28">
      <c r="A826" t="s">
        <v>1009</v>
      </c>
      <c r="B826" t="str">
        <f>MID(Table35[[#This Row],[Subject Id]],13,1)</f>
        <v>N</v>
      </c>
      <c r="C826" t="str">
        <f>_xlfn.XLOOKUP(Table35[[#This Row],[Subject Id]],Table2[Subject Id],Table2[Event date])</f>
        <v>2020-03-30</v>
      </c>
      <c r="D826" s="37" t="str">
        <f>_xlfn.XLOOKUP(Table35[[#This Row],[Subject Id]],'T0 Blood'!A:A,'T0 Blood'!I:I)</f>
        <v>041-0018-0</v>
      </c>
      <c r="E826" s="37" t="str">
        <f>_xlfn.XLOOKUP(Table35[[#This Row],[Subject Id]],'T0 Blood'!A:A,'T0 Blood'!H:H)</f>
        <v>2020-03-30</v>
      </c>
      <c r="F826" s="69" t="str">
        <f>_xlfn.XLOOKUP(Table35[[#This Row],[Subject Id]],T0Assayed!D:D,T0Assayed!F:F)</f>
        <v>CO.SL.21.003</v>
      </c>
      <c r="G826" s="39" t="s">
        <v>22</v>
      </c>
      <c r="H826" s="37" t="e">
        <v>#N/A</v>
      </c>
      <c r="I826" s="38" t="e">
        <f>_xlfn.XLOOKUP((CONCATENATE(Table35[[#This Row],[Subject Id]],"-T0")),'In the Lab'!A:A,'In the Lab'!G:G)</f>
        <v>#N/A</v>
      </c>
      <c r="J826" s="49" t="str">
        <f>_xlfn.XLOOKUP(Table35[[#This Row],[Subject Id]],'T1 Blood'!A:A,'T1 Blood'!I:I)</f>
        <v>041-0018-1</v>
      </c>
      <c r="K826" s="49" t="str">
        <f>_xlfn.XLOOKUP(Table35[[#This Row],[Subject Id]],'T1 Blood'!A:A,'T1 Blood'!H:H)</f>
        <v>2020-04-28</v>
      </c>
      <c r="L826" s="49" t="str">
        <f>_xlfn.XLOOKUP(Table35[[#This Row],[Subject Id]],'T1 Assayed'!A:A,'T1 Assayed'!D:D)</f>
        <v>CO.SL.21.003</v>
      </c>
      <c r="M826" s="49" t="e">
        <v>#N/A</v>
      </c>
      <c r="N826" s="49" t="e">
        <v>#N/A</v>
      </c>
      <c r="O826" s="49" t="e">
        <f>_xlfn.XLOOKUP((CONCATENATE(Table35[[#This Row],[Subject Id]],"-T1")),'In the Lab'!A:A,'In the Lab'!G:G)</f>
        <v>#N/A</v>
      </c>
      <c r="P826" s="42" t="str">
        <f>_xlfn.XLOOKUP(Table35[[#This Row],[Subject Id]],'TPD Blood'!A:A,'TPD Blood'!B:B)</f>
        <v>041-0018-PD</v>
      </c>
      <c r="Q826" s="42" t="str">
        <f>_xlfn.XLOOKUP(Table35[[#This Row],[Subject Id]],'TPD Assayed'!A:A,'TPD Assayed'!C:C)</f>
        <v>OH2023_026</v>
      </c>
      <c r="R826" s="44" t="s">
        <v>23</v>
      </c>
      <c r="V826"/>
      <c r="Y826"/>
      <c r="Z826"/>
      <c r="AA826"/>
      <c r="AB826"/>
    </row>
    <row r="827" spans="1:28">
      <c r="A827" t="s">
        <v>1010</v>
      </c>
      <c r="B827" t="str">
        <f>MID(Table35[[#This Row],[Subject Id]],13,1)</f>
        <v>N</v>
      </c>
      <c r="C827" t="str">
        <f>_xlfn.XLOOKUP(Table35[[#This Row],[Subject Id]],Table2[Subject Id],Table2[Event date])</f>
        <v>2020-03-10</v>
      </c>
      <c r="D827" s="37" t="str">
        <f>_xlfn.XLOOKUP(Table35[[#This Row],[Subject Id]],'T0 Blood'!A:A,'T0 Blood'!I:I)</f>
        <v>041-0025-0</v>
      </c>
      <c r="E827" s="37" t="str">
        <f>_xlfn.XLOOKUP(Table35[[#This Row],[Subject Id]],'T0 Blood'!A:A,'T0 Blood'!H:H)</f>
        <v>2020-03-10</v>
      </c>
      <c r="F827" s="69" t="str">
        <f>_xlfn.XLOOKUP(Table35[[#This Row],[Subject Id]],T0Assayed!D:D,T0Assayed!F:F)</f>
        <v>CO.SL.21.003</v>
      </c>
      <c r="G827" s="39" t="s">
        <v>22</v>
      </c>
      <c r="H827" s="37" t="e">
        <v>#N/A</v>
      </c>
      <c r="I827" s="38" t="e">
        <f>_xlfn.XLOOKUP((CONCATENATE(Table35[[#This Row],[Subject Id]],"-T0")),'In the Lab'!A:A,'In the Lab'!G:G)</f>
        <v>#N/A</v>
      </c>
      <c r="J827" s="49" t="str">
        <f>_xlfn.XLOOKUP(Table35[[#This Row],[Subject Id]],'T1 Blood'!A:A,'T1 Blood'!I:I)</f>
        <v>041-0025-1</v>
      </c>
      <c r="K827" s="49" t="str">
        <f>_xlfn.XLOOKUP(Table35[[#This Row],[Subject Id]],'T1 Blood'!A:A,'T1 Blood'!H:H)</f>
        <v>2020-04-03</v>
      </c>
      <c r="L827" s="49" t="str">
        <f>_xlfn.XLOOKUP(Table35[[#This Row],[Subject Id]],'T1 Assayed'!A:A,'T1 Assayed'!D:D)</f>
        <v>CO.SL.21.003</v>
      </c>
      <c r="M827" s="49" t="e">
        <v>#N/A</v>
      </c>
      <c r="N827" s="49" t="e">
        <v>#N/A</v>
      </c>
      <c r="O827" s="49" t="e">
        <f>_xlfn.XLOOKUP((CONCATENATE(Table35[[#This Row],[Subject Id]],"-T1")),'In the Lab'!A:A,'In the Lab'!G:G)</f>
        <v>#N/A</v>
      </c>
      <c r="P827" s="42" t="str">
        <f>_xlfn.XLOOKUP(Table35[[#This Row],[Subject Id]],'TPD Blood'!A:A,'TPD Blood'!B:B)</f>
        <v>041-0025-PD</v>
      </c>
      <c r="Q827" s="42" t="e">
        <f>_xlfn.XLOOKUP(Table35[[#This Row],[Subject Id]],'TPD Assayed'!A:A,'TPD Assayed'!C:C)</f>
        <v>#N/A</v>
      </c>
      <c r="R827" s="42" t="s">
        <v>38</v>
      </c>
      <c r="S827" s="47" t="s">
        <v>1011</v>
      </c>
      <c r="V827"/>
      <c r="Y827"/>
      <c r="Z827"/>
      <c r="AA827"/>
      <c r="AB827"/>
    </row>
    <row r="828" spans="1:28">
      <c r="A828" t="s">
        <v>1012</v>
      </c>
      <c r="B828" t="str">
        <f>MID(Table35[[#This Row],[Subject Id]],13,1)</f>
        <v>N</v>
      </c>
      <c r="C828" t="str">
        <f>_xlfn.XLOOKUP(Table35[[#This Row],[Subject Id]],Table2[Subject Id],Table2[Event date])</f>
        <v>2020-03-18</v>
      </c>
      <c r="D828" s="37" t="str">
        <f>_xlfn.XLOOKUP(Table35[[#This Row],[Subject Id]],'T0 Blood'!A:A,'T0 Blood'!I:I)</f>
        <v>041-0028-0</v>
      </c>
      <c r="E828" s="37" t="str">
        <f>_xlfn.XLOOKUP(Table35[[#This Row],[Subject Id]],'T0 Blood'!A:A,'T0 Blood'!H:H)</f>
        <v>2020-03-18</v>
      </c>
      <c r="F828" s="69" t="str">
        <f>_xlfn.XLOOKUP(Table35[[#This Row],[Subject Id]],T0Assayed!D:D,T0Assayed!F:F)</f>
        <v>CO.SL.21.003</v>
      </c>
      <c r="G828" s="39" t="s">
        <v>22</v>
      </c>
      <c r="H828" s="37" t="e">
        <v>#N/A</v>
      </c>
      <c r="I828" s="38" t="e">
        <f>_xlfn.XLOOKUP((CONCATENATE(Table35[[#This Row],[Subject Id]],"-T0")),'In the Lab'!A:A,'In the Lab'!G:G)</f>
        <v>#N/A</v>
      </c>
      <c r="J828" s="49" t="str">
        <f>_xlfn.XLOOKUP(Table35[[#This Row],[Subject Id]],'T1 Blood'!A:A,'T1 Blood'!I:I)</f>
        <v>041-0028-1</v>
      </c>
      <c r="K828" s="49" t="str">
        <f>_xlfn.XLOOKUP(Table35[[#This Row],[Subject Id]],'T1 Blood'!A:A,'T1 Blood'!H:H)</f>
        <v>2020-04-14</v>
      </c>
      <c r="L828" s="49" t="str">
        <f>_xlfn.XLOOKUP(Table35[[#This Row],[Subject Id]],'T1 Assayed'!A:A,'T1 Assayed'!D:D)</f>
        <v>CO.SL.21.003</v>
      </c>
      <c r="M828" s="49" t="e">
        <v>#N/A</v>
      </c>
      <c r="N828" s="49" t="e">
        <v>#N/A</v>
      </c>
      <c r="O828" s="49" t="e">
        <f>_xlfn.XLOOKUP((CONCATENATE(Table35[[#This Row],[Subject Id]],"-T1")),'In the Lab'!A:A,'In the Lab'!G:G)</f>
        <v>#N/A</v>
      </c>
      <c r="P828" s="42" t="str">
        <f>_xlfn.XLOOKUP(Table35[[#This Row],[Subject Id]],'TPD Blood'!A:A,'TPD Blood'!B:B)</f>
        <v>041-0028-PD</v>
      </c>
      <c r="Q828" s="42" t="str">
        <f>_xlfn.XLOOKUP(Table35[[#This Row],[Subject Id]],'TPD Assayed'!A:A,'TPD Assayed'!C:C)</f>
        <v>OH2023_025</v>
      </c>
      <c r="R828" s="42" t="s">
        <v>23</v>
      </c>
      <c r="V828"/>
      <c r="Y828"/>
      <c r="Z828"/>
      <c r="AA828"/>
      <c r="AB828"/>
    </row>
    <row r="829" spans="1:28">
      <c r="A829" t="s">
        <v>1013</v>
      </c>
      <c r="B829" t="str">
        <f>MID(Table35[[#This Row],[Subject Id]],13,1)</f>
        <v>N</v>
      </c>
      <c r="C829" t="str">
        <f>_xlfn.XLOOKUP(Table35[[#This Row],[Subject Id]],Table2[Subject Id],Table2[Event date])</f>
        <v>2020-03-19</v>
      </c>
      <c r="D829" s="37" t="str">
        <f>_xlfn.XLOOKUP(Table35[[#This Row],[Subject Id]],'T0 Blood'!A:A,'T0 Blood'!I:I)</f>
        <v>041-0029-0</v>
      </c>
      <c r="E829" s="37" t="str">
        <f>_xlfn.XLOOKUP(Table35[[#This Row],[Subject Id]],'T0 Blood'!A:A,'T0 Blood'!H:H)</f>
        <v>2020-03-19</v>
      </c>
      <c r="F829" s="69" t="str">
        <f>_xlfn.XLOOKUP(Table35[[#This Row],[Subject Id]],T0Assayed!D:D,T0Assayed!F:F)</f>
        <v>CO.SL.21.003</v>
      </c>
      <c r="G829" s="39" t="s">
        <v>22</v>
      </c>
      <c r="H829" s="37" t="e">
        <v>#N/A</v>
      </c>
      <c r="I829" s="38" t="e">
        <f>_xlfn.XLOOKUP((CONCATENATE(Table35[[#This Row],[Subject Id]],"-T0")),'In the Lab'!A:A,'In the Lab'!G:G)</f>
        <v>#N/A</v>
      </c>
      <c r="J829" s="49" t="str">
        <f>_xlfn.XLOOKUP(Table35[[#This Row],[Subject Id]],'T1 Blood'!A:A,'T1 Blood'!I:I)</f>
        <v>041-0029-1</v>
      </c>
      <c r="K829" s="49" t="str">
        <f>_xlfn.XLOOKUP(Table35[[#This Row],[Subject Id]],'T1 Blood'!A:A,'T1 Blood'!H:H)</f>
        <v>2020-05-05</v>
      </c>
      <c r="L829" s="49" t="str">
        <f>_xlfn.XLOOKUP(Table35[[#This Row],[Subject Id]],'T1 Assayed'!A:A,'T1 Assayed'!D:D)</f>
        <v>CO.SL.21.003</v>
      </c>
      <c r="M829" s="49" t="e">
        <v>#N/A</v>
      </c>
      <c r="N829" s="49" t="e">
        <v>#N/A</v>
      </c>
      <c r="O829" s="49" t="e">
        <f>_xlfn.XLOOKUP((CONCATENATE(Table35[[#This Row],[Subject Id]],"-T1")),'In the Lab'!A:A,'In the Lab'!G:G)</f>
        <v>#N/A</v>
      </c>
      <c r="P829" s="42" t="e">
        <f>_xlfn.XLOOKUP(Table35[[#This Row],[Subject Id]],'TPD Blood'!A:A,'TPD Blood'!B:B)</f>
        <v>#N/A</v>
      </c>
      <c r="Q829" s="42" t="e">
        <f>_xlfn.XLOOKUP(Table35[[#This Row],[Subject Id]],'TPD Assayed'!A:A,'TPD Assayed'!C:C)</f>
        <v>#N/A</v>
      </c>
      <c r="V829"/>
      <c r="Y829"/>
      <c r="Z829"/>
      <c r="AA829"/>
      <c r="AB829"/>
    </row>
    <row r="830" spans="1:28">
      <c r="A830" t="s">
        <v>1014</v>
      </c>
      <c r="B830" t="str">
        <f>MID(Table35[[#This Row],[Subject Id]],13,1)</f>
        <v>N</v>
      </c>
      <c r="C830" t="str">
        <f>_xlfn.XLOOKUP(Table35[[#This Row],[Subject Id]],Table2[Subject Id],Table2[Event date])</f>
        <v>2020-03-03</v>
      </c>
      <c r="D830" s="37" t="str">
        <f>_xlfn.XLOOKUP(Table35[[#This Row],[Subject Id]],'T0 Blood'!A:A,'T0 Blood'!I:I)</f>
        <v>041-0031-0</v>
      </c>
      <c r="E830" s="37" t="str">
        <f>_xlfn.XLOOKUP(Table35[[#This Row],[Subject Id]],'T0 Blood'!A:A,'T0 Blood'!H:H)</f>
        <v>2020-03-03</v>
      </c>
      <c r="F830" s="69" t="str">
        <f>_xlfn.XLOOKUP(Table35[[#This Row],[Subject Id]],T0Assayed!D:D,T0Assayed!F:F)</f>
        <v>CO.SL.21.003</v>
      </c>
      <c r="G830" s="39" t="s">
        <v>22</v>
      </c>
      <c r="H830" s="37" t="e">
        <v>#N/A</v>
      </c>
      <c r="I830" s="38" t="e">
        <f>_xlfn.XLOOKUP((CONCATENATE(Table35[[#This Row],[Subject Id]],"-T0")),'In the Lab'!A:A,'In the Lab'!G:G)</f>
        <v>#N/A</v>
      </c>
      <c r="J830" s="49" t="str">
        <f>_xlfn.XLOOKUP(Table35[[#This Row],[Subject Id]],'T1 Blood'!A:A,'T1 Blood'!I:I)</f>
        <v>041-0031-1</v>
      </c>
      <c r="K830" s="49" t="str">
        <f>_xlfn.XLOOKUP(Table35[[#This Row],[Subject Id]],'T1 Blood'!A:A,'T1 Blood'!H:H)</f>
        <v>2020-03-25</v>
      </c>
      <c r="L830" s="49" t="str">
        <f>_xlfn.XLOOKUP(Table35[[#This Row],[Subject Id]],'T1 Assayed'!A:A,'T1 Assayed'!D:D)</f>
        <v>CO.SL.21.003</v>
      </c>
      <c r="M830" s="49" t="e">
        <v>#N/A</v>
      </c>
      <c r="N830" s="49" t="e">
        <v>#N/A</v>
      </c>
      <c r="O830" s="49" t="e">
        <f>_xlfn.XLOOKUP((CONCATENATE(Table35[[#This Row],[Subject Id]],"-T1")),'In the Lab'!A:A,'In the Lab'!G:G)</f>
        <v>#N/A</v>
      </c>
      <c r="P830" s="42" t="e">
        <f>_xlfn.XLOOKUP(Table35[[#This Row],[Subject Id]],'TPD Blood'!A:A,'TPD Blood'!B:B)</f>
        <v>#N/A</v>
      </c>
      <c r="Q830" s="42" t="e">
        <f>_xlfn.XLOOKUP(Table35[[#This Row],[Subject Id]],'TPD Assayed'!A:A,'TPD Assayed'!C:C)</f>
        <v>#N/A</v>
      </c>
      <c r="V830"/>
      <c r="Y830"/>
      <c r="Z830"/>
      <c r="AA830"/>
      <c r="AB830"/>
    </row>
    <row r="831" spans="1:28">
      <c r="A831" t="s">
        <v>1015</v>
      </c>
      <c r="B831" t="str">
        <f>MID(Table35[[#This Row],[Subject Id]],13,1)</f>
        <v>N</v>
      </c>
      <c r="C831" t="str">
        <f>_xlfn.XLOOKUP(Table35[[#This Row],[Subject Id]],Table2[Subject Id],Table2[Event date])</f>
        <v>2020-03-26</v>
      </c>
      <c r="D831" s="37" t="str">
        <f>_xlfn.XLOOKUP(Table35[[#This Row],[Subject Id]],'T0 Blood'!A:A,'T0 Blood'!I:I)</f>
        <v>041-0033-0</v>
      </c>
      <c r="E831" s="37" t="str">
        <f>_xlfn.XLOOKUP(Table35[[#This Row],[Subject Id]],'T0 Blood'!A:A,'T0 Blood'!H:H)</f>
        <v>2020-03-26</v>
      </c>
      <c r="F831" s="69" t="str">
        <f>_xlfn.XLOOKUP(Table35[[#This Row],[Subject Id]],T0Assayed!D:D,T0Assayed!F:F)</f>
        <v>CO.SL.21.003</v>
      </c>
      <c r="G831" s="39" t="s">
        <v>22</v>
      </c>
      <c r="H831" s="37" t="e">
        <v>#N/A</v>
      </c>
      <c r="I831" s="38" t="e">
        <f>_xlfn.XLOOKUP((CONCATENATE(Table35[[#This Row],[Subject Id]],"-T0")),'In the Lab'!A:A,'In the Lab'!G:G)</f>
        <v>#N/A</v>
      </c>
      <c r="J831" s="49" t="str">
        <f>_xlfn.XLOOKUP(Table35[[#This Row],[Subject Id]],'T1 Blood'!A:A,'T1 Blood'!I:I)</f>
        <v>041-0033-1</v>
      </c>
      <c r="K831" s="49" t="str">
        <f>_xlfn.XLOOKUP(Table35[[#This Row],[Subject Id]],'T1 Blood'!A:A,'T1 Blood'!H:H)</f>
        <v>2020-04-23</v>
      </c>
      <c r="L831" s="49" t="str">
        <f>_xlfn.XLOOKUP(Table35[[#This Row],[Subject Id]],'T1 Assayed'!A:A,'T1 Assayed'!D:D)</f>
        <v>CO.SL.21.003</v>
      </c>
      <c r="M831" s="49" t="e">
        <v>#N/A</v>
      </c>
      <c r="N831" s="49" t="e">
        <v>#N/A</v>
      </c>
      <c r="O831" s="49" t="e">
        <f>_xlfn.XLOOKUP((CONCATENATE(Table35[[#This Row],[Subject Id]],"-T1")),'In the Lab'!A:A,'In the Lab'!G:G)</f>
        <v>#N/A</v>
      </c>
      <c r="P831" s="42" t="e">
        <f>_xlfn.XLOOKUP(Table35[[#This Row],[Subject Id]],'TPD Blood'!A:A,'TPD Blood'!B:B)</f>
        <v>#N/A</v>
      </c>
      <c r="Q831" s="42" t="e">
        <f>_xlfn.XLOOKUP(Table35[[#This Row],[Subject Id]],'TPD Assayed'!A:A,'TPD Assayed'!C:C)</f>
        <v>#N/A</v>
      </c>
      <c r="V831"/>
      <c r="Y831"/>
      <c r="Z831"/>
      <c r="AA831"/>
      <c r="AB831"/>
    </row>
    <row r="832" spans="1:28">
      <c r="A832" t="s">
        <v>1016</v>
      </c>
      <c r="B832" t="str">
        <f>MID(Table35[[#This Row],[Subject Id]],13,1)</f>
        <v>N</v>
      </c>
      <c r="C832" t="str">
        <f>_xlfn.XLOOKUP(Table35[[#This Row],[Subject Id]],Table2[Subject Id],Table2[Event date])</f>
        <v>2023-08-09</v>
      </c>
      <c r="D832" s="37" t="e">
        <f>_xlfn.XLOOKUP(Table35[[#This Row],[Subject Id]],'T0 Blood'!A:A,'T0 Blood'!I:I)</f>
        <v>#N/A</v>
      </c>
      <c r="E832" s="37" t="e">
        <f>_xlfn.XLOOKUP(Table35[[#This Row],[Subject Id]],'T0 Blood'!A:A,'T0 Blood'!H:H)</f>
        <v>#N/A</v>
      </c>
      <c r="F832" s="69" t="e">
        <f>_xlfn.XLOOKUP(Table35[[#This Row],[Subject Id]],T0Assayed!D:D,T0Assayed!F:F)</f>
        <v>#N/A</v>
      </c>
      <c r="G832" s="39" t="s">
        <v>23</v>
      </c>
      <c r="H832" s="37" t="s">
        <v>900</v>
      </c>
      <c r="I832" s="38" t="str">
        <f>_xlfn.XLOOKUP((CONCATENATE(Table35[[#This Row],[Subject Id]],"-T0")),'In the Lab'!A:A,'In the Lab'!G:G)</f>
        <v>yes</v>
      </c>
      <c r="J832" s="49" t="str">
        <f>_xlfn.XLOOKUP(Table35[[#This Row],[Subject Id]],'T1 Blood'!A:A,'T1 Blood'!I:I)</f>
        <v>027-7714-1</v>
      </c>
      <c r="K832" s="49" t="str">
        <f>_xlfn.XLOOKUP(Table35[[#This Row],[Subject Id]],'T1 Blood'!A:A,'T1 Blood'!H:H)</f>
        <v>Not Done</v>
      </c>
      <c r="L832" s="49" t="e">
        <f>_xlfn.XLOOKUP(Table35[[#This Row],[Subject Id]],'T1 Assayed'!A:A,'T1 Assayed'!D:D)</f>
        <v>#N/A</v>
      </c>
      <c r="M832" s="49" t="e">
        <v>#N/A</v>
      </c>
      <c r="N832" s="49" t="e">
        <v>#N/A</v>
      </c>
      <c r="O832" s="49" t="e">
        <f>_xlfn.XLOOKUP((CONCATENATE(Table35[[#This Row],[Subject Id]],"-T1")),'In the Lab'!A:A,'In the Lab'!G:G)</f>
        <v>#N/A</v>
      </c>
      <c r="P832" s="42" t="e">
        <f>_xlfn.XLOOKUP(Table35[[#This Row],[Subject Id]],'TPD Blood'!A:A,'TPD Blood'!B:B)</f>
        <v>#N/A</v>
      </c>
      <c r="Q832" s="42" t="e">
        <f>_xlfn.XLOOKUP(Table35[[#This Row],[Subject Id]],'TPD Assayed'!A:A,'TPD Assayed'!C:C)</f>
        <v>#N/A</v>
      </c>
      <c r="S832" s="47"/>
      <c r="V832"/>
      <c r="Y832"/>
      <c r="Z832"/>
      <c r="AA832"/>
      <c r="AB832"/>
    </row>
    <row r="833" spans="1:28">
      <c r="A833" t="s">
        <v>1017</v>
      </c>
      <c r="B833" t="str">
        <f>MID(Table35[[#This Row],[Subject Id]],13,1)</f>
        <v>N</v>
      </c>
      <c r="C833" t="str">
        <f>_xlfn.XLOOKUP(Table35[[#This Row],[Subject Id]],Table2[Subject Id],Table2[Event date])</f>
        <v>2023-08-15</v>
      </c>
      <c r="D833" s="37" t="e">
        <f>_xlfn.XLOOKUP(Table35[[#This Row],[Subject Id]],'T0 Blood'!A:A,'T0 Blood'!I:I)</f>
        <v>#N/A</v>
      </c>
      <c r="E833" s="37" t="e">
        <f>_xlfn.XLOOKUP(Table35[[#This Row],[Subject Id]],'T0 Blood'!A:A,'T0 Blood'!H:H)</f>
        <v>#N/A</v>
      </c>
      <c r="F833" s="69" t="e">
        <f>_xlfn.XLOOKUP(Table35[[#This Row],[Subject Id]],T0Assayed!D:D,T0Assayed!F:F)</f>
        <v>#N/A</v>
      </c>
      <c r="I833" s="38" t="e">
        <f>_xlfn.XLOOKUP((CONCATENATE(Table35[[#This Row],[Subject Id]],"-T0")),'In the Lab'!A:A,'In the Lab'!G:G)</f>
        <v>#N/A</v>
      </c>
      <c r="J833" s="49" t="e">
        <f>_xlfn.XLOOKUP(Table35[[#This Row],[Subject Id]],'T1 Blood'!A:A,'T1 Blood'!I:I)</f>
        <v>#N/A</v>
      </c>
      <c r="K833" s="49" t="e">
        <f>_xlfn.XLOOKUP(Table35[[#This Row],[Subject Id]],'T1 Blood'!A:A,'T1 Blood'!H:H)</f>
        <v>#N/A</v>
      </c>
      <c r="L833" s="49" t="e">
        <f>_xlfn.XLOOKUP(Table35[[#This Row],[Subject Id]],'T1 Assayed'!A:A,'T1 Assayed'!D:D)</f>
        <v>#N/A</v>
      </c>
      <c r="M833" s="49" t="e">
        <v>#N/A</v>
      </c>
      <c r="N833" s="49" t="e">
        <v>#N/A</v>
      </c>
      <c r="O833" s="49" t="e">
        <f>_xlfn.XLOOKUP((CONCATENATE(Table35[[#This Row],[Subject Id]],"-T1")),'In the Lab'!A:A,'In the Lab'!G:G)</f>
        <v>#N/A</v>
      </c>
      <c r="P833" s="42" t="e">
        <f>_xlfn.XLOOKUP(Table35[[#This Row],[Subject Id]],'TPD Blood'!A:A,'TPD Blood'!B:B)</f>
        <v>#N/A</v>
      </c>
      <c r="Q833" s="42" t="e">
        <f>_xlfn.XLOOKUP(Table35[[#This Row],[Subject Id]],'TPD Assayed'!A:A,'TPD Assayed'!C:C)</f>
        <v>#N/A</v>
      </c>
      <c r="S833" s="47"/>
      <c r="V833"/>
      <c r="Y833"/>
      <c r="Z833"/>
      <c r="AA833"/>
      <c r="AB833"/>
    </row>
    <row r="834" spans="1:28">
      <c r="A834" t="s">
        <v>1018</v>
      </c>
      <c r="B834" t="str">
        <f>MID(Table35[[#This Row],[Subject Id]],13,1)</f>
        <v>N</v>
      </c>
      <c r="C834" t="str">
        <f>_xlfn.XLOOKUP(Table35[[#This Row],[Subject Id]],Table2[Subject Id],Table2[Event date])</f>
        <v>2020-04-15</v>
      </c>
      <c r="D834" s="37" t="str">
        <f>_xlfn.XLOOKUP(Table35[[#This Row],[Subject Id]],'T0 Blood'!A:A,'T0 Blood'!I:I)</f>
        <v>041-0034-0</v>
      </c>
      <c r="E834" s="37" t="str">
        <f>_xlfn.XLOOKUP(Table35[[#This Row],[Subject Id]],'T0 Blood'!A:A,'T0 Blood'!H:H)</f>
        <v>2020-04-15</v>
      </c>
      <c r="F834" s="69" t="str">
        <f>_xlfn.XLOOKUP(Table35[[#This Row],[Subject Id]],T0Assayed!D:D,T0Assayed!F:F)</f>
        <v>CO.SL.21.003</v>
      </c>
      <c r="G834" s="39" t="s">
        <v>22</v>
      </c>
      <c r="H834" s="37" t="e">
        <v>#N/A</v>
      </c>
      <c r="I834" s="38" t="e">
        <f>_xlfn.XLOOKUP((CONCATENATE(Table35[[#This Row],[Subject Id]],"-T0")),'In the Lab'!A:A,'In the Lab'!G:G)</f>
        <v>#N/A</v>
      </c>
      <c r="J834" s="49" t="str">
        <f>_xlfn.XLOOKUP(Table35[[#This Row],[Subject Id]],'T1 Blood'!A:A,'T1 Blood'!I:I)</f>
        <v>041-0034-1</v>
      </c>
      <c r="K834" s="49" t="str">
        <f>_xlfn.XLOOKUP(Table35[[#This Row],[Subject Id]],'T1 Blood'!A:A,'T1 Blood'!H:H)</f>
        <v>2020-05-28</v>
      </c>
      <c r="L834" s="49" t="str">
        <f>_xlfn.XLOOKUP(Table35[[#This Row],[Subject Id]],'T1 Assayed'!A:A,'T1 Assayed'!D:D)</f>
        <v>CO.SL.21.003</v>
      </c>
      <c r="M834" s="49" t="e">
        <v>#N/A</v>
      </c>
      <c r="N834" s="49" t="e">
        <v>#N/A</v>
      </c>
      <c r="O834" s="49" t="e">
        <f>_xlfn.XLOOKUP((CONCATENATE(Table35[[#This Row],[Subject Id]],"-T1")),'In the Lab'!A:A,'In the Lab'!G:G)</f>
        <v>#N/A</v>
      </c>
      <c r="P834" s="42" t="str">
        <f>_xlfn.XLOOKUP(Table35[[#This Row],[Subject Id]],'TPD Blood'!A:A,'TPD Blood'!B:B)</f>
        <v>041-0034-PD</v>
      </c>
      <c r="Q834" s="42" t="e">
        <f>_xlfn.XLOOKUP(Table35[[#This Row],[Subject Id]],'TPD Assayed'!A:A,'TPD Assayed'!C:C)</f>
        <v>#N/A</v>
      </c>
      <c r="R834" s="42" t="s">
        <v>38</v>
      </c>
      <c r="S834" s="47" t="s">
        <v>1011</v>
      </c>
      <c r="V834"/>
      <c r="Y834"/>
      <c r="Z834"/>
      <c r="AA834"/>
      <c r="AB834"/>
    </row>
    <row r="835" spans="1:28">
      <c r="A835" t="s">
        <v>1019</v>
      </c>
      <c r="B835" t="str">
        <f>MID(Table35[[#This Row],[Subject Id]],13,1)</f>
        <v>S</v>
      </c>
      <c r="C835" t="str">
        <f>_xlfn.XLOOKUP(Table35[[#This Row],[Subject Id]],Table2[Subject Id],Table2[Event date])</f>
        <v>2021-12-07</v>
      </c>
      <c r="D835" s="37" t="str">
        <f>_xlfn.XLOOKUP(Table35[[#This Row],[Subject Id]],'T0 Blood'!A:A,'T0 Blood'!I:I)</f>
        <v>028-9800-0</v>
      </c>
      <c r="E835" s="37" t="str">
        <f>_xlfn.XLOOKUP(Table35[[#This Row],[Subject Id]],'T0 Blood'!A:A,'T0 Blood'!H:H)</f>
        <v>2021-12-07</v>
      </c>
      <c r="F835" s="69" t="str">
        <f>_xlfn.XLOOKUP(Table35[[#This Row],[Subject Id]],T0Assayed!D:D,T0Assayed!F:F)</f>
        <v>OH2023_012</v>
      </c>
      <c r="G835" s="39" t="s">
        <v>22</v>
      </c>
      <c r="H835" s="37" t="e">
        <v>#N/A</v>
      </c>
      <c r="I835" s="38" t="str">
        <f>_xlfn.XLOOKUP((CONCATENATE(Table35[[#This Row],[Subject Id]],"-T0")),'In the Lab'!A:A,'In the Lab'!G:G)</f>
        <v>yes</v>
      </c>
      <c r="J835" s="49" t="str">
        <f>_xlfn.XLOOKUP(Table35[[#This Row],[Subject Id]],'T1 Blood'!A:A,'T1 Blood'!I:I)</f>
        <v>028-9800-1</v>
      </c>
      <c r="K835" s="49" t="str">
        <f>_xlfn.XLOOKUP(Table35[[#This Row],[Subject Id]],'T1 Blood'!A:A,'T1 Blood'!H:H)</f>
        <v>2021-12-29</v>
      </c>
      <c r="L835" s="49" t="e">
        <f>_xlfn.XLOOKUP(Table35[[#This Row],[Subject Id]],'T1 Assayed'!A:A,'T1 Assayed'!D:D)</f>
        <v>#N/A</v>
      </c>
      <c r="M835" s="49" t="e">
        <v>#N/A</v>
      </c>
      <c r="N835" s="49" t="e">
        <v>#N/A</v>
      </c>
      <c r="O835" s="49" t="str">
        <f>_xlfn.XLOOKUP((CONCATENATE(Table35[[#This Row],[Subject Id]],"-T1")),'In the Lab'!A:A,'In the Lab'!G:G)</f>
        <v>yes</v>
      </c>
      <c r="P835" s="42" t="e">
        <f>_xlfn.XLOOKUP(Table35[[#This Row],[Subject Id]],'TPD Blood'!A:A,'TPD Blood'!B:B)</f>
        <v>#N/A</v>
      </c>
      <c r="Q835" s="42" t="e">
        <f>_xlfn.XLOOKUP(Table35[[#This Row],[Subject Id]],'TPD Assayed'!A:A,'TPD Assayed'!C:C)</f>
        <v>#N/A</v>
      </c>
      <c r="V835"/>
      <c r="Y835"/>
      <c r="Z835"/>
      <c r="AA835"/>
      <c r="AB835"/>
    </row>
    <row r="836" spans="1:28">
      <c r="A836" t="s">
        <v>1020</v>
      </c>
      <c r="B836" t="str">
        <f>MID(Table35[[#This Row],[Subject Id]],13,1)</f>
        <v>S</v>
      </c>
      <c r="C836" t="str">
        <f>_xlfn.XLOOKUP(Table35[[#This Row],[Subject Id]],Table2[Subject Id],Table2[Event date])</f>
        <v>2022-02-23</v>
      </c>
      <c r="D836" s="37" t="str">
        <f>_xlfn.XLOOKUP(Table35[[#This Row],[Subject Id]],'T0 Blood'!A:A,'T0 Blood'!I:I)</f>
        <v>028-9801-0</v>
      </c>
      <c r="E836" s="37" t="str">
        <f>_xlfn.XLOOKUP(Table35[[#This Row],[Subject Id]],'T0 Blood'!A:A,'T0 Blood'!H:H)</f>
        <v>2022-02-23</v>
      </c>
      <c r="F836" s="69" t="str">
        <f>_xlfn.XLOOKUP(Table35[[#This Row],[Subject Id]],T0Assayed!D:D,T0Assayed!F:F)</f>
        <v>OH2023_012</v>
      </c>
      <c r="G836" s="39" t="s">
        <v>22</v>
      </c>
      <c r="H836" s="37" t="e">
        <v>#N/A</v>
      </c>
      <c r="I836" s="38" t="str">
        <f>_xlfn.XLOOKUP((CONCATENATE(Table35[[#This Row],[Subject Id]],"-T0")),'In the Lab'!A:A,'In the Lab'!G:G)</f>
        <v>yes</v>
      </c>
      <c r="J836" s="49" t="str">
        <f>_xlfn.XLOOKUP(Table35[[#This Row],[Subject Id]],'T1 Blood'!A:A,'T1 Blood'!I:I)</f>
        <v>028-9801-1</v>
      </c>
      <c r="K836" s="49" t="str">
        <f>_xlfn.XLOOKUP(Table35[[#This Row],[Subject Id]],'T1 Blood'!A:A,'T1 Blood'!H:H)</f>
        <v>2022-03-16</v>
      </c>
      <c r="L836" s="49" t="e">
        <f>_xlfn.XLOOKUP(Table35[[#This Row],[Subject Id]],'T1 Assayed'!A:A,'T1 Assayed'!D:D)</f>
        <v>#N/A</v>
      </c>
      <c r="M836" s="49" t="e">
        <v>#N/A</v>
      </c>
      <c r="N836" s="49" t="e">
        <v>#N/A</v>
      </c>
      <c r="O836" s="49" t="str">
        <f>_xlfn.XLOOKUP((CONCATENATE(Table35[[#This Row],[Subject Id]],"-T1")),'In the Lab'!A:A,'In the Lab'!G:G)</f>
        <v>yes</v>
      </c>
      <c r="P836" s="42" t="e">
        <f>_xlfn.XLOOKUP(Table35[[#This Row],[Subject Id]],'TPD Blood'!A:A,'TPD Blood'!B:B)</f>
        <v>#N/A</v>
      </c>
      <c r="Q836" s="42" t="e">
        <f>_xlfn.XLOOKUP(Table35[[#This Row],[Subject Id]],'TPD Assayed'!A:A,'TPD Assayed'!C:C)</f>
        <v>#N/A</v>
      </c>
      <c r="V836"/>
      <c r="Y836"/>
      <c r="Z836"/>
      <c r="AA836"/>
      <c r="AB836"/>
    </row>
    <row r="837" spans="1:28">
      <c r="A837" t="s">
        <v>1021</v>
      </c>
      <c r="B837" t="str">
        <f>MID(Table35[[#This Row],[Subject Id]],13,1)</f>
        <v>N</v>
      </c>
      <c r="C837" t="str">
        <f>_xlfn.XLOOKUP(Table35[[#This Row],[Subject Id]],Table2[Subject Id],Table2[Event date])</f>
        <v>2020-04-20</v>
      </c>
      <c r="D837" s="37" t="str">
        <f>_xlfn.XLOOKUP(Table35[[#This Row],[Subject Id]],'T0 Blood'!A:A,'T0 Blood'!I:I)</f>
        <v>041-0040-0</v>
      </c>
      <c r="E837" s="37" t="str">
        <f>_xlfn.XLOOKUP(Table35[[#This Row],[Subject Id]],'T0 Blood'!A:A,'T0 Blood'!H:H)</f>
        <v>2020-04-20</v>
      </c>
      <c r="F837" s="69" t="str">
        <f>_xlfn.XLOOKUP(Table35[[#This Row],[Subject Id]],T0Assayed!D:D,T0Assayed!F:F)</f>
        <v>CO.SL.21.003</v>
      </c>
      <c r="G837" s="39" t="s">
        <v>22</v>
      </c>
      <c r="H837" s="37" t="e">
        <v>#N/A</v>
      </c>
      <c r="I837" s="38" t="e">
        <f>_xlfn.XLOOKUP((CONCATENATE(Table35[[#This Row],[Subject Id]],"-T0")),'In the Lab'!A:A,'In the Lab'!G:G)</f>
        <v>#N/A</v>
      </c>
      <c r="J837" s="49" t="str">
        <f>_xlfn.XLOOKUP(Table35[[#This Row],[Subject Id]],'T1 Blood'!A:A,'T1 Blood'!I:I)</f>
        <v>041-0040-1</v>
      </c>
      <c r="K837" s="49" t="str">
        <f>_xlfn.XLOOKUP(Table35[[#This Row],[Subject Id]],'T1 Blood'!A:A,'T1 Blood'!H:H)</f>
        <v>2020-05-15</v>
      </c>
      <c r="L837" s="49" t="str">
        <f>_xlfn.XLOOKUP(Table35[[#This Row],[Subject Id]],'T1 Assayed'!A:A,'T1 Assayed'!D:D)</f>
        <v>CO.SL.21.003</v>
      </c>
      <c r="M837" s="49" t="e">
        <v>#N/A</v>
      </c>
      <c r="N837" s="49" t="e">
        <v>#N/A</v>
      </c>
      <c r="O837" s="49" t="e">
        <f>_xlfn.XLOOKUP((CONCATENATE(Table35[[#This Row],[Subject Id]],"-T1")),'In the Lab'!A:A,'In the Lab'!G:G)</f>
        <v>#N/A</v>
      </c>
      <c r="P837" s="42" t="e">
        <f>_xlfn.XLOOKUP(Table35[[#This Row],[Subject Id]],'TPD Blood'!A:A,'TPD Blood'!B:B)</f>
        <v>#N/A</v>
      </c>
      <c r="Q837" s="42" t="e">
        <f>_xlfn.XLOOKUP(Table35[[#This Row],[Subject Id]],'TPD Assayed'!A:A,'TPD Assayed'!C:C)</f>
        <v>#N/A</v>
      </c>
      <c r="V837"/>
      <c r="Y837"/>
      <c r="Z837"/>
      <c r="AA837"/>
      <c r="AB837"/>
    </row>
    <row r="838" spans="1:28">
      <c r="A838" t="s">
        <v>1022</v>
      </c>
      <c r="B838" t="str">
        <f>MID(Table35[[#This Row],[Subject Id]],13,1)</f>
        <v>N</v>
      </c>
      <c r="C838" t="str">
        <f>_xlfn.XLOOKUP(Table35[[#This Row],[Subject Id]],Table2[Subject Id],Table2[Event date])</f>
        <v>2020-05-27</v>
      </c>
      <c r="D838" s="37" t="str">
        <f>_xlfn.XLOOKUP(Table35[[#This Row],[Subject Id]],'T0 Blood'!A:A,'T0 Blood'!I:I)</f>
        <v>041-0044-0</v>
      </c>
      <c r="E838" s="37" t="str">
        <f>_xlfn.XLOOKUP(Table35[[#This Row],[Subject Id]],'T0 Blood'!A:A,'T0 Blood'!H:H)</f>
        <v>2020-05-27</v>
      </c>
      <c r="F838" s="69" t="str">
        <f>_xlfn.XLOOKUP(Table35[[#This Row],[Subject Id]],T0Assayed!D:D,T0Assayed!F:F)</f>
        <v>CO.SL.21.003</v>
      </c>
      <c r="G838" s="39" t="s">
        <v>22</v>
      </c>
      <c r="H838" s="37" t="e">
        <v>#N/A</v>
      </c>
      <c r="I838" s="38" t="e">
        <f>_xlfn.XLOOKUP((CONCATENATE(Table35[[#This Row],[Subject Id]],"-T0")),'In the Lab'!A:A,'In the Lab'!G:G)</f>
        <v>#N/A</v>
      </c>
      <c r="J838" s="49" t="str">
        <f>_xlfn.XLOOKUP(Table35[[#This Row],[Subject Id]],'T1 Blood'!A:A,'T1 Blood'!I:I)</f>
        <v>041-0044-1</v>
      </c>
      <c r="K838" s="49" t="str">
        <f>_xlfn.XLOOKUP(Table35[[#This Row],[Subject Id]],'T1 Blood'!A:A,'T1 Blood'!H:H)</f>
        <v>2020-06-17</v>
      </c>
      <c r="L838" s="49" t="str">
        <f>_xlfn.XLOOKUP(Table35[[#This Row],[Subject Id]],'T1 Assayed'!A:A,'T1 Assayed'!D:D)</f>
        <v>CO.SL.21.003</v>
      </c>
      <c r="M838" s="49" t="e">
        <v>#N/A</v>
      </c>
      <c r="N838" s="49" t="e">
        <v>#N/A</v>
      </c>
      <c r="O838" s="49" t="e">
        <f>_xlfn.XLOOKUP((CONCATENATE(Table35[[#This Row],[Subject Id]],"-T1")),'In the Lab'!A:A,'In the Lab'!G:G)</f>
        <v>#N/A</v>
      </c>
      <c r="P838" s="42" t="e">
        <f>_xlfn.XLOOKUP(Table35[[#This Row],[Subject Id]],'TPD Blood'!A:A,'TPD Blood'!B:B)</f>
        <v>#N/A</v>
      </c>
      <c r="Q838" s="42" t="e">
        <f>_xlfn.XLOOKUP(Table35[[#This Row],[Subject Id]],'TPD Assayed'!A:A,'TPD Assayed'!C:C)</f>
        <v>#N/A</v>
      </c>
      <c r="V838"/>
      <c r="Y838"/>
      <c r="Z838"/>
      <c r="AA838"/>
      <c r="AB838"/>
    </row>
    <row r="839" spans="1:28">
      <c r="A839" t="s">
        <v>1023</v>
      </c>
      <c r="B839" t="str">
        <f>MID(Table35[[#This Row],[Subject Id]],13,1)</f>
        <v>N</v>
      </c>
      <c r="C839" t="str">
        <f>_xlfn.XLOOKUP(Table35[[#This Row],[Subject Id]],Table2[Subject Id],Table2[Event date])</f>
        <v>2020-07-17</v>
      </c>
      <c r="D839" s="37" t="str">
        <f>_xlfn.XLOOKUP(Table35[[#This Row],[Subject Id]],'T0 Blood'!A:A,'T0 Blood'!I:I)</f>
        <v>041-0050-0</v>
      </c>
      <c r="E839" s="37" t="str">
        <f>_xlfn.XLOOKUP(Table35[[#This Row],[Subject Id]],'T0 Blood'!A:A,'T0 Blood'!H:H)</f>
        <v>2020-07-17</v>
      </c>
      <c r="F839" s="69" t="str">
        <f>_xlfn.XLOOKUP(Table35[[#This Row],[Subject Id]],T0Assayed!D:D,T0Assayed!F:F)</f>
        <v>CO.SL.21.003</v>
      </c>
      <c r="G839" s="39" t="s">
        <v>22</v>
      </c>
      <c r="H839" s="37" t="e">
        <v>#N/A</v>
      </c>
      <c r="I839" s="38" t="e">
        <f>_xlfn.XLOOKUP((CONCATENATE(Table35[[#This Row],[Subject Id]],"-T0")),'In the Lab'!A:A,'In the Lab'!G:G)</f>
        <v>#N/A</v>
      </c>
      <c r="J839" s="49" t="str">
        <f>_xlfn.XLOOKUP(Table35[[#This Row],[Subject Id]],'T1 Blood'!A:A,'T1 Blood'!I:I)</f>
        <v>041-0050-1</v>
      </c>
      <c r="K839" s="49" t="str">
        <f>_xlfn.XLOOKUP(Table35[[#This Row],[Subject Id]],'T1 Blood'!A:A,'T1 Blood'!H:H)</f>
        <v>2020-08-14</v>
      </c>
      <c r="L839" s="49" t="str">
        <f>_xlfn.XLOOKUP(Table35[[#This Row],[Subject Id]],'T1 Assayed'!A:A,'T1 Assayed'!D:D)</f>
        <v>CO.SL.21.003</v>
      </c>
      <c r="M839" s="49" t="e">
        <v>#N/A</v>
      </c>
      <c r="N839" s="49" t="e">
        <v>#N/A</v>
      </c>
      <c r="O839" s="49" t="e">
        <f>_xlfn.XLOOKUP((CONCATENATE(Table35[[#This Row],[Subject Id]],"-T1")),'In the Lab'!A:A,'In the Lab'!G:G)</f>
        <v>#N/A</v>
      </c>
      <c r="P839" s="42" t="e">
        <f>_xlfn.XLOOKUP(Table35[[#This Row],[Subject Id]],'TPD Blood'!A:A,'TPD Blood'!B:B)</f>
        <v>#N/A</v>
      </c>
      <c r="Q839" s="42" t="e">
        <f>_xlfn.XLOOKUP(Table35[[#This Row],[Subject Id]],'TPD Assayed'!A:A,'TPD Assayed'!C:C)</f>
        <v>#N/A</v>
      </c>
      <c r="V839"/>
      <c r="Y839"/>
      <c r="Z839"/>
      <c r="AA839"/>
      <c r="AB839"/>
    </row>
    <row r="840" spans="1:28">
      <c r="A840" t="s">
        <v>1024</v>
      </c>
      <c r="B840" t="str">
        <f>MID(Table35[[#This Row],[Subject Id]],13,1)</f>
        <v>N</v>
      </c>
      <c r="C840" t="str">
        <f>_xlfn.XLOOKUP(Table35[[#This Row],[Subject Id]],Table2[Subject Id],Table2[Event date])</f>
        <v>2022-11-03</v>
      </c>
      <c r="D840" s="37" t="str">
        <f>_xlfn.XLOOKUP(Table35[[#This Row],[Subject Id]],'T0 Blood'!A:A,'T0 Blood'!I:I)</f>
        <v>028-7806-0</v>
      </c>
      <c r="E840" s="37" t="str">
        <f>_xlfn.XLOOKUP(Table35[[#This Row],[Subject Id]],'T0 Blood'!A:A,'T0 Blood'!H:H)</f>
        <v>2022-11-03</v>
      </c>
      <c r="F840" s="69" t="e">
        <f>_xlfn.XLOOKUP(Table35[[#This Row],[Subject Id]],T0Assayed!D:D,T0Assayed!F:F)</f>
        <v>#N/A</v>
      </c>
      <c r="H840" s="37" t="e">
        <v>#N/A</v>
      </c>
      <c r="I840" s="38" t="e">
        <f>_xlfn.XLOOKUP((CONCATENATE(Table35[[#This Row],[Subject Id]],"-T0")),'In the Lab'!A:A,'In the Lab'!G:G)</f>
        <v>#N/A</v>
      </c>
      <c r="J840" s="49" t="str">
        <f>_xlfn.XLOOKUP(Table35[[#This Row],[Subject Id]],'T1 Blood'!A:A,'T1 Blood'!I:I)</f>
        <v>028-7806-1</v>
      </c>
      <c r="K840" s="49" t="str">
        <f>_xlfn.XLOOKUP(Table35[[#This Row],[Subject Id]],'T1 Blood'!A:A,'T1 Blood'!H:H)</f>
        <v>2022-11-24</v>
      </c>
      <c r="L840" s="49" t="e">
        <f>_xlfn.XLOOKUP(Table35[[#This Row],[Subject Id]],'T1 Assayed'!A:A,'T1 Assayed'!D:D)</f>
        <v>#N/A</v>
      </c>
      <c r="M840" s="49" t="s">
        <v>23</v>
      </c>
      <c r="N840" s="49">
        <v>0</v>
      </c>
      <c r="O840" s="49" t="e">
        <f>_xlfn.XLOOKUP((CONCATENATE(Table35[[#This Row],[Subject Id]],"-T1")),'In the Lab'!A:A,'In the Lab'!G:G)</f>
        <v>#N/A</v>
      </c>
      <c r="P840" s="42" t="e">
        <f>_xlfn.XLOOKUP(Table35[[#This Row],[Subject Id]],'TPD Blood'!A:A,'TPD Blood'!B:B)</f>
        <v>#N/A</v>
      </c>
      <c r="Q840" s="42" t="e">
        <f>_xlfn.XLOOKUP(Table35[[#This Row],[Subject Id]],'TPD Assayed'!A:A,'TPD Assayed'!C:C)</f>
        <v>#N/A</v>
      </c>
      <c r="V840"/>
      <c r="Y840"/>
      <c r="Z840"/>
      <c r="AA840"/>
      <c r="AB840"/>
    </row>
    <row r="841" spans="1:28">
      <c r="A841" t="s">
        <v>1025</v>
      </c>
      <c r="B841" t="str">
        <f>MID(Table35[[#This Row],[Subject Id]],13,1)</f>
        <v>N</v>
      </c>
      <c r="C841" t="str">
        <f>_xlfn.XLOOKUP(Table35[[#This Row],[Subject Id]],Table2[Subject Id],Table2[Event date])</f>
        <v>2023-07-17</v>
      </c>
      <c r="D841" s="37" t="str">
        <f>_xlfn.XLOOKUP(Table35[[#This Row],[Subject Id]],'T0 Blood'!A:A,'T0 Blood'!I:I)</f>
        <v>028-7807-0</v>
      </c>
      <c r="E841" s="37" t="str">
        <f>_xlfn.XLOOKUP(Table35[[#This Row],[Subject Id]],'T0 Blood'!A:A,'T0 Blood'!H:H)</f>
        <v>2023-07-17</v>
      </c>
      <c r="F841" s="69" t="e">
        <f>_xlfn.XLOOKUP(Table35[[#This Row],[Subject Id]],T0Assayed!D:D,T0Assayed!F:F)</f>
        <v>#N/A</v>
      </c>
      <c r="I841" s="38" t="e">
        <f>_xlfn.XLOOKUP((CONCATENATE(Table35[[#This Row],[Subject Id]],"-T0")),'In the Lab'!A:A,'In the Lab'!G:G)</f>
        <v>#N/A</v>
      </c>
      <c r="J841" s="49" t="str">
        <f>_xlfn.XLOOKUP(Table35[[#This Row],[Subject Id]],'T1 Blood'!A:A,'T1 Blood'!I:I)</f>
        <v>028-7807-1</v>
      </c>
      <c r="K841" s="49" t="str">
        <f>_xlfn.XLOOKUP(Table35[[#This Row],[Subject Id]],'T1 Blood'!A:A,'T1 Blood'!H:H)</f>
        <v>2023-08-07</v>
      </c>
      <c r="L841" s="49" t="e">
        <f>_xlfn.XLOOKUP(Table35[[#This Row],[Subject Id]],'T1 Assayed'!A:A,'T1 Assayed'!D:D)</f>
        <v>#N/A</v>
      </c>
      <c r="M841" s="49" t="e">
        <v>#N/A</v>
      </c>
      <c r="N841" s="49" t="e">
        <v>#N/A</v>
      </c>
      <c r="O841" s="49" t="e">
        <f>_xlfn.XLOOKUP((CONCATENATE(Table35[[#This Row],[Subject Id]],"-T1")),'In the Lab'!A:A,'In the Lab'!G:G)</f>
        <v>#N/A</v>
      </c>
      <c r="P841" s="42" t="e">
        <f>_xlfn.XLOOKUP(Table35[[#This Row],[Subject Id]],'TPD Blood'!A:A,'TPD Blood'!B:B)</f>
        <v>#N/A</v>
      </c>
      <c r="Q841" s="42" t="e">
        <f>_xlfn.XLOOKUP(Table35[[#This Row],[Subject Id]],'TPD Assayed'!A:A,'TPD Assayed'!C:C)</f>
        <v>#N/A</v>
      </c>
      <c r="V841"/>
      <c r="Y841"/>
      <c r="Z841"/>
      <c r="AA841"/>
      <c r="AB841"/>
    </row>
    <row r="842" spans="1:28">
      <c r="A842" t="s">
        <v>1026</v>
      </c>
      <c r="B842" t="str">
        <f>MID(Table35[[#This Row],[Subject Id]],13,1)</f>
        <v>N</v>
      </c>
      <c r="C842" t="str">
        <f>_xlfn.XLOOKUP(Table35[[#This Row],[Subject Id]],Table2[Subject Id],Table2[Event date])</f>
        <v>2023-10-09</v>
      </c>
      <c r="D842" s="37" t="str">
        <f>_xlfn.XLOOKUP(Table35[[#This Row],[Subject Id]],'T0 Blood'!A:A,'T0 Blood'!I:I)</f>
        <v>028-7808-0</v>
      </c>
      <c r="E842" s="55" t="str">
        <f>_xlfn.XLOOKUP(Table35[[#This Row],[Subject Id]],'T0 Blood'!A:A,'T0 Blood'!H:H)</f>
        <v>2023-10-09</v>
      </c>
      <c r="F842" s="71" t="e">
        <f>_xlfn.XLOOKUP(Table35[[#This Row],[Subject Id]],T0Assayed!D:D,T0Assayed!F:F)</f>
        <v>#N/A</v>
      </c>
      <c r="I842" s="37" t="e">
        <f>_xlfn.XLOOKUP(Table35[[#This Row],[Subject Id]],'In the Lab'!F:F,'In the Lab'!G:G)</f>
        <v>#N/A</v>
      </c>
      <c r="J842" s="49" t="str">
        <f>_xlfn.XLOOKUP(Table35[[#This Row],[Subject Id]],'T1 Blood'!A:A,'T1 Blood'!I:I)</f>
        <v>028-7808-1</v>
      </c>
      <c r="K842" s="49" t="str">
        <f>_xlfn.XLOOKUP(Table35[[#This Row],[Subject Id]],'T1 Blood'!A:A,'T1 Blood'!H:H)</f>
        <v>2023-10-31</v>
      </c>
      <c r="L842" s="49" t="e">
        <f>_xlfn.XLOOKUP(Table35[[#This Row],[Subject Id]],'T1 Assayed'!A:A,'T1 Assayed'!D:D)</f>
        <v>#N/A</v>
      </c>
      <c r="O842" s="49" t="e">
        <f>_xlfn.XLOOKUP((CONCATENATE(Table35[[#This Row],[Subject Id]],"-T1")),'In the Lab'!A:A,'In the Lab'!G:G)</f>
        <v>#N/A</v>
      </c>
      <c r="P842" s="42" t="e">
        <f>_xlfn.XLOOKUP(Table35[[#This Row],[Subject Id]],'TPD Blood'!A:A,'TPD Blood'!B:B)</f>
        <v>#N/A</v>
      </c>
      <c r="Q842" s="42" t="e">
        <f>_xlfn.XLOOKUP(Table35[[#This Row],[Subject Id]],'TPD Assayed'!A:A,'TPD Assayed'!C:C)</f>
        <v>#N/A</v>
      </c>
      <c r="V842"/>
      <c r="Y842"/>
      <c r="Z842"/>
      <c r="AA842"/>
      <c r="AB842"/>
    </row>
    <row r="843" spans="1:28">
      <c r="A843" t="s">
        <v>1027</v>
      </c>
      <c r="B843" t="str">
        <f>MID(Table35[[#This Row],[Subject Id]],13,1)</f>
        <v>N</v>
      </c>
      <c r="C843" t="str">
        <f>_xlfn.XLOOKUP(Table35[[#This Row],[Subject Id]],Table2[Subject Id],Table2[Event date])</f>
        <v>2020-07-07</v>
      </c>
      <c r="D843" s="37" t="str">
        <f>_xlfn.XLOOKUP(Table35[[#This Row],[Subject Id]],'T0 Blood'!A:A,'T0 Blood'!I:I)</f>
        <v>041-0052-0</v>
      </c>
      <c r="E843" s="37" t="str">
        <f>_xlfn.XLOOKUP(Table35[[#This Row],[Subject Id]],'T0 Blood'!A:A,'T0 Blood'!H:H)</f>
        <v>2020-07-07</v>
      </c>
      <c r="F843" s="69" t="str">
        <f>_xlfn.XLOOKUP(Table35[[#This Row],[Subject Id]],T0Assayed!D:D,T0Assayed!F:F)</f>
        <v>CO.SL.21.003</v>
      </c>
      <c r="G843" s="39" t="s">
        <v>22</v>
      </c>
      <c r="H843" s="37" t="e">
        <v>#N/A</v>
      </c>
      <c r="I843" s="38" t="e">
        <f>_xlfn.XLOOKUP((CONCATENATE(Table35[[#This Row],[Subject Id]],"-T0")),'In the Lab'!A:A,'In the Lab'!G:G)</f>
        <v>#N/A</v>
      </c>
      <c r="J843" s="49" t="str">
        <f>_xlfn.XLOOKUP(Table35[[#This Row],[Subject Id]],'T1 Blood'!A:A,'T1 Blood'!I:I)</f>
        <v>041-0052-1</v>
      </c>
      <c r="K843" s="49" t="str">
        <f>_xlfn.XLOOKUP(Table35[[#This Row],[Subject Id]],'T1 Blood'!A:A,'T1 Blood'!H:H)</f>
        <v>2020-08-18</v>
      </c>
      <c r="L843" s="49" t="str">
        <f>_xlfn.XLOOKUP(Table35[[#This Row],[Subject Id]],'T1 Assayed'!A:A,'T1 Assayed'!D:D)</f>
        <v>CO.SL.21.003</v>
      </c>
      <c r="M843" s="49" t="e">
        <v>#N/A</v>
      </c>
      <c r="N843" s="49" t="e">
        <v>#N/A</v>
      </c>
      <c r="O843" s="49" t="e">
        <f>_xlfn.XLOOKUP((CONCATENATE(Table35[[#This Row],[Subject Id]],"-T1")),'In the Lab'!A:A,'In the Lab'!G:G)</f>
        <v>#N/A</v>
      </c>
      <c r="P843" s="42" t="e">
        <f>_xlfn.XLOOKUP(Table35[[#This Row],[Subject Id]],'TPD Blood'!A:A,'TPD Blood'!B:B)</f>
        <v>#N/A</v>
      </c>
      <c r="Q843" s="42" t="e">
        <f>_xlfn.XLOOKUP(Table35[[#This Row],[Subject Id]],'TPD Assayed'!A:A,'TPD Assayed'!C:C)</f>
        <v>#N/A</v>
      </c>
      <c r="V843"/>
      <c r="Y843"/>
      <c r="Z843"/>
      <c r="AA843"/>
      <c r="AB843"/>
    </row>
    <row r="844" spans="1:28">
      <c r="A844" t="s">
        <v>1028</v>
      </c>
      <c r="B844" t="str">
        <f>MID(Table35[[#This Row],[Subject Id]],13,1)</f>
        <v>N</v>
      </c>
      <c r="C844" t="str">
        <f>_xlfn.XLOOKUP(Table35[[#This Row],[Subject Id]],Table2[Subject Id],Table2[Event date])</f>
        <v>2020-09-23</v>
      </c>
      <c r="D844" s="37" t="str">
        <f>_xlfn.XLOOKUP(Table35[[#This Row],[Subject Id]],'T0 Blood'!A:A,'T0 Blood'!I:I)</f>
        <v>041-0057-0</v>
      </c>
      <c r="E844" s="37" t="str">
        <f>_xlfn.XLOOKUP(Table35[[#This Row],[Subject Id]],'T0 Blood'!A:A,'T0 Blood'!H:H)</f>
        <v>2020-09-23</v>
      </c>
      <c r="F844" s="69" t="str">
        <f>_xlfn.XLOOKUP(Table35[[#This Row],[Subject Id]],T0Assayed!D:D,T0Assayed!F:F)</f>
        <v>CO.SL.21.003</v>
      </c>
      <c r="G844" s="39" t="s">
        <v>22</v>
      </c>
      <c r="H844" s="37" t="e">
        <v>#N/A</v>
      </c>
      <c r="I844" s="38" t="e">
        <f>_xlfn.XLOOKUP((CONCATENATE(Table35[[#This Row],[Subject Id]],"-T0")),'In the Lab'!A:A,'In the Lab'!G:G)</f>
        <v>#N/A</v>
      </c>
      <c r="J844" s="49" t="str">
        <f>_xlfn.XLOOKUP(Table35[[#This Row],[Subject Id]],'T1 Blood'!A:A,'T1 Blood'!I:I)</f>
        <v>041-0057-1</v>
      </c>
      <c r="K844" s="49" t="str">
        <f>_xlfn.XLOOKUP(Table35[[#This Row],[Subject Id]],'T1 Blood'!A:A,'T1 Blood'!H:H)</f>
        <v>2020-10-20</v>
      </c>
      <c r="L844" s="49" t="str">
        <f>_xlfn.XLOOKUP(Table35[[#This Row],[Subject Id]],'T1 Assayed'!A:A,'T1 Assayed'!D:D)</f>
        <v>CO.SL.21.003</v>
      </c>
      <c r="M844" s="49" t="e">
        <v>#N/A</v>
      </c>
      <c r="N844" s="49" t="e">
        <v>#N/A</v>
      </c>
      <c r="O844" s="49" t="e">
        <f>_xlfn.XLOOKUP((CONCATENATE(Table35[[#This Row],[Subject Id]],"-T1")),'In the Lab'!A:A,'In the Lab'!G:G)</f>
        <v>#N/A</v>
      </c>
      <c r="P844" s="42" t="e">
        <f>_xlfn.XLOOKUP(Table35[[#This Row],[Subject Id]],'TPD Blood'!A:A,'TPD Blood'!B:B)</f>
        <v>#N/A</v>
      </c>
      <c r="Q844" s="42" t="e">
        <f>_xlfn.XLOOKUP(Table35[[#This Row],[Subject Id]],'TPD Assayed'!A:A,'TPD Assayed'!C:C)</f>
        <v>#N/A</v>
      </c>
      <c r="V844"/>
      <c r="Y844"/>
      <c r="Z844"/>
      <c r="AA844"/>
      <c r="AB844"/>
    </row>
    <row r="845" spans="1:28">
      <c r="A845" t="s">
        <v>1029</v>
      </c>
      <c r="B845" t="str">
        <f>MID(Table35[[#This Row],[Subject Id]],13,1)</f>
        <v>N</v>
      </c>
      <c r="C845" t="str">
        <f>_xlfn.XLOOKUP(Table35[[#This Row],[Subject Id]],Table2[Subject Id],Table2[Event date])</f>
        <v>2020-10-12</v>
      </c>
      <c r="D845" s="37" t="str">
        <f>_xlfn.XLOOKUP(Table35[[#This Row],[Subject Id]],'T0 Blood'!A:A,'T0 Blood'!I:I)</f>
        <v>041-0059-0</v>
      </c>
      <c r="E845" s="37" t="str">
        <f>_xlfn.XLOOKUP(Table35[[#This Row],[Subject Id]],'T0 Blood'!A:A,'T0 Blood'!H:H)</f>
        <v>2020-10-12</v>
      </c>
      <c r="F845" s="69" t="str">
        <f>_xlfn.XLOOKUP(Table35[[#This Row],[Subject Id]],T0Assayed!D:D,T0Assayed!F:F)</f>
        <v>CO.SL.21.003</v>
      </c>
      <c r="G845" s="39" t="s">
        <v>22</v>
      </c>
      <c r="H845" s="37" t="e">
        <v>#N/A</v>
      </c>
      <c r="I845" s="38" t="e">
        <f>_xlfn.XLOOKUP((CONCATENATE(Table35[[#This Row],[Subject Id]],"-T0")),'In the Lab'!A:A,'In the Lab'!G:G)</f>
        <v>#N/A</v>
      </c>
      <c r="J845" s="49" t="str">
        <f>_xlfn.XLOOKUP(Table35[[#This Row],[Subject Id]],'T1 Blood'!A:A,'T1 Blood'!I:I)</f>
        <v>041-0059-1</v>
      </c>
      <c r="K845" s="49" t="str">
        <f>_xlfn.XLOOKUP(Table35[[#This Row],[Subject Id]],'T1 Blood'!A:A,'T1 Blood'!H:H)</f>
        <v>2020-11-16</v>
      </c>
      <c r="L845" s="49" t="str">
        <f>_xlfn.XLOOKUP(Table35[[#This Row],[Subject Id]],'T1 Assayed'!A:A,'T1 Assayed'!D:D)</f>
        <v>CO.SL.21.003</v>
      </c>
      <c r="M845" s="49" t="e">
        <v>#N/A</v>
      </c>
      <c r="N845" s="49" t="e">
        <v>#N/A</v>
      </c>
      <c r="O845" s="49" t="e">
        <f>_xlfn.XLOOKUP((CONCATENATE(Table35[[#This Row],[Subject Id]],"-T1")),'In the Lab'!A:A,'In the Lab'!G:G)</f>
        <v>#N/A</v>
      </c>
      <c r="P845" s="42" t="str">
        <f>_xlfn.XLOOKUP(Table35[[#This Row],[Subject Id]],'TPD Blood'!A:A,'TPD Blood'!B:B)</f>
        <v>041-0059-PD</v>
      </c>
      <c r="Q845" s="42" t="str">
        <f>_xlfn.XLOOKUP(Table35[[#This Row],[Subject Id]],'TPD Assayed'!A:A,'TPD Assayed'!C:C)</f>
        <v>OH2023_026</v>
      </c>
      <c r="R845" s="42" t="s">
        <v>23</v>
      </c>
      <c r="V845"/>
      <c r="Y845"/>
      <c r="Z845"/>
      <c r="AA845"/>
      <c r="AB845"/>
    </row>
    <row r="846" spans="1:28">
      <c r="A846" t="s">
        <v>1030</v>
      </c>
      <c r="B846" t="str">
        <f>MID(Table35[[#This Row],[Subject Id]],13,1)</f>
        <v>N</v>
      </c>
      <c r="C846" t="str">
        <f>_xlfn.XLOOKUP(Table35[[#This Row],[Subject Id]],Table2[Subject Id],Table2[Event date])</f>
        <v>2020-10-27</v>
      </c>
      <c r="D846" s="37" t="str">
        <f>_xlfn.XLOOKUP(Table35[[#This Row],[Subject Id]],'T0 Blood'!A:A,'T0 Blood'!I:I)</f>
        <v>041-0060-0</v>
      </c>
      <c r="E846" s="37" t="str">
        <f>_xlfn.XLOOKUP(Table35[[#This Row],[Subject Id]],'T0 Blood'!A:A,'T0 Blood'!H:H)</f>
        <v>2020-10-27</v>
      </c>
      <c r="F846" s="69" t="str">
        <f>_xlfn.XLOOKUP(Table35[[#This Row],[Subject Id]],T0Assayed!D:D,T0Assayed!F:F)</f>
        <v>CO.SL.21.003</v>
      </c>
      <c r="G846" s="39" t="s">
        <v>22</v>
      </c>
      <c r="H846" s="37" t="e">
        <v>#N/A</v>
      </c>
      <c r="I846" s="38" t="e">
        <f>_xlfn.XLOOKUP((CONCATENATE(Table35[[#This Row],[Subject Id]],"-T0")),'In the Lab'!A:A,'In the Lab'!G:G)</f>
        <v>#N/A</v>
      </c>
      <c r="J846" s="49" t="str">
        <f>_xlfn.XLOOKUP(Table35[[#This Row],[Subject Id]],'T1 Blood'!A:A,'T1 Blood'!I:I)</f>
        <v>041-0060-1</v>
      </c>
      <c r="K846" s="49" t="str">
        <f>_xlfn.XLOOKUP(Table35[[#This Row],[Subject Id]],'T1 Blood'!A:A,'T1 Blood'!H:H)</f>
        <v>2020-12-22</v>
      </c>
      <c r="L846" s="49" t="str">
        <f>_xlfn.XLOOKUP(Table35[[#This Row],[Subject Id]],'T1 Assayed'!A:A,'T1 Assayed'!D:D)</f>
        <v>CO.SL.21.003</v>
      </c>
      <c r="M846" s="49" t="e">
        <v>#N/A</v>
      </c>
      <c r="N846" s="49" t="e">
        <v>#N/A</v>
      </c>
      <c r="O846" s="49" t="e">
        <f>_xlfn.XLOOKUP((CONCATENATE(Table35[[#This Row],[Subject Id]],"-T1")),'In the Lab'!A:A,'In the Lab'!G:G)</f>
        <v>#N/A</v>
      </c>
      <c r="P846" s="42" t="str">
        <f>_xlfn.XLOOKUP(Table35[[#This Row],[Subject Id]],'TPD Blood'!A:A,'TPD Blood'!B:B)</f>
        <v>041-0060-PD</v>
      </c>
      <c r="Q846" s="42" t="e">
        <f>_xlfn.XLOOKUP(Table35[[#This Row],[Subject Id]],'TPD Assayed'!A:A,'TPD Assayed'!C:C)</f>
        <v>#N/A</v>
      </c>
      <c r="R846" s="42" t="s">
        <v>38</v>
      </c>
      <c r="S846" s="47" t="s">
        <v>1011</v>
      </c>
      <c r="V846"/>
      <c r="Y846"/>
      <c r="Z846"/>
      <c r="AA846"/>
      <c r="AB846"/>
    </row>
    <row r="847" spans="1:28">
      <c r="A847" t="s">
        <v>1031</v>
      </c>
      <c r="B847" t="str">
        <f>MID(Table35[[#This Row],[Subject Id]],13,1)</f>
        <v>N</v>
      </c>
      <c r="C847" t="str">
        <f>_xlfn.XLOOKUP(Table35[[#This Row],[Subject Id]],Table2[Subject Id],Table2[Event date])</f>
        <v>2020-11-09</v>
      </c>
      <c r="D847" s="37" t="str">
        <f>_xlfn.XLOOKUP(Table35[[#This Row],[Subject Id]],'T0 Blood'!A:A,'T0 Blood'!I:I)</f>
        <v>041-0065-0</v>
      </c>
      <c r="E847" s="37" t="str">
        <f>_xlfn.XLOOKUP(Table35[[#This Row],[Subject Id]],'T0 Blood'!A:A,'T0 Blood'!H:H)</f>
        <v>2020-11-09</v>
      </c>
      <c r="F847" s="69" t="str">
        <f>_xlfn.XLOOKUP(Table35[[#This Row],[Subject Id]],T0Assayed!D:D,T0Assayed!F:F)</f>
        <v>CO.SL.21.003</v>
      </c>
      <c r="G847" s="39" t="s">
        <v>22</v>
      </c>
      <c r="H847" s="37" t="e">
        <v>#N/A</v>
      </c>
      <c r="I847" s="38" t="e">
        <f>_xlfn.XLOOKUP((CONCATENATE(Table35[[#This Row],[Subject Id]],"-T0")),'In the Lab'!A:A,'In the Lab'!G:G)</f>
        <v>#N/A</v>
      </c>
      <c r="J847" s="49" t="str">
        <f>_xlfn.XLOOKUP(Table35[[#This Row],[Subject Id]],'T1 Blood'!A:A,'T1 Blood'!I:I)</f>
        <v>041-0065-1</v>
      </c>
      <c r="K847" s="49" t="str">
        <f>_xlfn.XLOOKUP(Table35[[#This Row],[Subject Id]],'T1 Blood'!A:A,'T1 Blood'!H:H)</f>
        <v>2020-12-23</v>
      </c>
      <c r="L847" s="49" t="str">
        <f>_xlfn.XLOOKUP(Table35[[#This Row],[Subject Id]],'T1 Assayed'!A:A,'T1 Assayed'!D:D)</f>
        <v>CO.SL.21.003</v>
      </c>
      <c r="M847" s="49" t="e">
        <v>#N/A</v>
      </c>
      <c r="N847" s="49" t="e">
        <v>#N/A</v>
      </c>
      <c r="O847" s="49" t="e">
        <f>_xlfn.XLOOKUP((CONCATENATE(Table35[[#This Row],[Subject Id]],"-T1")),'In the Lab'!A:A,'In the Lab'!G:G)</f>
        <v>#N/A</v>
      </c>
      <c r="P847" s="42" t="e">
        <f>_xlfn.XLOOKUP(Table35[[#This Row],[Subject Id]],'TPD Blood'!A:A,'TPD Blood'!B:B)</f>
        <v>#N/A</v>
      </c>
      <c r="Q847" s="42" t="e">
        <f>_xlfn.XLOOKUP(Table35[[#This Row],[Subject Id]],'TPD Assayed'!A:A,'TPD Assayed'!C:C)</f>
        <v>#N/A</v>
      </c>
      <c r="V847"/>
      <c r="Y847"/>
      <c r="Z847"/>
      <c r="AA847"/>
      <c r="AB847"/>
    </row>
    <row r="848" spans="1:28">
      <c r="A848" t="s">
        <v>1032</v>
      </c>
      <c r="B848" t="str">
        <f>MID(Table35[[#This Row],[Subject Id]],13,1)</f>
        <v>N</v>
      </c>
      <c r="C848" t="str">
        <f>_xlfn.XLOOKUP(Table35[[#This Row],[Subject Id]],Table2[Subject Id],Table2[Event date])</f>
        <v>2020-12-16</v>
      </c>
      <c r="D848" s="37" t="str">
        <f>_xlfn.XLOOKUP(Table35[[#This Row],[Subject Id]],'T0 Blood'!A:A,'T0 Blood'!I:I)</f>
        <v>041-0067-0</v>
      </c>
      <c r="E848" s="37" t="str">
        <f>_xlfn.XLOOKUP(Table35[[#This Row],[Subject Id]],'T0 Blood'!A:A,'T0 Blood'!H:H)</f>
        <v>2020-12-16</v>
      </c>
      <c r="F848" s="69" t="str">
        <f>_xlfn.XLOOKUP(Table35[[#This Row],[Subject Id]],T0Assayed!D:D,T0Assayed!F:F)</f>
        <v>CO.SL.21.003</v>
      </c>
      <c r="G848" s="39" t="s">
        <v>22</v>
      </c>
      <c r="H848" s="37" t="e">
        <v>#N/A</v>
      </c>
      <c r="I848" s="38" t="e">
        <f>_xlfn.XLOOKUP((CONCATENATE(Table35[[#This Row],[Subject Id]],"-T0")),'In the Lab'!A:A,'In the Lab'!G:G)</f>
        <v>#N/A</v>
      </c>
      <c r="J848" s="49" t="str">
        <f>_xlfn.XLOOKUP(Table35[[#This Row],[Subject Id]],'T1 Blood'!A:A,'T1 Blood'!I:I)</f>
        <v>041-0067-1</v>
      </c>
      <c r="K848" s="49" t="str">
        <f>_xlfn.XLOOKUP(Table35[[#This Row],[Subject Id]],'T1 Blood'!A:A,'T1 Blood'!H:H)</f>
        <v>2021-01-14</v>
      </c>
      <c r="L848" s="49" t="str">
        <f>_xlfn.XLOOKUP(Table35[[#This Row],[Subject Id]],'T1 Assayed'!A:A,'T1 Assayed'!D:D)</f>
        <v>CO.SL.21.003</v>
      </c>
      <c r="M848" s="49" t="e">
        <v>#N/A</v>
      </c>
      <c r="N848" s="49" t="e">
        <v>#N/A</v>
      </c>
      <c r="O848" s="49" t="e">
        <f>_xlfn.XLOOKUP((CONCATENATE(Table35[[#This Row],[Subject Id]],"-T1")),'In the Lab'!A:A,'In the Lab'!G:G)</f>
        <v>#N/A</v>
      </c>
      <c r="P848" s="42" t="e">
        <f>_xlfn.XLOOKUP(Table35[[#This Row],[Subject Id]],'TPD Blood'!A:A,'TPD Blood'!B:B)</f>
        <v>#N/A</v>
      </c>
      <c r="Q848" s="42" t="e">
        <f>_xlfn.XLOOKUP(Table35[[#This Row],[Subject Id]],'TPD Assayed'!A:A,'TPD Assayed'!C:C)</f>
        <v>#N/A</v>
      </c>
      <c r="V848"/>
      <c r="Y848"/>
      <c r="Z848"/>
      <c r="AA848"/>
      <c r="AB848"/>
    </row>
    <row r="849" spans="1:28">
      <c r="A849" t="s">
        <v>1033</v>
      </c>
      <c r="B849" t="str">
        <f>MID(Table35[[#This Row],[Subject Id]],13,1)</f>
        <v>N</v>
      </c>
      <c r="C849" t="str">
        <f>_xlfn.XLOOKUP(Table35[[#This Row],[Subject Id]],Table2[Subject Id],Table2[Event date])</f>
        <v>2021-02-25</v>
      </c>
      <c r="D849" s="37" t="str">
        <f>_xlfn.XLOOKUP(Table35[[#This Row],[Subject Id]],'T0 Blood'!A:A,'T0 Blood'!I:I)</f>
        <v>041-0068-0</v>
      </c>
      <c r="E849" s="37" t="str">
        <f>_xlfn.XLOOKUP(Table35[[#This Row],[Subject Id]],'T0 Blood'!A:A,'T0 Blood'!H:H)</f>
        <v>2021-02-25</v>
      </c>
      <c r="F849" s="69" t="str">
        <f>_xlfn.XLOOKUP(Table35[[#This Row],[Subject Id]],T0Assayed!D:D,T0Assayed!F:F)</f>
        <v>CO.SL.21.003</v>
      </c>
      <c r="G849" s="39" t="s">
        <v>22</v>
      </c>
      <c r="H849" s="37" t="e">
        <v>#N/A</v>
      </c>
      <c r="I849" s="38" t="e">
        <f>_xlfn.XLOOKUP((CONCATENATE(Table35[[#This Row],[Subject Id]],"-T0")),'In the Lab'!A:A,'In the Lab'!G:G)</f>
        <v>#N/A</v>
      </c>
      <c r="J849" s="49" t="str">
        <f>_xlfn.XLOOKUP(Table35[[#This Row],[Subject Id]],'T1 Blood'!A:A,'T1 Blood'!I:I)</f>
        <v>041-0068-1</v>
      </c>
      <c r="K849" s="49" t="str">
        <f>_xlfn.XLOOKUP(Table35[[#This Row],[Subject Id]],'T1 Blood'!A:A,'T1 Blood'!H:H)</f>
        <v>2021-03-18</v>
      </c>
      <c r="L849" s="49" t="str">
        <f>_xlfn.XLOOKUP(Table35[[#This Row],[Subject Id]],'T1 Assayed'!A:A,'T1 Assayed'!D:D)</f>
        <v>CO.SL.21.003</v>
      </c>
      <c r="M849" s="49" t="e">
        <v>#N/A</v>
      </c>
      <c r="N849" s="49" t="e">
        <v>#N/A</v>
      </c>
      <c r="O849" s="49" t="e">
        <f>_xlfn.XLOOKUP((CONCATENATE(Table35[[#This Row],[Subject Id]],"-T1")),'In the Lab'!A:A,'In the Lab'!G:G)</f>
        <v>#N/A</v>
      </c>
      <c r="P849" s="42" t="e">
        <f>_xlfn.XLOOKUP(Table35[[#This Row],[Subject Id]],'TPD Blood'!A:A,'TPD Blood'!B:B)</f>
        <v>#N/A</v>
      </c>
      <c r="Q849" s="42" t="e">
        <f>_xlfn.XLOOKUP(Table35[[#This Row],[Subject Id]],'TPD Assayed'!A:A,'TPD Assayed'!C:C)</f>
        <v>#N/A</v>
      </c>
      <c r="V849"/>
      <c r="Y849"/>
      <c r="Z849"/>
      <c r="AA849"/>
      <c r="AB849"/>
    </row>
    <row r="850" spans="1:28">
      <c r="A850" t="s">
        <v>1034</v>
      </c>
      <c r="B850" t="str">
        <f>MID(Table35[[#This Row],[Subject Id]],13,1)</f>
        <v>N</v>
      </c>
      <c r="C850" t="str">
        <f>_xlfn.XLOOKUP(Table35[[#This Row],[Subject Id]],Table2[Subject Id],Table2[Event date])</f>
        <v>2021-03-11</v>
      </c>
      <c r="D850" s="37" t="str">
        <f>_xlfn.XLOOKUP(Table35[[#This Row],[Subject Id]],'T0 Blood'!A:A,'T0 Blood'!I:I)</f>
        <v>041-0069-0</v>
      </c>
      <c r="E850" s="37" t="str">
        <f>_xlfn.XLOOKUP(Table35[[#This Row],[Subject Id]],'T0 Blood'!A:A,'T0 Blood'!H:H)</f>
        <v>2021-03-11</v>
      </c>
      <c r="F850" s="69" t="str">
        <f>_xlfn.XLOOKUP(Table35[[#This Row],[Subject Id]],T0Assayed!D:D,T0Assayed!F:F)</f>
        <v>CO.SL.21.003</v>
      </c>
      <c r="G850" s="39" t="s">
        <v>22</v>
      </c>
      <c r="H850" s="37" t="e">
        <v>#N/A</v>
      </c>
      <c r="I850" s="38" t="e">
        <f>_xlfn.XLOOKUP((CONCATENATE(Table35[[#This Row],[Subject Id]],"-T0")),'In the Lab'!A:A,'In the Lab'!G:G)</f>
        <v>#N/A</v>
      </c>
      <c r="J850" s="49" t="str">
        <f>_xlfn.XLOOKUP(Table35[[#This Row],[Subject Id]],'T1 Blood'!A:A,'T1 Blood'!I:I)</f>
        <v>041-0069-1</v>
      </c>
      <c r="K850" s="49" t="str">
        <f>_xlfn.XLOOKUP(Table35[[#This Row],[Subject Id]],'T1 Blood'!A:A,'T1 Blood'!H:H)</f>
        <v>2021-04-08</v>
      </c>
      <c r="L850" s="49" t="str">
        <f>_xlfn.XLOOKUP(Table35[[#This Row],[Subject Id]],'T1 Assayed'!A:A,'T1 Assayed'!D:D)</f>
        <v>CO.SL.21.003</v>
      </c>
      <c r="M850" s="49" t="e">
        <v>#N/A</v>
      </c>
      <c r="N850" s="49" t="e">
        <v>#N/A</v>
      </c>
      <c r="O850" s="49" t="e">
        <f>_xlfn.XLOOKUP((CONCATENATE(Table35[[#This Row],[Subject Id]],"-T1")),'In the Lab'!A:A,'In the Lab'!G:G)</f>
        <v>#N/A</v>
      </c>
      <c r="P850" s="42" t="e">
        <f>_xlfn.XLOOKUP(Table35[[#This Row],[Subject Id]],'TPD Blood'!A:A,'TPD Blood'!B:B)</f>
        <v>#N/A</v>
      </c>
      <c r="Q850" s="42" t="e">
        <f>_xlfn.XLOOKUP(Table35[[#This Row],[Subject Id]],'TPD Assayed'!A:A,'TPD Assayed'!C:C)</f>
        <v>#N/A</v>
      </c>
      <c r="V850"/>
      <c r="Y850"/>
      <c r="Z850"/>
      <c r="AA850"/>
      <c r="AB850"/>
    </row>
    <row r="851" spans="1:28">
      <c r="A851" t="s">
        <v>1035</v>
      </c>
      <c r="B851" t="str">
        <f>MID(Table35[[#This Row],[Subject Id]],13,1)</f>
        <v>N</v>
      </c>
      <c r="C851" t="str">
        <f>_xlfn.XLOOKUP(Table35[[#This Row],[Subject Id]],Table2[Subject Id],Table2[Event date])</f>
        <v>2021-03-02</v>
      </c>
      <c r="D851" s="37" t="str">
        <f>_xlfn.XLOOKUP(Table35[[#This Row],[Subject Id]],'T0 Blood'!A:A,'T0 Blood'!I:I)</f>
        <v>041-0070-0</v>
      </c>
      <c r="E851" s="37" t="str">
        <f>_xlfn.XLOOKUP(Table35[[#This Row],[Subject Id]],'T0 Blood'!A:A,'T0 Blood'!H:H)</f>
        <v>2021-03-02</v>
      </c>
      <c r="F851" s="69" t="str">
        <f>_xlfn.XLOOKUP(Table35[[#This Row],[Subject Id]],T0Assayed!D:D,T0Assayed!F:F)</f>
        <v>CO.SL.21.003</v>
      </c>
      <c r="G851" s="39" t="s">
        <v>22</v>
      </c>
      <c r="H851" s="37" t="e">
        <v>#N/A</v>
      </c>
      <c r="I851" s="38" t="e">
        <f>_xlfn.XLOOKUP((CONCATENATE(Table35[[#This Row],[Subject Id]],"-T0")),'In the Lab'!A:A,'In the Lab'!G:G)</f>
        <v>#N/A</v>
      </c>
      <c r="J851" s="49" t="str">
        <f>_xlfn.XLOOKUP(Table35[[#This Row],[Subject Id]],'T1 Blood'!A:A,'T1 Blood'!I:I)</f>
        <v>041-0070-1</v>
      </c>
      <c r="K851" s="49" t="str">
        <f>_xlfn.XLOOKUP(Table35[[#This Row],[Subject Id]],'T1 Blood'!A:A,'T1 Blood'!H:H)</f>
        <v>2021-04-16</v>
      </c>
      <c r="L851" s="49" t="str">
        <f>_xlfn.XLOOKUP(Table35[[#This Row],[Subject Id]],'T1 Assayed'!A:A,'T1 Assayed'!D:D)</f>
        <v>CO.SL.21.003</v>
      </c>
      <c r="M851" s="49" t="e">
        <v>#N/A</v>
      </c>
      <c r="N851" s="49" t="e">
        <v>#N/A</v>
      </c>
      <c r="O851" s="49" t="e">
        <f>_xlfn.XLOOKUP((CONCATENATE(Table35[[#This Row],[Subject Id]],"-T1")),'In the Lab'!A:A,'In the Lab'!G:G)</f>
        <v>#N/A</v>
      </c>
      <c r="P851" s="42" t="e">
        <f>_xlfn.XLOOKUP(Table35[[#This Row],[Subject Id]],'TPD Blood'!A:A,'TPD Blood'!B:B)</f>
        <v>#N/A</v>
      </c>
      <c r="Q851" s="42" t="e">
        <f>_xlfn.XLOOKUP(Table35[[#This Row],[Subject Id]],'TPD Assayed'!A:A,'TPD Assayed'!C:C)</f>
        <v>#N/A</v>
      </c>
      <c r="V851"/>
      <c r="Y851"/>
      <c r="Z851"/>
      <c r="AA851"/>
      <c r="AB851"/>
    </row>
    <row r="852" spans="1:28">
      <c r="A852" t="s">
        <v>1036</v>
      </c>
      <c r="B852" t="str">
        <f>MID(Table35[[#This Row],[Subject Id]],13,1)</f>
        <v>N</v>
      </c>
      <c r="C852" t="str">
        <f>_xlfn.XLOOKUP(Table35[[#This Row],[Subject Id]],Table2[Subject Id],Table2[Event date])</f>
        <v>2022-10-14</v>
      </c>
      <c r="D852" s="37" t="str">
        <f>_xlfn.XLOOKUP(Table35[[#This Row],[Subject Id]],'T0 Blood'!A:A,'T0 Blood'!I:I)</f>
        <v>029-7909-0</v>
      </c>
      <c r="E852" s="37" t="str">
        <f>_xlfn.XLOOKUP(Table35[[#This Row],[Subject Id]],'T0 Blood'!A:A,'T0 Blood'!H:H)</f>
        <v>2022-10-14</v>
      </c>
      <c r="F852" s="69" t="e">
        <f>_xlfn.XLOOKUP(Table35[[#This Row],[Subject Id]],T0Assayed!D:D,T0Assayed!F:F)</f>
        <v>#N/A</v>
      </c>
      <c r="H852" s="37" t="e">
        <v>#N/A</v>
      </c>
      <c r="I852" s="38" t="e">
        <f>_xlfn.XLOOKUP((CONCATENATE(Table35[[#This Row],[Subject Id]],"-T0")),'In the Lab'!A:A,'In the Lab'!G:G)</f>
        <v>#N/A</v>
      </c>
      <c r="J852" s="49" t="str">
        <f>_xlfn.XLOOKUP(Table35[[#This Row],[Subject Id]],'T1 Blood'!A:A,'T1 Blood'!I:I)</f>
        <v>029-7909-1</v>
      </c>
      <c r="K852" s="49" t="str">
        <f>_xlfn.XLOOKUP(Table35[[#This Row],[Subject Id]],'T1 Blood'!A:A,'T1 Blood'!H:H)</f>
        <v>2022-11-04</v>
      </c>
      <c r="L852" s="49" t="e">
        <f>_xlfn.XLOOKUP(Table35[[#This Row],[Subject Id]],'T1 Assayed'!A:A,'T1 Assayed'!D:D)</f>
        <v>#N/A</v>
      </c>
      <c r="M852" s="49" t="s">
        <v>23</v>
      </c>
      <c r="N852" s="49">
        <v>0</v>
      </c>
      <c r="O852" s="49" t="e">
        <f>_xlfn.XLOOKUP((CONCATENATE(Table35[[#This Row],[Subject Id]],"-T1")),'In the Lab'!A:A,'In the Lab'!G:G)</f>
        <v>#N/A</v>
      </c>
      <c r="P852" s="42" t="e">
        <f>_xlfn.XLOOKUP(Table35[[#This Row],[Subject Id]],'TPD Blood'!A:A,'TPD Blood'!B:B)</f>
        <v>#N/A</v>
      </c>
      <c r="Q852" s="42" t="e">
        <f>_xlfn.XLOOKUP(Table35[[#This Row],[Subject Id]],'TPD Assayed'!A:A,'TPD Assayed'!C:C)</f>
        <v>#N/A</v>
      </c>
      <c r="V852"/>
      <c r="Y852"/>
      <c r="Z852"/>
      <c r="AA852"/>
      <c r="AB852"/>
    </row>
    <row r="853" spans="1:28">
      <c r="A853" t="s">
        <v>1037</v>
      </c>
      <c r="B853" t="str">
        <f>MID(Table35[[#This Row],[Subject Id]],13,1)</f>
        <v>N</v>
      </c>
      <c r="C853" t="str">
        <f>_xlfn.XLOOKUP(Table35[[#This Row],[Subject Id]],Table2[Subject Id],Table2[Event date])</f>
        <v>2022-10-20</v>
      </c>
      <c r="D853" s="37" t="str">
        <f>_xlfn.XLOOKUP(Table35[[#This Row],[Subject Id]],'T0 Blood'!A:A,'T0 Blood'!I:I)</f>
        <v>029-7910-0</v>
      </c>
      <c r="E853" s="37" t="str">
        <f>_xlfn.XLOOKUP(Table35[[#This Row],[Subject Id]],'T0 Blood'!A:A,'T0 Blood'!H:H)</f>
        <v>2022-10-20</v>
      </c>
      <c r="F853" s="69" t="e">
        <f>_xlfn.XLOOKUP(Table35[[#This Row],[Subject Id]],T0Assayed!D:D,T0Assayed!F:F)</f>
        <v>#N/A</v>
      </c>
      <c r="H853" s="37" t="e">
        <v>#N/A</v>
      </c>
      <c r="I853" s="38" t="e">
        <f>_xlfn.XLOOKUP((CONCATENATE(Table35[[#This Row],[Subject Id]],"-T0")),'In the Lab'!A:A,'In the Lab'!G:G)</f>
        <v>#N/A</v>
      </c>
      <c r="J853" s="49" t="str">
        <f>_xlfn.XLOOKUP(Table35[[#This Row],[Subject Id]],'T1 Blood'!A:A,'T1 Blood'!I:I)</f>
        <v>029-7910-1</v>
      </c>
      <c r="K853" s="49" t="str">
        <f>_xlfn.XLOOKUP(Table35[[#This Row],[Subject Id]],'T1 Blood'!A:A,'T1 Blood'!H:H)</f>
        <v>2022-11-14</v>
      </c>
      <c r="L853" s="49" t="e">
        <f>_xlfn.XLOOKUP(Table35[[#This Row],[Subject Id]],'T1 Assayed'!A:A,'T1 Assayed'!D:D)</f>
        <v>#N/A</v>
      </c>
      <c r="M853" s="49" t="s">
        <v>23</v>
      </c>
      <c r="N853" s="49">
        <v>0</v>
      </c>
      <c r="O853" s="49" t="e">
        <f>_xlfn.XLOOKUP((CONCATENATE(Table35[[#This Row],[Subject Id]],"-T1")),'In the Lab'!A:A,'In the Lab'!G:G)</f>
        <v>#N/A</v>
      </c>
      <c r="P853" s="42" t="e">
        <f>_xlfn.XLOOKUP(Table35[[#This Row],[Subject Id]],'TPD Blood'!A:A,'TPD Blood'!B:B)</f>
        <v>#N/A</v>
      </c>
      <c r="Q853" s="42" t="e">
        <f>_xlfn.XLOOKUP(Table35[[#This Row],[Subject Id]],'TPD Assayed'!A:A,'TPD Assayed'!C:C)</f>
        <v>#N/A</v>
      </c>
      <c r="V853"/>
      <c r="Y853"/>
      <c r="Z853"/>
      <c r="AA853"/>
      <c r="AB853"/>
    </row>
    <row r="854" spans="1:28">
      <c r="A854" t="s">
        <v>1038</v>
      </c>
      <c r="B854" t="str">
        <f>MID(Table35[[#This Row],[Subject Id]],13,1)</f>
        <v>S</v>
      </c>
      <c r="C854" t="str">
        <f>_xlfn.XLOOKUP(Table35[[#This Row],[Subject Id]],Table2[Subject Id],Table2[Event date])</f>
        <v>2022-04-20</v>
      </c>
      <c r="D854" s="37" t="str">
        <f>_xlfn.XLOOKUP(Table35[[#This Row],[Subject Id]],'T0 Blood'!A:A,'T0 Blood'!I:I)</f>
        <v>029-9901-0</v>
      </c>
      <c r="E854" s="37" t="str">
        <f>_xlfn.XLOOKUP(Table35[[#This Row],[Subject Id]],'T0 Blood'!A:A,'T0 Blood'!H:H)</f>
        <v>2022-04-20</v>
      </c>
      <c r="F854" s="69" t="str">
        <f>_xlfn.XLOOKUP(Table35[[#This Row],[Subject Id]],T0Assayed!D:D,T0Assayed!F:F)</f>
        <v>OH2023_012</v>
      </c>
      <c r="G854" s="39" t="s">
        <v>22</v>
      </c>
      <c r="H854" s="37" t="e">
        <v>#N/A</v>
      </c>
      <c r="I854" s="38" t="str">
        <f>_xlfn.XLOOKUP((CONCATENATE(Table35[[#This Row],[Subject Id]],"-T0")),'In the Lab'!A:A,'In the Lab'!G:G)</f>
        <v>yes</v>
      </c>
      <c r="J854" s="49" t="str">
        <f>_xlfn.XLOOKUP(Table35[[#This Row],[Subject Id]],'T1 Blood'!A:A,'T1 Blood'!I:I)</f>
        <v>029-9901-1</v>
      </c>
      <c r="K854" s="49" t="str">
        <f>_xlfn.XLOOKUP(Table35[[#This Row],[Subject Id]],'T1 Blood'!A:A,'T1 Blood'!H:H)</f>
        <v>2022-05-11</v>
      </c>
      <c r="L854" s="49" t="e">
        <f>_xlfn.XLOOKUP(Table35[[#This Row],[Subject Id]],'T1 Assayed'!A:A,'T1 Assayed'!D:D)</f>
        <v>#N/A</v>
      </c>
      <c r="M854" s="49" t="e">
        <v>#N/A</v>
      </c>
      <c r="N854" s="49" t="e">
        <v>#N/A</v>
      </c>
      <c r="O854" s="49" t="str">
        <f>_xlfn.XLOOKUP((CONCATENATE(Table35[[#This Row],[Subject Id]],"-T1")),'In the Lab'!A:A,'In the Lab'!G:G)</f>
        <v>yes</v>
      </c>
      <c r="P854" s="42" t="e">
        <f>_xlfn.XLOOKUP(Table35[[#This Row],[Subject Id]],'TPD Blood'!A:A,'TPD Blood'!B:B)</f>
        <v>#N/A</v>
      </c>
      <c r="Q854" s="42" t="e">
        <f>_xlfn.XLOOKUP(Table35[[#This Row],[Subject Id]],'TPD Assayed'!A:A,'TPD Assayed'!C:C)</f>
        <v>#N/A</v>
      </c>
      <c r="V854"/>
      <c r="Y854"/>
      <c r="Z854"/>
      <c r="AA854"/>
      <c r="AB854"/>
    </row>
    <row r="855" spans="1:28">
      <c r="A855" t="s">
        <v>1039</v>
      </c>
      <c r="B855" t="str">
        <f>MID(Table35[[#This Row],[Subject Id]],13,1)</f>
        <v>S</v>
      </c>
      <c r="C855" t="str">
        <f>_xlfn.XLOOKUP(Table35[[#This Row],[Subject Id]],Table2[Subject Id],Table2[Event date])</f>
        <v>2022-06-20</v>
      </c>
      <c r="D855" s="37" t="str">
        <f>_xlfn.XLOOKUP(Table35[[#This Row],[Subject Id]],'T0 Blood'!A:A,'T0 Blood'!I:I)</f>
        <v>029-9902-0</v>
      </c>
      <c r="E855" s="37" t="str">
        <f>_xlfn.XLOOKUP(Table35[[#This Row],[Subject Id]],'T0 Blood'!A:A,'T0 Blood'!H:H)</f>
        <v>2022-06-20</v>
      </c>
      <c r="F855" s="69" t="str">
        <f>_xlfn.XLOOKUP(Table35[[#This Row],[Subject Id]],T0Assayed!D:D,T0Assayed!F:F)</f>
        <v>OH2023_012</v>
      </c>
      <c r="G855" s="39" t="s">
        <v>22</v>
      </c>
      <c r="H855" s="37" t="e">
        <v>#N/A</v>
      </c>
      <c r="I855" s="38" t="str">
        <f>_xlfn.XLOOKUP((CONCATENATE(Table35[[#This Row],[Subject Id]],"-T0")),'In the Lab'!A:A,'In the Lab'!G:G)</f>
        <v>yes</v>
      </c>
      <c r="J855" s="49" t="str">
        <f>_xlfn.XLOOKUP(Table35[[#This Row],[Subject Id]],'T1 Blood'!A:A,'T1 Blood'!I:I)</f>
        <v>029-9902-1</v>
      </c>
      <c r="K855" s="49" t="str">
        <f>_xlfn.XLOOKUP(Table35[[#This Row],[Subject Id]],'T1 Blood'!A:A,'T1 Blood'!H:H)</f>
        <v>2022-07-11</v>
      </c>
      <c r="L855" s="49" t="e">
        <f>_xlfn.XLOOKUP(Table35[[#This Row],[Subject Id]],'T1 Assayed'!A:A,'T1 Assayed'!D:D)</f>
        <v>#N/A</v>
      </c>
      <c r="M855" s="49" t="e">
        <v>#N/A</v>
      </c>
      <c r="N855" s="49" t="e">
        <v>#N/A</v>
      </c>
      <c r="O855" s="49" t="str">
        <f>_xlfn.XLOOKUP((CONCATENATE(Table35[[#This Row],[Subject Id]],"-T1")),'In the Lab'!A:A,'In the Lab'!G:G)</f>
        <v>yes</v>
      </c>
      <c r="P855" s="42" t="e">
        <f>_xlfn.XLOOKUP(Table35[[#This Row],[Subject Id]],'TPD Blood'!A:A,'TPD Blood'!B:B)</f>
        <v>#N/A</v>
      </c>
      <c r="Q855" s="42" t="e">
        <f>_xlfn.XLOOKUP(Table35[[#This Row],[Subject Id]],'TPD Assayed'!A:A,'TPD Assayed'!C:C)</f>
        <v>#N/A</v>
      </c>
      <c r="V855"/>
      <c r="Y855"/>
      <c r="Z855"/>
      <c r="AA855"/>
      <c r="AB855"/>
    </row>
    <row r="856" spans="1:28">
      <c r="A856" t="s">
        <v>1040</v>
      </c>
      <c r="B856" t="str">
        <f>MID(Table35[[#This Row],[Subject Id]],13,1)</f>
        <v>S</v>
      </c>
      <c r="C856" t="str">
        <f>_xlfn.XLOOKUP(Table35[[#This Row],[Subject Id]],Table2[Subject Id],Table2[Event date])</f>
        <v>2022-12-21</v>
      </c>
      <c r="D856" s="37" t="str">
        <f>_xlfn.XLOOKUP(Table35[[#This Row],[Subject Id]],'T0 Blood'!A:A,'T0 Blood'!I:I)</f>
        <v>029-9903-0</v>
      </c>
      <c r="E856" s="37" t="str">
        <f>_xlfn.XLOOKUP(Table35[[#This Row],[Subject Id]],'T0 Blood'!A:A,'T0 Blood'!H:H)</f>
        <v>2022-12-21</v>
      </c>
      <c r="F856" s="69" t="e">
        <f>_xlfn.XLOOKUP(Table35[[#This Row],[Subject Id]],T0Assayed!D:D,T0Assayed!F:F)</f>
        <v>#N/A</v>
      </c>
      <c r="G856" s="39" t="s">
        <v>23</v>
      </c>
      <c r="I856" s="38" t="e">
        <f>_xlfn.XLOOKUP((CONCATENATE(Table35[[#This Row],[Subject Id]],"-T0")),'In the Lab'!A:A,'In the Lab'!G:G)</f>
        <v>#N/A</v>
      </c>
      <c r="J856" s="49" t="str">
        <f>_xlfn.XLOOKUP(Table35[[#This Row],[Subject Id]],'T1 Blood'!A:A,'T1 Blood'!I:I)</f>
        <v>029-9903-1</v>
      </c>
      <c r="K856" s="49" t="str">
        <f>_xlfn.XLOOKUP(Table35[[#This Row],[Subject Id]],'T1 Blood'!A:A,'T1 Blood'!H:H)</f>
        <v>2023-01-09</v>
      </c>
      <c r="L856" s="49" t="e">
        <f>_xlfn.XLOOKUP(Table35[[#This Row],[Subject Id]],'T1 Assayed'!A:A,'T1 Assayed'!D:D)</f>
        <v>#N/A</v>
      </c>
      <c r="M856" s="49" t="e">
        <v>#N/A</v>
      </c>
      <c r="N856" s="49" t="e">
        <v>#N/A</v>
      </c>
      <c r="O856" s="49" t="e">
        <f>_xlfn.XLOOKUP((CONCATENATE(Table35[[#This Row],[Subject Id]],"-T1")),'In the Lab'!A:A,'In the Lab'!G:G)</f>
        <v>#N/A</v>
      </c>
      <c r="P856" s="42" t="e">
        <f>_xlfn.XLOOKUP(Table35[[#This Row],[Subject Id]],'TPD Blood'!A:A,'TPD Blood'!B:B)</f>
        <v>#N/A</v>
      </c>
      <c r="Q856" s="42" t="e">
        <f>_xlfn.XLOOKUP(Table35[[#This Row],[Subject Id]],'TPD Assayed'!A:A,'TPD Assayed'!C:C)</f>
        <v>#N/A</v>
      </c>
      <c r="V856"/>
      <c r="Y856"/>
      <c r="Z856"/>
      <c r="AA856"/>
      <c r="AB856"/>
    </row>
    <row r="857" spans="1:28">
      <c r="A857" t="s">
        <v>1041</v>
      </c>
      <c r="B857" t="str">
        <f>MID(Table35[[#This Row],[Subject Id]],13,1)</f>
        <v>N</v>
      </c>
      <c r="C857" t="str">
        <f>_xlfn.XLOOKUP(Table35[[#This Row],[Subject Id]],Table2[Subject Id],Table2[Event date])</f>
        <v>2022-12-01</v>
      </c>
      <c r="D857" s="37" t="str">
        <f>_xlfn.XLOOKUP(Table35[[#This Row],[Subject Id]],'T0 Blood'!A:A,'T0 Blood'!I:I)</f>
        <v>029-7911-0</v>
      </c>
      <c r="E857" s="37" t="str">
        <f>_xlfn.XLOOKUP(Table35[[#This Row],[Subject Id]],'T0 Blood'!A:A,'T0 Blood'!H:H)</f>
        <v>2022-12-01</v>
      </c>
      <c r="F857" s="69" t="e">
        <f>_xlfn.XLOOKUP(Table35[[#This Row],[Subject Id]],T0Assayed!D:D,T0Assayed!F:F)</f>
        <v>#N/A</v>
      </c>
      <c r="H857" s="37" t="e">
        <v>#N/A</v>
      </c>
      <c r="I857" s="38" t="e">
        <f>_xlfn.XLOOKUP((CONCATENATE(Table35[[#This Row],[Subject Id]],"-T0")),'In the Lab'!A:A,'In the Lab'!G:G)</f>
        <v>#N/A</v>
      </c>
      <c r="J857" s="49" t="str">
        <f>_xlfn.XLOOKUP(Table35[[#This Row],[Subject Id]],'T1 Blood'!A:A,'T1 Blood'!I:I)</f>
        <v>029-7911-1</v>
      </c>
      <c r="K857" s="49" t="str">
        <f>_xlfn.XLOOKUP(Table35[[#This Row],[Subject Id]],'T1 Blood'!A:A,'T1 Blood'!H:H)</f>
        <v>2022-12-23</v>
      </c>
      <c r="L857" s="49" t="e">
        <f>_xlfn.XLOOKUP(Table35[[#This Row],[Subject Id]],'T1 Assayed'!A:A,'T1 Assayed'!D:D)</f>
        <v>#N/A</v>
      </c>
      <c r="M857" s="49" t="s">
        <v>23</v>
      </c>
      <c r="N857" s="49" t="s">
        <v>423</v>
      </c>
      <c r="O857" s="49" t="e">
        <f>_xlfn.XLOOKUP((CONCATENATE(Table35[[#This Row],[Subject Id]],"-T1")),'In the Lab'!A:A,'In the Lab'!G:G)</f>
        <v>#N/A</v>
      </c>
      <c r="P857" s="42" t="e">
        <f>_xlfn.XLOOKUP(Table35[[#This Row],[Subject Id]],'TPD Blood'!A:A,'TPD Blood'!B:B)</f>
        <v>#N/A</v>
      </c>
      <c r="Q857" s="42" t="e">
        <f>_xlfn.XLOOKUP(Table35[[#This Row],[Subject Id]],'TPD Assayed'!A:A,'TPD Assayed'!C:C)</f>
        <v>#N/A</v>
      </c>
      <c r="V857"/>
      <c r="Y857"/>
      <c r="Z857"/>
      <c r="AA857"/>
      <c r="AB857"/>
    </row>
    <row r="858" spans="1:28">
      <c r="A858" t="s">
        <v>1042</v>
      </c>
      <c r="B858" t="str">
        <f>MID(Table35[[#This Row],[Subject Id]],13,1)</f>
        <v>N</v>
      </c>
      <c r="C858" t="str">
        <f>_xlfn.XLOOKUP(Table35[[#This Row],[Subject Id]],Table2[Subject Id],Table2[Event date])</f>
        <v>2022-12-07</v>
      </c>
      <c r="D858" s="37" t="str">
        <f>_xlfn.XLOOKUP(Table35[[#This Row],[Subject Id]],'T0 Blood'!A:A,'T0 Blood'!I:I)</f>
        <v>029-7912-0</v>
      </c>
      <c r="E858" s="37" t="str">
        <f>_xlfn.XLOOKUP(Table35[[#This Row],[Subject Id]],'T0 Blood'!A:A,'T0 Blood'!H:H)</f>
        <v>2022-12-07</v>
      </c>
      <c r="F858" s="69" t="e">
        <f>_xlfn.XLOOKUP(Table35[[#This Row],[Subject Id]],T0Assayed!D:D,T0Assayed!F:F)</f>
        <v>#N/A</v>
      </c>
      <c r="H858" s="37" t="e">
        <v>#N/A</v>
      </c>
      <c r="I858" s="38" t="e">
        <f>_xlfn.XLOOKUP((CONCATENATE(Table35[[#This Row],[Subject Id]],"-T0")),'In the Lab'!A:A,'In the Lab'!G:G)</f>
        <v>#N/A</v>
      </c>
      <c r="J858" s="49" t="str">
        <f>_xlfn.XLOOKUP(Table35[[#This Row],[Subject Id]],'T1 Blood'!A:A,'T1 Blood'!I:I)</f>
        <v>029-7912-1</v>
      </c>
      <c r="K858" s="49" t="str">
        <f>_xlfn.XLOOKUP(Table35[[#This Row],[Subject Id]],'T1 Blood'!A:A,'T1 Blood'!H:H)</f>
        <v>2022-12-28</v>
      </c>
      <c r="L858" s="49" t="e">
        <f>_xlfn.XLOOKUP(Table35[[#This Row],[Subject Id]],'T1 Assayed'!A:A,'T1 Assayed'!D:D)</f>
        <v>#N/A</v>
      </c>
      <c r="M858" s="49" t="s">
        <v>23</v>
      </c>
      <c r="N858" s="49" t="s">
        <v>423</v>
      </c>
      <c r="O858" s="49" t="e">
        <f>_xlfn.XLOOKUP((CONCATENATE(Table35[[#This Row],[Subject Id]],"-T1")),'In the Lab'!A:A,'In the Lab'!G:G)</f>
        <v>#N/A</v>
      </c>
      <c r="P858" s="42" t="e">
        <f>_xlfn.XLOOKUP(Table35[[#This Row],[Subject Id]],'TPD Blood'!A:A,'TPD Blood'!B:B)</f>
        <v>#N/A</v>
      </c>
      <c r="Q858" s="42" t="e">
        <f>_xlfn.XLOOKUP(Table35[[#This Row],[Subject Id]],'TPD Assayed'!A:A,'TPD Assayed'!C:C)</f>
        <v>#N/A</v>
      </c>
      <c r="V858"/>
      <c r="Y858"/>
      <c r="Z858"/>
      <c r="AA858"/>
      <c r="AB858"/>
    </row>
    <row r="859" spans="1:28">
      <c r="A859" t="s">
        <v>1043</v>
      </c>
      <c r="B859" t="str">
        <f>MID(Table35[[#This Row],[Subject Id]],13,1)</f>
        <v>N</v>
      </c>
      <c r="C859" t="str">
        <f>_xlfn.XLOOKUP(Table35[[#This Row],[Subject Id]],Table2[Subject Id],Table2[Event date])</f>
        <v>2023-01-13</v>
      </c>
      <c r="D859" s="37" t="str">
        <f>_xlfn.XLOOKUP(Table35[[#This Row],[Subject Id]],'T0 Blood'!A:A,'T0 Blood'!I:I)</f>
        <v>029-7913-0</v>
      </c>
      <c r="E859" s="37" t="str">
        <f>_xlfn.XLOOKUP(Table35[[#This Row],[Subject Id]],'T0 Blood'!A:A,'T0 Blood'!H:H)</f>
        <v>2023-01-13</v>
      </c>
      <c r="F859" s="69" t="e">
        <f>_xlfn.XLOOKUP(Table35[[#This Row],[Subject Id]],T0Assayed!D:D,T0Assayed!F:F)</f>
        <v>#N/A</v>
      </c>
      <c r="H859" s="37" t="e">
        <v>#N/A</v>
      </c>
      <c r="I859" s="38" t="e">
        <f>_xlfn.XLOOKUP((CONCATENATE(Table35[[#This Row],[Subject Id]],"-T0")),'In the Lab'!A:A,'In the Lab'!G:G)</f>
        <v>#N/A</v>
      </c>
      <c r="J859" s="49" t="str">
        <f>_xlfn.XLOOKUP(Table35[[#This Row],[Subject Id]],'T1 Blood'!A:A,'T1 Blood'!I:I)</f>
        <v>029-7913-1</v>
      </c>
      <c r="K859" s="49" t="str">
        <f>_xlfn.XLOOKUP(Table35[[#This Row],[Subject Id]],'T1 Blood'!A:A,'T1 Blood'!H:H)</f>
        <v>2023-02-07</v>
      </c>
      <c r="L859" s="49" t="e">
        <f>_xlfn.XLOOKUP(Table35[[#This Row],[Subject Id]],'T1 Assayed'!A:A,'T1 Assayed'!D:D)</f>
        <v>#N/A</v>
      </c>
      <c r="M859" s="49" t="s">
        <v>23</v>
      </c>
      <c r="N859" s="49" t="s">
        <v>423</v>
      </c>
      <c r="O859" s="49" t="e">
        <f>_xlfn.XLOOKUP((CONCATENATE(Table35[[#This Row],[Subject Id]],"-T1")),'In the Lab'!A:A,'In the Lab'!G:G)</f>
        <v>#N/A</v>
      </c>
      <c r="P859" s="42" t="e">
        <f>_xlfn.XLOOKUP(Table35[[#This Row],[Subject Id]],'TPD Blood'!A:A,'TPD Blood'!B:B)</f>
        <v>#N/A</v>
      </c>
      <c r="Q859" s="42" t="e">
        <f>_xlfn.XLOOKUP(Table35[[#This Row],[Subject Id]],'TPD Assayed'!A:A,'TPD Assayed'!C:C)</f>
        <v>#N/A</v>
      </c>
      <c r="V859"/>
      <c r="Y859"/>
      <c r="Z859"/>
      <c r="AA859"/>
      <c r="AB859"/>
    </row>
    <row r="860" spans="1:28">
      <c r="A860" t="s">
        <v>1044</v>
      </c>
      <c r="B860" t="str">
        <f>MID(Table35[[#This Row],[Subject Id]],13,1)</f>
        <v>N</v>
      </c>
      <c r="C860" t="str">
        <f>_xlfn.XLOOKUP(Table35[[#This Row],[Subject Id]],Table2[Subject Id],Table2[Event date])</f>
        <v>2023-02-14</v>
      </c>
      <c r="D860" s="37" t="str">
        <f>_xlfn.XLOOKUP(Table35[[#This Row],[Subject Id]],'T0 Blood'!A:A,'T0 Blood'!I:I)</f>
        <v>029-7914-0</v>
      </c>
      <c r="E860" s="37" t="str">
        <f>_xlfn.XLOOKUP(Table35[[#This Row],[Subject Id]],'T0 Blood'!A:A,'T0 Blood'!H:H)</f>
        <v>2023-02-14</v>
      </c>
      <c r="F860" s="69" t="e">
        <f>_xlfn.XLOOKUP(Table35[[#This Row],[Subject Id]],T0Assayed!D:D,T0Assayed!F:F)</f>
        <v>#N/A</v>
      </c>
      <c r="H860" s="37" t="e">
        <v>#N/A</v>
      </c>
      <c r="I860" s="38" t="e">
        <f>_xlfn.XLOOKUP((CONCATENATE(Table35[[#This Row],[Subject Id]],"-T0")),'In the Lab'!A:A,'In the Lab'!G:G)</f>
        <v>#N/A</v>
      </c>
      <c r="J860" s="49" t="str">
        <f>_xlfn.XLOOKUP(Table35[[#This Row],[Subject Id]],'T1 Blood'!A:A,'T1 Blood'!I:I)</f>
        <v>029-7914-1</v>
      </c>
      <c r="K860" s="49" t="str">
        <f>_xlfn.XLOOKUP(Table35[[#This Row],[Subject Id]],'T1 Blood'!A:A,'T1 Blood'!H:H)</f>
        <v>2023-03-07</v>
      </c>
      <c r="L860" s="49" t="e">
        <f>_xlfn.XLOOKUP(Table35[[#This Row],[Subject Id]],'T1 Assayed'!A:A,'T1 Assayed'!D:D)</f>
        <v>#N/A</v>
      </c>
      <c r="M860" s="49" t="s">
        <v>23</v>
      </c>
      <c r="N860" s="49">
        <v>0</v>
      </c>
      <c r="O860" s="49" t="e">
        <f>_xlfn.XLOOKUP((CONCATENATE(Table35[[#This Row],[Subject Id]],"-T1")),'In the Lab'!A:A,'In the Lab'!G:G)</f>
        <v>#N/A</v>
      </c>
      <c r="P860" s="42" t="e">
        <f>_xlfn.XLOOKUP(Table35[[#This Row],[Subject Id]],'TPD Blood'!A:A,'TPD Blood'!B:B)</f>
        <v>#N/A</v>
      </c>
      <c r="Q860" s="42" t="e">
        <f>_xlfn.XLOOKUP(Table35[[#This Row],[Subject Id]],'TPD Assayed'!A:A,'TPD Assayed'!C:C)</f>
        <v>#N/A</v>
      </c>
      <c r="V860"/>
      <c r="Y860"/>
      <c r="Z860"/>
      <c r="AA860"/>
      <c r="AB860"/>
    </row>
    <row r="861" spans="1:28">
      <c r="A861" t="s">
        <v>1045</v>
      </c>
      <c r="B861" t="str">
        <f>MID(Table35[[#This Row],[Subject Id]],13,1)</f>
        <v>N</v>
      </c>
      <c r="C861" t="str">
        <f>_xlfn.XLOOKUP(Table35[[#This Row],[Subject Id]],Table2[Subject Id],Table2[Event date])</f>
        <v>2023-03-28</v>
      </c>
      <c r="D861" s="37" t="str">
        <f>_xlfn.XLOOKUP(Table35[[#This Row],[Subject Id]],'T0 Blood'!A:A,'T0 Blood'!I:I)</f>
        <v>029-7915-0</v>
      </c>
      <c r="E861" s="37" t="str">
        <f>_xlfn.XLOOKUP(Table35[[#This Row],[Subject Id]],'T0 Blood'!A:A,'T0 Blood'!H:H)</f>
        <v>2023-03-28</v>
      </c>
      <c r="F861" s="69" t="e">
        <f>_xlfn.XLOOKUP(Table35[[#This Row],[Subject Id]],T0Assayed!D:D,T0Assayed!F:F)</f>
        <v>#N/A</v>
      </c>
      <c r="H861" s="37" t="e">
        <v>#N/A</v>
      </c>
      <c r="I861" s="38" t="e">
        <f>_xlfn.XLOOKUP((CONCATENATE(Table35[[#This Row],[Subject Id]],"-T0")),'In the Lab'!A:A,'In the Lab'!G:G)</f>
        <v>#N/A</v>
      </c>
      <c r="J861" s="49" t="e">
        <f>_xlfn.XLOOKUP(Table35[[#This Row],[Subject Id]],'T1 Blood'!A:A,'T1 Blood'!I:I)</f>
        <v>#N/A</v>
      </c>
      <c r="K861" s="49" t="e">
        <f>_xlfn.XLOOKUP(Table35[[#This Row],[Subject Id]],'T1 Blood'!A:A,'T1 Blood'!H:H)</f>
        <v>#N/A</v>
      </c>
      <c r="L861" s="49" t="e">
        <f>_xlfn.XLOOKUP(Table35[[#This Row],[Subject Id]],'T1 Assayed'!A:A,'T1 Assayed'!D:D)</f>
        <v>#N/A</v>
      </c>
      <c r="M861" s="49" t="e">
        <v>#N/A</v>
      </c>
      <c r="N861" s="49" t="e">
        <v>#N/A</v>
      </c>
      <c r="O861" s="49" t="e">
        <f>_xlfn.XLOOKUP((CONCATENATE(Table35[[#This Row],[Subject Id]],"-T1")),'In the Lab'!A:A,'In the Lab'!G:G)</f>
        <v>#N/A</v>
      </c>
      <c r="P861" s="42" t="e">
        <f>_xlfn.XLOOKUP(Table35[[#This Row],[Subject Id]],'TPD Blood'!A:A,'TPD Blood'!B:B)</f>
        <v>#N/A</v>
      </c>
      <c r="Q861" s="42" t="e">
        <f>_xlfn.XLOOKUP(Table35[[#This Row],[Subject Id]],'TPD Assayed'!A:A,'TPD Assayed'!C:C)</f>
        <v>#N/A</v>
      </c>
      <c r="V861"/>
      <c r="Y861"/>
      <c r="Z861"/>
      <c r="AA861"/>
      <c r="AB861"/>
    </row>
    <row r="862" spans="1:28">
      <c r="A862" t="s">
        <v>1046</v>
      </c>
      <c r="B862" t="str">
        <f>MID(Table35[[#This Row],[Subject Id]],13,1)</f>
        <v>N</v>
      </c>
      <c r="C862" t="str">
        <f>_xlfn.XLOOKUP(Table35[[#This Row],[Subject Id]],Table2[Subject Id],Table2[Event date])</f>
        <v>2023-08-16</v>
      </c>
      <c r="D862" s="37" t="str">
        <f>_xlfn.XLOOKUP(Table35[[#This Row],[Subject Id]],'T0 Blood'!A:A,'T0 Blood'!I:I)</f>
        <v>029-7916-0</v>
      </c>
      <c r="E862" s="37" t="str">
        <f>_xlfn.XLOOKUP(Table35[[#This Row],[Subject Id]],'T0 Blood'!A:A,'T0 Blood'!H:H)</f>
        <v>2023-08-16</v>
      </c>
      <c r="F862" s="69" t="e">
        <f>_xlfn.XLOOKUP(Table35[[#This Row],[Subject Id]],T0Assayed!D:D,T0Assayed!F:F)</f>
        <v>#N/A</v>
      </c>
      <c r="I862" s="38" t="e">
        <f>_xlfn.XLOOKUP((CONCATENATE(Table35[[#This Row],[Subject Id]],"-T0")),'In the Lab'!A:A,'In the Lab'!G:G)</f>
        <v>#N/A</v>
      </c>
      <c r="J862" s="49" t="str">
        <f>_xlfn.XLOOKUP(Table35[[#This Row],[Subject Id]],'T1 Blood'!A:A,'T1 Blood'!I:I)</f>
        <v>029-7916-1</v>
      </c>
      <c r="K862" s="49" t="str">
        <f>_xlfn.XLOOKUP(Table35[[#This Row],[Subject Id]],'T1 Blood'!A:A,'T1 Blood'!H:H)</f>
        <v>2023-09-11</v>
      </c>
      <c r="L862" s="49" t="e">
        <f>_xlfn.XLOOKUP(Table35[[#This Row],[Subject Id]],'T1 Assayed'!A:A,'T1 Assayed'!D:D)</f>
        <v>#N/A</v>
      </c>
      <c r="M862" s="49" t="e">
        <v>#N/A</v>
      </c>
      <c r="N862" s="49" t="e">
        <v>#N/A</v>
      </c>
      <c r="O862" s="49" t="e">
        <f>_xlfn.XLOOKUP((CONCATENATE(Table35[[#This Row],[Subject Id]],"-T1")),'In the Lab'!A:A,'In the Lab'!G:G)</f>
        <v>#N/A</v>
      </c>
      <c r="P862" s="42" t="e">
        <f>_xlfn.XLOOKUP(Table35[[#This Row],[Subject Id]],'TPD Blood'!A:A,'TPD Blood'!B:B)</f>
        <v>#N/A</v>
      </c>
      <c r="Q862" s="42" t="e">
        <f>_xlfn.XLOOKUP(Table35[[#This Row],[Subject Id]],'TPD Assayed'!A:A,'TPD Assayed'!C:C)</f>
        <v>#N/A</v>
      </c>
      <c r="S862" s="47"/>
      <c r="V862"/>
      <c r="Y862"/>
      <c r="Z862"/>
      <c r="AA862"/>
      <c r="AB862"/>
    </row>
    <row r="863" spans="1:28">
      <c r="A863" t="s">
        <v>1047</v>
      </c>
      <c r="B863" t="str">
        <f>MID(Table35[[#This Row],[Subject Id]],13,1)</f>
        <v>N</v>
      </c>
      <c r="C863" t="str">
        <f>_xlfn.XLOOKUP(Table35[[#This Row],[Subject Id]],Table2[Subject Id],Table2[Event date])</f>
        <v>2023-10-03</v>
      </c>
      <c r="D863" s="37" t="str">
        <f>_xlfn.XLOOKUP(Table35[[#This Row],[Subject Id]],'T0 Blood'!A:A,'T0 Blood'!I:I)</f>
        <v>029-7917-0</v>
      </c>
      <c r="E863" s="55" t="str">
        <f>_xlfn.XLOOKUP(Table35[[#This Row],[Subject Id]],'T0 Blood'!A:A,'T0 Blood'!H:H)</f>
        <v>2023-10-03</v>
      </c>
      <c r="F863" s="71" t="e">
        <f>_xlfn.XLOOKUP(Table35[[#This Row],[Subject Id]],T0Assayed!D:D,T0Assayed!F:F)</f>
        <v>#N/A</v>
      </c>
      <c r="I863" s="37" t="e">
        <f>_xlfn.XLOOKUP(Table35[[#This Row],[Subject Id]],'In the Lab'!F:F,'In the Lab'!G:G)</f>
        <v>#N/A</v>
      </c>
      <c r="J863" s="49" t="str">
        <f>_xlfn.XLOOKUP(Table35[[#This Row],[Subject Id]],'T1 Blood'!A:A,'T1 Blood'!I:I)</f>
        <v>029-7917-1</v>
      </c>
      <c r="K863" s="49" t="str">
        <f>_xlfn.XLOOKUP(Table35[[#This Row],[Subject Id]],'T1 Blood'!A:A,'T1 Blood'!H:H)</f>
        <v>2023-10-24</v>
      </c>
      <c r="L863" s="49" t="e">
        <f>_xlfn.XLOOKUP(Table35[[#This Row],[Subject Id]],'T1 Assayed'!A:A,'T1 Assayed'!D:D)</f>
        <v>#N/A</v>
      </c>
      <c r="O863" s="49" t="e">
        <f>_xlfn.XLOOKUP((CONCATENATE(Table35[[#This Row],[Subject Id]],"-T1")),'In the Lab'!A:A,'In the Lab'!G:G)</f>
        <v>#N/A</v>
      </c>
      <c r="P863" s="42" t="e">
        <f>_xlfn.XLOOKUP(Table35[[#This Row],[Subject Id]],'TPD Blood'!A:A,'TPD Blood'!B:B)</f>
        <v>#N/A</v>
      </c>
      <c r="Q863" s="42" t="e">
        <f>_xlfn.XLOOKUP(Table35[[#This Row],[Subject Id]],'TPD Assayed'!A:A,'TPD Assayed'!C:C)</f>
        <v>#N/A</v>
      </c>
      <c r="V863"/>
      <c r="Y863"/>
      <c r="Z863"/>
      <c r="AA863"/>
      <c r="AB863"/>
    </row>
    <row r="864" spans="1:28">
      <c r="A864" t="s">
        <v>1048</v>
      </c>
      <c r="B864" t="str">
        <f>MID(Table35[[#This Row],[Subject Id]],13,1)</f>
        <v>N</v>
      </c>
      <c r="C864" t="str">
        <f>_xlfn.XLOOKUP(Table35[[#This Row],[Subject Id]],Table2[Subject Id],Table2[Event date])</f>
        <v>2023-08-31</v>
      </c>
      <c r="D864" s="37" t="str">
        <f>_xlfn.XLOOKUP(Table35[[#This Row],[Subject Id]],'T0 Blood'!A:A,'T0 Blood'!I:I)</f>
        <v>051-7180-0</v>
      </c>
      <c r="E864" s="37" t="str">
        <f>_xlfn.XLOOKUP(Table35[[#This Row],[Subject Id]],'T0 Blood'!A:A,'T0 Blood'!H:H)</f>
        <v>2023-08-31</v>
      </c>
      <c r="F864" s="69" t="e">
        <f>_xlfn.XLOOKUP(Table35[[#This Row],[Subject Id]],T0Assayed!D:D,T0Assayed!F:F)</f>
        <v>#N/A</v>
      </c>
      <c r="I864" s="38" t="str">
        <f>_xlfn.XLOOKUP((CONCATENATE(Table35[[#This Row],[Subject Id]],"-T0")),'In the Lab'!A:A,'In the Lab'!G:G)</f>
        <v>yes</v>
      </c>
      <c r="J864" s="49" t="str">
        <f>_xlfn.XLOOKUP(Table35[[#This Row],[Subject Id]],'T1 Blood'!A:A,'T1 Blood'!I:I)</f>
        <v>051-7180-1</v>
      </c>
      <c r="K864" s="49" t="str">
        <f>_xlfn.XLOOKUP(Table35[[#This Row],[Subject Id]],'T1 Blood'!A:A,'T1 Blood'!H:H)</f>
        <v>2023-09-21</v>
      </c>
      <c r="L864" s="49" t="e">
        <f>_xlfn.XLOOKUP(Table35[[#This Row],[Subject Id]],'T1 Assayed'!A:A,'T1 Assayed'!D:D)</f>
        <v>#N/A</v>
      </c>
      <c r="M864" s="49" t="e">
        <v>#N/A</v>
      </c>
      <c r="N864" s="49" t="e">
        <v>#N/A</v>
      </c>
      <c r="O864" s="49" t="str">
        <f>_xlfn.XLOOKUP((CONCATENATE(Table35[[#This Row],[Subject Id]],"-T1")),'In the Lab'!A:A,'In the Lab'!G:G)</f>
        <v>yes</v>
      </c>
      <c r="P864" s="42" t="e">
        <f>_xlfn.XLOOKUP(Table35[[#This Row],[Subject Id]],'TPD Blood'!A:A,'TPD Blood'!B:B)</f>
        <v>#N/A</v>
      </c>
      <c r="Q864" s="42" t="e">
        <f>_xlfn.XLOOKUP(Table35[[#This Row],[Subject Id]],'TPD Assayed'!A:A,'TPD Assayed'!C:C)</f>
        <v>#N/A</v>
      </c>
      <c r="S864" s="47"/>
      <c r="V864"/>
      <c r="Y864"/>
      <c r="Z864"/>
      <c r="AA864"/>
      <c r="AB864"/>
    </row>
    <row r="865" spans="1:28">
      <c r="A865" t="s">
        <v>1049</v>
      </c>
      <c r="B865" t="str">
        <f>MID(Table35[[#This Row],[Subject Id]],13,1)</f>
        <v>N</v>
      </c>
      <c r="C865" t="str">
        <f>_xlfn.XLOOKUP(Table35[[#This Row],[Subject Id]],Table2[Subject Id],Table2[Event date])</f>
        <v>2021-02-25</v>
      </c>
      <c r="D865" s="37" t="str">
        <f>_xlfn.XLOOKUP(Table35[[#This Row],[Subject Id]],'T0 Blood'!A:A,'T0 Blood'!I:I)</f>
        <v>041-0072-0</v>
      </c>
      <c r="E865" s="37" t="str">
        <f>_xlfn.XLOOKUP(Table35[[#This Row],[Subject Id]],'T0 Blood'!A:A,'T0 Blood'!H:H)</f>
        <v>2021-02-25</v>
      </c>
      <c r="F865" s="69" t="str">
        <f>_xlfn.XLOOKUP(Table35[[#This Row],[Subject Id]],T0Assayed!D:D,T0Assayed!F:F)</f>
        <v>CO.SL.21.003</v>
      </c>
      <c r="G865" s="39" t="s">
        <v>22</v>
      </c>
      <c r="H865" s="37" t="e">
        <v>#N/A</v>
      </c>
      <c r="I865" s="38" t="e">
        <f>_xlfn.XLOOKUP((CONCATENATE(Table35[[#This Row],[Subject Id]],"-T0")),'In the Lab'!A:A,'In the Lab'!G:G)</f>
        <v>#N/A</v>
      </c>
      <c r="J865" s="49" t="str">
        <f>_xlfn.XLOOKUP(Table35[[#This Row],[Subject Id]],'T1 Blood'!A:A,'T1 Blood'!I:I)</f>
        <v>041-0072-1</v>
      </c>
      <c r="K865" s="49" t="str">
        <f>_xlfn.XLOOKUP(Table35[[#This Row],[Subject Id]],'T1 Blood'!A:A,'T1 Blood'!H:H)</f>
        <v>2021-03-26</v>
      </c>
      <c r="L865" s="49" t="str">
        <f>_xlfn.XLOOKUP(Table35[[#This Row],[Subject Id]],'T1 Assayed'!A:A,'T1 Assayed'!D:D)</f>
        <v>CO.SL.21.003</v>
      </c>
      <c r="M865" s="49" t="e">
        <v>#N/A</v>
      </c>
      <c r="N865" s="49" t="e">
        <v>#N/A</v>
      </c>
      <c r="O865" s="49" t="e">
        <f>_xlfn.XLOOKUP((CONCATENATE(Table35[[#This Row],[Subject Id]],"-T1")),'In the Lab'!A:A,'In the Lab'!G:G)</f>
        <v>#N/A</v>
      </c>
      <c r="P865" s="42" t="e">
        <f>_xlfn.XLOOKUP(Table35[[#This Row],[Subject Id]],'TPD Blood'!A:A,'TPD Blood'!B:B)</f>
        <v>#N/A</v>
      </c>
      <c r="Q865" s="42" t="e">
        <f>_xlfn.XLOOKUP(Table35[[#This Row],[Subject Id]],'TPD Assayed'!A:A,'TPD Assayed'!C:C)</f>
        <v>#N/A</v>
      </c>
      <c r="V865"/>
      <c r="Y865"/>
      <c r="Z865"/>
      <c r="AA865"/>
      <c r="AB865"/>
    </row>
    <row r="866" spans="1:28">
      <c r="A866" t="s">
        <v>1050</v>
      </c>
      <c r="B866" t="str">
        <f>MID(Table35[[#This Row],[Subject Id]],13,1)</f>
        <v>N</v>
      </c>
      <c r="C866" t="str">
        <f>_xlfn.XLOOKUP(Table35[[#This Row],[Subject Id]],Table2[Subject Id],Table2[Event date])</f>
        <v>2021-03-26</v>
      </c>
      <c r="D866" s="37" t="str">
        <f>_xlfn.XLOOKUP(Table35[[#This Row],[Subject Id]],'T0 Blood'!A:A,'T0 Blood'!I:I)</f>
        <v>041-0073-0</v>
      </c>
      <c r="E866" s="37" t="str">
        <f>_xlfn.XLOOKUP(Table35[[#This Row],[Subject Id]],'T0 Blood'!A:A,'T0 Blood'!H:H)</f>
        <v>2021-03-26</v>
      </c>
      <c r="F866" s="69" t="str">
        <f>_xlfn.XLOOKUP(Table35[[#This Row],[Subject Id]],T0Assayed!D:D,T0Assayed!F:F)</f>
        <v>CO.SL.21.003</v>
      </c>
      <c r="G866" s="39" t="s">
        <v>22</v>
      </c>
      <c r="H866" s="37" t="e">
        <v>#N/A</v>
      </c>
      <c r="I866" s="38" t="e">
        <f>_xlfn.XLOOKUP((CONCATENATE(Table35[[#This Row],[Subject Id]],"-T0")),'In the Lab'!A:A,'In the Lab'!G:G)</f>
        <v>#N/A</v>
      </c>
      <c r="J866" s="49" t="str">
        <f>_xlfn.XLOOKUP(Table35[[#This Row],[Subject Id]],'T1 Blood'!A:A,'T1 Blood'!I:I)</f>
        <v>041-0073-1</v>
      </c>
      <c r="K866" s="49" t="str">
        <f>_xlfn.XLOOKUP(Table35[[#This Row],[Subject Id]],'T1 Blood'!A:A,'T1 Blood'!H:H)</f>
        <v>2021-05-11</v>
      </c>
      <c r="L866" s="49" t="str">
        <f>_xlfn.XLOOKUP(Table35[[#This Row],[Subject Id]],'T1 Assayed'!A:A,'T1 Assayed'!D:D)</f>
        <v>CO.SL.21.003</v>
      </c>
      <c r="M866" s="49" t="e">
        <v>#N/A</v>
      </c>
      <c r="N866" s="49" t="e">
        <v>#N/A</v>
      </c>
      <c r="O866" s="49" t="e">
        <f>_xlfn.XLOOKUP((CONCATENATE(Table35[[#This Row],[Subject Id]],"-T1")),'In the Lab'!A:A,'In the Lab'!G:G)</f>
        <v>#N/A</v>
      </c>
      <c r="P866" s="42" t="e">
        <f>_xlfn.XLOOKUP(Table35[[#This Row],[Subject Id]],'TPD Blood'!A:A,'TPD Blood'!B:B)</f>
        <v>#N/A</v>
      </c>
      <c r="Q866" s="42" t="e">
        <f>_xlfn.XLOOKUP(Table35[[#This Row],[Subject Id]],'TPD Assayed'!A:A,'TPD Assayed'!C:C)</f>
        <v>#N/A</v>
      </c>
      <c r="V866"/>
      <c r="Y866"/>
      <c r="Z866"/>
      <c r="AA866"/>
      <c r="AB866"/>
    </row>
    <row r="867" spans="1:28">
      <c r="A867" t="s">
        <v>1051</v>
      </c>
      <c r="B867" t="str">
        <f>MID(Table35[[#This Row],[Subject Id]],13,1)</f>
        <v>S</v>
      </c>
      <c r="C867" t="str">
        <f>_xlfn.XLOOKUP(Table35[[#This Row],[Subject Id]],Table2[Subject Id],Table2[Event date])</f>
        <v>2022-04-26</v>
      </c>
      <c r="D867" s="37" t="str">
        <f>_xlfn.XLOOKUP(Table35[[#This Row],[Subject Id]],'T0 Blood'!A:A,'T0 Blood'!I:I)</f>
        <v>051-9196-0</v>
      </c>
      <c r="E867" s="37" t="str">
        <f>_xlfn.XLOOKUP(Table35[[#This Row],[Subject Id]],'T0 Blood'!A:A,'T0 Blood'!H:H)</f>
        <v>2022-04-26</v>
      </c>
      <c r="F867" s="69" t="str">
        <f>_xlfn.XLOOKUP(Table35[[#This Row],[Subject Id]],T0Assayed!D:D,T0Assayed!F:F)</f>
        <v>OH2023_012</v>
      </c>
      <c r="G867" s="39" t="s">
        <v>22</v>
      </c>
      <c r="H867" s="37" t="e">
        <v>#N/A</v>
      </c>
      <c r="I867" s="38" t="str">
        <f>_xlfn.XLOOKUP((CONCATENATE(Table35[[#This Row],[Subject Id]],"-T0")),'In the Lab'!A:A,'In the Lab'!G:G)</f>
        <v>yes</v>
      </c>
      <c r="J867" s="49" t="e">
        <f>_xlfn.XLOOKUP(Table35[[#This Row],[Subject Id]],'T1 Blood'!A:A,'T1 Blood'!I:I)</f>
        <v>#N/A</v>
      </c>
      <c r="K867" s="49" t="e">
        <f>_xlfn.XLOOKUP(Table35[[#This Row],[Subject Id]],'T1 Blood'!A:A,'T1 Blood'!H:H)</f>
        <v>#N/A</v>
      </c>
      <c r="L867" s="49" t="e">
        <f>_xlfn.XLOOKUP(Table35[[#This Row],[Subject Id]],'T1 Assayed'!A:A,'T1 Assayed'!D:D)</f>
        <v>#N/A</v>
      </c>
      <c r="M867" s="49" t="e">
        <v>#N/A</v>
      </c>
      <c r="N867" s="49" t="e">
        <v>#N/A</v>
      </c>
      <c r="O867" s="49" t="e">
        <f>_xlfn.XLOOKUP((CONCATENATE(Table35[[#This Row],[Subject Id]],"-T1")),'In the Lab'!A:A,'In the Lab'!G:G)</f>
        <v>#N/A</v>
      </c>
      <c r="P867" s="42" t="e">
        <f>_xlfn.XLOOKUP(Table35[[#This Row],[Subject Id]],'TPD Blood'!A:A,'TPD Blood'!B:B)</f>
        <v>#N/A</v>
      </c>
      <c r="Q867" s="42" t="e">
        <f>_xlfn.XLOOKUP(Table35[[#This Row],[Subject Id]],'TPD Assayed'!A:A,'TPD Assayed'!C:C)</f>
        <v>#N/A</v>
      </c>
      <c r="V867"/>
      <c r="Y867"/>
      <c r="Z867"/>
      <c r="AA867"/>
      <c r="AB867"/>
    </row>
    <row r="868" spans="1:28">
      <c r="A868" t="s">
        <v>1052</v>
      </c>
      <c r="B868" t="str">
        <f>MID(Table35[[#This Row],[Subject Id]],13,1)</f>
        <v>S</v>
      </c>
      <c r="C868" t="str">
        <f>_xlfn.XLOOKUP(Table35[[#This Row],[Subject Id]],Table2[Subject Id],Table2[Event date])</f>
        <v>2022-09-06</v>
      </c>
      <c r="D868" s="37" t="str">
        <f>_xlfn.XLOOKUP(Table35[[#This Row],[Subject Id]],'T0 Blood'!A:A,'T0 Blood'!I:I)</f>
        <v>051-9197-0</v>
      </c>
      <c r="E868" s="37" t="str">
        <f>_xlfn.XLOOKUP(Table35[[#This Row],[Subject Id]],'T0 Blood'!A:A,'T0 Blood'!H:H)</f>
        <v>2022-09-06</v>
      </c>
      <c r="F868" s="69" t="str">
        <f>_xlfn.XLOOKUP(Table35[[#This Row],[Subject Id]],T0Assayed!D:D,T0Assayed!F:F)</f>
        <v>OH2023_012</v>
      </c>
      <c r="G868" s="39" t="s">
        <v>22</v>
      </c>
      <c r="H868" s="37" t="e">
        <v>#N/A</v>
      </c>
      <c r="I868" s="38" t="str">
        <f>_xlfn.XLOOKUP((CONCATENATE(Table35[[#This Row],[Subject Id]],"-T0")),'In the Lab'!A:A,'In the Lab'!G:G)</f>
        <v>yes</v>
      </c>
      <c r="J868" s="49" t="str">
        <f>_xlfn.XLOOKUP(Table35[[#This Row],[Subject Id]],'T1 Blood'!A:A,'T1 Blood'!I:I)</f>
        <v>051-9197-1</v>
      </c>
      <c r="K868" s="49" t="str">
        <f>_xlfn.XLOOKUP(Table35[[#This Row],[Subject Id]],'T1 Blood'!A:A,'T1 Blood'!H:H)</f>
        <v>2022-09-28</v>
      </c>
      <c r="L868" s="49" t="e">
        <f>_xlfn.XLOOKUP(Table35[[#This Row],[Subject Id]],'T1 Assayed'!A:A,'T1 Assayed'!D:D)</f>
        <v>#N/A</v>
      </c>
      <c r="M868" s="49" t="e">
        <v>#N/A</v>
      </c>
      <c r="N868" s="49" t="e">
        <v>#N/A</v>
      </c>
      <c r="O868" s="49" t="str">
        <f>_xlfn.XLOOKUP((CONCATENATE(Table35[[#This Row],[Subject Id]],"-T1")),'In the Lab'!A:A,'In the Lab'!G:G)</f>
        <v>yes</v>
      </c>
      <c r="P868" s="42" t="e">
        <f>_xlfn.XLOOKUP(Table35[[#This Row],[Subject Id]],'TPD Blood'!A:A,'TPD Blood'!B:B)</f>
        <v>#N/A</v>
      </c>
      <c r="Q868" s="42" t="e">
        <f>_xlfn.XLOOKUP(Table35[[#This Row],[Subject Id]],'TPD Assayed'!A:A,'TPD Assayed'!C:C)</f>
        <v>#N/A</v>
      </c>
      <c r="V868"/>
      <c r="Y868"/>
      <c r="Z868"/>
      <c r="AA868"/>
      <c r="AB868"/>
    </row>
    <row r="869" spans="1:28">
      <c r="A869" t="s">
        <v>1053</v>
      </c>
      <c r="B869" t="str">
        <f>MID(Table35[[#This Row],[Subject Id]],13,1)</f>
        <v>S</v>
      </c>
      <c r="C869" t="str">
        <f>_xlfn.XLOOKUP(Table35[[#This Row],[Subject Id]],Table2[Subject Id],Table2[Event date])</f>
        <v>2023-05-24</v>
      </c>
      <c r="D869" s="37" t="e">
        <f>_xlfn.XLOOKUP(Table35[[#This Row],[Subject Id]],'T0 Blood'!A:A,'T0 Blood'!I:I)</f>
        <v>#N/A</v>
      </c>
      <c r="E869" s="37" t="e">
        <f>_xlfn.XLOOKUP(Table35[[#This Row],[Subject Id]],'T0 Blood'!A:A,'T0 Blood'!H:H)</f>
        <v>#N/A</v>
      </c>
      <c r="F869" s="69" t="e">
        <f>_xlfn.XLOOKUP(Table35[[#This Row],[Subject Id]],T0Assayed!D:D,T0Assayed!F:F)</f>
        <v>#N/A</v>
      </c>
      <c r="G869" s="39" t="s">
        <v>38</v>
      </c>
      <c r="H869" s="37" t="s">
        <v>460</v>
      </c>
      <c r="I869" s="38" t="str">
        <f>_xlfn.XLOOKUP((CONCATENATE(Table35[[#This Row],[Subject Id]],"-T0")),'In the Lab'!A:A,'In the Lab'!G:G)</f>
        <v>yes</v>
      </c>
      <c r="J869" s="49" t="e">
        <f>_xlfn.XLOOKUP(Table35[[#This Row],[Subject Id]],'T1 Blood'!A:A,'T1 Blood'!I:I)</f>
        <v>#N/A</v>
      </c>
      <c r="K869" s="49" t="e">
        <f>_xlfn.XLOOKUP(Table35[[#This Row],[Subject Id]],'T1 Blood'!A:A,'T1 Blood'!H:H)</f>
        <v>#N/A</v>
      </c>
      <c r="L869" s="49" t="e">
        <f>_xlfn.XLOOKUP(Table35[[#This Row],[Subject Id]],'T1 Assayed'!A:A,'T1 Assayed'!D:D)</f>
        <v>#N/A</v>
      </c>
      <c r="M869" s="49" t="e">
        <v>#N/A</v>
      </c>
      <c r="N869" s="49" t="e">
        <v>#N/A</v>
      </c>
      <c r="O869" s="49" t="e">
        <f>_xlfn.XLOOKUP((CONCATENATE(Table35[[#This Row],[Subject Id]],"-T1")),'In the Lab'!A:A,'In the Lab'!G:G)</f>
        <v>#N/A</v>
      </c>
      <c r="P869" s="42" t="e">
        <f>_xlfn.XLOOKUP(Table35[[#This Row],[Subject Id]],'TPD Blood'!A:A,'TPD Blood'!B:B)</f>
        <v>#N/A</v>
      </c>
      <c r="Q869" s="42" t="e">
        <f>_xlfn.XLOOKUP(Table35[[#This Row],[Subject Id]],'TPD Assayed'!A:A,'TPD Assayed'!C:C)</f>
        <v>#N/A</v>
      </c>
      <c r="V869"/>
      <c r="Y869"/>
      <c r="Z869"/>
      <c r="AA869"/>
      <c r="AB869"/>
    </row>
    <row r="870" spans="1:28">
      <c r="A870" t="s">
        <v>1054</v>
      </c>
      <c r="B870" t="str">
        <f>MID(Table35[[#This Row],[Subject Id]],13,1)</f>
        <v>N</v>
      </c>
      <c r="C870" t="str">
        <f>_xlfn.XLOOKUP(Table35[[#This Row],[Subject Id]],Table2[Subject Id],Table2[Event date])</f>
        <v>2018-09-17</v>
      </c>
      <c r="D870" s="37" t="str">
        <f>_xlfn.XLOOKUP(Table35[[#This Row],[Subject Id]],'T0 Blood'!A:A,'T0 Blood'!I:I)</f>
        <v>041-0082-0</v>
      </c>
      <c r="E870" s="37" t="str">
        <f>_xlfn.XLOOKUP(Table35[[#This Row],[Subject Id]],'T0 Blood'!A:A,'T0 Blood'!H:H)</f>
        <v>2018-09-17</v>
      </c>
      <c r="F870" s="69" t="str">
        <f>_xlfn.XLOOKUP(Table35[[#This Row],[Subject Id]],T0Assayed!D:D,T0Assayed!F:F)</f>
        <v>CO.SL.21.003</v>
      </c>
      <c r="G870" s="39" t="s">
        <v>22</v>
      </c>
      <c r="H870" s="37" t="e">
        <v>#N/A</v>
      </c>
      <c r="I870" s="38" t="e">
        <f>_xlfn.XLOOKUP((CONCATENATE(Table35[[#This Row],[Subject Id]],"-T0")),'In the Lab'!A:A,'In the Lab'!G:G)</f>
        <v>#N/A</v>
      </c>
      <c r="J870" s="49" t="str">
        <f>_xlfn.XLOOKUP(Table35[[#This Row],[Subject Id]],'T1 Blood'!A:A,'T1 Blood'!I:I)</f>
        <v>041-0082-1</v>
      </c>
      <c r="K870" s="49" t="str">
        <f>_xlfn.XLOOKUP(Table35[[#This Row],[Subject Id]],'T1 Blood'!A:A,'T1 Blood'!H:H)</f>
        <v>2018-10-08</v>
      </c>
      <c r="L870" s="49" t="str">
        <f>_xlfn.XLOOKUP(Table35[[#This Row],[Subject Id]],'T1 Assayed'!A:A,'T1 Assayed'!D:D)</f>
        <v>CO.SL.21.003</v>
      </c>
      <c r="M870" s="49" t="e">
        <v>#N/A</v>
      </c>
      <c r="N870" s="49" t="e">
        <v>#N/A</v>
      </c>
      <c r="O870" s="49" t="e">
        <f>_xlfn.XLOOKUP((CONCATENATE(Table35[[#This Row],[Subject Id]],"-T1")),'In the Lab'!A:A,'In the Lab'!G:G)</f>
        <v>#N/A</v>
      </c>
      <c r="P870" s="42" t="str">
        <f>_xlfn.XLOOKUP(Table35[[#This Row],[Subject Id]],'TPD Blood'!A:A,'TPD Blood'!B:B)</f>
        <v>041-0082-PD</v>
      </c>
      <c r="Q870" s="42" t="str">
        <f>_xlfn.XLOOKUP(Table35[[#This Row],[Subject Id]],'TPD Assayed'!A:A,'TPD Assayed'!C:C)</f>
        <v>OH2023_025</v>
      </c>
      <c r="R870" s="42" t="s">
        <v>23</v>
      </c>
      <c r="V870"/>
      <c r="Y870"/>
      <c r="Z870"/>
      <c r="AA870"/>
      <c r="AB870"/>
    </row>
    <row r="871" spans="1:28">
      <c r="A871" t="s">
        <v>1055</v>
      </c>
      <c r="B871" t="str">
        <f>MID(Table35[[#This Row],[Subject Id]],13,1)</f>
        <v>N</v>
      </c>
      <c r="C871" t="str">
        <f>_xlfn.XLOOKUP(Table35[[#This Row],[Subject Id]],Table2[Subject Id],Table2[Event date])</f>
        <v>2022-12-29</v>
      </c>
      <c r="D871" s="37" t="str">
        <f>_xlfn.XLOOKUP(Table35[[#This Row],[Subject Id]],'T0 Blood'!A:A,'T0 Blood'!I:I)</f>
        <v>051-7193-0</v>
      </c>
      <c r="E871" s="37" t="str">
        <f>_xlfn.XLOOKUP(Table35[[#This Row],[Subject Id]],'T0 Blood'!A:A,'T0 Blood'!H:H)</f>
        <v>2022-12-29</v>
      </c>
      <c r="F871" s="69" t="e">
        <f>_xlfn.XLOOKUP(Table35[[#This Row],[Subject Id]],T0Assayed!D:D,T0Assayed!F:F)</f>
        <v>#N/A</v>
      </c>
      <c r="H871" s="37" t="e">
        <v>#N/A</v>
      </c>
      <c r="I871" s="38" t="str">
        <f>_xlfn.XLOOKUP((CONCATENATE(Table35[[#This Row],[Subject Id]],"-T0")),'In the Lab'!A:A,'In the Lab'!G:G)</f>
        <v>yes</v>
      </c>
      <c r="J871" s="49">
        <f>_xlfn.XLOOKUP(Table35[[#This Row],[Subject Id]],'T1 Blood'!A:A,'T1 Blood'!I:I)</f>
        <v>0</v>
      </c>
      <c r="K871" s="49" t="str">
        <f>_xlfn.XLOOKUP(Table35[[#This Row],[Subject Id]],'T1 Blood'!A:A,'T1 Blood'!H:H)</f>
        <v>not Done</v>
      </c>
      <c r="L871" s="49" t="e">
        <f>_xlfn.XLOOKUP(Table35[[#This Row],[Subject Id]],'T1 Assayed'!A:A,'T1 Assayed'!D:D)</f>
        <v>#N/A</v>
      </c>
      <c r="M871" s="49" t="s">
        <v>38</v>
      </c>
      <c r="N871" s="49" t="s">
        <v>1056</v>
      </c>
      <c r="O871" s="49" t="e">
        <f>_xlfn.XLOOKUP((CONCATENATE(Table35[[#This Row],[Subject Id]],"-T1")),'In the Lab'!A:A,'In the Lab'!G:G)</f>
        <v>#N/A</v>
      </c>
      <c r="P871" s="42" t="e">
        <f>_xlfn.XLOOKUP(Table35[[#This Row],[Subject Id]],'TPD Blood'!A:A,'TPD Blood'!B:B)</f>
        <v>#N/A</v>
      </c>
      <c r="Q871" s="42" t="e">
        <f>_xlfn.XLOOKUP(Table35[[#This Row],[Subject Id]],'TPD Assayed'!A:A,'TPD Assayed'!C:C)</f>
        <v>#N/A</v>
      </c>
      <c r="V871"/>
      <c r="Y871"/>
      <c r="Z871"/>
      <c r="AA871"/>
      <c r="AB871"/>
    </row>
    <row r="872" spans="1:28">
      <c r="A872" t="s">
        <v>1057</v>
      </c>
      <c r="B872" t="str">
        <f>MID(Table35[[#This Row],[Subject Id]],13,1)</f>
        <v>N</v>
      </c>
      <c r="C872" t="str">
        <f>_xlfn.XLOOKUP(Table35[[#This Row],[Subject Id]],Table2[Subject Id],Table2[Event date])</f>
        <v>2023-01-13</v>
      </c>
      <c r="D872" s="37" t="str">
        <f>_xlfn.XLOOKUP(Table35[[#This Row],[Subject Id]],'T0 Blood'!A:A,'T0 Blood'!I:I)</f>
        <v>051-7194-0</v>
      </c>
      <c r="E872" s="37" t="str">
        <f>_xlfn.XLOOKUP(Table35[[#This Row],[Subject Id]],'T0 Blood'!A:A,'T0 Blood'!H:H)</f>
        <v>2023-01-13</v>
      </c>
      <c r="F872" s="69" t="e">
        <f>_xlfn.XLOOKUP(Table35[[#This Row],[Subject Id]],T0Assayed!D:D,T0Assayed!F:F)</f>
        <v>#N/A</v>
      </c>
      <c r="H872" s="37" t="e">
        <v>#N/A</v>
      </c>
      <c r="I872" s="38" t="str">
        <f>_xlfn.XLOOKUP((CONCATENATE(Table35[[#This Row],[Subject Id]],"-T0")),'In the Lab'!A:A,'In the Lab'!G:G)</f>
        <v>yes</v>
      </c>
      <c r="J872" s="49" t="str">
        <f>_xlfn.XLOOKUP(Table35[[#This Row],[Subject Id]],'T1 Blood'!A:A,'T1 Blood'!I:I)</f>
        <v>051-7194-1</v>
      </c>
      <c r="K872" s="49" t="str">
        <f>_xlfn.XLOOKUP(Table35[[#This Row],[Subject Id]],'T1 Blood'!A:A,'T1 Blood'!H:H)</f>
        <v>2023-02-03</v>
      </c>
      <c r="L872" s="49" t="e">
        <f>_xlfn.XLOOKUP(Table35[[#This Row],[Subject Id]],'T1 Assayed'!A:A,'T1 Assayed'!D:D)</f>
        <v>#N/A</v>
      </c>
      <c r="M872" s="49" t="s">
        <v>23</v>
      </c>
      <c r="N872" s="49" t="s">
        <v>423</v>
      </c>
      <c r="O872" s="49" t="str">
        <f>_xlfn.XLOOKUP((CONCATENATE(Table35[[#This Row],[Subject Id]],"-T1")),'In the Lab'!A:A,'In the Lab'!G:G)</f>
        <v>yes</v>
      </c>
      <c r="P872" s="42" t="e">
        <f>_xlfn.XLOOKUP(Table35[[#This Row],[Subject Id]],'TPD Blood'!A:A,'TPD Blood'!B:B)</f>
        <v>#N/A</v>
      </c>
      <c r="Q872" s="42" t="e">
        <f>_xlfn.XLOOKUP(Table35[[#This Row],[Subject Id]],'TPD Assayed'!A:A,'TPD Assayed'!C:C)</f>
        <v>#N/A</v>
      </c>
      <c r="V872"/>
      <c r="Y872"/>
      <c r="Z872"/>
      <c r="AA872"/>
      <c r="AB872"/>
    </row>
    <row r="873" spans="1:28">
      <c r="A873" t="s">
        <v>1058</v>
      </c>
      <c r="B873" t="str">
        <f>MID(Table35[[#This Row],[Subject Id]],13,1)</f>
        <v>N</v>
      </c>
      <c r="C873" t="str">
        <f>_xlfn.XLOOKUP(Table35[[#This Row],[Subject Id]],Table2[Subject Id],Table2[Event date])</f>
        <v>2023-04-13</v>
      </c>
      <c r="D873" s="37" t="str">
        <f>_xlfn.XLOOKUP(Table35[[#This Row],[Subject Id]],'T0 Blood'!A:A,'T0 Blood'!I:I)</f>
        <v>051-7196-0</v>
      </c>
      <c r="E873" s="37" t="str">
        <f>_xlfn.XLOOKUP(Table35[[#This Row],[Subject Id]],'T0 Blood'!A:A,'T0 Blood'!H:H)</f>
        <v>2023-04-13</v>
      </c>
      <c r="F873" s="69" t="e">
        <f>_xlfn.XLOOKUP(Table35[[#This Row],[Subject Id]],T0Assayed!D:D,T0Assayed!F:F)</f>
        <v>#N/A</v>
      </c>
      <c r="H873" s="37" t="e">
        <v>#N/A</v>
      </c>
      <c r="I873" s="38" t="str">
        <f>_xlfn.XLOOKUP((CONCATENATE(Table35[[#This Row],[Subject Id]],"-T0")),'In the Lab'!A:A,'In the Lab'!G:G)</f>
        <v>yes</v>
      </c>
      <c r="J873" s="49" t="str">
        <f>_xlfn.XLOOKUP(Table35[[#This Row],[Subject Id]],'T1 Blood'!A:A,'T1 Blood'!I:I)</f>
        <v>051-7196-1</v>
      </c>
      <c r="K873" s="49" t="str">
        <f>_xlfn.XLOOKUP(Table35[[#This Row],[Subject Id]],'T1 Blood'!A:A,'T1 Blood'!H:H)</f>
        <v>2023-05-04</v>
      </c>
      <c r="L873" s="49" t="e">
        <f>_xlfn.XLOOKUP(Table35[[#This Row],[Subject Id]],'T1 Assayed'!A:A,'T1 Assayed'!D:D)</f>
        <v>#N/A</v>
      </c>
      <c r="M873" s="49" t="s">
        <v>23</v>
      </c>
      <c r="N873" s="49" t="s">
        <v>643</v>
      </c>
      <c r="O873" s="49" t="str">
        <f>_xlfn.XLOOKUP((CONCATENATE(Table35[[#This Row],[Subject Id]],"-T1")),'In the Lab'!A:A,'In the Lab'!G:G)</f>
        <v>yes</v>
      </c>
      <c r="P873" s="42" t="e">
        <f>_xlfn.XLOOKUP(Table35[[#This Row],[Subject Id]],'TPD Blood'!A:A,'TPD Blood'!B:B)</f>
        <v>#N/A</v>
      </c>
      <c r="Q873" s="42" t="e">
        <f>_xlfn.XLOOKUP(Table35[[#This Row],[Subject Id]],'TPD Assayed'!A:A,'TPD Assayed'!C:C)</f>
        <v>#N/A</v>
      </c>
      <c r="V873"/>
      <c r="Y873"/>
      <c r="Z873"/>
      <c r="AA873"/>
      <c r="AB873"/>
    </row>
    <row r="874" spans="1:28">
      <c r="A874" s="14" t="s">
        <v>1059</v>
      </c>
      <c r="B874" t="str">
        <f>MID(Table35[[#This Row],[Subject Id]],13,1)</f>
        <v>N</v>
      </c>
      <c r="C874" t="str">
        <f>_xlfn.XLOOKUP(Table35[[#This Row],[Subject Id]],Table2[Subject Id],Table2[Event date])</f>
        <v>2023-06-02</v>
      </c>
      <c r="D874" s="37" t="str">
        <f>_xlfn.XLOOKUP(Table35[[#This Row],[Subject Id]],'T0 Blood'!A:A,'T0 Blood'!I:I)</f>
        <v>051-7197-0</v>
      </c>
      <c r="E874" s="37" t="str">
        <f>_xlfn.XLOOKUP(Table35[[#This Row],[Subject Id]],'T0 Blood'!A:A,'T0 Blood'!H:H)</f>
        <v>2023-06-02</v>
      </c>
      <c r="F874" s="69" t="e">
        <f>_xlfn.XLOOKUP(Table35[[#This Row],[Subject Id]],T0Assayed!D:D,T0Assayed!F:F)</f>
        <v>#N/A</v>
      </c>
      <c r="I874" s="38" t="str">
        <f>_xlfn.XLOOKUP((CONCATENATE(Table35[[#This Row],[Subject Id]],"-T0")),'In the Lab'!A:A,'In the Lab'!G:G)</f>
        <v>yes</v>
      </c>
      <c r="J874" s="49" t="str">
        <f>_xlfn.XLOOKUP(Table35[[#This Row],[Subject Id]],'T1 Blood'!A:A,'T1 Blood'!I:I)</f>
        <v>051-7197-1</v>
      </c>
      <c r="K874" s="49" t="str">
        <f>_xlfn.XLOOKUP(Table35[[#This Row],[Subject Id]],'T1 Blood'!A:A,'T1 Blood'!H:H)</f>
        <v>2023-06-30</v>
      </c>
      <c r="L874" s="49" t="e">
        <f>_xlfn.XLOOKUP(Table35[[#This Row],[Subject Id]],'T1 Assayed'!A:A,'T1 Assayed'!D:D)</f>
        <v>#N/A</v>
      </c>
      <c r="M874" s="49" t="s">
        <v>23</v>
      </c>
      <c r="N874" s="49" t="s">
        <v>508</v>
      </c>
      <c r="O874" s="49" t="str">
        <f>_xlfn.XLOOKUP((CONCATENATE(Table35[[#This Row],[Subject Id]],"-T1")),'In the Lab'!A:A,'In the Lab'!G:G)</f>
        <v>yes</v>
      </c>
      <c r="P874" s="42" t="e">
        <f>_xlfn.XLOOKUP(Table35[[#This Row],[Subject Id]],'TPD Blood'!A:A,'TPD Blood'!B:B)</f>
        <v>#N/A</v>
      </c>
      <c r="Q874" s="42" t="e">
        <f>_xlfn.XLOOKUP(Table35[[#This Row],[Subject Id]],'TPD Assayed'!A:A,'TPD Assayed'!C:C)</f>
        <v>#N/A</v>
      </c>
      <c r="V874"/>
      <c r="Y874"/>
      <c r="Z874"/>
      <c r="AA874"/>
      <c r="AB874"/>
    </row>
    <row r="875" spans="1:28">
      <c r="A875" t="s">
        <v>1060</v>
      </c>
      <c r="B875" t="str">
        <f>MID(Table35[[#This Row],[Subject Id]],13,1)</f>
        <v>N</v>
      </c>
      <c r="C875" t="str">
        <f>_xlfn.XLOOKUP(Table35[[#This Row],[Subject Id]],Table2[Subject Id],Table2[Event date])</f>
        <v>2023-05-15</v>
      </c>
      <c r="D875" s="37" t="str">
        <f>_xlfn.XLOOKUP(Table35[[#This Row],[Subject Id]],'T0 Blood'!A:A,'T0 Blood'!I:I)</f>
        <v>051-7198-0</v>
      </c>
      <c r="E875" s="37" t="str">
        <f>_xlfn.XLOOKUP(Table35[[#This Row],[Subject Id]],'T0 Blood'!A:A,'T0 Blood'!H:H)</f>
        <v>2023-05-16</v>
      </c>
      <c r="F875" s="69" t="e">
        <f>_xlfn.XLOOKUP(Table35[[#This Row],[Subject Id]],T0Assayed!D:D,T0Assayed!F:F)</f>
        <v>#N/A</v>
      </c>
      <c r="H875" s="37" t="e">
        <v>#N/A</v>
      </c>
      <c r="I875" s="38" t="str">
        <f>_xlfn.XLOOKUP((CONCATENATE(Table35[[#This Row],[Subject Id]],"-T0")),'In the Lab'!A:A,'In the Lab'!G:G)</f>
        <v>yes</v>
      </c>
      <c r="J875" s="49" t="str">
        <f>_xlfn.XLOOKUP(Table35[[#This Row],[Subject Id]],'T1 Blood'!A:A,'T1 Blood'!I:I)</f>
        <v>051-7198-1</v>
      </c>
      <c r="K875" s="49" t="str">
        <f>_xlfn.XLOOKUP(Table35[[#This Row],[Subject Id]],'T1 Blood'!A:A,'T1 Blood'!H:H)</f>
        <v>2023-06-12</v>
      </c>
      <c r="L875" s="49" t="e">
        <f>_xlfn.XLOOKUP(Table35[[#This Row],[Subject Id]],'T1 Assayed'!A:A,'T1 Assayed'!D:D)</f>
        <v>#N/A</v>
      </c>
      <c r="M875" s="49" t="s">
        <v>23</v>
      </c>
      <c r="N875" s="49" t="s">
        <v>643</v>
      </c>
      <c r="O875" s="49" t="str">
        <f>_xlfn.XLOOKUP((CONCATENATE(Table35[[#This Row],[Subject Id]],"-T1")),'In the Lab'!A:A,'In the Lab'!G:G)</f>
        <v>yes</v>
      </c>
      <c r="P875" s="42" t="e">
        <f>_xlfn.XLOOKUP(Table35[[#This Row],[Subject Id]],'TPD Blood'!A:A,'TPD Blood'!B:B)</f>
        <v>#N/A</v>
      </c>
      <c r="Q875" s="42" t="e">
        <f>_xlfn.XLOOKUP(Table35[[#This Row],[Subject Id]],'TPD Assayed'!A:A,'TPD Assayed'!C:C)</f>
        <v>#N/A</v>
      </c>
      <c r="V875"/>
      <c r="Y875"/>
      <c r="Z875"/>
      <c r="AA875"/>
      <c r="AB875"/>
    </row>
    <row r="876" spans="1:28">
      <c r="A876" t="s">
        <v>1061</v>
      </c>
      <c r="B876" t="str">
        <f>MID(Table35[[#This Row],[Subject Id]],13,1)</f>
        <v>N</v>
      </c>
      <c r="C876" t="str">
        <f>_xlfn.XLOOKUP(Table35[[#This Row],[Subject Id]],Table2[Subject Id],Table2[Event date])</f>
        <v>2023-01-30</v>
      </c>
      <c r="D876" s="37" t="str">
        <f>_xlfn.XLOOKUP(Table35[[#This Row],[Subject Id]],'T0 Blood'!A:A,'T0 Blood'!I:I)</f>
        <v>051-7199-0</v>
      </c>
      <c r="E876" s="37" t="str">
        <f>_xlfn.XLOOKUP(Table35[[#This Row],[Subject Id]],'T0 Blood'!A:A,'T0 Blood'!H:H)</f>
        <v>2023-01-30</v>
      </c>
      <c r="F876" s="69" t="e">
        <f>_xlfn.XLOOKUP(Table35[[#This Row],[Subject Id]],T0Assayed!D:D,T0Assayed!F:F)</f>
        <v>#N/A</v>
      </c>
      <c r="H876" s="37" t="e">
        <v>#N/A</v>
      </c>
      <c r="I876" s="38" t="str">
        <f>_xlfn.XLOOKUP((CONCATENATE(Table35[[#This Row],[Subject Id]],"-T0")),'In the Lab'!A:A,'In the Lab'!G:G)</f>
        <v>yes</v>
      </c>
      <c r="J876" s="49" t="str">
        <f>_xlfn.XLOOKUP(Table35[[#This Row],[Subject Id]],'T1 Blood'!A:A,'T1 Blood'!I:I)</f>
        <v>051-7199-1</v>
      </c>
      <c r="K876" s="49" t="str">
        <f>_xlfn.XLOOKUP(Table35[[#This Row],[Subject Id]],'T1 Blood'!A:A,'T1 Blood'!H:H)</f>
        <v>2023-02-20</v>
      </c>
      <c r="L876" s="49" t="e">
        <f>_xlfn.XLOOKUP(Table35[[#This Row],[Subject Id]],'T1 Assayed'!A:A,'T1 Assayed'!D:D)</f>
        <v>#N/A</v>
      </c>
      <c r="M876" s="49" t="s">
        <v>23</v>
      </c>
      <c r="N876" s="49" t="s">
        <v>423</v>
      </c>
      <c r="O876" s="49" t="str">
        <f>_xlfn.XLOOKUP((CONCATENATE(Table35[[#This Row],[Subject Id]],"-T1")),'In the Lab'!A:A,'In the Lab'!G:G)</f>
        <v>yes</v>
      </c>
      <c r="P876" s="42" t="e">
        <f>_xlfn.XLOOKUP(Table35[[#This Row],[Subject Id]],'TPD Blood'!A:A,'TPD Blood'!B:B)</f>
        <v>#N/A</v>
      </c>
      <c r="Q876" s="42" t="e">
        <f>_xlfn.XLOOKUP(Table35[[#This Row],[Subject Id]],'TPD Assayed'!A:A,'TPD Assayed'!C:C)</f>
        <v>#N/A</v>
      </c>
      <c r="V876"/>
      <c r="Y876"/>
      <c r="Z876"/>
      <c r="AA876"/>
      <c r="AB876"/>
    </row>
    <row r="877" spans="1:28">
      <c r="A877" t="s">
        <v>1062</v>
      </c>
      <c r="B877" t="str">
        <f>MID(Table35[[#This Row],[Subject Id]],13,1)</f>
        <v>N</v>
      </c>
      <c r="C877" t="str">
        <f>_xlfn.XLOOKUP(Table35[[#This Row],[Subject Id]],Table2[Subject Id],Table2[Event date])</f>
        <v>2018-10-17</v>
      </c>
      <c r="D877" s="37" t="str">
        <f>_xlfn.XLOOKUP(Table35[[#This Row],[Subject Id]],'T0 Blood'!A:A,'T0 Blood'!I:I)</f>
        <v>041-0093-0</v>
      </c>
      <c r="E877" s="37" t="str">
        <f>_xlfn.XLOOKUP(Table35[[#This Row],[Subject Id]],'T0 Blood'!A:A,'T0 Blood'!H:H)</f>
        <v>2018-10-17</v>
      </c>
      <c r="F877" s="69" t="str">
        <f>_xlfn.XLOOKUP(Table35[[#This Row],[Subject Id]],T0Assayed!D:D,T0Assayed!F:F)</f>
        <v>CO.SL.21.003</v>
      </c>
      <c r="G877" s="39" t="s">
        <v>22</v>
      </c>
      <c r="H877" s="37" t="e">
        <v>#N/A</v>
      </c>
      <c r="I877" s="38" t="e">
        <f>_xlfn.XLOOKUP((CONCATENATE(Table35[[#This Row],[Subject Id]],"-T0")),'In the Lab'!A:A,'In the Lab'!G:G)</f>
        <v>#N/A</v>
      </c>
      <c r="J877" s="49" t="str">
        <f>_xlfn.XLOOKUP(Table35[[#This Row],[Subject Id]],'T1 Blood'!A:A,'T1 Blood'!I:I)</f>
        <v>041-0093-1</v>
      </c>
      <c r="K877" s="49" t="str">
        <f>_xlfn.XLOOKUP(Table35[[#This Row],[Subject Id]],'T1 Blood'!A:A,'T1 Blood'!H:H)</f>
        <v>2018-11-19</v>
      </c>
      <c r="L877" s="49" t="str">
        <f>_xlfn.XLOOKUP(Table35[[#This Row],[Subject Id]],'T1 Assayed'!A:A,'T1 Assayed'!D:D)</f>
        <v>CO.SL.21.003</v>
      </c>
      <c r="M877" s="49" t="e">
        <v>#N/A</v>
      </c>
      <c r="N877" s="49" t="e">
        <v>#N/A</v>
      </c>
      <c r="O877" s="49" t="e">
        <f>_xlfn.XLOOKUP((CONCATENATE(Table35[[#This Row],[Subject Id]],"-T1")),'In the Lab'!A:A,'In the Lab'!G:G)</f>
        <v>#N/A</v>
      </c>
      <c r="P877" s="42" t="e">
        <f>_xlfn.XLOOKUP(Table35[[#This Row],[Subject Id]],'TPD Blood'!A:A,'TPD Blood'!B:B)</f>
        <v>#N/A</v>
      </c>
      <c r="Q877" s="42" t="e">
        <f>_xlfn.XLOOKUP(Table35[[#This Row],[Subject Id]],'TPD Assayed'!A:A,'TPD Assayed'!C:C)</f>
        <v>#N/A</v>
      </c>
      <c r="V877"/>
      <c r="Y877"/>
      <c r="Z877"/>
      <c r="AA877"/>
      <c r="AB877"/>
    </row>
    <row r="878" spans="1:28">
      <c r="A878" t="s">
        <v>1063</v>
      </c>
      <c r="B878" t="str">
        <f>MID(Table35[[#This Row],[Subject Id]],13,1)</f>
        <v>N</v>
      </c>
      <c r="C878" t="str">
        <f>_xlfn.XLOOKUP(Table35[[#This Row],[Subject Id]],Table2[Subject Id],Table2[Event date])</f>
        <v>2018-12-06</v>
      </c>
      <c r="D878" s="37" t="str">
        <f>_xlfn.XLOOKUP(Table35[[#This Row],[Subject Id]],'T0 Blood'!A:A,'T0 Blood'!I:I)</f>
        <v>041-0119-0</v>
      </c>
      <c r="E878" s="37" t="str">
        <f>_xlfn.XLOOKUP(Table35[[#This Row],[Subject Id]],'T0 Blood'!A:A,'T0 Blood'!H:H)</f>
        <v>2018-12-06</v>
      </c>
      <c r="F878" s="69" t="str">
        <f>_xlfn.XLOOKUP(Table35[[#This Row],[Subject Id]],T0Assayed!D:D,T0Assayed!F:F)</f>
        <v>CO.SL.21.003</v>
      </c>
      <c r="G878" s="39" t="s">
        <v>22</v>
      </c>
      <c r="H878" s="37" t="e">
        <v>#N/A</v>
      </c>
      <c r="I878" s="38" t="e">
        <f>_xlfn.XLOOKUP((CONCATENATE(Table35[[#This Row],[Subject Id]],"-T0")),'In the Lab'!A:A,'In the Lab'!G:G)</f>
        <v>#N/A</v>
      </c>
      <c r="J878" s="49" t="str">
        <f>_xlfn.XLOOKUP(Table35[[#This Row],[Subject Id]],'T1 Blood'!A:A,'T1 Blood'!I:I)</f>
        <v>041-0119-1</v>
      </c>
      <c r="K878" s="49" t="str">
        <f>_xlfn.XLOOKUP(Table35[[#This Row],[Subject Id]],'T1 Blood'!A:A,'T1 Blood'!H:H)</f>
        <v>2018-12-28</v>
      </c>
      <c r="L878" s="49" t="str">
        <f>_xlfn.XLOOKUP(Table35[[#This Row],[Subject Id]],'T1 Assayed'!A:A,'T1 Assayed'!D:D)</f>
        <v>CO.SL.21.003</v>
      </c>
      <c r="M878" s="49" t="e">
        <v>#N/A</v>
      </c>
      <c r="N878" s="49" t="e">
        <v>#N/A</v>
      </c>
      <c r="O878" s="49" t="e">
        <f>_xlfn.XLOOKUP((CONCATENATE(Table35[[#This Row],[Subject Id]],"-T1")),'In the Lab'!A:A,'In the Lab'!G:G)</f>
        <v>#N/A</v>
      </c>
      <c r="P878" s="42" t="str">
        <f>_xlfn.XLOOKUP(Table35[[#This Row],[Subject Id]],'TPD Blood'!A:A,'TPD Blood'!B:B)</f>
        <v>041-0119-PD</v>
      </c>
      <c r="Q878" s="42" t="e">
        <f>_xlfn.XLOOKUP(Table35[[#This Row],[Subject Id]],'TPD Assayed'!A:A,'TPD Assayed'!C:C)</f>
        <v>#N/A</v>
      </c>
      <c r="R878" s="42" t="s">
        <v>38</v>
      </c>
      <c r="S878" s="44" t="s">
        <v>1011</v>
      </c>
      <c r="V878"/>
      <c r="Y878"/>
      <c r="Z878"/>
      <c r="AA878"/>
      <c r="AB878"/>
    </row>
    <row r="879" spans="1:28">
      <c r="A879" t="s">
        <v>1064</v>
      </c>
      <c r="B879" t="str">
        <f>MID(Table35[[#This Row],[Subject Id]],13,1)</f>
        <v>N</v>
      </c>
      <c r="C879" t="str">
        <f>_xlfn.XLOOKUP(Table35[[#This Row],[Subject Id]],Table2[Subject Id],Table2[Event date])</f>
        <v>2019-02-11</v>
      </c>
      <c r="D879" s="37" t="str">
        <f>_xlfn.XLOOKUP(Table35[[#This Row],[Subject Id]],'T0 Blood'!A:A,'T0 Blood'!I:I)</f>
        <v>041-0152-0</v>
      </c>
      <c r="E879" s="37" t="str">
        <f>_xlfn.XLOOKUP(Table35[[#This Row],[Subject Id]],'T0 Blood'!A:A,'T0 Blood'!H:H)</f>
        <v>2019-02-11</v>
      </c>
      <c r="F879" s="69" t="str">
        <f>_xlfn.XLOOKUP(Table35[[#This Row],[Subject Id]],T0Assayed!D:D,T0Assayed!F:F)</f>
        <v>CO.SL.21.003</v>
      </c>
      <c r="G879" s="39" t="s">
        <v>22</v>
      </c>
      <c r="H879" s="37" t="e">
        <v>#N/A</v>
      </c>
      <c r="I879" s="38" t="e">
        <f>_xlfn.XLOOKUP((CONCATENATE(Table35[[#This Row],[Subject Id]],"-T0")),'In the Lab'!A:A,'In the Lab'!G:G)</f>
        <v>#N/A</v>
      </c>
      <c r="J879" s="49" t="str">
        <f>_xlfn.XLOOKUP(Table35[[#This Row],[Subject Id]],'T1 Blood'!A:A,'T1 Blood'!I:I)</f>
        <v>041-0152-1</v>
      </c>
      <c r="K879" s="49" t="str">
        <f>_xlfn.XLOOKUP(Table35[[#This Row],[Subject Id]],'T1 Blood'!A:A,'T1 Blood'!H:H)</f>
        <v>2019-02-25</v>
      </c>
      <c r="L879" s="49" t="str">
        <f>_xlfn.XLOOKUP(Table35[[#This Row],[Subject Id]],'T1 Assayed'!A:A,'T1 Assayed'!D:D)</f>
        <v>CO.SL.21.003</v>
      </c>
      <c r="M879" s="49" t="e">
        <v>#N/A</v>
      </c>
      <c r="N879" s="49" t="e">
        <v>#N/A</v>
      </c>
      <c r="O879" s="49" t="e">
        <f>_xlfn.XLOOKUP((CONCATENATE(Table35[[#This Row],[Subject Id]],"-T1")),'In the Lab'!A:A,'In the Lab'!G:G)</f>
        <v>#N/A</v>
      </c>
      <c r="P879" s="42" t="str">
        <f>_xlfn.XLOOKUP(Table35[[#This Row],[Subject Id]],'TPD Blood'!A:A,'TPD Blood'!B:B)</f>
        <v>041-0152-PD</v>
      </c>
      <c r="Q879" s="42" t="str">
        <f>_xlfn.XLOOKUP(Table35[[#This Row],[Subject Id]],'TPD Assayed'!A:A,'TPD Assayed'!C:C)</f>
        <v>OH2023_025</v>
      </c>
      <c r="R879" s="42" t="s">
        <v>23</v>
      </c>
      <c r="V879"/>
      <c r="Y879"/>
      <c r="Z879"/>
      <c r="AA879"/>
      <c r="AB879"/>
    </row>
    <row r="880" spans="1:28">
      <c r="A880" t="s">
        <v>1065</v>
      </c>
      <c r="B880" t="str">
        <f>MID(Table35[[#This Row],[Subject Id]],13,1)</f>
        <v>N</v>
      </c>
      <c r="C880" t="str">
        <f>_xlfn.XLOOKUP(Table35[[#This Row],[Subject Id]],Table2[Subject Id],Table2[Event date])</f>
        <v>2019-05-03</v>
      </c>
      <c r="D880" s="37" t="str">
        <f>_xlfn.XLOOKUP(Table35[[#This Row],[Subject Id]],'T0 Blood'!A:A,'T0 Blood'!I:I)</f>
        <v>041-0191-0</v>
      </c>
      <c r="E880" s="37" t="str">
        <f>_xlfn.XLOOKUP(Table35[[#This Row],[Subject Id]],'T0 Blood'!A:A,'T0 Blood'!H:H)</f>
        <v>2019-05-03</v>
      </c>
      <c r="F880" s="69" t="str">
        <f>_xlfn.XLOOKUP(Table35[[#This Row],[Subject Id]],T0Assayed!D:D,T0Assayed!F:F)</f>
        <v>CO.SL.21.003</v>
      </c>
      <c r="G880" s="39" t="s">
        <v>22</v>
      </c>
      <c r="H880" s="37" t="e">
        <v>#N/A</v>
      </c>
      <c r="I880" s="38" t="e">
        <f>_xlfn.XLOOKUP((CONCATENATE(Table35[[#This Row],[Subject Id]],"-T0")),'In the Lab'!A:A,'In the Lab'!G:G)</f>
        <v>#N/A</v>
      </c>
      <c r="J880" s="49" t="str">
        <f>_xlfn.XLOOKUP(Table35[[#This Row],[Subject Id]],'T1 Blood'!A:A,'T1 Blood'!I:I)</f>
        <v>041-0191-1</v>
      </c>
      <c r="K880" s="49" t="str">
        <f>_xlfn.XLOOKUP(Table35[[#This Row],[Subject Id]],'T1 Blood'!A:A,'T1 Blood'!H:H)</f>
        <v>2019-05-21</v>
      </c>
      <c r="L880" s="49" t="str">
        <f>_xlfn.XLOOKUP(Table35[[#This Row],[Subject Id]],'T1 Assayed'!A:A,'T1 Assayed'!D:D)</f>
        <v>CO.SL.21.003</v>
      </c>
      <c r="M880" s="49" t="e">
        <v>#N/A</v>
      </c>
      <c r="N880" s="49" t="e">
        <v>#N/A</v>
      </c>
      <c r="O880" s="49" t="e">
        <f>_xlfn.XLOOKUP((CONCATENATE(Table35[[#This Row],[Subject Id]],"-T1")),'In the Lab'!A:A,'In the Lab'!G:G)</f>
        <v>#N/A</v>
      </c>
      <c r="P880" s="42" t="str">
        <f>_xlfn.XLOOKUP(Table35[[#This Row],[Subject Id]],'TPD Blood'!A:A,'TPD Blood'!B:B)</f>
        <v>041-0191-PD</v>
      </c>
      <c r="Q880" s="42" t="str">
        <f>_xlfn.XLOOKUP(Table35[[#This Row],[Subject Id]],'TPD Assayed'!A:A,'TPD Assayed'!C:C)</f>
        <v>OH2023_025</v>
      </c>
      <c r="R880" s="42" t="s">
        <v>23</v>
      </c>
      <c r="V880"/>
      <c r="Y880"/>
      <c r="Z880"/>
      <c r="AA880"/>
      <c r="AB880"/>
    </row>
    <row r="881" spans="1:28">
      <c r="A881" t="s">
        <v>1066</v>
      </c>
      <c r="B881" t="str">
        <f>MID(Table35[[#This Row],[Subject Id]],13,1)</f>
        <v>N</v>
      </c>
      <c r="C881" t="str">
        <f>_xlfn.XLOOKUP(Table35[[#This Row],[Subject Id]],Table2[Subject Id],Table2[Event date])</f>
        <v>2016-10-19</v>
      </c>
      <c r="D881" s="37" t="str">
        <f>_xlfn.XLOOKUP(Table35[[#This Row],[Subject Id]],'T0 Blood'!A:A,'T0 Blood'!I:I)</f>
        <v>041-0346-0</v>
      </c>
      <c r="E881" s="37" t="str">
        <f>_xlfn.XLOOKUP(Table35[[#This Row],[Subject Id]],'T0 Blood'!A:A,'T0 Blood'!H:H)</f>
        <v>2016-10-19</v>
      </c>
      <c r="F881" s="69" t="str">
        <f>_xlfn.XLOOKUP(Table35[[#This Row],[Subject Id]],T0Assayed!D:D,T0Assayed!F:F)</f>
        <v>CO.SL.21.003</v>
      </c>
      <c r="G881" s="39" t="s">
        <v>22</v>
      </c>
      <c r="H881" s="37" t="e">
        <v>#N/A</v>
      </c>
      <c r="I881" s="38" t="e">
        <f>_xlfn.XLOOKUP((CONCATENATE(Table35[[#This Row],[Subject Id]],"-T0")),'In the Lab'!A:A,'In the Lab'!G:G)</f>
        <v>#N/A</v>
      </c>
      <c r="J881" s="49" t="str">
        <f>_xlfn.XLOOKUP(Table35[[#This Row],[Subject Id]],'T1 Blood'!A:A,'T1 Blood'!I:I)</f>
        <v>041-0346-1</v>
      </c>
      <c r="K881" s="49" t="str">
        <f>_xlfn.XLOOKUP(Table35[[#This Row],[Subject Id]],'T1 Blood'!A:A,'T1 Blood'!H:H)</f>
        <v>2016-11-09</v>
      </c>
      <c r="L881" s="49" t="str">
        <f>_xlfn.XLOOKUP(Table35[[#This Row],[Subject Id]],'T1 Assayed'!A:A,'T1 Assayed'!D:D)</f>
        <v>CO.SL.21.003</v>
      </c>
      <c r="M881" s="49" t="e">
        <v>#N/A</v>
      </c>
      <c r="N881" s="49" t="e">
        <v>#N/A</v>
      </c>
      <c r="O881" s="49" t="e">
        <f>_xlfn.XLOOKUP((CONCATENATE(Table35[[#This Row],[Subject Id]],"-T1")),'In the Lab'!A:A,'In the Lab'!G:G)</f>
        <v>#N/A</v>
      </c>
      <c r="P881" s="42" t="e">
        <f>_xlfn.XLOOKUP(Table35[[#This Row],[Subject Id]],'TPD Blood'!A:A,'TPD Blood'!B:B)</f>
        <v>#N/A</v>
      </c>
      <c r="Q881" s="42" t="e">
        <f>_xlfn.XLOOKUP(Table35[[#This Row],[Subject Id]],'TPD Assayed'!A:A,'TPD Assayed'!C:C)</f>
        <v>#N/A</v>
      </c>
      <c r="V881"/>
      <c r="Y881"/>
      <c r="Z881"/>
      <c r="AA881"/>
      <c r="AB881"/>
    </row>
    <row r="882" spans="1:28">
      <c r="A882" t="s">
        <v>1067</v>
      </c>
      <c r="B882" t="str">
        <f>MID(Table35[[#This Row],[Subject Id]],13,1)</f>
        <v>N</v>
      </c>
      <c r="C882" t="str">
        <f>_xlfn.XLOOKUP(Table35[[#This Row],[Subject Id]],Table2[Subject Id],Table2[Event date])</f>
        <v>2022-06-23</v>
      </c>
      <c r="D882" s="37" t="str">
        <f>_xlfn.XLOOKUP(Table35[[#This Row],[Subject Id]],'T0 Blood'!A:A,'T0 Blood'!I:I)</f>
        <v>001-1007-0</v>
      </c>
      <c r="E882" s="37" t="str">
        <f>_xlfn.XLOOKUP(Table35[[#This Row],[Subject Id]],'T0 Blood'!A:A,'T0 Blood'!H:H)</f>
        <v>2022-06-23</v>
      </c>
      <c r="F882" s="69" t="e">
        <f>_xlfn.XLOOKUP(Table35[[#This Row],[Subject Id]],T0Assayed!D:D,T0Assayed!F:F)</f>
        <v>#N/A</v>
      </c>
      <c r="G882" s="39" t="s">
        <v>23</v>
      </c>
      <c r="I882" s="38" t="e">
        <f>_xlfn.XLOOKUP((CONCATENATE(Table35[[#This Row],[Subject Id]],"-T0")),'In the Lab'!A:A,'In the Lab'!G:G)</f>
        <v>#N/A</v>
      </c>
      <c r="J882" s="49" t="str">
        <f>_xlfn.XLOOKUP(Table35[[#This Row],[Subject Id]],'T1 Blood'!A:A,'T1 Blood'!I:I)</f>
        <v>001-1007-1</v>
      </c>
      <c r="K882" s="49" t="str">
        <f>_xlfn.XLOOKUP(Table35[[#This Row],[Subject Id]],'T1 Blood'!A:A,'T1 Blood'!H:H)</f>
        <v>2022-07-21</v>
      </c>
      <c r="L882" s="49" t="str">
        <f>_xlfn.XLOOKUP(Table35[[#This Row],[Subject Id]],'T1 Assayed'!A:A,'T1 Assayed'!D:D)</f>
        <v>OH2023_027</v>
      </c>
      <c r="M882" s="49" t="s">
        <v>23</v>
      </c>
      <c r="N882" s="49">
        <v>0</v>
      </c>
      <c r="O882" s="49" t="str">
        <f>_xlfn.XLOOKUP((CONCATENATE(Table35[[#This Row],[Subject Id]],"-T1")),'In the Lab'!A:A,'In the Lab'!G:G)</f>
        <v>yes</v>
      </c>
      <c r="P882" s="42" t="e">
        <f>_xlfn.XLOOKUP(Table35[[#This Row],[Subject Id]],'TPD Blood'!A:A,'TPD Blood'!B:B)</f>
        <v>#N/A</v>
      </c>
      <c r="Q882" s="42" t="e">
        <f>_xlfn.XLOOKUP(Table35[[#This Row],[Subject Id]],'TPD Assayed'!A:A,'TPD Assayed'!C:C)</f>
        <v>#N/A</v>
      </c>
      <c r="V882"/>
      <c r="Y882"/>
      <c r="Z882"/>
      <c r="AA882"/>
      <c r="AB882"/>
    </row>
    <row r="883" spans="1:28">
      <c r="A883" t="s">
        <v>1068</v>
      </c>
      <c r="B883" t="str">
        <f>MID(Table35[[#This Row],[Subject Id]],13,1)</f>
        <v>N</v>
      </c>
      <c r="C883" t="str">
        <f>_xlfn.XLOOKUP(Table35[[#This Row],[Subject Id]],Table2[Subject Id],Table2[Event date])</f>
        <v>2016-09-27</v>
      </c>
      <c r="D883" s="37" t="str">
        <f>_xlfn.XLOOKUP(Table35[[#This Row],[Subject Id]],'T0 Blood'!A:A,'T0 Blood'!I:I)</f>
        <v>041-0347-0</v>
      </c>
      <c r="E883" s="37" t="str">
        <f>_xlfn.XLOOKUP(Table35[[#This Row],[Subject Id]],'T0 Blood'!A:A,'T0 Blood'!H:H)</f>
        <v>2016-09-27</v>
      </c>
      <c r="F883" s="69" t="str">
        <f>_xlfn.XLOOKUP(Table35[[#This Row],[Subject Id]],T0Assayed!D:D,T0Assayed!F:F)</f>
        <v>CO.SL.21.003</v>
      </c>
      <c r="G883" s="39" t="s">
        <v>22</v>
      </c>
      <c r="H883" s="37" t="e">
        <v>#N/A</v>
      </c>
      <c r="I883" s="38" t="e">
        <f>_xlfn.XLOOKUP((CONCATENATE(Table35[[#This Row],[Subject Id]],"-T0")),'In the Lab'!A:A,'In the Lab'!G:G)</f>
        <v>#N/A</v>
      </c>
      <c r="J883" s="49" t="str">
        <f>_xlfn.XLOOKUP(Table35[[#This Row],[Subject Id]],'T1 Blood'!A:A,'T1 Blood'!I:I)</f>
        <v>041-0347-1</v>
      </c>
      <c r="K883" s="49" t="str">
        <f>_xlfn.XLOOKUP(Table35[[#This Row],[Subject Id]],'T1 Blood'!A:A,'T1 Blood'!H:H)</f>
        <v>2016-10-24</v>
      </c>
      <c r="L883" s="49" t="str">
        <f>_xlfn.XLOOKUP(Table35[[#This Row],[Subject Id]],'T1 Assayed'!A:A,'T1 Assayed'!D:D)</f>
        <v>CO.SL.21.003</v>
      </c>
      <c r="M883" s="49" t="e">
        <v>#N/A</v>
      </c>
      <c r="N883" s="49" t="e">
        <v>#N/A</v>
      </c>
      <c r="O883" s="49" t="e">
        <f>_xlfn.XLOOKUP((CONCATENATE(Table35[[#This Row],[Subject Id]],"-T1")),'In the Lab'!A:A,'In the Lab'!G:G)</f>
        <v>#N/A</v>
      </c>
      <c r="P883" s="42" t="str">
        <f>_xlfn.XLOOKUP(Table35[[#This Row],[Subject Id]],'TPD Blood'!A:A,'TPD Blood'!B:B)</f>
        <v>041-0347-PD</v>
      </c>
      <c r="Q883" s="42" t="e">
        <f>_xlfn.XLOOKUP(Table35[[#This Row],[Subject Id]],'TPD Assayed'!A:A,'TPD Assayed'!C:C)</f>
        <v>#N/A</v>
      </c>
      <c r="R883" s="42" t="s">
        <v>38</v>
      </c>
      <c r="S883" s="44" t="s">
        <v>1011</v>
      </c>
      <c r="V883"/>
      <c r="Y883"/>
      <c r="Z883"/>
      <c r="AA883"/>
      <c r="AB883"/>
    </row>
    <row r="884" spans="1:28">
      <c r="A884" t="s">
        <v>1069</v>
      </c>
      <c r="B884" t="str">
        <f>MID(Table35[[#This Row],[Subject Id]],13,1)</f>
        <v>N</v>
      </c>
      <c r="C884" t="str">
        <f>_xlfn.XLOOKUP(Table35[[#This Row],[Subject Id]],Table2[Subject Id],Table2[Event date])</f>
        <v>2016-10-24</v>
      </c>
      <c r="D884" s="37" t="str">
        <f>_xlfn.XLOOKUP(Table35[[#This Row],[Subject Id]],'T0 Blood'!A:A,'T0 Blood'!I:I)</f>
        <v>041-0349-0</v>
      </c>
      <c r="E884" s="37" t="str">
        <f>_xlfn.XLOOKUP(Table35[[#This Row],[Subject Id]],'T0 Blood'!A:A,'T0 Blood'!H:H)</f>
        <v>2016-10-24</v>
      </c>
      <c r="F884" s="69" t="str">
        <f>_xlfn.XLOOKUP(Table35[[#This Row],[Subject Id]],T0Assayed!D:D,T0Assayed!F:F)</f>
        <v>CO.SL.21.003</v>
      </c>
      <c r="G884" s="39" t="s">
        <v>22</v>
      </c>
      <c r="H884" s="37" t="e">
        <v>#N/A</v>
      </c>
      <c r="I884" s="38" t="e">
        <f>_xlfn.XLOOKUP((CONCATENATE(Table35[[#This Row],[Subject Id]],"-T0")),'In the Lab'!A:A,'In the Lab'!G:G)</f>
        <v>#N/A</v>
      </c>
      <c r="J884" s="49" t="str">
        <f>_xlfn.XLOOKUP(Table35[[#This Row],[Subject Id]],'T1 Blood'!A:A,'T1 Blood'!I:I)</f>
        <v>041-0349-1</v>
      </c>
      <c r="K884" s="49" t="str">
        <f>_xlfn.XLOOKUP(Table35[[#This Row],[Subject Id]],'T1 Blood'!A:A,'T1 Blood'!H:H)</f>
        <v>2016-11-21</v>
      </c>
      <c r="L884" s="49" t="str">
        <f>_xlfn.XLOOKUP(Table35[[#This Row],[Subject Id]],'T1 Assayed'!A:A,'T1 Assayed'!D:D)</f>
        <v>CO.SL.21.003</v>
      </c>
      <c r="M884" s="49" t="e">
        <v>#N/A</v>
      </c>
      <c r="N884" s="49" t="e">
        <v>#N/A</v>
      </c>
      <c r="O884" s="49" t="e">
        <f>_xlfn.XLOOKUP((CONCATENATE(Table35[[#This Row],[Subject Id]],"-T1")),'In the Lab'!A:A,'In the Lab'!G:G)</f>
        <v>#N/A</v>
      </c>
      <c r="P884" s="42" t="str">
        <f>_xlfn.XLOOKUP(Table35[[#This Row],[Subject Id]],'TPD Blood'!A:A,'TPD Blood'!B:B)</f>
        <v>041-0349-PD</v>
      </c>
      <c r="Q884" s="42" t="str">
        <f>_xlfn.XLOOKUP(Table35[[#This Row],[Subject Id]],'TPD Assayed'!A:A,'TPD Assayed'!C:C)</f>
        <v>OH2023_025</v>
      </c>
      <c r="R884" s="42" t="s">
        <v>23</v>
      </c>
      <c r="V884"/>
      <c r="Y884"/>
      <c r="Z884"/>
      <c r="AA884"/>
      <c r="AB884"/>
    </row>
    <row r="885" spans="1:28">
      <c r="A885" t="s">
        <v>1070</v>
      </c>
      <c r="B885" t="str">
        <f>MID(Table35[[#This Row],[Subject Id]],13,1)</f>
        <v>N</v>
      </c>
      <c r="C885" t="str">
        <f>_xlfn.XLOOKUP(Table35[[#This Row],[Subject Id]],Table2[Subject Id],Table2[Event date])</f>
        <v>2017-03-30</v>
      </c>
      <c r="D885" s="37" t="str">
        <f>_xlfn.XLOOKUP(Table35[[#This Row],[Subject Id]],'T0 Blood'!A:A,'T0 Blood'!I:I)</f>
        <v>041-0355-0</v>
      </c>
      <c r="E885" s="37" t="str">
        <f>_xlfn.XLOOKUP(Table35[[#This Row],[Subject Id]],'T0 Blood'!A:A,'T0 Blood'!H:H)</f>
        <v>2017-03-30</v>
      </c>
      <c r="F885" s="69" t="str">
        <f>_xlfn.XLOOKUP(Table35[[#This Row],[Subject Id]],T0Assayed!D:D,T0Assayed!F:F)</f>
        <v>CO.SL.21.003</v>
      </c>
      <c r="G885" s="39" t="s">
        <v>22</v>
      </c>
      <c r="H885" s="37" t="e">
        <v>#N/A</v>
      </c>
      <c r="I885" s="38" t="e">
        <f>_xlfn.XLOOKUP((CONCATENATE(Table35[[#This Row],[Subject Id]],"-T0")),'In the Lab'!A:A,'In the Lab'!G:G)</f>
        <v>#N/A</v>
      </c>
      <c r="J885" s="49" t="str">
        <f>_xlfn.XLOOKUP(Table35[[#This Row],[Subject Id]],'T1 Blood'!A:A,'T1 Blood'!I:I)</f>
        <v>041-0355-1</v>
      </c>
      <c r="K885" s="49" t="str">
        <f>_xlfn.XLOOKUP(Table35[[#This Row],[Subject Id]],'T1 Blood'!A:A,'T1 Blood'!H:H)</f>
        <v>2017-04-20</v>
      </c>
      <c r="L885" s="49" t="str">
        <f>_xlfn.XLOOKUP(Table35[[#This Row],[Subject Id]],'T1 Assayed'!A:A,'T1 Assayed'!D:D)</f>
        <v>CO.SL.21.003</v>
      </c>
      <c r="M885" s="49" t="e">
        <v>#N/A</v>
      </c>
      <c r="N885" s="49" t="e">
        <v>#N/A</v>
      </c>
      <c r="O885" s="49" t="e">
        <f>_xlfn.XLOOKUP((CONCATENATE(Table35[[#This Row],[Subject Id]],"-T1")),'In the Lab'!A:A,'In the Lab'!G:G)</f>
        <v>#N/A</v>
      </c>
      <c r="P885" s="42" t="str">
        <f>_xlfn.XLOOKUP(Table35[[#This Row],[Subject Id]],'TPD Blood'!A:A,'TPD Blood'!B:B)</f>
        <v>041-0355-PD</v>
      </c>
      <c r="Q885" s="42" t="str">
        <f>_xlfn.XLOOKUP(Table35[[#This Row],[Subject Id]],'TPD Assayed'!A:A,'TPD Assayed'!C:C)</f>
        <v>OH2023_025</v>
      </c>
      <c r="R885" s="42" t="s">
        <v>23</v>
      </c>
      <c r="V885"/>
      <c r="Y885"/>
      <c r="Z885"/>
      <c r="AA885"/>
      <c r="AB885"/>
    </row>
    <row r="886" spans="1:28">
      <c r="A886" t="s">
        <v>1071</v>
      </c>
      <c r="B886" t="str">
        <f>MID(Table35[[#This Row],[Subject Id]],13,1)</f>
        <v>N</v>
      </c>
      <c r="C886" t="str">
        <f>_xlfn.XLOOKUP(Table35[[#This Row],[Subject Id]],Table2[Subject Id],Table2[Event date])</f>
        <v>2023-03-08</v>
      </c>
      <c r="D886" s="37" t="e">
        <f>_xlfn.XLOOKUP(Table35[[#This Row],[Subject Id]],'T0 Blood'!A:A,'T0 Blood'!I:I)</f>
        <v>#N/A</v>
      </c>
      <c r="E886" s="37" t="e">
        <f>_xlfn.XLOOKUP(Table35[[#This Row],[Subject Id]],'T0 Blood'!A:A,'T0 Blood'!H:H)</f>
        <v>#N/A</v>
      </c>
      <c r="F886" s="69" t="e">
        <f>_xlfn.XLOOKUP(Table35[[#This Row],[Subject Id]],T0Assayed!D:D,T0Assayed!F:F)</f>
        <v>#N/A</v>
      </c>
      <c r="G886" s="39" t="s">
        <v>23</v>
      </c>
      <c r="H886" s="37" t="s">
        <v>1072</v>
      </c>
      <c r="I886" s="38" t="str">
        <f>_xlfn.XLOOKUP((CONCATENATE(Table35[[#This Row],[Subject Id]],"-T0")),'In the Lab'!A:A,'In the Lab'!G:G)</f>
        <v>yes</v>
      </c>
      <c r="J886" s="49" t="e">
        <f>_xlfn.XLOOKUP(Table35[[#This Row],[Subject Id]],'T1 Blood'!A:A,'T1 Blood'!I:I)</f>
        <v>#N/A</v>
      </c>
      <c r="K886" s="49" t="e">
        <f>_xlfn.XLOOKUP(Table35[[#This Row],[Subject Id]],'T1 Blood'!A:A,'T1 Blood'!H:H)</f>
        <v>#N/A</v>
      </c>
      <c r="L886" s="49" t="e">
        <f>_xlfn.XLOOKUP(Table35[[#This Row],[Subject Id]],'T1 Assayed'!A:A,'T1 Assayed'!D:D)</f>
        <v>#N/A</v>
      </c>
      <c r="M886" s="49" t="e">
        <v>#N/A</v>
      </c>
      <c r="N886" s="49" t="e">
        <v>#N/A</v>
      </c>
      <c r="O886" s="49" t="str">
        <f>_xlfn.XLOOKUP((CONCATENATE(Table35[[#This Row],[Subject Id]],"-T1")),'In the Lab'!A:A,'In the Lab'!G:G)</f>
        <v>yes</v>
      </c>
      <c r="P886" s="42" t="e">
        <f>_xlfn.XLOOKUP(Table35[[#This Row],[Subject Id]],'TPD Blood'!A:A,'TPD Blood'!B:B)</f>
        <v>#N/A</v>
      </c>
      <c r="Q886" s="42" t="e">
        <f>_xlfn.XLOOKUP(Table35[[#This Row],[Subject Id]],'TPD Assayed'!A:A,'TPD Assayed'!C:C)</f>
        <v>#N/A</v>
      </c>
      <c r="V886"/>
      <c r="Y886"/>
      <c r="Z886"/>
      <c r="AA886"/>
      <c r="AB886"/>
    </row>
    <row r="887" spans="1:28">
      <c r="A887" t="s">
        <v>1073</v>
      </c>
      <c r="B887" t="str">
        <f>MID(Table35[[#This Row],[Subject Id]],13,1)</f>
        <v>M</v>
      </c>
      <c r="C887" t="str">
        <f>_xlfn.XLOOKUP(Table35[[#This Row],[Subject Id]],Table2[Subject Id],Table2[Event date])</f>
        <v>2020-12-21</v>
      </c>
      <c r="D887" s="37" t="e">
        <f>_xlfn.XLOOKUP(Table35[[#This Row],[Subject Id]],'T0 Blood'!A:A,'T0 Blood'!I:I)</f>
        <v>#N/A</v>
      </c>
      <c r="E887" s="37" t="e">
        <f>_xlfn.XLOOKUP(Table35[[#This Row],[Subject Id]],'T0 Blood'!A:A,'T0 Blood'!H:H)</f>
        <v>#N/A</v>
      </c>
      <c r="F887" s="69" t="e">
        <f>_xlfn.XLOOKUP(Table35[[#This Row],[Subject Id]],T0Assayed!D:D,T0Assayed!F:F)</f>
        <v>#N/A</v>
      </c>
      <c r="G887" s="39" t="s">
        <v>38</v>
      </c>
      <c r="H887" s="37" t="s">
        <v>1074</v>
      </c>
      <c r="I887" s="38" t="e">
        <f>_xlfn.XLOOKUP((CONCATENATE(Table35[[#This Row],[Subject Id]],"-T0")),'In the Lab'!A:A,'In the Lab'!G:G)</f>
        <v>#N/A</v>
      </c>
      <c r="J887" s="49" t="e">
        <f>_xlfn.XLOOKUP(Table35[[#This Row],[Subject Id]],'T1 Blood'!A:A,'T1 Blood'!I:I)</f>
        <v>#N/A</v>
      </c>
      <c r="K887" s="49" t="e">
        <f>_xlfn.XLOOKUP(Table35[[#This Row],[Subject Id]],'T1 Blood'!A:A,'T1 Blood'!H:H)</f>
        <v>#N/A</v>
      </c>
      <c r="L887" s="49" t="e">
        <f>_xlfn.XLOOKUP(Table35[[#This Row],[Subject Id]],'T1 Assayed'!A:A,'T1 Assayed'!D:D)</f>
        <v>#N/A</v>
      </c>
      <c r="M887" s="49" t="e">
        <v>#N/A</v>
      </c>
      <c r="N887" s="49" t="e">
        <v>#N/A</v>
      </c>
      <c r="O887" s="49" t="e">
        <f>_xlfn.XLOOKUP((CONCATENATE(Table35[[#This Row],[Subject Id]],"-T1")),'In the Lab'!A:A,'In the Lab'!G:G)</f>
        <v>#N/A</v>
      </c>
      <c r="P887" s="42" t="e">
        <f>_xlfn.XLOOKUP(Table35[[#This Row],[Subject Id]],'TPD Blood'!A:A,'TPD Blood'!B:B)</f>
        <v>#N/A</v>
      </c>
      <c r="Q887" s="42" t="e">
        <f>_xlfn.XLOOKUP(Table35[[#This Row],[Subject Id]],'TPD Assayed'!A:A,'TPD Assayed'!C:C)</f>
        <v>#N/A</v>
      </c>
      <c r="V887"/>
      <c r="Y887"/>
      <c r="Z887"/>
      <c r="AA887"/>
      <c r="AB887"/>
    </row>
    <row r="888" spans="1:28">
      <c r="A888" t="s">
        <v>1075</v>
      </c>
      <c r="B888" t="str">
        <f>MID(Table35[[#This Row],[Subject Id]],13,1)</f>
        <v>M</v>
      </c>
      <c r="C888" t="str">
        <f>_xlfn.XLOOKUP(Table35[[#This Row],[Subject Id]],Table2[Subject Id],Table2[Event date])</f>
        <v>2017-07-14</v>
      </c>
      <c r="D888" s="37" t="str">
        <f>_xlfn.XLOOKUP(Table35[[#This Row],[Subject Id]],'T0 Blood'!A:A,'T0 Blood'!I:I)</f>
        <v>037-8000-0</v>
      </c>
      <c r="E888" s="37" t="str">
        <f>_xlfn.XLOOKUP(Table35[[#This Row],[Subject Id]],'T0 Blood'!A:A,'T0 Blood'!H:H)</f>
        <v>2017-07-14</v>
      </c>
      <c r="F888" s="69" t="str">
        <f>_xlfn.XLOOKUP(Table35[[#This Row],[Subject Id]],T0Assayed!D:D,T0Assayed!F:F)</f>
        <v>OH2023_006</v>
      </c>
      <c r="G888" s="39" t="s">
        <v>22</v>
      </c>
      <c r="H888" s="37" t="e">
        <v>#N/A</v>
      </c>
      <c r="I888" s="38" t="str">
        <f>_xlfn.XLOOKUP((CONCATENATE(Table35[[#This Row],[Subject Id]],"-T0")),'In the Lab'!A:A,'In the Lab'!G:G)</f>
        <v>yes</v>
      </c>
      <c r="J888" s="49" t="e">
        <f>_xlfn.XLOOKUP(Table35[[#This Row],[Subject Id]],'T1 Blood'!A:A,'T1 Blood'!I:I)</f>
        <v>#N/A</v>
      </c>
      <c r="K888" s="49" t="e">
        <f>_xlfn.XLOOKUP(Table35[[#This Row],[Subject Id]],'T1 Blood'!A:A,'T1 Blood'!H:H)</f>
        <v>#N/A</v>
      </c>
      <c r="L888" s="49" t="e">
        <f>_xlfn.XLOOKUP(Table35[[#This Row],[Subject Id]],'T1 Assayed'!A:A,'T1 Assayed'!D:D)</f>
        <v>#N/A</v>
      </c>
      <c r="M888" s="49" t="e">
        <v>#N/A</v>
      </c>
      <c r="N888" s="49" t="e">
        <v>#N/A</v>
      </c>
      <c r="O888" s="49" t="e">
        <f>_xlfn.XLOOKUP((CONCATENATE(Table35[[#This Row],[Subject Id]],"-T1")),'In the Lab'!A:A,'In the Lab'!G:G)</f>
        <v>#N/A</v>
      </c>
      <c r="P888" s="42" t="e">
        <f>_xlfn.XLOOKUP(Table35[[#This Row],[Subject Id]],'TPD Blood'!A:A,'TPD Blood'!B:B)</f>
        <v>#N/A</v>
      </c>
      <c r="Q888" s="42" t="e">
        <f>_xlfn.XLOOKUP(Table35[[#This Row],[Subject Id]],'TPD Assayed'!A:A,'TPD Assayed'!C:C)</f>
        <v>#N/A</v>
      </c>
      <c r="V888"/>
      <c r="Y888"/>
      <c r="Z888"/>
      <c r="AA888"/>
      <c r="AB888"/>
    </row>
    <row r="889" spans="1:28">
      <c r="A889" t="s">
        <v>1076</v>
      </c>
      <c r="B889" t="str">
        <f>MID(Table35[[#This Row],[Subject Id]],13,1)</f>
        <v>M</v>
      </c>
      <c r="C889" t="str">
        <f>_xlfn.XLOOKUP(Table35[[#This Row],[Subject Id]],Table2[Subject Id],Table2[Event date])</f>
        <v>2011-05-17</v>
      </c>
      <c r="D889" s="37" t="str">
        <f>_xlfn.XLOOKUP(Table35[[#This Row],[Subject Id]],'T0 Blood'!A:A,'T0 Blood'!I:I)</f>
        <v>037-8004-0</v>
      </c>
      <c r="E889" s="37" t="str">
        <f>_xlfn.XLOOKUP(Table35[[#This Row],[Subject Id]],'T0 Blood'!A:A,'T0 Blood'!H:H)</f>
        <v>2011-05-17</v>
      </c>
      <c r="F889" s="69" t="str">
        <f>_xlfn.XLOOKUP(Table35[[#This Row],[Subject Id]],T0Assayed!D:D,T0Assayed!F:F)</f>
        <v>OH2023_006</v>
      </c>
      <c r="G889" s="39" t="s">
        <v>22</v>
      </c>
      <c r="H889" s="37" t="e">
        <v>#N/A</v>
      </c>
      <c r="I889" s="38" t="str">
        <f>_xlfn.XLOOKUP((CONCATENATE(Table35[[#This Row],[Subject Id]],"-T0")),'In the Lab'!A:A,'In the Lab'!G:G)</f>
        <v>yes</v>
      </c>
      <c r="J889" s="49" t="e">
        <f>_xlfn.XLOOKUP(Table35[[#This Row],[Subject Id]],'T1 Blood'!A:A,'T1 Blood'!I:I)</f>
        <v>#N/A</v>
      </c>
      <c r="K889" s="49" t="e">
        <f>_xlfn.XLOOKUP(Table35[[#This Row],[Subject Id]],'T1 Blood'!A:A,'T1 Blood'!H:H)</f>
        <v>#N/A</v>
      </c>
      <c r="L889" s="49" t="e">
        <f>_xlfn.XLOOKUP(Table35[[#This Row],[Subject Id]],'T1 Assayed'!A:A,'T1 Assayed'!D:D)</f>
        <v>#N/A</v>
      </c>
      <c r="M889" s="49" t="e">
        <v>#N/A</v>
      </c>
      <c r="N889" s="49" t="e">
        <v>#N/A</v>
      </c>
      <c r="O889" s="49" t="e">
        <f>_xlfn.XLOOKUP((CONCATENATE(Table35[[#This Row],[Subject Id]],"-T1")),'In the Lab'!A:A,'In the Lab'!G:G)</f>
        <v>#N/A</v>
      </c>
      <c r="P889" s="42" t="e">
        <f>_xlfn.XLOOKUP(Table35[[#This Row],[Subject Id]],'TPD Blood'!A:A,'TPD Blood'!B:B)</f>
        <v>#N/A</v>
      </c>
      <c r="Q889" s="42" t="e">
        <f>_xlfn.XLOOKUP(Table35[[#This Row],[Subject Id]],'TPD Assayed'!A:A,'TPD Assayed'!C:C)</f>
        <v>#N/A</v>
      </c>
      <c r="V889"/>
      <c r="Y889"/>
      <c r="Z889"/>
      <c r="AA889"/>
      <c r="AB889"/>
    </row>
    <row r="890" spans="1:28">
      <c r="A890" t="s">
        <v>1077</v>
      </c>
      <c r="B890" t="str">
        <f>MID(Table35[[#This Row],[Subject Id]],13,1)</f>
        <v>M</v>
      </c>
      <c r="C890" t="str">
        <f>_xlfn.XLOOKUP(Table35[[#This Row],[Subject Id]],Table2[Subject Id],Table2[Event date])</f>
        <v>2015-06-17</v>
      </c>
      <c r="D890" s="37" t="str">
        <f>_xlfn.XLOOKUP(Table35[[#This Row],[Subject Id]],'T0 Blood'!A:A,'T0 Blood'!I:I)</f>
        <v>037-8006-0</v>
      </c>
      <c r="E890" s="37" t="str">
        <f>_xlfn.XLOOKUP(Table35[[#This Row],[Subject Id]],'T0 Blood'!A:A,'T0 Blood'!H:H)</f>
        <v>2015-06-17</v>
      </c>
      <c r="F890" s="69" t="str">
        <f>_xlfn.XLOOKUP(Table35[[#This Row],[Subject Id]],T0Assayed!D:D,T0Assayed!F:F)</f>
        <v>OH2023_006</v>
      </c>
      <c r="G890" s="39" t="s">
        <v>22</v>
      </c>
      <c r="H890" s="37" t="e">
        <v>#N/A</v>
      </c>
      <c r="I890" s="38" t="str">
        <f>_xlfn.XLOOKUP((CONCATENATE(Table35[[#This Row],[Subject Id]],"-T0")),'In the Lab'!A:A,'In the Lab'!G:G)</f>
        <v>yes</v>
      </c>
      <c r="J890" s="49" t="e">
        <f>_xlfn.XLOOKUP(Table35[[#This Row],[Subject Id]],'T1 Blood'!A:A,'T1 Blood'!I:I)</f>
        <v>#N/A</v>
      </c>
      <c r="K890" s="49" t="e">
        <f>_xlfn.XLOOKUP(Table35[[#This Row],[Subject Id]],'T1 Blood'!A:A,'T1 Blood'!H:H)</f>
        <v>#N/A</v>
      </c>
      <c r="L890" s="49" t="e">
        <f>_xlfn.XLOOKUP(Table35[[#This Row],[Subject Id]],'T1 Assayed'!A:A,'T1 Assayed'!D:D)</f>
        <v>#N/A</v>
      </c>
      <c r="M890" s="49" t="e">
        <v>#N/A</v>
      </c>
      <c r="N890" s="49" t="e">
        <v>#N/A</v>
      </c>
      <c r="O890" s="49" t="e">
        <f>_xlfn.XLOOKUP((CONCATENATE(Table35[[#This Row],[Subject Id]],"-T1")),'In the Lab'!A:A,'In the Lab'!G:G)</f>
        <v>#N/A</v>
      </c>
      <c r="P890" s="42" t="e">
        <f>_xlfn.XLOOKUP(Table35[[#This Row],[Subject Id]],'TPD Blood'!A:A,'TPD Blood'!B:B)</f>
        <v>#N/A</v>
      </c>
      <c r="Q890" s="42" t="e">
        <f>_xlfn.XLOOKUP(Table35[[#This Row],[Subject Id]],'TPD Assayed'!A:A,'TPD Assayed'!C:C)</f>
        <v>#N/A</v>
      </c>
      <c r="V890"/>
      <c r="Y890"/>
      <c r="Z890"/>
      <c r="AA890"/>
      <c r="AB890"/>
    </row>
    <row r="891" spans="1:28">
      <c r="A891" t="s">
        <v>1078</v>
      </c>
      <c r="B891" t="str">
        <f>MID(Table35[[#This Row],[Subject Id]],13,1)</f>
        <v>M</v>
      </c>
      <c r="C891" t="str">
        <f>_xlfn.XLOOKUP(Table35[[#This Row],[Subject Id]],Table2[Subject Id],Table2[Event date])</f>
        <v>2014-06-20</v>
      </c>
      <c r="D891" s="37" t="str">
        <f>_xlfn.XLOOKUP(Table35[[#This Row],[Subject Id]],'T0 Blood'!A:A,'T0 Blood'!I:I)</f>
        <v>037-8008-0</v>
      </c>
      <c r="E891" s="37" t="str">
        <f>_xlfn.XLOOKUP(Table35[[#This Row],[Subject Id]],'T0 Blood'!A:A,'T0 Blood'!H:H)</f>
        <v>2014-06-20</v>
      </c>
      <c r="F891" s="69" t="str">
        <f>_xlfn.XLOOKUP(Table35[[#This Row],[Subject Id]],T0Assayed!D:D,T0Assayed!F:F)</f>
        <v>OH2023_006</v>
      </c>
      <c r="G891" s="39" t="s">
        <v>22</v>
      </c>
      <c r="H891" s="37" t="e">
        <v>#N/A</v>
      </c>
      <c r="I891" s="38" t="str">
        <f>_xlfn.XLOOKUP((CONCATENATE(Table35[[#This Row],[Subject Id]],"-T0")),'In the Lab'!A:A,'In the Lab'!G:G)</f>
        <v>yes</v>
      </c>
      <c r="J891" s="49" t="e">
        <f>_xlfn.XLOOKUP(Table35[[#This Row],[Subject Id]],'T1 Blood'!A:A,'T1 Blood'!I:I)</f>
        <v>#N/A</v>
      </c>
      <c r="K891" s="49" t="e">
        <f>_xlfn.XLOOKUP(Table35[[#This Row],[Subject Id]],'T1 Blood'!A:A,'T1 Blood'!H:H)</f>
        <v>#N/A</v>
      </c>
      <c r="L891" s="49" t="e">
        <f>_xlfn.XLOOKUP(Table35[[#This Row],[Subject Id]],'T1 Assayed'!A:A,'T1 Assayed'!D:D)</f>
        <v>#N/A</v>
      </c>
      <c r="M891" s="49" t="e">
        <v>#N/A</v>
      </c>
      <c r="N891" s="49" t="e">
        <v>#N/A</v>
      </c>
      <c r="O891" s="49" t="e">
        <f>_xlfn.XLOOKUP((CONCATENATE(Table35[[#This Row],[Subject Id]],"-T1")),'In the Lab'!A:A,'In the Lab'!G:G)</f>
        <v>#N/A</v>
      </c>
      <c r="P891" s="42" t="e">
        <f>_xlfn.XLOOKUP(Table35[[#This Row],[Subject Id]],'TPD Blood'!A:A,'TPD Blood'!B:B)</f>
        <v>#N/A</v>
      </c>
      <c r="Q891" s="42" t="e">
        <f>_xlfn.XLOOKUP(Table35[[#This Row],[Subject Id]],'TPD Assayed'!A:A,'TPD Assayed'!C:C)</f>
        <v>#N/A</v>
      </c>
      <c r="V891"/>
      <c r="Y891"/>
      <c r="Z891"/>
      <c r="AA891"/>
      <c r="AB891"/>
    </row>
    <row r="892" spans="1:28">
      <c r="A892" t="s">
        <v>1079</v>
      </c>
      <c r="B892" t="str">
        <f>MID(Table35[[#This Row],[Subject Id]],13,1)</f>
        <v>M</v>
      </c>
      <c r="C892" t="str">
        <f>_xlfn.XLOOKUP(Table35[[#This Row],[Subject Id]],Table2[Subject Id],Table2[Event date])</f>
        <v>2011-08-26</v>
      </c>
      <c r="D892" s="37" t="str">
        <f>_xlfn.XLOOKUP(Table35[[#This Row],[Subject Id]],'T0 Blood'!A:A,'T0 Blood'!I:I)</f>
        <v>037-8010-0</v>
      </c>
      <c r="E892" s="37" t="str">
        <f>_xlfn.XLOOKUP(Table35[[#This Row],[Subject Id]],'T0 Blood'!A:A,'T0 Blood'!H:H)</f>
        <v>2011-08-26</v>
      </c>
      <c r="F892" s="69" t="str">
        <f>_xlfn.XLOOKUP(Table35[[#This Row],[Subject Id]],T0Assayed!D:D,T0Assayed!F:F)</f>
        <v>OH2023_006</v>
      </c>
      <c r="G892" s="39" t="s">
        <v>22</v>
      </c>
      <c r="H892" s="37" t="e">
        <v>#N/A</v>
      </c>
      <c r="I892" s="38" t="str">
        <f>_xlfn.XLOOKUP((CONCATENATE(Table35[[#This Row],[Subject Id]],"-T0")),'In the Lab'!A:A,'In the Lab'!G:G)</f>
        <v>yes</v>
      </c>
      <c r="J892" s="49" t="e">
        <f>_xlfn.XLOOKUP(Table35[[#This Row],[Subject Id]],'T1 Blood'!A:A,'T1 Blood'!I:I)</f>
        <v>#N/A</v>
      </c>
      <c r="K892" s="49" t="e">
        <f>_xlfn.XLOOKUP(Table35[[#This Row],[Subject Id]],'T1 Blood'!A:A,'T1 Blood'!H:H)</f>
        <v>#N/A</v>
      </c>
      <c r="L892" s="49" t="e">
        <f>_xlfn.XLOOKUP(Table35[[#This Row],[Subject Id]],'T1 Assayed'!A:A,'T1 Assayed'!D:D)</f>
        <v>#N/A</v>
      </c>
      <c r="M892" s="49" t="e">
        <v>#N/A</v>
      </c>
      <c r="N892" s="49" t="e">
        <v>#N/A</v>
      </c>
      <c r="O892" s="49" t="e">
        <f>_xlfn.XLOOKUP((CONCATENATE(Table35[[#This Row],[Subject Id]],"-T1")),'In the Lab'!A:A,'In the Lab'!G:G)</f>
        <v>#N/A</v>
      </c>
      <c r="P892" s="42" t="e">
        <f>_xlfn.XLOOKUP(Table35[[#This Row],[Subject Id]],'TPD Blood'!A:A,'TPD Blood'!B:B)</f>
        <v>#N/A</v>
      </c>
      <c r="Q892" s="42" t="e">
        <f>_xlfn.XLOOKUP(Table35[[#This Row],[Subject Id]],'TPD Assayed'!A:A,'TPD Assayed'!C:C)</f>
        <v>#N/A</v>
      </c>
      <c r="V892"/>
      <c r="Y892"/>
      <c r="Z892"/>
      <c r="AA892"/>
      <c r="AB892"/>
    </row>
    <row r="893" spans="1:28">
      <c r="A893" t="s">
        <v>1080</v>
      </c>
      <c r="B893" t="str">
        <f>MID(Table35[[#This Row],[Subject Id]],13,1)</f>
        <v>M</v>
      </c>
      <c r="C893" t="str">
        <f>_xlfn.XLOOKUP(Table35[[#This Row],[Subject Id]],Table2[Subject Id],Table2[Event date])</f>
        <v>2014-10-02</v>
      </c>
      <c r="D893" s="37" t="str">
        <f>_xlfn.XLOOKUP(Table35[[#This Row],[Subject Id]],'T0 Blood'!A:A,'T0 Blood'!I:I)</f>
        <v>037-8011-0</v>
      </c>
      <c r="E893" s="37" t="str">
        <f>_xlfn.XLOOKUP(Table35[[#This Row],[Subject Id]],'T0 Blood'!A:A,'T0 Blood'!H:H)</f>
        <v>2014-10-02</v>
      </c>
      <c r="F893" s="69" t="str">
        <f>_xlfn.XLOOKUP(Table35[[#This Row],[Subject Id]],T0Assayed!D:D,T0Assayed!F:F)</f>
        <v>OH2023_006</v>
      </c>
      <c r="G893" s="39" t="s">
        <v>22</v>
      </c>
      <c r="H893" s="37" t="e">
        <v>#N/A</v>
      </c>
      <c r="I893" s="38" t="str">
        <f>_xlfn.XLOOKUP((CONCATENATE(Table35[[#This Row],[Subject Id]],"-T0")),'In the Lab'!A:A,'In the Lab'!G:G)</f>
        <v>yes</v>
      </c>
      <c r="J893" s="49" t="e">
        <f>_xlfn.XLOOKUP(Table35[[#This Row],[Subject Id]],'T1 Blood'!A:A,'T1 Blood'!I:I)</f>
        <v>#N/A</v>
      </c>
      <c r="K893" s="49" t="e">
        <f>_xlfn.XLOOKUP(Table35[[#This Row],[Subject Id]],'T1 Blood'!A:A,'T1 Blood'!H:H)</f>
        <v>#N/A</v>
      </c>
      <c r="L893" s="49" t="e">
        <f>_xlfn.XLOOKUP(Table35[[#This Row],[Subject Id]],'T1 Assayed'!A:A,'T1 Assayed'!D:D)</f>
        <v>#N/A</v>
      </c>
      <c r="M893" s="49" t="e">
        <v>#N/A</v>
      </c>
      <c r="N893" s="49" t="e">
        <v>#N/A</v>
      </c>
      <c r="O893" s="49" t="e">
        <f>_xlfn.XLOOKUP((CONCATENATE(Table35[[#This Row],[Subject Id]],"-T1")),'In the Lab'!A:A,'In the Lab'!G:G)</f>
        <v>#N/A</v>
      </c>
      <c r="P893" s="42" t="e">
        <f>_xlfn.XLOOKUP(Table35[[#This Row],[Subject Id]],'TPD Blood'!A:A,'TPD Blood'!B:B)</f>
        <v>#N/A</v>
      </c>
      <c r="Q893" s="42" t="e">
        <f>_xlfn.XLOOKUP(Table35[[#This Row],[Subject Id]],'TPD Assayed'!A:A,'TPD Assayed'!C:C)</f>
        <v>#N/A</v>
      </c>
      <c r="V893"/>
      <c r="Y893"/>
      <c r="Z893"/>
      <c r="AA893"/>
      <c r="AB893"/>
    </row>
    <row r="894" spans="1:28">
      <c r="A894" t="s">
        <v>1081</v>
      </c>
      <c r="B894" t="str">
        <f>MID(Table35[[#This Row],[Subject Id]],13,1)</f>
        <v>M</v>
      </c>
      <c r="C894" t="str">
        <f>_xlfn.XLOOKUP(Table35[[#This Row],[Subject Id]],Table2[Subject Id],Table2[Event date])</f>
        <v>2021-10-10</v>
      </c>
      <c r="D894" s="37" t="str">
        <f>_xlfn.XLOOKUP(Table35[[#This Row],[Subject Id]],'T0 Blood'!A:A,'T0 Blood'!I:I)</f>
        <v>001-2017-0</v>
      </c>
      <c r="E894" s="37" t="str">
        <f>_xlfn.XLOOKUP(Table35[[#This Row],[Subject Id]],'T0 Blood'!A:A,'T0 Blood'!H:H)</f>
        <v>2021-10-10</v>
      </c>
      <c r="F894" s="69" t="e">
        <f>_xlfn.XLOOKUP(Table35[[#This Row],[Subject Id]],T0Assayed!D:D,T0Assayed!F:F)</f>
        <v>#N/A</v>
      </c>
      <c r="G894" s="39" t="s">
        <v>38</v>
      </c>
      <c r="H894" s="37" t="s">
        <v>1082</v>
      </c>
      <c r="I894" s="38" t="str">
        <f>_xlfn.XLOOKUP((CONCATENATE(Table35[[#This Row],[Subject Id]],"-T0")),'In the Lab'!A:A,'In the Lab'!G:G)</f>
        <v>yes</v>
      </c>
      <c r="J894" s="49" t="str">
        <f>_xlfn.XLOOKUP(Table35[[#This Row],[Subject Id]],'T1 Blood'!A:A,'T1 Blood'!I:I)</f>
        <v>001-2017-1</v>
      </c>
      <c r="K894" s="49" t="str">
        <f>_xlfn.XLOOKUP(Table35[[#This Row],[Subject Id]],'T1 Blood'!A:A,'T1 Blood'!H:H)</f>
        <v>2021-11-24</v>
      </c>
      <c r="L894" s="49" t="e">
        <f>_xlfn.XLOOKUP(Table35[[#This Row],[Subject Id]],'T1 Assayed'!A:A,'T1 Assayed'!D:D)</f>
        <v>#N/A</v>
      </c>
      <c r="M894" s="49" t="e">
        <v>#N/A</v>
      </c>
      <c r="N894" s="49" t="e">
        <v>#N/A</v>
      </c>
      <c r="O894" s="49" t="str">
        <f>_xlfn.XLOOKUP((CONCATENATE(Table35[[#This Row],[Subject Id]],"-T1")),'In the Lab'!A:A,'In the Lab'!G:G)</f>
        <v>yes</v>
      </c>
      <c r="P894" s="42" t="str">
        <f>_xlfn.XLOOKUP(Table35[[#This Row],[Subject Id]],'TPD Blood'!A:A,'TPD Blood'!B:B)</f>
        <v>001-2017-PD</v>
      </c>
      <c r="Q894" s="42" t="e">
        <f>_xlfn.XLOOKUP(Table35[[#This Row],[Subject Id]],'TPD Assayed'!A:A,'TPD Assayed'!C:C)</f>
        <v>#N/A</v>
      </c>
      <c r="R894" s="42" t="s">
        <v>23</v>
      </c>
      <c r="V894"/>
      <c r="Y894"/>
      <c r="Z894"/>
      <c r="AA894"/>
      <c r="AB894"/>
    </row>
    <row r="895" spans="1:28">
      <c r="A895" t="s">
        <v>1083</v>
      </c>
      <c r="B895" t="str">
        <f>MID(Table35[[#This Row],[Subject Id]],13,1)</f>
        <v>M</v>
      </c>
      <c r="C895" t="str">
        <f>_xlfn.XLOOKUP(Table35[[#This Row],[Subject Id]],Table2[Subject Id],Table2[Event date])</f>
        <v>2009-04-23</v>
      </c>
      <c r="D895" s="37" t="str">
        <f>_xlfn.XLOOKUP(Table35[[#This Row],[Subject Id]],'T0 Blood'!A:A,'T0 Blood'!I:I)</f>
        <v>037-8012-0</v>
      </c>
      <c r="E895" s="37" t="str">
        <f>_xlfn.XLOOKUP(Table35[[#This Row],[Subject Id]],'T0 Blood'!A:A,'T0 Blood'!H:H)</f>
        <v>2009-04-23</v>
      </c>
      <c r="F895" s="69" t="str">
        <f>_xlfn.XLOOKUP(Table35[[#This Row],[Subject Id]],T0Assayed!D:D,T0Assayed!F:F)</f>
        <v>OH2023_006</v>
      </c>
      <c r="G895" s="39" t="s">
        <v>22</v>
      </c>
      <c r="H895" s="37" t="e">
        <v>#N/A</v>
      </c>
      <c r="I895" s="38" t="str">
        <f>_xlfn.XLOOKUP((CONCATENATE(Table35[[#This Row],[Subject Id]],"-T0")),'In the Lab'!A:A,'In the Lab'!G:G)</f>
        <v>yes</v>
      </c>
      <c r="J895" s="49" t="str">
        <f>_xlfn.XLOOKUP(Table35[[#This Row],[Subject Id]],'T1 Blood'!A:A,'T1 Blood'!I:I)</f>
        <v>037-8012-1</v>
      </c>
      <c r="K895" s="49" t="str">
        <f>_xlfn.XLOOKUP(Table35[[#This Row],[Subject Id]],'T1 Blood'!A:A,'T1 Blood'!H:H)</f>
        <v>2009-05-07</v>
      </c>
      <c r="L895" s="49" t="e">
        <f>_xlfn.XLOOKUP(Table35[[#This Row],[Subject Id]],'T1 Assayed'!A:A,'T1 Assayed'!D:D)</f>
        <v>#N/A</v>
      </c>
      <c r="M895" s="49" t="e">
        <v>#N/A</v>
      </c>
      <c r="N895" s="49" t="e">
        <v>#N/A</v>
      </c>
      <c r="O895" s="49" t="e">
        <f>_xlfn.XLOOKUP((CONCATENATE(Table35[[#This Row],[Subject Id]],"-T1")),'In the Lab'!A:A,'In the Lab'!G:G)</f>
        <v>#N/A</v>
      </c>
      <c r="P895" s="42" t="e">
        <f>_xlfn.XLOOKUP(Table35[[#This Row],[Subject Id]],'TPD Blood'!A:A,'TPD Blood'!B:B)</f>
        <v>#N/A</v>
      </c>
      <c r="Q895" s="42" t="e">
        <f>_xlfn.XLOOKUP(Table35[[#This Row],[Subject Id]],'TPD Assayed'!A:A,'TPD Assayed'!C:C)</f>
        <v>#N/A</v>
      </c>
      <c r="V895"/>
      <c r="Y895"/>
      <c r="Z895"/>
      <c r="AA895"/>
      <c r="AB895"/>
    </row>
    <row r="896" spans="1:28">
      <c r="A896" t="s">
        <v>1084</v>
      </c>
      <c r="B896" t="str">
        <f>MID(Table35[[#This Row],[Subject Id]],13,1)</f>
        <v>M</v>
      </c>
      <c r="C896" t="str">
        <f>_xlfn.XLOOKUP(Table35[[#This Row],[Subject Id]],Table2[Subject Id],Table2[Event date])</f>
        <v>2009-07-14</v>
      </c>
      <c r="D896" s="37" t="str">
        <f>_xlfn.XLOOKUP(Table35[[#This Row],[Subject Id]],'T0 Blood'!A:A,'T0 Blood'!I:I)</f>
        <v>037-8015-0</v>
      </c>
      <c r="E896" s="37" t="str">
        <f>_xlfn.XLOOKUP(Table35[[#This Row],[Subject Id]],'T0 Blood'!A:A,'T0 Blood'!H:H)</f>
        <v>2009-07-23</v>
      </c>
      <c r="F896" s="70" t="str">
        <f>_xlfn.XLOOKUP(Table35[[#This Row],[Subject Id]],T0Assayed!D:D,T0Assayed!F:F)</f>
        <v>OH2023_006</v>
      </c>
      <c r="G896" s="39" t="s">
        <v>22</v>
      </c>
      <c r="H896" s="37" t="e">
        <v>#N/A</v>
      </c>
      <c r="I896" s="38" t="str">
        <f>_xlfn.XLOOKUP((CONCATENATE(Table35[[#This Row],[Subject Id]],"-T0")),'In the Lab'!A:A,'In the Lab'!G:G)</f>
        <v>yes</v>
      </c>
      <c r="J896" s="49" t="e">
        <f>_xlfn.XLOOKUP(Table35[[#This Row],[Subject Id]],'T1 Blood'!A:A,'T1 Blood'!I:I)</f>
        <v>#N/A</v>
      </c>
      <c r="K896" s="49" t="e">
        <f>_xlfn.XLOOKUP(Table35[[#This Row],[Subject Id]],'T1 Blood'!A:A,'T1 Blood'!H:H)</f>
        <v>#N/A</v>
      </c>
      <c r="L896" s="49" t="e">
        <f>_xlfn.XLOOKUP(Table35[[#This Row],[Subject Id]],'T1 Assayed'!A:A,'T1 Assayed'!D:D)</f>
        <v>#N/A</v>
      </c>
      <c r="M896" s="49" t="e">
        <v>#N/A</v>
      </c>
      <c r="N896" s="49" t="e">
        <v>#N/A</v>
      </c>
      <c r="O896" s="49" t="str">
        <f>_xlfn.XLOOKUP((CONCATENATE(Table35[[#This Row],[Subject Id]],"-T1")),'In the Lab'!A:A,'In the Lab'!G:G)</f>
        <v>yes</v>
      </c>
      <c r="P896" s="42" t="e">
        <f>_xlfn.XLOOKUP(Table35[[#This Row],[Subject Id]],'TPD Blood'!A:A,'TPD Blood'!B:B)</f>
        <v>#N/A</v>
      </c>
      <c r="Q896" s="42" t="e">
        <f>_xlfn.XLOOKUP(Table35[[#This Row],[Subject Id]],'TPD Assayed'!A:A,'TPD Assayed'!C:C)</f>
        <v>#N/A</v>
      </c>
      <c r="V896"/>
      <c r="Y896"/>
      <c r="Z896"/>
      <c r="AA896"/>
      <c r="AB896"/>
    </row>
    <row r="897" spans="1:28">
      <c r="A897" t="s">
        <v>1085</v>
      </c>
      <c r="B897" t="str">
        <f>MID(Table35[[#This Row],[Subject Id]],13,1)</f>
        <v>M</v>
      </c>
      <c r="C897" t="str">
        <f>_xlfn.XLOOKUP(Table35[[#This Row],[Subject Id]],Table2[Subject Id],Table2[Event date])</f>
        <v>2014-07-11</v>
      </c>
      <c r="D897" s="37" t="str">
        <f>_xlfn.XLOOKUP(Table35[[#This Row],[Subject Id]],'T0 Blood'!A:A,'T0 Blood'!I:I)</f>
        <v>037-8018-0</v>
      </c>
      <c r="E897" s="37" t="str">
        <f>_xlfn.XLOOKUP(Table35[[#This Row],[Subject Id]],'T0 Blood'!A:A,'T0 Blood'!H:H)</f>
        <v>2014-07-11</v>
      </c>
      <c r="F897" s="69" t="str">
        <f>_xlfn.XLOOKUP(Table35[[#This Row],[Subject Id]],T0Assayed!D:D,T0Assayed!F:F)</f>
        <v>OH2023_006</v>
      </c>
      <c r="G897" s="39" t="s">
        <v>22</v>
      </c>
      <c r="H897" s="37" t="e">
        <v>#N/A</v>
      </c>
      <c r="I897" s="38" t="str">
        <f>_xlfn.XLOOKUP((CONCATENATE(Table35[[#This Row],[Subject Id]],"-T0")),'In the Lab'!A:A,'In the Lab'!G:G)</f>
        <v>yes</v>
      </c>
      <c r="J897" s="49" t="e">
        <f>_xlfn.XLOOKUP(Table35[[#This Row],[Subject Id]],'T1 Blood'!A:A,'T1 Blood'!I:I)</f>
        <v>#N/A</v>
      </c>
      <c r="K897" s="49" t="e">
        <f>_xlfn.XLOOKUP(Table35[[#This Row],[Subject Id]],'T1 Blood'!A:A,'T1 Blood'!H:H)</f>
        <v>#N/A</v>
      </c>
      <c r="L897" s="49" t="e">
        <f>_xlfn.XLOOKUP(Table35[[#This Row],[Subject Id]],'T1 Assayed'!A:A,'T1 Assayed'!D:D)</f>
        <v>#N/A</v>
      </c>
      <c r="M897" s="49" t="e">
        <v>#N/A</v>
      </c>
      <c r="N897" s="49" t="e">
        <v>#N/A</v>
      </c>
      <c r="O897" s="49" t="e">
        <f>_xlfn.XLOOKUP((CONCATENATE(Table35[[#This Row],[Subject Id]],"-T1")),'In the Lab'!A:A,'In the Lab'!G:G)</f>
        <v>#N/A</v>
      </c>
      <c r="P897" s="42" t="e">
        <f>_xlfn.XLOOKUP(Table35[[#This Row],[Subject Id]],'TPD Blood'!A:A,'TPD Blood'!B:B)</f>
        <v>#N/A</v>
      </c>
      <c r="Q897" s="42" t="e">
        <f>_xlfn.XLOOKUP(Table35[[#This Row],[Subject Id]],'TPD Assayed'!A:A,'TPD Assayed'!C:C)</f>
        <v>#N/A</v>
      </c>
      <c r="V897"/>
      <c r="Y897"/>
      <c r="Z897"/>
      <c r="AA897"/>
      <c r="AB897"/>
    </row>
    <row r="898" spans="1:28">
      <c r="A898" t="s">
        <v>1086</v>
      </c>
      <c r="B898" t="str">
        <f>MID(Table35[[#This Row],[Subject Id]],13,1)</f>
        <v>M</v>
      </c>
      <c r="C898" t="str">
        <f>_xlfn.XLOOKUP(Table35[[#This Row],[Subject Id]],Table2[Subject Id],Table2[Event date])</f>
        <v>2017-06-16</v>
      </c>
      <c r="D898" s="37" t="str">
        <f>_xlfn.XLOOKUP(Table35[[#This Row],[Subject Id]],'T0 Blood'!A:A,'T0 Blood'!I:I)</f>
        <v>037-8019-0</v>
      </c>
      <c r="E898" s="37" t="str">
        <f>_xlfn.XLOOKUP(Table35[[#This Row],[Subject Id]],'T0 Blood'!A:A,'T0 Blood'!H:H)</f>
        <v>2017-06-16</v>
      </c>
      <c r="F898" s="69" t="str">
        <f>_xlfn.XLOOKUP(Table35[[#This Row],[Subject Id]],T0Assayed!D:D,T0Assayed!F:F)</f>
        <v>OH2023_006</v>
      </c>
      <c r="G898" s="39" t="s">
        <v>22</v>
      </c>
      <c r="H898" s="37" t="e">
        <v>#N/A</v>
      </c>
      <c r="I898" s="38" t="str">
        <f>_xlfn.XLOOKUP((CONCATENATE(Table35[[#This Row],[Subject Id]],"-T0")),'In the Lab'!A:A,'In the Lab'!G:G)</f>
        <v>yes</v>
      </c>
      <c r="J898" s="49" t="e">
        <f>_xlfn.XLOOKUP(Table35[[#This Row],[Subject Id]],'T1 Blood'!A:A,'T1 Blood'!I:I)</f>
        <v>#N/A</v>
      </c>
      <c r="K898" s="49" t="e">
        <f>_xlfn.XLOOKUP(Table35[[#This Row],[Subject Id]],'T1 Blood'!A:A,'T1 Blood'!H:H)</f>
        <v>#N/A</v>
      </c>
      <c r="L898" s="49" t="e">
        <f>_xlfn.XLOOKUP(Table35[[#This Row],[Subject Id]],'T1 Assayed'!A:A,'T1 Assayed'!D:D)</f>
        <v>#N/A</v>
      </c>
      <c r="M898" s="49" t="e">
        <v>#N/A</v>
      </c>
      <c r="N898" s="49" t="e">
        <v>#N/A</v>
      </c>
      <c r="O898" s="49" t="e">
        <f>_xlfn.XLOOKUP((CONCATENATE(Table35[[#This Row],[Subject Id]],"-T1")),'In the Lab'!A:A,'In the Lab'!G:G)</f>
        <v>#N/A</v>
      </c>
      <c r="P898" s="42" t="e">
        <f>_xlfn.XLOOKUP(Table35[[#This Row],[Subject Id]],'TPD Blood'!A:A,'TPD Blood'!B:B)</f>
        <v>#N/A</v>
      </c>
      <c r="Q898" s="42" t="e">
        <f>_xlfn.XLOOKUP(Table35[[#This Row],[Subject Id]],'TPD Assayed'!A:A,'TPD Assayed'!C:C)</f>
        <v>#N/A</v>
      </c>
      <c r="V898"/>
      <c r="Y898"/>
      <c r="Z898"/>
      <c r="AA898"/>
      <c r="AB898"/>
    </row>
    <row r="899" spans="1:28">
      <c r="A899" t="s">
        <v>1087</v>
      </c>
      <c r="B899" t="str">
        <f>MID(Table35[[#This Row],[Subject Id]],13,1)</f>
        <v>M</v>
      </c>
      <c r="C899" t="str">
        <f>_xlfn.XLOOKUP(Table35[[#This Row],[Subject Id]],Table2[Subject Id],Table2[Event date])</f>
        <v>2014-10-13</v>
      </c>
      <c r="D899" s="37" t="str">
        <f>_xlfn.XLOOKUP(Table35[[#This Row],[Subject Id]],'T0 Blood'!A:A,'T0 Blood'!I:I)</f>
        <v>037-8022-0</v>
      </c>
      <c r="E899" s="37" t="str">
        <f>_xlfn.XLOOKUP(Table35[[#This Row],[Subject Id]],'T0 Blood'!A:A,'T0 Blood'!H:H)</f>
        <v>2014-10-13</v>
      </c>
      <c r="F899" s="69" t="str">
        <f>_xlfn.XLOOKUP(Table35[[#This Row],[Subject Id]],T0Assayed!D:D,T0Assayed!F:F)</f>
        <v>OH2023_006</v>
      </c>
      <c r="G899" s="39" t="s">
        <v>22</v>
      </c>
      <c r="H899" s="37" t="e">
        <v>#N/A</v>
      </c>
      <c r="I899" s="38" t="str">
        <f>_xlfn.XLOOKUP((CONCATENATE(Table35[[#This Row],[Subject Id]],"-T0")),'In the Lab'!A:A,'In the Lab'!G:G)</f>
        <v>yes</v>
      </c>
      <c r="J899" s="49" t="e">
        <f>_xlfn.XLOOKUP(Table35[[#This Row],[Subject Id]],'T1 Blood'!A:A,'T1 Blood'!I:I)</f>
        <v>#N/A</v>
      </c>
      <c r="K899" s="49" t="e">
        <f>_xlfn.XLOOKUP(Table35[[#This Row],[Subject Id]],'T1 Blood'!A:A,'T1 Blood'!H:H)</f>
        <v>#N/A</v>
      </c>
      <c r="L899" s="49" t="e">
        <f>_xlfn.XLOOKUP(Table35[[#This Row],[Subject Id]],'T1 Assayed'!A:A,'T1 Assayed'!D:D)</f>
        <v>#N/A</v>
      </c>
      <c r="M899" s="49" t="e">
        <v>#N/A</v>
      </c>
      <c r="N899" s="49" t="e">
        <v>#N/A</v>
      </c>
      <c r="O899" s="49" t="e">
        <f>_xlfn.XLOOKUP((CONCATENATE(Table35[[#This Row],[Subject Id]],"-T1")),'In the Lab'!A:A,'In the Lab'!G:G)</f>
        <v>#N/A</v>
      </c>
      <c r="P899" s="42" t="e">
        <f>_xlfn.XLOOKUP(Table35[[#This Row],[Subject Id]],'TPD Blood'!A:A,'TPD Blood'!B:B)</f>
        <v>#N/A</v>
      </c>
      <c r="Q899" s="42" t="e">
        <f>_xlfn.XLOOKUP(Table35[[#This Row],[Subject Id]],'TPD Assayed'!A:A,'TPD Assayed'!C:C)</f>
        <v>#N/A</v>
      </c>
      <c r="V899"/>
      <c r="Y899"/>
      <c r="Z899"/>
      <c r="AA899"/>
      <c r="AB899"/>
    </row>
    <row r="900" spans="1:28">
      <c r="A900" t="s">
        <v>1088</v>
      </c>
      <c r="B900" t="str">
        <f>MID(Table35[[#This Row],[Subject Id]],13,1)</f>
        <v>M</v>
      </c>
      <c r="C900" t="str">
        <f>_xlfn.XLOOKUP(Table35[[#This Row],[Subject Id]],Table2[Subject Id],Table2[Event date])</f>
        <v>2015-03-06</v>
      </c>
      <c r="D900" s="37" t="str">
        <f>_xlfn.XLOOKUP(Table35[[#This Row],[Subject Id]],'T0 Blood'!A:A,'T0 Blood'!I:I)</f>
        <v>037-8023-0</v>
      </c>
      <c r="E900" s="37" t="str">
        <f>_xlfn.XLOOKUP(Table35[[#This Row],[Subject Id]],'T0 Blood'!A:A,'T0 Blood'!H:H)</f>
        <v>2015-03-06</v>
      </c>
      <c r="F900" s="69" t="str">
        <f>_xlfn.XLOOKUP(Table35[[#This Row],[Subject Id]],T0Assayed!D:D,T0Assayed!F:F)</f>
        <v>OH2023_006</v>
      </c>
      <c r="G900" s="39" t="s">
        <v>22</v>
      </c>
      <c r="H900" s="37" t="e">
        <v>#N/A</v>
      </c>
      <c r="I900" s="38" t="str">
        <f>_xlfn.XLOOKUP((CONCATENATE(Table35[[#This Row],[Subject Id]],"-T0")),'In the Lab'!A:A,'In the Lab'!G:G)</f>
        <v>yes</v>
      </c>
      <c r="J900" s="49" t="e">
        <f>_xlfn.XLOOKUP(Table35[[#This Row],[Subject Id]],'T1 Blood'!A:A,'T1 Blood'!I:I)</f>
        <v>#N/A</v>
      </c>
      <c r="K900" s="49" t="e">
        <f>_xlfn.XLOOKUP(Table35[[#This Row],[Subject Id]],'T1 Blood'!A:A,'T1 Blood'!H:H)</f>
        <v>#N/A</v>
      </c>
      <c r="L900" s="49" t="e">
        <f>_xlfn.XLOOKUP(Table35[[#This Row],[Subject Id]],'T1 Assayed'!A:A,'T1 Assayed'!D:D)</f>
        <v>#N/A</v>
      </c>
      <c r="M900" s="49" t="e">
        <v>#N/A</v>
      </c>
      <c r="N900" s="49" t="e">
        <v>#N/A</v>
      </c>
      <c r="O900" s="49" t="e">
        <f>_xlfn.XLOOKUP((CONCATENATE(Table35[[#This Row],[Subject Id]],"-T1")),'In the Lab'!A:A,'In the Lab'!G:G)</f>
        <v>#N/A</v>
      </c>
      <c r="P900" s="42" t="e">
        <f>_xlfn.XLOOKUP(Table35[[#This Row],[Subject Id]],'TPD Blood'!A:A,'TPD Blood'!B:B)</f>
        <v>#N/A</v>
      </c>
      <c r="Q900" s="42" t="e">
        <f>_xlfn.XLOOKUP(Table35[[#This Row],[Subject Id]],'TPD Assayed'!A:A,'TPD Assayed'!C:C)</f>
        <v>#N/A</v>
      </c>
      <c r="V900"/>
      <c r="Y900"/>
      <c r="Z900"/>
      <c r="AA900"/>
      <c r="AB900"/>
    </row>
    <row r="901" spans="1:28">
      <c r="A901" t="s">
        <v>1089</v>
      </c>
      <c r="B901" t="str">
        <f>MID(Table35[[#This Row],[Subject Id]],13,1)</f>
        <v>M</v>
      </c>
      <c r="C901" t="str">
        <f>_xlfn.XLOOKUP(Table35[[#This Row],[Subject Id]],Table2[Subject Id],Table2[Event date])</f>
        <v>2017-05-15</v>
      </c>
      <c r="D901" s="37" t="str">
        <f>_xlfn.XLOOKUP(Table35[[#This Row],[Subject Id]],'T0 Blood'!A:A,'T0 Blood'!I:I)</f>
        <v>037-8025-0</v>
      </c>
      <c r="E901" s="37" t="str">
        <f>_xlfn.XLOOKUP(Table35[[#This Row],[Subject Id]],'T0 Blood'!A:A,'T0 Blood'!H:H)</f>
        <v>2017-05-15</v>
      </c>
      <c r="F901" s="69" t="str">
        <f>_xlfn.XLOOKUP(Table35[[#This Row],[Subject Id]],T0Assayed!D:D,T0Assayed!F:F)</f>
        <v>OH2023_006</v>
      </c>
      <c r="G901" s="39" t="s">
        <v>22</v>
      </c>
      <c r="H901" s="37" t="e">
        <v>#N/A</v>
      </c>
      <c r="I901" s="38" t="str">
        <f>_xlfn.XLOOKUP((CONCATENATE(Table35[[#This Row],[Subject Id]],"-T0")),'In the Lab'!A:A,'In the Lab'!G:G)</f>
        <v>yes</v>
      </c>
      <c r="J901" s="49" t="e">
        <f>_xlfn.XLOOKUP(Table35[[#This Row],[Subject Id]],'T1 Blood'!A:A,'T1 Blood'!I:I)</f>
        <v>#N/A</v>
      </c>
      <c r="K901" s="49" t="e">
        <f>_xlfn.XLOOKUP(Table35[[#This Row],[Subject Id]],'T1 Blood'!A:A,'T1 Blood'!H:H)</f>
        <v>#N/A</v>
      </c>
      <c r="L901" s="49" t="e">
        <f>_xlfn.XLOOKUP(Table35[[#This Row],[Subject Id]],'T1 Assayed'!A:A,'T1 Assayed'!D:D)</f>
        <v>#N/A</v>
      </c>
      <c r="M901" s="49" t="e">
        <v>#N/A</v>
      </c>
      <c r="N901" s="49" t="e">
        <v>#N/A</v>
      </c>
      <c r="O901" s="49" t="e">
        <f>_xlfn.XLOOKUP((CONCATENATE(Table35[[#This Row],[Subject Id]],"-T1")),'In the Lab'!A:A,'In the Lab'!G:G)</f>
        <v>#N/A</v>
      </c>
      <c r="P901" s="42" t="e">
        <f>_xlfn.XLOOKUP(Table35[[#This Row],[Subject Id]],'TPD Blood'!A:A,'TPD Blood'!B:B)</f>
        <v>#N/A</v>
      </c>
      <c r="Q901" s="42" t="e">
        <f>_xlfn.XLOOKUP(Table35[[#This Row],[Subject Id]],'TPD Assayed'!A:A,'TPD Assayed'!C:C)</f>
        <v>#N/A</v>
      </c>
      <c r="V901"/>
      <c r="Y901"/>
      <c r="Z901"/>
      <c r="AA901"/>
      <c r="AB901"/>
    </row>
    <row r="902" spans="1:28">
      <c r="A902" t="s">
        <v>1090</v>
      </c>
      <c r="B902" t="str">
        <f>MID(Table35[[#This Row],[Subject Id]],13,1)</f>
        <v>M</v>
      </c>
      <c r="C902" t="str">
        <f>_xlfn.XLOOKUP(Table35[[#This Row],[Subject Id]],Table2[Subject Id],Table2[Event date])</f>
        <v>2014-06-24</v>
      </c>
      <c r="D902" s="37" t="str">
        <f>_xlfn.XLOOKUP(Table35[[#This Row],[Subject Id]],'T0 Blood'!A:A,'T0 Blood'!I:I)</f>
        <v>037-8027-0</v>
      </c>
      <c r="E902" s="37" t="str">
        <f>_xlfn.XLOOKUP(Table35[[#This Row],[Subject Id]],'T0 Blood'!A:A,'T0 Blood'!H:H)</f>
        <v>2014-06-24</v>
      </c>
      <c r="F902" s="69" t="str">
        <f>_xlfn.XLOOKUP(Table35[[#This Row],[Subject Id]],T0Assayed!D:D,T0Assayed!F:F)</f>
        <v>OH2023_006</v>
      </c>
      <c r="G902" s="39" t="s">
        <v>22</v>
      </c>
      <c r="H902" s="37" t="e">
        <v>#N/A</v>
      </c>
      <c r="I902" s="38" t="str">
        <f>_xlfn.XLOOKUP((CONCATENATE(Table35[[#This Row],[Subject Id]],"-T0")),'In the Lab'!A:A,'In the Lab'!G:G)</f>
        <v>yes</v>
      </c>
      <c r="J902" s="49" t="e">
        <f>_xlfn.XLOOKUP(Table35[[#This Row],[Subject Id]],'T1 Blood'!A:A,'T1 Blood'!I:I)</f>
        <v>#N/A</v>
      </c>
      <c r="K902" s="49" t="e">
        <f>_xlfn.XLOOKUP(Table35[[#This Row],[Subject Id]],'T1 Blood'!A:A,'T1 Blood'!H:H)</f>
        <v>#N/A</v>
      </c>
      <c r="L902" s="49" t="e">
        <f>_xlfn.XLOOKUP(Table35[[#This Row],[Subject Id]],'T1 Assayed'!A:A,'T1 Assayed'!D:D)</f>
        <v>#N/A</v>
      </c>
      <c r="M902" s="49" t="e">
        <v>#N/A</v>
      </c>
      <c r="N902" s="49" t="e">
        <v>#N/A</v>
      </c>
      <c r="O902" s="49" t="e">
        <f>_xlfn.XLOOKUP((CONCATENATE(Table35[[#This Row],[Subject Id]],"-T1")),'In the Lab'!A:A,'In the Lab'!G:G)</f>
        <v>#N/A</v>
      </c>
      <c r="P902" s="42" t="e">
        <f>_xlfn.XLOOKUP(Table35[[#This Row],[Subject Id]],'TPD Blood'!A:A,'TPD Blood'!B:B)</f>
        <v>#N/A</v>
      </c>
      <c r="Q902" s="42" t="e">
        <f>_xlfn.XLOOKUP(Table35[[#This Row],[Subject Id]],'TPD Assayed'!A:A,'TPD Assayed'!C:C)</f>
        <v>#N/A</v>
      </c>
      <c r="V902"/>
      <c r="Y902"/>
      <c r="Z902"/>
      <c r="AA902"/>
      <c r="AB902"/>
    </row>
    <row r="903" spans="1:28">
      <c r="A903" t="s">
        <v>1091</v>
      </c>
      <c r="B903" t="str">
        <f>MID(Table35[[#This Row],[Subject Id]],13,1)</f>
        <v>M</v>
      </c>
      <c r="C903" t="str">
        <f>_xlfn.XLOOKUP(Table35[[#This Row],[Subject Id]],Table2[Subject Id],Table2[Event date])</f>
        <v>2011-01-25</v>
      </c>
      <c r="D903" s="37" t="str">
        <f>_xlfn.XLOOKUP(Table35[[#This Row],[Subject Id]],'T0 Blood'!A:A,'T0 Blood'!I:I)</f>
        <v>037-8028-0</v>
      </c>
      <c r="E903" s="37" t="str">
        <f>_xlfn.XLOOKUP(Table35[[#This Row],[Subject Id]],'T0 Blood'!A:A,'T0 Blood'!H:H)</f>
        <v>2011-01-25</v>
      </c>
      <c r="F903" s="69" t="str">
        <f>_xlfn.XLOOKUP(Table35[[#This Row],[Subject Id]],T0Assayed!D:D,T0Assayed!F:F)</f>
        <v>OH2023_006</v>
      </c>
      <c r="G903" s="39" t="s">
        <v>22</v>
      </c>
      <c r="H903" s="37" t="e">
        <v>#N/A</v>
      </c>
      <c r="I903" s="38" t="str">
        <f>_xlfn.XLOOKUP((CONCATENATE(Table35[[#This Row],[Subject Id]],"-T0")),'In the Lab'!A:A,'In the Lab'!G:G)</f>
        <v>yes</v>
      </c>
      <c r="J903" s="49" t="e">
        <f>_xlfn.XLOOKUP(Table35[[#This Row],[Subject Id]],'T1 Blood'!A:A,'T1 Blood'!I:I)</f>
        <v>#N/A</v>
      </c>
      <c r="K903" s="49" t="e">
        <f>_xlfn.XLOOKUP(Table35[[#This Row],[Subject Id]],'T1 Blood'!A:A,'T1 Blood'!H:H)</f>
        <v>#N/A</v>
      </c>
      <c r="L903" s="49" t="e">
        <f>_xlfn.XLOOKUP(Table35[[#This Row],[Subject Id]],'T1 Assayed'!A:A,'T1 Assayed'!D:D)</f>
        <v>#N/A</v>
      </c>
      <c r="M903" s="49" t="e">
        <v>#N/A</v>
      </c>
      <c r="N903" s="49" t="e">
        <v>#N/A</v>
      </c>
      <c r="O903" s="49" t="e">
        <f>_xlfn.XLOOKUP((CONCATENATE(Table35[[#This Row],[Subject Id]],"-T1")),'In the Lab'!A:A,'In the Lab'!G:G)</f>
        <v>#N/A</v>
      </c>
      <c r="P903" s="42" t="e">
        <f>_xlfn.XLOOKUP(Table35[[#This Row],[Subject Id]],'TPD Blood'!A:A,'TPD Blood'!B:B)</f>
        <v>#N/A</v>
      </c>
      <c r="Q903" s="42" t="e">
        <f>_xlfn.XLOOKUP(Table35[[#This Row],[Subject Id]],'TPD Assayed'!A:A,'TPD Assayed'!C:C)</f>
        <v>#N/A</v>
      </c>
      <c r="V903"/>
      <c r="Y903"/>
      <c r="Z903"/>
      <c r="AA903"/>
      <c r="AB903"/>
    </row>
    <row r="904" spans="1:28">
      <c r="A904" t="s">
        <v>1092</v>
      </c>
      <c r="B904" t="str">
        <f>MID(Table35[[#This Row],[Subject Id]],13,1)</f>
        <v>M</v>
      </c>
      <c r="C904" t="str">
        <f>_xlfn.XLOOKUP(Table35[[#This Row],[Subject Id]],Table2[Subject Id],Table2[Event date])</f>
        <v>2015-06-16</v>
      </c>
      <c r="D904" s="37" t="str">
        <f>_xlfn.XLOOKUP(Table35[[#This Row],[Subject Id]],'T0 Blood'!A:A,'T0 Blood'!I:I)</f>
        <v>037-8031-0</v>
      </c>
      <c r="E904" s="37" t="str">
        <f>_xlfn.XLOOKUP(Table35[[#This Row],[Subject Id]],'T0 Blood'!A:A,'T0 Blood'!H:H)</f>
        <v>2015-06-16</v>
      </c>
      <c r="F904" s="69" t="str">
        <f>_xlfn.XLOOKUP(Table35[[#This Row],[Subject Id]],T0Assayed!D:D,T0Assayed!F:F)</f>
        <v>OH2023_006</v>
      </c>
      <c r="G904" s="39" t="s">
        <v>22</v>
      </c>
      <c r="H904" s="37" t="e">
        <v>#N/A</v>
      </c>
      <c r="I904" s="38" t="str">
        <f>_xlfn.XLOOKUP((CONCATENATE(Table35[[#This Row],[Subject Id]],"-T0")),'In the Lab'!A:A,'In the Lab'!G:G)</f>
        <v>yes</v>
      </c>
      <c r="J904" s="49" t="e">
        <f>_xlfn.XLOOKUP(Table35[[#This Row],[Subject Id]],'T1 Blood'!A:A,'T1 Blood'!I:I)</f>
        <v>#N/A</v>
      </c>
      <c r="K904" s="49" t="e">
        <f>_xlfn.XLOOKUP(Table35[[#This Row],[Subject Id]],'T1 Blood'!A:A,'T1 Blood'!H:H)</f>
        <v>#N/A</v>
      </c>
      <c r="L904" s="49" t="e">
        <f>_xlfn.XLOOKUP(Table35[[#This Row],[Subject Id]],'T1 Assayed'!A:A,'T1 Assayed'!D:D)</f>
        <v>#N/A</v>
      </c>
      <c r="M904" s="49" t="e">
        <v>#N/A</v>
      </c>
      <c r="N904" s="49" t="e">
        <v>#N/A</v>
      </c>
      <c r="O904" s="49" t="e">
        <f>_xlfn.XLOOKUP((CONCATENATE(Table35[[#This Row],[Subject Id]],"-T1")),'In the Lab'!A:A,'In the Lab'!G:G)</f>
        <v>#N/A</v>
      </c>
      <c r="P904" s="42" t="e">
        <f>_xlfn.XLOOKUP(Table35[[#This Row],[Subject Id]],'TPD Blood'!A:A,'TPD Blood'!B:B)</f>
        <v>#N/A</v>
      </c>
      <c r="Q904" s="42" t="e">
        <f>_xlfn.XLOOKUP(Table35[[#This Row],[Subject Id]],'TPD Assayed'!A:A,'TPD Assayed'!C:C)</f>
        <v>#N/A</v>
      </c>
      <c r="V904"/>
      <c r="Y904"/>
      <c r="Z904"/>
      <c r="AA904"/>
      <c r="AB904"/>
    </row>
    <row r="905" spans="1:28">
      <c r="A905" t="s">
        <v>1093</v>
      </c>
      <c r="B905" t="str">
        <f>MID(Table35[[#This Row],[Subject Id]],13,1)</f>
        <v>M</v>
      </c>
      <c r="C905" t="str">
        <f>_xlfn.XLOOKUP(Table35[[#This Row],[Subject Id]],Table2[Subject Id],Table2[Event date])</f>
        <v>2021-12-16</v>
      </c>
      <c r="D905" s="37" t="str">
        <f>_xlfn.XLOOKUP(Table35[[#This Row],[Subject Id]],'T0 Blood'!A:A,'T0 Blood'!I:I)</f>
        <v>001-2039-0</v>
      </c>
      <c r="E905" s="37" t="str">
        <f>_xlfn.XLOOKUP(Table35[[#This Row],[Subject Id]],'T0 Blood'!A:A,'T0 Blood'!H:H)</f>
        <v>2021-12-16</v>
      </c>
      <c r="F905" s="69" t="e">
        <f>_xlfn.XLOOKUP(Table35[[#This Row],[Subject Id]],T0Assayed!D:D,T0Assayed!F:F)</f>
        <v>#N/A</v>
      </c>
      <c r="G905" s="39" t="s">
        <v>38</v>
      </c>
      <c r="H905" s="37" t="s">
        <v>1094</v>
      </c>
      <c r="I905" s="38" t="e">
        <f>_xlfn.XLOOKUP((CONCATENATE(Table35[[#This Row],[Subject Id]],"-T0")),'In the Lab'!A:A,'In the Lab'!G:G)</f>
        <v>#N/A</v>
      </c>
      <c r="J905" s="49" t="str">
        <f>_xlfn.XLOOKUP(Table35[[#This Row],[Subject Id]],'T1 Blood'!A:A,'T1 Blood'!I:I)</f>
        <v>001-2039-1</v>
      </c>
      <c r="K905" s="49" t="str">
        <f>_xlfn.XLOOKUP(Table35[[#This Row],[Subject Id]],'T1 Blood'!A:A,'T1 Blood'!H:H)</f>
        <v>2022-01-05</v>
      </c>
      <c r="L905" s="49" t="e">
        <f>_xlfn.XLOOKUP(Table35[[#This Row],[Subject Id]],'T1 Assayed'!A:A,'T1 Assayed'!D:D)</f>
        <v>#N/A</v>
      </c>
      <c r="M905" s="49" t="e">
        <v>#N/A</v>
      </c>
      <c r="N905" s="49" t="e">
        <v>#N/A</v>
      </c>
      <c r="O905" s="49" t="str">
        <f>_xlfn.XLOOKUP((CONCATENATE(Table35[[#This Row],[Subject Id]],"-T1")),'In the Lab'!A:A,'In the Lab'!G:G)</f>
        <v>yes</v>
      </c>
      <c r="P905" s="42" t="e">
        <f>_xlfn.XLOOKUP(Table35[[#This Row],[Subject Id]],'TPD Blood'!A:A,'TPD Blood'!B:B)</f>
        <v>#N/A</v>
      </c>
      <c r="Q905" s="42" t="e">
        <f>_xlfn.XLOOKUP(Table35[[#This Row],[Subject Id]],'TPD Assayed'!A:A,'TPD Assayed'!C:C)</f>
        <v>#N/A</v>
      </c>
      <c r="V905"/>
      <c r="Y905"/>
      <c r="Z905"/>
      <c r="AA905"/>
      <c r="AB905"/>
    </row>
    <row r="906" spans="1:28">
      <c r="A906" t="s">
        <v>1095</v>
      </c>
      <c r="B906" t="str">
        <f>MID(Table35[[#This Row],[Subject Id]],13,1)</f>
        <v>M</v>
      </c>
      <c r="C906" t="str">
        <f>_xlfn.XLOOKUP(Table35[[#This Row],[Subject Id]],Table2[Subject Id],Table2[Event date])</f>
        <v>2009-09-08</v>
      </c>
      <c r="D906" s="37" t="str">
        <f>_xlfn.XLOOKUP(Table35[[#This Row],[Subject Id]],'T0 Blood'!A:A,'T0 Blood'!I:I)</f>
        <v>037-8032-0</v>
      </c>
      <c r="E906" s="37" t="str">
        <f>_xlfn.XLOOKUP(Table35[[#This Row],[Subject Id]],'T0 Blood'!A:A,'T0 Blood'!H:H)</f>
        <v>2009-09-08</v>
      </c>
      <c r="F906" s="69" t="str">
        <f>_xlfn.XLOOKUP(Table35[[#This Row],[Subject Id]],T0Assayed!D:D,T0Assayed!F:F)</f>
        <v>OH2023_006</v>
      </c>
      <c r="G906" s="39" t="s">
        <v>22</v>
      </c>
      <c r="H906" s="37" t="e">
        <v>#N/A</v>
      </c>
      <c r="I906" s="38" t="str">
        <f>_xlfn.XLOOKUP((CONCATENATE(Table35[[#This Row],[Subject Id]],"-T0")),'In the Lab'!A:A,'In the Lab'!G:G)</f>
        <v>yes</v>
      </c>
      <c r="J906" s="49" t="e">
        <f>_xlfn.XLOOKUP(Table35[[#This Row],[Subject Id]],'T1 Blood'!A:A,'T1 Blood'!I:I)</f>
        <v>#N/A</v>
      </c>
      <c r="K906" s="49" t="e">
        <f>_xlfn.XLOOKUP(Table35[[#This Row],[Subject Id]],'T1 Blood'!A:A,'T1 Blood'!H:H)</f>
        <v>#N/A</v>
      </c>
      <c r="L906" s="49" t="e">
        <f>_xlfn.XLOOKUP(Table35[[#This Row],[Subject Id]],'T1 Assayed'!A:A,'T1 Assayed'!D:D)</f>
        <v>#N/A</v>
      </c>
      <c r="M906" s="49" t="e">
        <v>#N/A</v>
      </c>
      <c r="N906" s="49" t="e">
        <v>#N/A</v>
      </c>
      <c r="O906" s="49" t="str">
        <f>_xlfn.XLOOKUP((CONCATENATE(Table35[[#This Row],[Subject Id]],"-T1")),'In the Lab'!A:A,'In the Lab'!G:G)</f>
        <v>yes</v>
      </c>
      <c r="P906" s="42" t="e">
        <f>_xlfn.XLOOKUP(Table35[[#This Row],[Subject Id]],'TPD Blood'!A:A,'TPD Blood'!B:B)</f>
        <v>#N/A</v>
      </c>
      <c r="Q906" s="42" t="e">
        <f>_xlfn.XLOOKUP(Table35[[#This Row],[Subject Id]],'TPD Assayed'!A:A,'TPD Assayed'!C:C)</f>
        <v>#N/A</v>
      </c>
      <c r="V906"/>
      <c r="Y906"/>
      <c r="Z906"/>
      <c r="AA906"/>
      <c r="AB906"/>
    </row>
    <row r="907" spans="1:28">
      <c r="A907" s="2" t="s">
        <v>1096</v>
      </c>
      <c r="B907" s="2" t="str">
        <f>MID(Table35[[#This Row],[Subject Id]],13,1)</f>
        <v>M</v>
      </c>
      <c r="C907" t="str">
        <f>_xlfn.XLOOKUP(Table35[[#This Row],[Subject Id]],Table2[Subject Id],Table2[Event date])</f>
        <v>2023-02-02</v>
      </c>
      <c r="D907" s="37" t="e">
        <f>_xlfn.XLOOKUP(Table35[[#This Row],[Subject Id]],'T0 Blood'!A:A,'T0 Blood'!I:I)</f>
        <v>#N/A</v>
      </c>
      <c r="E907" s="37" t="e">
        <f>_xlfn.XLOOKUP(Table35[[#This Row],[Subject Id]],'T0 Blood'!A:A,'T0 Blood'!H:H)</f>
        <v>#N/A</v>
      </c>
      <c r="F907" s="69" t="e">
        <f>_xlfn.XLOOKUP(Table35[[#This Row],[Subject Id]],T0Assayed!D:D,T0Assayed!F:F)</f>
        <v>#N/A</v>
      </c>
      <c r="G907" s="39" t="s">
        <v>23</v>
      </c>
      <c r="H907" s="37" t="s">
        <v>1097</v>
      </c>
      <c r="I907" s="38" t="str">
        <f>_xlfn.XLOOKUP((CONCATENATE(Table35[[#This Row],[Subject Id]],"-T0")),'In the Lab'!A:A,'In the Lab'!G:G)</f>
        <v>yes</v>
      </c>
      <c r="J907" s="50" t="e">
        <f>_xlfn.XLOOKUP(Table35[[#This Row],[Subject Id]],'T1 Blood'!A:A,'T1 Blood'!I:I)</f>
        <v>#N/A</v>
      </c>
      <c r="K907" s="49" t="e">
        <f>_xlfn.XLOOKUP(Table35[[#This Row],[Subject Id]],'T1 Blood'!A:A,'T1 Blood'!H:H)</f>
        <v>#N/A</v>
      </c>
      <c r="L907" s="49" t="e">
        <f>_xlfn.XLOOKUP(Table35[[#This Row],[Subject Id]],'T1 Assayed'!A:A,'T1 Assayed'!D:D)</f>
        <v>#N/A</v>
      </c>
      <c r="M907" s="49" t="e">
        <v>#N/A</v>
      </c>
      <c r="N907" s="49" t="e">
        <v>#N/A</v>
      </c>
      <c r="O907" s="49" t="str">
        <f>_xlfn.XLOOKUP((CONCATENATE(Table35[[#This Row],[Subject Id]],"-T1")),'In the Lab'!A:A,'In the Lab'!G:G)</f>
        <v>yes</v>
      </c>
      <c r="P907" s="43" t="e">
        <f>_xlfn.XLOOKUP(Table35[[#This Row],[Subject Id]],'TPD Blood'!A:A,'TPD Blood'!B:B)</f>
        <v>#N/A</v>
      </c>
      <c r="Q907" s="42" t="e">
        <f>_xlfn.XLOOKUP(Table35[[#This Row],[Subject Id]],'TPD Assayed'!A:A,'TPD Assayed'!C:C)</f>
        <v>#N/A</v>
      </c>
      <c r="V907"/>
      <c r="Y907"/>
      <c r="Z907"/>
      <c r="AA907"/>
      <c r="AB907"/>
    </row>
    <row r="908" spans="1:28">
      <c r="A908" t="s">
        <v>1098</v>
      </c>
      <c r="B908" t="str">
        <f>MID(Table35[[#This Row],[Subject Id]],13,1)</f>
        <v>M</v>
      </c>
      <c r="C908" t="str">
        <f>_xlfn.XLOOKUP(Table35[[#This Row],[Subject Id]],Table2[Subject Id],Table2[Event date])</f>
        <v>2022-10-23</v>
      </c>
      <c r="D908" s="37" t="str">
        <f>_xlfn.XLOOKUP(Table35[[#This Row],[Subject Id]],'T0 Blood'!A:A,'T0 Blood'!I:I)</f>
        <v>001-2055-0</v>
      </c>
      <c r="E908" s="37" t="str">
        <f>_xlfn.XLOOKUP(Table35[[#This Row],[Subject Id]],'T0 Blood'!A:A,'T0 Blood'!H:H)</f>
        <v>2022-10-23</v>
      </c>
      <c r="F908" s="69" t="e">
        <f>_xlfn.XLOOKUP(Table35[[#This Row],[Subject Id]],T0Assayed!D:D,T0Assayed!F:F)</f>
        <v>#N/A</v>
      </c>
      <c r="G908" s="39" t="s">
        <v>38</v>
      </c>
      <c r="H908" s="37" t="s">
        <v>1094</v>
      </c>
      <c r="I908" s="38" t="e">
        <f>_xlfn.XLOOKUP((CONCATENATE(Table35[[#This Row],[Subject Id]],"-T0")),'In the Lab'!A:A,'In the Lab'!G:G)</f>
        <v>#N/A</v>
      </c>
      <c r="J908" s="49" t="str">
        <f>_xlfn.XLOOKUP(Table35[[#This Row],[Subject Id]],'T1 Blood'!A:A,'T1 Blood'!I:I)</f>
        <v>001-2055-1</v>
      </c>
      <c r="K908" s="49" t="str">
        <f>_xlfn.XLOOKUP(Table35[[#This Row],[Subject Id]],'T1 Blood'!A:A,'T1 Blood'!H:H)</f>
        <v>2022-11-14</v>
      </c>
      <c r="L908" s="49" t="e">
        <f>_xlfn.XLOOKUP(Table35[[#This Row],[Subject Id]],'T1 Assayed'!A:A,'T1 Assayed'!D:D)</f>
        <v>#N/A</v>
      </c>
      <c r="M908" s="49" t="e">
        <v>#N/A</v>
      </c>
      <c r="N908" s="49" t="e">
        <v>#N/A</v>
      </c>
      <c r="O908" s="49" t="str">
        <f>_xlfn.XLOOKUP((CONCATENATE(Table35[[#This Row],[Subject Id]],"-T1")),'In the Lab'!A:A,'In the Lab'!G:G)</f>
        <v>yes</v>
      </c>
      <c r="P908" s="42" t="e">
        <f>_xlfn.XLOOKUP(Table35[[#This Row],[Subject Id]],'TPD Blood'!A:A,'TPD Blood'!B:B)</f>
        <v>#N/A</v>
      </c>
      <c r="Q908" s="42" t="e">
        <f>_xlfn.XLOOKUP(Table35[[#This Row],[Subject Id]],'TPD Assayed'!A:A,'TPD Assayed'!C:C)</f>
        <v>#N/A</v>
      </c>
      <c r="V908"/>
      <c r="Y908"/>
      <c r="Z908"/>
      <c r="AA908"/>
      <c r="AB908"/>
    </row>
    <row r="909" spans="1:28">
      <c r="A909" t="s">
        <v>1099</v>
      </c>
      <c r="B909" t="str">
        <f>MID(Table35[[#This Row],[Subject Id]],13,1)</f>
        <v>M</v>
      </c>
      <c r="C909" t="str">
        <f>_xlfn.XLOOKUP(Table35[[#This Row],[Subject Id]],Table2[Subject Id],Table2[Event date])</f>
        <v>2022-07-27</v>
      </c>
      <c r="D909" s="37" t="str">
        <f>_xlfn.XLOOKUP(Table35[[#This Row],[Subject Id]],'T0 Blood'!A:A,'T0 Blood'!I:I)</f>
        <v>001-2057-0</v>
      </c>
      <c r="E909" s="37" t="str">
        <f>_xlfn.XLOOKUP(Table35[[#This Row],[Subject Id]],'T0 Blood'!A:A,'T0 Blood'!H:H)</f>
        <v>2022-07-27</v>
      </c>
      <c r="F909" s="69" t="e">
        <f>_xlfn.XLOOKUP(Table35[[#This Row],[Subject Id]],T0Assayed!D:D,T0Assayed!F:F)</f>
        <v>#N/A</v>
      </c>
      <c r="G909" s="39" t="s">
        <v>23</v>
      </c>
      <c r="I909" s="38" t="e">
        <f>_xlfn.XLOOKUP((CONCATENATE(Table35[[#This Row],[Subject Id]],"-T0")),'In the Lab'!A:A,'In the Lab'!G:G)</f>
        <v>#N/A</v>
      </c>
      <c r="J909" s="49" t="e">
        <f>_xlfn.XLOOKUP(Table35[[#This Row],[Subject Id]],'T1 Blood'!A:A,'T1 Blood'!I:I)</f>
        <v>#N/A</v>
      </c>
      <c r="K909" s="49" t="e">
        <f>_xlfn.XLOOKUP(Table35[[#This Row],[Subject Id]],'T1 Blood'!A:A,'T1 Blood'!H:H)</f>
        <v>#N/A</v>
      </c>
      <c r="L909" s="49" t="e">
        <f>_xlfn.XLOOKUP(Table35[[#This Row],[Subject Id]],'T1 Assayed'!A:A,'T1 Assayed'!D:D)</f>
        <v>#N/A</v>
      </c>
      <c r="M909" s="49" t="e">
        <v>#N/A</v>
      </c>
      <c r="N909" s="49" t="e">
        <v>#N/A</v>
      </c>
      <c r="O909" s="49" t="e">
        <f>_xlfn.XLOOKUP((CONCATENATE(Table35[[#This Row],[Subject Id]],"-T1")),'In the Lab'!A:A,'In the Lab'!G:G)</f>
        <v>#N/A</v>
      </c>
      <c r="P909" s="42" t="e">
        <f>_xlfn.XLOOKUP(Table35[[#This Row],[Subject Id]],'TPD Blood'!A:A,'TPD Blood'!B:B)</f>
        <v>#N/A</v>
      </c>
      <c r="Q909" s="42" t="e">
        <f>_xlfn.XLOOKUP(Table35[[#This Row],[Subject Id]],'TPD Assayed'!A:A,'TPD Assayed'!C:C)</f>
        <v>#N/A</v>
      </c>
      <c r="V909"/>
      <c r="Y909"/>
      <c r="Z909"/>
      <c r="AA909"/>
      <c r="AB909"/>
    </row>
    <row r="910" spans="1:28">
      <c r="A910" t="s">
        <v>1100</v>
      </c>
      <c r="B910" t="str">
        <f>MID(Table35[[#This Row],[Subject Id]],13,1)</f>
        <v>M</v>
      </c>
      <c r="C910" t="str">
        <f>_xlfn.XLOOKUP(Table35[[#This Row],[Subject Id]],Table2[Subject Id],Table2[Event date])</f>
        <v>2011-06-20</v>
      </c>
      <c r="D910" s="37" t="str">
        <f>_xlfn.XLOOKUP(Table35[[#This Row],[Subject Id]],'T0 Blood'!A:A,'T0 Blood'!I:I)</f>
        <v>037-8039-0</v>
      </c>
      <c r="E910" s="37" t="str">
        <f>_xlfn.XLOOKUP(Table35[[#This Row],[Subject Id]],'T0 Blood'!A:A,'T0 Blood'!H:H)</f>
        <v>2011-06-20</v>
      </c>
      <c r="F910" s="70" t="str">
        <f>_xlfn.XLOOKUP(Table35[[#This Row],[Subject Id]],T0Assayed!D:D,T0Assayed!F:F)</f>
        <v>OH2023_006</v>
      </c>
      <c r="G910" s="39" t="s">
        <v>22</v>
      </c>
      <c r="H910" s="37" t="e">
        <v>#N/A</v>
      </c>
      <c r="I910" s="38" t="str">
        <f>_xlfn.XLOOKUP((CONCATENATE(Table35[[#This Row],[Subject Id]],"-T0")),'In the Lab'!A:A,'In the Lab'!G:G)</f>
        <v>yes</v>
      </c>
      <c r="J910" s="49" t="e">
        <f>_xlfn.XLOOKUP(Table35[[#This Row],[Subject Id]],'T1 Blood'!A:A,'T1 Blood'!I:I)</f>
        <v>#N/A</v>
      </c>
      <c r="K910" s="49" t="e">
        <f>_xlfn.XLOOKUP(Table35[[#This Row],[Subject Id]],'T1 Blood'!A:A,'T1 Blood'!H:H)</f>
        <v>#N/A</v>
      </c>
      <c r="L910" s="49" t="e">
        <f>_xlfn.XLOOKUP(Table35[[#This Row],[Subject Id]],'T1 Assayed'!A:A,'T1 Assayed'!D:D)</f>
        <v>#N/A</v>
      </c>
      <c r="M910" s="49" t="e">
        <v>#N/A</v>
      </c>
      <c r="N910" s="49" t="e">
        <v>#N/A</v>
      </c>
      <c r="O910" s="49" t="str">
        <f>_xlfn.XLOOKUP((CONCATENATE(Table35[[#This Row],[Subject Id]],"-T1")),'In the Lab'!A:A,'In the Lab'!G:G)</f>
        <v>yes</v>
      </c>
      <c r="P910" s="42" t="e">
        <f>_xlfn.XLOOKUP(Table35[[#This Row],[Subject Id]],'TPD Blood'!A:A,'TPD Blood'!B:B)</f>
        <v>#N/A</v>
      </c>
      <c r="Q910" s="42" t="e">
        <f>_xlfn.XLOOKUP(Table35[[#This Row],[Subject Id]],'TPD Assayed'!A:A,'TPD Assayed'!C:C)</f>
        <v>#N/A</v>
      </c>
      <c r="V910"/>
      <c r="Y910"/>
      <c r="Z910"/>
      <c r="AA910"/>
      <c r="AB910"/>
    </row>
    <row r="911" spans="1:28">
      <c r="A911" t="s">
        <v>1101</v>
      </c>
      <c r="B911" t="str">
        <f>MID(Table35[[#This Row],[Subject Id]],13,1)</f>
        <v>M</v>
      </c>
      <c r="C911" t="str">
        <f>_xlfn.XLOOKUP(Table35[[#This Row],[Subject Id]],Table2[Subject Id],Table2[Event date])</f>
        <v>2011-10-04</v>
      </c>
      <c r="D911" s="37" t="str">
        <f>_xlfn.XLOOKUP(Table35[[#This Row],[Subject Id]],'T0 Blood'!A:A,'T0 Blood'!I:I)</f>
        <v>037-8040-0</v>
      </c>
      <c r="E911" s="37" t="str">
        <f>_xlfn.XLOOKUP(Table35[[#This Row],[Subject Id]],'T0 Blood'!A:A,'T0 Blood'!H:H)</f>
        <v>2011-10-04</v>
      </c>
      <c r="F911" s="69" t="str">
        <f>_xlfn.XLOOKUP(Table35[[#This Row],[Subject Id]],T0Assayed!D:D,T0Assayed!F:F)</f>
        <v>OH2023_006</v>
      </c>
      <c r="G911" s="39" t="s">
        <v>22</v>
      </c>
      <c r="H911" s="37" t="e">
        <v>#N/A</v>
      </c>
      <c r="I911" s="38" t="str">
        <f>_xlfn.XLOOKUP((CONCATENATE(Table35[[#This Row],[Subject Id]],"-T0")),'In the Lab'!A:A,'In the Lab'!G:G)</f>
        <v>yes</v>
      </c>
      <c r="J911" s="49" t="e">
        <f>_xlfn.XLOOKUP(Table35[[#This Row],[Subject Id]],'T1 Blood'!A:A,'T1 Blood'!I:I)</f>
        <v>#N/A</v>
      </c>
      <c r="K911" s="49" t="e">
        <f>_xlfn.XLOOKUP(Table35[[#This Row],[Subject Id]],'T1 Blood'!A:A,'T1 Blood'!H:H)</f>
        <v>#N/A</v>
      </c>
      <c r="L911" s="49" t="e">
        <f>_xlfn.XLOOKUP(Table35[[#This Row],[Subject Id]],'T1 Assayed'!A:A,'T1 Assayed'!D:D)</f>
        <v>#N/A</v>
      </c>
      <c r="M911" s="49" t="e">
        <v>#N/A</v>
      </c>
      <c r="N911" s="49" t="e">
        <v>#N/A</v>
      </c>
      <c r="O911" s="49" t="str">
        <f>_xlfn.XLOOKUP((CONCATENATE(Table35[[#This Row],[Subject Id]],"-T1")),'In the Lab'!A:A,'In the Lab'!G:G)</f>
        <v>yes</v>
      </c>
      <c r="P911" s="42" t="e">
        <f>_xlfn.XLOOKUP(Table35[[#This Row],[Subject Id]],'TPD Blood'!A:A,'TPD Blood'!B:B)</f>
        <v>#N/A</v>
      </c>
      <c r="Q911" s="42" t="e">
        <f>_xlfn.XLOOKUP(Table35[[#This Row],[Subject Id]],'TPD Assayed'!A:A,'TPD Assayed'!C:C)</f>
        <v>#N/A</v>
      </c>
      <c r="V911"/>
      <c r="Y911"/>
      <c r="Z911"/>
      <c r="AA911"/>
      <c r="AB911"/>
    </row>
    <row r="912" spans="1:28">
      <c r="A912" t="s">
        <v>1102</v>
      </c>
      <c r="B912" t="str">
        <f>MID(Table35[[#This Row],[Subject Id]],13,1)</f>
        <v>M</v>
      </c>
      <c r="C912" t="str">
        <f>_xlfn.XLOOKUP(Table35[[#This Row],[Subject Id]],Table2[Subject Id],Table2[Event date])</f>
        <v>2011-06-14</v>
      </c>
      <c r="D912" s="37" t="str">
        <f>_xlfn.XLOOKUP(Table35[[#This Row],[Subject Id]],'T0 Blood'!A:A,'T0 Blood'!I:I)</f>
        <v>037-8041-0</v>
      </c>
      <c r="E912" s="37" t="str">
        <f>_xlfn.XLOOKUP(Table35[[#This Row],[Subject Id]],'T0 Blood'!A:A,'T0 Blood'!H:H)</f>
        <v>2011-06-14</v>
      </c>
      <c r="F912" s="69" t="str">
        <f>_xlfn.XLOOKUP(Table35[[#This Row],[Subject Id]],T0Assayed!D:D,T0Assayed!F:F)</f>
        <v>OH2023_006</v>
      </c>
      <c r="G912" s="39" t="s">
        <v>22</v>
      </c>
      <c r="H912" s="37" t="e">
        <v>#N/A</v>
      </c>
      <c r="I912" s="38" t="str">
        <f>_xlfn.XLOOKUP((CONCATENATE(Table35[[#This Row],[Subject Id]],"-T0")),'In the Lab'!A:A,'In the Lab'!G:G)</f>
        <v>yes</v>
      </c>
      <c r="J912" s="49" t="e">
        <f>_xlfn.XLOOKUP(Table35[[#This Row],[Subject Id]],'T1 Blood'!A:A,'T1 Blood'!I:I)</f>
        <v>#N/A</v>
      </c>
      <c r="K912" s="49" t="e">
        <f>_xlfn.XLOOKUP(Table35[[#This Row],[Subject Id]],'T1 Blood'!A:A,'T1 Blood'!H:H)</f>
        <v>#N/A</v>
      </c>
      <c r="L912" s="49" t="e">
        <f>_xlfn.XLOOKUP(Table35[[#This Row],[Subject Id]],'T1 Assayed'!A:A,'T1 Assayed'!D:D)</f>
        <v>#N/A</v>
      </c>
      <c r="M912" s="49" t="e">
        <v>#N/A</v>
      </c>
      <c r="N912" s="49" t="e">
        <v>#N/A</v>
      </c>
      <c r="O912" s="49" t="e">
        <f>_xlfn.XLOOKUP((CONCATENATE(Table35[[#This Row],[Subject Id]],"-T1")),'In the Lab'!A:A,'In the Lab'!G:G)</f>
        <v>#N/A</v>
      </c>
      <c r="P912" s="42" t="e">
        <f>_xlfn.XLOOKUP(Table35[[#This Row],[Subject Id]],'TPD Blood'!A:A,'TPD Blood'!B:B)</f>
        <v>#N/A</v>
      </c>
      <c r="Q912" s="42" t="e">
        <f>_xlfn.XLOOKUP(Table35[[#This Row],[Subject Id]],'TPD Assayed'!A:A,'TPD Assayed'!C:C)</f>
        <v>#N/A</v>
      </c>
      <c r="V912"/>
      <c r="Y912"/>
      <c r="Z912"/>
      <c r="AA912"/>
      <c r="AB912"/>
    </row>
    <row r="913" spans="1:28">
      <c r="A913" t="s">
        <v>1103</v>
      </c>
      <c r="B913" t="str">
        <f>MID(Table35[[#This Row],[Subject Id]],13,1)</f>
        <v>M</v>
      </c>
      <c r="C913" t="str">
        <f>_xlfn.XLOOKUP(Table35[[#This Row],[Subject Id]],Table2[Subject Id],Table2[Event date])</f>
        <v>2011-12-22</v>
      </c>
      <c r="D913" s="37" t="str">
        <f>_xlfn.XLOOKUP(Table35[[#This Row],[Subject Id]],'T0 Blood'!A:A,'T0 Blood'!I:I)</f>
        <v>037-8045-0</v>
      </c>
      <c r="E913" s="37" t="str">
        <f>_xlfn.XLOOKUP(Table35[[#This Row],[Subject Id]],'T0 Blood'!A:A,'T0 Blood'!H:H)</f>
        <v>2011-12-22</v>
      </c>
      <c r="F913" s="69" t="str">
        <f>_xlfn.XLOOKUP(Table35[[#This Row],[Subject Id]],T0Assayed!D:D,T0Assayed!F:F)</f>
        <v>OH2023_006</v>
      </c>
      <c r="G913" s="39" t="s">
        <v>22</v>
      </c>
      <c r="H913" s="37" t="e">
        <v>#N/A</v>
      </c>
      <c r="I913" s="38" t="str">
        <f>_xlfn.XLOOKUP((CONCATENATE(Table35[[#This Row],[Subject Id]],"-T0")),'In the Lab'!A:A,'In the Lab'!G:G)</f>
        <v>yes</v>
      </c>
      <c r="J913" s="49" t="e">
        <f>_xlfn.XLOOKUP(Table35[[#This Row],[Subject Id]],'T1 Blood'!A:A,'T1 Blood'!I:I)</f>
        <v>#N/A</v>
      </c>
      <c r="K913" s="49" t="e">
        <f>_xlfn.XLOOKUP(Table35[[#This Row],[Subject Id]],'T1 Blood'!A:A,'T1 Blood'!H:H)</f>
        <v>#N/A</v>
      </c>
      <c r="L913" s="49" t="e">
        <f>_xlfn.XLOOKUP(Table35[[#This Row],[Subject Id]],'T1 Assayed'!A:A,'T1 Assayed'!D:D)</f>
        <v>#N/A</v>
      </c>
      <c r="M913" s="49" t="e">
        <v>#N/A</v>
      </c>
      <c r="N913" s="49" t="e">
        <v>#N/A</v>
      </c>
      <c r="O913" s="49" t="e">
        <f>_xlfn.XLOOKUP((CONCATENATE(Table35[[#This Row],[Subject Id]],"-T1")),'In the Lab'!A:A,'In the Lab'!G:G)</f>
        <v>#N/A</v>
      </c>
      <c r="P913" s="42" t="e">
        <f>_xlfn.XLOOKUP(Table35[[#This Row],[Subject Id]],'TPD Blood'!A:A,'TPD Blood'!B:B)</f>
        <v>#N/A</v>
      </c>
      <c r="Q913" s="42" t="e">
        <f>_xlfn.XLOOKUP(Table35[[#This Row],[Subject Id]],'TPD Assayed'!A:A,'TPD Assayed'!C:C)</f>
        <v>#N/A</v>
      </c>
      <c r="V913"/>
      <c r="Y913"/>
      <c r="Z913"/>
      <c r="AA913"/>
      <c r="AB913"/>
    </row>
    <row r="914" spans="1:28">
      <c r="A914" t="s">
        <v>1104</v>
      </c>
      <c r="B914" t="str">
        <f>MID(Table35[[#This Row],[Subject Id]],13,1)</f>
        <v>M</v>
      </c>
      <c r="C914" t="str">
        <f>_xlfn.XLOOKUP(Table35[[#This Row],[Subject Id]],Table2[Subject Id],Table2[Event date])</f>
        <v>2014-07-03</v>
      </c>
      <c r="D914" s="37" t="str">
        <f>_xlfn.XLOOKUP(Table35[[#This Row],[Subject Id]],'T0 Blood'!A:A,'T0 Blood'!I:I)</f>
        <v>037-8048-0</v>
      </c>
      <c r="E914" s="37" t="str">
        <f>_xlfn.XLOOKUP(Table35[[#This Row],[Subject Id]],'T0 Blood'!A:A,'T0 Blood'!H:H)</f>
        <v>2014-07-03</v>
      </c>
      <c r="F914" s="69" t="str">
        <f>_xlfn.XLOOKUP(Table35[[#This Row],[Subject Id]],T0Assayed!D:D,T0Assayed!F:F)</f>
        <v>OH2023_006</v>
      </c>
      <c r="G914" s="39" t="s">
        <v>22</v>
      </c>
      <c r="H914" s="37" t="e">
        <v>#N/A</v>
      </c>
      <c r="I914" s="38" t="str">
        <f>_xlfn.XLOOKUP((CONCATENATE(Table35[[#This Row],[Subject Id]],"-T0")),'In the Lab'!A:A,'In the Lab'!G:G)</f>
        <v>yes</v>
      </c>
      <c r="J914" s="49" t="e">
        <f>_xlfn.XLOOKUP(Table35[[#This Row],[Subject Id]],'T1 Blood'!A:A,'T1 Blood'!I:I)</f>
        <v>#N/A</v>
      </c>
      <c r="K914" s="49" t="e">
        <f>_xlfn.XLOOKUP(Table35[[#This Row],[Subject Id]],'T1 Blood'!A:A,'T1 Blood'!H:H)</f>
        <v>#N/A</v>
      </c>
      <c r="L914" s="49" t="e">
        <f>_xlfn.XLOOKUP(Table35[[#This Row],[Subject Id]],'T1 Assayed'!A:A,'T1 Assayed'!D:D)</f>
        <v>#N/A</v>
      </c>
      <c r="M914" s="49" t="e">
        <v>#N/A</v>
      </c>
      <c r="N914" s="49" t="e">
        <v>#N/A</v>
      </c>
      <c r="O914" s="49" t="e">
        <f>_xlfn.XLOOKUP((CONCATENATE(Table35[[#This Row],[Subject Id]],"-T1")),'In the Lab'!A:A,'In the Lab'!G:G)</f>
        <v>#N/A</v>
      </c>
      <c r="P914" s="42" t="e">
        <f>_xlfn.XLOOKUP(Table35[[#This Row],[Subject Id]],'TPD Blood'!A:A,'TPD Blood'!B:B)</f>
        <v>#N/A</v>
      </c>
      <c r="Q914" s="42" t="e">
        <f>_xlfn.XLOOKUP(Table35[[#This Row],[Subject Id]],'TPD Assayed'!A:A,'TPD Assayed'!C:C)</f>
        <v>#N/A</v>
      </c>
      <c r="V914"/>
      <c r="Y914"/>
      <c r="Z914"/>
      <c r="AA914"/>
      <c r="AB914"/>
    </row>
    <row r="915" spans="1:28">
      <c r="A915" t="s">
        <v>1105</v>
      </c>
      <c r="B915" t="str">
        <f>MID(Table35[[#This Row],[Subject Id]],13,1)</f>
        <v>M</v>
      </c>
      <c r="C915" t="str">
        <f>_xlfn.XLOOKUP(Table35[[#This Row],[Subject Id]],Table2[Subject Id],Table2[Event date])</f>
        <v>2020-10-21</v>
      </c>
      <c r="D915" s="37" t="e">
        <f>_xlfn.XLOOKUP(Table35[[#This Row],[Subject Id]],'T0 Blood'!A:A,'T0 Blood'!I:I)</f>
        <v>#N/A</v>
      </c>
      <c r="E915" s="37" t="e">
        <f>_xlfn.XLOOKUP(Table35[[#This Row],[Subject Id]],'T0 Blood'!A:A,'T0 Blood'!H:H)</f>
        <v>#N/A</v>
      </c>
      <c r="F915" s="69" t="e">
        <f>_xlfn.XLOOKUP(Table35[[#This Row],[Subject Id]],T0Assayed!D:D,T0Assayed!F:F)</f>
        <v>#N/A</v>
      </c>
      <c r="G915" s="39" t="s">
        <v>870</v>
      </c>
      <c r="H915" s="37" t="s">
        <v>1094</v>
      </c>
      <c r="I915" s="38" t="str">
        <f>_xlfn.XLOOKUP((CONCATENATE(Table35[[#This Row],[Subject Id]],"-T0")),'In the Lab'!A:A,'In the Lab'!G:G)</f>
        <v>yes</v>
      </c>
      <c r="J915" s="49" t="e">
        <f>_xlfn.XLOOKUP(Table35[[#This Row],[Subject Id]],'T1 Blood'!A:A,'T1 Blood'!I:I)</f>
        <v>#N/A</v>
      </c>
      <c r="K915" s="49" t="e">
        <f>_xlfn.XLOOKUP(Table35[[#This Row],[Subject Id]],'T1 Blood'!A:A,'T1 Blood'!H:H)</f>
        <v>#N/A</v>
      </c>
      <c r="L915" s="49" t="e">
        <f>_xlfn.XLOOKUP(Table35[[#This Row],[Subject Id]],'T1 Assayed'!A:A,'T1 Assayed'!D:D)</f>
        <v>#N/A</v>
      </c>
      <c r="M915" s="49" t="e">
        <v>#N/A</v>
      </c>
      <c r="N915" s="49" t="e">
        <v>#N/A</v>
      </c>
      <c r="O915" s="49" t="e">
        <f>_xlfn.XLOOKUP((CONCATENATE(Table35[[#This Row],[Subject Id]],"-T1")),'In the Lab'!A:A,'In the Lab'!G:G)</f>
        <v>#N/A</v>
      </c>
      <c r="P915" s="42" t="e">
        <f>_xlfn.XLOOKUP(Table35[[#This Row],[Subject Id]],'TPD Blood'!A:A,'TPD Blood'!B:B)</f>
        <v>#N/A</v>
      </c>
      <c r="Q915" s="42" t="e">
        <f>_xlfn.XLOOKUP(Table35[[#This Row],[Subject Id]],'TPD Assayed'!A:A,'TPD Assayed'!C:C)</f>
        <v>#N/A</v>
      </c>
      <c r="V915"/>
      <c r="Y915"/>
      <c r="Z915"/>
      <c r="AA915"/>
      <c r="AB915"/>
    </row>
    <row r="916" spans="1:28">
      <c r="A916" t="s">
        <v>1106</v>
      </c>
      <c r="B916" t="str">
        <f>MID(Table35[[#This Row],[Subject Id]],13,1)</f>
        <v>M</v>
      </c>
      <c r="C916" t="str">
        <f>_xlfn.XLOOKUP(Table35[[#This Row],[Subject Id]],Table2[Subject Id],Table2[Event date])</f>
        <v>2017-05-09</v>
      </c>
      <c r="D916" s="37" t="str">
        <f>_xlfn.XLOOKUP(Table35[[#This Row],[Subject Id]],'T0 Blood'!A:A,'T0 Blood'!I:I)</f>
        <v>037-8053-0</v>
      </c>
      <c r="E916" s="37" t="str">
        <f>_xlfn.XLOOKUP(Table35[[#This Row],[Subject Id]],'T0 Blood'!A:A,'T0 Blood'!H:H)</f>
        <v>2017-05-09</v>
      </c>
      <c r="F916" s="69" t="str">
        <f>_xlfn.XLOOKUP(Table35[[#This Row],[Subject Id]],T0Assayed!D:D,T0Assayed!F:F)</f>
        <v>OH2023_006</v>
      </c>
      <c r="G916" s="39" t="s">
        <v>23</v>
      </c>
      <c r="H916" s="37" t="e">
        <v>#N/A</v>
      </c>
      <c r="I916" s="38" t="str">
        <f>_xlfn.XLOOKUP((CONCATENATE(Table35[[#This Row],[Subject Id]],"-T0")),'In the Lab'!A:A,'In the Lab'!G:G)</f>
        <v>yes</v>
      </c>
      <c r="J916" s="49" t="e">
        <f>_xlfn.XLOOKUP(Table35[[#This Row],[Subject Id]],'T1 Blood'!A:A,'T1 Blood'!I:I)</f>
        <v>#N/A</v>
      </c>
      <c r="K916" s="49" t="e">
        <f>_xlfn.XLOOKUP(Table35[[#This Row],[Subject Id]],'T1 Blood'!A:A,'T1 Blood'!H:H)</f>
        <v>#N/A</v>
      </c>
      <c r="L916" s="49" t="e">
        <f>_xlfn.XLOOKUP(Table35[[#This Row],[Subject Id]],'T1 Assayed'!A:A,'T1 Assayed'!D:D)</f>
        <v>#N/A</v>
      </c>
      <c r="M916" s="49" t="e">
        <v>#N/A</v>
      </c>
      <c r="N916" s="49" t="e">
        <v>#N/A</v>
      </c>
      <c r="O916" s="49" t="e">
        <f>_xlfn.XLOOKUP((CONCATENATE(Table35[[#This Row],[Subject Id]],"-T1")),'In the Lab'!A:A,'In the Lab'!G:G)</f>
        <v>#N/A</v>
      </c>
      <c r="P916" s="42" t="e">
        <f>_xlfn.XLOOKUP(Table35[[#This Row],[Subject Id]],'TPD Blood'!A:A,'TPD Blood'!B:B)</f>
        <v>#N/A</v>
      </c>
      <c r="Q916" s="42" t="e">
        <f>_xlfn.XLOOKUP(Table35[[#This Row],[Subject Id]],'TPD Assayed'!A:A,'TPD Assayed'!C:C)</f>
        <v>#N/A</v>
      </c>
      <c r="V916"/>
      <c r="Y916"/>
      <c r="Z916"/>
      <c r="AA916"/>
      <c r="AB916"/>
    </row>
    <row r="917" spans="1:28">
      <c r="A917" t="s">
        <v>1107</v>
      </c>
      <c r="B917" t="str">
        <f>MID(Table35[[#This Row],[Subject Id]],13,1)</f>
        <v>S</v>
      </c>
      <c r="C917" t="str">
        <f>_xlfn.XLOOKUP(Table35[[#This Row],[Subject Id]],Table2[Subject Id],Table2[Event date])</f>
        <v>2022-01-30</v>
      </c>
      <c r="D917" s="37" t="str">
        <f>_xlfn.XLOOKUP(Table35[[#This Row],[Subject Id]],'T0 Blood'!A:A,'T0 Blood'!I:I)</f>
        <v>001-3003-0</v>
      </c>
      <c r="E917" s="37" t="str">
        <f>_xlfn.XLOOKUP(Table35[[#This Row],[Subject Id]],'T0 Blood'!A:A,'T0 Blood'!H:H)</f>
        <v>2022-01-30</v>
      </c>
      <c r="F917" s="69" t="e">
        <f>_xlfn.XLOOKUP(Table35[[#This Row],[Subject Id]],T0Assayed!D:D,T0Assayed!F:F)</f>
        <v>#N/A</v>
      </c>
      <c r="G917" s="39" t="s">
        <v>23</v>
      </c>
      <c r="H917" s="37" t="s">
        <v>619</v>
      </c>
      <c r="I917" s="38" t="e">
        <f>_xlfn.XLOOKUP((CONCATENATE(Table35[[#This Row],[Subject Id]],"-T0")),'In the Lab'!A:A,'In the Lab'!G:G)</f>
        <v>#N/A</v>
      </c>
      <c r="J917" s="49" t="str">
        <f>_xlfn.XLOOKUP(Table35[[#This Row],[Subject Id]],'T1 Blood'!A:A,'T1 Blood'!I:I)</f>
        <v>001-3003-1</v>
      </c>
      <c r="K917" s="49" t="str">
        <f>_xlfn.XLOOKUP(Table35[[#This Row],[Subject Id]],'T1 Blood'!A:A,'T1 Blood'!H:H)</f>
        <v>2022-03-13</v>
      </c>
      <c r="L917" s="49" t="e">
        <f>_xlfn.XLOOKUP(Table35[[#This Row],[Subject Id]],'T1 Assayed'!A:A,'T1 Assayed'!D:D)</f>
        <v>#N/A</v>
      </c>
      <c r="M917" s="49" t="e">
        <v>#N/A</v>
      </c>
      <c r="N917" s="49" t="e">
        <v>#N/A</v>
      </c>
      <c r="O917" s="49" t="e">
        <f>_xlfn.XLOOKUP((CONCATENATE(Table35[[#This Row],[Subject Id]],"-T1")),'In the Lab'!A:A,'In the Lab'!G:G)</f>
        <v>#N/A</v>
      </c>
      <c r="P917" s="42" t="e">
        <f>_xlfn.XLOOKUP(Table35[[#This Row],[Subject Id]],'TPD Blood'!A:A,'TPD Blood'!B:B)</f>
        <v>#N/A</v>
      </c>
      <c r="Q917" s="42" t="e">
        <f>_xlfn.XLOOKUP(Table35[[#This Row],[Subject Id]],'TPD Assayed'!A:A,'TPD Assayed'!C:C)</f>
        <v>#N/A</v>
      </c>
      <c r="V917"/>
      <c r="Y917"/>
      <c r="Z917"/>
      <c r="AA917"/>
      <c r="AB917"/>
    </row>
    <row r="918" spans="1:28">
      <c r="A918" t="s">
        <v>1108</v>
      </c>
      <c r="B918" t="str">
        <f>MID(Table35[[#This Row],[Subject Id]],13,1)</f>
        <v>N</v>
      </c>
      <c r="C918" t="str">
        <f>_xlfn.XLOOKUP(Table35[[#This Row],[Subject Id]],Table2[Subject Id],Table2[Event date])</f>
        <v>2018-09-26</v>
      </c>
      <c r="D918" s="37" t="str">
        <f>_xlfn.XLOOKUP(Table35[[#This Row],[Subject Id]],'T0 Blood'!A:A,'T0 Blood'!I:I)</f>
        <v>041-0357-0</v>
      </c>
      <c r="E918" s="37" t="str">
        <f>_xlfn.XLOOKUP(Table35[[#This Row],[Subject Id]],'T0 Blood'!A:A,'T0 Blood'!H:H)</f>
        <v>2018-09-26</v>
      </c>
      <c r="F918" s="69" t="str">
        <f>_xlfn.XLOOKUP(Table35[[#This Row],[Subject Id]],T0Assayed!D:D,T0Assayed!F:F)</f>
        <v>CO.SL.21.003</v>
      </c>
      <c r="G918" s="39" t="s">
        <v>22</v>
      </c>
      <c r="H918" s="37" t="e">
        <v>#N/A</v>
      </c>
      <c r="I918" s="38" t="e">
        <f>_xlfn.XLOOKUP((CONCATENATE(Table35[[#This Row],[Subject Id]],"-T0")),'In the Lab'!A:A,'In the Lab'!G:G)</f>
        <v>#N/A</v>
      </c>
      <c r="J918" s="49" t="str">
        <f>_xlfn.XLOOKUP(Table35[[#This Row],[Subject Id]],'T1 Blood'!A:A,'T1 Blood'!I:I)</f>
        <v>041-0357-1</v>
      </c>
      <c r="K918" s="49" t="str">
        <f>_xlfn.XLOOKUP(Table35[[#This Row],[Subject Id]],'T1 Blood'!A:A,'T1 Blood'!H:H)</f>
        <v>2018-10-17</v>
      </c>
      <c r="L918" s="49" t="str">
        <f>_xlfn.XLOOKUP(Table35[[#This Row],[Subject Id]],'T1 Assayed'!A:A,'T1 Assayed'!D:D)</f>
        <v>CO.SL.21.003</v>
      </c>
      <c r="M918" s="49" t="e">
        <v>#N/A</v>
      </c>
      <c r="N918" s="49" t="e">
        <v>#N/A</v>
      </c>
      <c r="O918" s="49" t="e">
        <f>_xlfn.XLOOKUP((CONCATENATE(Table35[[#This Row],[Subject Id]],"-T1")),'In the Lab'!A:A,'In the Lab'!G:G)</f>
        <v>#N/A</v>
      </c>
      <c r="P918" s="42" t="str">
        <f>_xlfn.XLOOKUP(Table35[[#This Row],[Subject Id]],'TPD Blood'!A:A,'TPD Blood'!B:B)</f>
        <v>041-0357-PD</v>
      </c>
      <c r="Q918" s="42" t="e">
        <f>_xlfn.XLOOKUP(Table35[[#This Row],[Subject Id]],'TPD Assayed'!A:A,'TPD Assayed'!C:C)</f>
        <v>#N/A</v>
      </c>
      <c r="R918" s="42" t="s">
        <v>38</v>
      </c>
      <c r="S918" s="47" t="s">
        <v>1109</v>
      </c>
      <c r="V918"/>
      <c r="Y918"/>
      <c r="Z918"/>
      <c r="AA918"/>
      <c r="AB918"/>
    </row>
    <row r="919" spans="1:28">
      <c r="A919" t="s">
        <v>1110</v>
      </c>
      <c r="B919" t="str">
        <f>MID(Table35[[#This Row],[Subject Id]],13,1)</f>
        <v>N</v>
      </c>
      <c r="C919" t="str">
        <f>_xlfn.XLOOKUP(Table35[[#This Row],[Subject Id]],Table2[Subject Id],Table2[Event date])</f>
        <v>2023-10-16</v>
      </c>
      <c r="D919" s="37" t="str">
        <f>_xlfn.XLOOKUP(Table35[[#This Row],[Subject Id]],'T0 Blood'!A:A,'T0 Blood'!I:I)</f>
        <v>001-1014-0</v>
      </c>
      <c r="E919" s="55" t="str">
        <f>_xlfn.XLOOKUP(Table35[[#This Row],[Subject Id]],'T0 Blood'!A:A,'T0 Blood'!H:H)</f>
        <v>2023-10-16</v>
      </c>
      <c r="F919" s="71" t="e">
        <f>_xlfn.XLOOKUP(Table35[[#This Row],[Subject Id]],T0Assayed!D:D,T0Assayed!F:F)</f>
        <v>#N/A</v>
      </c>
      <c r="I919" s="37" t="str">
        <f>_xlfn.XLOOKUP(Table35[[#This Row],[Subject Id]],'In the Lab'!F:F,'In the Lab'!G:G)</f>
        <v>yes</v>
      </c>
      <c r="J919" s="49" t="e">
        <f>_xlfn.XLOOKUP(Table35[[#This Row],[Subject Id]],'T1 Blood'!A:A,'T1 Blood'!I:I)</f>
        <v>#N/A</v>
      </c>
      <c r="K919" s="49" t="e">
        <f>_xlfn.XLOOKUP(Table35[[#This Row],[Subject Id]],'T1 Blood'!A:A,'T1 Blood'!H:H)</f>
        <v>#N/A</v>
      </c>
      <c r="L919" s="49" t="e">
        <f>_xlfn.XLOOKUP(Table35[[#This Row],[Subject Id]],'T1 Assayed'!A:A,'T1 Assayed'!D:D)</f>
        <v>#N/A</v>
      </c>
      <c r="O919" s="49" t="e">
        <f>_xlfn.XLOOKUP((CONCATENATE(Table35[[#This Row],[Subject Id]],"-T1")),'In the Lab'!A:A,'In the Lab'!G:G)</f>
        <v>#N/A</v>
      </c>
      <c r="P919" s="42" t="e">
        <f>_xlfn.XLOOKUP(Table35[[#This Row],[Subject Id]],'TPD Blood'!A:A,'TPD Blood'!B:B)</f>
        <v>#N/A</v>
      </c>
      <c r="Q919" s="42" t="e">
        <f>_xlfn.XLOOKUP(Table35[[#This Row],[Subject Id]],'TPD Assayed'!A:A,'TPD Assayed'!C:C)</f>
        <v>#N/A</v>
      </c>
      <c r="V919"/>
      <c r="Y919"/>
      <c r="Z919"/>
      <c r="AA919"/>
      <c r="AB919"/>
    </row>
    <row r="920" spans="1:28">
      <c r="A920" t="s">
        <v>1111</v>
      </c>
      <c r="B920" t="str">
        <f>MID(Table35[[#This Row],[Subject Id]],13,1)</f>
        <v>N</v>
      </c>
      <c r="C920" t="str">
        <f>_xlfn.XLOOKUP(Table35[[#This Row],[Subject Id]],Table2[Subject Id],Table2[Event date])</f>
        <v>2018-05-17</v>
      </c>
      <c r="D920" s="37" t="str">
        <f>_xlfn.XLOOKUP(Table35[[#This Row],[Subject Id]],'T0 Blood'!A:A,'T0 Blood'!I:I)</f>
        <v>041-0358-0</v>
      </c>
      <c r="E920" s="37" t="str">
        <f>_xlfn.XLOOKUP(Table35[[#This Row],[Subject Id]],'T0 Blood'!A:A,'T0 Blood'!H:H)</f>
        <v>2018-05-17</v>
      </c>
      <c r="F920" s="69" t="str">
        <f>_xlfn.XLOOKUP(Table35[[#This Row],[Subject Id]],T0Assayed!D:D,T0Assayed!F:F)</f>
        <v>CO.SL.21.003</v>
      </c>
      <c r="G920" s="39" t="s">
        <v>22</v>
      </c>
      <c r="H920" s="37" t="e">
        <v>#N/A</v>
      </c>
      <c r="I920" s="38" t="e">
        <f>_xlfn.XLOOKUP((CONCATENATE(Table35[[#This Row],[Subject Id]],"-T0")),'In the Lab'!A:A,'In the Lab'!G:G)</f>
        <v>#N/A</v>
      </c>
      <c r="J920" s="49" t="str">
        <f>_xlfn.XLOOKUP(Table35[[#This Row],[Subject Id]],'T1 Blood'!A:A,'T1 Blood'!I:I)</f>
        <v>041-0358-1</v>
      </c>
      <c r="K920" s="49" t="str">
        <f>_xlfn.XLOOKUP(Table35[[#This Row],[Subject Id]],'T1 Blood'!A:A,'T1 Blood'!H:H)</f>
        <v>2018-06-11</v>
      </c>
      <c r="L920" s="49" t="str">
        <f>_xlfn.XLOOKUP(Table35[[#This Row],[Subject Id]],'T1 Assayed'!A:A,'T1 Assayed'!D:D)</f>
        <v>CO.SL.21.003</v>
      </c>
      <c r="M920" s="49" t="e">
        <v>#N/A</v>
      </c>
      <c r="N920" s="49" t="e">
        <v>#N/A</v>
      </c>
      <c r="O920" s="49" t="e">
        <f>_xlfn.XLOOKUP((CONCATENATE(Table35[[#This Row],[Subject Id]],"-T1")),'In the Lab'!A:A,'In the Lab'!G:G)</f>
        <v>#N/A</v>
      </c>
      <c r="P920" s="42" t="str">
        <f>_xlfn.XLOOKUP(Table35[[#This Row],[Subject Id]],'TPD Blood'!A:A,'TPD Blood'!B:B)</f>
        <v>041-0358-PD</v>
      </c>
      <c r="Q920" s="42" t="str">
        <f>_xlfn.XLOOKUP(Table35[[#This Row],[Subject Id]],'TPD Assayed'!A:A,'TPD Assayed'!C:C)</f>
        <v>OH2023_025</v>
      </c>
      <c r="R920" s="42" t="s">
        <v>23</v>
      </c>
      <c r="V920"/>
      <c r="Y920"/>
      <c r="Z920"/>
      <c r="AA920"/>
      <c r="AB920"/>
    </row>
    <row r="921" spans="1:28">
      <c r="A921" t="s">
        <v>1112</v>
      </c>
      <c r="B921" t="str">
        <f>MID(Table35[[#This Row],[Subject Id]],13,1)</f>
        <v>N</v>
      </c>
      <c r="C921" t="str">
        <f>_xlfn.XLOOKUP(Table35[[#This Row],[Subject Id]],Table2[Subject Id],Table2[Event date])</f>
        <v>2017-09-11</v>
      </c>
      <c r="D921" s="37" t="str">
        <f>_xlfn.XLOOKUP(Table35[[#This Row],[Subject Id]],'T0 Blood'!A:A,'T0 Blood'!I:I)</f>
        <v>041-0359-0</v>
      </c>
      <c r="E921" s="37" t="str">
        <f>_xlfn.XLOOKUP(Table35[[#This Row],[Subject Id]],'T0 Blood'!A:A,'T0 Blood'!H:H)</f>
        <v>2017-09-11</v>
      </c>
      <c r="F921" s="69" t="str">
        <f>_xlfn.XLOOKUP(Table35[[#This Row],[Subject Id]],T0Assayed!D:D,T0Assayed!F:F)</f>
        <v>CO.SL.21.003</v>
      </c>
      <c r="G921" s="39" t="s">
        <v>22</v>
      </c>
      <c r="H921" s="37" t="e">
        <v>#N/A</v>
      </c>
      <c r="I921" s="38" t="e">
        <f>_xlfn.XLOOKUP((CONCATENATE(Table35[[#This Row],[Subject Id]],"-T0")),'In the Lab'!A:A,'In the Lab'!G:G)</f>
        <v>#N/A</v>
      </c>
      <c r="J921" s="49" t="str">
        <f>_xlfn.XLOOKUP(Table35[[#This Row],[Subject Id]],'T1 Blood'!A:A,'T1 Blood'!I:I)</f>
        <v>041-0359-1</v>
      </c>
      <c r="K921" s="49" t="str">
        <f>_xlfn.XLOOKUP(Table35[[#This Row],[Subject Id]],'T1 Blood'!A:A,'T1 Blood'!H:H)</f>
        <v>2017-10-30</v>
      </c>
      <c r="L921" s="49" t="str">
        <f>_xlfn.XLOOKUP(Table35[[#This Row],[Subject Id]],'T1 Assayed'!A:A,'T1 Assayed'!D:D)</f>
        <v>CO.SL.21.003</v>
      </c>
      <c r="M921" s="49" t="e">
        <v>#N/A</v>
      </c>
      <c r="N921" s="49" t="e">
        <v>#N/A</v>
      </c>
      <c r="O921" s="49" t="e">
        <f>_xlfn.XLOOKUP((CONCATENATE(Table35[[#This Row],[Subject Id]],"-T1")),'In the Lab'!A:A,'In the Lab'!G:G)</f>
        <v>#N/A</v>
      </c>
      <c r="P921" s="42" t="str">
        <f>_xlfn.XLOOKUP(Table35[[#This Row],[Subject Id]],'TPD Blood'!A:A,'TPD Blood'!B:B)</f>
        <v>041-0359-PD</v>
      </c>
      <c r="Q921" s="42" t="str">
        <f>_xlfn.XLOOKUP(Table35[[#This Row],[Subject Id]],'TPD Assayed'!A:A,'TPD Assayed'!C:C)</f>
        <v>OH2023_025</v>
      </c>
      <c r="R921" s="42" t="s">
        <v>23</v>
      </c>
      <c r="V921"/>
      <c r="Y921"/>
      <c r="Z921"/>
      <c r="AA921"/>
      <c r="AB921"/>
    </row>
    <row r="922" spans="1:28">
      <c r="A922" t="s">
        <v>1113</v>
      </c>
      <c r="B922" t="str">
        <f>MID(Table35[[#This Row],[Subject Id]],13,1)</f>
        <v>N</v>
      </c>
      <c r="C922" t="str">
        <f>_xlfn.XLOOKUP(Table35[[#This Row],[Subject Id]],Table2[Subject Id],Table2[Event date])</f>
        <v>2018-07-06</v>
      </c>
      <c r="D922" s="37" t="str">
        <f>_xlfn.XLOOKUP(Table35[[#This Row],[Subject Id]],'T0 Blood'!A:A,'T0 Blood'!I:I)</f>
        <v>041-0361-0</v>
      </c>
      <c r="E922" s="37" t="str">
        <f>_xlfn.XLOOKUP(Table35[[#This Row],[Subject Id]],'T0 Blood'!A:A,'T0 Blood'!H:H)</f>
        <v>2018-07-06</v>
      </c>
      <c r="F922" s="69" t="str">
        <f>_xlfn.XLOOKUP(Table35[[#This Row],[Subject Id]],T0Assayed!D:D,T0Assayed!F:F)</f>
        <v>CO.SL.21.003</v>
      </c>
      <c r="G922" s="39" t="s">
        <v>22</v>
      </c>
      <c r="H922" s="37" t="e">
        <v>#N/A</v>
      </c>
      <c r="I922" s="38" t="e">
        <f>_xlfn.XLOOKUP((CONCATENATE(Table35[[#This Row],[Subject Id]],"-T0")),'In the Lab'!A:A,'In the Lab'!G:G)</f>
        <v>#N/A</v>
      </c>
      <c r="J922" s="49" t="str">
        <f>_xlfn.XLOOKUP(Table35[[#This Row],[Subject Id]],'T1 Blood'!A:A,'T1 Blood'!I:I)</f>
        <v>041-0361-1</v>
      </c>
      <c r="K922" s="49" t="str">
        <f>_xlfn.XLOOKUP(Table35[[#This Row],[Subject Id]],'T1 Blood'!A:A,'T1 Blood'!H:H)</f>
        <v>2018-07-30</v>
      </c>
      <c r="L922" s="49" t="str">
        <f>_xlfn.XLOOKUP(Table35[[#This Row],[Subject Id]],'T1 Assayed'!A:A,'T1 Assayed'!D:D)</f>
        <v>CO.SL.21.003</v>
      </c>
      <c r="M922" s="49" t="e">
        <v>#N/A</v>
      </c>
      <c r="N922" s="49" t="e">
        <v>#N/A</v>
      </c>
      <c r="O922" s="49" t="e">
        <f>_xlfn.XLOOKUP((CONCATENATE(Table35[[#This Row],[Subject Id]],"-T1")),'In the Lab'!A:A,'In the Lab'!G:G)</f>
        <v>#N/A</v>
      </c>
      <c r="P922" s="42" t="str">
        <f>_xlfn.XLOOKUP(Table35[[#This Row],[Subject Id]],'TPD Blood'!A:A,'TPD Blood'!B:B)</f>
        <v>041-0361-PD</v>
      </c>
      <c r="Q922" s="42" t="str">
        <f>_xlfn.XLOOKUP(Table35[[#This Row],[Subject Id]],'TPD Assayed'!A:A,'TPD Assayed'!C:C)</f>
        <v>OH2023_025</v>
      </c>
      <c r="R922" s="42" t="s">
        <v>23</v>
      </c>
      <c r="V922"/>
      <c r="Y922"/>
      <c r="Z922"/>
      <c r="AA922"/>
      <c r="AB922"/>
    </row>
    <row r="923" spans="1:28" ht="14.85" customHeight="1">
      <c r="A923" t="s">
        <v>1114</v>
      </c>
      <c r="B923" t="str">
        <f>MID(Table35[[#This Row],[Subject Id]],13,1)</f>
        <v>N</v>
      </c>
      <c r="C923" t="str">
        <f>_xlfn.XLOOKUP(Table35[[#This Row],[Subject Id]],Table2[Subject Id],Table2[Event date])</f>
        <v>2018-11-14</v>
      </c>
      <c r="D923" s="37" t="str">
        <f>_xlfn.XLOOKUP(Table35[[#This Row],[Subject Id]],'T0 Blood'!A:A,'T0 Blood'!I:I)</f>
        <v>041-0364-0</v>
      </c>
      <c r="E923" s="37" t="str">
        <f>_xlfn.XLOOKUP(Table35[[#This Row],[Subject Id]],'T0 Blood'!A:A,'T0 Blood'!H:H)</f>
        <v>2018-11-14</v>
      </c>
      <c r="F923" s="69" t="str">
        <f>_xlfn.XLOOKUP(Table35[[#This Row],[Subject Id]],T0Assayed!D:D,T0Assayed!F:F)</f>
        <v>CO.SL.21.003</v>
      </c>
      <c r="G923" s="39" t="s">
        <v>22</v>
      </c>
      <c r="H923" s="37" t="e">
        <v>#N/A</v>
      </c>
      <c r="I923" s="38" t="e">
        <f>_xlfn.XLOOKUP((CONCATENATE(Table35[[#This Row],[Subject Id]],"-T0")),'In the Lab'!A:A,'In the Lab'!G:G)</f>
        <v>#N/A</v>
      </c>
      <c r="J923" s="49" t="str">
        <f>_xlfn.XLOOKUP(Table35[[#This Row],[Subject Id]],'T1 Blood'!A:A,'T1 Blood'!I:I)</f>
        <v>041-0364-1</v>
      </c>
      <c r="K923" s="49" t="str">
        <f>_xlfn.XLOOKUP(Table35[[#This Row],[Subject Id]],'T1 Blood'!A:A,'T1 Blood'!H:H)</f>
        <v>2018-12-07</v>
      </c>
      <c r="L923" s="49" t="str">
        <f>_xlfn.XLOOKUP(Table35[[#This Row],[Subject Id]],'T1 Assayed'!A:A,'T1 Assayed'!D:D)</f>
        <v>CO.SL.21.003</v>
      </c>
      <c r="M923" s="49" t="e">
        <v>#N/A</v>
      </c>
      <c r="N923" s="49" t="e">
        <v>#N/A</v>
      </c>
      <c r="O923" s="49" t="e">
        <f>_xlfn.XLOOKUP((CONCATENATE(Table35[[#This Row],[Subject Id]],"-T1")),'In the Lab'!A:A,'In the Lab'!G:G)</f>
        <v>#N/A</v>
      </c>
      <c r="P923" s="42" t="str">
        <f>_xlfn.XLOOKUP(Table35[[#This Row],[Subject Id]],'TPD Blood'!A:A,'TPD Blood'!B:B)</f>
        <v>041-0364-PD</v>
      </c>
      <c r="Q923" s="42" t="str">
        <f>_xlfn.XLOOKUP(Table35[[#This Row],[Subject Id]],'TPD Assayed'!A:A,'TPD Assayed'!C:C)</f>
        <v>OH2023_025</v>
      </c>
      <c r="R923" s="42" t="s">
        <v>23</v>
      </c>
      <c r="V923"/>
      <c r="Y923"/>
      <c r="Z923"/>
      <c r="AA923"/>
      <c r="AB923"/>
    </row>
    <row r="924" spans="1:28" ht="14.85" customHeight="1">
      <c r="A924" t="s">
        <v>1115</v>
      </c>
      <c r="B924" t="str">
        <f>MID(Table35[[#This Row],[Subject Id]],13,1)</f>
        <v>N</v>
      </c>
      <c r="C924" t="str">
        <f>_xlfn.XLOOKUP(Table35[[#This Row],[Subject Id]],Table2[Subject Id],Table2[Event date])</f>
        <v>2018-08-10</v>
      </c>
      <c r="D924" s="37" t="str">
        <f>_xlfn.XLOOKUP(Table35[[#This Row],[Subject Id]],'T0 Blood'!A:A,'T0 Blood'!I:I)</f>
        <v>041-0365-0</v>
      </c>
      <c r="E924" s="37" t="str">
        <f>_xlfn.XLOOKUP(Table35[[#This Row],[Subject Id]],'T0 Blood'!A:A,'T0 Blood'!H:H)</f>
        <v>2018-08-10</v>
      </c>
      <c r="F924" s="69" t="str">
        <f>_xlfn.XLOOKUP(Table35[[#This Row],[Subject Id]],T0Assayed!D:D,T0Assayed!F:F)</f>
        <v>CO.SL.21.003</v>
      </c>
      <c r="G924" s="39" t="s">
        <v>22</v>
      </c>
      <c r="H924" s="37" t="e">
        <v>#N/A</v>
      </c>
      <c r="I924" s="38" t="e">
        <f>_xlfn.XLOOKUP((CONCATENATE(Table35[[#This Row],[Subject Id]],"-T0")),'In the Lab'!A:A,'In the Lab'!G:G)</f>
        <v>#N/A</v>
      </c>
      <c r="J924" s="49" t="str">
        <f>_xlfn.XLOOKUP(Table35[[#This Row],[Subject Id]],'T1 Blood'!A:A,'T1 Blood'!I:I)</f>
        <v>041-0365-1</v>
      </c>
      <c r="K924" s="49" t="str">
        <f>_xlfn.XLOOKUP(Table35[[#This Row],[Subject Id]],'T1 Blood'!A:A,'T1 Blood'!H:H)</f>
        <v>2018-09-04</v>
      </c>
      <c r="L924" s="49" t="str">
        <f>_xlfn.XLOOKUP(Table35[[#This Row],[Subject Id]],'T1 Assayed'!A:A,'T1 Assayed'!D:D)</f>
        <v>CO.SL.21.003</v>
      </c>
      <c r="M924" s="49" t="e">
        <v>#N/A</v>
      </c>
      <c r="N924" s="49" t="e">
        <v>#N/A</v>
      </c>
      <c r="O924" s="49" t="e">
        <f>_xlfn.XLOOKUP((CONCATENATE(Table35[[#This Row],[Subject Id]],"-T1")),'In the Lab'!A:A,'In the Lab'!G:G)</f>
        <v>#N/A</v>
      </c>
      <c r="P924" s="42" t="e">
        <f>_xlfn.XLOOKUP(Table35[[#This Row],[Subject Id]],'TPD Blood'!A:A,'TPD Blood'!B:B)</f>
        <v>#N/A</v>
      </c>
      <c r="Q924" s="42" t="e">
        <f>_xlfn.XLOOKUP(Table35[[#This Row],[Subject Id]],'TPD Assayed'!A:A,'TPD Assayed'!C:C)</f>
        <v>#N/A</v>
      </c>
      <c r="V924"/>
      <c r="Y924"/>
      <c r="Z924"/>
      <c r="AA924"/>
      <c r="AB924"/>
    </row>
    <row r="925" spans="1:28">
      <c r="A925" t="s">
        <v>1116</v>
      </c>
      <c r="B925" t="str">
        <f>MID(Table35[[#This Row],[Subject Id]],13,1)</f>
        <v>N</v>
      </c>
      <c r="C925" t="str">
        <f>_xlfn.XLOOKUP(Table35[[#This Row],[Subject Id]],Table2[Subject Id],Table2[Event date])</f>
        <v>2020-06-16</v>
      </c>
      <c r="D925" s="37" t="str">
        <f>_xlfn.XLOOKUP(Table35[[#This Row],[Subject Id]],'T0 Blood'!A:A,'T0 Blood'!I:I)</f>
        <v>041-0367-0</v>
      </c>
      <c r="E925" s="37" t="str">
        <f>_xlfn.XLOOKUP(Table35[[#This Row],[Subject Id]],'T0 Blood'!A:A,'T0 Blood'!H:H)</f>
        <v>2020-06-16</v>
      </c>
      <c r="F925" s="69" t="str">
        <f>_xlfn.XLOOKUP(Table35[[#This Row],[Subject Id]],T0Assayed!D:D,T0Assayed!F:F)</f>
        <v>CO.SL.21.003</v>
      </c>
      <c r="G925" s="39" t="s">
        <v>22</v>
      </c>
      <c r="H925" s="37" t="e">
        <v>#N/A</v>
      </c>
      <c r="I925" s="38" t="e">
        <f>_xlfn.XLOOKUP((CONCATENATE(Table35[[#This Row],[Subject Id]],"-T0")),'In the Lab'!A:A,'In the Lab'!G:G)</f>
        <v>#N/A</v>
      </c>
      <c r="J925" s="49" t="str">
        <f>_xlfn.XLOOKUP(Table35[[#This Row],[Subject Id]],'T1 Blood'!A:A,'T1 Blood'!I:I)</f>
        <v>041-0367-1</v>
      </c>
      <c r="K925" s="49" t="str">
        <f>_xlfn.XLOOKUP(Table35[[#This Row],[Subject Id]],'T1 Blood'!A:A,'T1 Blood'!H:H)</f>
        <v>2020-07-10</v>
      </c>
      <c r="L925" s="49" t="str">
        <f>_xlfn.XLOOKUP(Table35[[#This Row],[Subject Id]],'T1 Assayed'!A:A,'T1 Assayed'!D:D)</f>
        <v>CO.SL.21.003</v>
      </c>
      <c r="M925" s="49" t="e">
        <v>#N/A</v>
      </c>
      <c r="N925" s="49" t="e">
        <v>#N/A</v>
      </c>
      <c r="O925" s="49" t="e">
        <f>_xlfn.XLOOKUP((CONCATENATE(Table35[[#This Row],[Subject Id]],"-T1")),'In the Lab'!A:A,'In the Lab'!G:G)</f>
        <v>#N/A</v>
      </c>
      <c r="P925" s="42" t="e">
        <f>_xlfn.XLOOKUP(Table35[[#This Row],[Subject Id]],'TPD Blood'!A:A,'TPD Blood'!B:B)</f>
        <v>#N/A</v>
      </c>
      <c r="Q925" s="42" t="e">
        <f>_xlfn.XLOOKUP(Table35[[#This Row],[Subject Id]],'TPD Assayed'!A:A,'TPD Assayed'!C:C)</f>
        <v>#N/A</v>
      </c>
      <c r="V925"/>
      <c r="Y925"/>
      <c r="Z925"/>
      <c r="AA925"/>
      <c r="AB925"/>
    </row>
    <row r="926" spans="1:28" ht="14.85" customHeight="1">
      <c r="A926" t="s">
        <v>1117</v>
      </c>
      <c r="B926" t="str">
        <f>MID(Table35[[#This Row],[Subject Id]],13,1)</f>
        <v>N</v>
      </c>
      <c r="C926" t="str">
        <f>_xlfn.XLOOKUP(Table35[[#This Row],[Subject Id]],Table2[Subject Id],Table2[Event date])</f>
        <v>2017-11-14</v>
      </c>
      <c r="D926" s="37" t="str">
        <f>_xlfn.XLOOKUP(Table35[[#This Row],[Subject Id]],'T0 Blood'!A:A,'T0 Blood'!I:I)</f>
        <v>041-0368-0</v>
      </c>
      <c r="E926" s="37" t="str">
        <f>_xlfn.XLOOKUP(Table35[[#This Row],[Subject Id]],'T0 Blood'!A:A,'T0 Blood'!H:H)</f>
        <v>2017-11-14</v>
      </c>
      <c r="F926" s="69" t="str">
        <f>_xlfn.XLOOKUP(Table35[[#This Row],[Subject Id]],T0Assayed!D:D,T0Assayed!F:F)</f>
        <v>CO.SL.21.003</v>
      </c>
      <c r="G926" s="39" t="s">
        <v>22</v>
      </c>
      <c r="H926" s="37" t="e">
        <v>#N/A</v>
      </c>
      <c r="I926" s="38" t="e">
        <f>_xlfn.XLOOKUP((CONCATENATE(Table35[[#This Row],[Subject Id]],"-T0")),'In the Lab'!A:A,'In the Lab'!G:G)</f>
        <v>#N/A</v>
      </c>
      <c r="J926" s="49" t="str">
        <f>_xlfn.XLOOKUP(Table35[[#This Row],[Subject Id]],'T1 Blood'!A:A,'T1 Blood'!I:I)</f>
        <v>041-0368-1</v>
      </c>
      <c r="K926" s="49" t="str">
        <f>_xlfn.XLOOKUP(Table35[[#This Row],[Subject Id]],'T1 Blood'!A:A,'T1 Blood'!H:H)</f>
        <v>2017-12-20</v>
      </c>
      <c r="L926" s="49" t="str">
        <f>_xlfn.XLOOKUP(Table35[[#This Row],[Subject Id]],'T1 Assayed'!A:A,'T1 Assayed'!D:D)</f>
        <v>CO.SL.21.003</v>
      </c>
      <c r="M926" s="49" t="e">
        <v>#N/A</v>
      </c>
      <c r="N926" s="49" t="e">
        <v>#N/A</v>
      </c>
      <c r="O926" s="49" t="e">
        <f>_xlfn.XLOOKUP((CONCATENATE(Table35[[#This Row],[Subject Id]],"-T1")),'In the Lab'!A:A,'In the Lab'!G:G)</f>
        <v>#N/A</v>
      </c>
      <c r="P926" s="42" t="str">
        <f>_xlfn.XLOOKUP(Table35[[#This Row],[Subject Id]],'TPD Blood'!A:A,'TPD Blood'!B:B)</f>
        <v>041-0368-PD</v>
      </c>
      <c r="Q926" s="42" t="str">
        <f>_xlfn.XLOOKUP(Table35[[#This Row],[Subject Id]],'TPD Assayed'!A:A,'TPD Assayed'!C:C)</f>
        <v>OH2023_025</v>
      </c>
      <c r="R926" s="42" t="s">
        <v>23</v>
      </c>
      <c r="V926"/>
      <c r="Y926"/>
      <c r="Z926"/>
      <c r="AA926"/>
      <c r="AB926"/>
    </row>
    <row r="927" spans="1:28" ht="14.85" customHeight="1">
      <c r="A927" t="s">
        <v>1118</v>
      </c>
      <c r="B927" t="str">
        <f>MID(Table35[[#This Row],[Subject Id]],13,1)</f>
        <v>N</v>
      </c>
      <c r="C927" t="str">
        <f>_xlfn.XLOOKUP(Table35[[#This Row],[Subject Id]],Table2[Subject Id],Table2[Event date])</f>
        <v>2017-03-16</v>
      </c>
      <c r="D927" s="37" t="str">
        <f>_xlfn.XLOOKUP(Table35[[#This Row],[Subject Id]],'T0 Blood'!A:A,'T0 Blood'!I:I)</f>
        <v>041-0369-0</v>
      </c>
      <c r="E927" s="37" t="str">
        <f>_xlfn.XLOOKUP(Table35[[#This Row],[Subject Id]],'T0 Blood'!A:A,'T0 Blood'!H:H)</f>
        <v>2017-03-16</v>
      </c>
      <c r="F927" s="69" t="str">
        <f>_xlfn.XLOOKUP(Table35[[#This Row],[Subject Id]],T0Assayed!D:D,T0Assayed!F:F)</f>
        <v>CO.SL.21.003</v>
      </c>
      <c r="G927" s="39" t="s">
        <v>22</v>
      </c>
      <c r="H927" s="37" t="e">
        <v>#N/A</v>
      </c>
      <c r="I927" s="38" t="e">
        <f>_xlfn.XLOOKUP((CONCATENATE(Table35[[#This Row],[Subject Id]],"-T0")),'In the Lab'!A:A,'In the Lab'!G:G)</f>
        <v>#N/A</v>
      </c>
      <c r="J927" s="49" t="str">
        <f>_xlfn.XLOOKUP(Table35[[#This Row],[Subject Id]],'T1 Blood'!A:A,'T1 Blood'!I:I)</f>
        <v>041-0369-1</v>
      </c>
      <c r="K927" s="49" t="str">
        <f>_xlfn.XLOOKUP(Table35[[#This Row],[Subject Id]],'T1 Blood'!A:A,'T1 Blood'!H:H)</f>
        <v>2017-04-28</v>
      </c>
      <c r="L927" s="49" t="str">
        <f>_xlfn.XLOOKUP(Table35[[#This Row],[Subject Id]],'T1 Assayed'!A:A,'T1 Assayed'!D:D)</f>
        <v>CO.SL.21.003</v>
      </c>
      <c r="M927" s="49" t="e">
        <v>#N/A</v>
      </c>
      <c r="N927" s="49" t="e">
        <v>#N/A</v>
      </c>
      <c r="O927" s="49" t="e">
        <f>_xlfn.XLOOKUP((CONCATENATE(Table35[[#This Row],[Subject Id]],"-T1")),'In the Lab'!A:A,'In the Lab'!G:G)</f>
        <v>#N/A</v>
      </c>
      <c r="P927" s="42" t="str">
        <f>_xlfn.XLOOKUP(Table35[[#This Row],[Subject Id]],'TPD Blood'!A:A,'TPD Blood'!B:B)</f>
        <v>041-0369-PD</v>
      </c>
      <c r="Q927" s="42" t="str">
        <f>_xlfn.XLOOKUP(Table35[[#This Row],[Subject Id]],'TPD Assayed'!A:A,'TPD Assayed'!C:C)</f>
        <v>OH2023_025</v>
      </c>
      <c r="R927" s="42" t="s">
        <v>23</v>
      </c>
      <c r="V927"/>
      <c r="Y927"/>
      <c r="Z927"/>
      <c r="AA927"/>
      <c r="AB927"/>
    </row>
    <row r="928" spans="1:28">
      <c r="A928" t="s">
        <v>1119</v>
      </c>
      <c r="B928" t="str">
        <f>MID(Table35[[#This Row],[Subject Id]],13,1)</f>
        <v>N</v>
      </c>
      <c r="C928" t="str">
        <f>_xlfn.XLOOKUP(Table35[[#This Row],[Subject Id]],Table2[Subject Id],Table2[Event date])</f>
        <v>2018-07-30</v>
      </c>
      <c r="D928" s="37" t="str">
        <f>_xlfn.XLOOKUP(Table35[[#This Row],[Subject Id]],'T0 Blood'!A:A,'T0 Blood'!I:I)</f>
        <v>041-0370-0</v>
      </c>
      <c r="E928" s="37" t="str">
        <f>_xlfn.XLOOKUP(Table35[[#This Row],[Subject Id]],'T0 Blood'!A:A,'T0 Blood'!H:H)</f>
        <v>2018-07-30</v>
      </c>
      <c r="F928" s="69" t="str">
        <f>_xlfn.XLOOKUP(Table35[[#This Row],[Subject Id]],T0Assayed!D:D,T0Assayed!F:F)</f>
        <v>CO.SL.21.003</v>
      </c>
      <c r="G928" s="39" t="s">
        <v>22</v>
      </c>
      <c r="H928" s="37" t="e">
        <v>#N/A</v>
      </c>
      <c r="I928" s="38" t="e">
        <f>_xlfn.XLOOKUP((CONCATENATE(Table35[[#This Row],[Subject Id]],"-T0")),'In the Lab'!A:A,'In the Lab'!G:G)</f>
        <v>#N/A</v>
      </c>
      <c r="J928" s="49" t="str">
        <f>_xlfn.XLOOKUP(Table35[[#This Row],[Subject Id]],'T1 Blood'!A:A,'T1 Blood'!I:I)</f>
        <v>041-0370-1</v>
      </c>
      <c r="K928" s="49" t="str">
        <f>_xlfn.XLOOKUP(Table35[[#This Row],[Subject Id]],'T1 Blood'!A:A,'T1 Blood'!H:H)</f>
        <v>2018-09-14</v>
      </c>
      <c r="L928" s="49" t="str">
        <f>_xlfn.XLOOKUP(Table35[[#This Row],[Subject Id]],'T1 Assayed'!A:A,'T1 Assayed'!D:D)</f>
        <v>CO.SL.21.003</v>
      </c>
      <c r="M928" s="49" t="e">
        <v>#N/A</v>
      </c>
      <c r="N928" s="49" t="e">
        <v>#N/A</v>
      </c>
      <c r="O928" s="49" t="e">
        <f>_xlfn.XLOOKUP((CONCATENATE(Table35[[#This Row],[Subject Id]],"-T1")),'In the Lab'!A:A,'In the Lab'!G:G)</f>
        <v>#N/A</v>
      </c>
      <c r="P928" s="42" t="str">
        <f>_xlfn.XLOOKUP(Table35[[#This Row],[Subject Id]],'TPD Blood'!A:A,'TPD Blood'!B:B)</f>
        <v>041-0370-PD</v>
      </c>
      <c r="Q928" s="42" t="str">
        <f>_xlfn.XLOOKUP(Table35[[#This Row],[Subject Id]],'TPD Assayed'!A:A,'TPD Assayed'!C:C)</f>
        <v>OH2023_025</v>
      </c>
      <c r="R928" s="42" t="s">
        <v>23</v>
      </c>
      <c r="V928"/>
      <c r="Y928"/>
      <c r="Z928"/>
      <c r="AA928"/>
      <c r="AB928"/>
    </row>
    <row r="929" spans="1:28">
      <c r="A929" t="s">
        <v>1120</v>
      </c>
      <c r="B929" t="str">
        <f>MID(Table35[[#This Row],[Subject Id]],13,1)</f>
        <v>N</v>
      </c>
      <c r="C929" t="str">
        <f>_xlfn.XLOOKUP(Table35[[#This Row],[Subject Id]],Table2[Subject Id],Table2[Event date])</f>
        <v>2018-04-04</v>
      </c>
      <c r="D929" s="37" t="str">
        <f>_xlfn.XLOOKUP(Table35[[#This Row],[Subject Id]],'T0 Blood'!A:A,'T0 Blood'!I:I)</f>
        <v>041-0372-0</v>
      </c>
      <c r="E929" s="37" t="str">
        <f>_xlfn.XLOOKUP(Table35[[#This Row],[Subject Id]],'T0 Blood'!A:A,'T0 Blood'!H:H)</f>
        <v>2018-04-04</v>
      </c>
      <c r="F929" s="69" t="str">
        <f>_xlfn.XLOOKUP(Table35[[#This Row],[Subject Id]],T0Assayed!D:D,T0Assayed!F:F)</f>
        <v>CO.SL.21.003</v>
      </c>
      <c r="G929" s="39" t="s">
        <v>22</v>
      </c>
      <c r="H929" s="37" t="e">
        <v>#N/A</v>
      </c>
      <c r="I929" s="38" t="e">
        <f>_xlfn.XLOOKUP((CONCATENATE(Table35[[#This Row],[Subject Id]],"-T0")),'In the Lab'!A:A,'In the Lab'!G:G)</f>
        <v>#N/A</v>
      </c>
      <c r="J929" s="49" t="str">
        <f>_xlfn.XLOOKUP(Table35[[#This Row],[Subject Id]],'T1 Blood'!A:A,'T1 Blood'!I:I)</f>
        <v>041-0372-1</v>
      </c>
      <c r="K929" s="49" t="str">
        <f>_xlfn.XLOOKUP(Table35[[#This Row],[Subject Id]],'T1 Blood'!A:A,'T1 Blood'!H:H)</f>
        <v>2018-05-15</v>
      </c>
      <c r="L929" s="49" t="str">
        <f>_xlfn.XLOOKUP(Table35[[#This Row],[Subject Id]],'T1 Assayed'!A:A,'T1 Assayed'!D:D)</f>
        <v>CO.SL.21.003</v>
      </c>
      <c r="M929" s="49" t="e">
        <v>#N/A</v>
      </c>
      <c r="N929" s="49" t="e">
        <v>#N/A</v>
      </c>
      <c r="O929" s="49" t="e">
        <f>_xlfn.XLOOKUP((CONCATENATE(Table35[[#This Row],[Subject Id]],"-T1")),'In the Lab'!A:A,'In the Lab'!G:G)</f>
        <v>#N/A</v>
      </c>
      <c r="P929" s="42" t="str">
        <f>_xlfn.XLOOKUP(Table35[[#This Row],[Subject Id]],'TPD Blood'!A:A,'TPD Blood'!B:B)</f>
        <v>041-0372-PD</v>
      </c>
      <c r="Q929" s="42" t="str">
        <f>_xlfn.XLOOKUP(Table35[[#This Row],[Subject Id]],'TPD Assayed'!A:A,'TPD Assayed'!C:C)</f>
        <v>OH2023_021</v>
      </c>
      <c r="V929"/>
      <c r="Y929"/>
      <c r="Z929"/>
      <c r="AA929"/>
      <c r="AB929"/>
    </row>
    <row r="930" spans="1:28">
      <c r="A930" t="s">
        <v>1121</v>
      </c>
      <c r="B930" t="str">
        <f>MID(Table35[[#This Row],[Subject Id]],13,1)</f>
        <v>N</v>
      </c>
      <c r="C930" t="str">
        <f>_xlfn.XLOOKUP(Table35[[#This Row],[Subject Id]],Table2[Subject Id],Table2[Event date])</f>
        <v>2020-09-24</v>
      </c>
      <c r="D930" s="37" t="str">
        <f>_xlfn.XLOOKUP(Table35[[#This Row],[Subject Id]],'T0 Blood'!A:A,'T0 Blood'!I:I)</f>
        <v>003-1320-0</v>
      </c>
      <c r="E930" s="37" t="str">
        <f>_xlfn.XLOOKUP(Table35[[#This Row],[Subject Id]],'T0 Blood'!A:A,'T0 Blood'!H:H)</f>
        <v>2020-09-24</v>
      </c>
      <c r="F930" s="69" t="str">
        <f>_xlfn.XLOOKUP(Table35[[#This Row],[Subject Id]],T0Assayed!D:D,T0Assayed!F:F)</f>
        <v>CO.SL.21.003</v>
      </c>
      <c r="G930" s="39" t="s">
        <v>22</v>
      </c>
      <c r="H930" s="37" t="e">
        <v>#N/A</v>
      </c>
      <c r="I930" s="38" t="str">
        <f>_xlfn.XLOOKUP((CONCATENATE(Table35[[#This Row],[Subject Id]],"-T0")),'In the Lab'!A:A,'In the Lab'!G:G)</f>
        <v>yes</v>
      </c>
      <c r="J930" s="49" t="str">
        <f>_xlfn.XLOOKUP(Table35[[#This Row],[Subject Id]],'T1 Blood'!A:A,'T1 Blood'!I:I)</f>
        <v>003-1320-1</v>
      </c>
      <c r="K930" s="49" t="str">
        <f>_xlfn.XLOOKUP(Table35[[#This Row],[Subject Id]],'T1 Blood'!A:A,'T1 Blood'!H:H)</f>
        <v>2020-11-25</v>
      </c>
      <c r="L930" s="49" t="str">
        <f>_xlfn.XLOOKUP(Table35[[#This Row],[Subject Id]],'T1 Assayed'!A:A,'T1 Assayed'!D:D)</f>
        <v>CO.SL.21.003</v>
      </c>
      <c r="M930" s="49" t="e">
        <v>#N/A</v>
      </c>
      <c r="N930" s="49" t="e">
        <v>#N/A</v>
      </c>
      <c r="O930" s="49" t="str">
        <f>_xlfn.XLOOKUP((CONCATENATE(Table35[[#This Row],[Subject Id]],"-T1")),'In the Lab'!A:A,'In the Lab'!G:G)</f>
        <v>yes</v>
      </c>
      <c r="P930" s="42" t="e">
        <f>_xlfn.XLOOKUP(Table35[[#This Row],[Subject Id]],'TPD Blood'!A:A,'TPD Blood'!B:B)</f>
        <v>#N/A</v>
      </c>
      <c r="Q930" s="42" t="e">
        <f>_xlfn.XLOOKUP(Table35[[#This Row],[Subject Id]],'TPD Assayed'!A:A,'TPD Assayed'!C:C)</f>
        <v>#N/A</v>
      </c>
      <c r="V930"/>
      <c r="Y930"/>
      <c r="Z930"/>
      <c r="AA930"/>
      <c r="AB930"/>
    </row>
    <row r="931" spans="1:28">
      <c r="A931" t="s">
        <v>1122</v>
      </c>
      <c r="B931" t="str">
        <f>MID(Table35[[#This Row],[Subject Id]],13,1)</f>
        <v>N</v>
      </c>
      <c r="C931" t="str">
        <f>_xlfn.XLOOKUP(Table35[[#This Row],[Subject Id]],Table2[Subject Id],Table2[Event date])</f>
        <v>2020-12-23</v>
      </c>
      <c r="D931" s="37" t="str">
        <f>_xlfn.XLOOKUP(Table35[[#This Row],[Subject Id]],'T0 Blood'!A:A,'T0 Blood'!I:I)</f>
        <v>003-1330-0</v>
      </c>
      <c r="E931" s="37" t="str">
        <f>_xlfn.XLOOKUP(Table35[[#This Row],[Subject Id]],'T0 Blood'!A:A,'T0 Blood'!H:H)</f>
        <v>2020-12-23</v>
      </c>
      <c r="F931" s="69" t="str">
        <f>_xlfn.XLOOKUP(Table35[[#This Row],[Subject Id]],T0Assayed!D:D,T0Assayed!F:F)</f>
        <v>CO.SL.21.003</v>
      </c>
      <c r="G931" s="39" t="s">
        <v>22</v>
      </c>
      <c r="H931" s="37" t="e">
        <v>#N/A</v>
      </c>
      <c r="I931" s="38" t="str">
        <f>_xlfn.XLOOKUP((CONCATENATE(Table35[[#This Row],[Subject Id]],"-T0")),'In the Lab'!A:A,'In the Lab'!G:G)</f>
        <v>yes</v>
      </c>
      <c r="J931" s="49" t="str">
        <f>_xlfn.XLOOKUP(Table35[[#This Row],[Subject Id]],'T1 Blood'!A:A,'T1 Blood'!I:I)</f>
        <v>003-1330-1</v>
      </c>
      <c r="K931" s="49" t="str">
        <f>_xlfn.XLOOKUP(Table35[[#This Row],[Subject Id]],'T1 Blood'!A:A,'T1 Blood'!H:H)</f>
        <v>2021-03-17</v>
      </c>
      <c r="L931" s="49" t="str">
        <f>_xlfn.XLOOKUP(Table35[[#This Row],[Subject Id]],'T1 Assayed'!A:A,'T1 Assayed'!D:D)</f>
        <v>CO.SL.21.003</v>
      </c>
      <c r="M931" s="49" t="e">
        <v>#N/A</v>
      </c>
      <c r="N931" s="49" t="e">
        <v>#N/A</v>
      </c>
      <c r="O931" s="49" t="str">
        <f>_xlfn.XLOOKUP((CONCATENATE(Table35[[#This Row],[Subject Id]],"-T1")),'In the Lab'!A:A,'In the Lab'!G:G)</f>
        <v>yes</v>
      </c>
      <c r="P931" s="42" t="e">
        <f>_xlfn.XLOOKUP(Table35[[#This Row],[Subject Id]],'TPD Blood'!A:A,'TPD Blood'!B:B)</f>
        <v>#N/A</v>
      </c>
      <c r="Q931" s="42" t="e">
        <f>_xlfn.XLOOKUP(Table35[[#This Row],[Subject Id]],'TPD Assayed'!A:A,'TPD Assayed'!C:C)</f>
        <v>#N/A</v>
      </c>
      <c r="V931"/>
      <c r="Y931"/>
      <c r="Z931"/>
      <c r="AA931"/>
      <c r="AB931"/>
    </row>
    <row r="932" spans="1:28" ht="14.85" customHeight="1">
      <c r="A932" t="s">
        <v>1123</v>
      </c>
      <c r="B932" t="str">
        <f>MID(Table35[[#This Row],[Subject Id]],13,1)</f>
        <v>N</v>
      </c>
      <c r="C932" t="str">
        <f>_xlfn.XLOOKUP(Table35[[#This Row],[Subject Id]],Table2[Subject Id],Table2[Event date])</f>
        <v>2020-08-27</v>
      </c>
      <c r="D932" s="37" t="str">
        <f>_xlfn.XLOOKUP(Table35[[#This Row],[Subject Id]],'T0 Blood'!A:A,'T0 Blood'!I:I)</f>
        <v>004-1136-0</v>
      </c>
      <c r="E932" s="37" t="str">
        <f>_xlfn.XLOOKUP(Table35[[#This Row],[Subject Id]],'T0 Blood'!A:A,'T0 Blood'!H:H)</f>
        <v>2020-09-03</v>
      </c>
      <c r="F932" s="69" t="str">
        <f>_xlfn.XLOOKUP(Table35[[#This Row],[Subject Id]],T0Assayed!D:D,T0Assayed!F:F)</f>
        <v>CO.SL.21.003</v>
      </c>
      <c r="G932" s="39" t="s">
        <v>22</v>
      </c>
      <c r="H932" s="37">
        <v>0</v>
      </c>
      <c r="I932" s="38" t="str">
        <f>_xlfn.XLOOKUP((CONCATENATE(Table35[[#This Row],[Subject Id]],"-T0")),'In the Lab'!A:A,'In the Lab'!G:G)</f>
        <v>yes</v>
      </c>
      <c r="J932" s="49" t="str">
        <f>_xlfn.XLOOKUP(Table35[[#This Row],[Subject Id]],'T1 Blood'!A:A,'T1 Blood'!I:I)</f>
        <v>004-1136-1</v>
      </c>
      <c r="K932" s="49" t="str">
        <f>_xlfn.XLOOKUP(Table35[[#This Row],[Subject Id]],'T1 Blood'!A:A,'T1 Blood'!H:H)</f>
        <v>2020-09-24</v>
      </c>
      <c r="L932" s="49" t="str">
        <f>_xlfn.XLOOKUP(Table35[[#This Row],[Subject Id]],'T1 Assayed'!A:A,'T1 Assayed'!D:D)</f>
        <v>CO.SL.21.003</v>
      </c>
      <c r="M932" s="49" t="e">
        <v>#N/A</v>
      </c>
      <c r="N932" s="49" t="e">
        <v>#N/A</v>
      </c>
      <c r="O932" s="49" t="str">
        <f>_xlfn.XLOOKUP((CONCATENATE(Table35[[#This Row],[Subject Id]],"-T1")),'In the Lab'!A:A,'In the Lab'!G:G)</f>
        <v>yes</v>
      </c>
      <c r="P932" s="42" t="e">
        <f>_xlfn.XLOOKUP(Table35[[#This Row],[Subject Id]],'TPD Blood'!A:A,'TPD Blood'!B:B)</f>
        <v>#N/A</v>
      </c>
      <c r="Q932" s="42" t="e">
        <f>_xlfn.XLOOKUP(Table35[[#This Row],[Subject Id]],'TPD Assayed'!A:A,'TPD Assayed'!C:C)</f>
        <v>#N/A</v>
      </c>
      <c r="V932"/>
      <c r="Y932"/>
      <c r="Z932"/>
      <c r="AA932"/>
      <c r="AB932"/>
    </row>
    <row r="933" spans="1:28" ht="14.85" customHeight="1">
      <c r="A933" t="s">
        <v>1124</v>
      </c>
      <c r="B933" t="str">
        <f>MID(Table35[[#This Row],[Subject Id]],13,1)</f>
        <v>N</v>
      </c>
      <c r="C933" t="str">
        <f>_xlfn.XLOOKUP(Table35[[#This Row],[Subject Id]],Table2[Subject Id],Table2[Event date])</f>
        <v>2019-11-27</v>
      </c>
      <c r="D933" s="37" t="str">
        <f>_xlfn.XLOOKUP(Table35[[#This Row],[Subject Id]],'T0 Blood'!A:A,'T0 Blood'!I:I)</f>
        <v>006-1067-0</v>
      </c>
      <c r="E933" s="37" t="str">
        <f>_xlfn.XLOOKUP(Table35[[#This Row],[Subject Id]],'T0 Blood'!A:A,'T0 Blood'!H:H)</f>
        <v>2019-11-27</v>
      </c>
      <c r="F933" s="69" t="str">
        <f>_xlfn.XLOOKUP(Table35[[#This Row],[Subject Id]],T0Assayed!D:D,T0Assayed!F:F)</f>
        <v>CO.SL.21.003</v>
      </c>
      <c r="G933" s="39" t="s">
        <v>22</v>
      </c>
      <c r="H933" s="37">
        <v>0</v>
      </c>
      <c r="I933" s="38" t="e">
        <f>_xlfn.XLOOKUP((CONCATENATE(Table35[[#This Row],[Subject Id]],"-T0")),'In the Lab'!A:A,'In the Lab'!G:G)</f>
        <v>#N/A</v>
      </c>
      <c r="J933" s="49" t="str">
        <f>_xlfn.XLOOKUP(Table35[[#This Row],[Subject Id]],'T1 Blood'!A:A,'T1 Blood'!I:I)</f>
        <v>006-1067-1</v>
      </c>
      <c r="K933" s="49" t="str">
        <f>_xlfn.XLOOKUP(Table35[[#This Row],[Subject Id]],'T1 Blood'!A:A,'T1 Blood'!H:H)</f>
        <v>2019-12-18</v>
      </c>
      <c r="L933" s="49" t="str">
        <f>_xlfn.XLOOKUP(Table35[[#This Row],[Subject Id]],'T1 Assayed'!A:A,'T1 Assayed'!D:D)</f>
        <v>CO.SL.21.003</v>
      </c>
      <c r="M933" s="49" t="e">
        <v>#N/A</v>
      </c>
      <c r="N933" s="49" t="e">
        <v>#N/A</v>
      </c>
      <c r="O933" s="49" t="e">
        <f>_xlfn.XLOOKUP((CONCATENATE(Table35[[#This Row],[Subject Id]],"-T1")),'In the Lab'!A:A,'In the Lab'!G:G)</f>
        <v>#N/A</v>
      </c>
      <c r="P933" s="42" t="e">
        <f>_xlfn.XLOOKUP(Table35[[#This Row],[Subject Id]],'TPD Blood'!A:A,'TPD Blood'!B:B)</f>
        <v>#N/A</v>
      </c>
      <c r="Q933" s="42" t="e">
        <f>_xlfn.XLOOKUP(Table35[[#This Row],[Subject Id]],'TPD Assayed'!A:A,'TPD Assayed'!C:C)</f>
        <v>#N/A</v>
      </c>
      <c r="V933"/>
      <c r="Y933"/>
      <c r="Z933"/>
      <c r="AA933"/>
      <c r="AB933"/>
    </row>
    <row r="934" spans="1:28" ht="14.85" customHeight="1">
      <c r="A934" t="s">
        <v>1125</v>
      </c>
      <c r="B934" t="str">
        <f>MID(Table35[[#This Row],[Subject Id]],13,1)</f>
        <v>N</v>
      </c>
      <c r="C934" t="str">
        <f>_xlfn.XLOOKUP(Table35[[#This Row],[Subject Id]],Table2[Subject Id],Table2[Event date])</f>
        <v>2020-01-15</v>
      </c>
      <c r="D934" s="37" t="str">
        <f>_xlfn.XLOOKUP(Table35[[#This Row],[Subject Id]],'T0 Blood'!A:A,'T0 Blood'!I:I)</f>
        <v>006-1068-0</v>
      </c>
      <c r="E934" s="37" t="str">
        <f>_xlfn.XLOOKUP(Table35[[#This Row],[Subject Id]],'T0 Blood'!A:A,'T0 Blood'!H:H)</f>
        <v>2020-01-15</v>
      </c>
      <c r="F934" s="69" t="str">
        <f>_xlfn.XLOOKUP(Table35[[#This Row],[Subject Id]],T0Assayed!D:D,T0Assayed!F:F)</f>
        <v>CO.SL.21.003</v>
      </c>
      <c r="G934" s="39" t="s">
        <v>22</v>
      </c>
      <c r="H934" s="37">
        <v>0</v>
      </c>
      <c r="I934" s="38" t="e">
        <f>_xlfn.XLOOKUP((CONCATENATE(Table35[[#This Row],[Subject Id]],"-T0")),'In the Lab'!A:A,'In the Lab'!G:G)</f>
        <v>#N/A</v>
      </c>
      <c r="J934" s="49" t="str">
        <f>_xlfn.XLOOKUP(Table35[[#This Row],[Subject Id]],'T1 Blood'!A:A,'T1 Blood'!I:I)</f>
        <v>006-1068-1</v>
      </c>
      <c r="K934" s="49" t="str">
        <f>_xlfn.XLOOKUP(Table35[[#This Row],[Subject Id]],'T1 Blood'!A:A,'T1 Blood'!H:H)</f>
        <v>2020-02-05</v>
      </c>
      <c r="L934" s="49" t="str">
        <f>_xlfn.XLOOKUP(Table35[[#This Row],[Subject Id]],'T1 Assayed'!A:A,'T1 Assayed'!D:D)</f>
        <v>CO.SL.21.003</v>
      </c>
      <c r="M934" s="49" t="e">
        <v>#N/A</v>
      </c>
      <c r="N934" s="49" t="e">
        <v>#N/A</v>
      </c>
      <c r="O934" s="49" t="e">
        <f>_xlfn.XLOOKUP((CONCATENATE(Table35[[#This Row],[Subject Id]],"-T1")),'In the Lab'!A:A,'In the Lab'!G:G)</f>
        <v>#N/A</v>
      </c>
      <c r="P934" s="42" t="e">
        <f>_xlfn.XLOOKUP(Table35[[#This Row],[Subject Id]],'TPD Blood'!A:A,'TPD Blood'!B:B)</f>
        <v>#N/A</v>
      </c>
      <c r="Q934" s="42" t="e">
        <f>_xlfn.XLOOKUP(Table35[[#This Row],[Subject Id]],'TPD Assayed'!A:A,'TPD Assayed'!C:C)</f>
        <v>#N/A</v>
      </c>
      <c r="V934"/>
      <c r="Y934"/>
      <c r="Z934"/>
      <c r="AA934"/>
      <c r="AB934"/>
    </row>
    <row r="935" spans="1:28">
      <c r="A935" t="s">
        <v>1126</v>
      </c>
      <c r="B935" t="str">
        <f>MID(Table35[[#This Row],[Subject Id]],13,1)</f>
        <v>N</v>
      </c>
      <c r="C935" t="str">
        <f>_xlfn.XLOOKUP(Table35[[#This Row],[Subject Id]],Table2[Subject Id],Table2[Event date])</f>
        <v>2020-01-19</v>
      </c>
      <c r="D935" s="37" t="str">
        <f>_xlfn.XLOOKUP(Table35[[#This Row],[Subject Id]],'T0 Blood'!A:A,'T0 Blood'!I:I)</f>
        <v>006-1069-0</v>
      </c>
      <c r="E935" s="37" t="str">
        <f>_xlfn.XLOOKUP(Table35[[#This Row],[Subject Id]],'T0 Blood'!A:A,'T0 Blood'!H:H)</f>
        <v>2020-01-19</v>
      </c>
      <c r="F935" s="69" t="str">
        <f>_xlfn.XLOOKUP(Table35[[#This Row],[Subject Id]],T0Assayed!D:D,T0Assayed!F:F)</f>
        <v>CO.SL.21.003</v>
      </c>
      <c r="G935" s="39" t="s">
        <v>22</v>
      </c>
      <c r="H935" s="37">
        <v>0</v>
      </c>
      <c r="I935" s="38" t="e">
        <f>_xlfn.XLOOKUP((CONCATENATE(Table35[[#This Row],[Subject Id]],"-T0")),'In the Lab'!A:A,'In the Lab'!G:G)</f>
        <v>#N/A</v>
      </c>
      <c r="J935" s="49" t="str">
        <f>_xlfn.XLOOKUP(Table35[[#This Row],[Subject Id]],'T1 Blood'!A:A,'T1 Blood'!I:I)</f>
        <v>006-1069-1</v>
      </c>
      <c r="K935" s="49" t="str">
        <f>_xlfn.XLOOKUP(Table35[[#This Row],[Subject Id]],'T1 Blood'!A:A,'T1 Blood'!H:H)</f>
        <v>2020-02-25</v>
      </c>
      <c r="L935" s="49" t="str">
        <f>_xlfn.XLOOKUP(Table35[[#This Row],[Subject Id]],'T1 Assayed'!A:A,'T1 Assayed'!D:D)</f>
        <v>CO.SL.21.003</v>
      </c>
      <c r="M935" s="49" t="e">
        <v>#N/A</v>
      </c>
      <c r="N935" s="49" t="e">
        <v>#N/A</v>
      </c>
      <c r="O935" s="49" t="e">
        <f>_xlfn.XLOOKUP((CONCATENATE(Table35[[#This Row],[Subject Id]],"-T1")),'In the Lab'!A:A,'In the Lab'!G:G)</f>
        <v>#N/A</v>
      </c>
      <c r="P935" s="42" t="e">
        <f>_xlfn.XLOOKUP(Table35[[#This Row],[Subject Id]],'TPD Blood'!A:A,'TPD Blood'!B:B)</f>
        <v>#N/A</v>
      </c>
      <c r="Q935" s="42" t="e">
        <f>_xlfn.XLOOKUP(Table35[[#This Row],[Subject Id]],'TPD Assayed'!A:A,'TPD Assayed'!C:C)</f>
        <v>#N/A</v>
      </c>
      <c r="V935"/>
      <c r="Y935"/>
      <c r="Z935"/>
      <c r="AA935"/>
      <c r="AB935"/>
    </row>
    <row r="936" spans="1:28">
      <c r="A936" t="s">
        <v>1127</v>
      </c>
      <c r="B936" t="str">
        <f>MID(Table35[[#This Row],[Subject Id]],13,1)</f>
        <v>N</v>
      </c>
      <c r="C936" t="str">
        <f>_xlfn.XLOOKUP(Table35[[#This Row],[Subject Id]],Table2[Subject Id],Table2[Event date])</f>
        <v>2020-12-03</v>
      </c>
      <c r="D936" s="37" t="str">
        <f>_xlfn.XLOOKUP(Table35[[#This Row],[Subject Id]],'T0 Blood'!A:A,'T0 Blood'!I:I)</f>
        <v>006-1086-0</v>
      </c>
      <c r="E936" s="37" t="str">
        <f>_xlfn.XLOOKUP(Table35[[#This Row],[Subject Id]],'T0 Blood'!A:A,'T0 Blood'!H:H)</f>
        <v>2020-12-03</v>
      </c>
      <c r="F936" s="69" t="str">
        <f>_xlfn.XLOOKUP(Table35[[#This Row],[Subject Id]],T0Assayed!D:D,T0Assayed!F:F)</f>
        <v>CO.SL.21.003</v>
      </c>
      <c r="G936" s="39" t="s">
        <v>22</v>
      </c>
      <c r="H936" s="37">
        <v>0</v>
      </c>
      <c r="I936" s="38" t="e">
        <f>_xlfn.XLOOKUP((CONCATENATE(Table35[[#This Row],[Subject Id]],"-T0")),'In the Lab'!A:A,'In the Lab'!G:G)</f>
        <v>#N/A</v>
      </c>
      <c r="J936" s="49" t="str">
        <f>_xlfn.XLOOKUP(Table35[[#This Row],[Subject Id]],'T1 Blood'!A:A,'T1 Blood'!I:I)</f>
        <v>006-1086-1</v>
      </c>
      <c r="K936" s="49" t="str">
        <f>_xlfn.XLOOKUP(Table35[[#This Row],[Subject Id]],'T1 Blood'!A:A,'T1 Blood'!H:H)</f>
        <v>2020-12-23</v>
      </c>
      <c r="L936" s="49" t="str">
        <f>_xlfn.XLOOKUP(Table35[[#This Row],[Subject Id]],'T1 Assayed'!A:A,'T1 Assayed'!D:D)</f>
        <v>CO.SL.21.003</v>
      </c>
      <c r="M936" s="49" t="e">
        <v>#N/A</v>
      </c>
      <c r="N936" s="49" t="e">
        <v>#N/A</v>
      </c>
      <c r="O936" s="49" t="e">
        <f>_xlfn.XLOOKUP((CONCATENATE(Table35[[#This Row],[Subject Id]],"-T1")),'In the Lab'!A:A,'In the Lab'!G:G)</f>
        <v>#N/A</v>
      </c>
      <c r="P936" s="42" t="e">
        <f>_xlfn.XLOOKUP(Table35[[#This Row],[Subject Id]],'TPD Blood'!A:A,'TPD Blood'!B:B)</f>
        <v>#N/A</v>
      </c>
      <c r="Q936" s="42" t="e">
        <f>_xlfn.XLOOKUP(Table35[[#This Row],[Subject Id]],'TPD Assayed'!A:A,'TPD Assayed'!C:C)</f>
        <v>#N/A</v>
      </c>
      <c r="V936"/>
      <c r="Y936"/>
      <c r="Z936"/>
      <c r="AA936"/>
      <c r="AB936"/>
    </row>
    <row r="937" spans="1:28" ht="14.85" customHeight="1">
      <c r="A937" t="s">
        <v>1128</v>
      </c>
      <c r="B937" t="str">
        <f>MID(Table35[[#This Row],[Subject Id]],13,1)</f>
        <v>N</v>
      </c>
      <c r="C937" t="str">
        <f>_xlfn.XLOOKUP(Table35[[#This Row],[Subject Id]],Table2[Subject Id],Table2[Event date])</f>
        <v>2021-01-28</v>
      </c>
      <c r="D937" s="37" t="str">
        <f>_xlfn.XLOOKUP(Table35[[#This Row],[Subject Id]],'T0 Blood'!A:A,'T0 Blood'!I:I)</f>
        <v>006-1088-0</v>
      </c>
      <c r="E937" s="37" t="str">
        <f>_xlfn.XLOOKUP(Table35[[#This Row],[Subject Id]],'T0 Blood'!A:A,'T0 Blood'!H:H)</f>
        <v>2021-01-28</v>
      </c>
      <c r="F937" s="69" t="str">
        <f>_xlfn.XLOOKUP(Table35[[#This Row],[Subject Id]],T0Assayed!D:D,T0Assayed!F:F)</f>
        <v>CO.SL.21.003</v>
      </c>
      <c r="G937" s="39" t="s">
        <v>22</v>
      </c>
      <c r="H937" s="37">
        <v>0</v>
      </c>
      <c r="I937" s="38" t="e">
        <f>_xlfn.XLOOKUP((CONCATENATE(Table35[[#This Row],[Subject Id]],"-T0")),'In the Lab'!A:A,'In the Lab'!G:G)</f>
        <v>#N/A</v>
      </c>
      <c r="J937" s="49" t="str">
        <f>_xlfn.XLOOKUP(Table35[[#This Row],[Subject Id]],'T1 Blood'!A:A,'T1 Blood'!I:I)</f>
        <v>006-1088-1</v>
      </c>
      <c r="K937" s="49" t="str">
        <f>_xlfn.XLOOKUP(Table35[[#This Row],[Subject Id]],'T1 Blood'!A:A,'T1 Blood'!H:H)</f>
        <v>2021-02-17</v>
      </c>
      <c r="L937" s="49" t="str">
        <f>_xlfn.XLOOKUP(Table35[[#This Row],[Subject Id]],'T1 Assayed'!A:A,'T1 Assayed'!D:D)</f>
        <v>CO.SL.21.003</v>
      </c>
      <c r="M937" s="49" t="e">
        <v>#N/A</v>
      </c>
      <c r="N937" s="49" t="e">
        <v>#N/A</v>
      </c>
      <c r="O937" s="49" t="e">
        <f>_xlfn.XLOOKUP((CONCATENATE(Table35[[#This Row],[Subject Id]],"-T1")),'In the Lab'!A:A,'In the Lab'!G:G)</f>
        <v>#N/A</v>
      </c>
      <c r="P937" s="42" t="e">
        <f>_xlfn.XLOOKUP(Table35[[#This Row],[Subject Id]],'TPD Blood'!A:A,'TPD Blood'!B:B)</f>
        <v>#N/A</v>
      </c>
      <c r="Q937" s="42" t="e">
        <f>_xlfn.XLOOKUP(Table35[[#This Row],[Subject Id]],'TPD Assayed'!A:A,'TPD Assayed'!C:C)</f>
        <v>#N/A</v>
      </c>
      <c r="V937"/>
      <c r="Y937"/>
      <c r="Z937"/>
      <c r="AA937"/>
      <c r="AB937"/>
    </row>
    <row r="938" spans="1:28" ht="14.85" customHeight="1">
      <c r="A938" t="s">
        <v>1129</v>
      </c>
      <c r="B938" t="str">
        <f>MID(Table35[[#This Row],[Subject Id]],13,1)</f>
        <v>N</v>
      </c>
      <c r="C938" t="str">
        <f>_xlfn.XLOOKUP(Table35[[#This Row],[Subject Id]],Table2[Subject Id],Table2[Event date])</f>
        <v>2020-11-16</v>
      </c>
      <c r="D938" s="37" t="str">
        <f>_xlfn.XLOOKUP(Table35[[#This Row],[Subject Id]],'T0 Blood'!A:A,'T0 Blood'!I:I)</f>
        <v>008-1707-0</v>
      </c>
      <c r="E938" s="37" t="str">
        <f>_xlfn.XLOOKUP(Table35[[#This Row],[Subject Id]],'T0 Blood'!A:A,'T0 Blood'!H:H)</f>
        <v>2020-11-16</v>
      </c>
      <c r="F938" s="69" t="str">
        <f>_xlfn.XLOOKUP(Table35[[#This Row],[Subject Id]],T0Assayed!D:D,T0Assayed!F:F)</f>
        <v>CO.SL.21.003</v>
      </c>
      <c r="G938" s="39" t="s">
        <v>22</v>
      </c>
      <c r="H938" s="37" t="e">
        <v>#N/A</v>
      </c>
      <c r="I938" s="38" t="str">
        <f>_xlfn.XLOOKUP((CONCATENATE(Table35[[#This Row],[Subject Id]],"-T0")),'In the Lab'!A:A,'In the Lab'!G:G)</f>
        <v>yes</v>
      </c>
      <c r="J938" s="49" t="str">
        <f>_xlfn.XLOOKUP(Table35[[#This Row],[Subject Id]],'T1 Blood'!A:A,'T1 Blood'!I:I)</f>
        <v>008-1707-1</v>
      </c>
      <c r="K938" s="49" t="str">
        <f>_xlfn.XLOOKUP(Table35[[#This Row],[Subject Id]],'T1 Blood'!A:A,'T1 Blood'!H:H)</f>
        <v>2020-12-07</v>
      </c>
      <c r="L938" s="49" t="str">
        <f>_xlfn.XLOOKUP(Table35[[#This Row],[Subject Id]],'T1 Assayed'!A:A,'T1 Assayed'!D:D)</f>
        <v>CO.SL.21.003</v>
      </c>
      <c r="M938" s="49" t="e">
        <v>#N/A</v>
      </c>
      <c r="N938" s="49" t="e">
        <v>#N/A</v>
      </c>
      <c r="O938" s="49" t="str">
        <f>_xlfn.XLOOKUP((CONCATENATE(Table35[[#This Row],[Subject Id]],"-T1")),'In the Lab'!A:A,'In the Lab'!G:G)</f>
        <v>yes</v>
      </c>
      <c r="P938" s="42" t="e">
        <f>_xlfn.XLOOKUP(Table35[[#This Row],[Subject Id]],'TPD Blood'!A:A,'TPD Blood'!B:B)</f>
        <v>#N/A</v>
      </c>
      <c r="Q938" s="42" t="e">
        <f>_xlfn.XLOOKUP(Table35[[#This Row],[Subject Id]],'TPD Assayed'!A:A,'TPD Assayed'!C:C)</f>
        <v>#N/A</v>
      </c>
      <c r="V938"/>
      <c r="Y938"/>
      <c r="Z938"/>
      <c r="AA938"/>
      <c r="AB938"/>
    </row>
    <row r="939" spans="1:28">
      <c r="A939" t="s">
        <v>1130</v>
      </c>
      <c r="B939" t="str">
        <f>MID(Table35[[#This Row],[Subject Id]],13,1)</f>
        <v>N</v>
      </c>
      <c r="C939" t="str">
        <f>_xlfn.XLOOKUP(Table35[[#This Row],[Subject Id]],Table2[Subject Id],Table2[Event date])</f>
        <v>2020-12-22</v>
      </c>
      <c r="D939" s="37" t="str">
        <f>_xlfn.XLOOKUP(Table35[[#This Row],[Subject Id]],'T0 Blood'!A:A,'T0 Blood'!I:I)</f>
        <v>008-1711-0</v>
      </c>
      <c r="E939" s="37" t="str">
        <f>_xlfn.XLOOKUP(Table35[[#This Row],[Subject Id]],'T0 Blood'!A:A,'T0 Blood'!H:H)</f>
        <v>2020-12-22</v>
      </c>
      <c r="F939" s="69" t="str">
        <f>_xlfn.XLOOKUP(Table35[[#This Row],[Subject Id]],T0Assayed!D:D,T0Assayed!F:F)</f>
        <v>CO.SL.21.003</v>
      </c>
      <c r="G939" s="39" t="s">
        <v>22</v>
      </c>
      <c r="H939" s="37" t="e">
        <v>#N/A</v>
      </c>
      <c r="I939" s="38" t="str">
        <f>_xlfn.XLOOKUP((CONCATENATE(Table35[[#This Row],[Subject Id]],"-T0")),'In the Lab'!A:A,'In the Lab'!G:G)</f>
        <v>yes</v>
      </c>
      <c r="J939" s="49" t="str">
        <f>_xlfn.XLOOKUP(Table35[[#This Row],[Subject Id]],'T1 Blood'!A:A,'T1 Blood'!I:I)</f>
        <v>008-1711-1</v>
      </c>
      <c r="K939" s="49" t="str">
        <f>_xlfn.XLOOKUP(Table35[[#This Row],[Subject Id]],'T1 Blood'!A:A,'T1 Blood'!H:H)</f>
        <v>2021-03-10</v>
      </c>
      <c r="L939" s="49" t="str">
        <f>_xlfn.XLOOKUP(Table35[[#This Row],[Subject Id]],'T1 Assayed'!A:A,'T1 Assayed'!D:D)</f>
        <v>CO.SL.21.003</v>
      </c>
      <c r="M939" s="49" t="e">
        <v>#N/A</v>
      </c>
      <c r="N939" s="49" t="e">
        <v>#N/A</v>
      </c>
      <c r="O939" s="49" t="str">
        <f>_xlfn.XLOOKUP((CONCATENATE(Table35[[#This Row],[Subject Id]],"-T1")),'In the Lab'!A:A,'In the Lab'!G:G)</f>
        <v>yes</v>
      </c>
      <c r="P939" s="42" t="e">
        <f>_xlfn.XLOOKUP(Table35[[#This Row],[Subject Id]],'TPD Blood'!A:A,'TPD Blood'!B:B)</f>
        <v>#N/A</v>
      </c>
      <c r="Q939" s="42" t="e">
        <f>_xlfn.XLOOKUP(Table35[[#This Row],[Subject Id]],'TPD Assayed'!A:A,'TPD Assayed'!C:C)</f>
        <v>#N/A</v>
      </c>
      <c r="V939"/>
      <c r="Y939"/>
      <c r="Z939"/>
      <c r="AA939"/>
      <c r="AB939"/>
    </row>
    <row r="940" spans="1:28" ht="14.85" customHeight="1">
      <c r="A940" t="s">
        <v>1131</v>
      </c>
      <c r="B940" t="str">
        <f>MID(Table35[[#This Row],[Subject Id]],13,1)</f>
        <v>N</v>
      </c>
      <c r="C940" t="str">
        <f>_xlfn.XLOOKUP(Table35[[#This Row],[Subject Id]],Table2[Subject Id],Table2[Event date])</f>
        <v>2020-10-14</v>
      </c>
      <c r="D940" s="37" t="str">
        <f>_xlfn.XLOOKUP(Table35[[#This Row],[Subject Id]],'T0 Blood'!A:A,'T0 Blood'!I:I)</f>
        <v>012-1620-0</v>
      </c>
      <c r="E940" s="37" t="str">
        <f>_xlfn.XLOOKUP(Table35[[#This Row],[Subject Id]],'T0 Blood'!A:A,'T0 Blood'!H:H)</f>
        <v>2020-10-26</v>
      </c>
      <c r="F940" s="69" t="str">
        <f>_xlfn.XLOOKUP(Table35[[#This Row],[Subject Id]],T0Assayed!D:D,T0Assayed!F:F)</f>
        <v>CO.SL.21.003</v>
      </c>
      <c r="G940" s="39" t="s">
        <v>22</v>
      </c>
      <c r="H940" s="37" t="e">
        <v>#N/A</v>
      </c>
      <c r="I940" s="38" t="str">
        <f>_xlfn.XLOOKUP((CONCATENATE(Table35[[#This Row],[Subject Id]],"-T0")),'In the Lab'!A:A,'In the Lab'!G:G)</f>
        <v>yes</v>
      </c>
      <c r="J940" s="49" t="str">
        <f>_xlfn.XLOOKUP(Table35[[#This Row],[Subject Id]],'T1 Blood'!A:A,'T1 Blood'!I:I)</f>
        <v>012-1620-1</v>
      </c>
      <c r="K940" s="49" t="str">
        <f>_xlfn.XLOOKUP(Table35[[#This Row],[Subject Id]],'T1 Blood'!A:A,'T1 Blood'!H:H)</f>
        <v>2020-11-16</v>
      </c>
      <c r="L940" s="49" t="str">
        <f>_xlfn.XLOOKUP(Table35[[#This Row],[Subject Id]],'T1 Assayed'!A:A,'T1 Assayed'!D:D)</f>
        <v>CO.SL.21.003</v>
      </c>
      <c r="M940" s="49" t="e">
        <v>#N/A</v>
      </c>
      <c r="N940" s="49" t="e">
        <v>#N/A</v>
      </c>
      <c r="O940" s="49" t="str">
        <f>_xlfn.XLOOKUP((CONCATENATE(Table35[[#This Row],[Subject Id]],"-T1")),'In the Lab'!A:A,'In the Lab'!G:G)</f>
        <v>yes</v>
      </c>
      <c r="P940" s="42" t="e">
        <f>_xlfn.XLOOKUP(Table35[[#This Row],[Subject Id]],'TPD Blood'!A:A,'TPD Blood'!B:B)</f>
        <v>#N/A</v>
      </c>
      <c r="Q940" s="42" t="e">
        <f>_xlfn.XLOOKUP(Table35[[#This Row],[Subject Id]],'TPD Assayed'!A:A,'TPD Assayed'!C:C)</f>
        <v>#N/A</v>
      </c>
      <c r="V940"/>
      <c r="Y940"/>
      <c r="Z940"/>
      <c r="AA940"/>
      <c r="AB940"/>
    </row>
    <row r="941" spans="1:28" ht="14.85" customHeight="1">
      <c r="A941" t="s">
        <v>1132</v>
      </c>
      <c r="B941" t="str">
        <f>MID(Table35[[#This Row],[Subject Id]],13,1)</f>
        <v>N</v>
      </c>
      <c r="C941" t="str">
        <f>_xlfn.XLOOKUP(Table35[[#This Row],[Subject Id]],Table2[Subject Id],Table2[Event date])</f>
        <v>2020-06-22</v>
      </c>
      <c r="D941" s="37" t="str">
        <f>_xlfn.XLOOKUP(Table35[[#This Row],[Subject Id]],'T0 Blood'!A:A,'T0 Blood'!I:I)</f>
        <v>012-1622-0</v>
      </c>
      <c r="E941" s="37" t="str">
        <f>_xlfn.XLOOKUP(Table35[[#This Row],[Subject Id]],'T0 Blood'!A:A,'T0 Blood'!H:H)</f>
        <v>2020-06-22</v>
      </c>
      <c r="F941" s="69" t="str">
        <f>_xlfn.XLOOKUP(Table35[[#This Row],[Subject Id]],T0Assayed!D:D,T0Assayed!F:F)</f>
        <v>CO.SL.21.003</v>
      </c>
      <c r="G941" s="39" t="s">
        <v>22</v>
      </c>
      <c r="H941" s="37">
        <v>0</v>
      </c>
      <c r="I941" s="38" t="str">
        <f>_xlfn.XLOOKUP((CONCATENATE(Table35[[#This Row],[Subject Id]],"-T0")),'In the Lab'!A:A,'In the Lab'!G:G)</f>
        <v>yes</v>
      </c>
      <c r="J941" s="49" t="str">
        <f>_xlfn.XLOOKUP(Table35[[#This Row],[Subject Id]],'T1 Blood'!A:A,'T1 Blood'!I:I)</f>
        <v>012-1622-1</v>
      </c>
      <c r="K941" s="49" t="str">
        <f>_xlfn.XLOOKUP(Table35[[#This Row],[Subject Id]],'T1 Blood'!A:A,'T1 Blood'!H:H)</f>
        <v>2020-07-13</v>
      </c>
      <c r="L941" s="49" t="str">
        <f>_xlfn.XLOOKUP(Table35[[#This Row],[Subject Id]],'T1 Assayed'!A:A,'T1 Assayed'!D:D)</f>
        <v>CO.SL.21.003</v>
      </c>
      <c r="M941" s="49" t="e">
        <v>#N/A</v>
      </c>
      <c r="N941" s="49" t="e">
        <v>#N/A</v>
      </c>
      <c r="O941" s="49" t="str">
        <f>_xlfn.XLOOKUP((CONCATENATE(Table35[[#This Row],[Subject Id]],"-T1")),'In the Lab'!A:A,'In the Lab'!G:G)</f>
        <v>yes</v>
      </c>
      <c r="P941" s="42" t="e">
        <f>_xlfn.XLOOKUP(Table35[[#This Row],[Subject Id]],'TPD Blood'!A:A,'TPD Blood'!B:B)</f>
        <v>#N/A</v>
      </c>
      <c r="Q941" s="42" t="e">
        <f>_xlfn.XLOOKUP(Table35[[#This Row],[Subject Id]],'TPD Assayed'!A:A,'TPD Assayed'!C:C)</f>
        <v>#N/A</v>
      </c>
      <c r="V941"/>
      <c r="Y941"/>
      <c r="Z941"/>
      <c r="AA941"/>
      <c r="AB941"/>
    </row>
    <row r="942" spans="1:28" ht="14.85" customHeight="1">
      <c r="A942" t="s">
        <v>1133</v>
      </c>
      <c r="B942" t="str">
        <f>MID(Table35[[#This Row],[Subject Id]],13,1)</f>
        <v>N</v>
      </c>
      <c r="C942" t="str">
        <f>_xlfn.XLOOKUP(Table35[[#This Row],[Subject Id]],Table2[Subject Id],Table2[Event date])</f>
        <v>2020-04-23</v>
      </c>
      <c r="D942" s="37" t="str">
        <f>_xlfn.XLOOKUP(Table35[[#This Row],[Subject Id]],'T0 Blood'!A:A,'T0 Blood'!I:I)</f>
        <v>012-1626-0</v>
      </c>
      <c r="E942" s="37" t="str">
        <f>_xlfn.XLOOKUP(Table35[[#This Row],[Subject Id]],'T0 Blood'!A:A,'T0 Blood'!H:H)</f>
        <v>2020-04-26</v>
      </c>
      <c r="F942" s="69" t="str">
        <f>_xlfn.XLOOKUP(Table35[[#This Row],[Subject Id]],T0Assayed!D:D,T0Assayed!F:F)</f>
        <v>CO.SL.21.003</v>
      </c>
      <c r="G942" s="39" t="s">
        <v>22</v>
      </c>
      <c r="H942" s="37">
        <v>0</v>
      </c>
      <c r="I942" s="38" t="str">
        <f>_xlfn.XLOOKUP((CONCATENATE(Table35[[#This Row],[Subject Id]],"-T0")),'In the Lab'!A:A,'In the Lab'!G:G)</f>
        <v>yes</v>
      </c>
      <c r="J942" s="49" t="str">
        <f>_xlfn.XLOOKUP(Table35[[#This Row],[Subject Id]],'T1 Blood'!A:A,'T1 Blood'!I:I)</f>
        <v>012-1626-1</v>
      </c>
      <c r="K942" s="49" t="str">
        <f>_xlfn.XLOOKUP(Table35[[#This Row],[Subject Id]],'T1 Blood'!A:A,'T1 Blood'!H:H)</f>
        <v>2020-05-17</v>
      </c>
      <c r="L942" s="49" t="str">
        <f>_xlfn.XLOOKUP(Table35[[#This Row],[Subject Id]],'T1 Assayed'!A:A,'T1 Assayed'!D:D)</f>
        <v>CO.SL.21.003</v>
      </c>
      <c r="M942" s="49" t="e">
        <v>#N/A</v>
      </c>
      <c r="N942" s="49" t="e">
        <v>#N/A</v>
      </c>
      <c r="O942" s="49" t="str">
        <f>_xlfn.XLOOKUP((CONCATENATE(Table35[[#This Row],[Subject Id]],"-T1")),'In the Lab'!A:A,'In the Lab'!G:G)</f>
        <v>yes</v>
      </c>
      <c r="P942" s="42" t="e">
        <f>_xlfn.XLOOKUP(Table35[[#This Row],[Subject Id]],'TPD Blood'!A:A,'TPD Blood'!B:B)</f>
        <v>#N/A</v>
      </c>
      <c r="Q942" s="42" t="e">
        <f>_xlfn.XLOOKUP(Table35[[#This Row],[Subject Id]],'TPD Assayed'!A:A,'TPD Assayed'!C:C)</f>
        <v>#N/A</v>
      </c>
      <c r="V942"/>
      <c r="Y942"/>
      <c r="Z942"/>
      <c r="AA942"/>
      <c r="AB942"/>
    </row>
    <row r="943" spans="1:28">
      <c r="A943" t="s">
        <v>1134</v>
      </c>
      <c r="B943" t="str">
        <f>MID(Table35[[#This Row],[Subject Id]],13,1)</f>
        <v>N</v>
      </c>
      <c r="C943" t="str">
        <f>_xlfn.XLOOKUP(Table35[[#This Row],[Subject Id]],Table2[Subject Id],Table2[Event date])</f>
        <v>2020-12-09</v>
      </c>
      <c r="D943" s="37" t="str">
        <f>_xlfn.XLOOKUP(Table35[[#This Row],[Subject Id]],'T0 Blood'!A:A,'T0 Blood'!I:I)</f>
        <v>012-1628-0</v>
      </c>
      <c r="E943" s="37" t="str">
        <f>_xlfn.XLOOKUP(Table35[[#This Row],[Subject Id]],'T0 Blood'!A:A,'T0 Blood'!H:H)</f>
        <v>2020-12-09</v>
      </c>
      <c r="F943" s="69" t="str">
        <f>_xlfn.XLOOKUP(Table35[[#This Row],[Subject Id]],T0Assayed!D:D,T0Assayed!F:F)</f>
        <v>CO.SL.21.003</v>
      </c>
      <c r="G943" s="39" t="s">
        <v>22</v>
      </c>
      <c r="H943" s="37" t="e">
        <v>#N/A</v>
      </c>
      <c r="I943" s="38" t="str">
        <f>_xlfn.XLOOKUP((CONCATENATE(Table35[[#This Row],[Subject Id]],"-T0")),'In the Lab'!A:A,'In the Lab'!G:G)</f>
        <v>yes</v>
      </c>
      <c r="J943" s="49" t="str">
        <f>_xlfn.XLOOKUP(Table35[[#This Row],[Subject Id]],'T1 Blood'!A:A,'T1 Blood'!I:I)</f>
        <v>012-1628-1</v>
      </c>
      <c r="K943" s="49" t="str">
        <f>_xlfn.XLOOKUP(Table35[[#This Row],[Subject Id]],'T1 Blood'!A:A,'T1 Blood'!H:H)</f>
        <v>2020-12-23</v>
      </c>
      <c r="L943" s="49" t="str">
        <f>_xlfn.XLOOKUP(Table35[[#This Row],[Subject Id]],'T1 Assayed'!A:A,'T1 Assayed'!D:D)</f>
        <v>CO.SL.21.003</v>
      </c>
      <c r="M943" s="49" t="e">
        <v>#N/A</v>
      </c>
      <c r="N943" s="49" t="e">
        <v>#N/A</v>
      </c>
      <c r="O943" s="49" t="str">
        <f>_xlfn.XLOOKUP((CONCATENATE(Table35[[#This Row],[Subject Id]],"-T1")),'In the Lab'!A:A,'In the Lab'!G:G)</f>
        <v>yes</v>
      </c>
      <c r="P943" s="42" t="e">
        <f>_xlfn.XLOOKUP(Table35[[#This Row],[Subject Id]],'TPD Blood'!A:A,'TPD Blood'!B:B)</f>
        <v>#N/A</v>
      </c>
      <c r="Q943" s="42" t="e">
        <f>_xlfn.XLOOKUP(Table35[[#This Row],[Subject Id]],'TPD Assayed'!A:A,'TPD Assayed'!C:C)</f>
        <v>#N/A</v>
      </c>
      <c r="V943"/>
      <c r="Y943"/>
      <c r="Z943"/>
      <c r="AA943"/>
      <c r="AB943"/>
    </row>
    <row r="944" spans="1:28" ht="14.85" customHeight="1">
      <c r="A944" t="s">
        <v>1135</v>
      </c>
      <c r="B944" t="str">
        <f>MID(Table35[[#This Row],[Subject Id]],13,1)</f>
        <v>N</v>
      </c>
      <c r="C944" t="str">
        <f>_xlfn.XLOOKUP(Table35[[#This Row],[Subject Id]],Table2[Subject Id],Table2[Event date])</f>
        <v>2021-10-20</v>
      </c>
      <c r="D944" s="37" t="str">
        <f>_xlfn.XLOOKUP(Table35[[#This Row],[Subject Id]],'T0 Blood'!A:A,'T0 Blood'!I:I)</f>
        <v>003-1334-0</v>
      </c>
      <c r="E944" s="37" t="str">
        <f>_xlfn.XLOOKUP(Table35[[#This Row],[Subject Id]],'T0 Blood'!A:A,'T0 Blood'!H:H)</f>
        <v>2021-10-20</v>
      </c>
      <c r="F944" s="69" t="e">
        <f>_xlfn.XLOOKUP(Table35[[#This Row],[Subject Id]],T0Assayed!D:D,T0Assayed!F:F)</f>
        <v>#N/A</v>
      </c>
      <c r="G944" s="39" t="s">
        <v>38</v>
      </c>
      <c r="I944" s="38" t="str">
        <f>_xlfn.XLOOKUP((CONCATENATE(Table35[[#This Row],[Subject Id]],"-T0")),'In the Lab'!A:A,'In the Lab'!G:G)</f>
        <v>yes</v>
      </c>
      <c r="J944" s="49" t="str">
        <f>_xlfn.XLOOKUP(Table35[[#This Row],[Subject Id]],'T1 Blood'!A:A,'T1 Blood'!I:I)</f>
        <v>003-1334-1</v>
      </c>
      <c r="K944" s="49" t="str">
        <f>_xlfn.XLOOKUP(Table35[[#This Row],[Subject Id]],'T1 Blood'!A:A,'T1 Blood'!H:H)</f>
        <v>2022-01-06</v>
      </c>
      <c r="L944" s="49" t="e">
        <f>_xlfn.XLOOKUP(Table35[[#This Row],[Subject Id]],'T1 Assayed'!A:A,'T1 Assayed'!D:D)</f>
        <v>#N/A</v>
      </c>
      <c r="M944" s="49" t="s">
        <v>23</v>
      </c>
      <c r="N944" s="49">
        <v>0</v>
      </c>
      <c r="O944" s="49" t="str">
        <f>_xlfn.XLOOKUP((CONCATENATE(Table35[[#This Row],[Subject Id]],"-T1")),'In the Lab'!A:A,'In the Lab'!G:G)</f>
        <v>yes</v>
      </c>
      <c r="P944" s="42" t="e">
        <f>_xlfn.XLOOKUP(Table35[[#This Row],[Subject Id]],'TPD Blood'!A:A,'TPD Blood'!B:B)</f>
        <v>#N/A</v>
      </c>
      <c r="Q944" s="42" t="e">
        <f>_xlfn.XLOOKUP(Table35[[#This Row],[Subject Id]],'TPD Assayed'!A:A,'TPD Assayed'!C:C)</f>
        <v>#N/A</v>
      </c>
      <c r="V944"/>
      <c r="Y944"/>
      <c r="Z944"/>
      <c r="AA944"/>
      <c r="AB944"/>
    </row>
    <row r="945" spans="1:28">
      <c r="A945" t="s">
        <v>1136</v>
      </c>
      <c r="B945" t="str">
        <f>MID(Table35[[#This Row],[Subject Id]],13,1)</f>
        <v>N</v>
      </c>
      <c r="C945" t="str">
        <f>_xlfn.XLOOKUP(Table35[[#This Row],[Subject Id]],Table2[Subject Id],Table2[Event date])</f>
        <v>2020-10-01</v>
      </c>
      <c r="D945" s="37" t="str">
        <f>_xlfn.XLOOKUP(Table35[[#This Row],[Subject Id]],'T0 Blood'!A:A,'T0 Blood'!I:I)</f>
        <v>013-1808-0</v>
      </c>
      <c r="E945" s="37" t="str">
        <f>_xlfn.XLOOKUP(Table35[[#This Row],[Subject Id]],'T0 Blood'!A:A,'T0 Blood'!H:H)</f>
        <v>2020-10-01</v>
      </c>
      <c r="F945" s="69" t="str">
        <f>_xlfn.XLOOKUP(Table35[[#This Row],[Subject Id]],T0Assayed!D:D,T0Assayed!F:F)</f>
        <v>CO.SL.21.003</v>
      </c>
      <c r="G945" s="39" t="s">
        <v>22</v>
      </c>
      <c r="H945" s="37">
        <v>0</v>
      </c>
      <c r="I945" s="38" t="str">
        <f>_xlfn.XLOOKUP((CONCATENATE(Table35[[#This Row],[Subject Id]],"-T0")),'In the Lab'!A:A,'In the Lab'!G:G)</f>
        <v>yes</v>
      </c>
      <c r="J945" s="49" t="str">
        <f>_xlfn.XLOOKUP(Table35[[#This Row],[Subject Id]],'T1 Blood'!A:A,'T1 Blood'!I:I)</f>
        <v>013-1808-1</v>
      </c>
      <c r="K945" s="49" t="str">
        <f>_xlfn.XLOOKUP(Table35[[#This Row],[Subject Id]],'T1 Blood'!A:A,'T1 Blood'!H:H)</f>
        <v>2020-10-25</v>
      </c>
      <c r="L945" s="49" t="str">
        <f>_xlfn.XLOOKUP(Table35[[#This Row],[Subject Id]],'T1 Assayed'!A:A,'T1 Assayed'!D:D)</f>
        <v>CO.SL.21.003</v>
      </c>
      <c r="M945" s="49" t="e">
        <v>#N/A</v>
      </c>
      <c r="N945" s="49" t="e">
        <v>#N/A</v>
      </c>
      <c r="O945" s="49" t="str">
        <f>_xlfn.XLOOKUP((CONCATENATE(Table35[[#This Row],[Subject Id]],"-T1")),'In the Lab'!A:A,'In the Lab'!G:G)</f>
        <v>yes</v>
      </c>
      <c r="P945" s="42" t="e">
        <f>_xlfn.XLOOKUP(Table35[[#This Row],[Subject Id]],'TPD Blood'!A:A,'TPD Blood'!B:B)</f>
        <v>#N/A</v>
      </c>
      <c r="Q945" s="42" t="e">
        <f>_xlfn.XLOOKUP(Table35[[#This Row],[Subject Id]],'TPD Assayed'!A:A,'TPD Assayed'!C:C)</f>
        <v>#N/A</v>
      </c>
      <c r="V945"/>
      <c r="Y945"/>
      <c r="Z945"/>
      <c r="AA945"/>
      <c r="AB945"/>
    </row>
    <row r="946" spans="1:28">
      <c r="A946" t="s">
        <v>1137</v>
      </c>
      <c r="B946" t="str">
        <f>MID(Table35[[#This Row],[Subject Id]],13,1)</f>
        <v>M</v>
      </c>
      <c r="C946" t="str">
        <f>_xlfn.XLOOKUP(Table35[[#This Row],[Subject Id]],Table2[Subject Id],Table2[Event date])</f>
        <v>2019-12-05</v>
      </c>
      <c r="D946" s="37" t="str">
        <f>_xlfn.XLOOKUP(Table35[[#This Row],[Subject Id]],'T0 Blood'!A:A,'T0 Blood'!I:I)</f>
        <v>003-2365-0</v>
      </c>
      <c r="E946" s="37" t="str">
        <f>_xlfn.XLOOKUP(Table35[[#This Row],[Subject Id]],'T0 Blood'!A:A,'T0 Blood'!H:H)</f>
        <v>2019-12-05</v>
      </c>
      <c r="F946" s="69" t="e">
        <f>_xlfn.XLOOKUP(Table35[[#This Row],[Subject Id]],T0Assayed!D:D,T0Assayed!F:F)</f>
        <v>#N/A</v>
      </c>
      <c r="G946" s="39" t="s">
        <v>870</v>
      </c>
      <c r="H946" s="37" t="s">
        <v>1138</v>
      </c>
      <c r="I946" s="38" t="str">
        <f>_xlfn.XLOOKUP((CONCATENATE(Table35[[#This Row],[Subject Id]],"-T0")),'In the Lab'!A:A,'In the Lab'!G:G)</f>
        <v>yes</v>
      </c>
      <c r="J946" s="49" t="e">
        <f>_xlfn.XLOOKUP(Table35[[#This Row],[Subject Id]],'T1 Blood'!A:A,'T1 Blood'!I:I)</f>
        <v>#N/A</v>
      </c>
      <c r="K946" s="49" t="e">
        <f>_xlfn.XLOOKUP(Table35[[#This Row],[Subject Id]],'T1 Blood'!A:A,'T1 Blood'!H:H)</f>
        <v>#N/A</v>
      </c>
      <c r="L946" s="49" t="e">
        <f>_xlfn.XLOOKUP(Table35[[#This Row],[Subject Id]],'T1 Assayed'!A:A,'T1 Assayed'!D:D)</f>
        <v>#N/A</v>
      </c>
      <c r="M946" s="49" t="e">
        <v>#N/A</v>
      </c>
      <c r="N946" s="49" t="e">
        <v>#N/A</v>
      </c>
      <c r="O946" s="49" t="e">
        <f>_xlfn.XLOOKUP((CONCATENATE(Table35[[#This Row],[Subject Id]],"-T1")),'In the Lab'!A:A,'In the Lab'!G:G)</f>
        <v>#N/A</v>
      </c>
      <c r="P946" s="42" t="e">
        <f>_xlfn.XLOOKUP(Table35[[#This Row],[Subject Id]],'TPD Blood'!A:A,'TPD Blood'!B:B)</f>
        <v>#N/A</v>
      </c>
      <c r="Q946" s="42" t="e">
        <f>_xlfn.XLOOKUP(Table35[[#This Row],[Subject Id]],'TPD Assayed'!A:A,'TPD Assayed'!C:C)</f>
        <v>#N/A</v>
      </c>
      <c r="V946"/>
      <c r="Y946"/>
      <c r="Z946"/>
      <c r="AA946"/>
      <c r="AB946"/>
    </row>
    <row r="947" spans="1:28" ht="14.85" customHeight="1">
      <c r="A947" t="s">
        <v>1139</v>
      </c>
      <c r="B947" t="str">
        <f>MID(Table35[[#This Row],[Subject Id]],13,1)</f>
        <v>N</v>
      </c>
      <c r="C947" t="str">
        <f>_xlfn.XLOOKUP(Table35[[#This Row],[Subject Id]],Table2[Subject Id],Table2[Event date])</f>
        <v>2020-12-20</v>
      </c>
      <c r="D947" s="37" t="str">
        <f>_xlfn.XLOOKUP(Table35[[#This Row],[Subject Id]],'T0 Blood'!A:A,'T0 Blood'!I:I)</f>
        <v>014-1901-0</v>
      </c>
      <c r="E947" s="37" t="str">
        <f>_xlfn.XLOOKUP(Table35[[#This Row],[Subject Id]],'T0 Blood'!A:A,'T0 Blood'!H:H)</f>
        <v>2020-12-27</v>
      </c>
      <c r="F947" s="69" t="str">
        <f>_xlfn.XLOOKUP(Table35[[#This Row],[Subject Id]],T0Assayed!D:D,T0Assayed!F:F)</f>
        <v>CO.SL.21.003</v>
      </c>
      <c r="G947" s="39" t="s">
        <v>22</v>
      </c>
      <c r="H947" s="37" t="e">
        <v>#N/A</v>
      </c>
      <c r="I947" s="38" t="str">
        <f>_xlfn.XLOOKUP((CONCATENATE(Table35[[#This Row],[Subject Id]],"-T0")),'In the Lab'!A:A,'In the Lab'!G:G)</f>
        <v>yes</v>
      </c>
      <c r="J947" s="49" t="str">
        <f>_xlfn.XLOOKUP(Table35[[#This Row],[Subject Id]],'T1 Blood'!A:A,'T1 Blood'!I:I)</f>
        <v>014-1901-1</v>
      </c>
      <c r="K947" s="49" t="str">
        <f>_xlfn.XLOOKUP(Table35[[#This Row],[Subject Id]],'T1 Blood'!A:A,'T1 Blood'!H:H)</f>
        <v>2021-01-17</v>
      </c>
      <c r="L947" s="49" t="str">
        <f>_xlfn.XLOOKUP(Table35[[#This Row],[Subject Id]],'T1 Assayed'!A:A,'T1 Assayed'!D:D)</f>
        <v>CO.SL.21.003</v>
      </c>
      <c r="M947" s="49" t="e">
        <v>#N/A</v>
      </c>
      <c r="N947" s="49" t="e">
        <v>#N/A</v>
      </c>
      <c r="O947" s="49" t="str">
        <f>_xlfn.XLOOKUP((CONCATENATE(Table35[[#This Row],[Subject Id]],"-T1")),'In the Lab'!A:A,'In the Lab'!G:G)</f>
        <v>yes</v>
      </c>
      <c r="P947" s="42" t="e">
        <f>_xlfn.XLOOKUP(Table35[[#This Row],[Subject Id]],'TPD Blood'!A:A,'TPD Blood'!B:B)</f>
        <v>#N/A</v>
      </c>
      <c r="Q947" s="42" t="e">
        <f>_xlfn.XLOOKUP(Table35[[#This Row],[Subject Id]],'TPD Assayed'!A:A,'TPD Assayed'!C:C)</f>
        <v>#N/A</v>
      </c>
      <c r="V947"/>
      <c r="Y947"/>
      <c r="Z947"/>
      <c r="AA947"/>
      <c r="AB947"/>
    </row>
    <row r="948" spans="1:28">
      <c r="A948" t="s">
        <v>1140</v>
      </c>
      <c r="B948" t="str">
        <f>MID(Table35[[#This Row],[Subject Id]],13,1)</f>
        <v>N</v>
      </c>
      <c r="C948" t="str">
        <f>_xlfn.XLOOKUP(Table35[[#This Row],[Subject Id]],Table2[Subject Id],Table2[Event date])</f>
        <v>2020-12-31</v>
      </c>
      <c r="D948" s="37" t="str">
        <f>_xlfn.XLOOKUP(Table35[[#This Row],[Subject Id]],'T0 Blood'!A:A,'T0 Blood'!I:I)</f>
        <v>014-1903-0</v>
      </c>
      <c r="E948" s="37" t="str">
        <f>_xlfn.XLOOKUP(Table35[[#This Row],[Subject Id]],'T0 Blood'!A:A,'T0 Blood'!H:H)</f>
        <v>2021-01-07</v>
      </c>
      <c r="F948" s="69" t="str">
        <f>_xlfn.XLOOKUP(Table35[[#This Row],[Subject Id]],T0Assayed!D:D,T0Assayed!F:F)</f>
        <v>CO.SL.21.003</v>
      </c>
      <c r="G948" s="39" t="s">
        <v>22</v>
      </c>
      <c r="H948" s="37" t="e">
        <v>#N/A</v>
      </c>
      <c r="I948" s="38" t="str">
        <f>_xlfn.XLOOKUP((CONCATENATE(Table35[[#This Row],[Subject Id]],"-T0")),'In the Lab'!A:A,'In the Lab'!G:G)</f>
        <v>yes</v>
      </c>
      <c r="J948" s="49" t="str">
        <f>_xlfn.XLOOKUP(Table35[[#This Row],[Subject Id]],'T1 Blood'!A:A,'T1 Blood'!I:I)</f>
        <v>014-1903-1</v>
      </c>
      <c r="K948" s="49" t="str">
        <f>_xlfn.XLOOKUP(Table35[[#This Row],[Subject Id]],'T1 Blood'!A:A,'T1 Blood'!H:H)</f>
        <v>2021-01-28</v>
      </c>
      <c r="L948" s="49" t="str">
        <f>_xlfn.XLOOKUP(Table35[[#This Row],[Subject Id]],'T1 Assayed'!A:A,'T1 Assayed'!D:D)</f>
        <v>CO.SL.21.003</v>
      </c>
      <c r="M948" s="49" t="e">
        <v>#N/A</v>
      </c>
      <c r="N948" s="49" t="e">
        <v>#N/A</v>
      </c>
      <c r="O948" s="49" t="str">
        <f>_xlfn.XLOOKUP((CONCATENATE(Table35[[#This Row],[Subject Id]],"-T1")),'In the Lab'!A:A,'In the Lab'!G:G)</f>
        <v>yes</v>
      </c>
      <c r="P948" s="42" t="str">
        <f>_xlfn.XLOOKUP(Table35[[#This Row],[Subject Id]],'TPD Blood'!A:A,'TPD Blood'!B:B)</f>
        <v>014-1903-PD</v>
      </c>
      <c r="Q948" s="42" t="e">
        <f>_xlfn.XLOOKUP(Table35[[#This Row],[Subject Id]],'TPD Assayed'!A:A,'TPD Assayed'!C:C)</f>
        <v>#N/A</v>
      </c>
      <c r="R948" s="42" t="s">
        <v>23</v>
      </c>
      <c r="V948"/>
      <c r="Y948"/>
      <c r="Z948"/>
      <c r="AA948"/>
      <c r="AB948"/>
    </row>
    <row r="949" spans="1:28" ht="14.85" customHeight="1">
      <c r="A949" t="s">
        <v>1141</v>
      </c>
      <c r="B949" t="str">
        <f>MID(Table35[[#This Row],[Subject Id]],13,1)</f>
        <v>N</v>
      </c>
      <c r="C949" t="str">
        <f>_xlfn.XLOOKUP(Table35[[#This Row],[Subject Id]],Table2[Subject Id],Table2[Event date])</f>
        <v>2022-07-07</v>
      </c>
      <c r="D949" s="37" t="str">
        <f>_xlfn.XLOOKUP(Table35[[#This Row],[Subject Id]],'T0 Blood'!A:A,'T0 Blood'!I:I)</f>
        <v>003-1342-0</v>
      </c>
      <c r="E949" s="37" t="str">
        <f>_xlfn.XLOOKUP(Table35[[#This Row],[Subject Id]],'T0 Blood'!A:A,'T0 Blood'!H:H)</f>
        <v>2022-07-14</v>
      </c>
      <c r="F949" s="69" t="e">
        <f>_xlfn.XLOOKUP(Table35[[#This Row],[Subject Id]],T0Assayed!D:D,T0Assayed!F:F)</f>
        <v>#N/A</v>
      </c>
      <c r="G949" s="39" t="s">
        <v>870</v>
      </c>
      <c r="H949" s="37" t="s">
        <v>1142</v>
      </c>
      <c r="I949" s="38" t="str">
        <f>_xlfn.XLOOKUP((CONCATENATE(Table35[[#This Row],[Subject Id]],"-T0")),'In the Lab'!A:A,'In the Lab'!G:G)</f>
        <v>yes</v>
      </c>
      <c r="J949" s="49" t="e">
        <f>_xlfn.XLOOKUP(Table35[[#This Row],[Subject Id]],'T1 Blood'!A:A,'T1 Blood'!I:I)</f>
        <v>#N/A</v>
      </c>
      <c r="K949" s="49" t="e">
        <f>_xlfn.XLOOKUP(Table35[[#This Row],[Subject Id]],'T1 Blood'!A:A,'T1 Blood'!H:H)</f>
        <v>#N/A</v>
      </c>
      <c r="L949" s="49" t="e">
        <f>_xlfn.XLOOKUP(Table35[[#This Row],[Subject Id]],'T1 Assayed'!A:A,'T1 Assayed'!D:D)</f>
        <v>#N/A</v>
      </c>
      <c r="M949" s="49" t="e">
        <v>#N/A</v>
      </c>
      <c r="N949" s="49" t="e">
        <v>#N/A</v>
      </c>
      <c r="O949" s="49" t="e">
        <f>_xlfn.XLOOKUP((CONCATENATE(Table35[[#This Row],[Subject Id]],"-T1")),'In the Lab'!A:A,'In the Lab'!G:G)</f>
        <v>#N/A</v>
      </c>
      <c r="P949" s="42" t="e">
        <f>_xlfn.XLOOKUP(Table35[[#This Row],[Subject Id]],'TPD Blood'!A:A,'TPD Blood'!B:B)</f>
        <v>#N/A</v>
      </c>
      <c r="Q949" s="42" t="e">
        <f>_xlfn.XLOOKUP(Table35[[#This Row],[Subject Id]],'TPD Assayed'!A:A,'TPD Assayed'!C:C)</f>
        <v>#N/A</v>
      </c>
      <c r="V949"/>
      <c r="Y949"/>
      <c r="Z949"/>
      <c r="AA949"/>
      <c r="AB949"/>
    </row>
    <row r="950" spans="1:28">
      <c r="A950" t="s">
        <v>1143</v>
      </c>
      <c r="B950" t="str">
        <f>MID(Table35[[#This Row],[Subject Id]],13,1)</f>
        <v>N</v>
      </c>
      <c r="C950" t="str">
        <f>_xlfn.XLOOKUP(Table35[[#This Row],[Subject Id]],Table2[Subject Id],Table2[Event date])</f>
        <v>2017-07-14</v>
      </c>
      <c r="D950" s="37" t="str">
        <f>_xlfn.XLOOKUP(Table35[[#This Row],[Subject Id]],'T0 Blood'!A:A,'T0 Blood'!I:I)</f>
        <v>040-1001-0</v>
      </c>
      <c r="E950" s="37" t="str">
        <f>_xlfn.XLOOKUP(Table35[[#This Row],[Subject Id]],'T0 Blood'!A:A,'T0 Blood'!H:H)</f>
        <v>2019-02-27</v>
      </c>
      <c r="F950" s="69" t="str">
        <f>_xlfn.XLOOKUP(Table35[[#This Row],[Subject Id]],T0Assayed!D:D,T0Assayed!F:F)</f>
        <v>CO.SL.21.004</v>
      </c>
      <c r="G950" s="39" t="s">
        <v>22</v>
      </c>
      <c r="H950" s="37" t="e">
        <v>#N/A</v>
      </c>
      <c r="I950" s="38" t="e">
        <f>_xlfn.XLOOKUP((CONCATENATE(Table35[[#This Row],[Subject Id]],"-T0")),'In the Lab'!A:A,'In the Lab'!G:G)</f>
        <v>#N/A</v>
      </c>
      <c r="J950" s="49" t="str">
        <f>_xlfn.XLOOKUP(Table35[[#This Row],[Subject Id]],'T1 Blood'!A:A,'T1 Blood'!I:I)</f>
        <v>040-1001-1</v>
      </c>
      <c r="K950" s="49" t="str">
        <f>_xlfn.XLOOKUP(Table35[[#This Row],[Subject Id]],'T1 Blood'!A:A,'T1 Blood'!H:H)</f>
        <v>2019-03-14</v>
      </c>
      <c r="L950" s="49" t="str">
        <f>_xlfn.XLOOKUP(Table35[[#This Row],[Subject Id]],'T1 Assayed'!A:A,'T1 Assayed'!D:D)</f>
        <v>CO.SL.21.004</v>
      </c>
      <c r="M950" s="49" t="e">
        <v>#N/A</v>
      </c>
      <c r="N950" s="49" t="e">
        <v>#N/A</v>
      </c>
      <c r="O950" s="49" t="e">
        <f>_xlfn.XLOOKUP((CONCATENATE(Table35[[#This Row],[Subject Id]],"-T1")),'In the Lab'!A:A,'In the Lab'!G:G)</f>
        <v>#N/A</v>
      </c>
      <c r="P950" s="42" t="e">
        <f>_xlfn.XLOOKUP(Table35[[#This Row],[Subject Id]],'TPD Blood'!A:A,'TPD Blood'!B:B)</f>
        <v>#N/A</v>
      </c>
      <c r="Q950" s="42" t="e">
        <f>_xlfn.XLOOKUP(Table35[[#This Row],[Subject Id]],'TPD Assayed'!A:A,'TPD Assayed'!C:C)</f>
        <v>#N/A</v>
      </c>
      <c r="V950"/>
      <c r="Y950"/>
      <c r="Z950"/>
      <c r="AA950"/>
      <c r="AB950"/>
    </row>
    <row r="951" spans="1:28" ht="14.85" customHeight="1">
      <c r="A951" t="s">
        <v>1144</v>
      </c>
      <c r="B951" t="str">
        <f>MID(Table35[[#This Row],[Subject Id]],13,1)</f>
        <v>N</v>
      </c>
      <c r="C951" t="str">
        <f>_xlfn.XLOOKUP(Table35[[#This Row],[Subject Id]],Table2[Subject Id],Table2[Event date])</f>
        <v>2019-01-11</v>
      </c>
      <c r="D951" s="37" t="str">
        <f>_xlfn.XLOOKUP(Table35[[#This Row],[Subject Id]],'T0 Blood'!A:A,'T0 Blood'!I:I)</f>
        <v>040-1005-0</v>
      </c>
      <c r="E951" s="37" t="str">
        <f>_xlfn.XLOOKUP(Table35[[#This Row],[Subject Id]],'T0 Blood'!A:A,'T0 Blood'!H:H)</f>
        <v>2019-02-18</v>
      </c>
      <c r="F951" s="69" t="str">
        <f>_xlfn.XLOOKUP(Table35[[#This Row],[Subject Id]],T0Assayed!D:D,T0Assayed!F:F)</f>
        <v>CO.SL.21.004</v>
      </c>
      <c r="G951" s="39" t="s">
        <v>22</v>
      </c>
      <c r="H951" s="37" t="e">
        <v>#N/A</v>
      </c>
      <c r="I951" s="38" t="e">
        <f>_xlfn.XLOOKUP((CONCATENATE(Table35[[#This Row],[Subject Id]],"-T0")),'In the Lab'!A:A,'In the Lab'!G:G)</f>
        <v>#N/A</v>
      </c>
      <c r="J951" s="49" t="str">
        <f>_xlfn.XLOOKUP(Table35[[#This Row],[Subject Id]],'T1 Blood'!A:A,'T1 Blood'!I:I)</f>
        <v>040-1005-1</v>
      </c>
      <c r="K951" s="49" t="str">
        <f>_xlfn.XLOOKUP(Table35[[#This Row],[Subject Id]],'T1 Blood'!A:A,'T1 Blood'!H:H)</f>
        <v>2019-03-11</v>
      </c>
      <c r="L951" s="49" t="str">
        <f>_xlfn.XLOOKUP(Table35[[#This Row],[Subject Id]],'T1 Assayed'!A:A,'T1 Assayed'!D:D)</f>
        <v>CO.SL.21.004</v>
      </c>
      <c r="M951" s="49" t="e">
        <v>#N/A</v>
      </c>
      <c r="N951" s="49" t="e">
        <v>#N/A</v>
      </c>
      <c r="O951" s="49" t="e">
        <f>_xlfn.XLOOKUP((CONCATENATE(Table35[[#This Row],[Subject Id]],"-T1")),'In the Lab'!A:A,'In the Lab'!G:G)</f>
        <v>#N/A</v>
      </c>
      <c r="P951" s="42" t="e">
        <f>_xlfn.XLOOKUP(Table35[[#This Row],[Subject Id]],'TPD Blood'!A:A,'TPD Blood'!B:B)</f>
        <v>#N/A</v>
      </c>
      <c r="Q951" s="42" t="e">
        <f>_xlfn.XLOOKUP(Table35[[#This Row],[Subject Id]],'TPD Assayed'!A:A,'TPD Assayed'!C:C)</f>
        <v>#N/A</v>
      </c>
      <c r="V951"/>
      <c r="Y951"/>
      <c r="Z951"/>
      <c r="AA951"/>
      <c r="AB951"/>
    </row>
    <row r="952" spans="1:28">
      <c r="A952" t="s">
        <v>1145</v>
      </c>
      <c r="B952" t="str">
        <f>MID(Table35[[#This Row],[Subject Id]],13,1)</f>
        <v>N</v>
      </c>
      <c r="C952" t="str">
        <f>_xlfn.XLOOKUP(Table35[[#This Row],[Subject Id]],Table2[Subject Id],Table2[Event date])</f>
        <v>2023-05-09</v>
      </c>
      <c r="D952" s="37" t="str">
        <f>_xlfn.XLOOKUP(Table35[[#This Row],[Subject Id]],'T0 Blood'!A:A,'T0 Blood'!I:I)</f>
        <v>003-1348-0</v>
      </c>
      <c r="E952" s="37" t="str">
        <f>_xlfn.XLOOKUP(Table35[[#This Row],[Subject Id]],'T0 Blood'!A:A,'T0 Blood'!H:H)</f>
        <v>2023-05-09</v>
      </c>
      <c r="F952" s="69" t="e">
        <f>_xlfn.XLOOKUP(Table35[[#This Row],[Subject Id]],T0Assayed!D:D,T0Assayed!F:F)</f>
        <v>#N/A</v>
      </c>
      <c r="G952" s="39" t="s">
        <v>23</v>
      </c>
      <c r="H952" s="37" t="s">
        <v>1072</v>
      </c>
      <c r="I952" s="38" t="str">
        <f>_xlfn.XLOOKUP((CONCATENATE(Table35[[#This Row],[Subject Id]],"-T0")),'In the Lab'!A:A,'In the Lab'!G:G)</f>
        <v>yes</v>
      </c>
      <c r="J952" s="49" t="str">
        <f>_xlfn.XLOOKUP(Table35[[#This Row],[Subject Id]],'T1 Blood'!A:A,'T1 Blood'!I:I)</f>
        <v>003-1348-1</v>
      </c>
      <c r="K952" s="49" t="str">
        <f>_xlfn.XLOOKUP(Table35[[#This Row],[Subject Id]],'T1 Blood'!A:A,'T1 Blood'!H:H)</f>
        <v>2023-05-30</v>
      </c>
      <c r="L952" s="49" t="e">
        <f>_xlfn.XLOOKUP(Table35[[#This Row],[Subject Id]],'T1 Assayed'!A:A,'T1 Assayed'!D:D)</f>
        <v>#N/A</v>
      </c>
      <c r="M952" s="49" t="s">
        <v>38</v>
      </c>
      <c r="N952" s="49" t="s">
        <v>1146</v>
      </c>
      <c r="O952" s="49" t="str">
        <f>_xlfn.XLOOKUP((CONCATENATE(Table35[[#This Row],[Subject Id]],"-T1")),'In the Lab'!A:A,'In the Lab'!G:G)</f>
        <v>yes</v>
      </c>
      <c r="P952" s="42" t="e">
        <f>_xlfn.XLOOKUP(Table35[[#This Row],[Subject Id]],'TPD Blood'!A:A,'TPD Blood'!B:B)</f>
        <v>#N/A</v>
      </c>
      <c r="Q952" s="42" t="e">
        <f>_xlfn.XLOOKUP(Table35[[#This Row],[Subject Id]],'TPD Assayed'!A:A,'TPD Assayed'!C:C)</f>
        <v>#N/A</v>
      </c>
      <c r="V952"/>
      <c r="Y952"/>
      <c r="Z952"/>
      <c r="AA952"/>
      <c r="AB952"/>
    </row>
    <row r="953" spans="1:28" ht="14.85" customHeight="1">
      <c r="A953" t="s">
        <v>1147</v>
      </c>
      <c r="B953" t="str">
        <f>MID(Table35[[#This Row],[Subject Id]],13,1)</f>
        <v>N</v>
      </c>
      <c r="C953" t="str">
        <f>_xlfn.XLOOKUP(Table35[[#This Row],[Subject Id]],Table2[Subject Id],Table2[Event date])</f>
        <v>2023-05-17</v>
      </c>
      <c r="D953" s="37" t="str">
        <f>_xlfn.XLOOKUP(Table35[[#This Row],[Subject Id]],'T0 Blood'!A:A,'T0 Blood'!I:I)</f>
        <v>003-1350-0</v>
      </c>
      <c r="E953" s="37" t="str">
        <f>_xlfn.XLOOKUP(Table35[[#This Row],[Subject Id]],'T0 Blood'!A:A,'T0 Blood'!H:H)</f>
        <v>2023-05-17</v>
      </c>
      <c r="F953" s="69" t="e">
        <f>_xlfn.XLOOKUP(Table35[[#This Row],[Subject Id]],T0Assayed!D:D,T0Assayed!F:F)</f>
        <v>#N/A</v>
      </c>
      <c r="G953" s="39" t="s">
        <v>23</v>
      </c>
      <c r="H953" s="37" t="s">
        <v>1072</v>
      </c>
      <c r="I953" s="38" t="str">
        <f>_xlfn.XLOOKUP((CONCATENATE(Table35[[#This Row],[Subject Id]],"-T0")),'In the Lab'!A:A,'In the Lab'!G:G)</f>
        <v>yes</v>
      </c>
      <c r="J953" s="49" t="str">
        <f>_xlfn.XLOOKUP(Table35[[#This Row],[Subject Id]],'T1 Blood'!A:A,'T1 Blood'!I:I)</f>
        <v>003-1350-1</v>
      </c>
      <c r="K953" s="49" t="str">
        <f>_xlfn.XLOOKUP(Table35[[#This Row],[Subject Id]],'T1 Blood'!A:A,'T1 Blood'!H:H)</f>
        <v>2023-06-06</v>
      </c>
      <c r="L953" s="49" t="e">
        <f>_xlfn.XLOOKUP(Table35[[#This Row],[Subject Id]],'T1 Assayed'!A:A,'T1 Assayed'!D:D)</f>
        <v>#N/A</v>
      </c>
      <c r="M953" s="49" t="e">
        <v>#N/A</v>
      </c>
      <c r="N953" s="49" t="e">
        <v>#N/A</v>
      </c>
      <c r="O953" s="49" t="str">
        <f>_xlfn.XLOOKUP((CONCATENATE(Table35[[#This Row],[Subject Id]],"-T1")),'In the Lab'!A:A,'In the Lab'!G:G)</f>
        <v>yes</v>
      </c>
      <c r="P953" s="42" t="e">
        <f>_xlfn.XLOOKUP(Table35[[#This Row],[Subject Id]],'TPD Blood'!A:A,'TPD Blood'!B:B)</f>
        <v>#N/A</v>
      </c>
      <c r="Q953" s="42" t="e">
        <f>_xlfn.XLOOKUP(Table35[[#This Row],[Subject Id]],'TPD Assayed'!A:A,'TPD Assayed'!C:C)</f>
        <v>#N/A</v>
      </c>
      <c r="V953"/>
      <c r="Y953"/>
      <c r="Z953"/>
      <c r="AA953"/>
      <c r="AB953"/>
    </row>
    <row r="954" spans="1:28">
      <c r="A954" t="s">
        <v>1148</v>
      </c>
      <c r="B954" t="str">
        <f>MID(Table35[[#This Row],[Subject Id]],13,1)</f>
        <v>N</v>
      </c>
      <c r="C954" t="str">
        <f>_xlfn.XLOOKUP(Table35[[#This Row],[Subject Id]],Table2[Subject Id],Table2[Event date])</f>
        <v>2023-05-18</v>
      </c>
      <c r="D954" s="37" t="e">
        <f>_xlfn.XLOOKUP(Table35[[#This Row],[Subject Id]],'T0 Blood'!A:A,'T0 Blood'!I:I)</f>
        <v>#N/A</v>
      </c>
      <c r="E954" s="37" t="e">
        <f>_xlfn.XLOOKUP(Table35[[#This Row],[Subject Id]],'T0 Blood'!A:A,'T0 Blood'!H:H)</f>
        <v>#N/A</v>
      </c>
      <c r="F954" s="69" t="e">
        <f>_xlfn.XLOOKUP(Table35[[#This Row],[Subject Id]],T0Assayed!D:D,T0Assayed!F:F)</f>
        <v>#N/A</v>
      </c>
      <c r="G954" s="39" t="s">
        <v>23</v>
      </c>
      <c r="H954" s="37" t="s">
        <v>1072</v>
      </c>
      <c r="I954" s="38" t="e">
        <f>_xlfn.XLOOKUP((CONCATENATE(Table35[[#This Row],[Subject Id]],"-T0")),'In the Lab'!A:A,'In the Lab'!G:G)</f>
        <v>#N/A</v>
      </c>
      <c r="J954" s="49" t="e">
        <f>_xlfn.XLOOKUP(Table35[[#This Row],[Subject Id]],'T1 Blood'!A:A,'T1 Blood'!I:I)</f>
        <v>#N/A</v>
      </c>
      <c r="K954" s="49" t="e">
        <f>_xlfn.XLOOKUP(Table35[[#This Row],[Subject Id]],'T1 Blood'!A:A,'T1 Blood'!H:H)</f>
        <v>#N/A</v>
      </c>
      <c r="L954" s="49" t="e">
        <f>_xlfn.XLOOKUP(Table35[[#This Row],[Subject Id]],'T1 Assayed'!A:A,'T1 Assayed'!D:D)</f>
        <v>#N/A</v>
      </c>
      <c r="M954" s="49" t="e">
        <v>#N/A</v>
      </c>
      <c r="N954" s="49" t="e">
        <v>#N/A</v>
      </c>
      <c r="O954" s="49" t="e">
        <f>_xlfn.XLOOKUP((CONCATENATE(Table35[[#This Row],[Subject Id]],"-T1")),'In the Lab'!A:A,'In the Lab'!G:G)</f>
        <v>#N/A</v>
      </c>
      <c r="P954" s="42" t="e">
        <f>_xlfn.XLOOKUP(Table35[[#This Row],[Subject Id]],'TPD Blood'!A:A,'TPD Blood'!B:B)</f>
        <v>#N/A</v>
      </c>
      <c r="Q954" s="42" t="e">
        <f>_xlfn.XLOOKUP(Table35[[#This Row],[Subject Id]],'TPD Assayed'!A:A,'TPD Assayed'!C:C)</f>
        <v>#N/A</v>
      </c>
      <c r="V954"/>
      <c r="Y954"/>
      <c r="Z954"/>
      <c r="AA954"/>
      <c r="AB954"/>
    </row>
    <row r="955" spans="1:28" ht="14.85" customHeight="1">
      <c r="A955" t="s">
        <v>1149</v>
      </c>
      <c r="B955" t="str">
        <f>MID(Table35[[#This Row],[Subject Id]],13,1)</f>
        <v>N</v>
      </c>
      <c r="C955" t="str">
        <f>_xlfn.XLOOKUP(Table35[[#This Row],[Subject Id]],Table2[Subject Id],Table2[Event date])</f>
        <v>2019-08-26</v>
      </c>
      <c r="D955" s="37" t="str">
        <f>_xlfn.XLOOKUP(Table35[[#This Row],[Subject Id]],'T0 Blood'!A:A,'T0 Blood'!I:I)</f>
        <v>040-1009-0</v>
      </c>
      <c r="E955" s="37" t="str">
        <f>_xlfn.XLOOKUP(Table35[[#This Row],[Subject Id]],'T0 Blood'!A:A,'T0 Blood'!H:H)</f>
        <v>2019-09-05</v>
      </c>
      <c r="F955" s="69" t="str">
        <f>_xlfn.XLOOKUP(Table35[[#This Row],[Subject Id]],T0Assayed!D:D,T0Assayed!F:F)</f>
        <v>CO.SL.21.004</v>
      </c>
      <c r="G955" s="39" t="s">
        <v>22</v>
      </c>
      <c r="H955" s="37" t="e">
        <v>#N/A</v>
      </c>
      <c r="I955" s="38" t="e">
        <f>_xlfn.XLOOKUP((CONCATENATE(Table35[[#This Row],[Subject Id]],"-T0")),'In the Lab'!A:A,'In the Lab'!G:G)</f>
        <v>#N/A</v>
      </c>
      <c r="J955" s="49" t="str">
        <f>_xlfn.XLOOKUP(Table35[[#This Row],[Subject Id]],'T1 Blood'!A:A,'T1 Blood'!I:I)</f>
        <v>040-1009-1</v>
      </c>
      <c r="K955" s="49" t="str">
        <f>_xlfn.XLOOKUP(Table35[[#This Row],[Subject Id]],'T1 Blood'!A:A,'T1 Blood'!H:H)</f>
        <v>2019-09-25</v>
      </c>
      <c r="L955" s="49" t="str">
        <f>_xlfn.XLOOKUP(Table35[[#This Row],[Subject Id]],'T1 Assayed'!A:A,'T1 Assayed'!D:D)</f>
        <v>CO.SL.21.004</v>
      </c>
      <c r="M955" s="49" t="e">
        <v>#N/A</v>
      </c>
      <c r="N955" s="49" t="e">
        <v>#N/A</v>
      </c>
      <c r="O955" s="49" t="e">
        <f>_xlfn.XLOOKUP((CONCATENATE(Table35[[#This Row],[Subject Id]],"-T1")),'In the Lab'!A:A,'In the Lab'!G:G)</f>
        <v>#N/A</v>
      </c>
      <c r="P955" s="42" t="e">
        <f>_xlfn.XLOOKUP(Table35[[#This Row],[Subject Id]],'TPD Blood'!A:A,'TPD Blood'!B:B)</f>
        <v>#N/A</v>
      </c>
      <c r="Q955" s="42" t="e">
        <f>_xlfn.XLOOKUP(Table35[[#This Row],[Subject Id]],'TPD Assayed'!A:A,'TPD Assayed'!C:C)</f>
        <v>#N/A</v>
      </c>
      <c r="V955"/>
      <c r="Y955"/>
      <c r="Z955"/>
      <c r="AA955"/>
      <c r="AB955"/>
    </row>
    <row r="956" spans="1:28">
      <c r="A956" t="s">
        <v>1150</v>
      </c>
      <c r="B956" t="str">
        <f>MID(Table35[[#This Row],[Subject Id]],13,1)</f>
        <v>N</v>
      </c>
      <c r="C956" t="str">
        <f>_xlfn.XLOOKUP(Table35[[#This Row],[Subject Id]],Table2[Subject Id],Table2[Event date])</f>
        <v>2020-06-03</v>
      </c>
      <c r="D956" s="37" t="str">
        <f>_xlfn.XLOOKUP(Table35[[#This Row],[Subject Id]],'T0 Blood'!A:A,'T0 Blood'!I:I)</f>
        <v>040-1020-0</v>
      </c>
      <c r="E956" s="37" t="str">
        <f>_xlfn.XLOOKUP(Table35[[#This Row],[Subject Id]],'T0 Blood'!A:A,'T0 Blood'!H:H)</f>
        <v>2020-06-03</v>
      </c>
      <c r="F956" s="69" t="str">
        <f>_xlfn.XLOOKUP(Table35[[#This Row],[Subject Id]],T0Assayed!D:D,T0Assayed!F:F)</f>
        <v>CO.SL.21.004</v>
      </c>
      <c r="G956" s="39" t="s">
        <v>22</v>
      </c>
      <c r="H956" s="37" t="e">
        <v>#N/A</v>
      </c>
      <c r="I956" s="38" t="e">
        <f>_xlfn.XLOOKUP((CONCATENATE(Table35[[#This Row],[Subject Id]],"-T0")),'In the Lab'!A:A,'In the Lab'!G:G)</f>
        <v>#N/A</v>
      </c>
      <c r="J956" s="49" t="str">
        <f>_xlfn.XLOOKUP(Table35[[#This Row],[Subject Id]],'T1 Blood'!A:A,'T1 Blood'!I:I)</f>
        <v>040-1020-1</v>
      </c>
      <c r="K956" s="49" t="str">
        <f>_xlfn.XLOOKUP(Table35[[#This Row],[Subject Id]],'T1 Blood'!A:A,'T1 Blood'!H:H)</f>
        <v>2020-06-29</v>
      </c>
      <c r="L956" s="49" t="str">
        <f>_xlfn.XLOOKUP(Table35[[#This Row],[Subject Id]],'T1 Assayed'!A:A,'T1 Assayed'!D:D)</f>
        <v>CO.SL.21.004</v>
      </c>
      <c r="M956" s="49" t="e">
        <v>#N/A</v>
      </c>
      <c r="N956" s="49" t="e">
        <v>#N/A</v>
      </c>
      <c r="O956" s="49" t="e">
        <f>_xlfn.XLOOKUP((CONCATENATE(Table35[[#This Row],[Subject Id]],"-T1")),'In the Lab'!A:A,'In the Lab'!G:G)</f>
        <v>#N/A</v>
      </c>
      <c r="P956" s="42" t="e">
        <f>_xlfn.XLOOKUP(Table35[[#This Row],[Subject Id]],'TPD Blood'!A:A,'TPD Blood'!B:B)</f>
        <v>#N/A</v>
      </c>
      <c r="Q956" s="42" t="e">
        <f>_xlfn.XLOOKUP(Table35[[#This Row],[Subject Id]],'TPD Assayed'!A:A,'TPD Assayed'!C:C)</f>
        <v>#N/A</v>
      </c>
      <c r="V956"/>
      <c r="Y956"/>
      <c r="Z956"/>
      <c r="AA956"/>
      <c r="AB956"/>
    </row>
    <row r="957" spans="1:28" ht="14.85" customHeight="1">
      <c r="A957" t="s">
        <v>1151</v>
      </c>
      <c r="B957" t="str">
        <f>MID(Table35[[#This Row],[Subject Id]],13,1)</f>
        <v>M</v>
      </c>
      <c r="C957" t="str">
        <f>_xlfn.XLOOKUP(Table35[[#This Row],[Subject Id]],Table2[Subject Id],Table2[Event date])</f>
        <v>2009-03-17</v>
      </c>
      <c r="D957" s="37" t="str">
        <f>_xlfn.XLOOKUP(Table35[[#This Row],[Subject Id]],'T0 Blood'!A:A,'T0 Blood'!I:I)</f>
        <v>037-8057-0</v>
      </c>
      <c r="E957" s="37" t="str">
        <f>_xlfn.XLOOKUP(Table35[[#This Row],[Subject Id]],'T0 Blood'!A:A,'T0 Blood'!H:H)</f>
        <v>2009-03-17</v>
      </c>
      <c r="F957" s="70" t="str">
        <f>_xlfn.XLOOKUP(Table35[[#This Row],[Subject Id]],T0Assayed!D:D,T0Assayed!F:F)</f>
        <v>OH2023_006</v>
      </c>
      <c r="G957" s="39" t="s">
        <v>22</v>
      </c>
      <c r="H957" s="37" t="e">
        <v>#N/A</v>
      </c>
      <c r="I957" s="38" t="str">
        <f>_xlfn.XLOOKUP((CONCATENATE(Table35[[#This Row],[Subject Id]],"-T0")),'In the Lab'!A:A,'In the Lab'!G:G)</f>
        <v>yes</v>
      </c>
      <c r="J957" s="49" t="e">
        <f>_xlfn.XLOOKUP(Table35[[#This Row],[Subject Id]],'T1 Blood'!A:A,'T1 Blood'!I:I)</f>
        <v>#N/A</v>
      </c>
      <c r="K957" s="49" t="e">
        <f>_xlfn.XLOOKUP(Table35[[#This Row],[Subject Id]],'T1 Blood'!A:A,'T1 Blood'!H:H)</f>
        <v>#N/A</v>
      </c>
      <c r="L957" s="49" t="e">
        <f>_xlfn.XLOOKUP(Table35[[#This Row],[Subject Id]],'T1 Assayed'!A:A,'T1 Assayed'!D:D)</f>
        <v>#N/A</v>
      </c>
      <c r="M957" s="49" t="e">
        <v>#N/A</v>
      </c>
      <c r="N957" s="49" t="e">
        <v>#N/A</v>
      </c>
      <c r="O957" s="49" t="e">
        <f>_xlfn.XLOOKUP((CONCATENATE(Table35[[#This Row],[Subject Id]],"-T1")),'In the Lab'!A:A,'In the Lab'!G:G)</f>
        <v>#N/A</v>
      </c>
      <c r="P957" s="42" t="e">
        <f>_xlfn.XLOOKUP(Table35[[#This Row],[Subject Id]],'TPD Blood'!A:A,'TPD Blood'!B:B)</f>
        <v>#N/A</v>
      </c>
      <c r="Q957" s="42" t="e">
        <f>_xlfn.XLOOKUP(Table35[[#This Row],[Subject Id]],'TPD Assayed'!A:A,'TPD Assayed'!C:C)</f>
        <v>#N/A</v>
      </c>
      <c r="V957"/>
      <c r="Y957"/>
      <c r="Z957"/>
      <c r="AA957"/>
      <c r="AB957"/>
    </row>
    <row r="958" spans="1:28">
      <c r="A958" t="s">
        <v>1152</v>
      </c>
      <c r="B958" t="str">
        <f>MID(Table35[[#This Row],[Subject Id]],13,1)</f>
        <v>N</v>
      </c>
      <c r="C958" t="str">
        <f>_xlfn.XLOOKUP(Table35[[#This Row],[Subject Id]],Table2[Subject Id],Table2[Event date])</f>
        <v>2020-05-05</v>
      </c>
      <c r="D958" s="37" t="str">
        <f>_xlfn.XLOOKUP(Table35[[#This Row],[Subject Id]],'T0 Blood'!A:A,'T0 Blood'!I:I)</f>
        <v>040-1023-0</v>
      </c>
      <c r="E958" s="37" t="str">
        <f>_xlfn.XLOOKUP(Table35[[#This Row],[Subject Id]],'T0 Blood'!A:A,'T0 Blood'!H:H)</f>
        <v>2020-05-12</v>
      </c>
      <c r="F958" s="69" t="str">
        <f>_xlfn.XLOOKUP(Table35[[#This Row],[Subject Id]],T0Assayed!D:D,T0Assayed!F:F)</f>
        <v>CO.SL.21.004</v>
      </c>
      <c r="G958" s="39" t="s">
        <v>22</v>
      </c>
      <c r="H958" s="37" t="e">
        <v>#N/A</v>
      </c>
      <c r="I958" s="38" t="e">
        <f>_xlfn.XLOOKUP((CONCATENATE(Table35[[#This Row],[Subject Id]],"-T0")),'In the Lab'!A:A,'In the Lab'!G:G)</f>
        <v>#N/A</v>
      </c>
      <c r="J958" s="49" t="str">
        <f>_xlfn.XLOOKUP(Table35[[#This Row],[Subject Id]],'T1 Blood'!A:A,'T1 Blood'!I:I)</f>
        <v>040-1023-1</v>
      </c>
      <c r="K958" s="49" t="str">
        <f>_xlfn.XLOOKUP(Table35[[#This Row],[Subject Id]],'T1 Blood'!A:A,'T1 Blood'!H:H)</f>
        <v>2020-06-03</v>
      </c>
      <c r="L958" s="49" t="str">
        <f>_xlfn.XLOOKUP(Table35[[#This Row],[Subject Id]],'T1 Assayed'!A:A,'T1 Assayed'!D:D)</f>
        <v>CO.SL.21.004</v>
      </c>
      <c r="M958" s="49" t="e">
        <v>#N/A</v>
      </c>
      <c r="N958" s="49" t="e">
        <v>#N/A</v>
      </c>
      <c r="O958" s="49" t="e">
        <f>_xlfn.XLOOKUP((CONCATENATE(Table35[[#This Row],[Subject Id]],"-T1")),'In the Lab'!A:A,'In the Lab'!G:G)</f>
        <v>#N/A</v>
      </c>
      <c r="P958" s="42" t="e">
        <f>_xlfn.XLOOKUP(Table35[[#This Row],[Subject Id]],'TPD Blood'!A:A,'TPD Blood'!B:B)</f>
        <v>#N/A</v>
      </c>
      <c r="Q958" s="42" t="e">
        <f>_xlfn.XLOOKUP(Table35[[#This Row],[Subject Id]],'TPD Assayed'!A:A,'TPD Assayed'!C:C)</f>
        <v>#N/A</v>
      </c>
      <c r="V958"/>
      <c r="Y958"/>
      <c r="Z958"/>
      <c r="AA958"/>
      <c r="AB958"/>
    </row>
    <row r="959" spans="1:28">
      <c r="A959" t="s">
        <v>1153</v>
      </c>
      <c r="B959" t="str">
        <f>MID(Table35[[#This Row],[Subject Id]],13,1)</f>
        <v>N</v>
      </c>
      <c r="C959" t="str">
        <f>_xlfn.XLOOKUP(Table35[[#This Row],[Subject Id]],Table2[Subject Id],Table2[Event date])</f>
        <v>2020-03-09</v>
      </c>
      <c r="D959" s="37" t="str">
        <f>_xlfn.XLOOKUP(Table35[[#This Row],[Subject Id]],'T0 Blood'!A:A,'T0 Blood'!I:I)</f>
        <v>040-1032-0</v>
      </c>
      <c r="E959" s="37" t="str">
        <f>_xlfn.XLOOKUP(Table35[[#This Row],[Subject Id]],'T0 Blood'!A:A,'T0 Blood'!H:H)</f>
        <v>2020-07-21</v>
      </c>
      <c r="F959" s="69" t="str">
        <f>_xlfn.XLOOKUP(Table35[[#This Row],[Subject Id]],T0Assayed!D:D,T0Assayed!F:F)</f>
        <v>CO.SL.21.004</v>
      </c>
      <c r="G959" s="39" t="s">
        <v>22</v>
      </c>
      <c r="H959" s="37" t="e">
        <v>#N/A</v>
      </c>
      <c r="I959" s="38" t="e">
        <f>_xlfn.XLOOKUP((CONCATENATE(Table35[[#This Row],[Subject Id]],"-T0")),'In the Lab'!A:A,'In the Lab'!G:G)</f>
        <v>#N/A</v>
      </c>
      <c r="J959" s="49" t="str">
        <f>_xlfn.XLOOKUP(Table35[[#This Row],[Subject Id]],'T1 Blood'!A:A,'T1 Blood'!I:I)</f>
        <v>040-1032-1</v>
      </c>
      <c r="K959" s="49" t="str">
        <f>_xlfn.XLOOKUP(Table35[[#This Row],[Subject Id]],'T1 Blood'!A:A,'T1 Blood'!H:H)</f>
        <v>2020-08-11</v>
      </c>
      <c r="L959" s="49" t="str">
        <f>_xlfn.XLOOKUP(Table35[[#This Row],[Subject Id]],'T1 Assayed'!A:A,'T1 Assayed'!D:D)</f>
        <v>CO.SL.21.004</v>
      </c>
      <c r="M959" s="49" t="e">
        <v>#N/A</v>
      </c>
      <c r="N959" s="49" t="e">
        <v>#N/A</v>
      </c>
      <c r="O959" s="49" t="e">
        <f>_xlfn.XLOOKUP((CONCATENATE(Table35[[#This Row],[Subject Id]],"-T1")),'In the Lab'!A:A,'In the Lab'!G:G)</f>
        <v>#N/A</v>
      </c>
      <c r="P959" s="42" t="e">
        <f>_xlfn.XLOOKUP(Table35[[#This Row],[Subject Id]],'TPD Blood'!A:A,'TPD Blood'!B:B)</f>
        <v>#N/A</v>
      </c>
      <c r="Q959" s="42" t="e">
        <f>_xlfn.XLOOKUP(Table35[[#This Row],[Subject Id]],'TPD Assayed'!A:A,'TPD Assayed'!C:C)</f>
        <v>#N/A</v>
      </c>
      <c r="V959"/>
      <c r="Y959"/>
      <c r="Z959"/>
      <c r="AA959"/>
      <c r="AB959"/>
    </row>
    <row r="960" spans="1:28">
      <c r="A960" t="s">
        <v>1154</v>
      </c>
      <c r="B960" t="str">
        <f>MID(Table35[[#This Row],[Subject Id]],13,1)</f>
        <v>N</v>
      </c>
      <c r="C960" t="str">
        <f>_xlfn.XLOOKUP(Table35[[#This Row],[Subject Id]],Table2[Subject Id],Table2[Event date])</f>
        <v>2020-06-22</v>
      </c>
      <c r="D960" s="37" t="str">
        <f>_xlfn.XLOOKUP(Table35[[#This Row],[Subject Id]],'T0 Blood'!A:A,'T0 Blood'!I:I)</f>
        <v>040-1033-0</v>
      </c>
      <c r="E960" s="37" t="str">
        <f>_xlfn.XLOOKUP(Table35[[#This Row],[Subject Id]],'T0 Blood'!A:A,'T0 Blood'!H:H)</f>
        <v>2020-07-14</v>
      </c>
      <c r="F960" s="69" t="str">
        <f>_xlfn.XLOOKUP(Table35[[#This Row],[Subject Id]],T0Assayed!D:D,T0Assayed!F:F)</f>
        <v>CO.SL.21.004</v>
      </c>
      <c r="G960" s="39" t="s">
        <v>22</v>
      </c>
      <c r="H960" s="37" t="e">
        <v>#N/A</v>
      </c>
      <c r="I960" s="38" t="e">
        <f>_xlfn.XLOOKUP((CONCATENATE(Table35[[#This Row],[Subject Id]],"-T0")),'In the Lab'!A:A,'In the Lab'!G:G)</f>
        <v>#N/A</v>
      </c>
      <c r="J960" s="49" t="str">
        <f>_xlfn.XLOOKUP(Table35[[#This Row],[Subject Id]],'T1 Blood'!A:A,'T1 Blood'!I:I)</f>
        <v>040-1033-1</v>
      </c>
      <c r="K960" s="49" t="str">
        <f>_xlfn.XLOOKUP(Table35[[#This Row],[Subject Id]],'T1 Blood'!A:A,'T1 Blood'!H:H)</f>
        <v>2020-08-05</v>
      </c>
      <c r="L960" s="49" t="str">
        <f>_xlfn.XLOOKUP(Table35[[#This Row],[Subject Id]],'T1 Assayed'!A:A,'T1 Assayed'!D:D)</f>
        <v>CO.SL.21.004</v>
      </c>
      <c r="M960" s="49" t="e">
        <v>#N/A</v>
      </c>
      <c r="N960" s="49" t="e">
        <v>#N/A</v>
      </c>
      <c r="O960" s="49" t="e">
        <f>_xlfn.XLOOKUP((CONCATENATE(Table35[[#This Row],[Subject Id]],"-T1")),'In the Lab'!A:A,'In the Lab'!G:G)</f>
        <v>#N/A</v>
      </c>
      <c r="P960" s="42" t="e">
        <f>_xlfn.XLOOKUP(Table35[[#This Row],[Subject Id]],'TPD Blood'!A:A,'TPD Blood'!B:B)</f>
        <v>#N/A</v>
      </c>
      <c r="Q960" s="42" t="e">
        <f>_xlfn.XLOOKUP(Table35[[#This Row],[Subject Id]],'TPD Assayed'!A:A,'TPD Assayed'!C:C)</f>
        <v>#N/A</v>
      </c>
      <c r="V960"/>
      <c r="Y960"/>
      <c r="Z960"/>
      <c r="AA960"/>
      <c r="AB960"/>
    </row>
    <row r="961" spans="1:28">
      <c r="A961" t="s">
        <v>1155</v>
      </c>
      <c r="B961" t="str">
        <f>MID(Table35[[#This Row],[Subject Id]],13,1)</f>
        <v>N</v>
      </c>
      <c r="C961" t="str">
        <f>_xlfn.XLOOKUP(Table35[[#This Row],[Subject Id]],Table2[Subject Id],Table2[Event date])</f>
        <v>2020-03-24</v>
      </c>
      <c r="D961" s="37" t="str">
        <f>_xlfn.XLOOKUP(Table35[[#This Row],[Subject Id]],'T0 Blood'!A:A,'T0 Blood'!I:I)</f>
        <v>041-0015-0</v>
      </c>
      <c r="E961" s="37" t="str">
        <f>_xlfn.XLOOKUP(Table35[[#This Row],[Subject Id]],'T0 Blood'!A:A,'T0 Blood'!H:H)</f>
        <v>2020-03-24</v>
      </c>
      <c r="F961" s="69" t="str">
        <f>_xlfn.XLOOKUP(Table35[[#This Row],[Subject Id]],T0Assayed!D:D,T0Assayed!F:F)</f>
        <v>CO.SL.21.004</v>
      </c>
      <c r="G961" s="39" t="s">
        <v>22</v>
      </c>
      <c r="H961" s="37" t="e">
        <v>#N/A</v>
      </c>
      <c r="I961" s="38" t="e">
        <f>_xlfn.XLOOKUP((CONCATENATE(Table35[[#This Row],[Subject Id]],"-T0")),'In the Lab'!A:A,'In the Lab'!G:G)</f>
        <v>#N/A</v>
      </c>
      <c r="J961" s="49" t="str">
        <f>_xlfn.XLOOKUP(Table35[[#This Row],[Subject Id]],'T1 Blood'!A:A,'T1 Blood'!I:I)</f>
        <v>041-0015-1</v>
      </c>
      <c r="K961" s="49" t="str">
        <f>_xlfn.XLOOKUP(Table35[[#This Row],[Subject Id]],'T1 Blood'!A:A,'T1 Blood'!H:H)</f>
        <v>2020-04-29</v>
      </c>
      <c r="L961" s="49" t="str">
        <f>_xlfn.XLOOKUP(Table35[[#This Row],[Subject Id]],'T1 Assayed'!A:A,'T1 Assayed'!D:D)</f>
        <v>CO.SL.21.004</v>
      </c>
      <c r="M961" s="49" t="e">
        <v>#N/A</v>
      </c>
      <c r="N961" s="49" t="e">
        <v>#N/A</v>
      </c>
      <c r="O961" s="49" t="e">
        <f>_xlfn.XLOOKUP((CONCATENATE(Table35[[#This Row],[Subject Id]],"-T1")),'In the Lab'!A:A,'In the Lab'!G:G)</f>
        <v>#N/A</v>
      </c>
      <c r="P961" s="42" t="e">
        <f>_xlfn.XLOOKUP(Table35[[#This Row],[Subject Id]],'TPD Blood'!A:A,'TPD Blood'!B:B)</f>
        <v>#N/A</v>
      </c>
      <c r="Q961" s="42" t="e">
        <f>_xlfn.XLOOKUP(Table35[[#This Row],[Subject Id]],'TPD Assayed'!A:A,'TPD Assayed'!C:C)</f>
        <v>#N/A</v>
      </c>
      <c r="V961"/>
      <c r="Y961"/>
      <c r="Z961"/>
      <c r="AA961"/>
      <c r="AB961"/>
    </row>
    <row r="962" spans="1:28" ht="14.85" customHeight="1">
      <c r="A962" t="s">
        <v>1156</v>
      </c>
      <c r="B962" t="str">
        <f>MID(Table35[[#This Row],[Subject Id]],13,1)</f>
        <v>S</v>
      </c>
      <c r="C962" t="str">
        <f>_xlfn.XLOOKUP(Table35[[#This Row],[Subject Id]],Table2[Subject Id],Table2[Event date])</f>
        <v>2020-08-03</v>
      </c>
      <c r="D962" s="37" t="str">
        <f>_xlfn.XLOOKUP(Table35[[#This Row],[Subject Id]],'T0 Blood'!A:A,'T0 Blood'!I:I)</f>
        <v>005-3200-0</v>
      </c>
      <c r="E962" s="37" t="str">
        <f>_xlfn.XLOOKUP(Table35[[#This Row],[Subject Id]],'T0 Blood'!A:A,'T0 Blood'!H:H)</f>
        <v>2020-08-03</v>
      </c>
      <c r="F962" s="69" t="str">
        <f>_xlfn.XLOOKUP(Table35[[#This Row],[Subject Id]],T0Assayed!D:D,T0Assayed!F:F)</f>
        <v>OH2023_012</v>
      </c>
      <c r="G962" s="39" t="s">
        <v>22</v>
      </c>
      <c r="H962" s="37">
        <v>0</v>
      </c>
      <c r="I962" s="38" t="str">
        <f>_xlfn.XLOOKUP((CONCATENATE(Table35[[#This Row],[Subject Id]],"-T0")),'In the Lab'!A:A,'In the Lab'!G:G)</f>
        <v>yes</v>
      </c>
      <c r="J962" s="49" t="str">
        <f>_xlfn.XLOOKUP(Table35[[#This Row],[Subject Id]],'T1 Blood'!A:A,'T1 Blood'!I:I)</f>
        <v>005-3200-1</v>
      </c>
      <c r="K962" s="49" t="str">
        <f>_xlfn.XLOOKUP(Table35[[#This Row],[Subject Id]],'T1 Blood'!A:A,'T1 Blood'!H:H)</f>
        <v>2020-09-21</v>
      </c>
      <c r="L962" s="49" t="e">
        <f>_xlfn.XLOOKUP(Table35[[#This Row],[Subject Id]],'T1 Assayed'!A:A,'T1 Assayed'!D:D)</f>
        <v>#N/A</v>
      </c>
      <c r="M962" s="49" t="e">
        <v>#N/A</v>
      </c>
      <c r="N962" s="49" t="e">
        <v>#N/A</v>
      </c>
      <c r="O962" s="49" t="str">
        <f>_xlfn.XLOOKUP((CONCATENATE(Table35[[#This Row],[Subject Id]],"-T1")),'In the Lab'!A:A,'In the Lab'!G:G)</f>
        <v>yes</v>
      </c>
      <c r="P962" s="42" t="e">
        <f>_xlfn.XLOOKUP(Table35[[#This Row],[Subject Id]],'TPD Blood'!A:A,'TPD Blood'!B:B)</f>
        <v>#N/A</v>
      </c>
      <c r="Q962" s="42" t="e">
        <f>_xlfn.XLOOKUP(Table35[[#This Row],[Subject Id]],'TPD Assayed'!A:A,'TPD Assayed'!C:C)</f>
        <v>#N/A</v>
      </c>
      <c r="V962"/>
      <c r="Y962"/>
      <c r="Z962"/>
      <c r="AA962"/>
      <c r="AB962"/>
    </row>
    <row r="963" spans="1:28" ht="14.85" customHeight="1">
      <c r="A963" t="s">
        <v>1157</v>
      </c>
      <c r="B963" t="str">
        <f>MID(Table35[[#This Row],[Subject Id]],13,1)</f>
        <v>N</v>
      </c>
      <c r="C963" t="str">
        <f>_xlfn.XLOOKUP(Table35[[#This Row],[Subject Id]],Table2[Subject Id],Table2[Event date])</f>
        <v>2020-05-26</v>
      </c>
      <c r="D963" s="37" t="str">
        <f>_xlfn.XLOOKUP(Table35[[#This Row],[Subject Id]],'T0 Blood'!A:A,'T0 Blood'!I:I)</f>
        <v>041-0016-0</v>
      </c>
      <c r="E963" s="37" t="str">
        <f>_xlfn.XLOOKUP(Table35[[#This Row],[Subject Id]],'T0 Blood'!A:A,'T0 Blood'!H:H)</f>
        <v>2020-05-26</v>
      </c>
      <c r="F963" s="69" t="str">
        <f>_xlfn.XLOOKUP(Table35[[#This Row],[Subject Id]],T0Assayed!D:D,T0Assayed!F:F)</f>
        <v>CO.SL.21.004</v>
      </c>
      <c r="G963" s="39" t="s">
        <v>22</v>
      </c>
      <c r="H963" s="37" t="e">
        <v>#N/A</v>
      </c>
      <c r="I963" s="38" t="e">
        <f>_xlfn.XLOOKUP((CONCATENATE(Table35[[#This Row],[Subject Id]],"-T0")),'In the Lab'!A:A,'In the Lab'!G:G)</f>
        <v>#N/A</v>
      </c>
      <c r="J963" s="49" t="str">
        <f>_xlfn.XLOOKUP(Table35[[#This Row],[Subject Id]],'T1 Blood'!A:A,'T1 Blood'!I:I)</f>
        <v>041-0016-1</v>
      </c>
      <c r="K963" s="49" t="str">
        <f>_xlfn.XLOOKUP(Table35[[#This Row],[Subject Id]],'T1 Blood'!A:A,'T1 Blood'!H:H)</f>
        <v>2020-06-24</v>
      </c>
      <c r="L963" s="49" t="str">
        <f>_xlfn.XLOOKUP(Table35[[#This Row],[Subject Id]],'T1 Assayed'!A:A,'T1 Assayed'!D:D)</f>
        <v>CO.SL.21.004</v>
      </c>
      <c r="M963" s="49" t="e">
        <v>#N/A</v>
      </c>
      <c r="N963" s="49" t="e">
        <v>#N/A</v>
      </c>
      <c r="O963" s="49" t="e">
        <f>_xlfn.XLOOKUP((CONCATENATE(Table35[[#This Row],[Subject Id]],"-T1")),'In the Lab'!A:A,'In the Lab'!G:G)</f>
        <v>#N/A</v>
      </c>
      <c r="P963" s="42" t="e">
        <f>_xlfn.XLOOKUP(Table35[[#This Row],[Subject Id]],'TPD Blood'!A:A,'TPD Blood'!B:B)</f>
        <v>#N/A</v>
      </c>
      <c r="Q963" s="42" t="e">
        <f>_xlfn.XLOOKUP(Table35[[#This Row],[Subject Id]],'TPD Assayed'!A:A,'TPD Assayed'!C:C)</f>
        <v>#N/A</v>
      </c>
      <c r="V963"/>
      <c r="Y963"/>
      <c r="Z963"/>
      <c r="AA963"/>
      <c r="AB963"/>
    </row>
    <row r="964" spans="1:28">
      <c r="A964" t="s">
        <v>1158</v>
      </c>
      <c r="B964" t="str">
        <f>MID(Table35[[#This Row],[Subject Id]],13,1)</f>
        <v>N</v>
      </c>
      <c r="C964" t="str">
        <f>_xlfn.XLOOKUP(Table35[[#This Row],[Subject Id]],Table2[Subject Id],Table2[Event date])</f>
        <v>2020-02-06</v>
      </c>
      <c r="D964" s="37" t="str">
        <f>_xlfn.XLOOKUP(Table35[[#This Row],[Subject Id]],'T0 Blood'!A:A,'T0 Blood'!I:I)</f>
        <v>041-0019-0</v>
      </c>
      <c r="E964" s="37" t="str">
        <f>_xlfn.XLOOKUP(Table35[[#This Row],[Subject Id]],'T0 Blood'!A:A,'T0 Blood'!H:H)</f>
        <v>2020-02-06</v>
      </c>
      <c r="F964" s="69" t="str">
        <f>_xlfn.XLOOKUP(Table35[[#This Row],[Subject Id]],T0Assayed!D:D,T0Assayed!F:F)</f>
        <v>CO.SL.21.004</v>
      </c>
      <c r="G964" s="39" t="s">
        <v>22</v>
      </c>
      <c r="H964" s="37" t="e">
        <v>#N/A</v>
      </c>
      <c r="I964" s="38" t="e">
        <f>_xlfn.XLOOKUP((CONCATENATE(Table35[[#This Row],[Subject Id]],"-T0")),'In the Lab'!A:A,'In the Lab'!G:G)</f>
        <v>#N/A</v>
      </c>
      <c r="J964" s="49" t="str">
        <f>_xlfn.XLOOKUP(Table35[[#This Row],[Subject Id]],'T1 Blood'!A:A,'T1 Blood'!I:I)</f>
        <v>041-0019-1</v>
      </c>
      <c r="K964" s="49" t="str">
        <f>_xlfn.XLOOKUP(Table35[[#This Row],[Subject Id]],'T1 Blood'!A:A,'T1 Blood'!H:H)</f>
        <v>2020-02-27</v>
      </c>
      <c r="L964" s="49" t="str">
        <f>_xlfn.XLOOKUP(Table35[[#This Row],[Subject Id]],'T1 Assayed'!A:A,'T1 Assayed'!D:D)</f>
        <v>CO.SL.21.004</v>
      </c>
      <c r="M964" s="49" t="e">
        <v>#N/A</v>
      </c>
      <c r="N964" s="49" t="e">
        <v>#N/A</v>
      </c>
      <c r="O964" s="49" t="e">
        <f>_xlfn.XLOOKUP((CONCATENATE(Table35[[#This Row],[Subject Id]],"-T1")),'In the Lab'!A:A,'In the Lab'!G:G)</f>
        <v>#N/A</v>
      </c>
      <c r="P964" s="42" t="e">
        <f>_xlfn.XLOOKUP(Table35[[#This Row],[Subject Id]],'TPD Blood'!A:A,'TPD Blood'!B:B)</f>
        <v>#N/A</v>
      </c>
      <c r="Q964" s="42" t="e">
        <f>_xlfn.XLOOKUP(Table35[[#This Row],[Subject Id]],'TPD Assayed'!A:A,'TPD Assayed'!C:C)</f>
        <v>#N/A</v>
      </c>
      <c r="V964"/>
      <c r="Y964"/>
      <c r="Z964"/>
      <c r="AA964"/>
      <c r="AB964"/>
    </row>
    <row r="965" spans="1:28">
      <c r="A965" t="s">
        <v>1159</v>
      </c>
      <c r="B965" t="str">
        <f>MID(Table35[[#This Row],[Subject Id]],13,1)</f>
        <v>N</v>
      </c>
      <c r="C965" t="str">
        <f>_xlfn.XLOOKUP(Table35[[#This Row],[Subject Id]],Table2[Subject Id],Table2[Event date])</f>
        <v>2020-03-18</v>
      </c>
      <c r="D965" s="37" t="str">
        <f>_xlfn.XLOOKUP(Table35[[#This Row],[Subject Id]],'T0 Blood'!A:A,'T0 Blood'!I:I)</f>
        <v>041-0020-0</v>
      </c>
      <c r="E965" s="37" t="str">
        <f>_xlfn.XLOOKUP(Table35[[#This Row],[Subject Id]],'T0 Blood'!A:A,'T0 Blood'!H:H)</f>
        <v>2020-03-18</v>
      </c>
      <c r="F965" s="69" t="str">
        <f>_xlfn.XLOOKUP(Table35[[#This Row],[Subject Id]],T0Assayed!D:D,T0Assayed!F:F)</f>
        <v>CO.SL.21.004</v>
      </c>
      <c r="G965" s="39" t="s">
        <v>22</v>
      </c>
      <c r="H965" s="37" t="e">
        <v>#N/A</v>
      </c>
      <c r="I965" s="38" t="e">
        <f>_xlfn.XLOOKUP((CONCATENATE(Table35[[#This Row],[Subject Id]],"-T0")),'In the Lab'!A:A,'In the Lab'!G:G)</f>
        <v>#N/A</v>
      </c>
      <c r="J965" s="49" t="str">
        <f>_xlfn.XLOOKUP(Table35[[#This Row],[Subject Id]],'T1 Blood'!A:A,'T1 Blood'!I:I)</f>
        <v>041-0020-1</v>
      </c>
      <c r="K965" s="49" t="str">
        <f>_xlfn.XLOOKUP(Table35[[#This Row],[Subject Id]],'T1 Blood'!A:A,'T1 Blood'!H:H)</f>
        <v>2020-04-08</v>
      </c>
      <c r="L965" s="49" t="str">
        <f>_xlfn.XLOOKUP(Table35[[#This Row],[Subject Id]],'T1 Assayed'!A:A,'T1 Assayed'!D:D)</f>
        <v>CO.SL.21.004</v>
      </c>
      <c r="M965" s="49" t="e">
        <v>#N/A</v>
      </c>
      <c r="N965" s="49" t="e">
        <v>#N/A</v>
      </c>
      <c r="O965" s="49" t="e">
        <f>_xlfn.XLOOKUP((CONCATENATE(Table35[[#This Row],[Subject Id]],"-T1")),'In the Lab'!A:A,'In the Lab'!G:G)</f>
        <v>#N/A</v>
      </c>
      <c r="P965" s="42" t="e">
        <f>_xlfn.XLOOKUP(Table35[[#This Row],[Subject Id]],'TPD Blood'!A:A,'TPD Blood'!B:B)</f>
        <v>#N/A</v>
      </c>
      <c r="Q965" s="42" t="e">
        <f>_xlfn.XLOOKUP(Table35[[#This Row],[Subject Id]],'TPD Assayed'!A:A,'TPD Assayed'!C:C)</f>
        <v>#N/A</v>
      </c>
      <c r="V965"/>
      <c r="Y965"/>
      <c r="Z965"/>
      <c r="AA965"/>
      <c r="AB965"/>
    </row>
    <row r="966" spans="1:28">
      <c r="A966" t="s">
        <v>1160</v>
      </c>
      <c r="B966" t="str">
        <f>MID(Table35[[#This Row],[Subject Id]],13,1)</f>
        <v>N</v>
      </c>
      <c r="C966" t="str">
        <f>_xlfn.XLOOKUP(Table35[[#This Row],[Subject Id]],Table2[Subject Id],Table2[Event date])</f>
        <v>2021-07-13</v>
      </c>
      <c r="D966" s="37" t="str">
        <f>_xlfn.XLOOKUP(Table35[[#This Row],[Subject Id]],'T0 Blood'!A:A,'T0 Blood'!I:I)</f>
        <v>004-1142-0</v>
      </c>
      <c r="E966" s="37" t="str">
        <f>_xlfn.XLOOKUP(Table35[[#This Row],[Subject Id]],'T0 Blood'!A:A,'T0 Blood'!H:H)</f>
        <v>2021-07-13</v>
      </c>
      <c r="F966" s="69" t="e">
        <f>_xlfn.XLOOKUP(Table35[[#This Row],[Subject Id]],T0Assayed!D:D,T0Assayed!F:F)</f>
        <v>#N/A</v>
      </c>
      <c r="G966" s="39" t="s">
        <v>38</v>
      </c>
      <c r="H966" s="37" t="s">
        <v>1161</v>
      </c>
      <c r="I966" s="38" t="e">
        <f>_xlfn.XLOOKUP((CONCATENATE(Table35[[#This Row],[Subject Id]],"-T0")),'In the Lab'!A:A,'In the Lab'!G:G)</f>
        <v>#N/A</v>
      </c>
      <c r="J966" s="49" t="str">
        <f>_xlfn.XLOOKUP(Table35[[#This Row],[Subject Id]],'T1 Blood'!A:A,'T1 Blood'!I:I)</f>
        <v>004-1142-1</v>
      </c>
      <c r="K966" s="49" t="str">
        <f>_xlfn.XLOOKUP(Table35[[#This Row],[Subject Id]],'T1 Blood'!A:A,'T1 Blood'!H:H)</f>
        <v>2021-08-03</v>
      </c>
      <c r="L966" s="49" t="e">
        <f>_xlfn.XLOOKUP(Table35[[#This Row],[Subject Id]],'T1 Assayed'!A:A,'T1 Assayed'!D:D)</f>
        <v>#N/A</v>
      </c>
      <c r="M966" s="49" t="s">
        <v>38</v>
      </c>
      <c r="N966" s="49" t="s">
        <v>1162</v>
      </c>
      <c r="O966" s="49" t="e">
        <f>_xlfn.XLOOKUP((CONCATENATE(Table35[[#This Row],[Subject Id]],"-T1")),'In the Lab'!A:A,'In the Lab'!G:G)</f>
        <v>#N/A</v>
      </c>
      <c r="P966" s="42" t="e">
        <f>_xlfn.XLOOKUP(Table35[[#This Row],[Subject Id]],'TPD Blood'!A:A,'TPD Blood'!B:B)</f>
        <v>#N/A</v>
      </c>
      <c r="Q966" s="42" t="e">
        <f>_xlfn.XLOOKUP(Table35[[#This Row],[Subject Id]],'TPD Assayed'!A:A,'TPD Assayed'!C:C)</f>
        <v>#N/A</v>
      </c>
      <c r="V966"/>
      <c r="Y966"/>
      <c r="Z966"/>
      <c r="AA966"/>
      <c r="AB966"/>
    </row>
    <row r="967" spans="1:28" ht="14.85" customHeight="1">
      <c r="A967" t="s">
        <v>1163</v>
      </c>
      <c r="B967" t="str">
        <f>MID(Table35[[#This Row],[Subject Id]],13,1)</f>
        <v>N</v>
      </c>
      <c r="C967" t="str">
        <f>_xlfn.XLOOKUP(Table35[[#This Row],[Subject Id]],Table2[Subject Id],Table2[Event date])</f>
        <v>2020-01-28</v>
      </c>
      <c r="D967" s="37" t="str">
        <f>_xlfn.XLOOKUP(Table35[[#This Row],[Subject Id]],'T0 Blood'!A:A,'T0 Blood'!I:I)</f>
        <v>041-0021-0</v>
      </c>
      <c r="E967" s="37" t="str">
        <f>_xlfn.XLOOKUP(Table35[[#This Row],[Subject Id]],'T0 Blood'!A:A,'T0 Blood'!H:H)</f>
        <v>2020-01-28</v>
      </c>
      <c r="F967" s="69" t="str">
        <f>_xlfn.XLOOKUP(Table35[[#This Row],[Subject Id]],T0Assayed!D:D,T0Assayed!F:F)</f>
        <v>CO.SL.21.004</v>
      </c>
      <c r="G967" s="39" t="s">
        <v>22</v>
      </c>
      <c r="H967" s="37" t="e">
        <v>#N/A</v>
      </c>
      <c r="I967" s="38" t="e">
        <f>_xlfn.XLOOKUP((CONCATENATE(Table35[[#This Row],[Subject Id]],"-T0")),'In the Lab'!A:A,'In the Lab'!G:G)</f>
        <v>#N/A</v>
      </c>
      <c r="J967" s="49" t="str">
        <f>_xlfn.XLOOKUP(Table35[[#This Row],[Subject Id]],'T1 Blood'!A:A,'T1 Blood'!I:I)</f>
        <v>041-0021-1</v>
      </c>
      <c r="K967" s="49" t="str">
        <f>_xlfn.XLOOKUP(Table35[[#This Row],[Subject Id]],'T1 Blood'!A:A,'T1 Blood'!H:H)</f>
        <v>2020-02-17</v>
      </c>
      <c r="L967" s="49" t="str">
        <f>_xlfn.XLOOKUP(Table35[[#This Row],[Subject Id]],'T1 Assayed'!A:A,'T1 Assayed'!D:D)</f>
        <v>CO.SL.21.004</v>
      </c>
      <c r="M967" s="49" t="e">
        <v>#N/A</v>
      </c>
      <c r="N967" s="49" t="e">
        <v>#N/A</v>
      </c>
      <c r="O967" s="49" t="e">
        <f>_xlfn.XLOOKUP((CONCATENATE(Table35[[#This Row],[Subject Id]],"-T1")),'In the Lab'!A:A,'In the Lab'!G:G)</f>
        <v>#N/A</v>
      </c>
      <c r="P967" s="42" t="str">
        <f>_xlfn.XLOOKUP(Table35[[#This Row],[Subject Id]],'TPD Blood'!A:A,'TPD Blood'!B:B)</f>
        <v>041-0021-PD</v>
      </c>
      <c r="Q967" s="42" t="str">
        <f>_xlfn.XLOOKUP(Table35[[#This Row],[Subject Id]],'TPD Assayed'!A:A,'TPD Assayed'!C:C)</f>
        <v>OH2023_021</v>
      </c>
      <c r="R967" s="42" t="s">
        <v>38</v>
      </c>
      <c r="S967" s="45" t="s">
        <v>1011</v>
      </c>
      <c r="V967"/>
      <c r="Y967"/>
      <c r="Z967"/>
      <c r="AA967"/>
      <c r="AB967"/>
    </row>
    <row r="968" spans="1:28" ht="14.85" customHeight="1">
      <c r="A968" t="s">
        <v>1164</v>
      </c>
      <c r="B968" t="str">
        <f>MID(Table35[[#This Row],[Subject Id]],13,1)</f>
        <v>N</v>
      </c>
      <c r="C968" t="str">
        <f>_xlfn.XLOOKUP(Table35[[#This Row],[Subject Id]],Table2[Subject Id],Table2[Event date])</f>
        <v>2020-02-05</v>
      </c>
      <c r="D968" s="37" t="str">
        <f>_xlfn.XLOOKUP(Table35[[#This Row],[Subject Id]],'T0 Blood'!A:A,'T0 Blood'!I:I)</f>
        <v>041-0023-0</v>
      </c>
      <c r="E968" s="37" t="str">
        <f>_xlfn.XLOOKUP(Table35[[#This Row],[Subject Id]],'T0 Blood'!A:A,'T0 Blood'!H:H)</f>
        <v>2020-02-05</v>
      </c>
      <c r="F968" s="69" t="str">
        <f>_xlfn.XLOOKUP(Table35[[#This Row],[Subject Id]],T0Assayed!D:D,T0Assayed!F:F)</f>
        <v>CO.SL.21.004</v>
      </c>
      <c r="G968" s="39" t="s">
        <v>22</v>
      </c>
      <c r="H968" s="37" t="e">
        <v>#N/A</v>
      </c>
      <c r="I968" s="38" t="e">
        <f>_xlfn.XLOOKUP((CONCATENATE(Table35[[#This Row],[Subject Id]],"-T0")),'In the Lab'!A:A,'In the Lab'!G:G)</f>
        <v>#N/A</v>
      </c>
      <c r="J968" s="49" t="str">
        <f>_xlfn.XLOOKUP(Table35[[#This Row],[Subject Id]],'T1 Blood'!A:A,'T1 Blood'!I:I)</f>
        <v>041-0023-1</v>
      </c>
      <c r="K968" s="49" t="str">
        <f>_xlfn.XLOOKUP(Table35[[#This Row],[Subject Id]],'T1 Blood'!A:A,'T1 Blood'!H:H)</f>
        <v>2020-03-09</v>
      </c>
      <c r="L968" s="49" t="str">
        <f>_xlfn.XLOOKUP(Table35[[#This Row],[Subject Id]],'T1 Assayed'!A:A,'T1 Assayed'!D:D)</f>
        <v>CO.SL.21.004</v>
      </c>
      <c r="M968" s="49" t="e">
        <v>#N/A</v>
      </c>
      <c r="N968" s="49" t="e">
        <v>#N/A</v>
      </c>
      <c r="O968" s="49" t="e">
        <f>_xlfn.XLOOKUP((CONCATENATE(Table35[[#This Row],[Subject Id]],"-T1")),'In the Lab'!A:A,'In the Lab'!G:G)</f>
        <v>#N/A</v>
      </c>
      <c r="P968" s="42" t="str">
        <f>_xlfn.XLOOKUP(Table35[[#This Row],[Subject Id]],'TPD Blood'!A:A,'TPD Blood'!B:B)</f>
        <v>041-0023-PD</v>
      </c>
      <c r="Q968" s="42" t="str">
        <f>_xlfn.XLOOKUP(Table35[[#This Row],[Subject Id]],'TPD Assayed'!A:A,'TPD Assayed'!C:C)</f>
        <v>OH2023_025</v>
      </c>
      <c r="R968" s="42" t="s">
        <v>23</v>
      </c>
      <c r="V968"/>
      <c r="Y968"/>
      <c r="Z968"/>
      <c r="AA968"/>
      <c r="AB968"/>
    </row>
    <row r="969" spans="1:28" ht="14.85" customHeight="1">
      <c r="A969" t="s">
        <v>1165</v>
      </c>
      <c r="B969" t="str">
        <f>MID(Table35[[#This Row],[Subject Id]],13,1)</f>
        <v>N</v>
      </c>
      <c r="C969" t="str">
        <f>_xlfn.XLOOKUP(Table35[[#This Row],[Subject Id]],Table2[Subject Id],Table2[Event date])</f>
        <v>2020-03-03</v>
      </c>
      <c r="D969" s="37" t="str">
        <f>_xlfn.XLOOKUP(Table35[[#This Row],[Subject Id]],'T0 Blood'!A:A,'T0 Blood'!I:I)</f>
        <v>041-0024-0</v>
      </c>
      <c r="E969" s="37" t="str">
        <f>_xlfn.XLOOKUP(Table35[[#This Row],[Subject Id]],'T0 Blood'!A:A,'T0 Blood'!H:H)</f>
        <v>2020-03-03</v>
      </c>
      <c r="F969" s="69" t="str">
        <f>_xlfn.XLOOKUP(Table35[[#This Row],[Subject Id]],T0Assayed!D:D,T0Assayed!F:F)</f>
        <v>CO.SL.21.004</v>
      </c>
      <c r="G969" s="39" t="s">
        <v>22</v>
      </c>
      <c r="H969" s="37" t="e">
        <v>#N/A</v>
      </c>
      <c r="I969" s="38" t="e">
        <f>_xlfn.XLOOKUP((CONCATENATE(Table35[[#This Row],[Subject Id]],"-T0")),'In the Lab'!A:A,'In the Lab'!G:G)</f>
        <v>#N/A</v>
      </c>
      <c r="J969" s="49" t="str">
        <f>_xlfn.XLOOKUP(Table35[[#This Row],[Subject Id]],'T1 Blood'!A:A,'T1 Blood'!I:I)</f>
        <v>041-0024-1</v>
      </c>
      <c r="K969" s="49" t="str">
        <f>_xlfn.XLOOKUP(Table35[[#This Row],[Subject Id]],'T1 Blood'!A:A,'T1 Blood'!H:H)</f>
        <v>2020-03-25</v>
      </c>
      <c r="L969" s="49" t="str">
        <f>_xlfn.XLOOKUP(Table35[[#This Row],[Subject Id]],'T1 Assayed'!A:A,'T1 Assayed'!D:D)</f>
        <v>CO.SL.21.004</v>
      </c>
      <c r="M969" s="49" t="e">
        <v>#N/A</v>
      </c>
      <c r="N969" s="49" t="e">
        <v>#N/A</v>
      </c>
      <c r="O969" s="49" t="e">
        <f>_xlfn.XLOOKUP((CONCATENATE(Table35[[#This Row],[Subject Id]],"-T1")),'In the Lab'!A:A,'In the Lab'!G:G)</f>
        <v>#N/A</v>
      </c>
      <c r="P969" s="42" t="e">
        <f>_xlfn.XLOOKUP(Table35[[#This Row],[Subject Id]],'TPD Blood'!A:A,'TPD Blood'!B:B)</f>
        <v>#N/A</v>
      </c>
      <c r="Q969" s="42" t="e">
        <f>_xlfn.XLOOKUP(Table35[[#This Row],[Subject Id]],'TPD Assayed'!A:A,'TPD Assayed'!C:C)</f>
        <v>#N/A</v>
      </c>
      <c r="V969"/>
      <c r="Y969"/>
      <c r="Z969"/>
      <c r="AA969"/>
      <c r="AB969"/>
    </row>
    <row r="970" spans="1:28" ht="14.85" customHeight="1">
      <c r="A970" t="s">
        <v>1166</v>
      </c>
      <c r="B970" t="str">
        <f>MID(Table35[[#This Row],[Subject Id]],13,1)</f>
        <v>N</v>
      </c>
      <c r="C970" t="str">
        <f>_xlfn.XLOOKUP(Table35[[#This Row],[Subject Id]],Table2[Subject Id],Table2[Event date])</f>
        <v>2020-02-28</v>
      </c>
      <c r="D970" s="37" t="str">
        <f>_xlfn.XLOOKUP(Table35[[#This Row],[Subject Id]],'T0 Blood'!A:A,'T0 Blood'!I:I)</f>
        <v>041-0026-0</v>
      </c>
      <c r="E970" s="37" t="str">
        <f>_xlfn.XLOOKUP(Table35[[#This Row],[Subject Id]],'T0 Blood'!A:A,'T0 Blood'!H:H)</f>
        <v>2020-02-28</v>
      </c>
      <c r="F970" s="69" t="str">
        <f>_xlfn.XLOOKUP(Table35[[#This Row],[Subject Id]],T0Assayed!D:D,T0Assayed!F:F)</f>
        <v>CO.SL.21.004</v>
      </c>
      <c r="G970" s="39" t="s">
        <v>22</v>
      </c>
      <c r="H970" s="37" t="e">
        <v>#N/A</v>
      </c>
      <c r="I970" s="38" t="e">
        <f>_xlfn.XLOOKUP((CONCATENATE(Table35[[#This Row],[Subject Id]],"-T0")),'In the Lab'!A:A,'In the Lab'!G:G)</f>
        <v>#N/A</v>
      </c>
      <c r="J970" s="49" t="str">
        <f>_xlfn.XLOOKUP(Table35[[#This Row],[Subject Id]],'T1 Blood'!A:A,'T1 Blood'!I:I)</f>
        <v>041-0026-1</v>
      </c>
      <c r="K970" s="49" t="str">
        <f>_xlfn.XLOOKUP(Table35[[#This Row],[Subject Id]],'T1 Blood'!A:A,'T1 Blood'!H:H)</f>
        <v>2020-03-23</v>
      </c>
      <c r="L970" s="49" t="str">
        <f>_xlfn.XLOOKUP(Table35[[#This Row],[Subject Id]],'T1 Assayed'!A:A,'T1 Assayed'!D:D)</f>
        <v>CO.SL.21.004</v>
      </c>
      <c r="M970" s="49" t="e">
        <v>#N/A</v>
      </c>
      <c r="N970" s="49" t="e">
        <v>#N/A</v>
      </c>
      <c r="O970" s="49" t="e">
        <f>_xlfn.XLOOKUP((CONCATENATE(Table35[[#This Row],[Subject Id]],"-T1")),'In the Lab'!A:A,'In the Lab'!G:G)</f>
        <v>#N/A</v>
      </c>
      <c r="P970" s="42" t="e">
        <f>_xlfn.XLOOKUP(Table35[[#This Row],[Subject Id]],'TPD Blood'!A:A,'TPD Blood'!B:B)</f>
        <v>#N/A</v>
      </c>
      <c r="Q970" s="42" t="e">
        <f>_xlfn.XLOOKUP(Table35[[#This Row],[Subject Id]],'TPD Assayed'!A:A,'TPD Assayed'!C:C)</f>
        <v>#N/A</v>
      </c>
      <c r="V970"/>
      <c r="Y970"/>
      <c r="Z970"/>
      <c r="AA970"/>
      <c r="AB970"/>
    </row>
    <row r="971" spans="1:28">
      <c r="A971" t="s">
        <v>1167</v>
      </c>
      <c r="B971" t="str">
        <f>MID(Table35[[#This Row],[Subject Id]],13,1)</f>
        <v>N</v>
      </c>
      <c r="C971" t="str">
        <f>_xlfn.XLOOKUP(Table35[[#This Row],[Subject Id]],Table2[Subject Id],Table2[Event date])</f>
        <v>2017-03-22</v>
      </c>
      <c r="D971" s="37" t="str">
        <f>_xlfn.XLOOKUP(Table35[[#This Row],[Subject Id]],'T0 Blood'!A:A,'T0 Blood'!I:I)</f>
        <v>006-1001-0</v>
      </c>
      <c r="E971" s="37" t="str">
        <f>_xlfn.XLOOKUP(Table35[[#This Row],[Subject Id]],'T0 Blood'!A:A,'T0 Blood'!H:H)</f>
        <v>2017-03-22</v>
      </c>
      <c r="F971" s="69" t="e">
        <f>_xlfn.XLOOKUP(Table35[[#This Row],[Subject Id]],T0Assayed!D:D,T0Assayed!F:F)</f>
        <v>#N/A</v>
      </c>
      <c r="G971" s="39" t="s">
        <v>38</v>
      </c>
      <c r="H971" s="37" t="s">
        <v>1168</v>
      </c>
      <c r="I971" s="38" t="e">
        <f>_xlfn.XLOOKUP((CONCATENATE(Table35[[#This Row],[Subject Id]],"-T0")),'In the Lab'!A:A,'In the Lab'!G:G)</f>
        <v>#N/A</v>
      </c>
      <c r="J971" s="49" t="str">
        <f>_xlfn.XLOOKUP(Table35[[#This Row],[Subject Id]],'T1 Blood'!A:A,'T1 Blood'!I:I)</f>
        <v>006-1001-1</v>
      </c>
      <c r="K971" s="49" t="str">
        <f>_xlfn.XLOOKUP(Table35[[#This Row],[Subject Id]],'T1 Blood'!A:A,'T1 Blood'!H:H)</f>
        <v>2017-04-12</v>
      </c>
      <c r="L971" s="49" t="e">
        <f>_xlfn.XLOOKUP(Table35[[#This Row],[Subject Id]],'T1 Assayed'!A:A,'T1 Assayed'!D:D)</f>
        <v>#N/A</v>
      </c>
      <c r="M971" s="49" t="s">
        <v>41</v>
      </c>
      <c r="N971" s="49" t="s">
        <v>1169</v>
      </c>
      <c r="O971" s="49" t="e">
        <f>_xlfn.XLOOKUP((CONCATENATE(Table35[[#This Row],[Subject Id]],"-T1")),'In the Lab'!A:A,'In the Lab'!G:G)</f>
        <v>#N/A</v>
      </c>
      <c r="P971" s="42" t="e">
        <f>_xlfn.XLOOKUP(Table35[[#This Row],[Subject Id]],'TPD Blood'!A:A,'TPD Blood'!B:B)</f>
        <v>#N/A</v>
      </c>
      <c r="Q971" s="42" t="e">
        <f>_xlfn.XLOOKUP(Table35[[#This Row],[Subject Id]],'TPD Assayed'!A:A,'TPD Assayed'!C:C)</f>
        <v>#N/A</v>
      </c>
      <c r="V971"/>
      <c r="Y971"/>
      <c r="Z971"/>
      <c r="AA971"/>
      <c r="AB971"/>
    </row>
    <row r="972" spans="1:28" ht="14.85" customHeight="1">
      <c r="A972" t="s">
        <v>1170</v>
      </c>
      <c r="B972" t="str">
        <f>MID(Table35[[#This Row],[Subject Id]],13,1)</f>
        <v>N</v>
      </c>
      <c r="C972" t="str">
        <f>_xlfn.XLOOKUP(Table35[[#This Row],[Subject Id]],Table2[Subject Id],Table2[Event date])</f>
        <v>2017-03-30</v>
      </c>
      <c r="D972" s="37" t="str">
        <f>_xlfn.XLOOKUP(Table35[[#This Row],[Subject Id]],'T0 Blood'!A:A,'T0 Blood'!I:I)</f>
        <v>006-1002-0</v>
      </c>
      <c r="E972" s="37" t="str">
        <f>_xlfn.XLOOKUP(Table35[[#This Row],[Subject Id]],'T0 Blood'!A:A,'T0 Blood'!H:H)</f>
        <v>2017-03-30</v>
      </c>
      <c r="F972" s="69" t="e">
        <f>_xlfn.XLOOKUP(Table35[[#This Row],[Subject Id]],T0Assayed!D:D,T0Assayed!F:F)</f>
        <v>#N/A</v>
      </c>
      <c r="G972" s="39" t="s">
        <v>38</v>
      </c>
      <c r="H972" s="37" t="s">
        <v>1168</v>
      </c>
      <c r="I972" s="38" t="e">
        <f>_xlfn.XLOOKUP((CONCATENATE(Table35[[#This Row],[Subject Id]],"-T0")),'In the Lab'!A:A,'In the Lab'!G:G)</f>
        <v>#N/A</v>
      </c>
      <c r="J972" s="49" t="str">
        <f>_xlfn.XLOOKUP(Table35[[#This Row],[Subject Id]],'T1 Blood'!A:A,'T1 Blood'!I:I)</f>
        <v>006-1002-1</v>
      </c>
      <c r="K972" s="49" t="str">
        <f>_xlfn.XLOOKUP(Table35[[#This Row],[Subject Id]],'T1 Blood'!A:A,'T1 Blood'!H:H)</f>
        <v>2017-04-26</v>
      </c>
      <c r="L972" s="49" t="e">
        <f>_xlfn.XLOOKUP(Table35[[#This Row],[Subject Id]],'T1 Assayed'!A:A,'T1 Assayed'!D:D)</f>
        <v>#N/A</v>
      </c>
      <c r="M972" s="49" t="s">
        <v>41</v>
      </c>
      <c r="N972" s="49" t="s">
        <v>1169</v>
      </c>
      <c r="O972" s="49" t="e">
        <f>_xlfn.XLOOKUP((CONCATENATE(Table35[[#This Row],[Subject Id]],"-T1")),'In the Lab'!A:A,'In the Lab'!G:G)</f>
        <v>#N/A</v>
      </c>
      <c r="P972" s="42" t="e">
        <f>_xlfn.XLOOKUP(Table35[[#This Row],[Subject Id]],'TPD Blood'!A:A,'TPD Blood'!B:B)</f>
        <v>#N/A</v>
      </c>
      <c r="Q972" s="42" t="e">
        <f>_xlfn.XLOOKUP(Table35[[#This Row],[Subject Id]],'TPD Assayed'!A:A,'TPD Assayed'!C:C)</f>
        <v>#N/A</v>
      </c>
      <c r="V972"/>
      <c r="Y972"/>
      <c r="Z972"/>
      <c r="AA972"/>
      <c r="AB972"/>
    </row>
    <row r="973" spans="1:28" ht="14.85" customHeight="1">
      <c r="A973" t="s">
        <v>1171</v>
      </c>
      <c r="B973" t="str">
        <f>MID(Table35[[#This Row],[Subject Id]],13,1)</f>
        <v>N</v>
      </c>
      <c r="C973" t="str">
        <f>_xlfn.XLOOKUP(Table35[[#This Row],[Subject Id]],Table2[Subject Id],Table2[Event date])</f>
        <v>2017-04-04</v>
      </c>
      <c r="D973" s="37" t="str">
        <f>_xlfn.XLOOKUP(Table35[[#This Row],[Subject Id]],'T0 Blood'!A:A,'T0 Blood'!I:I)</f>
        <v>006-1003-0</v>
      </c>
      <c r="E973" s="37" t="str">
        <f>_xlfn.XLOOKUP(Table35[[#This Row],[Subject Id]],'T0 Blood'!A:A,'T0 Blood'!H:H)</f>
        <v>2017-04-04</v>
      </c>
      <c r="F973" s="69" t="e">
        <f>_xlfn.XLOOKUP(Table35[[#This Row],[Subject Id]],T0Assayed!D:D,T0Assayed!F:F)</f>
        <v>#N/A</v>
      </c>
      <c r="G973" s="39" t="s">
        <v>38</v>
      </c>
      <c r="H973" s="37" t="s">
        <v>1168</v>
      </c>
      <c r="I973" s="38" t="e">
        <f>_xlfn.XLOOKUP((CONCATENATE(Table35[[#This Row],[Subject Id]],"-T0")),'In the Lab'!A:A,'In the Lab'!G:G)</f>
        <v>#N/A</v>
      </c>
      <c r="J973" s="49" t="str">
        <f>_xlfn.XLOOKUP(Table35[[#This Row],[Subject Id]],'T1 Blood'!A:A,'T1 Blood'!I:I)</f>
        <v>006-1003-1</v>
      </c>
      <c r="K973" s="49" t="str">
        <f>_xlfn.XLOOKUP(Table35[[#This Row],[Subject Id]],'T1 Blood'!A:A,'T1 Blood'!H:H)</f>
        <v>2017-05-03</v>
      </c>
      <c r="L973" s="49" t="e">
        <f>_xlfn.XLOOKUP(Table35[[#This Row],[Subject Id]],'T1 Assayed'!A:A,'T1 Assayed'!D:D)</f>
        <v>#N/A</v>
      </c>
      <c r="M973" s="49" t="s">
        <v>41</v>
      </c>
      <c r="N973" s="49" t="s">
        <v>1169</v>
      </c>
      <c r="O973" s="49" t="e">
        <f>_xlfn.XLOOKUP((CONCATENATE(Table35[[#This Row],[Subject Id]],"-T1")),'In the Lab'!A:A,'In the Lab'!G:G)</f>
        <v>#N/A</v>
      </c>
      <c r="P973" s="42" t="e">
        <f>_xlfn.XLOOKUP(Table35[[#This Row],[Subject Id]],'TPD Blood'!A:A,'TPD Blood'!B:B)</f>
        <v>#N/A</v>
      </c>
      <c r="Q973" s="42" t="e">
        <f>_xlfn.XLOOKUP(Table35[[#This Row],[Subject Id]],'TPD Assayed'!A:A,'TPD Assayed'!C:C)</f>
        <v>#N/A</v>
      </c>
      <c r="V973"/>
      <c r="Y973"/>
      <c r="Z973"/>
      <c r="AA973"/>
      <c r="AB973"/>
    </row>
    <row r="974" spans="1:28" ht="14.85" customHeight="1">
      <c r="A974" t="s">
        <v>1172</v>
      </c>
      <c r="B974" t="str">
        <f>MID(Table35[[#This Row],[Subject Id]],13,1)</f>
        <v>N</v>
      </c>
      <c r="C974" t="str">
        <f>_xlfn.XLOOKUP(Table35[[#This Row],[Subject Id]],Table2[Subject Id],Table2[Event date])</f>
        <v>2017-04-06</v>
      </c>
      <c r="D974" s="37" t="str">
        <f>_xlfn.XLOOKUP(Table35[[#This Row],[Subject Id]],'T0 Blood'!A:A,'T0 Blood'!I:I)</f>
        <v>006-1004-0</v>
      </c>
      <c r="E974" s="37" t="str">
        <f>_xlfn.XLOOKUP(Table35[[#This Row],[Subject Id]],'T0 Blood'!A:A,'T0 Blood'!H:H)</f>
        <v>2017-04-06</v>
      </c>
      <c r="F974" s="69" t="e">
        <f>_xlfn.XLOOKUP(Table35[[#This Row],[Subject Id]],T0Assayed!D:D,T0Assayed!F:F)</f>
        <v>#N/A</v>
      </c>
      <c r="G974" s="39" t="s">
        <v>38</v>
      </c>
      <c r="H974" s="37" t="s">
        <v>1168</v>
      </c>
      <c r="I974" s="38" t="e">
        <f>_xlfn.XLOOKUP((CONCATENATE(Table35[[#This Row],[Subject Id]],"-T0")),'In the Lab'!A:A,'In the Lab'!G:G)</f>
        <v>#N/A</v>
      </c>
      <c r="J974" s="49" t="str">
        <f>_xlfn.XLOOKUP(Table35[[#This Row],[Subject Id]],'T1 Blood'!A:A,'T1 Blood'!I:I)</f>
        <v>006-1004-1</v>
      </c>
      <c r="K974" s="49" t="str">
        <f>_xlfn.XLOOKUP(Table35[[#This Row],[Subject Id]],'T1 Blood'!A:A,'T1 Blood'!H:H)</f>
        <v>2017-04-20</v>
      </c>
      <c r="L974" s="49" t="e">
        <f>_xlfn.XLOOKUP(Table35[[#This Row],[Subject Id]],'T1 Assayed'!A:A,'T1 Assayed'!D:D)</f>
        <v>#N/A</v>
      </c>
      <c r="M974" s="49" t="s">
        <v>41</v>
      </c>
      <c r="N974" s="49" t="s">
        <v>1169</v>
      </c>
      <c r="O974" s="49" t="e">
        <f>_xlfn.XLOOKUP((CONCATENATE(Table35[[#This Row],[Subject Id]],"-T1")),'In the Lab'!A:A,'In the Lab'!G:G)</f>
        <v>#N/A</v>
      </c>
      <c r="P974" s="42" t="e">
        <f>_xlfn.XLOOKUP(Table35[[#This Row],[Subject Id]],'TPD Blood'!A:A,'TPD Blood'!B:B)</f>
        <v>#N/A</v>
      </c>
      <c r="Q974" s="42" t="e">
        <f>_xlfn.XLOOKUP(Table35[[#This Row],[Subject Id]],'TPD Assayed'!A:A,'TPD Assayed'!C:C)</f>
        <v>#N/A</v>
      </c>
      <c r="V974"/>
      <c r="Y974"/>
      <c r="Z974"/>
      <c r="AA974"/>
      <c r="AB974"/>
    </row>
    <row r="975" spans="1:28" ht="14.85" customHeight="1">
      <c r="A975" t="s">
        <v>1173</v>
      </c>
      <c r="B975" t="str">
        <f>MID(Table35[[#This Row],[Subject Id]],13,1)</f>
        <v>N</v>
      </c>
      <c r="C975" t="str">
        <f>_xlfn.XLOOKUP(Table35[[#This Row],[Subject Id]],Table2[Subject Id],Table2[Event date])</f>
        <v>2017-04-23</v>
      </c>
      <c r="D975" s="37" t="str">
        <f>_xlfn.XLOOKUP(Table35[[#This Row],[Subject Id]],'T0 Blood'!A:A,'T0 Blood'!I:I)</f>
        <v>006-1005-0</v>
      </c>
      <c r="E975" s="37" t="str">
        <f>_xlfn.XLOOKUP(Table35[[#This Row],[Subject Id]],'T0 Blood'!A:A,'T0 Blood'!H:H)</f>
        <v>2017-04-23</v>
      </c>
      <c r="F975" s="69" t="e">
        <f>_xlfn.XLOOKUP(Table35[[#This Row],[Subject Id]],T0Assayed!D:D,T0Assayed!F:F)</f>
        <v>#N/A</v>
      </c>
      <c r="G975" s="39" t="s">
        <v>38</v>
      </c>
      <c r="H975" s="37" t="s">
        <v>1168</v>
      </c>
      <c r="I975" s="38" t="e">
        <f>_xlfn.XLOOKUP((CONCATENATE(Table35[[#This Row],[Subject Id]],"-T0")),'In the Lab'!A:A,'In the Lab'!G:G)</f>
        <v>#N/A</v>
      </c>
      <c r="J975" s="49" t="str">
        <f>_xlfn.XLOOKUP(Table35[[#This Row],[Subject Id]],'T1 Blood'!A:A,'T1 Blood'!I:I)</f>
        <v>006-1005-1</v>
      </c>
      <c r="K975" s="49" t="str">
        <f>_xlfn.XLOOKUP(Table35[[#This Row],[Subject Id]],'T1 Blood'!A:A,'T1 Blood'!H:H)</f>
        <v>2017-05-14</v>
      </c>
      <c r="L975" s="49" t="e">
        <f>_xlfn.XLOOKUP(Table35[[#This Row],[Subject Id]],'T1 Assayed'!A:A,'T1 Assayed'!D:D)</f>
        <v>#N/A</v>
      </c>
      <c r="M975" s="49" t="s">
        <v>41</v>
      </c>
      <c r="N975" s="49" t="s">
        <v>1169</v>
      </c>
      <c r="O975" s="49" t="e">
        <f>_xlfn.XLOOKUP((CONCATENATE(Table35[[#This Row],[Subject Id]],"-T1")),'In the Lab'!A:A,'In the Lab'!G:G)</f>
        <v>#N/A</v>
      </c>
      <c r="P975" s="42" t="e">
        <f>_xlfn.XLOOKUP(Table35[[#This Row],[Subject Id]],'TPD Blood'!A:A,'TPD Blood'!B:B)</f>
        <v>#N/A</v>
      </c>
      <c r="Q975" s="42" t="e">
        <f>_xlfn.XLOOKUP(Table35[[#This Row],[Subject Id]],'TPD Assayed'!A:A,'TPD Assayed'!C:C)</f>
        <v>#N/A</v>
      </c>
      <c r="V975"/>
      <c r="Y975"/>
      <c r="Z975"/>
      <c r="AA975"/>
      <c r="AB975"/>
    </row>
    <row r="976" spans="1:28" ht="14.85" customHeight="1">
      <c r="A976" t="s">
        <v>1174</v>
      </c>
      <c r="B976" t="str">
        <f>MID(Table35[[#This Row],[Subject Id]],13,1)</f>
        <v>N</v>
      </c>
      <c r="C976" t="str">
        <f>_xlfn.XLOOKUP(Table35[[#This Row],[Subject Id]],Table2[Subject Id],Table2[Event date])</f>
        <v>2017-04-23</v>
      </c>
      <c r="D976" s="37" t="str">
        <f>_xlfn.XLOOKUP(Table35[[#This Row],[Subject Id]],'T0 Blood'!A:A,'T0 Blood'!I:I)</f>
        <v>006-1006-0</v>
      </c>
      <c r="E976" s="37" t="str">
        <f>_xlfn.XLOOKUP(Table35[[#This Row],[Subject Id]],'T0 Blood'!A:A,'T0 Blood'!H:H)</f>
        <v>2017-04-23</v>
      </c>
      <c r="F976" s="69" t="e">
        <f>_xlfn.XLOOKUP(Table35[[#This Row],[Subject Id]],T0Assayed!D:D,T0Assayed!F:F)</f>
        <v>#N/A</v>
      </c>
      <c r="G976" s="39" t="s">
        <v>38</v>
      </c>
      <c r="H976" s="37" t="s">
        <v>1168</v>
      </c>
      <c r="I976" s="38" t="e">
        <f>_xlfn.XLOOKUP((CONCATENATE(Table35[[#This Row],[Subject Id]],"-T0")),'In the Lab'!A:A,'In the Lab'!G:G)</f>
        <v>#N/A</v>
      </c>
      <c r="J976" s="49" t="str">
        <f>_xlfn.XLOOKUP(Table35[[#This Row],[Subject Id]],'T1 Blood'!A:A,'T1 Blood'!I:I)</f>
        <v>006-1006-1</v>
      </c>
      <c r="K976" s="49" t="str">
        <f>_xlfn.XLOOKUP(Table35[[#This Row],[Subject Id]],'T1 Blood'!A:A,'T1 Blood'!H:H)</f>
        <v>2017-05-22</v>
      </c>
      <c r="L976" s="49" t="e">
        <f>_xlfn.XLOOKUP(Table35[[#This Row],[Subject Id]],'T1 Assayed'!A:A,'T1 Assayed'!D:D)</f>
        <v>#N/A</v>
      </c>
      <c r="M976" s="49" t="s">
        <v>41</v>
      </c>
      <c r="N976" s="49" t="s">
        <v>1169</v>
      </c>
      <c r="O976" s="49" t="e">
        <f>_xlfn.XLOOKUP((CONCATENATE(Table35[[#This Row],[Subject Id]],"-T1")),'In the Lab'!A:A,'In the Lab'!G:G)</f>
        <v>#N/A</v>
      </c>
      <c r="P976" s="42" t="e">
        <f>_xlfn.XLOOKUP(Table35[[#This Row],[Subject Id]],'TPD Blood'!A:A,'TPD Blood'!B:B)</f>
        <v>#N/A</v>
      </c>
      <c r="Q976" s="42" t="e">
        <f>_xlfn.XLOOKUP(Table35[[#This Row],[Subject Id]],'TPD Assayed'!A:A,'TPD Assayed'!C:C)</f>
        <v>#N/A</v>
      </c>
      <c r="V976"/>
      <c r="Y976"/>
      <c r="Z976"/>
      <c r="AA976"/>
      <c r="AB976"/>
    </row>
    <row r="977" spans="1:28">
      <c r="A977" t="s">
        <v>1175</v>
      </c>
      <c r="B977" t="str">
        <f>MID(Table35[[#This Row],[Subject Id]],13,1)</f>
        <v>N</v>
      </c>
      <c r="C977" t="str">
        <f>_xlfn.XLOOKUP(Table35[[#This Row],[Subject Id]],Table2[Subject Id],Table2[Event date])</f>
        <v>2017-05-16</v>
      </c>
      <c r="D977" s="37" t="str">
        <f>_xlfn.XLOOKUP(Table35[[#This Row],[Subject Id]],'T0 Blood'!A:A,'T0 Blood'!I:I)</f>
        <v>006-1007-0</v>
      </c>
      <c r="E977" s="37" t="str">
        <f>_xlfn.XLOOKUP(Table35[[#This Row],[Subject Id]],'T0 Blood'!A:A,'T0 Blood'!H:H)</f>
        <v>2017-05-16</v>
      </c>
      <c r="F977" s="69" t="e">
        <f>_xlfn.XLOOKUP(Table35[[#This Row],[Subject Id]],T0Assayed!D:D,T0Assayed!F:F)</f>
        <v>#N/A</v>
      </c>
      <c r="G977" s="39" t="s">
        <v>38</v>
      </c>
      <c r="H977" s="37" t="s">
        <v>1168</v>
      </c>
      <c r="I977" s="38" t="e">
        <f>_xlfn.XLOOKUP((CONCATENATE(Table35[[#This Row],[Subject Id]],"-T0")),'In the Lab'!A:A,'In the Lab'!G:G)</f>
        <v>#N/A</v>
      </c>
      <c r="J977" s="49" t="str">
        <f>_xlfn.XLOOKUP(Table35[[#This Row],[Subject Id]],'T1 Blood'!A:A,'T1 Blood'!I:I)</f>
        <v>006-1007-1</v>
      </c>
      <c r="K977" s="49" t="str">
        <f>_xlfn.XLOOKUP(Table35[[#This Row],[Subject Id]],'T1 Blood'!A:A,'T1 Blood'!H:H)</f>
        <v>2017-06-06</v>
      </c>
      <c r="L977" s="49" t="e">
        <f>_xlfn.XLOOKUP(Table35[[#This Row],[Subject Id]],'T1 Assayed'!A:A,'T1 Assayed'!D:D)</f>
        <v>#N/A</v>
      </c>
      <c r="M977" s="49" t="s">
        <v>38</v>
      </c>
      <c r="N977" s="49" t="s">
        <v>1176</v>
      </c>
      <c r="O977" s="49" t="e">
        <f>_xlfn.XLOOKUP((CONCATENATE(Table35[[#This Row],[Subject Id]],"-T1")),'In the Lab'!A:A,'In the Lab'!G:G)</f>
        <v>#N/A</v>
      </c>
      <c r="P977" s="42" t="e">
        <f>_xlfn.XLOOKUP(Table35[[#This Row],[Subject Id]],'TPD Blood'!A:A,'TPD Blood'!B:B)</f>
        <v>#N/A</v>
      </c>
      <c r="Q977" s="42" t="e">
        <f>_xlfn.XLOOKUP(Table35[[#This Row],[Subject Id]],'TPD Assayed'!A:A,'TPD Assayed'!C:C)</f>
        <v>#N/A</v>
      </c>
      <c r="V977"/>
      <c r="Y977"/>
      <c r="Z977"/>
      <c r="AA977"/>
      <c r="AB977"/>
    </row>
    <row r="978" spans="1:28" ht="14.85" customHeight="1">
      <c r="A978" t="s">
        <v>1177</v>
      </c>
      <c r="B978" t="str">
        <f>MID(Table35[[#This Row],[Subject Id]],13,1)</f>
        <v>N</v>
      </c>
      <c r="C978" t="str">
        <f>_xlfn.XLOOKUP(Table35[[#This Row],[Subject Id]],Table2[Subject Id],Table2[Event date])</f>
        <v>2017-06-06</v>
      </c>
      <c r="D978" s="37" t="str">
        <f>_xlfn.XLOOKUP(Table35[[#This Row],[Subject Id]],'T0 Blood'!A:A,'T0 Blood'!I:I)</f>
        <v>006-1008-0</v>
      </c>
      <c r="E978" s="37" t="str">
        <f>_xlfn.XLOOKUP(Table35[[#This Row],[Subject Id]],'T0 Blood'!A:A,'T0 Blood'!H:H)</f>
        <v>2017-06-06</v>
      </c>
      <c r="F978" s="69" t="e">
        <f>_xlfn.XLOOKUP(Table35[[#This Row],[Subject Id]],T0Assayed!D:D,T0Assayed!F:F)</f>
        <v>#N/A</v>
      </c>
      <c r="G978" s="39" t="s">
        <v>38</v>
      </c>
      <c r="H978" s="37" t="s">
        <v>1168</v>
      </c>
      <c r="I978" s="38" t="e">
        <f>_xlfn.XLOOKUP((CONCATENATE(Table35[[#This Row],[Subject Id]],"-T0")),'In the Lab'!A:A,'In the Lab'!G:G)</f>
        <v>#N/A</v>
      </c>
      <c r="J978" s="49" t="str">
        <f>_xlfn.XLOOKUP(Table35[[#This Row],[Subject Id]],'T1 Blood'!A:A,'T1 Blood'!I:I)</f>
        <v>006-1008-1</v>
      </c>
      <c r="K978" s="49" t="str">
        <f>_xlfn.XLOOKUP(Table35[[#This Row],[Subject Id]],'T1 Blood'!A:A,'T1 Blood'!H:H)</f>
        <v>2017-06-28</v>
      </c>
      <c r="L978" s="49" t="e">
        <f>_xlfn.XLOOKUP(Table35[[#This Row],[Subject Id]],'T1 Assayed'!A:A,'T1 Assayed'!D:D)</f>
        <v>#N/A</v>
      </c>
      <c r="M978" s="49" t="s">
        <v>38</v>
      </c>
      <c r="N978" s="49" t="s">
        <v>1176</v>
      </c>
      <c r="O978" s="49" t="e">
        <f>_xlfn.XLOOKUP((CONCATENATE(Table35[[#This Row],[Subject Id]],"-T1")),'In the Lab'!A:A,'In the Lab'!G:G)</f>
        <v>#N/A</v>
      </c>
      <c r="P978" s="42" t="e">
        <f>_xlfn.XLOOKUP(Table35[[#This Row],[Subject Id]],'TPD Blood'!A:A,'TPD Blood'!B:B)</f>
        <v>#N/A</v>
      </c>
      <c r="Q978" s="42" t="e">
        <f>_xlfn.XLOOKUP(Table35[[#This Row],[Subject Id]],'TPD Assayed'!A:A,'TPD Assayed'!C:C)</f>
        <v>#N/A</v>
      </c>
      <c r="V978"/>
      <c r="Y978"/>
      <c r="Z978"/>
      <c r="AA978"/>
      <c r="AB978"/>
    </row>
    <row r="979" spans="1:28">
      <c r="A979" t="s">
        <v>1178</v>
      </c>
      <c r="B979" t="str">
        <f>MID(Table35[[#This Row],[Subject Id]],13,1)</f>
        <v>N</v>
      </c>
      <c r="C979" t="str">
        <f>_xlfn.XLOOKUP(Table35[[#This Row],[Subject Id]],Table2[Subject Id],Table2[Event date])</f>
        <v>2017-06-11</v>
      </c>
      <c r="D979" s="37" t="str">
        <f>_xlfn.XLOOKUP(Table35[[#This Row],[Subject Id]],'T0 Blood'!A:A,'T0 Blood'!I:I)</f>
        <v>006-1009-0</v>
      </c>
      <c r="E979" s="37" t="str">
        <f>_xlfn.XLOOKUP(Table35[[#This Row],[Subject Id]],'T0 Blood'!A:A,'T0 Blood'!H:H)</f>
        <v>2017-06-11</v>
      </c>
      <c r="F979" s="69" t="e">
        <f>_xlfn.XLOOKUP(Table35[[#This Row],[Subject Id]],T0Assayed!D:D,T0Assayed!F:F)</f>
        <v>#N/A</v>
      </c>
      <c r="G979" s="39" t="s">
        <v>38</v>
      </c>
      <c r="H979" s="37" t="s">
        <v>1168</v>
      </c>
      <c r="I979" s="38" t="e">
        <f>_xlfn.XLOOKUP((CONCATENATE(Table35[[#This Row],[Subject Id]],"-T0")),'In the Lab'!A:A,'In the Lab'!G:G)</f>
        <v>#N/A</v>
      </c>
      <c r="J979" s="49" t="str">
        <f>_xlfn.XLOOKUP(Table35[[#This Row],[Subject Id]],'T1 Blood'!A:A,'T1 Blood'!I:I)</f>
        <v>006-1009-1</v>
      </c>
      <c r="K979" s="49" t="str">
        <f>_xlfn.XLOOKUP(Table35[[#This Row],[Subject Id]],'T1 Blood'!A:A,'T1 Blood'!H:H)</f>
        <v>2017-07-13</v>
      </c>
      <c r="L979" s="49" t="e">
        <f>_xlfn.XLOOKUP(Table35[[#This Row],[Subject Id]],'T1 Assayed'!A:A,'T1 Assayed'!D:D)</f>
        <v>#N/A</v>
      </c>
      <c r="M979" s="49" t="s">
        <v>41</v>
      </c>
      <c r="N979" s="49" t="s">
        <v>1169</v>
      </c>
      <c r="O979" s="49" t="e">
        <f>_xlfn.XLOOKUP((CONCATENATE(Table35[[#This Row],[Subject Id]],"-T1")),'In the Lab'!A:A,'In the Lab'!G:G)</f>
        <v>#N/A</v>
      </c>
      <c r="P979" s="42" t="e">
        <f>_xlfn.XLOOKUP(Table35[[#This Row],[Subject Id]],'TPD Blood'!A:A,'TPD Blood'!B:B)</f>
        <v>#N/A</v>
      </c>
      <c r="Q979" s="42" t="e">
        <f>_xlfn.XLOOKUP(Table35[[#This Row],[Subject Id]],'TPD Assayed'!A:A,'TPD Assayed'!C:C)</f>
        <v>#N/A</v>
      </c>
      <c r="V979"/>
      <c r="Y979"/>
      <c r="Z979"/>
      <c r="AA979"/>
      <c r="AB979"/>
    </row>
    <row r="980" spans="1:28">
      <c r="A980" t="s">
        <v>1179</v>
      </c>
      <c r="B980" t="str">
        <f>MID(Table35[[#This Row],[Subject Id]],13,1)</f>
        <v>N</v>
      </c>
      <c r="C980" t="str">
        <f>_xlfn.XLOOKUP(Table35[[#This Row],[Subject Id]],Table2[Subject Id],Table2[Event date])</f>
        <v>2017-06-04</v>
      </c>
      <c r="D980" s="37" t="str">
        <f>_xlfn.XLOOKUP(Table35[[#This Row],[Subject Id]],'T0 Blood'!A:A,'T0 Blood'!I:I)</f>
        <v>006-1010-0</v>
      </c>
      <c r="E980" s="37" t="str">
        <f>_xlfn.XLOOKUP(Table35[[#This Row],[Subject Id]],'T0 Blood'!A:A,'T0 Blood'!H:H)</f>
        <v>2017-06-04</v>
      </c>
      <c r="F980" s="69" t="e">
        <f>_xlfn.XLOOKUP(Table35[[#This Row],[Subject Id]],T0Assayed!D:D,T0Assayed!F:F)</f>
        <v>#N/A</v>
      </c>
      <c r="G980" s="39" t="s">
        <v>38</v>
      </c>
      <c r="H980" s="37" t="s">
        <v>1168</v>
      </c>
      <c r="I980" s="38" t="e">
        <f>_xlfn.XLOOKUP((CONCATENATE(Table35[[#This Row],[Subject Id]],"-T0")),'In the Lab'!A:A,'In the Lab'!G:G)</f>
        <v>#N/A</v>
      </c>
      <c r="J980" s="49" t="str">
        <f>_xlfn.XLOOKUP(Table35[[#This Row],[Subject Id]],'T1 Blood'!A:A,'T1 Blood'!I:I)</f>
        <v>006-1010-1</v>
      </c>
      <c r="K980" s="49" t="str">
        <f>_xlfn.XLOOKUP(Table35[[#This Row],[Subject Id]],'T1 Blood'!A:A,'T1 Blood'!H:H)</f>
        <v>2017-07-06</v>
      </c>
      <c r="L980" s="49" t="e">
        <f>_xlfn.XLOOKUP(Table35[[#This Row],[Subject Id]],'T1 Assayed'!A:A,'T1 Assayed'!D:D)</f>
        <v>#N/A</v>
      </c>
      <c r="M980" s="49" t="s">
        <v>38</v>
      </c>
      <c r="N980" s="49" t="s">
        <v>1176</v>
      </c>
      <c r="O980" s="49" t="e">
        <f>_xlfn.XLOOKUP((CONCATENATE(Table35[[#This Row],[Subject Id]],"-T1")),'In the Lab'!A:A,'In the Lab'!G:G)</f>
        <v>#N/A</v>
      </c>
      <c r="P980" s="42" t="e">
        <f>_xlfn.XLOOKUP(Table35[[#This Row],[Subject Id]],'TPD Blood'!A:A,'TPD Blood'!B:B)</f>
        <v>#N/A</v>
      </c>
      <c r="Q980" s="42" t="e">
        <f>_xlfn.XLOOKUP(Table35[[#This Row],[Subject Id]],'TPD Assayed'!A:A,'TPD Assayed'!C:C)</f>
        <v>#N/A</v>
      </c>
      <c r="V980"/>
      <c r="Y980"/>
      <c r="Z980"/>
      <c r="AA980"/>
      <c r="AB980"/>
    </row>
    <row r="981" spans="1:28" ht="14.85" customHeight="1">
      <c r="A981" t="s">
        <v>1180</v>
      </c>
      <c r="B981" t="str">
        <f>MID(Table35[[#This Row],[Subject Id]],13,1)</f>
        <v>N</v>
      </c>
      <c r="C981" t="str">
        <f>_xlfn.XLOOKUP(Table35[[#This Row],[Subject Id]],Table2[Subject Id],Table2[Event date])</f>
        <v>2017-06-13</v>
      </c>
      <c r="D981" s="37" t="str">
        <f>_xlfn.XLOOKUP(Table35[[#This Row],[Subject Id]],'T0 Blood'!A:A,'T0 Blood'!I:I)</f>
        <v>006-1011-0</v>
      </c>
      <c r="E981" s="37" t="str">
        <f>_xlfn.XLOOKUP(Table35[[#This Row],[Subject Id]],'T0 Blood'!A:A,'T0 Blood'!H:H)</f>
        <v>2017-06-13</v>
      </c>
      <c r="F981" s="69" t="e">
        <f>_xlfn.XLOOKUP(Table35[[#This Row],[Subject Id]],T0Assayed!D:D,T0Assayed!F:F)</f>
        <v>#N/A</v>
      </c>
      <c r="G981" s="39" t="s">
        <v>38</v>
      </c>
      <c r="H981" s="37" t="s">
        <v>1168</v>
      </c>
      <c r="I981" s="38" t="e">
        <f>_xlfn.XLOOKUP((CONCATENATE(Table35[[#This Row],[Subject Id]],"-T0")),'In the Lab'!A:A,'In the Lab'!G:G)</f>
        <v>#N/A</v>
      </c>
      <c r="J981" s="49" t="str">
        <f>_xlfn.XLOOKUP(Table35[[#This Row],[Subject Id]],'T1 Blood'!A:A,'T1 Blood'!I:I)</f>
        <v>006-1011-1</v>
      </c>
      <c r="K981" s="49" t="str">
        <f>_xlfn.XLOOKUP(Table35[[#This Row],[Subject Id]],'T1 Blood'!A:A,'T1 Blood'!H:H)</f>
        <v>2017-07-04</v>
      </c>
      <c r="L981" s="49" t="e">
        <f>_xlfn.XLOOKUP(Table35[[#This Row],[Subject Id]],'T1 Assayed'!A:A,'T1 Assayed'!D:D)</f>
        <v>#N/A</v>
      </c>
      <c r="M981" s="49" t="s">
        <v>38</v>
      </c>
      <c r="N981" s="49" t="s">
        <v>1176</v>
      </c>
      <c r="O981" s="49" t="e">
        <f>_xlfn.XLOOKUP((CONCATENATE(Table35[[#This Row],[Subject Id]],"-T1")),'In the Lab'!A:A,'In the Lab'!G:G)</f>
        <v>#N/A</v>
      </c>
      <c r="P981" s="42" t="e">
        <f>_xlfn.XLOOKUP(Table35[[#This Row],[Subject Id]],'TPD Blood'!A:A,'TPD Blood'!B:B)</f>
        <v>#N/A</v>
      </c>
      <c r="Q981" s="42" t="e">
        <f>_xlfn.XLOOKUP(Table35[[#This Row],[Subject Id]],'TPD Assayed'!A:A,'TPD Assayed'!C:C)</f>
        <v>#N/A</v>
      </c>
      <c r="V981"/>
      <c r="Y981"/>
      <c r="Z981"/>
      <c r="AA981"/>
      <c r="AB981"/>
    </row>
    <row r="982" spans="1:28">
      <c r="A982" t="s">
        <v>1181</v>
      </c>
      <c r="B982" t="str">
        <f>MID(Table35[[#This Row],[Subject Id]],13,1)</f>
        <v>N</v>
      </c>
      <c r="C982" t="str">
        <f>_xlfn.XLOOKUP(Table35[[#This Row],[Subject Id]],Table2[Subject Id],Table2[Event date])</f>
        <v>2017-06-13</v>
      </c>
      <c r="D982" s="37" t="str">
        <f>_xlfn.XLOOKUP(Table35[[#This Row],[Subject Id]],'T0 Blood'!A:A,'T0 Blood'!I:I)</f>
        <v>006-1012-0</v>
      </c>
      <c r="E982" s="37" t="str">
        <f>_xlfn.XLOOKUP(Table35[[#This Row],[Subject Id]],'T0 Blood'!A:A,'T0 Blood'!H:H)</f>
        <v>2017-06-13</v>
      </c>
      <c r="F982" s="69" t="e">
        <f>_xlfn.XLOOKUP(Table35[[#This Row],[Subject Id]],T0Assayed!D:D,T0Assayed!F:F)</f>
        <v>#N/A</v>
      </c>
      <c r="G982" s="39" t="s">
        <v>38</v>
      </c>
      <c r="H982" s="37" t="s">
        <v>1168</v>
      </c>
      <c r="I982" s="38" t="e">
        <f>_xlfn.XLOOKUP((CONCATENATE(Table35[[#This Row],[Subject Id]],"-T0")),'In the Lab'!A:A,'In the Lab'!G:G)</f>
        <v>#N/A</v>
      </c>
      <c r="J982" s="49" t="str">
        <f>_xlfn.XLOOKUP(Table35[[#This Row],[Subject Id]],'T1 Blood'!A:A,'T1 Blood'!I:I)</f>
        <v>006-1012-1</v>
      </c>
      <c r="K982" s="49" t="str">
        <f>_xlfn.XLOOKUP(Table35[[#This Row],[Subject Id]],'T1 Blood'!A:A,'T1 Blood'!H:H)</f>
        <v>2017-06-27</v>
      </c>
      <c r="L982" s="49" t="e">
        <f>_xlfn.XLOOKUP(Table35[[#This Row],[Subject Id]],'T1 Assayed'!A:A,'T1 Assayed'!D:D)</f>
        <v>#N/A</v>
      </c>
      <c r="M982" s="49" t="s">
        <v>38</v>
      </c>
      <c r="N982" s="49" t="s">
        <v>1176</v>
      </c>
      <c r="O982" s="49" t="e">
        <f>_xlfn.XLOOKUP((CONCATENATE(Table35[[#This Row],[Subject Id]],"-T1")),'In the Lab'!A:A,'In the Lab'!G:G)</f>
        <v>#N/A</v>
      </c>
      <c r="P982" s="42" t="e">
        <f>_xlfn.XLOOKUP(Table35[[#This Row],[Subject Id]],'TPD Blood'!A:A,'TPD Blood'!B:B)</f>
        <v>#N/A</v>
      </c>
      <c r="Q982" s="42" t="e">
        <f>_xlfn.XLOOKUP(Table35[[#This Row],[Subject Id]],'TPD Assayed'!A:A,'TPD Assayed'!C:C)</f>
        <v>#N/A</v>
      </c>
      <c r="V982"/>
      <c r="Y982"/>
      <c r="Z982"/>
      <c r="AA982"/>
      <c r="AB982"/>
    </row>
    <row r="983" spans="1:28">
      <c r="A983" t="s">
        <v>1182</v>
      </c>
      <c r="B983" t="str">
        <f>MID(Table35[[#This Row],[Subject Id]],13,1)</f>
        <v>N</v>
      </c>
      <c r="C983" t="str">
        <f>_xlfn.XLOOKUP(Table35[[#This Row],[Subject Id]],Table2[Subject Id],Table2[Event date])</f>
        <v>2017-06-14</v>
      </c>
      <c r="D983" s="37" t="str">
        <f>_xlfn.XLOOKUP(Table35[[#This Row],[Subject Id]],'T0 Blood'!A:A,'T0 Blood'!I:I)</f>
        <v>006-1013-0</v>
      </c>
      <c r="E983" s="37" t="str">
        <f>_xlfn.XLOOKUP(Table35[[#This Row],[Subject Id]],'T0 Blood'!A:A,'T0 Blood'!H:H)</f>
        <v>2017-06-14</v>
      </c>
      <c r="F983" s="69" t="e">
        <f>_xlfn.XLOOKUP(Table35[[#This Row],[Subject Id]],T0Assayed!D:D,T0Assayed!F:F)</f>
        <v>#N/A</v>
      </c>
      <c r="G983" s="39" t="s">
        <v>38</v>
      </c>
      <c r="H983" s="37" t="s">
        <v>1168</v>
      </c>
      <c r="I983" s="38" t="e">
        <f>_xlfn.XLOOKUP((CONCATENATE(Table35[[#This Row],[Subject Id]],"-T0")),'In the Lab'!A:A,'In the Lab'!G:G)</f>
        <v>#N/A</v>
      </c>
      <c r="J983" s="49" t="str">
        <f>_xlfn.XLOOKUP(Table35[[#This Row],[Subject Id]],'T1 Blood'!A:A,'T1 Blood'!I:I)</f>
        <v>006-1013-1</v>
      </c>
      <c r="K983" s="49" t="str">
        <f>_xlfn.XLOOKUP(Table35[[#This Row],[Subject Id]],'T1 Blood'!A:A,'T1 Blood'!H:H)</f>
        <v>2017-06-28</v>
      </c>
      <c r="L983" s="49" t="e">
        <f>_xlfn.XLOOKUP(Table35[[#This Row],[Subject Id]],'T1 Assayed'!A:A,'T1 Assayed'!D:D)</f>
        <v>#N/A</v>
      </c>
      <c r="M983" s="49" t="s">
        <v>41</v>
      </c>
      <c r="N983" s="49" t="s">
        <v>1169</v>
      </c>
      <c r="O983" s="49" t="e">
        <f>_xlfn.XLOOKUP((CONCATENATE(Table35[[#This Row],[Subject Id]],"-T1")),'In the Lab'!A:A,'In the Lab'!G:G)</f>
        <v>#N/A</v>
      </c>
      <c r="P983" s="42" t="e">
        <f>_xlfn.XLOOKUP(Table35[[#This Row],[Subject Id]],'TPD Blood'!A:A,'TPD Blood'!B:B)</f>
        <v>#N/A</v>
      </c>
      <c r="Q983" s="42" t="e">
        <f>_xlfn.XLOOKUP(Table35[[#This Row],[Subject Id]],'TPD Assayed'!A:A,'TPD Assayed'!C:C)</f>
        <v>#N/A</v>
      </c>
      <c r="V983"/>
      <c r="Y983"/>
      <c r="Z983"/>
      <c r="AA983"/>
      <c r="AB983"/>
    </row>
    <row r="984" spans="1:28">
      <c r="A984" t="s">
        <v>1183</v>
      </c>
      <c r="B984" t="str">
        <f>MID(Table35[[#This Row],[Subject Id]],13,1)</f>
        <v>N</v>
      </c>
      <c r="C984" t="str">
        <f>_xlfn.XLOOKUP(Table35[[#This Row],[Subject Id]],Table2[Subject Id],Table2[Event date])</f>
        <v>2017-06-22</v>
      </c>
      <c r="D984" s="37" t="str">
        <f>_xlfn.XLOOKUP(Table35[[#This Row],[Subject Id]],'T0 Blood'!A:A,'T0 Blood'!I:I)</f>
        <v>006-1014-0</v>
      </c>
      <c r="E984" s="37" t="str">
        <f>_xlfn.XLOOKUP(Table35[[#This Row],[Subject Id]],'T0 Blood'!A:A,'T0 Blood'!H:H)</f>
        <v>2017-06-22</v>
      </c>
      <c r="F984" s="69" t="e">
        <f>_xlfn.XLOOKUP(Table35[[#This Row],[Subject Id]],T0Assayed!D:D,T0Assayed!F:F)</f>
        <v>#N/A</v>
      </c>
      <c r="G984" s="39" t="s">
        <v>38</v>
      </c>
      <c r="H984" s="37" t="s">
        <v>1168</v>
      </c>
      <c r="I984" s="38" t="e">
        <f>_xlfn.XLOOKUP((CONCATENATE(Table35[[#This Row],[Subject Id]],"-T0")),'In the Lab'!A:A,'In the Lab'!G:G)</f>
        <v>#N/A</v>
      </c>
      <c r="J984" s="49" t="str">
        <f>_xlfn.XLOOKUP(Table35[[#This Row],[Subject Id]],'T1 Blood'!A:A,'T1 Blood'!I:I)</f>
        <v>006-1014-1</v>
      </c>
      <c r="K984" s="49" t="str">
        <f>_xlfn.XLOOKUP(Table35[[#This Row],[Subject Id]],'T1 Blood'!A:A,'T1 Blood'!H:H)</f>
        <v>2017-07-20</v>
      </c>
      <c r="L984" s="49" t="e">
        <f>_xlfn.XLOOKUP(Table35[[#This Row],[Subject Id]],'T1 Assayed'!A:A,'T1 Assayed'!D:D)</f>
        <v>#N/A</v>
      </c>
      <c r="M984" s="49" t="s">
        <v>41</v>
      </c>
      <c r="N984" s="49" t="s">
        <v>1169</v>
      </c>
      <c r="O984" s="49" t="e">
        <f>_xlfn.XLOOKUP((CONCATENATE(Table35[[#This Row],[Subject Id]],"-T1")),'In the Lab'!A:A,'In the Lab'!G:G)</f>
        <v>#N/A</v>
      </c>
      <c r="P984" s="42" t="e">
        <f>_xlfn.XLOOKUP(Table35[[#This Row],[Subject Id]],'TPD Blood'!A:A,'TPD Blood'!B:B)</f>
        <v>#N/A</v>
      </c>
      <c r="Q984" s="42" t="e">
        <f>_xlfn.XLOOKUP(Table35[[#This Row],[Subject Id]],'TPD Assayed'!A:A,'TPD Assayed'!C:C)</f>
        <v>#N/A</v>
      </c>
      <c r="V984"/>
      <c r="Y984"/>
      <c r="Z984"/>
      <c r="AA984"/>
      <c r="AB984"/>
    </row>
    <row r="985" spans="1:28">
      <c r="A985" t="s">
        <v>1184</v>
      </c>
      <c r="B985" t="str">
        <f>MID(Table35[[#This Row],[Subject Id]],13,1)</f>
        <v>N</v>
      </c>
      <c r="C985" t="str">
        <f>_xlfn.XLOOKUP(Table35[[#This Row],[Subject Id]],Table2[Subject Id],Table2[Event date])</f>
        <v>2017-06-26</v>
      </c>
      <c r="D985" s="37" t="str">
        <f>_xlfn.XLOOKUP(Table35[[#This Row],[Subject Id]],'T0 Blood'!A:A,'T0 Blood'!I:I)</f>
        <v>006-1015-0</v>
      </c>
      <c r="E985" s="37" t="str">
        <f>_xlfn.XLOOKUP(Table35[[#This Row],[Subject Id]],'T0 Blood'!A:A,'T0 Blood'!H:H)</f>
        <v>2017-06-26</v>
      </c>
      <c r="F985" s="69" t="e">
        <f>_xlfn.XLOOKUP(Table35[[#This Row],[Subject Id]],T0Assayed!D:D,T0Assayed!F:F)</f>
        <v>#N/A</v>
      </c>
      <c r="G985" s="39" t="s">
        <v>38</v>
      </c>
      <c r="H985" s="37" t="s">
        <v>1168</v>
      </c>
      <c r="I985" s="38" t="e">
        <f>_xlfn.XLOOKUP((CONCATENATE(Table35[[#This Row],[Subject Id]],"-T0")),'In the Lab'!A:A,'In the Lab'!G:G)</f>
        <v>#N/A</v>
      </c>
      <c r="J985" s="49" t="str">
        <f>_xlfn.XLOOKUP(Table35[[#This Row],[Subject Id]],'T1 Blood'!A:A,'T1 Blood'!I:I)</f>
        <v>006-1015-1</v>
      </c>
      <c r="K985" s="49" t="str">
        <f>_xlfn.XLOOKUP(Table35[[#This Row],[Subject Id]],'T1 Blood'!A:A,'T1 Blood'!H:H)</f>
        <v>2017-07-10</v>
      </c>
      <c r="L985" s="49" t="e">
        <f>_xlfn.XLOOKUP(Table35[[#This Row],[Subject Id]],'T1 Assayed'!A:A,'T1 Assayed'!D:D)</f>
        <v>#N/A</v>
      </c>
      <c r="M985" s="49" t="s">
        <v>41</v>
      </c>
      <c r="N985" s="49" t="s">
        <v>1169</v>
      </c>
      <c r="O985" s="49" t="e">
        <f>_xlfn.XLOOKUP((CONCATENATE(Table35[[#This Row],[Subject Id]],"-T1")),'In the Lab'!A:A,'In the Lab'!G:G)</f>
        <v>#N/A</v>
      </c>
      <c r="P985" s="42" t="e">
        <f>_xlfn.XLOOKUP(Table35[[#This Row],[Subject Id]],'TPD Blood'!A:A,'TPD Blood'!B:B)</f>
        <v>#N/A</v>
      </c>
      <c r="Q985" s="42" t="e">
        <f>_xlfn.XLOOKUP(Table35[[#This Row],[Subject Id]],'TPD Assayed'!A:A,'TPD Assayed'!C:C)</f>
        <v>#N/A</v>
      </c>
      <c r="V985"/>
      <c r="Y985"/>
      <c r="Z985"/>
      <c r="AA985"/>
      <c r="AB985"/>
    </row>
    <row r="986" spans="1:28" ht="14.85" customHeight="1">
      <c r="A986" t="s">
        <v>1185</v>
      </c>
      <c r="B986" t="str">
        <f>MID(Table35[[#This Row],[Subject Id]],13,1)</f>
        <v>N</v>
      </c>
      <c r="C986" t="str">
        <f>_xlfn.XLOOKUP(Table35[[#This Row],[Subject Id]],Table2[Subject Id],Table2[Event date])</f>
        <v>2017-06-29</v>
      </c>
      <c r="D986" s="37" t="str">
        <f>_xlfn.XLOOKUP(Table35[[#This Row],[Subject Id]],'T0 Blood'!A:A,'T0 Blood'!I:I)</f>
        <v>006-1016-0</v>
      </c>
      <c r="E986" s="37" t="str">
        <f>_xlfn.XLOOKUP(Table35[[#This Row],[Subject Id]],'T0 Blood'!A:A,'T0 Blood'!H:H)</f>
        <v>2017-06-29</v>
      </c>
      <c r="F986" s="69" t="e">
        <f>_xlfn.XLOOKUP(Table35[[#This Row],[Subject Id]],T0Assayed!D:D,T0Assayed!F:F)</f>
        <v>#N/A</v>
      </c>
      <c r="G986" s="39" t="s">
        <v>38</v>
      </c>
      <c r="H986" s="37" t="s">
        <v>1168</v>
      </c>
      <c r="I986" s="38" t="e">
        <f>_xlfn.XLOOKUP((CONCATENATE(Table35[[#This Row],[Subject Id]],"-T0")),'In the Lab'!A:A,'In the Lab'!G:G)</f>
        <v>#N/A</v>
      </c>
      <c r="J986" s="49" t="str">
        <f>_xlfn.XLOOKUP(Table35[[#This Row],[Subject Id]],'T1 Blood'!A:A,'T1 Blood'!I:I)</f>
        <v>006-1016-1</v>
      </c>
      <c r="K986" s="49" t="str">
        <f>_xlfn.XLOOKUP(Table35[[#This Row],[Subject Id]],'T1 Blood'!A:A,'T1 Blood'!H:H)</f>
        <v>2017-07-13</v>
      </c>
      <c r="L986" s="49" t="e">
        <f>_xlfn.XLOOKUP(Table35[[#This Row],[Subject Id]],'T1 Assayed'!A:A,'T1 Assayed'!D:D)</f>
        <v>#N/A</v>
      </c>
      <c r="M986" s="49" t="s">
        <v>41</v>
      </c>
      <c r="N986" s="49" t="s">
        <v>1169</v>
      </c>
      <c r="O986" s="49" t="e">
        <f>_xlfn.XLOOKUP((CONCATENATE(Table35[[#This Row],[Subject Id]],"-T1")),'In the Lab'!A:A,'In the Lab'!G:G)</f>
        <v>#N/A</v>
      </c>
      <c r="P986" s="42" t="e">
        <f>_xlfn.XLOOKUP(Table35[[#This Row],[Subject Id]],'TPD Blood'!A:A,'TPD Blood'!B:B)</f>
        <v>#N/A</v>
      </c>
      <c r="Q986" s="42" t="e">
        <f>_xlfn.XLOOKUP(Table35[[#This Row],[Subject Id]],'TPD Assayed'!A:A,'TPD Assayed'!C:C)</f>
        <v>#N/A</v>
      </c>
      <c r="V986"/>
      <c r="Y986"/>
      <c r="Z986"/>
      <c r="AA986"/>
      <c r="AB986"/>
    </row>
    <row r="987" spans="1:28" ht="14.85" customHeight="1">
      <c r="A987" t="s">
        <v>1186</v>
      </c>
      <c r="B987" t="str">
        <f>MID(Table35[[#This Row],[Subject Id]],13,1)</f>
        <v>N</v>
      </c>
      <c r="C987" t="str">
        <f>_xlfn.XLOOKUP(Table35[[#This Row],[Subject Id]],Table2[Subject Id],Table2[Event date])</f>
        <v>2017-07-05</v>
      </c>
      <c r="D987" s="37" t="str">
        <f>_xlfn.XLOOKUP(Table35[[#This Row],[Subject Id]],'T0 Blood'!A:A,'T0 Blood'!I:I)</f>
        <v>006-1017-0</v>
      </c>
      <c r="E987" s="37" t="str">
        <f>_xlfn.XLOOKUP(Table35[[#This Row],[Subject Id]],'T0 Blood'!A:A,'T0 Blood'!H:H)</f>
        <v>2017-07-05</v>
      </c>
      <c r="F987" s="69" t="e">
        <f>_xlfn.XLOOKUP(Table35[[#This Row],[Subject Id]],T0Assayed!D:D,T0Assayed!F:F)</f>
        <v>#N/A</v>
      </c>
      <c r="G987" s="39" t="s">
        <v>38</v>
      </c>
      <c r="H987" s="37" t="s">
        <v>1168</v>
      </c>
      <c r="I987" s="38" t="e">
        <f>_xlfn.XLOOKUP((CONCATENATE(Table35[[#This Row],[Subject Id]],"-T0")),'In the Lab'!A:A,'In the Lab'!G:G)</f>
        <v>#N/A</v>
      </c>
      <c r="J987" s="49" t="str">
        <f>_xlfn.XLOOKUP(Table35[[#This Row],[Subject Id]],'T1 Blood'!A:A,'T1 Blood'!I:I)</f>
        <v>006-1017-1</v>
      </c>
      <c r="K987" s="49" t="str">
        <f>_xlfn.XLOOKUP(Table35[[#This Row],[Subject Id]],'T1 Blood'!A:A,'T1 Blood'!H:H)</f>
        <v>2017-08-07</v>
      </c>
      <c r="L987" s="49" t="e">
        <f>_xlfn.XLOOKUP(Table35[[#This Row],[Subject Id]],'T1 Assayed'!A:A,'T1 Assayed'!D:D)</f>
        <v>#N/A</v>
      </c>
      <c r="M987" s="49" t="s">
        <v>41</v>
      </c>
      <c r="N987" s="49" t="s">
        <v>1169</v>
      </c>
      <c r="O987" s="49" t="e">
        <f>_xlfn.XLOOKUP((CONCATENATE(Table35[[#This Row],[Subject Id]],"-T1")),'In the Lab'!A:A,'In the Lab'!G:G)</f>
        <v>#N/A</v>
      </c>
      <c r="P987" s="42" t="e">
        <f>_xlfn.XLOOKUP(Table35[[#This Row],[Subject Id]],'TPD Blood'!A:A,'TPD Blood'!B:B)</f>
        <v>#N/A</v>
      </c>
      <c r="Q987" s="42" t="e">
        <f>_xlfn.XLOOKUP(Table35[[#This Row],[Subject Id]],'TPD Assayed'!A:A,'TPD Assayed'!C:C)</f>
        <v>#N/A</v>
      </c>
      <c r="V987"/>
      <c r="Y987"/>
      <c r="Z987"/>
      <c r="AA987"/>
      <c r="AB987"/>
    </row>
    <row r="988" spans="1:28" ht="14.85" customHeight="1">
      <c r="A988" t="s">
        <v>1187</v>
      </c>
      <c r="B988" t="str">
        <f>MID(Table35[[#This Row],[Subject Id]],13,1)</f>
        <v>N</v>
      </c>
      <c r="C988" t="str">
        <f>_xlfn.XLOOKUP(Table35[[#This Row],[Subject Id]],Table2[Subject Id],Table2[Event date])</f>
        <v>2017-08-16</v>
      </c>
      <c r="D988" s="37" t="str">
        <f>_xlfn.XLOOKUP(Table35[[#This Row],[Subject Id]],'T0 Blood'!A:A,'T0 Blood'!I:I)</f>
        <v>006-1018-0</v>
      </c>
      <c r="E988" s="37" t="str">
        <f>_xlfn.XLOOKUP(Table35[[#This Row],[Subject Id]],'T0 Blood'!A:A,'T0 Blood'!H:H)</f>
        <v>2017-08-16</v>
      </c>
      <c r="F988" s="69" t="e">
        <f>_xlfn.XLOOKUP(Table35[[#This Row],[Subject Id]],T0Assayed!D:D,T0Assayed!F:F)</f>
        <v>#N/A</v>
      </c>
      <c r="G988" s="39" t="s">
        <v>38</v>
      </c>
      <c r="H988" s="37" t="s">
        <v>1168</v>
      </c>
      <c r="I988" s="38" t="e">
        <f>_xlfn.XLOOKUP((CONCATENATE(Table35[[#This Row],[Subject Id]],"-T0")),'In the Lab'!A:A,'In the Lab'!G:G)</f>
        <v>#N/A</v>
      </c>
      <c r="J988" s="49" t="str">
        <f>_xlfn.XLOOKUP(Table35[[#This Row],[Subject Id]],'T1 Blood'!A:A,'T1 Blood'!I:I)</f>
        <v>006-1018-1</v>
      </c>
      <c r="K988" s="49" t="str">
        <f>_xlfn.XLOOKUP(Table35[[#This Row],[Subject Id]],'T1 Blood'!A:A,'T1 Blood'!H:H)</f>
        <v>2017-08-30</v>
      </c>
      <c r="L988" s="49" t="e">
        <f>_xlfn.XLOOKUP(Table35[[#This Row],[Subject Id]],'T1 Assayed'!A:A,'T1 Assayed'!D:D)</f>
        <v>#N/A</v>
      </c>
      <c r="M988" s="49" t="s">
        <v>38</v>
      </c>
      <c r="N988" s="49" t="s">
        <v>1176</v>
      </c>
      <c r="O988" s="49" t="e">
        <f>_xlfn.XLOOKUP((CONCATENATE(Table35[[#This Row],[Subject Id]],"-T1")),'In the Lab'!A:A,'In the Lab'!G:G)</f>
        <v>#N/A</v>
      </c>
      <c r="P988" s="42" t="e">
        <f>_xlfn.XLOOKUP(Table35[[#This Row],[Subject Id]],'TPD Blood'!A:A,'TPD Blood'!B:B)</f>
        <v>#N/A</v>
      </c>
      <c r="Q988" s="42" t="e">
        <f>_xlfn.XLOOKUP(Table35[[#This Row],[Subject Id]],'TPD Assayed'!A:A,'TPD Assayed'!C:C)</f>
        <v>#N/A</v>
      </c>
      <c r="V988"/>
      <c r="Y988"/>
      <c r="Z988"/>
      <c r="AA988"/>
      <c r="AB988"/>
    </row>
    <row r="989" spans="1:28" ht="14.85" customHeight="1">
      <c r="A989" t="s">
        <v>1188</v>
      </c>
      <c r="B989" t="str">
        <f>MID(Table35[[#This Row],[Subject Id]],13,1)</f>
        <v>N</v>
      </c>
      <c r="C989" t="str">
        <f>_xlfn.XLOOKUP(Table35[[#This Row],[Subject Id]],Table2[Subject Id],Table2[Event date])</f>
        <v>2017-08-24</v>
      </c>
      <c r="D989" s="37" t="str">
        <f>_xlfn.XLOOKUP(Table35[[#This Row],[Subject Id]],'T0 Blood'!A:A,'T0 Blood'!I:I)</f>
        <v>006-1019-0</v>
      </c>
      <c r="E989" s="37" t="str">
        <f>_xlfn.XLOOKUP(Table35[[#This Row],[Subject Id]],'T0 Blood'!A:A,'T0 Blood'!H:H)</f>
        <v>2017-08-24</v>
      </c>
      <c r="F989" s="69" t="e">
        <f>_xlfn.XLOOKUP(Table35[[#This Row],[Subject Id]],T0Assayed!D:D,T0Assayed!F:F)</f>
        <v>#N/A</v>
      </c>
      <c r="G989" s="39" t="s">
        <v>38</v>
      </c>
      <c r="H989" s="37" t="s">
        <v>1168</v>
      </c>
      <c r="I989" s="38" t="e">
        <f>_xlfn.XLOOKUP((CONCATENATE(Table35[[#This Row],[Subject Id]],"-T0")),'In the Lab'!A:A,'In the Lab'!G:G)</f>
        <v>#N/A</v>
      </c>
      <c r="J989" s="49" t="str">
        <f>_xlfn.XLOOKUP(Table35[[#This Row],[Subject Id]],'T1 Blood'!A:A,'T1 Blood'!I:I)</f>
        <v>006-1019-1</v>
      </c>
      <c r="K989" s="49" t="str">
        <f>_xlfn.XLOOKUP(Table35[[#This Row],[Subject Id]],'T1 Blood'!A:A,'T1 Blood'!H:H)</f>
        <v>2017-09-07</v>
      </c>
      <c r="L989" s="49" t="e">
        <f>_xlfn.XLOOKUP(Table35[[#This Row],[Subject Id]],'T1 Assayed'!A:A,'T1 Assayed'!D:D)</f>
        <v>#N/A</v>
      </c>
      <c r="M989" s="49" t="s">
        <v>38</v>
      </c>
      <c r="N989" s="49" t="s">
        <v>1176</v>
      </c>
      <c r="O989" s="49" t="e">
        <f>_xlfn.XLOOKUP((CONCATENATE(Table35[[#This Row],[Subject Id]],"-T1")),'In the Lab'!A:A,'In the Lab'!G:G)</f>
        <v>#N/A</v>
      </c>
      <c r="P989" s="42" t="e">
        <f>_xlfn.XLOOKUP(Table35[[#This Row],[Subject Id]],'TPD Blood'!A:A,'TPD Blood'!B:B)</f>
        <v>#N/A</v>
      </c>
      <c r="Q989" s="42" t="e">
        <f>_xlfn.XLOOKUP(Table35[[#This Row],[Subject Id]],'TPD Assayed'!A:A,'TPD Assayed'!C:C)</f>
        <v>#N/A</v>
      </c>
      <c r="V989"/>
      <c r="Y989"/>
      <c r="Z989"/>
      <c r="AA989"/>
      <c r="AB989"/>
    </row>
    <row r="990" spans="1:28" ht="14.85" customHeight="1">
      <c r="A990" t="s">
        <v>1189</v>
      </c>
      <c r="B990" t="str">
        <f>MID(Table35[[#This Row],[Subject Id]],13,1)</f>
        <v>N</v>
      </c>
      <c r="C990" t="str">
        <f>_xlfn.XLOOKUP(Table35[[#This Row],[Subject Id]],Table2[Subject Id],Table2[Event date])</f>
        <v>2017-09-12</v>
      </c>
      <c r="D990" s="37" t="str">
        <f>_xlfn.XLOOKUP(Table35[[#This Row],[Subject Id]],'T0 Blood'!A:A,'T0 Blood'!I:I)</f>
        <v>006-1020-0</v>
      </c>
      <c r="E990" s="37" t="str">
        <f>_xlfn.XLOOKUP(Table35[[#This Row],[Subject Id]],'T0 Blood'!A:A,'T0 Blood'!H:H)</f>
        <v>2017-09-12</v>
      </c>
      <c r="F990" s="69" t="e">
        <f>_xlfn.XLOOKUP(Table35[[#This Row],[Subject Id]],T0Assayed!D:D,T0Assayed!F:F)</f>
        <v>#N/A</v>
      </c>
      <c r="G990" s="39" t="s">
        <v>38</v>
      </c>
      <c r="H990" s="37" t="s">
        <v>1168</v>
      </c>
      <c r="I990" s="38" t="e">
        <f>_xlfn.XLOOKUP((CONCATENATE(Table35[[#This Row],[Subject Id]],"-T0")),'In the Lab'!A:A,'In the Lab'!G:G)</f>
        <v>#N/A</v>
      </c>
      <c r="J990" s="49" t="str">
        <f>_xlfn.XLOOKUP(Table35[[#This Row],[Subject Id]],'T1 Blood'!A:A,'T1 Blood'!I:I)</f>
        <v>006-1020-1</v>
      </c>
      <c r="K990" s="49" t="str">
        <f>_xlfn.XLOOKUP(Table35[[#This Row],[Subject Id]],'T1 Blood'!A:A,'T1 Blood'!H:H)</f>
        <v>2017-09-26</v>
      </c>
      <c r="L990" s="49" t="e">
        <f>_xlfn.XLOOKUP(Table35[[#This Row],[Subject Id]],'T1 Assayed'!A:A,'T1 Assayed'!D:D)</f>
        <v>#N/A</v>
      </c>
      <c r="M990" s="49" t="s">
        <v>41</v>
      </c>
      <c r="N990" s="49" t="s">
        <v>1169</v>
      </c>
      <c r="O990" s="49" t="e">
        <f>_xlfn.XLOOKUP((CONCATENATE(Table35[[#This Row],[Subject Id]],"-T1")),'In the Lab'!A:A,'In the Lab'!G:G)</f>
        <v>#N/A</v>
      </c>
      <c r="P990" s="42" t="e">
        <f>_xlfn.XLOOKUP(Table35[[#This Row],[Subject Id]],'TPD Blood'!A:A,'TPD Blood'!B:B)</f>
        <v>#N/A</v>
      </c>
      <c r="Q990" s="42" t="e">
        <f>_xlfn.XLOOKUP(Table35[[#This Row],[Subject Id]],'TPD Assayed'!A:A,'TPD Assayed'!C:C)</f>
        <v>#N/A</v>
      </c>
      <c r="V990"/>
      <c r="Y990"/>
      <c r="Z990"/>
      <c r="AA990"/>
      <c r="AB990"/>
    </row>
    <row r="991" spans="1:28">
      <c r="A991" t="s">
        <v>1190</v>
      </c>
      <c r="B991" t="str">
        <f>MID(Table35[[#This Row],[Subject Id]],13,1)</f>
        <v>N</v>
      </c>
      <c r="C991" t="str">
        <f>_xlfn.XLOOKUP(Table35[[#This Row],[Subject Id]],Table2[Subject Id],Table2[Event date])</f>
        <v>2017-11-06</v>
      </c>
      <c r="D991" s="37" t="str">
        <f>_xlfn.XLOOKUP(Table35[[#This Row],[Subject Id]],'T0 Blood'!A:A,'T0 Blood'!I:I)</f>
        <v>006-1021-0</v>
      </c>
      <c r="E991" s="37" t="str">
        <f>_xlfn.XLOOKUP(Table35[[#This Row],[Subject Id]],'T0 Blood'!A:A,'T0 Blood'!H:H)</f>
        <v>2017-11-06</v>
      </c>
      <c r="F991" s="69" t="e">
        <f>_xlfn.XLOOKUP(Table35[[#This Row],[Subject Id]],T0Assayed!D:D,T0Assayed!F:F)</f>
        <v>#N/A</v>
      </c>
      <c r="G991" s="39" t="s">
        <v>38</v>
      </c>
      <c r="H991" s="37" t="s">
        <v>1168</v>
      </c>
      <c r="I991" s="38" t="e">
        <f>_xlfn.XLOOKUP((CONCATENATE(Table35[[#This Row],[Subject Id]],"-T0")),'In the Lab'!A:A,'In the Lab'!G:G)</f>
        <v>#N/A</v>
      </c>
      <c r="J991" s="49" t="e">
        <f>_xlfn.XLOOKUP(Table35[[#This Row],[Subject Id]],'T1 Blood'!A:A,'T1 Blood'!I:I)</f>
        <v>#N/A</v>
      </c>
      <c r="K991" s="49" t="e">
        <f>_xlfn.XLOOKUP(Table35[[#This Row],[Subject Id]],'T1 Blood'!A:A,'T1 Blood'!H:H)</f>
        <v>#N/A</v>
      </c>
      <c r="L991" s="49" t="e">
        <f>_xlfn.XLOOKUP(Table35[[#This Row],[Subject Id]],'T1 Assayed'!A:A,'T1 Assayed'!D:D)</f>
        <v>#N/A</v>
      </c>
      <c r="M991" s="49" t="e">
        <v>#N/A</v>
      </c>
      <c r="N991" s="49" t="e">
        <v>#N/A</v>
      </c>
      <c r="O991" s="49" t="e">
        <f>_xlfn.XLOOKUP((CONCATENATE(Table35[[#This Row],[Subject Id]],"-T1")),'In the Lab'!A:A,'In the Lab'!G:G)</f>
        <v>#N/A</v>
      </c>
      <c r="P991" s="42" t="e">
        <f>_xlfn.XLOOKUP(Table35[[#This Row],[Subject Id]],'TPD Blood'!A:A,'TPD Blood'!B:B)</f>
        <v>#N/A</v>
      </c>
      <c r="Q991" s="42" t="e">
        <f>_xlfn.XLOOKUP(Table35[[#This Row],[Subject Id]],'TPD Assayed'!A:A,'TPD Assayed'!C:C)</f>
        <v>#N/A</v>
      </c>
      <c r="V991"/>
      <c r="Y991"/>
      <c r="Z991"/>
      <c r="AA991"/>
      <c r="AB991"/>
    </row>
    <row r="992" spans="1:28" ht="14.85" customHeight="1">
      <c r="A992" t="s">
        <v>1191</v>
      </c>
      <c r="B992" t="str">
        <f>MID(Table35[[#This Row],[Subject Id]],13,1)</f>
        <v>N</v>
      </c>
      <c r="C992" t="str">
        <f>_xlfn.XLOOKUP(Table35[[#This Row],[Subject Id]],Table2[Subject Id],Table2[Event date])</f>
        <v>2017-11-15</v>
      </c>
      <c r="D992" s="37" t="str">
        <f>_xlfn.XLOOKUP(Table35[[#This Row],[Subject Id]],'T0 Blood'!A:A,'T0 Blood'!I:I)</f>
        <v>006-1022-0</v>
      </c>
      <c r="E992" s="37" t="str">
        <f>_xlfn.XLOOKUP(Table35[[#This Row],[Subject Id]],'T0 Blood'!A:A,'T0 Blood'!H:H)</f>
        <v>2017-11-15</v>
      </c>
      <c r="F992" s="69" t="e">
        <f>_xlfn.XLOOKUP(Table35[[#This Row],[Subject Id]],T0Assayed!D:D,T0Assayed!F:F)</f>
        <v>#N/A</v>
      </c>
      <c r="G992" s="39" t="s">
        <v>38</v>
      </c>
      <c r="H992" s="37" t="s">
        <v>1168</v>
      </c>
      <c r="I992" s="38" t="e">
        <f>_xlfn.XLOOKUP((CONCATENATE(Table35[[#This Row],[Subject Id]],"-T0")),'In the Lab'!A:A,'In the Lab'!G:G)</f>
        <v>#N/A</v>
      </c>
      <c r="J992" s="49" t="str">
        <f>_xlfn.XLOOKUP(Table35[[#This Row],[Subject Id]],'T1 Blood'!A:A,'T1 Blood'!I:I)</f>
        <v>006-1022-1</v>
      </c>
      <c r="K992" s="49" t="str">
        <f>_xlfn.XLOOKUP(Table35[[#This Row],[Subject Id]],'T1 Blood'!A:A,'T1 Blood'!H:H)</f>
        <v>2017-12-14</v>
      </c>
      <c r="L992" s="49" t="e">
        <f>_xlfn.XLOOKUP(Table35[[#This Row],[Subject Id]],'T1 Assayed'!A:A,'T1 Assayed'!D:D)</f>
        <v>#N/A</v>
      </c>
      <c r="M992" s="49" t="s">
        <v>38</v>
      </c>
      <c r="N992" s="49" t="s">
        <v>1192</v>
      </c>
      <c r="O992" s="49" t="e">
        <f>_xlfn.XLOOKUP((CONCATENATE(Table35[[#This Row],[Subject Id]],"-T1")),'In the Lab'!A:A,'In the Lab'!G:G)</f>
        <v>#N/A</v>
      </c>
      <c r="P992" s="42" t="e">
        <f>_xlfn.XLOOKUP(Table35[[#This Row],[Subject Id]],'TPD Blood'!A:A,'TPD Blood'!B:B)</f>
        <v>#N/A</v>
      </c>
      <c r="Q992" s="42" t="e">
        <f>_xlfn.XLOOKUP(Table35[[#This Row],[Subject Id]],'TPD Assayed'!A:A,'TPD Assayed'!C:C)</f>
        <v>#N/A</v>
      </c>
      <c r="V992"/>
      <c r="Y992"/>
      <c r="Z992"/>
      <c r="AA992"/>
      <c r="AB992"/>
    </row>
    <row r="993" spans="1:28" ht="14.85" customHeight="1">
      <c r="A993" t="s">
        <v>1193</v>
      </c>
      <c r="B993" t="str">
        <f>MID(Table35[[#This Row],[Subject Id]],13,1)</f>
        <v>N</v>
      </c>
      <c r="C993" t="str">
        <f>_xlfn.XLOOKUP(Table35[[#This Row],[Subject Id]],Table2[Subject Id],Table2[Event date])</f>
        <v>2020-02-12</v>
      </c>
      <c r="D993" s="37" t="str">
        <f>_xlfn.XLOOKUP(Table35[[#This Row],[Subject Id]],'T0 Blood'!A:A,'T0 Blood'!I:I)</f>
        <v>041-0027-0</v>
      </c>
      <c r="E993" s="37" t="str">
        <f>_xlfn.XLOOKUP(Table35[[#This Row],[Subject Id]],'T0 Blood'!A:A,'T0 Blood'!H:H)</f>
        <v>2020-02-12</v>
      </c>
      <c r="F993" s="69" t="str">
        <f>_xlfn.XLOOKUP(Table35[[#This Row],[Subject Id]],T0Assayed!D:D,T0Assayed!F:F)</f>
        <v>CO.SL.21.004</v>
      </c>
      <c r="G993" s="39" t="s">
        <v>22</v>
      </c>
      <c r="H993" s="37" t="e">
        <v>#N/A</v>
      </c>
      <c r="I993" s="38" t="e">
        <f>_xlfn.XLOOKUP((CONCATENATE(Table35[[#This Row],[Subject Id]],"-T0")),'In the Lab'!A:A,'In the Lab'!G:G)</f>
        <v>#N/A</v>
      </c>
      <c r="J993" s="49" t="str">
        <f>_xlfn.XLOOKUP(Table35[[#This Row],[Subject Id]],'T1 Blood'!A:A,'T1 Blood'!I:I)</f>
        <v>041-0027-1</v>
      </c>
      <c r="K993" s="49" t="str">
        <f>_xlfn.XLOOKUP(Table35[[#This Row],[Subject Id]],'T1 Blood'!A:A,'T1 Blood'!H:H)</f>
        <v>2020-03-18</v>
      </c>
      <c r="L993" s="49" t="str">
        <f>_xlfn.XLOOKUP(Table35[[#This Row],[Subject Id]],'T1 Assayed'!A:A,'T1 Assayed'!D:D)</f>
        <v>CO.SL.21.004</v>
      </c>
      <c r="M993" s="49" t="e">
        <v>#N/A</v>
      </c>
      <c r="N993" s="49" t="e">
        <v>#N/A</v>
      </c>
      <c r="O993" s="49" t="e">
        <f>_xlfn.XLOOKUP((CONCATENATE(Table35[[#This Row],[Subject Id]],"-T1")),'In the Lab'!A:A,'In the Lab'!G:G)</f>
        <v>#N/A</v>
      </c>
      <c r="P993" s="42" t="e">
        <f>_xlfn.XLOOKUP(Table35[[#This Row],[Subject Id]],'TPD Blood'!A:A,'TPD Blood'!B:B)</f>
        <v>#N/A</v>
      </c>
      <c r="Q993" s="42" t="e">
        <f>_xlfn.XLOOKUP(Table35[[#This Row],[Subject Id]],'TPD Assayed'!A:A,'TPD Assayed'!C:C)</f>
        <v>#N/A</v>
      </c>
      <c r="V993"/>
      <c r="Y993"/>
      <c r="Z993"/>
      <c r="AA993"/>
      <c r="AB993"/>
    </row>
    <row r="994" spans="1:28">
      <c r="A994" t="s">
        <v>1194</v>
      </c>
      <c r="B994" t="str">
        <f>MID(Table35[[#This Row],[Subject Id]],13,1)</f>
        <v>N</v>
      </c>
      <c r="C994" t="str">
        <f>_xlfn.XLOOKUP(Table35[[#This Row],[Subject Id]],Table2[Subject Id],Table2[Event date])</f>
        <v>2020-03-17</v>
      </c>
      <c r="D994" s="37" t="str">
        <f>_xlfn.XLOOKUP(Table35[[#This Row],[Subject Id]],'T0 Blood'!A:A,'T0 Blood'!I:I)</f>
        <v>041-0030-0</v>
      </c>
      <c r="E994" s="37" t="str">
        <f>_xlfn.XLOOKUP(Table35[[#This Row],[Subject Id]],'T0 Blood'!A:A,'T0 Blood'!H:H)</f>
        <v>2020-03-17</v>
      </c>
      <c r="F994" s="69" t="str">
        <f>_xlfn.XLOOKUP(Table35[[#This Row],[Subject Id]],T0Assayed!D:D,T0Assayed!F:F)</f>
        <v>CO.SL.21.004</v>
      </c>
      <c r="G994" s="39" t="s">
        <v>22</v>
      </c>
      <c r="H994" s="37" t="e">
        <v>#N/A</v>
      </c>
      <c r="I994" s="38" t="e">
        <f>_xlfn.XLOOKUP((CONCATENATE(Table35[[#This Row],[Subject Id]],"-T0")),'In the Lab'!A:A,'In the Lab'!G:G)</f>
        <v>#N/A</v>
      </c>
      <c r="J994" s="49" t="str">
        <f>_xlfn.XLOOKUP(Table35[[#This Row],[Subject Id]],'T1 Blood'!A:A,'T1 Blood'!I:I)</f>
        <v>041-0030-1</v>
      </c>
      <c r="K994" s="49" t="str">
        <f>_xlfn.XLOOKUP(Table35[[#This Row],[Subject Id]],'T1 Blood'!A:A,'T1 Blood'!H:H)</f>
        <v>2020-04-14</v>
      </c>
      <c r="L994" s="49" t="str">
        <f>_xlfn.XLOOKUP(Table35[[#This Row],[Subject Id]],'T1 Assayed'!A:A,'T1 Assayed'!D:D)</f>
        <v>CO.SL.21.004</v>
      </c>
      <c r="M994" s="49" t="e">
        <v>#N/A</v>
      </c>
      <c r="N994" s="49" t="e">
        <v>#N/A</v>
      </c>
      <c r="O994" s="49" t="e">
        <f>_xlfn.XLOOKUP((CONCATENATE(Table35[[#This Row],[Subject Id]],"-T1")),'In the Lab'!A:A,'In the Lab'!G:G)</f>
        <v>#N/A</v>
      </c>
      <c r="P994" s="42" t="e">
        <f>_xlfn.XLOOKUP(Table35[[#This Row],[Subject Id]],'TPD Blood'!A:A,'TPD Blood'!B:B)</f>
        <v>#N/A</v>
      </c>
      <c r="Q994" s="42" t="e">
        <f>_xlfn.XLOOKUP(Table35[[#This Row],[Subject Id]],'TPD Assayed'!A:A,'TPD Assayed'!C:C)</f>
        <v>#N/A</v>
      </c>
      <c r="V994"/>
      <c r="Y994"/>
      <c r="Z994"/>
      <c r="AA994"/>
      <c r="AB994"/>
    </row>
    <row r="995" spans="1:28">
      <c r="A995" t="s">
        <v>1195</v>
      </c>
      <c r="B995" t="str">
        <f>MID(Table35[[#This Row],[Subject Id]],13,1)</f>
        <v>N</v>
      </c>
      <c r="C995" t="str">
        <f>_xlfn.XLOOKUP(Table35[[#This Row],[Subject Id]],Table2[Subject Id],Table2[Event date])</f>
        <v>2020-03-18</v>
      </c>
      <c r="D995" s="37" t="str">
        <f>_xlfn.XLOOKUP(Table35[[#This Row],[Subject Id]],'T0 Blood'!A:A,'T0 Blood'!I:I)</f>
        <v>041-0032-0</v>
      </c>
      <c r="E995" s="37" t="str">
        <f>_xlfn.XLOOKUP(Table35[[#This Row],[Subject Id]],'T0 Blood'!A:A,'T0 Blood'!H:H)</f>
        <v>2020-03-18</v>
      </c>
      <c r="F995" s="69" t="str">
        <f>_xlfn.XLOOKUP(Table35[[#This Row],[Subject Id]],T0Assayed!D:D,T0Assayed!F:F)</f>
        <v>CO.SL.21.004</v>
      </c>
      <c r="G995" s="39" t="s">
        <v>22</v>
      </c>
      <c r="H995" s="37" t="e">
        <v>#N/A</v>
      </c>
      <c r="I995" s="38" t="e">
        <f>_xlfn.XLOOKUP((CONCATENATE(Table35[[#This Row],[Subject Id]],"-T0")),'In the Lab'!A:A,'In the Lab'!G:G)</f>
        <v>#N/A</v>
      </c>
      <c r="J995" s="49" t="str">
        <f>_xlfn.XLOOKUP(Table35[[#This Row],[Subject Id]],'T1 Blood'!A:A,'T1 Blood'!I:I)</f>
        <v>041-0032-1</v>
      </c>
      <c r="K995" s="49" t="str">
        <f>_xlfn.XLOOKUP(Table35[[#This Row],[Subject Id]],'T1 Blood'!A:A,'T1 Blood'!H:H)</f>
        <v>2020-04-24</v>
      </c>
      <c r="L995" s="49" t="str">
        <f>_xlfn.XLOOKUP(Table35[[#This Row],[Subject Id]],'T1 Assayed'!A:A,'T1 Assayed'!D:D)</f>
        <v>CO.SL.21.004</v>
      </c>
      <c r="M995" s="49" t="e">
        <v>#N/A</v>
      </c>
      <c r="N995" s="49" t="e">
        <v>#N/A</v>
      </c>
      <c r="O995" s="49" t="e">
        <f>_xlfn.XLOOKUP((CONCATENATE(Table35[[#This Row],[Subject Id]],"-T1")),'In the Lab'!A:A,'In the Lab'!G:G)</f>
        <v>#N/A</v>
      </c>
      <c r="P995" s="42" t="e">
        <f>_xlfn.XLOOKUP(Table35[[#This Row],[Subject Id]],'TPD Blood'!A:A,'TPD Blood'!B:B)</f>
        <v>#N/A</v>
      </c>
      <c r="Q995" s="42" t="e">
        <f>_xlfn.XLOOKUP(Table35[[#This Row],[Subject Id]],'TPD Assayed'!A:A,'TPD Assayed'!C:C)</f>
        <v>#N/A</v>
      </c>
      <c r="V995"/>
      <c r="Y995"/>
      <c r="Z995"/>
      <c r="AA995"/>
      <c r="AB995"/>
    </row>
    <row r="996" spans="1:28">
      <c r="A996" t="s">
        <v>1196</v>
      </c>
      <c r="B996" t="str">
        <f>MID(Table35[[#This Row],[Subject Id]],13,1)</f>
        <v>N</v>
      </c>
      <c r="C996" t="str">
        <f>_xlfn.XLOOKUP(Table35[[#This Row],[Subject Id]],Table2[Subject Id],Table2[Event date])</f>
        <v>2020-05-08</v>
      </c>
      <c r="D996" s="37" t="str">
        <f>_xlfn.XLOOKUP(Table35[[#This Row],[Subject Id]],'T0 Blood'!A:A,'T0 Blood'!I:I)</f>
        <v>041-0035-0</v>
      </c>
      <c r="E996" s="37" t="str">
        <f>_xlfn.XLOOKUP(Table35[[#This Row],[Subject Id]],'T0 Blood'!A:A,'T0 Blood'!H:H)</f>
        <v>2020-05-08</v>
      </c>
      <c r="F996" s="69" t="str">
        <f>_xlfn.XLOOKUP(Table35[[#This Row],[Subject Id]],T0Assayed!D:D,T0Assayed!F:F)</f>
        <v>CO.SL.21.004</v>
      </c>
      <c r="G996" s="39" t="s">
        <v>22</v>
      </c>
      <c r="H996" s="37" t="e">
        <v>#N/A</v>
      </c>
      <c r="I996" s="38" t="e">
        <f>_xlfn.XLOOKUP((CONCATENATE(Table35[[#This Row],[Subject Id]],"-T0")),'In the Lab'!A:A,'In the Lab'!G:G)</f>
        <v>#N/A</v>
      </c>
      <c r="J996" s="49" t="str">
        <f>_xlfn.XLOOKUP(Table35[[#This Row],[Subject Id]],'T1 Blood'!A:A,'T1 Blood'!I:I)</f>
        <v>041-0035-1</v>
      </c>
      <c r="K996" s="49" t="str">
        <f>_xlfn.XLOOKUP(Table35[[#This Row],[Subject Id]],'T1 Blood'!A:A,'T1 Blood'!H:H)</f>
        <v>2020-06-29</v>
      </c>
      <c r="L996" s="49" t="str">
        <f>_xlfn.XLOOKUP(Table35[[#This Row],[Subject Id]],'T1 Assayed'!A:A,'T1 Assayed'!D:D)</f>
        <v>CO.SL.21.004</v>
      </c>
      <c r="M996" s="49" t="e">
        <v>#N/A</v>
      </c>
      <c r="N996" s="49" t="e">
        <v>#N/A</v>
      </c>
      <c r="O996" s="49" t="e">
        <f>_xlfn.XLOOKUP((CONCATENATE(Table35[[#This Row],[Subject Id]],"-T1")),'In the Lab'!A:A,'In the Lab'!G:G)</f>
        <v>#N/A</v>
      </c>
      <c r="P996" s="42" t="e">
        <f>_xlfn.XLOOKUP(Table35[[#This Row],[Subject Id]],'TPD Blood'!A:A,'TPD Blood'!B:B)</f>
        <v>#N/A</v>
      </c>
      <c r="Q996" s="42" t="e">
        <f>_xlfn.XLOOKUP(Table35[[#This Row],[Subject Id]],'TPD Assayed'!A:A,'TPD Assayed'!C:C)</f>
        <v>#N/A</v>
      </c>
      <c r="V996"/>
      <c r="Y996"/>
      <c r="Z996"/>
      <c r="AA996"/>
      <c r="AB996"/>
    </row>
    <row r="997" spans="1:28" ht="14.85" customHeight="1">
      <c r="A997" t="s">
        <v>1197</v>
      </c>
      <c r="B997" t="str">
        <f>MID(Table35[[#This Row],[Subject Id]],13,1)</f>
        <v>N</v>
      </c>
      <c r="C997" t="str">
        <f>_xlfn.XLOOKUP(Table35[[#This Row],[Subject Id]],Table2[Subject Id],Table2[Event date])</f>
        <v>2020-03-26</v>
      </c>
      <c r="D997" s="37" t="str">
        <f>_xlfn.XLOOKUP(Table35[[#This Row],[Subject Id]],'T0 Blood'!A:A,'T0 Blood'!I:I)</f>
        <v>041-0036-0</v>
      </c>
      <c r="E997" s="37" t="str">
        <f>_xlfn.XLOOKUP(Table35[[#This Row],[Subject Id]],'T0 Blood'!A:A,'T0 Blood'!H:H)</f>
        <v>2020-03-26</v>
      </c>
      <c r="F997" s="69" t="str">
        <f>_xlfn.XLOOKUP(Table35[[#This Row],[Subject Id]],T0Assayed!D:D,T0Assayed!F:F)</f>
        <v>CO.SL.21.004</v>
      </c>
      <c r="G997" s="39" t="s">
        <v>22</v>
      </c>
      <c r="H997" s="37" t="e">
        <v>#N/A</v>
      </c>
      <c r="I997" s="38" t="e">
        <f>_xlfn.XLOOKUP((CONCATENATE(Table35[[#This Row],[Subject Id]],"-T0")),'In the Lab'!A:A,'In the Lab'!G:G)</f>
        <v>#N/A</v>
      </c>
      <c r="J997" s="49" t="str">
        <f>_xlfn.XLOOKUP(Table35[[#This Row],[Subject Id]],'T1 Blood'!A:A,'T1 Blood'!I:I)</f>
        <v>041-0036-1</v>
      </c>
      <c r="K997" s="49" t="str">
        <f>_xlfn.XLOOKUP(Table35[[#This Row],[Subject Id]],'T1 Blood'!A:A,'T1 Blood'!H:H)</f>
        <v>2020-04-23</v>
      </c>
      <c r="L997" s="49" t="str">
        <f>_xlfn.XLOOKUP(Table35[[#This Row],[Subject Id]],'T1 Assayed'!A:A,'T1 Assayed'!D:D)</f>
        <v>CO.SL.21.004</v>
      </c>
      <c r="M997" s="49" t="e">
        <v>#N/A</v>
      </c>
      <c r="N997" s="49" t="e">
        <v>#N/A</v>
      </c>
      <c r="O997" s="49" t="e">
        <f>_xlfn.XLOOKUP((CONCATENATE(Table35[[#This Row],[Subject Id]],"-T1")),'In the Lab'!A:A,'In the Lab'!G:G)</f>
        <v>#N/A</v>
      </c>
      <c r="P997" s="42" t="str">
        <f>_xlfn.XLOOKUP(Table35[[#This Row],[Subject Id]],'TPD Blood'!A:A,'TPD Blood'!B:B)</f>
        <v>041-0036-PD</v>
      </c>
      <c r="Q997" s="42" t="str">
        <f>_xlfn.XLOOKUP(Table35[[#This Row],[Subject Id]],'TPD Assayed'!A:A,'TPD Assayed'!C:C)</f>
        <v>OH2023_026</v>
      </c>
      <c r="R997" s="42" t="s">
        <v>23</v>
      </c>
      <c r="V997"/>
      <c r="Y997"/>
      <c r="Z997"/>
      <c r="AA997"/>
      <c r="AB997"/>
    </row>
    <row r="998" spans="1:28" ht="14.85" customHeight="1">
      <c r="A998" t="s">
        <v>1198</v>
      </c>
      <c r="B998" t="str">
        <f>MID(Table35[[#This Row],[Subject Id]],13,1)</f>
        <v>N</v>
      </c>
      <c r="C998" t="str">
        <f>_xlfn.XLOOKUP(Table35[[#This Row],[Subject Id]],Table2[Subject Id],Table2[Event date])</f>
        <v>2020-04-07</v>
      </c>
      <c r="D998" s="37" t="str">
        <f>_xlfn.XLOOKUP(Table35[[#This Row],[Subject Id]],'T0 Blood'!A:A,'T0 Blood'!I:I)</f>
        <v>041-0037-0</v>
      </c>
      <c r="E998" s="37" t="str">
        <f>_xlfn.XLOOKUP(Table35[[#This Row],[Subject Id]],'T0 Blood'!A:A,'T0 Blood'!H:H)</f>
        <v>2020-04-07</v>
      </c>
      <c r="F998" s="69" t="str">
        <f>_xlfn.XLOOKUP(Table35[[#This Row],[Subject Id]],T0Assayed!D:D,T0Assayed!F:F)</f>
        <v>CO.SL.21.004</v>
      </c>
      <c r="G998" s="39" t="s">
        <v>22</v>
      </c>
      <c r="H998" s="37" t="e">
        <v>#N/A</v>
      </c>
      <c r="I998" s="38" t="e">
        <f>_xlfn.XLOOKUP((CONCATENATE(Table35[[#This Row],[Subject Id]],"-T0")),'In the Lab'!A:A,'In the Lab'!G:G)</f>
        <v>#N/A</v>
      </c>
      <c r="J998" s="49" t="str">
        <f>_xlfn.XLOOKUP(Table35[[#This Row],[Subject Id]],'T1 Blood'!A:A,'T1 Blood'!I:I)</f>
        <v>041-0037-1</v>
      </c>
      <c r="K998" s="49" t="str">
        <f>_xlfn.XLOOKUP(Table35[[#This Row],[Subject Id]],'T1 Blood'!A:A,'T1 Blood'!H:H)</f>
        <v>2020-05-08</v>
      </c>
      <c r="L998" s="49" t="str">
        <f>_xlfn.XLOOKUP(Table35[[#This Row],[Subject Id]],'T1 Assayed'!A:A,'T1 Assayed'!D:D)</f>
        <v>CO.SL.21.004</v>
      </c>
      <c r="M998" s="49" t="e">
        <v>#N/A</v>
      </c>
      <c r="N998" s="49" t="e">
        <v>#N/A</v>
      </c>
      <c r="O998" s="49" t="e">
        <f>_xlfn.XLOOKUP((CONCATENATE(Table35[[#This Row],[Subject Id]],"-T1")),'In the Lab'!A:A,'In the Lab'!G:G)</f>
        <v>#N/A</v>
      </c>
      <c r="P998" s="42" t="e">
        <f>_xlfn.XLOOKUP(Table35[[#This Row],[Subject Id]],'TPD Blood'!A:A,'TPD Blood'!B:B)</f>
        <v>#N/A</v>
      </c>
      <c r="Q998" s="42" t="e">
        <f>_xlfn.XLOOKUP(Table35[[#This Row],[Subject Id]],'TPD Assayed'!A:A,'TPD Assayed'!C:C)</f>
        <v>#N/A</v>
      </c>
      <c r="V998"/>
      <c r="Y998"/>
      <c r="Z998"/>
      <c r="AA998"/>
      <c r="AB998"/>
    </row>
    <row r="999" spans="1:28" ht="14.85" customHeight="1">
      <c r="A999" t="s">
        <v>1199</v>
      </c>
      <c r="B999" t="str">
        <f>MID(Table35[[#This Row],[Subject Id]],13,1)</f>
        <v>N</v>
      </c>
      <c r="C999" t="str">
        <f>_xlfn.XLOOKUP(Table35[[#This Row],[Subject Id]],Table2[Subject Id],Table2[Event date])</f>
        <v>2020-05-04</v>
      </c>
      <c r="D999" s="37" t="str">
        <f>_xlfn.XLOOKUP(Table35[[#This Row],[Subject Id]],'T0 Blood'!A:A,'T0 Blood'!I:I)</f>
        <v>041-0038-0</v>
      </c>
      <c r="E999" s="37" t="str">
        <f>_xlfn.XLOOKUP(Table35[[#This Row],[Subject Id]],'T0 Blood'!A:A,'T0 Blood'!H:H)</f>
        <v>2020-05-04</v>
      </c>
      <c r="F999" s="69" t="str">
        <f>_xlfn.XLOOKUP(Table35[[#This Row],[Subject Id]],T0Assayed!D:D,T0Assayed!F:F)</f>
        <v>CO.SL.21.004</v>
      </c>
      <c r="G999" s="39" t="s">
        <v>22</v>
      </c>
      <c r="H999" s="37" t="e">
        <v>#N/A</v>
      </c>
      <c r="I999" s="38" t="e">
        <f>_xlfn.XLOOKUP((CONCATENATE(Table35[[#This Row],[Subject Id]],"-T0")),'In the Lab'!A:A,'In the Lab'!G:G)</f>
        <v>#N/A</v>
      </c>
      <c r="J999" s="49" t="str">
        <f>_xlfn.XLOOKUP(Table35[[#This Row],[Subject Id]],'T1 Blood'!A:A,'T1 Blood'!I:I)</f>
        <v>041-0038-1</v>
      </c>
      <c r="K999" s="49" t="str">
        <f>_xlfn.XLOOKUP(Table35[[#This Row],[Subject Id]],'T1 Blood'!A:A,'T1 Blood'!H:H)</f>
        <v>2020-05-26</v>
      </c>
      <c r="L999" s="49" t="str">
        <f>_xlfn.XLOOKUP(Table35[[#This Row],[Subject Id]],'T1 Assayed'!A:A,'T1 Assayed'!D:D)</f>
        <v>CO.SL.21.004</v>
      </c>
      <c r="M999" s="49" t="e">
        <v>#N/A</v>
      </c>
      <c r="N999" s="49" t="e">
        <v>#N/A</v>
      </c>
      <c r="O999" s="49" t="e">
        <f>_xlfn.XLOOKUP((CONCATENATE(Table35[[#This Row],[Subject Id]],"-T1")),'In the Lab'!A:A,'In the Lab'!G:G)</f>
        <v>#N/A</v>
      </c>
      <c r="P999" s="42" t="e">
        <f>_xlfn.XLOOKUP(Table35[[#This Row],[Subject Id]],'TPD Blood'!A:A,'TPD Blood'!B:B)</f>
        <v>#N/A</v>
      </c>
      <c r="Q999" s="42" t="e">
        <f>_xlfn.XLOOKUP(Table35[[#This Row],[Subject Id]],'TPD Assayed'!A:A,'TPD Assayed'!C:C)</f>
        <v>#N/A</v>
      </c>
      <c r="V999"/>
      <c r="Y999"/>
      <c r="Z999"/>
      <c r="AA999"/>
      <c r="AB999"/>
    </row>
    <row r="1000" spans="1:28">
      <c r="A1000" t="s">
        <v>1200</v>
      </c>
      <c r="B1000" t="str">
        <f>MID(Table35[[#This Row],[Subject Id]],13,1)</f>
        <v>N</v>
      </c>
      <c r="C1000" t="str">
        <f>_xlfn.XLOOKUP(Table35[[#This Row],[Subject Id]],Table2[Subject Id],Table2[Event date])</f>
        <v>2020-07-16</v>
      </c>
      <c r="D1000" s="37" t="str">
        <f>_xlfn.XLOOKUP(Table35[[#This Row],[Subject Id]],'T0 Blood'!A:A,'T0 Blood'!I:I)</f>
        <v>041-0039-0</v>
      </c>
      <c r="E1000" s="37" t="str">
        <f>_xlfn.XLOOKUP(Table35[[#This Row],[Subject Id]],'T0 Blood'!A:A,'T0 Blood'!H:H)</f>
        <v>2020-07-16</v>
      </c>
      <c r="F1000" s="69" t="str">
        <f>_xlfn.XLOOKUP(Table35[[#This Row],[Subject Id]],T0Assayed!D:D,T0Assayed!F:F)</f>
        <v>CO.SL.21.004</v>
      </c>
      <c r="G1000" s="39" t="s">
        <v>22</v>
      </c>
      <c r="H1000" s="37" t="e">
        <v>#N/A</v>
      </c>
      <c r="I1000" s="38" t="e">
        <f>_xlfn.XLOOKUP((CONCATENATE(Table35[[#This Row],[Subject Id]],"-T0")),'In the Lab'!A:A,'In the Lab'!G:G)</f>
        <v>#N/A</v>
      </c>
      <c r="J1000" s="49" t="str">
        <f>_xlfn.XLOOKUP(Table35[[#This Row],[Subject Id]],'T1 Blood'!A:A,'T1 Blood'!I:I)</f>
        <v>041-0039-1</v>
      </c>
      <c r="K1000" s="49" t="str">
        <f>_xlfn.XLOOKUP(Table35[[#This Row],[Subject Id]],'T1 Blood'!A:A,'T1 Blood'!H:H)</f>
        <v>2020-08-06</v>
      </c>
      <c r="L1000" s="49" t="str">
        <f>_xlfn.XLOOKUP(Table35[[#This Row],[Subject Id]],'T1 Assayed'!A:A,'T1 Assayed'!D:D)</f>
        <v>CO.SL.21.004</v>
      </c>
      <c r="M1000" s="49" t="e">
        <v>#N/A</v>
      </c>
      <c r="N1000" s="49" t="e">
        <v>#N/A</v>
      </c>
      <c r="O1000" s="49" t="e">
        <f>_xlfn.XLOOKUP((CONCATENATE(Table35[[#This Row],[Subject Id]],"-T1")),'In the Lab'!A:A,'In the Lab'!G:G)</f>
        <v>#N/A</v>
      </c>
      <c r="P1000" s="42" t="e">
        <f>_xlfn.XLOOKUP(Table35[[#This Row],[Subject Id]],'TPD Blood'!A:A,'TPD Blood'!B:B)</f>
        <v>#N/A</v>
      </c>
      <c r="Q1000" s="42" t="e">
        <f>_xlfn.XLOOKUP(Table35[[#This Row],[Subject Id]],'TPD Assayed'!A:A,'TPD Assayed'!C:C)</f>
        <v>#N/A</v>
      </c>
      <c r="V1000"/>
      <c r="Y1000"/>
      <c r="Z1000"/>
      <c r="AA1000"/>
      <c r="AB1000"/>
    </row>
    <row r="1001" spans="1:28">
      <c r="A1001" t="s">
        <v>1201</v>
      </c>
      <c r="B1001" t="str">
        <f>MID(Table35[[#This Row],[Subject Id]],13,1)</f>
        <v>N</v>
      </c>
      <c r="C1001" t="str">
        <f>_xlfn.XLOOKUP(Table35[[#This Row],[Subject Id]],Table2[Subject Id],Table2[Event date])</f>
        <v>2020-04-09</v>
      </c>
      <c r="D1001" s="37" t="str">
        <f>_xlfn.XLOOKUP(Table35[[#This Row],[Subject Id]],'T0 Blood'!A:A,'T0 Blood'!I:I)</f>
        <v>041-0041-0</v>
      </c>
      <c r="E1001" s="37" t="str">
        <f>_xlfn.XLOOKUP(Table35[[#This Row],[Subject Id]],'T0 Blood'!A:A,'T0 Blood'!H:H)</f>
        <v>2020-04-09</v>
      </c>
      <c r="F1001" s="69" t="str">
        <f>_xlfn.XLOOKUP(Table35[[#This Row],[Subject Id]],T0Assayed!D:D,T0Assayed!F:F)</f>
        <v>CO.SL.21.004</v>
      </c>
      <c r="G1001" s="39" t="s">
        <v>22</v>
      </c>
      <c r="H1001" s="37" t="e">
        <v>#N/A</v>
      </c>
      <c r="I1001" s="38" t="e">
        <f>_xlfn.XLOOKUP((CONCATENATE(Table35[[#This Row],[Subject Id]],"-T0")),'In the Lab'!A:A,'In the Lab'!G:G)</f>
        <v>#N/A</v>
      </c>
      <c r="J1001" s="49" t="str">
        <f>_xlfn.XLOOKUP(Table35[[#This Row],[Subject Id]],'T1 Blood'!A:A,'T1 Blood'!I:I)</f>
        <v>041-0041-1</v>
      </c>
      <c r="K1001" s="49" t="str">
        <f>_xlfn.XLOOKUP(Table35[[#This Row],[Subject Id]],'T1 Blood'!A:A,'T1 Blood'!H:H)</f>
        <v>2020-05-11</v>
      </c>
      <c r="L1001" s="49" t="str">
        <f>_xlfn.XLOOKUP(Table35[[#This Row],[Subject Id]],'T1 Assayed'!A:A,'T1 Assayed'!D:D)</f>
        <v>CO.SL.21.004</v>
      </c>
      <c r="M1001" s="49" t="e">
        <v>#N/A</v>
      </c>
      <c r="N1001" s="49" t="e">
        <v>#N/A</v>
      </c>
      <c r="O1001" s="49" t="e">
        <f>_xlfn.XLOOKUP((CONCATENATE(Table35[[#This Row],[Subject Id]],"-T1")),'In the Lab'!A:A,'In the Lab'!G:G)</f>
        <v>#N/A</v>
      </c>
      <c r="P1001" s="42" t="str">
        <f>_xlfn.XLOOKUP(Table35[[#This Row],[Subject Id]],'TPD Blood'!A:A,'TPD Blood'!B:B)</f>
        <v>041-0041-PD</v>
      </c>
      <c r="Q1001" s="42" t="str">
        <f>_xlfn.XLOOKUP(Table35[[#This Row],[Subject Id]],'TPD Assayed'!A:A,'TPD Assayed'!C:C)</f>
        <v>OH2023_026</v>
      </c>
      <c r="R1001" s="42" t="s">
        <v>23</v>
      </c>
      <c r="V1001"/>
      <c r="Y1001"/>
      <c r="Z1001"/>
      <c r="AA1001"/>
      <c r="AB1001"/>
    </row>
    <row r="1002" spans="1:28">
      <c r="A1002" t="s">
        <v>1202</v>
      </c>
      <c r="B1002" t="str">
        <f>MID(Table35[[#This Row],[Subject Id]],13,1)</f>
        <v>N</v>
      </c>
      <c r="C1002" t="str">
        <f>_xlfn.XLOOKUP(Table35[[#This Row],[Subject Id]],Table2[Subject Id],Table2[Event date])</f>
        <v>2020-04-23</v>
      </c>
      <c r="D1002" s="37" t="str">
        <f>_xlfn.XLOOKUP(Table35[[#This Row],[Subject Id]],'T0 Blood'!A:A,'T0 Blood'!I:I)</f>
        <v>041-0042-0</v>
      </c>
      <c r="E1002" s="37" t="str">
        <f>_xlfn.XLOOKUP(Table35[[#This Row],[Subject Id]],'T0 Blood'!A:A,'T0 Blood'!H:H)</f>
        <v>2020-04-23</v>
      </c>
      <c r="F1002" s="69" t="str">
        <f>_xlfn.XLOOKUP(Table35[[#This Row],[Subject Id]],T0Assayed!D:D,T0Assayed!F:F)</f>
        <v>CO.SL.21.004</v>
      </c>
      <c r="G1002" s="39" t="s">
        <v>22</v>
      </c>
      <c r="H1002" s="37" t="e">
        <v>#N/A</v>
      </c>
      <c r="I1002" s="38" t="e">
        <f>_xlfn.XLOOKUP((CONCATENATE(Table35[[#This Row],[Subject Id]],"-T0")),'In the Lab'!A:A,'In the Lab'!G:G)</f>
        <v>#N/A</v>
      </c>
      <c r="J1002" s="49" t="str">
        <f>_xlfn.XLOOKUP(Table35[[#This Row],[Subject Id]],'T1 Blood'!A:A,'T1 Blood'!I:I)</f>
        <v>041-0042-1</v>
      </c>
      <c r="K1002" s="49" t="str">
        <f>_xlfn.XLOOKUP(Table35[[#This Row],[Subject Id]],'T1 Blood'!A:A,'T1 Blood'!H:H)</f>
        <v>2020-05-19</v>
      </c>
      <c r="L1002" s="49" t="str">
        <f>_xlfn.XLOOKUP(Table35[[#This Row],[Subject Id]],'T1 Assayed'!A:A,'T1 Assayed'!D:D)</f>
        <v>CO.SL.21.004</v>
      </c>
      <c r="M1002" s="49" t="e">
        <v>#N/A</v>
      </c>
      <c r="N1002" s="49" t="e">
        <v>#N/A</v>
      </c>
      <c r="O1002" s="49" t="e">
        <f>_xlfn.XLOOKUP((CONCATENATE(Table35[[#This Row],[Subject Id]],"-T1")),'In the Lab'!A:A,'In the Lab'!G:G)</f>
        <v>#N/A</v>
      </c>
      <c r="P1002" s="42" t="e">
        <f>_xlfn.XLOOKUP(Table35[[#This Row],[Subject Id]],'TPD Blood'!A:A,'TPD Blood'!B:B)</f>
        <v>#N/A</v>
      </c>
      <c r="Q1002" s="42" t="e">
        <f>_xlfn.XLOOKUP(Table35[[#This Row],[Subject Id]],'TPD Assayed'!A:A,'TPD Assayed'!C:C)</f>
        <v>#N/A</v>
      </c>
      <c r="V1002"/>
      <c r="Y1002"/>
      <c r="Z1002"/>
      <c r="AA1002"/>
      <c r="AB1002"/>
    </row>
    <row r="1003" spans="1:28" ht="14.85" customHeight="1">
      <c r="A1003" t="s">
        <v>1203</v>
      </c>
      <c r="B1003" t="str">
        <f>MID(Table35[[#This Row],[Subject Id]],13,1)</f>
        <v>N</v>
      </c>
      <c r="C1003" t="str">
        <f>_xlfn.XLOOKUP(Table35[[#This Row],[Subject Id]],Table2[Subject Id],Table2[Event date])</f>
        <v>2020-04-21</v>
      </c>
      <c r="D1003" s="37" t="str">
        <f>_xlfn.XLOOKUP(Table35[[#This Row],[Subject Id]],'T0 Blood'!A:A,'T0 Blood'!I:I)</f>
        <v>041-0043-0</v>
      </c>
      <c r="E1003" s="37" t="str">
        <f>_xlfn.XLOOKUP(Table35[[#This Row],[Subject Id]],'T0 Blood'!A:A,'T0 Blood'!H:H)</f>
        <v>2020-04-21</v>
      </c>
      <c r="F1003" s="69" t="str">
        <f>_xlfn.XLOOKUP(Table35[[#This Row],[Subject Id]],T0Assayed!D:D,T0Assayed!F:F)</f>
        <v>CO.SL.21.004</v>
      </c>
      <c r="G1003" s="39" t="s">
        <v>22</v>
      </c>
      <c r="H1003" s="37" t="e">
        <v>#N/A</v>
      </c>
      <c r="I1003" s="38" t="e">
        <f>_xlfn.XLOOKUP((CONCATENATE(Table35[[#This Row],[Subject Id]],"-T0")),'In the Lab'!A:A,'In the Lab'!G:G)</f>
        <v>#N/A</v>
      </c>
      <c r="J1003" s="49" t="str">
        <f>_xlfn.XLOOKUP(Table35[[#This Row],[Subject Id]],'T1 Blood'!A:A,'T1 Blood'!I:I)</f>
        <v>041-0043-1</v>
      </c>
      <c r="K1003" s="49" t="str">
        <f>_xlfn.XLOOKUP(Table35[[#This Row],[Subject Id]],'T1 Blood'!A:A,'T1 Blood'!H:H)</f>
        <v>2020-05-19</v>
      </c>
      <c r="L1003" s="49" t="str">
        <f>_xlfn.XLOOKUP(Table35[[#This Row],[Subject Id]],'T1 Assayed'!A:A,'T1 Assayed'!D:D)</f>
        <v>CO.SL.21.004</v>
      </c>
      <c r="M1003" s="49" t="e">
        <v>#N/A</v>
      </c>
      <c r="N1003" s="49" t="e">
        <v>#N/A</v>
      </c>
      <c r="O1003" s="49" t="e">
        <f>_xlfn.XLOOKUP((CONCATENATE(Table35[[#This Row],[Subject Id]],"-T1")),'In the Lab'!A:A,'In the Lab'!G:G)</f>
        <v>#N/A</v>
      </c>
      <c r="P1003" s="42" t="e">
        <f>_xlfn.XLOOKUP(Table35[[#This Row],[Subject Id]],'TPD Blood'!A:A,'TPD Blood'!B:B)</f>
        <v>#N/A</v>
      </c>
      <c r="Q1003" s="42" t="e">
        <f>_xlfn.XLOOKUP(Table35[[#This Row],[Subject Id]],'TPD Assayed'!A:A,'TPD Assayed'!C:C)</f>
        <v>#N/A</v>
      </c>
      <c r="V1003"/>
      <c r="Y1003"/>
      <c r="Z1003"/>
      <c r="AA1003"/>
      <c r="AB1003"/>
    </row>
    <row r="1004" spans="1:28">
      <c r="A1004" t="s">
        <v>1204</v>
      </c>
      <c r="B1004" t="str">
        <f>MID(Table35[[#This Row],[Subject Id]],13,1)</f>
        <v>N</v>
      </c>
      <c r="C1004" t="str">
        <f>_xlfn.XLOOKUP(Table35[[#This Row],[Subject Id]],Table2[Subject Id],Table2[Event date])</f>
        <v>2020-05-20</v>
      </c>
      <c r="D1004" s="37" t="str">
        <f>_xlfn.XLOOKUP(Table35[[#This Row],[Subject Id]],'T0 Blood'!A:A,'T0 Blood'!I:I)</f>
        <v>041-0045-0</v>
      </c>
      <c r="E1004" s="37" t="str">
        <f>_xlfn.XLOOKUP(Table35[[#This Row],[Subject Id]],'T0 Blood'!A:A,'T0 Blood'!H:H)</f>
        <v>2020-05-20</v>
      </c>
      <c r="F1004" s="69" t="str">
        <f>_xlfn.XLOOKUP(Table35[[#This Row],[Subject Id]],T0Assayed!D:D,T0Assayed!F:F)</f>
        <v>CO.SL.21.004</v>
      </c>
      <c r="G1004" s="39" t="s">
        <v>22</v>
      </c>
      <c r="H1004" s="37" t="e">
        <v>#N/A</v>
      </c>
      <c r="I1004" s="38" t="e">
        <f>_xlfn.XLOOKUP((CONCATENATE(Table35[[#This Row],[Subject Id]],"-T0")),'In the Lab'!A:A,'In the Lab'!G:G)</f>
        <v>#N/A</v>
      </c>
      <c r="J1004" s="49" t="str">
        <f>_xlfn.XLOOKUP(Table35[[#This Row],[Subject Id]],'T1 Blood'!A:A,'T1 Blood'!I:I)</f>
        <v>041-0045-1</v>
      </c>
      <c r="K1004" s="49" t="str">
        <f>_xlfn.XLOOKUP(Table35[[#This Row],[Subject Id]],'T1 Blood'!A:A,'T1 Blood'!H:H)</f>
        <v>2020-06-26</v>
      </c>
      <c r="L1004" s="49" t="str">
        <f>_xlfn.XLOOKUP(Table35[[#This Row],[Subject Id]],'T1 Assayed'!A:A,'T1 Assayed'!D:D)</f>
        <v>CO.SL.21.004</v>
      </c>
      <c r="M1004" s="49" t="e">
        <v>#N/A</v>
      </c>
      <c r="N1004" s="49" t="e">
        <v>#N/A</v>
      </c>
      <c r="O1004" s="49" t="e">
        <f>_xlfn.XLOOKUP((CONCATENATE(Table35[[#This Row],[Subject Id]],"-T1")),'In the Lab'!A:A,'In the Lab'!G:G)</f>
        <v>#N/A</v>
      </c>
      <c r="P1004" s="42" t="str">
        <f>_xlfn.XLOOKUP(Table35[[#This Row],[Subject Id]],'TPD Blood'!A:A,'TPD Blood'!B:B)</f>
        <v>041-0045-PD</v>
      </c>
      <c r="Q1004" s="42" t="e">
        <f>_xlfn.XLOOKUP(Table35[[#This Row],[Subject Id]],'TPD Assayed'!A:A,'TPD Assayed'!C:C)</f>
        <v>#N/A</v>
      </c>
      <c r="R1004" s="42" t="s">
        <v>38</v>
      </c>
      <c r="S1004" s="47" t="s">
        <v>1011</v>
      </c>
      <c r="V1004"/>
      <c r="Y1004"/>
      <c r="Z1004"/>
      <c r="AA1004"/>
      <c r="AB1004"/>
    </row>
    <row r="1005" spans="1:28">
      <c r="A1005" t="s">
        <v>1205</v>
      </c>
      <c r="B1005" t="str">
        <f>MID(Table35[[#This Row],[Subject Id]],13,1)</f>
        <v>N</v>
      </c>
      <c r="C1005" t="str">
        <f>_xlfn.XLOOKUP(Table35[[#This Row],[Subject Id]],Table2[Subject Id],Table2[Event date])</f>
        <v>2018-08-29</v>
      </c>
      <c r="D1005" s="37" t="str">
        <f>_xlfn.XLOOKUP(Table35[[#This Row],[Subject Id]],'T0 Blood'!A:A,'T0 Blood'!I:I)</f>
        <v>006-1035-0</v>
      </c>
      <c r="E1005" s="37" t="str">
        <f>_xlfn.XLOOKUP(Table35[[#This Row],[Subject Id]],'T0 Blood'!A:A,'T0 Blood'!H:H)</f>
        <v>2018-08-29</v>
      </c>
      <c r="F1005" s="69" t="e">
        <f>_xlfn.XLOOKUP(Table35[[#This Row],[Subject Id]],T0Assayed!D:D,T0Assayed!F:F)</f>
        <v>#N/A</v>
      </c>
      <c r="G1005" s="39" t="s">
        <v>38</v>
      </c>
      <c r="H1005" s="37" t="s">
        <v>1168</v>
      </c>
      <c r="I1005" s="38" t="e">
        <f>_xlfn.XLOOKUP((CONCATENATE(Table35[[#This Row],[Subject Id]],"-T0")),'In the Lab'!A:A,'In the Lab'!G:G)</f>
        <v>#N/A</v>
      </c>
      <c r="J1005" s="49" t="e">
        <f>_xlfn.XLOOKUP(Table35[[#This Row],[Subject Id]],'T1 Blood'!A:A,'T1 Blood'!I:I)</f>
        <v>#N/A</v>
      </c>
      <c r="K1005" s="49" t="e">
        <f>_xlfn.XLOOKUP(Table35[[#This Row],[Subject Id]],'T1 Blood'!A:A,'T1 Blood'!H:H)</f>
        <v>#N/A</v>
      </c>
      <c r="L1005" s="49" t="e">
        <f>_xlfn.XLOOKUP(Table35[[#This Row],[Subject Id]],'T1 Assayed'!A:A,'T1 Assayed'!D:D)</f>
        <v>#N/A</v>
      </c>
      <c r="M1005" s="49" t="e">
        <v>#N/A</v>
      </c>
      <c r="N1005" s="49" t="e">
        <v>#N/A</v>
      </c>
      <c r="O1005" s="49" t="e">
        <f>_xlfn.XLOOKUP((CONCATENATE(Table35[[#This Row],[Subject Id]],"-T1")),'In the Lab'!A:A,'In the Lab'!G:G)</f>
        <v>#N/A</v>
      </c>
      <c r="P1005" s="42" t="e">
        <f>_xlfn.XLOOKUP(Table35[[#This Row],[Subject Id]],'TPD Blood'!A:A,'TPD Blood'!B:B)</f>
        <v>#N/A</v>
      </c>
      <c r="Q1005" s="42" t="e">
        <f>_xlfn.XLOOKUP(Table35[[#This Row],[Subject Id]],'TPD Assayed'!A:A,'TPD Assayed'!C:C)</f>
        <v>#N/A</v>
      </c>
      <c r="V1005"/>
      <c r="Y1005"/>
      <c r="Z1005"/>
      <c r="AA1005"/>
      <c r="AB1005"/>
    </row>
    <row r="1006" spans="1:28">
      <c r="A1006" t="s">
        <v>1206</v>
      </c>
      <c r="B1006" t="str">
        <f>MID(Table35[[#This Row],[Subject Id]],13,1)</f>
        <v>N</v>
      </c>
      <c r="C1006" t="str">
        <f>_xlfn.XLOOKUP(Table35[[#This Row],[Subject Id]],Table2[Subject Id],Table2[Event date])</f>
        <v>2020-05-19</v>
      </c>
      <c r="D1006" s="37" t="str">
        <f>_xlfn.XLOOKUP(Table35[[#This Row],[Subject Id]],'T0 Blood'!A:A,'T0 Blood'!I:I)</f>
        <v>041-0046-0</v>
      </c>
      <c r="E1006" s="37" t="str">
        <f>_xlfn.XLOOKUP(Table35[[#This Row],[Subject Id]],'T0 Blood'!A:A,'T0 Blood'!H:H)</f>
        <v>2020-05-19</v>
      </c>
      <c r="F1006" s="69" t="str">
        <f>_xlfn.XLOOKUP(Table35[[#This Row],[Subject Id]],T0Assayed!D:D,T0Assayed!F:F)</f>
        <v>CO.SL.21.004</v>
      </c>
      <c r="G1006" s="39" t="s">
        <v>22</v>
      </c>
      <c r="H1006" s="37" t="e">
        <v>#N/A</v>
      </c>
      <c r="I1006" s="38" t="e">
        <f>_xlfn.XLOOKUP((CONCATENATE(Table35[[#This Row],[Subject Id]],"-T0")),'In the Lab'!A:A,'In the Lab'!G:G)</f>
        <v>#N/A</v>
      </c>
      <c r="J1006" s="49" t="str">
        <f>_xlfn.XLOOKUP(Table35[[#This Row],[Subject Id]],'T1 Blood'!A:A,'T1 Blood'!I:I)</f>
        <v>041-0046-1</v>
      </c>
      <c r="K1006" s="49" t="str">
        <f>_xlfn.XLOOKUP(Table35[[#This Row],[Subject Id]],'T1 Blood'!A:A,'T1 Blood'!H:H)</f>
        <v>2020-06-15</v>
      </c>
      <c r="L1006" s="49" t="str">
        <f>_xlfn.XLOOKUP(Table35[[#This Row],[Subject Id]],'T1 Assayed'!A:A,'T1 Assayed'!D:D)</f>
        <v>CO.SL.21.004</v>
      </c>
      <c r="M1006" s="49" t="e">
        <v>#N/A</v>
      </c>
      <c r="N1006" s="49" t="e">
        <v>#N/A</v>
      </c>
      <c r="O1006" s="49" t="e">
        <f>_xlfn.XLOOKUP((CONCATENATE(Table35[[#This Row],[Subject Id]],"-T1")),'In the Lab'!A:A,'In the Lab'!G:G)</f>
        <v>#N/A</v>
      </c>
      <c r="P1006" s="42" t="e">
        <f>_xlfn.XLOOKUP(Table35[[#This Row],[Subject Id]],'TPD Blood'!A:A,'TPD Blood'!B:B)</f>
        <v>#N/A</v>
      </c>
      <c r="Q1006" s="42" t="e">
        <f>_xlfn.XLOOKUP(Table35[[#This Row],[Subject Id]],'TPD Assayed'!A:A,'TPD Assayed'!C:C)</f>
        <v>#N/A</v>
      </c>
      <c r="V1006"/>
      <c r="Y1006"/>
      <c r="Z1006"/>
      <c r="AA1006"/>
      <c r="AB1006"/>
    </row>
    <row r="1007" spans="1:28" ht="14.85" customHeight="1">
      <c r="A1007" t="s">
        <v>1207</v>
      </c>
      <c r="B1007" t="str">
        <f>MID(Table35[[#This Row],[Subject Id]],13,1)</f>
        <v>N</v>
      </c>
      <c r="C1007" t="str">
        <f>_xlfn.XLOOKUP(Table35[[#This Row],[Subject Id]],Table2[Subject Id],Table2[Event date])</f>
        <v>2020-05-25</v>
      </c>
      <c r="D1007" s="37" t="str">
        <f>_xlfn.XLOOKUP(Table35[[#This Row],[Subject Id]],'T0 Blood'!A:A,'T0 Blood'!I:I)</f>
        <v>041-0047-0</v>
      </c>
      <c r="E1007" s="37" t="str">
        <f>_xlfn.XLOOKUP(Table35[[#This Row],[Subject Id]],'T0 Blood'!A:A,'T0 Blood'!H:H)</f>
        <v>2020-05-25</v>
      </c>
      <c r="F1007" s="69" t="str">
        <f>_xlfn.XLOOKUP(Table35[[#This Row],[Subject Id]],T0Assayed!D:D,T0Assayed!F:F)</f>
        <v>CO.SL.21.004</v>
      </c>
      <c r="G1007" s="39" t="s">
        <v>22</v>
      </c>
      <c r="H1007" s="37" t="e">
        <v>#N/A</v>
      </c>
      <c r="I1007" s="38" t="e">
        <f>_xlfn.XLOOKUP((CONCATENATE(Table35[[#This Row],[Subject Id]],"-T0")),'In the Lab'!A:A,'In the Lab'!G:G)</f>
        <v>#N/A</v>
      </c>
      <c r="J1007" s="49" t="str">
        <f>_xlfn.XLOOKUP(Table35[[#This Row],[Subject Id]],'T1 Blood'!A:A,'T1 Blood'!I:I)</f>
        <v>041-0047-1</v>
      </c>
      <c r="K1007" s="49" t="str">
        <f>_xlfn.XLOOKUP(Table35[[#This Row],[Subject Id]],'T1 Blood'!A:A,'T1 Blood'!H:H)</f>
        <v>2020-06-26</v>
      </c>
      <c r="L1007" s="49" t="str">
        <f>_xlfn.XLOOKUP(Table35[[#This Row],[Subject Id]],'T1 Assayed'!A:A,'T1 Assayed'!D:D)</f>
        <v>CO.SL.21.004</v>
      </c>
      <c r="M1007" s="49" t="e">
        <v>#N/A</v>
      </c>
      <c r="N1007" s="49" t="e">
        <v>#N/A</v>
      </c>
      <c r="O1007" s="49" t="e">
        <f>_xlfn.XLOOKUP((CONCATENATE(Table35[[#This Row],[Subject Id]],"-T1")),'In the Lab'!A:A,'In the Lab'!G:G)</f>
        <v>#N/A</v>
      </c>
      <c r="P1007" s="42" t="e">
        <f>_xlfn.XLOOKUP(Table35[[#This Row],[Subject Id]],'TPD Blood'!A:A,'TPD Blood'!B:B)</f>
        <v>#N/A</v>
      </c>
      <c r="Q1007" s="42" t="e">
        <f>_xlfn.XLOOKUP(Table35[[#This Row],[Subject Id]],'TPD Assayed'!A:A,'TPD Assayed'!C:C)</f>
        <v>#N/A</v>
      </c>
      <c r="V1007"/>
      <c r="Y1007"/>
      <c r="Z1007"/>
      <c r="AA1007"/>
      <c r="AB1007"/>
    </row>
    <row r="1008" spans="1:28" ht="14.85" customHeight="1">
      <c r="A1008" t="s">
        <v>1208</v>
      </c>
      <c r="B1008" t="str">
        <f>MID(Table35[[#This Row],[Subject Id]],13,1)</f>
        <v>N</v>
      </c>
      <c r="C1008" t="str">
        <f>_xlfn.XLOOKUP(Table35[[#This Row],[Subject Id]],Table2[Subject Id],Table2[Event date])</f>
        <v>2020-09-04</v>
      </c>
      <c r="D1008" s="37" t="str">
        <f>_xlfn.XLOOKUP(Table35[[#This Row],[Subject Id]],'T0 Blood'!A:A,'T0 Blood'!I:I)</f>
        <v>041-0049-0</v>
      </c>
      <c r="E1008" s="37" t="str">
        <f>_xlfn.XLOOKUP(Table35[[#This Row],[Subject Id]],'T0 Blood'!A:A,'T0 Blood'!H:H)</f>
        <v>2020-09-04</v>
      </c>
      <c r="F1008" s="69" t="str">
        <f>_xlfn.XLOOKUP(Table35[[#This Row],[Subject Id]],T0Assayed!D:D,T0Assayed!F:F)</f>
        <v>CO.SL.21.004</v>
      </c>
      <c r="G1008" s="39" t="s">
        <v>22</v>
      </c>
      <c r="H1008" s="37" t="e">
        <v>#N/A</v>
      </c>
      <c r="I1008" s="38" t="e">
        <f>_xlfn.XLOOKUP((CONCATENATE(Table35[[#This Row],[Subject Id]],"-T0")),'In the Lab'!A:A,'In the Lab'!G:G)</f>
        <v>#N/A</v>
      </c>
      <c r="J1008" s="49" t="str">
        <f>_xlfn.XLOOKUP(Table35[[#This Row],[Subject Id]],'T1 Blood'!A:A,'T1 Blood'!I:I)</f>
        <v>041-0049-1</v>
      </c>
      <c r="K1008" s="49" t="str">
        <f>_xlfn.XLOOKUP(Table35[[#This Row],[Subject Id]],'T1 Blood'!A:A,'T1 Blood'!H:H)</f>
        <v>2020-10-02</v>
      </c>
      <c r="L1008" s="49" t="str">
        <f>_xlfn.XLOOKUP(Table35[[#This Row],[Subject Id]],'T1 Assayed'!A:A,'T1 Assayed'!D:D)</f>
        <v>CO.SL.21.004</v>
      </c>
      <c r="M1008" s="49" t="e">
        <v>#N/A</v>
      </c>
      <c r="N1008" s="49" t="e">
        <v>#N/A</v>
      </c>
      <c r="O1008" s="49" t="e">
        <f>_xlfn.XLOOKUP((CONCATENATE(Table35[[#This Row],[Subject Id]],"-T1")),'In the Lab'!A:A,'In the Lab'!G:G)</f>
        <v>#N/A</v>
      </c>
      <c r="P1008" s="42" t="e">
        <f>_xlfn.XLOOKUP(Table35[[#This Row],[Subject Id]],'TPD Blood'!A:A,'TPD Blood'!B:B)</f>
        <v>#N/A</v>
      </c>
      <c r="Q1008" s="42" t="e">
        <f>_xlfn.XLOOKUP(Table35[[#This Row],[Subject Id]],'TPD Assayed'!A:A,'TPD Assayed'!C:C)</f>
        <v>#N/A</v>
      </c>
      <c r="V1008"/>
      <c r="Y1008"/>
      <c r="Z1008"/>
      <c r="AA1008"/>
      <c r="AB1008"/>
    </row>
    <row r="1009" spans="1:28" ht="14.85" customHeight="1">
      <c r="A1009" t="s">
        <v>1209</v>
      </c>
      <c r="B1009" t="str">
        <f>MID(Table35[[#This Row],[Subject Id]],13,1)</f>
        <v>N</v>
      </c>
      <c r="C1009" t="str">
        <f>_xlfn.XLOOKUP(Table35[[#This Row],[Subject Id]],Table2[Subject Id],Table2[Event date])</f>
        <v>2020-08-26</v>
      </c>
      <c r="D1009" s="37" t="str">
        <f>_xlfn.XLOOKUP(Table35[[#This Row],[Subject Id]],'T0 Blood'!A:A,'T0 Blood'!I:I)</f>
        <v>041-0051-0</v>
      </c>
      <c r="E1009" s="37" t="str">
        <f>_xlfn.XLOOKUP(Table35[[#This Row],[Subject Id]],'T0 Blood'!A:A,'T0 Blood'!H:H)</f>
        <v>2020-08-26</v>
      </c>
      <c r="F1009" s="69" t="str">
        <f>_xlfn.XLOOKUP(Table35[[#This Row],[Subject Id]],T0Assayed!D:D,T0Assayed!F:F)</f>
        <v>CO.SL.21.004</v>
      </c>
      <c r="G1009" s="39" t="s">
        <v>22</v>
      </c>
      <c r="H1009" s="37" t="e">
        <v>#N/A</v>
      </c>
      <c r="I1009" s="38" t="e">
        <f>_xlfn.XLOOKUP((CONCATENATE(Table35[[#This Row],[Subject Id]],"-T0")),'In the Lab'!A:A,'In the Lab'!G:G)</f>
        <v>#N/A</v>
      </c>
      <c r="J1009" s="49" t="str">
        <f>_xlfn.XLOOKUP(Table35[[#This Row],[Subject Id]],'T1 Blood'!A:A,'T1 Blood'!I:I)</f>
        <v>041-0051-1</v>
      </c>
      <c r="K1009" s="49" t="str">
        <f>_xlfn.XLOOKUP(Table35[[#This Row],[Subject Id]],'T1 Blood'!A:A,'T1 Blood'!H:H)</f>
        <v>2020-09-25</v>
      </c>
      <c r="L1009" s="49" t="str">
        <f>_xlfn.XLOOKUP(Table35[[#This Row],[Subject Id]],'T1 Assayed'!A:A,'T1 Assayed'!D:D)</f>
        <v>CO.SL.21.004</v>
      </c>
      <c r="M1009" s="49" t="e">
        <v>#N/A</v>
      </c>
      <c r="N1009" s="49" t="e">
        <v>#N/A</v>
      </c>
      <c r="O1009" s="49" t="e">
        <f>_xlfn.XLOOKUP((CONCATENATE(Table35[[#This Row],[Subject Id]],"-T1")),'In the Lab'!A:A,'In the Lab'!G:G)</f>
        <v>#N/A</v>
      </c>
      <c r="P1009" s="42" t="str">
        <f>_xlfn.XLOOKUP(Table35[[#This Row],[Subject Id]],'TPD Blood'!A:A,'TPD Blood'!B:B)</f>
        <v>041-0051-PD</v>
      </c>
      <c r="Q1009" s="42" t="e">
        <f>_xlfn.XLOOKUP(Table35[[#This Row],[Subject Id]],'TPD Assayed'!A:A,'TPD Assayed'!C:C)</f>
        <v>#N/A</v>
      </c>
      <c r="R1009" s="42" t="s">
        <v>38</v>
      </c>
      <c r="S1009" s="44" t="s">
        <v>1210</v>
      </c>
      <c r="V1009"/>
      <c r="Y1009"/>
      <c r="Z1009"/>
      <c r="AA1009"/>
      <c r="AB1009"/>
    </row>
    <row r="1010" spans="1:28" ht="14.85" customHeight="1">
      <c r="A1010" t="s">
        <v>1211</v>
      </c>
      <c r="B1010" t="str">
        <f>MID(Table35[[#This Row],[Subject Id]],13,1)</f>
        <v>N</v>
      </c>
      <c r="C1010" t="str">
        <f>_xlfn.XLOOKUP(Table35[[#This Row],[Subject Id]],Table2[Subject Id],Table2[Event date])</f>
        <v>2020-09-21</v>
      </c>
      <c r="D1010" s="37" t="str">
        <f>_xlfn.XLOOKUP(Table35[[#This Row],[Subject Id]],'T0 Blood'!A:A,'T0 Blood'!I:I)</f>
        <v>041-0053-0</v>
      </c>
      <c r="E1010" s="37" t="str">
        <f>_xlfn.XLOOKUP(Table35[[#This Row],[Subject Id]],'T0 Blood'!A:A,'T0 Blood'!H:H)</f>
        <v>2020-09-21</v>
      </c>
      <c r="F1010" s="69" t="str">
        <f>_xlfn.XLOOKUP(Table35[[#This Row],[Subject Id]],T0Assayed!D:D,T0Assayed!F:F)</f>
        <v>CO.SL.21.004</v>
      </c>
      <c r="G1010" s="39" t="s">
        <v>22</v>
      </c>
      <c r="H1010" s="37" t="e">
        <v>#N/A</v>
      </c>
      <c r="I1010" s="38" t="e">
        <f>_xlfn.XLOOKUP((CONCATENATE(Table35[[#This Row],[Subject Id]],"-T0")),'In the Lab'!A:A,'In the Lab'!G:G)</f>
        <v>#N/A</v>
      </c>
      <c r="J1010" s="49" t="str">
        <f>_xlfn.XLOOKUP(Table35[[#This Row],[Subject Id]],'T1 Blood'!A:A,'T1 Blood'!I:I)</f>
        <v>041-0053-1</v>
      </c>
      <c r="K1010" s="49" t="str">
        <f>_xlfn.XLOOKUP(Table35[[#This Row],[Subject Id]],'T1 Blood'!A:A,'T1 Blood'!H:H)</f>
        <v>2020-10-21</v>
      </c>
      <c r="L1010" s="49" t="str">
        <f>_xlfn.XLOOKUP(Table35[[#This Row],[Subject Id]],'T1 Assayed'!A:A,'T1 Assayed'!D:D)</f>
        <v>CO.SL.21.004</v>
      </c>
      <c r="M1010" s="49" t="e">
        <v>#N/A</v>
      </c>
      <c r="N1010" s="49" t="e">
        <v>#N/A</v>
      </c>
      <c r="O1010" s="49" t="e">
        <f>_xlfn.XLOOKUP((CONCATENATE(Table35[[#This Row],[Subject Id]],"-T1")),'In the Lab'!A:A,'In the Lab'!G:G)</f>
        <v>#N/A</v>
      </c>
      <c r="P1010" s="42" t="e">
        <f>_xlfn.XLOOKUP(Table35[[#This Row],[Subject Id]],'TPD Blood'!A:A,'TPD Blood'!B:B)</f>
        <v>#N/A</v>
      </c>
      <c r="Q1010" s="42" t="e">
        <f>_xlfn.XLOOKUP(Table35[[#This Row],[Subject Id]],'TPD Assayed'!A:A,'TPD Assayed'!C:C)</f>
        <v>#N/A</v>
      </c>
      <c r="V1010"/>
      <c r="Y1010"/>
      <c r="Z1010"/>
      <c r="AA1010"/>
      <c r="AB1010"/>
    </row>
    <row r="1011" spans="1:28">
      <c r="A1011" t="s">
        <v>1212</v>
      </c>
      <c r="B1011" t="str">
        <f>MID(Table35[[#This Row],[Subject Id]],13,1)</f>
        <v>N</v>
      </c>
      <c r="C1011" t="str">
        <f>_xlfn.XLOOKUP(Table35[[#This Row],[Subject Id]],Table2[Subject Id],Table2[Event date])</f>
        <v>2020-08-24</v>
      </c>
      <c r="D1011" s="37" t="str">
        <f>_xlfn.XLOOKUP(Table35[[#This Row],[Subject Id]],'T0 Blood'!A:A,'T0 Blood'!I:I)</f>
        <v>041-0054-0</v>
      </c>
      <c r="E1011" s="37" t="str">
        <f>_xlfn.XLOOKUP(Table35[[#This Row],[Subject Id]],'T0 Blood'!A:A,'T0 Blood'!H:H)</f>
        <v>2020-08-24</v>
      </c>
      <c r="F1011" s="69" t="str">
        <f>_xlfn.XLOOKUP(Table35[[#This Row],[Subject Id]],T0Assayed!D:D,T0Assayed!F:F)</f>
        <v>CO.SL.21.004</v>
      </c>
      <c r="G1011" s="39" t="s">
        <v>22</v>
      </c>
      <c r="H1011" s="37" t="e">
        <v>#N/A</v>
      </c>
      <c r="I1011" s="38" t="e">
        <f>_xlfn.XLOOKUP((CONCATENATE(Table35[[#This Row],[Subject Id]],"-T0")),'In the Lab'!A:A,'In the Lab'!G:G)</f>
        <v>#N/A</v>
      </c>
      <c r="J1011" s="49" t="str">
        <f>_xlfn.XLOOKUP(Table35[[#This Row],[Subject Id]],'T1 Blood'!A:A,'T1 Blood'!I:I)</f>
        <v>041-0054-1</v>
      </c>
      <c r="K1011" s="49" t="str">
        <f>_xlfn.XLOOKUP(Table35[[#This Row],[Subject Id]],'T1 Blood'!A:A,'T1 Blood'!H:H)</f>
        <v>2020-10-01</v>
      </c>
      <c r="L1011" s="49" t="str">
        <f>_xlfn.XLOOKUP(Table35[[#This Row],[Subject Id]],'T1 Assayed'!A:A,'T1 Assayed'!D:D)</f>
        <v>CO.SL.21.004</v>
      </c>
      <c r="M1011" s="49" t="e">
        <v>#N/A</v>
      </c>
      <c r="N1011" s="49" t="e">
        <v>#N/A</v>
      </c>
      <c r="O1011" s="49" t="e">
        <f>_xlfn.XLOOKUP((CONCATENATE(Table35[[#This Row],[Subject Id]],"-T1")),'In the Lab'!A:A,'In the Lab'!G:G)</f>
        <v>#N/A</v>
      </c>
      <c r="P1011" s="42" t="e">
        <f>_xlfn.XLOOKUP(Table35[[#This Row],[Subject Id]],'TPD Blood'!A:A,'TPD Blood'!B:B)</f>
        <v>#N/A</v>
      </c>
      <c r="Q1011" s="42" t="e">
        <f>_xlfn.XLOOKUP(Table35[[#This Row],[Subject Id]],'TPD Assayed'!A:A,'TPD Assayed'!C:C)</f>
        <v>#N/A</v>
      </c>
      <c r="V1011"/>
      <c r="Y1011"/>
      <c r="Z1011"/>
      <c r="AA1011"/>
      <c r="AB1011"/>
    </row>
    <row r="1012" spans="1:28" ht="14.85" customHeight="1">
      <c r="A1012" t="s">
        <v>1213</v>
      </c>
      <c r="B1012" t="str">
        <f>MID(Table35[[#This Row],[Subject Id]],13,1)</f>
        <v>N</v>
      </c>
      <c r="C1012" t="str">
        <f>_xlfn.XLOOKUP(Table35[[#This Row],[Subject Id]],Table2[Subject Id],Table2[Event date])</f>
        <v>2020-09-15</v>
      </c>
      <c r="D1012" s="37" t="str">
        <f>_xlfn.XLOOKUP(Table35[[#This Row],[Subject Id]],'T0 Blood'!A:A,'T0 Blood'!I:I)</f>
        <v>041-0058-0</v>
      </c>
      <c r="E1012" s="37" t="str">
        <f>_xlfn.XLOOKUP(Table35[[#This Row],[Subject Id]],'T0 Blood'!A:A,'T0 Blood'!H:H)</f>
        <v>2020-09-15</v>
      </c>
      <c r="F1012" s="69" t="str">
        <f>_xlfn.XLOOKUP(Table35[[#This Row],[Subject Id]],T0Assayed!D:D,T0Assayed!F:F)</f>
        <v>CO.SL.21.004</v>
      </c>
      <c r="G1012" s="39" t="s">
        <v>22</v>
      </c>
      <c r="H1012" s="37" t="e">
        <v>#N/A</v>
      </c>
      <c r="I1012" s="38" t="e">
        <f>_xlfn.XLOOKUP((CONCATENATE(Table35[[#This Row],[Subject Id]],"-T0")),'In the Lab'!A:A,'In the Lab'!G:G)</f>
        <v>#N/A</v>
      </c>
      <c r="J1012" s="49" t="str">
        <f>_xlfn.XLOOKUP(Table35[[#This Row],[Subject Id]],'T1 Blood'!A:A,'T1 Blood'!I:I)</f>
        <v>041-0058-1</v>
      </c>
      <c r="K1012" s="49" t="str">
        <f>_xlfn.XLOOKUP(Table35[[#This Row],[Subject Id]],'T1 Blood'!A:A,'T1 Blood'!H:H)</f>
        <v>2020-10-16</v>
      </c>
      <c r="L1012" s="49" t="str">
        <f>_xlfn.XLOOKUP(Table35[[#This Row],[Subject Id]],'T1 Assayed'!A:A,'T1 Assayed'!D:D)</f>
        <v>CO.SL.21.004</v>
      </c>
      <c r="M1012" s="49" t="e">
        <v>#N/A</v>
      </c>
      <c r="N1012" s="49" t="e">
        <v>#N/A</v>
      </c>
      <c r="O1012" s="49" t="e">
        <f>_xlfn.XLOOKUP((CONCATENATE(Table35[[#This Row],[Subject Id]],"-T1")),'In the Lab'!A:A,'In the Lab'!G:G)</f>
        <v>#N/A</v>
      </c>
      <c r="P1012" s="42" t="str">
        <f>_xlfn.XLOOKUP(Table35[[#This Row],[Subject Id]],'TPD Blood'!A:A,'TPD Blood'!B:B)</f>
        <v>041-0058-PD</v>
      </c>
      <c r="Q1012" s="42" t="e">
        <f>_xlfn.XLOOKUP(Table35[[#This Row],[Subject Id]],'TPD Assayed'!A:A,'TPD Assayed'!C:C)</f>
        <v>#N/A</v>
      </c>
      <c r="R1012" s="42" t="s">
        <v>38</v>
      </c>
      <c r="S1012" s="47" t="s">
        <v>1011</v>
      </c>
      <c r="V1012"/>
      <c r="Y1012"/>
      <c r="Z1012"/>
      <c r="AA1012"/>
      <c r="AB1012"/>
    </row>
    <row r="1013" spans="1:28" ht="14.85" customHeight="1">
      <c r="A1013" t="s">
        <v>1214</v>
      </c>
      <c r="B1013" t="str">
        <f>MID(Table35[[#This Row],[Subject Id]],13,1)</f>
        <v>N</v>
      </c>
      <c r="C1013" t="str">
        <f>_xlfn.XLOOKUP(Table35[[#This Row],[Subject Id]],Table2[Subject Id],Table2[Event date])</f>
        <v>2019-01-13</v>
      </c>
      <c r="D1013" s="37" t="str">
        <f>_xlfn.XLOOKUP(Table35[[#This Row],[Subject Id]],'T0 Blood'!A:A,'T0 Blood'!I:I)</f>
        <v>006-1043-0</v>
      </c>
      <c r="E1013" s="37" t="str">
        <f>_xlfn.XLOOKUP(Table35[[#This Row],[Subject Id]],'T0 Blood'!A:A,'T0 Blood'!H:H)</f>
        <v>2019-01-13</v>
      </c>
      <c r="F1013" s="69" t="e">
        <f>_xlfn.XLOOKUP(Table35[[#This Row],[Subject Id]],T0Assayed!D:D,T0Assayed!F:F)</f>
        <v>#N/A</v>
      </c>
      <c r="G1013" s="39" t="s">
        <v>38</v>
      </c>
      <c r="H1013" s="37" t="s">
        <v>1168</v>
      </c>
      <c r="I1013" s="38" t="e">
        <f>_xlfn.XLOOKUP((CONCATENATE(Table35[[#This Row],[Subject Id]],"-T0")),'In the Lab'!A:A,'In the Lab'!G:G)</f>
        <v>#N/A</v>
      </c>
      <c r="J1013" s="49" t="e">
        <f>_xlfn.XLOOKUP(Table35[[#This Row],[Subject Id]],'T1 Blood'!A:A,'T1 Blood'!I:I)</f>
        <v>#N/A</v>
      </c>
      <c r="K1013" s="49" t="e">
        <f>_xlfn.XLOOKUP(Table35[[#This Row],[Subject Id]],'T1 Blood'!A:A,'T1 Blood'!H:H)</f>
        <v>#N/A</v>
      </c>
      <c r="L1013" s="49" t="e">
        <f>_xlfn.XLOOKUP(Table35[[#This Row],[Subject Id]],'T1 Assayed'!A:A,'T1 Assayed'!D:D)</f>
        <v>#N/A</v>
      </c>
      <c r="M1013" s="49" t="e">
        <v>#N/A</v>
      </c>
      <c r="N1013" s="49" t="e">
        <v>#N/A</v>
      </c>
      <c r="O1013" s="49" t="e">
        <f>_xlfn.XLOOKUP((CONCATENATE(Table35[[#This Row],[Subject Id]],"-T1")),'In the Lab'!A:A,'In the Lab'!G:G)</f>
        <v>#N/A</v>
      </c>
      <c r="P1013" s="42" t="e">
        <f>_xlfn.XLOOKUP(Table35[[#This Row],[Subject Id]],'TPD Blood'!A:A,'TPD Blood'!B:B)</f>
        <v>#N/A</v>
      </c>
      <c r="Q1013" s="42" t="e">
        <f>_xlfn.XLOOKUP(Table35[[#This Row],[Subject Id]],'TPD Assayed'!A:A,'TPD Assayed'!C:C)</f>
        <v>#N/A</v>
      </c>
      <c r="V1013"/>
      <c r="Y1013"/>
      <c r="Z1013"/>
      <c r="AA1013"/>
      <c r="AB1013"/>
    </row>
    <row r="1014" spans="1:28">
      <c r="A1014" t="s">
        <v>1215</v>
      </c>
      <c r="B1014" t="str">
        <f>MID(Table35[[#This Row],[Subject Id]],13,1)</f>
        <v>N</v>
      </c>
      <c r="C1014" t="str">
        <f>_xlfn.XLOOKUP(Table35[[#This Row],[Subject Id]],Table2[Subject Id],Table2[Event date])</f>
        <v>2019-01-15</v>
      </c>
      <c r="D1014" s="37" t="str">
        <f>_xlfn.XLOOKUP(Table35[[#This Row],[Subject Id]],'T0 Blood'!A:A,'T0 Blood'!I:I)</f>
        <v>006-1044-0</v>
      </c>
      <c r="E1014" s="37" t="str">
        <f>_xlfn.XLOOKUP(Table35[[#This Row],[Subject Id]],'T0 Blood'!A:A,'T0 Blood'!H:H)</f>
        <v>2019-01-15</v>
      </c>
      <c r="F1014" s="69" t="e">
        <f>_xlfn.XLOOKUP(Table35[[#This Row],[Subject Id]],T0Assayed!D:D,T0Assayed!F:F)</f>
        <v>#N/A</v>
      </c>
      <c r="G1014" s="39" t="s">
        <v>38</v>
      </c>
      <c r="H1014" s="37" t="s">
        <v>1168</v>
      </c>
      <c r="I1014" s="38" t="e">
        <f>_xlfn.XLOOKUP((CONCATENATE(Table35[[#This Row],[Subject Id]],"-T0")),'In the Lab'!A:A,'In the Lab'!G:G)</f>
        <v>#N/A</v>
      </c>
      <c r="J1014" s="49" t="e">
        <f>_xlfn.XLOOKUP(Table35[[#This Row],[Subject Id]],'T1 Blood'!A:A,'T1 Blood'!I:I)</f>
        <v>#N/A</v>
      </c>
      <c r="K1014" s="49" t="e">
        <f>_xlfn.XLOOKUP(Table35[[#This Row],[Subject Id]],'T1 Blood'!A:A,'T1 Blood'!H:H)</f>
        <v>#N/A</v>
      </c>
      <c r="L1014" s="49" t="e">
        <f>_xlfn.XLOOKUP(Table35[[#This Row],[Subject Id]],'T1 Assayed'!A:A,'T1 Assayed'!D:D)</f>
        <v>#N/A</v>
      </c>
      <c r="M1014" s="49" t="e">
        <v>#N/A</v>
      </c>
      <c r="N1014" s="49" t="e">
        <v>#N/A</v>
      </c>
      <c r="O1014" s="49" t="e">
        <f>_xlfn.XLOOKUP((CONCATENATE(Table35[[#This Row],[Subject Id]],"-T1")),'In the Lab'!A:A,'In the Lab'!G:G)</f>
        <v>#N/A</v>
      </c>
      <c r="P1014" s="42" t="e">
        <f>_xlfn.XLOOKUP(Table35[[#This Row],[Subject Id]],'TPD Blood'!A:A,'TPD Blood'!B:B)</f>
        <v>#N/A</v>
      </c>
      <c r="Q1014" s="42" t="e">
        <f>_xlfn.XLOOKUP(Table35[[#This Row],[Subject Id]],'TPD Assayed'!A:A,'TPD Assayed'!C:C)</f>
        <v>#N/A</v>
      </c>
      <c r="V1014"/>
      <c r="Y1014"/>
      <c r="Z1014"/>
      <c r="AA1014"/>
      <c r="AB1014"/>
    </row>
    <row r="1015" spans="1:28">
      <c r="A1015" t="s">
        <v>1216</v>
      </c>
      <c r="B1015" t="str">
        <f>MID(Table35[[#This Row],[Subject Id]],13,1)</f>
        <v>N</v>
      </c>
      <c r="C1015" t="str">
        <f>_xlfn.XLOOKUP(Table35[[#This Row],[Subject Id]],Table2[Subject Id],Table2[Event date])</f>
        <v>2020-09-09</v>
      </c>
      <c r="D1015" s="37" t="str">
        <f>_xlfn.XLOOKUP(Table35[[#This Row],[Subject Id]],'T0 Blood'!A:A,'T0 Blood'!I:I)</f>
        <v>041-0061-0</v>
      </c>
      <c r="E1015" s="37" t="str">
        <f>_xlfn.XLOOKUP(Table35[[#This Row],[Subject Id]],'T0 Blood'!A:A,'T0 Blood'!H:H)</f>
        <v>2020-09-09</v>
      </c>
      <c r="F1015" s="69" t="str">
        <f>_xlfn.XLOOKUP(Table35[[#This Row],[Subject Id]],T0Assayed!D:D,T0Assayed!F:F)</f>
        <v>CO.SL.21.004</v>
      </c>
      <c r="G1015" s="39" t="s">
        <v>22</v>
      </c>
      <c r="H1015" s="37" t="e">
        <v>#N/A</v>
      </c>
      <c r="I1015" s="38" t="e">
        <f>_xlfn.XLOOKUP((CONCATENATE(Table35[[#This Row],[Subject Id]],"-T0")),'In the Lab'!A:A,'In the Lab'!G:G)</f>
        <v>#N/A</v>
      </c>
      <c r="J1015" s="49" t="str">
        <f>_xlfn.XLOOKUP(Table35[[#This Row],[Subject Id]],'T1 Blood'!A:A,'T1 Blood'!I:I)</f>
        <v>041-0061-1</v>
      </c>
      <c r="K1015" s="49" t="str">
        <f>_xlfn.XLOOKUP(Table35[[#This Row],[Subject Id]],'T1 Blood'!A:A,'T1 Blood'!H:H)</f>
        <v>2020-11-12</v>
      </c>
      <c r="L1015" s="49" t="str">
        <f>_xlfn.XLOOKUP(Table35[[#This Row],[Subject Id]],'T1 Assayed'!A:A,'T1 Assayed'!D:D)</f>
        <v>CO.SL.21.004</v>
      </c>
      <c r="M1015" s="49" t="e">
        <v>#N/A</v>
      </c>
      <c r="N1015" s="49" t="e">
        <v>#N/A</v>
      </c>
      <c r="O1015" s="49" t="e">
        <f>_xlfn.XLOOKUP((CONCATENATE(Table35[[#This Row],[Subject Id]],"-T1")),'In the Lab'!A:A,'In the Lab'!G:G)</f>
        <v>#N/A</v>
      </c>
      <c r="P1015" s="42" t="e">
        <f>_xlfn.XLOOKUP(Table35[[#This Row],[Subject Id]],'TPD Blood'!A:A,'TPD Blood'!B:B)</f>
        <v>#N/A</v>
      </c>
      <c r="Q1015" s="42" t="e">
        <f>_xlfn.XLOOKUP(Table35[[#This Row],[Subject Id]],'TPD Assayed'!A:A,'TPD Assayed'!C:C)</f>
        <v>#N/A</v>
      </c>
      <c r="V1015"/>
      <c r="Y1015"/>
      <c r="Z1015"/>
      <c r="AA1015"/>
      <c r="AB1015"/>
    </row>
    <row r="1016" spans="1:28">
      <c r="A1016" t="s">
        <v>1217</v>
      </c>
      <c r="B1016" t="str">
        <f>MID(Table35[[#This Row],[Subject Id]],13,1)</f>
        <v>N</v>
      </c>
      <c r="C1016" t="str">
        <f>_xlfn.XLOOKUP(Table35[[#This Row],[Subject Id]],Table2[Subject Id],Table2[Event date])</f>
        <v>2020-11-04</v>
      </c>
      <c r="D1016" s="37" t="str">
        <f>_xlfn.XLOOKUP(Table35[[#This Row],[Subject Id]],'T0 Blood'!A:A,'T0 Blood'!I:I)</f>
        <v>041-0062-0</v>
      </c>
      <c r="E1016" s="37" t="str">
        <f>_xlfn.XLOOKUP(Table35[[#This Row],[Subject Id]],'T0 Blood'!A:A,'T0 Blood'!H:H)</f>
        <v>2020-11-04</v>
      </c>
      <c r="F1016" s="69" t="str">
        <f>_xlfn.XLOOKUP(Table35[[#This Row],[Subject Id]],T0Assayed!D:D,T0Assayed!F:F)</f>
        <v>CO.SL.21.004</v>
      </c>
      <c r="G1016" s="39" t="s">
        <v>22</v>
      </c>
      <c r="H1016" s="37" t="e">
        <v>#N/A</v>
      </c>
      <c r="I1016" s="38" t="e">
        <f>_xlfn.XLOOKUP((CONCATENATE(Table35[[#This Row],[Subject Id]],"-T0")),'In the Lab'!A:A,'In the Lab'!G:G)</f>
        <v>#N/A</v>
      </c>
      <c r="J1016" s="49" t="str">
        <f>_xlfn.XLOOKUP(Table35[[#This Row],[Subject Id]],'T1 Blood'!A:A,'T1 Blood'!I:I)</f>
        <v>041-0062-1</v>
      </c>
      <c r="K1016" s="49" t="str">
        <f>_xlfn.XLOOKUP(Table35[[#This Row],[Subject Id]],'T1 Blood'!A:A,'T1 Blood'!H:H)</f>
        <v>2020-11-27</v>
      </c>
      <c r="L1016" s="49" t="str">
        <f>_xlfn.XLOOKUP(Table35[[#This Row],[Subject Id]],'T1 Assayed'!A:A,'T1 Assayed'!D:D)</f>
        <v>CO.SL.21.004</v>
      </c>
      <c r="M1016" s="49" t="e">
        <v>#N/A</v>
      </c>
      <c r="N1016" s="49" t="e">
        <v>#N/A</v>
      </c>
      <c r="O1016" s="49" t="e">
        <f>_xlfn.XLOOKUP((CONCATENATE(Table35[[#This Row],[Subject Id]],"-T1")),'In the Lab'!A:A,'In the Lab'!G:G)</f>
        <v>#N/A</v>
      </c>
      <c r="P1016" s="42" t="e">
        <f>_xlfn.XLOOKUP(Table35[[#This Row],[Subject Id]],'TPD Blood'!A:A,'TPD Blood'!B:B)</f>
        <v>#N/A</v>
      </c>
      <c r="Q1016" s="42" t="e">
        <f>_xlfn.XLOOKUP(Table35[[#This Row],[Subject Id]],'TPD Assayed'!A:A,'TPD Assayed'!C:C)</f>
        <v>#N/A</v>
      </c>
      <c r="V1016"/>
      <c r="Y1016"/>
      <c r="Z1016"/>
      <c r="AA1016"/>
      <c r="AB1016"/>
    </row>
    <row r="1017" spans="1:28">
      <c r="A1017" t="s">
        <v>1218</v>
      </c>
      <c r="B1017" t="str">
        <f>MID(Table35[[#This Row],[Subject Id]],13,1)</f>
        <v>N</v>
      </c>
      <c r="C1017" t="str">
        <f>_xlfn.XLOOKUP(Table35[[#This Row],[Subject Id]],Table2[Subject Id],Table2[Event date])</f>
        <v>2020-10-30</v>
      </c>
      <c r="D1017" s="37" t="str">
        <f>_xlfn.XLOOKUP(Table35[[#This Row],[Subject Id]],'T0 Blood'!A:A,'T0 Blood'!I:I)</f>
        <v>041-0063-0</v>
      </c>
      <c r="E1017" s="37" t="str">
        <f>_xlfn.XLOOKUP(Table35[[#This Row],[Subject Id]],'T0 Blood'!A:A,'T0 Blood'!H:H)</f>
        <v>2020-10-30</v>
      </c>
      <c r="F1017" s="69" t="str">
        <f>_xlfn.XLOOKUP(Table35[[#This Row],[Subject Id]],T0Assayed!D:D,T0Assayed!F:F)</f>
        <v>CO.SL.21.004</v>
      </c>
      <c r="G1017" s="39" t="s">
        <v>22</v>
      </c>
      <c r="H1017" s="37" t="e">
        <v>#N/A</v>
      </c>
      <c r="I1017" s="38" t="e">
        <f>_xlfn.XLOOKUP((CONCATENATE(Table35[[#This Row],[Subject Id]],"-T0")),'In the Lab'!A:A,'In the Lab'!G:G)</f>
        <v>#N/A</v>
      </c>
      <c r="J1017" s="49" t="str">
        <f>_xlfn.XLOOKUP(Table35[[#This Row],[Subject Id]],'T1 Blood'!A:A,'T1 Blood'!I:I)</f>
        <v>041-0063-1</v>
      </c>
      <c r="K1017" s="49" t="str">
        <f>_xlfn.XLOOKUP(Table35[[#This Row],[Subject Id]],'T1 Blood'!A:A,'T1 Blood'!H:H)</f>
        <v>2020-11-27</v>
      </c>
      <c r="L1017" s="49" t="str">
        <f>_xlfn.XLOOKUP(Table35[[#This Row],[Subject Id]],'T1 Assayed'!A:A,'T1 Assayed'!D:D)</f>
        <v>CO.SL.21.004</v>
      </c>
      <c r="M1017" s="49" t="e">
        <v>#N/A</v>
      </c>
      <c r="N1017" s="49" t="e">
        <v>#N/A</v>
      </c>
      <c r="O1017" s="49" t="e">
        <f>_xlfn.XLOOKUP((CONCATENATE(Table35[[#This Row],[Subject Id]],"-T1")),'In the Lab'!A:A,'In the Lab'!G:G)</f>
        <v>#N/A</v>
      </c>
      <c r="P1017" s="42" t="str">
        <f>_xlfn.XLOOKUP(Table35[[#This Row],[Subject Id]],'TPD Blood'!A:A,'TPD Blood'!B:B)</f>
        <v>041-0063-PD</v>
      </c>
      <c r="Q1017" s="42" t="str">
        <f>_xlfn.XLOOKUP(Table35[[#This Row],[Subject Id]],'TPD Assayed'!A:A,'TPD Assayed'!C:C)</f>
        <v>OH2023_026</v>
      </c>
      <c r="R1017" s="42" t="s">
        <v>23</v>
      </c>
      <c r="V1017"/>
      <c r="Y1017"/>
      <c r="Z1017"/>
      <c r="AA1017"/>
      <c r="AB1017"/>
    </row>
    <row r="1018" spans="1:28">
      <c r="A1018" t="s">
        <v>1219</v>
      </c>
      <c r="B1018" t="str">
        <f>MID(Table35[[#This Row],[Subject Id]],13,1)</f>
        <v>N</v>
      </c>
      <c r="C1018" t="str">
        <f>_xlfn.XLOOKUP(Table35[[#This Row],[Subject Id]],Table2[Subject Id],Table2[Event date])</f>
        <v>2020-11-10</v>
      </c>
      <c r="D1018" s="37" t="str">
        <f>_xlfn.XLOOKUP(Table35[[#This Row],[Subject Id]],'T0 Blood'!A:A,'T0 Blood'!I:I)</f>
        <v>041-0064-0</v>
      </c>
      <c r="E1018" s="37" t="str">
        <f>_xlfn.XLOOKUP(Table35[[#This Row],[Subject Id]],'T0 Blood'!A:A,'T0 Blood'!H:H)</f>
        <v>2020-11-10</v>
      </c>
      <c r="F1018" s="69" t="str">
        <f>_xlfn.XLOOKUP(Table35[[#This Row],[Subject Id]],T0Assayed!D:D,T0Assayed!F:F)</f>
        <v>CO.SL.21.004</v>
      </c>
      <c r="G1018" s="39" t="s">
        <v>22</v>
      </c>
      <c r="H1018" s="37" t="e">
        <v>#N/A</v>
      </c>
      <c r="I1018" s="38" t="e">
        <f>_xlfn.XLOOKUP((CONCATENATE(Table35[[#This Row],[Subject Id]],"-T0")),'In the Lab'!A:A,'In the Lab'!G:G)</f>
        <v>#N/A</v>
      </c>
      <c r="J1018" s="49" t="str">
        <f>_xlfn.XLOOKUP(Table35[[#This Row],[Subject Id]],'T1 Blood'!A:A,'T1 Blood'!I:I)</f>
        <v>041-0064-1</v>
      </c>
      <c r="K1018" s="49" t="str">
        <f>_xlfn.XLOOKUP(Table35[[#This Row],[Subject Id]],'T1 Blood'!A:A,'T1 Blood'!H:H)</f>
        <v>2020-12-10</v>
      </c>
      <c r="L1018" s="49" t="str">
        <f>_xlfn.XLOOKUP(Table35[[#This Row],[Subject Id]],'T1 Assayed'!A:A,'T1 Assayed'!D:D)</f>
        <v>CO.SL.21.004</v>
      </c>
      <c r="M1018" s="49" t="e">
        <v>#N/A</v>
      </c>
      <c r="N1018" s="49" t="e">
        <v>#N/A</v>
      </c>
      <c r="O1018" s="49" t="e">
        <f>_xlfn.XLOOKUP((CONCATENATE(Table35[[#This Row],[Subject Id]],"-T1")),'In the Lab'!A:A,'In the Lab'!G:G)</f>
        <v>#N/A</v>
      </c>
      <c r="P1018" s="42" t="e">
        <f>_xlfn.XLOOKUP(Table35[[#This Row],[Subject Id]],'TPD Blood'!A:A,'TPD Blood'!B:B)</f>
        <v>#N/A</v>
      </c>
      <c r="Q1018" s="42" t="e">
        <f>_xlfn.XLOOKUP(Table35[[#This Row],[Subject Id]],'TPD Assayed'!A:A,'TPD Assayed'!C:C)</f>
        <v>#N/A</v>
      </c>
      <c r="V1018"/>
      <c r="Y1018"/>
      <c r="Z1018"/>
      <c r="AA1018"/>
      <c r="AB1018"/>
    </row>
    <row r="1019" spans="1:28">
      <c r="A1019" t="s">
        <v>1220</v>
      </c>
      <c r="B1019" t="str">
        <f>MID(Table35[[#This Row],[Subject Id]],13,1)</f>
        <v>N</v>
      </c>
      <c r="C1019" t="str">
        <f>_xlfn.XLOOKUP(Table35[[#This Row],[Subject Id]],Table2[Subject Id],Table2[Event date])</f>
        <v>2019-07-29</v>
      </c>
      <c r="D1019" s="37" t="str">
        <f>_xlfn.XLOOKUP(Table35[[#This Row],[Subject Id]],'T0 Blood'!A:A,'T0 Blood'!I:I)</f>
        <v>006-1049-0</v>
      </c>
      <c r="E1019" s="37" t="str">
        <f>_xlfn.XLOOKUP(Table35[[#This Row],[Subject Id]],'T0 Blood'!A:A,'T0 Blood'!H:H)</f>
        <v>2019-07-29</v>
      </c>
      <c r="F1019" s="69" t="e">
        <f>_xlfn.XLOOKUP(Table35[[#This Row],[Subject Id]],T0Assayed!D:D,T0Assayed!F:F)</f>
        <v>#N/A</v>
      </c>
      <c r="G1019" s="39" t="s">
        <v>38</v>
      </c>
      <c r="H1019" s="37" t="s">
        <v>1168</v>
      </c>
      <c r="I1019" s="38" t="e">
        <f>_xlfn.XLOOKUP((CONCATENATE(Table35[[#This Row],[Subject Id]],"-T0")),'In the Lab'!A:A,'In the Lab'!G:G)</f>
        <v>#N/A</v>
      </c>
      <c r="J1019" s="49" t="e">
        <f>_xlfn.XLOOKUP(Table35[[#This Row],[Subject Id]],'T1 Blood'!A:A,'T1 Blood'!I:I)</f>
        <v>#N/A</v>
      </c>
      <c r="K1019" s="49" t="e">
        <f>_xlfn.XLOOKUP(Table35[[#This Row],[Subject Id]],'T1 Blood'!A:A,'T1 Blood'!H:H)</f>
        <v>#N/A</v>
      </c>
      <c r="L1019" s="49" t="e">
        <f>_xlfn.XLOOKUP(Table35[[#This Row],[Subject Id]],'T1 Assayed'!A:A,'T1 Assayed'!D:D)</f>
        <v>#N/A</v>
      </c>
      <c r="M1019" s="49" t="e">
        <v>#N/A</v>
      </c>
      <c r="N1019" s="49" t="e">
        <v>#N/A</v>
      </c>
      <c r="O1019" s="49" t="e">
        <f>_xlfn.XLOOKUP((CONCATENATE(Table35[[#This Row],[Subject Id]],"-T1")),'In the Lab'!A:A,'In the Lab'!G:G)</f>
        <v>#N/A</v>
      </c>
      <c r="P1019" s="42" t="e">
        <f>_xlfn.XLOOKUP(Table35[[#This Row],[Subject Id]],'TPD Blood'!A:A,'TPD Blood'!B:B)</f>
        <v>#N/A</v>
      </c>
      <c r="Q1019" s="42" t="e">
        <f>_xlfn.XLOOKUP(Table35[[#This Row],[Subject Id]],'TPD Assayed'!A:A,'TPD Assayed'!C:C)</f>
        <v>#N/A</v>
      </c>
      <c r="V1019"/>
      <c r="Y1019"/>
      <c r="Z1019"/>
      <c r="AA1019"/>
      <c r="AB1019"/>
    </row>
    <row r="1020" spans="1:28" ht="14.85" customHeight="1">
      <c r="A1020" t="s">
        <v>1221</v>
      </c>
      <c r="B1020" t="str">
        <f>MID(Table35[[#This Row],[Subject Id]],13,1)</f>
        <v>N</v>
      </c>
      <c r="C1020" t="str">
        <f>_xlfn.XLOOKUP(Table35[[#This Row],[Subject Id]],Table2[Subject Id],Table2[Event date])</f>
        <v>2020-12-08</v>
      </c>
      <c r="D1020" s="37" t="str">
        <f>_xlfn.XLOOKUP(Table35[[#This Row],[Subject Id]],'T0 Blood'!A:A,'T0 Blood'!I:I)</f>
        <v>041-0066-0</v>
      </c>
      <c r="E1020" s="37" t="str">
        <f>_xlfn.XLOOKUP(Table35[[#This Row],[Subject Id]],'T0 Blood'!A:A,'T0 Blood'!H:H)</f>
        <v>2020-12-08</v>
      </c>
      <c r="F1020" s="69" t="str">
        <f>_xlfn.XLOOKUP(Table35[[#This Row],[Subject Id]],T0Assayed!D:D,T0Assayed!F:F)</f>
        <v>CO.SL.21.004</v>
      </c>
      <c r="G1020" s="39" t="s">
        <v>22</v>
      </c>
      <c r="H1020" s="37" t="e">
        <v>#N/A</v>
      </c>
      <c r="I1020" s="38" t="e">
        <f>_xlfn.XLOOKUP((CONCATENATE(Table35[[#This Row],[Subject Id]],"-T0")),'In the Lab'!A:A,'In the Lab'!G:G)</f>
        <v>#N/A</v>
      </c>
      <c r="J1020" s="49" t="str">
        <f>_xlfn.XLOOKUP(Table35[[#This Row],[Subject Id]],'T1 Blood'!A:A,'T1 Blood'!I:I)</f>
        <v>041-0066-1</v>
      </c>
      <c r="K1020" s="49" t="str">
        <f>_xlfn.XLOOKUP(Table35[[#This Row],[Subject Id]],'T1 Blood'!A:A,'T1 Blood'!H:H)</f>
        <v>2021-01-18</v>
      </c>
      <c r="L1020" s="49" t="str">
        <f>_xlfn.XLOOKUP(Table35[[#This Row],[Subject Id]],'T1 Assayed'!A:A,'T1 Assayed'!D:D)</f>
        <v>CO.SL.21.004</v>
      </c>
      <c r="M1020" s="49" t="e">
        <v>#N/A</v>
      </c>
      <c r="N1020" s="49" t="e">
        <v>#N/A</v>
      </c>
      <c r="O1020" s="49" t="e">
        <f>_xlfn.XLOOKUP((CONCATENATE(Table35[[#This Row],[Subject Id]],"-T1")),'In the Lab'!A:A,'In the Lab'!G:G)</f>
        <v>#N/A</v>
      </c>
      <c r="P1020" s="42" t="e">
        <f>_xlfn.XLOOKUP(Table35[[#This Row],[Subject Id]],'TPD Blood'!A:A,'TPD Blood'!B:B)</f>
        <v>#N/A</v>
      </c>
      <c r="Q1020" s="42" t="e">
        <f>_xlfn.XLOOKUP(Table35[[#This Row],[Subject Id]],'TPD Assayed'!A:A,'TPD Assayed'!C:C)</f>
        <v>#N/A</v>
      </c>
      <c r="V1020"/>
      <c r="Y1020"/>
      <c r="Z1020"/>
      <c r="AA1020"/>
      <c r="AB1020"/>
    </row>
    <row r="1021" spans="1:28">
      <c r="A1021" t="s">
        <v>1222</v>
      </c>
      <c r="B1021" t="str">
        <f>MID(Table35[[#This Row],[Subject Id]],13,1)</f>
        <v>N</v>
      </c>
      <c r="C1021" t="str">
        <f>_xlfn.XLOOKUP(Table35[[#This Row],[Subject Id]],Table2[Subject Id],Table2[Event date])</f>
        <v>2021-03-17</v>
      </c>
      <c r="D1021" s="37" t="str">
        <f>_xlfn.XLOOKUP(Table35[[#This Row],[Subject Id]],'T0 Blood'!A:A,'T0 Blood'!I:I)</f>
        <v>041-0071-0</v>
      </c>
      <c r="E1021" s="37" t="str">
        <f>_xlfn.XLOOKUP(Table35[[#This Row],[Subject Id]],'T0 Blood'!A:A,'T0 Blood'!H:H)</f>
        <v>2021-03-17</v>
      </c>
      <c r="F1021" s="69" t="str">
        <f>_xlfn.XLOOKUP(Table35[[#This Row],[Subject Id]],T0Assayed!D:D,T0Assayed!F:F)</f>
        <v>CO.SL.21.004</v>
      </c>
      <c r="G1021" s="39" t="s">
        <v>22</v>
      </c>
      <c r="H1021" s="37" t="e">
        <v>#N/A</v>
      </c>
      <c r="I1021" s="38" t="e">
        <f>_xlfn.XLOOKUP((CONCATENATE(Table35[[#This Row],[Subject Id]],"-T0")),'In the Lab'!A:A,'In the Lab'!G:G)</f>
        <v>#N/A</v>
      </c>
      <c r="J1021" s="49" t="str">
        <f>_xlfn.XLOOKUP(Table35[[#This Row],[Subject Id]],'T1 Blood'!A:A,'T1 Blood'!I:I)</f>
        <v>041-0071-1</v>
      </c>
      <c r="K1021" s="49" t="str">
        <f>_xlfn.XLOOKUP(Table35[[#This Row],[Subject Id]],'T1 Blood'!A:A,'T1 Blood'!H:H)</f>
        <v>2021-04-13</v>
      </c>
      <c r="L1021" s="49" t="str">
        <f>_xlfn.XLOOKUP(Table35[[#This Row],[Subject Id]],'T1 Assayed'!A:A,'T1 Assayed'!D:D)</f>
        <v>CO.SL.21.004</v>
      </c>
      <c r="M1021" s="49" t="e">
        <v>#N/A</v>
      </c>
      <c r="N1021" s="49" t="e">
        <v>#N/A</v>
      </c>
      <c r="O1021" s="49" t="e">
        <f>_xlfn.XLOOKUP((CONCATENATE(Table35[[#This Row],[Subject Id]],"-T1")),'In the Lab'!A:A,'In the Lab'!G:G)</f>
        <v>#N/A</v>
      </c>
      <c r="P1021" s="42" t="e">
        <f>_xlfn.XLOOKUP(Table35[[#This Row],[Subject Id]],'TPD Blood'!A:A,'TPD Blood'!B:B)</f>
        <v>#N/A</v>
      </c>
      <c r="Q1021" s="42" t="e">
        <f>_xlfn.XLOOKUP(Table35[[#This Row],[Subject Id]],'TPD Assayed'!A:A,'TPD Assayed'!C:C)</f>
        <v>#N/A</v>
      </c>
      <c r="V1021"/>
      <c r="Y1021"/>
      <c r="Z1021"/>
      <c r="AA1021"/>
      <c r="AB1021"/>
    </row>
    <row r="1022" spans="1:28">
      <c r="A1022" t="s">
        <v>1223</v>
      </c>
      <c r="B1022" t="str">
        <f>MID(Table35[[#This Row],[Subject Id]],13,1)</f>
        <v>N</v>
      </c>
      <c r="C1022" t="str">
        <f>_xlfn.XLOOKUP(Table35[[#This Row],[Subject Id]],Table2[Subject Id],Table2[Event date])</f>
        <v>2018-08-29</v>
      </c>
      <c r="D1022" s="37" t="str">
        <f>_xlfn.XLOOKUP(Table35[[#This Row],[Subject Id]],'T0 Blood'!A:A,'T0 Blood'!I:I)</f>
        <v>041-0075-0</v>
      </c>
      <c r="E1022" s="37" t="str">
        <f>_xlfn.XLOOKUP(Table35[[#This Row],[Subject Id]],'T0 Blood'!A:A,'T0 Blood'!H:H)</f>
        <v>2018-08-29</v>
      </c>
      <c r="F1022" s="69" t="str">
        <f>_xlfn.XLOOKUP(Table35[[#This Row],[Subject Id]],T0Assayed!D:D,T0Assayed!F:F)</f>
        <v>CO.SL.21.004</v>
      </c>
      <c r="G1022" s="39" t="s">
        <v>22</v>
      </c>
      <c r="H1022" s="37" t="e">
        <v>#N/A</v>
      </c>
      <c r="I1022" s="38" t="e">
        <f>_xlfn.XLOOKUP((CONCATENATE(Table35[[#This Row],[Subject Id]],"-T0")),'In the Lab'!A:A,'In the Lab'!G:G)</f>
        <v>#N/A</v>
      </c>
      <c r="J1022" s="49" t="str">
        <f>_xlfn.XLOOKUP(Table35[[#This Row],[Subject Id]],'T1 Blood'!A:A,'T1 Blood'!I:I)</f>
        <v>041-0075-1</v>
      </c>
      <c r="K1022" s="49" t="str">
        <f>_xlfn.XLOOKUP(Table35[[#This Row],[Subject Id]],'T1 Blood'!A:A,'T1 Blood'!H:H)</f>
        <v>2018-09-20</v>
      </c>
      <c r="L1022" s="49" t="str">
        <f>_xlfn.XLOOKUP(Table35[[#This Row],[Subject Id]],'T1 Assayed'!A:A,'T1 Assayed'!D:D)</f>
        <v>CO.SL.21.004</v>
      </c>
      <c r="M1022" s="49" t="e">
        <v>#N/A</v>
      </c>
      <c r="N1022" s="49" t="e">
        <v>#N/A</v>
      </c>
      <c r="O1022" s="49" t="e">
        <f>_xlfn.XLOOKUP((CONCATENATE(Table35[[#This Row],[Subject Id]],"-T1")),'In the Lab'!A:A,'In the Lab'!G:G)</f>
        <v>#N/A</v>
      </c>
      <c r="P1022" s="42" t="e">
        <f>_xlfn.XLOOKUP(Table35[[#This Row],[Subject Id]],'TPD Blood'!A:A,'TPD Blood'!B:B)</f>
        <v>#N/A</v>
      </c>
      <c r="Q1022" s="42" t="e">
        <f>_xlfn.XLOOKUP(Table35[[#This Row],[Subject Id]],'TPD Assayed'!A:A,'TPD Assayed'!C:C)</f>
        <v>#N/A</v>
      </c>
      <c r="V1022"/>
      <c r="Y1022"/>
      <c r="Z1022"/>
      <c r="AA1022"/>
      <c r="AB1022"/>
    </row>
    <row r="1023" spans="1:28">
      <c r="A1023" t="s">
        <v>1224</v>
      </c>
      <c r="B1023" t="str">
        <f>MID(Table35[[#This Row],[Subject Id]],13,1)</f>
        <v>N</v>
      </c>
      <c r="C1023" t="str">
        <f>_xlfn.XLOOKUP(Table35[[#This Row],[Subject Id]],Table2[Subject Id],Table2[Event date])</f>
        <v>2018-09-04</v>
      </c>
      <c r="D1023" s="37" t="str">
        <f>_xlfn.XLOOKUP(Table35[[#This Row],[Subject Id]],'T0 Blood'!A:A,'T0 Blood'!I:I)</f>
        <v>041-0078-0</v>
      </c>
      <c r="E1023" s="37" t="str">
        <f>_xlfn.XLOOKUP(Table35[[#This Row],[Subject Id]],'T0 Blood'!A:A,'T0 Blood'!H:H)</f>
        <v>2018-09-04</v>
      </c>
      <c r="F1023" s="69" t="str">
        <f>_xlfn.XLOOKUP(Table35[[#This Row],[Subject Id]],T0Assayed!D:D,T0Assayed!F:F)</f>
        <v>CO.SL.21.004</v>
      </c>
      <c r="G1023" s="39" t="s">
        <v>22</v>
      </c>
      <c r="H1023" s="37" t="e">
        <v>#N/A</v>
      </c>
      <c r="I1023" s="38" t="e">
        <f>_xlfn.XLOOKUP((CONCATENATE(Table35[[#This Row],[Subject Id]],"-T0")),'In the Lab'!A:A,'In the Lab'!G:G)</f>
        <v>#N/A</v>
      </c>
      <c r="J1023" s="49" t="str">
        <f>_xlfn.XLOOKUP(Table35[[#This Row],[Subject Id]],'T1 Blood'!A:A,'T1 Blood'!I:I)</f>
        <v>041-0078-1</v>
      </c>
      <c r="K1023" s="49" t="str">
        <f>_xlfn.XLOOKUP(Table35[[#This Row],[Subject Id]],'T1 Blood'!A:A,'T1 Blood'!H:H)</f>
        <v>2018-10-02</v>
      </c>
      <c r="L1023" s="49" t="str">
        <f>_xlfn.XLOOKUP(Table35[[#This Row],[Subject Id]],'T1 Assayed'!A:A,'T1 Assayed'!D:D)</f>
        <v>CO.SL.21.004</v>
      </c>
      <c r="M1023" s="49" t="e">
        <v>#N/A</v>
      </c>
      <c r="N1023" s="49" t="e">
        <v>#N/A</v>
      </c>
      <c r="O1023" s="49" t="e">
        <f>_xlfn.XLOOKUP((CONCATENATE(Table35[[#This Row],[Subject Id]],"-T1")),'In the Lab'!A:A,'In the Lab'!G:G)</f>
        <v>#N/A</v>
      </c>
      <c r="P1023" s="42" t="e">
        <f>_xlfn.XLOOKUP(Table35[[#This Row],[Subject Id]],'TPD Blood'!A:A,'TPD Blood'!B:B)</f>
        <v>#N/A</v>
      </c>
      <c r="Q1023" s="42" t="e">
        <f>_xlfn.XLOOKUP(Table35[[#This Row],[Subject Id]],'TPD Assayed'!A:A,'TPD Assayed'!C:C)</f>
        <v>#N/A</v>
      </c>
      <c r="V1023"/>
      <c r="Y1023"/>
      <c r="Z1023"/>
      <c r="AA1023"/>
      <c r="AB1023"/>
    </row>
    <row r="1024" spans="1:28" ht="14.85" customHeight="1">
      <c r="A1024" t="s">
        <v>1225</v>
      </c>
      <c r="B1024" t="str">
        <f>MID(Table35[[#This Row],[Subject Id]],13,1)</f>
        <v>N</v>
      </c>
      <c r="C1024" t="str">
        <f>_xlfn.XLOOKUP(Table35[[#This Row],[Subject Id]],Table2[Subject Id],Table2[Event date])</f>
        <v>2018-09-18</v>
      </c>
      <c r="D1024" s="37" t="str">
        <f>_xlfn.XLOOKUP(Table35[[#This Row],[Subject Id]],'T0 Blood'!A:A,'T0 Blood'!I:I)</f>
        <v>041-0083-0</v>
      </c>
      <c r="E1024" s="37" t="str">
        <f>_xlfn.XLOOKUP(Table35[[#This Row],[Subject Id]],'T0 Blood'!A:A,'T0 Blood'!H:H)</f>
        <v>2018-09-18</v>
      </c>
      <c r="F1024" s="69" t="str">
        <f>_xlfn.XLOOKUP(Table35[[#This Row],[Subject Id]],T0Assayed!D:D,T0Assayed!F:F)</f>
        <v>CO.SL.21.004</v>
      </c>
      <c r="G1024" s="39" t="s">
        <v>22</v>
      </c>
      <c r="H1024" s="37" t="e">
        <v>#N/A</v>
      </c>
      <c r="I1024" s="38" t="e">
        <f>_xlfn.XLOOKUP((CONCATENATE(Table35[[#This Row],[Subject Id]],"-T0")),'In the Lab'!A:A,'In the Lab'!G:G)</f>
        <v>#N/A</v>
      </c>
      <c r="J1024" s="49" t="str">
        <f>_xlfn.XLOOKUP(Table35[[#This Row],[Subject Id]],'T1 Blood'!A:A,'T1 Blood'!I:I)</f>
        <v>041-0083-1</v>
      </c>
      <c r="K1024" s="49" t="str">
        <f>_xlfn.XLOOKUP(Table35[[#This Row],[Subject Id]],'T1 Blood'!A:A,'T1 Blood'!H:H)</f>
        <v>2018-10-10</v>
      </c>
      <c r="L1024" s="49" t="str">
        <f>_xlfn.XLOOKUP(Table35[[#This Row],[Subject Id]],'T1 Assayed'!A:A,'T1 Assayed'!D:D)</f>
        <v>CO.SL.21.004</v>
      </c>
      <c r="M1024" s="49" t="e">
        <v>#N/A</v>
      </c>
      <c r="N1024" s="49" t="e">
        <v>#N/A</v>
      </c>
      <c r="O1024" s="49" t="e">
        <f>_xlfn.XLOOKUP((CONCATENATE(Table35[[#This Row],[Subject Id]],"-T1")),'In the Lab'!A:A,'In the Lab'!G:G)</f>
        <v>#N/A</v>
      </c>
      <c r="P1024" s="42" t="str">
        <f>_xlfn.XLOOKUP(Table35[[#This Row],[Subject Id]],'TPD Blood'!A:A,'TPD Blood'!B:B)</f>
        <v>041-0083-PD</v>
      </c>
      <c r="Q1024" s="42" t="str">
        <f>_xlfn.XLOOKUP(Table35[[#This Row],[Subject Id]],'TPD Assayed'!A:A,'TPD Assayed'!C:C)</f>
        <v>OH2023_025</v>
      </c>
      <c r="R1024" s="42" t="s">
        <v>23</v>
      </c>
      <c r="V1024"/>
      <c r="Y1024"/>
      <c r="Z1024"/>
      <c r="AA1024"/>
      <c r="AB1024"/>
    </row>
    <row r="1025" spans="1:28">
      <c r="A1025" t="s">
        <v>1226</v>
      </c>
      <c r="B1025" t="str">
        <f>MID(Table35[[#This Row],[Subject Id]],13,1)</f>
        <v>N</v>
      </c>
      <c r="C1025" t="str">
        <f>_xlfn.XLOOKUP(Table35[[#This Row],[Subject Id]],Table2[Subject Id],Table2[Event date])</f>
        <v>2018-10-18</v>
      </c>
      <c r="D1025" s="37" t="str">
        <f>_xlfn.XLOOKUP(Table35[[#This Row],[Subject Id]],'T0 Blood'!A:A,'T0 Blood'!I:I)</f>
        <v>041-0096-0</v>
      </c>
      <c r="E1025" s="37" t="str">
        <f>_xlfn.XLOOKUP(Table35[[#This Row],[Subject Id]],'T0 Blood'!A:A,'T0 Blood'!H:H)</f>
        <v>2018-10-18</v>
      </c>
      <c r="F1025" s="69" t="str">
        <f>_xlfn.XLOOKUP(Table35[[#This Row],[Subject Id]],T0Assayed!D:D,T0Assayed!F:F)</f>
        <v>CO.SL.21.004</v>
      </c>
      <c r="G1025" s="39" t="s">
        <v>22</v>
      </c>
      <c r="H1025" s="37" t="e">
        <v>#N/A</v>
      </c>
      <c r="I1025" s="38" t="e">
        <f>_xlfn.XLOOKUP((CONCATENATE(Table35[[#This Row],[Subject Id]],"-T0")),'In the Lab'!A:A,'In the Lab'!G:G)</f>
        <v>#N/A</v>
      </c>
      <c r="J1025" s="49" t="str">
        <f>_xlfn.XLOOKUP(Table35[[#This Row],[Subject Id]],'T1 Blood'!A:A,'T1 Blood'!I:I)</f>
        <v>041-0096-1</v>
      </c>
      <c r="K1025" s="49" t="str">
        <f>_xlfn.XLOOKUP(Table35[[#This Row],[Subject Id]],'T1 Blood'!A:A,'T1 Blood'!H:H)</f>
        <v>2018-11-09</v>
      </c>
      <c r="L1025" s="49" t="str">
        <f>_xlfn.XLOOKUP(Table35[[#This Row],[Subject Id]],'T1 Assayed'!A:A,'T1 Assayed'!D:D)</f>
        <v>CO.SL.21.004</v>
      </c>
      <c r="M1025" s="49" t="e">
        <v>#N/A</v>
      </c>
      <c r="N1025" s="49" t="e">
        <v>#N/A</v>
      </c>
      <c r="O1025" s="49" t="e">
        <f>_xlfn.XLOOKUP((CONCATENATE(Table35[[#This Row],[Subject Id]],"-T1")),'In the Lab'!A:A,'In the Lab'!G:G)</f>
        <v>#N/A</v>
      </c>
      <c r="P1025" s="42" t="str">
        <f>_xlfn.XLOOKUP(Table35[[#This Row],[Subject Id]],'TPD Blood'!A:A,'TPD Blood'!B:B)</f>
        <v>041-0096-PD</v>
      </c>
      <c r="Q1025" s="42" t="str">
        <f>_xlfn.XLOOKUP(Table35[[#This Row],[Subject Id]],'TPD Assayed'!A:A,'TPD Assayed'!C:C)</f>
        <v>OH2023_025</v>
      </c>
      <c r="R1025" s="42" t="s">
        <v>23</v>
      </c>
      <c r="V1025"/>
      <c r="Y1025"/>
      <c r="Z1025"/>
      <c r="AA1025"/>
      <c r="AB1025"/>
    </row>
    <row r="1026" spans="1:28" ht="14.85" customHeight="1">
      <c r="A1026" t="s">
        <v>1227</v>
      </c>
      <c r="B1026" t="str">
        <f>MID(Table35[[#This Row],[Subject Id]],13,1)</f>
        <v>N</v>
      </c>
      <c r="C1026" t="str">
        <f>_xlfn.XLOOKUP(Table35[[#This Row],[Subject Id]],Table2[Subject Id],Table2[Event date])</f>
        <v>2018-10-24</v>
      </c>
      <c r="D1026" s="37" t="str">
        <f>_xlfn.XLOOKUP(Table35[[#This Row],[Subject Id]],'T0 Blood'!A:A,'T0 Blood'!I:I)</f>
        <v>041-0103-0</v>
      </c>
      <c r="E1026" s="37" t="str">
        <f>_xlfn.XLOOKUP(Table35[[#This Row],[Subject Id]],'T0 Blood'!A:A,'T0 Blood'!H:H)</f>
        <v>2018-10-24</v>
      </c>
      <c r="F1026" s="69" t="str">
        <f>_xlfn.XLOOKUP(Table35[[#This Row],[Subject Id]],T0Assayed!D:D,T0Assayed!F:F)</f>
        <v>CO.SL.21.004</v>
      </c>
      <c r="G1026" s="39" t="s">
        <v>22</v>
      </c>
      <c r="H1026" s="37" t="e">
        <v>#N/A</v>
      </c>
      <c r="I1026" s="38" t="e">
        <f>_xlfn.XLOOKUP((CONCATENATE(Table35[[#This Row],[Subject Id]],"-T0")),'In the Lab'!A:A,'In the Lab'!G:G)</f>
        <v>#N/A</v>
      </c>
      <c r="J1026" s="49" t="str">
        <f>_xlfn.XLOOKUP(Table35[[#This Row],[Subject Id]],'T1 Blood'!A:A,'T1 Blood'!I:I)</f>
        <v>041-0103-1</v>
      </c>
      <c r="K1026" s="49" t="str">
        <f>_xlfn.XLOOKUP(Table35[[#This Row],[Subject Id]],'T1 Blood'!A:A,'T1 Blood'!H:H)</f>
        <v>2018-11-16</v>
      </c>
      <c r="L1026" s="49" t="str">
        <f>_xlfn.XLOOKUP(Table35[[#This Row],[Subject Id]],'T1 Assayed'!A:A,'T1 Assayed'!D:D)</f>
        <v>CO.SL.21.004</v>
      </c>
      <c r="M1026" s="49" t="e">
        <v>#N/A</v>
      </c>
      <c r="N1026" s="49" t="e">
        <v>#N/A</v>
      </c>
      <c r="O1026" s="49" t="e">
        <f>_xlfn.XLOOKUP((CONCATENATE(Table35[[#This Row],[Subject Id]],"-T1")),'In the Lab'!A:A,'In the Lab'!G:G)</f>
        <v>#N/A</v>
      </c>
      <c r="P1026" s="42" t="e">
        <f>_xlfn.XLOOKUP(Table35[[#This Row],[Subject Id]],'TPD Blood'!A:A,'TPD Blood'!B:B)</f>
        <v>#N/A</v>
      </c>
      <c r="Q1026" s="42" t="e">
        <f>_xlfn.XLOOKUP(Table35[[#This Row],[Subject Id]],'TPD Assayed'!A:A,'TPD Assayed'!C:C)</f>
        <v>#N/A</v>
      </c>
      <c r="V1026"/>
      <c r="Y1026"/>
      <c r="Z1026"/>
      <c r="AA1026"/>
      <c r="AB1026"/>
    </row>
    <row r="1027" spans="1:28">
      <c r="A1027" t="s">
        <v>1228</v>
      </c>
      <c r="B1027" t="str">
        <f>MID(Table35[[#This Row],[Subject Id]],13,1)</f>
        <v>N</v>
      </c>
      <c r="C1027" t="str">
        <f>_xlfn.XLOOKUP(Table35[[#This Row],[Subject Id]],Table2[Subject Id],Table2[Event date])</f>
        <v>2019-04-28</v>
      </c>
      <c r="D1027" s="37" t="str">
        <f>_xlfn.XLOOKUP(Table35[[#This Row],[Subject Id]],'T0 Blood'!A:A,'T0 Blood'!I:I)</f>
        <v>006-1057-0</v>
      </c>
      <c r="E1027" s="37" t="str">
        <f>_xlfn.XLOOKUP(Table35[[#This Row],[Subject Id]],'T0 Blood'!A:A,'T0 Blood'!H:H)</f>
        <v>2019-04-28</v>
      </c>
      <c r="F1027" s="69" t="e">
        <f>_xlfn.XLOOKUP(Table35[[#This Row],[Subject Id]],T0Assayed!D:D,T0Assayed!F:F)</f>
        <v>#N/A</v>
      </c>
      <c r="G1027" s="39" t="s">
        <v>38</v>
      </c>
      <c r="H1027" s="37" t="s">
        <v>1168</v>
      </c>
      <c r="I1027" s="38" t="e">
        <f>_xlfn.XLOOKUP((CONCATENATE(Table35[[#This Row],[Subject Id]],"-T0")),'In the Lab'!A:A,'In the Lab'!G:G)</f>
        <v>#N/A</v>
      </c>
      <c r="J1027" s="49" t="e">
        <f>_xlfn.XLOOKUP(Table35[[#This Row],[Subject Id]],'T1 Blood'!A:A,'T1 Blood'!I:I)</f>
        <v>#N/A</v>
      </c>
      <c r="K1027" s="49" t="e">
        <f>_xlfn.XLOOKUP(Table35[[#This Row],[Subject Id]],'T1 Blood'!A:A,'T1 Blood'!H:H)</f>
        <v>#N/A</v>
      </c>
      <c r="L1027" s="49" t="e">
        <f>_xlfn.XLOOKUP(Table35[[#This Row],[Subject Id]],'T1 Assayed'!A:A,'T1 Assayed'!D:D)</f>
        <v>#N/A</v>
      </c>
      <c r="M1027" s="49" t="e">
        <v>#N/A</v>
      </c>
      <c r="N1027" s="49" t="e">
        <v>#N/A</v>
      </c>
      <c r="O1027" s="49" t="e">
        <f>_xlfn.XLOOKUP((CONCATENATE(Table35[[#This Row],[Subject Id]],"-T1")),'In the Lab'!A:A,'In the Lab'!G:G)</f>
        <v>#N/A</v>
      </c>
      <c r="P1027" s="42" t="e">
        <f>_xlfn.XLOOKUP(Table35[[#This Row],[Subject Id]],'TPD Blood'!A:A,'TPD Blood'!B:B)</f>
        <v>#N/A</v>
      </c>
      <c r="Q1027" s="42" t="e">
        <f>_xlfn.XLOOKUP(Table35[[#This Row],[Subject Id]],'TPD Assayed'!A:A,'TPD Assayed'!C:C)</f>
        <v>#N/A</v>
      </c>
      <c r="V1027"/>
      <c r="Y1027"/>
      <c r="Z1027"/>
      <c r="AA1027"/>
      <c r="AB1027"/>
    </row>
    <row r="1028" spans="1:28">
      <c r="A1028" t="s">
        <v>1229</v>
      </c>
      <c r="B1028" t="str">
        <f>MID(Table35[[#This Row],[Subject Id]],13,1)</f>
        <v>N</v>
      </c>
      <c r="C1028" t="str">
        <f>_xlfn.XLOOKUP(Table35[[#This Row],[Subject Id]],Table2[Subject Id],Table2[Event date])</f>
        <v>2018-11-19</v>
      </c>
      <c r="D1028" s="37" t="str">
        <f>_xlfn.XLOOKUP(Table35[[#This Row],[Subject Id]],'T0 Blood'!A:A,'T0 Blood'!I:I)</f>
        <v>041-0111-0</v>
      </c>
      <c r="E1028" s="37" t="str">
        <f>_xlfn.XLOOKUP(Table35[[#This Row],[Subject Id]],'T0 Blood'!A:A,'T0 Blood'!H:H)</f>
        <v>2018-11-19</v>
      </c>
      <c r="F1028" s="69" t="str">
        <f>_xlfn.XLOOKUP(Table35[[#This Row],[Subject Id]],T0Assayed!D:D,T0Assayed!F:F)</f>
        <v>CO.SL.21.004</v>
      </c>
      <c r="G1028" s="39" t="s">
        <v>22</v>
      </c>
      <c r="H1028" s="37" t="e">
        <v>#N/A</v>
      </c>
      <c r="I1028" s="38" t="e">
        <f>_xlfn.XLOOKUP((CONCATENATE(Table35[[#This Row],[Subject Id]],"-T0")),'In the Lab'!A:A,'In the Lab'!G:G)</f>
        <v>#N/A</v>
      </c>
      <c r="J1028" s="49" t="str">
        <f>_xlfn.XLOOKUP(Table35[[#This Row],[Subject Id]],'T1 Blood'!A:A,'T1 Blood'!I:I)</f>
        <v>041-0111-1</v>
      </c>
      <c r="K1028" s="49" t="str">
        <f>_xlfn.XLOOKUP(Table35[[#This Row],[Subject Id]],'T1 Blood'!A:A,'T1 Blood'!H:H)</f>
        <v>2018-12-19</v>
      </c>
      <c r="L1028" s="49" t="str">
        <f>_xlfn.XLOOKUP(Table35[[#This Row],[Subject Id]],'T1 Assayed'!A:A,'T1 Assayed'!D:D)</f>
        <v>CO.SL.21.004</v>
      </c>
      <c r="M1028" s="49" t="e">
        <v>#N/A</v>
      </c>
      <c r="N1028" s="49" t="e">
        <v>#N/A</v>
      </c>
      <c r="O1028" s="49" t="e">
        <f>_xlfn.XLOOKUP((CONCATENATE(Table35[[#This Row],[Subject Id]],"-T1")),'In the Lab'!A:A,'In the Lab'!G:G)</f>
        <v>#N/A</v>
      </c>
      <c r="P1028" s="42" t="str">
        <f>_xlfn.XLOOKUP(Table35[[#This Row],[Subject Id]],'TPD Blood'!A:A,'TPD Blood'!B:B)</f>
        <v>041-0111-PD</v>
      </c>
      <c r="Q1028" s="42" t="e">
        <f>_xlfn.XLOOKUP(Table35[[#This Row],[Subject Id]],'TPD Assayed'!A:A,'TPD Assayed'!C:C)</f>
        <v>#N/A</v>
      </c>
      <c r="R1028" s="42" t="s">
        <v>38</v>
      </c>
      <c r="S1028" s="44" t="s">
        <v>1230</v>
      </c>
      <c r="V1028"/>
      <c r="Y1028"/>
      <c r="Z1028"/>
      <c r="AA1028"/>
      <c r="AB1028"/>
    </row>
    <row r="1029" spans="1:28">
      <c r="A1029" t="s">
        <v>1231</v>
      </c>
      <c r="B1029" t="str">
        <f>MID(Table35[[#This Row],[Subject Id]],13,1)</f>
        <v>N</v>
      </c>
      <c r="C1029" t="str">
        <f>_xlfn.XLOOKUP(Table35[[#This Row],[Subject Id]],Table2[Subject Id],Table2[Event date])</f>
        <v>2019-07-04</v>
      </c>
      <c r="D1029" s="37" t="str">
        <f>_xlfn.XLOOKUP(Table35[[#This Row],[Subject Id]],'T0 Blood'!A:A,'T0 Blood'!I:I)</f>
        <v>006-1059-0</v>
      </c>
      <c r="E1029" s="37" t="str">
        <f>_xlfn.XLOOKUP(Table35[[#This Row],[Subject Id]],'T0 Blood'!A:A,'T0 Blood'!H:H)</f>
        <v>2019-07-04</v>
      </c>
      <c r="F1029" s="69" t="e">
        <f>_xlfn.XLOOKUP(Table35[[#This Row],[Subject Id]],T0Assayed!D:D,T0Assayed!F:F)</f>
        <v>#N/A</v>
      </c>
      <c r="G1029" s="39" t="s">
        <v>38</v>
      </c>
      <c r="H1029" s="37" t="s">
        <v>1168</v>
      </c>
      <c r="I1029" s="38" t="e">
        <f>_xlfn.XLOOKUP((CONCATENATE(Table35[[#This Row],[Subject Id]],"-T0")),'In the Lab'!A:A,'In the Lab'!G:G)</f>
        <v>#N/A</v>
      </c>
      <c r="J1029" s="49" t="e">
        <f>_xlfn.XLOOKUP(Table35[[#This Row],[Subject Id]],'T1 Blood'!A:A,'T1 Blood'!I:I)</f>
        <v>#N/A</v>
      </c>
      <c r="K1029" s="49" t="e">
        <f>_xlfn.XLOOKUP(Table35[[#This Row],[Subject Id]],'T1 Blood'!A:A,'T1 Blood'!H:H)</f>
        <v>#N/A</v>
      </c>
      <c r="L1029" s="49" t="e">
        <f>_xlfn.XLOOKUP(Table35[[#This Row],[Subject Id]],'T1 Assayed'!A:A,'T1 Assayed'!D:D)</f>
        <v>#N/A</v>
      </c>
      <c r="M1029" s="49" t="e">
        <v>#N/A</v>
      </c>
      <c r="N1029" s="49" t="e">
        <v>#N/A</v>
      </c>
      <c r="O1029" s="49" t="e">
        <f>_xlfn.XLOOKUP((CONCATENATE(Table35[[#This Row],[Subject Id]],"-T1")),'In the Lab'!A:A,'In the Lab'!G:G)</f>
        <v>#N/A</v>
      </c>
      <c r="P1029" s="42" t="e">
        <f>_xlfn.XLOOKUP(Table35[[#This Row],[Subject Id]],'TPD Blood'!A:A,'TPD Blood'!B:B)</f>
        <v>#N/A</v>
      </c>
      <c r="Q1029" s="42" t="e">
        <f>_xlfn.XLOOKUP(Table35[[#This Row],[Subject Id]],'TPD Assayed'!A:A,'TPD Assayed'!C:C)</f>
        <v>#N/A</v>
      </c>
      <c r="V1029"/>
      <c r="Y1029"/>
      <c r="Z1029"/>
      <c r="AA1029"/>
      <c r="AB1029"/>
    </row>
    <row r="1030" spans="1:28">
      <c r="A1030" t="s">
        <v>1232</v>
      </c>
      <c r="B1030" t="str">
        <f>MID(Table35[[#This Row],[Subject Id]],13,1)</f>
        <v>N</v>
      </c>
      <c r="C1030" t="str">
        <f>_xlfn.XLOOKUP(Table35[[#This Row],[Subject Id]],Table2[Subject Id],Table2[Event date])</f>
        <v>2019-08-19</v>
      </c>
      <c r="D1030" s="37" t="str">
        <f>_xlfn.XLOOKUP(Table35[[#This Row],[Subject Id]],'T0 Blood'!A:A,'T0 Blood'!I:I)</f>
        <v>006-1060-0</v>
      </c>
      <c r="E1030" s="37" t="str">
        <f>_xlfn.XLOOKUP(Table35[[#This Row],[Subject Id]],'T0 Blood'!A:A,'T0 Blood'!H:H)</f>
        <v>2019-08-19</v>
      </c>
      <c r="F1030" s="69" t="e">
        <f>_xlfn.XLOOKUP(Table35[[#This Row],[Subject Id]],T0Assayed!D:D,T0Assayed!F:F)</f>
        <v>#N/A</v>
      </c>
      <c r="G1030" s="39" t="s">
        <v>38</v>
      </c>
      <c r="H1030" s="37" t="s">
        <v>1168</v>
      </c>
      <c r="I1030" s="38" t="e">
        <f>_xlfn.XLOOKUP((CONCATENATE(Table35[[#This Row],[Subject Id]],"-T0")),'In the Lab'!A:A,'In the Lab'!G:G)</f>
        <v>#N/A</v>
      </c>
      <c r="J1030" s="49" t="e">
        <f>_xlfn.XLOOKUP(Table35[[#This Row],[Subject Id]],'T1 Blood'!A:A,'T1 Blood'!I:I)</f>
        <v>#N/A</v>
      </c>
      <c r="K1030" s="49" t="e">
        <f>_xlfn.XLOOKUP(Table35[[#This Row],[Subject Id]],'T1 Blood'!A:A,'T1 Blood'!H:H)</f>
        <v>#N/A</v>
      </c>
      <c r="L1030" s="49" t="e">
        <f>_xlfn.XLOOKUP(Table35[[#This Row],[Subject Id]],'T1 Assayed'!A:A,'T1 Assayed'!D:D)</f>
        <v>#N/A</v>
      </c>
      <c r="M1030" s="49" t="e">
        <v>#N/A</v>
      </c>
      <c r="N1030" s="49" t="e">
        <v>#N/A</v>
      </c>
      <c r="O1030" s="49" t="e">
        <f>_xlfn.XLOOKUP((CONCATENATE(Table35[[#This Row],[Subject Id]],"-T1")),'In the Lab'!A:A,'In the Lab'!G:G)</f>
        <v>#N/A</v>
      </c>
      <c r="P1030" s="42" t="e">
        <f>_xlfn.XLOOKUP(Table35[[#This Row],[Subject Id]],'TPD Blood'!A:A,'TPD Blood'!B:B)</f>
        <v>#N/A</v>
      </c>
      <c r="Q1030" s="42" t="e">
        <f>_xlfn.XLOOKUP(Table35[[#This Row],[Subject Id]],'TPD Assayed'!A:A,'TPD Assayed'!C:C)</f>
        <v>#N/A</v>
      </c>
      <c r="V1030"/>
      <c r="Y1030"/>
      <c r="Z1030"/>
      <c r="AA1030"/>
      <c r="AB1030"/>
    </row>
    <row r="1031" spans="1:28">
      <c r="A1031" t="s">
        <v>1233</v>
      </c>
      <c r="B1031" t="str">
        <f>MID(Table35[[#This Row],[Subject Id]],13,1)</f>
        <v>N</v>
      </c>
      <c r="C1031" t="str">
        <f>_xlfn.XLOOKUP(Table35[[#This Row],[Subject Id]],Table2[Subject Id],Table2[Event date])</f>
        <v>2018-11-22</v>
      </c>
      <c r="D1031" s="37" t="str">
        <f>_xlfn.XLOOKUP(Table35[[#This Row],[Subject Id]],'T0 Blood'!A:A,'T0 Blood'!I:I)</f>
        <v>041-0112-0</v>
      </c>
      <c r="E1031" s="37" t="str">
        <f>_xlfn.XLOOKUP(Table35[[#This Row],[Subject Id]],'T0 Blood'!A:A,'T0 Blood'!H:H)</f>
        <v>2018-11-22</v>
      </c>
      <c r="F1031" s="69" t="str">
        <f>_xlfn.XLOOKUP(Table35[[#This Row],[Subject Id]],T0Assayed!D:D,T0Assayed!F:F)</f>
        <v>CO.SL.21.004</v>
      </c>
      <c r="G1031" s="39" t="s">
        <v>22</v>
      </c>
      <c r="H1031" s="37" t="e">
        <v>#N/A</v>
      </c>
      <c r="I1031" s="38" t="e">
        <f>_xlfn.XLOOKUP((CONCATENATE(Table35[[#This Row],[Subject Id]],"-T0")),'In the Lab'!A:A,'In the Lab'!G:G)</f>
        <v>#N/A</v>
      </c>
      <c r="J1031" s="49" t="str">
        <f>_xlfn.XLOOKUP(Table35[[#This Row],[Subject Id]],'T1 Blood'!A:A,'T1 Blood'!I:I)</f>
        <v>041-0112-1</v>
      </c>
      <c r="K1031" s="49" t="str">
        <f>_xlfn.XLOOKUP(Table35[[#This Row],[Subject Id]],'T1 Blood'!A:A,'T1 Blood'!H:H)</f>
        <v>2018-12-13</v>
      </c>
      <c r="L1031" s="49" t="str">
        <f>_xlfn.XLOOKUP(Table35[[#This Row],[Subject Id]],'T1 Assayed'!A:A,'T1 Assayed'!D:D)</f>
        <v>CO.SL.21.004</v>
      </c>
      <c r="M1031" s="49" t="e">
        <v>#N/A</v>
      </c>
      <c r="N1031" s="49" t="e">
        <v>#N/A</v>
      </c>
      <c r="O1031" s="49" t="e">
        <f>_xlfn.XLOOKUP((CONCATENATE(Table35[[#This Row],[Subject Id]],"-T1")),'In the Lab'!A:A,'In the Lab'!G:G)</f>
        <v>#N/A</v>
      </c>
      <c r="P1031" s="42" t="str">
        <f>_xlfn.XLOOKUP(Table35[[#This Row],[Subject Id]],'TPD Blood'!A:A,'TPD Blood'!B:B)</f>
        <v>041-0112-PD</v>
      </c>
      <c r="Q1031" s="42" t="str">
        <f>_xlfn.XLOOKUP(Table35[[#This Row],[Subject Id]],'TPD Assayed'!A:A,'TPD Assayed'!C:C)</f>
        <v>OH2023_021</v>
      </c>
      <c r="V1031"/>
      <c r="Y1031"/>
      <c r="Z1031"/>
      <c r="AA1031"/>
      <c r="AB1031"/>
    </row>
    <row r="1032" spans="1:28">
      <c r="A1032" t="s">
        <v>1234</v>
      </c>
      <c r="B1032" t="str">
        <f>MID(Table35[[#This Row],[Subject Id]],13,1)</f>
        <v>N</v>
      </c>
      <c r="C1032" t="str">
        <f>_xlfn.XLOOKUP(Table35[[#This Row],[Subject Id]],Table2[Subject Id],Table2[Event date])</f>
        <v>2018-12-19</v>
      </c>
      <c r="D1032" s="37" t="str">
        <f>_xlfn.XLOOKUP(Table35[[#This Row],[Subject Id]],'T0 Blood'!A:A,'T0 Blood'!I:I)</f>
        <v>041-0121-0</v>
      </c>
      <c r="E1032" s="37" t="str">
        <f>_xlfn.XLOOKUP(Table35[[#This Row],[Subject Id]],'T0 Blood'!A:A,'T0 Blood'!H:H)</f>
        <v>2018-12-19</v>
      </c>
      <c r="F1032" s="69" t="str">
        <f>_xlfn.XLOOKUP(Table35[[#This Row],[Subject Id]],T0Assayed!D:D,T0Assayed!F:F)</f>
        <v>CO.SL.21.004</v>
      </c>
      <c r="G1032" s="39" t="s">
        <v>22</v>
      </c>
      <c r="H1032" s="37" t="e">
        <v>#N/A</v>
      </c>
      <c r="I1032" s="38" t="e">
        <f>_xlfn.XLOOKUP((CONCATENATE(Table35[[#This Row],[Subject Id]],"-T0")),'In the Lab'!A:A,'In the Lab'!G:G)</f>
        <v>#N/A</v>
      </c>
      <c r="J1032" s="49" t="str">
        <f>_xlfn.XLOOKUP(Table35[[#This Row],[Subject Id]],'T1 Blood'!A:A,'T1 Blood'!I:I)</f>
        <v>041-0121-1</v>
      </c>
      <c r="K1032" s="49" t="str">
        <f>_xlfn.XLOOKUP(Table35[[#This Row],[Subject Id]],'T1 Blood'!A:A,'T1 Blood'!H:H)</f>
        <v>2019-01-09</v>
      </c>
      <c r="L1032" s="49" t="str">
        <f>_xlfn.XLOOKUP(Table35[[#This Row],[Subject Id]],'T1 Assayed'!A:A,'T1 Assayed'!D:D)</f>
        <v>CO.SL.21.004</v>
      </c>
      <c r="M1032" s="49" t="e">
        <v>#N/A</v>
      </c>
      <c r="N1032" s="49" t="e">
        <v>#N/A</v>
      </c>
      <c r="O1032" s="49" t="e">
        <f>_xlfn.XLOOKUP((CONCATENATE(Table35[[#This Row],[Subject Id]],"-T1")),'In the Lab'!A:A,'In the Lab'!G:G)</f>
        <v>#N/A</v>
      </c>
      <c r="P1032" s="42" t="e">
        <f>_xlfn.XLOOKUP(Table35[[#This Row],[Subject Id]],'TPD Blood'!A:A,'TPD Blood'!B:B)</f>
        <v>#N/A</v>
      </c>
      <c r="Q1032" s="42" t="e">
        <f>_xlfn.XLOOKUP(Table35[[#This Row],[Subject Id]],'TPD Assayed'!A:A,'TPD Assayed'!C:C)</f>
        <v>#N/A</v>
      </c>
      <c r="V1032"/>
      <c r="Y1032"/>
      <c r="Z1032"/>
      <c r="AA1032"/>
      <c r="AB1032"/>
    </row>
    <row r="1033" spans="1:28">
      <c r="A1033" t="s">
        <v>1235</v>
      </c>
      <c r="B1033" t="str">
        <f>MID(Table35[[#This Row],[Subject Id]],13,1)</f>
        <v>N</v>
      </c>
      <c r="C1033" t="str">
        <f>_xlfn.XLOOKUP(Table35[[#This Row],[Subject Id]],Table2[Subject Id],Table2[Event date])</f>
        <v>2019-02-26</v>
      </c>
      <c r="D1033" s="37" t="str">
        <f>_xlfn.XLOOKUP(Table35[[#This Row],[Subject Id]],'T0 Blood'!A:A,'T0 Blood'!I:I)</f>
        <v>041-0163-0</v>
      </c>
      <c r="E1033" s="37" t="str">
        <f>_xlfn.XLOOKUP(Table35[[#This Row],[Subject Id]],'T0 Blood'!A:A,'T0 Blood'!H:H)</f>
        <v>2019-02-26</v>
      </c>
      <c r="F1033" s="69" t="str">
        <f>_xlfn.XLOOKUP(Table35[[#This Row],[Subject Id]],T0Assayed!D:D,T0Assayed!F:F)</f>
        <v>CO.SL.21.004</v>
      </c>
      <c r="G1033" s="39" t="s">
        <v>22</v>
      </c>
      <c r="H1033" s="37" t="e">
        <v>#N/A</v>
      </c>
      <c r="I1033" s="38" t="e">
        <f>_xlfn.XLOOKUP((CONCATENATE(Table35[[#This Row],[Subject Id]],"-T0")),'In the Lab'!A:A,'In the Lab'!G:G)</f>
        <v>#N/A</v>
      </c>
      <c r="J1033" s="49" t="str">
        <f>_xlfn.XLOOKUP(Table35[[#This Row],[Subject Id]],'T1 Blood'!A:A,'T1 Blood'!I:I)</f>
        <v>041-0163-1</v>
      </c>
      <c r="K1033" s="49" t="str">
        <f>_xlfn.XLOOKUP(Table35[[#This Row],[Subject Id]],'T1 Blood'!A:A,'T1 Blood'!H:H)</f>
        <v>2019-03-26</v>
      </c>
      <c r="L1033" s="49" t="str">
        <f>_xlfn.XLOOKUP(Table35[[#This Row],[Subject Id]],'T1 Assayed'!A:A,'T1 Assayed'!D:D)</f>
        <v>CO.SL.21.004</v>
      </c>
      <c r="M1033" s="49" t="e">
        <v>#N/A</v>
      </c>
      <c r="N1033" s="49" t="e">
        <v>#N/A</v>
      </c>
      <c r="O1033" s="49" t="e">
        <f>_xlfn.XLOOKUP((CONCATENATE(Table35[[#This Row],[Subject Id]],"-T1")),'In the Lab'!A:A,'In the Lab'!G:G)</f>
        <v>#N/A</v>
      </c>
      <c r="P1033" s="42" t="str">
        <f>_xlfn.XLOOKUP(Table35[[#This Row],[Subject Id]],'TPD Blood'!A:A,'TPD Blood'!B:B)</f>
        <v>041-0163-PD</v>
      </c>
      <c r="Q1033" s="42" t="str">
        <f>_xlfn.XLOOKUP(Table35[[#This Row],[Subject Id]],'TPD Assayed'!A:A,'TPD Assayed'!C:C)</f>
        <v>OH2023_025</v>
      </c>
      <c r="R1033" s="42" t="s">
        <v>23</v>
      </c>
      <c r="V1033"/>
      <c r="Y1033"/>
      <c r="Z1033"/>
      <c r="AA1033"/>
      <c r="AB1033"/>
    </row>
    <row r="1034" spans="1:28">
      <c r="A1034" t="s">
        <v>1236</v>
      </c>
      <c r="B1034" t="str">
        <f>MID(Table35[[#This Row],[Subject Id]],13,1)</f>
        <v>N</v>
      </c>
      <c r="C1034" t="str">
        <f>_xlfn.XLOOKUP(Table35[[#This Row],[Subject Id]],Table2[Subject Id],Table2[Event date])</f>
        <v>2019-04-18</v>
      </c>
      <c r="D1034" s="37" t="str">
        <f>_xlfn.XLOOKUP(Table35[[#This Row],[Subject Id]],'T0 Blood'!A:A,'T0 Blood'!I:I)</f>
        <v>041-0187-0</v>
      </c>
      <c r="E1034" s="37" t="str">
        <f>_xlfn.XLOOKUP(Table35[[#This Row],[Subject Id]],'T0 Blood'!A:A,'T0 Blood'!H:H)</f>
        <v>2019-04-18</v>
      </c>
      <c r="F1034" s="69" t="str">
        <f>_xlfn.XLOOKUP(Table35[[#This Row],[Subject Id]],T0Assayed!D:D,T0Assayed!F:F)</f>
        <v>CO.SL.21.004</v>
      </c>
      <c r="G1034" s="39" t="s">
        <v>22</v>
      </c>
      <c r="H1034" s="37" t="e">
        <v>#N/A</v>
      </c>
      <c r="I1034" s="38" t="e">
        <f>_xlfn.XLOOKUP((CONCATENATE(Table35[[#This Row],[Subject Id]],"-T0")),'In the Lab'!A:A,'In the Lab'!G:G)</f>
        <v>#N/A</v>
      </c>
      <c r="J1034" s="49" t="str">
        <f>_xlfn.XLOOKUP(Table35[[#This Row],[Subject Id]],'T1 Blood'!A:A,'T1 Blood'!I:I)</f>
        <v>041-0187-1</v>
      </c>
      <c r="K1034" s="49" t="str">
        <f>_xlfn.XLOOKUP(Table35[[#This Row],[Subject Id]],'T1 Blood'!A:A,'T1 Blood'!H:H)</f>
        <v>2019-05-03</v>
      </c>
      <c r="L1034" s="49" t="str">
        <f>_xlfn.XLOOKUP(Table35[[#This Row],[Subject Id]],'T1 Assayed'!A:A,'T1 Assayed'!D:D)</f>
        <v>CO.SL.21.004</v>
      </c>
      <c r="M1034" s="49" t="e">
        <v>#N/A</v>
      </c>
      <c r="N1034" s="49" t="e">
        <v>#N/A</v>
      </c>
      <c r="O1034" s="49" t="e">
        <f>_xlfn.XLOOKUP((CONCATENATE(Table35[[#This Row],[Subject Id]],"-T1")),'In the Lab'!A:A,'In the Lab'!G:G)</f>
        <v>#N/A</v>
      </c>
      <c r="P1034" s="42" t="e">
        <f>_xlfn.XLOOKUP(Table35[[#This Row],[Subject Id]],'TPD Blood'!A:A,'TPD Blood'!B:B)</f>
        <v>#N/A</v>
      </c>
      <c r="Q1034" s="42" t="e">
        <f>_xlfn.XLOOKUP(Table35[[#This Row],[Subject Id]],'TPD Assayed'!A:A,'TPD Assayed'!C:C)</f>
        <v>#N/A</v>
      </c>
      <c r="V1034"/>
      <c r="Y1034"/>
      <c r="Z1034"/>
      <c r="AA1034"/>
      <c r="AB1034"/>
    </row>
    <row r="1035" spans="1:28">
      <c r="A1035" t="s">
        <v>1237</v>
      </c>
      <c r="B1035" t="str">
        <f>MID(Table35[[#This Row],[Subject Id]],13,1)</f>
        <v>N</v>
      </c>
      <c r="C1035" t="str">
        <f>_xlfn.XLOOKUP(Table35[[#This Row],[Subject Id]],Table2[Subject Id],Table2[Event date])</f>
        <v>2019-08-07</v>
      </c>
      <c r="D1035" s="37" t="str">
        <f>_xlfn.XLOOKUP(Table35[[#This Row],[Subject Id]],'T0 Blood'!A:A,'T0 Blood'!I:I)</f>
        <v>041-0230-0</v>
      </c>
      <c r="E1035" s="37" t="str">
        <f>_xlfn.XLOOKUP(Table35[[#This Row],[Subject Id]],'T0 Blood'!A:A,'T0 Blood'!H:H)</f>
        <v>2019-08-07</v>
      </c>
      <c r="F1035" s="69" t="str">
        <f>_xlfn.XLOOKUP(Table35[[#This Row],[Subject Id]],T0Assayed!D:D,T0Assayed!F:F)</f>
        <v>CO.SL.21.004</v>
      </c>
      <c r="G1035" s="39" t="s">
        <v>22</v>
      </c>
      <c r="H1035" s="37" t="e">
        <v>#N/A</v>
      </c>
      <c r="I1035" s="38" t="e">
        <f>_xlfn.XLOOKUP((CONCATENATE(Table35[[#This Row],[Subject Id]],"-T0")),'In the Lab'!A:A,'In the Lab'!G:G)</f>
        <v>#N/A</v>
      </c>
      <c r="J1035" s="49" t="str">
        <f>_xlfn.XLOOKUP(Table35[[#This Row],[Subject Id]],'T1 Blood'!A:A,'T1 Blood'!I:I)</f>
        <v>041-0230-1</v>
      </c>
      <c r="K1035" s="49" t="str">
        <f>_xlfn.XLOOKUP(Table35[[#This Row],[Subject Id]],'T1 Blood'!A:A,'T1 Blood'!H:H)</f>
        <v>2019-08-21</v>
      </c>
      <c r="L1035" s="49" t="str">
        <f>_xlfn.XLOOKUP(Table35[[#This Row],[Subject Id]],'T1 Assayed'!A:A,'T1 Assayed'!D:D)</f>
        <v>CO.SL.21.004</v>
      </c>
      <c r="M1035" s="49" t="e">
        <v>#N/A</v>
      </c>
      <c r="N1035" s="49" t="e">
        <v>#N/A</v>
      </c>
      <c r="O1035" s="49" t="e">
        <f>_xlfn.XLOOKUP((CONCATENATE(Table35[[#This Row],[Subject Id]],"-T1")),'In the Lab'!A:A,'In the Lab'!G:G)</f>
        <v>#N/A</v>
      </c>
      <c r="P1035" s="42" t="e">
        <f>_xlfn.XLOOKUP(Table35[[#This Row],[Subject Id]],'TPD Blood'!A:A,'TPD Blood'!B:B)</f>
        <v>#N/A</v>
      </c>
      <c r="Q1035" s="42" t="e">
        <f>_xlfn.XLOOKUP(Table35[[#This Row],[Subject Id]],'TPD Assayed'!A:A,'TPD Assayed'!C:C)</f>
        <v>#N/A</v>
      </c>
      <c r="V1035"/>
      <c r="Y1035"/>
      <c r="Z1035"/>
      <c r="AA1035"/>
      <c r="AB1035"/>
    </row>
    <row r="1036" spans="1:28">
      <c r="A1036" t="s">
        <v>1238</v>
      </c>
      <c r="B1036" t="str">
        <f>MID(Table35[[#This Row],[Subject Id]],13,1)</f>
        <v>N</v>
      </c>
      <c r="C1036" t="str">
        <f>_xlfn.XLOOKUP(Table35[[#This Row],[Subject Id]],Table2[Subject Id],Table2[Event date])</f>
        <v>2019-08-14</v>
      </c>
      <c r="D1036" s="37" t="str">
        <f>_xlfn.XLOOKUP(Table35[[#This Row],[Subject Id]],'T0 Blood'!A:A,'T0 Blood'!I:I)</f>
        <v>041-0234-0</v>
      </c>
      <c r="E1036" s="37" t="str">
        <f>_xlfn.XLOOKUP(Table35[[#This Row],[Subject Id]],'T0 Blood'!A:A,'T0 Blood'!H:H)</f>
        <v>2019-08-14</v>
      </c>
      <c r="F1036" s="69" t="str">
        <f>_xlfn.XLOOKUP(Table35[[#This Row],[Subject Id]],T0Assayed!D:D,T0Assayed!F:F)</f>
        <v>CO.SL.21.004</v>
      </c>
      <c r="G1036" s="39" t="s">
        <v>22</v>
      </c>
      <c r="H1036" s="37" t="e">
        <v>#N/A</v>
      </c>
      <c r="I1036" s="38" t="e">
        <f>_xlfn.XLOOKUP((CONCATENATE(Table35[[#This Row],[Subject Id]],"-T0")),'In the Lab'!A:A,'In the Lab'!G:G)</f>
        <v>#N/A</v>
      </c>
      <c r="J1036" s="49" t="str">
        <f>_xlfn.XLOOKUP(Table35[[#This Row],[Subject Id]],'T1 Blood'!A:A,'T1 Blood'!I:I)</f>
        <v>041-0234-1</v>
      </c>
      <c r="K1036" s="49" t="str">
        <f>_xlfn.XLOOKUP(Table35[[#This Row],[Subject Id]],'T1 Blood'!A:A,'T1 Blood'!H:H)</f>
        <v>2019-09-04</v>
      </c>
      <c r="L1036" s="49" t="str">
        <f>_xlfn.XLOOKUP(Table35[[#This Row],[Subject Id]],'T1 Assayed'!A:A,'T1 Assayed'!D:D)</f>
        <v>CO.SL.21.004</v>
      </c>
      <c r="M1036" s="49" t="e">
        <v>#N/A</v>
      </c>
      <c r="N1036" s="49" t="e">
        <v>#N/A</v>
      </c>
      <c r="O1036" s="49" t="e">
        <f>_xlfn.XLOOKUP((CONCATENATE(Table35[[#This Row],[Subject Id]],"-T1")),'In the Lab'!A:A,'In the Lab'!G:G)</f>
        <v>#N/A</v>
      </c>
      <c r="P1036" s="42" t="str">
        <f>_xlfn.XLOOKUP(Table35[[#This Row],[Subject Id]],'TPD Blood'!A:A,'TPD Blood'!B:B)</f>
        <v>041-0234-PD</v>
      </c>
      <c r="Q1036" s="42" t="str">
        <f>_xlfn.XLOOKUP(Table35[[#This Row],[Subject Id]],'TPD Assayed'!A:A,'TPD Assayed'!C:C)</f>
        <v>OH2023_025</v>
      </c>
      <c r="R1036" s="42" t="s">
        <v>23</v>
      </c>
      <c r="V1036"/>
      <c r="Y1036"/>
      <c r="Z1036"/>
      <c r="AA1036"/>
      <c r="AB1036"/>
    </row>
    <row r="1037" spans="1:28">
      <c r="A1037" t="s">
        <v>1239</v>
      </c>
      <c r="B1037" t="str">
        <f>MID(Table35[[#This Row],[Subject Id]],13,1)</f>
        <v>N</v>
      </c>
      <c r="C1037" t="str">
        <f>_xlfn.XLOOKUP(Table35[[#This Row],[Subject Id]],Table2[Subject Id],Table2[Event date])</f>
        <v>2016-12-30</v>
      </c>
      <c r="D1037" s="37" t="str">
        <f>_xlfn.XLOOKUP(Table35[[#This Row],[Subject Id]],'T0 Blood'!A:A,'T0 Blood'!I:I)</f>
        <v>041-0340-0</v>
      </c>
      <c r="E1037" s="37" t="str">
        <f>_xlfn.XLOOKUP(Table35[[#This Row],[Subject Id]],'T0 Blood'!A:A,'T0 Blood'!H:H)</f>
        <v>2016-12-30</v>
      </c>
      <c r="F1037" s="69" t="str">
        <f>_xlfn.XLOOKUP(Table35[[#This Row],[Subject Id]],T0Assayed!D:D,T0Assayed!F:F)</f>
        <v>CO.SL.21.004</v>
      </c>
      <c r="G1037" s="39" t="s">
        <v>22</v>
      </c>
      <c r="H1037" s="37" t="e">
        <v>#N/A</v>
      </c>
      <c r="I1037" s="38" t="e">
        <f>_xlfn.XLOOKUP((CONCATENATE(Table35[[#This Row],[Subject Id]],"-T0")),'In the Lab'!A:A,'In the Lab'!G:G)</f>
        <v>#N/A</v>
      </c>
      <c r="J1037" s="49" t="str">
        <f>_xlfn.XLOOKUP(Table35[[#This Row],[Subject Id]],'T1 Blood'!A:A,'T1 Blood'!I:I)</f>
        <v>041-0340-1</v>
      </c>
      <c r="K1037" s="49" t="str">
        <f>_xlfn.XLOOKUP(Table35[[#This Row],[Subject Id]],'T1 Blood'!A:A,'T1 Blood'!H:H)</f>
        <v>2017-02-02</v>
      </c>
      <c r="L1037" s="49" t="str">
        <f>_xlfn.XLOOKUP(Table35[[#This Row],[Subject Id]],'T1 Assayed'!A:A,'T1 Assayed'!D:D)</f>
        <v>CO.SL.21.004</v>
      </c>
      <c r="M1037" s="49" t="e">
        <v>#N/A</v>
      </c>
      <c r="N1037" s="49" t="e">
        <v>#N/A</v>
      </c>
      <c r="O1037" s="49" t="e">
        <f>_xlfn.XLOOKUP((CONCATENATE(Table35[[#This Row],[Subject Id]],"-T1")),'In the Lab'!A:A,'In the Lab'!G:G)</f>
        <v>#N/A</v>
      </c>
      <c r="P1037" s="42" t="e">
        <f>_xlfn.XLOOKUP(Table35[[#This Row],[Subject Id]],'TPD Blood'!A:A,'TPD Blood'!B:B)</f>
        <v>#N/A</v>
      </c>
      <c r="Q1037" s="42" t="e">
        <f>_xlfn.XLOOKUP(Table35[[#This Row],[Subject Id]],'TPD Assayed'!A:A,'TPD Assayed'!C:C)</f>
        <v>#N/A</v>
      </c>
      <c r="V1037"/>
      <c r="Y1037"/>
      <c r="Z1037"/>
      <c r="AA1037"/>
      <c r="AB1037"/>
    </row>
    <row r="1038" spans="1:28">
      <c r="A1038" t="s">
        <v>1240</v>
      </c>
      <c r="B1038" t="str">
        <f>MID(Table35[[#This Row],[Subject Id]],13,1)</f>
        <v>N</v>
      </c>
      <c r="C1038" t="str">
        <f>_xlfn.XLOOKUP(Table35[[#This Row],[Subject Id]],Table2[Subject Id],Table2[Event date])</f>
        <v>2017-06-01</v>
      </c>
      <c r="D1038" s="37" t="str">
        <f>_xlfn.XLOOKUP(Table35[[#This Row],[Subject Id]],'T0 Blood'!A:A,'T0 Blood'!I:I)</f>
        <v>041-0342-0</v>
      </c>
      <c r="E1038" s="37" t="str">
        <f>_xlfn.XLOOKUP(Table35[[#This Row],[Subject Id]],'T0 Blood'!A:A,'T0 Blood'!H:H)</f>
        <v>2017-06-01</v>
      </c>
      <c r="F1038" s="69" t="str">
        <f>_xlfn.XLOOKUP(Table35[[#This Row],[Subject Id]],T0Assayed!D:D,T0Assayed!F:F)</f>
        <v>CO.SL.21.004</v>
      </c>
      <c r="G1038" s="39" t="s">
        <v>22</v>
      </c>
      <c r="H1038" s="37" t="e">
        <v>#N/A</v>
      </c>
      <c r="I1038" s="38" t="e">
        <f>_xlfn.XLOOKUP((CONCATENATE(Table35[[#This Row],[Subject Id]],"-T0")),'In the Lab'!A:A,'In the Lab'!G:G)</f>
        <v>#N/A</v>
      </c>
      <c r="J1038" s="49" t="str">
        <f>_xlfn.XLOOKUP(Table35[[#This Row],[Subject Id]],'T1 Blood'!A:A,'T1 Blood'!I:I)</f>
        <v>041-0342-1</v>
      </c>
      <c r="K1038" s="49" t="str">
        <f>_xlfn.XLOOKUP(Table35[[#This Row],[Subject Id]],'T1 Blood'!A:A,'T1 Blood'!H:H)</f>
        <v>2017-07-06</v>
      </c>
      <c r="L1038" s="49" t="str">
        <f>_xlfn.XLOOKUP(Table35[[#This Row],[Subject Id]],'T1 Assayed'!A:A,'T1 Assayed'!D:D)</f>
        <v>CO.SL.21.004</v>
      </c>
      <c r="M1038" s="49" t="e">
        <v>#N/A</v>
      </c>
      <c r="N1038" s="49" t="e">
        <v>#N/A</v>
      </c>
      <c r="O1038" s="49" t="e">
        <f>_xlfn.XLOOKUP((CONCATENATE(Table35[[#This Row],[Subject Id]],"-T1")),'In the Lab'!A:A,'In the Lab'!G:G)</f>
        <v>#N/A</v>
      </c>
      <c r="P1038" s="42" t="e">
        <f>_xlfn.XLOOKUP(Table35[[#This Row],[Subject Id]],'TPD Blood'!A:A,'TPD Blood'!B:B)</f>
        <v>#N/A</v>
      </c>
      <c r="Q1038" s="42" t="e">
        <f>_xlfn.XLOOKUP(Table35[[#This Row],[Subject Id]],'TPD Assayed'!A:A,'TPD Assayed'!C:C)</f>
        <v>#N/A</v>
      </c>
      <c r="V1038"/>
      <c r="Y1038"/>
      <c r="Z1038"/>
      <c r="AA1038"/>
      <c r="AB1038"/>
    </row>
    <row r="1039" spans="1:28" ht="14.85" customHeight="1">
      <c r="A1039" t="s">
        <v>1241</v>
      </c>
      <c r="B1039" t="str">
        <f>MID(Table35[[#This Row],[Subject Id]],13,1)</f>
        <v>N</v>
      </c>
      <c r="C1039" t="str">
        <f>_xlfn.XLOOKUP(Table35[[#This Row],[Subject Id]],Table2[Subject Id],Table2[Event date])</f>
        <v>2017-01-25</v>
      </c>
      <c r="D1039" s="37" t="str">
        <f>_xlfn.XLOOKUP(Table35[[#This Row],[Subject Id]],'T0 Blood'!A:A,'T0 Blood'!I:I)</f>
        <v>041-0343-0</v>
      </c>
      <c r="E1039" s="37" t="str">
        <f>_xlfn.XLOOKUP(Table35[[#This Row],[Subject Id]],'T0 Blood'!A:A,'T0 Blood'!H:H)</f>
        <v>2017-01-25</v>
      </c>
      <c r="F1039" s="69" t="str">
        <f>_xlfn.XLOOKUP(Table35[[#This Row],[Subject Id]],T0Assayed!D:D,T0Assayed!F:F)</f>
        <v>CO.SL.21.004</v>
      </c>
      <c r="G1039" s="39" t="s">
        <v>22</v>
      </c>
      <c r="H1039" s="37" t="e">
        <v>#N/A</v>
      </c>
      <c r="I1039" s="38" t="e">
        <f>_xlfn.XLOOKUP((CONCATENATE(Table35[[#This Row],[Subject Id]],"-T0")),'In the Lab'!A:A,'In the Lab'!G:G)</f>
        <v>#N/A</v>
      </c>
      <c r="J1039" s="49" t="str">
        <f>_xlfn.XLOOKUP(Table35[[#This Row],[Subject Id]],'T1 Blood'!A:A,'T1 Blood'!I:I)</f>
        <v>041-0343-1</v>
      </c>
      <c r="K1039" s="49" t="str">
        <f>_xlfn.XLOOKUP(Table35[[#This Row],[Subject Id]],'T1 Blood'!A:A,'T1 Blood'!H:H)</f>
        <v>2017-03-17</v>
      </c>
      <c r="L1039" s="49" t="str">
        <f>_xlfn.XLOOKUP(Table35[[#This Row],[Subject Id]],'T1 Assayed'!A:A,'T1 Assayed'!D:D)</f>
        <v>CO.SL.21.004</v>
      </c>
      <c r="M1039" s="49" t="e">
        <v>#N/A</v>
      </c>
      <c r="N1039" s="49" t="e">
        <v>#N/A</v>
      </c>
      <c r="O1039" s="49" t="e">
        <f>_xlfn.XLOOKUP((CONCATENATE(Table35[[#This Row],[Subject Id]],"-T1")),'In the Lab'!A:A,'In the Lab'!G:G)</f>
        <v>#N/A</v>
      </c>
      <c r="P1039" s="42" t="e">
        <f>_xlfn.XLOOKUP(Table35[[#This Row],[Subject Id]],'TPD Blood'!A:A,'TPD Blood'!B:B)</f>
        <v>#N/A</v>
      </c>
      <c r="Q1039" s="42" t="e">
        <f>_xlfn.XLOOKUP(Table35[[#This Row],[Subject Id]],'TPD Assayed'!A:A,'TPD Assayed'!C:C)</f>
        <v>#N/A</v>
      </c>
      <c r="V1039"/>
      <c r="Y1039"/>
      <c r="Z1039"/>
      <c r="AA1039"/>
      <c r="AB1039"/>
    </row>
    <row r="1040" spans="1:28" ht="14.85" customHeight="1">
      <c r="A1040" t="s">
        <v>1242</v>
      </c>
      <c r="B1040" t="str">
        <f>MID(Table35[[#This Row],[Subject Id]],13,1)</f>
        <v>N</v>
      </c>
      <c r="C1040" t="str">
        <f>_xlfn.XLOOKUP(Table35[[#This Row],[Subject Id]],Table2[Subject Id],Table2[Event date])</f>
        <v>2017-01-26</v>
      </c>
      <c r="D1040" s="37" t="str">
        <f>_xlfn.XLOOKUP(Table35[[#This Row],[Subject Id]],'T0 Blood'!A:A,'T0 Blood'!I:I)</f>
        <v>041-0344-0</v>
      </c>
      <c r="E1040" s="37" t="str">
        <f>_xlfn.XLOOKUP(Table35[[#This Row],[Subject Id]],'T0 Blood'!A:A,'T0 Blood'!H:H)</f>
        <v>2017-01-26</v>
      </c>
      <c r="F1040" s="69" t="str">
        <f>_xlfn.XLOOKUP(Table35[[#This Row],[Subject Id]],T0Assayed!D:D,T0Assayed!F:F)</f>
        <v>CO.SL.21.004</v>
      </c>
      <c r="G1040" s="39" t="s">
        <v>22</v>
      </c>
      <c r="H1040" s="37" t="e">
        <v>#N/A</v>
      </c>
      <c r="I1040" s="38" t="e">
        <f>_xlfn.XLOOKUP((CONCATENATE(Table35[[#This Row],[Subject Id]],"-T0")),'In the Lab'!A:A,'In the Lab'!G:G)</f>
        <v>#N/A</v>
      </c>
      <c r="J1040" s="49" t="str">
        <f>_xlfn.XLOOKUP(Table35[[#This Row],[Subject Id]],'T1 Blood'!A:A,'T1 Blood'!I:I)</f>
        <v>041-0344-1</v>
      </c>
      <c r="K1040" s="49" t="str">
        <f>_xlfn.XLOOKUP(Table35[[#This Row],[Subject Id]],'T1 Blood'!A:A,'T1 Blood'!H:H)</f>
        <v>2017-03-17</v>
      </c>
      <c r="L1040" s="49" t="str">
        <f>_xlfn.XLOOKUP(Table35[[#This Row],[Subject Id]],'T1 Assayed'!A:A,'T1 Assayed'!D:D)</f>
        <v>CO.SL.21.004</v>
      </c>
      <c r="M1040" s="49" t="e">
        <v>#N/A</v>
      </c>
      <c r="N1040" s="49" t="e">
        <v>#N/A</v>
      </c>
      <c r="O1040" s="49" t="e">
        <f>_xlfn.XLOOKUP((CONCATENATE(Table35[[#This Row],[Subject Id]],"-T1")),'In the Lab'!A:A,'In the Lab'!G:G)</f>
        <v>#N/A</v>
      </c>
      <c r="P1040" s="42" t="e">
        <f>_xlfn.XLOOKUP(Table35[[#This Row],[Subject Id]],'TPD Blood'!A:A,'TPD Blood'!B:B)</f>
        <v>#N/A</v>
      </c>
      <c r="Q1040" s="42" t="e">
        <f>_xlfn.XLOOKUP(Table35[[#This Row],[Subject Id]],'TPD Assayed'!A:A,'TPD Assayed'!C:C)</f>
        <v>#N/A</v>
      </c>
      <c r="V1040"/>
      <c r="Y1040"/>
      <c r="Z1040"/>
      <c r="AA1040"/>
      <c r="AB1040"/>
    </row>
    <row r="1041" spans="1:28" ht="14.85" customHeight="1">
      <c r="A1041" t="s">
        <v>1243</v>
      </c>
      <c r="B1041" t="str">
        <f>MID(Table35[[#This Row],[Subject Id]],13,1)</f>
        <v>N</v>
      </c>
      <c r="C1041" t="str">
        <f>_xlfn.XLOOKUP(Table35[[#This Row],[Subject Id]],Table2[Subject Id],Table2[Event date])</f>
        <v>2017-02-06</v>
      </c>
      <c r="D1041" s="37" t="str">
        <f>_xlfn.XLOOKUP(Table35[[#This Row],[Subject Id]],'T0 Blood'!A:A,'T0 Blood'!I:I)</f>
        <v>041-0345-0</v>
      </c>
      <c r="E1041" s="37" t="str">
        <f>_xlfn.XLOOKUP(Table35[[#This Row],[Subject Id]],'T0 Blood'!A:A,'T0 Blood'!H:H)</f>
        <v>2017-02-06</v>
      </c>
      <c r="F1041" s="69" t="str">
        <f>_xlfn.XLOOKUP(Table35[[#This Row],[Subject Id]],T0Assayed!D:D,T0Assayed!F:F)</f>
        <v>CO.SL.21.004</v>
      </c>
      <c r="G1041" s="39" t="s">
        <v>22</v>
      </c>
      <c r="H1041" s="37" t="e">
        <v>#N/A</v>
      </c>
      <c r="I1041" s="38" t="e">
        <f>_xlfn.XLOOKUP((CONCATENATE(Table35[[#This Row],[Subject Id]],"-T0")),'In the Lab'!A:A,'In the Lab'!G:G)</f>
        <v>#N/A</v>
      </c>
      <c r="J1041" s="49" t="str">
        <f>_xlfn.XLOOKUP(Table35[[#This Row],[Subject Id]],'T1 Blood'!A:A,'T1 Blood'!I:I)</f>
        <v>041-0345-1</v>
      </c>
      <c r="K1041" s="49" t="str">
        <f>_xlfn.XLOOKUP(Table35[[#This Row],[Subject Id]],'T1 Blood'!A:A,'T1 Blood'!H:H)</f>
        <v>2017-03-16</v>
      </c>
      <c r="L1041" s="49" t="str">
        <f>_xlfn.XLOOKUP(Table35[[#This Row],[Subject Id]],'T1 Assayed'!A:A,'T1 Assayed'!D:D)</f>
        <v>CO.SL.21.004</v>
      </c>
      <c r="M1041" s="49" t="e">
        <v>#N/A</v>
      </c>
      <c r="N1041" s="49" t="e">
        <v>#N/A</v>
      </c>
      <c r="O1041" s="49" t="e">
        <f>_xlfn.XLOOKUP((CONCATENATE(Table35[[#This Row],[Subject Id]],"-T1")),'In the Lab'!A:A,'In the Lab'!G:G)</f>
        <v>#N/A</v>
      </c>
      <c r="P1041" s="42" t="e">
        <f>_xlfn.XLOOKUP(Table35[[#This Row],[Subject Id]],'TPD Blood'!A:A,'TPD Blood'!B:B)</f>
        <v>#N/A</v>
      </c>
      <c r="Q1041" s="42" t="e">
        <f>_xlfn.XLOOKUP(Table35[[#This Row],[Subject Id]],'TPD Assayed'!A:A,'TPD Assayed'!C:C)</f>
        <v>#N/A</v>
      </c>
      <c r="V1041"/>
      <c r="Y1041"/>
      <c r="Z1041"/>
      <c r="AA1041"/>
      <c r="AB1041"/>
    </row>
    <row r="1042" spans="1:28" ht="14.85" customHeight="1">
      <c r="A1042" t="s">
        <v>1244</v>
      </c>
      <c r="B1042" t="str">
        <f>MID(Table35[[#This Row],[Subject Id]],13,1)</f>
        <v>N</v>
      </c>
      <c r="C1042" t="str">
        <f>_xlfn.XLOOKUP(Table35[[#This Row],[Subject Id]],Table2[Subject Id],Table2[Event date])</f>
        <v>2020-03-11</v>
      </c>
      <c r="D1042" s="37" t="str">
        <f>_xlfn.XLOOKUP(Table35[[#This Row],[Subject Id]],'T0 Blood'!A:A,'T0 Blood'!I:I)</f>
        <v>006-1072-0</v>
      </c>
      <c r="E1042" s="37" t="str">
        <f>_xlfn.XLOOKUP(Table35[[#This Row],[Subject Id]],'T0 Blood'!A:A,'T0 Blood'!H:H)</f>
        <v>2020-03-11</v>
      </c>
      <c r="F1042" s="69" t="e">
        <f>_xlfn.XLOOKUP(Table35[[#This Row],[Subject Id]],T0Assayed!D:D,T0Assayed!F:F)</f>
        <v>#N/A</v>
      </c>
      <c r="G1042" s="39" t="s">
        <v>38</v>
      </c>
      <c r="H1042" s="37" t="s">
        <v>1168</v>
      </c>
      <c r="I1042" s="38" t="e">
        <f>_xlfn.XLOOKUP((CONCATENATE(Table35[[#This Row],[Subject Id]],"-T0")),'In the Lab'!A:A,'In the Lab'!G:G)</f>
        <v>#N/A</v>
      </c>
      <c r="J1042" s="49" t="str">
        <f>_xlfn.XLOOKUP(Table35[[#This Row],[Subject Id]],'T1 Blood'!A:A,'T1 Blood'!I:I)</f>
        <v>006-1072-1</v>
      </c>
      <c r="K1042" s="49" t="str">
        <f>_xlfn.XLOOKUP(Table35[[#This Row],[Subject Id]],'T1 Blood'!A:A,'T1 Blood'!H:H)</f>
        <v>2020-04-01</v>
      </c>
      <c r="L1042" s="49" t="e">
        <f>_xlfn.XLOOKUP(Table35[[#This Row],[Subject Id]],'T1 Assayed'!A:A,'T1 Assayed'!D:D)</f>
        <v>#N/A</v>
      </c>
      <c r="M1042" s="49" t="s">
        <v>38</v>
      </c>
      <c r="N1042" s="49" t="s">
        <v>1245</v>
      </c>
      <c r="O1042" s="49" t="e">
        <f>_xlfn.XLOOKUP((CONCATENATE(Table35[[#This Row],[Subject Id]],"-T1")),'In the Lab'!A:A,'In the Lab'!G:G)</f>
        <v>#N/A</v>
      </c>
      <c r="P1042" s="42" t="e">
        <f>_xlfn.XLOOKUP(Table35[[#This Row],[Subject Id]],'TPD Blood'!A:A,'TPD Blood'!B:B)</f>
        <v>#N/A</v>
      </c>
      <c r="Q1042" s="42" t="e">
        <f>_xlfn.XLOOKUP(Table35[[#This Row],[Subject Id]],'TPD Assayed'!A:A,'TPD Assayed'!C:C)</f>
        <v>#N/A</v>
      </c>
      <c r="V1042"/>
      <c r="Y1042"/>
      <c r="Z1042"/>
      <c r="AA1042"/>
      <c r="AB1042"/>
    </row>
    <row r="1043" spans="1:28">
      <c r="A1043" t="s">
        <v>1246</v>
      </c>
      <c r="B1043" t="str">
        <f>MID(Table35[[#This Row],[Subject Id]],13,1)</f>
        <v>N</v>
      </c>
      <c r="C1043" t="str">
        <f>_xlfn.XLOOKUP(Table35[[#This Row],[Subject Id]],Table2[Subject Id],Table2[Event date])</f>
        <v>2017-10-11</v>
      </c>
      <c r="D1043" s="37" t="str">
        <f>_xlfn.XLOOKUP(Table35[[#This Row],[Subject Id]],'T0 Blood'!A:A,'T0 Blood'!I:I)</f>
        <v>041-0350-0</v>
      </c>
      <c r="E1043" s="37" t="str">
        <f>_xlfn.XLOOKUP(Table35[[#This Row],[Subject Id]],'T0 Blood'!A:A,'T0 Blood'!H:H)</f>
        <v>2017-10-11</v>
      </c>
      <c r="F1043" s="69" t="str">
        <f>_xlfn.XLOOKUP(Table35[[#This Row],[Subject Id]],T0Assayed!D:D,T0Assayed!F:F)</f>
        <v>CO.SL.21.004</v>
      </c>
      <c r="G1043" s="39" t="s">
        <v>22</v>
      </c>
      <c r="H1043" s="37" t="e">
        <v>#N/A</v>
      </c>
      <c r="I1043" s="38" t="e">
        <f>_xlfn.XLOOKUP((CONCATENATE(Table35[[#This Row],[Subject Id]],"-T0")),'In the Lab'!A:A,'In the Lab'!G:G)</f>
        <v>#N/A</v>
      </c>
      <c r="J1043" s="49" t="str">
        <f>_xlfn.XLOOKUP(Table35[[#This Row],[Subject Id]],'T1 Blood'!A:A,'T1 Blood'!I:I)</f>
        <v>041-0350-1</v>
      </c>
      <c r="K1043" s="49" t="str">
        <f>_xlfn.XLOOKUP(Table35[[#This Row],[Subject Id]],'T1 Blood'!A:A,'T1 Blood'!H:H)</f>
        <v>2017-11-21</v>
      </c>
      <c r="L1043" s="49" t="str">
        <f>_xlfn.XLOOKUP(Table35[[#This Row],[Subject Id]],'T1 Assayed'!A:A,'T1 Assayed'!D:D)</f>
        <v>CO.SL.21.004</v>
      </c>
      <c r="M1043" s="49" t="e">
        <v>#N/A</v>
      </c>
      <c r="N1043" s="49" t="e">
        <v>#N/A</v>
      </c>
      <c r="O1043" s="49" t="e">
        <f>_xlfn.XLOOKUP((CONCATENATE(Table35[[#This Row],[Subject Id]],"-T1")),'In the Lab'!A:A,'In the Lab'!G:G)</f>
        <v>#N/A</v>
      </c>
      <c r="P1043" s="42" t="e">
        <f>_xlfn.XLOOKUP(Table35[[#This Row],[Subject Id]],'TPD Blood'!A:A,'TPD Blood'!B:B)</f>
        <v>#N/A</v>
      </c>
      <c r="Q1043" s="42" t="e">
        <f>_xlfn.XLOOKUP(Table35[[#This Row],[Subject Id]],'TPD Assayed'!A:A,'TPD Assayed'!C:C)</f>
        <v>#N/A</v>
      </c>
      <c r="V1043"/>
      <c r="Y1043"/>
      <c r="Z1043"/>
      <c r="AA1043"/>
      <c r="AB1043"/>
    </row>
    <row r="1044" spans="1:28">
      <c r="A1044" t="s">
        <v>1247</v>
      </c>
      <c r="B1044" t="str">
        <f>MID(Table35[[#This Row],[Subject Id]],13,1)</f>
        <v>N</v>
      </c>
      <c r="C1044" t="str">
        <f>_xlfn.XLOOKUP(Table35[[#This Row],[Subject Id]],Table2[Subject Id],Table2[Event date])</f>
        <v>2017-09-08</v>
      </c>
      <c r="D1044" s="37" t="str">
        <f>_xlfn.XLOOKUP(Table35[[#This Row],[Subject Id]],'T0 Blood'!A:A,'T0 Blood'!I:I)</f>
        <v>041-0351-0</v>
      </c>
      <c r="E1044" s="37" t="str">
        <f>_xlfn.XLOOKUP(Table35[[#This Row],[Subject Id]],'T0 Blood'!A:A,'T0 Blood'!H:H)</f>
        <v>2017-09-08</v>
      </c>
      <c r="F1044" s="69" t="str">
        <f>_xlfn.XLOOKUP(Table35[[#This Row],[Subject Id]],T0Assayed!D:D,T0Assayed!F:F)</f>
        <v>CO.SL.21.004</v>
      </c>
      <c r="G1044" s="39" t="s">
        <v>22</v>
      </c>
      <c r="H1044" s="37" t="e">
        <v>#N/A</v>
      </c>
      <c r="I1044" s="38" t="e">
        <f>_xlfn.XLOOKUP((CONCATENATE(Table35[[#This Row],[Subject Id]],"-T0")),'In the Lab'!A:A,'In the Lab'!G:G)</f>
        <v>#N/A</v>
      </c>
      <c r="J1044" s="49" t="str">
        <f>_xlfn.XLOOKUP(Table35[[#This Row],[Subject Id]],'T1 Blood'!A:A,'T1 Blood'!I:I)</f>
        <v>041-0351-1</v>
      </c>
      <c r="K1044" s="49" t="str">
        <f>_xlfn.XLOOKUP(Table35[[#This Row],[Subject Id]],'T1 Blood'!A:A,'T1 Blood'!H:H)</f>
        <v>2017-09-29</v>
      </c>
      <c r="L1044" s="49" t="str">
        <f>_xlfn.XLOOKUP(Table35[[#This Row],[Subject Id]],'T1 Assayed'!A:A,'T1 Assayed'!D:D)</f>
        <v>CO.SL.21.004</v>
      </c>
      <c r="M1044" s="49" t="e">
        <v>#N/A</v>
      </c>
      <c r="N1044" s="49" t="e">
        <v>#N/A</v>
      </c>
      <c r="O1044" s="49" t="e">
        <f>_xlfn.XLOOKUP((CONCATENATE(Table35[[#This Row],[Subject Id]],"-T1")),'In the Lab'!A:A,'In the Lab'!G:G)</f>
        <v>#N/A</v>
      </c>
      <c r="P1044" s="42" t="e">
        <f>_xlfn.XLOOKUP(Table35[[#This Row],[Subject Id]],'TPD Blood'!A:A,'TPD Blood'!B:B)</f>
        <v>#N/A</v>
      </c>
      <c r="Q1044" s="42" t="e">
        <f>_xlfn.XLOOKUP(Table35[[#This Row],[Subject Id]],'TPD Assayed'!A:A,'TPD Assayed'!C:C)</f>
        <v>#N/A</v>
      </c>
      <c r="V1044"/>
      <c r="Y1044"/>
      <c r="Z1044"/>
      <c r="AA1044"/>
      <c r="AB1044"/>
    </row>
    <row r="1045" spans="1:28">
      <c r="A1045" t="s">
        <v>1248</v>
      </c>
      <c r="B1045" t="str">
        <f>MID(Table35[[#This Row],[Subject Id]],13,1)</f>
        <v>N</v>
      </c>
      <c r="C1045" t="str">
        <f>_xlfn.XLOOKUP(Table35[[#This Row],[Subject Id]],Table2[Subject Id],Table2[Event date])</f>
        <v>2018-05-22</v>
      </c>
      <c r="D1045" s="37" t="str">
        <f>_xlfn.XLOOKUP(Table35[[#This Row],[Subject Id]],'T0 Blood'!A:A,'T0 Blood'!I:I)</f>
        <v>041-0352-0</v>
      </c>
      <c r="E1045" s="37" t="str">
        <f>_xlfn.XLOOKUP(Table35[[#This Row],[Subject Id]],'T0 Blood'!A:A,'T0 Blood'!H:H)</f>
        <v>2018-05-22</v>
      </c>
      <c r="F1045" s="69" t="str">
        <f>_xlfn.XLOOKUP(Table35[[#This Row],[Subject Id]],T0Assayed!D:D,T0Assayed!F:F)</f>
        <v>CO.SL.21.004</v>
      </c>
      <c r="G1045" s="39" t="s">
        <v>22</v>
      </c>
      <c r="H1045" s="37" t="e">
        <v>#N/A</v>
      </c>
      <c r="I1045" s="38" t="e">
        <f>_xlfn.XLOOKUP((CONCATENATE(Table35[[#This Row],[Subject Id]],"-T0")),'In the Lab'!A:A,'In the Lab'!G:G)</f>
        <v>#N/A</v>
      </c>
      <c r="J1045" s="49" t="str">
        <f>_xlfn.XLOOKUP(Table35[[#This Row],[Subject Id]],'T1 Blood'!A:A,'T1 Blood'!I:I)</f>
        <v>041-0352-1</v>
      </c>
      <c r="K1045" s="49" t="str">
        <f>_xlfn.XLOOKUP(Table35[[#This Row],[Subject Id]],'T1 Blood'!A:A,'T1 Blood'!H:H)</f>
        <v>2018-06-12</v>
      </c>
      <c r="L1045" s="49" t="str">
        <f>_xlfn.XLOOKUP(Table35[[#This Row],[Subject Id]],'T1 Assayed'!A:A,'T1 Assayed'!D:D)</f>
        <v>CO.SL.21.004</v>
      </c>
      <c r="M1045" s="49" t="e">
        <v>#N/A</v>
      </c>
      <c r="N1045" s="49" t="e">
        <v>#N/A</v>
      </c>
      <c r="O1045" s="49" t="e">
        <f>_xlfn.XLOOKUP((CONCATENATE(Table35[[#This Row],[Subject Id]],"-T1")),'In the Lab'!A:A,'In the Lab'!G:G)</f>
        <v>#N/A</v>
      </c>
      <c r="P1045" s="42" t="e">
        <f>_xlfn.XLOOKUP(Table35[[#This Row],[Subject Id]],'TPD Blood'!A:A,'TPD Blood'!B:B)</f>
        <v>#N/A</v>
      </c>
      <c r="Q1045" s="42" t="e">
        <f>_xlfn.XLOOKUP(Table35[[#This Row],[Subject Id]],'TPD Assayed'!A:A,'TPD Assayed'!C:C)</f>
        <v>#N/A</v>
      </c>
      <c r="V1045"/>
      <c r="Y1045"/>
      <c r="Z1045"/>
      <c r="AA1045"/>
      <c r="AB1045"/>
    </row>
    <row r="1046" spans="1:28" ht="14.85" customHeight="1">
      <c r="A1046" t="s">
        <v>1249</v>
      </c>
      <c r="B1046" t="str">
        <f>MID(Table35[[#This Row],[Subject Id]],13,1)</f>
        <v>N</v>
      </c>
      <c r="C1046" t="str">
        <f>_xlfn.XLOOKUP(Table35[[#This Row],[Subject Id]],Table2[Subject Id],Table2[Event date])</f>
        <v>2018-06-28</v>
      </c>
      <c r="D1046" s="37" t="str">
        <f>_xlfn.XLOOKUP(Table35[[#This Row],[Subject Id]],'T0 Blood'!A:A,'T0 Blood'!I:I)</f>
        <v>041-0353-0</v>
      </c>
      <c r="E1046" s="37" t="str">
        <f>_xlfn.XLOOKUP(Table35[[#This Row],[Subject Id]],'T0 Blood'!A:A,'T0 Blood'!H:H)</f>
        <v>2018-06-28</v>
      </c>
      <c r="F1046" s="69" t="str">
        <f>_xlfn.XLOOKUP(Table35[[#This Row],[Subject Id]],T0Assayed!D:D,T0Assayed!F:F)</f>
        <v>CO.SL.21.004</v>
      </c>
      <c r="G1046" s="39" t="s">
        <v>22</v>
      </c>
      <c r="H1046" s="37" t="e">
        <v>#N/A</v>
      </c>
      <c r="I1046" s="38" t="e">
        <f>_xlfn.XLOOKUP((CONCATENATE(Table35[[#This Row],[Subject Id]],"-T0")),'In the Lab'!A:A,'In the Lab'!G:G)</f>
        <v>#N/A</v>
      </c>
      <c r="J1046" s="49" t="str">
        <f>_xlfn.XLOOKUP(Table35[[#This Row],[Subject Id]],'T1 Blood'!A:A,'T1 Blood'!I:I)</f>
        <v>041-0353-1</v>
      </c>
      <c r="K1046" s="49" t="str">
        <f>_xlfn.XLOOKUP(Table35[[#This Row],[Subject Id]],'T1 Blood'!A:A,'T1 Blood'!H:H)</f>
        <v>2018-07-16</v>
      </c>
      <c r="L1046" s="49" t="str">
        <f>_xlfn.XLOOKUP(Table35[[#This Row],[Subject Id]],'T1 Assayed'!A:A,'T1 Assayed'!D:D)</f>
        <v>CO.SL.21.004</v>
      </c>
      <c r="M1046" s="49" t="e">
        <v>#N/A</v>
      </c>
      <c r="N1046" s="49" t="e">
        <v>#N/A</v>
      </c>
      <c r="O1046" s="49" t="e">
        <f>_xlfn.XLOOKUP((CONCATENATE(Table35[[#This Row],[Subject Id]],"-T1")),'In the Lab'!A:A,'In the Lab'!G:G)</f>
        <v>#N/A</v>
      </c>
      <c r="P1046" s="42" t="str">
        <f>_xlfn.XLOOKUP(Table35[[#This Row],[Subject Id]],'TPD Blood'!A:A,'TPD Blood'!B:B)</f>
        <v>041-0353-PD</v>
      </c>
      <c r="Q1046" s="42" t="str">
        <f>_xlfn.XLOOKUP(Table35[[#This Row],[Subject Id]],'TPD Assayed'!A:A,'TPD Assayed'!C:C)</f>
        <v>OH2023_025</v>
      </c>
      <c r="R1046" s="42" t="s">
        <v>23</v>
      </c>
      <c r="V1046"/>
      <c r="Y1046"/>
      <c r="Z1046"/>
      <c r="AA1046"/>
      <c r="AB1046"/>
    </row>
    <row r="1047" spans="1:28">
      <c r="A1047" t="s">
        <v>1250</v>
      </c>
      <c r="B1047" t="str">
        <f>MID(Table35[[#This Row],[Subject Id]],13,1)</f>
        <v>N</v>
      </c>
      <c r="C1047" t="str">
        <f>_xlfn.XLOOKUP(Table35[[#This Row],[Subject Id]],Table2[Subject Id],Table2[Event date])</f>
        <v>2017-03-09</v>
      </c>
      <c r="D1047" s="37" t="str">
        <f>_xlfn.XLOOKUP(Table35[[#This Row],[Subject Id]],'T0 Blood'!A:A,'T0 Blood'!I:I)</f>
        <v>041-0354-0</v>
      </c>
      <c r="E1047" s="37" t="str">
        <f>_xlfn.XLOOKUP(Table35[[#This Row],[Subject Id]],'T0 Blood'!A:A,'T0 Blood'!H:H)</f>
        <v>2017-03-09</v>
      </c>
      <c r="F1047" s="69" t="str">
        <f>_xlfn.XLOOKUP(Table35[[#This Row],[Subject Id]],T0Assayed!D:D,T0Assayed!F:F)</f>
        <v>CO.SL.21.004</v>
      </c>
      <c r="G1047" s="39" t="s">
        <v>22</v>
      </c>
      <c r="H1047" s="37" t="e">
        <v>#N/A</v>
      </c>
      <c r="I1047" s="38" t="e">
        <f>_xlfn.XLOOKUP((CONCATENATE(Table35[[#This Row],[Subject Id]],"-T0")),'In the Lab'!A:A,'In the Lab'!G:G)</f>
        <v>#N/A</v>
      </c>
      <c r="J1047" s="49" t="str">
        <f>_xlfn.XLOOKUP(Table35[[#This Row],[Subject Id]],'T1 Blood'!A:A,'T1 Blood'!I:I)</f>
        <v>041-0354-1</v>
      </c>
      <c r="K1047" s="49" t="str">
        <f>_xlfn.XLOOKUP(Table35[[#This Row],[Subject Id]],'T1 Blood'!A:A,'T1 Blood'!H:H)</f>
        <v>2017-04-13</v>
      </c>
      <c r="L1047" s="49" t="str">
        <f>_xlfn.XLOOKUP(Table35[[#This Row],[Subject Id]],'T1 Assayed'!A:A,'T1 Assayed'!D:D)</f>
        <v>CO.SL.21.004</v>
      </c>
      <c r="M1047" s="49" t="e">
        <v>#N/A</v>
      </c>
      <c r="N1047" s="49" t="e">
        <v>#N/A</v>
      </c>
      <c r="O1047" s="49" t="e">
        <f>_xlfn.XLOOKUP((CONCATENATE(Table35[[#This Row],[Subject Id]],"-T1")),'In the Lab'!A:A,'In the Lab'!G:G)</f>
        <v>#N/A</v>
      </c>
      <c r="P1047" s="42" t="e">
        <f>_xlfn.XLOOKUP(Table35[[#This Row],[Subject Id]],'TPD Blood'!A:A,'TPD Blood'!B:B)</f>
        <v>#N/A</v>
      </c>
      <c r="Q1047" s="42" t="e">
        <f>_xlfn.XLOOKUP(Table35[[#This Row],[Subject Id]],'TPD Assayed'!A:A,'TPD Assayed'!C:C)</f>
        <v>#N/A</v>
      </c>
      <c r="V1047"/>
      <c r="Y1047"/>
      <c r="Z1047"/>
      <c r="AA1047"/>
      <c r="AB1047"/>
    </row>
    <row r="1048" spans="1:28" ht="14.85" customHeight="1">
      <c r="A1048" t="s">
        <v>1251</v>
      </c>
      <c r="B1048" t="str">
        <f>MID(Table35[[#This Row],[Subject Id]],13,1)</f>
        <v>N</v>
      </c>
      <c r="C1048" t="str">
        <f>_xlfn.XLOOKUP(Table35[[#This Row],[Subject Id]],Table2[Subject Id],Table2[Event date])</f>
        <v>2017-05-11</v>
      </c>
      <c r="D1048" s="37" t="str">
        <f>_xlfn.XLOOKUP(Table35[[#This Row],[Subject Id]],'T0 Blood'!A:A,'T0 Blood'!I:I)</f>
        <v>041-0356-0</v>
      </c>
      <c r="E1048" s="37" t="str">
        <f>_xlfn.XLOOKUP(Table35[[#This Row],[Subject Id]],'T0 Blood'!A:A,'T0 Blood'!H:H)</f>
        <v>2017-05-11</v>
      </c>
      <c r="F1048" s="69" t="str">
        <f>_xlfn.XLOOKUP(Table35[[#This Row],[Subject Id]],T0Assayed!D:D,T0Assayed!F:F)</f>
        <v>CO.SL.21.004</v>
      </c>
      <c r="G1048" s="39" t="s">
        <v>22</v>
      </c>
      <c r="H1048" s="37" t="e">
        <v>#N/A</v>
      </c>
      <c r="I1048" s="38" t="e">
        <f>_xlfn.XLOOKUP((CONCATENATE(Table35[[#This Row],[Subject Id]],"-T0")),'In the Lab'!A:A,'In the Lab'!G:G)</f>
        <v>#N/A</v>
      </c>
      <c r="J1048" s="49" t="str">
        <f>_xlfn.XLOOKUP(Table35[[#This Row],[Subject Id]],'T1 Blood'!A:A,'T1 Blood'!I:I)</f>
        <v>041-0356-1</v>
      </c>
      <c r="K1048" s="49" t="str">
        <f>_xlfn.XLOOKUP(Table35[[#This Row],[Subject Id]],'T1 Blood'!A:A,'T1 Blood'!H:H)</f>
        <v>2017-06-01</v>
      </c>
      <c r="L1048" s="49" t="str">
        <f>_xlfn.XLOOKUP(Table35[[#This Row],[Subject Id]],'T1 Assayed'!A:A,'T1 Assayed'!D:D)</f>
        <v>CO.SL.21.004</v>
      </c>
      <c r="M1048" s="49" t="e">
        <v>#N/A</v>
      </c>
      <c r="N1048" s="49" t="e">
        <v>#N/A</v>
      </c>
      <c r="O1048" s="49" t="e">
        <f>_xlfn.XLOOKUP((CONCATENATE(Table35[[#This Row],[Subject Id]],"-T1")),'In the Lab'!A:A,'In the Lab'!G:G)</f>
        <v>#N/A</v>
      </c>
      <c r="P1048" s="42" t="e">
        <f>_xlfn.XLOOKUP(Table35[[#This Row],[Subject Id]],'TPD Blood'!A:A,'TPD Blood'!B:B)</f>
        <v>#N/A</v>
      </c>
      <c r="Q1048" s="42" t="e">
        <f>_xlfn.XLOOKUP(Table35[[#This Row],[Subject Id]],'TPD Assayed'!A:A,'TPD Assayed'!C:C)</f>
        <v>#N/A</v>
      </c>
      <c r="V1048"/>
      <c r="Y1048"/>
      <c r="Z1048"/>
      <c r="AA1048"/>
      <c r="AB1048"/>
    </row>
    <row r="1049" spans="1:28">
      <c r="A1049" t="s">
        <v>1252</v>
      </c>
      <c r="B1049" t="str">
        <f>MID(Table35[[#This Row],[Subject Id]],13,1)</f>
        <v>N</v>
      </c>
      <c r="C1049" t="str">
        <f>_xlfn.XLOOKUP(Table35[[#This Row],[Subject Id]],Table2[Subject Id],Table2[Event date])</f>
        <v>2018-01-18</v>
      </c>
      <c r="D1049" s="37" t="str">
        <f>_xlfn.XLOOKUP(Table35[[#This Row],[Subject Id]],'T0 Blood'!A:A,'T0 Blood'!I:I)</f>
        <v>041-0360-0</v>
      </c>
      <c r="E1049" s="37" t="str">
        <f>_xlfn.XLOOKUP(Table35[[#This Row],[Subject Id]],'T0 Blood'!A:A,'T0 Blood'!H:H)</f>
        <v>2018-01-18</v>
      </c>
      <c r="F1049" s="69" t="str">
        <f>_xlfn.XLOOKUP(Table35[[#This Row],[Subject Id]],T0Assayed!D:D,T0Assayed!F:F)</f>
        <v>CO.SL.21.004</v>
      </c>
      <c r="G1049" s="39" t="s">
        <v>22</v>
      </c>
      <c r="H1049" s="37" t="e">
        <v>#N/A</v>
      </c>
      <c r="I1049" s="38" t="e">
        <f>_xlfn.XLOOKUP((CONCATENATE(Table35[[#This Row],[Subject Id]],"-T0")),'In the Lab'!A:A,'In the Lab'!G:G)</f>
        <v>#N/A</v>
      </c>
      <c r="J1049" s="49" t="str">
        <f>_xlfn.XLOOKUP(Table35[[#This Row],[Subject Id]],'T1 Blood'!A:A,'T1 Blood'!I:I)</f>
        <v>041-0360-1</v>
      </c>
      <c r="K1049" s="49" t="str">
        <f>_xlfn.XLOOKUP(Table35[[#This Row],[Subject Id]],'T1 Blood'!A:A,'T1 Blood'!H:H)</f>
        <v>2018-02-26</v>
      </c>
      <c r="L1049" s="49" t="str">
        <f>_xlfn.XLOOKUP(Table35[[#This Row],[Subject Id]],'T1 Assayed'!A:A,'T1 Assayed'!D:D)</f>
        <v>CO.SL.21.004</v>
      </c>
      <c r="M1049" s="49" t="e">
        <v>#N/A</v>
      </c>
      <c r="N1049" s="49" t="e">
        <v>#N/A</v>
      </c>
      <c r="O1049" s="49" t="e">
        <f>_xlfn.XLOOKUP((CONCATENATE(Table35[[#This Row],[Subject Id]],"-T1")),'In the Lab'!A:A,'In the Lab'!G:G)</f>
        <v>#N/A</v>
      </c>
      <c r="P1049" s="42" t="str">
        <f>_xlfn.XLOOKUP(Table35[[#This Row],[Subject Id]],'TPD Blood'!A:A,'TPD Blood'!B:B)</f>
        <v>041-0360-PD</v>
      </c>
      <c r="Q1049" s="42" t="e">
        <f>_xlfn.XLOOKUP(Table35[[#This Row],[Subject Id]],'TPD Assayed'!A:A,'TPD Assayed'!C:C)</f>
        <v>#N/A</v>
      </c>
      <c r="R1049" s="42" t="s">
        <v>38</v>
      </c>
      <c r="S1049" s="47" t="s">
        <v>1253</v>
      </c>
      <c r="V1049"/>
      <c r="Y1049"/>
      <c r="Z1049"/>
      <c r="AA1049"/>
      <c r="AB1049"/>
    </row>
    <row r="1050" spans="1:28">
      <c r="A1050" t="s">
        <v>1254</v>
      </c>
      <c r="B1050" t="str">
        <f>MID(Table35[[#This Row],[Subject Id]],13,1)</f>
        <v>N</v>
      </c>
      <c r="C1050" t="str">
        <f>_xlfn.XLOOKUP(Table35[[#This Row],[Subject Id]],Table2[Subject Id],Table2[Event date])</f>
        <v>2020-08-06</v>
      </c>
      <c r="D1050" s="37" t="str">
        <f>_xlfn.XLOOKUP(Table35[[#This Row],[Subject Id]],'T0 Blood'!A:A,'T0 Blood'!I:I)</f>
        <v>006-1080-0</v>
      </c>
      <c r="E1050" s="37" t="str">
        <f>_xlfn.XLOOKUP(Table35[[#This Row],[Subject Id]],'T0 Blood'!A:A,'T0 Blood'!H:H)</f>
        <v>2020-08-06</v>
      </c>
      <c r="F1050" s="69" t="e">
        <f>_xlfn.XLOOKUP(Table35[[#This Row],[Subject Id]],T0Assayed!D:D,T0Assayed!F:F)</f>
        <v>#N/A</v>
      </c>
      <c r="G1050" s="39" t="s">
        <v>38</v>
      </c>
      <c r="H1050" s="37" t="s">
        <v>1168</v>
      </c>
      <c r="I1050" s="38" t="str">
        <f>_xlfn.XLOOKUP((CONCATENATE(Table35[[#This Row],[Subject Id]],"-T0")),'In the Lab'!A:A,'In the Lab'!G:G)</f>
        <v>yes</v>
      </c>
      <c r="J1050" s="49" t="e">
        <f>_xlfn.XLOOKUP(Table35[[#This Row],[Subject Id]],'T1 Blood'!A:A,'T1 Blood'!I:I)</f>
        <v>#N/A</v>
      </c>
      <c r="K1050" s="49" t="e">
        <f>_xlfn.XLOOKUP(Table35[[#This Row],[Subject Id]],'T1 Blood'!A:A,'T1 Blood'!H:H)</f>
        <v>#N/A</v>
      </c>
      <c r="L1050" s="49" t="e">
        <f>_xlfn.XLOOKUP(Table35[[#This Row],[Subject Id]],'T1 Assayed'!A:A,'T1 Assayed'!D:D)</f>
        <v>#N/A</v>
      </c>
      <c r="M1050" s="49" t="e">
        <v>#N/A</v>
      </c>
      <c r="N1050" s="49" t="e">
        <v>#N/A</v>
      </c>
      <c r="O1050" s="49" t="str">
        <f>_xlfn.XLOOKUP((CONCATENATE(Table35[[#This Row],[Subject Id]],"-T1")),'In the Lab'!A:A,'In the Lab'!G:G)</f>
        <v>yes</v>
      </c>
      <c r="P1050" s="42" t="e">
        <f>_xlfn.XLOOKUP(Table35[[#This Row],[Subject Id]],'TPD Blood'!A:A,'TPD Blood'!B:B)</f>
        <v>#N/A</v>
      </c>
      <c r="Q1050" s="42" t="e">
        <f>_xlfn.XLOOKUP(Table35[[#This Row],[Subject Id]],'TPD Assayed'!A:A,'TPD Assayed'!C:C)</f>
        <v>#N/A</v>
      </c>
      <c r="V1050"/>
      <c r="Y1050"/>
      <c r="Z1050"/>
      <c r="AA1050"/>
      <c r="AB1050"/>
    </row>
    <row r="1051" spans="1:28" ht="14.85" customHeight="1">
      <c r="A1051" t="s">
        <v>1255</v>
      </c>
      <c r="B1051" t="str">
        <f>MID(Table35[[#This Row],[Subject Id]],13,1)</f>
        <v>N</v>
      </c>
      <c r="C1051" t="str">
        <f>_xlfn.XLOOKUP(Table35[[#This Row],[Subject Id]],Table2[Subject Id],Table2[Event date])</f>
        <v>2018-05-15</v>
      </c>
      <c r="D1051" s="37" t="str">
        <f>_xlfn.XLOOKUP(Table35[[#This Row],[Subject Id]],'T0 Blood'!A:A,'T0 Blood'!I:I)</f>
        <v>041-0362-0</v>
      </c>
      <c r="E1051" s="37" t="str">
        <f>_xlfn.XLOOKUP(Table35[[#This Row],[Subject Id]],'T0 Blood'!A:A,'T0 Blood'!H:H)</f>
        <v>2018-05-15</v>
      </c>
      <c r="F1051" s="69" t="str">
        <f>_xlfn.XLOOKUP(Table35[[#This Row],[Subject Id]],T0Assayed!D:D,T0Assayed!F:F)</f>
        <v>CO.SL.21.004</v>
      </c>
      <c r="G1051" s="39" t="s">
        <v>22</v>
      </c>
      <c r="H1051" s="37" t="e">
        <v>#N/A</v>
      </c>
      <c r="I1051" s="38" t="e">
        <f>_xlfn.XLOOKUP((CONCATENATE(Table35[[#This Row],[Subject Id]],"-T0")),'In the Lab'!A:A,'In the Lab'!G:G)</f>
        <v>#N/A</v>
      </c>
      <c r="J1051" s="49" t="str">
        <f>_xlfn.XLOOKUP(Table35[[#This Row],[Subject Id]],'T1 Blood'!A:A,'T1 Blood'!I:I)</f>
        <v>041-0362-1</v>
      </c>
      <c r="K1051" s="49" t="str">
        <f>_xlfn.XLOOKUP(Table35[[#This Row],[Subject Id]],'T1 Blood'!A:A,'T1 Blood'!H:H)</f>
        <v>2018-06-11</v>
      </c>
      <c r="L1051" s="49" t="str">
        <f>_xlfn.XLOOKUP(Table35[[#This Row],[Subject Id]],'T1 Assayed'!A:A,'T1 Assayed'!D:D)</f>
        <v>CO.SL.21.004</v>
      </c>
      <c r="M1051" s="49" t="e">
        <v>#N/A</v>
      </c>
      <c r="N1051" s="49" t="e">
        <v>#N/A</v>
      </c>
      <c r="O1051" s="49" t="e">
        <f>_xlfn.XLOOKUP((CONCATENATE(Table35[[#This Row],[Subject Id]],"-T1")),'In the Lab'!A:A,'In the Lab'!G:G)</f>
        <v>#N/A</v>
      </c>
      <c r="P1051" s="42" t="str">
        <f>_xlfn.XLOOKUP(Table35[[#This Row],[Subject Id]],'TPD Blood'!A:A,'TPD Blood'!B:B)</f>
        <v>041-0362-PD</v>
      </c>
      <c r="Q1051" s="42" t="str">
        <f>_xlfn.XLOOKUP(Table35[[#This Row],[Subject Id]],'TPD Assayed'!A:A,'TPD Assayed'!C:C)</f>
        <v>OH2023_021</v>
      </c>
      <c r="V1051"/>
      <c r="Y1051"/>
      <c r="Z1051"/>
      <c r="AA1051"/>
      <c r="AB1051"/>
    </row>
    <row r="1052" spans="1:28" ht="14.85" customHeight="1">
      <c r="A1052" t="s">
        <v>1256</v>
      </c>
      <c r="B1052" t="str">
        <f>MID(Table35[[#This Row],[Subject Id]],13,1)</f>
        <v>N</v>
      </c>
      <c r="C1052" t="str">
        <f>_xlfn.XLOOKUP(Table35[[#This Row],[Subject Id]],Table2[Subject Id],Table2[Event date])</f>
        <v>2018-03-01</v>
      </c>
      <c r="D1052" s="37" t="str">
        <f>_xlfn.XLOOKUP(Table35[[#This Row],[Subject Id]],'T0 Blood'!A:A,'T0 Blood'!I:I)</f>
        <v>041-0363-0</v>
      </c>
      <c r="E1052" s="37" t="str">
        <f>_xlfn.XLOOKUP(Table35[[#This Row],[Subject Id]],'T0 Blood'!A:A,'T0 Blood'!H:H)</f>
        <v>2018-03-01</v>
      </c>
      <c r="F1052" s="69" t="str">
        <f>_xlfn.XLOOKUP(Table35[[#This Row],[Subject Id]],T0Assayed!D:D,T0Assayed!F:F)</f>
        <v>CO.SL.21.004</v>
      </c>
      <c r="G1052" s="39" t="s">
        <v>22</v>
      </c>
      <c r="H1052" s="37" t="e">
        <v>#N/A</v>
      </c>
      <c r="I1052" s="38" t="e">
        <f>_xlfn.XLOOKUP((CONCATENATE(Table35[[#This Row],[Subject Id]],"-T0")),'In the Lab'!A:A,'In the Lab'!G:G)</f>
        <v>#N/A</v>
      </c>
      <c r="J1052" s="49" t="str">
        <f>_xlfn.XLOOKUP(Table35[[#This Row],[Subject Id]],'T1 Blood'!A:A,'T1 Blood'!I:I)</f>
        <v>041-0363-1</v>
      </c>
      <c r="K1052" s="49" t="str">
        <f>_xlfn.XLOOKUP(Table35[[#This Row],[Subject Id]],'T1 Blood'!A:A,'T1 Blood'!H:H)</f>
        <v>2018-03-26</v>
      </c>
      <c r="L1052" s="49" t="str">
        <f>_xlfn.XLOOKUP(Table35[[#This Row],[Subject Id]],'T1 Assayed'!A:A,'T1 Assayed'!D:D)</f>
        <v>CO.SL.21.004</v>
      </c>
      <c r="M1052" s="49" t="e">
        <v>#N/A</v>
      </c>
      <c r="N1052" s="49" t="e">
        <v>#N/A</v>
      </c>
      <c r="O1052" s="49" t="e">
        <f>_xlfn.XLOOKUP((CONCATENATE(Table35[[#This Row],[Subject Id]],"-T1")),'In the Lab'!A:A,'In the Lab'!G:G)</f>
        <v>#N/A</v>
      </c>
      <c r="P1052" s="42" t="str">
        <f>_xlfn.XLOOKUP(Table35[[#This Row],[Subject Id]],'TPD Blood'!A:A,'TPD Blood'!B:B)</f>
        <v>041-0363-PD</v>
      </c>
      <c r="Q1052" s="42" t="e">
        <f>_xlfn.XLOOKUP(Table35[[#This Row],[Subject Id]],'TPD Assayed'!A:A,'TPD Assayed'!C:C)</f>
        <v>#N/A</v>
      </c>
      <c r="R1052" s="42" t="s">
        <v>38</v>
      </c>
      <c r="S1052" s="44" t="s">
        <v>1011</v>
      </c>
      <c r="V1052"/>
      <c r="Y1052"/>
      <c r="Z1052"/>
      <c r="AA1052"/>
      <c r="AB1052"/>
    </row>
    <row r="1053" spans="1:28" ht="14.85" customHeight="1">
      <c r="A1053" t="s">
        <v>1257</v>
      </c>
      <c r="B1053" t="str">
        <f>MID(Table35[[#This Row],[Subject Id]],13,1)</f>
        <v>N</v>
      </c>
      <c r="C1053" t="str">
        <f>_xlfn.XLOOKUP(Table35[[#This Row],[Subject Id]],Table2[Subject Id],Table2[Event date])</f>
        <v>2018-06-22</v>
      </c>
      <c r="D1053" s="37" t="str">
        <f>_xlfn.XLOOKUP(Table35[[#This Row],[Subject Id]],'T0 Blood'!A:A,'T0 Blood'!I:I)</f>
        <v>041-0366-0</v>
      </c>
      <c r="E1053" s="37" t="str">
        <f>_xlfn.XLOOKUP(Table35[[#This Row],[Subject Id]],'T0 Blood'!A:A,'T0 Blood'!H:H)</f>
        <v>2018-06-22</v>
      </c>
      <c r="F1053" s="69" t="str">
        <f>_xlfn.XLOOKUP(Table35[[#This Row],[Subject Id]],T0Assayed!D:D,T0Assayed!F:F)</f>
        <v>CO.SL.21.004</v>
      </c>
      <c r="G1053" s="39" t="s">
        <v>22</v>
      </c>
      <c r="H1053" s="37" t="e">
        <v>#N/A</v>
      </c>
      <c r="I1053" s="38" t="e">
        <f>_xlfn.XLOOKUP((CONCATENATE(Table35[[#This Row],[Subject Id]],"-T0")),'In the Lab'!A:A,'In the Lab'!G:G)</f>
        <v>#N/A</v>
      </c>
      <c r="J1053" s="49" t="str">
        <f>_xlfn.XLOOKUP(Table35[[#This Row],[Subject Id]],'T1 Blood'!A:A,'T1 Blood'!I:I)</f>
        <v>041-0366-1</v>
      </c>
      <c r="K1053" s="49" t="str">
        <f>_xlfn.XLOOKUP(Table35[[#This Row],[Subject Id]],'T1 Blood'!A:A,'T1 Blood'!H:H)</f>
        <v>2018-08-07</v>
      </c>
      <c r="L1053" s="49" t="str">
        <f>_xlfn.XLOOKUP(Table35[[#This Row],[Subject Id]],'T1 Assayed'!A:A,'T1 Assayed'!D:D)</f>
        <v>CO.SL.21.004</v>
      </c>
      <c r="M1053" s="49" t="e">
        <v>#N/A</v>
      </c>
      <c r="N1053" s="49" t="e">
        <v>#N/A</v>
      </c>
      <c r="O1053" s="49" t="e">
        <f>_xlfn.XLOOKUP((CONCATENATE(Table35[[#This Row],[Subject Id]],"-T1")),'In the Lab'!A:A,'In the Lab'!G:G)</f>
        <v>#N/A</v>
      </c>
      <c r="P1053" s="42" t="e">
        <f>_xlfn.XLOOKUP(Table35[[#This Row],[Subject Id]],'TPD Blood'!A:A,'TPD Blood'!B:B)</f>
        <v>#N/A</v>
      </c>
      <c r="Q1053" s="42" t="e">
        <f>_xlfn.XLOOKUP(Table35[[#This Row],[Subject Id]],'TPD Assayed'!A:A,'TPD Assayed'!C:C)</f>
        <v>#N/A</v>
      </c>
      <c r="V1053"/>
      <c r="Y1053"/>
      <c r="Z1053"/>
      <c r="AA1053"/>
      <c r="AB1053"/>
    </row>
    <row r="1054" spans="1:28">
      <c r="A1054" t="s">
        <v>1258</v>
      </c>
      <c r="B1054" t="str">
        <f>MID(Table35[[#This Row],[Subject Id]],13,1)</f>
        <v>N</v>
      </c>
      <c r="C1054" t="str">
        <f>_xlfn.XLOOKUP(Table35[[#This Row],[Subject Id]],Table2[Subject Id],Table2[Event date])</f>
        <v>2018-02-08</v>
      </c>
      <c r="D1054" s="37" t="str">
        <f>_xlfn.XLOOKUP(Table35[[#This Row],[Subject Id]],'T0 Blood'!A:A,'T0 Blood'!I:I)</f>
        <v>041-0371-0</v>
      </c>
      <c r="E1054" s="37" t="str">
        <f>_xlfn.XLOOKUP(Table35[[#This Row],[Subject Id]],'T0 Blood'!A:A,'T0 Blood'!H:H)</f>
        <v>2018-02-08</v>
      </c>
      <c r="F1054" s="69" t="str">
        <f>_xlfn.XLOOKUP(Table35[[#This Row],[Subject Id]],T0Assayed!D:D,T0Assayed!F:F)</f>
        <v>CO.SL.21.004</v>
      </c>
      <c r="G1054" s="39" t="s">
        <v>22</v>
      </c>
      <c r="H1054" s="37" t="e">
        <v>#N/A</v>
      </c>
      <c r="I1054" s="38" t="e">
        <f>_xlfn.XLOOKUP((CONCATENATE(Table35[[#This Row],[Subject Id]],"-T0")),'In the Lab'!A:A,'In the Lab'!G:G)</f>
        <v>#N/A</v>
      </c>
      <c r="J1054" s="49" t="str">
        <f>_xlfn.XLOOKUP(Table35[[#This Row],[Subject Id]],'T1 Blood'!A:A,'T1 Blood'!I:I)</f>
        <v>041-0371-1</v>
      </c>
      <c r="K1054" s="49" t="str">
        <f>_xlfn.XLOOKUP(Table35[[#This Row],[Subject Id]],'T1 Blood'!A:A,'T1 Blood'!H:H)</f>
        <v>2018-03-22</v>
      </c>
      <c r="L1054" s="49" t="str">
        <f>_xlfn.XLOOKUP(Table35[[#This Row],[Subject Id]],'T1 Assayed'!A:A,'T1 Assayed'!D:D)</f>
        <v>CO.SL.21.004</v>
      </c>
      <c r="M1054" s="49" t="e">
        <v>#N/A</v>
      </c>
      <c r="N1054" s="49" t="e">
        <v>#N/A</v>
      </c>
      <c r="O1054" s="49" t="e">
        <f>_xlfn.XLOOKUP((CONCATENATE(Table35[[#This Row],[Subject Id]],"-T1")),'In the Lab'!A:A,'In the Lab'!G:G)</f>
        <v>#N/A</v>
      </c>
      <c r="P1054" s="42" t="str">
        <f>_xlfn.XLOOKUP(Table35[[#This Row],[Subject Id]],'TPD Blood'!A:A,'TPD Blood'!B:B)</f>
        <v>041-0371-PD</v>
      </c>
      <c r="Q1054" s="42" t="str">
        <f>_xlfn.XLOOKUP(Table35[[#This Row],[Subject Id]],'TPD Assayed'!A:A,'TPD Assayed'!C:C)</f>
        <v>OH2023_021</v>
      </c>
      <c r="V1054"/>
      <c r="Y1054"/>
      <c r="Z1054"/>
      <c r="AA1054"/>
      <c r="AB1054"/>
    </row>
    <row r="1055" spans="1:28">
      <c r="A1055" t="s">
        <v>1259</v>
      </c>
      <c r="B1055" t="str">
        <f>MID(Table35[[#This Row],[Subject Id]],13,1)</f>
        <v>N</v>
      </c>
      <c r="C1055" t="str">
        <f>_xlfn.XLOOKUP(Table35[[#This Row],[Subject Id]],Table2[Subject Id],Table2[Event date])</f>
        <v>2020-10-12</v>
      </c>
      <c r="D1055" s="37" t="str">
        <f>_xlfn.XLOOKUP(Table35[[#This Row],[Subject Id]],'T0 Blood'!A:A,'T0 Blood'!I:I)</f>
        <v>006-1085-0</v>
      </c>
      <c r="E1055" s="37" t="str">
        <f>_xlfn.XLOOKUP(Table35[[#This Row],[Subject Id]],'T0 Blood'!A:A,'T0 Blood'!H:H)</f>
        <v>2020-10-12</v>
      </c>
      <c r="F1055" s="69" t="e">
        <f>_xlfn.XLOOKUP(Table35[[#This Row],[Subject Id]],T0Assayed!D:D,T0Assayed!F:F)</f>
        <v>#N/A</v>
      </c>
      <c r="G1055" s="39" t="s">
        <v>38</v>
      </c>
      <c r="H1055" s="37" t="s">
        <v>1168</v>
      </c>
      <c r="I1055" s="38" t="str">
        <f>_xlfn.XLOOKUP((CONCATENATE(Table35[[#This Row],[Subject Id]],"-T0")),'In the Lab'!A:A,'In the Lab'!G:G)</f>
        <v>yes</v>
      </c>
      <c r="J1055" s="49" t="e">
        <f>_xlfn.XLOOKUP(Table35[[#This Row],[Subject Id]],'T1 Blood'!A:A,'T1 Blood'!I:I)</f>
        <v>#N/A</v>
      </c>
      <c r="K1055" s="49" t="e">
        <f>_xlfn.XLOOKUP(Table35[[#This Row],[Subject Id]],'T1 Blood'!A:A,'T1 Blood'!H:H)</f>
        <v>#N/A</v>
      </c>
      <c r="L1055" s="49" t="e">
        <f>_xlfn.XLOOKUP(Table35[[#This Row],[Subject Id]],'T1 Assayed'!A:A,'T1 Assayed'!D:D)</f>
        <v>#N/A</v>
      </c>
      <c r="M1055" s="49" t="e">
        <v>#N/A</v>
      </c>
      <c r="N1055" s="49" t="e">
        <v>#N/A</v>
      </c>
      <c r="O1055" s="49" t="e">
        <f>_xlfn.XLOOKUP((CONCATENATE(Table35[[#This Row],[Subject Id]],"-T1")),'In the Lab'!A:A,'In the Lab'!G:G)</f>
        <v>#N/A</v>
      </c>
      <c r="P1055" s="42" t="e">
        <f>_xlfn.XLOOKUP(Table35[[#This Row],[Subject Id]],'TPD Blood'!A:A,'TPD Blood'!B:B)</f>
        <v>#N/A</v>
      </c>
      <c r="Q1055" s="42" t="e">
        <f>_xlfn.XLOOKUP(Table35[[#This Row],[Subject Id]],'TPD Assayed'!A:A,'TPD Assayed'!C:C)</f>
        <v>#N/A</v>
      </c>
      <c r="V1055"/>
      <c r="Y1055"/>
      <c r="Z1055"/>
      <c r="AA1055"/>
      <c r="AB1055"/>
    </row>
    <row r="1056" spans="1:28" ht="14.85" customHeight="1">
      <c r="A1056" t="s">
        <v>1260</v>
      </c>
      <c r="B1056" t="str">
        <f>MID(Table35[[#This Row],[Subject Id]],13,1)</f>
        <v>N</v>
      </c>
      <c r="C1056" t="str">
        <f>_xlfn.XLOOKUP(Table35[[#This Row],[Subject Id]],Table2[Subject Id],Table2[Event date])</f>
        <v>2018-04-11</v>
      </c>
      <c r="D1056" s="37" t="str">
        <f>_xlfn.XLOOKUP(Table35[[#This Row],[Subject Id]],'T0 Blood'!A:A,'T0 Blood'!I:I)</f>
        <v>041-0373-0</v>
      </c>
      <c r="E1056" s="37" t="str">
        <f>_xlfn.XLOOKUP(Table35[[#This Row],[Subject Id]],'T0 Blood'!A:A,'T0 Blood'!H:H)</f>
        <v>2018-04-11</v>
      </c>
      <c r="F1056" s="69" t="str">
        <f>_xlfn.XLOOKUP(Table35[[#This Row],[Subject Id]],T0Assayed!D:D,T0Assayed!F:F)</f>
        <v>CO.SL.21.004</v>
      </c>
      <c r="G1056" s="39" t="s">
        <v>22</v>
      </c>
      <c r="H1056" s="37" t="e">
        <v>#N/A</v>
      </c>
      <c r="I1056" s="38" t="e">
        <f>_xlfn.XLOOKUP((CONCATENATE(Table35[[#This Row],[Subject Id]],"-T0")),'In the Lab'!A:A,'In the Lab'!G:G)</f>
        <v>#N/A</v>
      </c>
      <c r="J1056" s="49" t="str">
        <f>_xlfn.XLOOKUP(Table35[[#This Row],[Subject Id]],'T1 Blood'!A:A,'T1 Blood'!I:I)</f>
        <v>041-0373-1</v>
      </c>
      <c r="K1056" s="49" t="str">
        <f>_xlfn.XLOOKUP(Table35[[#This Row],[Subject Id]],'T1 Blood'!A:A,'T1 Blood'!H:H)</f>
        <v>2018-05-29</v>
      </c>
      <c r="L1056" s="49" t="str">
        <f>_xlfn.XLOOKUP(Table35[[#This Row],[Subject Id]],'T1 Assayed'!A:A,'T1 Assayed'!D:D)</f>
        <v>CO.SL.21.004</v>
      </c>
      <c r="M1056" s="49" t="e">
        <v>#N/A</v>
      </c>
      <c r="N1056" s="49" t="e">
        <v>#N/A</v>
      </c>
      <c r="O1056" s="49" t="e">
        <f>_xlfn.XLOOKUP((CONCATENATE(Table35[[#This Row],[Subject Id]],"-T1")),'In the Lab'!A:A,'In the Lab'!G:G)</f>
        <v>#N/A</v>
      </c>
      <c r="P1056" s="42" t="e">
        <f>_xlfn.XLOOKUP(Table35[[#This Row],[Subject Id]],'TPD Blood'!A:A,'TPD Blood'!B:B)</f>
        <v>#N/A</v>
      </c>
      <c r="Q1056" s="42" t="e">
        <f>_xlfn.XLOOKUP(Table35[[#This Row],[Subject Id]],'TPD Assayed'!A:A,'TPD Assayed'!C:C)</f>
        <v>#N/A</v>
      </c>
      <c r="V1056"/>
      <c r="Y1056"/>
      <c r="Z1056"/>
      <c r="AA1056"/>
      <c r="AB1056"/>
    </row>
    <row r="1057" spans="1:28">
      <c r="A1057" t="s">
        <v>1261</v>
      </c>
      <c r="B1057" t="str">
        <f>MID(Table35[[#This Row],[Subject Id]],13,1)</f>
        <v>N</v>
      </c>
      <c r="C1057" t="str">
        <f>_xlfn.XLOOKUP(Table35[[#This Row],[Subject Id]],Table2[Subject Id],Table2[Event date])</f>
        <v>2017-10-26</v>
      </c>
      <c r="D1057" s="37" t="str">
        <f>_xlfn.XLOOKUP(Table35[[#This Row],[Subject Id]],'T0 Blood'!A:A,'T0 Blood'!I:I)</f>
        <v>041-0374-0</v>
      </c>
      <c r="E1057" s="37" t="str">
        <f>_xlfn.XLOOKUP(Table35[[#This Row],[Subject Id]],'T0 Blood'!A:A,'T0 Blood'!H:H)</f>
        <v>2017-10-26</v>
      </c>
      <c r="F1057" s="69" t="str">
        <f>_xlfn.XLOOKUP(Table35[[#This Row],[Subject Id]],T0Assayed!D:D,T0Assayed!F:F)</f>
        <v>CO.SL.21.004</v>
      </c>
      <c r="G1057" s="39" t="s">
        <v>22</v>
      </c>
      <c r="H1057" s="37" t="e">
        <v>#N/A</v>
      </c>
      <c r="I1057" s="38" t="e">
        <f>_xlfn.XLOOKUP((CONCATENATE(Table35[[#This Row],[Subject Id]],"-T0")),'In the Lab'!A:A,'In the Lab'!G:G)</f>
        <v>#N/A</v>
      </c>
      <c r="J1057" s="49" t="str">
        <f>_xlfn.XLOOKUP(Table35[[#This Row],[Subject Id]],'T1 Blood'!A:A,'T1 Blood'!I:I)</f>
        <v>041-0374-1</v>
      </c>
      <c r="K1057" s="49" t="str">
        <f>_xlfn.XLOOKUP(Table35[[#This Row],[Subject Id]],'T1 Blood'!A:A,'T1 Blood'!H:H)</f>
        <v>2017-11-30</v>
      </c>
      <c r="L1057" s="49" t="str">
        <f>_xlfn.XLOOKUP(Table35[[#This Row],[Subject Id]],'T1 Assayed'!A:A,'T1 Assayed'!D:D)</f>
        <v>CO.SL.21.004</v>
      </c>
      <c r="M1057" s="49" t="e">
        <v>#N/A</v>
      </c>
      <c r="N1057" s="49" t="e">
        <v>#N/A</v>
      </c>
      <c r="O1057" s="49" t="e">
        <f>_xlfn.XLOOKUP((CONCATENATE(Table35[[#This Row],[Subject Id]],"-T1")),'In the Lab'!A:A,'In the Lab'!G:G)</f>
        <v>#N/A</v>
      </c>
      <c r="P1057" s="42" t="str">
        <f>_xlfn.XLOOKUP(Table35[[#This Row],[Subject Id]],'TPD Blood'!A:A,'TPD Blood'!B:B)</f>
        <v>041-0374-PD</v>
      </c>
      <c r="Q1057" s="42" t="e">
        <f>_xlfn.XLOOKUP(Table35[[#This Row],[Subject Id]],'TPD Assayed'!A:A,'TPD Assayed'!C:C)</f>
        <v>#N/A</v>
      </c>
      <c r="R1057" s="42" t="s">
        <v>38</v>
      </c>
      <c r="S1057" s="44" t="s">
        <v>1262</v>
      </c>
      <c r="V1057"/>
      <c r="Y1057"/>
      <c r="Z1057"/>
      <c r="AA1057"/>
      <c r="AB1057"/>
    </row>
    <row r="1058" spans="1:28">
      <c r="A1058" t="s">
        <v>1263</v>
      </c>
      <c r="B1058" t="str">
        <f>MID(Table35[[#This Row],[Subject Id]],13,1)</f>
        <v>N</v>
      </c>
      <c r="C1058" t="str">
        <f>_xlfn.XLOOKUP(Table35[[#This Row],[Subject Id]],Table2[Subject Id],Table2[Event date])</f>
        <v>2018-04-10</v>
      </c>
      <c r="D1058" s="37" t="str">
        <f>_xlfn.XLOOKUP(Table35[[#This Row],[Subject Id]],'T0 Blood'!A:A,'T0 Blood'!I:I)</f>
        <v>041-0375-0</v>
      </c>
      <c r="E1058" s="37" t="str">
        <f>_xlfn.XLOOKUP(Table35[[#This Row],[Subject Id]],'T0 Blood'!A:A,'T0 Blood'!H:H)</f>
        <v>2018-04-10</v>
      </c>
      <c r="F1058" s="69" t="str">
        <f>_xlfn.XLOOKUP(Table35[[#This Row],[Subject Id]],T0Assayed!D:D,T0Assayed!F:F)</f>
        <v>CO.SL.21.004</v>
      </c>
      <c r="G1058" s="39" t="s">
        <v>22</v>
      </c>
      <c r="H1058" s="37" t="e">
        <v>#N/A</v>
      </c>
      <c r="I1058" s="38" t="e">
        <f>_xlfn.XLOOKUP((CONCATENATE(Table35[[#This Row],[Subject Id]],"-T0")),'In the Lab'!A:A,'In the Lab'!G:G)</f>
        <v>#N/A</v>
      </c>
      <c r="J1058" s="49" t="str">
        <f>_xlfn.XLOOKUP(Table35[[#This Row],[Subject Id]],'T1 Blood'!A:A,'T1 Blood'!I:I)</f>
        <v>041-0375-1</v>
      </c>
      <c r="K1058" s="49" t="str">
        <f>_xlfn.XLOOKUP(Table35[[#This Row],[Subject Id]],'T1 Blood'!A:A,'T1 Blood'!H:H)</f>
        <v>2018-05-25</v>
      </c>
      <c r="L1058" s="49" t="str">
        <f>_xlfn.XLOOKUP(Table35[[#This Row],[Subject Id]],'T1 Assayed'!A:A,'T1 Assayed'!D:D)</f>
        <v>CO.SL.21.004</v>
      </c>
      <c r="M1058" s="49" t="e">
        <v>#N/A</v>
      </c>
      <c r="N1058" s="49" t="e">
        <v>#N/A</v>
      </c>
      <c r="O1058" s="49" t="e">
        <f>_xlfn.XLOOKUP((CONCATENATE(Table35[[#This Row],[Subject Id]],"-T1")),'In the Lab'!A:A,'In the Lab'!G:G)</f>
        <v>#N/A</v>
      </c>
      <c r="P1058" s="42" t="e">
        <f>_xlfn.XLOOKUP(Table35[[#This Row],[Subject Id]],'TPD Blood'!A:A,'TPD Blood'!B:B)</f>
        <v>#N/A</v>
      </c>
      <c r="Q1058" s="42" t="e">
        <f>_xlfn.XLOOKUP(Table35[[#This Row],[Subject Id]],'TPD Assayed'!A:A,'TPD Assayed'!C:C)</f>
        <v>#N/A</v>
      </c>
      <c r="V1058"/>
      <c r="Y1058"/>
      <c r="Z1058"/>
      <c r="AA1058"/>
      <c r="AB1058"/>
    </row>
    <row r="1059" spans="1:28">
      <c r="A1059" t="s">
        <v>1264</v>
      </c>
      <c r="B1059" t="str">
        <f>MID(Table35[[#This Row],[Subject Id]],13,1)</f>
        <v>S</v>
      </c>
      <c r="C1059" t="str">
        <f>_xlfn.XLOOKUP(Table35[[#This Row],[Subject Id]],Table2[Subject Id],Table2[Event date])</f>
        <v>2018-11-18</v>
      </c>
      <c r="D1059" s="37" t="str">
        <f>_xlfn.XLOOKUP(Table35[[#This Row],[Subject Id]],'T0 Blood'!A:A,'T0 Blood'!I:I)</f>
        <v>006-3000-0</v>
      </c>
      <c r="E1059" s="37" t="str">
        <f>_xlfn.XLOOKUP(Table35[[#This Row],[Subject Id]],'T0 Blood'!A:A,'T0 Blood'!H:H)</f>
        <v>2018-11-18</v>
      </c>
      <c r="F1059" s="69" t="e">
        <f>_xlfn.XLOOKUP(Table35[[#This Row],[Subject Id]],T0Assayed!D:D,T0Assayed!F:F)</f>
        <v>#N/A</v>
      </c>
      <c r="G1059" s="39" t="s">
        <v>23</v>
      </c>
      <c r="H1059" s="37" t="s">
        <v>1265</v>
      </c>
      <c r="I1059" s="38" t="str">
        <f>_xlfn.XLOOKUP((CONCATENATE(Table35[[#This Row],[Subject Id]],"-T0")),'In the Lab'!A:A,'In the Lab'!G:G)</f>
        <v>yes</v>
      </c>
      <c r="J1059" s="49" t="str">
        <f>_xlfn.XLOOKUP(Table35[[#This Row],[Subject Id]],'T1 Blood'!A:A,'T1 Blood'!I:I)</f>
        <v>006-3000-1</v>
      </c>
      <c r="K1059" s="49" t="str">
        <f>_xlfn.XLOOKUP(Table35[[#This Row],[Subject Id]],'T1 Blood'!A:A,'T1 Blood'!H:H)</f>
        <v>2018-12-09</v>
      </c>
      <c r="L1059" s="49" t="e">
        <f>_xlfn.XLOOKUP(Table35[[#This Row],[Subject Id]],'T1 Assayed'!A:A,'T1 Assayed'!D:D)</f>
        <v>#N/A</v>
      </c>
      <c r="M1059" s="49" t="e">
        <v>#N/A</v>
      </c>
      <c r="N1059" s="49" t="e">
        <v>#N/A</v>
      </c>
      <c r="O1059" s="49" t="str">
        <f>_xlfn.XLOOKUP((CONCATENATE(Table35[[#This Row],[Subject Id]],"-T1")),'In the Lab'!A:A,'In the Lab'!G:G)</f>
        <v>yes</v>
      </c>
      <c r="P1059" s="42" t="e">
        <f>_xlfn.XLOOKUP(Table35[[#This Row],[Subject Id]],'TPD Blood'!A:A,'TPD Blood'!B:B)</f>
        <v>#N/A</v>
      </c>
      <c r="Q1059" s="42" t="e">
        <f>_xlfn.XLOOKUP(Table35[[#This Row],[Subject Id]],'TPD Assayed'!A:A,'TPD Assayed'!C:C)</f>
        <v>#N/A</v>
      </c>
      <c r="V1059"/>
      <c r="Y1059"/>
      <c r="Z1059"/>
      <c r="AA1059"/>
      <c r="AB1059"/>
    </row>
    <row r="1060" spans="1:28" ht="14.85" customHeight="1">
      <c r="A1060" t="s">
        <v>1266</v>
      </c>
      <c r="B1060" t="str">
        <f>MID(Table35[[#This Row],[Subject Id]],13,1)</f>
        <v>S</v>
      </c>
      <c r="C1060" t="str">
        <f>_xlfn.XLOOKUP(Table35[[#This Row],[Subject Id]],Table2[Subject Id],Table2[Event date])</f>
        <v>2019-04-01</v>
      </c>
      <c r="D1060" s="37" t="str">
        <f>_xlfn.XLOOKUP(Table35[[#This Row],[Subject Id]],'T0 Blood'!A:A,'T0 Blood'!I:I)</f>
        <v>006-3002-0</v>
      </c>
      <c r="E1060" s="37" t="str">
        <f>_xlfn.XLOOKUP(Table35[[#This Row],[Subject Id]],'T0 Blood'!A:A,'T0 Blood'!H:H)</f>
        <v>2019-04-01</v>
      </c>
      <c r="F1060" s="69" t="e">
        <f>_xlfn.XLOOKUP(Table35[[#This Row],[Subject Id]],T0Assayed!D:D,T0Assayed!F:F)</f>
        <v>#N/A</v>
      </c>
      <c r="G1060" s="39" t="s">
        <v>23</v>
      </c>
      <c r="H1060" s="37" t="s">
        <v>1265</v>
      </c>
      <c r="I1060" s="38" t="str">
        <f>_xlfn.XLOOKUP((CONCATENATE(Table35[[#This Row],[Subject Id]],"-T0")),'In the Lab'!A:A,'In the Lab'!G:G)</f>
        <v>yes</v>
      </c>
      <c r="J1060" s="49" t="str">
        <f>_xlfn.XLOOKUP(Table35[[#This Row],[Subject Id]],'T1 Blood'!A:A,'T1 Blood'!I:I)</f>
        <v>006-3002-1</v>
      </c>
      <c r="K1060" s="49" t="str">
        <f>_xlfn.XLOOKUP(Table35[[#This Row],[Subject Id]],'T1 Blood'!A:A,'T1 Blood'!H:H)</f>
        <v>2019-04-22</v>
      </c>
      <c r="L1060" s="49" t="e">
        <f>_xlfn.XLOOKUP(Table35[[#This Row],[Subject Id]],'T1 Assayed'!A:A,'T1 Assayed'!D:D)</f>
        <v>#N/A</v>
      </c>
      <c r="M1060" s="49" t="e">
        <v>#N/A</v>
      </c>
      <c r="N1060" s="49" t="e">
        <v>#N/A</v>
      </c>
      <c r="O1060" s="49" t="str">
        <f>_xlfn.XLOOKUP((CONCATENATE(Table35[[#This Row],[Subject Id]],"-T1")),'In the Lab'!A:A,'In the Lab'!G:G)</f>
        <v>yes</v>
      </c>
      <c r="P1060" s="42" t="e">
        <f>_xlfn.XLOOKUP(Table35[[#This Row],[Subject Id]],'TPD Blood'!A:A,'TPD Blood'!B:B)</f>
        <v>#N/A</v>
      </c>
      <c r="Q1060" s="42" t="e">
        <f>_xlfn.XLOOKUP(Table35[[#This Row],[Subject Id]],'TPD Assayed'!A:A,'TPD Assayed'!C:C)</f>
        <v>#N/A</v>
      </c>
      <c r="V1060"/>
      <c r="Y1060"/>
      <c r="Z1060"/>
      <c r="AA1060"/>
      <c r="AB1060"/>
    </row>
    <row r="1061" spans="1:28">
      <c r="A1061" t="s">
        <v>1267</v>
      </c>
      <c r="B1061" t="str">
        <f>MID(Table35[[#This Row],[Subject Id]],13,1)</f>
        <v>S</v>
      </c>
      <c r="C1061" t="str">
        <f>_xlfn.XLOOKUP(Table35[[#This Row],[Subject Id]],Table2[Subject Id],Table2[Event date])</f>
        <v>2019-06-16</v>
      </c>
      <c r="D1061" s="37" t="str">
        <f>_xlfn.XLOOKUP(Table35[[#This Row],[Subject Id]],'T0 Blood'!A:A,'T0 Blood'!I:I)</f>
        <v>006-3004-0</v>
      </c>
      <c r="E1061" s="37" t="str">
        <f>_xlfn.XLOOKUP(Table35[[#This Row],[Subject Id]],'T0 Blood'!A:A,'T0 Blood'!H:H)</f>
        <v>2019-06-16</v>
      </c>
      <c r="F1061" s="69" t="e">
        <f>_xlfn.XLOOKUP(Table35[[#This Row],[Subject Id]],T0Assayed!D:D,T0Assayed!F:F)</f>
        <v>#N/A</v>
      </c>
      <c r="G1061" s="39" t="s">
        <v>23</v>
      </c>
      <c r="H1061" s="37" t="s">
        <v>1265</v>
      </c>
      <c r="I1061" s="38" t="str">
        <f>_xlfn.XLOOKUP((CONCATENATE(Table35[[#This Row],[Subject Id]],"-T0")),'In the Lab'!A:A,'In the Lab'!G:G)</f>
        <v>yes</v>
      </c>
      <c r="J1061" s="49" t="str">
        <f>_xlfn.XLOOKUP(Table35[[#This Row],[Subject Id]],'T1 Blood'!A:A,'T1 Blood'!I:I)</f>
        <v>006-3004-1</v>
      </c>
      <c r="K1061" s="49" t="str">
        <f>_xlfn.XLOOKUP(Table35[[#This Row],[Subject Id]],'T1 Blood'!A:A,'T1 Blood'!H:H)</f>
        <v>2019-07-29</v>
      </c>
      <c r="L1061" s="49" t="e">
        <f>_xlfn.XLOOKUP(Table35[[#This Row],[Subject Id]],'T1 Assayed'!A:A,'T1 Assayed'!D:D)</f>
        <v>#N/A</v>
      </c>
      <c r="M1061" s="49" t="e">
        <v>#N/A</v>
      </c>
      <c r="N1061" s="49" t="e">
        <v>#N/A</v>
      </c>
      <c r="O1061" s="49" t="str">
        <f>_xlfn.XLOOKUP((CONCATENATE(Table35[[#This Row],[Subject Id]],"-T1")),'In the Lab'!A:A,'In the Lab'!G:G)</f>
        <v>yes</v>
      </c>
      <c r="P1061" s="42" t="e">
        <f>_xlfn.XLOOKUP(Table35[[#This Row],[Subject Id]],'TPD Blood'!A:A,'TPD Blood'!B:B)</f>
        <v>#N/A</v>
      </c>
      <c r="Q1061" s="42" t="e">
        <f>_xlfn.XLOOKUP(Table35[[#This Row],[Subject Id]],'TPD Assayed'!A:A,'TPD Assayed'!C:C)</f>
        <v>#N/A</v>
      </c>
      <c r="V1061"/>
      <c r="Y1061"/>
      <c r="Z1061"/>
      <c r="AA1061"/>
      <c r="AB1061"/>
    </row>
    <row r="1062" spans="1:28">
      <c r="A1062" t="s">
        <v>1268</v>
      </c>
      <c r="B1062" t="str">
        <f>MID(Table35[[#This Row],[Subject Id]],13,1)</f>
        <v>M</v>
      </c>
      <c r="C1062" t="str">
        <f>_xlfn.XLOOKUP(Table35[[#This Row],[Subject Id]],Table2[Subject Id],Table2[Event date])</f>
        <v>2014-07-11</v>
      </c>
      <c r="D1062" s="37" t="str">
        <f>_xlfn.XLOOKUP(Table35[[#This Row],[Subject Id]],'T0 Blood'!A:A,'T0 Blood'!I:I)</f>
        <v>006-5001-0</v>
      </c>
      <c r="E1062" s="37" t="str">
        <f>_xlfn.XLOOKUP(Table35[[#This Row],[Subject Id]],'T0 Blood'!A:A,'T0 Blood'!H:H)</f>
        <v>2014-07-11</v>
      </c>
      <c r="F1062" s="69" t="e">
        <f>_xlfn.XLOOKUP(Table35[[#This Row],[Subject Id]],T0Assayed!D:D,T0Assayed!F:F)</f>
        <v>#N/A</v>
      </c>
      <c r="G1062" s="39" t="s">
        <v>1269</v>
      </c>
      <c r="H1062" s="37">
        <v>0</v>
      </c>
      <c r="I1062" s="37" t="s">
        <v>1269</v>
      </c>
      <c r="J1062" s="49" t="str">
        <f>_xlfn.XLOOKUP(Table35[[#This Row],[Subject Id]],'T1 Blood'!A:A,'T1 Blood'!I:I)</f>
        <v>006-5001-1</v>
      </c>
      <c r="K1062" s="49" t="str">
        <f>_xlfn.XLOOKUP(Table35[[#This Row],[Subject Id]],'T1 Blood'!A:A,'T1 Blood'!H:H)</f>
        <v>2014-07-30</v>
      </c>
      <c r="L1062" s="49" t="e">
        <f>_xlfn.XLOOKUP(Table35[[#This Row],[Subject Id]],'T1 Assayed'!A:A,'T1 Assayed'!D:D)</f>
        <v>#N/A</v>
      </c>
      <c r="M1062" s="49" t="e">
        <v>#N/A</v>
      </c>
      <c r="N1062" s="49" t="e">
        <v>#N/A</v>
      </c>
      <c r="O1062" s="49" t="e">
        <f>_xlfn.XLOOKUP((CONCATENATE(Table35[[#This Row],[Subject Id]],"-T1")),'In the Lab'!A:A,'In the Lab'!G:G)</f>
        <v>#N/A</v>
      </c>
      <c r="P1062" s="42" t="e">
        <f>_xlfn.XLOOKUP(Table35[[#This Row],[Subject Id]],'TPD Blood'!A:A,'TPD Blood'!B:B)</f>
        <v>#N/A</v>
      </c>
      <c r="Q1062" s="42" t="e">
        <f>_xlfn.XLOOKUP(Table35[[#This Row],[Subject Id]],'TPD Assayed'!A:A,'TPD Assayed'!C:C)</f>
        <v>#N/A</v>
      </c>
      <c r="V1062"/>
      <c r="Y1062"/>
      <c r="Z1062"/>
      <c r="AA1062"/>
      <c r="AB1062"/>
    </row>
    <row r="1063" spans="1:28">
      <c r="A1063" t="s">
        <v>1270</v>
      </c>
      <c r="B1063" t="str">
        <f>MID(Table35[[#This Row],[Subject Id]],13,1)</f>
        <v>M</v>
      </c>
      <c r="C1063" t="str">
        <f>_xlfn.XLOOKUP(Table35[[#This Row],[Subject Id]],Table2[Subject Id],Table2[Event date])</f>
        <v>2011-05-17</v>
      </c>
      <c r="D1063" s="37" t="str">
        <f>_xlfn.XLOOKUP(Table35[[#This Row],[Subject Id]],'T0 Blood'!A:A,'T0 Blood'!I:I)</f>
        <v>006-5002-0</v>
      </c>
      <c r="E1063" s="37" t="str">
        <f>_xlfn.XLOOKUP(Table35[[#This Row],[Subject Id]],'T0 Blood'!A:A,'T0 Blood'!H:H)</f>
        <v>2011-05-17</v>
      </c>
      <c r="F1063" s="69" t="e">
        <f>_xlfn.XLOOKUP(Table35[[#This Row],[Subject Id]],T0Assayed!D:D,T0Assayed!F:F)</f>
        <v>#N/A</v>
      </c>
      <c r="G1063" s="39" t="s">
        <v>1269</v>
      </c>
      <c r="H1063" s="37">
        <v>0</v>
      </c>
      <c r="I1063" s="37" t="s">
        <v>1269</v>
      </c>
      <c r="J1063" s="49" t="str">
        <f>_xlfn.XLOOKUP(Table35[[#This Row],[Subject Id]],'T1 Blood'!A:A,'T1 Blood'!I:I)</f>
        <v>006-5002-1</v>
      </c>
      <c r="K1063" s="49" t="str">
        <f>_xlfn.XLOOKUP(Table35[[#This Row],[Subject Id]],'T1 Blood'!A:A,'T1 Blood'!H:H)</f>
        <v>2011-06-15</v>
      </c>
      <c r="L1063" s="49" t="e">
        <f>_xlfn.XLOOKUP(Table35[[#This Row],[Subject Id]],'T1 Assayed'!A:A,'T1 Assayed'!D:D)</f>
        <v>#N/A</v>
      </c>
      <c r="M1063" s="49" t="e">
        <v>#N/A</v>
      </c>
      <c r="N1063" s="49" t="e">
        <v>#N/A</v>
      </c>
      <c r="O1063" s="49" t="e">
        <f>_xlfn.XLOOKUP((CONCATENATE(Table35[[#This Row],[Subject Id]],"-T1")),'In the Lab'!A:A,'In the Lab'!G:G)</f>
        <v>#N/A</v>
      </c>
      <c r="P1063" s="42" t="e">
        <f>_xlfn.XLOOKUP(Table35[[#This Row],[Subject Id]],'TPD Blood'!A:A,'TPD Blood'!B:B)</f>
        <v>#N/A</v>
      </c>
      <c r="Q1063" s="42" t="e">
        <f>_xlfn.XLOOKUP(Table35[[#This Row],[Subject Id]],'TPD Assayed'!A:A,'TPD Assayed'!C:C)</f>
        <v>#N/A</v>
      </c>
      <c r="V1063"/>
      <c r="Y1063"/>
      <c r="Z1063"/>
      <c r="AA1063"/>
      <c r="AB1063"/>
    </row>
    <row r="1064" spans="1:28">
      <c r="A1064" t="s">
        <v>1271</v>
      </c>
      <c r="B1064" t="str">
        <f>MID(Table35[[#This Row],[Subject Id]],13,1)</f>
        <v>M</v>
      </c>
      <c r="C1064" t="str">
        <f>_xlfn.XLOOKUP(Table35[[#This Row],[Subject Id]],Table2[Subject Id],Table2[Event date])</f>
        <v>2009-05-28</v>
      </c>
      <c r="D1064" s="37" t="str">
        <f>_xlfn.XLOOKUP(Table35[[#This Row],[Subject Id]],'T0 Blood'!A:A,'T0 Blood'!I:I)</f>
        <v>006-5003-0</v>
      </c>
      <c r="E1064" s="37" t="str">
        <f>_xlfn.XLOOKUP(Table35[[#This Row],[Subject Id]],'T0 Blood'!A:A,'T0 Blood'!H:H)</f>
        <v>2009-05-28</v>
      </c>
      <c r="F1064" s="69" t="e">
        <f>_xlfn.XLOOKUP(Table35[[#This Row],[Subject Id]],T0Assayed!D:D,T0Assayed!F:F)</f>
        <v>#N/A</v>
      </c>
      <c r="G1064" s="39" t="s">
        <v>1269</v>
      </c>
      <c r="H1064" s="37">
        <v>0</v>
      </c>
      <c r="I1064" s="37" t="s">
        <v>1269</v>
      </c>
      <c r="J1064" s="49" t="str">
        <f>_xlfn.XLOOKUP(Table35[[#This Row],[Subject Id]],'T1 Blood'!A:A,'T1 Blood'!I:I)</f>
        <v>006-5003-1</v>
      </c>
      <c r="K1064" s="49" t="str">
        <f>_xlfn.XLOOKUP(Table35[[#This Row],[Subject Id]],'T1 Blood'!A:A,'T1 Blood'!H:H)</f>
        <v>2009-06-11</v>
      </c>
      <c r="L1064" s="49" t="e">
        <f>_xlfn.XLOOKUP(Table35[[#This Row],[Subject Id]],'T1 Assayed'!A:A,'T1 Assayed'!D:D)</f>
        <v>#N/A</v>
      </c>
      <c r="M1064" s="49" t="e">
        <v>#N/A</v>
      </c>
      <c r="N1064" s="49" t="e">
        <v>#N/A</v>
      </c>
      <c r="O1064" s="49" t="e">
        <f>_xlfn.XLOOKUP((CONCATENATE(Table35[[#This Row],[Subject Id]],"-T1")),'In the Lab'!A:A,'In the Lab'!G:G)</f>
        <v>#N/A</v>
      </c>
      <c r="P1064" s="42" t="e">
        <f>_xlfn.XLOOKUP(Table35[[#This Row],[Subject Id]],'TPD Blood'!A:A,'TPD Blood'!B:B)</f>
        <v>#N/A</v>
      </c>
      <c r="Q1064" s="42" t="e">
        <f>_xlfn.XLOOKUP(Table35[[#This Row],[Subject Id]],'TPD Assayed'!A:A,'TPD Assayed'!C:C)</f>
        <v>#N/A</v>
      </c>
      <c r="V1064"/>
      <c r="Y1064"/>
      <c r="Z1064"/>
      <c r="AA1064"/>
      <c r="AB1064"/>
    </row>
    <row r="1065" spans="1:28" ht="14.85" customHeight="1">
      <c r="A1065" t="s">
        <v>1272</v>
      </c>
      <c r="B1065" t="str">
        <f>MID(Table35[[#This Row],[Subject Id]],13,1)</f>
        <v>M</v>
      </c>
      <c r="C1065" t="str">
        <f>_xlfn.XLOOKUP(Table35[[#This Row],[Subject Id]],Table2[Subject Id],Table2[Event date])</f>
        <v>2014-06-24</v>
      </c>
      <c r="D1065" s="37" t="str">
        <f>_xlfn.XLOOKUP(Table35[[#This Row],[Subject Id]],'T0 Blood'!A:A,'T0 Blood'!I:I)</f>
        <v>006-5004-0</v>
      </c>
      <c r="E1065" s="37" t="str">
        <f>_xlfn.XLOOKUP(Table35[[#This Row],[Subject Id]],'T0 Blood'!A:A,'T0 Blood'!H:H)</f>
        <v>2014-06-24</v>
      </c>
      <c r="F1065" s="69" t="e">
        <f>_xlfn.XLOOKUP(Table35[[#This Row],[Subject Id]],T0Assayed!D:D,T0Assayed!F:F)</f>
        <v>#N/A</v>
      </c>
      <c r="G1065" s="39" t="s">
        <v>1269</v>
      </c>
      <c r="H1065" s="37">
        <v>0</v>
      </c>
      <c r="I1065" s="37" t="s">
        <v>1269</v>
      </c>
      <c r="J1065" s="49" t="str">
        <f>_xlfn.XLOOKUP(Table35[[#This Row],[Subject Id]],'T1 Blood'!A:A,'T1 Blood'!I:I)</f>
        <v>006-5004-1</v>
      </c>
      <c r="K1065" s="49" t="str">
        <f>_xlfn.XLOOKUP(Table35[[#This Row],[Subject Id]],'T1 Blood'!A:A,'T1 Blood'!H:H)</f>
        <v>2014-07-18</v>
      </c>
      <c r="L1065" s="49" t="e">
        <f>_xlfn.XLOOKUP(Table35[[#This Row],[Subject Id]],'T1 Assayed'!A:A,'T1 Assayed'!D:D)</f>
        <v>#N/A</v>
      </c>
      <c r="M1065" s="49" t="e">
        <v>#N/A</v>
      </c>
      <c r="N1065" s="49" t="e">
        <v>#N/A</v>
      </c>
      <c r="O1065" s="49" t="e">
        <f>_xlfn.XLOOKUP((CONCATENATE(Table35[[#This Row],[Subject Id]],"-T1")),'In the Lab'!A:A,'In the Lab'!G:G)</f>
        <v>#N/A</v>
      </c>
      <c r="P1065" s="42" t="e">
        <f>_xlfn.XLOOKUP(Table35[[#This Row],[Subject Id]],'TPD Blood'!A:A,'TPD Blood'!B:B)</f>
        <v>#N/A</v>
      </c>
      <c r="Q1065" s="42" t="e">
        <f>_xlfn.XLOOKUP(Table35[[#This Row],[Subject Id]],'TPD Assayed'!A:A,'TPD Assayed'!C:C)</f>
        <v>#N/A</v>
      </c>
      <c r="V1065"/>
      <c r="Y1065"/>
      <c r="Z1065"/>
      <c r="AA1065"/>
      <c r="AB1065"/>
    </row>
    <row r="1066" spans="1:28">
      <c r="A1066" t="s">
        <v>1273</v>
      </c>
      <c r="B1066" t="str">
        <f>MID(Table35[[#This Row],[Subject Id]],13,1)</f>
        <v>M</v>
      </c>
      <c r="C1066" t="str">
        <f>_xlfn.XLOOKUP(Table35[[#This Row],[Subject Id]],Table2[Subject Id],Table2[Event date])</f>
        <v>2009-07-23</v>
      </c>
      <c r="D1066" s="37" t="str">
        <f>_xlfn.XLOOKUP(Table35[[#This Row],[Subject Id]],'T0 Blood'!A:A,'T0 Blood'!I:I)</f>
        <v>006-5005-0</v>
      </c>
      <c r="E1066" s="37" t="str">
        <f>_xlfn.XLOOKUP(Table35[[#This Row],[Subject Id]],'T0 Blood'!A:A,'T0 Blood'!H:H)</f>
        <v>2009-07-23</v>
      </c>
      <c r="F1066" s="69" t="e">
        <f>_xlfn.XLOOKUP(Table35[[#This Row],[Subject Id]],T0Assayed!D:D,T0Assayed!F:F)</f>
        <v>#N/A</v>
      </c>
      <c r="G1066" s="39" t="s">
        <v>1269</v>
      </c>
      <c r="H1066" s="37">
        <v>0</v>
      </c>
      <c r="I1066" s="37" t="s">
        <v>1269</v>
      </c>
      <c r="J1066" s="49" t="str">
        <f>_xlfn.XLOOKUP(Table35[[#This Row],[Subject Id]],'T1 Blood'!A:A,'T1 Blood'!I:I)</f>
        <v>006-5005-1</v>
      </c>
      <c r="K1066" s="49" t="str">
        <f>_xlfn.XLOOKUP(Table35[[#This Row],[Subject Id]],'T1 Blood'!A:A,'T1 Blood'!H:H)</f>
        <v>2009-08-06</v>
      </c>
      <c r="L1066" s="49" t="e">
        <f>_xlfn.XLOOKUP(Table35[[#This Row],[Subject Id]],'T1 Assayed'!A:A,'T1 Assayed'!D:D)</f>
        <v>#N/A</v>
      </c>
      <c r="M1066" s="49" t="e">
        <v>#N/A</v>
      </c>
      <c r="N1066" s="49" t="e">
        <v>#N/A</v>
      </c>
      <c r="O1066" s="49" t="e">
        <f>_xlfn.XLOOKUP((CONCATENATE(Table35[[#This Row],[Subject Id]],"-T1")),'In the Lab'!A:A,'In the Lab'!G:G)</f>
        <v>#N/A</v>
      </c>
      <c r="P1066" s="42" t="e">
        <f>_xlfn.XLOOKUP(Table35[[#This Row],[Subject Id]],'TPD Blood'!A:A,'TPD Blood'!B:B)</f>
        <v>#N/A</v>
      </c>
      <c r="Q1066" s="42" t="e">
        <f>_xlfn.XLOOKUP(Table35[[#This Row],[Subject Id]],'TPD Assayed'!A:A,'TPD Assayed'!C:C)</f>
        <v>#N/A</v>
      </c>
      <c r="V1066"/>
      <c r="Y1066"/>
      <c r="Z1066"/>
      <c r="AA1066"/>
      <c r="AB1066"/>
    </row>
    <row r="1067" spans="1:28">
      <c r="A1067" t="s">
        <v>1274</v>
      </c>
      <c r="B1067" t="str">
        <f>MID(Table35[[#This Row],[Subject Id]],13,1)</f>
        <v>M</v>
      </c>
      <c r="C1067" t="str">
        <f>_xlfn.XLOOKUP(Table35[[#This Row],[Subject Id]],Table2[Subject Id],Table2[Event date])</f>
        <v>2011-01-25</v>
      </c>
      <c r="D1067" s="37" t="str">
        <f>_xlfn.XLOOKUP(Table35[[#This Row],[Subject Id]],'T0 Blood'!A:A,'T0 Blood'!I:I)</f>
        <v>006-5006-0</v>
      </c>
      <c r="E1067" s="37" t="str">
        <f>_xlfn.XLOOKUP(Table35[[#This Row],[Subject Id]],'T0 Blood'!A:A,'T0 Blood'!H:H)</f>
        <v>2011-01-25</v>
      </c>
      <c r="F1067" s="69" t="e">
        <f>_xlfn.XLOOKUP(Table35[[#This Row],[Subject Id]],T0Assayed!D:D,T0Assayed!F:F)</f>
        <v>#N/A</v>
      </c>
      <c r="G1067" s="39" t="s">
        <v>1269</v>
      </c>
      <c r="H1067" s="37">
        <v>0</v>
      </c>
      <c r="I1067" s="37" t="s">
        <v>1269</v>
      </c>
      <c r="J1067" s="49" t="str">
        <f>_xlfn.XLOOKUP(Table35[[#This Row],[Subject Id]],'T1 Blood'!A:A,'T1 Blood'!I:I)</f>
        <v>006-5006-1</v>
      </c>
      <c r="K1067" s="49" t="str">
        <f>_xlfn.XLOOKUP(Table35[[#This Row],[Subject Id]],'T1 Blood'!A:A,'T1 Blood'!H:H)</f>
        <v>2011-02-23</v>
      </c>
      <c r="L1067" s="49" t="e">
        <f>_xlfn.XLOOKUP(Table35[[#This Row],[Subject Id]],'T1 Assayed'!A:A,'T1 Assayed'!D:D)</f>
        <v>#N/A</v>
      </c>
      <c r="M1067" s="49" t="e">
        <v>#N/A</v>
      </c>
      <c r="N1067" s="49" t="e">
        <v>#N/A</v>
      </c>
      <c r="O1067" s="49" t="e">
        <f>_xlfn.XLOOKUP((CONCATENATE(Table35[[#This Row],[Subject Id]],"-T1")),'In the Lab'!A:A,'In the Lab'!G:G)</f>
        <v>#N/A</v>
      </c>
      <c r="P1067" s="42" t="e">
        <f>_xlfn.XLOOKUP(Table35[[#This Row],[Subject Id]],'TPD Blood'!A:A,'TPD Blood'!B:B)</f>
        <v>#N/A</v>
      </c>
      <c r="Q1067" s="42" t="e">
        <f>_xlfn.XLOOKUP(Table35[[#This Row],[Subject Id]],'TPD Assayed'!A:A,'TPD Assayed'!C:C)</f>
        <v>#N/A</v>
      </c>
      <c r="V1067"/>
      <c r="Y1067"/>
      <c r="Z1067"/>
      <c r="AA1067"/>
      <c r="AB1067"/>
    </row>
    <row r="1068" spans="1:28">
      <c r="A1068" t="s">
        <v>1275</v>
      </c>
      <c r="B1068" t="str">
        <f>MID(Table35[[#This Row],[Subject Id]],13,1)</f>
        <v>M</v>
      </c>
      <c r="C1068" t="str">
        <f>_xlfn.XLOOKUP(Table35[[#This Row],[Subject Id]],Table2[Subject Id],Table2[Event date])</f>
        <v>2009-09-08</v>
      </c>
      <c r="D1068" s="37" t="str">
        <f>_xlfn.XLOOKUP(Table35[[#This Row],[Subject Id]],'T0 Blood'!A:A,'T0 Blood'!I:I)</f>
        <v>006-5007-0</v>
      </c>
      <c r="E1068" s="37" t="str">
        <f>_xlfn.XLOOKUP(Table35[[#This Row],[Subject Id]],'T0 Blood'!A:A,'T0 Blood'!H:H)</f>
        <v>2009-09-08</v>
      </c>
      <c r="F1068" s="69" t="e">
        <f>_xlfn.XLOOKUP(Table35[[#This Row],[Subject Id]],T0Assayed!D:D,T0Assayed!F:F)</f>
        <v>#N/A</v>
      </c>
      <c r="G1068" s="39" t="s">
        <v>1269</v>
      </c>
      <c r="H1068" s="37">
        <v>0</v>
      </c>
      <c r="I1068" s="37" t="s">
        <v>1269</v>
      </c>
      <c r="J1068" s="49" t="str">
        <f>_xlfn.XLOOKUP(Table35[[#This Row],[Subject Id]],'T1 Blood'!A:A,'T1 Blood'!I:I)</f>
        <v>006-5007-1</v>
      </c>
      <c r="K1068" s="49" t="str">
        <f>_xlfn.XLOOKUP(Table35[[#This Row],[Subject Id]],'T1 Blood'!A:A,'T1 Blood'!H:H)</f>
        <v>2009-10-06</v>
      </c>
      <c r="L1068" s="49" t="e">
        <f>_xlfn.XLOOKUP(Table35[[#This Row],[Subject Id]],'T1 Assayed'!A:A,'T1 Assayed'!D:D)</f>
        <v>#N/A</v>
      </c>
      <c r="M1068" s="49" t="e">
        <v>#N/A</v>
      </c>
      <c r="N1068" s="49" t="e">
        <v>#N/A</v>
      </c>
      <c r="O1068" s="49" t="e">
        <f>_xlfn.XLOOKUP((CONCATENATE(Table35[[#This Row],[Subject Id]],"-T1")),'In the Lab'!A:A,'In the Lab'!G:G)</f>
        <v>#N/A</v>
      </c>
      <c r="P1068" s="42" t="e">
        <f>_xlfn.XLOOKUP(Table35[[#This Row],[Subject Id]],'TPD Blood'!A:A,'TPD Blood'!B:B)</f>
        <v>#N/A</v>
      </c>
      <c r="Q1068" s="42" t="e">
        <f>_xlfn.XLOOKUP(Table35[[#This Row],[Subject Id]],'TPD Assayed'!A:A,'TPD Assayed'!C:C)</f>
        <v>#N/A</v>
      </c>
      <c r="V1068"/>
      <c r="Y1068"/>
      <c r="Z1068"/>
      <c r="AA1068"/>
      <c r="AB1068"/>
    </row>
    <row r="1069" spans="1:28">
      <c r="A1069" t="s">
        <v>1276</v>
      </c>
      <c r="B1069" t="str">
        <f>MID(Table35[[#This Row],[Subject Id]],13,1)</f>
        <v>M</v>
      </c>
      <c r="C1069" t="str">
        <f>_xlfn.XLOOKUP(Table35[[#This Row],[Subject Id]],Table2[Subject Id],Table2[Event date])</f>
        <v>2014-06-26</v>
      </c>
      <c r="D1069" s="37" t="str">
        <f>_xlfn.XLOOKUP(Table35[[#This Row],[Subject Id]],'T0 Blood'!A:A,'T0 Blood'!I:I)</f>
        <v>006-5008-0</v>
      </c>
      <c r="E1069" s="37" t="str">
        <f>_xlfn.XLOOKUP(Table35[[#This Row],[Subject Id]],'T0 Blood'!A:A,'T0 Blood'!H:H)</f>
        <v>2014-06-26</v>
      </c>
      <c r="F1069" s="69" t="e">
        <f>_xlfn.XLOOKUP(Table35[[#This Row],[Subject Id]],T0Assayed!D:D,T0Assayed!F:F)</f>
        <v>#N/A</v>
      </c>
      <c r="G1069" s="39" t="s">
        <v>1269</v>
      </c>
      <c r="H1069" s="37">
        <v>0</v>
      </c>
      <c r="I1069" s="37" t="s">
        <v>1269</v>
      </c>
      <c r="J1069" s="49" t="str">
        <f>_xlfn.XLOOKUP(Table35[[#This Row],[Subject Id]],'T1 Blood'!A:A,'T1 Blood'!I:I)</f>
        <v>006-5008-1</v>
      </c>
      <c r="K1069" s="49" t="str">
        <f>_xlfn.XLOOKUP(Table35[[#This Row],[Subject Id]],'T1 Blood'!A:A,'T1 Blood'!H:H)</f>
        <v>2014-07-15</v>
      </c>
      <c r="L1069" s="49" t="e">
        <f>_xlfn.XLOOKUP(Table35[[#This Row],[Subject Id]],'T1 Assayed'!A:A,'T1 Assayed'!D:D)</f>
        <v>#N/A</v>
      </c>
      <c r="M1069" s="49" t="e">
        <v>#N/A</v>
      </c>
      <c r="N1069" s="49" t="e">
        <v>#N/A</v>
      </c>
      <c r="O1069" s="49" t="e">
        <f>_xlfn.XLOOKUP((CONCATENATE(Table35[[#This Row],[Subject Id]],"-T1")),'In the Lab'!A:A,'In the Lab'!G:G)</f>
        <v>#N/A</v>
      </c>
      <c r="P1069" s="42" t="e">
        <f>_xlfn.XLOOKUP(Table35[[#This Row],[Subject Id]],'TPD Blood'!A:A,'TPD Blood'!B:B)</f>
        <v>#N/A</v>
      </c>
      <c r="Q1069" s="42" t="e">
        <f>_xlfn.XLOOKUP(Table35[[#This Row],[Subject Id]],'TPD Assayed'!A:A,'TPD Assayed'!C:C)</f>
        <v>#N/A</v>
      </c>
      <c r="V1069"/>
      <c r="Y1069"/>
      <c r="Z1069"/>
      <c r="AA1069"/>
      <c r="AB1069"/>
    </row>
    <row r="1070" spans="1:28">
      <c r="A1070" t="s">
        <v>1277</v>
      </c>
      <c r="B1070" t="str">
        <f>MID(Table35[[#This Row],[Subject Id]],13,1)</f>
        <v>M</v>
      </c>
      <c r="C1070" t="str">
        <f>_xlfn.XLOOKUP(Table35[[#This Row],[Subject Id]],Table2[Subject Id],Table2[Event date])</f>
        <v>2014-06-26</v>
      </c>
      <c r="D1070" s="37" t="str">
        <f>_xlfn.XLOOKUP(Table35[[#This Row],[Subject Id]],'T0 Blood'!A:A,'T0 Blood'!I:I)</f>
        <v>006-5009-0</v>
      </c>
      <c r="E1070" s="37" t="str">
        <f>_xlfn.XLOOKUP(Table35[[#This Row],[Subject Id]],'T0 Blood'!A:A,'T0 Blood'!H:H)</f>
        <v>2014-06-26</v>
      </c>
      <c r="F1070" s="69" t="e">
        <f>_xlfn.XLOOKUP(Table35[[#This Row],[Subject Id]],T0Assayed!D:D,T0Assayed!F:F)</f>
        <v>#N/A</v>
      </c>
      <c r="G1070" s="39" t="s">
        <v>1269</v>
      </c>
      <c r="H1070" s="37">
        <v>0</v>
      </c>
      <c r="I1070" s="37" t="s">
        <v>1269</v>
      </c>
      <c r="J1070" s="49" t="str">
        <f>_xlfn.XLOOKUP(Table35[[#This Row],[Subject Id]],'T1 Blood'!A:A,'T1 Blood'!I:I)</f>
        <v>006-5009-1</v>
      </c>
      <c r="K1070" s="49" t="str">
        <f>_xlfn.XLOOKUP(Table35[[#This Row],[Subject Id]],'T1 Blood'!A:A,'T1 Blood'!H:H)</f>
        <v>2014-07-18</v>
      </c>
      <c r="L1070" s="49" t="e">
        <f>_xlfn.XLOOKUP(Table35[[#This Row],[Subject Id]],'T1 Assayed'!A:A,'T1 Assayed'!D:D)</f>
        <v>#N/A</v>
      </c>
      <c r="M1070" s="49" t="e">
        <v>#N/A</v>
      </c>
      <c r="N1070" s="49" t="e">
        <v>#N/A</v>
      </c>
      <c r="O1070" s="49" t="e">
        <f>_xlfn.XLOOKUP((CONCATENATE(Table35[[#This Row],[Subject Id]],"-T1")),'In the Lab'!A:A,'In the Lab'!G:G)</f>
        <v>#N/A</v>
      </c>
      <c r="P1070" s="42" t="e">
        <f>_xlfn.XLOOKUP(Table35[[#This Row],[Subject Id]],'TPD Blood'!A:A,'TPD Blood'!B:B)</f>
        <v>#N/A</v>
      </c>
      <c r="Q1070" s="42" t="e">
        <f>_xlfn.XLOOKUP(Table35[[#This Row],[Subject Id]],'TPD Assayed'!A:A,'TPD Assayed'!C:C)</f>
        <v>#N/A</v>
      </c>
      <c r="V1070"/>
      <c r="Y1070"/>
      <c r="Z1070"/>
      <c r="AA1070"/>
      <c r="AB1070"/>
    </row>
    <row r="1071" spans="1:28">
      <c r="A1071" t="s">
        <v>1278</v>
      </c>
      <c r="B1071" t="str">
        <f>MID(Table35[[#This Row],[Subject Id]],13,1)</f>
        <v>M</v>
      </c>
      <c r="C1071" t="str">
        <f>_xlfn.XLOOKUP(Table35[[#This Row],[Subject Id]],Table2[Subject Id],Table2[Event date])</f>
        <v>2014-06-24</v>
      </c>
      <c r="D1071" s="37" t="str">
        <f>_xlfn.XLOOKUP(Table35[[#This Row],[Subject Id]],'T0 Blood'!A:A,'T0 Blood'!I:I)</f>
        <v>006-5010-0</v>
      </c>
      <c r="E1071" s="37" t="str">
        <f>_xlfn.XLOOKUP(Table35[[#This Row],[Subject Id]],'T0 Blood'!A:A,'T0 Blood'!H:H)</f>
        <v>2014-06-24</v>
      </c>
      <c r="F1071" s="69" t="e">
        <f>_xlfn.XLOOKUP(Table35[[#This Row],[Subject Id]],T0Assayed!D:D,T0Assayed!F:F)</f>
        <v>#N/A</v>
      </c>
      <c r="G1071" s="39" t="s">
        <v>1269</v>
      </c>
      <c r="H1071" s="37">
        <v>0</v>
      </c>
      <c r="I1071" s="37" t="s">
        <v>1269</v>
      </c>
      <c r="J1071" s="49" t="str">
        <f>_xlfn.XLOOKUP(Table35[[#This Row],[Subject Id]],'T1 Blood'!A:A,'T1 Blood'!I:I)</f>
        <v>006-5010-1</v>
      </c>
      <c r="K1071" s="49" t="str">
        <f>_xlfn.XLOOKUP(Table35[[#This Row],[Subject Id]],'T1 Blood'!A:A,'T1 Blood'!H:H)</f>
        <v>2014-07-15</v>
      </c>
      <c r="L1071" s="49" t="e">
        <f>_xlfn.XLOOKUP(Table35[[#This Row],[Subject Id]],'T1 Assayed'!A:A,'T1 Assayed'!D:D)</f>
        <v>#N/A</v>
      </c>
      <c r="M1071" s="49" t="e">
        <v>#N/A</v>
      </c>
      <c r="N1071" s="49" t="e">
        <v>#N/A</v>
      </c>
      <c r="O1071" s="49" t="e">
        <f>_xlfn.XLOOKUP((CONCATENATE(Table35[[#This Row],[Subject Id]],"-T1")),'In the Lab'!A:A,'In the Lab'!G:G)</f>
        <v>#N/A</v>
      </c>
      <c r="P1071" s="42" t="e">
        <f>_xlfn.XLOOKUP(Table35[[#This Row],[Subject Id]],'TPD Blood'!A:A,'TPD Blood'!B:B)</f>
        <v>#N/A</v>
      </c>
      <c r="Q1071" s="42" t="e">
        <f>_xlfn.XLOOKUP(Table35[[#This Row],[Subject Id]],'TPD Assayed'!A:A,'TPD Assayed'!C:C)</f>
        <v>#N/A</v>
      </c>
      <c r="V1071"/>
      <c r="Y1071"/>
      <c r="Z1071"/>
      <c r="AA1071"/>
      <c r="AB1071"/>
    </row>
    <row r="1072" spans="1:28">
      <c r="A1072" t="s">
        <v>1279</v>
      </c>
      <c r="B1072" t="str">
        <f>MID(Table35[[#This Row],[Subject Id]],13,1)</f>
        <v>M</v>
      </c>
      <c r="C1072" t="str">
        <f>_xlfn.XLOOKUP(Table35[[#This Row],[Subject Id]],Table2[Subject Id],Table2[Event date])</f>
        <v>2009-09-08</v>
      </c>
      <c r="D1072" s="37" t="str">
        <f>_xlfn.XLOOKUP(Table35[[#This Row],[Subject Id]],'T0 Blood'!A:A,'T0 Blood'!I:I)</f>
        <v>006-5011-0</v>
      </c>
      <c r="E1072" s="37" t="str">
        <f>_xlfn.XLOOKUP(Table35[[#This Row],[Subject Id]],'T0 Blood'!A:A,'T0 Blood'!H:H)</f>
        <v>2009-09-08</v>
      </c>
      <c r="F1072" s="69" t="e">
        <f>_xlfn.XLOOKUP(Table35[[#This Row],[Subject Id]],T0Assayed!D:D,T0Assayed!F:F)</f>
        <v>#N/A</v>
      </c>
      <c r="G1072" s="39" t="s">
        <v>1269</v>
      </c>
      <c r="H1072" s="37">
        <v>0</v>
      </c>
      <c r="I1072" s="37" t="s">
        <v>1269</v>
      </c>
      <c r="J1072" s="49" t="str">
        <f>_xlfn.XLOOKUP(Table35[[#This Row],[Subject Id]],'T1 Blood'!A:A,'T1 Blood'!I:I)</f>
        <v>006-5011-1</v>
      </c>
      <c r="K1072" s="49" t="str">
        <f>_xlfn.XLOOKUP(Table35[[#This Row],[Subject Id]],'T1 Blood'!A:A,'T1 Blood'!H:H)</f>
        <v>2009-10-06</v>
      </c>
      <c r="L1072" s="49" t="e">
        <f>_xlfn.XLOOKUP(Table35[[#This Row],[Subject Id]],'T1 Assayed'!A:A,'T1 Assayed'!D:D)</f>
        <v>#N/A</v>
      </c>
      <c r="M1072" s="49" t="e">
        <v>#N/A</v>
      </c>
      <c r="N1072" s="49" t="e">
        <v>#N/A</v>
      </c>
      <c r="O1072" s="49" t="e">
        <f>_xlfn.XLOOKUP((CONCATENATE(Table35[[#This Row],[Subject Id]],"-T1")),'In the Lab'!A:A,'In the Lab'!G:G)</f>
        <v>#N/A</v>
      </c>
      <c r="P1072" s="42" t="e">
        <f>_xlfn.XLOOKUP(Table35[[#This Row],[Subject Id]],'TPD Blood'!A:A,'TPD Blood'!B:B)</f>
        <v>#N/A</v>
      </c>
      <c r="Q1072" s="42" t="e">
        <f>_xlfn.XLOOKUP(Table35[[#This Row],[Subject Id]],'TPD Assayed'!A:A,'TPD Assayed'!C:C)</f>
        <v>#N/A</v>
      </c>
      <c r="V1072"/>
      <c r="Y1072"/>
      <c r="Z1072"/>
      <c r="AA1072"/>
      <c r="AB1072"/>
    </row>
    <row r="1073" spans="1:28">
      <c r="A1073" t="s">
        <v>1280</v>
      </c>
      <c r="B1073" t="str">
        <f>MID(Table35[[#This Row],[Subject Id]],13,1)</f>
        <v>M</v>
      </c>
      <c r="C1073" t="str">
        <f>_xlfn.XLOOKUP(Table35[[#This Row],[Subject Id]],Table2[Subject Id],Table2[Event date])</f>
        <v>2009-04-23</v>
      </c>
      <c r="D1073" s="37" t="str">
        <f>_xlfn.XLOOKUP(Table35[[#This Row],[Subject Id]],'T0 Blood'!A:A,'T0 Blood'!I:I)</f>
        <v>006-5012-0</v>
      </c>
      <c r="E1073" s="37" t="str">
        <f>_xlfn.XLOOKUP(Table35[[#This Row],[Subject Id]],'T0 Blood'!A:A,'T0 Blood'!H:H)</f>
        <v>2009-04-23</v>
      </c>
      <c r="F1073" s="69" t="e">
        <f>_xlfn.XLOOKUP(Table35[[#This Row],[Subject Id]],T0Assayed!D:D,T0Assayed!F:F)</f>
        <v>#N/A</v>
      </c>
      <c r="G1073" s="39" t="s">
        <v>1269</v>
      </c>
      <c r="H1073" s="37">
        <v>0</v>
      </c>
      <c r="I1073" s="37" t="s">
        <v>1269</v>
      </c>
      <c r="J1073" s="49" t="str">
        <f>_xlfn.XLOOKUP(Table35[[#This Row],[Subject Id]],'T1 Blood'!A:A,'T1 Blood'!I:I)</f>
        <v>006-5012-1</v>
      </c>
      <c r="K1073" s="49" t="str">
        <f>_xlfn.XLOOKUP(Table35[[#This Row],[Subject Id]],'T1 Blood'!A:A,'T1 Blood'!H:H)</f>
        <v>2009-05-07</v>
      </c>
      <c r="L1073" s="49" t="e">
        <f>_xlfn.XLOOKUP(Table35[[#This Row],[Subject Id]],'T1 Assayed'!A:A,'T1 Assayed'!D:D)</f>
        <v>#N/A</v>
      </c>
      <c r="M1073" s="49" t="e">
        <v>#N/A</v>
      </c>
      <c r="N1073" s="49" t="e">
        <v>#N/A</v>
      </c>
      <c r="O1073" s="49" t="e">
        <f>_xlfn.XLOOKUP((CONCATENATE(Table35[[#This Row],[Subject Id]],"-T1")),'In the Lab'!A:A,'In the Lab'!G:G)</f>
        <v>#N/A</v>
      </c>
      <c r="P1073" s="42" t="e">
        <f>_xlfn.XLOOKUP(Table35[[#This Row],[Subject Id]],'TPD Blood'!A:A,'TPD Blood'!B:B)</f>
        <v>#N/A</v>
      </c>
      <c r="Q1073" s="42" t="e">
        <f>_xlfn.XLOOKUP(Table35[[#This Row],[Subject Id]],'TPD Assayed'!A:A,'TPD Assayed'!C:C)</f>
        <v>#N/A</v>
      </c>
      <c r="V1073"/>
      <c r="Y1073"/>
      <c r="Z1073"/>
      <c r="AA1073"/>
      <c r="AB1073"/>
    </row>
    <row r="1074" spans="1:28">
      <c r="A1074" t="s">
        <v>1281</v>
      </c>
      <c r="B1074" t="str">
        <f>MID(Table35[[#This Row],[Subject Id]],13,1)</f>
        <v>M</v>
      </c>
      <c r="C1074" t="str">
        <f>_xlfn.XLOOKUP(Table35[[#This Row],[Subject Id]],Table2[Subject Id],Table2[Event date])</f>
        <v>2014-06-19</v>
      </c>
      <c r="D1074" s="37" t="str">
        <f>_xlfn.XLOOKUP(Table35[[#This Row],[Subject Id]],'T0 Blood'!A:A,'T0 Blood'!I:I)</f>
        <v>006-5013-0</v>
      </c>
      <c r="E1074" s="37" t="str">
        <f>_xlfn.XLOOKUP(Table35[[#This Row],[Subject Id]],'T0 Blood'!A:A,'T0 Blood'!H:H)</f>
        <v>2014-06-19</v>
      </c>
      <c r="F1074" s="69" t="e">
        <f>_xlfn.XLOOKUP(Table35[[#This Row],[Subject Id]],T0Assayed!D:D,T0Assayed!F:F)</f>
        <v>#N/A</v>
      </c>
      <c r="G1074" s="39" t="s">
        <v>1269</v>
      </c>
      <c r="H1074" s="37">
        <v>0</v>
      </c>
      <c r="I1074" s="37" t="s">
        <v>1269</v>
      </c>
      <c r="J1074" s="49" t="str">
        <f>_xlfn.XLOOKUP(Table35[[#This Row],[Subject Id]],'T1 Blood'!A:A,'T1 Blood'!I:I)</f>
        <v>006-5013-1</v>
      </c>
      <c r="K1074" s="49" t="str">
        <f>_xlfn.XLOOKUP(Table35[[#This Row],[Subject Id]],'T1 Blood'!A:A,'T1 Blood'!H:H)</f>
        <v>2014-07-11</v>
      </c>
      <c r="L1074" s="49" t="e">
        <f>_xlfn.XLOOKUP(Table35[[#This Row],[Subject Id]],'T1 Assayed'!A:A,'T1 Assayed'!D:D)</f>
        <v>#N/A</v>
      </c>
      <c r="M1074" s="49" t="e">
        <v>#N/A</v>
      </c>
      <c r="N1074" s="49" t="e">
        <v>#N/A</v>
      </c>
      <c r="O1074" s="49" t="e">
        <f>_xlfn.XLOOKUP((CONCATENATE(Table35[[#This Row],[Subject Id]],"-T1")),'In the Lab'!A:A,'In the Lab'!G:G)</f>
        <v>#N/A</v>
      </c>
      <c r="P1074" s="42" t="e">
        <f>_xlfn.XLOOKUP(Table35[[#This Row],[Subject Id]],'TPD Blood'!A:A,'TPD Blood'!B:B)</f>
        <v>#N/A</v>
      </c>
      <c r="Q1074" s="42" t="e">
        <f>_xlfn.XLOOKUP(Table35[[#This Row],[Subject Id]],'TPD Assayed'!A:A,'TPD Assayed'!C:C)</f>
        <v>#N/A</v>
      </c>
      <c r="V1074"/>
      <c r="Y1074"/>
      <c r="Z1074"/>
      <c r="AA1074"/>
      <c r="AB1074"/>
    </row>
    <row r="1075" spans="1:28">
      <c r="A1075" t="s">
        <v>1282</v>
      </c>
      <c r="B1075" t="str">
        <f>MID(Table35[[#This Row],[Subject Id]],13,1)</f>
        <v>M</v>
      </c>
      <c r="C1075" t="str">
        <f>_xlfn.XLOOKUP(Table35[[#This Row],[Subject Id]],Table2[Subject Id],Table2[Event date])</f>
        <v>2009-10-01</v>
      </c>
      <c r="D1075" s="37" t="str">
        <f>_xlfn.XLOOKUP(Table35[[#This Row],[Subject Id]],'T0 Blood'!A:A,'T0 Blood'!I:I)</f>
        <v>006-5014-0</v>
      </c>
      <c r="E1075" s="37" t="str">
        <f>_xlfn.XLOOKUP(Table35[[#This Row],[Subject Id]],'T0 Blood'!A:A,'T0 Blood'!H:H)</f>
        <v>2009-10-01</v>
      </c>
      <c r="F1075" s="69" t="e">
        <f>_xlfn.XLOOKUP(Table35[[#This Row],[Subject Id]],T0Assayed!D:D,T0Assayed!F:F)</f>
        <v>#N/A</v>
      </c>
      <c r="G1075" s="39" t="s">
        <v>1269</v>
      </c>
      <c r="H1075" s="37">
        <v>0</v>
      </c>
      <c r="I1075" s="37" t="s">
        <v>1269</v>
      </c>
      <c r="J1075" s="49" t="str">
        <f>_xlfn.XLOOKUP(Table35[[#This Row],[Subject Id]],'T1 Blood'!A:A,'T1 Blood'!I:I)</f>
        <v>006-5014-1</v>
      </c>
      <c r="K1075" s="49" t="str">
        <f>_xlfn.XLOOKUP(Table35[[#This Row],[Subject Id]],'T1 Blood'!A:A,'T1 Blood'!H:H)</f>
        <v>2009-10-29</v>
      </c>
      <c r="L1075" s="49" t="e">
        <f>_xlfn.XLOOKUP(Table35[[#This Row],[Subject Id]],'T1 Assayed'!A:A,'T1 Assayed'!D:D)</f>
        <v>#N/A</v>
      </c>
      <c r="M1075" s="49" t="e">
        <v>#N/A</v>
      </c>
      <c r="N1075" s="49" t="e">
        <v>#N/A</v>
      </c>
      <c r="O1075" s="49" t="e">
        <f>_xlfn.XLOOKUP((CONCATENATE(Table35[[#This Row],[Subject Id]],"-T1")),'In the Lab'!A:A,'In the Lab'!G:G)</f>
        <v>#N/A</v>
      </c>
      <c r="P1075" s="42" t="e">
        <f>_xlfn.XLOOKUP(Table35[[#This Row],[Subject Id]],'TPD Blood'!A:A,'TPD Blood'!B:B)</f>
        <v>#N/A</v>
      </c>
      <c r="Q1075" s="42" t="e">
        <f>_xlfn.XLOOKUP(Table35[[#This Row],[Subject Id]],'TPD Assayed'!A:A,'TPD Assayed'!C:C)</f>
        <v>#N/A</v>
      </c>
      <c r="V1075"/>
      <c r="Y1075"/>
      <c r="Z1075"/>
      <c r="AA1075"/>
      <c r="AB1075"/>
    </row>
    <row r="1076" spans="1:28" ht="14.85" customHeight="1">
      <c r="A1076" t="s">
        <v>1283</v>
      </c>
      <c r="B1076" t="str">
        <f>MID(Table35[[#This Row],[Subject Id]],13,1)</f>
        <v>M</v>
      </c>
      <c r="C1076" t="str">
        <f>_xlfn.XLOOKUP(Table35[[#This Row],[Subject Id]],Table2[Subject Id],Table2[Event date])</f>
        <v>2008-11-11</v>
      </c>
      <c r="D1076" s="37" t="str">
        <f>_xlfn.XLOOKUP(Table35[[#This Row],[Subject Id]],'T0 Blood'!A:A,'T0 Blood'!I:I)</f>
        <v>006-5015-0</v>
      </c>
      <c r="E1076" s="37" t="str">
        <f>_xlfn.XLOOKUP(Table35[[#This Row],[Subject Id]],'T0 Blood'!A:A,'T0 Blood'!H:H)</f>
        <v>2008-11-11</v>
      </c>
      <c r="F1076" s="69" t="e">
        <f>_xlfn.XLOOKUP(Table35[[#This Row],[Subject Id]],T0Assayed!D:D,T0Assayed!F:F)</f>
        <v>#N/A</v>
      </c>
      <c r="G1076" s="39" t="s">
        <v>1269</v>
      </c>
      <c r="H1076" s="37">
        <v>0</v>
      </c>
      <c r="I1076" s="37" t="s">
        <v>1269</v>
      </c>
      <c r="J1076" s="49" t="str">
        <f>_xlfn.XLOOKUP(Table35[[#This Row],[Subject Id]],'T1 Blood'!A:A,'T1 Blood'!I:I)</f>
        <v>006-5015-1</v>
      </c>
      <c r="K1076" s="49" t="str">
        <f>_xlfn.XLOOKUP(Table35[[#This Row],[Subject Id]],'T1 Blood'!A:A,'T1 Blood'!H:H)</f>
        <v>2008-11-25</v>
      </c>
      <c r="L1076" s="49" t="e">
        <f>_xlfn.XLOOKUP(Table35[[#This Row],[Subject Id]],'T1 Assayed'!A:A,'T1 Assayed'!D:D)</f>
        <v>#N/A</v>
      </c>
      <c r="M1076" s="49" t="e">
        <v>#N/A</v>
      </c>
      <c r="N1076" s="49" t="e">
        <v>#N/A</v>
      </c>
      <c r="O1076" s="49" t="e">
        <f>_xlfn.XLOOKUP((CONCATENATE(Table35[[#This Row],[Subject Id]],"-T1")),'In the Lab'!A:A,'In the Lab'!G:G)</f>
        <v>#N/A</v>
      </c>
      <c r="P1076" s="42" t="e">
        <f>_xlfn.XLOOKUP(Table35[[#This Row],[Subject Id]],'TPD Blood'!A:A,'TPD Blood'!B:B)</f>
        <v>#N/A</v>
      </c>
      <c r="Q1076" s="42" t="e">
        <f>_xlfn.XLOOKUP(Table35[[#This Row],[Subject Id]],'TPD Assayed'!A:A,'TPD Assayed'!C:C)</f>
        <v>#N/A</v>
      </c>
      <c r="V1076"/>
      <c r="Y1076"/>
      <c r="Z1076"/>
      <c r="AA1076"/>
      <c r="AB1076"/>
    </row>
    <row r="1077" spans="1:28" ht="14.85" customHeight="1">
      <c r="A1077" t="s">
        <v>1284</v>
      </c>
      <c r="B1077" t="str">
        <f>MID(Table35[[#This Row],[Subject Id]],13,1)</f>
        <v>M</v>
      </c>
      <c r="C1077" t="str">
        <f>_xlfn.XLOOKUP(Table35[[#This Row],[Subject Id]],Table2[Subject Id],Table2[Event date])</f>
        <v>2011-01-25</v>
      </c>
      <c r="D1077" s="37" t="str">
        <f>_xlfn.XLOOKUP(Table35[[#This Row],[Subject Id]],'T0 Blood'!A:A,'T0 Blood'!I:I)</f>
        <v>006-5016-0</v>
      </c>
      <c r="E1077" s="37" t="str">
        <f>_xlfn.XLOOKUP(Table35[[#This Row],[Subject Id]],'T0 Blood'!A:A,'T0 Blood'!H:H)</f>
        <v>2011-01-25</v>
      </c>
      <c r="F1077" s="69" t="e">
        <f>_xlfn.XLOOKUP(Table35[[#This Row],[Subject Id]],T0Assayed!D:D,T0Assayed!F:F)</f>
        <v>#N/A</v>
      </c>
      <c r="G1077" s="39" t="s">
        <v>1269</v>
      </c>
      <c r="H1077" s="37">
        <v>0</v>
      </c>
      <c r="I1077" s="37" t="s">
        <v>1269</v>
      </c>
      <c r="J1077" s="49" t="str">
        <f>_xlfn.XLOOKUP(Table35[[#This Row],[Subject Id]],'T1 Blood'!A:A,'T1 Blood'!I:I)</f>
        <v>006-5016-1</v>
      </c>
      <c r="K1077" s="49" t="str">
        <f>_xlfn.XLOOKUP(Table35[[#This Row],[Subject Id]],'T1 Blood'!A:A,'T1 Blood'!H:H)</f>
        <v>2011-02-23</v>
      </c>
      <c r="L1077" s="49" t="e">
        <f>_xlfn.XLOOKUP(Table35[[#This Row],[Subject Id]],'T1 Assayed'!A:A,'T1 Assayed'!D:D)</f>
        <v>#N/A</v>
      </c>
      <c r="M1077" s="49" t="e">
        <v>#N/A</v>
      </c>
      <c r="N1077" s="49" t="e">
        <v>#N/A</v>
      </c>
      <c r="O1077" s="49" t="e">
        <f>_xlfn.XLOOKUP((CONCATENATE(Table35[[#This Row],[Subject Id]],"-T1")),'In the Lab'!A:A,'In the Lab'!G:G)</f>
        <v>#N/A</v>
      </c>
      <c r="P1077" s="42" t="e">
        <f>_xlfn.XLOOKUP(Table35[[#This Row],[Subject Id]],'TPD Blood'!A:A,'TPD Blood'!B:B)</f>
        <v>#N/A</v>
      </c>
      <c r="Q1077" s="42" t="e">
        <f>_xlfn.XLOOKUP(Table35[[#This Row],[Subject Id]],'TPD Assayed'!A:A,'TPD Assayed'!C:C)</f>
        <v>#N/A</v>
      </c>
      <c r="V1077"/>
      <c r="Y1077"/>
      <c r="Z1077"/>
      <c r="AA1077"/>
      <c r="AB1077"/>
    </row>
    <row r="1078" spans="1:28">
      <c r="A1078" t="s">
        <v>1285</v>
      </c>
      <c r="B1078" t="str">
        <f>MID(Table35[[#This Row],[Subject Id]],13,1)</f>
        <v>M</v>
      </c>
      <c r="C1078" t="str">
        <f>_xlfn.XLOOKUP(Table35[[#This Row],[Subject Id]],Table2[Subject Id],Table2[Event date])</f>
        <v>2009-03-17</v>
      </c>
      <c r="D1078" s="37" t="str">
        <f>_xlfn.XLOOKUP(Table35[[#This Row],[Subject Id]],'T0 Blood'!A:A,'T0 Blood'!I:I)</f>
        <v>006-5017-0</v>
      </c>
      <c r="E1078" s="37" t="str">
        <f>_xlfn.XLOOKUP(Table35[[#This Row],[Subject Id]],'T0 Blood'!A:A,'T0 Blood'!H:H)</f>
        <v>2009-03-17</v>
      </c>
      <c r="F1078" s="69" t="e">
        <f>_xlfn.XLOOKUP(Table35[[#This Row],[Subject Id]],T0Assayed!D:D,T0Assayed!F:F)</f>
        <v>#N/A</v>
      </c>
      <c r="G1078" s="39" t="s">
        <v>1269</v>
      </c>
      <c r="H1078" s="37">
        <v>0</v>
      </c>
      <c r="I1078" s="37" t="s">
        <v>1269</v>
      </c>
      <c r="J1078" s="49" t="str">
        <f>_xlfn.XLOOKUP(Table35[[#This Row],[Subject Id]],'T1 Blood'!A:A,'T1 Blood'!I:I)</f>
        <v>006-5017-1</v>
      </c>
      <c r="K1078" s="49" t="str">
        <f>_xlfn.XLOOKUP(Table35[[#This Row],[Subject Id]],'T1 Blood'!A:A,'T1 Blood'!H:H)</f>
        <v>2009-04-07</v>
      </c>
      <c r="L1078" s="49" t="e">
        <f>_xlfn.XLOOKUP(Table35[[#This Row],[Subject Id]],'T1 Assayed'!A:A,'T1 Assayed'!D:D)</f>
        <v>#N/A</v>
      </c>
      <c r="M1078" s="49" t="e">
        <v>#N/A</v>
      </c>
      <c r="N1078" s="49" t="e">
        <v>#N/A</v>
      </c>
      <c r="O1078" s="49" t="e">
        <f>_xlfn.XLOOKUP((CONCATENATE(Table35[[#This Row],[Subject Id]],"-T1")),'In the Lab'!A:A,'In the Lab'!G:G)</f>
        <v>#N/A</v>
      </c>
      <c r="P1078" s="42" t="e">
        <f>_xlfn.XLOOKUP(Table35[[#This Row],[Subject Id]],'TPD Blood'!A:A,'TPD Blood'!B:B)</f>
        <v>#N/A</v>
      </c>
      <c r="Q1078" s="42" t="e">
        <f>_xlfn.XLOOKUP(Table35[[#This Row],[Subject Id]],'TPD Assayed'!A:A,'TPD Assayed'!C:C)</f>
        <v>#N/A</v>
      </c>
      <c r="V1078"/>
      <c r="Y1078"/>
      <c r="Z1078"/>
      <c r="AA1078"/>
      <c r="AB1078"/>
    </row>
    <row r="1079" spans="1:28">
      <c r="A1079" t="s">
        <v>1286</v>
      </c>
      <c r="B1079" t="str">
        <f>MID(Table35[[#This Row],[Subject Id]],13,1)</f>
        <v>M</v>
      </c>
      <c r="C1079" t="str">
        <f>_xlfn.XLOOKUP(Table35[[#This Row],[Subject Id]],Table2[Subject Id],Table2[Event date])</f>
        <v>2011-04-26</v>
      </c>
      <c r="D1079" s="37" t="str">
        <f>_xlfn.XLOOKUP(Table35[[#This Row],[Subject Id]],'T0 Blood'!A:A,'T0 Blood'!I:I)</f>
        <v>006-5018-0</v>
      </c>
      <c r="E1079" s="37" t="str">
        <f>_xlfn.XLOOKUP(Table35[[#This Row],[Subject Id]],'T0 Blood'!A:A,'T0 Blood'!H:H)</f>
        <v>2011-04-26</v>
      </c>
      <c r="F1079" s="69" t="e">
        <f>_xlfn.XLOOKUP(Table35[[#This Row],[Subject Id]],T0Assayed!D:D,T0Assayed!F:F)</f>
        <v>#N/A</v>
      </c>
      <c r="G1079" s="39" t="s">
        <v>1269</v>
      </c>
      <c r="H1079" s="37">
        <v>0</v>
      </c>
      <c r="I1079" s="37" t="s">
        <v>1269</v>
      </c>
      <c r="J1079" s="49" t="str">
        <f>_xlfn.XLOOKUP(Table35[[#This Row],[Subject Id]],'T1 Blood'!A:A,'T1 Blood'!I:I)</f>
        <v>006-5018-1</v>
      </c>
      <c r="K1079" s="49" t="str">
        <f>_xlfn.XLOOKUP(Table35[[#This Row],[Subject Id]],'T1 Blood'!A:A,'T1 Blood'!H:H)</f>
        <v>2011-05-25</v>
      </c>
      <c r="L1079" s="49" t="e">
        <f>_xlfn.XLOOKUP(Table35[[#This Row],[Subject Id]],'T1 Assayed'!A:A,'T1 Assayed'!D:D)</f>
        <v>#N/A</v>
      </c>
      <c r="M1079" s="49" t="e">
        <v>#N/A</v>
      </c>
      <c r="N1079" s="49" t="e">
        <v>#N/A</v>
      </c>
      <c r="O1079" s="49" t="e">
        <f>_xlfn.XLOOKUP((CONCATENATE(Table35[[#This Row],[Subject Id]],"-T1")),'In the Lab'!A:A,'In the Lab'!G:G)</f>
        <v>#N/A</v>
      </c>
      <c r="P1079" s="42" t="e">
        <f>_xlfn.XLOOKUP(Table35[[#This Row],[Subject Id]],'TPD Blood'!A:A,'TPD Blood'!B:B)</f>
        <v>#N/A</v>
      </c>
      <c r="Q1079" s="42" t="e">
        <f>_xlfn.XLOOKUP(Table35[[#This Row],[Subject Id]],'TPD Assayed'!A:A,'TPD Assayed'!C:C)</f>
        <v>#N/A</v>
      </c>
      <c r="V1079"/>
      <c r="Y1079"/>
      <c r="Z1079"/>
      <c r="AA1079"/>
      <c r="AB1079"/>
    </row>
    <row r="1080" spans="1:28" ht="14.85" customHeight="1">
      <c r="A1080" t="s">
        <v>1287</v>
      </c>
      <c r="B1080" t="str">
        <f>MID(Table35[[#This Row],[Subject Id]],13,1)</f>
        <v>M</v>
      </c>
      <c r="C1080" t="str">
        <f>_xlfn.XLOOKUP(Table35[[#This Row],[Subject Id]],Table2[Subject Id],Table2[Event date])</f>
        <v>2014-07-03</v>
      </c>
      <c r="D1080" s="37" t="str">
        <f>_xlfn.XLOOKUP(Table35[[#This Row],[Subject Id]],'T0 Blood'!A:A,'T0 Blood'!I:I)</f>
        <v>006-5019-0</v>
      </c>
      <c r="E1080" s="37" t="str">
        <f>_xlfn.XLOOKUP(Table35[[#This Row],[Subject Id]],'T0 Blood'!A:A,'T0 Blood'!H:H)</f>
        <v>2014-07-03</v>
      </c>
      <c r="F1080" s="69" t="e">
        <f>_xlfn.XLOOKUP(Table35[[#This Row],[Subject Id]],T0Assayed!D:D,T0Assayed!F:F)</f>
        <v>#N/A</v>
      </c>
      <c r="G1080" s="39" t="s">
        <v>1269</v>
      </c>
      <c r="H1080" s="37">
        <v>0</v>
      </c>
      <c r="I1080" s="37" t="s">
        <v>1269</v>
      </c>
      <c r="J1080" s="49" t="str">
        <f>_xlfn.XLOOKUP(Table35[[#This Row],[Subject Id]],'T1 Blood'!A:A,'T1 Blood'!I:I)</f>
        <v>006-5019-1</v>
      </c>
      <c r="K1080" s="49" t="str">
        <f>_xlfn.XLOOKUP(Table35[[#This Row],[Subject Id]],'T1 Blood'!A:A,'T1 Blood'!H:H)</f>
        <v>2014-07-24</v>
      </c>
      <c r="L1080" s="49" t="e">
        <f>_xlfn.XLOOKUP(Table35[[#This Row],[Subject Id]],'T1 Assayed'!A:A,'T1 Assayed'!D:D)</f>
        <v>#N/A</v>
      </c>
      <c r="M1080" s="49" t="e">
        <v>#N/A</v>
      </c>
      <c r="N1080" s="49" t="e">
        <v>#N/A</v>
      </c>
      <c r="O1080" s="49" t="e">
        <f>_xlfn.XLOOKUP((CONCATENATE(Table35[[#This Row],[Subject Id]],"-T1")),'In the Lab'!A:A,'In the Lab'!G:G)</f>
        <v>#N/A</v>
      </c>
      <c r="P1080" s="42" t="e">
        <f>_xlfn.XLOOKUP(Table35[[#This Row],[Subject Id]],'TPD Blood'!A:A,'TPD Blood'!B:B)</f>
        <v>#N/A</v>
      </c>
      <c r="Q1080" s="42" t="e">
        <f>_xlfn.XLOOKUP(Table35[[#This Row],[Subject Id]],'TPD Assayed'!A:A,'TPD Assayed'!C:C)</f>
        <v>#N/A</v>
      </c>
      <c r="V1080"/>
      <c r="Y1080"/>
      <c r="Z1080"/>
      <c r="AA1080"/>
      <c r="AB1080"/>
    </row>
    <row r="1081" spans="1:28">
      <c r="A1081" t="s">
        <v>1288</v>
      </c>
      <c r="B1081" t="str">
        <f>MID(Table35[[#This Row],[Subject Id]],13,1)</f>
        <v>M</v>
      </c>
      <c r="C1081" t="str">
        <f>_xlfn.XLOOKUP(Table35[[#This Row],[Subject Id]],Table2[Subject Id],Table2[Event date])</f>
        <v>2014-10-02</v>
      </c>
      <c r="D1081" s="37" t="str">
        <f>_xlfn.XLOOKUP(Table35[[#This Row],[Subject Id]],'T0 Blood'!A:A,'T0 Blood'!I:I)</f>
        <v>006-5020-0</v>
      </c>
      <c r="E1081" s="37" t="str">
        <f>_xlfn.XLOOKUP(Table35[[#This Row],[Subject Id]],'T0 Blood'!A:A,'T0 Blood'!H:H)</f>
        <v>2014-10-02</v>
      </c>
      <c r="F1081" s="69" t="e">
        <f>_xlfn.XLOOKUP(Table35[[#This Row],[Subject Id]],T0Assayed!D:D,T0Assayed!F:F)</f>
        <v>#N/A</v>
      </c>
      <c r="G1081" s="39" t="s">
        <v>1269</v>
      </c>
      <c r="H1081" s="37">
        <v>0</v>
      </c>
      <c r="I1081" s="37" t="s">
        <v>1269</v>
      </c>
      <c r="J1081" s="49" t="str">
        <f>_xlfn.XLOOKUP(Table35[[#This Row],[Subject Id]],'T1 Blood'!A:A,'T1 Blood'!I:I)</f>
        <v>006-5020-1</v>
      </c>
      <c r="K1081" s="49" t="str">
        <f>_xlfn.XLOOKUP(Table35[[#This Row],[Subject Id]],'T1 Blood'!A:A,'T1 Blood'!H:H)</f>
        <v>2014-10-23</v>
      </c>
      <c r="L1081" s="49" t="e">
        <f>_xlfn.XLOOKUP(Table35[[#This Row],[Subject Id]],'T1 Assayed'!A:A,'T1 Assayed'!D:D)</f>
        <v>#N/A</v>
      </c>
      <c r="M1081" s="49" t="e">
        <v>#N/A</v>
      </c>
      <c r="N1081" s="49" t="e">
        <v>#N/A</v>
      </c>
      <c r="O1081" s="49" t="e">
        <f>_xlfn.XLOOKUP((CONCATENATE(Table35[[#This Row],[Subject Id]],"-T1")),'In the Lab'!A:A,'In the Lab'!G:G)</f>
        <v>#N/A</v>
      </c>
      <c r="P1081" s="42" t="e">
        <f>_xlfn.XLOOKUP(Table35[[#This Row],[Subject Id]],'TPD Blood'!A:A,'TPD Blood'!B:B)</f>
        <v>#N/A</v>
      </c>
      <c r="Q1081" s="42" t="e">
        <f>_xlfn.XLOOKUP(Table35[[#This Row],[Subject Id]],'TPD Assayed'!A:A,'TPD Assayed'!C:C)</f>
        <v>#N/A</v>
      </c>
      <c r="V1081"/>
      <c r="Y1081"/>
      <c r="Z1081"/>
      <c r="AA1081"/>
      <c r="AB1081"/>
    </row>
    <row r="1082" spans="1:28">
      <c r="A1082" t="s">
        <v>1289</v>
      </c>
      <c r="B1082" t="str">
        <f>MID(Table35[[#This Row],[Subject Id]],13,1)</f>
        <v>M</v>
      </c>
      <c r="C1082" t="str">
        <f>_xlfn.XLOOKUP(Table35[[#This Row],[Subject Id]],Table2[Subject Id],Table2[Event date])</f>
        <v>2014-10-02</v>
      </c>
      <c r="D1082" s="37" t="str">
        <f>_xlfn.XLOOKUP(Table35[[#This Row],[Subject Id]],'T0 Blood'!A:A,'T0 Blood'!I:I)</f>
        <v>006-5021-0</v>
      </c>
      <c r="E1082" s="37" t="str">
        <f>_xlfn.XLOOKUP(Table35[[#This Row],[Subject Id]],'T0 Blood'!A:A,'T0 Blood'!H:H)</f>
        <v>2014-10-02</v>
      </c>
      <c r="F1082" s="69" t="e">
        <f>_xlfn.XLOOKUP(Table35[[#This Row],[Subject Id]],T0Assayed!D:D,T0Assayed!F:F)</f>
        <v>#N/A</v>
      </c>
      <c r="G1082" s="39" t="s">
        <v>1269</v>
      </c>
      <c r="H1082" s="37">
        <v>0</v>
      </c>
      <c r="I1082" s="37" t="s">
        <v>1269</v>
      </c>
      <c r="J1082" s="49" t="str">
        <f>_xlfn.XLOOKUP(Table35[[#This Row],[Subject Id]],'T1 Blood'!A:A,'T1 Blood'!I:I)</f>
        <v>006-5021-1</v>
      </c>
      <c r="K1082" s="49" t="str">
        <f>_xlfn.XLOOKUP(Table35[[#This Row],[Subject Id]],'T1 Blood'!A:A,'T1 Blood'!H:H)</f>
        <v>2014-10-21</v>
      </c>
      <c r="L1082" s="49" t="e">
        <f>_xlfn.XLOOKUP(Table35[[#This Row],[Subject Id]],'T1 Assayed'!A:A,'T1 Assayed'!D:D)</f>
        <v>#N/A</v>
      </c>
      <c r="M1082" s="49" t="e">
        <v>#N/A</v>
      </c>
      <c r="N1082" s="49" t="e">
        <v>#N/A</v>
      </c>
      <c r="O1082" s="49" t="e">
        <f>_xlfn.XLOOKUP((CONCATENATE(Table35[[#This Row],[Subject Id]],"-T1")),'In the Lab'!A:A,'In the Lab'!G:G)</f>
        <v>#N/A</v>
      </c>
      <c r="P1082" s="42" t="e">
        <f>_xlfn.XLOOKUP(Table35[[#This Row],[Subject Id]],'TPD Blood'!A:A,'TPD Blood'!B:B)</f>
        <v>#N/A</v>
      </c>
      <c r="Q1082" s="42" t="e">
        <f>_xlfn.XLOOKUP(Table35[[#This Row],[Subject Id]],'TPD Assayed'!A:A,'TPD Assayed'!C:C)</f>
        <v>#N/A</v>
      </c>
      <c r="V1082"/>
      <c r="Y1082"/>
      <c r="Z1082"/>
      <c r="AA1082"/>
      <c r="AB1082"/>
    </row>
    <row r="1083" spans="1:28" ht="14.85" customHeight="1">
      <c r="A1083" t="s">
        <v>1290</v>
      </c>
      <c r="B1083" t="str">
        <f>MID(Table35[[#This Row],[Subject Id]],13,1)</f>
        <v>M</v>
      </c>
      <c r="C1083" t="str">
        <f>_xlfn.XLOOKUP(Table35[[#This Row],[Subject Id]],Table2[Subject Id],Table2[Event date])</f>
        <v>2015-04-24</v>
      </c>
      <c r="D1083" s="37" t="str">
        <f>_xlfn.XLOOKUP(Table35[[#This Row],[Subject Id]],'T0 Blood'!A:A,'T0 Blood'!I:I)</f>
        <v>006-5022-0</v>
      </c>
      <c r="E1083" s="37" t="str">
        <f>_xlfn.XLOOKUP(Table35[[#This Row],[Subject Id]],'T0 Blood'!A:A,'T0 Blood'!H:H)</f>
        <v>2015-04-24</v>
      </c>
      <c r="F1083" s="69" t="e">
        <f>_xlfn.XLOOKUP(Table35[[#This Row],[Subject Id]],T0Assayed!D:D,T0Assayed!F:F)</f>
        <v>#N/A</v>
      </c>
      <c r="G1083" s="39" t="s">
        <v>1269</v>
      </c>
      <c r="H1083" s="37">
        <v>0</v>
      </c>
      <c r="I1083" s="37" t="s">
        <v>1269</v>
      </c>
      <c r="J1083" s="49" t="str">
        <f>_xlfn.XLOOKUP(Table35[[#This Row],[Subject Id]],'T1 Blood'!A:A,'T1 Blood'!I:I)</f>
        <v>006-5022-1</v>
      </c>
      <c r="K1083" s="49" t="str">
        <f>_xlfn.XLOOKUP(Table35[[#This Row],[Subject Id]],'T1 Blood'!A:A,'T1 Blood'!H:H)</f>
        <v>2015-05-13</v>
      </c>
      <c r="L1083" s="49" t="e">
        <f>_xlfn.XLOOKUP(Table35[[#This Row],[Subject Id]],'T1 Assayed'!A:A,'T1 Assayed'!D:D)</f>
        <v>#N/A</v>
      </c>
      <c r="M1083" s="49" t="e">
        <v>#N/A</v>
      </c>
      <c r="N1083" s="49" t="e">
        <v>#N/A</v>
      </c>
      <c r="O1083" s="49" t="e">
        <f>_xlfn.XLOOKUP((CONCATENATE(Table35[[#This Row],[Subject Id]],"-T1")),'In the Lab'!A:A,'In the Lab'!G:G)</f>
        <v>#N/A</v>
      </c>
      <c r="P1083" s="42" t="e">
        <f>_xlfn.XLOOKUP(Table35[[#This Row],[Subject Id]],'TPD Blood'!A:A,'TPD Blood'!B:B)</f>
        <v>#N/A</v>
      </c>
      <c r="Q1083" s="42" t="e">
        <f>_xlfn.XLOOKUP(Table35[[#This Row],[Subject Id]],'TPD Assayed'!A:A,'TPD Assayed'!C:C)</f>
        <v>#N/A</v>
      </c>
      <c r="V1083"/>
      <c r="Y1083"/>
      <c r="Z1083"/>
      <c r="AA1083"/>
      <c r="AB1083"/>
    </row>
    <row r="1084" spans="1:28" ht="14.85" customHeight="1">
      <c r="A1084" t="s">
        <v>1291</v>
      </c>
      <c r="B1084" t="str">
        <f>MID(Table35[[#This Row],[Subject Id]],13,1)</f>
        <v>M</v>
      </c>
      <c r="C1084" t="str">
        <f>_xlfn.XLOOKUP(Table35[[#This Row],[Subject Id]],Table2[Subject Id],Table2[Event date])</f>
        <v>2015-12-03</v>
      </c>
      <c r="D1084" s="37" t="str">
        <f>_xlfn.XLOOKUP(Table35[[#This Row],[Subject Id]],'T0 Blood'!A:A,'T0 Blood'!I:I)</f>
        <v>006-5023-0</v>
      </c>
      <c r="E1084" s="37" t="str">
        <f>_xlfn.XLOOKUP(Table35[[#This Row],[Subject Id]],'T0 Blood'!A:A,'T0 Blood'!H:H)</f>
        <v>2015-12-03</v>
      </c>
      <c r="F1084" s="69" t="e">
        <f>_xlfn.XLOOKUP(Table35[[#This Row],[Subject Id]],T0Assayed!D:D,T0Assayed!F:F)</f>
        <v>#N/A</v>
      </c>
      <c r="G1084" s="39" t="s">
        <v>1269</v>
      </c>
      <c r="H1084" s="37">
        <v>0</v>
      </c>
      <c r="I1084" s="37" t="s">
        <v>1269</v>
      </c>
      <c r="J1084" s="49" t="str">
        <f>_xlfn.XLOOKUP(Table35[[#This Row],[Subject Id]],'T1 Blood'!A:A,'T1 Blood'!I:I)</f>
        <v>006-5023-1</v>
      </c>
      <c r="K1084" s="49" t="str">
        <f>_xlfn.XLOOKUP(Table35[[#This Row],[Subject Id]],'T1 Blood'!A:A,'T1 Blood'!H:H)</f>
        <v>2015-12-22</v>
      </c>
      <c r="L1084" s="49" t="e">
        <f>_xlfn.XLOOKUP(Table35[[#This Row],[Subject Id]],'T1 Assayed'!A:A,'T1 Assayed'!D:D)</f>
        <v>#N/A</v>
      </c>
      <c r="M1084" s="49" t="e">
        <v>#N/A</v>
      </c>
      <c r="N1084" s="49" t="e">
        <v>#N/A</v>
      </c>
      <c r="O1084" s="49" t="e">
        <f>_xlfn.XLOOKUP((CONCATENATE(Table35[[#This Row],[Subject Id]],"-T1")),'In the Lab'!A:A,'In the Lab'!G:G)</f>
        <v>#N/A</v>
      </c>
      <c r="P1084" s="42" t="e">
        <f>_xlfn.XLOOKUP(Table35[[#This Row],[Subject Id]],'TPD Blood'!A:A,'TPD Blood'!B:B)</f>
        <v>#N/A</v>
      </c>
      <c r="Q1084" s="42" t="e">
        <f>_xlfn.XLOOKUP(Table35[[#This Row],[Subject Id]],'TPD Assayed'!A:A,'TPD Assayed'!C:C)</f>
        <v>#N/A</v>
      </c>
      <c r="V1084"/>
      <c r="Y1084"/>
      <c r="Z1084"/>
      <c r="AA1084"/>
      <c r="AB1084"/>
    </row>
    <row r="1085" spans="1:28">
      <c r="A1085" t="s">
        <v>1292</v>
      </c>
      <c r="B1085" t="str">
        <f>MID(Table35[[#This Row],[Subject Id]],13,1)</f>
        <v>M</v>
      </c>
      <c r="C1085" t="str">
        <f>_xlfn.XLOOKUP(Table35[[#This Row],[Subject Id]],Table2[Subject Id],Table2[Event date])</f>
        <v>2014-10-07</v>
      </c>
      <c r="D1085" s="37" t="str">
        <f>_xlfn.XLOOKUP(Table35[[#This Row],[Subject Id]],'T0 Blood'!A:A,'T0 Blood'!I:I)</f>
        <v>006-5024-0</v>
      </c>
      <c r="E1085" s="37" t="str">
        <f>_xlfn.XLOOKUP(Table35[[#This Row],[Subject Id]],'T0 Blood'!A:A,'T0 Blood'!H:H)</f>
        <v>2014-10-07</v>
      </c>
      <c r="F1085" s="69" t="e">
        <f>_xlfn.XLOOKUP(Table35[[#This Row],[Subject Id]],T0Assayed!D:D,T0Assayed!F:F)</f>
        <v>#N/A</v>
      </c>
      <c r="G1085" s="39" t="s">
        <v>1269</v>
      </c>
      <c r="H1085" s="37">
        <v>0</v>
      </c>
      <c r="I1085" s="37" t="s">
        <v>1269</v>
      </c>
      <c r="J1085" s="49" t="str">
        <f>_xlfn.XLOOKUP(Table35[[#This Row],[Subject Id]],'T1 Blood'!A:A,'T1 Blood'!I:I)</f>
        <v>006-5024-1</v>
      </c>
      <c r="K1085" s="49" t="str">
        <f>_xlfn.XLOOKUP(Table35[[#This Row],[Subject Id]],'T1 Blood'!A:A,'T1 Blood'!H:H)</f>
        <v>2014-10-30</v>
      </c>
      <c r="L1085" s="49" t="e">
        <f>_xlfn.XLOOKUP(Table35[[#This Row],[Subject Id]],'T1 Assayed'!A:A,'T1 Assayed'!D:D)</f>
        <v>#N/A</v>
      </c>
      <c r="M1085" s="49" t="e">
        <v>#N/A</v>
      </c>
      <c r="N1085" s="49" t="e">
        <v>#N/A</v>
      </c>
      <c r="O1085" s="49" t="e">
        <f>_xlfn.XLOOKUP((CONCATENATE(Table35[[#This Row],[Subject Id]],"-T1")),'In the Lab'!A:A,'In the Lab'!G:G)</f>
        <v>#N/A</v>
      </c>
      <c r="P1085" s="42" t="e">
        <f>_xlfn.XLOOKUP(Table35[[#This Row],[Subject Id]],'TPD Blood'!A:A,'TPD Blood'!B:B)</f>
        <v>#N/A</v>
      </c>
      <c r="Q1085" s="42" t="e">
        <f>_xlfn.XLOOKUP(Table35[[#This Row],[Subject Id]],'TPD Assayed'!A:A,'TPD Assayed'!C:C)</f>
        <v>#N/A</v>
      </c>
      <c r="V1085"/>
      <c r="Y1085"/>
      <c r="Z1085"/>
      <c r="AA1085"/>
      <c r="AB1085"/>
    </row>
    <row r="1086" spans="1:28">
      <c r="A1086" t="s">
        <v>1293</v>
      </c>
      <c r="B1086" t="str">
        <f>MID(Table35[[#This Row],[Subject Id]],13,1)</f>
        <v>M</v>
      </c>
      <c r="C1086" t="str">
        <f>_xlfn.XLOOKUP(Table35[[#This Row],[Subject Id]],Table2[Subject Id],Table2[Event date])</f>
        <v>2015-03-18</v>
      </c>
      <c r="D1086" s="37" t="str">
        <f>_xlfn.XLOOKUP(Table35[[#This Row],[Subject Id]],'T0 Blood'!A:A,'T0 Blood'!I:I)</f>
        <v>006-5025-0</v>
      </c>
      <c r="E1086" s="37" t="str">
        <f>_xlfn.XLOOKUP(Table35[[#This Row],[Subject Id]],'T0 Blood'!A:A,'T0 Blood'!H:H)</f>
        <v>2015-03-18</v>
      </c>
      <c r="F1086" s="69" t="e">
        <f>_xlfn.XLOOKUP(Table35[[#This Row],[Subject Id]],T0Assayed!D:D,T0Assayed!F:F)</f>
        <v>#N/A</v>
      </c>
      <c r="G1086" s="39" t="s">
        <v>1269</v>
      </c>
      <c r="H1086" s="37">
        <v>0</v>
      </c>
      <c r="I1086" s="37" t="s">
        <v>1269</v>
      </c>
      <c r="J1086" s="49" t="str">
        <f>_xlfn.XLOOKUP(Table35[[#This Row],[Subject Id]],'T1 Blood'!A:A,'T1 Blood'!I:I)</f>
        <v>006-5025-1</v>
      </c>
      <c r="K1086" s="49" t="str">
        <f>_xlfn.XLOOKUP(Table35[[#This Row],[Subject Id]],'T1 Blood'!A:A,'T1 Blood'!H:H)</f>
        <v>2015-04-07</v>
      </c>
      <c r="L1086" s="49" t="e">
        <f>_xlfn.XLOOKUP(Table35[[#This Row],[Subject Id]],'T1 Assayed'!A:A,'T1 Assayed'!D:D)</f>
        <v>#N/A</v>
      </c>
      <c r="M1086" s="49" t="e">
        <v>#N/A</v>
      </c>
      <c r="N1086" s="49" t="e">
        <v>#N/A</v>
      </c>
      <c r="O1086" s="49" t="e">
        <f>_xlfn.XLOOKUP((CONCATENATE(Table35[[#This Row],[Subject Id]],"-T1")),'In the Lab'!A:A,'In the Lab'!G:G)</f>
        <v>#N/A</v>
      </c>
      <c r="P1086" s="42" t="e">
        <f>_xlfn.XLOOKUP(Table35[[#This Row],[Subject Id]],'TPD Blood'!A:A,'TPD Blood'!B:B)</f>
        <v>#N/A</v>
      </c>
      <c r="Q1086" s="42" t="e">
        <f>_xlfn.XLOOKUP(Table35[[#This Row],[Subject Id]],'TPD Assayed'!A:A,'TPD Assayed'!C:C)</f>
        <v>#N/A</v>
      </c>
      <c r="V1086"/>
      <c r="Y1086"/>
      <c r="Z1086"/>
      <c r="AA1086"/>
      <c r="AB1086"/>
    </row>
    <row r="1087" spans="1:28">
      <c r="A1087" t="s">
        <v>1294</v>
      </c>
      <c r="B1087" t="str">
        <f>MID(Table35[[#This Row],[Subject Id]],13,1)</f>
        <v>M</v>
      </c>
      <c r="C1087" t="str">
        <f>_xlfn.XLOOKUP(Table35[[#This Row],[Subject Id]],Table2[Subject Id],Table2[Event date])</f>
        <v>2015-08-13</v>
      </c>
      <c r="D1087" s="37" t="str">
        <f>_xlfn.XLOOKUP(Table35[[#This Row],[Subject Id]],'T0 Blood'!A:A,'T0 Blood'!I:I)</f>
        <v>006-5026-0</v>
      </c>
      <c r="E1087" s="37" t="str">
        <f>_xlfn.XLOOKUP(Table35[[#This Row],[Subject Id]],'T0 Blood'!A:A,'T0 Blood'!H:H)</f>
        <v>2015-08-13</v>
      </c>
      <c r="F1087" s="69" t="e">
        <f>_xlfn.XLOOKUP(Table35[[#This Row],[Subject Id]],T0Assayed!D:D,T0Assayed!F:F)</f>
        <v>#N/A</v>
      </c>
      <c r="G1087" s="39" t="s">
        <v>1269</v>
      </c>
      <c r="H1087" s="37">
        <v>0</v>
      </c>
      <c r="I1087" s="37" t="s">
        <v>1269</v>
      </c>
      <c r="J1087" s="49" t="str">
        <f>_xlfn.XLOOKUP(Table35[[#This Row],[Subject Id]],'T1 Blood'!A:A,'T1 Blood'!I:I)</f>
        <v>006-5026-1</v>
      </c>
      <c r="K1087" s="49" t="str">
        <f>_xlfn.XLOOKUP(Table35[[#This Row],[Subject Id]],'T1 Blood'!A:A,'T1 Blood'!H:H)</f>
        <v>2015-09-03</v>
      </c>
      <c r="L1087" s="49" t="e">
        <f>_xlfn.XLOOKUP(Table35[[#This Row],[Subject Id]],'T1 Assayed'!A:A,'T1 Assayed'!D:D)</f>
        <v>#N/A</v>
      </c>
      <c r="M1087" s="49" t="e">
        <v>#N/A</v>
      </c>
      <c r="N1087" s="49" t="e">
        <v>#N/A</v>
      </c>
      <c r="O1087" s="49" t="e">
        <f>_xlfn.XLOOKUP((CONCATENATE(Table35[[#This Row],[Subject Id]],"-T1")),'In the Lab'!A:A,'In the Lab'!G:G)</f>
        <v>#N/A</v>
      </c>
      <c r="P1087" s="42" t="e">
        <f>_xlfn.XLOOKUP(Table35[[#This Row],[Subject Id]],'TPD Blood'!A:A,'TPD Blood'!B:B)</f>
        <v>#N/A</v>
      </c>
      <c r="Q1087" s="42" t="e">
        <f>_xlfn.XLOOKUP(Table35[[#This Row],[Subject Id]],'TPD Assayed'!A:A,'TPD Assayed'!C:C)</f>
        <v>#N/A</v>
      </c>
      <c r="V1087"/>
      <c r="Y1087"/>
      <c r="Z1087"/>
      <c r="AA1087"/>
      <c r="AB1087"/>
    </row>
    <row r="1088" spans="1:28">
      <c r="A1088" t="s">
        <v>1295</v>
      </c>
      <c r="B1088" t="str">
        <f>MID(Table35[[#This Row],[Subject Id]],13,1)</f>
        <v>M</v>
      </c>
      <c r="C1088" t="str">
        <f>_xlfn.XLOOKUP(Table35[[#This Row],[Subject Id]],Table2[Subject Id],Table2[Event date])</f>
        <v>2017-05-19</v>
      </c>
      <c r="D1088" s="37" t="str">
        <f>_xlfn.XLOOKUP(Table35[[#This Row],[Subject Id]],'T0 Blood'!A:A,'T0 Blood'!I:I)</f>
        <v>006-5027-0</v>
      </c>
      <c r="E1088" s="37" t="str">
        <f>_xlfn.XLOOKUP(Table35[[#This Row],[Subject Id]],'T0 Blood'!A:A,'T0 Blood'!H:H)</f>
        <v>2017-05-19</v>
      </c>
      <c r="F1088" s="69" t="e">
        <f>_xlfn.XLOOKUP(Table35[[#This Row],[Subject Id]],T0Assayed!D:D,T0Assayed!F:F)</f>
        <v>#N/A</v>
      </c>
      <c r="G1088" s="39" t="s">
        <v>1269</v>
      </c>
      <c r="H1088" s="37">
        <v>0</v>
      </c>
      <c r="I1088" s="37" t="s">
        <v>1269</v>
      </c>
      <c r="J1088" s="49" t="str">
        <f>_xlfn.XLOOKUP(Table35[[#This Row],[Subject Id]],'T1 Blood'!A:A,'T1 Blood'!I:I)</f>
        <v>006-5027-1</v>
      </c>
      <c r="K1088" s="49" t="str">
        <f>_xlfn.XLOOKUP(Table35[[#This Row],[Subject Id]],'T1 Blood'!A:A,'T1 Blood'!H:H)</f>
        <v>2017-06-08</v>
      </c>
      <c r="L1088" s="49" t="e">
        <f>_xlfn.XLOOKUP(Table35[[#This Row],[Subject Id]],'T1 Assayed'!A:A,'T1 Assayed'!D:D)</f>
        <v>#N/A</v>
      </c>
      <c r="M1088" s="49" t="e">
        <v>#N/A</v>
      </c>
      <c r="N1088" s="49" t="e">
        <v>#N/A</v>
      </c>
      <c r="O1088" s="49" t="e">
        <f>_xlfn.XLOOKUP((CONCATENATE(Table35[[#This Row],[Subject Id]],"-T1")),'In the Lab'!A:A,'In the Lab'!G:G)</f>
        <v>#N/A</v>
      </c>
      <c r="P1088" s="42" t="e">
        <f>_xlfn.XLOOKUP(Table35[[#This Row],[Subject Id]],'TPD Blood'!A:A,'TPD Blood'!B:B)</f>
        <v>#N/A</v>
      </c>
      <c r="Q1088" s="42" t="e">
        <f>_xlfn.XLOOKUP(Table35[[#This Row],[Subject Id]],'TPD Assayed'!A:A,'TPD Assayed'!C:C)</f>
        <v>#N/A</v>
      </c>
      <c r="V1088"/>
      <c r="Y1088"/>
      <c r="Z1088"/>
      <c r="AA1088"/>
      <c r="AB1088"/>
    </row>
    <row r="1089" spans="1:28" ht="14.85" customHeight="1">
      <c r="A1089" t="s">
        <v>1296</v>
      </c>
      <c r="B1089" t="str">
        <f>MID(Table35[[#This Row],[Subject Id]],13,1)</f>
        <v>M</v>
      </c>
      <c r="C1089" t="str">
        <f>_xlfn.XLOOKUP(Table35[[#This Row],[Subject Id]],Table2[Subject Id],Table2[Event date])</f>
        <v>2017-06-09</v>
      </c>
      <c r="D1089" s="37" t="str">
        <f>_xlfn.XLOOKUP(Table35[[#This Row],[Subject Id]],'T0 Blood'!A:A,'T0 Blood'!I:I)</f>
        <v>006-5028-0</v>
      </c>
      <c r="E1089" s="37" t="str">
        <f>_xlfn.XLOOKUP(Table35[[#This Row],[Subject Id]],'T0 Blood'!A:A,'T0 Blood'!H:H)</f>
        <v>2017-06-09</v>
      </c>
      <c r="F1089" s="69" t="e">
        <f>_xlfn.XLOOKUP(Table35[[#This Row],[Subject Id]],T0Assayed!D:D,T0Assayed!F:F)</f>
        <v>#N/A</v>
      </c>
      <c r="G1089" s="39" t="s">
        <v>1269</v>
      </c>
      <c r="H1089" s="37">
        <v>0</v>
      </c>
      <c r="I1089" s="37" t="s">
        <v>1269</v>
      </c>
      <c r="J1089" s="49" t="str">
        <f>_xlfn.XLOOKUP(Table35[[#This Row],[Subject Id]],'T1 Blood'!A:A,'T1 Blood'!I:I)</f>
        <v>006-5028-1</v>
      </c>
      <c r="K1089" s="49" t="str">
        <f>_xlfn.XLOOKUP(Table35[[#This Row],[Subject Id]],'T1 Blood'!A:A,'T1 Blood'!H:H)</f>
        <v>2017-07-25</v>
      </c>
      <c r="L1089" s="49" t="e">
        <f>_xlfn.XLOOKUP(Table35[[#This Row],[Subject Id]],'T1 Assayed'!A:A,'T1 Assayed'!D:D)</f>
        <v>#N/A</v>
      </c>
      <c r="M1089" s="49" t="e">
        <v>#N/A</v>
      </c>
      <c r="N1089" s="49" t="e">
        <v>#N/A</v>
      </c>
      <c r="O1089" s="49" t="e">
        <f>_xlfn.XLOOKUP((CONCATENATE(Table35[[#This Row],[Subject Id]],"-T1")),'In the Lab'!A:A,'In the Lab'!G:G)</f>
        <v>#N/A</v>
      </c>
      <c r="P1089" s="42" t="e">
        <f>_xlfn.XLOOKUP(Table35[[#This Row],[Subject Id]],'TPD Blood'!A:A,'TPD Blood'!B:B)</f>
        <v>#N/A</v>
      </c>
      <c r="Q1089" s="42" t="e">
        <f>_xlfn.XLOOKUP(Table35[[#This Row],[Subject Id]],'TPD Assayed'!A:A,'TPD Assayed'!C:C)</f>
        <v>#N/A</v>
      </c>
      <c r="V1089"/>
      <c r="Y1089"/>
      <c r="Z1089"/>
      <c r="AA1089"/>
      <c r="AB1089"/>
    </row>
    <row r="1090" spans="1:28" ht="14.85" customHeight="1">
      <c r="A1090" t="s">
        <v>1297</v>
      </c>
      <c r="B1090" t="str">
        <f>MID(Table35[[#This Row],[Subject Id]],13,1)</f>
        <v>M</v>
      </c>
      <c r="C1090" t="str">
        <f>_xlfn.XLOOKUP(Table35[[#This Row],[Subject Id]],Table2[Subject Id],Table2[Event date])</f>
        <v>2017-05-09</v>
      </c>
      <c r="D1090" s="37" t="str">
        <f>_xlfn.XLOOKUP(Table35[[#This Row],[Subject Id]],'T0 Blood'!A:A,'T0 Blood'!I:I)</f>
        <v>006-5029-0</v>
      </c>
      <c r="E1090" s="37" t="str">
        <f>_xlfn.XLOOKUP(Table35[[#This Row],[Subject Id]],'T0 Blood'!A:A,'T0 Blood'!H:H)</f>
        <v>2017-05-09</v>
      </c>
      <c r="F1090" s="69" t="e">
        <f>_xlfn.XLOOKUP(Table35[[#This Row],[Subject Id]],T0Assayed!D:D,T0Assayed!F:F)</f>
        <v>#N/A</v>
      </c>
      <c r="G1090" s="39" t="s">
        <v>1269</v>
      </c>
      <c r="H1090" s="37">
        <v>0</v>
      </c>
      <c r="I1090" s="37" t="s">
        <v>1269</v>
      </c>
      <c r="J1090" s="49" t="str">
        <f>_xlfn.XLOOKUP(Table35[[#This Row],[Subject Id]],'T1 Blood'!A:A,'T1 Blood'!I:I)</f>
        <v>006-5029-1</v>
      </c>
      <c r="K1090" s="49" t="str">
        <f>_xlfn.XLOOKUP(Table35[[#This Row],[Subject Id]],'T1 Blood'!A:A,'T1 Blood'!H:H)</f>
        <v>2017-05-30</v>
      </c>
      <c r="L1090" s="49" t="e">
        <f>_xlfn.XLOOKUP(Table35[[#This Row],[Subject Id]],'T1 Assayed'!A:A,'T1 Assayed'!D:D)</f>
        <v>#N/A</v>
      </c>
      <c r="M1090" s="49" t="e">
        <v>#N/A</v>
      </c>
      <c r="N1090" s="49" t="e">
        <v>#N/A</v>
      </c>
      <c r="O1090" s="49" t="e">
        <f>_xlfn.XLOOKUP((CONCATENATE(Table35[[#This Row],[Subject Id]],"-T1")),'In the Lab'!A:A,'In the Lab'!G:G)</f>
        <v>#N/A</v>
      </c>
      <c r="P1090" s="42" t="e">
        <f>_xlfn.XLOOKUP(Table35[[#This Row],[Subject Id]],'TPD Blood'!A:A,'TPD Blood'!B:B)</f>
        <v>#N/A</v>
      </c>
      <c r="Q1090" s="42" t="e">
        <f>_xlfn.XLOOKUP(Table35[[#This Row],[Subject Id]],'TPD Assayed'!A:A,'TPD Assayed'!C:C)</f>
        <v>#N/A</v>
      </c>
      <c r="V1090"/>
      <c r="Y1090"/>
      <c r="Z1090"/>
      <c r="AA1090"/>
      <c r="AB1090"/>
    </row>
    <row r="1091" spans="1:28">
      <c r="A1091" t="s">
        <v>1298</v>
      </c>
      <c r="B1091" t="str">
        <f>MID(Table35[[#This Row],[Subject Id]],13,1)</f>
        <v>M</v>
      </c>
      <c r="C1091" t="str">
        <f>_xlfn.XLOOKUP(Table35[[#This Row],[Subject Id]],Table2[Subject Id],Table2[Event date])</f>
        <v>2017-05-23</v>
      </c>
      <c r="D1091" s="37" t="str">
        <f>_xlfn.XLOOKUP(Table35[[#This Row],[Subject Id]],'T0 Blood'!A:A,'T0 Blood'!I:I)</f>
        <v>006-5030-0</v>
      </c>
      <c r="E1091" s="37" t="str">
        <f>_xlfn.XLOOKUP(Table35[[#This Row],[Subject Id]],'T0 Blood'!A:A,'T0 Blood'!H:H)</f>
        <v>2017-05-23</v>
      </c>
      <c r="F1091" s="69" t="e">
        <f>_xlfn.XLOOKUP(Table35[[#This Row],[Subject Id]],T0Assayed!D:D,T0Assayed!F:F)</f>
        <v>#N/A</v>
      </c>
      <c r="G1091" s="39" t="s">
        <v>1269</v>
      </c>
      <c r="H1091" s="37">
        <v>0</v>
      </c>
      <c r="I1091" s="37" t="s">
        <v>1269</v>
      </c>
      <c r="J1091" s="49" t="str">
        <f>_xlfn.XLOOKUP(Table35[[#This Row],[Subject Id]],'T1 Blood'!A:A,'T1 Blood'!I:I)</f>
        <v>006-5030-1</v>
      </c>
      <c r="K1091" s="49" t="str">
        <f>_xlfn.XLOOKUP(Table35[[#This Row],[Subject Id]],'T1 Blood'!A:A,'T1 Blood'!H:H)</f>
        <v>2017-06-16</v>
      </c>
      <c r="L1091" s="49" t="e">
        <f>_xlfn.XLOOKUP(Table35[[#This Row],[Subject Id]],'T1 Assayed'!A:A,'T1 Assayed'!D:D)</f>
        <v>#N/A</v>
      </c>
      <c r="M1091" s="49" t="e">
        <v>#N/A</v>
      </c>
      <c r="N1091" s="49" t="e">
        <v>#N/A</v>
      </c>
      <c r="O1091" s="49" t="e">
        <f>_xlfn.XLOOKUP((CONCATENATE(Table35[[#This Row],[Subject Id]],"-T1")),'In the Lab'!A:A,'In the Lab'!G:G)</f>
        <v>#N/A</v>
      </c>
      <c r="P1091" s="42" t="e">
        <f>_xlfn.XLOOKUP(Table35[[#This Row],[Subject Id]],'TPD Blood'!A:A,'TPD Blood'!B:B)</f>
        <v>#N/A</v>
      </c>
      <c r="Q1091" s="42" t="e">
        <f>_xlfn.XLOOKUP(Table35[[#This Row],[Subject Id]],'TPD Assayed'!A:A,'TPD Assayed'!C:C)</f>
        <v>#N/A</v>
      </c>
      <c r="V1091"/>
      <c r="Y1091"/>
      <c r="Z1091"/>
      <c r="AA1091"/>
      <c r="AB1091"/>
    </row>
    <row r="1092" spans="1:28" ht="14.85" customHeight="1">
      <c r="A1092" t="s">
        <v>1299</v>
      </c>
      <c r="B1092" t="str">
        <f>MID(Table35[[#This Row],[Subject Id]],13,1)</f>
        <v>M</v>
      </c>
      <c r="C1092" t="str">
        <f>_xlfn.XLOOKUP(Table35[[#This Row],[Subject Id]],Table2[Subject Id],Table2[Event date])</f>
        <v>2014-09-30</v>
      </c>
      <c r="D1092" s="37" t="str">
        <f>_xlfn.XLOOKUP(Table35[[#This Row],[Subject Id]],'T0 Blood'!A:A,'T0 Blood'!I:I)</f>
        <v>006-5031-0</v>
      </c>
      <c r="E1092" s="37" t="str">
        <f>_xlfn.XLOOKUP(Table35[[#This Row],[Subject Id]],'T0 Blood'!A:A,'T0 Blood'!H:H)</f>
        <v>2014-09-30</v>
      </c>
      <c r="F1092" s="69" t="e">
        <f>_xlfn.XLOOKUP(Table35[[#This Row],[Subject Id]],T0Assayed!D:D,T0Assayed!F:F)</f>
        <v>#N/A</v>
      </c>
      <c r="G1092" s="39" t="s">
        <v>1269</v>
      </c>
      <c r="H1092" s="37">
        <v>0</v>
      </c>
      <c r="I1092" s="37" t="s">
        <v>1269</v>
      </c>
      <c r="J1092" s="49" t="str">
        <f>_xlfn.XLOOKUP(Table35[[#This Row],[Subject Id]],'T1 Blood'!A:A,'T1 Blood'!I:I)</f>
        <v>006-5031-1</v>
      </c>
      <c r="K1092" s="49" t="str">
        <f>_xlfn.XLOOKUP(Table35[[#This Row],[Subject Id]],'T1 Blood'!A:A,'T1 Blood'!H:H)</f>
        <v>2014-10-20</v>
      </c>
      <c r="L1092" s="49" t="e">
        <f>_xlfn.XLOOKUP(Table35[[#This Row],[Subject Id]],'T1 Assayed'!A:A,'T1 Assayed'!D:D)</f>
        <v>#N/A</v>
      </c>
      <c r="M1092" s="49" t="e">
        <v>#N/A</v>
      </c>
      <c r="N1092" s="49" t="e">
        <v>#N/A</v>
      </c>
      <c r="O1092" s="49" t="e">
        <f>_xlfn.XLOOKUP((CONCATENATE(Table35[[#This Row],[Subject Id]],"-T1")),'In the Lab'!A:A,'In the Lab'!G:G)</f>
        <v>#N/A</v>
      </c>
      <c r="P1092" s="42" t="e">
        <f>_xlfn.XLOOKUP(Table35[[#This Row],[Subject Id]],'TPD Blood'!A:A,'TPD Blood'!B:B)</f>
        <v>#N/A</v>
      </c>
      <c r="Q1092" s="42" t="e">
        <f>_xlfn.XLOOKUP(Table35[[#This Row],[Subject Id]],'TPD Assayed'!A:A,'TPD Assayed'!C:C)</f>
        <v>#N/A</v>
      </c>
      <c r="V1092"/>
      <c r="Y1092"/>
      <c r="Z1092"/>
      <c r="AA1092"/>
      <c r="AB1092"/>
    </row>
    <row r="1093" spans="1:28" ht="14.85" customHeight="1">
      <c r="A1093" t="s">
        <v>1300</v>
      </c>
      <c r="B1093" t="str">
        <f>MID(Table35[[#This Row],[Subject Id]],13,1)</f>
        <v>M</v>
      </c>
      <c r="C1093" t="str">
        <f>_xlfn.XLOOKUP(Table35[[#This Row],[Subject Id]],Table2[Subject Id],Table2[Event date])</f>
        <v>2014-10-13</v>
      </c>
      <c r="D1093" s="37" t="str">
        <f>_xlfn.XLOOKUP(Table35[[#This Row],[Subject Id]],'T0 Blood'!A:A,'T0 Blood'!I:I)</f>
        <v>006-5032-0</v>
      </c>
      <c r="E1093" s="37" t="str">
        <f>_xlfn.XLOOKUP(Table35[[#This Row],[Subject Id]],'T0 Blood'!A:A,'T0 Blood'!H:H)</f>
        <v>2014-10-13</v>
      </c>
      <c r="F1093" s="69" t="e">
        <f>_xlfn.XLOOKUP(Table35[[#This Row],[Subject Id]],T0Assayed!D:D,T0Assayed!F:F)</f>
        <v>#N/A</v>
      </c>
      <c r="G1093" s="39" t="s">
        <v>1269</v>
      </c>
      <c r="H1093" s="37">
        <v>0</v>
      </c>
      <c r="I1093" s="37" t="s">
        <v>1269</v>
      </c>
      <c r="J1093" s="49" t="str">
        <f>_xlfn.XLOOKUP(Table35[[#This Row],[Subject Id]],'T1 Blood'!A:A,'T1 Blood'!I:I)</f>
        <v>006-5032-1</v>
      </c>
      <c r="K1093" s="49" t="str">
        <f>_xlfn.XLOOKUP(Table35[[#This Row],[Subject Id]],'T1 Blood'!A:A,'T1 Blood'!H:H)</f>
        <v>2014-11-04</v>
      </c>
      <c r="L1093" s="49" t="e">
        <f>_xlfn.XLOOKUP(Table35[[#This Row],[Subject Id]],'T1 Assayed'!A:A,'T1 Assayed'!D:D)</f>
        <v>#N/A</v>
      </c>
      <c r="M1093" s="49" t="e">
        <v>#N/A</v>
      </c>
      <c r="N1093" s="49" t="e">
        <v>#N/A</v>
      </c>
      <c r="O1093" s="49" t="e">
        <f>_xlfn.XLOOKUP((CONCATENATE(Table35[[#This Row],[Subject Id]],"-T1")),'In the Lab'!A:A,'In the Lab'!G:G)</f>
        <v>#N/A</v>
      </c>
      <c r="P1093" s="42" t="e">
        <f>_xlfn.XLOOKUP(Table35[[#This Row],[Subject Id]],'TPD Blood'!A:A,'TPD Blood'!B:B)</f>
        <v>#N/A</v>
      </c>
      <c r="Q1093" s="42" t="e">
        <f>_xlfn.XLOOKUP(Table35[[#This Row],[Subject Id]],'TPD Assayed'!A:A,'TPD Assayed'!C:C)</f>
        <v>#N/A</v>
      </c>
      <c r="V1093"/>
      <c r="Y1093"/>
      <c r="Z1093"/>
      <c r="AA1093"/>
      <c r="AB1093"/>
    </row>
    <row r="1094" spans="1:28">
      <c r="A1094" t="s">
        <v>1301</v>
      </c>
      <c r="B1094" t="str">
        <f>MID(Table35[[#This Row],[Subject Id]],13,1)</f>
        <v>M</v>
      </c>
      <c r="C1094" t="str">
        <f>_xlfn.XLOOKUP(Table35[[#This Row],[Subject Id]],Table2[Subject Id],Table2[Event date])</f>
        <v>2014-09-29</v>
      </c>
      <c r="D1094" s="37" t="str">
        <f>_xlfn.XLOOKUP(Table35[[#This Row],[Subject Id]],'T0 Blood'!A:A,'T0 Blood'!I:I)</f>
        <v>006-5033-0</v>
      </c>
      <c r="E1094" s="37" t="str">
        <f>_xlfn.XLOOKUP(Table35[[#This Row],[Subject Id]],'T0 Blood'!A:A,'T0 Blood'!H:H)</f>
        <v>2014-09-29</v>
      </c>
      <c r="F1094" s="69" t="e">
        <f>_xlfn.XLOOKUP(Table35[[#This Row],[Subject Id]],T0Assayed!D:D,T0Assayed!F:F)</f>
        <v>#N/A</v>
      </c>
      <c r="G1094" s="39" t="s">
        <v>1269</v>
      </c>
      <c r="H1094" s="37">
        <v>0</v>
      </c>
      <c r="I1094" s="37" t="s">
        <v>1269</v>
      </c>
      <c r="J1094" s="49" t="str">
        <f>_xlfn.XLOOKUP(Table35[[#This Row],[Subject Id]],'T1 Blood'!A:A,'T1 Blood'!I:I)</f>
        <v>006-5033-1</v>
      </c>
      <c r="K1094" s="49" t="str">
        <f>_xlfn.XLOOKUP(Table35[[#This Row],[Subject Id]],'T1 Blood'!A:A,'T1 Blood'!H:H)</f>
        <v>2014-10-20</v>
      </c>
      <c r="L1094" s="49" t="e">
        <f>_xlfn.XLOOKUP(Table35[[#This Row],[Subject Id]],'T1 Assayed'!A:A,'T1 Assayed'!D:D)</f>
        <v>#N/A</v>
      </c>
      <c r="M1094" s="49" t="e">
        <v>#N/A</v>
      </c>
      <c r="N1094" s="49" t="e">
        <v>#N/A</v>
      </c>
      <c r="O1094" s="49" t="e">
        <f>_xlfn.XLOOKUP((CONCATENATE(Table35[[#This Row],[Subject Id]],"-T1")),'In the Lab'!A:A,'In the Lab'!G:G)</f>
        <v>#N/A</v>
      </c>
      <c r="P1094" s="42" t="e">
        <f>_xlfn.XLOOKUP(Table35[[#This Row],[Subject Id]],'TPD Blood'!A:A,'TPD Blood'!B:B)</f>
        <v>#N/A</v>
      </c>
      <c r="Q1094" s="42" t="e">
        <f>_xlfn.XLOOKUP(Table35[[#This Row],[Subject Id]],'TPD Assayed'!A:A,'TPD Assayed'!C:C)</f>
        <v>#N/A</v>
      </c>
      <c r="V1094"/>
      <c r="Y1094"/>
      <c r="Z1094"/>
      <c r="AA1094"/>
      <c r="AB1094"/>
    </row>
    <row r="1095" spans="1:28" ht="14.85" customHeight="1">
      <c r="A1095" t="s">
        <v>1302</v>
      </c>
      <c r="B1095" t="str">
        <f>MID(Table35[[#This Row],[Subject Id]],13,1)</f>
        <v>M</v>
      </c>
      <c r="C1095" t="str">
        <f>_xlfn.XLOOKUP(Table35[[#This Row],[Subject Id]],Table2[Subject Id],Table2[Event date])</f>
        <v>2014-09-26</v>
      </c>
      <c r="D1095" s="37" t="str">
        <f>_xlfn.XLOOKUP(Table35[[#This Row],[Subject Id]],'T0 Blood'!A:A,'T0 Blood'!I:I)</f>
        <v>006-5034-0</v>
      </c>
      <c r="E1095" s="37" t="str">
        <f>_xlfn.XLOOKUP(Table35[[#This Row],[Subject Id]],'T0 Blood'!A:A,'T0 Blood'!H:H)</f>
        <v>2014-09-26</v>
      </c>
      <c r="F1095" s="69" t="e">
        <f>_xlfn.XLOOKUP(Table35[[#This Row],[Subject Id]],T0Assayed!D:D,T0Assayed!F:F)</f>
        <v>#N/A</v>
      </c>
      <c r="G1095" s="39" t="s">
        <v>1269</v>
      </c>
      <c r="H1095" s="37">
        <v>0</v>
      </c>
      <c r="I1095" s="37" t="s">
        <v>1269</v>
      </c>
      <c r="J1095" s="49" t="str">
        <f>_xlfn.XLOOKUP(Table35[[#This Row],[Subject Id]],'T1 Blood'!A:A,'T1 Blood'!I:I)</f>
        <v>006-5034-1</v>
      </c>
      <c r="K1095" s="49" t="str">
        <f>_xlfn.XLOOKUP(Table35[[#This Row],[Subject Id]],'T1 Blood'!A:A,'T1 Blood'!H:H)</f>
        <v>2014-10-15</v>
      </c>
      <c r="L1095" s="49" t="e">
        <f>_xlfn.XLOOKUP(Table35[[#This Row],[Subject Id]],'T1 Assayed'!A:A,'T1 Assayed'!D:D)</f>
        <v>#N/A</v>
      </c>
      <c r="M1095" s="49" t="e">
        <v>#N/A</v>
      </c>
      <c r="N1095" s="49" t="e">
        <v>#N/A</v>
      </c>
      <c r="O1095" s="49" t="e">
        <f>_xlfn.XLOOKUP((CONCATENATE(Table35[[#This Row],[Subject Id]],"-T1")),'In the Lab'!A:A,'In the Lab'!G:G)</f>
        <v>#N/A</v>
      </c>
      <c r="P1095" s="42" t="e">
        <f>_xlfn.XLOOKUP(Table35[[#This Row],[Subject Id]],'TPD Blood'!A:A,'TPD Blood'!B:B)</f>
        <v>#N/A</v>
      </c>
      <c r="Q1095" s="42" t="e">
        <f>_xlfn.XLOOKUP(Table35[[#This Row],[Subject Id]],'TPD Assayed'!A:A,'TPD Assayed'!C:C)</f>
        <v>#N/A</v>
      </c>
      <c r="V1095"/>
      <c r="Y1095"/>
      <c r="Z1095"/>
      <c r="AA1095"/>
      <c r="AB1095"/>
    </row>
    <row r="1096" spans="1:28" ht="14.85" customHeight="1">
      <c r="A1096" t="s">
        <v>1303</v>
      </c>
      <c r="B1096" t="str">
        <f>MID(Table35[[#This Row],[Subject Id]],13,1)</f>
        <v>M</v>
      </c>
      <c r="C1096" t="str">
        <f>_xlfn.XLOOKUP(Table35[[#This Row],[Subject Id]],Table2[Subject Id],Table2[Event date])</f>
        <v>2012-01-17</v>
      </c>
      <c r="D1096" s="37" t="str">
        <f>_xlfn.XLOOKUP(Table35[[#This Row],[Subject Id]],'T0 Blood'!A:A,'T0 Blood'!I:I)</f>
        <v>006-5035-0</v>
      </c>
      <c r="E1096" s="37" t="str">
        <f>_xlfn.XLOOKUP(Table35[[#This Row],[Subject Id]],'T0 Blood'!A:A,'T0 Blood'!H:H)</f>
        <v>2012-01-17</v>
      </c>
      <c r="F1096" s="69" t="e">
        <f>_xlfn.XLOOKUP(Table35[[#This Row],[Subject Id]],T0Assayed!D:D,T0Assayed!F:F)</f>
        <v>#N/A</v>
      </c>
      <c r="G1096" s="39" t="s">
        <v>1269</v>
      </c>
      <c r="H1096" s="37">
        <v>0</v>
      </c>
      <c r="I1096" s="37" t="s">
        <v>1269</v>
      </c>
      <c r="J1096" s="49" t="str">
        <f>_xlfn.XLOOKUP(Table35[[#This Row],[Subject Id]],'T1 Blood'!A:A,'T1 Blood'!I:I)</f>
        <v>006-5035-1</v>
      </c>
      <c r="K1096" s="49" t="str">
        <f>_xlfn.XLOOKUP(Table35[[#This Row],[Subject Id]],'T1 Blood'!A:A,'T1 Blood'!H:H)</f>
        <v>2012-02-07</v>
      </c>
      <c r="L1096" s="49" t="e">
        <f>_xlfn.XLOOKUP(Table35[[#This Row],[Subject Id]],'T1 Assayed'!A:A,'T1 Assayed'!D:D)</f>
        <v>#N/A</v>
      </c>
      <c r="M1096" s="49" t="e">
        <v>#N/A</v>
      </c>
      <c r="N1096" s="49" t="e">
        <v>#N/A</v>
      </c>
      <c r="O1096" s="49" t="e">
        <f>_xlfn.XLOOKUP((CONCATENATE(Table35[[#This Row],[Subject Id]],"-T1")),'In the Lab'!A:A,'In the Lab'!G:G)</f>
        <v>#N/A</v>
      </c>
      <c r="P1096" s="42" t="e">
        <f>_xlfn.XLOOKUP(Table35[[#This Row],[Subject Id]],'TPD Blood'!A:A,'TPD Blood'!B:B)</f>
        <v>#N/A</v>
      </c>
      <c r="Q1096" s="42" t="e">
        <f>_xlfn.XLOOKUP(Table35[[#This Row],[Subject Id]],'TPD Assayed'!A:A,'TPD Assayed'!C:C)</f>
        <v>#N/A</v>
      </c>
      <c r="V1096"/>
      <c r="Y1096"/>
      <c r="Z1096"/>
      <c r="AA1096"/>
      <c r="AB1096"/>
    </row>
    <row r="1097" spans="1:28">
      <c r="A1097" t="s">
        <v>1304</v>
      </c>
      <c r="B1097" t="str">
        <f>MID(Table35[[#This Row],[Subject Id]],13,1)</f>
        <v>M</v>
      </c>
      <c r="C1097" t="str">
        <f>_xlfn.XLOOKUP(Table35[[#This Row],[Subject Id]],Table2[Subject Id],Table2[Event date])</f>
        <v>2015-06-16</v>
      </c>
      <c r="D1097" s="37" t="str">
        <f>_xlfn.XLOOKUP(Table35[[#This Row],[Subject Id]],'T0 Blood'!A:A,'T0 Blood'!I:I)</f>
        <v>006-5036-0</v>
      </c>
      <c r="E1097" s="37" t="str">
        <f>_xlfn.XLOOKUP(Table35[[#This Row],[Subject Id]],'T0 Blood'!A:A,'T0 Blood'!H:H)</f>
        <v>2015-06-16</v>
      </c>
      <c r="F1097" s="69" t="e">
        <f>_xlfn.XLOOKUP(Table35[[#This Row],[Subject Id]],T0Assayed!D:D,T0Assayed!F:F)</f>
        <v>#N/A</v>
      </c>
      <c r="G1097" s="39" t="s">
        <v>1269</v>
      </c>
      <c r="H1097" s="37">
        <v>0</v>
      </c>
      <c r="I1097" s="37" t="s">
        <v>1269</v>
      </c>
      <c r="J1097" s="49" t="str">
        <f>_xlfn.XLOOKUP(Table35[[#This Row],[Subject Id]],'T1 Blood'!A:A,'T1 Blood'!I:I)</f>
        <v>006-5036-1</v>
      </c>
      <c r="K1097" s="49" t="str">
        <f>_xlfn.XLOOKUP(Table35[[#This Row],[Subject Id]],'T1 Blood'!A:A,'T1 Blood'!H:H)</f>
        <v>2015-07-10</v>
      </c>
      <c r="L1097" s="49" t="e">
        <f>_xlfn.XLOOKUP(Table35[[#This Row],[Subject Id]],'T1 Assayed'!A:A,'T1 Assayed'!D:D)</f>
        <v>#N/A</v>
      </c>
      <c r="M1097" s="49" t="e">
        <v>#N/A</v>
      </c>
      <c r="N1097" s="49" t="e">
        <v>#N/A</v>
      </c>
      <c r="O1097" s="49" t="e">
        <f>_xlfn.XLOOKUP((CONCATENATE(Table35[[#This Row],[Subject Id]],"-T1")),'In the Lab'!A:A,'In the Lab'!G:G)</f>
        <v>#N/A</v>
      </c>
      <c r="P1097" s="42" t="e">
        <f>_xlfn.XLOOKUP(Table35[[#This Row],[Subject Id]],'TPD Blood'!A:A,'TPD Blood'!B:B)</f>
        <v>#N/A</v>
      </c>
      <c r="Q1097" s="42" t="e">
        <f>_xlfn.XLOOKUP(Table35[[#This Row],[Subject Id]],'TPD Assayed'!A:A,'TPD Assayed'!C:C)</f>
        <v>#N/A</v>
      </c>
      <c r="V1097"/>
      <c r="Y1097"/>
      <c r="Z1097"/>
      <c r="AA1097"/>
      <c r="AB1097"/>
    </row>
    <row r="1098" spans="1:28">
      <c r="A1098" t="s">
        <v>1305</v>
      </c>
      <c r="B1098" t="str">
        <f>MID(Table35[[#This Row],[Subject Id]],13,1)</f>
        <v>M</v>
      </c>
      <c r="C1098" t="str">
        <f>_xlfn.XLOOKUP(Table35[[#This Row],[Subject Id]],Table2[Subject Id],Table2[Event date])</f>
        <v>2014-07-22</v>
      </c>
      <c r="D1098" s="37" t="str">
        <f>_xlfn.XLOOKUP(Table35[[#This Row],[Subject Id]],'T0 Blood'!A:A,'T0 Blood'!I:I)</f>
        <v>006-5037-0</v>
      </c>
      <c r="E1098" s="37" t="str">
        <f>_xlfn.XLOOKUP(Table35[[#This Row],[Subject Id]],'T0 Blood'!A:A,'T0 Blood'!H:H)</f>
        <v>2014-07-22</v>
      </c>
      <c r="F1098" s="69" t="e">
        <f>_xlfn.XLOOKUP(Table35[[#This Row],[Subject Id]],T0Assayed!D:D,T0Assayed!F:F)</f>
        <v>#N/A</v>
      </c>
      <c r="G1098" s="39" t="s">
        <v>1269</v>
      </c>
      <c r="H1098" s="37">
        <v>0</v>
      </c>
      <c r="I1098" s="37" t="s">
        <v>1269</v>
      </c>
      <c r="J1098" s="49" t="str">
        <f>_xlfn.XLOOKUP(Table35[[#This Row],[Subject Id]],'T1 Blood'!A:A,'T1 Blood'!I:I)</f>
        <v>006-5037-1</v>
      </c>
      <c r="K1098" s="49" t="str">
        <f>_xlfn.XLOOKUP(Table35[[#This Row],[Subject Id]],'T1 Blood'!A:A,'T1 Blood'!H:H)</f>
        <v>2014-09-04</v>
      </c>
      <c r="L1098" s="49" t="e">
        <f>_xlfn.XLOOKUP(Table35[[#This Row],[Subject Id]],'T1 Assayed'!A:A,'T1 Assayed'!D:D)</f>
        <v>#N/A</v>
      </c>
      <c r="M1098" s="49" t="e">
        <v>#N/A</v>
      </c>
      <c r="N1098" s="49" t="e">
        <v>#N/A</v>
      </c>
      <c r="O1098" s="49" t="e">
        <f>_xlfn.XLOOKUP((CONCATENATE(Table35[[#This Row],[Subject Id]],"-T1")),'In the Lab'!A:A,'In the Lab'!G:G)</f>
        <v>#N/A</v>
      </c>
      <c r="P1098" s="42" t="e">
        <f>_xlfn.XLOOKUP(Table35[[#This Row],[Subject Id]],'TPD Blood'!A:A,'TPD Blood'!B:B)</f>
        <v>#N/A</v>
      </c>
      <c r="Q1098" s="42" t="e">
        <f>_xlfn.XLOOKUP(Table35[[#This Row],[Subject Id]],'TPD Assayed'!A:A,'TPD Assayed'!C:C)</f>
        <v>#N/A</v>
      </c>
      <c r="V1098"/>
      <c r="Y1098"/>
      <c r="Z1098"/>
      <c r="AA1098"/>
      <c r="AB1098"/>
    </row>
    <row r="1099" spans="1:28">
      <c r="A1099" t="s">
        <v>1306</v>
      </c>
      <c r="B1099" t="str">
        <f>MID(Table35[[#This Row],[Subject Id]],13,1)</f>
        <v>M</v>
      </c>
      <c r="C1099" t="str">
        <f>_xlfn.XLOOKUP(Table35[[#This Row],[Subject Id]],Table2[Subject Id],Table2[Event date])</f>
        <v>2008-12-02</v>
      </c>
      <c r="D1099" s="37" t="str">
        <f>_xlfn.XLOOKUP(Table35[[#This Row],[Subject Id]],'T0 Blood'!A:A,'T0 Blood'!I:I)</f>
        <v>006-5038-0</v>
      </c>
      <c r="E1099" s="37" t="str">
        <f>_xlfn.XLOOKUP(Table35[[#This Row],[Subject Id]],'T0 Blood'!A:A,'T0 Blood'!H:H)</f>
        <v>2008-12-02</v>
      </c>
      <c r="F1099" s="69" t="e">
        <f>_xlfn.XLOOKUP(Table35[[#This Row],[Subject Id]],T0Assayed!D:D,T0Assayed!F:F)</f>
        <v>#N/A</v>
      </c>
      <c r="G1099" s="39" t="s">
        <v>1269</v>
      </c>
      <c r="H1099" s="37">
        <v>0</v>
      </c>
      <c r="I1099" s="37" t="s">
        <v>1269</v>
      </c>
      <c r="J1099" s="49" t="str">
        <f>_xlfn.XLOOKUP(Table35[[#This Row],[Subject Id]],'T1 Blood'!A:A,'T1 Blood'!I:I)</f>
        <v>006-5038-1</v>
      </c>
      <c r="K1099" s="49" t="str">
        <f>_xlfn.XLOOKUP(Table35[[#This Row],[Subject Id]],'T1 Blood'!A:A,'T1 Blood'!H:H)</f>
        <v>2009-01-13</v>
      </c>
      <c r="L1099" s="49" t="e">
        <f>_xlfn.XLOOKUP(Table35[[#This Row],[Subject Id]],'T1 Assayed'!A:A,'T1 Assayed'!D:D)</f>
        <v>#N/A</v>
      </c>
      <c r="M1099" s="49" t="e">
        <v>#N/A</v>
      </c>
      <c r="N1099" s="49" t="e">
        <v>#N/A</v>
      </c>
      <c r="O1099" s="49" t="e">
        <f>_xlfn.XLOOKUP((CONCATENATE(Table35[[#This Row],[Subject Id]],"-T1")),'In the Lab'!A:A,'In the Lab'!G:G)</f>
        <v>#N/A</v>
      </c>
      <c r="P1099" s="42" t="e">
        <f>_xlfn.XLOOKUP(Table35[[#This Row],[Subject Id]],'TPD Blood'!A:A,'TPD Blood'!B:B)</f>
        <v>#N/A</v>
      </c>
      <c r="Q1099" s="42" t="e">
        <f>_xlfn.XLOOKUP(Table35[[#This Row],[Subject Id]],'TPD Assayed'!A:A,'TPD Assayed'!C:C)</f>
        <v>#N/A</v>
      </c>
      <c r="V1099"/>
      <c r="Y1099"/>
      <c r="Z1099"/>
      <c r="AA1099"/>
      <c r="AB1099"/>
    </row>
    <row r="1100" spans="1:28">
      <c r="A1100" t="s">
        <v>1307</v>
      </c>
      <c r="B1100" t="str">
        <f>MID(Table35[[#This Row],[Subject Id]],13,1)</f>
        <v>M</v>
      </c>
      <c r="C1100" t="str">
        <f>_xlfn.XLOOKUP(Table35[[#This Row],[Subject Id]],Table2[Subject Id],Table2[Event date])</f>
        <v>2014-10-08</v>
      </c>
      <c r="D1100" s="37" t="str">
        <f>_xlfn.XLOOKUP(Table35[[#This Row],[Subject Id]],'T0 Blood'!A:A,'T0 Blood'!I:I)</f>
        <v>006-5039-0</v>
      </c>
      <c r="E1100" s="37" t="str">
        <f>_xlfn.XLOOKUP(Table35[[#This Row],[Subject Id]],'T0 Blood'!A:A,'T0 Blood'!H:H)</f>
        <v>2014-10-08</v>
      </c>
      <c r="F1100" s="69" t="e">
        <f>_xlfn.XLOOKUP(Table35[[#This Row],[Subject Id]],T0Assayed!D:D,T0Assayed!F:F)</f>
        <v>#N/A</v>
      </c>
      <c r="G1100" s="39" t="s">
        <v>1269</v>
      </c>
      <c r="H1100" s="37">
        <v>0</v>
      </c>
      <c r="I1100" s="37" t="s">
        <v>1269</v>
      </c>
      <c r="J1100" s="49" t="str">
        <f>_xlfn.XLOOKUP(Table35[[#This Row],[Subject Id]],'T1 Blood'!A:A,'T1 Blood'!I:I)</f>
        <v>006-5039-1</v>
      </c>
      <c r="K1100" s="49" t="str">
        <f>_xlfn.XLOOKUP(Table35[[#This Row],[Subject Id]],'T1 Blood'!A:A,'T1 Blood'!H:H)</f>
        <v>2014-10-31</v>
      </c>
      <c r="L1100" s="49" t="e">
        <f>_xlfn.XLOOKUP(Table35[[#This Row],[Subject Id]],'T1 Assayed'!A:A,'T1 Assayed'!D:D)</f>
        <v>#N/A</v>
      </c>
      <c r="M1100" s="49" t="e">
        <v>#N/A</v>
      </c>
      <c r="N1100" s="49" t="e">
        <v>#N/A</v>
      </c>
      <c r="O1100" s="49" t="e">
        <f>_xlfn.XLOOKUP((CONCATENATE(Table35[[#This Row],[Subject Id]],"-T1")),'In the Lab'!A:A,'In the Lab'!G:G)</f>
        <v>#N/A</v>
      </c>
      <c r="P1100" s="42" t="e">
        <f>_xlfn.XLOOKUP(Table35[[#This Row],[Subject Id]],'TPD Blood'!A:A,'TPD Blood'!B:B)</f>
        <v>#N/A</v>
      </c>
      <c r="Q1100" s="42" t="e">
        <f>_xlfn.XLOOKUP(Table35[[#This Row],[Subject Id]],'TPD Assayed'!A:A,'TPD Assayed'!C:C)</f>
        <v>#N/A</v>
      </c>
      <c r="V1100"/>
      <c r="Y1100"/>
      <c r="Z1100"/>
      <c r="AA1100"/>
      <c r="AB1100"/>
    </row>
    <row r="1101" spans="1:28">
      <c r="A1101" t="s">
        <v>1308</v>
      </c>
      <c r="B1101" t="str">
        <f>MID(Table35[[#This Row],[Subject Id]],13,1)</f>
        <v>M</v>
      </c>
      <c r="C1101" t="str">
        <f>_xlfn.XLOOKUP(Table35[[#This Row],[Subject Id]],Table2[Subject Id],Table2[Event date])</f>
        <v>2015-02-13</v>
      </c>
      <c r="D1101" s="37" t="str">
        <f>_xlfn.XLOOKUP(Table35[[#This Row],[Subject Id]],'T0 Blood'!A:A,'T0 Blood'!I:I)</f>
        <v>006-5040-0</v>
      </c>
      <c r="E1101" s="37" t="str">
        <f>_xlfn.XLOOKUP(Table35[[#This Row],[Subject Id]],'T0 Blood'!A:A,'T0 Blood'!H:H)</f>
        <v>2015-02-13</v>
      </c>
      <c r="F1101" s="69" t="e">
        <f>_xlfn.XLOOKUP(Table35[[#This Row],[Subject Id]],T0Assayed!D:D,T0Assayed!F:F)</f>
        <v>#N/A</v>
      </c>
      <c r="G1101" s="39" t="s">
        <v>1269</v>
      </c>
      <c r="H1101" s="37">
        <v>0</v>
      </c>
      <c r="I1101" s="37" t="s">
        <v>1269</v>
      </c>
      <c r="J1101" s="49" t="str">
        <f>_xlfn.XLOOKUP(Table35[[#This Row],[Subject Id]],'T1 Blood'!A:A,'T1 Blood'!I:I)</f>
        <v>006-5040-1</v>
      </c>
      <c r="K1101" s="49" t="str">
        <f>_xlfn.XLOOKUP(Table35[[#This Row],[Subject Id]],'T1 Blood'!A:A,'T1 Blood'!H:H)</f>
        <v>2015-03-27</v>
      </c>
      <c r="L1101" s="49" t="e">
        <f>_xlfn.XLOOKUP(Table35[[#This Row],[Subject Id]],'T1 Assayed'!A:A,'T1 Assayed'!D:D)</f>
        <v>#N/A</v>
      </c>
      <c r="M1101" s="49" t="e">
        <v>#N/A</v>
      </c>
      <c r="N1101" s="49" t="e">
        <v>#N/A</v>
      </c>
      <c r="O1101" s="49" t="e">
        <f>_xlfn.XLOOKUP((CONCATENATE(Table35[[#This Row],[Subject Id]],"-T1")),'In the Lab'!A:A,'In the Lab'!G:G)</f>
        <v>#N/A</v>
      </c>
      <c r="P1101" s="42" t="e">
        <f>_xlfn.XLOOKUP(Table35[[#This Row],[Subject Id]],'TPD Blood'!A:A,'TPD Blood'!B:B)</f>
        <v>#N/A</v>
      </c>
      <c r="Q1101" s="42" t="e">
        <f>_xlfn.XLOOKUP(Table35[[#This Row],[Subject Id]],'TPD Assayed'!A:A,'TPD Assayed'!C:C)</f>
        <v>#N/A</v>
      </c>
      <c r="V1101"/>
      <c r="Y1101"/>
      <c r="Z1101"/>
      <c r="AA1101"/>
      <c r="AB1101"/>
    </row>
    <row r="1102" spans="1:28" ht="14.85" customHeight="1">
      <c r="A1102" t="s">
        <v>1309</v>
      </c>
      <c r="B1102" t="str">
        <f>MID(Table35[[#This Row],[Subject Id]],13,1)</f>
        <v>M</v>
      </c>
      <c r="C1102" t="str">
        <f>_xlfn.XLOOKUP(Table35[[#This Row],[Subject Id]],Table2[Subject Id],Table2[Event date])</f>
        <v>2017-05-15</v>
      </c>
      <c r="D1102" s="37" t="str">
        <f>_xlfn.XLOOKUP(Table35[[#This Row],[Subject Id]],'T0 Blood'!A:A,'T0 Blood'!I:I)</f>
        <v>006-5041-0</v>
      </c>
      <c r="E1102" s="37" t="str">
        <f>_xlfn.XLOOKUP(Table35[[#This Row],[Subject Id]],'T0 Blood'!A:A,'T0 Blood'!H:H)</f>
        <v>2017-05-15</v>
      </c>
      <c r="F1102" s="69" t="e">
        <f>_xlfn.XLOOKUP(Table35[[#This Row],[Subject Id]],T0Assayed!D:D,T0Assayed!F:F)</f>
        <v>#N/A</v>
      </c>
      <c r="G1102" s="39" t="s">
        <v>1269</v>
      </c>
      <c r="H1102" s="37">
        <v>0</v>
      </c>
      <c r="I1102" s="37" t="s">
        <v>1269</v>
      </c>
      <c r="J1102" s="49" t="str">
        <f>_xlfn.XLOOKUP(Table35[[#This Row],[Subject Id]],'T1 Blood'!A:A,'T1 Blood'!I:I)</f>
        <v>006-5041-1</v>
      </c>
      <c r="K1102" s="49" t="str">
        <f>_xlfn.XLOOKUP(Table35[[#This Row],[Subject Id]],'T1 Blood'!A:A,'T1 Blood'!H:H)</f>
        <v>2017-06-08</v>
      </c>
      <c r="L1102" s="49" t="e">
        <f>_xlfn.XLOOKUP(Table35[[#This Row],[Subject Id]],'T1 Assayed'!A:A,'T1 Assayed'!D:D)</f>
        <v>#N/A</v>
      </c>
      <c r="M1102" s="49" t="e">
        <v>#N/A</v>
      </c>
      <c r="N1102" s="49" t="e">
        <v>#N/A</v>
      </c>
      <c r="O1102" s="49" t="e">
        <f>_xlfn.XLOOKUP((CONCATENATE(Table35[[#This Row],[Subject Id]],"-T1")),'In the Lab'!A:A,'In the Lab'!G:G)</f>
        <v>#N/A</v>
      </c>
      <c r="P1102" s="42" t="e">
        <f>_xlfn.XLOOKUP(Table35[[#This Row],[Subject Id]],'TPD Blood'!A:A,'TPD Blood'!B:B)</f>
        <v>#N/A</v>
      </c>
      <c r="Q1102" s="42" t="e">
        <f>_xlfn.XLOOKUP(Table35[[#This Row],[Subject Id]],'TPD Assayed'!A:A,'TPD Assayed'!C:C)</f>
        <v>#N/A</v>
      </c>
      <c r="V1102"/>
      <c r="Y1102"/>
      <c r="Z1102"/>
      <c r="AA1102"/>
      <c r="AB1102"/>
    </row>
    <row r="1103" spans="1:28">
      <c r="A1103" t="s">
        <v>1310</v>
      </c>
      <c r="B1103" t="str">
        <f>MID(Table35[[#This Row],[Subject Id]],13,1)</f>
        <v>M</v>
      </c>
      <c r="C1103" t="str">
        <f>_xlfn.XLOOKUP(Table35[[#This Row],[Subject Id]],Table2[Subject Id],Table2[Event date])</f>
        <v>2017-03-02</v>
      </c>
      <c r="D1103" s="37" t="str">
        <f>_xlfn.XLOOKUP(Table35[[#This Row],[Subject Id]],'T0 Blood'!A:A,'T0 Blood'!I:I)</f>
        <v>006-5042-0</v>
      </c>
      <c r="E1103" s="37" t="str">
        <f>_xlfn.XLOOKUP(Table35[[#This Row],[Subject Id]],'T0 Blood'!A:A,'T0 Blood'!H:H)</f>
        <v>2017-03-02</v>
      </c>
      <c r="F1103" s="69" t="e">
        <f>_xlfn.XLOOKUP(Table35[[#This Row],[Subject Id]],T0Assayed!D:D,T0Assayed!F:F)</f>
        <v>#N/A</v>
      </c>
      <c r="G1103" s="39" t="s">
        <v>1269</v>
      </c>
      <c r="H1103" s="37">
        <v>0</v>
      </c>
      <c r="I1103" s="37" t="s">
        <v>1269</v>
      </c>
      <c r="J1103" s="49" t="str">
        <f>_xlfn.XLOOKUP(Table35[[#This Row],[Subject Id]],'T1 Blood'!A:A,'T1 Blood'!I:I)</f>
        <v>006-5042-1</v>
      </c>
      <c r="K1103" s="49" t="str">
        <f>_xlfn.XLOOKUP(Table35[[#This Row],[Subject Id]],'T1 Blood'!A:A,'T1 Blood'!H:H)</f>
        <v>2017-03-24</v>
      </c>
      <c r="L1103" s="49" t="e">
        <f>_xlfn.XLOOKUP(Table35[[#This Row],[Subject Id]],'T1 Assayed'!A:A,'T1 Assayed'!D:D)</f>
        <v>#N/A</v>
      </c>
      <c r="M1103" s="49" t="e">
        <v>#N/A</v>
      </c>
      <c r="N1103" s="49" t="e">
        <v>#N/A</v>
      </c>
      <c r="O1103" s="49" t="e">
        <f>_xlfn.XLOOKUP((CONCATENATE(Table35[[#This Row],[Subject Id]],"-T1")),'In the Lab'!A:A,'In the Lab'!G:G)</f>
        <v>#N/A</v>
      </c>
      <c r="P1103" s="42" t="e">
        <f>_xlfn.XLOOKUP(Table35[[#This Row],[Subject Id]],'TPD Blood'!A:A,'TPD Blood'!B:B)</f>
        <v>#N/A</v>
      </c>
      <c r="Q1103" s="42" t="e">
        <f>_xlfn.XLOOKUP(Table35[[#This Row],[Subject Id]],'TPD Assayed'!A:A,'TPD Assayed'!C:C)</f>
        <v>#N/A</v>
      </c>
      <c r="V1103"/>
      <c r="Y1103"/>
      <c r="Z1103"/>
      <c r="AA1103"/>
      <c r="AB1103"/>
    </row>
    <row r="1104" spans="1:28">
      <c r="A1104" t="s">
        <v>1311</v>
      </c>
      <c r="B1104" t="str">
        <f>MID(Table35[[#This Row],[Subject Id]],13,1)</f>
        <v>M</v>
      </c>
      <c r="C1104" t="str">
        <f>_xlfn.XLOOKUP(Table35[[#This Row],[Subject Id]],Table2[Subject Id],Table2[Event date])</f>
        <v>2017-07-14</v>
      </c>
      <c r="D1104" s="37" t="str">
        <f>_xlfn.XLOOKUP(Table35[[#This Row],[Subject Id]],'T0 Blood'!A:A,'T0 Blood'!I:I)</f>
        <v>006-5043-0</v>
      </c>
      <c r="E1104" s="37" t="str">
        <f>_xlfn.XLOOKUP(Table35[[#This Row],[Subject Id]],'T0 Blood'!A:A,'T0 Blood'!H:H)</f>
        <v>2017-07-14</v>
      </c>
      <c r="F1104" s="69" t="e">
        <f>_xlfn.XLOOKUP(Table35[[#This Row],[Subject Id]],T0Assayed!D:D,T0Assayed!F:F)</f>
        <v>#N/A</v>
      </c>
      <c r="G1104" s="39" t="s">
        <v>1269</v>
      </c>
      <c r="H1104" s="37">
        <v>0</v>
      </c>
      <c r="I1104" s="37" t="s">
        <v>1269</v>
      </c>
      <c r="J1104" s="49" t="str">
        <f>_xlfn.XLOOKUP(Table35[[#This Row],[Subject Id]],'T1 Blood'!A:A,'T1 Blood'!I:I)</f>
        <v>006-5043-1</v>
      </c>
      <c r="K1104" s="49" t="str">
        <f>_xlfn.XLOOKUP(Table35[[#This Row],[Subject Id]],'T1 Blood'!A:A,'T1 Blood'!H:H)</f>
        <v>2017-08-28</v>
      </c>
      <c r="L1104" s="49" t="e">
        <f>_xlfn.XLOOKUP(Table35[[#This Row],[Subject Id]],'T1 Assayed'!A:A,'T1 Assayed'!D:D)</f>
        <v>#N/A</v>
      </c>
      <c r="M1104" s="49" t="e">
        <v>#N/A</v>
      </c>
      <c r="N1104" s="49" t="e">
        <v>#N/A</v>
      </c>
      <c r="O1104" s="49" t="e">
        <f>_xlfn.XLOOKUP((CONCATENATE(Table35[[#This Row],[Subject Id]],"-T1")),'In the Lab'!A:A,'In the Lab'!G:G)</f>
        <v>#N/A</v>
      </c>
      <c r="P1104" s="42" t="e">
        <f>_xlfn.XLOOKUP(Table35[[#This Row],[Subject Id]],'TPD Blood'!A:A,'TPD Blood'!B:B)</f>
        <v>#N/A</v>
      </c>
      <c r="Q1104" s="42" t="e">
        <f>_xlfn.XLOOKUP(Table35[[#This Row],[Subject Id]],'TPD Assayed'!A:A,'TPD Assayed'!C:C)</f>
        <v>#N/A</v>
      </c>
      <c r="V1104"/>
      <c r="Y1104"/>
      <c r="Z1104"/>
      <c r="AA1104"/>
      <c r="AB1104"/>
    </row>
    <row r="1105" spans="1:28">
      <c r="A1105" t="s">
        <v>1312</v>
      </c>
      <c r="B1105" t="str">
        <f>MID(Table35[[#This Row],[Subject Id]],13,1)</f>
        <v>M</v>
      </c>
      <c r="C1105" t="str">
        <f>_xlfn.XLOOKUP(Table35[[#This Row],[Subject Id]],Table2[Subject Id],Table2[Event date])</f>
        <v>2012-08-22</v>
      </c>
      <c r="D1105" s="37" t="str">
        <f>_xlfn.XLOOKUP(Table35[[#This Row],[Subject Id]],'T0 Blood'!A:A,'T0 Blood'!I:I)</f>
        <v>006-5044-0</v>
      </c>
      <c r="E1105" s="37" t="str">
        <f>_xlfn.XLOOKUP(Table35[[#This Row],[Subject Id]],'T0 Blood'!A:A,'T0 Blood'!H:H)</f>
        <v>2012-08-22</v>
      </c>
      <c r="F1105" s="69" t="e">
        <f>_xlfn.XLOOKUP(Table35[[#This Row],[Subject Id]],T0Assayed!D:D,T0Assayed!F:F)</f>
        <v>#N/A</v>
      </c>
      <c r="G1105" s="39" t="s">
        <v>1269</v>
      </c>
      <c r="H1105" s="37">
        <v>0</v>
      </c>
      <c r="I1105" s="37" t="s">
        <v>1269</v>
      </c>
      <c r="J1105" s="49" t="str">
        <f>_xlfn.XLOOKUP(Table35[[#This Row],[Subject Id]],'T1 Blood'!A:A,'T1 Blood'!I:I)</f>
        <v>006-5044-1</v>
      </c>
      <c r="K1105" s="49" t="str">
        <f>_xlfn.XLOOKUP(Table35[[#This Row],[Subject Id]],'T1 Blood'!A:A,'T1 Blood'!H:H)</f>
        <v>2012-10-03</v>
      </c>
      <c r="L1105" s="49" t="e">
        <f>_xlfn.XLOOKUP(Table35[[#This Row],[Subject Id]],'T1 Assayed'!A:A,'T1 Assayed'!D:D)</f>
        <v>#N/A</v>
      </c>
      <c r="M1105" s="49" t="e">
        <v>#N/A</v>
      </c>
      <c r="N1105" s="49" t="e">
        <v>#N/A</v>
      </c>
      <c r="O1105" s="49" t="e">
        <f>_xlfn.XLOOKUP((CONCATENATE(Table35[[#This Row],[Subject Id]],"-T1")),'In the Lab'!A:A,'In the Lab'!G:G)</f>
        <v>#N/A</v>
      </c>
      <c r="P1105" s="42" t="e">
        <f>_xlfn.XLOOKUP(Table35[[#This Row],[Subject Id]],'TPD Blood'!A:A,'TPD Blood'!B:B)</f>
        <v>#N/A</v>
      </c>
      <c r="Q1105" s="42" t="e">
        <f>_xlfn.XLOOKUP(Table35[[#This Row],[Subject Id]],'TPD Assayed'!A:A,'TPD Assayed'!C:C)</f>
        <v>#N/A</v>
      </c>
      <c r="V1105"/>
      <c r="Y1105"/>
      <c r="Z1105"/>
      <c r="AA1105"/>
      <c r="AB1105"/>
    </row>
    <row r="1106" spans="1:28">
      <c r="A1106" t="s">
        <v>1313</v>
      </c>
      <c r="B1106" t="str">
        <f>MID(Table35[[#This Row],[Subject Id]],13,1)</f>
        <v>M</v>
      </c>
      <c r="C1106" t="str">
        <f>_xlfn.XLOOKUP(Table35[[#This Row],[Subject Id]],Table2[Subject Id],Table2[Event date])</f>
        <v>2012-02-01</v>
      </c>
      <c r="D1106" s="37" t="str">
        <f>_xlfn.XLOOKUP(Table35[[#This Row],[Subject Id]],'T0 Blood'!A:A,'T0 Blood'!I:I)</f>
        <v>006-5045-0</v>
      </c>
      <c r="E1106" s="37" t="str">
        <f>_xlfn.XLOOKUP(Table35[[#This Row],[Subject Id]],'T0 Blood'!A:A,'T0 Blood'!H:H)</f>
        <v>2012-02-01</v>
      </c>
      <c r="F1106" s="69" t="e">
        <f>_xlfn.XLOOKUP(Table35[[#This Row],[Subject Id]],T0Assayed!D:D,T0Assayed!F:F)</f>
        <v>#N/A</v>
      </c>
      <c r="G1106" s="39" t="s">
        <v>1269</v>
      </c>
      <c r="H1106" s="37">
        <v>0</v>
      </c>
      <c r="I1106" s="37" t="s">
        <v>1269</v>
      </c>
      <c r="J1106" s="49" t="str">
        <f>_xlfn.XLOOKUP(Table35[[#This Row],[Subject Id]],'T1 Blood'!A:A,'T1 Blood'!I:I)</f>
        <v>006-5045-1</v>
      </c>
      <c r="K1106" s="49" t="str">
        <f>_xlfn.XLOOKUP(Table35[[#This Row],[Subject Id]],'T1 Blood'!A:A,'T1 Blood'!H:H)</f>
        <v>2012-03-15</v>
      </c>
      <c r="L1106" s="49" t="e">
        <f>_xlfn.XLOOKUP(Table35[[#This Row],[Subject Id]],'T1 Assayed'!A:A,'T1 Assayed'!D:D)</f>
        <v>#N/A</v>
      </c>
      <c r="M1106" s="49" t="e">
        <v>#N/A</v>
      </c>
      <c r="N1106" s="49" t="e">
        <v>#N/A</v>
      </c>
      <c r="O1106" s="49" t="e">
        <f>_xlfn.XLOOKUP((CONCATENATE(Table35[[#This Row],[Subject Id]],"-T1")),'In the Lab'!A:A,'In the Lab'!G:G)</f>
        <v>#N/A</v>
      </c>
      <c r="P1106" s="42" t="e">
        <f>_xlfn.XLOOKUP(Table35[[#This Row],[Subject Id]],'TPD Blood'!A:A,'TPD Blood'!B:B)</f>
        <v>#N/A</v>
      </c>
      <c r="Q1106" s="42" t="e">
        <f>_xlfn.XLOOKUP(Table35[[#This Row],[Subject Id]],'TPD Assayed'!A:A,'TPD Assayed'!C:C)</f>
        <v>#N/A</v>
      </c>
      <c r="V1106"/>
      <c r="Y1106"/>
      <c r="Z1106"/>
      <c r="AA1106"/>
      <c r="AB1106"/>
    </row>
    <row r="1107" spans="1:28">
      <c r="A1107" t="s">
        <v>1314</v>
      </c>
      <c r="B1107" t="str">
        <f>MID(Table35[[#This Row],[Subject Id]],13,1)</f>
        <v>M</v>
      </c>
      <c r="C1107" t="str">
        <f>_xlfn.XLOOKUP(Table35[[#This Row],[Subject Id]],Table2[Subject Id],Table2[Event date])</f>
        <v>2011-12-20</v>
      </c>
      <c r="D1107" s="37" t="str">
        <f>_xlfn.XLOOKUP(Table35[[#This Row],[Subject Id]],'T0 Blood'!A:A,'T0 Blood'!I:I)</f>
        <v>006-5046-0</v>
      </c>
      <c r="E1107" s="37" t="str">
        <f>_xlfn.XLOOKUP(Table35[[#This Row],[Subject Id]],'T0 Blood'!A:A,'T0 Blood'!H:H)</f>
        <v>2011-12-20</v>
      </c>
      <c r="F1107" s="69" t="e">
        <f>_xlfn.XLOOKUP(Table35[[#This Row],[Subject Id]],T0Assayed!D:D,T0Assayed!F:F)</f>
        <v>#N/A</v>
      </c>
      <c r="G1107" s="39" t="s">
        <v>1269</v>
      </c>
      <c r="H1107" s="37">
        <v>0</v>
      </c>
      <c r="I1107" s="37" t="s">
        <v>1269</v>
      </c>
      <c r="J1107" s="49" t="str">
        <f>_xlfn.XLOOKUP(Table35[[#This Row],[Subject Id]],'T1 Blood'!A:A,'T1 Blood'!I:I)</f>
        <v>006-5046-1</v>
      </c>
      <c r="K1107" s="49" t="str">
        <f>_xlfn.XLOOKUP(Table35[[#This Row],[Subject Id]],'T1 Blood'!A:A,'T1 Blood'!H:H)</f>
        <v>2012-02-01</v>
      </c>
      <c r="L1107" s="49" t="e">
        <f>_xlfn.XLOOKUP(Table35[[#This Row],[Subject Id]],'T1 Assayed'!A:A,'T1 Assayed'!D:D)</f>
        <v>#N/A</v>
      </c>
      <c r="M1107" s="49" t="e">
        <v>#N/A</v>
      </c>
      <c r="N1107" s="49" t="e">
        <v>#N/A</v>
      </c>
      <c r="O1107" s="49" t="e">
        <f>_xlfn.XLOOKUP((CONCATENATE(Table35[[#This Row],[Subject Id]],"-T1")),'In the Lab'!A:A,'In the Lab'!G:G)</f>
        <v>#N/A</v>
      </c>
      <c r="P1107" s="42" t="e">
        <f>_xlfn.XLOOKUP(Table35[[#This Row],[Subject Id]],'TPD Blood'!A:A,'TPD Blood'!B:B)</f>
        <v>#N/A</v>
      </c>
      <c r="Q1107" s="42" t="e">
        <f>_xlfn.XLOOKUP(Table35[[#This Row],[Subject Id]],'TPD Assayed'!A:A,'TPD Assayed'!C:C)</f>
        <v>#N/A</v>
      </c>
      <c r="V1107"/>
      <c r="Y1107"/>
      <c r="Z1107"/>
      <c r="AA1107"/>
      <c r="AB1107"/>
    </row>
    <row r="1108" spans="1:28">
      <c r="A1108" t="s">
        <v>1315</v>
      </c>
      <c r="B1108" t="str">
        <f>MID(Table35[[#This Row],[Subject Id]],13,1)</f>
        <v>M</v>
      </c>
      <c r="C1108" t="str">
        <f>_xlfn.XLOOKUP(Table35[[#This Row],[Subject Id]],Table2[Subject Id],Table2[Event date])</f>
        <v>2010-11-23</v>
      </c>
      <c r="D1108" s="37" t="str">
        <f>_xlfn.XLOOKUP(Table35[[#This Row],[Subject Id]],'T0 Blood'!A:A,'T0 Blood'!I:I)</f>
        <v>006-5047-0</v>
      </c>
      <c r="E1108" s="37" t="str">
        <f>_xlfn.XLOOKUP(Table35[[#This Row],[Subject Id]],'T0 Blood'!A:A,'T0 Blood'!H:H)</f>
        <v>2010-11-23</v>
      </c>
      <c r="F1108" s="69" t="e">
        <f>_xlfn.XLOOKUP(Table35[[#This Row],[Subject Id]],T0Assayed!D:D,T0Assayed!F:F)</f>
        <v>#N/A</v>
      </c>
      <c r="G1108" s="39" t="s">
        <v>1269</v>
      </c>
      <c r="H1108" s="37">
        <v>0</v>
      </c>
      <c r="I1108" s="37" t="s">
        <v>1269</v>
      </c>
      <c r="J1108" s="49" t="str">
        <f>_xlfn.XLOOKUP(Table35[[#This Row],[Subject Id]],'T1 Blood'!A:A,'T1 Blood'!I:I)</f>
        <v>006-5047-1</v>
      </c>
      <c r="K1108" s="49" t="str">
        <f>_xlfn.XLOOKUP(Table35[[#This Row],[Subject Id]],'T1 Blood'!A:A,'T1 Blood'!H:H)</f>
        <v>2011-01-04</v>
      </c>
      <c r="L1108" s="49" t="e">
        <f>_xlfn.XLOOKUP(Table35[[#This Row],[Subject Id]],'T1 Assayed'!A:A,'T1 Assayed'!D:D)</f>
        <v>#N/A</v>
      </c>
      <c r="M1108" s="49" t="e">
        <v>#N/A</v>
      </c>
      <c r="N1108" s="49" t="e">
        <v>#N/A</v>
      </c>
      <c r="O1108" s="49" t="e">
        <f>_xlfn.XLOOKUP((CONCATENATE(Table35[[#This Row],[Subject Id]],"-T1")),'In the Lab'!A:A,'In the Lab'!G:G)</f>
        <v>#N/A</v>
      </c>
      <c r="P1108" s="42" t="e">
        <f>_xlfn.XLOOKUP(Table35[[#This Row],[Subject Id]],'TPD Blood'!A:A,'TPD Blood'!B:B)</f>
        <v>#N/A</v>
      </c>
      <c r="Q1108" s="42" t="e">
        <f>_xlfn.XLOOKUP(Table35[[#This Row],[Subject Id]],'TPD Assayed'!A:A,'TPD Assayed'!C:C)</f>
        <v>#N/A</v>
      </c>
      <c r="V1108"/>
      <c r="Y1108"/>
      <c r="Z1108"/>
      <c r="AA1108"/>
      <c r="AB1108"/>
    </row>
    <row r="1109" spans="1:28">
      <c r="A1109" t="s">
        <v>1316</v>
      </c>
      <c r="B1109" t="str">
        <f>MID(Table35[[#This Row],[Subject Id]],13,1)</f>
        <v>M</v>
      </c>
      <c r="C1109" t="str">
        <f>_xlfn.XLOOKUP(Table35[[#This Row],[Subject Id]],Table2[Subject Id],Table2[Event date])</f>
        <v>2012-03-21</v>
      </c>
      <c r="D1109" s="37" t="str">
        <f>_xlfn.XLOOKUP(Table35[[#This Row],[Subject Id]],'T0 Blood'!A:A,'T0 Blood'!I:I)</f>
        <v>006-5048-0</v>
      </c>
      <c r="E1109" s="37" t="str">
        <f>_xlfn.XLOOKUP(Table35[[#This Row],[Subject Id]],'T0 Blood'!A:A,'T0 Blood'!H:H)</f>
        <v>2012-03-21</v>
      </c>
      <c r="F1109" s="69" t="e">
        <f>_xlfn.XLOOKUP(Table35[[#This Row],[Subject Id]],T0Assayed!D:D,T0Assayed!F:F)</f>
        <v>#N/A</v>
      </c>
      <c r="G1109" s="39" t="s">
        <v>1269</v>
      </c>
      <c r="H1109" s="37">
        <v>0</v>
      </c>
      <c r="I1109" s="37" t="s">
        <v>1269</v>
      </c>
      <c r="J1109" s="49" t="str">
        <f>_xlfn.XLOOKUP(Table35[[#This Row],[Subject Id]],'T1 Blood'!A:A,'T1 Blood'!I:I)</f>
        <v>006-5048-1</v>
      </c>
      <c r="K1109" s="49" t="str">
        <f>_xlfn.XLOOKUP(Table35[[#This Row],[Subject Id]],'T1 Blood'!A:A,'T1 Blood'!H:H)</f>
        <v>2012-05-09</v>
      </c>
      <c r="L1109" s="49" t="e">
        <f>_xlfn.XLOOKUP(Table35[[#This Row],[Subject Id]],'T1 Assayed'!A:A,'T1 Assayed'!D:D)</f>
        <v>#N/A</v>
      </c>
      <c r="M1109" s="49" t="e">
        <v>#N/A</v>
      </c>
      <c r="N1109" s="49" t="e">
        <v>#N/A</v>
      </c>
      <c r="O1109" s="49" t="e">
        <f>_xlfn.XLOOKUP((CONCATENATE(Table35[[#This Row],[Subject Id]],"-T1")),'In the Lab'!A:A,'In the Lab'!G:G)</f>
        <v>#N/A</v>
      </c>
      <c r="P1109" s="42" t="e">
        <f>_xlfn.XLOOKUP(Table35[[#This Row],[Subject Id]],'TPD Blood'!A:A,'TPD Blood'!B:B)</f>
        <v>#N/A</v>
      </c>
      <c r="Q1109" s="42" t="e">
        <f>_xlfn.XLOOKUP(Table35[[#This Row],[Subject Id]],'TPD Assayed'!A:A,'TPD Assayed'!C:C)</f>
        <v>#N/A</v>
      </c>
      <c r="V1109"/>
      <c r="Y1109"/>
      <c r="Z1109"/>
      <c r="AA1109"/>
      <c r="AB1109"/>
    </row>
    <row r="1110" spans="1:28">
      <c r="A1110" t="s">
        <v>1317</v>
      </c>
      <c r="B1110" t="str">
        <f>MID(Table35[[#This Row],[Subject Id]],13,1)</f>
        <v>M</v>
      </c>
      <c r="C1110" t="str">
        <f>_xlfn.XLOOKUP(Table35[[#This Row],[Subject Id]],Table2[Subject Id],Table2[Event date])</f>
        <v>2011-06-14</v>
      </c>
      <c r="D1110" s="37" t="str">
        <f>_xlfn.XLOOKUP(Table35[[#This Row],[Subject Id]],'T0 Blood'!A:A,'T0 Blood'!I:I)</f>
        <v>006-5049-0</v>
      </c>
      <c r="E1110" s="37" t="str">
        <f>_xlfn.XLOOKUP(Table35[[#This Row],[Subject Id]],'T0 Blood'!A:A,'T0 Blood'!H:H)</f>
        <v>2011-06-14</v>
      </c>
      <c r="F1110" s="69" t="e">
        <f>_xlfn.XLOOKUP(Table35[[#This Row],[Subject Id]],T0Assayed!D:D,T0Assayed!F:F)</f>
        <v>#N/A</v>
      </c>
      <c r="G1110" s="39" t="s">
        <v>1269</v>
      </c>
      <c r="H1110" s="37">
        <v>0</v>
      </c>
      <c r="I1110" s="37" t="s">
        <v>1269</v>
      </c>
      <c r="J1110" s="49" t="str">
        <f>_xlfn.XLOOKUP(Table35[[#This Row],[Subject Id]],'T1 Blood'!A:A,'T1 Blood'!I:I)</f>
        <v>006-5049-1</v>
      </c>
      <c r="K1110" s="49" t="str">
        <f>_xlfn.XLOOKUP(Table35[[#This Row],[Subject Id]],'T1 Blood'!A:A,'T1 Blood'!H:H)</f>
        <v>2011-07-13</v>
      </c>
      <c r="L1110" s="49" t="e">
        <f>_xlfn.XLOOKUP(Table35[[#This Row],[Subject Id]],'T1 Assayed'!A:A,'T1 Assayed'!D:D)</f>
        <v>#N/A</v>
      </c>
      <c r="M1110" s="49" t="e">
        <v>#N/A</v>
      </c>
      <c r="N1110" s="49" t="e">
        <v>#N/A</v>
      </c>
      <c r="O1110" s="49" t="e">
        <f>_xlfn.XLOOKUP((CONCATENATE(Table35[[#This Row],[Subject Id]],"-T1")),'In the Lab'!A:A,'In the Lab'!G:G)</f>
        <v>#N/A</v>
      </c>
      <c r="P1110" s="42" t="e">
        <f>_xlfn.XLOOKUP(Table35[[#This Row],[Subject Id]],'TPD Blood'!A:A,'TPD Blood'!B:B)</f>
        <v>#N/A</v>
      </c>
      <c r="Q1110" s="42" t="e">
        <f>_xlfn.XLOOKUP(Table35[[#This Row],[Subject Id]],'TPD Assayed'!A:A,'TPD Assayed'!C:C)</f>
        <v>#N/A</v>
      </c>
      <c r="V1110"/>
      <c r="Y1110"/>
      <c r="Z1110"/>
      <c r="AA1110"/>
      <c r="AB1110"/>
    </row>
    <row r="1111" spans="1:28">
      <c r="A1111" t="s">
        <v>1318</v>
      </c>
      <c r="B1111" t="str">
        <f>MID(Table35[[#This Row],[Subject Id]],13,1)</f>
        <v>M</v>
      </c>
      <c r="C1111" t="str">
        <f>_xlfn.XLOOKUP(Table35[[#This Row],[Subject Id]],Table2[Subject Id],Table2[Event date])</f>
        <v>2017-08-17</v>
      </c>
      <c r="D1111" s="37" t="str">
        <f>_xlfn.XLOOKUP(Table35[[#This Row],[Subject Id]],'T0 Blood'!A:A,'T0 Blood'!I:I)</f>
        <v>006-5050-0</v>
      </c>
      <c r="E1111" s="37" t="str">
        <f>_xlfn.XLOOKUP(Table35[[#This Row],[Subject Id]],'T0 Blood'!A:A,'T0 Blood'!H:H)</f>
        <v>2017-08-17</v>
      </c>
      <c r="F1111" s="69" t="e">
        <f>_xlfn.XLOOKUP(Table35[[#This Row],[Subject Id]],T0Assayed!D:D,T0Assayed!F:F)</f>
        <v>#N/A</v>
      </c>
      <c r="G1111" s="39" t="s">
        <v>1269</v>
      </c>
      <c r="H1111" s="37">
        <v>0</v>
      </c>
      <c r="I1111" s="37" t="s">
        <v>1269</v>
      </c>
      <c r="J1111" s="49" t="str">
        <f>_xlfn.XLOOKUP(Table35[[#This Row],[Subject Id]],'T1 Blood'!A:A,'T1 Blood'!I:I)</f>
        <v>006-5050-1</v>
      </c>
      <c r="K1111" s="49" t="str">
        <f>_xlfn.XLOOKUP(Table35[[#This Row],[Subject Id]],'T1 Blood'!A:A,'T1 Blood'!H:H)</f>
        <v>2017-09-26</v>
      </c>
      <c r="L1111" s="49" t="e">
        <f>_xlfn.XLOOKUP(Table35[[#This Row],[Subject Id]],'T1 Assayed'!A:A,'T1 Assayed'!D:D)</f>
        <v>#N/A</v>
      </c>
      <c r="M1111" s="49" t="e">
        <v>#N/A</v>
      </c>
      <c r="N1111" s="49" t="e">
        <v>#N/A</v>
      </c>
      <c r="O1111" s="49" t="e">
        <f>_xlfn.XLOOKUP((CONCATENATE(Table35[[#This Row],[Subject Id]],"-T1")),'In the Lab'!A:A,'In the Lab'!G:G)</f>
        <v>#N/A</v>
      </c>
      <c r="P1111" s="42" t="e">
        <f>_xlfn.XLOOKUP(Table35[[#This Row],[Subject Id]],'TPD Blood'!A:A,'TPD Blood'!B:B)</f>
        <v>#N/A</v>
      </c>
      <c r="Q1111" s="42" t="e">
        <f>_xlfn.XLOOKUP(Table35[[#This Row],[Subject Id]],'TPD Assayed'!A:A,'TPD Assayed'!C:C)</f>
        <v>#N/A</v>
      </c>
      <c r="V1111"/>
      <c r="Y1111"/>
      <c r="Z1111"/>
      <c r="AA1111"/>
      <c r="AB1111"/>
    </row>
    <row r="1112" spans="1:28">
      <c r="A1112" t="s">
        <v>1319</v>
      </c>
      <c r="B1112" t="str">
        <f>MID(Table35[[#This Row],[Subject Id]],13,1)</f>
        <v>M</v>
      </c>
      <c r="C1112" t="str">
        <f>_xlfn.XLOOKUP(Table35[[#This Row],[Subject Id]],Table2[Subject Id],Table2[Event date])</f>
        <v>2012-04-02</v>
      </c>
      <c r="D1112" s="37" t="str">
        <f>_xlfn.XLOOKUP(Table35[[#This Row],[Subject Id]],'T0 Blood'!A:A,'T0 Blood'!I:I)</f>
        <v>006-5051-0</v>
      </c>
      <c r="E1112" s="37" t="str">
        <f>_xlfn.XLOOKUP(Table35[[#This Row],[Subject Id]],'T0 Blood'!A:A,'T0 Blood'!H:H)</f>
        <v>2012-04-02</v>
      </c>
      <c r="F1112" s="69" t="e">
        <f>_xlfn.XLOOKUP(Table35[[#This Row],[Subject Id]],T0Assayed!D:D,T0Assayed!F:F)</f>
        <v>#N/A</v>
      </c>
      <c r="G1112" s="39" t="s">
        <v>1269</v>
      </c>
      <c r="H1112" s="37">
        <v>0</v>
      </c>
      <c r="I1112" s="37" t="s">
        <v>1269</v>
      </c>
      <c r="J1112" s="49" t="str">
        <f>_xlfn.XLOOKUP(Table35[[#This Row],[Subject Id]],'T1 Blood'!A:A,'T1 Blood'!I:I)</f>
        <v>006-5051-1</v>
      </c>
      <c r="K1112" s="49" t="str">
        <f>_xlfn.XLOOKUP(Table35[[#This Row],[Subject Id]],'T1 Blood'!A:A,'T1 Blood'!H:H)</f>
        <v>2012-05-15</v>
      </c>
      <c r="L1112" s="49" t="e">
        <f>_xlfn.XLOOKUP(Table35[[#This Row],[Subject Id]],'T1 Assayed'!A:A,'T1 Assayed'!D:D)</f>
        <v>#N/A</v>
      </c>
      <c r="M1112" s="49" t="e">
        <v>#N/A</v>
      </c>
      <c r="N1112" s="49" t="e">
        <v>#N/A</v>
      </c>
      <c r="O1112" s="49" t="e">
        <f>_xlfn.XLOOKUP((CONCATENATE(Table35[[#This Row],[Subject Id]],"-T1")),'In the Lab'!A:A,'In the Lab'!G:G)</f>
        <v>#N/A</v>
      </c>
      <c r="P1112" s="42" t="e">
        <f>_xlfn.XLOOKUP(Table35[[#This Row],[Subject Id]],'TPD Blood'!A:A,'TPD Blood'!B:B)</f>
        <v>#N/A</v>
      </c>
      <c r="Q1112" s="42" t="e">
        <f>_xlfn.XLOOKUP(Table35[[#This Row],[Subject Id]],'TPD Assayed'!A:A,'TPD Assayed'!C:C)</f>
        <v>#N/A</v>
      </c>
      <c r="V1112"/>
      <c r="Y1112"/>
      <c r="Z1112"/>
      <c r="AA1112"/>
      <c r="AB1112"/>
    </row>
    <row r="1113" spans="1:28">
      <c r="A1113" t="s">
        <v>1320</v>
      </c>
      <c r="B1113" t="str">
        <f>MID(Table35[[#This Row],[Subject Id]],13,1)</f>
        <v>M</v>
      </c>
      <c r="C1113" t="str">
        <f>_xlfn.XLOOKUP(Table35[[#This Row],[Subject Id]],Table2[Subject Id],Table2[Event date])</f>
        <v>2014-09-26</v>
      </c>
      <c r="D1113" s="37" t="str">
        <f>_xlfn.XLOOKUP(Table35[[#This Row],[Subject Id]],'T0 Blood'!A:A,'T0 Blood'!I:I)</f>
        <v>006-5052-0</v>
      </c>
      <c r="E1113" s="37" t="str">
        <f>_xlfn.XLOOKUP(Table35[[#This Row],[Subject Id]],'T0 Blood'!A:A,'T0 Blood'!H:H)</f>
        <v>2014-09-26</v>
      </c>
      <c r="F1113" s="69" t="e">
        <f>_xlfn.XLOOKUP(Table35[[#This Row],[Subject Id]],T0Assayed!D:D,T0Assayed!F:F)</f>
        <v>#N/A</v>
      </c>
      <c r="G1113" s="39" t="s">
        <v>1269</v>
      </c>
      <c r="H1113" s="37">
        <v>0</v>
      </c>
      <c r="I1113" s="37" t="s">
        <v>1269</v>
      </c>
      <c r="J1113" s="49" t="str">
        <f>_xlfn.XLOOKUP(Table35[[#This Row],[Subject Id]],'T1 Blood'!A:A,'T1 Blood'!I:I)</f>
        <v>006-5052-1</v>
      </c>
      <c r="K1113" s="49" t="str">
        <f>_xlfn.XLOOKUP(Table35[[#This Row],[Subject Id]],'T1 Blood'!A:A,'T1 Blood'!H:H)</f>
        <v>2014-11-07</v>
      </c>
      <c r="L1113" s="49" t="e">
        <f>_xlfn.XLOOKUP(Table35[[#This Row],[Subject Id]],'T1 Assayed'!A:A,'T1 Assayed'!D:D)</f>
        <v>#N/A</v>
      </c>
      <c r="M1113" s="49" t="e">
        <v>#N/A</v>
      </c>
      <c r="N1113" s="49" t="e">
        <v>#N/A</v>
      </c>
      <c r="O1113" s="49" t="e">
        <f>_xlfn.XLOOKUP((CONCATENATE(Table35[[#This Row],[Subject Id]],"-T1")),'In the Lab'!A:A,'In the Lab'!G:G)</f>
        <v>#N/A</v>
      </c>
      <c r="P1113" s="42" t="e">
        <f>_xlfn.XLOOKUP(Table35[[#This Row],[Subject Id]],'TPD Blood'!A:A,'TPD Blood'!B:B)</f>
        <v>#N/A</v>
      </c>
      <c r="Q1113" s="42" t="e">
        <f>_xlfn.XLOOKUP(Table35[[#This Row],[Subject Id]],'TPD Assayed'!A:A,'TPD Assayed'!C:C)</f>
        <v>#N/A</v>
      </c>
      <c r="V1113"/>
      <c r="Y1113"/>
      <c r="Z1113"/>
      <c r="AA1113"/>
      <c r="AB1113"/>
    </row>
    <row r="1114" spans="1:28">
      <c r="A1114" t="s">
        <v>1321</v>
      </c>
      <c r="B1114" t="str">
        <f>MID(Table35[[#This Row],[Subject Id]],13,1)</f>
        <v>M</v>
      </c>
      <c r="C1114" t="str">
        <f>_xlfn.XLOOKUP(Table35[[#This Row],[Subject Id]],Table2[Subject Id],Table2[Event date])</f>
        <v>2011-06-14</v>
      </c>
      <c r="D1114" s="37" t="str">
        <f>_xlfn.XLOOKUP(Table35[[#This Row],[Subject Id]],'T0 Blood'!A:A,'T0 Blood'!I:I)</f>
        <v>006-5053-0</v>
      </c>
      <c r="E1114" s="37" t="str">
        <f>_xlfn.XLOOKUP(Table35[[#This Row],[Subject Id]],'T0 Blood'!A:A,'T0 Blood'!H:H)</f>
        <v>2011-06-14</v>
      </c>
      <c r="F1114" s="69" t="e">
        <f>_xlfn.XLOOKUP(Table35[[#This Row],[Subject Id]],T0Assayed!D:D,T0Assayed!F:F)</f>
        <v>#N/A</v>
      </c>
      <c r="G1114" s="39" t="s">
        <v>1269</v>
      </c>
      <c r="H1114" s="37">
        <v>0</v>
      </c>
      <c r="I1114" s="37" t="s">
        <v>1269</v>
      </c>
      <c r="J1114" s="49" t="str">
        <f>_xlfn.XLOOKUP(Table35[[#This Row],[Subject Id]],'T1 Blood'!A:A,'T1 Blood'!I:I)</f>
        <v>006-5053-1</v>
      </c>
      <c r="K1114" s="49" t="str">
        <f>_xlfn.XLOOKUP(Table35[[#This Row],[Subject Id]],'T1 Blood'!A:A,'T1 Blood'!H:H)</f>
        <v>2011-07-26</v>
      </c>
      <c r="L1114" s="49" t="e">
        <f>_xlfn.XLOOKUP(Table35[[#This Row],[Subject Id]],'T1 Assayed'!A:A,'T1 Assayed'!D:D)</f>
        <v>#N/A</v>
      </c>
      <c r="M1114" s="49" t="e">
        <v>#N/A</v>
      </c>
      <c r="N1114" s="49" t="e">
        <v>#N/A</v>
      </c>
      <c r="O1114" s="49" t="e">
        <f>_xlfn.XLOOKUP((CONCATENATE(Table35[[#This Row],[Subject Id]],"-T1")),'In the Lab'!A:A,'In the Lab'!G:G)</f>
        <v>#N/A</v>
      </c>
      <c r="P1114" s="42" t="e">
        <f>_xlfn.XLOOKUP(Table35[[#This Row],[Subject Id]],'TPD Blood'!A:A,'TPD Blood'!B:B)</f>
        <v>#N/A</v>
      </c>
      <c r="Q1114" s="42" t="e">
        <f>_xlfn.XLOOKUP(Table35[[#This Row],[Subject Id]],'TPD Assayed'!A:A,'TPD Assayed'!C:C)</f>
        <v>#N/A</v>
      </c>
      <c r="V1114"/>
      <c r="Y1114"/>
      <c r="Z1114"/>
      <c r="AA1114"/>
      <c r="AB1114"/>
    </row>
    <row r="1115" spans="1:28" ht="14.85" customHeight="1">
      <c r="A1115" t="s">
        <v>1322</v>
      </c>
      <c r="B1115" t="str">
        <f>MID(Table35[[#This Row],[Subject Id]],13,1)</f>
        <v>M</v>
      </c>
      <c r="C1115" t="str">
        <f>_xlfn.XLOOKUP(Table35[[#This Row],[Subject Id]],Table2[Subject Id],Table2[Event date])</f>
        <v>2018-10-25</v>
      </c>
      <c r="D1115" s="37" t="str">
        <f>_xlfn.XLOOKUP(Table35[[#This Row],[Subject Id]],'T0 Blood'!A:A,'T0 Blood'!I:I)</f>
        <v>006-5054-0</v>
      </c>
      <c r="E1115" s="37" t="str">
        <f>_xlfn.XLOOKUP(Table35[[#This Row],[Subject Id]],'T0 Blood'!A:A,'T0 Blood'!H:H)</f>
        <v>2018-10-25</v>
      </c>
      <c r="F1115" s="69" t="e">
        <f>_xlfn.XLOOKUP(Table35[[#This Row],[Subject Id]],T0Assayed!D:D,T0Assayed!F:F)</f>
        <v>#N/A</v>
      </c>
      <c r="G1115" s="39" t="s">
        <v>1269</v>
      </c>
      <c r="H1115" s="37">
        <v>0</v>
      </c>
      <c r="I1115" s="37" t="s">
        <v>1269</v>
      </c>
      <c r="J1115" s="49" t="str">
        <f>_xlfn.XLOOKUP(Table35[[#This Row],[Subject Id]],'T1 Blood'!A:A,'T1 Blood'!I:I)</f>
        <v>006-5054-1</v>
      </c>
      <c r="K1115" s="49" t="str">
        <f>_xlfn.XLOOKUP(Table35[[#This Row],[Subject Id]],'T1 Blood'!A:A,'T1 Blood'!H:H)</f>
        <v>2018-11-20</v>
      </c>
      <c r="L1115" s="49" t="e">
        <f>_xlfn.XLOOKUP(Table35[[#This Row],[Subject Id]],'T1 Assayed'!A:A,'T1 Assayed'!D:D)</f>
        <v>#N/A</v>
      </c>
      <c r="M1115" s="49" t="e">
        <v>#N/A</v>
      </c>
      <c r="N1115" s="49" t="e">
        <v>#N/A</v>
      </c>
      <c r="O1115" s="49" t="e">
        <f>_xlfn.XLOOKUP((CONCATENATE(Table35[[#This Row],[Subject Id]],"-T1")),'In the Lab'!A:A,'In the Lab'!G:G)</f>
        <v>#N/A</v>
      </c>
      <c r="P1115" s="42" t="e">
        <f>_xlfn.XLOOKUP(Table35[[#This Row],[Subject Id]],'TPD Blood'!A:A,'TPD Blood'!B:B)</f>
        <v>#N/A</v>
      </c>
      <c r="Q1115" s="42" t="e">
        <f>_xlfn.XLOOKUP(Table35[[#This Row],[Subject Id]],'TPD Assayed'!A:A,'TPD Assayed'!C:C)</f>
        <v>#N/A</v>
      </c>
      <c r="V1115"/>
      <c r="Y1115"/>
      <c r="Z1115"/>
      <c r="AA1115"/>
      <c r="AB1115"/>
    </row>
    <row r="1116" spans="1:28">
      <c r="A1116" t="s">
        <v>1323</v>
      </c>
      <c r="B1116" t="str">
        <f>MID(Table35[[#This Row],[Subject Id]],13,1)</f>
        <v>M</v>
      </c>
      <c r="C1116" t="str">
        <f>_xlfn.XLOOKUP(Table35[[#This Row],[Subject Id]],Table2[Subject Id],Table2[Event date])</f>
        <v>2019-03-14</v>
      </c>
      <c r="D1116" s="37" t="str">
        <f>_xlfn.XLOOKUP(Table35[[#This Row],[Subject Id]],'T0 Blood'!A:A,'T0 Blood'!I:I)</f>
        <v>006-5055-0</v>
      </c>
      <c r="E1116" s="37" t="str">
        <f>_xlfn.XLOOKUP(Table35[[#This Row],[Subject Id]],'T0 Blood'!A:A,'T0 Blood'!H:H)</f>
        <v>2019-03-14</v>
      </c>
      <c r="F1116" s="69" t="e">
        <f>_xlfn.XLOOKUP(Table35[[#This Row],[Subject Id]],T0Assayed!D:D,T0Assayed!F:F)</f>
        <v>#N/A</v>
      </c>
      <c r="G1116" s="39" t="s">
        <v>1269</v>
      </c>
      <c r="H1116" s="37">
        <v>0</v>
      </c>
      <c r="I1116" s="37" t="s">
        <v>1269</v>
      </c>
      <c r="J1116" s="49" t="str">
        <f>_xlfn.XLOOKUP(Table35[[#This Row],[Subject Id]],'T1 Blood'!A:A,'T1 Blood'!I:I)</f>
        <v>006-5055-1</v>
      </c>
      <c r="K1116" s="49" t="str">
        <f>_xlfn.XLOOKUP(Table35[[#This Row],[Subject Id]],'T1 Blood'!A:A,'T1 Blood'!H:H)</f>
        <v>2019-05-09</v>
      </c>
      <c r="L1116" s="49" t="e">
        <f>_xlfn.XLOOKUP(Table35[[#This Row],[Subject Id]],'T1 Assayed'!A:A,'T1 Assayed'!D:D)</f>
        <v>#N/A</v>
      </c>
      <c r="M1116" s="49" t="e">
        <v>#N/A</v>
      </c>
      <c r="N1116" s="49" t="e">
        <v>#N/A</v>
      </c>
      <c r="O1116" s="49" t="e">
        <f>_xlfn.XLOOKUP((CONCATENATE(Table35[[#This Row],[Subject Id]],"-T1")),'In the Lab'!A:A,'In the Lab'!G:G)</f>
        <v>#N/A</v>
      </c>
      <c r="P1116" s="42" t="e">
        <f>_xlfn.XLOOKUP(Table35[[#This Row],[Subject Id]],'TPD Blood'!A:A,'TPD Blood'!B:B)</f>
        <v>#N/A</v>
      </c>
      <c r="Q1116" s="42" t="e">
        <f>_xlfn.XLOOKUP(Table35[[#This Row],[Subject Id]],'TPD Assayed'!A:A,'TPD Assayed'!C:C)</f>
        <v>#N/A</v>
      </c>
      <c r="V1116"/>
      <c r="Y1116"/>
      <c r="Z1116"/>
      <c r="AA1116"/>
      <c r="AB1116"/>
    </row>
    <row r="1117" spans="1:28">
      <c r="A1117" t="s">
        <v>1324</v>
      </c>
      <c r="B1117" t="str">
        <f>MID(Table35[[#This Row],[Subject Id]],13,1)</f>
        <v>M</v>
      </c>
      <c r="C1117" t="str">
        <f>_xlfn.XLOOKUP(Table35[[#This Row],[Subject Id]],Table2[Subject Id],Table2[Event date])</f>
        <v>2019-02-25</v>
      </c>
      <c r="D1117" s="37" t="str">
        <f>_xlfn.XLOOKUP(Table35[[#This Row],[Subject Id]],'T0 Blood'!A:A,'T0 Blood'!I:I)</f>
        <v>006-5056-0</v>
      </c>
      <c r="E1117" s="37" t="str">
        <f>_xlfn.XLOOKUP(Table35[[#This Row],[Subject Id]],'T0 Blood'!A:A,'T0 Blood'!H:H)</f>
        <v>2019-02-25</v>
      </c>
      <c r="F1117" s="69" t="e">
        <f>_xlfn.XLOOKUP(Table35[[#This Row],[Subject Id]],T0Assayed!D:D,T0Assayed!F:F)</f>
        <v>#N/A</v>
      </c>
      <c r="G1117" s="39" t="s">
        <v>1269</v>
      </c>
      <c r="H1117" s="37">
        <v>0</v>
      </c>
      <c r="I1117" s="37" t="s">
        <v>1269</v>
      </c>
      <c r="J1117" s="49" t="str">
        <f>_xlfn.XLOOKUP(Table35[[#This Row],[Subject Id]],'T1 Blood'!A:A,'T1 Blood'!I:I)</f>
        <v>006-5056-1</v>
      </c>
      <c r="K1117" s="49" t="str">
        <f>_xlfn.XLOOKUP(Table35[[#This Row],[Subject Id]],'T1 Blood'!A:A,'T1 Blood'!H:H)</f>
        <v>2019-04-29</v>
      </c>
      <c r="L1117" s="49" t="e">
        <f>_xlfn.XLOOKUP(Table35[[#This Row],[Subject Id]],'T1 Assayed'!A:A,'T1 Assayed'!D:D)</f>
        <v>#N/A</v>
      </c>
      <c r="M1117" s="49" t="e">
        <v>#N/A</v>
      </c>
      <c r="N1117" s="49" t="e">
        <v>#N/A</v>
      </c>
      <c r="O1117" s="49" t="e">
        <f>_xlfn.XLOOKUP((CONCATENATE(Table35[[#This Row],[Subject Id]],"-T1")),'In the Lab'!A:A,'In the Lab'!G:G)</f>
        <v>#N/A</v>
      </c>
      <c r="P1117" s="42" t="e">
        <f>_xlfn.XLOOKUP(Table35[[#This Row],[Subject Id]],'TPD Blood'!A:A,'TPD Blood'!B:B)</f>
        <v>#N/A</v>
      </c>
      <c r="Q1117" s="42" t="e">
        <f>_xlfn.XLOOKUP(Table35[[#This Row],[Subject Id]],'TPD Assayed'!A:A,'TPD Assayed'!C:C)</f>
        <v>#N/A</v>
      </c>
      <c r="V1117"/>
      <c r="Y1117"/>
      <c r="Z1117"/>
      <c r="AA1117"/>
      <c r="AB1117"/>
    </row>
    <row r="1118" spans="1:28">
      <c r="A1118" t="s">
        <v>1325</v>
      </c>
      <c r="B1118" t="str">
        <f>MID(Table35[[#This Row],[Subject Id]],13,1)</f>
        <v>M</v>
      </c>
      <c r="C1118" t="str">
        <f>_xlfn.XLOOKUP(Table35[[#This Row],[Subject Id]],Table2[Subject Id],Table2[Event date])</f>
        <v>2019-03-01</v>
      </c>
      <c r="D1118" s="37" t="str">
        <f>_xlfn.XLOOKUP(Table35[[#This Row],[Subject Id]],'T0 Blood'!A:A,'T0 Blood'!I:I)</f>
        <v>006-5057-0</v>
      </c>
      <c r="E1118" s="37" t="str">
        <f>_xlfn.XLOOKUP(Table35[[#This Row],[Subject Id]],'T0 Blood'!A:A,'T0 Blood'!H:H)</f>
        <v>2019-03-01</v>
      </c>
      <c r="F1118" s="69" t="e">
        <f>_xlfn.XLOOKUP(Table35[[#This Row],[Subject Id]],T0Assayed!D:D,T0Assayed!F:F)</f>
        <v>#N/A</v>
      </c>
      <c r="G1118" s="39" t="s">
        <v>1269</v>
      </c>
      <c r="H1118" s="37">
        <v>0</v>
      </c>
      <c r="I1118" s="37" t="s">
        <v>1269</v>
      </c>
      <c r="J1118" s="49" t="str">
        <f>_xlfn.XLOOKUP(Table35[[#This Row],[Subject Id]],'T1 Blood'!A:A,'T1 Blood'!I:I)</f>
        <v>006-5057-1</v>
      </c>
      <c r="K1118" s="49" t="str">
        <f>_xlfn.XLOOKUP(Table35[[#This Row],[Subject Id]],'T1 Blood'!A:A,'T1 Blood'!H:H)</f>
        <v>2019-03-29</v>
      </c>
      <c r="L1118" s="49" t="e">
        <f>_xlfn.XLOOKUP(Table35[[#This Row],[Subject Id]],'T1 Assayed'!A:A,'T1 Assayed'!D:D)</f>
        <v>#N/A</v>
      </c>
      <c r="M1118" s="49" t="e">
        <v>#N/A</v>
      </c>
      <c r="N1118" s="49" t="e">
        <v>#N/A</v>
      </c>
      <c r="O1118" s="49" t="e">
        <f>_xlfn.XLOOKUP((CONCATENATE(Table35[[#This Row],[Subject Id]],"-T1")),'In the Lab'!A:A,'In the Lab'!G:G)</f>
        <v>#N/A</v>
      </c>
      <c r="P1118" s="42" t="e">
        <f>_xlfn.XLOOKUP(Table35[[#This Row],[Subject Id]],'TPD Blood'!A:A,'TPD Blood'!B:B)</f>
        <v>#N/A</v>
      </c>
      <c r="Q1118" s="42" t="e">
        <f>_xlfn.XLOOKUP(Table35[[#This Row],[Subject Id]],'TPD Assayed'!A:A,'TPD Assayed'!C:C)</f>
        <v>#N/A</v>
      </c>
      <c r="V1118"/>
      <c r="Y1118"/>
      <c r="Z1118"/>
      <c r="AA1118"/>
      <c r="AB1118"/>
    </row>
    <row r="1119" spans="1:28">
      <c r="A1119" t="s">
        <v>1326</v>
      </c>
      <c r="B1119" t="str">
        <f>MID(Table35[[#This Row],[Subject Id]],13,1)</f>
        <v>M</v>
      </c>
      <c r="C1119" t="str">
        <f>_xlfn.XLOOKUP(Table35[[#This Row],[Subject Id]],Table2[Subject Id],Table2[Event date])</f>
        <v>2019-05-28</v>
      </c>
      <c r="D1119" s="37" t="str">
        <f>_xlfn.XLOOKUP(Table35[[#This Row],[Subject Id]],'T0 Blood'!A:A,'T0 Blood'!I:I)</f>
        <v>006-5058-0</v>
      </c>
      <c r="E1119" s="37" t="str">
        <f>_xlfn.XLOOKUP(Table35[[#This Row],[Subject Id]],'T0 Blood'!A:A,'T0 Blood'!H:H)</f>
        <v>2019-05-28</v>
      </c>
      <c r="F1119" s="69" t="e">
        <f>_xlfn.XLOOKUP(Table35[[#This Row],[Subject Id]],T0Assayed!D:D,T0Assayed!F:F)</f>
        <v>#N/A</v>
      </c>
      <c r="G1119" s="39" t="s">
        <v>1269</v>
      </c>
      <c r="H1119" s="37">
        <v>0</v>
      </c>
      <c r="I1119" s="37" t="s">
        <v>1269</v>
      </c>
      <c r="J1119" s="49" t="str">
        <f>_xlfn.XLOOKUP(Table35[[#This Row],[Subject Id]],'T1 Blood'!A:A,'T1 Blood'!I:I)</f>
        <v>006-5058-1</v>
      </c>
      <c r="K1119" s="49" t="str">
        <f>_xlfn.XLOOKUP(Table35[[#This Row],[Subject Id]],'T1 Blood'!A:A,'T1 Blood'!H:H)</f>
        <v>2019-07-09</v>
      </c>
      <c r="L1119" s="49" t="e">
        <f>_xlfn.XLOOKUP(Table35[[#This Row],[Subject Id]],'T1 Assayed'!A:A,'T1 Assayed'!D:D)</f>
        <v>#N/A</v>
      </c>
      <c r="M1119" s="49" t="e">
        <v>#N/A</v>
      </c>
      <c r="N1119" s="49" t="e">
        <v>#N/A</v>
      </c>
      <c r="O1119" s="49" t="e">
        <f>_xlfn.XLOOKUP((CONCATENATE(Table35[[#This Row],[Subject Id]],"-T1")),'In the Lab'!A:A,'In the Lab'!G:G)</f>
        <v>#N/A</v>
      </c>
      <c r="P1119" s="42" t="e">
        <f>_xlfn.XLOOKUP(Table35[[#This Row],[Subject Id]],'TPD Blood'!A:A,'TPD Blood'!B:B)</f>
        <v>#N/A</v>
      </c>
      <c r="Q1119" s="42" t="e">
        <f>_xlfn.XLOOKUP(Table35[[#This Row],[Subject Id]],'TPD Assayed'!A:A,'TPD Assayed'!C:C)</f>
        <v>#N/A</v>
      </c>
      <c r="V1119"/>
      <c r="Y1119"/>
      <c r="Z1119"/>
      <c r="AA1119"/>
      <c r="AB1119"/>
    </row>
    <row r="1120" spans="1:28" ht="14.85" customHeight="1">
      <c r="A1120" t="s">
        <v>1327</v>
      </c>
      <c r="B1120" t="str">
        <f>MID(Table35[[#This Row],[Subject Id]],13,1)</f>
        <v>N</v>
      </c>
      <c r="C1120" t="str">
        <f>_xlfn.XLOOKUP(Table35[[#This Row],[Subject Id]],Table2[Subject Id],Table2[Event date])</f>
        <v>2019-02-25</v>
      </c>
      <c r="D1120" s="37" t="str">
        <f>_xlfn.XLOOKUP(Table35[[#This Row],[Subject Id]],'T0 Blood'!A:A,'T0 Blood'!I:I)</f>
        <v>041-0376-0</v>
      </c>
      <c r="E1120" s="37" t="str">
        <f>_xlfn.XLOOKUP(Table35[[#This Row],[Subject Id]],'T0 Blood'!A:A,'T0 Blood'!H:H)</f>
        <v>2019-02-25</v>
      </c>
      <c r="F1120" s="69" t="str">
        <f>_xlfn.XLOOKUP(Table35[[#This Row],[Subject Id]],T0Assayed!D:D,T0Assayed!F:F)</f>
        <v>CO.SL.21.004</v>
      </c>
      <c r="G1120" s="39" t="s">
        <v>22</v>
      </c>
      <c r="H1120" s="37" t="e">
        <v>#N/A</v>
      </c>
      <c r="I1120" s="38" t="e">
        <f>_xlfn.XLOOKUP((CONCATENATE(Table35[[#This Row],[Subject Id]],"-T0")),'In the Lab'!A:A,'In the Lab'!G:G)</f>
        <v>#N/A</v>
      </c>
      <c r="J1120" s="49" t="str">
        <f>_xlfn.XLOOKUP(Table35[[#This Row],[Subject Id]],'T1 Blood'!A:A,'T1 Blood'!I:I)</f>
        <v>041-0376-1</v>
      </c>
      <c r="K1120" s="49" t="str">
        <f>_xlfn.XLOOKUP(Table35[[#This Row],[Subject Id]],'T1 Blood'!A:A,'T1 Blood'!H:H)</f>
        <v>2019-04-12</v>
      </c>
      <c r="L1120" s="49" t="str">
        <f>_xlfn.XLOOKUP(Table35[[#This Row],[Subject Id]],'T1 Assayed'!A:A,'T1 Assayed'!D:D)</f>
        <v>CO.SL.21.004</v>
      </c>
      <c r="M1120" s="49" t="e">
        <v>#N/A</v>
      </c>
      <c r="N1120" s="49" t="e">
        <v>#N/A</v>
      </c>
      <c r="O1120" s="49" t="e">
        <f>_xlfn.XLOOKUP((CONCATENATE(Table35[[#This Row],[Subject Id]],"-T1")),'In the Lab'!A:A,'In the Lab'!G:G)</f>
        <v>#N/A</v>
      </c>
      <c r="P1120" s="42" t="str">
        <f>_xlfn.XLOOKUP(Table35[[#This Row],[Subject Id]],'TPD Blood'!A:A,'TPD Blood'!B:B)</f>
        <v>041-0376-PD</v>
      </c>
      <c r="Q1120" s="42" t="str">
        <f>_xlfn.XLOOKUP(Table35[[#This Row],[Subject Id]],'TPD Assayed'!A:A,'TPD Assayed'!C:C)</f>
        <v>OH2023_025</v>
      </c>
      <c r="R1120" s="42" t="s">
        <v>23</v>
      </c>
      <c r="V1120"/>
      <c r="Y1120"/>
      <c r="Z1120"/>
      <c r="AA1120"/>
      <c r="AB1120"/>
    </row>
    <row r="1121" spans="1:28">
      <c r="A1121" t="s">
        <v>1328</v>
      </c>
      <c r="B1121" t="str">
        <f>MID(Table35[[#This Row],[Subject Id]],13,1)</f>
        <v>N</v>
      </c>
      <c r="C1121" t="str">
        <f>_xlfn.XLOOKUP(Table35[[#This Row],[Subject Id]],Table2[Subject Id],Table2[Event date])</f>
        <v>2018-10-01</v>
      </c>
      <c r="D1121" s="37" t="str">
        <f>_xlfn.XLOOKUP(Table35[[#This Row],[Subject Id]],'T0 Blood'!A:A,'T0 Blood'!I:I)</f>
        <v>041-0377-0</v>
      </c>
      <c r="E1121" s="37" t="str">
        <f>_xlfn.XLOOKUP(Table35[[#This Row],[Subject Id]],'T0 Blood'!A:A,'T0 Blood'!H:H)</f>
        <v>2018-10-01</v>
      </c>
      <c r="F1121" s="69" t="str">
        <f>_xlfn.XLOOKUP(Table35[[#This Row],[Subject Id]],T0Assayed!D:D,T0Assayed!F:F)</f>
        <v>CO.SL.21.004</v>
      </c>
      <c r="G1121" s="39" t="s">
        <v>22</v>
      </c>
      <c r="H1121" s="37" t="e">
        <v>#N/A</v>
      </c>
      <c r="I1121" s="38" t="e">
        <f>_xlfn.XLOOKUP((CONCATENATE(Table35[[#This Row],[Subject Id]],"-T0")),'In the Lab'!A:A,'In the Lab'!G:G)</f>
        <v>#N/A</v>
      </c>
      <c r="J1121" s="49" t="str">
        <f>_xlfn.XLOOKUP(Table35[[#This Row],[Subject Id]],'T1 Blood'!A:A,'T1 Blood'!I:I)</f>
        <v>041-0377-1</v>
      </c>
      <c r="K1121" s="49" t="str">
        <f>_xlfn.XLOOKUP(Table35[[#This Row],[Subject Id]],'T1 Blood'!A:A,'T1 Blood'!H:H)</f>
        <v>2018-11-09</v>
      </c>
      <c r="L1121" s="49" t="str">
        <f>_xlfn.XLOOKUP(Table35[[#This Row],[Subject Id]],'T1 Assayed'!A:A,'T1 Assayed'!D:D)</f>
        <v>CO.SL.21.004</v>
      </c>
      <c r="M1121" s="49" t="e">
        <v>#N/A</v>
      </c>
      <c r="N1121" s="49" t="e">
        <v>#N/A</v>
      </c>
      <c r="O1121" s="49" t="e">
        <f>_xlfn.XLOOKUP((CONCATENATE(Table35[[#This Row],[Subject Id]],"-T1")),'In the Lab'!A:A,'In the Lab'!G:G)</f>
        <v>#N/A</v>
      </c>
      <c r="P1121" s="42" t="str">
        <f>_xlfn.XLOOKUP(Table35[[#This Row],[Subject Id]],'TPD Blood'!A:A,'TPD Blood'!B:B)</f>
        <v>041-0377-PD</v>
      </c>
      <c r="Q1121" s="42" t="e">
        <f>_xlfn.XLOOKUP(Table35[[#This Row],[Subject Id]],'TPD Assayed'!A:A,'TPD Assayed'!C:C)</f>
        <v>#N/A</v>
      </c>
      <c r="R1121" s="42" t="s">
        <v>38</v>
      </c>
      <c r="S1121" s="47" t="s">
        <v>1253</v>
      </c>
      <c r="V1121"/>
      <c r="Y1121"/>
      <c r="Z1121"/>
      <c r="AA1121"/>
      <c r="AB1121"/>
    </row>
    <row r="1122" spans="1:28" ht="14.85" customHeight="1">
      <c r="A1122" t="s">
        <v>1329</v>
      </c>
      <c r="B1122" t="str">
        <f>MID(Table35[[#This Row],[Subject Id]],13,1)</f>
        <v>N</v>
      </c>
      <c r="C1122" t="str">
        <f>_xlfn.XLOOKUP(Table35[[#This Row],[Subject Id]],Table2[Subject Id],Table2[Event date])</f>
        <v>2021-02-21</v>
      </c>
      <c r="D1122" s="37" t="str">
        <f>_xlfn.XLOOKUP(Table35[[#This Row],[Subject Id]],'T0 Blood'!A:A,'T0 Blood'!I:I)</f>
        <v>001-1001-0</v>
      </c>
      <c r="E1122" s="37" t="str">
        <f>_xlfn.XLOOKUP(Table35[[#This Row],[Subject Id]],'T0 Blood'!A:A,'T0 Blood'!H:H)</f>
        <v>2021-02-21</v>
      </c>
      <c r="F1122" s="69" t="str">
        <f>_xlfn.XLOOKUP(Table35[[#This Row],[Subject Id]],T0Assayed!D:D,T0Assayed!F:F)</f>
        <v>CO.SL.21.004</v>
      </c>
      <c r="G1122" s="39" t="s">
        <v>22</v>
      </c>
      <c r="H1122" s="37" t="e">
        <v>#N/A</v>
      </c>
      <c r="I1122" s="38" t="str">
        <f>_xlfn.XLOOKUP((CONCATENATE(Table35[[#This Row],[Subject Id]],"-T0")),'In the Lab'!A:A,'In the Lab'!G:G)</f>
        <v>yes</v>
      </c>
      <c r="J1122" s="49" t="str">
        <f>_xlfn.XLOOKUP(Table35[[#This Row],[Subject Id]],'T1 Blood'!A:A,'T1 Blood'!I:I)</f>
        <v>001-1001-1</v>
      </c>
      <c r="K1122" s="49" t="str">
        <f>_xlfn.XLOOKUP(Table35[[#This Row],[Subject Id]],'T1 Blood'!A:A,'T1 Blood'!H:H)</f>
        <v>2021-03-14</v>
      </c>
      <c r="L1122" s="49" t="str">
        <f>_xlfn.XLOOKUP(Table35[[#This Row],[Subject Id]],'T1 Assayed'!A:A,'T1 Assayed'!D:D)</f>
        <v>CO.SL.21.004</v>
      </c>
      <c r="M1122" s="49" t="e">
        <v>#N/A</v>
      </c>
      <c r="N1122" s="49" t="e">
        <v>#N/A</v>
      </c>
      <c r="O1122" s="49" t="str">
        <f>_xlfn.XLOOKUP((CONCATENATE(Table35[[#This Row],[Subject Id]],"-T1")),'In the Lab'!A:A,'In the Lab'!G:G)</f>
        <v>yes</v>
      </c>
      <c r="P1122" s="42" t="e">
        <f>_xlfn.XLOOKUP(Table35[[#This Row],[Subject Id]],'TPD Blood'!A:A,'TPD Blood'!B:B)</f>
        <v>#N/A</v>
      </c>
      <c r="Q1122" s="42" t="e">
        <f>_xlfn.XLOOKUP(Table35[[#This Row],[Subject Id]],'TPD Assayed'!A:A,'TPD Assayed'!C:C)</f>
        <v>#N/A</v>
      </c>
      <c r="V1122"/>
      <c r="Y1122"/>
      <c r="Z1122"/>
      <c r="AA1122"/>
      <c r="AB1122"/>
    </row>
    <row r="1123" spans="1:28">
      <c r="A1123" t="s">
        <v>1330</v>
      </c>
      <c r="B1123" t="str">
        <f>MID(Table35[[#This Row],[Subject Id]],13,1)</f>
        <v>N</v>
      </c>
      <c r="C1123" t="str">
        <f>_xlfn.XLOOKUP(Table35[[#This Row],[Subject Id]],Table2[Subject Id],Table2[Event date])</f>
        <v>2020-11-11</v>
      </c>
      <c r="D1123" s="37" t="str">
        <f>_xlfn.XLOOKUP(Table35[[#This Row],[Subject Id]],'T0 Blood'!A:A,'T0 Blood'!I:I)</f>
        <v>001-1022-0</v>
      </c>
      <c r="E1123" s="37" t="str">
        <f>_xlfn.XLOOKUP(Table35[[#This Row],[Subject Id]],'T0 Blood'!A:A,'T0 Blood'!H:H)</f>
        <v>2020-11-11</v>
      </c>
      <c r="F1123" s="69" t="str">
        <f>_xlfn.XLOOKUP(Table35[[#This Row],[Subject Id]],T0Assayed!D:D,T0Assayed!F:F)</f>
        <v>CO.SL.21.004</v>
      </c>
      <c r="G1123" s="39" t="s">
        <v>22</v>
      </c>
      <c r="H1123" s="37" t="e">
        <v>#N/A</v>
      </c>
      <c r="I1123" s="38" t="str">
        <f>_xlfn.XLOOKUP((CONCATENATE(Table35[[#This Row],[Subject Id]],"-T0")),'In the Lab'!A:A,'In the Lab'!G:G)</f>
        <v>yes</v>
      </c>
      <c r="J1123" s="49" t="str">
        <f>_xlfn.XLOOKUP(Table35[[#This Row],[Subject Id]],'T1 Blood'!A:A,'T1 Blood'!I:I)</f>
        <v>001-1022-1</v>
      </c>
      <c r="K1123" s="49" t="str">
        <f>_xlfn.XLOOKUP(Table35[[#This Row],[Subject Id]],'T1 Blood'!A:A,'T1 Blood'!H:H)</f>
        <v>2020-12-02</v>
      </c>
      <c r="L1123" s="49" t="str">
        <f>_xlfn.XLOOKUP(Table35[[#This Row],[Subject Id]],'T1 Assayed'!A:A,'T1 Assayed'!D:D)</f>
        <v>CO.SL.21.004</v>
      </c>
      <c r="M1123" s="49" t="e">
        <v>#N/A</v>
      </c>
      <c r="N1123" s="49" t="e">
        <v>#N/A</v>
      </c>
      <c r="O1123" s="49" t="e">
        <f>_xlfn.XLOOKUP((CONCATENATE(Table35[[#This Row],[Subject Id]],"-T1")),'In the Lab'!A:A,'In the Lab'!G:G)</f>
        <v>#N/A</v>
      </c>
      <c r="P1123" s="42" t="e">
        <f>_xlfn.XLOOKUP(Table35[[#This Row],[Subject Id]],'TPD Blood'!A:A,'TPD Blood'!B:B)</f>
        <v>#N/A</v>
      </c>
      <c r="Q1123" s="42" t="e">
        <f>_xlfn.XLOOKUP(Table35[[#This Row],[Subject Id]],'TPD Assayed'!A:A,'TPD Assayed'!C:C)</f>
        <v>#N/A</v>
      </c>
      <c r="V1123"/>
      <c r="Y1123"/>
      <c r="Z1123"/>
      <c r="AA1123"/>
      <c r="AB1123"/>
    </row>
    <row r="1124" spans="1:28">
      <c r="A1124" t="s">
        <v>1331</v>
      </c>
      <c r="B1124" t="str">
        <f>MID(Table35[[#This Row],[Subject Id]],13,1)</f>
        <v>N</v>
      </c>
      <c r="C1124" t="str">
        <f>_xlfn.XLOOKUP(Table35[[#This Row],[Subject Id]],Table2[Subject Id],Table2[Event date])</f>
        <v>2020-12-07</v>
      </c>
      <c r="D1124" s="37" t="str">
        <f>_xlfn.XLOOKUP(Table35[[#This Row],[Subject Id]],'T0 Blood'!A:A,'T0 Blood'!I:I)</f>
        <v>001-1028-0</v>
      </c>
      <c r="E1124" s="37" t="str">
        <f>_xlfn.XLOOKUP(Table35[[#This Row],[Subject Id]],'T0 Blood'!A:A,'T0 Blood'!H:H)</f>
        <v>2020-12-07</v>
      </c>
      <c r="F1124" s="69" t="str">
        <f>_xlfn.XLOOKUP(Table35[[#This Row],[Subject Id]],T0Assayed!D:D,T0Assayed!F:F)</f>
        <v>CO.SL.21.004</v>
      </c>
      <c r="G1124" s="39" t="s">
        <v>22</v>
      </c>
      <c r="H1124" s="37" t="e">
        <v>#N/A</v>
      </c>
      <c r="I1124" s="38" t="str">
        <f>_xlfn.XLOOKUP((CONCATENATE(Table35[[#This Row],[Subject Id]],"-T0")),'In the Lab'!A:A,'In the Lab'!G:G)</f>
        <v>yes</v>
      </c>
      <c r="J1124" s="49" t="str">
        <f>_xlfn.XLOOKUP(Table35[[#This Row],[Subject Id]],'T1 Blood'!A:A,'T1 Blood'!I:I)</f>
        <v>001-1028-1</v>
      </c>
      <c r="K1124" s="49" t="str">
        <f>_xlfn.XLOOKUP(Table35[[#This Row],[Subject Id]],'T1 Blood'!A:A,'T1 Blood'!H:H)</f>
        <v>2020-12-28</v>
      </c>
      <c r="L1124" s="49" t="str">
        <f>_xlfn.XLOOKUP(Table35[[#This Row],[Subject Id]],'T1 Assayed'!A:A,'T1 Assayed'!D:D)</f>
        <v>CO.SL.21.004</v>
      </c>
      <c r="M1124" s="49" t="e">
        <v>#N/A</v>
      </c>
      <c r="N1124" s="49" t="e">
        <v>#N/A</v>
      </c>
      <c r="O1124" s="49" t="str">
        <f>_xlfn.XLOOKUP((CONCATENATE(Table35[[#This Row],[Subject Id]],"-T1")),'In the Lab'!A:A,'In the Lab'!G:G)</f>
        <v>yes</v>
      </c>
      <c r="P1124" s="42" t="e">
        <f>_xlfn.XLOOKUP(Table35[[#This Row],[Subject Id]],'TPD Blood'!A:A,'TPD Blood'!B:B)</f>
        <v>#N/A</v>
      </c>
      <c r="Q1124" s="42" t="e">
        <f>_xlfn.XLOOKUP(Table35[[#This Row],[Subject Id]],'TPD Assayed'!A:A,'TPD Assayed'!C:C)</f>
        <v>#N/A</v>
      </c>
      <c r="V1124"/>
      <c r="Y1124"/>
      <c r="Z1124"/>
      <c r="AA1124"/>
      <c r="AB1124"/>
    </row>
    <row r="1125" spans="1:28" ht="14.85" customHeight="1">
      <c r="A1125" t="s">
        <v>1332</v>
      </c>
      <c r="B1125" t="str">
        <f>MID(Table35[[#This Row],[Subject Id]],13,1)</f>
        <v>N</v>
      </c>
      <c r="C1125" t="str">
        <f>_xlfn.XLOOKUP(Table35[[#This Row],[Subject Id]],Table2[Subject Id],Table2[Event date])</f>
        <v>2020-04-16</v>
      </c>
      <c r="D1125" s="37" t="str">
        <f>_xlfn.XLOOKUP(Table35[[#This Row],[Subject Id]],'T0 Blood'!A:A,'T0 Blood'!I:I)</f>
        <v>003-1300-0</v>
      </c>
      <c r="E1125" s="37" t="str">
        <f>_xlfn.XLOOKUP(Table35[[#This Row],[Subject Id]],'T0 Blood'!A:A,'T0 Blood'!H:H)</f>
        <v>2020-04-16</v>
      </c>
      <c r="F1125" s="69" t="str">
        <f>_xlfn.XLOOKUP(Table35[[#This Row],[Subject Id]],T0Assayed!D:D,T0Assayed!F:F)</f>
        <v>CO.SL.21.004</v>
      </c>
      <c r="G1125" s="39" t="s">
        <v>22</v>
      </c>
      <c r="H1125" s="37">
        <v>0</v>
      </c>
      <c r="I1125" s="38" t="str">
        <f>_xlfn.XLOOKUP((CONCATENATE(Table35[[#This Row],[Subject Id]],"-T0")),'In the Lab'!A:A,'In the Lab'!G:G)</f>
        <v>yes</v>
      </c>
      <c r="J1125" s="49" t="str">
        <f>_xlfn.XLOOKUP(Table35[[#This Row],[Subject Id]],'T1 Blood'!A:A,'T1 Blood'!I:I)</f>
        <v>003-1300-1</v>
      </c>
      <c r="K1125" s="49" t="str">
        <f>_xlfn.XLOOKUP(Table35[[#This Row],[Subject Id]],'T1 Blood'!A:A,'T1 Blood'!H:H)</f>
        <v>2020-06-04</v>
      </c>
      <c r="L1125" s="49" t="str">
        <f>_xlfn.XLOOKUP(Table35[[#This Row],[Subject Id]],'T1 Assayed'!A:A,'T1 Assayed'!D:D)</f>
        <v>CO.SL.21.004</v>
      </c>
      <c r="M1125" s="49" t="e">
        <v>#N/A</v>
      </c>
      <c r="N1125" s="49" t="e">
        <v>#N/A</v>
      </c>
      <c r="O1125" s="49" t="str">
        <f>_xlfn.XLOOKUP((CONCATENATE(Table35[[#This Row],[Subject Id]],"-T1")),'In the Lab'!A:A,'In the Lab'!G:G)</f>
        <v>yes</v>
      </c>
      <c r="P1125" s="42" t="e">
        <f>_xlfn.XLOOKUP(Table35[[#This Row],[Subject Id]],'TPD Blood'!A:A,'TPD Blood'!B:B)</f>
        <v>#N/A</v>
      </c>
      <c r="Q1125" s="42" t="e">
        <f>_xlfn.XLOOKUP(Table35[[#This Row],[Subject Id]],'TPD Assayed'!A:A,'TPD Assayed'!C:C)</f>
        <v>#N/A</v>
      </c>
      <c r="V1125"/>
      <c r="Y1125"/>
      <c r="Z1125"/>
      <c r="AA1125"/>
      <c r="AB1125"/>
    </row>
    <row r="1126" spans="1:28">
      <c r="A1126" t="s">
        <v>1333</v>
      </c>
      <c r="B1126" t="str">
        <f>MID(Table35[[#This Row],[Subject Id]],13,1)</f>
        <v>N</v>
      </c>
      <c r="C1126" t="str">
        <f>_xlfn.XLOOKUP(Table35[[#This Row],[Subject Id]],Table2[Subject Id],Table2[Event date])</f>
        <v>2020-10-08</v>
      </c>
      <c r="D1126" s="37" t="str">
        <f>_xlfn.XLOOKUP(Table35[[#This Row],[Subject Id]],'T0 Blood'!A:A,'T0 Blood'!I:I)</f>
        <v>003-1318-0</v>
      </c>
      <c r="E1126" s="37" t="str">
        <f>_xlfn.XLOOKUP(Table35[[#This Row],[Subject Id]],'T0 Blood'!A:A,'T0 Blood'!H:H)</f>
        <v>2020-10-08</v>
      </c>
      <c r="F1126" s="69" t="str">
        <f>_xlfn.XLOOKUP(Table35[[#This Row],[Subject Id]],T0Assayed!D:D,T0Assayed!F:F)</f>
        <v>CO.SL.21.004</v>
      </c>
      <c r="G1126" s="39" t="s">
        <v>22</v>
      </c>
      <c r="H1126" s="37" t="e">
        <v>#N/A</v>
      </c>
      <c r="I1126" s="38" t="str">
        <f>_xlfn.XLOOKUP((CONCATENATE(Table35[[#This Row],[Subject Id]],"-T0")),'In the Lab'!A:A,'In the Lab'!G:G)</f>
        <v>yes</v>
      </c>
      <c r="J1126" s="49" t="str">
        <f>_xlfn.XLOOKUP(Table35[[#This Row],[Subject Id]],'T1 Blood'!A:A,'T1 Blood'!I:I)</f>
        <v>003-1318-1</v>
      </c>
      <c r="K1126" s="49" t="str">
        <f>_xlfn.XLOOKUP(Table35[[#This Row],[Subject Id]],'T1 Blood'!A:A,'T1 Blood'!H:H)</f>
        <v>2020-11-25</v>
      </c>
      <c r="L1126" s="49" t="str">
        <f>_xlfn.XLOOKUP(Table35[[#This Row],[Subject Id]],'T1 Assayed'!A:A,'T1 Assayed'!D:D)</f>
        <v>CO.SL.21.004</v>
      </c>
      <c r="M1126" s="49" t="e">
        <v>#N/A</v>
      </c>
      <c r="N1126" s="49" t="e">
        <v>#N/A</v>
      </c>
      <c r="O1126" s="49" t="str">
        <f>_xlfn.XLOOKUP((CONCATENATE(Table35[[#This Row],[Subject Id]],"-T1")),'In the Lab'!A:A,'In the Lab'!G:G)</f>
        <v>yes</v>
      </c>
      <c r="P1126" s="42" t="e">
        <f>_xlfn.XLOOKUP(Table35[[#This Row],[Subject Id]],'TPD Blood'!A:A,'TPD Blood'!B:B)</f>
        <v>#N/A</v>
      </c>
      <c r="Q1126" s="42" t="e">
        <f>_xlfn.XLOOKUP(Table35[[#This Row],[Subject Id]],'TPD Assayed'!A:A,'TPD Assayed'!C:C)</f>
        <v>#N/A</v>
      </c>
      <c r="V1126"/>
      <c r="Y1126"/>
      <c r="Z1126"/>
      <c r="AA1126"/>
      <c r="AB1126"/>
    </row>
    <row r="1127" spans="1:28">
      <c r="A1127" t="s">
        <v>1334</v>
      </c>
      <c r="B1127" t="str">
        <f>MID(Table35[[#This Row],[Subject Id]],13,1)</f>
        <v>N</v>
      </c>
      <c r="C1127" t="str">
        <f>_xlfn.XLOOKUP(Table35[[#This Row],[Subject Id]],Table2[Subject Id],Table2[Event date])</f>
        <v>2021-03-18</v>
      </c>
      <c r="D1127" s="37" t="str">
        <f>_xlfn.XLOOKUP(Table35[[#This Row],[Subject Id]],'T0 Blood'!A:A,'T0 Blood'!I:I)</f>
        <v>005-1256-0</v>
      </c>
      <c r="E1127" s="37" t="str">
        <f>_xlfn.XLOOKUP(Table35[[#This Row],[Subject Id]],'T0 Blood'!A:A,'T0 Blood'!H:H)</f>
        <v>2021-03-18</v>
      </c>
      <c r="F1127" s="69" t="str">
        <f>_xlfn.XLOOKUP(Table35[[#This Row],[Subject Id]],T0Assayed!D:D,T0Assayed!F:F)</f>
        <v>CO.SL.21.004</v>
      </c>
      <c r="G1127" s="39" t="s">
        <v>22</v>
      </c>
      <c r="H1127" s="37" t="e">
        <v>#N/A</v>
      </c>
      <c r="I1127" s="38" t="str">
        <f>_xlfn.XLOOKUP((CONCATENATE(Table35[[#This Row],[Subject Id]],"-T0")),'In the Lab'!A:A,'In the Lab'!G:G)</f>
        <v>yes</v>
      </c>
      <c r="J1127" s="49" t="str">
        <f>_xlfn.XLOOKUP(Table35[[#This Row],[Subject Id]],'T1 Blood'!A:A,'T1 Blood'!I:I)</f>
        <v>005-1256-1</v>
      </c>
      <c r="K1127" s="49" t="str">
        <f>_xlfn.XLOOKUP(Table35[[#This Row],[Subject Id]],'T1 Blood'!A:A,'T1 Blood'!H:H)</f>
        <v>2021-04-08</v>
      </c>
      <c r="L1127" s="49" t="str">
        <f>_xlfn.XLOOKUP(Table35[[#This Row],[Subject Id]],'T1 Assayed'!A:A,'T1 Assayed'!D:D)</f>
        <v>CO.SL.21.004</v>
      </c>
      <c r="M1127" s="49" t="e">
        <v>#N/A</v>
      </c>
      <c r="N1127" s="49" t="e">
        <v>#N/A</v>
      </c>
      <c r="O1127" s="49" t="str">
        <f>_xlfn.XLOOKUP((CONCATENATE(Table35[[#This Row],[Subject Id]],"-T1")),'In the Lab'!A:A,'In the Lab'!G:G)</f>
        <v>yes</v>
      </c>
      <c r="P1127" s="42" t="e">
        <f>_xlfn.XLOOKUP(Table35[[#This Row],[Subject Id]],'TPD Blood'!A:A,'TPD Blood'!B:B)</f>
        <v>#N/A</v>
      </c>
      <c r="Q1127" s="42" t="e">
        <f>_xlfn.XLOOKUP(Table35[[#This Row],[Subject Id]],'TPD Assayed'!A:A,'TPD Assayed'!C:C)</f>
        <v>#N/A</v>
      </c>
      <c r="V1127"/>
      <c r="Y1127"/>
      <c r="Z1127"/>
      <c r="AA1127"/>
      <c r="AB1127"/>
    </row>
    <row r="1128" spans="1:28">
      <c r="A1128" t="s">
        <v>1335</v>
      </c>
      <c r="B1128" t="str">
        <f>MID(Table35[[#This Row],[Subject Id]],13,1)</f>
        <v>N</v>
      </c>
      <c r="C1128" t="str">
        <f>_xlfn.XLOOKUP(Table35[[#This Row],[Subject Id]],Table2[Subject Id],Table2[Event date])</f>
        <v>2017-12-21</v>
      </c>
      <c r="D1128" s="37" t="str">
        <f>_xlfn.XLOOKUP(Table35[[#This Row],[Subject Id]],'T0 Blood'!A:A,'T0 Blood'!I:I)</f>
        <v>006-9001-0</v>
      </c>
      <c r="E1128" s="37" t="str">
        <f>_xlfn.XLOOKUP(Table35[[#This Row],[Subject Id]],'T0 Blood'!A:A,'T0 Blood'!H:H)</f>
        <v>2017-12-21</v>
      </c>
      <c r="F1128" s="69" t="e">
        <f>_xlfn.XLOOKUP(Table35[[#This Row],[Subject Id]],T0Assayed!D:D,T0Assayed!F:F)</f>
        <v>#N/A</v>
      </c>
      <c r="G1128" s="39" t="s">
        <v>1269</v>
      </c>
      <c r="H1128" s="37">
        <v>0</v>
      </c>
      <c r="I1128" s="37" t="s">
        <v>1269</v>
      </c>
      <c r="J1128" s="49" t="str">
        <f>_xlfn.XLOOKUP(Table35[[#This Row],[Subject Id]],'T1 Blood'!A:A,'T1 Blood'!I:I)</f>
        <v>006-9001-1</v>
      </c>
      <c r="K1128" s="49" t="str">
        <f>_xlfn.XLOOKUP(Table35[[#This Row],[Subject Id]],'T1 Blood'!A:A,'T1 Blood'!H:H)</f>
        <v>2018-01-18</v>
      </c>
      <c r="L1128" s="49" t="e">
        <f>_xlfn.XLOOKUP(Table35[[#This Row],[Subject Id]],'T1 Assayed'!A:A,'T1 Assayed'!D:D)</f>
        <v>#N/A</v>
      </c>
      <c r="M1128" s="49">
        <v>0</v>
      </c>
      <c r="N1128" s="49" t="s">
        <v>1336</v>
      </c>
      <c r="O1128" s="49" t="e">
        <f>_xlfn.XLOOKUP((CONCATENATE(Table35[[#This Row],[Subject Id]],"-T1")),'In the Lab'!A:A,'In the Lab'!G:G)</f>
        <v>#N/A</v>
      </c>
      <c r="P1128" s="42" t="e">
        <f>_xlfn.XLOOKUP(Table35[[#This Row],[Subject Id]],'TPD Blood'!A:A,'TPD Blood'!B:B)</f>
        <v>#N/A</v>
      </c>
      <c r="Q1128" s="42" t="e">
        <f>_xlfn.XLOOKUP(Table35[[#This Row],[Subject Id]],'TPD Assayed'!A:A,'TPD Assayed'!C:C)</f>
        <v>#N/A</v>
      </c>
      <c r="V1128"/>
      <c r="Y1128"/>
      <c r="Z1128"/>
      <c r="AA1128"/>
      <c r="AB1128"/>
    </row>
    <row r="1129" spans="1:28">
      <c r="A1129" t="s">
        <v>1337</v>
      </c>
      <c r="B1129" t="str">
        <f>MID(Table35[[#This Row],[Subject Id]],13,1)</f>
        <v>N</v>
      </c>
      <c r="C1129" t="str">
        <f>_xlfn.XLOOKUP(Table35[[#This Row],[Subject Id]],Table2[Subject Id],Table2[Event date])</f>
        <v>2016-09-14</v>
      </c>
      <c r="D1129" s="37" t="str">
        <f>_xlfn.XLOOKUP(Table35[[#This Row],[Subject Id]],'T0 Blood'!A:A,'T0 Blood'!I:I)</f>
        <v>006-9002-0</v>
      </c>
      <c r="E1129" s="37" t="str">
        <f>_xlfn.XLOOKUP(Table35[[#This Row],[Subject Id]],'T0 Blood'!A:A,'T0 Blood'!H:H)</f>
        <v>2016-09-14</v>
      </c>
      <c r="F1129" s="69" t="e">
        <f>_xlfn.XLOOKUP(Table35[[#This Row],[Subject Id]],T0Assayed!D:D,T0Assayed!F:F)</f>
        <v>#N/A</v>
      </c>
      <c r="G1129" s="39" t="s">
        <v>1269</v>
      </c>
      <c r="H1129" s="37">
        <v>0</v>
      </c>
      <c r="I1129" s="37" t="s">
        <v>1269</v>
      </c>
      <c r="J1129" s="49" t="str">
        <f>_xlfn.XLOOKUP(Table35[[#This Row],[Subject Id]],'T1 Blood'!A:A,'T1 Blood'!I:I)</f>
        <v>006-9002-1</v>
      </c>
      <c r="K1129" s="49" t="str">
        <f>_xlfn.XLOOKUP(Table35[[#This Row],[Subject Id]],'T1 Blood'!A:A,'T1 Blood'!H:H)</f>
        <v>2016-10-12</v>
      </c>
      <c r="L1129" s="49" t="e">
        <f>_xlfn.XLOOKUP(Table35[[#This Row],[Subject Id]],'T1 Assayed'!A:A,'T1 Assayed'!D:D)</f>
        <v>#N/A</v>
      </c>
      <c r="M1129" s="49">
        <v>0</v>
      </c>
      <c r="N1129" s="49" t="s">
        <v>1336</v>
      </c>
      <c r="O1129" s="49" t="e">
        <f>_xlfn.XLOOKUP((CONCATENATE(Table35[[#This Row],[Subject Id]],"-T1")),'In the Lab'!A:A,'In the Lab'!G:G)</f>
        <v>#N/A</v>
      </c>
      <c r="P1129" s="42" t="e">
        <f>_xlfn.XLOOKUP(Table35[[#This Row],[Subject Id]],'TPD Blood'!A:A,'TPD Blood'!B:B)</f>
        <v>#N/A</v>
      </c>
      <c r="Q1129" s="42" t="e">
        <f>_xlfn.XLOOKUP(Table35[[#This Row],[Subject Id]],'TPD Assayed'!A:A,'TPD Assayed'!C:C)</f>
        <v>#N/A</v>
      </c>
      <c r="V1129"/>
      <c r="Y1129"/>
      <c r="Z1129"/>
      <c r="AA1129"/>
      <c r="AB1129"/>
    </row>
    <row r="1130" spans="1:28">
      <c r="A1130" t="s">
        <v>1338</v>
      </c>
      <c r="B1130" t="str">
        <f>MID(Table35[[#This Row],[Subject Id]],13,1)</f>
        <v>N</v>
      </c>
      <c r="C1130" t="str">
        <f>_xlfn.XLOOKUP(Table35[[#This Row],[Subject Id]],Table2[Subject Id],Table2[Event date])</f>
        <v>2017-03-21</v>
      </c>
      <c r="D1130" s="37" t="str">
        <f>_xlfn.XLOOKUP(Table35[[#This Row],[Subject Id]],'T0 Blood'!A:A,'T0 Blood'!I:I)</f>
        <v>006-9003-0</v>
      </c>
      <c r="E1130" s="37" t="str">
        <f>_xlfn.XLOOKUP(Table35[[#This Row],[Subject Id]],'T0 Blood'!A:A,'T0 Blood'!H:H)</f>
        <v>2017-03-21</v>
      </c>
      <c r="F1130" s="69" t="e">
        <f>_xlfn.XLOOKUP(Table35[[#This Row],[Subject Id]],T0Assayed!D:D,T0Assayed!F:F)</f>
        <v>#N/A</v>
      </c>
      <c r="G1130" s="39" t="s">
        <v>1269</v>
      </c>
      <c r="H1130" s="37">
        <v>0</v>
      </c>
      <c r="I1130" s="37" t="s">
        <v>1269</v>
      </c>
      <c r="J1130" s="49" t="str">
        <f>_xlfn.XLOOKUP(Table35[[#This Row],[Subject Id]],'T1 Blood'!A:A,'T1 Blood'!I:I)</f>
        <v>006-9003-1</v>
      </c>
      <c r="K1130" s="49" t="str">
        <f>_xlfn.XLOOKUP(Table35[[#This Row],[Subject Id]],'T1 Blood'!A:A,'T1 Blood'!H:H)</f>
        <v>2017-04-20</v>
      </c>
      <c r="L1130" s="49" t="e">
        <f>_xlfn.XLOOKUP(Table35[[#This Row],[Subject Id]],'T1 Assayed'!A:A,'T1 Assayed'!D:D)</f>
        <v>#N/A</v>
      </c>
      <c r="M1130" s="49">
        <v>0</v>
      </c>
      <c r="N1130" s="49" t="s">
        <v>1336</v>
      </c>
      <c r="O1130" s="49" t="e">
        <f>_xlfn.XLOOKUP((CONCATENATE(Table35[[#This Row],[Subject Id]],"-T1")),'In the Lab'!A:A,'In the Lab'!G:G)</f>
        <v>#N/A</v>
      </c>
      <c r="P1130" s="42" t="e">
        <f>_xlfn.XLOOKUP(Table35[[#This Row],[Subject Id]],'TPD Blood'!A:A,'TPD Blood'!B:B)</f>
        <v>#N/A</v>
      </c>
      <c r="Q1130" s="42" t="e">
        <f>_xlfn.XLOOKUP(Table35[[#This Row],[Subject Id]],'TPD Assayed'!A:A,'TPD Assayed'!C:C)</f>
        <v>#N/A</v>
      </c>
      <c r="V1130"/>
      <c r="Y1130"/>
      <c r="Z1130"/>
      <c r="AA1130"/>
      <c r="AB1130"/>
    </row>
    <row r="1131" spans="1:28">
      <c r="A1131" t="s">
        <v>1339</v>
      </c>
      <c r="B1131" t="str">
        <f>MID(Table35[[#This Row],[Subject Id]],13,1)</f>
        <v>N</v>
      </c>
      <c r="C1131" t="str">
        <f>_xlfn.XLOOKUP(Table35[[#This Row],[Subject Id]],Table2[Subject Id],Table2[Event date])</f>
        <v>2017-06-30</v>
      </c>
      <c r="D1131" s="37" t="str">
        <f>_xlfn.XLOOKUP(Table35[[#This Row],[Subject Id]],'T0 Blood'!A:A,'T0 Blood'!I:I)</f>
        <v>006-9004-0</v>
      </c>
      <c r="E1131" s="37" t="str">
        <f>_xlfn.XLOOKUP(Table35[[#This Row],[Subject Id]],'T0 Blood'!A:A,'T0 Blood'!H:H)</f>
        <v>2017-06-30</v>
      </c>
      <c r="F1131" s="69" t="e">
        <f>_xlfn.XLOOKUP(Table35[[#This Row],[Subject Id]],T0Assayed!D:D,T0Assayed!F:F)</f>
        <v>#N/A</v>
      </c>
      <c r="G1131" s="39" t="s">
        <v>1269</v>
      </c>
      <c r="H1131" s="37">
        <v>0</v>
      </c>
      <c r="I1131" s="37" t="s">
        <v>1269</v>
      </c>
      <c r="J1131" s="49" t="str">
        <f>_xlfn.XLOOKUP(Table35[[#This Row],[Subject Id]],'T1 Blood'!A:A,'T1 Blood'!I:I)</f>
        <v>006-9004-1</v>
      </c>
      <c r="K1131" s="49" t="str">
        <f>_xlfn.XLOOKUP(Table35[[#This Row],[Subject Id]],'T1 Blood'!A:A,'T1 Blood'!H:H)</f>
        <v>2017-07-28</v>
      </c>
      <c r="L1131" s="49" t="e">
        <f>_xlfn.XLOOKUP(Table35[[#This Row],[Subject Id]],'T1 Assayed'!A:A,'T1 Assayed'!D:D)</f>
        <v>#N/A</v>
      </c>
      <c r="M1131" s="49">
        <v>0</v>
      </c>
      <c r="N1131" s="49" t="s">
        <v>1336</v>
      </c>
      <c r="O1131" s="49" t="e">
        <f>_xlfn.XLOOKUP((CONCATENATE(Table35[[#This Row],[Subject Id]],"-T1")),'In the Lab'!A:A,'In the Lab'!G:G)</f>
        <v>#N/A</v>
      </c>
      <c r="P1131" s="42" t="e">
        <f>_xlfn.XLOOKUP(Table35[[#This Row],[Subject Id]],'TPD Blood'!A:A,'TPD Blood'!B:B)</f>
        <v>#N/A</v>
      </c>
      <c r="Q1131" s="42" t="e">
        <f>_xlfn.XLOOKUP(Table35[[#This Row],[Subject Id]],'TPD Assayed'!A:A,'TPD Assayed'!C:C)</f>
        <v>#N/A</v>
      </c>
      <c r="V1131"/>
      <c r="Y1131"/>
      <c r="Z1131"/>
      <c r="AA1131"/>
      <c r="AB1131"/>
    </row>
    <row r="1132" spans="1:28">
      <c r="A1132" t="s">
        <v>1340</v>
      </c>
      <c r="B1132" t="str">
        <f>MID(Table35[[#This Row],[Subject Id]],13,1)</f>
        <v>N</v>
      </c>
      <c r="C1132" t="str">
        <f>_xlfn.XLOOKUP(Table35[[#This Row],[Subject Id]],Table2[Subject Id],Table2[Event date])</f>
        <v>2016-08-23</v>
      </c>
      <c r="D1132" s="37" t="str">
        <f>_xlfn.XLOOKUP(Table35[[#This Row],[Subject Id]],'T0 Blood'!A:A,'T0 Blood'!I:I)</f>
        <v>006-9005-0</v>
      </c>
      <c r="E1132" s="37" t="str">
        <f>_xlfn.XLOOKUP(Table35[[#This Row],[Subject Id]],'T0 Blood'!A:A,'T0 Blood'!H:H)</f>
        <v>2016-08-23</v>
      </c>
      <c r="F1132" s="69" t="e">
        <f>_xlfn.XLOOKUP(Table35[[#This Row],[Subject Id]],T0Assayed!D:D,T0Assayed!F:F)</f>
        <v>#N/A</v>
      </c>
      <c r="G1132" s="39" t="s">
        <v>1269</v>
      </c>
      <c r="H1132" s="37">
        <v>0</v>
      </c>
      <c r="I1132" s="37" t="s">
        <v>1269</v>
      </c>
      <c r="J1132" s="49" t="str">
        <f>_xlfn.XLOOKUP(Table35[[#This Row],[Subject Id]],'T1 Blood'!A:A,'T1 Blood'!I:I)</f>
        <v>006-9005-1</v>
      </c>
      <c r="K1132" s="49" t="str">
        <f>_xlfn.XLOOKUP(Table35[[#This Row],[Subject Id]],'T1 Blood'!A:A,'T1 Blood'!H:H)</f>
        <v>2016-09-20</v>
      </c>
      <c r="L1132" s="49" t="e">
        <f>_xlfn.XLOOKUP(Table35[[#This Row],[Subject Id]],'T1 Assayed'!A:A,'T1 Assayed'!D:D)</f>
        <v>#N/A</v>
      </c>
      <c r="M1132" s="49">
        <v>0</v>
      </c>
      <c r="N1132" s="49" t="s">
        <v>1336</v>
      </c>
      <c r="O1132" s="49" t="e">
        <f>_xlfn.XLOOKUP((CONCATENATE(Table35[[#This Row],[Subject Id]],"-T1")),'In the Lab'!A:A,'In the Lab'!G:G)</f>
        <v>#N/A</v>
      </c>
      <c r="P1132" s="42" t="e">
        <f>_xlfn.XLOOKUP(Table35[[#This Row],[Subject Id]],'TPD Blood'!A:A,'TPD Blood'!B:B)</f>
        <v>#N/A</v>
      </c>
      <c r="Q1132" s="42" t="e">
        <f>_xlfn.XLOOKUP(Table35[[#This Row],[Subject Id]],'TPD Assayed'!A:A,'TPD Assayed'!C:C)</f>
        <v>#N/A</v>
      </c>
      <c r="V1132"/>
      <c r="Y1132"/>
      <c r="Z1132"/>
      <c r="AA1132"/>
      <c r="AB1132"/>
    </row>
    <row r="1133" spans="1:28">
      <c r="A1133" t="s">
        <v>1341</v>
      </c>
      <c r="B1133" t="str">
        <f>MID(Table35[[#This Row],[Subject Id]],13,1)</f>
        <v>N</v>
      </c>
      <c r="C1133" t="str">
        <f>_xlfn.XLOOKUP(Table35[[#This Row],[Subject Id]],Table2[Subject Id],Table2[Event date])</f>
        <v>2016-09-02</v>
      </c>
      <c r="D1133" s="37" t="str">
        <f>_xlfn.XLOOKUP(Table35[[#This Row],[Subject Id]],'T0 Blood'!A:A,'T0 Blood'!I:I)</f>
        <v>006-9006-0</v>
      </c>
      <c r="E1133" s="37" t="str">
        <f>_xlfn.XLOOKUP(Table35[[#This Row],[Subject Id]],'T0 Blood'!A:A,'T0 Blood'!H:H)</f>
        <v>2016-09-02</v>
      </c>
      <c r="F1133" s="69" t="e">
        <f>_xlfn.XLOOKUP(Table35[[#This Row],[Subject Id]],T0Assayed!D:D,T0Assayed!F:F)</f>
        <v>#N/A</v>
      </c>
      <c r="G1133" s="39" t="s">
        <v>1269</v>
      </c>
      <c r="H1133" s="37">
        <v>0</v>
      </c>
      <c r="I1133" s="37" t="s">
        <v>1269</v>
      </c>
      <c r="J1133" s="49" t="str">
        <f>_xlfn.XLOOKUP(Table35[[#This Row],[Subject Id]],'T1 Blood'!A:A,'T1 Blood'!I:I)</f>
        <v>006-9006-1</v>
      </c>
      <c r="K1133" s="49" t="str">
        <f>_xlfn.XLOOKUP(Table35[[#This Row],[Subject Id]],'T1 Blood'!A:A,'T1 Blood'!H:H)</f>
        <v>2016-09-30</v>
      </c>
      <c r="L1133" s="49" t="e">
        <f>_xlfn.XLOOKUP(Table35[[#This Row],[Subject Id]],'T1 Assayed'!A:A,'T1 Assayed'!D:D)</f>
        <v>#N/A</v>
      </c>
      <c r="M1133" s="49">
        <v>0</v>
      </c>
      <c r="N1133" s="49" t="s">
        <v>1336</v>
      </c>
      <c r="O1133" s="49" t="e">
        <f>_xlfn.XLOOKUP((CONCATENATE(Table35[[#This Row],[Subject Id]],"-T1")),'In the Lab'!A:A,'In the Lab'!G:G)</f>
        <v>#N/A</v>
      </c>
      <c r="P1133" s="42" t="e">
        <f>_xlfn.XLOOKUP(Table35[[#This Row],[Subject Id]],'TPD Blood'!A:A,'TPD Blood'!B:B)</f>
        <v>#N/A</v>
      </c>
      <c r="Q1133" s="42" t="e">
        <f>_xlfn.XLOOKUP(Table35[[#This Row],[Subject Id]],'TPD Assayed'!A:A,'TPD Assayed'!C:C)</f>
        <v>#N/A</v>
      </c>
      <c r="V1133"/>
      <c r="Y1133"/>
      <c r="Z1133"/>
      <c r="AA1133"/>
      <c r="AB1133"/>
    </row>
    <row r="1134" spans="1:28" ht="14.85" customHeight="1">
      <c r="A1134" t="s">
        <v>1342</v>
      </c>
      <c r="B1134" t="str">
        <f>MID(Table35[[#This Row],[Subject Id]],13,1)</f>
        <v>N</v>
      </c>
      <c r="C1134" t="str">
        <f>_xlfn.XLOOKUP(Table35[[#This Row],[Subject Id]],Table2[Subject Id],Table2[Event date])</f>
        <v>2017-03-30</v>
      </c>
      <c r="D1134" s="37" t="str">
        <f>_xlfn.XLOOKUP(Table35[[#This Row],[Subject Id]],'T0 Blood'!A:A,'T0 Blood'!I:I)</f>
        <v>006-9007-0</v>
      </c>
      <c r="E1134" s="37" t="str">
        <f>_xlfn.XLOOKUP(Table35[[#This Row],[Subject Id]],'T0 Blood'!A:A,'T0 Blood'!H:H)</f>
        <v>2017-03-30</v>
      </c>
      <c r="F1134" s="69" t="e">
        <f>_xlfn.XLOOKUP(Table35[[#This Row],[Subject Id]],T0Assayed!D:D,T0Assayed!F:F)</f>
        <v>#N/A</v>
      </c>
      <c r="G1134" s="39" t="s">
        <v>1269</v>
      </c>
      <c r="H1134" s="37">
        <v>0</v>
      </c>
      <c r="I1134" s="37" t="s">
        <v>1269</v>
      </c>
      <c r="J1134" s="49" t="str">
        <f>_xlfn.XLOOKUP(Table35[[#This Row],[Subject Id]],'T1 Blood'!A:A,'T1 Blood'!I:I)</f>
        <v>006-9007-1</v>
      </c>
      <c r="K1134" s="49" t="str">
        <f>_xlfn.XLOOKUP(Table35[[#This Row],[Subject Id]],'T1 Blood'!A:A,'T1 Blood'!H:H)</f>
        <v>2017-04-27</v>
      </c>
      <c r="L1134" s="49" t="e">
        <f>_xlfn.XLOOKUP(Table35[[#This Row],[Subject Id]],'T1 Assayed'!A:A,'T1 Assayed'!D:D)</f>
        <v>#N/A</v>
      </c>
      <c r="M1134" s="49">
        <v>0</v>
      </c>
      <c r="N1134" s="49" t="s">
        <v>1336</v>
      </c>
      <c r="O1134" s="49" t="e">
        <f>_xlfn.XLOOKUP((CONCATENATE(Table35[[#This Row],[Subject Id]],"-T1")),'In the Lab'!A:A,'In the Lab'!G:G)</f>
        <v>#N/A</v>
      </c>
      <c r="P1134" s="42" t="e">
        <f>_xlfn.XLOOKUP(Table35[[#This Row],[Subject Id]],'TPD Blood'!A:A,'TPD Blood'!B:B)</f>
        <v>#N/A</v>
      </c>
      <c r="Q1134" s="42" t="e">
        <f>_xlfn.XLOOKUP(Table35[[#This Row],[Subject Id]],'TPD Assayed'!A:A,'TPD Assayed'!C:C)</f>
        <v>#N/A</v>
      </c>
      <c r="V1134"/>
      <c r="Y1134"/>
      <c r="Z1134"/>
      <c r="AA1134"/>
      <c r="AB1134"/>
    </row>
    <row r="1135" spans="1:28">
      <c r="A1135" t="s">
        <v>1343</v>
      </c>
      <c r="B1135" t="str">
        <f>MID(Table35[[#This Row],[Subject Id]],13,1)</f>
        <v>N</v>
      </c>
      <c r="C1135" t="str">
        <f>_xlfn.XLOOKUP(Table35[[#This Row],[Subject Id]],Table2[Subject Id],Table2[Event date])</f>
        <v>2017-01-09</v>
      </c>
      <c r="D1135" s="37" t="str">
        <f>_xlfn.XLOOKUP(Table35[[#This Row],[Subject Id]],'T0 Blood'!A:A,'T0 Blood'!I:I)</f>
        <v>006-9008-0</v>
      </c>
      <c r="E1135" s="37" t="str">
        <f>_xlfn.XLOOKUP(Table35[[#This Row],[Subject Id]],'T0 Blood'!A:A,'T0 Blood'!H:H)</f>
        <v>2017-01-09</v>
      </c>
      <c r="F1135" s="69" t="e">
        <f>_xlfn.XLOOKUP(Table35[[#This Row],[Subject Id]],T0Assayed!D:D,T0Assayed!F:F)</f>
        <v>#N/A</v>
      </c>
      <c r="G1135" s="39" t="s">
        <v>1269</v>
      </c>
      <c r="H1135" s="37">
        <v>0</v>
      </c>
      <c r="I1135" s="37" t="s">
        <v>1269</v>
      </c>
      <c r="J1135" s="49" t="str">
        <f>_xlfn.XLOOKUP(Table35[[#This Row],[Subject Id]],'T1 Blood'!A:A,'T1 Blood'!I:I)</f>
        <v>006-9008-1</v>
      </c>
      <c r="K1135" s="49" t="str">
        <f>_xlfn.XLOOKUP(Table35[[#This Row],[Subject Id]],'T1 Blood'!A:A,'T1 Blood'!H:H)</f>
        <v>2017-02-06</v>
      </c>
      <c r="L1135" s="49" t="e">
        <f>_xlfn.XLOOKUP(Table35[[#This Row],[Subject Id]],'T1 Assayed'!A:A,'T1 Assayed'!D:D)</f>
        <v>#N/A</v>
      </c>
      <c r="M1135" s="49">
        <v>0</v>
      </c>
      <c r="N1135" s="49" t="s">
        <v>1336</v>
      </c>
      <c r="O1135" s="49" t="e">
        <f>_xlfn.XLOOKUP((CONCATENATE(Table35[[#This Row],[Subject Id]],"-T1")),'In the Lab'!A:A,'In the Lab'!G:G)</f>
        <v>#N/A</v>
      </c>
      <c r="P1135" s="42" t="e">
        <f>_xlfn.XLOOKUP(Table35[[#This Row],[Subject Id]],'TPD Blood'!A:A,'TPD Blood'!B:B)</f>
        <v>#N/A</v>
      </c>
      <c r="Q1135" s="42" t="e">
        <f>_xlfn.XLOOKUP(Table35[[#This Row],[Subject Id]],'TPD Assayed'!A:A,'TPD Assayed'!C:C)</f>
        <v>#N/A</v>
      </c>
      <c r="V1135"/>
      <c r="Y1135"/>
      <c r="Z1135"/>
      <c r="AA1135"/>
      <c r="AB1135"/>
    </row>
    <row r="1136" spans="1:28">
      <c r="A1136" t="s">
        <v>1344</v>
      </c>
      <c r="B1136" t="str">
        <f>MID(Table35[[#This Row],[Subject Id]],13,1)</f>
        <v>N</v>
      </c>
      <c r="C1136" t="str">
        <f>_xlfn.XLOOKUP(Table35[[#This Row],[Subject Id]],Table2[Subject Id],Table2[Event date])</f>
        <v>2016-11-14</v>
      </c>
      <c r="D1136" s="37" t="str">
        <f>_xlfn.XLOOKUP(Table35[[#This Row],[Subject Id]],'T0 Blood'!A:A,'T0 Blood'!I:I)</f>
        <v>006-9009-0</v>
      </c>
      <c r="E1136" s="37" t="str">
        <f>_xlfn.XLOOKUP(Table35[[#This Row],[Subject Id]],'T0 Blood'!A:A,'T0 Blood'!H:H)</f>
        <v>2016-11-14</v>
      </c>
      <c r="F1136" s="69" t="e">
        <f>_xlfn.XLOOKUP(Table35[[#This Row],[Subject Id]],T0Assayed!D:D,T0Assayed!F:F)</f>
        <v>#N/A</v>
      </c>
      <c r="G1136" s="39" t="s">
        <v>1269</v>
      </c>
      <c r="H1136" s="37">
        <v>0</v>
      </c>
      <c r="I1136" s="37" t="s">
        <v>1269</v>
      </c>
      <c r="J1136" s="49" t="str">
        <f>_xlfn.XLOOKUP(Table35[[#This Row],[Subject Id]],'T1 Blood'!A:A,'T1 Blood'!I:I)</f>
        <v>006-9009-1</v>
      </c>
      <c r="K1136" s="49" t="str">
        <f>_xlfn.XLOOKUP(Table35[[#This Row],[Subject Id]],'T1 Blood'!A:A,'T1 Blood'!H:H)</f>
        <v>2016-12-13</v>
      </c>
      <c r="L1136" s="49" t="e">
        <f>_xlfn.XLOOKUP(Table35[[#This Row],[Subject Id]],'T1 Assayed'!A:A,'T1 Assayed'!D:D)</f>
        <v>#N/A</v>
      </c>
      <c r="M1136" s="49">
        <v>0</v>
      </c>
      <c r="N1136" s="49" t="s">
        <v>1336</v>
      </c>
      <c r="O1136" s="49" t="e">
        <f>_xlfn.XLOOKUP((CONCATENATE(Table35[[#This Row],[Subject Id]],"-T1")),'In the Lab'!A:A,'In the Lab'!G:G)</f>
        <v>#N/A</v>
      </c>
      <c r="P1136" s="42" t="e">
        <f>_xlfn.XLOOKUP(Table35[[#This Row],[Subject Id]],'TPD Blood'!A:A,'TPD Blood'!B:B)</f>
        <v>#N/A</v>
      </c>
      <c r="Q1136" s="42" t="e">
        <f>_xlfn.XLOOKUP(Table35[[#This Row],[Subject Id]],'TPD Assayed'!A:A,'TPD Assayed'!C:C)</f>
        <v>#N/A</v>
      </c>
      <c r="V1136"/>
      <c r="Y1136"/>
      <c r="Z1136"/>
      <c r="AA1136"/>
      <c r="AB1136"/>
    </row>
    <row r="1137" spans="1:28">
      <c r="A1137" t="s">
        <v>1345</v>
      </c>
      <c r="B1137" t="str">
        <f>MID(Table35[[#This Row],[Subject Id]],13,1)</f>
        <v>N</v>
      </c>
      <c r="C1137" t="str">
        <f>_xlfn.XLOOKUP(Table35[[#This Row],[Subject Id]],Table2[Subject Id],Table2[Event date])</f>
        <v>2017-01-24</v>
      </c>
      <c r="D1137" s="37" t="str">
        <f>_xlfn.XLOOKUP(Table35[[#This Row],[Subject Id]],'T0 Blood'!A:A,'T0 Blood'!I:I)</f>
        <v>006-9010-0</v>
      </c>
      <c r="E1137" s="37" t="str">
        <f>_xlfn.XLOOKUP(Table35[[#This Row],[Subject Id]],'T0 Blood'!A:A,'T0 Blood'!H:H)</f>
        <v>2017-01-24</v>
      </c>
      <c r="F1137" s="69" t="e">
        <f>_xlfn.XLOOKUP(Table35[[#This Row],[Subject Id]],T0Assayed!D:D,T0Assayed!F:F)</f>
        <v>#N/A</v>
      </c>
      <c r="G1137" s="39" t="s">
        <v>1269</v>
      </c>
      <c r="H1137" s="37">
        <v>0</v>
      </c>
      <c r="I1137" s="37" t="s">
        <v>1269</v>
      </c>
      <c r="J1137" s="49" t="str">
        <f>_xlfn.XLOOKUP(Table35[[#This Row],[Subject Id]],'T1 Blood'!A:A,'T1 Blood'!I:I)</f>
        <v>006-9010-1</v>
      </c>
      <c r="K1137" s="49" t="str">
        <f>_xlfn.XLOOKUP(Table35[[#This Row],[Subject Id]],'T1 Blood'!A:A,'T1 Blood'!H:H)</f>
        <v>2017-02-22</v>
      </c>
      <c r="L1137" s="49" t="e">
        <f>_xlfn.XLOOKUP(Table35[[#This Row],[Subject Id]],'T1 Assayed'!A:A,'T1 Assayed'!D:D)</f>
        <v>#N/A</v>
      </c>
      <c r="M1137" s="49">
        <v>0</v>
      </c>
      <c r="N1137" s="49" t="s">
        <v>1336</v>
      </c>
      <c r="O1137" s="49" t="e">
        <f>_xlfn.XLOOKUP((CONCATENATE(Table35[[#This Row],[Subject Id]],"-T1")),'In the Lab'!A:A,'In the Lab'!G:G)</f>
        <v>#N/A</v>
      </c>
      <c r="P1137" s="42" t="e">
        <f>_xlfn.XLOOKUP(Table35[[#This Row],[Subject Id]],'TPD Blood'!A:A,'TPD Blood'!B:B)</f>
        <v>#N/A</v>
      </c>
      <c r="Q1137" s="42" t="e">
        <f>_xlfn.XLOOKUP(Table35[[#This Row],[Subject Id]],'TPD Assayed'!A:A,'TPD Assayed'!C:C)</f>
        <v>#N/A</v>
      </c>
      <c r="V1137"/>
      <c r="Y1137"/>
      <c r="Z1137"/>
      <c r="AA1137"/>
      <c r="AB1137"/>
    </row>
    <row r="1138" spans="1:28" ht="14.85" customHeight="1">
      <c r="A1138" t="s">
        <v>1346</v>
      </c>
      <c r="B1138" t="str">
        <f>MID(Table35[[#This Row],[Subject Id]],13,1)</f>
        <v>N</v>
      </c>
      <c r="C1138" t="str">
        <f>_xlfn.XLOOKUP(Table35[[#This Row],[Subject Id]],Table2[Subject Id],Table2[Event date])</f>
        <v>2016-09-14</v>
      </c>
      <c r="D1138" s="37" t="str">
        <f>_xlfn.XLOOKUP(Table35[[#This Row],[Subject Id]],'T0 Blood'!A:A,'T0 Blood'!I:I)</f>
        <v>006-9011-0</v>
      </c>
      <c r="E1138" s="37" t="str">
        <f>_xlfn.XLOOKUP(Table35[[#This Row],[Subject Id]],'T0 Blood'!A:A,'T0 Blood'!H:H)</f>
        <v>2016-09-14</v>
      </c>
      <c r="F1138" s="69" t="e">
        <f>_xlfn.XLOOKUP(Table35[[#This Row],[Subject Id]],T0Assayed!D:D,T0Assayed!F:F)</f>
        <v>#N/A</v>
      </c>
      <c r="G1138" s="39" t="s">
        <v>1269</v>
      </c>
      <c r="H1138" s="37">
        <v>0</v>
      </c>
      <c r="I1138" s="37" t="s">
        <v>1269</v>
      </c>
      <c r="J1138" s="49" t="str">
        <f>_xlfn.XLOOKUP(Table35[[#This Row],[Subject Id]],'T1 Blood'!A:A,'T1 Blood'!I:I)</f>
        <v>006-9011-1</v>
      </c>
      <c r="K1138" s="49" t="str">
        <f>_xlfn.XLOOKUP(Table35[[#This Row],[Subject Id]],'T1 Blood'!A:A,'T1 Blood'!H:H)</f>
        <v>2016-10-12</v>
      </c>
      <c r="L1138" s="49" t="e">
        <f>_xlfn.XLOOKUP(Table35[[#This Row],[Subject Id]],'T1 Assayed'!A:A,'T1 Assayed'!D:D)</f>
        <v>#N/A</v>
      </c>
      <c r="M1138" s="49">
        <v>0</v>
      </c>
      <c r="N1138" s="49" t="s">
        <v>1336</v>
      </c>
      <c r="O1138" s="49" t="e">
        <f>_xlfn.XLOOKUP((CONCATENATE(Table35[[#This Row],[Subject Id]],"-T1")),'In the Lab'!A:A,'In the Lab'!G:G)</f>
        <v>#N/A</v>
      </c>
      <c r="P1138" s="42" t="e">
        <f>_xlfn.XLOOKUP(Table35[[#This Row],[Subject Id]],'TPD Blood'!A:A,'TPD Blood'!B:B)</f>
        <v>#N/A</v>
      </c>
      <c r="Q1138" s="42" t="e">
        <f>_xlfn.XLOOKUP(Table35[[#This Row],[Subject Id]],'TPD Assayed'!A:A,'TPD Assayed'!C:C)</f>
        <v>#N/A</v>
      </c>
      <c r="V1138"/>
      <c r="Y1138"/>
      <c r="Z1138"/>
      <c r="AA1138"/>
      <c r="AB1138"/>
    </row>
    <row r="1139" spans="1:28" ht="14.85" customHeight="1">
      <c r="A1139" t="s">
        <v>1347</v>
      </c>
      <c r="B1139" t="str">
        <f>MID(Table35[[#This Row],[Subject Id]],13,1)</f>
        <v>N</v>
      </c>
      <c r="C1139" t="str">
        <f>_xlfn.XLOOKUP(Table35[[#This Row],[Subject Id]],Table2[Subject Id],Table2[Event date])</f>
        <v>2016-11-29</v>
      </c>
      <c r="D1139" s="37" t="str">
        <f>_xlfn.XLOOKUP(Table35[[#This Row],[Subject Id]],'T0 Blood'!A:A,'T0 Blood'!I:I)</f>
        <v>006-9012-0</v>
      </c>
      <c r="E1139" s="37" t="str">
        <f>_xlfn.XLOOKUP(Table35[[#This Row],[Subject Id]],'T0 Blood'!A:A,'T0 Blood'!H:H)</f>
        <v>2016-11-29</v>
      </c>
      <c r="F1139" s="69" t="e">
        <f>_xlfn.XLOOKUP(Table35[[#This Row],[Subject Id]],T0Assayed!D:D,T0Assayed!F:F)</f>
        <v>#N/A</v>
      </c>
      <c r="G1139" s="39" t="s">
        <v>1269</v>
      </c>
      <c r="H1139" s="37">
        <v>0</v>
      </c>
      <c r="I1139" s="37" t="s">
        <v>1269</v>
      </c>
      <c r="J1139" s="49" t="str">
        <f>_xlfn.XLOOKUP(Table35[[#This Row],[Subject Id]],'T1 Blood'!A:A,'T1 Blood'!I:I)</f>
        <v>006-9012-1</v>
      </c>
      <c r="K1139" s="49" t="str">
        <f>_xlfn.XLOOKUP(Table35[[#This Row],[Subject Id]],'T1 Blood'!A:A,'T1 Blood'!H:H)</f>
        <v>2016-12-27</v>
      </c>
      <c r="L1139" s="49" t="e">
        <f>_xlfn.XLOOKUP(Table35[[#This Row],[Subject Id]],'T1 Assayed'!A:A,'T1 Assayed'!D:D)</f>
        <v>#N/A</v>
      </c>
      <c r="M1139" s="49">
        <v>0</v>
      </c>
      <c r="N1139" s="49" t="s">
        <v>1336</v>
      </c>
      <c r="O1139" s="49" t="e">
        <f>_xlfn.XLOOKUP((CONCATENATE(Table35[[#This Row],[Subject Id]],"-T1")),'In the Lab'!A:A,'In the Lab'!G:G)</f>
        <v>#N/A</v>
      </c>
      <c r="P1139" s="42" t="e">
        <f>_xlfn.XLOOKUP(Table35[[#This Row],[Subject Id]],'TPD Blood'!A:A,'TPD Blood'!B:B)</f>
        <v>#N/A</v>
      </c>
      <c r="Q1139" s="42" t="e">
        <f>_xlfn.XLOOKUP(Table35[[#This Row],[Subject Id]],'TPD Assayed'!A:A,'TPD Assayed'!C:C)</f>
        <v>#N/A</v>
      </c>
      <c r="V1139"/>
      <c r="Y1139"/>
      <c r="Z1139"/>
      <c r="AA1139"/>
      <c r="AB1139"/>
    </row>
    <row r="1140" spans="1:28">
      <c r="A1140" t="s">
        <v>1348</v>
      </c>
      <c r="B1140" t="str">
        <f>MID(Table35[[#This Row],[Subject Id]],13,1)</f>
        <v>N</v>
      </c>
      <c r="C1140" t="str">
        <f>_xlfn.XLOOKUP(Table35[[#This Row],[Subject Id]],Table2[Subject Id],Table2[Event date])</f>
        <v>2017-06-16</v>
      </c>
      <c r="D1140" s="37" t="str">
        <f>_xlfn.XLOOKUP(Table35[[#This Row],[Subject Id]],'T0 Blood'!A:A,'T0 Blood'!I:I)</f>
        <v>006-9013-0</v>
      </c>
      <c r="E1140" s="37" t="str">
        <f>_xlfn.XLOOKUP(Table35[[#This Row],[Subject Id]],'T0 Blood'!A:A,'T0 Blood'!H:H)</f>
        <v>2017-06-16</v>
      </c>
      <c r="F1140" s="69" t="e">
        <f>_xlfn.XLOOKUP(Table35[[#This Row],[Subject Id]],T0Assayed!D:D,T0Assayed!F:F)</f>
        <v>#N/A</v>
      </c>
      <c r="G1140" s="39" t="s">
        <v>1269</v>
      </c>
      <c r="H1140" s="37">
        <v>0</v>
      </c>
      <c r="I1140" s="37" t="s">
        <v>1269</v>
      </c>
      <c r="J1140" s="49" t="str">
        <f>_xlfn.XLOOKUP(Table35[[#This Row],[Subject Id]],'T1 Blood'!A:A,'T1 Blood'!I:I)</f>
        <v>006-9013-1</v>
      </c>
      <c r="K1140" s="49" t="str">
        <f>_xlfn.XLOOKUP(Table35[[#This Row],[Subject Id]],'T1 Blood'!A:A,'T1 Blood'!H:H)</f>
        <v>2017-07-14</v>
      </c>
      <c r="L1140" s="49" t="e">
        <f>_xlfn.XLOOKUP(Table35[[#This Row],[Subject Id]],'T1 Assayed'!A:A,'T1 Assayed'!D:D)</f>
        <v>#N/A</v>
      </c>
      <c r="M1140" s="49">
        <v>0</v>
      </c>
      <c r="N1140" s="49" t="s">
        <v>1336</v>
      </c>
      <c r="O1140" s="49" t="e">
        <f>_xlfn.XLOOKUP((CONCATENATE(Table35[[#This Row],[Subject Id]],"-T1")),'In the Lab'!A:A,'In the Lab'!G:G)</f>
        <v>#N/A</v>
      </c>
      <c r="P1140" s="42" t="e">
        <f>_xlfn.XLOOKUP(Table35[[#This Row],[Subject Id]],'TPD Blood'!A:A,'TPD Blood'!B:B)</f>
        <v>#N/A</v>
      </c>
      <c r="Q1140" s="42" t="e">
        <f>_xlfn.XLOOKUP(Table35[[#This Row],[Subject Id]],'TPD Assayed'!A:A,'TPD Assayed'!C:C)</f>
        <v>#N/A</v>
      </c>
      <c r="V1140"/>
      <c r="Y1140"/>
      <c r="Z1140"/>
      <c r="AA1140"/>
      <c r="AB1140"/>
    </row>
    <row r="1141" spans="1:28">
      <c r="A1141" t="s">
        <v>1349</v>
      </c>
      <c r="B1141" t="str">
        <f>MID(Table35[[#This Row],[Subject Id]],13,1)</f>
        <v>N</v>
      </c>
      <c r="C1141" t="str">
        <f>_xlfn.XLOOKUP(Table35[[#This Row],[Subject Id]],Table2[Subject Id],Table2[Event date])</f>
        <v>2017-11-13</v>
      </c>
      <c r="D1141" s="37" t="str">
        <f>_xlfn.XLOOKUP(Table35[[#This Row],[Subject Id]],'T0 Blood'!A:A,'T0 Blood'!I:I)</f>
        <v>006-9014-0</v>
      </c>
      <c r="E1141" s="37" t="str">
        <f>_xlfn.XLOOKUP(Table35[[#This Row],[Subject Id]],'T0 Blood'!A:A,'T0 Blood'!H:H)</f>
        <v>2017-11-13</v>
      </c>
      <c r="F1141" s="69" t="e">
        <f>_xlfn.XLOOKUP(Table35[[#This Row],[Subject Id]],T0Assayed!D:D,T0Assayed!F:F)</f>
        <v>#N/A</v>
      </c>
      <c r="G1141" s="39" t="s">
        <v>1269</v>
      </c>
      <c r="H1141" s="37">
        <v>0</v>
      </c>
      <c r="I1141" s="37" t="s">
        <v>1269</v>
      </c>
      <c r="J1141" s="49" t="str">
        <f>_xlfn.XLOOKUP(Table35[[#This Row],[Subject Id]],'T1 Blood'!A:A,'T1 Blood'!I:I)</f>
        <v>006-9014-1</v>
      </c>
      <c r="K1141" s="49" t="str">
        <f>_xlfn.XLOOKUP(Table35[[#This Row],[Subject Id]],'T1 Blood'!A:A,'T1 Blood'!H:H)</f>
        <v>2017-12-11</v>
      </c>
      <c r="L1141" s="49" t="e">
        <f>_xlfn.XLOOKUP(Table35[[#This Row],[Subject Id]],'T1 Assayed'!A:A,'T1 Assayed'!D:D)</f>
        <v>#N/A</v>
      </c>
      <c r="M1141" s="49">
        <v>0</v>
      </c>
      <c r="N1141" s="49" t="s">
        <v>1336</v>
      </c>
      <c r="O1141" s="49" t="e">
        <f>_xlfn.XLOOKUP((CONCATENATE(Table35[[#This Row],[Subject Id]],"-T1")),'In the Lab'!A:A,'In the Lab'!G:G)</f>
        <v>#N/A</v>
      </c>
      <c r="P1141" s="42" t="e">
        <f>_xlfn.XLOOKUP(Table35[[#This Row],[Subject Id]],'TPD Blood'!A:A,'TPD Blood'!B:B)</f>
        <v>#N/A</v>
      </c>
      <c r="Q1141" s="42" t="e">
        <f>_xlfn.XLOOKUP(Table35[[#This Row],[Subject Id]],'TPD Assayed'!A:A,'TPD Assayed'!C:C)</f>
        <v>#N/A</v>
      </c>
      <c r="V1141"/>
      <c r="Y1141"/>
      <c r="Z1141"/>
      <c r="AA1141"/>
      <c r="AB1141"/>
    </row>
    <row r="1142" spans="1:28">
      <c r="A1142" t="s">
        <v>1350</v>
      </c>
      <c r="B1142" t="str">
        <f>MID(Table35[[#This Row],[Subject Id]],13,1)</f>
        <v>N</v>
      </c>
      <c r="C1142" t="str">
        <f>_xlfn.XLOOKUP(Table35[[#This Row],[Subject Id]],Table2[Subject Id],Table2[Event date])</f>
        <v>2016-07-21</v>
      </c>
      <c r="D1142" s="37" t="str">
        <f>_xlfn.XLOOKUP(Table35[[#This Row],[Subject Id]],'T0 Blood'!A:A,'T0 Blood'!I:I)</f>
        <v>006-9015-0</v>
      </c>
      <c r="E1142" s="37" t="str">
        <f>_xlfn.XLOOKUP(Table35[[#This Row],[Subject Id]],'T0 Blood'!A:A,'T0 Blood'!H:H)</f>
        <v>2016-07-21</v>
      </c>
      <c r="F1142" s="69" t="e">
        <f>_xlfn.XLOOKUP(Table35[[#This Row],[Subject Id]],T0Assayed!D:D,T0Assayed!F:F)</f>
        <v>#N/A</v>
      </c>
      <c r="G1142" s="39" t="s">
        <v>1269</v>
      </c>
      <c r="H1142" s="37">
        <v>0</v>
      </c>
      <c r="I1142" s="37" t="s">
        <v>1269</v>
      </c>
      <c r="J1142" s="49" t="str">
        <f>_xlfn.XLOOKUP(Table35[[#This Row],[Subject Id]],'T1 Blood'!A:A,'T1 Blood'!I:I)</f>
        <v>006-9015-1</v>
      </c>
      <c r="K1142" s="49" t="str">
        <f>_xlfn.XLOOKUP(Table35[[#This Row],[Subject Id]],'T1 Blood'!A:A,'T1 Blood'!H:H)</f>
        <v>2016-08-18</v>
      </c>
      <c r="L1142" s="49" t="e">
        <f>_xlfn.XLOOKUP(Table35[[#This Row],[Subject Id]],'T1 Assayed'!A:A,'T1 Assayed'!D:D)</f>
        <v>#N/A</v>
      </c>
      <c r="M1142" s="49">
        <v>0</v>
      </c>
      <c r="N1142" s="49" t="s">
        <v>1336</v>
      </c>
      <c r="O1142" s="49" t="e">
        <f>_xlfn.XLOOKUP((CONCATENATE(Table35[[#This Row],[Subject Id]],"-T1")),'In the Lab'!A:A,'In the Lab'!G:G)</f>
        <v>#N/A</v>
      </c>
      <c r="P1142" s="42" t="e">
        <f>_xlfn.XLOOKUP(Table35[[#This Row],[Subject Id]],'TPD Blood'!A:A,'TPD Blood'!B:B)</f>
        <v>#N/A</v>
      </c>
      <c r="Q1142" s="42" t="e">
        <f>_xlfn.XLOOKUP(Table35[[#This Row],[Subject Id]],'TPD Assayed'!A:A,'TPD Assayed'!C:C)</f>
        <v>#N/A</v>
      </c>
      <c r="V1142"/>
      <c r="Y1142"/>
      <c r="Z1142"/>
      <c r="AA1142"/>
      <c r="AB1142"/>
    </row>
    <row r="1143" spans="1:28">
      <c r="A1143" t="s">
        <v>1351</v>
      </c>
      <c r="B1143" t="str">
        <f>MID(Table35[[#This Row],[Subject Id]],13,1)</f>
        <v>N</v>
      </c>
      <c r="C1143" t="str">
        <f>_xlfn.XLOOKUP(Table35[[#This Row],[Subject Id]],Table2[Subject Id],Table2[Event date])</f>
        <v>2018-04-20</v>
      </c>
      <c r="D1143" s="37" t="str">
        <f>_xlfn.XLOOKUP(Table35[[#This Row],[Subject Id]],'T0 Blood'!A:A,'T0 Blood'!I:I)</f>
        <v>006-9016-0</v>
      </c>
      <c r="E1143" s="37" t="str">
        <f>_xlfn.XLOOKUP(Table35[[#This Row],[Subject Id]],'T0 Blood'!A:A,'T0 Blood'!H:H)</f>
        <v>2018-04-20</v>
      </c>
      <c r="F1143" s="69" t="e">
        <f>_xlfn.XLOOKUP(Table35[[#This Row],[Subject Id]],T0Assayed!D:D,T0Assayed!F:F)</f>
        <v>#N/A</v>
      </c>
      <c r="G1143" s="39" t="s">
        <v>1269</v>
      </c>
      <c r="H1143" s="37">
        <v>0</v>
      </c>
      <c r="I1143" s="37" t="s">
        <v>1269</v>
      </c>
      <c r="J1143" s="49" t="str">
        <f>_xlfn.XLOOKUP(Table35[[#This Row],[Subject Id]],'T1 Blood'!A:A,'T1 Blood'!I:I)</f>
        <v>006-9016-1</v>
      </c>
      <c r="K1143" s="49" t="str">
        <f>_xlfn.XLOOKUP(Table35[[#This Row],[Subject Id]],'T1 Blood'!A:A,'T1 Blood'!H:H)</f>
        <v>2018-05-18</v>
      </c>
      <c r="L1143" s="49" t="e">
        <f>_xlfn.XLOOKUP(Table35[[#This Row],[Subject Id]],'T1 Assayed'!A:A,'T1 Assayed'!D:D)</f>
        <v>#N/A</v>
      </c>
      <c r="M1143" s="49">
        <v>0</v>
      </c>
      <c r="N1143" s="49" t="s">
        <v>1336</v>
      </c>
      <c r="O1143" s="49" t="e">
        <f>_xlfn.XLOOKUP((CONCATENATE(Table35[[#This Row],[Subject Id]],"-T1")),'In the Lab'!A:A,'In the Lab'!G:G)</f>
        <v>#N/A</v>
      </c>
      <c r="P1143" s="42" t="e">
        <f>_xlfn.XLOOKUP(Table35[[#This Row],[Subject Id]],'TPD Blood'!A:A,'TPD Blood'!B:B)</f>
        <v>#N/A</v>
      </c>
      <c r="Q1143" s="42" t="e">
        <f>_xlfn.XLOOKUP(Table35[[#This Row],[Subject Id]],'TPD Assayed'!A:A,'TPD Assayed'!C:C)</f>
        <v>#N/A</v>
      </c>
      <c r="V1143"/>
      <c r="Y1143"/>
      <c r="Z1143"/>
      <c r="AA1143"/>
      <c r="AB1143"/>
    </row>
    <row r="1144" spans="1:28">
      <c r="A1144" t="s">
        <v>1352</v>
      </c>
      <c r="B1144" t="str">
        <f>MID(Table35[[#This Row],[Subject Id]],13,1)</f>
        <v>N</v>
      </c>
      <c r="C1144" t="str">
        <f>_xlfn.XLOOKUP(Table35[[#This Row],[Subject Id]],Table2[Subject Id],Table2[Event date])</f>
        <v>2017-07-06</v>
      </c>
      <c r="D1144" s="37" t="str">
        <f>_xlfn.XLOOKUP(Table35[[#This Row],[Subject Id]],'T0 Blood'!A:A,'T0 Blood'!I:I)</f>
        <v>006-9017-0</v>
      </c>
      <c r="E1144" s="37" t="str">
        <f>_xlfn.XLOOKUP(Table35[[#This Row],[Subject Id]],'T0 Blood'!A:A,'T0 Blood'!H:H)</f>
        <v>2017-07-06</v>
      </c>
      <c r="F1144" s="69" t="e">
        <f>_xlfn.XLOOKUP(Table35[[#This Row],[Subject Id]],T0Assayed!D:D,T0Assayed!F:F)</f>
        <v>#N/A</v>
      </c>
      <c r="G1144" s="39" t="s">
        <v>1269</v>
      </c>
      <c r="H1144" s="37">
        <v>0</v>
      </c>
      <c r="I1144" s="37" t="s">
        <v>1269</v>
      </c>
      <c r="J1144" s="49" t="str">
        <f>_xlfn.XLOOKUP(Table35[[#This Row],[Subject Id]],'T1 Blood'!A:A,'T1 Blood'!I:I)</f>
        <v>006-9017-1</v>
      </c>
      <c r="K1144" s="49" t="str">
        <f>_xlfn.XLOOKUP(Table35[[#This Row],[Subject Id]],'T1 Blood'!A:A,'T1 Blood'!H:H)</f>
        <v>2017-08-10</v>
      </c>
      <c r="L1144" s="49" t="e">
        <f>_xlfn.XLOOKUP(Table35[[#This Row],[Subject Id]],'T1 Assayed'!A:A,'T1 Assayed'!D:D)</f>
        <v>#N/A</v>
      </c>
      <c r="M1144" s="49">
        <v>0</v>
      </c>
      <c r="N1144" s="49" t="s">
        <v>1336</v>
      </c>
      <c r="O1144" s="49" t="e">
        <f>_xlfn.XLOOKUP((CONCATENATE(Table35[[#This Row],[Subject Id]],"-T1")),'In the Lab'!A:A,'In the Lab'!G:G)</f>
        <v>#N/A</v>
      </c>
      <c r="P1144" s="42" t="e">
        <f>_xlfn.XLOOKUP(Table35[[#This Row],[Subject Id]],'TPD Blood'!A:A,'TPD Blood'!B:B)</f>
        <v>#N/A</v>
      </c>
      <c r="Q1144" s="42" t="e">
        <f>_xlfn.XLOOKUP(Table35[[#This Row],[Subject Id]],'TPD Assayed'!A:A,'TPD Assayed'!C:C)</f>
        <v>#N/A</v>
      </c>
      <c r="V1144"/>
      <c r="Y1144"/>
      <c r="Z1144"/>
      <c r="AA1144"/>
      <c r="AB1144"/>
    </row>
    <row r="1145" spans="1:28" ht="14.85" customHeight="1">
      <c r="A1145" t="s">
        <v>1353</v>
      </c>
      <c r="B1145" t="str">
        <f>MID(Table35[[#This Row],[Subject Id]],13,1)</f>
        <v>N</v>
      </c>
      <c r="C1145" t="str">
        <f>_xlfn.XLOOKUP(Table35[[#This Row],[Subject Id]],Table2[Subject Id],Table2[Event date])</f>
        <v>2017-11-23</v>
      </c>
      <c r="D1145" s="37" t="str">
        <f>_xlfn.XLOOKUP(Table35[[#This Row],[Subject Id]],'T0 Blood'!A:A,'T0 Blood'!I:I)</f>
        <v>006-9018-0</v>
      </c>
      <c r="E1145" s="37" t="str">
        <f>_xlfn.XLOOKUP(Table35[[#This Row],[Subject Id]],'T0 Blood'!A:A,'T0 Blood'!H:H)</f>
        <v>2017-11-23</v>
      </c>
      <c r="F1145" s="69" t="e">
        <f>_xlfn.XLOOKUP(Table35[[#This Row],[Subject Id]],T0Assayed!D:D,T0Assayed!F:F)</f>
        <v>#N/A</v>
      </c>
      <c r="G1145" s="39" t="s">
        <v>1269</v>
      </c>
      <c r="H1145" s="37">
        <v>0</v>
      </c>
      <c r="I1145" s="37" t="s">
        <v>1269</v>
      </c>
      <c r="J1145" s="49" t="str">
        <f>_xlfn.XLOOKUP(Table35[[#This Row],[Subject Id]],'T1 Blood'!A:A,'T1 Blood'!I:I)</f>
        <v>006-9018-1</v>
      </c>
      <c r="K1145" s="49" t="str">
        <f>_xlfn.XLOOKUP(Table35[[#This Row],[Subject Id]],'T1 Blood'!A:A,'T1 Blood'!H:H)</f>
        <v>2017-12-21</v>
      </c>
      <c r="L1145" s="49" t="e">
        <f>_xlfn.XLOOKUP(Table35[[#This Row],[Subject Id]],'T1 Assayed'!A:A,'T1 Assayed'!D:D)</f>
        <v>#N/A</v>
      </c>
      <c r="M1145" s="49">
        <v>0</v>
      </c>
      <c r="N1145" s="49" t="s">
        <v>1336</v>
      </c>
      <c r="O1145" s="49" t="e">
        <f>_xlfn.XLOOKUP((CONCATENATE(Table35[[#This Row],[Subject Id]],"-T1")),'In the Lab'!A:A,'In the Lab'!G:G)</f>
        <v>#N/A</v>
      </c>
      <c r="P1145" s="42" t="e">
        <f>_xlfn.XLOOKUP(Table35[[#This Row],[Subject Id]],'TPD Blood'!A:A,'TPD Blood'!B:B)</f>
        <v>#N/A</v>
      </c>
      <c r="Q1145" s="42" t="e">
        <f>_xlfn.XLOOKUP(Table35[[#This Row],[Subject Id]],'TPD Assayed'!A:A,'TPD Assayed'!C:C)</f>
        <v>#N/A</v>
      </c>
      <c r="V1145"/>
      <c r="Y1145"/>
      <c r="Z1145"/>
      <c r="AA1145"/>
      <c r="AB1145"/>
    </row>
    <row r="1146" spans="1:28">
      <c r="A1146" t="s">
        <v>1354</v>
      </c>
      <c r="B1146" t="str">
        <f>MID(Table35[[#This Row],[Subject Id]],13,1)</f>
        <v>N</v>
      </c>
      <c r="C1146" t="str">
        <f>_xlfn.XLOOKUP(Table35[[#This Row],[Subject Id]],Table2[Subject Id],Table2[Event date])</f>
        <v>2016-11-07</v>
      </c>
      <c r="D1146" s="37" t="str">
        <f>_xlfn.XLOOKUP(Table35[[#This Row],[Subject Id]],'T0 Blood'!A:A,'T0 Blood'!I:I)</f>
        <v>006-9019-0</v>
      </c>
      <c r="E1146" s="37" t="str">
        <f>_xlfn.XLOOKUP(Table35[[#This Row],[Subject Id]],'T0 Blood'!A:A,'T0 Blood'!H:H)</f>
        <v>2016-11-07</v>
      </c>
      <c r="F1146" s="69" t="e">
        <f>_xlfn.XLOOKUP(Table35[[#This Row],[Subject Id]],T0Assayed!D:D,T0Assayed!F:F)</f>
        <v>#N/A</v>
      </c>
      <c r="G1146" s="39" t="s">
        <v>1269</v>
      </c>
      <c r="H1146" s="37">
        <v>0</v>
      </c>
      <c r="I1146" s="37" t="s">
        <v>1269</v>
      </c>
      <c r="J1146" s="49" t="str">
        <f>_xlfn.XLOOKUP(Table35[[#This Row],[Subject Id]],'T1 Blood'!A:A,'T1 Blood'!I:I)</f>
        <v>006-9019-1</v>
      </c>
      <c r="K1146" s="49" t="str">
        <f>_xlfn.XLOOKUP(Table35[[#This Row],[Subject Id]],'T1 Blood'!A:A,'T1 Blood'!H:H)</f>
        <v>2016-12-05</v>
      </c>
      <c r="L1146" s="49" t="e">
        <f>_xlfn.XLOOKUP(Table35[[#This Row],[Subject Id]],'T1 Assayed'!A:A,'T1 Assayed'!D:D)</f>
        <v>#N/A</v>
      </c>
      <c r="M1146" s="49">
        <v>0</v>
      </c>
      <c r="N1146" s="49" t="s">
        <v>1336</v>
      </c>
      <c r="O1146" s="49" t="e">
        <f>_xlfn.XLOOKUP((CONCATENATE(Table35[[#This Row],[Subject Id]],"-T1")),'In the Lab'!A:A,'In the Lab'!G:G)</f>
        <v>#N/A</v>
      </c>
      <c r="P1146" s="42" t="e">
        <f>_xlfn.XLOOKUP(Table35[[#This Row],[Subject Id]],'TPD Blood'!A:A,'TPD Blood'!B:B)</f>
        <v>#N/A</v>
      </c>
      <c r="Q1146" s="42" t="e">
        <f>_xlfn.XLOOKUP(Table35[[#This Row],[Subject Id]],'TPD Assayed'!A:A,'TPD Assayed'!C:C)</f>
        <v>#N/A</v>
      </c>
      <c r="V1146"/>
      <c r="Y1146"/>
      <c r="Z1146"/>
      <c r="AA1146"/>
      <c r="AB1146"/>
    </row>
    <row r="1147" spans="1:28">
      <c r="A1147" t="s">
        <v>1355</v>
      </c>
      <c r="B1147" t="str">
        <f>MID(Table35[[#This Row],[Subject Id]],13,1)</f>
        <v>N</v>
      </c>
      <c r="C1147" t="str">
        <f>_xlfn.XLOOKUP(Table35[[#This Row],[Subject Id]],Table2[Subject Id],Table2[Event date])</f>
        <v>2016-08-09</v>
      </c>
      <c r="D1147" s="37" t="str">
        <f>_xlfn.XLOOKUP(Table35[[#This Row],[Subject Id]],'T0 Blood'!A:A,'T0 Blood'!I:I)</f>
        <v>006-9020-0</v>
      </c>
      <c r="E1147" s="37" t="str">
        <f>_xlfn.XLOOKUP(Table35[[#This Row],[Subject Id]],'T0 Blood'!A:A,'T0 Blood'!H:H)</f>
        <v>2016-08-09</v>
      </c>
      <c r="F1147" s="69" t="e">
        <f>_xlfn.XLOOKUP(Table35[[#This Row],[Subject Id]],T0Assayed!D:D,T0Assayed!F:F)</f>
        <v>#N/A</v>
      </c>
      <c r="G1147" s="39" t="s">
        <v>1269</v>
      </c>
      <c r="H1147" s="37">
        <v>0</v>
      </c>
      <c r="I1147" s="37" t="s">
        <v>1269</v>
      </c>
      <c r="J1147" s="49" t="str">
        <f>_xlfn.XLOOKUP(Table35[[#This Row],[Subject Id]],'T1 Blood'!A:A,'T1 Blood'!I:I)</f>
        <v>006-9020-1</v>
      </c>
      <c r="K1147" s="49" t="str">
        <f>_xlfn.XLOOKUP(Table35[[#This Row],[Subject Id]],'T1 Blood'!A:A,'T1 Blood'!H:H)</f>
        <v>2016-09-12</v>
      </c>
      <c r="L1147" s="49" t="e">
        <f>_xlfn.XLOOKUP(Table35[[#This Row],[Subject Id]],'T1 Assayed'!A:A,'T1 Assayed'!D:D)</f>
        <v>#N/A</v>
      </c>
      <c r="M1147" s="49">
        <v>0</v>
      </c>
      <c r="N1147" s="49" t="s">
        <v>1336</v>
      </c>
      <c r="O1147" s="49" t="e">
        <f>_xlfn.XLOOKUP((CONCATENATE(Table35[[#This Row],[Subject Id]],"-T1")),'In the Lab'!A:A,'In the Lab'!G:G)</f>
        <v>#N/A</v>
      </c>
      <c r="P1147" s="42" t="e">
        <f>_xlfn.XLOOKUP(Table35[[#This Row],[Subject Id]],'TPD Blood'!A:A,'TPD Blood'!B:B)</f>
        <v>#N/A</v>
      </c>
      <c r="Q1147" s="42" t="e">
        <f>_xlfn.XLOOKUP(Table35[[#This Row],[Subject Id]],'TPD Assayed'!A:A,'TPD Assayed'!C:C)</f>
        <v>#N/A</v>
      </c>
      <c r="V1147"/>
      <c r="Y1147"/>
      <c r="Z1147"/>
      <c r="AA1147"/>
      <c r="AB1147"/>
    </row>
    <row r="1148" spans="1:28">
      <c r="A1148" t="s">
        <v>1356</v>
      </c>
      <c r="B1148" t="str">
        <f>MID(Table35[[#This Row],[Subject Id]],13,1)</f>
        <v>N</v>
      </c>
      <c r="C1148" t="str">
        <f>_xlfn.XLOOKUP(Table35[[#This Row],[Subject Id]],Table2[Subject Id],Table2[Event date])</f>
        <v>2018-05-03</v>
      </c>
      <c r="D1148" s="37" t="str">
        <f>_xlfn.XLOOKUP(Table35[[#This Row],[Subject Id]],'T0 Blood'!A:A,'T0 Blood'!I:I)</f>
        <v>006-9021-0</v>
      </c>
      <c r="E1148" s="37" t="str">
        <f>_xlfn.XLOOKUP(Table35[[#This Row],[Subject Id]],'T0 Blood'!A:A,'T0 Blood'!H:H)</f>
        <v>2018-05-03</v>
      </c>
      <c r="F1148" s="69" t="e">
        <f>_xlfn.XLOOKUP(Table35[[#This Row],[Subject Id]],T0Assayed!D:D,T0Assayed!F:F)</f>
        <v>#N/A</v>
      </c>
      <c r="G1148" s="39" t="s">
        <v>1269</v>
      </c>
      <c r="H1148" s="37">
        <v>0</v>
      </c>
      <c r="I1148" s="37" t="s">
        <v>1269</v>
      </c>
      <c r="J1148" s="49" t="str">
        <f>_xlfn.XLOOKUP(Table35[[#This Row],[Subject Id]],'T1 Blood'!A:A,'T1 Blood'!I:I)</f>
        <v>006-9021-1</v>
      </c>
      <c r="K1148" s="49" t="str">
        <f>_xlfn.XLOOKUP(Table35[[#This Row],[Subject Id]],'T1 Blood'!A:A,'T1 Blood'!H:H)</f>
        <v>2018-06-14</v>
      </c>
      <c r="L1148" s="49" t="e">
        <f>_xlfn.XLOOKUP(Table35[[#This Row],[Subject Id]],'T1 Assayed'!A:A,'T1 Assayed'!D:D)</f>
        <v>#N/A</v>
      </c>
      <c r="M1148" s="49">
        <v>0</v>
      </c>
      <c r="N1148" s="49" t="s">
        <v>1336</v>
      </c>
      <c r="O1148" s="49" t="e">
        <f>_xlfn.XLOOKUP((CONCATENATE(Table35[[#This Row],[Subject Id]],"-T1")),'In the Lab'!A:A,'In the Lab'!G:G)</f>
        <v>#N/A</v>
      </c>
      <c r="P1148" s="42" t="e">
        <f>_xlfn.XLOOKUP(Table35[[#This Row],[Subject Id]],'TPD Blood'!A:A,'TPD Blood'!B:B)</f>
        <v>#N/A</v>
      </c>
      <c r="Q1148" s="42" t="e">
        <f>_xlfn.XLOOKUP(Table35[[#This Row],[Subject Id]],'TPD Assayed'!A:A,'TPD Assayed'!C:C)</f>
        <v>#N/A</v>
      </c>
      <c r="V1148"/>
      <c r="Y1148"/>
      <c r="Z1148"/>
      <c r="AA1148"/>
      <c r="AB1148"/>
    </row>
    <row r="1149" spans="1:28">
      <c r="A1149" t="s">
        <v>1357</v>
      </c>
      <c r="B1149" t="str">
        <f>MID(Table35[[#This Row],[Subject Id]],13,1)</f>
        <v>N</v>
      </c>
      <c r="C1149" t="str">
        <f>_xlfn.XLOOKUP(Table35[[#This Row],[Subject Id]],Table2[Subject Id],Table2[Event date])</f>
        <v>2017-06-13</v>
      </c>
      <c r="D1149" s="37" t="str">
        <f>_xlfn.XLOOKUP(Table35[[#This Row],[Subject Id]],'T0 Blood'!A:A,'T0 Blood'!I:I)</f>
        <v>006-9022-0</v>
      </c>
      <c r="E1149" s="37" t="str">
        <f>_xlfn.XLOOKUP(Table35[[#This Row],[Subject Id]],'T0 Blood'!A:A,'T0 Blood'!H:H)</f>
        <v>2017-06-13</v>
      </c>
      <c r="F1149" s="69" t="e">
        <f>_xlfn.XLOOKUP(Table35[[#This Row],[Subject Id]],T0Assayed!D:D,T0Assayed!F:F)</f>
        <v>#N/A</v>
      </c>
      <c r="G1149" s="39" t="s">
        <v>1269</v>
      </c>
      <c r="H1149" s="37">
        <v>0</v>
      </c>
      <c r="I1149" s="37" t="s">
        <v>1269</v>
      </c>
      <c r="J1149" s="49" t="str">
        <f>_xlfn.XLOOKUP(Table35[[#This Row],[Subject Id]],'T1 Blood'!A:A,'T1 Blood'!I:I)</f>
        <v>006-9022-1</v>
      </c>
      <c r="K1149" s="49" t="str">
        <f>_xlfn.XLOOKUP(Table35[[#This Row],[Subject Id]],'T1 Blood'!A:A,'T1 Blood'!H:H)</f>
        <v>2017-07-28</v>
      </c>
      <c r="L1149" s="49" t="e">
        <f>_xlfn.XLOOKUP(Table35[[#This Row],[Subject Id]],'T1 Assayed'!A:A,'T1 Assayed'!D:D)</f>
        <v>#N/A</v>
      </c>
      <c r="M1149" s="49">
        <v>0</v>
      </c>
      <c r="N1149" s="49" t="s">
        <v>1336</v>
      </c>
      <c r="O1149" s="49" t="e">
        <f>_xlfn.XLOOKUP((CONCATENATE(Table35[[#This Row],[Subject Id]],"-T1")),'In the Lab'!A:A,'In the Lab'!G:G)</f>
        <v>#N/A</v>
      </c>
      <c r="P1149" s="42" t="e">
        <f>_xlfn.XLOOKUP(Table35[[#This Row],[Subject Id]],'TPD Blood'!A:A,'TPD Blood'!B:B)</f>
        <v>#N/A</v>
      </c>
      <c r="Q1149" s="42" t="e">
        <f>_xlfn.XLOOKUP(Table35[[#This Row],[Subject Id]],'TPD Assayed'!A:A,'TPD Assayed'!C:C)</f>
        <v>#N/A</v>
      </c>
      <c r="V1149"/>
      <c r="Y1149"/>
      <c r="Z1149"/>
      <c r="AA1149"/>
      <c r="AB1149"/>
    </row>
    <row r="1150" spans="1:28">
      <c r="A1150" t="s">
        <v>1358</v>
      </c>
      <c r="B1150" t="str">
        <f>MID(Table35[[#This Row],[Subject Id]],13,1)</f>
        <v>N</v>
      </c>
      <c r="C1150" t="str">
        <f>_xlfn.XLOOKUP(Table35[[#This Row],[Subject Id]],Table2[Subject Id],Table2[Event date])</f>
        <v>2017-11-30</v>
      </c>
      <c r="D1150" s="37" t="str">
        <f>_xlfn.XLOOKUP(Table35[[#This Row],[Subject Id]],'T0 Blood'!A:A,'T0 Blood'!I:I)</f>
        <v>006-9023-0</v>
      </c>
      <c r="E1150" s="37" t="str">
        <f>_xlfn.XLOOKUP(Table35[[#This Row],[Subject Id]],'T0 Blood'!A:A,'T0 Blood'!H:H)</f>
        <v>2017-11-30</v>
      </c>
      <c r="F1150" s="69" t="e">
        <f>_xlfn.XLOOKUP(Table35[[#This Row],[Subject Id]],T0Assayed!D:D,T0Assayed!F:F)</f>
        <v>#N/A</v>
      </c>
      <c r="G1150" s="39" t="s">
        <v>1269</v>
      </c>
      <c r="H1150" s="37">
        <v>0</v>
      </c>
      <c r="I1150" s="37" t="s">
        <v>1269</v>
      </c>
      <c r="J1150" s="49" t="str">
        <f>_xlfn.XLOOKUP(Table35[[#This Row],[Subject Id]],'T1 Blood'!A:A,'T1 Blood'!I:I)</f>
        <v>006-9023-1</v>
      </c>
      <c r="K1150" s="49" t="str">
        <f>_xlfn.XLOOKUP(Table35[[#This Row],[Subject Id]],'T1 Blood'!A:A,'T1 Blood'!H:H)</f>
        <v>2018-03-19</v>
      </c>
      <c r="L1150" s="49" t="e">
        <f>_xlfn.XLOOKUP(Table35[[#This Row],[Subject Id]],'T1 Assayed'!A:A,'T1 Assayed'!D:D)</f>
        <v>#N/A</v>
      </c>
      <c r="M1150" s="49">
        <v>0</v>
      </c>
      <c r="N1150" s="49" t="s">
        <v>1336</v>
      </c>
      <c r="O1150" s="49" t="e">
        <f>_xlfn.XLOOKUP((CONCATENATE(Table35[[#This Row],[Subject Id]],"-T1")),'In the Lab'!A:A,'In the Lab'!G:G)</f>
        <v>#N/A</v>
      </c>
      <c r="P1150" s="42" t="e">
        <f>_xlfn.XLOOKUP(Table35[[#This Row],[Subject Id]],'TPD Blood'!A:A,'TPD Blood'!B:B)</f>
        <v>#N/A</v>
      </c>
      <c r="Q1150" s="42" t="e">
        <f>_xlfn.XLOOKUP(Table35[[#This Row],[Subject Id]],'TPD Assayed'!A:A,'TPD Assayed'!C:C)</f>
        <v>#N/A</v>
      </c>
      <c r="V1150"/>
      <c r="Y1150"/>
      <c r="Z1150"/>
      <c r="AA1150"/>
      <c r="AB1150"/>
    </row>
    <row r="1151" spans="1:28">
      <c r="A1151" t="s">
        <v>1359</v>
      </c>
      <c r="B1151" t="str">
        <f>MID(Table35[[#This Row],[Subject Id]],13,1)</f>
        <v>N</v>
      </c>
      <c r="C1151" t="str">
        <f>_xlfn.XLOOKUP(Table35[[#This Row],[Subject Id]],Table2[Subject Id],Table2[Event date])</f>
        <v>2018-05-15</v>
      </c>
      <c r="D1151" s="37" t="str">
        <f>_xlfn.XLOOKUP(Table35[[#This Row],[Subject Id]],'T0 Blood'!A:A,'T0 Blood'!I:I)</f>
        <v>006-9024-0</v>
      </c>
      <c r="E1151" s="37" t="str">
        <f>_xlfn.XLOOKUP(Table35[[#This Row],[Subject Id]],'T0 Blood'!A:A,'T0 Blood'!H:H)</f>
        <v>2018-05-15</v>
      </c>
      <c r="F1151" s="69" t="e">
        <f>_xlfn.XLOOKUP(Table35[[#This Row],[Subject Id]],T0Assayed!D:D,T0Assayed!F:F)</f>
        <v>#N/A</v>
      </c>
      <c r="G1151" s="39" t="s">
        <v>1269</v>
      </c>
      <c r="H1151" s="37">
        <v>0</v>
      </c>
      <c r="I1151" s="37" t="s">
        <v>1269</v>
      </c>
      <c r="J1151" s="49" t="str">
        <f>_xlfn.XLOOKUP(Table35[[#This Row],[Subject Id]],'T1 Blood'!A:A,'T1 Blood'!I:I)</f>
        <v>006-9024-1</v>
      </c>
      <c r="K1151" s="49" t="str">
        <f>_xlfn.XLOOKUP(Table35[[#This Row],[Subject Id]],'T1 Blood'!A:A,'T1 Blood'!H:H)</f>
        <v>2018-06-29</v>
      </c>
      <c r="L1151" s="49" t="e">
        <f>_xlfn.XLOOKUP(Table35[[#This Row],[Subject Id]],'T1 Assayed'!A:A,'T1 Assayed'!D:D)</f>
        <v>#N/A</v>
      </c>
      <c r="M1151" s="49">
        <v>0</v>
      </c>
      <c r="N1151" s="49" t="s">
        <v>1336</v>
      </c>
      <c r="O1151" s="49" t="e">
        <f>_xlfn.XLOOKUP((CONCATENATE(Table35[[#This Row],[Subject Id]],"-T1")),'In the Lab'!A:A,'In the Lab'!G:G)</f>
        <v>#N/A</v>
      </c>
      <c r="P1151" s="42" t="e">
        <f>_xlfn.XLOOKUP(Table35[[#This Row],[Subject Id]],'TPD Blood'!A:A,'TPD Blood'!B:B)</f>
        <v>#N/A</v>
      </c>
      <c r="Q1151" s="42" t="e">
        <f>_xlfn.XLOOKUP(Table35[[#This Row],[Subject Id]],'TPD Assayed'!A:A,'TPD Assayed'!C:C)</f>
        <v>#N/A</v>
      </c>
      <c r="V1151"/>
      <c r="Y1151"/>
      <c r="Z1151"/>
      <c r="AA1151"/>
      <c r="AB1151"/>
    </row>
    <row r="1152" spans="1:28">
      <c r="A1152" t="s">
        <v>1360</v>
      </c>
      <c r="B1152" t="str">
        <f>MID(Table35[[#This Row],[Subject Id]],13,1)</f>
        <v>N</v>
      </c>
      <c r="C1152" t="str">
        <f>_xlfn.XLOOKUP(Table35[[#This Row],[Subject Id]],Table2[Subject Id],Table2[Event date])</f>
        <v>2018-02-19</v>
      </c>
      <c r="D1152" s="37" t="str">
        <f>_xlfn.XLOOKUP(Table35[[#This Row],[Subject Id]],'T0 Blood'!A:A,'T0 Blood'!I:I)</f>
        <v>006-9025-0</v>
      </c>
      <c r="E1152" s="37" t="str">
        <f>_xlfn.XLOOKUP(Table35[[#This Row],[Subject Id]],'T0 Blood'!A:A,'T0 Blood'!H:H)</f>
        <v>2018-02-19</v>
      </c>
      <c r="F1152" s="69" t="e">
        <f>_xlfn.XLOOKUP(Table35[[#This Row],[Subject Id]],T0Assayed!D:D,T0Assayed!F:F)</f>
        <v>#N/A</v>
      </c>
      <c r="G1152" s="39" t="s">
        <v>1269</v>
      </c>
      <c r="H1152" s="37">
        <v>0</v>
      </c>
      <c r="I1152" s="37" t="s">
        <v>1269</v>
      </c>
      <c r="J1152" s="49" t="str">
        <f>_xlfn.XLOOKUP(Table35[[#This Row],[Subject Id]],'T1 Blood'!A:A,'T1 Blood'!I:I)</f>
        <v>006-9025-1</v>
      </c>
      <c r="K1152" s="49" t="str">
        <f>_xlfn.XLOOKUP(Table35[[#This Row],[Subject Id]],'T1 Blood'!A:A,'T1 Blood'!H:H)</f>
        <v>2018-04-04</v>
      </c>
      <c r="L1152" s="49" t="e">
        <f>_xlfn.XLOOKUP(Table35[[#This Row],[Subject Id]],'T1 Assayed'!A:A,'T1 Assayed'!D:D)</f>
        <v>#N/A</v>
      </c>
      <c r="M1152" s="49">
        <v>0</v>
      </c>
      <c r="N1152" s="49" t="s">
        <v>1336</v>
      </c>
      <c r="O1152" s="49" t="e">
        <f>_xlfn.XLOOKUP((CONCATENATE(Table35[[#This Row],[Subject Id]],"-T1")),'In the Lab'!A:A,'In the Lab'!G:G)</f>
        <v>#N/A</v>
      </c>
      <c r="P1152" s="42" t="e">
        <f>_xlfn.XLOOKUP(Table35[[#This Row],[Subject Id]],'TPD Blood'!A:A,'TPD Blood'!B:B)</f>
        <v>#N/A</v>
      </c>
      <c r="Q1152" s="42" t="e">
        <f>_xlfn.XLOOKUP(Table35[[#This Row],[Subject Id]],'TPD Assayed'!A:A,'TPD Assayed'!C:C)</f>
        <v>#N/A</v>
      </c>
      <c r="V1152"/>
      <c r="Y1152"/>
      <c r="Z1152"/>
      <c r="AA1152"/>
      <c r="AB1152"/>
    </row>
    <row r="1153" spans="1:28">
      <c r="A1153" t="s">
        <v>1361</v>
      </c>
      <c r="B1153" t="str">
        <f>MID(Table35[[#This Row],[Subject Id]],13,1)</f>
        <v>N</v>
      </c>
      <c r="C1153" t="str">
        <f>_xlfn.XLOOKUP(Table35[[#This Row],[Subject Id]],Table2[Subject Id],Table2[Event date])</f>
        <v>2017-06-13</v>
      </c>
      <c r="D1153" s="37" t="str">
        <f>_xlfn.XLOOKUP(Table35[[#This Row],[Subject Id]],'T0 Blood'!A:A,'T0 Blood'!I:I)</f>
        <v>006-9026-0</v>
      </c>
      <c r="E1153" s="37" t="str">
        <f>_xlfn.XLOOKUP(Table35[[#This Row],[Subject Id]],'T0 Blood'!A:A,'T0 Blood'!H:H)</f>
        <v>2017-06-13</v>
      </c>
      <c r="F1153" s="69" t="e">
        <f>_xlfn.XLOOKUP(Table35[[#This Row],[Subject Id]],T0Assayed!D:D,T0Assayed!F:F)</f>
        <v>#N/A</v>
      </c>
      <c r="G1153" s="39" t="s">
        <v>1269</v>
      </c>
      <c r="H1153" s="37">
        <v>0</v>
      </c>
      <c r="I1153" s="37" t="s">
        <v>1269</v>
      </c>
      <c r="J1153" s="49" t="str">
        <f>_xlfn.XLOOKUP(Table35[[#This Row],[Subject Id]],'T1 Blood'!A:A,'T1 Blood'!I:I)</f>
        <v>006-9026-1</v>
      </c>
      <c r="K1153" s="49" t="str">
        <f>_xlfn.XLOOKUP(Table35[[#This Row],[Subject Id]],'T1 Blood'!A:A,'T1 Blood'!H:H)</f>
        <v>2017-07-25</v>
      </c>
      <c r="L1153" s="49" t="e">
        <f>_xlfn.XLOOKUP(Table35[[#This Row],[Subject Id]],'T1 Assayed'!A:A,'T1 Assayed'!D:D)</f>
        <v>#N/A</v>
      </c>
      <c r="M1153" s="49">
        <v>0</v>
      </c>
      <c r="N1153" s="49" t="s">
        <v>1336</v>
      </c>
      <c r="O1153" s="49" t="e">
        <f>_xlfn.XLOOKUP((CONCATENATE(Table35[[#This Row],[Subject Id]],"-T1")),'In the Lab'!A:A,'In the Lab'!G:G)</f>
        <v>#N/A</v>
      </c>
      <c r="P1153" s="42" t="e">
        <f>_xlfn.XLOOKUP(Table35[[#This Row],[Subject Id]],'TPD Blood'!A:A,'TPD Blood'!B:B)</f>
        <v>#N/A</v>
      </c>
      <c r="Q1153" s="42" t="e">
        <f>_xlfn.XLOOKUP(Table35[[#This Row],[Subject Id]],'TPD Assayed'!A:A,'TPD Assayed'!C:C)</f>
        <v>#N/A</v>
      </c>
      <c r="V1153"/>
      <c r="Y1153"/>
      <c r="Z1153"/>
      <c r="AA1153"/>
      <c r="AB1153"/>
    </row>
    <row r="1154" spans="1:28" ht="14.85" customHeight="1">
      <c r="A1154" t="s">
        <v>1362</v>
      </c>
      <c r="B1154" t="str">
        <f>MID(Table35[[#This Row],[Subject Id]],13,1)</f>
        <v>N</v>
      </c>
      <c r="C1154" t="str">
        <f>_xlfn.XLOOKUP(Table35[[#This Row],[Subject Id]],Table2[Subject Id],Table2[Event date])</f>
        <v>2017-05-23</v>
      </c>
      <c r="D1154" s="37" t="str">
        <f>_xlfn.XLOOKUP(Table35[[#This Row],[Subject Id]],'T0 Blood'!A:A,'T0 Blood'!I:I)</f>
        <v>006-9027-0</v>
      </c>
      <c r="E1154" s="37" t="str">
        <f>_xlfn.XLOOKUP(Table35[[#This Row],[Subject Id]],'T0 Blood'!A:A,'T0 Blood'!H:H)</f>
        <v>2017-05-23</v>
      </c>
      <c r="F1154" s="69" t="e">
        <f>_xlfn.XLOOKUP(Table35[[#This Row],[Subject Id]],T0Assayed!D:D,T0Assayed!F:F)</f>
        <v>#N/A</v>
      </c>
      <c r="G1154" s="39" t="s">
        <v>1269</v>
      </c>
      <c r="H1154" s="37">
        <v>0</v>
      </c>
      <c r="I1154" s="37" t="s">
        <v>1269</v>
      </c>
      <c r="J1154" s="49" t="str">
        <f>_xlfn.XLOOKUP(Table35[[#This Row],[Subject Id]],'T1 Blood'!A:A,'T1 Blood'!I:I)</f>
        <v>006-9027-1</v>
      </c>
      <c r="K1154" s="49" t="str">
        <f>_xlfn.XLOOKUP(Table35[[#This Row],[Subject Id]],'T1 Blood'!A:A,'T1 Blood'!H:H)</f>
        <v>2017-07-04</v>
      </c>
      <c r="L1154" s="49" t="e">
        <f>_xlfn.XLOOKUP(Table35[[#This Row],[Subject Id]],'T1 Assayed'!A:A,'T1 Assayed'!D:D)</f>
        <v>#N/A</v>
      </c>
      <c r="M1154" s="49">
        <v>0</v>
      </c>
      <c r="N1154" s="49" t="s">
        <v>1336</v>
      </c>
      <c r="O1154" s="49" t="e">
        <f>_xlfn.XLOOKUP((CONCATENATE(Table35[[#This Row],[Subject Id]],"-T1")),'In the Lab'!A:A,'In the Lab'!G:G)</f>
        <v>#N/A</v>
      </c>
      <c r="P1154" s="42" t="e">
        <f>_xlfn.XLOOKUP(Table35[[#This Row],[Subject Id]],'TPD Blood'!A:A,'TPD Blood'!B:B)</f>
        <v>#N/A</v>
      </c>
      <c r="Q1154" s="42" t="e">
        <f>_xlfn.XLOOKUP(Table35[[#This Row],[Subject Id]],'TPD Assayed'!A:A,'TPD Assayed'!C:C)</f>
        <v>#N/A</v>
      </c>
      <c r="V1154"/>
      <c r="Y1154"/>
      <c r="Z1154"/>
      <c r="AA1154"/>
      <c r="AB1154"/>
    </row>
    <row r="1155" spans="1:28">
      <c r="A1155" t="s">
        <v>1363</v>
      </c>
      <c r="B1155" t="str">
        <f>MID(Table35[[#This Row],[Subject Id]],13,1)</f>
        <v>N</v>
      </c>
      <c r="C1155" t="str">
        <f>_xlfn.XLOOKUP(Table35[[#This Row],[Subject Id]],Table2[Subject Id],Table2[Event date])</f>
        <v>2018-06-18</v>
      </c>
      <c r="D1155" s="37" t="str">
        <f>_xlfn.XLOOKUP(Table35[[#This Row],[Subject Id]],'T0 Blood'!A:A,'T0 Blood'!I:I)</f>
        <v>006-9028-0</v>
      </c>
      <c r="E1155" s="37" t="str">
        <f>_xlfn.XLOOKUP(Table35[[#This Row],[Subject Id]],'T0 Blood'!A:A,'T0 Blood'!H:H)</f>
        <v>2018-06-18</v>
      </c>
      <c r="F1155" s="69" t="e">
        <f>_xlfn.XLOOKUP(Table35[[#This Row],[Subject Id]],T0Assayed!D:D,T0Assayed!F:F)</f>
        <v>#N/A</v>
      </c>
      <c r="G1155" s="39" t="s">
        <v>1269</v>
      </c>
      <c r="H1155" s="37">
        <v>0</v>
      </c>
      <c r="I1155" s="37" t="s">
        <v>1269</v>
      </c>
      <c r="J1155" s="49" t="str">
        <f>_xlfn.XLOOKUP(Table35[[#This Row],[Subject Id]],'T1 Blood'!A:A,'T1 Blood'!I:I)</f>
        <v>006-9028-1</v>
      </c>
      <c r="K1155" s="49" t="str">
        <f>_xlfn.XLOOKUP(Table35[[#This Row],[Subject Id]],'T1 Blood'!A:A,'T1 Blood'!H:H)</f>
        <v>2018-09-17</v>
      </c>
      <c r="L1155" s="49" t="e">
        <f>_xlfn.XLOOKUP(Table35[[#This Row],[Subject Id]],'T1 Assayed'!A:A,'T1 Assayed'!D:D)</f>
        <v>#N/A</v>
      </c>
      <c r="M1155" s="49">
        <v>0</v>
      </c>
      <c r="N1155" s="49" t="s">
        <v>1336</v>
      </c>
      <c r="O1155" s="49" t="e">
        <f>_xlfn.XLOOKUP((CONCATENATE(Table35[[#This Row],[Subject Id]],"-T1")),'In the Lab'!A:A,'In the Lab'!G:G)</f>
        <v>#N/A</v>
      </c>
      <c r="P1155" s="42" t="e">
        <f>_xlfn.XLOOKUP(Table35[[#This Row],[Subject Id]],'TPD Blood'!A:A,'TPD Blood'!B:B)</f>
        <v>#N/A</v>
      </c>
      <c r="Q1155" s="42" t="e">
        <f>_xlfn.XLOOKUP(Table35[[#This Row],[Subject Id]],'TPD Assayed'!A:A,'TPD Assayed'!C:C)</f>
        <v>#N/A</v>
      </c>
      <c r="V1155"/>
      <c r="Y1155"/>
      <c r="Z1155"/>
      <c r="AA1155"/>
      <c r="AB1155"/>
    </row>
    <row r="1156" spans="1:28">
      <c r="A1156" t="s">
        <v>1364</v>
      </c>
      <c r="B1156" t="str">
        <f>MID(Table35[[#This Row],[Subject Id]],13,1)</f>
        <v>N</v>
      </c>
      <c r="C1156" t="str">
        <f>_xlfn.XLOOKUP(Table35[[#This Row],[Subject Id]],Table2[Subject Id],Table2[Event date])</f>
        <v>2017-10-16</v>
      </c>
      <c r="D1156" s="37" t="str">
        <f>_xlfn.XLOOKUP(Table35[[#This Row],[Subject Id]],'T0 Blood'!A:A,'T0 Blood'!I:I)</f>
        <v>006-9029-0</v>
      </c>
      <c r="E1156" s="37" t="str">
        <f>_xlfn.XLOOKUP(Table35[[#This Row],[Subject Id]],'T0 Blood'!A:A,'T0 Blood'!H:H)</f>
        <v>2017-10-16</v>
      </c>
      <c r="F1156" s="69" t="e">
        <f>_xlfn.XLOOKUP(Table35[[#This Row],[Subject Id]],T0Assayed!D:D,T0Assayed!F:F)</f>
        <v>#N/A</v>
      </c>
      <c r="G1156" s="39" t="s">
        <v>1269</v>
      </c>
      <c r="H1156" s="37">
        <v>0</v>
      </c>
      <c r="I1156" s="37" t="s">
        <v>1269</v>
      </c>
      <c r="J1156" s="49" t="str">
        <f>_xlfn.XLOOKUP(Table35[[#This Row],[Subject Id]],'T1 Blood'!A:A,'T1 Blood'!I:I)</f>
        <v>006-9029-1</v>
      </c>
      <c r="K1156" s="49" t="str">
        <f>_xlfn.XLOOKUP(Table35[[#This Row],[Subject Id]],'T1 Blood'!A:A,'T1 Blood'!H:H)</f>
        <v>2017-11-27</v>
      </c>
      <c r="L1156" s="49" t="e">
        <f>_xlfn.XLOOKUP(Table35[[#This Row],[Subject Id]],'T1 Assayed'!A:A,'T1 Assayed'!D:D)</f>
        <v>#N/A</v>
      </c>
      <c r="M1156" s="49">
        <v>0</v>
      </c>
      <c r="N1156" s="49" t="s">
        <v>1336</v>
      </c>
      <c r="O1156" s="49" t="e">
        <f>_xlfn.XLOOKUP((CONCATENATE(Table35[[#This Row],[Subject Id]],"-T1")),'In the Lab'!A:A,'In the Lab'!G:G)</f>
        <v>#N/A</v>
      </c>
      <c r="P1156" s="42" t="e">
        <f>_xlfn.XLOOKUP(Table35[[#This Row],[Subject Id]],'TPD Blood'!A:A,'TPD Blood'!B:B)</f>
        <v>#N/A</v>
      </c>
      <c r="Q1156" s="42" t="e">
        <f>_xlfn.XLOOKUP(Table35[[#This Row],[Subject Id]],'TPD Assayed'!A:A,'TPD Assayed'!C:C)</f>
        <v>#N/A</v>
      </c>
      <c r="V1156"/>
      <c r="Y1156"/>
      <c r="Z1156"/>
      <c r="AA1156"/>
      <c r="AB1156"/>
    </row>
    <row r="1157" spans="1:28">
      <c r="A1157" t="s">
        <v>1365</v>
      </c>
      <c r="B1157" t="str">
        <f>MID(Table35[[#This Row],[Subject Id]],13,1)</f>
        <v>N</v>
      </c>
      <c r="C1157" t="str">
        <f>_xlfn.XLOOKUP(Table35[[#This Row],[Subject Id]],Table2[Subject Id],Table2[Event date])</f>
        <v>2018-05-08</v>
      </c>
      <c r="D1157" s="37" t="str">
        <f>_xlfn.XLOOKUP(Table35[[#This Row],[Subject Id]],'T0 Blood'!A:A,'T0 Blood'!I:I)</f>
        <v>006-9030-0</v>
      </c>
      <c r="E1157" s="37" t="str">
        <f>_xlfn.XLOOKUP(Table35[[#This Row],[Subject Id]],'T0 Blood'!A:A,'T0 Blood'!H:H)</f>
        <v>2018-05-08</v>
      </c>
      <c r="F1157" s="69" t="e">
        <f>_xlfn.XLOOKUP(Table35[[#This Row],[Subject Id]],T0Assayed!D:D,T0Assayed!F:F)</f>
        <v>#N/A</v>
      </c>
      <c r="G1157" s="39" t="s">
        <v>1269</v>
      </c>
      <c r="H1157" s="37">
        <v>0</v>
      </c>
      <c r="I1157" s="37" t="s">
        <v>1269</v>
      </c>
      <c r="J1157" s="49" t="str">
        <f>_xlfn.XLOOKUP(Table35[[#This Row],[Subject Id]],'T1 Blood'!A:A,'T1 Blood'!I:I)</f>
        <v>006-9030-1</v>
      </c>
      <c r="K1157" s="49" t="str">
        <f>_xlfn.XLOOKUP(Table35[[#This Row],[Subject Id]],'T1 Blood'!A:A,'T1 Blood'!H:H)</f>
        <v>2018-06-19</v>
      </c>
      <c r="L1157" s="49" t="e">
        <f>_xlfn.XLOOKUP(Table35[[#This Row],[Subject Id]],'T1 Assayed'!A:A,'T1 Assayed'!D:D)</f>
        <v>#N/A</v>
      </c>
      <c r="M1157" s="49">
        <v>0</v>
      </c>
      <c r="N1157" s="49" t="s">
        <v>1336</v>
      </c>
      <c r="O1157" s="49" t="e">
        <f>_xlfn.XLOOKUP((CONCATENATE(Table35[[#This Row],[Subject Id]],"-T1")),'In the Lab'!A:A,'In the Lab'!G:G)</f>
        <v>#N/A</v>
      </c>
      <c r="P1157" s="42" t="e">
        <f>_xlfn.XLOOKUP(Table35[[#This Row],[Subject Id]],'TPD Blood'!A:A,'TPD Blood'!B:B)</f>
        <v>#N/A</v>
      </c>
      <c r="Q1157" s="42" t="e">
        <f>_xlfn.XLOOKUP(Table35[[#This Row],[Subject Id]],'TPD Assayed'!A:A,'TPD Assayed'!C:C)</f>
        <v>#N/A</v>
      </c>
      <c r="V1157"/>
      <c r="Y1157"/>
      <c r="Z1157"/>
      <c r="AA1157"/>
      <c r="AB1157"/>
    </row>
    <row r="1158" spans="1:28">
      <c r="A1158" t="s">
        <v>1366</v>
      </c>
      <c r="B1158" t="str">
        <f>MID(Table35[[#This Row],[Subject Id]],13,1)</f>
        <v>N</v>
      </c>
      <c r="C1158" t="str">
        <f>_xlfn.XLOOKUP(Table35[[#This Row],[Subject Id]],Table2[Subject Id],Table2[Event date])</f>
        <v>2017-12-14</v>
      </c>
      <c r="D1158" s="37" t="str">
        <f>_xlfn.XLOOKUP(Table35[[#This Row],[Subject Id]],'T0 Blood'!A:A,'T0 Blood'!I:I)</f>
        <v>006-9031-0</v>
      </c>
      <c r="E1158" s="37" t="str">
        <f>_xlfn.XLOOKUP(Table35[[#This Row],[Subject Id]],'T0 Blood'!A:A,'T0 Blood'!H:H)</f>
        <v>2017-12-14</v>
      </c>
      <c r="F1158" s="69" t="e">
        <f>_xlfn.XLOOKUP(Table35[[#This Row],[Subject Id]],T0Assayed!D:D,T0Assayed!F:F)</f>
        <v>#N/A</v>
      </c>
      <c r="G1158" s="39" t="s">
        <v>1269</v>
      </c>
      <c r="H1158" s="37">
        <v>0</v>
      </c>
      <c r="I1158" s="37" t="s">
        <v>1269</v>
      </c>
      <c r="J1158" s="49" t="str">
        <f>_xlfn.XLOOKUP(Table35[[#This Row],[Subject Id]],'T1 Blood'!A:A,'T1 Blood'!I:I)</f>
        <v>006-9031-1</v>
      </c>
      <c r="K1158" s="49" t="str">
        <f>_xlfn.XLOOKUP(Table35[[#This Row],[Subject Id]],'T1 Blood'!A:A,'T1 Blood'!H:H)</f>
        <v>2018-01-25</v>
      </c>
      <c r="L1158" s="49" t="e">
        <f>_xlfn.XLOOKUP(Table35[[#This Row],[Subject Id]],'T1 Assayed'!A:A,'T1 Assayed'!D:D)</f>
        <v>#N/A</v>
      </c>
      <c r="M1158" s="49">
        <v>0</v>
      </c>
      <c r="N1158" s="49" t="s">
        <v>1336</v>
      </c>
      <c r="O1158" s="49" t="e">
        <f>_xlfn.XLOOKUP((CONCATENATE(Table35[[#This Row],[Subject Id]],"-T1")),'In the Lab'!A:A,'In the Lab'!G:G)</f>
        <v>#N/A</v>
      </c>
      <c r="P1158" s="42" t="e">
        <f>_xlfn.XLOOKUP(Table35[[#This Row],[Subject Id]],'TPD Blood'!A:A,'TPD Blood'!B:B)</f>
        <v>#N/A</v>
      </c>
      <c r="Q1158" s="42" t="e">
        <f>_xlfn.XLOOKUP(Table35[[#This Row],[Subject Id]],'TPD Assayed'!A:A,'TPD Assayed'!C:C)</f>
        <v>#N/A</v>
      </c>
      <c r="V1158"/>
      <c r="Y1158"/>
      <c r="Z1158"/>
      <c r="AA1158"/>
      <c r="AB1158"/>
    </row>
    <row r="1159" spans="1:28">
      <c r="A1159" t="s">
        <v>1367</v>
      </c>
      <c r="B1159" t="str">
        <f>MID(Table35[[#This Row],[Subject Id]],13,1)</f>
        <v>N</v>
      </c>
      <c r="C1159" t="str">
        <f>_xlfn.XLOOKUP(Table35[[#This Row],[Subject Id]],Table2[Subject Id],Table2[Event date])</f>
        <v>2017-03-31</v>
      </c>
      <c r="D1159" s="37" t="str">
        <f>_xlfn.XLOOKUP(Table35[[#This Row],[Subject Id]],'T0 Blood'!A:A,'T0 Blood'!I:I)</f>
        <v>006-9032-0</v>
      </c>
      <c r="E1159" s="37" t="str">
        <f>_xlfn.XLOOKUP(Table35[[#This Row],[Subject Id]],'T0 Blood'!A:A,'T0 Blood'!H:H)</f>
        <v>2017-03-31</v>
      </c>
      <c r="F1159" s="69" t="e">
        <f>_xlfn.XLOOKUP(Table35[[#This Row],[Subject Id]],T0Assayed!D:D,T0Assayed!F:F)</f>
        <v>#N/A</v>
      </c>
      <c r="G1159" s="39" t="s">
        <v>1269</v>
      </c>
      <c r="H1159" s="37">
        <v>0</v>
      </c>
      <c r="I1159" s="37" t="s">
        <v>1269</v>
      </c>
      <c r="J1159" s="49" t="str">
        <f>_xlfn.XLOOKUP(Table35[[#This Row],[Subject Id]],'T1 Blood'!A:A,'T1 Blood'!I:I)</f>
        <v>006-9032-1</v>
      </c>
      <c r="K1159" s="49" t="str">
        <f>_xlfn.XLOOKUP(Table35[[#This Row],[Subject Id]],'T1 Blood'!A:A,'T1 Blood'!H:H)</f>
        <v>2017-05-12</v>
      </c>
      <c r="L1159" s="49" t="e">
        <f>_xlfn.XLOOKUP(Table35[[#This Row],[Subject Id]],'T1 Assayed'!A:A,'T1 Assayed'!D:D)</f>
        <v>#N/A</v>
      </c>
      <c r="M1159" s="49">
        <v>0</v>
      </c>
      <c r="N1159" s="49" t="s">
        <v>1336</v>
      </c>
      <c r="O1159" s="49" t="e">
        <f>_xlfn.XLOOKUP((CONCATENATE(Table35[[#This Row],[Subject Id]],"-T1")),'In the Lab'!A:A,'In the Lab'!G:G)</f>
        <v>#N/A</v>
      </c>
      <c r="P1159" s="42" t="e">
        <f>_xlfn.XLOOKUP(Table35[[#This Row],[Subject Id]],'TPD Blood'!A:A,'TPD Blood'!B:B)</f>
        <v>#N/A</v>
      </c>
      <c r="Q1159" s="42" t="e">
        <f>_xlfn.XLOOKUP(Table35[[#This Row],[Subject Id]],'TPD Assayed'!A:A,'TPD Assayed'!C:C)</f>
        <v>#N/A</v>
      </c>
      <c r="V1159"/>
      <c r="Y1159"/>
      <c r="Z1159"/>
      <c r="AA1159"/>
      <c r="AB1159"/>
    </row>
    <row r="1160" spans="1:28">
      <c r="A1160" t="s">
        <v>1368</v>
      </c>
      <c r="B1160" t="str">
        <f>MID(Table35[[#This Row],[Subject Id]],13,1)</f>
        <v>N</v>
      </c>
      <c r="C1160" t="str">
        <f>_xlfn.XLOOKUP(Table35[[#This Row],[Subject Id]],Table2[Subject Id],Table2[Event date])</f>
        <v>2018-01-26</v>
      </c>
      <c r="D1160" s="37" t="str">
        <f>_xlfn.XLOOKUP(Table35[[#This Row],[Subject Id]],'T0 Blood'!A:A,'T0 Blood'!I:I)</f>
        <v>006-9033-0</v>
      </c>
      <c r="E1160" s="37" t="str">
        <f>_xlfn.XLOOKUP(Table35[[#This Row],[Subject Id]],'T0 Blood'!A:A,'T0 Blood'!H:H)</f>
        <v>2018-01-26</v>
      </c>
      <c r="F1160" s="69" t="e">
        <f>_xlfn.XLOOKUP(Table35[[#This Row],[Subject Id]],T0Assayed!D:D,T0Assayed!F:F)</f>
        <v>#N/A</v>
      </c>
      <c r="G1160" s="39" t="s">
        <v>1269</v>
      </c>
      <c r="H1160" s="37">
        <v>0</v>
      </c>
      <c r="I1160" s="37" t="s">
        <v>1269</v>
      </c>
      <c r="J1160" s="49" t="str">
        <f>_xlfn.XLOOKUP(Table35[[#This Row],[Subject Id]],'T1 Blood'!A:A,'T1 Blood'!I:I)</f>
        <v>006-9033-1</v>
      </c>
      <c r="K1160" s="49" t="str">
        <f>_xlfn.XLOOKUP(Table35[[#This Row],[Subject Id]],'T1 Blood'!A:A,'T1 Blood'!H:H)</f>
        <v>2018-03-09</v>
      </c>
      <c r="L1160" s="49" t="e">
        <f>_xlfn.XLOOKUP(Table35[[#This Row],[Subject Id]],'T1 Assayed'!A:A,'T1 Assayed'!D:D)</f>
        <v>#N/A</v>
      </c>
      <c r="M1160" s="49">
        <v>0</v>
      </c>
      <c r="N1160" s="49" t="s">
        <v>1336</v>
      </c>
      <c r="O1160" s="49" t="e">
        <f>_xlfn.XLOOKUP((CONCATENATE(Table35[[#This Row],[Subject Id]],"-T1")),'In the Lab'!A:A,'In the Lab'!G:G)</f>
        <v>#N/A</v>
      </c>
      <c r="P1160" s="42" t="e">
        <f>_xlfn.XLOOKUP(Table35[[#This Row],[Subject Id]],'TPD Blood'!A:A,'TPD Blood'!B:B)</f>
        <v>#N/A</v>
      </c>
      <c r="Q1160" s="42" t="e">
        <f>_xlfn.XLOOKUP(Table35[[#This Row],[Subject Id]],'TPD Assayed'!A:A,'TPD Assayed'!C:C)</f>
        <v>#N/A</v>
      </c>
      <c r="V1160"/>
      <c r="Y1160"/>
      <c r="Z1160"/>
      <c r="AA1160"/>
      <c r="AB1160"/>
    </row>
    <row r="1161" spans="1:28">
      <c r="A1161" t="s">
        <v>1369</v>
      </c>
      <c r="B1161" t="str">
        <f>MID(Table35[[#This Row],[Subject Id]],13,1)</f>
        <v>N</v>
      </c>
      <c r="C1161" t="str">
        <f>_xlfn.XLOOKUP(Table35[[#This Row],[Subject Id]],Table2[Subject Id],Table2[Event date])</f>
        <v>2017-05-23</v>
      </c>
      <c r="D1161" s="37" t="str">
        <f>_xlfn.XLOOKUP(Table35[[#This Row],[Subject Id]],'T0 Blood'!A:A,'T0 Blood'!I:I)</f>
        <v>006-9034-0</v>
      </c>
      <c r="E1161" s="37" t="str">
        <f>_xlfn.XLOOKUP(Table35[[#This Row],[Subject Id]],'T0 Blood'!A:A,'T0 Blood'!H:H)</f>
        <v>2017-05-23</v>
      </c>
      <c r="F1161" s="69" t="e">
        <f>_xlfn.XLOOKUP(Table35[[#This Row],[Subject Id]],T0Assayed!D:D,T0Assayed!F:F)</f>
        <v>#N/A</v>
      </c>
      <c r="G1161" s="39" t="s">
        <v>1269</v>
      </c>
      <c r="H1161" s="37">
        <v>0</v>
      </c>
      <c r="I1161" s="37" t="s">
        <v>1269</v>
      </c>
      <c r="J1161" s="49" t="str">
        <f>_xlfn.XLOOKUP(Table35[[#This Row],[Subject Id]],'T1 Blood'!A:A,'T1 Blood'!I:I)</f>
        <v>006-9034-1</v>
      </c>
      <c r="K1161" s="49" t="str">
        <f>_xlfn.XLOOKUP(Table35[[#This Row],[Subject Id]],'T1 Blood'!A:A,'T1 Blood'!H:H)</f>
        <v>2017-07-04</v>
      </c>
      <c r="L1161" s="49" t="e">
        <f>_xlfn.XLOOKUP(Table35[[#This Row],[Subject Id]],'T1 Assayed'!A:A,'T1 Assayed'!D:D)</f>
        <v>#N/A</v>
      </c>
      <c r="M1161" s="49">
        <v>0</v>
      </c>
      <c r="N1161" s="49" t="s">
        <v>1336</v>
      </c>
      <c r="O1161" s="49" t="e">
        <f>_xlfn.XLOOKUP((CONCATENATE(Table35[[#This Row],[Subject Id]],"-T1")),'In the Lab'!A:A,'In the Lab'!G:G)</f>
        <v>#N/A</v>
      </c>
      <c r="P1161" s="42" t="e">
        <f>_xlfn.XLOOKUP(Table35[[#This Row],[Subject Id]],'TPD Blood'!A:A,'TPD Blood'!B:B)</f>
        <v>#N/A</v>
      </c>
      <c r="Q1161" s="42" t="e">
        <f>_xlfn.XLOOKUP(Table35[[#This Row],[Subject Id]],'TPD Assayed'!A:A,'TPD Assayed'!C:C)</f>
        <v>#N/A</v>
      </c>
      <c r="V1161"/>
      <c r="Y1161"/>
      <c r="Z1161"/>
      <c r="AA1161"/>
      <c r="AB1161"/>
    </row>
    <row r="1162" spans="1:28">
      <c r="A1162" t="s">
        <v>1370</v>
      </c>
      <c r="B1162" t="str">
        <f>MID(Table35[[#This Row],[Subject Id]],13,1)</f>
        <v>N</v>
      </c>
      <c r="C1162" t="str">
        <f>_xlfn.XLOOKUP(Table35[[#This Row],[Subject Id]],Table2[Subject Id],Table2[Event date])</f>
        <v>2016-11-18</v>
      </c>
      <c r="D1162" s="37" t="str">
        <f>_xlfn.XLOOKUP(Table35[[#This Row],[Subject Id]],'T0 Blood'!A:A,'T0 Blood'!I:I)</f>
        <v>006-9035-0</v>
      </c>
      <c r="E1162" s="37" t="str">
        <f>_xlfn.XLOOKUP(Table35[[#This Row],[Subject Id]],'T0 Blood'!A:A,'T0 Blood'!H:H)</f>
        <v>2016-11-18</v>
      </c>
      <c r="F1162" s="69" t="e">
        <f>_xlfn.XLOOKUP(Table35[[#This Row],[Subject Id]],T0Assayed!D:D,T0Assayed!F:F)</f>
        <v>#N/A</v>
      </c>
      <c r="G1162" s="39" t="s">
        <v>1269</v>
      </c>
      <c r="H1162" s="37">
        <v>0</v>
      </c>
      <c r="I1162" s="37" t="s">
        <v>1269</v>
      </c>
      <c r="J1162" s="49" t="str">
        <f>_xlfn.XLOOKUP(Table35[[#This Row],[Subject Id]],'T1 Blood'!A:A,'T1 Blood'!I:I)</f>
        <v>006-9035-1</v>
      </c>
      <c r="K1162" s="49" t="str">
        <f>_xlfn.XLOOKUP(Table35[[#This Row],[Subject Id]],'T1 Blood'!A:A,'T1 Blood'!H:H)</f>
        <v>2016-12-30</v>
      </c>
      <c r="L1162" s="49" t="e">
        <f>_xlfn.XLOOKUP(Table35[[#This Row],[Subject Id]],'T1 Assayed'!A:A,'T1 Assayed'!D:D)</f>
        <v>#N/A</v>
      </c>
      <c r="M1162" s="49">
        <v>0</v>
      </c>
      <c r="N1162" s="49" t="s">
        <v>1336</v>
      </c>
      <c r="O1162" s="49" t="e">
        <f>_xlfn.XLOOKUP((CONCATENATE(Table35[[#This Row],[Subject Id]],"-T1")),'In the Lab'!A:A,'In the Lab'!G:G)</f>
        <v>#N/A</v>
      </c>
      <c r="P1162" s="42" t="e">
        <f>_xlfn.XLOOKUP(Table35[[#This Row],[Subject Id]],'TPD Blood'!A:A,'TPD Blood'!B:B)</f>
        <v>#N/A</v>
      </c>
      <c r="Q1162" s="42" t="e">
        <f>_xlfn.XLOOKUP(Table35[[#This Row],[Subject Id]],'TPD Assayed'!A:A,'TPD Assayed'!C:C)</f>
        <v>#N/A</v>
      </c>
      <c r="V1162"/>
      <c r="Y1162"/>
      <c r="Z1162"/>
      <c r="AA1162"/>
      <c r="AB1162"/>
    </row>
    <row r="1163" spans="1:28" ht="14.85" customHeight="1">
      <c r="A1163" t="s">
        <v>1371</v>
      </c>
      <c r="B1163" t="str">
        <f>MID(Table35[[#This Row],[Subject Id]],13,1)</f>
        <v>N</v>
      </c>
      <c r="C1163" t="str">
        <f>_xlfn.XLOOKUP(Table35[[#This Row],[Subject Id]],Table2[Subject Id],Table2[Event date])</f>
        <v>2017-06-12</v>
      </c>
      <c r="D1163" s="37" t="str">
        <f>_xlfn.XLOOKUP(Table35[[#This Row],[Subject Id]],'T0 Blood'!A:A,'T0 Blood'!I:I)</f>
        <v>006-9036-0</v>
      </c>
      <c r="E1163" s="37" t="str">
        <f>_xlfn.XLOOKUP(Table35[[#This Row],[Subject Id]],'T0 Blood'!A:A,'T0 Blood'!H:H)</f>
        <v>2017-06-12</v>
      </c>
      <c r="F1163" s="69" t="e">
        <f>_xlfn.XLOOKUP(Table35[[#This Row],[Subject Id]],T0Assayed!D:D,T0Assayed!F:F)</f>
        <v>#N/A</v>
      </c>
      <c r="G1163" s="39" t="s">
        <v>1269</v>
      </c>
      <c r="H1163" s="37">
        <v>0</v>
      </c>
      <c r="I1163" s="37" t="s">
        <v>1269</v>
      </c>
      <c r="J1163" s="49" t="str">
        <f>_xlfn.XLOOKUP(Table35[[#This Row],[Subject Id]],'T1 Blood'!A:A,'T1 Blood'!I:I)</f>
        <v>006-9036-1</v>
      </c>
      <c r="K1163" s="49" t="str">
        <f>_xlfn.XLOOKUP(Table35[[#This Row],[Subject Id]],'T1 Blood'!A:A,'T1 Blood'!H:H)</f>
        <v>2017-07-24</v>
      </c>
      <c r="L1163" s="49" t="e">
        <f>_xlfn.XLOOKUP(Table35[[#This Row],[Subject Id]],'T1 Assayed'!A:A,'T1 Assayed'!D:D)</f>
        <v>#N/A</v>
      </c>
      <c r="M1163" s="49">
        <v>0</v>
      </c>
      <c r="N1163" s="49" t="s">
        <v>1336</v>
      </c>
      <c r="O1163" s="49" t="e">
        <f>_xlfn.XLOOKUP((CONCATENATE(Table35[[#This Row],[Subject Id]],"-T1")),'In the Lab'!A:A,'In the Lab'!G:G)</f>
        <v>#N/A</v>
      </c>
      <c r="P1163" s="42" t="e">
        <f>_xlfn.XLOOKUP(Table35[[#This Row],[Subject Id]],'TPD Blood'!A:A,'TPD Blood'!B:B)</f>
        <v>#N/A</v>
      </c>
      <c r="Q1163" s="42" t="e">
        <f>_xlfn.XLOOKUP(Table35[[#This Row],[Subject Id]],'TPD Assayed'!A:A,'TPD Assayed'!C:C)</f>
        <v>#N/A</v>
      </c>
      <c r="V1163"/>
      <c r="Y1163"/>
      <c r="Z1163"/>
      <c r="AA1163"/>
      <c r="AB1163"/>
    </row>
    <row r="1164" spans="1:28" ht="14.85" customHeight="1">
      <c r="A1164" t="s">
        <v>1372</v>
      </c>
      <c r="B1164" t="str">
        <f>MID(Table35[[#This Row],[Subject Id]],13,1)</f>
        <v>N</v>
      </c>
      <c r="C1164" t="str">
        <f>_xlfn.XLOOKUP(Table35[[#This Row],[Subject Id]],Table2[Subject Id],Table2[Event date])</f>
        <v>2017-09-06</v>
      </c>
      <c r="D1164" s="37" t="str">
        <f>_xlfn.XLOOKUP(Table35[[#This Row],[Subject Id]],'T0 Blood'!A:A,'T0 Blood'!I:I)</f>
        <v>006-9037-0</v>
      </c>
      <c r="E1164" s="37" t="str">
        <f>_xlfn.XLOOKUP(Table35[[#This Row],[Subject Id]],'T0 Blood'!A:A,'T0 Blood'!H:H)</f>
        <v>2017-09-06</v>
      </c>
      <c r="F1164" s="69" t="e">
        <f>_xlfn.XLOOKUP(Table35[[#This Row],[Subject Id]],T0Assayed!D:D,T0Assayed!F:F)</f>
        <v>#N/A</v>
      </c>
      <c r="G1164" s="39" t="s">
        <v>1269</v>
      </c>
      <c r="H1164" s="37">
        <v>0</v>
      </c>
      <c r="I1164" s="37" t="s">
        <v>1269</v>
      </c>
      <c r="J1164" s="49" t="str">
        <f>_xlfn.XLOOKUP(Table35[[#This Row],[Subject Id]],'T1 Blood'!A:A,'T1 Blood'!I:I)</f>
        <v>006-9037-1</v>
      </c>
      <c r="K1164" s="49" t="str">
        <f>_xlfn.XLOOKUP(Table35[[#This Row],[Subject Id]],'T1 Blood'!A:A,'T1 Blood'!H:H)</f>
        <v>2017-10-18</v>
      </c>
      <c r="L1164" s="49" t="e">
        <f>_xlfn.XLOOKUP(Table35[[#This Row],[Subject Id]],'T1 Assayed'!A:A,'T1 Assayed'!D:D)</f>
        <v>#N/A</v>
      </c>
      <c r="M1164" s="49">
        <v>0</v>
      </c>
      <c r="N1164" s="49" t="s">
        <v>1336</v>
      </c>
      <c r="O1164" s="49" t="e">
        <f>_xlfn.XLOOKUP((CONCATENATE(Table35[[#This Row],[Subject Id]],"-T1")),'In the Lab'!A:A,'In the Lab'!G:G)</f>
        <v>#N/A</v>
      </c>
      <c r="P1164" s="42" t="e">
        <f>_xlfn.XLOOKUP(Table35[[#This Row],[Subject Id]],'TPD Blood'!A:A,'TPD Blood'!B:B)</f>
        <v>#N/A</v>
      </c>
      <c r="Q1164" s="42" t="e">
        <f>_xlfn.XLOOKUP(Table35[[#This Row],[Subject Id]],'TPD Assayed'!A:A,'TPD Assayed'!C:C)</f>
        <v>#N/A</v>
      </c>
      <c r="V1164"/>
      <c r="Y1164"/>
      <c r="Z1164"/>
      <c r="AA1164"/>
      <c r="AB1164"/>
    </row>
    <row r="1165" spans="1:28">
      <c r="A1165" t="s">
        <v>1373</v>
      </c>
      <c r="B1165" t="str">
        <f>MID(Table35[[#This Row],[Subject Id]],13,1)</f>
        <v>N</v>
      </c>
      <c r="C1165" t="str">
        <f>_xlfn.XLOOKUP(Table35[[#This Row],[Subject Id]],Table2[Subject Id],Table2[Event date])</f>
        <v>2017-09-14</v>
      </c>
      <c r="D1165" s="37" t="str">
        <f>_xlfn.XLOOKUP(Table35[[#This Row],[Subject Id]],'T0 Blood'!A:A,'T0 Blood'!I:I)</f>
        <v>006-9038-0</v>
      </c>
      <c r="E1165" s="37" t="str">
        <f>_xlfn.XLOOKUP(Table35[[#This Row],[Subject Id]],'T0 Blood'!A:A,'T0 Blood'!H:H)</f>
        <v>2017-09-14</v>
      </c>
      <c r="F1165" s="69" t="e">
        <f>_xlfn.XLOOKUP(Table35[[#This Row],[Subject Id]],T0Assayed!D:D,T0Assayed!F:F)</f>
        <v>#N/A</v>
      </c>
      <c r="G1165" s="39" t="s">
        <v>1269</v>
      </c>
      <c r="H1165" s="37">
        <v>0</v>
      </c>
      <c r="I1165" s="37" t="s">
        <v>1269</v>
      </c>
      <c r="J1165" s="49" t="str">
        <f>_xlfn.XLOOKUP(Table35[[#This Row],[Subject Id]],'T1 Blood'!A:A,'T1 Blood'!I:I)</f>
        <v>006-9038-1</v>
      </c>
      <c r="K1165" s="49" t="str">
        <f>_xlfn.XLOOKUP(Table35[[#This Row],[Subject Id]],'T1 Blood'!A:A,'T1 Blood'!H:H)</f>
        <v>2017-10-26</v>
      </c>
      <c r="L1165" s="49" t="e">
        <f>_xlfn.XLOOKUP(Table35[[#This Row],[Subject Id]],'T1 Assayed'!A:A,'T1 Assayed'!D:D)</f>
        <v>#N/A</v>
      </c>
      <c r="M1165" s="49">
        <v>0</v>
      </c>
      <c r="N1165" s="49" t="s">
        <v>1336</v>
      </c>
      <c r="O1165" s="49" t="e">
        <f>_xlfn.XLOOKUP((CONCATENATE(Table35[[#This Row],[Subject Id]],"-T1")),'In the Lab'!A:A,'In the Lab'!G:G)</f>
        <v>#N/A</v>
      </c>
      <c r="P1165" s="42" t="e">
        <f>_xlfn.XLOOKUP(Table35[[#This Row],[Subject Id]],'TPD Blood'!A:A,'TPD Blood'!B:B)</f>
        <v>#N/A</v>
      </c>
      <c r="Q1165" s="42" t="e">
        <f>_xlfn.XLOOKUP(Table35[[#This Row],[Subject Id]],'TPD Assayed'!A:A,'TPD Assayed'!C:C)</f>
        <v>#N/A</v>
      </c>
      <c r="V1165"/>
      <c r="Y1165"/>
      <c r="Z1165"/>
      <c r="AA1165"/>
      <c r="AB1165"/>
    </row>
    <row r="1166" spans="1:28">
      <c r="A1166" t="s">
        <v>1374</v>
      </c>
      <c r="B1166" t="str">
        <f>MID(Table35[[#This Row],[Subject Id]],13,1)</f>
        <v>N</v>
      </c>
      <c r="C1166" t="str">
        <f>_xlfn.XLOOKUP(Table35[[#This Row],[Subject Id]],Table2[Subject Id],Table2[Event date])</f>
        <v>2017-11-10</v>
      </c>
      <c r="D1166" s="37" t="str">
        <f>_xlfn.XLOOKUP(Table35[[#This Row],[Subject Id]],'T0 Blood'!A:A,'T0 Blood'!I:I)</f>
        <v>006-9039-0</v>
      </c>
      <c r="E1166" s="37" t="str">
        <f>_xlfn.XLOOKUP(Table35[[#This Row],[Subject Id]],'T0 Blood'!A:A,'T0 Blood'!H:H)</f>
        <v>2017-11-10</v>
      </c>
      <c r="F1166" s="69" t="e">
        <f>_xlfn.XLOOKUP(Table35[[#This Row],[Subject Id]],T0Assayed!D:D,T0Assayed!F:F)</f>
        <v>#N/A</v>
      </c>
      <c r="G1166" s="39" t="s">
        <v>1269</v>
      </c>
      <c r="H1166" s="37">
        <v>0</v>
      </c>
      <c r="I1166" s="37" t="s">
        <v>1269</v>
      </c>
      <c r="J1166" s="49" t="str">
        <f>_xlfn.XLOOKUP(Table35[[#This Row],[Subject Id]],'T1 Blood'!A:A,'T1 Blood'!I:I)</f>
        <v>006-9039-1</v>
      </c>
      <c r="K1166" s="49" t="str">
        <f>_xlfn.XLOOKUP(Table35[[#This Row],[Subject Id]],'T1 Blood'!A:A,'T1 Blood'!H:H)</f>
        <v>2017-12-22</v>
      </c>
      <c r="L1166" s="49" t="e">
        <f>_xlfn.XLOOKUP(Table35[[#This Row],[Subject Id]],'T1 Assayed'!A:A,'T1 Assayed'!D:D)</f>
        <v>#N/A</v>
      </c>
      <c r="M1166" s="49">
        <v>0</v>
      </c>
      <c r="N1166" s="49" t="s">
        <v>1336</v>
      </c>
      <c r="O1166" s="49" t="e">
        <f>_xlfn.XLOOKUP((CONCATENATE(Table35[[#This Row],[Subject Id]],"-T1")),'In the Lab'!A:A,'In the Lab'!G:G)</f>
        <v>#N/A</v>
      </c>
      <c r="P1166" s="42" t="e">
        <f>_xlfn.XLOOKUP(Table35[[#This Row],[Subject Id]],'TPD Blood'!A:A,'TPD Blood'!B:B)</f>
        <v>#N/A</v>
      </c>
      <c r="Q1166" s="42" t="e">
        <f>_xlfn.XLOOKUP(Table35[[#This Row],[Subject Id]],'TPD Assayed'!A:A,'TPD Assayed'!C:C)</f>
        <v>#N/A</v>
      </c>
      <c r="V1166"/>
      <c r="Y1166"/>
      <c r="Z1166"/>
      <c r="AA1166"/>
      <c r="AB1166"/>
    </row>
    <row r="1167" spans="1:28">
      <c r="A1167" t="s">
        <v>1375</v>
      </c>
      <c r="B1167" t="str">
        <f>MID(Table35[[#This Row],[Subject Id]],13,1)</f>
        <v>N</v>
      </c>
      <c r="C1167" t="str">
        <f>_xlfn.XLOOKUP(Table35[[#This Row],[Subject Id]],Table2[Subject Id],Table2[Event date])</f>
        <v>2018-05-15</v>
      </c>
      <c r="D1167" s="37" t="str">
        <f>_xlfn.XLOOKUP(Table35[[#This Row],[Subject Id]],'T0 Blood'!A:A,'T0 Blood'!I:I)</f>
        <v>006-9040-0</v>
      </c>
      <c r="E1167" s="37" t="str">
        <f>_xlfn.XLOOKUP(Table35[[#This Row],[Subject Id]],'T0 Blood'!A:A,'T0 Blood'!H:H)</f>
        <v>2018-05-15</v>
      </c>
      <c r="F1167" s="69" t="e">
        <f>_xlfn.XLOOKUP(Table35[[#This Row],[Subject Id]],T0Assayed!D:D,T0Assayed!F:F)</f>
        <v>#N/A</v>
      </c>
      <c r="G1167" s="39" t="s">
        <v>1269</v>
      </c>
      <c r="H1167" s="37">
        <v>0</v>
      </c>
      <c r="I1167" s="37" t="s">
        <v>1269</v>
      </c>
      <c r="J1167" s="49" t="str">
        <f>_xlfn.XLOOKUP(Table35[[#This Row],[Subject Id]],'T1 Blood'!A:A,'T1 Blood'!I:I)</f>
        <v>006-9040-1</v>
      </c>
      <c r="K1167" s="49" t="str">
        <f>_xlfn.XLOOKUP(Table35[[#This Row],[Subject Id]],'T1 Blood'!A:A,'T1 Blood'!H:H)</f>
        <v>2018-06-26</v>
      </c>
      <c r="L1167" s="49" t="e">
        <f>_xlfn.XLOOKUP(Table35[[#This Row],[Subject Id]],'T1 Assayed'!A:A,'T1 Assayed'!D:D)</f>
        <v>#N/A</v>
      </c>
      <c r="M1167" s="49">
        <v>0</v>
      </c>
      <c r="N1167" s="49" t="s">
        <v>1336</v>
      </c>
      <c r="O1167" s="49" t="e">
        <f>_xlfn.XLOOKUP((CONCATENATE(Table35[[#This Row],[Subject Id]],"-T1")),'In the Lab'!A:A,'In the Lab'!G:G)</f>
        <v>#N/A</v>
      </c>
      <c r="P1167" s="42" t="e">
        <f>_xlfn.XLOOKUP(Table35[[#This Row],[Subject Id]],'TPD Blood'!A:A,'TPD Blood'!B:B)</f>
        <v>#N/A</v>
      </c>
      <c r="Q1167" s="42" t="e">
        <f>_xlfn.XLOOKUP(Table35[[#This Row],[Subject Id]],'TPD Assayed'!A:A,'TPD Assayed'!C:C)</f>
        <v>#N/A</v>
      </c>
      <c r="V1167"/>
      <c r="Y1167"/>
      <c r="Z1167"/>
      <c r="AA1167"/>
      <c r="AB1167"/>
    </row>
    <row r="1168" spans="1:28" ht="14.85" customHeight="1">
      <c r="A1168" t="s">
        <v>1376</v>
      </c>
      <c r="B1168" t="str">
        <f>MID(Table35[[#This Row],[Subject Id]],13,1)</f>
        <v>N</v>
      </c>
      <c r="C1168" t="str">
        <f>_xlfn.XLOOKUP(Table35[[#This Row],[Subject Id]],Table2[Subject Id],Table2[Event date])</f>
        <v>2019-01-14</v>
      </c>
      <c r="D1168" s="37" t="str">
        <f>_xlfn.XLOOKUP(Table35[[#This Row],[Subject Id]],'T0 Blood'!A:A,'T0 Blood'!I:I)</f>
        <v>006-9200-0</v>
      </c>
      <c r="E1168" s="37" t="str">
        <f>_xlfn.XLOOKUP(Table35[[#This Row],[Subject Id]],'T0 Blood'!A:A,'T0 Blood'!H:H)</f>
        <v>2019-01-14</v>
      </c>
      <c r="F1168" s="69" t="e">
        <f>_xlfn.XLOOKUP(Table35[[#This Row],[Subject Id]],T0Assayed!D:D,T0Assayed!F:F)</f>
        <v>#N/A</v>
      </c>
      <c r="G1168" s="39" t="s">
        <v>1269</v>
      </c>
      <c r="H1168" s="37">
        <v>0</v>
      </c>
      <c r="I1168" s="37" t="s">
        <v>1269</v>
      </c>
      <c r="J1168" s="49" t="str">
        <f>_xlfn.XLOOKUP(Table35[[#This Row],[Subject Id]],'T1 Blood'!A:A,'T1 Blood'!I:I)</f>
        <v>006-9200-1</v>
      </c>
      <c r="K1168" s="49" t="str">
        <f>_xlfn.XLOOKUP(Table35[[#This Row],[Subject Id]],'T1 Blood'!A:A,'T1 Blood'!H:H)</f>
        <v>2019-02-11</v>
      </c>
      <c r="L1168" s="49" t="e">
        <f>_xlfn.XLOOKUP(Table35[[#This Row],[Subject Id]],'T1 Assayed'!A:A,'T1 Assayed'!D:D)</f>
        <v>#N/A</v>
      </c>
      <c r="M1168" s="49">
        <v>0</v>
      </c>
      <c r="N1168" s="49" t="s">
        <v>1336</v>
      </c>
      <c r="O1168" s="49" t="e">
        <f>_xlfn.XLOOKUP((CONCATENATE(Table35[[#This Row],[Subject Id]],"-T1")),'In the Lab'!A:A,'In the Lab'!G:G)</f>
        <v>#N/A</v>
      </c>
      <c r="P1168" s="42" t="e">
        <f>_xlfn.XLOOKUP(Table35[[#This Row],[Subject Id]],'TPD Blood'!A:A,'TPD Blood'!B:B)</f>
        <v>#N/A</v>
      </c>
      <c r="Q1168" s="42" t="e">
        <f>_xlfn.XLOOKUP(Table35[[#This Row],[Subject Id]],'TPD Assayed'!A:A,'TPD Assayed'!C:C)</f>
        <v>#N/A</v>
      </c>
      <c r="V1168"/>
      <c r="Y1168"/>
      <c r="Z1168"/>
      <c r="AA1168"/>
      <c r="AB1168"/>
    </row>
    <row r="1169" spans="1:28" ht="14.85" customHeight="1">
      <c r="A1169" t="s">
        <v>1377</v>
      </c>
      <c r="B1169" t="str">
        <f>MID(Table35[[#This Row],[Subject Id]],13,1)</f>
        <v>N</v>
      </c>
      <c r="C1169" t="str">
        <f>_xlfn.XLOOKUP(Table35[[#This Row],[Subject Id]],Table2[Subject Id],Table2[Event date])</f>
        <v>2018-10-22</v>
      </c>
      <c r="D1169" s="37" t="str">
        <f>_xlfn.XLOOKUP(Table35[[#This Row],[Subject Id]],'T0 Blood'!A:A,'T0 Blood'!I:I)</f>
        <v>006-9201-0</v>
      </c>
      <c r="E1169" s="37" t="str">
        <f>_xlfn.XLOOKUP(Table35[[#This Row],[Subject Id]],'T0 Blood'!A:A,'T0 Blood'!H:H)</f>
        <v>2018-10-22</v>
      </c>
      <c r="F1169" s="69" t="e">
        <f>_xlfn.XLOOKUP(Table35[[#This Row],[Subject Id]],T0Assayed!D:D,T0Assayed!F:F)</f>
        <v>#N/A</v>
      </c>
      <c r="G1169" s="39" t="s">
        <v>1269</v>
      </c>
      <c r="H1169" s="37">
        <v>0</v>
      </c>
      <c r="I1169" s="37" t="s">
        <v>1269</v>
      </c>
      <c r="J1169" s="49" t="str">
        <f>_xlfn.XLOOKUP(Table35[[#This Row],[Subject Id]],'T1 Blood'!A:A,'T1 Blood'!I:I)</f>
        <v>006-9201-1</v>
      </c>
      <c r="K1169" s="49" t="str">
        <f>_xlfn.XLOOKUP(Table35[[#This Row],[Subject Id]],'T1 Blood'!A:A,'T1 Blood'!H:H)</f>
        <v>2018-11-19</v>
      </c>
      <c r="L1169" s="49" t="e">
        <f>_xlfn.XLOOKUP(Table35[[#This Row],[Subject Id]],'T1 Assayed'!A:A,'T1 Assayed'!D:D)</f>
        <v>#N/A</v>
      </c>
      <c r="M1169" s="49">
        <v>0</v>
      </c>
      <c r="N1169" s="49" t="s">
        <v>1336</v>
      </c>
      <c r="O1169" s="49" t="e">
        <f>_xlfn.XLOOKUP((CONCATENATE(Table35[[#This Row],[Subject Id]],"-T1")),'In the Lab'!A:A,'In the Lab'!G:G)</f>
        <v>#N/A</v>
      </c>
      <c r="P1169" s="42" t="e">
        <f>_xlfn.XLOOKUP(Table35[[#This Row],[Subject Id]],'TPD Blood'!A:A,'TPD Blood'!B:B)</f>
        <v>#N/A</v>
      </c>
      <c r="Q1169" s="42" t="e">
        <f>_xlfn.XLOOKUP(Table35[[#This Row],[Subject Id]],'TPD Assayed'!A:A,'TPD Assayed'!C:C)</f>
        <v>#N/A</v>
      </c>
      <c r="V1169"/>
      <c r="Y1169"/>
      <c r="Z1169"/>
      <c r="AA1169"/>
      <c r="AB1169"/>
    </row>
    <row r="1170" spans="1:28">
      <c r="A1170" t="s">
        <v>1378</v>
      </c>
      <c r="B1170" t="str">
        <f>MID(Table35[[#This Row],[Subject Id]],13,1)</f>
        <v>N</v>
      </c>
      <c r="C1170" t="str">
        <f>_xlfn.XLOOKUP(Table35[[#This Row],[Subject Id]],Table2[Subject Id],Table2[Event date])</f>
        <v>2017-10-09</v>
      </c>
      <c r="D1170" s="37" t="str">
        <f>_xlfn.XLOOKUP(Table35[[#This Row],[Subject Id]],'T0 Blood'!A:A,'T0 Blood'!I:I)</f>
        <v>006-9202-0</v>
      </c>
      <c r="E1170" s="37" t="str">
        <f>_xlfn.XLOOKUP(Table35[[#This Row],[Subject Id]],'T0 Blood'!A:A,'T0 Blood'!H:H)</f>
        <v>2017-10-09</v>
      </c>
      <c r="F1170" s="69" t="e">
        <f>_xlfn.XLOOKUP(Table35[[#This Row],[Subject Id]],T0Assayed!D:D,T0Assayed!F:F)</f>
        <v>#N/A</v>
      </c>
      <c r="G1170" s="39" t="s">
        <v>1269</v>
      </c>
      <c r="H1170" s="37">
        <v>0</v>
      </c>
      <c r="I1170" s="37" t="s">
        <v>1269</v>
      </c>
      <c r="J1170" s="49" t="str">
        <f>_xlfn.XLOOKUP(Table35[[#This Row],[Subject Id]],'T1 Blood'!A:A,'T1 Blood'!I:I)</f>
        <v>006-9202-1</v>
      </c>
      <c r="K1170" s="49" t="str">
        <f>_xlfn.XLOOKUP(Table35[[#This Row],[Subject Id]],'T1 Blood'!A:A,'T1 Blood'!H:H)</f>
        <v>2017-11-06</v>
      </c>
      <c r="L1170" s="49" t="e">
        <f>_xlfn.XLOOKUP(Table35[[#This Row],[Subject Id]],'T1 Assayed'!A:A,'T1 Assayed'!D:D)</f>
        <v>#N/A</v>
      </c>
      <c r="M1170" s="49">
        <v>0</v>
      </c>
      <c r="N1170" s="49" t="s">
        <v>1336</v>
      </c>
      <c r="O1170" s="49" t="e">
        <f>_xlfn.XLOOKUP((CONCATENATE(Table35[[#This Row],[Subject Id]],"-T1")),'In the Lab'!A:A,'In the Lab'!G:G)</f>
        <v>#N/A</v>
      </c>
      <c r="P1170" s="42" t="e">
        <f>_xlfn.XLOOKUP(Table35[[#This Row],[Subject Id]],'TPD Blood'!A:A,'TPD Blood'!B:B)</f>
        <v>#N/A</v>
      </c>
      <c r="Q1170" s="42" t="e">
        <f>_xlfn.XLOOKUP(Table35[[#This Row],[Subject Id]],'TPD Assayed'!A:A,'TPD Assayed'!C:C)</f>
        <v>#N/A</v>
      </c>
      <c r="V1170"/>
      <c r="Y1170"/>
      <c r="Z1170"/>
      <c r="AA1170"/>
      <c r="AB1170"/>
    </row>
    <row r="1171" spans="1:28">
      <c r="A1171" t="s">
        <v>1379</v>
      </c>
      <c r="B1171" t="str">
        <f>MID(Table35[[#This Row],[Subject Id]],13,1)</f>
        <v>N</v>
      </c>
      <c r="C1171" t="str">
        <f>_xlfn.XLOOKUP(Table35[[#This Row],[Subject Id]],Table2[Subject Id],Table2[Event date])</f>
        <v>2018-04-10</v>
      </c>
      <c r="D1171" s="37" t="str">
        <f>_xlfn.XLOOKUP(Table35[[#This Row],[Subject Id]],'T0 Blood'!A:A,'T0 Blood'!I:I)</f>
        <v>006-9203-0</v>
      </c>
      <c r="E1171" s="37" t="str">
        <f>_xlfn.XLOOKUP(Table35[[#This Row],[Subject Id]],'T0 Blood'!A:A,'T0 Blood'!H:H)</f>
        <v>2018-04-10</v>
      </c>
      <c r="F1171" s="69" t="e">
        <f>_xlfn.XLOOKUP(Table35[[#This Row],[Subject Id]],T0Assayed!D:D,T0Assayed!F:F)</f>
        <v>#N/A</v>
      </c>
      <c r="G1171" s="39" t="s">
        <v>1269</v>
      </c>
      <c r="H1171" s="37">
        <v>0</v>
      </c>
      <c r="I1171" s="37" t="s">
        <v>1269</v>
      </c>
      <c r="J1171" s="49" t="str">
        <f>_xlfn.XLOOKUP(Table35[[#This Row],[Subject Id]],'T1 Blood'!A:A,'T1 Blood'!I:I)</f>
        <v>006-9203-1</v>
      </c>
      <c r="K1171" s="49" t="str">
        <f>_xlfn.XLOOKUP(Table35[[#This Row],[Subject Id]],'T1 Blood'!A:A,'T1 Blood'!H:H)</f>
        <v>2018-05-07</v>
      </c>
      <c r="L1171" s="49" t="e">
        <f>_xlfn.XLOOKUP(Table35[[#This Row],[Subject Id]],'T1 Assayed'!A:A,'T1 Assayed'!D:D)</f>
        <v>#N/A</v>
      </c>
      <c r="M1171" s="49">
        <v>0</v>
      </c>
      <c r="N1171" s="49" t="s">
        <v>1336</v>
      </c>
      <c r="O1171" s="49" t="e">
        <f>_xlfn.XLOOKUP((CONCATENATE(Table35[[#This Row],[Subject Id]],"-T1")),'In the Lab'!A:A,'In the Lab'!G:G)</f>
        <v>#N/A</v>
      </c>
      <c r="P1171" s="42" t="e">
        <f>_xlfn.XLOOKUP(Table35[[#This Row],[Subject Id]],'TPD Blood'!A:A,'TPD Blood'!B:B)</f>
        <v>#N/A</v>
      </c>
      <c r="Q1171" s="42" t="e">
        <f>_xlfn.XLOOKUP(Table35[[#This Row],[Subject Id]],'TPD Assayed'!A:A,'TPD Assayed'!C:C)</f>
        <v>#N/A</v>
      </c>
      <c r="V1171"/>
      <c r="Y1171"/>
      <c r="Z1171"/>
      <c r="AA1171"/>
      <c r="AB1171"/>
    </row>
    <row r="1172" spans="1:28">
      <c r="A1172" t="s">
        <v>1380</v>
      </c>
      <c r="B1172" t="str">
        <f>MID(Table35[[#This Row],[Subject Id]],13,1)</f>
        <v>N</v>
      </c>
      <c r="C1172" t="str">
        <f>_xlfn.XLOOKUP(Table35[[#This Row],[Subject Id]],Table2[Subject Id],Table2[Event date])</f>
        <v>2017-01-26</v>
      </c>
      <c r="D1172" s="37" t="str">
        <f>_xlfn.XLOOKUP(Table35[[#This Row],[Subject Id]],'T0 Blood'!A:A,'T0 Blood'!I:I)</f>
        <v>006-9204-0</v>
      </c>
      <c r="E1172" s="37" t="str">
        <f>_xlfn.XLOOKUP(Table35[[#This Row],[Subject Id]],'T0 Blood'!A:A,'T0 Blood'!H:H)</f>
        <v>2017-01-26</v>
      </c>
      <c r="F1172" s="69" t="e">
        <f>_xlfn.XLOOKUP(Table35[[#This Row],[Subject Id]],T0Assayed!D:D,T0Assayed!F:F)</f>
        <v>#N/A</v>
      </c>
      <c r="G1172" s="39" t="s">
        <v>1269</v>
      </c>
      <c r="H1172" s="37">
        <v>0</v>
      </c>
      <c r="I1172" s="37" t="s">
        <v>1269</v>
      </c>
      <c r="J1172" s="49" t="str">
        <f>_xlfn.XLOOKUP(Table35[[#This Row],[Subject Id]],'T1 Blood'!A:A,'T1 Blood'!I:I)</f>
        <v>006-9204-1</v>
      </c>
      <c r="K1172" s="49" t="str">
        <f>_xlfn.XLOOKUP(Table35[[#This Row],[Subject Id]],'T1 Blood'!A:A,'T1 Blood'!H:H)</f>
        <v>2017-02-22</v>
      </c>
      <c r="L1172" s="49" t="e">
        <f>_xlfn.XLOOKUP(Table35[[#This Row],[Subject Id]],'T1 Assayed'!A:A,'T1 Assayed'!D:D)</f>
        <v>#N/A</v>
      </c>
      <c r="M1172" s="49">
        <v>0</v>
      </c>
      <c r="N1172" s="49" t="s">
        <v>1336</v>
      </c>
      <c r="O1172" s="49" t="e">
        <f>_xlfn.XLOOKUP((CONCATENATE(Table35[[#This Row],[Subject Id]],"-T1")),'In the Lab'!A:A,'In the Lab'!G:G)</f>
        <v>#N/A</v>
      </c>
      <c r="P1172" s="42" t="e">
        <f>_xlfn.XLOOKUP(Table35[[#This Row],[Subject Id]],'TPD Blood'!A:A,'TPD Blood'!B:B)</f>
        <v>#N/A</v>
      </c>
      <c r="Q1172" s="42" t="e">
        <f>_xlfn.XLOOKUP(Table35[[#This Row],[Subject Id]],'TPD Assayed'!A:A,'TPD Assayed'!C:C)</f>
        <v>#N/A</v>
      </c>
      <c r="V1172"/>
      <c r="Y1172"/>
      <c r="Z1172"/>
      <c r="AA1172"/>
      <c r="AB1172"/>
    </row>
    <row r="1173" spans="1:28">
      <c r="A1173" t="s">
        <v>1381</v>
      </c>
      <c r="B1173" t="str">
        <f>MID(Table35[[#This Row],[Subject Id]],13,1)</f>
        <v>N</v>
      </c>
      <c r="C1173" t="str">
        <f>_xlfn.XLOOKUP(Table35[[#This Row],[Subject Id]],Table2[Subject Id],Table2[Event date])</f>
        <v>2018-06-25</v>
      </c>
      <c r="D1173" s="37" t="str">
        <f>_xlfn.XLOOKUP(Table35[[#This Row],[Subject Id]],'T0 Blood'!A:A,'T0 Blood'!I:I)</f>
        <v>006-9205-0</v>
      </c>
      <c r="E1173" s="37" t="str">
        <f>_xlfn.XLOOKUP(Table35[[#This Row],[Subject Id]],'T0 Blood'!A:A,'T0 Blood'!H:H)</f>
        <v>2018-06-25</v>
      </c>
      <c r="F1173" s="69" t="e">
        <f>_xlfn.XLOOKUP(Table35[[#This Row],[Subject Id]],T0Assayed!D:D,T0Assayed!F:F)</f>
        <v>#N/A</v>
      </c>
      <c r="G1173" s="39" t="s">
        <v>1269</v>
      </c>
      <c r="H1173" s="37">
        <v>0</v>
      </c>
      <c r="I1173" s="37" t="s">
        <v>1269</v>
      </c>
      <c r="J1173" s="49" t="str">
        <f>_xlfn.XLOOKUP(Table35[[#This Row],[Subject Id]],'T1 Blood'!A:A,'T1 Blood'!I:I)</f>
        <v>006-9205-1</v>
      </c>
      <c r="K1173" s="49" t="str">
        <f>_xlfn.XLOOKUP(Table35[[#This Row],[Subject Id]],'T1 Blood'!A:A,'T1 Blood'!H:H)</f>
        <v>2018-07-27</v>
      </c>
      <c r="L1173" s="49" t="e">
        <f>_xlfn.XLOOKUP(Table35[[#This Row],[Subject Id]],'T1 Assayed'!A:A,'T1 Assayed'!D:D)</f>
        <v>#N/A</v>
      </c>
      <c r="M1173" s="49">
        <v>0</v>
      </c>
      <c r="N1173" s="49" t="s">
        <v>1336</v>
      </c>
      <c r="O1173" s="49" t="e">
        <f>_xlfn.XLOOKUP((CONCATENATE(Table35[[#This Row],[Subject Id]],"-T1")),'In the Lab'!A:A,'In the Lab'!G:G)</f>
        <v>#N/A</v>
      </c>
      <c r="P1173" s="42" t="e">
        <f>_xlfn.XLOOKUP(Table35[[#This Row],[Subject Id]],'TPD Blood'!A:A,'TPD Blood'!B:B)</f>
        <v>#N/A</v>
      </c>
      <c r="Q1173" s="42" t="e">
        <f>_xlfn.XLOOKUP(Table35[[#This Row],[Subject Id]],'TPD Assayed'!A:A,'TPD Assayed'!C:C)</f>
        <v>#N/A</v>
      </c>
      <c r="V1173"/>
      <c r="Y1173"/>
      <c r="Z1173"/>
      <c r="AA1173"/>
      <c r="AB1173"/>
    </row>
    <row r="1174" spans="1:28" ht="14.85" customHeight="1">
      <c r="A1174" t="s">
        <v>1382</v>
      </c>
      <c r="B1174" t="str">
        <f>MID(Table35[[#This Row],[Subject Id]],13,1)</f>
        <v>N</v>
      </c>
      <c r="C1174" t="str">
        <f>_xlfn.XLOOKUP(Table35[[#This Row],[Subject Id]],Table2[Subject Id],Table2[Event date])</f>
        <v>2016-09-22</v>
      </c>
      <c r="D1174" s="37" t="str">
        <f>_xlfn.XLOOKUP(Table35[[#This Row],[Subject Id]],'T0 Blood'!A:A,'T0 Blood'!I:I)</f>
        <v>006-9206-0</v>
      </c>
      <c r="E1174" s="37" t="str">
        <f>_xlfn.XLOOKUP(Table35[[#This Row],[Subject Id]],'T0 Blood'!A:A,'T0 Blood'!H:H)</f>
        <v>2016-09-22</v>
      </c>
      <c r="F1174" s="69" t="e">
        <f>_xlfn.XLOOKUP(Table35[[#This Row],[Subject Id]],T0Assayed!D:D,T0Assayed!F:F)</f>
        <v>#N/A</v>
      </c>
      <c r="G1174" s="39" t="s">
        <v>1269</v>
      </c>
      <c r="H1174" s="37">
        <v>0</v>
      </c>
      <c r="I1174" s="37" t="s">
        <v>1269</v>
      </c>
      <c r="J1174" s="49" t="str">
        <f>_xlfn.XLOOKUP(Table35[[#This Row],[Subject Id]],'T1 Blood'!A:A,'T1 Blood'!I:I)</f>
        <v>006-9206-1</v>
      </c>
      <c r="K1174" s="49" t="str">
        <f>_xlfn.XLOOKUP(Table35[[#This Row],[Subject Id]],'T1 Blood'!A:A,'T1 Blood'!H:H)</f>
        <v>2016-10-21</v>
      </c>
      <c r="L1174" s="49" t="e">
        <f>_xlfn.XLOOKUP(Table35[[#This Row],[Subject Id]],'T1 Assayed'!A:A,'T1 Assayed'!D:D)</f>
        <v>#N/A</v>
      </c>
      <c r="M1174" s="49">
        <v>0</v>
      </c>
      <c r="N1174" s="49" t="s">
        <v>1336</v>
      </c>
      <c r="O1174" s="49" t="e">
        <f>_xlfn.XLOOKUP((CONCATENATE(Table35[[#This Row],[Subject Id]],"-T1")),'In the Lab'!A:A,'In the Lab'!G:G)</f>
        <v>#N/A</v>
      </c>
      <c r="P1174" s="42" t="e">
        <f>_xlfn.XLOOKUP(Table35[[#This Row],[Subject Id]],'TPD Blood'!A:A,'TPD Blood'!B:B)</f>
        <v>#N/A</v>
      </c>
      <c r="Q1174" s="42" t="e">
        <f>_xlfn.XLOOKUP(Table35[[#This Row],[Subject Id]],'TPD Assayed'!A:A,'TPD Assayed'!C:C)</f>
        <v>#N/A</v>
      </c>
      <c r="V1174"/>
      <c r="Y1174"/>
      <c r="Z1174"/>
      <c r="AA1174"/>
      <c r="AB1174"/>
    </row>
    <row r="1175" spans="1:28" ht="14.85" customHeight="1">
      <c r="A1175" t="s">
        <v>1383</v>
      </c>
      <c r="B1175" t="str">
        <f>MID(Table35[[#This Row],[Subject Id]],13,1)</f>
        <v>N</v>
      </c>
      <c r="C1175" t="str">
        <f>_xlfn.XLOOKUP(Table35[[#This Row],[Subject Id]],Table2[Subject Id],Table2[Event date])</f>
        <v>2018-11-01</v>
      </c>
      <c r="D1175" s="37" t="str">
        <f>_xlfn.XLOOKUP(Table35[[#This Row],[Subject Id]],'T0 Blood'!A:A,'T0 Blood'!I:I)</f>
        <v>006-9207-0</v>
      </c>
      <c r="E1175" s="37" t="str">
        <f>_xlfn.XLOOKUP(Table35[[#This Row],[Subject Id]],'T0 Blood'!A:A,'T0 Blood'!H:H)</f>
        <v>2018-11-01</v>
      </c>
      <c r="F1175" s="69" t="e">
        <f>_xlfn.XLOOKUP(Table35[[#This Row],[Subject Id]],T0Assayed!D:D,T0Assayed!F:F)</f>
        <v>#N/A</v>
      </c>
      <c r="G1175" s="39" t="s">
        <v>1269</v>
      </c>
      <c r="H1175" s="37">
        <v>0</v>
      </c>
      <c r="I1175" s="37" t="s">
        <v>1269</v>
      </c>
      <c r="J1175" s="49" t="str">
        <f>_xlfn.XLOOKUP(Table35[[#This Row],[Subject Id]],'T1 Blood'!A:A,'T1 Blood'!I:I)</f>
        <v>006-9207-1</v>
      </c>
      <c r="K1175" s="49" t="str">
        <f>_xlfn.XLOOKUP(Table35[[#This Row],[Subject Id]],'T1 Blood'!A:A,'T1 Blood'!H:H)</f>
        <v>2018-12-12</v>
      </c>
      <c r="L1175" s="49" t="e">
        <f>_xlfn.XLOOKUP(Table35[[#This Row],[Subject Id]],'T1 Assayed'!A:A,'T1 Assayed'!D:D)</f>
        <v>#N/A</v>
      </c>
      <c r="M1175" s="49">
        <v>0</v>
      </c>
      <c r="N1175" s="49" t="s">
        <v>1336</v>
      </c>
      <c r="O1175" s="49" t="e">
        <f>_xlfn.XLOOKUP((CONCATENATE(Table35[[#This Row],[Subject Id]],"-T1")),'In the Lab'!A:A,'In the Lab'!G:G)</f>
        <v>#N/A</v>
      </c>
      <c r="P1175" s="42" t="e">
        <f>_xlfn.XLOOKUP(Table35[[#This Row],[Subject Id]],'TPD Blood'!A:A,'TPD Blood'!B:B)</f>
        <v>#N/A</v>
      </c>
      <c r="Q1175" s="42" t="e">
        <f>_xlfn.XLOOKUP(Table35[[#This Row],[Subject Id]],'TPD Assayed'!A:A,'TPD Assayed'!C:C)</f>
        <v>#N/A</v>
      </c>
      <c r="V1175"/>
      <c r="Y1175"/>
      <c r="Z1175"/>
      <c r="AA1175"/>
      <c r="AB1175"/>
    </row>
    <row r="1176" spans="1:28">
      <c r="A1176" t="s">
        <v>1384</v>
      </c>
      <c r="B1176" t="str">
        <f>MID(Table35[[#This Row],[Subject Id]],13,1)</f>
        <v>N</v>
      </c>
      <c r="C1176" t="str">
        <f>_xlfn.XLOOKUP(Table35[[#This Row],[Subject Id]],Table2[Subject Id],Table2[Event date])</f>
        <v>2018-03-27</v>
      </c>
      <c r="D1176" s="37" t="str">
        <f>_xlfn.XLOOKUP(Table35[[#This Row],[Subject Id]],'T0 Blood'!A:A,'T0 Blood'!I:I)</f>
        <v>006-9208-0</v>
      </c>
      <c r="E1176" s="37" t="str">
        <f>_xlfn.XLOOKUP(Table35[[#This Row],[Subject Id]],'T0 Blood'!A:A,'T0 Blood'!H:H)</f>
        <v>2018-03-27</v>
      </c>
      <c r="F1176" s="69" t="e">
        <f>_xlfn.XLOOKUP(Table35[[#This Row],[Subject Id]],T0Assayed!D:D,T0Assayed!F:F)</f>
        <v>#N/A</v>
      </c>
      <c r="G1176" s="39" t="s">
        <v>1269</v>
      </c>
      <c r="H1176" s="37">
        <v>0</v>
      </c>
      <c r="I1176" s="37" t="s">
        <v>1269</v>
      </c>
      <c r="J1176" s="49" t="str">
        <f>_xlfn.XLOOKUP(Table35[[#This Row],[Subject Id]],'T1 Blood'!A:A,'T1 Blood'!I:I)</f>
        <v>006-9208-1</v>
      </c>
      <c r="K1176" s="49" t="str">
        <f>_xlfn.XLOOKUP(Table35[[#This Row],[Subject Id]],'T1 Blood'!A:A,'T1 Blood'!H:H)</f>
        <v>2018-05-08</v>
      </c>
      <c r="L1176" s="49" t="e">
        <f>_xlfn.XLOOKUP(Table35[[#This Row],[Subject Id]],'T1 Assayed'!A:A,'T1 Assayed'!D:D)</f>
        <v>#N/A</v>
      </c>
      <c r="M1176" s="49">
        <v>0</v>
      </c>
      <c r="N1176" s="49" t="s">
        <v>1336</v>
      </c>
      <c r="O1176" s="49" t="e">
        <f>_xlfn.XLOOKUP((CONCATENATE(Table35[[#This Row],[Subject Id]],"-T1")),'In the Lab'!A:A,'In the Lab'!G:G)</f>
        <v>#N/A</v>
      </c>
      <c r="P1176" s="42" t="e">
        <f>_xlfn.XLOOKUP(Table35[[#This Row],[Subject Id]],'TPD Blood'!A:A,'TPD Blood'!B:B)</f>
        <v>#N/A</v>
      </c>
      <c r="Q1176" s="42" t="e">
        <f>_xlfn.XLOOKUP(Table35[[#This Row],[Subject Id]],'TPD Assayed'!A:A,'TPD Assayed'!C:C)</f>
        <v>#N/A</v>
      </c>
      <c r="V1176"/>
      <c r="Y1176"/>
      <c r="Z1176"/>
      <c r="AA1176"/>
      <c r="AB1176"/>
    </row>
    <row r="1177" spans="1:28" ht="14.85" customHeight="1">
      <c r="A1177" t="s">
        <v>1385</v>
      </c>
      <c r="B1177" t="str">
        <f>MID(Table35[[#This Row],[Subject Id]],13,1)</f>
        <v>N</v>
      </c>
      <c r="C1177" t="str">
        <f>_xlfn.XLOOKUP(Table35[[#This Row],[Subject Id]],Table2[Subject Id],Table2[Event date])</f>
        <v>2018-08-03</v>
      </c>
      <c r="D1177" s="37" t="str">
        <f>_xlfn.XLOOKUP(Table35[[#This Row],[Subject Id]],'T0 Blood'!A:A,'T0 Blood'!I:I)</f>
        <v>006-9209-0</v>
      </c>
      <c r="E1177" s="37" t="str">
        <f>_xlfn.XLOOKUP(Table35[[#This Row],[Subject Id]],'T0 Blood'!A:A,'T0 Blood'!H:H)</f>
        <v>2018-08-03</v>
      </c>
      <c r="F1177" s="69" t="e">
        <f>_xlfn.XLOOKUP(Table35[[#This Row],[Subject Id]],T0Assayed!D:D,T0Assayed!F:F)</f>
        <v>#N/A</v>
      </c>
      <c r="G1177" s="39" t="s">
        <v>1269</v>
      </c>
      <c r="H1177" s="37">
        <v>0</v>
      </c>
      <c r="I1177" s="37" t="s">
        <v>1269</v>
      </c>
      <c r="J1177" s="49" t="str">
        <f>_xlfn.XLOOKUP(Table35[[#This Row],[Subject Id]],'T1 Blood'!A:A,'T1 Blood'!I:I)</f>
        <v>006-9209-1</v>
      </c>
      <c r="K1177" s="49" t="str">
        <f>_xlfn.XLOOKUP(Table35[[#This Row],[Subject Id]],'T1 Blood'!A:A,'T1 Blood'!H:H)</f>
        <v>2018-08-31</v>
      </c>
      <c r="L1177" s="49" t="e">
        <f>_xlfn.XLOOKUP(Table35[[#This Row],[Subject Id]],'T1 Assayed'!A:A,'T1 Assayed'!D:D)</f>
        <v>#N/A</v>
      </c>
      <c r="M1177" s="49">
        <v>0</v>
      </c>
      <c r="N1177" s="49" t="s">
        <v>1336</v>
      </c>
      <c r="O1177" s="49" t="e">
        <f>_xlfn.XLOOKUP((CONCATENATE(Table35[[#This Row],[Subject Id]],"-T1")),'In the Lab'!A:A,'In the Lab'!G:G)</f>
        <v>#N/A</v>
      </c>
      <c r="P1177" s="42" t="e">
        <f>_xlfn.XLOOKUP(Table35[[#This Row],[Subject Id]],'TPD Blood'!A:A,'TPD Blood'!B:B)</f>
        <v>#N/A</v>
      </c>
      <c r="Q1177" s="42" t="e">
        <f>_xlfn.XLOOKUP(Table35[[#This Row],[Subject Id]],'TPD Assayed'!A:A,'TPD Assayed'!C:C)</f>
        <v>#N/A</v>
      </c>
      <c r="V1177"/>
      <c r="Y1177"/>
      <c r="Z1177"/>
      <c r="AA1177"/>
      <c r="AB1177"/>
    </row>
    <row r="1178" spans="1:28">
      <c r="A1178" t="s">
        <v>1386</v>
      </c>
      <c r="B1178" t="str">
        <f>MID(Table35[[#This Row],[Subject Id]],13,1)</f>
        <v>N</v>
      </c>
      <c r="C1178" t="str">
        <f>_xlfn.XLOOKUP(Table35[[#This Row],[Subject Id]],Table2[Subject Id],Table2[Event date])</f>
        <v>2016-12-06</v>
      </c>
      <c r="D1178" s="37" t="str">
        <f>_xlfn.XLOOKUP(Table35[[#This Row],[Subject Id]],'T0 Blood'!A:A,'T0 Blood'!I:I)</f>
        <v>006-9210-0</v>
      </c>
      <c r="E1178" s="37" t="str">
        <f>_xlfn.XLOOKUP(Table35[[#This Row],[Subject Id]],'T0 Blood'!A:A,'T0 Blood'!H:H)</f>
        <v>2016-12-06</v>
      </c>
      <c r="F1178" s="69" t="e">
        <f>_xlfn.XLOOKUP(Table35[[#This Row],[Subject Id]],T0Assayed!D:D,T0Assayed!F:F)</f>
        <v>#N/A</v>
      </c>
      <c r="G1178" s="39" t="s">
        <v>1269</v>
      </c>
      <c r="H1178" s="37">
        <v>0</v>
      </c>
      <c r="I1178" s="37" t="s">
        <v>1269</v>
      </c>
      <c r="J1178" s="49" t="str">
        <f>_xlfn.XLOOKUP(Table35[[#This Row],[Subject Id]],'T1 Blood'!A:A,'T1 Blood'!I:I)</f>
        <v>006-9210-1</v>
      </c>
      <c r="K1178" s="49" t="str">
        <f>_xlfn.XLOOKUP(Table35[[#This Row],[Subject Id]],'T1 Blood'!A:A,'T1 Blood'!H:H)</f>
        <v>2017-01-03</v>
      </c>
      <c r="L1178" s="49" t="e">
        <f>_xlfn.XLOOKUP(Table35[[#This Row],[Subject Id]],'T1 Assayed'!A:A,'T1 Assayed'!D:D)</f>
        <v>#N/A</v>
      </c>
      <c r="M1178" s="49">
        <v>0</v>
      </c>
      <c r="N1178" s="49" t="s">
        <v>1336</v>
      </c>
      <c r="O1178" s="49" t="e">
        <f>_xlfn.XLOOKUP((CONCATENATE(Table35[[#This Row],[Subject Id]],"-T1")),'In the Lab'!A:A,'In the Lab'!G:G)</f>
        <v>#N/A</v>
      </c>
      <c r="P1178" s="42" t="e">
        <f>_xlfn.XLOOKUP(Table35[[#This Row],[Subject Id]],'TPD Blood'!A:A,'TPD Blood'!B:B)</f>
        <v>#N/A</v>
      </c>
      <c r="Q1178" s="42" t="e">
        <f>_xlfn.XLOOKUP(Table35[[#This Row],[Subject Id]],'TPD Assayed'!A:A,'TPD Assayed'!C:C)</f>
        <v>#N/A</v>
      </c>
      <c r="V1178"/>
      <c r="Y1178"/>
      <c r="Z1178"/>
      <c r="AA1178"/>
      <c r="AB1178"/>
    </row>
    <row r="1179" spans="1:28">
      <c r="A1179" t="s">
        <v>1387</v>
      </c>
      <c r="B1179" t="str">
        <f>MID(Table35[[#This Row],[Subject Id]],13,1)</f>
        <v>N</v>
      </c>
      <c r="C1179" t="str">
        <f>_xlfn.XLOOKUP(Table35[[#This Row],[Subject Id]],Table2[Subject Id],Table2[Event date])</f>
        <v>2018-08-09</v>
      </c>
      <c r="D1179" s="37" t="str">
        <f>_xlfn.XLOOKUP(Table35[[#This Row],[Subject Id]],'T0 Blood'!A:A,'T0 Blood'!I:I)</f>
        <v>006-9211-0</v>
      </c>
      <c r="E1179" s="37" t="str">
        <f>_xlfn.XLOOKUP(Table35[[#This Row],[Subject Id]],'T0 Blood'!A:A,'T0 Blood'!H:H)</f>
        <v>2018-08-09</v>
      </c>
      <c r="F1179" s="69" t="e">
        <f>_xlfn.XLOOKUP(Table35[[#This Row],[Subject Id]],T0Assayed!D:D,T0Assayed!F:F)</f>
        <v>#N/A</v>
      </c>
      <c r="G1179" s="39" t="s">
        <v>1269</v>
      </c>
      <c r="H1179" s="37">
        <v>0</v>
      </c>
      <c r="I1179" s="37" t="s">
        <v>1269</v>
      </c>
      <c r="J1179" s="49" t="str">
        <f>_xlfn.XLOOKUP(Table35[[#This Row],[Subject Id]],'T1 Blood'!A:A,'T1 Blood'!I:I)</f>
        <v>006-9211-1</v>
      </c>
      <c r="K1179" s="49" t="str">
        <f>_xlfn.XLOOKUP(Table35[[#This Row],[Subject Id]],'T1 Blood'!A:A,'T1 Blood'!H:H)</f>
        <v>2018-09-20</v>
      </c>
      <c r="L1179" s="49" t="e">
        <f>_xlfn.XLOOKUP(Table35[[#This Row],[Subject Id]],'T1 Assayed'!A:A,'T1 Assayed'!D:D)</f>
        <v>#N/A</v>
      </c>
      <c r="M1179" s="49">
        <v>0</v>
      </c>
      <c r="N1179" s="49" t="s">
        <v>1336</v>
      </c>
      <c r="O1179" s="49" t="e">
        <f>_xlfn.XLOOKUP((CONCATENATE(Table35[[#This Row],[Subject Id]],"-T1")),'In the Lab'!A:A,'In the Lab'!G:G)</f>
        <v>#N/A</v>
      </c>
      <c r="P1179" s="42" t="e">
        <f>_xlfn.XLOOKUP(Table35[[#This Row],[Subject Id]],'TPD Blood'!A:A,'TPD Blood'!B:B)</f>
        <v>#N/A</v>
      </c>
      <c r="Q1179" s="42" t="e">
        <f>_xlfn.XLOOKUP(Table35[[#This Row],[Subject Id]],'TPD Assayed'!A:A,'TPD Assayed'!C:C)</f>
        <v>#N/A</v>
      </c>
      <c r="V1179"/>
      <c r="Y1179"/>
      <c r="Z1179"/>
      <c r="AA1179"/>
      <c r="AB1179"/>
    </row>
    <row r="1180" spans="1:28" ht="14.85" customHeight="1">
      <c r="A1180" t="s">
        <v>1388</v>
      </c>
      <c r="B1180" t="str">
        <f>MID(Table35[[#This Row],[Subject Id]],13,1)</f>
        <v>N</v>
      </c>
      <c r="C1180" t="str">
        <f>_xlfn.XLOOKUP(Table35[[#This Row],[Subject Id]],Table2[Subject Id],Table2[Event date])</f>
        <v>2018-12-07</v>
      </c>
      <c r="D1180" s="37" t="str">
        <f>_xlfn.XLOOKUP(Table35[[#This Row],[Subject Id]],'T0 Blood'!A:A,'T0 Blood'!I:I)</f>
        <v>006-9212-0</v>
      </c>
      <c r="E1180" s="37" t="str">
        <f>_xlfn.XLOOKUP(Table35[[#This Row],[Subject Id]],'T0 Blood'!A:A,'T0 Blood'!H:H)</f>
        <v>2018-12-07</v>
      </c>
      <c r="F1180" s="69" t="e">
        <f>_xlfn.XLOOKUP(Table35[[#This Row],[Subject Id]],T0Assayed!D:D,T0Assayed!F:F)</f>
        <v>#N/A</v>
      </c>
      <c r="G1180" s="39" t="s">
        <v>1269</v>
      </c>
      <c r="H1180" s="37">
        <v>0</v>
      </c>
      <c r="I1180" s="37" t="s">
        <v>1269</v>
      </c>
      <c r="J1180" s="49" t="str">
        <f>_xlfn.XLOOKUP(Table35[[#This Row],[Subject Id]],'T1 Blood'!A:A,'T1 Blood'!I:I)</f>
        <v>006-9212-1</v>
      </c>
      <c r="K1180" s="49" t="str">
        <f>_xlfn.XLOOKUP(Table35[[#This Row],[Subject Id]],'T1 Blood'!A:A,'T1 Blood'!H:H)</f>
        <v>2019-01-18</v>
      </c>
      <c r="L1180" s="49" t="e">
        <f>_xlfn.XLOOKUP(Table35[[#This Row],[Subject Id]],'T1 Assayed'!A:A,'T1 Assayed'!D:D)</f>
        <v>#N/A</v>
      </c>
      <c r="M1180" s="49">
        <v>0</v>
      </c>
      <c r="N1180" s="49" t="s">
        <v>1336</v>
      </c>
      <c r="O1180" s="49" t="e">
        <f>_xlfn.XLOOKUP((CONCATENATE(Table35[[#This Row],[Subject Id]],"-T1")),'In the Lab'!A:A,'In the Lab'!G:G)</f>
        <v>#N/A</v>
      </c>
      <c r="P1180" s="42" t="e">
        <f>_xlfn.XLOOKUP(Table35[[#This Row],[Subject Id]],'TPD Blood'!A:A,'TPD Blood'!B:B)</f>
        <v>#N/A</v>
      </c>
      <c r="Q1180" s="42" t="e">
        <f>_xlfn.XLOOKUP(Table35[[#This Row],[Subject Id]],'TPD Assayed'!A:A,'TPD Assayed'!C:C)</f>
        <v>#N/A</v>
      </c>
      <c r="V1180"/>
      <c r="Y1180"/>
      <c r="Z1180"/>
      <c r="AA1180"/>
      <c r="AB1180"/>
    </row>
    <row r="1181" spans="1:28">
      <c r="A1181" t="s">
        <v>1389</v>
      </c>
      <c r="B1181" t="str">
        <f>MID(Table35[[#This Row],[Subject Id]],13,1)</f>
        <v>N</v>
      </c>
      <c r="C1181" t="str">
        <f>_xlfn.XLOOKUP(Table35[[#This Row],[Subject Id]],Table2[Subject Id],Table2[Event date])</f>
        <v>2019-01-07</v>
      </c>
      <c r="D1181" s="37" t="str">
        <f>_xlfn.XLOOKUP(Table35[[#This Row],[Subject Id]],'T0 Blood'!A:A,'T0 Blood'!I:I)</f>
        <v>006-9213-0</v>
      </c>
      <c r="E1181" s="37" t="str">
        <f>_xlfn.XLOOKUP(Table35[[#This Row],[Subject Id]],'T0 Blood'!A:A,'T0 Blood'!H:H)</f>
        <v>2019-01-07</v>
      </c>
      <c r="F1181" s="69" t="e">
        <f>_xlfn.XLOOKUP(Table35[[#This Row],[Subject Id]],T0Assayed!D:D,T0Assayed!F:F)</f>
        <v>#N/A</v>
      </c>
      <c r="G1181" s="39" t="s">
        <v>1269</v>
      </c>
      <c r="H1181" s="37">
        <v>0</v>
      </c>
      <c r="I1181" s="37" t="s">
        <v>1269</v>
      </c>
      <c r="J1181" s="49" t="str">
        <f>_xlfn.XLOOKUP(Table35[[#This Row],[Subject Id]],'T1 Blood'!A:A,'T1 Blood'!I:I)</f>
        <v>006-9213-1</v>
      </c>
      <c r="K1181" s="49" t="str">
        <f>_xlfn.XLOOKUP(Table35[[#This Row],[Subject Id]],'T1 Blood'!A:A,'T1 Blood'!H:H)</f>
        <v>2019-02-04</v>
      </c>
      <c r="L1181" s="49" t="e">
        <f>_xlfn.XLOOKUP(Table35[[#This Row],[Subject Id]],'T1 Assayed'!A:A,'T1 Assayed'!D:D)</f>
        <v>#N/A</v>
      </c>
      <c r="M1181" s="49">
        <v>0</v>
      </c>
      <c r="N1181" s="49" t="s">
        <v>1336</v>
      </c>
      <c r="O1181" s="49" t="e">
        <f>_xlfn.XLOOKUP((CONCATENATE(Table35[[#This Row],[Subject Id]],"-T1")),'In the Lab'!A:A,'In the Lab'!G:G)</f>
        <v>#N/A</v>
      </c>
      <c r="P1181" s="42" t="e">
        <f>_xlfn.XLOOKUP(Table35[[#This Row],[Subject Id]],'TPD Blood'!A:A,'TPD Blood'!B:B)</f>
        <v>#N/A</v>
      </c>
      <c r="Q1181" s="42" t="e">
        <f>_xlfn.XLOOKUP(Table35[[#This Row],[Subject Id]],'TPD Assayed'!A:A,'TPD Assayed'!C:C)</f>
        <v>#N/A</v>
      </c>
      <c r="V1181"/>
      <c r="Y1181"/>
      <c r="Z1181"/>
      <c r="AA1181"/>
      <c r="AB1181"/>
    </row>
    <row r="1182" spans="1:28" ht="14.85" customHeight="1">
      <c r="A1182" t="s">
        <v>1390</v>
      </c>
      <c r="B1182" t="str">
        <f>MID(Table35[[#This Row],[Subject Id]],13,1)</f>
        <v>N</v>
      </c>
      <c r="C1182" t="str">
        <f>_xlfn.XLOOKUP(Table35[[#This Row],[Subject Id]],Table2[Subject Id],Table2[Event date])</f>
        <v>2016-08-03</v>
      </c>
      <c r="D1182" s="37" t="str">
        <f>_xlfn.XLOOKUP(Table35[[#This Row],[Subject Id]],'T0 Blood'!A:A,'T0 Blood'!I:I)</f>
        <v>006-9214-0</v>
      </c>
      <c r="E1182" s="37" t="str">
        <f>_xlfn.XLOOKUP(Table35[[#This Row],[Subject Id]],'T0 Blood'!A:A,'T0 Blood'!H:H)</f>
        <v>2016-08-03</v>
      </c>
      <c r="F1182" s="69" t="e">
        <f>_xlfn.XLOOKUP(Table35[[#This Row],[Subject Id]],T0Assayed!D:D,T0Assayed!F:F)</f>
        <v>#N/A</v>
      </c>
      <c r="G1182" s="39" t="s">
        <v>1269</v>
      </c>
      <c r="H1182" s="37">
        <v>0</v>
      </c>
      <c r="I1182" s="37" t="s">
        <v>1269</v>
      </c>
      <c r="J1182" s="49" t="str">
        <f>_xlfn.XLOOKUP(Table35[[#This Row],[Subject Id]],'T1 Blood'!A:A,'T1 Blood'!I:I)</f>
        <v>006-9214-1</v>
      </c>
      <c r="K1182" s="49" t="str">
        <f>_xlfn.XLOOKUP(Table35[[#This Row],[Subject Id]],'T1 Blood'!A:A,'T1 Blood'!H:H)</f>
        <v>2016-08-31</v>
      </c>
      <c r="L1182" s="49" t="e">
        <f>_xlfn.XLOOKUP(Table35[[#This Row],[Subject Id]],'T1 Assayed'!A:A,'T1 Assayed'!D:D)</f>
        <v>#N/A</v>
      </c>
      <c r="M1182" s="49">
        <v>0</v>
      </c>
      <c r="N1182" s="49" t="s">
        <v>1336</v>
      </c>
      <c r="O1182" s="49" t="e">
        <f>_xlfn.XLOOKUP((CONCATENATE(Table35[[#This Row],[Subject Id]],"-T1")),'In the Lab'!A:A,'In the Lab'!G:G)</f>
        <v>#N/A</v>
      </c>
      <c r="P1182" s="42" t="e">
        <f>_xlfn.XLOOKUP(Table35[[#This Row],[Subject Id]],'TPD Blood'!A:A,'TPD Blood'!B:B)</f>
        <v>#N/A</v>
      </c>
      <c r="Q1182" s="42" t="e">
        <f>_xlfn.XLOOKUP(Table35[[#This Row],[Subject Id]],'TPD Assayed'!A:A,'TPD Assayed'!C:C)</f>
        <v>#N/A</v>
      </c>
      <c r="V1182"/>
      <c r="Y1182"/>
      <c r="Z1182"/>
      <c r="AA1182"/>
      <c r="AB1182"/>
    </row>
    <row r="1183" spans="1:28">
      <c r="A1183" t="s">
        <v>1391</v>
      </c>
      <c r="B1183" t="str">
        <f>MID(Table35[[#This Row],[Subject Id]],13,1)</f>
        <v>N</v>
      </c>
      <c r="C1183" t="str">
        <f>_xlfn.XLOOKUP(Table35[[#This Row],[Subject Id]],Table2[Subject Id],Table2[Event date])</f>
        <v>2016-06-15</v>
      </c>
      <c r="D1183" s="37" t="str">
        <f>_xlfn.XLOOKUP(Table35[[#This Row],[Subject Id]],'T0 Blood'!A:A,'T0 Blood'!I:I)</f>
        <v>006-9215-0</v>
      </c>
      <c r="E1183" s="37" t="str">
        <f>_xlfn.XLOOKUP(Table35[[#This Row],[Subject Id]],'T0 Blood'!A:A,'T0 Blood'!H:H)</f>
        <v>2016-06-15</v>
      </c>
      <c r="F1183" s="69" t="e">
        <f>_xlfn.XLOOKUP(Table35[[#This Row],[Subject Id]],T0Assayed!D:D,T0Assayed!F:F)</f>
        <v>#N/A</v>
      </c>
      <c r="G1183" s="39" t="s">
        <v>1269</v>
      </c>
      <c r="H1183" s="37">
        <v>0</v>
      </c>
      <c r="I1183" s="37" t="s">
        <v>1269</v>
      </c>
      <c r="J1183" s="49" t="str">
        <f>_xlfn.XLOOKUP(Table35[[#This Row],[Subject Id]],'T1 Blood'!A:A,'T1 Blood'!I:I)</f>
        <v>006-9215-1</v>
      </c>
      <c r="K1183" s="49" t="str">
        <f>_xlfn.XLOOKUP(Table35[[#This Row],[Subject Id]],'T1 Blood'!A:A,'T1 Blood'!H:H)</f>
        <v>2016-07-13</v>
      </c>
      <c r="L1183" s="49" t="e">
        <f>_xlfn.XLOOKUP(Table35[[#This Row],[Subject Id]],'T1 Assayed'!A:A,'T1 Assayed'!D:D)</f>
        <v>#N/A</v>
      </c>
      <c r="M1183" s="49">
        <v>0</v>
      </c>
      <c r="N1183" s="49" t="s">
        <v>1336</v>
      </c>
      <c r="O1183" s="49" t="e">
        <f>_xlfn.XLOOKUP((CONCATENATE(Table35[[#This Row],[Subject Id]],"-T1")),'In the Lab'!A:A,'In the Lab'!G:G)</f>
        <v>#N/A</v>
      </c>
      <c r="P1183" s="42" t="e">
        <f>_xlfn.XLOOKUP(Table35[[#This Row],[Subject Id]],'TPD Blood'!A:A,'TPD Blood'!B:B)</f>
        <v>#N/A</v>
      </c>
      <c r="Q1183" s="42" t="e">
        <f>_xlfn.XLOOKUP(Table35[[#This Row],[Subject Id]],'TPD Assayed'!A:A,'TPD Assayed'!C:C)</f>
        <v>#N/A</v>
      </c>
      <c r="V1183"/>
      <c r="Y1183"/>
      <c r="Z1183"/>
      <c r="AA1183"/>
      <c r="AB1183"/>
    </row>
    <row r="1184" spans="1:28">
      <c r="A1184" t="s">
        <v>1392</v>
      </c>
      <c r="B1184" t="str">
        <f>MID(Table35[[#This Row],[Subject Id]],13,1)</f>
        <v>N</v>
      </c>
      <c r="C1184" t="str">
        <f>_xlfn.XLOOKUP(Table35[[#This Row],[Subject Id]],Table2[Subject Id],Table2[Event date])</f>
        <v>2017-02-24</v>
      </c>
      <c r="D1184" s="37" t="str">
        <f>_xlfn.XLOOKUP(Table35[[#This Row],[Subject Id]],'T0 Blood'!A:A,'T0 Blood'!I:I)</f>
        <v>006-9216-0</v>
      </c>
      <c r="E1184" s="37" t="str">
        <f>_xlfn.XLOOKUP(Table35[[#This Row],[Subject Id]],'T0 Blood'!A:A,'T0 Blood'!H:H)</f>
        <v>2017-02-24</v>
      </c>
      <c r="F1184" s="69" t="e">
        <f>_xlfn.XLOOKUP(Table35[[#This Row],[Subject Id]],T0Assayed!D:D,T0Assayed!F:F)</f>
        <v>#N/A</v>
      </c>
      <c r="G1184" s="39" t="s">
        <v>1269</v>
      </c>
      <c r="H1184" s="37">
        <v>0</v>
      </c>
      <c r="I1184" s="37" t="s">
        <v>1269</v>
      </c>
      <c r="J1184" s="49" t="str">
        <f>_xlfn.XLOOKUP(Table35[[#This Row],[Subject Id]],'T1 Blood'!A:A,'T1 Blood'!I:I)</f>
        <v>006-9216-1</v>
      </c>
      <c r="K1184" s="49" t="str">
        <f>_xlfn.XLOOKUP(Table35[[#This Row],[Subject Id]],'T1 Blood'!A:A,'T1 Blood'!H:H)</f>
        <v>2017-04-20</v>
      </c>
      <c r="L1184" s="49" t="e">
        <f>_xlfn.XLOOKUP(Table35[[#This Row],[Subject Id]],'T1 Assayed'!A:A,'T1 Assayed'!D:D)</f>
        <v>#N/A</v>
      </c>
      <c r="M1184" s="49">
        <v>0</v>
      </c>
      <c r="N1184" s="49" t="s">
        <v>1336</v>
      </c>
      <c r="O1184" s="49" t="e">
        <f>_xlfn.XLOOKUP((CONCATENATE(Table35[[#This Row],[Subject Id]],"-T1")),'In the Lab'!A:A,'In the Lab'!G:G)</f>
        <v>#N/A</v>
      </c>
      <c r="P1184" s="42" t="e">
        <f>_xlfn.XLOOKUP(Table35[[#This Row],[Subject Id]],'TPD Blood'!A:A,'TPD Blood'!B:B)</f>
        <v>#N/A</v>
      </c>
      <c r="Q1184" s="42" t="e">
        <f>_xlfn.XLOOKUP(Table35[[#This Row],[Subject Id]],'TPD Assayed'!A:A,'TPD Assayed'!C:C)</f>
        <v>#N/A</v>
      </c>
      <c r="V1184"/>
      <c r="Y1184"/>
      <c r="Z1184"/>
      <c r="AA1184"/>
      <c r="AB1184"/>
    </row>
    <row r="1185" spans="1:28">
      <c r="A1185" t="s">
        <v>1393</v>
      </c>
      <c r="B1185" t="str">
        <f>MID(Table35[[#This Row],[Subject Id]],13,1)</f>
        <v>M</v>
      </c>
      <c r="C1185" t="str">
        <f>_xlfn.XLOOKUP(Table35[[#This Row],[Subject Id]],Table2[Subject Id],Table2[Event date])</f>
        <v>2018-02-05</v>
      </c>
      <c r="D1185" s="37" t="e">
        <f>_xlfn.XLOOKUP(Table35[[#This Row],[Subject Id]],'T0 Blood'!A:A,'T0 Blood'!I:I)</f>
        <v>#N/A</v>
      </c>
      <c r="E1185" s="37" t="e">
        <f>_xlfn.XLOOKUP(Table35[[#This Row],[Subject Id]],'T0 Blood'!A:A,'T0 Blood'!H:H)</f>
        <v>#N/A</v>
      </c>
      <c r="F1185" s="69" t="e">
        <f>_xlfn.XLOOKUP(Table35[[#This Row],[Subject Id]],T0Assayed!D:D,T0Assayed!F:F)</f>
        <v>#N/A</v>
      </c>
      <c r="G1185" s="39" t="s">
        <v>1269</v>
      </c>
      <c r="H1185" s="37">
        <v>0</v>
      </c>
      <c r="I1185" s="37" t="s">
        <v>1269</v>
      </c>
      <c r="J1185" s="49" t="e">
        <f>_xlfn.XLOOKUP(Table35[[#This Row],[Subject Id]],'T1 Blood'!A:A,'T1 Blood'!I:I)</f>
        <v>#N/A</v>
      </c>
      <c r="K1185" s="49" t="e">
        <f>_xlfn.XLOOKUP(Table35[[#This Row],[Subject Id]],'T1 Blood'!A:A,'T1 Blood'!H:H)</f>
        <v>#N/A</v>
      </c>
      <c r="L1185" s="49" t="e">
        <f>_xlfn.XLOOKUP(Table35[[#This Row],[Subject Id]],'T1 Assayed'!A:A,'T1 Assayed'!D:D)</f>
        <v>#N/A</v>
      </c>
      <c r="M1185" s="49" t="e">
        <v>#N/A</v>
      </c>
      <c r="N1185" s="49" t="e">
        <v>#N/A</v>
      </c>
      <c r="O1185" s="49" t="e">
        <f>_xlfn.XLOOKUP((CONCATENATE(Table35[[#This Row],[Subject Id]],"-T1")),'In the Lab'!A:A,'In the Lab'!G:G)</f>
        <v>#N/A</v>
      </c>
      <c r="P1185" s="42" t="e">
        <f>_xlfn.XLOOKUP(Table35[[#This Row],[Subject Id]],'TPD Blood'!A:A,'TPD Blood'!B:B)</f>
        <v>#N/A</v>
      </c>
      <c r="Q1185" s="42" t="e">
        <f>_xlfn.XLOOKUP(Table35[[#This Row],[Subject Id]],'TPD Assayed'!A:A,'TPD Assayed'!C:C)</f>
        <v>#N/A</v>
      </c>
      <c r="V1185"/>
      <c r="Y1185"/>
      <c r="Z1185"/>
      <c r="AA1185"/>
      <c r="AB1185"/>
    </row>
    <row r="1186" spans="1:28">
      <c r="A1186" t="s">
        <v>1394</v>
      </c>
      <c r="B1186" t="str">
        <f>MID(Table35[[#This Row],[Subject Id]],13,1)</f>
        <v>N</v>
      </c>
      <c r="C1186" t="str">
        <f>_xlfn.XLOOKUP(Table35[[#This Row],[Subject Id]],Table2[Subject Id],Table2[Event date])</f>
        <v>2018-04-06</v>
      </c>
      <c r="D1186" s="37" t="str">
        <f>_xlfn.XLOOKUP(Table35[[#This Row],[Subject Id]],'T0 Blood'!A:A,'T0 Blood'!I:I)</f>
        <v>006-9217-0</v>
      </c>
      <c r="E1186" s="37" t="str">
        <f>_xlfn.XLOOKUP(Table35[[#This Row],[Subject Id]],'T0 Blood'!A:A,'T0 Blood'!H:H)</f>
        <v>2018-04-06</v>
      </c>
      <c r="F1186" s="69" t="e">
        <f>_xlfn.XLOOKUP(Table35[[#This Row],[Subject Id]],T0Assayed!D:D,T0Assayed!F:F)</f>
        <v>#N/A</v>
      </c>
      <c r="G1186" s="39" t="s">
        <v>1269</v>
      </c>
      <c r="H1186" s="37">
        <v>0</v>
      </c>
      <c r="I1186" s="37" t="s">
        <v>1269</v>
      </c>
      <c r="J1186" s="49" t="str">
        <f>_xlfn.XLOOKUP(Table35[[#This Row],[Subject Id]],'T1 Blood'!A:A,'T1 Blood'!I:I)</f>
        <v>006-9217-1</v>
      </c>
      <c r="K1186" s="49" t="str">
        <f>_xlfn.XLOOKUP(Table35[[#This Row],[Subject Id]],'T1 Blood'!A:A,'T1 Blood'!H:H)</f>
        <v>2018-05-18</v>
      </c>
      <c r="L1186" s="49" t="e">
        <f>_xlfn.XLOOKUP(Table35[[#This Row],[Subject Id]],'T1 Assayed'!A:A,'T1 Assayed'!D:D)</f>
        <v>#N/A</v>
      </c>
      <c r="M1186" s="49">
        <v>0</v>
      </c>
      <c r="N1186" s="49" t="s">
        <v>1336</v>
      </c>
      <c r="O1186" s="49" t="e">
        <f>_xlfn.XLOOKUP((CONCATENATE(Table35[[#This Row],[Subject Id]],"-T1")),'In the Lab'!A:A,'In the Lab'!G:G)</f>
        <v>#N/A</v>
      </c>
      <c r="P1186" s="42" t="e">
        <f>_xlfn.XLOOKUP(Table35[[#This Row],[Subject Id]],'TPD Blood'!A:A,'TPD Blood'!B:B)</f>
        <v>#N/A</v>
      </c>
      <c r="Q1186" s="42" t="e">
        <f>_xlfn.XLOOKUP(Table35[[#This Row],[Subject Id]],'TPD Assayed'!A:A,'TPD Assayed'!C:C)</f>
        <v>#N/A</v>
      </c>
      <c r="V1186"/>
      <c r="Y1186"/>
      <c r="Z1186"/>
      <c r="AA1186"/>
      <c r="AB1186"/>
    </row>
    <row r="1187" spans="1:28">
      <c r="A1187" t="s">
        <v>1395</v>
      </c>
      <c r="B1187" t="str">
        <f>MID(Table35[[#This Row],[Subject Id]],13,1)</f>
        <v>N</v>
      </c>
      <c r="C1187" t="str">
        <f>_xlfn.XLOOKUP(Table35[[#This Row],[Subject Id]],Table2[Subject Id],Table2[Event date])</f>
        <v>2017-09-29</v>
      </c>
      <c r="D1187" s="37" t="str">
        <f>_xlfn.XLOOKUP(Table35[[#This Row],[Subject Id]],'T0 Blood'!A:A,'T0 Blood'!I:I)</f>
        <v>006-9218-0</v>
      </c>
      <c r="E1187" s="37" t="str">
        <f>_xlfn.XLOOKUP(Table35[[#This Row],[Subject Id]],'T0 Blood'!A:A,'T0 Blood'!H:H)</f>
        <v>2017-09-29</v>
      </c>
      <c r="F1187" s="69" t="e">
        <f>_xlfn.XLOOKUP(Table35[[#This Row],[Subject Id]],T0Assayed!D:D,T0Assayed!F:F)</f>
        <v>#N/A</v>
      </c>
      <c r="G1187" s="39" t="s">
        <v>1269</v>
      </c>
      <c r="H1187" s="37">
        <v>0</v>
      </c>
      <c r="I1187" s="37" t="s">
        <v>1269</v>
      </c>
      <c r="J1187" s="49" t="str">
        <f>_xlfn.XLOOKUP(Table35[[#This Row],[Subject Id]],'T1 Blood'!A:A,'T1 Blood'!I:I)</f>
        <v>006-9218-1</v>
      </c>
      <c r="K1187" s="49" t="str">
        <f>_xlfn.XLOOKUP(Table35[[#This Row],[Subject Id]],'T1 Blood'!A:A,'T1 Blood'!H:H)</f>
        <v>2017-10-27</v>
      </c>
      <c r="L1187" s="49" t="e">
        <f>_xlfn.XLOOKUP(Table35[[#This Row],[Subject Id]],'T1 Assayed'!A:A,'T1 Assayed'!D:D)</f>
        <v>#N/A</v>
      </c>
      <c r="M1187" s="49">
        <v>0</v>
      </c>
      <c r="N1187" s="49" t="s">
        <v>1336</v>
      </c>
      <c r="O1187" s="49" t="e">
        <f>_xlfn.XLOOKUP((CONCATENATE(Table35[[#This Row],[Subject Id]],"-T1")),'In the Lab'!A:A,'In the Lab'!G:G)</f>
        <v>#N/A</v>
      </c>
      <c r="P1187" s="42" t="e">
        <f>_xlfn.XLOOKUP(Table35[[#This Row],[Subject Id]],'TPD Blood'!A:A,'TPD Blood'!B:B)</f>
        <v>#N/A</v>
      </c>
      <c r="Q1187" s="42" t="e">
        <f>_xlfn.XLOOKUP(Table35[[#This Row],[Subject Id]],'TPD Assayed'!A:A,'TPD Assayed'!C:C)</f>
        <v>#N/A</v>
      </c>
      <c r="V1187"/>
      <c r="Y1187"/>
      <c r="Z1187"/>
      <c r="AA1187"/>
      <c r="AB1187"/>
    </row>
    <row r="1188" spans="1:28" ht="14.85" customHeight="1">
      <c r="A1188" t="s">
        <v>1396</v>
      </c>
      <c r="B1188" t="str">
        <f>MID(Table35[[#This Row],[Subject Id]],13,1)</f>
        <v>N</v>
      </c>
      <c r="C1188" t="str">
        <f>_xlfn.XLOOKUP(Table35[[#This Row],[Subject Id]],Table2[Subject Id],Table2[Event date])</f>
        <v>2016-07-28</v>
      </c>
      <c r="D1188" s="37" t="str">
        <f>_xlfn.XLOOKUP(Table35[[#This Row],[Subject Id]],'T0 Blood'!A:A,'T0 Blood'!I:I)</f>
        <v>006-9219-0</v>
      </c>
      <c r="E1188" s="37" t="str">
        <f>_xlfn.XLOOKUP(Table35[[#This Row],[Subject Id]],'T0 Blood'!A:A,'T0 Blood'!H:H)</f>
        <v>2016-07-28</v>
      </c>
      <c r="F1188" s="69" t="e">
        <f>_xlfn.XLOOKUP(Table35[[#This Row],[Subject Id]],T0Assayed!D:D,T0Assayed!F:F)</f>
        <v>#N/A</v>
      </c>
      <c r="G1188" s="39" t="s">
        <v>1269</v>
      </c>
      <c r="H1188" s="37">
        <v>0</v>
      </c>
      <c r="I1188" s="37" t="s">
        <v>1269</v>
      </c>
      <c r="J1188" s="49" t="str">
        <f>_xlfn.XLOOKUP(Table35[[#This Row],[Subject Id]],'T1 Blood'!A:A,'T1 Blood'!I:I)</f>
        <v>006-9219-1</v>
      </c>
      <c r="K1188" s="49" t="str">
        <f>_xlfn.XLOOKUP(Table35[[#This Row],[Subject Id]],'T1 Blood'!A:A,'T1 Blood'!H:H)</f>
        <v>2016-08-25</v>
      </c>
      <c r="L1188" s="49" t="e">
        <f>_xlfn.XLOOKUP(Table35[[#This Row],[Subject Id]],'T1 Assayed'!A:A,'T1 Assayed'!D:D)</f>
        <v>#N/A</v>
      </c>
      <c r="M1188" s="49">
        <v>0</v>
      </c>
      <c r="N1188" s="49" t="s">
        <v>1336</v>
      </c>
      <c r="O1188" s="49" t="e">
        <f>_xlfn.XLOOKUP((CONCATENATE(Table35[[#This Row],[Subject Id]],"-T1")),'In the Lab'!A:A,'In the Lab'!G:G)</f>
        <v>#N/A</v>
      </c>
      <c r="P1188" s="42" t="e">
        <f>_xlfn.XLOOKUP(Table35[[#This Row],[Subject Id]],'TPD Blood'!A:A,'TPD Blood'!B:B)</f>
        <v>#N/A</v>
      </c>
      <c r="Q1188" s="42" t="e">
        <f>_xlfn.XLOOKUP(Table35[[#This Row],[Subject Id]],'TPD Assayed'!A:A,'TPD Assayed'!C:C)</f>
        <v>#N/A</v>
      </c>
      <c r="V1188"/>
      <c r="Y1188"/>
      <c r="Z1188"/>
      <c r="AA1188"/>
      <c r="AB1188"/>
    </row>
    <row r="1189" spans="1:28">
      <c r="A1189" t="s">
        <v>1397</v>
      </c>
      <c r="B1189" t="str">
        <f>MID(Table35[[#This Row],[Subject Id]],13,1)</f>
        <v>N</v>
      </c>
      <c r="C1189" t="str">
        <f>_xlfn.XLOOKUP(Table35[[#This Row],[Subject Id]],Table2[Subject Id],Table2[Event date])</f>
        <v>2016-07-01</v>
      </c>
      <c r="D1189" s="37" t="str">
        <f>_xlfn.XLOOKUP(Table35[[#This Row],[Subject Id]],'T0 Blood'!A:A,'T0 Blood'!I:I)</f>
        <v>006-9220-0</v>
      </c>
      <c r="E1189" s="37" t="str">
        <f>_xlfn.XLOOKUP(Table35[[#This Row],[Subject Id]],'T0 Blood'!A:A,'T0 Blood'!H:H)</f>
        <v>2016-07-01</v>
      </c>
      <c r="F1189" s="69" t="e">
        <f>_xlfn.XLOOKUP(Table35[[#This Row],[Subject Id]],T0Assayed!D:D,T0Assayed!F:F)</f>
        <v>#N/A</v>
      </c>
      <c r="G1189" s="39" t="s">
        <v>1269</v>
      </c>
      <c r="H1189" s="37">
        <v>0</v>
      </c>
      <c r="I1189" s="37" t="s">
        <v>1269</v>
      </c>
      <c r="J1189" s="49" t="str">
        <f>_xlfn.XLOOKUP(Table35[[#This Row],[Subject Id]],'T1 Blood'!A:A,'T1 Blood'!I:I)</f>
        <v>006-9220-1</v>
      </c>
      <c r="K1189" s="49" t="str">
        <f>_xlfn.XLOOKUP(Table35[[#This Row],[Subject Id]],'T1 Blood'!A:A,'T1 Blood'!H:H)</f>
        <v>2016-07-29</v>
      </c>
      <c r="L1189" s="49" t="e">
        <f>_xlfn.XLOOKUP(Table35[[#This Row],[Subject Id]],'T1 Assayed'!A:A,'T1 Assayed'!D:D)</f>
        <v>#N/A</v>
      </c>
      <c r="M1189" s="49">
        <v>0</v>
      </c>
      <c r="N1189" s="49" t="s">
        <v>1336</v>
      </c>
      <c r="O1189" s="49" t="e">
        <f>_xlfn.XLOOKUP((CONCATENATE(Table35[[#This Row],[Subject Id]],"-T1")),'In the Lab'!A:A,'In the Lab'!G:G)</f>
        <v>#N/A</v>
      </c>
      <c r="P1189" s="42" t="e">
        <f>_xlfn.XLOOKUP(Table35[[#This Row],[Subject Id]],'TPD Blood'!A:A,'TPD Blood'!B:B)</f>
        <v>#N/A</v>
      </c>
      <c r="Q1189" s="42" t="e">
        <f>_xlfn.XLOOKUP(Table35[[#This Row],[Subject Id]],'TPD Assayed'!A:A,'TPD Assayed'!C:C)</f>
        <v>#N/A</v>
      </c>
      <c r="V1189"/>
      <c r="Y1189"/>
      <c r="Z1189"/>
      <c r="AA1189"/>
      <c r="AB1189"/>
    </row>
    <row r="1190" spans="1:28" ht="14.85" customHeight="1">
      <c r="A1190" t="s">
        <v>1398</v>
      </c>
      <c r="B1190" t="str">
        <f>MID(Table35[[#This Row],[Subject Id]],13,1)</f>
        <v>N</v>
      </c>
      <c r="C1190" t="str">
        <f>_xlfn.XLOOKUP(Table35[[#This Row],[Subject Id]],Table2[Subject Id],Table2[Event date])</f>
        <v>2017-07-04</v>
      </c>
      <c r="D1190" s="37" t="str">
        <f>_xlfn.XLOOKUP(Table35[[#This Row],[Subject Id]],'T0 Blood'!A:A,'T0 Blood'!I:I)</f>
        <v>006-9221-0</v>
      </c>
      <c r="E1190" s="37" t="str">
        <f>_xlfn.XLOOKUP(Table35[[#This Row],[Subject Id]],'T0 Blood'!A:A,'T0 Blood'!H:H)</f>
        <v>2017-07-04</v>
      </c>
      <c r="F1190" s="69" t="e">
        <f>_xlfn.XLOOKUP(Table35[[#This Row],[Subject Id]],T0Assayed!D:D,T0Assayed!F:F)</f>
        <v>#N/A</v>
      </c>
      <c r="G1190" s="39" t="s">
        <v>1269</v>
      </c>
      <c r="H1190" s="37">
        <v>0</v>
      </c>
      <c r="I1190" s="37" t="s">
        <v>1269</v>
      </c>
      <c r="J1190" s="49" t="str">
        <f>_xlfn.XLOOKUP(Table35[[#This Row],[Subject Id]],'T1 Blood'!A:A,'T1 Blood'!I:I)</f>
        <v>006-9221-1</v>
      </c>
      <c r="K1190" s="49" t="str">
        <f>_xlfn.XLOOKUP(Table35[[#This Row],[Subject Id]],'T1 Blood'!A:A,'T1 Blood'!H:H)</f>
        <v>2017-08-15</v>
      </c>
      <c r="L1190" s="49" t="e">
        <f>_xlfn.XLOOKUP(Table35[[#This Row],[Subject Id]],'T1 Assayed'!A:A,'T1 Assayed'!D:D)</f>
        <v>#N/A</v>
      </c>
      <c r="M1190" s="49">
        <v>0</v>
      </c>
      <c r="N1190" s="49" t="s">
        <v>1336</v>
      </c>
      <c r="O1190" s="49" t="e">
        <f>_xlfn.XLOOKUP((CONCATENATE(Table35[[#This Row],[Subject Id]],"-T1")),'In the Lab'!A:A,'In the Lab'!G:G)</f>
        <v>#N/A</v>
      </c>
      <c r="P1190" s="42" t="e">
        <f>_xlfn.XLOOKUP(Table35[[#This Row],[Subject Id]],'TPD Blood'!A:A,'TPD Blood'!B:B)</f>
        <v>#N/A</v>
      </c>
      <c r="Q1190" s="42" t="e">
        <f>_xlfn.XLOOKUP(Table35[[#This Row],[Subject Id]],'TPD Assayed'!A:A,'TPD Assayed'!C:C)</f>
        <v>#N/A</v>
      </c>
      <c r="V1190"/>
      <c r="Y1190"/>
      <c r="Z1190"/>
      <c r="AA1190"/>
      <c r="AB1190"/>
    </row>
    <row r="1191" spans="1:28">
      <c r="A1191" t="s">
        <v>1399</v>
      </c>
      <c r="B1191" t="str">
        <f>MID(Table35[[#This Row],[Subject Id]],13,1)</f>
        <v>N</v>
      </c>
      <c r="C1191" t="str">
        <f>_xlfn.XLOOKUP(Table35[[#This Row],[Subject Id]],Table2[Subject Id],Table2[Event date])</f>
        <v>2017-07-18</v>
      </c>
      <c r="D1191" s="37" t="str">
        <f>_xlfn.XLOOKUP(Table35[[#This Row],[Subject Id]],'T0 Blood'!A:A,'T0 Blood'!I:I)</f>
        <v>006-9222-0</v>
      </c>
      <c r="E1191" s="37" t="str">
        <f>_xlfn.XLOOKUP(Table35[[#This Row],[Subject Id]],'T0 Blood'!A:A,'T0 Blood'!H:H)</f>
        <v>2017-07-18</v>
      </c>
      <c r="F1191" s="69" t="e">
        <f>_xlfn.XLOOKUP(Table35[[#This Row],[Subject Id]],T0Assayed!D:D,T0Assayed!F:F)</f>
        <v>#N/A</v>
      </c>
      <c r="G1191" s="39" t="s">
        <v>1269</v>
      </c>
      <c r="H1191" s="37">
        <v>0</v>
      </c>
      <c r="I1191" s="37" t="s">
        <v>1269</v>
      </c>
      <c r="J1191" s="49" t="str">
        <f>_xlfn.XLOOKUP(Table35[[#This Row],[Subject Id]],'T1 Blood'!A:A,'T1 Blood'!I:I)</f>
        <v>006-9222-1</v>
      </c>
      <c r="K1191" s="49" t="str">
        <f>_xlfn.XLOOKUP(Table35[[#This Row],[Subject Id]],'T1 Blood'!A:A,'T1 Blood'!H:H)</f>
        <v>2017-08-22</v>
      </c>
      <c r="L1191" s="49" t="e">
        <f>_xlfn.XLOOKUP(Table35[[#This Row],[Subject Id]],'T1 Assayed'!A:A,'T1 Assayed'!D:D)</f>
        <v>#N/A</v>
      </c>
      <c r="M1191" s="49">
        <v>0</v>
      </c>
      <c r="N1191" s="49" t="s">
        <v>1336</v>
      </c>
      <c r="O1191" s="49" t="e">
        <f>_xlfn.XLOOKUP((CONCATENATE(Table35[[#This Row],[Subject Id]],"-T1")),'In the Lab'!A:A,'In the Lab'!G:G)</f>
        <v>#N/A</v>
      </c>
      <c r="P1191" s="42" t="e">
        <f>_xlfn.XLOOKUP(Table35[[#This Row],[Subject Id]],'TPD Blood'!A:A,'TPD Blood'!B:B)</f>
        <v>#N/A</v>
      </c>
      <c r="Q1191" s="42" t="e">
        <f>_xlfn.XLOOKUP(Table35[[#This Row],[Subject Id]],'TPD Assayed'!A:A,'TPD Assayed'!C:C)</f>
        <v>#N/A</v>
      </c>
      <c r="V1191"/>
      <c r="Y1191"/>
      <c r="Z1191"/>
      <c r="AA1191"/>
      <c r="AB1191"/>
    </row>
    <row r="1192" spans="1:28">
      <c r="A1192" t="s">
        <v>1400</v>
      </c>
      <c r="B1192" t="str">
        <f>MID(Table35[[#This Row],[Subject Id]],13,1)</f>
        <v>N</v>
      </c>
      <c r="C1192" t="str">
        <f>_xlfn.XLOOKUP(Table35[[#This Row],[Subject Id]],Table2[Subject Id],Table2[Event date])</f>
        <v>2016-05-12</v>
      </c>
      <c r="D1192" s="37" t="str">
        <f>_xlfn.XLOOKUP(Table35[[#This Row],[Subject Id]],'T0 Blood'!A:A,'T0 Blood'!I:I)</f>
        <v>006-9223-0</v>
      </c>
      <c r="E1192" s="37" t="str">
        <f>_xlfn.XLOOKUP(Table35[[#This Row],[Subject Id]],'T0 Blood'!A:A,'T0 Blood'!H:H)</f>
        <v>2016-05-12</v>
      </c>
      <c r="F1192" s="69" t="e">
        <f>_xlfn.XLOOKUP(Table35[[#This Row],[Subject Id]],T0Assayed!D:D,T0Assayed!F:F)</f>
        <v>#N/A</v>
      </c>
      <c r="G1192" s="39" t="s">
        <v>1269</v>
      </c>
      <c r="H1192" s="37">
        <v>0</v>
      </c>
      <c r="I1192" s="37" t="s">
        <v>1269</v>
      </c>
      <c r="J1192" s="49" t="str">
        <f>_xlfn.XLOOKUP(Table35[[#This Row],[Subject Id]],'T1 Blood'!A:A,'T1 Blood'!I:I)</f>
        <v>006-9223-1</v>
      </c>
      <c r="K1192" s="49" t="str">
        <f>_xlfn.XLOOKUP(Table35[[#This Row],[Subject Id]],'T1 Blood'!A:A,'T1 Blood'!H:H)</f>
        <v>2016-06-08</v>
      </c>
      <c r="L1192" s="49" t="e">
        <f>_xlfn.XLOOKUP(Table35[[#This Row],[Subject Id]],'T1 Assayed'!A:A,'T1 Assayed'!D:D)</f>
        <v>#N/A</v>
      </c>
      <c r="M1192" s="49">
        <v>0</v>
      </c>
      <c r="N1192" s="49" t="s">
        <v>1336</v>
      </c>
      <c r="O1192" s="49" t="e">
        <f>_xlfn.XLOOKUP((CONCATENATE(Table35[[#This Row],[Subject Id]],"-T1")),'In the Lab'!A:A,'In the Lab'!G:G)</f>
        <v>#N/A</v>
      </c>
      <c r="P1192" s="42" t="e">
        <f>_xlfn.XLOOKUP(Table35[[#This Row],[Subject Id]],'TPD Blood'!A:A,'TPD Blood'!B:B)</f>
        <v>#N/A</v>
      </c>
      <c r="Q1192" s="42" t="e">
        <f>_xlfn.XLOOKUP(Table35[[#This Row],[Subject Id]],'TPD Assayed'!A:A,'TPD Assayed'!C:C)</f>
        <v>#N/A</v>
      </c>
      <c r="V1192"/>
      <c r="Y1192"/>
      <c r="Z1192"/>
      <c r="AA1192"/>
      <c r="AB1192"/>
    </row>
    <row r="1193" spans="1:28">
      <c r="A1193" t="s">
        <v>1401</v>
      </c>
      <c r="B1193" t="str">
        <f>MID(Table35[[#This Row],[Subject Id]],13,1)</f>
        <v>N</v>
      </c>
      <c r="C1193" t="str">
        <f>_xlfn.XLOOKUP(Table35[[#This Row],[Subject Id]],Table2[Subject Id],Table2[Event date])</f>
        <v>2017-12-20</v>
      </c>
      <c r="D1193" s="37" t="str">
        <f>_xlfn.XLOOKUP(Table35[[#This Row],[Subject Id]],'T0 Blood'!A:A,'T0 Blood'!I:I)</f>
        <v>006-9224-0</v>
      </c>
      <c r="E1193" s="37" t="str">
        <f>_xlfn.XLOOKUP(Table35[[#This Row],[Subject Id]],'T0 Blood'!A:A,'T0 Blood'!H:H)</f>
        <v>2017-12-20</v>
      </c>
      <c r="F1193" s="69" t="e">
        <f>_xlfn.XLOOKUP(Table35[[#This Row],[Subject Id]],T0Assayed!D:D,T0Assayed!F:F)</f>
        <v>#N/A</v>
      </c>
      <c r="G1193" s="39" t="s">
        <v>1269</v>
      </c>
      <c r="H1193" s="37">
        <v>0</v>
      </c>
      <c r="I1193" s="37" t="s">
        <v>1269</v>
      </c>
      <c r="J1193" s="49" t="str">
        <f>_xlfn.XLOOKUP(Table35[[#This Row],[Subject Id]],'T1 Blood'!A:A,'T1 Blood'!I:I)</f>
        <v>006-9224-1</v>
      </c>
      <c r="K1193" s="49" t="str">
        <f>_xlfn.XLOOKUP(Table35[[#This Row],[Subject Id]],'T1 Blood'!A:A,'T1 Blood'!H:H)</f>
        <v>2018-01-17</v>
      </c>
      <c r="L1193" s="49" t="e">
        <f>_xlfn.XLOOKUP(Table35[[#This Row],[Subject Id]],'T1 Assayed'!A:A,'T1 Assayed'!D:D)</f>
        <v>#N/A</v>
      </c>
      <c r="M1193" s="49">
        <v>0</v>
      </c>
      <c r="N1193" s="49" t="s">
        <v>1336</v>
      </c>
      <c r="O1193" s="49" t="e">
        <f>_xlfn.XLOOKUP((CONCATENATE(Table35[[#This Row],[Subject Id]],"-T1")),'In the Lab'!A:A,'In the Lab'!G:G)</f>
        <v>#N/A</v>
      </c>
      <c r="P1193" s="42" t="e">
        <f>_xlfn.XLOOKUP(Table35[[#This Row],[Subject Id]],'TPD Blood'!A:A,'TPD Blood'!B:B)</f>
        <v>#N/A</v>
      </c>
      <c r="Q1193" s="42" t="e">
        <f>_xlfn.XLOOKUP(Table35[[#This Row],[Subject Id]],'TPD Assayed'!A:A,'TPD Assayed'!C:C)</f>
        <v>#N/A</v>
      </c>
      <c r="V1193"/>
      <c r="Y1193"/>
      <c r="Z1193"/>
      <c r="AA1193"/>
      <c r="AB1193"/>
    </row>
    <row r="1194" spans="1:28">
      <c r="A1194" t="s">
        <v>1402</v>
      </c>
      <c r="B1194" t="str">
        <f>MID(Table35[[#This Row],[Subject Id]],13,1)</f>
        <v>N</v>
      </c>
      <c r="C1194" t="str">
        <f>_xlfn.XLOOKUP(Table35[[#This Row],[Subject Id]],Table2[Subject Id],Table2[Event date])</f>
        <v>2018-02-05</v>
      </c>
      <c r="D1194" s="37" t="str">
        <f>_xlfn.XLOOKUP(Table35[[#This Row],[Subject Id]],'T0 Blood'!A:A,'T0 Blood'!I:I)</f>
        <v>006-9225-0</v>
      </c>
      <c r="E1194" s="37" t="str">
        <f>_xlfn.XLOOKUP(Table35[[#This Row],[Subject Id]],'T0 Blood'!A:A,'T0 Blood'!H:H)</f>
        <v>2018-02-05</v>
      </c>
      <c r="F1194" s="69" t="e">
        <f>_xlfn.XLOOKUP(Table35[[#This Row],[Subject Id]],T0Assayed!D:D,T0Assayed!F:F)</f>
        <v>#N/A</v>
      </c>
      <c r="G1194" s="39" t="s">
        <v>1269</v>
      </c>
      <c r="H1194" s="37">
        <v>0</v>
      </c>
      <c r="I1194" s="37" t="s">
        <v>1269</v>
      </c>
      <c r="J1194" s="49" t="str">
        <f>_xlfn.XLOOKUP(Table35[[#This Row],[Subject Id]],'T1 Blood'!A:A,'T1 Blood'!I:I)</f>
        <v>006-9225-1</v>
      </c>
      <c r="K1194" s="49" t="str">
        <f>_xlfn.XLOOKUP(Table35[[#This Row],[Subject Id]],'T1 Blood'!A:A,'T1 Blood'!H:H)</f>
        <v>2018-03-05</v>
      </c>
      <c r="L1194" s="49" t="e">
        <f>_xlfn.XLOOKUP(Table35[[#This Row],[Subject Id]],'T1 Assayed'!A:A,'T1 Assayed'!D:D)</f>
        <v>#N/A</v>
      </c>
      <c r="M1194" s="49">
        <v>0</v>
      </c>
      <c r="N1194" s="49" t="s">
        <v>1336</v>
      </c>
      <c r="O1194" s="49" t="e">
        <f>_xlfn.XLOOKUP((CONCATENATE(Table35[[#This Row],[Subject Id]],"-T1")),'In the Lab'!A:A,'In the Lab'!G:G)</f>
        <v>#N/A</v>
      </c>
      <c r="P1194" s="42" t="e">
        <f>_xlfn.XLOOKUP(Table35[[#This Row],[Subject Id]],'TPD Blood'!A:A,'TPD Blood'!B:B)</f>
        <v>#N/A</v>
      </c>
      <c r="Q1194" s="42" t="e">
        <f>_xlfn.XLOOKUP(Table35[[#This Row],[Subject Id]],'TPD Assayed'!A:A,'TPD Assayed'!C:C)</f>
        <v>#N/A</v>
      </c>
      <c r="V1194"/>
      <c r="Y1194"/>
      <c r="Z1194"/>
      <c r="AA1194"/>
      <c r="AB1194"/>
    </row>
    <row r="1195" spans="1:28">
      <c r="A1195" t="s">
        <v>1403</v>
      </c>
      <c r="B1195" t="str">
        <f>MID(Table35[[#This Row],[Subject Id]],13,1)</f>
        <v>N</v>
      </c>
      <c r="C1195" t="str">
        <f>_xlfn.XLOOKUP(Table35[[#This Row],[Subject Id]],Table2[Subject Id],Table2[Event date])</f>
        <v>2017-12-05</v>
      </c>
      <c r="D1195" s="37" t="str">
        <f>_xlfn.XLOOKUP(Table35[[#This Row],[Subject Id]],'T0 Blood'!A:A,'T0 Blood'!I:I)</f>
        <v>006-9226-0</v>
      </c>
      <c r="E1195" s="37" t="str">
        <f>_xlfn.XLOOKUP(Table35[[#This Row],[Subject Id]],'T0 Blood'!A:A,'T0 Blood'!H:H)</f>
        <v>2017-12-05</v>
      </c>
      <c r="F1195" s="69" t="e">
        <f>_xlfn.XLOOKUP(Table35[[#This Row],[Subject Id]],T0Assayed!D:D,T0Assayed!F:F)</f>
        <v>#N/A</v>
      </c>
      <c r="G1195" s="39" t="s">
        <v>1269</v>
      </c>
      <c r="H1195" s="37">
        <v>0</v>
      </c>
      <c r="I1195" s="37" t="s">
        <v>1269</v>
      </c>
      <c r="J1195" s="49" t="str">
        <f>_xlfn.XLOOKUP(Table35[[#This Row],[Subject Id]],'T1 Blood'!A:A,'T1 Blood'!I:I)</f>
        <v>006-9226-1</v>
      </c>
      <c r="K1195" s="49" t="str">
        <f>_xlfn.XLOOKUP(Table35[[#This Row],[Subject Id]],'T1 Blood'!A:A,'T1 Blood'!H:H)</f>
        <v>2018-01-16</v>
      </c>
      <c r="L1195" s="49" t="e">
        <f>_xlfn.XLOOKUP(Table35[[#This Row],[Subject Id]],'T1 Assayed'!A:A,'T1 Assayed'!D:D)</f>
        <v>#N/A</v>
      </c>
      <c r="M1195" s="49">
        <v>0</v>
      </c>
      <c r="N1195" s="49" t="s">
        <v>1336</v>
      </c>
      <c r="O1195" s="49" t="e">
        <f>_xlfn.XLOOKUP((CONCATENATE(Table35[[#This Row],[Subject Id]],"-T1")),'In the Lab'!A:A,'In the Lab'!G:G)</f>
        <v>#N/A</v>
      </c>
      <c r="P1195" s="42" t="e">
        <f>_xlfn.XLOOKUP(Table35[[#This Row],[Subject Id]],'TPD Blood'!A:A,'TPD Blood'!B:B)</f>
        <v>#N/A</v>
      </c>
      <c r="Q1195" s="42" t="e">
        <f>_xlfn.XLOOKUP(Table35[[#This Row],[Subject Id]],'TPD Assayed'!A:A,'TPD Assayed'!C:C)</f>
        <v>#N/A</v>
      </c>
      <c r="V1195"/>
      <c r="Y1195"/>
      <c r="Z1195"/>
      <c r="AA1195"/>
      <c r="AB1195"/>
    </row>
    <row r="1196" spans="1:28">
      <c r="A1196" t="s">
        <v>1404</v>
      </c>
      <c r="B1196" t="str">
        <f>MID(Table35[[#This Row],[Subject Id]],13,1)</f>
        <v>N</v>
      </c>
      <c r="C1196" t="str">
        <f>_xlfn.XLOOKUP(Table35[[#This Row],[Subject Id]],Table2[Subject Id],Table2[Event date])</f>
        <v>2016-09-15</v>
      </c>
      <c r="D1196" s="37" t="str">
        <f>_xlfn.XLOOKUP(Table35[[#This Row],[Subject Id]],'T0 Blood'!A:A,'T0 Blood'!I:I)</f>
        <v>006-9227-0</v>
      </c>
      <c r="E1196" s="37" t="str">
        <f>_xlfn.XLOOKUP(Table35[[#This Row],[Subject Id]],'T0 Blood'!A:A,'T0 Blood'!H:H)</f>
        <v>2016-09-15</v>
      </c>
      <c r="F1196" s="69" t="e">
        <f>_xlfn.XLOOKUP(Table35[[#This Row],[Subject Id]],T0Assayed!D:D,T0Assayed!F:F)</f>
        <v>#N/A</v>
      </c>
      <c r="G1196" s="39" t="s">
        <v>1269</v>
      </c>
      <c r="H1196" s="37">
        <v>0</v>
      </c>
      <c r="I1196" s="37" t="s">
        <v>1269</v>
      </c>
      <c r="J1196" s="49" t="str">
        <f>_xlfn.XLOOKUP(Table35[[#This Row],[Subject Id]],'T1 Blood'!A:A,'T1 Blood'!I:I)</f>
        <v>006-9227-1</v>
      </c>
      <c r="K1196" s="49" t="str">
        <f>_xlfn.XLOOKUP(Table35[[#This Row],[Subject Id]],'T1 Blood'!A:A,'T1 Blood'!H:H)</f>
        <v>2016-10-13</v>
      </c>
      <c r="L1196" s="49" t="e">
        <f>_xlfn.XLOOKUP(Table35[[#This Row],[Subject Id]],'T1 Assayed'!A:A,'T1 Assayed'!D:D)</f>
        <v>#N/A</v>
      </c>
      <c r="M1196" s="49">
        <v>0</v>
      </c>
      <c r="N1196" s="49" t="s">
        <v>1336</v>
      </c>
      <c r="O1196" s="49" t="e">
        <f>_xlfn.XLOOKUP((CONCATENATE(Table35[[#This Row],[Subject Id]],"-T1")),'In the Lab'!A:A,'In the Lab'!G:G)</f>
        <v>#N/A</v>
      </c>
      <c r="P1196" s="42" t="e">
        <f>_xlfn.XLOOKUP(Table35[[#This Row],[Subject Id]],'TPD Blood'!A:A,'TPD Blood'!B:B)</f>
        <v>#N/A</v>
      </c>
      <c r="Q1196" s="42" t="e">
        <f>_xlfn.XLOOKUP(Table35[[#This Row],[Subject Id]],'TPD Assayed'!A:A,'TPD Assayed'!C:C)</f>
        <v>#N/A</v>
      </c>
      <c r="V1196"/>
      <c r="Y1196"/>
      <c r="Z1196"/>
      <c r="AA1196"/>
      <c r="AB1196"/>
    </row>
    <row r="1197" spans="1:28">
      <c r="A1197" t="s">
        <v>1405</v>
      </c>
      <c r="B1197" t="str">
        <f>MID(Table35[[#This Row],[Subject Id]],13,1)</f>
        <v>N</v>
      </c>
      <c r="C1197" t="str">
        <f>_xlfn.XLOOKUP(Table35[[#This Row],[Subject Id]],Table2[Subject Id],Table2[Event date])</f>
        <v>2017-10-02</v>
      </c>
      <c r="D1197" s="37" t="str">
        <f>_xlfn.XLOOKUP(Table35[[#This Row],[Subject Id]],'T0 Blood'!A:A,'T0 Blood'!I:I)</f>
        <v>006-9228-0</v>
      </c>
      <c r="E1197" s="37" t="str">
        <f>_xlfn.XLOOKUP(Table35[[#This Row],[Subject Id]],'T0 Blood'!A:A,'T0 Blood'!H:H)</f>
        <v>2017-10-02</v>
      </c>
      <c r="F1197" s="69" t="e">
        <f>_xlfn.XLOOKUP(Table35[[#This Row],[Subject Id]],T0Assayed!D:D,T0Assayed!F:F)</f>
        <v>#N/A</v>
      </c>
      <c r="G1197" s="39" t="s">
        <v>1269</v>
      </c>
      <c r="H1197" s="37">
        <v>0</v>
      </c>
      <c r="I1197" s="37" t="s">
        <v>1269</v>
      </c>
      <c r="J1197" s="49" t="str">
        <f>_xlfn.XLOOKUP(Table35[[#This Row],[Subject Id]],'T1 Blood'!A:A,'T1 Blood'!I:I)</f>
        <v>006-9228-1</v>
      </c>
      <c r="K1197" s="49" t="str">
        <f>_xlfn.XLOOKUP(Table35[[#This Row],[Subject Id]],'T1 Blood'!A:A,'T1 Blood'!H:H)</f>
        <v>2017-10-30</v>
      </c>
      <c r="L1197" s="49" t="e">
        <f>_xlfn.XLOOKUP(Table35[[#This Row],[Subject Id]],'T1 Assayed'!A:A,'T1 Assayed'!D:D)</f>
        <v>#N/A</v>
      </c>
      <c r="M1197" s="49">
        <v>0</v>
      </c>
      <c r="N1197" s="49" t="s">
        <v>1336</v>
      </c>
      <c r="O1197" s="49" t="e">
        <f>_xlfn.XLOOKUP((CONCATENATE(Table35[[#This Row],[Subject Id]],"-T1")),'In the Lab'!A:A,'In the Lab'!G:G)</f>
        <v>#N/A</v>
      </c>
      <c r="P1197" s="42" t="e">
        <f>_xlfn.XLOOKUP(Table35[[#This Row],[Subject Id]],'TPD Blood'!A:A,'TPD Blood'!B:B)</f>
        <v>#N/A</v>
      </c>
      <c r="Q1197" s="42" t="e">
        <f>_xlfn.XLOOKUP(Table35[[#This Row],[Subject Id]],'TPD Assayed'!A:A,'TPD Assayed'!C:C)</f>
        <v>#N/A</v>
      </c>
      <c r="V1197"/>
      <c r="Y1197"/>
      <c r="Z1197"/>
      <c r="AA1197"/>
      <c r="AB1197"/>
    </row>
    <row r="1198" spans="1:28">
      <c r="A1198" t="s">
        <v>1406</v>
      </c>
      <c r="B1198" t="str">
        <f>MID(Table35[[#This Row],[Subject Id]],13,1)</f>
        <v>N</v>
      </c>
      <c r="C1198" t="str">
        <f>_xlfn.XLOOKUP(Table35[[#This Row],[Subject Id]],Table2[Subject Id],Table2[Event date])</f>
        <v>2016-07-04</v>
      </c>
      <c r="D1198" s="37" t="str">
        <f>_xlfn.XLOOKUP(Table35[[#This Row],[Subject Id]],'T0 Blood'!A:A,'T0 Blood'!I:I)</f>
        <v>006-9229-0</v>
      </c>
      <c r="E1198" s="37" t="str">
        <f>_xlfn.XLOOKUP(Table35[[#This Row],[Subject Id]],'T0 Blood'!A:A,'T0 Blood'!H:H)</f>
        <v>2016-07-04</v>
      </c>
      <c r="F1198" s="69" t="e">
        <f>_xlfn.XLOOKUP(Table35[[#This Row],[Subject Id]],T0Assayed!D:D,T0Assayed!F:F)</f>
        <v>#N/A</v>
      </c>
      <c r="G1198" s="39" t="s">
        <v>1269</v>
      </c>
      <c r="H1198" s="37">
        <v>0</v>
      </c>
      <c r="I1198" s="37" t="s">
        <v>1269</v>
      </c>
      <c r="J1198" s="49" t="str">
        <f>_xlfn.XLOOKUP(Table35[[#This Row],[Subject Id]],'T1 Blood'!A:A,'T1 Blood'!I:I)</f>
        <v>006-9229-1</v>
      </c>
      <c r="K1198" s="49" t="str">
        <f>_xlfn.XLOOKUP(Table35[[#This Row],[Subject Id]],'T1 Blood'!A:A,'T1 Blood'!H:H)</f>
        <v>2016-08-01</v>
      </c>
      <c r="L1198" s="49" t="e">
        <f>_xlfn.XLOOKUP(Table35[[#This Row],[Subject Id]],'T1 Assayed'!A:A,'T1 Assayed'!D:D)</f>
        <v>#N/A</v>
      </c>
      <c r="M1198" s="49">
        <v>0</v>
      </c>
      <c r="N1198" s="49" t="s">
        <v>1336</v>
      </c>
      <c r="O1198" s="49" t="e">
        <f>_xlfn.XLOOKUP((CONCATENATE(Table35[[#This Row],[Subject Id]],"-T1")),'In the Lab'!A:A,'In the Lab'!G:G)</f>
        <v>#N/A</v>
      </c>
      <c r="P1198" s="42" t="e">
        <f>_xlfn.XLOOKUP(Table35[[#This Row],[Subject Id]],'TPD Blood'!A:A,'TPD Blood'!B:B)</f>
        <v>#N/A</v>
      </c>
      <c r="Q1198" s="42" t="e">
        <f>_xlfn.XLOOKUP(Table35[[#This Row],[Subject Id]],'TPD Assayed'!A:A,'TPD Assayed'!C:C)</f>
        <v>#N/A</v>
      </c>
      <c r="V1198"/>
      <c r="Y1198"/>
      <c r="Z1198"/>
      <c r="AA1198"/>
      <c r="AB1198"/>
    </row>
    <row r="1199" spans="1:28">
      <c r="A1199" t="s">
        <v>1407</v>
      </c>
      <c r="B1199" t="str">
        <f>MID(Table35[[#This Row],[Subject Id]],13,1)</f>
        <v>N</v>
      </c>
      <c r="C1199" t="str">
        <f>_xlfn.XLOOKUP(Table35[[#This Row],[Subject Id]],Table2[Subject Id],Table2[Event date])</f>
        <v>2018-04-26</v>
      </c>
      <c r="D1199" s="37" t="str">
        <f>_xlfn.XLOOKUP(Table35[[#This Row],[Subject Id]],'T0 Blood'!A:A,'T0 Blood'!I:I)</f>
        <v>006-9230-0</v>
      </c>
      <c r="E1199" s="37" t="str">
        <f>_xlfn.XLOOKUP(Table35[[#This Row],[Subject Id]],'T0 Blood'!A:A,'T0 Blood'!H:H)</f>
        <v>2018-04-26</v>
      </c>
      <c r="F1199" s="69" t="e">
        <f>_xlfn.XLOOKUP(Table35[[#This Row],[Subject Id]],T0Assayed!D:D,T0Assayed!F:F)</f>
        <v>#N/A</v>
      </c>
      <c r="G1199" s="39" t="s">
        <v>1269</v>
      </c>
      <c r="H1199" s="37">
        <v>0</v>
      </c>
      <c r="I1199" s="37" t="s">
        <v>1269</v>
      </c>
      <c r="J1199" s="49" t="str">
        <f>_xlfn.XLOOKUP(Table35[[#This Row],[Subject Id]],'T1 Blood'!A:A,'T1 Blood'!I:I)</f>
        <v>006-9230-1</v>
      </c>
      <c r="K1199" s="49" t="str">
        <f>_xlfn.XLOOKUP(Table35[[#This Row],[Subject Id]],'T1 Blood'!A:A,'T1 Blood'!H:H)</f>
        <v>2018-06-07</v>
      </c>
      <c r="L1199" s="49" t="e">
        <f>_xlfn.XLOOKUP(Table35[[#This Row],[Subject Id]],'T1 Assayed'!A:A,'T1 Assayed'!D:D)</f>
        <v>#N/A</v>
      </c>
      <c r="M1199" s="49">
        <v>0</v>
      </c>
      <c r="N1199" s="49" t="s">
        <v>1336</v>
      </c>
      <c r="O1199" s="49" t="e">
        <f>_xlfn.XLOOKUP((CONCATENATE(Table35[[#This Row],[Subject Id]],"-T1")),'In the Lab'!A:A,'In the Lab'!G:G)</f>
        <v>#N/A</v>
      </c>
      <c r="P1199" s="42" t="e">
        <f>_xlfn.XLOOKUP(Table35[[#This Row],[Subject Id]],'TPD Blood'!A:A,'TPD Blood'!B:B)</f>
        <v>#N/A</v>
      </c>
      <c r="Q1199" s="42" t="e">
        <f>_xlfn.XLOOKUP(Table35[[#This Row],[Subject Id]],'TPD Assayed'!A:A,'TPD Assayed'!C:C)</f>
        <v>#N/A</v>
      </c>
      <c r="V1199"/>
      <c r="Y1199"/>
      <c r="Z1199"/>
      <c r="AA1199"/>
      <c r="AB1199"/>
    </row>
    <row r="1200" spans="1:28">
      <c r="A1200" t="s">
        <v>1408</v>
      </c>
      <c r="B1200" t="str">
        <f>MID(Table35[[#This Row],[Subject Id]],13,1)</f>
        <v>N</v>
      </c>
      <c r="C1200" t="str">
        <f>_xlfn.XLOOKUP(Table35[[#This Row],[Subject Id]],Table2[Subject Id],Table2[Event date])</f>
        <v>2019-02-07</v>
      </c>
      <c r="D1200" s="37" t="str">
        <f>_xlfn.XLOOKUP(Table35[[#This Row],[Subject Id]],'T0 Blood'!A:A,'T0 Blood'!I:I)</f>
        <v>006-9231-0</v>
      </c>
      <c r="E1200" s="37" t="str">
        <f>_xlfn.XLOOKUP(Table35[[#This Row],[Subject Id]],'T0 Blood'!A:A,'T0 Blood'!H:H)</f>
        <v>2019-02-07</v>
      </c>
      <c r="F1200" s="69" t="e">
        <f>_xlfn.XLOOKUP(Table35[[#This Row],[Subject Id]],T0Assayed!D:D,T0Assayed!F:F)</f>
        <v>#N/A</v>
      </c>
      <c r="G1200" s="39" t="s">
        <v>1269</v>
      </c>
      <c r="H1200" s="37">
        <v>0</v>
      </c>
      <c r="I1200" s="37" t="s">
        <v>1269</v>
      </c>
      <c r="J1200" s="49" t="str">
        <f>_xlfn.XLOOKUP(Table35[[#This Row],[Subject Id]],'T1 Blood'!A:A,'T1 Blood'!I:I)</f>
        <v>006-9231-1</v>
      </c>
      <c r="K1200" s="49" t="str">
        <f>_xlfn.XLOOKUP(Table35[[#This Row],[Subject Id]],'T1 Blood'!A:A,'T1 Blood'!H:H)</f>
        <v>2019-03-07</v>
      </c>
      <c r="L1200" s="49" t="e">
        <f>_xlfn.XLOOKUP(Table35[[#This Row],[Subject Id]],'T1 Assayed'!A:A,'T1 Assayed'!D:D)</f>
        <v>#N/A</v>
      </c>
      <c r="M1200" s="49">
        <v>0</v>
      </c>
      <c r="N1200" s="49" t="s">
        <v>1336</v>
      </c>
      <c r="O1200" s="49" t="e">
        <f>_xlfn.XLOOKUP((CONCATENATE(Table35[[#This Row],[Subject Id]],"-T1")),'In the Lab'!A:A,'In the Lab'!G:G)</f>
        <v>#N/A</v>
      </c>
      <c r="P1200" s="42" t="e">
        <f>_xlfn.XLOOKUP(Table35[[#This Row],[Subject Id]],'TPD Blood'!A:A,'TPD Blood'!B:B)</f>
        <v>#N/A</v>
      </c>
      <c r="Q1200" s="42" t="e">
        <f>_xlfn.XLOOKUP(Table35[[#This Row],[Subject Id]],'TPD Assayed'!A:A,'TPD Assayed'!C:C)</f>
        <v>#N/A</v>
      </c>
      <c r="V1200"/>
      <c r="Y1200"/>
      <c r="Z1200"/>
      <c r="AA1200"/>
      <c r="AB1200"/>
    </row>
    <row r="1201" spans="1:28" ht="14.85" customHeight="1">
      <c r="A1201" t="s">
        <v>1409</v>
      </c>
      <c r="B1201" t="str">
        <f>MID(Table35[[#This Row],[Subject Id]],13,1)</f>
        <v>N</v>
      </c>
      <c r="C1201" t="str">
        <f>_xlfn.XLOOKUP(Table35[[#This Row],[Subject Id]],Table2[Subject Id],Table2[Event date])</f>
        <v>2017-09-18</v>
      </c>
      <c r="D1201" s="37" t="str">
        <f>_xlfn.XLOOKUP(Table35[[#This Row],[Subject Id]],'T0 Blood'!A:A,'T0 Blood'!I:I)</f>
        <v>006-9232-0</v>
      </c>
      <c r="E1201" s="37" t="str">
        <f>_xlfn.XLOOKUP(Table35[[#This Row],[Subject Id]],'T0 Blood'!A:A,'T0 Blood'!H:H)</f>
        <v>2017-09-18</v>
      </c>
      <c r="F1201" s="69" t="e">
        <f>_xlfn.XLOOKUP(Table35[[#This Row],[Subject Id]],T0Assayed!D:D,T0Assayed!F:F)</f>
        <v>#N/A</v>
      </c>
      <c r="G1201" s="39" t="s">
        <v>1269</v>
      </c>
      <c r="H1201" s="37">
        <v>0</v>
      </c>
      <c r="I1201" s="37" t="s">
        <v>1269</v>
      </c>
      <c r="J1201" s="49" t="str">
        <f>_xlfn.XLOOKUP(Table35[[#This Row],[Subject Id]],'T1 Blood'!A:A,'T1 Blood'!I:I)</f>
        <v>006-9232-1</v>
      </c>
      <c r="K1201" s="49" t="str">
        <f>_xlfn.XLOOKUP(Table35[[#This Row],[Subject Id]],'T1 Blood'!A:A,'T1 Blood'!H:H)</f>
        <v>2017-10-16</v>
      </c>
      <c r="L1201" s="49" t="e">
        <f>_xlfn.XLOOKUP(Table35[[#This Row],[Subject Id]],'T1 Assayed'!A:A,'T1 Assayed'!D:D)</f>
        <v>#N/A</v>
      </c>
      <c r="M1201" s="49">
        <v>0</v>
      </c>
      <c r="N1201" s="49" t="s">
        <v>1336</v>
      </c>
      <c r="O1201" s="49" t="e">
        <f>_xlfn.XLOOKUP((CONCATENATE(Table35[[#This Row],[Subject Id]],"-T1")),'In the Lab'!A:A,'In the Lab'!G:G)</f>
        <v>#N/A</v>
      </c>
      <c r="P1201" s="42" t="e">
        <f>_xlfn.XLOOKUP(Table35[[#This Row],[Subject Id]],'TPD Blood'!A:A,'TPD Blood'!B:B)</f>
        <v>#N/A</v>
      </c>
      <c r="Q1201" s="42" t="e">
        <f>_xlfn.XLOOKUP(Table35[[#This Row],[Subject Id]],'TPD Assayed'!A:A,'TPD Assayed'!C:C)</f>
        <v>#N/A</v>
      </c>
      <c r="V1201"/>
      <c r="Y1201"/>
      <c r="Z1201"/>
      <c r="AA1201"/>
      <c r="AB1201"/>
    </row>
    <row r="1202" spans="1:28" ht="14.85" customHeight="1">
      <c r="A1202" t="s">
        <v>1410</v>
      </c>
      <c r="B1202" t="str">
        <f>MID(Table35[[#This Row],[Subject Id]],13,1)</f>
        <v>N</v>
      </c>
      <c r="C1202" t="str">
        <f>_xlfn.XLOOKUP(Table35[[#This Row],[Subject Id]],Table2[Subject Id],Table2[Event date])</f>
        <v>2016-06-06</v>
      </c>
      <c r="D1202" s="37" t="str">
        <f>_xlfn.XLOOKUP(Table35[[#This Row],[Subject Id]],'T0 Blood'!A:A,'T0 Blood'!I:I)</f>
        <v>006-9233-0</v>
      </c>
      <c r="E1202" s="37" t="str">
        <f>_xlfn.XLOOKUP(Table35[[#This Row],[Subject Id]],'T0 Blood'!A:A,'T0 Blood'!H:H)</f>
        <v>2016-06-06</v>
      </c>
      <c r="F1202" s="69" t="e">
        <f>_xlfn.XLOOKUP(Table35[[#This Row],[Subject Id]],T0Assayed!D:D,T0Assayed!F:F)</f>
        <v>#N/A</v>
      </c>
      <c r="G1202" s="39" t="s">
        <v>1269</v>
      </c>
      <c r="H1202" s="37">
        <v>0</v>
      </c>
      <c r="I1202" s="37" t="s">
        <v>1269</v>
      </c>
      <c r="J1202" s="49" t="str">
        <f>_xlfn.XLOOKUP(Table35[[#This Row],[Subject Id]],'T1 Blood'!A:A,'T1 Blood'!I:I)</f>
        <v>006-9233-1</v>
      </c>
      <c r="K1202" s="49" t="str">
        <f>_xlfn.XLOOKUP(Table35[[#This Row],[Subject Id]],'T1 Blood'!A:A,'T1 Blood'!H:H)</f>
        <v>2016-07-04</v>
      </c>
      <c r="L1202" s="49" t="e">
        <f>_xlfn.XLOOKUP(Table35[[#This Row],[Subject Id]],'T1 Assayed'!A:A,'T1 Assayed'!D:D)</f>
        <v>#N/A</v>
      </c>
      <c r="M1202" s="49">
        <v>0</v>
      </c>
      <c r="N1202" s="49" t="s">
        <v>1336</v>
      </c>
      <c r="O1202" s="49" t="e">
        <f>_xlfn.XLOOKUP((CONCATENATE(Table35[[#This Row],[Subject Id]],"-T1")),'In the Lab'!A:A,'In the Lab'!G:G)</f>
        <v>#N/A</v>
      </c>
      <c r="P1202" s="42" t="e">
        <f>_xlfn.XLOOKUP(Table35[[#This Row],[Subject Id]],'TPD Blood'!A:A,'TPD Blood'!B:B)</f>
        <v>#N/A</v>
      </c>
      <c r="Q1202" s="42" t="e">
        <f>_xlfn.XLOOKUP(Table35[[#This Row],[Subject Id]],'TPD Assayed'!A:A,'TPD Assayed'!C:C)</f>
        <v>#N/A</v>
      </c>
      <c r="V1202"/>
      <c r="Y1202"/>
      <c r="Z1202"/>
      <c r="AA1202"/>
      <c r="AB1202"/>
    </row>
    <row r="1203" spans="1:28">
      <c r="A1203" t="s">
        <v>1411</v>
      </c>
      <c r="B1203" t="str">
        <f>MID(Table35[[#This Row],[Subject Id]],13,1)</f>
        <v>N</v>
      </c>
      <c r="C1203" t="str">
        <f>_xlfn.XLOOKUP(Table35[[#This Row],[Subject Id]],Table2[Subject Id],Table2[Event date])</f>
        <v>2017-07-04</v>
      </c>
      <c r="D1203" s="37" t="str">
        <f>_xlfn.XLOOKUP(Table35[[#This Row],[Subject Id]],'T0 Blood'!A:A,'T0 Blood'!I:I)</f>
        <v>006-9234-0</v>
      </c>
      <c r="E1203" s="37" t="str">
        <f>_xlfn.XLOOKUP(Table35[[#This Row],[Subject Id]],'T0 Blood'!A:A,'T0 Blood'!H:H)</f>
        <v>2017-07-04</v>
      </c>
      <c r="F1203" s="69" t="e">
        <f>_xlfn.XLOOKUP(Table35[[#This Row],[Subject Id]],T0Assayed!D:D,T0Assayed!F:F)</f>
        <v>#N/A</v>
      </c>
      <c r="G1203" s="39" t="s">
        <v>1269</v>
      </c>
      <c r="H1203" s="37">
        <v>0</v>
      </c>
      <c r="I1203" s="37" t="s">
        <v>1269</v>
      </c>
      <c r="J1203" s="49" t="str">
        <f>_xlfn.XLOOKUP(Table35[[#This Row],[Subject Id]],'T1 Blood'!A:A,'T1 Blood'!I:I)</f>
        <v>006-9234-1</v>
      </c>
      <c r="K1203" s="49" t="str">
        <f>_xlfn.XLOOKUP(Table35[[#This Row],[Subject Id]],'T1 Blood'!A:A,'T1 Blood'!H:H)</f>
        <v>2017-08-15</v>
      </c>
      <c r="L1203" s="49" t="e">
        <f>_xlfn.XLOOKUP(Table35[[#This Row],[Subject Id]],'T1 Assayed'!A:A,'T1 Assayed'!D:D)</f>
        <v>#N/A</v>
      </c>
      <c r="M1203" s="49">
        <v>0</v>
      </c>
      <c r="N1203" s="49" t="s">
        <v>1336</v>
      </c>
      <c r="O1203" s="49" t="e">
        <f>_xlfn.XLOOKUP((CONCATENATE(Table35[[#This Row],[Subject Id]],"-T1")),'In the Lab'!A:A,'In the Lab'!G:G)</f>
        <v>#N/A</v>
      </c>
      <c r="P1203" s="42" t="e">
        <f>_xlfn.XLOOKUP(Table35[[#This Row],[Subject Id]],'TPD Blood'!A:A,'TPD Blood'!B:B)</f>
        <v>#N/A</v>
      </c>
      <c r="Q1203" s="42" t="e">
        <f>_xlfn.XLOOKUP(Table35[[#This Row],[Subject Id]],'TPD Assayed'!A:A,'TPD Assayed'!C:C)</f>
        <v>#N/A</v>
      </c>
      <c r="V1203"/>
      <c r="Y1203"/>
      <c r="Z1203"/>
      <c r="AA1203"/>
      <c r="AB1203"/>
    </row>
    <row r="1204" spans="1:28">
      <c r="A1204" t="s">
        <v>1412</v>
      </c>
      <c r="B1204" t="str">
        <f>MID(Table35[[#This Row],[Subject Id]],13,1)</f>
        <v>N</v>
      </c>
      <c r="C1204" t="str">
        <f>_xlfn.XLOOKUP(Table35[[#This Row],[Subject Id]],Table2[Subject Id],Table2[Event date])</f>
        <v>2017-01-27</v>
      </c>
      <c r="D1204" s="37" t="str">
        <f>_xlfn.XLOOKUP(Table35[[#This Row],[Subject Id]],'T0 Blood'!A:A,'T0 Blood'!I:I)</f>
        <v>006-9235-0</v>
      </c>
      <c r="E1204" s="37" t="str">
        <f>_xlfn.XLOOKUP(Table35[[#This Row],[Subject Id]],'T0 Blood'!A:A,'T0 Blood'!H:H)</f>
        <v>2017-01-27</v>
      </c>
      <c r="F1204" s="69" t="e">
        <f>_xlfn.XLOOKUP(Table35[[#This Row],[Subject Id]],T0Assayed!D:D,T0Assayed!F:F)</f>
        <v>#N/A</v>
      </c>
      <c r="G1204" s="39" t="s">
        <v>1269</v>
      </c>
      <c r="H1204" s="37">
        <v>0</v>
      </c>
      <c r="I1204" s="37" t="s">
        <v>1269</v>
      </c>
      <c r="J1204" s="49" t="str">
        <f>_xlfn.XLOOKUP(Table35[[#This Row],[Subject Id]],'T1 Blood'!A:A,'T1 Blood'!I:I)</f>
        <v>006-9235-1</v>
      </c>
      <c r="K1204" s="49" t="str">
        <f>_xlfn.XLOOKUP(Table35[[#This Row],[Subject Id]],'T1 Blood'!A:A,'T1 Blood'!H:H)</f>
        <v>2017-03-10</v>
      </c>
      <c r="L1204" s="49" t="e">
        <f>_xlfn.XLOOKUP(Table35[[#This Row],[Subject Id]],'T1 Assayed'!A:A,'T1 Assayed'!D:D)</f>
        <v>#N/A</v>
      </c>
      <c r="M1204" s="49">
        <v>0</v>
      </c>
      <c r="N1204" s="49" t="s">
        <v>1336</v>
      </c>
      <c r="O1204" s="49" t="e">
        <f>_xlfn.XLOOKUP((CONCATENATE(Table35[[#This Row],[Subject Id]],"-T1")),'In the Lab'!A:A,'In the Lab'!G:G)</f>
        <v>#N/A</v>
      </c>
      <c r="P1204" s="42" t="e">
        <f>_xlfn.XLOOKUP(Table35[[#This Row],[Subject Id]],'TPD Blood'!A:A,'TPD Blood'!B:B)</f>
        <v>#N/A</v>
      </c>
      <c r="Q1204" s="42" t="e">
        <f>_xlfn.XLOOKUP(Table35[[#This Row],[Subject Id]],'TPD Assayed'!A:A,'TPD Assayed'!C:C)</f>
        <v>#N/A</v>
      </c>
      <c r="V1204"/>
      <c r="Y1204"/>
      <c r="Z1204"/>
      <c r="AA1204"/>
      <c r="AB1204"/>
    </row>
    <row r="1205" spans="1:28">
      <c r="A1205" t="s">
        <v>1413</v>
      </c>
      <c r="B1205" t="str">
        <f>MID(Table35[[#This Row],[Subject Id]],13,1)</f>
        <v>N</v>
      </c>
      <c r="C1205" t="str">
        <f>_xlfn.XLOOKUP(Table35[[#This Row],[Subject Id]],Table2[Subject Id],Table2[Event date])</f>
        <v>2019-01-10</v>
      </c>
      <c r="D1205" s="37" t="str">
        <f>_xlfn.XLOOKUP(Table35[[#This Row],[Subject Id]],'T0 Blood'!A:A,'T0 Blood'!I:I)</f>
        <v>006-9236-0</v>
      </c>
      <c r="E1205" s="37" t="str">
        <f>_xlfn.XLOOKUP(Table35[[#This Row],[Subject Id]],'T0 Blood'!A:A,'T0 Blood'!H:H)</f>
        <v>2019-01-10</v>
      </c>
      <c r="F1205" s="69" t="e">
        <f>_xlfn.XLOOKUP(Table35[[#This Row],[Subject Id]],T0Assayed!D:D,T0Assayed!F:F)</f>
        <v>#N/A</v>
      </c>
      <c r="G1205" s="39" t="s">
        <v>1269</v>
      </c>
      <c r="H1205" s="37">
        <v>0</v>
      </c>
      <c r="I1205" s="37" t="s">
        <v>1269</v>
      </c>
      <c r="J1205" s="49" t="str">
        <f>_xlfn.XLOOKUP(Table35[[#This Row],[Subject Id]],'T1 Blood'!A:A,'T1 Blood'!I:I)</f>
        <v>006-9236-1</v>
      </c>
      <c r="K1205" s="49" t="str">
        <f>_xlfn.XLOOKUP(Table35[[#This Row],[Subject Id]],'T1 Blood'!A:A,'T1 Blood'!H:H)</f>
        <v>2019-02-07</v>
      </c>
      <c r="L1205" s="49" t="e">
        <f>_xlfn.XLOOKUP(Table35[[#This Row],[Subject Id]],'T1 Assayed'!A:A,'T1 Assayed'!D:D)</f>
        <v>#N/A</v>
      </c>
      <c r="M1205" s="49">
        <v>0</v>
      </c>
      <c r="N1205" s="49" t="s">
        <v>1336</v>
      </c>
      <c r="O1205" s="49" t="e">
        <f>_xlfn.XLOOKUP((CONCATENATE(Table35[[#This Row],[Subject Id]],"-T1")),'In the Lab'!A:A,'In the Lab'!G:G)</f>
        <v>#N/A</v>
      </c>
      <c r="P1205" s="42" t="e">
        <f>_xlfn.XLOOKUP(Table35[[#This Row],[Subject Id]],'TPD Blood'!A:A,'TPD Blood'!B:B)</f>
        <v>#N/A</v>
      </c>
      <c r="Q1205" s="42" t="e">
        <f>_xlfn.XLOOKUP(Table35[[#This Row],[Subject Id]],'TPD Assayed'!A:A,'TPD Assayed'!C:C)</f>
        <v>#N/A</v>
      </c>
      <c r="V1205"/>
      <c r="Y1205"/>
      <c r="Z1205"/>
      <c r="AA1205"/>
      <c r="AB1205"/>
    </row>
    <row r="1206" spans="1:28">
      <c r="A1206" t="s">
        <v>1414</v>
      </c>
      <c r="B1206" t="str">
        <f>MID(Table35[[#This Row],[Subject Id]],13,1)</f>
        <v>N</v>
      </c>
      <c r="C1206" t="str">
        <f>_xlfn.XLOOKUP(Table35[[#This Row],[Subject Id]],Table2[Subject Id],Table2[Event date])</f>
        <v>2018-10-01</v>
      </c>
      <c r="D1206" s="37" t="str">
        <f>_xlfn.XLOOKUP(Table35[[#This Row],[Subject Id]],'T0 Blood'!A:A,'T0 Blood'!I:I)</f>
        <v>006-9237-0</v>
      </c>
      <c r="E1206" s="37" t="str">
        <f>_xlfn.XLOOKUP(Table35[[#This Row],[Subject Id]],'T0 Blood'!A:A,'T0 Blood'!H:H)</f>
        <v>2018-10-01</v>
      </c>
      <c r="F1206" s="69" t="e">
        <f>_xlfn.XLOOKUP(Table35[[#This Row],[Subject Id]],T0Assayed!D:D,T0Assayed!F:F)</f>
        <v>#N/A</v>
      </c>
      <c r="G1206" s="39" t="s">
        <v>1269</v>
      </c>
      <c r="H1206" s="37">
        <v>0</v>
      </c>
      <c r="I1206" s="37" t="s">
        <v>1269</v>
      </c>
      <c r="J1206" s="49" t="str">
        <f>_xlfn.XLOOKUP(Table35[[#This Row],[Subject Id]],'T1 Blood'!A:A,'T1 Blood'!I:I)</f>
        <v>006-9237-1</v>
      </c>
      <c r="K1206" s="49" t="str">
        <f>_xlfn.XLOOKUP(Table35[[#This Row],[Subject Id]],'T1 Blood'!A:A,'T1 Blood'!H:H)</f>
        <v>2018-10-29</v>
      </c>
      <c r="L1206" s="49" t="e">
        <f>_xlfn.XLOOKUP(Table35[[#This Row],[Subject Id]],'T1 Assayed'!A:A,'T1 Assayed'!D:D)</f>
        <v>#N/A</v>
      </c>
      <c r="M1206" s="49">
        <v>0</v>
      </c>
      <c r="N1206" s="49" t="s">
        <v>1336</v>
      </c>
      <c r="O1206" s="49" t="e">
        <f>_xlfn.XLOOKUP((CONCATENATE(Table35[[#This Row],[Subject Id]],"-T1")),'In the Lab'!A:A,'In the Lab'!G:G)</f>
        <v>#N/A</v>
      </c>
      <c r="P1206" s="42" t="e">
        <f>_xlfn.XLOOKUP(Table35[[#This Row],[Subject Id]],'TPD Blood'!A:A,'TPD Blood'!B:B)</f>
        <v>#N/A</v>
      </c>
      <c r="Q1206" s="42" t="e">
        <f>_xlfn.XLOOKUP(Table35[[#This Row],[Subject Id]],'TPD Assayed'!A:A,'TPD Assayed'!C:C)</f>
        <v>#N/A</v>
      </c>
      <c r="V1206"/>
      <c r="Y1206"/>
      <c r="Z1206"/>
      <c r="AA1206"/>
      <c r="AB1206"/>
    </row>
    <row r="1207" spans="1:28">
      <c r="A1207" t="s">
        <v>1415</v>
      </c>
      <c r="B1207" t="str">
        <f>MID(Table35[[#This Row],[Subject Id]],13,1)</f>
        <v>N</v>
      </c>
      <c r="C1207" t="str">
        <f>_xlfn.XLOOKUP(Table35[[#This Row],[Subject Id]],Table2[Subject Id],Table2[Event date])</f>
        <v>2016-12-23</v>
      </c>
      <c r="D1207" s="37" t="str">
        <f>_xlfn.XLOOKUP(Table35[[#This Row],[Subject Id]],'T0 Blood'!A:A,'T0 Blood'!I:I)</f>
        <v>006-9238-0</v>
      </c>
      <c r="E1207" s="37" t="str">
        <f>_xlfn.XLOOKUP(Table35[[#This Row],[Subject Id]],'T0 Blood'!A:A,'T0 Blood'!H:H)</f>
        <v>2016-12-23</v>
      </c>
      <c r="F1207" s="69" t="e">
        <f>_xlfn.XLOOKUP(Table35[[#This Row],[Subject Id]],T0Assayed!D:D,T0Assayed!F:F)</f>
        <v>#N/A</v>
      </c>
      <c r="G1207" s="39" t="s">
        <v>1269</v>
      </c>
      <c r="H1207" s="37">
        <v>0</v>
      </c>
      <c r="I1207" s="37" t="s">
        <v>1269</v>
      </c>
      <c r="J1207" s="49" t="str">
        <f>_xlfn.XLOOKUP(Table35[[#This Row],[Subject Id]],'T1 Blood'!A:A,'T1 Blood'!I:I)</f>
        <v>006-9238-1</v>
      </c>
      <c r="K1207" s="49" t="str">
        <f>_xlfn.XLOOKUP(Table35[[#This Row],[Subject Id]],'T1 Blood'!A:A,'T1 Blood'!H:H)</f>
        <v>2017-01-20</v>
      </c>
      <c r="L1207" s="49" t="e">
        <f>_xlfn.XLOOKUP(Table35[[#This Row],[Subject Id]],'T1 Assayed'!A:A,'T1 Assayed'!D:D)</f>
        <v>#N/A</v>
      </c>
      <c r="M1207" s="49">
        <v>0</v>
      </c>
      <c r="N1207" s="49" t="s">
        <v>1336</v>
      </c>
      <c r="O1207" s="49" t="e">
        <f>_xlfn.XLOOKUP((CONCATENATE(Table35[[#This Row],[Subject Id]],"-T1")),'In the Lab'!A:A,'In the Lab'!G:G)</f>
        <v>#N/A</v>
      </c>
      <c r="P1207" s="42" t="e">
        <f>_xlfn.XLOOKUP(Table35[[#This Row],[Subject Id]],'TPD Blood'!A:A,'TPD Blood'!B:B)</f>
        <v>#N/A</v>
      </c>
      <c r="Q1207" s="42" t="e">
        <f>_xlfn.XLOOKUP(Table35[[#This Row],[Subject Id]],'TPD Assayed'!A:A,'TPD Assayed'!C:C)</f>
        <v>#N/A</v>
      </c>
      <c r="V1207"/>
      <c r="Y1207"/>
      <c r="Z1207"/>
      <c r="AA1207"/>
      <c r="AB1207"/>
    </row>
    <row r="1208" spans="1:28">
      <c r="A1208" t="s">
        <v>1416</v>
      </c>
      <c r="B1208" t="str">
        <f>MID(Table35[[#This Row],[Subject Id]],13,1)</f>
        <v>N</v>
      </c>
      <c r="C1208" t="str">
        <f>_xlfn.XLOOKUP(Table35[[#This Row],[Subject Id]],Table2[Subject Id],Table2[Event date])</f>
        <v>2017-09-07</v>
      </c>
      <c r="D1208" s="37" t="str">
        <f>_xlfn.XLOOKUP(Table35[[#This Row],[Subject Id]],'T0 Blood'!A:A,'T0 Blood'!I:I)</f>
        <v>006-9239-0</v>
      </c>
      <c r="E1208" s="37" t="str">
        <f>_xlfn.XLOOKUP(Table35[[#This Row],[Subject Id]],'T0 Blood'!A:A,'T0 Blood'!H:H)</f>
        <v>2017-09-07</v>
      </c>
      <c r="F1208" s="69" t="e">
        <f>_xlfn.XLOOKUP(Table35[[#This Row],[Subject Id]],T0Assayed!D:D,T0Assayed!F:F)</f>
        <v>#N/A</v>
      </c>
      <c r="G1208" s="39" t="s">
        <v>1269</v>
      </c>
      <c r="H1208" s="37">
        <v>0</v>
      </c>
      <c r="I1208" s="37" t="s">
        <v>1269</v>
      </c>
      <c r="J1208" s="49" t="str">
        <f>_xlfn.XLOOKUP(Table35[[#This Row],[Subject Id]],'T1 Blood'!A:A,'T1 Blood'!I:I)</f>
        <v>006-9239-1</v>
      </c>
      <c r="K1208" s="49" t="str">
        <f>_xlfn.XLOOKUP(Table35[[#This Row],[Subject Id]],'T1 Blood'!A:A,'T1 Blood'!H:H)</f>
        <v>2017-10-05</v>
      </c>
      <c r="L1208" s="49" t="e">
        <f>_xlfn.XLOOKUP(Table35[[#This Row],[Subject Id]],'T1 Assayed'!A:A,'T1 Assayed'!D:D)</f>
        <v>#N/A</v>
      </c>
      <c r="M1208" s="49">
        <v>0</v>
      </c>
      <c r="N1208" s="49" t="s">
        <v>1336</v>
      </c>
      <c r="O1208" s="49" t="e">
        <f>_xlfn.XLOOKUP((CONCATENATE(Table35[[#This Row],[Subject Id]],"-T1")),'In the Lab'!A:A,'In the Lab'!G:G)</f>
        <v>#N/A</v>
      </c>
      <c r="P1208" s="42" t="e">
        <f>_xlfn.XLOOKUP(Table35[[#This Row],[Subject Id]],'TPD Blood'!A:A,'TPD Blood'!B:B)</f>
        <v>#N/A</v>
      </c>
      <c r="Q1208" s="42" t="e">
        <f>_xlfn.XLOOKUP(Table35[[#This Row],[Subject Id]],'TPD Assayed'!A:A,'TPD Assayed'!C:C)</f>
        <v>#N/A</v>
      </c>
      <c r="V1208"/>
      <c r="Y1208"/>
      <c r="Z1208"/>
      <c r="AA1208"/>
      <c r="AB1208"/>
    </row>
    <row r="1209" spans="1:28">
      <c r="A1209" t="s">
        <v>1417</v>
      </c>
      <c r="B1209" t="str">
        <f>MID(Table35[[#This Row],[Subject Id]],13,1)</f>
        <v>N</v>
      </c>
      <c r="C1209" t="str">
        <f>_xlfn.XLOOKUP(Table35[[#This Row],[Subject Id]],Table2[Subject Id],Table2[Event date])</f>
        <v>2016-06-06</v>
      </c>
      <c r="D1209" s="37" t="str">
        <f>_xlfn.XLOOKUP(Table35[[#This Row],[Subject Id]],'T0 Blood'!A:A,'T0 Blood'!I:I)</f>
        <v>006-9240-0</v>
      </c>
      <c r="E1209" s="37" t="str">
        <f>_xlfn.XLOOKUP(Table35[[#This Row],[Subject Id]],'T0 Blood'!A:A,'T0 Blood'!H:H)</f>
        <v>2016-06-06</v>
      </c>
      <c r="F1209" s="69" t="e">
        <f>_xlfn.XLOOKUP(Table35[[#This Row],[Subject Id]],T0Assayed!D:D,T0Assayed!F:F)</f>
        <v>#N/A</v>
      </c>
      <c r="G1209" s="39" t="s">
        <v>1269</v>
      </c>
      <c r="H1209" s="37">
        <v>0</v>
      </c>
      <c r="I1209" s="37" t="s">
        <v>1269</v>
      </c>
      <c r="J1209" s="49" t="str">
        <f>_xlfn.XLOOKUP(Table35[[#This Row],[Subject Id]],'T1 Blood'!A:A,'T1 Blood'!I:I)</f>
        <v>006-9240-1</v>
      </c>
      <c r="K1209" s="49" t="str">
        <f>_xlfn.XLOOKUP(Table35[[#This Row],[Subject Id]],'T1 Blood'!A:A,'T1 Blood'!H:H)</f>
        <v>2016-07-04</v>
      </c>
      <c r="L1209" s="49" t="e">
        <f>_xlfn.XLOOKUP(Table35[[#This Row],[Subject Id]],'T1 Assayed'!A:A,'T1 Assayed'!D:D)</f>
        <v>#N/A</v>
      </c>
      <c r="M1209" s="49">
        <v>0</v>
      </c>
      <c r="N1209" s="49" t="s">
        <v>1336</v>
      </c>
      <c r="O1209" s="49" t="e">
        <f>_xlfn.XLOOKUP((CONCATENATE(Table35[[#This Row],[Subject Id]],"-T1")),'In the Lab'!A:A,'In the Lab'!G:G)</f>
        <v>#N/A</v>
      </c>
      <c r="P1209" s="42" t="e">
        <f>_xlfn.XLOOKUP(Table35[[#This Row],[Subject Id]],'TPD Blood'!A:A,'TPD Blood'!B:B)</f>
        <v>#N/A</v>
      </c>
      <c r="Q1209" s="42" t="e">
        <f>_xlfn.XLOOKUP(Table35[[#This Row],[Subject Id]],'TPD Assayed'!A:A,'TPD Assayed'!C:C)</f>
        <v>#N/A</v>
      </c>
      <c r="V1209"/>
      <c r="Y1209"/>
      <c r="Z1209"/>
      <c r="AA1209"/>
      <c r="AB1209"/>
    </row>
    <row r="1210" spans="1:28">
      <c r="A1210" t="s">
        <v>1418</v>
      </c>
      <c r="B1210" t="str">
        <f>MID(Table35[[#This Row],[Subject Id]],13,1)</f>
        <v>N</v>
      </c>
      <c r="C1210" t="str">
        <f>_xlfn.XLOOKUP(Table35[[#This Row],[Subject Id]],Table2[Subject Id],Table2[Event date])</f>
        <v>2017-01-09</v>
      </c>
      <c r="D1210" s="37" t="str">
        <f>_xlfn.XLOOKUP(Table35[[#This Row],[Subject Id]],'T0 Blood'!A:A,'T0 Blood'!I:I)</f>
        <v>006-9241-0</v>
      </c>
      <c r="E1210" s="37" t="str">
        <f>_xlfn.XLOOKUP(Table35[[#This Row],[Subject Id]],'T0 Blood'!A:A,'T0 Blood'!H:H)</f>
        <v>2017-01-09</v>
      </c>
      <c r="F1210" s="69" t="e">
        <f>_xlfn.XLOOKUP(Table35[[#This Row],[Subject Id]],T0Assayed!D:D,T0Assayed!F:F)</f>
        <v>#N/A</v>
      </c>
      <c r="G1210" s="39" t="s">
        <v>1269</v>
      </c>
      <c r="H1210" s="37">
        <v>0</v>
      </c>
      <c r="I1210" s="37" t="s">
        <v>1269</v>
      </c>
      <c r="J1210" s="49" t="str">
        <f>_xlfn.XLOOKUP(Table35[[#This Row],[Subject Id]],'T1 Blood'!A:A,'T1 Blood'!I:I)</f>
        <v>006-9241-1</v>
      </c>
      <c r="K1210" s="49" t="str">
        <f>_xlfn.XLOOKUP(Table35[[#This Row],[Subject Id]],'T1 Blood'!A:A,'T1 Blood'!H:H)</f>
        <v>2017-02-06</v>
      </c>
      <c r="L1210" s="49" t="e">
        <f>_xlfn.XLOOKUP(Table35[[#This Row],[Subject Id]],'T1 Assayed'!A:A,'T1 Assayed'!D:D)</f>
        <v>#N/A</v>
      </c>
      <c r="M1210" s="49">
        <v>0</v>
      </c>
      <c r="N1210" s="49" t="s">
        <v>1336</v>
      </c>
      <c r="O1210" s="49" t="e">
        <f>_xlfn.XLOOKUP((CONCATENATE(Table35[[#This Row],[Subject Id]],"-T1")),'In the Lab'!A:A,'In the Lab'!G:G)</f>
        <v>#N/A</v>
      </c>
      <c r="P1210" s="42" t="e">
        <f>_xlfn.XLOOKUP(Table35[[#This Row],[Subject Id]],'TPD Blood'!A:A,'TPD Blood'!B:B)</f>
        <v>#N/A</v>
      </c>
      <c r="Q1210" s="42" t="e">
        <f>_xlfn.XLOOKUP(Table35[[#This Row],[Subject Id]],'TPD Assayed'!A:A,'TPD Assayed'!C:C)</f>
        <v>#N/A</v>
      </c>
      <c r="V1210"/>
      <c r="Y1210"/>
      <c r="Z1210"/>
      <c r="AA1210"/>
      <c r="AB1210"/>
    </row>
    <row r="1211" spans="1:28" ht="14.85" customHeight="1">
      <c r="A1211" t="s">
        <v>1419</v>
      </c>
      <c r="B1211" t="str">
        <f>MID(Table35[[#This Row],[Subject Id]],13,1)</f>
        <v>N</v>
      </c>
      <c r="C1211" t="str">
        <f>_xlfn.XLOOKUP(Table35[[#This Row],[Subject Id]],Table2[Subject Id],Table2[Event date])</f>
        <v>2017-03-09</v>
      </c>
      <c r="D1211" s="37" t="str">
        <f>_xlfn.XLOOKUP(Table35[[#This Row],[Subject Id]],'T0 Blood'!A:A,'T0 Blood'!I:I)</f>
        <v>006-9242-0</v>
      </c>
      <c r="E1211" s="37" t="str">
        <f>_xlfn.XLOOKUP(Table35[[#This Row],[Subject Id]],'T0 Blood'!A:A,'T0 Blood'!H:H)</f>
        <v>2017-03-09</v>
      </c>
      <c r="F1211" s="69" t="e">
        <f>_xlfn.XLOOKUP(Table35[[#This Row],[Subject Id]],T0Assayed!D:D,T0Assayed!F:F)</f>
        <v>#N/A</v>
      </c>
      <c r="G1211" s="39" t="s">
        <v>1269</v>
      </c>
      <c r="H1211" s="37">
        <v>0</v>
      </c>
      <c r="I1211" s="37" t="s">
        <v>1269</v>
      </c>
      <c r="J1211" s="49" t="str">
        <f>_xlfn.XLOOKUP(Table35[[#This Row],[Subject Id]],'T1 Blood'!A:A,'T1 Blood'!I:I)</f>
        <v>006-9242-1</v>
      </c>
      <c r="K1211" s="49" t="str">
        <f>_xlfn.XLOOKUP(Table35[[#This Row],[Subject Id]],'T1 Blood'!A:A,'T1 Blood'!H:H)</f>
        <v>2017-04-06</v>
      </c>
      <c r="L1211" s="49" t="e">
        <f>_xlfn.XLOOKUP(Table35[[#This Row],[Subject Id]],'T1 Assayed'!A:A,'T1 Assayed'!D:D)</f>
        <v>#N/A</v>
      </c>
      <c r="M1211" s="49">
        <v>0</v>
      </c>
      <c r="N1211" s="49" t="s">
        <v>1336</v>
      </c>
      <c r="O1211" s="49" t="e">
        <f>_xlfn.XLOOKUP((CONCATENATE(Table35[[#This Row],[Subject Id]],"-T1")),'In the Lab'!A:A,'In the Lab'!G:G)</f>
        <v>#N/A</v>
      </c>
      <c r="P1211" s="42" t="e">
        <f>_xlfn.XLOOKUP(Table35[[#This Row],[Subject Id]],'TPD Blood'!A:A,'TPD Blood'!B:B)</f>
        <v>#N/A</v>
      </c>
      <c r="Q1211" s="42" t="e">
        <f>_xlfn.XLOOKUP(Table35[[#This Row],[Subject Id]],'TPD Assayed'!A:A,'TPD Assayed'!C:C)</f>
        <v>#N/A</v>
      </c>
      <c r="V1211"/>
      <c r="Y1211"/>
      <c r="Z1211"/>
      <c r="AA1211"/>
      <c r="AB1211"/>
    </row>
    <row r="1212" spans="1:28">
      <c r="A1212" t="s">
        <v>1420</v>
      </c>
      <c r="B1212" t="str">
        <f>MID(Table35[[#This Row],[Subject Id]],13,1)</f>
        <v>N</v>
      </c>
      <c r="C1212" t="str">
        <f>_xlfn.XLOOKUP(Table35[[#This Row],[Subject Id]],Table2[Subject Id],Table2[Event date])</f>
        <v>2017-01-16</v>
      </c>
      <c r="D1212" s="37" t="str">
        <f>_xlfn.XLOOKUP(Table35[[#This Row],[Subject Id]],'T0 Blood'!A:A,'T0 Blood'!I:I)</f>
        <v>006-9243-0</v>
      </c>
      <c r="E1212" s="37" t="str">
        <f>_xlfn.XLOOKUP(Table35[[#This Row],[Subject Id]],'T0 Blood'!A:A,'T0 Blood'!H:H)</f>
        <v>2017-01-16</v>
      </c>
      <c r="F1212" s="69" t="e">
        <f>_xlfn.XLOOKUP(Table35[[#This Row],[Subject Id]],T0Assayed!D:D,T0Assayed!F:F)</f>
        <v>#N/A</v>
      </c>
      <c r="G1212" s="39" t="s">
        <v>1269</v>
      </c>
      <c r="H1212" s="37">
        <v>0</v>
      </c>
      <c r="I1212" s="37" t="s">
        <v>1269</v>
      </c>
      <c r="J1212" s="49" t="str">
        <f>_xlfn.XLOOKUP(Table35[[#This Row],[Subject Id]],'T1 Blood'!A:A,'T1 Blood'!I:I)</f>
        <v>006-9243-1</v>
      </c>
      <c r="K1212" s="49" t="str">
        <f>_xlfn.XLOOKUP(Table35[[#This Row],[Subject Id]],'T1 Blood'!A:A,'T1 Blood'!H:H)</f>
        <v>2017-02-15</v>
      </c>
      <c r="L1212" s="49" t="e">
        <f>_xlfn.XLOOKUP(Table35[[#This Row],[Subject Id]],'T1 Assayed'!A:A,'T1 Assayed'!D:D)</f>
        <v>#N/A</v>
      </c>
      <c r="M1212" s="49">
        <v>0</v>
      </c>
      <c r="N1212" s="49" t="s">
        <v>1336</v>
      </c>
      <c r="O1212" s="49" t="e">
        <f>_xlfn.XLOOKUP((CONCATENATE(Table35[[#This Row],[Subject Id]],"-T1")),'In the Lab'!A:A,'In the Lab'!G:G)</f>
        <v>#N/A</v>
      </c>
      <c r="P1212" s="42" t="e">
        <f>_xlfn.XLOOKUP(Table35[[#This Row],[Subject Id]],'TPD Blood'!A:A,'TPD Blood'!B:B)</f>
        <v>#N/A</v>
      </c>
      <c r="Q1212" s="42" t="e">
        <f>_xlfn.XLOOKUP(Table35[[#This Row],[Subject Id]],'TPD Assayed'!A:A,'TPD Assayed'!C:C)</f>
        <v>#N/A</v>
      </c>
      <c r="V1212"/>
      <c r="Y1212"/>
      <c r="Z1212"/>
      <c r="AA1212"/>
      <c r="AB1212"/>
    </row>
    <row r="1213" spans="1:28">
      <c r="A1213" t="s">
        <v>1421</v>
      </c>
      <c r="B1213" t="str">
        <f>MID(Table35[[#This Row],[Subject Id]],13,1)</f>
        <v>N</v>
      </c>
      <c r="C1213" t="str">
        <f>_xlfn.XLOOKUP(Table35[[#This Row],[Subject Id]],Table2[Subject Id],Table2[Event date])</f>
        <v>2016-11-24</v>
      </c>
      <c r="D1213" s="37" t="str">
        <f>_xlfn.XLOOKUP(Table35[[#This Row],[Subject Id]],'T0 Blood'!A:A,'T0 Blood'!I:I)</f>
        <v>006-9244-0</v>
      </c>
      <c r="E1213" s="37" t="str">
        <f>_xlfn.XLOOKUP(Table35[[#This Row],[Subject Id]],'T0 Blood'!A:A,'T0 Blood'!H:H)</f>
        <v>2016-11-24</v>
      </c>
      <c r="F1213" s="69" t="e">
        <f>_xlfn.XLOOKUP(Table35[[#This Row],[Subject Id]],T0Assayed!D:D,T0Assayed!F:F)</f>
        <v>#N/A</v>
      </c>
      <c r="G1213" s="39" t="s">
        <v>1269</v>
      </c>
      <c r="H1213" s="37">
        <v>0</v>
      </c>
      <c r="I1213" s="37" t="s">
        <v>1269</v>
      </c>
      <c r="J1213" s="49" t="str">
        <f>_xlfn.XLOOKUP(Table35[[#This Row],[Subject Id]],'T1 Blood'!A:A,'T1 Blood'!I:I)</f>
        <v>006-9244-1</v>
      </c>
      <c r="K1213" s="49" t="str">
        <f>_xlfn.XLOOKUP(Table35[[#This Row],[Subject Id]],'T1 Blood'!A:A,'T1 Blood'!H:H)</f>
        <v>2016-12-22</v>
      </c>
      <c r="L1213" s="49" t="e">
        <f>_xlfn.XLOOKUP(Table35[[#This Row],[Subject Id]],'T1 Assayed'!A:A,'T1 Assayed'!D:D)</f>
        <v>#N/A</v>
      </c>
      <c r="M1213" s="49">
        <v>0</v>
      </c>
      <c r="N1213" s="49" t="s">
        <v>1336</v>
      </c>
      <c r="O1213" s="49" t="e">
        <f>_xlfn.XLOOKUP((CONCATENATE(Table35[[#This Row],[Subject Id]],"-T1")),'In the Lab'!A:A,'In the Lab'!G:G)</f>
        <v>#N/A</v>
      </c>
      <c r="P1213" s="42" t="e">
        <f>_xlfn.XLOOKUP(Table35[[#This Row],[Subject Id]],'TPD Blood'!A:A,'TPD Blood'!B:B)</f>
        <v>#N/A</v>
      </c>
      <c r="Q1213" s="42" t="e">
        <f>_xlfn.XLOOKUP(Table35[[#This Row],[Subject Id]],'TPD Assayed'!A:A,'TPD Assayed'!C:C)</f>
        <v>#N/A</v>
      </c>
      <c r="V1213"/>
      <c r="Y1213"/>
      <c r="Z1213"/>
      <c r="AA1213"/>
      <c r="AB1213"/>
    </row>
    <row r="1214" spans="1:28">
      <c r="A1214" t="s">
        <v>1422</v>
      </c>
      <c r="B1214" t="str">
        <f>MID(Table35[[#This Row],[Subject Id]],13,1)</f>
        <v>M</v>
      </c>
      <c r="C1214" t="str">
        <f>_xlfn.XLOOKUP(Table35[[#This Row],[Subject Id]],Table2[Subject Id],Table2[Event date])</f>
        <v>2018-02-28</v>
      </c>
      <c r="D1214" s="37" t="str">
        <f>_xlfn.XLOOKUP(Table35[[#This Row],[Subject Id]],'T0 Blood'!A:A,'T0 Blood'!I:I)</f>
        <v>006-9501-0</v>
      </c>
      <c r="E1214" s="37" t="str">
        <f>_xlfn.XLOOKUP(Table35[[#This Row],[Subject Id]],'T0 Blood'!A:A,'T0 Blood'!H:H)</f>
        <v>2018-02-28</v>
      </c>
      <c r="F1214" s="69" t="e">
        <f>_xlfn.XLOOKUP(Table35[[#This Row],[Subject Id]],T0Assayed!D:D,T0Assayed!F:F)</f>
        <v>#N/A</v>
      </c>
      <c r="G1214" s="39" t="s">
        <v>1269</v>
      </c>
      <c r="H1214" s="37" t="e">
        <v>#N/A</v>
      </c>
      <c r="I1214" s="37" t="s">
        <v>1269</v>
      </c>
      <c r="J1214" s="49" t="str">
        <f>_xlfn.XLOOKUP(Table35[[#This Row],[Subject Id]],'T1 Blood'!A:A,'T1 Blood'!I:I)</f>
        <v>006-9501-1</v>
      </c>
      <c r="K1214" s="49" t="str">
        <f>_xlfn.XLOOKUP(Table35[[#This Row],[Subject Id]],'T1 Blood'!A:A,'T1 Blood'!H:H)</f>
        <v>2018-04-03</v>
      </c>
      <c r="L1214" s="49" t="e">
        <f>_xlfn.XLOOKUP(Table35[[#This Row],[Subject Id]],'T1 Assayed'!A:A,'T1 Assayed'!D:D)</f>
        <v>#N/A</v>
      </c>
      <c r="M1214" s="49" t="e">
        <v>#N/A</v>
      </c>
      <c r="N1214" s="49" t="e">
        <v>#N/A</v>
      </c>
      <c r="O1214" s="49" t="e">
        <f>_xlfn.XLOOKUP((CONCATENATE(Table35[[#This Row],[Subject Id]],"-T1")),'In the Lab'!A:A,'In the Lab'!G:G)</f>
        <v>#N/A</v>
      </c>
      <c r="P1214" s="42" t="e">
        <f>_xlfn.XLOOKUP(Table35[[#This Row],[Subject Id]],'TPD Blood'!A:A,'TPD Blood'!B:B)</f>
        <v>#N/A</v>
      </c>
      <c r="Q1214" s="42" t="e">
        <f>_xlfn.XLOOKUP(Table35[[#This Row],[Subject Id]],'TPD Assayed'!A:A,'TPD Assayed'!C:C)</f>
        <v>#N/A</v>
      </c>
      <c r="V1214"/>
      <c r="Y1214"/>
      <c r="Z1214"/>
      <c r="AA1214"/>
      <c r="AB1214"/>
    </row>
    <row r="1215" spans="1:28">
      <c r="A1215" t="s">
        <v>1423</v>
      </c>
      <c r="B1215" t="str">
        <f>MID(Table35[[#This Row],[Subject Id]],13,1)</f>
        <v>M</v>
      </c>
      <c r="C1215" t="str">
        <f>_xlfn.XLOOKUP(Table35[[#This Row],[Subject Id]],Table2[Subject Id],Table2[Event date])</f>
        <v>2018-08-17</v>
      </c>
      <c r="D1215" s="37" t="str">
        <f>_xlfn.XLOOKUP(Table35[[#This Row],[Subject Id]],'T0 Blood'!A:A,'T0 Blood'!I:I)</f>
        <v>006-9502-0</v>
      </c>
      <c r="E1215" s="37" t="str">
        <f>_xlfn.XLOOKUP(Table35[[#This Row],[Subject Id]],'T0 Blood'!A:A,'T0 Blood'!H:H)</f>
        <v>2018-08-17</v>
      </c>
      <c r="F1215" s="69" t="e">
        <f>_xlfn.XLOOKUP(Table35[[#This Row],[Subject Id]],T0Assayed!D:D,T0Assayed!F:F)</f>
        <v>#N/A</v>
      </c>
      <c r="G1215" s="39" t="s">
        <v>1269</v>
      </c>
      <c r="H1215" s="37" t="e">
        <v>#N/A</v>
      </c>
      <c r="I1215" s="37" t="s">
        <v>1269</v>
      </c>
      <c r="J1215" s="49" t="str">
        <f>_xlfn.XLOOKUP(Table35[[#This Row],[Subject Id]],'T1 Blood'!A:A,'T1 Blood'!I:I)</f>
        <v>006-9502-1</v>
      </c>
      <c r="K1215" s="49" t="str">
        <f>_xlfn.XLOOKUP(Table35[[#This Row],[Subject Id]],'T1 Blood'!A:A,'T1 Blood'!H:H)</f>
        <v>2018-09-17</v>
      </c>
      <c r="L1215" s="49" t="e">
        <f>_xlfn.XLOOKUP(Table35[[#This Row],[Subject Id]],'T1 Assayed'!A:A,'T1 Assayed'!D:D)</f>
        <v>#N/A</v>
      </c>
      <c r="M1215" s="49" t="e">
        <v>#N/A</v>
      </c>
      <c r="N1215" s="49" t="e">
        <v>#N/A</v>
      </c>
      <c r="O1215" s="49" t="e">
        <f>_xlfn.XLOOKUP((CONCATENATE(Table35[[#This Row],[Subject Id]],"-T1")),'In the Lab'!A:A,'In the Lab'!G:G)</f>
        <v>#N/A</v>
      </c>
      <c r="P1215" s="42" t="e">
        <f>_xlfn.XLOOKUP(Table35[[#This Row],[Subject Id]],'TPD Blood'!A:A,'TPD Blood'!B:B)</f>
        <v>#N/A</v>
      </c>
      <c r="Q1215" s="42" t="e">
        <f>_xlfn.XLOOKUP(Table35[[#This Row],[Subject Id]],'TPD Assayed'!A:A,'TPD Assayed'!C:C)</f>
        <v>#N/A</v>
      </c>
      <c r="V1215"/>
      <c r="Y1215"/>
      <c r="Z1215"/>
      <c r="AA1215"/>
      <c r="AB1215"/>
    </row>
    <row r="1216" spans="1:28">
      <c r="A1216" t="s">
        <v>1424</v>
      </c>
      <c r="B1216" t="str">
        <f>MID(Table35[[#This Row],[Subject Id]],13,1)</f>
        <v>M</v>
      </c>
      <c r="C1216" t="str">
        <f>_xlfn.XLOOKUP(Table35[[#This Row],[Subject Id]],Table2[Subject Id],Table2[Event date])</f>
        <v>2016-07-05</v>
      </c>
      <c r="D1216" s="37" t="str">
        <f>_xlfn.XLOOKUP(Table35[[#This Row],[Subject Id]],'T0 Blood'!A:A,'T0 Blood'!I:I)</f>
        <v>006-9503-0</v>
      </c>
      <c r="E1216" s="37" t="str">
        <f>_xlfn.XLOOKUP(Table35[[#This Row],[Subject Id]],'T0 Blood'!A:A,'T0 Blood'!H:H)</f>
        <v>2016-07-05</v>
      </c>
      <c r="F1216" s="69" t="e">
        <f>_xlfn.XLOOKUP(Table35[[#This Row],[Subject Id]],T0Assayed!D:D,T0Assayed!F:F)</f>
        <v>#N/A</v>
      </c>
      <c r="G1216" s="39" t="s">
        <v>1269</v>
      </c>
      <c r="H1216" s="37" t="e">
        <v>#N/A</v>
      </c>
      <c r="I1216" s="37" t="s">
        <v>1269</v>
      </c>
      <c r="J1216" s="49" t="str">
        <f>_xlfn.XLOOKUP(Table35[[#This Row],[Subject Id]],'T1 Blood'!A:A,'T1 Blood'!I:I)</f>
        <v>006-9503-1</v>
      </c>
      <c r="K1216" s="49" t="str">
        <f>_xlfn.XLOOKUP(Table35[[#This Row],[Subject Id]],'T1 Blood'!A:A,'T1 Blood'!H:H)</f>
        <v>2016-08-02</v>
      </c>
      <c r="L1216" s="49" t="e">
        <f>_xlfn.XLOOKUP(Table35[[#This Row],[Subject Id]],'T1 Assayed'!A:A,'T1 Assayed'!D:D)</f>
        <v>#N/A</v>
      </c>
      <c r="M1216" s="49" t="e">
        <v>#N/A</v>
      </c>
      <c r="N1216" s="49" t="e">
        <v>#N/A</v>
      </c>
      <c r="O1216" s="49" t="e">
        <f>_xlfn.XLOOKUP((CONCATENATE(Table35[[#This Row],[Subject Id]],"-T1")),'In the Lab'!A:A,'In the Lab'!G:G)</f>
        <v>#N/A</v>
      </c>
      <c r="P1216" s="42" t="e">
        <f>_xlfn.XLOOKUP(Table35[[#This Row],[Subject Id]],'TPD Blood'!A:A,'TPD Blood'!B:B)</f>
        <v>#N/A</v>
      </c>
      <c r="Q1216" s="42" t="e">
        <f>_xlfn.XLOOKUP(Table35[[#This Row],[Subject Id]],'TPD Assayed'!A:A,'TPD Assayed'!C:C)</f>
        <v>#N/A</v>
      </c>
      <c r="V1216"/>
      <c r="Y1216"/>
      <c r="Z1216"/>
      <c r="AA1216"/>
      <c r="AB1216"/>
    </row>
    <row r="1217" spans="1:28">
      <c r="A1217" t="s">
        <v>1425</v>
      </c>
      <c r="B1217" t="str">
        <f>MID(Table35[[#This Row],[Subject Id]],13,1)</f>
        <v>M</v>
      </c>
      <c r="C1217" t="str">
        <f>_xlfn.XLOOKUP(Table35[[#This Row],[Subject Id]],Table2[Subject Id],Table2[Event date])</f>
        <v>2018-07-04</v>
      </c>
      <c r="D1217" s="37" t="str">
        <f>_xlfn.XLOOKUP(Table35[[#This Row],[Subject Id]],'T0 Blood'!A:A,'T0 Blood'!I:I)</f>
        <v>006-9504-0</v>
      </c>
      <c r="E1217" s="37" t="str">
        <f>_xlfn.XLOOKUP(Table35[[#This Row],[Subject Id]],'T0 Blood'!A:A,'T0 Blood'!H:H)</f>
        <v>2018-07-04</v>
      </c>
      <c r="F1217" s="69" t="e">
        <f>_xlfn.XLOOKUP(Table35[[#This Row],[Subject Id]],T0Assayed!D:D,T0Assayed!F:F)</f>
        <v>#N/A</v>
      </c>
      <c r="G1217" s="39" t="s">
        <v>1269</v>
      </c>
      <c r="H1217" s="37" t="e">
        <v>#N/A</v>
      </c>
      <c r="I1217" s="37" t="s">
        <v>1269</v>
      </c>
      <c r="J1217" s="49" t="str">
        <f>_xlfn.XLOOKUP(Table35[[#This Row],[Subject Id]],'T1 Blood'!A:A,'T1 Blood'!I:I)</f>
        <v>006-9504-1</v>
      </c>
      <c r="K1217" s="49" t="str">
        <f>_xlfn.XLOOKUP(Table35[[#This Row],[Subject Id]],'T1 Blood'!A:A,'T1 Blood'!H:H)</f>
        <v>2018-08-02</v>
      </c>
      <c r="L1217" s="49" t="e">
        <f>_xlfn.XLOOKUP(Table35[[#This Row],[Subject Id]],'T1 Assayed'!A:A,'T1 Assayed'!D:D)</f>
        <v>#N/A</v>
      </c>
      <c r="M1217" s="49" t="e">
        <v>#N/A</v>
      </c>
      <c r="N1217" s="49" t="e">
        <v>#N/A</v>
      </c>
      <c r="O1217" s="49" t="e">
        <f>_xlfn.XLOOKUP((CONCATENATE(Table35[[#This Row],[Subject Id]],"-T1")),'In the Lab'!A:A,'In the Lab'!G:G)</f>
        <v>#N/A</v>
      </c>
      <c r="P1217" s="42" t="e">
        <f>_xlfn.XLOOKUP(Table35[[#This Row],[Subject Id]],'TPD Blood'!A:A,'TPD Blood'!B:B)</f>
        <v>#N/A</v>
      </c>
      <c r="Q1217" s="42" t="e">
        <f>_xlfn.XLOOKUP(Table35[[#This Row],[Subject Id]],'TPD Assayed'!A:A,'TPD Assayed'!C:C)</f>
        <v>#N/A</v>
      </c>
      <c r="V1217"/>
      <c r="Y1217"/>
      <c r="Z1217"/>
      <c r="AA1217"/>
      <c r="AB1217"/>
    </row>
    <row r="1218" spans="1:28" ht="14.25" customHeight="1">
      <c r="A1218" t="s">
        <v>1426</v>
      </c>
      <c r="B1218" t="str">
        <f>MID(Table35[[#This Row],[Subject Id]],13,1)</f>
        <v>M</v>
      </c>
      <c r="C1218" t="str">
        <f>_xlfn.XLOOKUP(Table35[[#This Row],[Subject Id]],Table2[Subject Id],Table2[Event date])</f>
        <v>2017-11-10</v>
      </c>
      <c r="D1218" s="37" t="str">
        <f>_xlfn.XLOOKUP(Table35[[#This Row],[Subject Id]],'T0 Blood'!A:A,'T0 Blood'!I:I)</f>
        <v>006-9505-0</v>
      </c>
      <c r="E1218" s="37" t="str">
        <f>_xlfn.XLOOKUP(Table35[[#This Row],[Subject Id]],'T0 Blood'!A:A,'T0 Blood'!H:H)</f>
        <v>2017-11-10</v>
      </c>
      <c r="F1218" s="69" t="e">
        <f>_xlfn.XLOOKUP(Table35[[#This Row],[Subject Id]],T0Assayed!D:D,T0Assayed!F:F)</f>
        <v>#N/A</v>
      </c>
      <c r="G1218" s="39" t="s">
        <v>1269</v>
      </c>
      <c r="H1218" s="37" t="e">
        <v>#N/A</v>
      </c>
      <c r="I1218" s="37" t="s">
        <v>1269</v>
      </c>
      <c r="J1218" s="49" t="str">
        <f>_xlfn.XLOOKUP(Table35[[#This Row],[Subject Id]],'T1 Blood'!A:A,'T1 Blood'!I:I)</f>
        <v>006-9505-1</v>
      </c>
      <c r="K1218" s="49" t="str">
        <f>_xlfn.XLOOKUP(Table35[[#This Row],[Subject Id]],'T1 Blood'!A:A,'T1 Blood'!H:H)</f>
        <v>2017-12-05</v>
      </c>
      <c r="L1218" s="49" t="e">
        <f>_xlfn.XLOOKUP(Table35[[#This Row],[Subject Id]],'T1 Assayed'!A:A,'T1 Assayed'!D:D)</f>
        <v>#N/A</v>
      </c>
      <c r="M1218" s="49" t="e">
        <v>#N/A</v>
      </c>
      <c r="N1218" s="49" t="e">
        <v>#N/A</v>
      </c>
      <c r="O1218" s="49" t="e">
        <f>_xlfn.XLOOKUP((CONCATENATE(Table35[[#This Row],[Subject Id]],"-T1")),'In the Lab'!A:A,'In the Lab'!G:G)</f>
        <v>#N/A</v>
      </c>
      <c r="P1218" s="42" t="e">
        <f>_xlfn.XLOOKUP(Table35[[#This Row],[Subject Id]],'TPD Blood'!A:A,'TPD Blood'!B:B)</f>
        <v>#N/A</v>
      </c>
      <c r="Q1218" s="42" t="e">
        <f>_xlfn.XLOOKUP(Table35[[#This Row],[Subject Id]],'TPD Assayed'!A:A,'TPD Assayed'!C:C)</f>
        <v>#N/A</v>
      </c>
      <c r="V1218"/>
      <c r="Y1218"/>
      <c r="Z1218"/>
      <c r="AA1218"/>
      <c r="AB1218"/>
    </row>
    <row r="1219" spans="1:28">
      <c r="A1219" t="s">
        <v>1427</v>
      </c>
      <c r="B1219" t="str">
        <f>MID(Table35[[#This Row],[Subject Id]],13,1)</f>
        <v>M</v>
      </c>
      <c r="C1219" t="str">
        <f>_xlfn.XLOOKUP(Table35[[#This Row],[Subject Id]],Table2[Subject Id],Table2[Event date])</f>
        <v>2017-10-30</v>
      </c>
      <c r="D1219" s="37" t="str">
        <f>_xlfn.XLOOKUP(Table35[[#This Row],[Subject Id]],'T0 Blood'!A:A,'T0 Blood'!I:I)</f>
        <v>006-9506-0</v>
      </c>
      <c r="E1219" s="37" t="str">
        <f>_xlfn.XLOOKUP(Table35[[#This Row],[Subject Id]],'T0 Blood'!A:A,'T0 Blood'!H:H)</f>
        <v>2017-10-30</v>
      </c>
      <c r="F1219" s="69" t="e">
        <f>_xlfn.XLOOKUP(Table35[[#This Row],[Subject Id]],T0Assayed!D:D,T0Assayed!F:F)</f>
        <v>#N/A</v>
      </c>
      <c r="G1219" s="39" t="s">
        <v>1269</v>
      </c>
      <c r="H1219" s="37" t="e">
        <v>#N/A</v>
      </c>
      <c r="I1219" s="37" t="s">
        <v>1269</v>
      </c>
      <c r="J1219" s="49" t="str">
        <f>_xlfn.XLOOKUP(Table35[[#This Row],[Subject Id]],'T1 Blood'!A:A,'T1 Blood'!I:I)</f>
        <v>006-9506-1</v>
      </c>
      <c r="K1219" s="49" t="str">
        <f>_xlfn.XLOOKUP(Table35[[#This Row],[Subject Id]],'T1 Blood'!A:A,'T1 Blood'!H:H)</f>
        <v>2017-11-27</v>
      </c>
      <c r="L1219" s="49" t="e">
        <f>_xlfn.XLOOKUP(Table35[[#This Row],[Subject Id]],'T1 Assayed'!A:A,'T1 Assayed'!D:D)</f>
        <v>#N/A</v>
      </c>
      <c r="M1219" s="49" t="e">
        <v>#N/A</v>
      </c>
      <c r="N1219" s="49" t="e">
        <v>#N/A</v>
      </c>
      <c r="O1219" s="49" t="e">
        <f>_xlfn.XLOOKUP((CONCATENATE(Table35[[#This Row],[Subject Id]],"-T1")),'In the Lab'!A:A,'In the Lab'!G:G)</f>
        <v>#N/A</v>
      </c>
      <c r="P1219" s="42" t="e">
        <f>_xlfn.XLOOKUP(Table35[[#This Row],[Subject Id]],'TPD Blood'!A:A,'TPD Blood'!B:B)</f>
        <v>#N/A</v>
      </c>
      <c r="Q1219" s="42" t="e">
        <f>_xlfn.XLOOKUP(Table35[[#This Row],[Subject Id]],'TPD Assayed'!A:A,'TPD Assayed'!C:C)</f>
        <v>#N/A</v>
      </c>
      <c r="V1219"/>
      <c r="Y1219"/>
      <c r="Z1219"/>
      <c r="AA1219"/>
      <c r="AB1219"/>
    </row>
    <row r="1220" spans="1:28" ht="14.85" customHeight="1">
      <c r="A1220" t="s">
        <v>1428</v>
      </c>
      <c r="B1220" t="str">
        <f>MID(Table35[[#This Row],[Subject Id]],13,1)</f>
        <v>M</v>
      </c>
      <c r="C1220" t="str">
        <f>_xlfn.XLOOKUP(Table35[[#This Row],[Subject Id]],Table2[Subject Id],Table2[Event date])</f>
        <v>2017-05-22</v>
      </c>
      <c r="D1220" s="37" t="str">
        <f>_xlfn.XLOOKUP(Table35[[#This Row],[Subject Id]],'T0 Blood'!A:A,'T0 Blood'!I:I)</f>
        <v>006-9507-0</v>
      </c>
      <c r="E1220" s="37" t="str">
        <f>_xlfn.XLOOKUP(Table35[[#This Row],[Subject Id]],'T0 Blood'!A:A,'T0 Blood'!H:H)</f>
        <v>2017-05-22</v>
      </c>
      <c r="F1220" s="69" t="e">
        <f>_xlfn.XLOOKUP(Table35[[#This Row],[Subject Id]],T0Assayed!D:D,T0Assayed!F:F)</f>
        <v>#N/A</v>
      </c>
      <c r="G1220" s="39" t="s">
        <v>1269</v>
      </c>
      <c r="H1220" s="37" t="e">
        <v>#N/A</v>
      </c>
      <c r="I1220" s="37" t="s">
        <v>1269</v>
      </c>
      <c r="J1220" s="49" t="str">
        <f>_xlfn.XLOOKUP(Table35[[#This Row],[Subject Id]],'T1 Blood'!A:A,'T1 Blood'!I:I)</f>
        <v>006-9507-1</v>
      </c>
      <c r="K1220" s="49" t="str">
        <f>_xlfn.XLOOKUP(Table35[[#This Row],[Subject Id]],'T1 Blood'!A:A,'T1 Blood'!H:H)</f>
        <v>2017-06-22</v>
      </c>
      <c r="L1220" s="49" t="e">
        <f>_xlfn.XLOOKUP(Table35[[#This Row],[Subject Id]],'T1 Assayed'!A:A,'T1 Assayed'!D:D)</f>
        <v>#N/A</v>
      </c>
      <c r="M1220" s="49" t="e">
        <v>#N/A</v>
      </c>
      <c r="N1220" s="49" t="e">
        <v>#N/A</v>
      </c>
      <c r="O1220" s="49" t="e">
        <f>_xlfn.XLOOKUP((CONCATENATE(Table35[[#This Row],[Subject Id]],"-T1")),'In the Lab'!A:A,'In the Lab'!G:G)</f>
        <v>#N/A</v>
      </c>
      <c r="P1220" s="42" t="e">
        <f>_xlfn.XLOOKUP(Table35[[#This Row],[Subject Id]],'TPD Blood'!A:A,'TPD Blood'!B:B)</f>
        <v>#N/A</v>
      </c>
      <c r="Q1220" s="42" t="e">
        <f>_xlfn.XLOOKUP(Table35[[#This Row],[Subject Id]],'TPD Assayed'!A:A,'TPD Assayed'!C:C)</f>
        <v>#N/A</v>
      </c>
      <c r="V1220"/>
      <c r="Y1220"/>
      <c r="Z1220"/>
      <c r="AA1220"/>
      <c r="AB1220"/>
    </row>
    <row r="1221" spans="1:28">
      <c r="A1221" t="s">
        <v>1429</v>
      </c>
      <c r="B1221" t="str">
        <f>MID(Table35[[#This Row],[Subject Id]],13,1)</f>
        <v>M</v>
      </c>
      <c r="C1221" t="str">
        <f>_xlfn.XLOOKUP(Table35[[#This Row],[Subject Id]],Table2[Subject Id],Table2[Event date])</f>
        <v>2018-03-22</v>
      </c>
      <c r="D1221" s="37" t="str">
        <f>_xlfn.XLOOKUP(Table35[[#This Row],[Subject Id]],'T0 Blood'!A:A,'T0 Blood'!I:I)</f>
        <v>006-9508-0</v>
      </c>
      <c r="E1221" s="37" t="str">
        <f>_xlfn.XLOOKUP(Table35[[#This Row],[Subject Id]],'T0 Blood'!A:A,'T0 Blood'!H:H)</f>
        <v>2018-03-22</v>
      </c>
      <c r="F1221" s="69" t="e">
        <f>_xlfn.XLOOKUP(Table35[[#This Row],[Subject Id]],T0Assayed!D:D,T0Assayed!F:F)</f>
        <v>#N/A</v>
      </c>
      <c r="G1221" s="39" t="s">
        <v>1269</v>
      </c>
      <c r="H1221" s="37" t="e">
        <v>#N/A</v>
      </c>
      <c r="I1221" s="37" t="s">
        <v>1269</v>
      </c>
      <c r="J1221" s="49" t="str">
        <f>_xlfn.XLOOKUP(Table35[[#This Row],[Subject Id]],'T1 Blood'!A:A,'T1 Blood'!I:I)</f>
        <v>006-9508-1</v>
      </c>
      <c r="K1221" s="49" t="str">
        <f>_xlfn.XLOOKUP(Table35[[#This Row],[Subject Id]],'T1 Blood'!A:A,'T1 Blood'!H:H)</f>
        <v>2018-04-19</v>
      </c>
      <c r="L1221" s="49" t="e">
        <f>_xlfn.XLOOKUP(Table35[[#This Row],[Subject Id]],'T1 Assayed'!A:A,'T1 Assayed'!D:D)</f>
        <v>#N/A</v>
      </c>
      <c r="M1221" s="49" t="e">
        <v>#N/A</v>
      </c>
      <c r="N1221" s="49" t="e">
        <v>#N/A</v>
      </c>
      <c r="O1221" s="49" t="e">
        <f>_xlfn.XLOOKUP((CONCATENATE(Table35[[#This Row],[Subject Id]],"-T1")),'In the Lab'!A:A,'In the Lab'!G:G)</f>
        <v>#N/A</v>
      </c>
      <c r="P1221" s="42" t="e">
        <f>_xlfn.XLOOKUP(Table35[[#This Row],[Subject Id]],'TPD Blood'!A:A,'TPD Blood'!B:B)</f>
        <v>#N/A</v>
      </c>
      <c r="Q1221" s="42" t="e">
        <f>_xlfn.XLOOKUP(Table35[[#This Row],[Subject Id]],'TPD Assayed'!A:A,'TPD Assayed'!C:C)</f>
        <v>#N/A</v>
      </c>
      <c r="V1221"/>
      <c r="Y1221"/>
      <c r="Z1221"/>
      <c r="AA1221"/>
      <c r="AB1221"/>
    </row>
    <row r="1222" spans="1:28">
      <c r="A1222" t="s">
        <v>1430</v>
      </c>
      <c r="B1222" t="str">
        <f>MID(Table35[[#This Row],[Subject Id]],13,1)</f>
        <v>M</v>
      </c>
      <c r="C1222" t="str">
        <f>_xlfn.XLOOKUP(Table35[[#This Row],[Subject Id]],Table2[Subject Id],Table2[Event date])</f>
        <v>2017-07-07</v>
      </c>
      <c r="D1222" s="37" t="str">
        <f>_xlfn.XLOOKUP(Table35[[#This Row],[Subject Id]],'T0 Blood'!A:A,'T0 Blood'!I:I)</f>
        <v>006-9509-0</v>
      </c>
      <c r="E1222" s="37" t="str">
        <f>_xlfn.XLOOKUP(Table35[[#This Row],[Subject Id]],'T0 Blood'!A:A,'T0 Blood'!H:H)</f>
        <v>2017-07-07</v>
      </c>
      <c r="F1222" s="69" t="e">
        <f>_xlfn.XLOOKUP(Table35[[#This Row],[Subject Id]],T0Assayed!D:D,T0Assayed!F:F)</f>
        <v>#N/A</v>
      </c>
      <c r="G1222" s="39" t="s">
        <v>1269</v>
      </c>
      <c r="H1222" s="37" t="e">
        <v>#N/A</v>
      </c>
      <c r="I1222" s="37" t="s">
        <v>1269</v>
      </c>
      <c r="J1222" s="49" t="str">
        <f>_xlfn.XLOOKUP(Table35[[#This Row],[Subject Id]],'T1 Blood'!A:A,'T1 Blood'!I:I)</f>
        <v>006-9509-1</v>
      </c>
      <c r="K1222" s="49" t="str">
        <f>_xlfn.XLOOKUP(Table35[[#This Row],[Subject Id]],'T1 Blood'!A:A,'T1 Blood'!H:H)</f>
        <v>2017-08-04</v>
      </c>
      <c r="L1222" s="49" t="e">
        <f>_xlfn.XLOOKUP(Table35[[#This Row],[Subject Id]],'T1 Assayed'!A:A,'T1 Assayed'!D:D)</f>
        <v>#N/A</v>
      </c>
      <c r="M1222" s="49" t="e">
        <v>#N/A</v>
      </c>
      <c r="N1222" s="49" t="e">
        <v>#N/A</v>
      </c>
      <c r="O1222" s="49" t="e">
        <f>_xlfn.XLOOKUP((CONCATENATE(Table35[[#This Row],[Subject Id]],"-T1")),'In the Lab'!A:A,'In the Lab'!G:G)</f>
        <v>#N/A</v>
      </c>
      <c r="P1222" s="42" t="e">
        <f>_xlfn.XLOOKUP(Table35[[#This Row],[Subject Id]],'TPD Blood'!A:A,'TPD Blood'!B:B)</f>
        <v>#N/A</v>
      </c>
      <c r="Q1222" s="42" t="e">
        <f>_xlfn.XLOOKUP(Table35[[#This Row],[Subject Id]],'TPD Assayed'!A:A,'TPD Assayed'!C:C)</f>
        <v>#N/A</v>
      </c>
      <c r="V1222"/>
      <c r="Y1222"/>
      <c r="Z1222"/>
      <c r="AA1222"/>
      <c r="AB1222"/>
    </row>
    <row r="1223" spans="1:28">
      <c r="A1223" t="s">
        <v>1431</v>
      </c>
      <c r="B1223" t="str">
        <f>MID(Table35[[#This Row],[Subject Id]],13,1)</f>
        <v>M</v>
      </c>
      <c r="C1223" t="str">
        <f>_xlfn.XLOOKUP(Table35[[#This Row],[Subject Id]],Table2[Subject Id],Table2[Event date])</f>
        <v>2018-02-05</v>
      </c>
      <c r="D1223" s="37" t="str">
        <f>_xlfn.XLOOKUP(Table35[[#This Row],[Subject Id]],'T0 Blood'!A:A,'T0 Blood'!I:I)</f>
        <v>006-9510-0</v>
      </c>
      <c r="E1223" s="37" t="str">
        <f>_xlfn.XLOOKUP(Table35[[#This Row],[Subject Id]],'T0 Blood'!A:A,'T0 Blood'!H:H)</f>
        <v>2018-02-05</v>
      </c>
      <c r="F1223" s="69" t="e">
        <f>_xlfn.XLOOKUP(Table35[[#This Row],[Subject Id]],T0Assayed!D:D,T0Assayed!F:F)</f>
        <v>#N/A</v>
      </c>
      <c r="G1223" s="39" t="s">
        <v>1269</v>
      </c>
      <c r="H1223" s="37" t="e">
        <v>#N/A</v>
      </c>
      <c r="I1223" s="37" t="s">
        <v>1269</v>
      </c>
      <c r="J1223" s="49" t="str">
        <f>_xlfn.XLOOKUP(Table35[[#This Row],[Subject Id]],'T1 Blood'!A:A,'T1 Blood'!I:I)</f>
        <v>006-9510-1</v>
      </c>
      <c r="K1223" s="49" t="str">
        <f>_xlfn.XLOOKUP(Table35[[#This Row],[Subject Id]],'T1 Blood'!A:A,'T1 Blood'!H:H)</f>
        <v>2018-03-05</v>
      </c>
      <c r="L1223" s="49" t="e">
        <f>_xlfn.XLOOKUP(Table35[[#This Row],[Subject Id]],'T1 Assayed'!A:A,'T1 Assayed'!D:D)</f>
        <v>#N/A</v>
      </c>
      <c r="M1223" s="49" t="e">
        <v>#N/A</v>
      </c>
      <c r="N1223" s="49" t="e">
        <v>#N/A</v>
      </c>
      <c r="O1223" s="49" t="e">
        <f>_xlfn.XLOOKUP((CONCATENATE(Table35[[#This Row],[Subject Id]],"-T1")),'In the Lab'!A:A,'In the Lab'!G:G)</f>
        <v>#N/A</v>
      </c>
      <c r="P1223" s="42" t="e">
        <f>_xlfn.XLOOKUP(Table35[[#This Row],[Subject Id]],'TPD Blood'!A:A,'TPD Blood'!B:B)</f>
        <v>#N/A</v>
      </c>
      <c r="Q1223" s="42" t="e">
        <f>_xlfn.XLOOKUP(Table35[[#This Row],[Subject Id]],'TPD Assayed'!A:A,'TPD Assayed'!C:C)</f>
        <v>#N/A</v>
      </c>
      <c r="V1223"/>
      <c r="Y1223"/>
      <c r="Z1223"/>
      <c r="AA1223"/>
      <c r="AB1223"/>
    </row>
    <row r="1224" spans="1:28" ht="14.85" customHeight="1">
      <c r="A1224" t="s">
        <v>1432</v>
      </c>
      <c r="B1224" t="str">
        <f>MID(Table35[[#This Row],[Subject Id]],13,1)</f>
        <v>M</v>
      </c>
      <c r="C1224" t="str">
        <f>_xlfn.XLOOKUP(Table35[[#This Row],[Subject Id]],Table2[Subject Id],Table2[Event date])</f>
        <v>2016-08-15</v>
      </c>
      <c r="D1224" s="37" t="str">
        <f>_xlfn.XLOOKUP(Table35[[#This Row],[Subject Id]],'T0 Blood'!A:A,'T0 Blood'!I:I)</f>
        <v>006-9511-0</v>
      </c>
      <c r="E1224" s="37" t="str">
        <f>_xlfn.XLOOKUP(Table35[[#This Row],[Subject Id]],'T0 Blood'!A:A,'T0 Blood'!H:H)</f>
        <v>2016-08-15</v>
      </c>
      <c r="F1224" s="69" t="e">
        <f>_xlfn.XLOOKUP(Table35[[#This Row],[Subject Id]],T0Assayed!D:D,T0Assayed!F:F)</f>
        <v>#N/A</v>
      </c>
      <c r="G1224" s="39" t="s">
        <v>1269</v>
      </c>
      <c r="H1224" s="37" t="e">
        <v>#N/A</v>
      </c>
      <c r="I1224" s="37" t="s">
        <v>1269</v>
      </c>
      <c r="J1224" s="49" t="str">
        <f>_xlfn.XLOOKUP(Table35[[#This Row],[Subject Id]],'T1 Blood'!A:A,'T1 Blood'!I:I)</f>
        <v>006-9511-1</v>
      </c>
      <c r="K1224" s="49" t="str">
        <f>_xlfn.XLOOKUP(Table35[[#This Row],[Subject Id]],'T1 Blood'!A:A,'T1 Blood'!H:H)</f>
        <v>2016-09-12</v>
      </c>
      <c r="L1224" s="49" t="e">
        <f>_xlfn.XLOOKUP(Table35[[#This Row],[Subject Id]],'T1 Assayed'!A:A,'T1 Assayed'!D:D)</f>
        <v>#N/A</v>
      </c>
      <c r="M1224" s="49" t="e">
        <v>#N/A</v>
      </c>
      <c r="N1224" s="49" t="e">
        <v>#N/A</v>
      </c>
      <c r="O1224" s="49" t="e">
        <f>_xlfn.XLOOKUP((CONCATENATE(Table35[[#This Row],[Subject Id]],"-T1")),'In the Lab'!A:A,'In the Lab'!G:G)</f>
        <v>#N/A</v>
      </c>
      <c r="P1224" s="42" t="e">
        <f>_xlfn.XLOOKUP(Table35[[#This Row],[Subject Id]],'TPD Blood'!A:A,'TPD Blood'!B:B)</f>
        <v>#N/A</v>
      </c>
      <c r="Q1224" s="42" t="e">
        <f>_xlfn.XLOOKUP(Table35[[#This Row],[Subject Id]],'TPD Assayed'!A:A,'TPD Assayed'!C:C)</f>
        <v>#N/A</v>
      </c>
      <c r="V1224"/>
      <c r="Y1224"/>
      <c r="Z1224"/>
      <c r="AA1224"/>
      <c r="AB1224"/>
    </row>
    <row r="1225" spans="1:28">
      <c r="A1225" t="s">
        <v>1433</v>
      </c>
      <c r="B1225" t="str">
        <f>MID(Table35[[#This Row],[Subject Id]],13,1)</f>
        <v>M</v>
      </c>
      <c r="C1225" t="str">
        <f>_xlfn.XLOOKUP(Table35[[#This Row],[Subject Id]],Table2[Subject Id],Table2[Event date])</f>
        <v>2018-03-12</v>
      </c>
      <c r="D1225" s="37" t="str">
        <f>_xlfn.XLOOKUP(Table35[[#This Row],[Subject Id]],'T0 Blood'!A:A,'T0 Blood'!I:I)</f>
        <v>006-9512-0</v>
      </c>
      <c r="E1225" s="37" t="str">
        <f>_xlfn.XLOOKUP(Table35[[#This Row],[Subject Id]],'T0 Blood'!A:A,'T0 Blood'!H:H)</f>
        <v>2018-03-12</v>
      </c>
      <c r="F1225" s="69" t="e">
        <f>_xlfn.XLOOKUP(Table35[[#This Row],[Subject Id]],T0Assayed!D:D,T0Assayed!F:F)</f>
        <v>#N/A</v>
      </c>
      <c r="G1225" s="39" t="s">
        <v>1269</v>
      </c>
      <c r="H1225" s="37" t="e">
        <v>#N/A</v>
      </c>
      <c r="I1225" s="37" t="s">
        <v>1269</v>
      </c>
      <c r="J1225" s="49" t="str">
        <f>_xlfn.XLOOKUP(Table35[[#This Row],[Subject Id]],'T1 Blood'!A:A,'T1 Blood'!I:I)</f>
        <v>006-9512-1</v>
      </c>
      <c r="K1225" s="49" t="str">
        <f>_xlfn.XLOOKUP(Table35[[#This Row],[Subject Id]],'T1 Blood'!A:A,'T1 Blood'!H:H)</f>
        <v>2018-04-09</v>
      </c>
      <c r="L1225" s="49" t="e">
        <f>_xlfn.XLOOKUP(Table35[[#This Row],[Subject Id]],'T1 Assayed'!A:A,'T1 Assayed'!D:D)</f>
        <v>#N/A</v>
      </c>
      <c r="M1225" s="49" t="e">
        <v>#N/A</v>
      </c>
      <c r="N1225" s="49" t="e">
        <v>#N/A</v>
      </c>
      <c r="O1225" s="49" t="e">
        <f>_xlfn.XLOOKUP((CONCATENATE(Table35[[#This Row],[Subject Id]],"-T1")),'In the Lab'!A:A,'In the Lab'!G:G)</f>
        <v>#N/A</v>
      </c>
      <c r="P1225" s="42" t="e">
        <f>_xlfn.XLOOKUP(Table35[[#This Row],[Subject Id]],'TPD Blood'!A:A,'TPD Blood'!B:B)</f>
        <v>#N/A</v>
      </c>
      <c r="Q1225" s="42" t="e">
        <f>_xlfn.XLOOKUP(Table35[[#This Row],[Subject Id]],'TPD Assayed'!A:A,'TPD Assayed'!C:C)</f>
        <v>#N/A</v>
      </c>
      <c r="V1225"/>
      <c r="Y1225"/>
      <c r="Z1225"/>
      <c r="AA1225"/>
      <c r="AB1225"/>
    </row>
    <row r="1226" spans="1:28" ht="14.85" customHeight="1">
      <c r="A1226" t="s">
        <v>1434</v>
      </c>
      <c r="B1226" t="str">
        <f>MID(Table35[[#This Row],[Subject Id]],13,1)</f>
        <v>M</v>
      </c>
      <c r="C1226" t="str">
        <f>_xlfn.XLOOKUP(Table35[[#This Row],[Subject Id]],Table2[Subject Id],Table2[Event date])</f>
        <v>2018-10-25</v>
      </c>
      <c r="D1226" s="37" t="str">
        <f>_xlfn.XLOOKUP(Table35[[#This Row],[Subject Id]],'T0 Blood'!A:A,'T0 Blood'!I:I)</f>
        <v>006-9513-0</v>
      </c>
      <c r="E1226" s="37" t="str">
        <f>_xlfn.XLOOKUP(Table35[[#This Row],[Subject Id]],'T0 Blood'!A:A,'T0 Blood'!H:H)</f>
        <v>2018-10-25</v>
      </c>
      <c r="F1226" s="69" t="e">
        <f>_xlfn.XLOOKUP(Table35[[#This Row],[Subject Id]],T0Assayed!D:D,T0Assayed!F:F)</f>
        <v>#N/A</v>
      </c>
      <c r="G1226" s="39" t="s">
        <v>1269</v>
      </c>
      <c r="H1226" s="37" t="e">
        <v>#N/A</v>
      </c>
      <c r="I1226" s="37" t="s">
        <v>1269</v>
      </c>
      <c r="J1226" s="49" t="str">
        <f>_xlfn.XLOOKUP(Table35[[#This Row],[Subject Id]],'T1 Blood'!A:A,'T1 Blood'!I:I)</f>
        <v>006-9513-1</v>
      </c>
      <c r="K1226" s="49" t="str">
        <f>_xlfn.XLOOKUP(Table35[[#This Row],[Subject Id]],'T1 Blood'!A:A,'T1 Blood'!H:H)</f>
        <v>2018-12-11</v>
      </c>
      <c r="L1226" s="49" t="e">
        <f>_xlfn.XLOOKUP(Table35[[#This Row],[Subject Id]],'T1 Assayed'!A:A,'T1 Assayed'!D:D)</f>
        <v>#N/A</v>
      </c>
      <c r="M1226" s="49" t="e">
        <v>#N/A</v>
      </c>
      <c r="N1226" s="49" t="e">
        <v>#N/A</v>
      </c>
      <c r="O1226" s="49" t="e">
        <f>_xlfn.XLOOKUP((CONCATENATE(Table35[[#This Row],[Subject Id]],"-T1")),'In the Lab'!A:A,'In the Lab'!G:G)</f>
        <v>#N/A</v>
      </c>
      <c r="P1226" s="42" t="e">
        <f>_xlfn.XLOOKUP(Table35[[#This Row],[Subject Id]],'TPD Blood'!A:A,'TPD Blood'!B:B)</f>
        <v>#N/A</v>
      </c>
      <c r="Q1226" s="42" t="e">
        <f>_xlfn.XLOOKUP(Table35[[#This Row],[Subject Id]],'TPD Assayed'!A:A,'TPD Assayed'!C:C)</f>
        <v>#N/A</v>
      </c>
      <c r="V1226"/>
      <c r="Y1226"/>
      <c r="Z1226"/>
      <c r="AA1226"/>
      <c r="AB1226"/>
    </row>
    <row r="1227" spans="1:28">
      <c r="A1227" t="s">
        <v>1435</v>
      </c>
      <c r="B1227" t="str">
        <f>MID(Table35[[#This Row],[Subject Id]],13,1)</f>
        <v>M</v>
      </c>
      <c r="C1227" t="str">
        <f>_xlfn.XLOOKUP(Table35[[#This Row],[Subject Id]],Table2[Subject Id],Table2[Event date])</f>
        <v>2018-09-26</v>
      </c>
      <c r="D1227" s="37" t="str">
        <f>_xlfn.XLOOKUP(Table35[[#This Row],[Subject Id]],'T0 Blood'!A:A,'T0 Blood'!I:I)</f>
        <v>006-9514-0</v>
      </c>
      <c r="E1227" s="37" t="str">
        <f>_xlfn.XLOOKUP(Table35[[#This Row],[Subject Id]],'T0 Blood'!A:A,'T0 Blood'!H:H)</f>
        <v>2018-09-26</v>
      </c>
      <c r="F1227" s="69" t="e">
        <f>_xlfn.XLOOKUP(Table35[[#This Row],[Subject Id]],T0Assayed!D:D,T0Assayed!F:F)</f>
        <v>#N/A</v>
      </c>
      <c r="G1227" s="39" t="s">
        <v>1269</v>
      </c>
      <c r="H1227" s="37" t="e">
        <v>#N/A</v>
      </c>
      <c r="I1227" s="37" t="s">
        <v>1269</v>
      </c>
      <c r="J1227" s="49" t="str">
        <f>_xlfn.XLOOKUP(Table35[[#This Row],[Subject Id]],'T1 Blood'!A:A,'T1 Blood'!I:I)</f>
        <v>006-9514-1</v>
      </c>
      <c r="K1227" s="49" t="str">
        <f>_xlfn.XLOOKUP(Table35[[#This Row],[Subject Id]],'T1 Blood'!A:A,'T1 Blood'!H:H)</f>
        <v>2018-10-24</v>
      </c>
      <c r="L1227" s="49" t="e">
        <f>_xlfn.XLOOKUP(Table35[[#This Row],[Subject Id]],'T1 Assayed'!A:A,'T1 Assayed'!D:D)</f>
        <v>#N/A</v>
      </c>
      <c r="M1227" s="49" t="e">
        <v>#N/A</v>
      </c>
      <c r="N1227" s="49" t="e">
        <v>#N/A</v>
      </c>
      <c r="O1227" s="49" t="e">
        <f>_xlfn.XLOOKUP((CONCATENATE(Table35[[#This Row],[Subject Id]],"-T1")),'In the Lab'!A:A,'In the Lab'!G:G)</f>
        <v>#N/A</v>
      </c>
      <c r="P1227" s="42" t="e">
        <f>_xlfn.XLOOKUP(Table35[[#This Row],[Subject Id]],'TPD Blood'!A:A,'TPD Blood'!B:B)</f>
        <v>#N/A</v>
      </c>
      <c r="Q1227" s="42" t="e">
        <f>_xlfn.XLOOKUP(Table35[[#This Row],[Subject Id]],'TPD Assayed'!A:A,'TPD Assayed'!C:C)</f>
        <v>#N/A</v>
      </c>
      <c r="V1227"/>
      <c r="Y1227"/>
      <c r="Z1227"/>
      <c r="AA1227"/>
      <c r="AB1227"/>
    </row>
    <row r="1228" spans="1:28">
      <c r="A1228" t="s">
        <v>1436</v>
      </c>
      <c r="B1228" t="str">
        <f>MID(Table35[[#This Row],[Subject Id]],13,1)</f>
        <v>M</v>
      </c>
      <c r="C1228" t="str">
        <f>_xlfn.XLOOKUP(Table35[[#This Row],[Subject Id]],Table2[Subject Id],Table2[Event date])</f>
        <v>2018-07-16</v>
      </c>
      <c r="D1228" s="37" t="str">
        <f>_xlfn.XLOOKUP(Table35[[#This Row],[Subject Id]],'T0 Blood'!A:A,'T0 Blood'!I:I)</f>
        <v>006-9515-0</v>
      </c>
      <c r="E1228" s="37" t="str">
        <f>_xlfn.XLOOKUP(Table35[[#This Row],[Subject Id]],'T0 Blood'!A:A,'T0 Blood'!H:H)</f>
        <v>2018-07-16</v>
      </c>
      <c r="F1228" s="69" t="e">
        <f>_xlfn.XLOOKUP(Table35[[#This Row],[Subject Id]],T0Assayed!D:D,T0Assayed!F:F)</f>
        <v>#N/A</v>
      </c>
      <c r="G1228" s="39" t="s">
        <v>1269</v>
      </c>
      <c r="H1228" s="37" t="e">
        <v>#N/A</v>
      </c>
      <c r="I1228" s="37" t="s">
        <v>1269</v>
      </c>
      <c r="J1228" s="49" t="str">
        <f>_xlfn.XLOOKUP(Table35[[#This Row],[Subject Id]],'T1 Blood'!A:A,'T1 Blood'!I:I)</f>
        <v>006-9515-1</v>
      </c>
      <c r="K1228" s="49" t="str">
        <f>_xlfn.XLOOKUP(Table35[[#This Row],[Subject Id]],'T1 Blood'!A:A,'T1 Blood'!H:H)</f>
        <v>2018-08-13</v>
      </c>
      <c r="L1228" s="49" t="e">
        <f>_xlfn.XLOOKUP(Table35[[#This Row],[Subject Id]],'T1 Assayed'!A:A,'T1 Assayed'!D:D)</f>
        <v>#N/A</v>
      </c>
      <c r="M1228" s="49" t="e">
        <v>#N/A</v>
      </c>
      <c r="N1228" s="49" t="e">
        <v>#N/A</v>
      </c>
      <c r="O1228" s="49" t="e">
        <f>_xlfn.XLOOKUP((CONCATENATE(Table35[[#This Row],[Subject Id]],"-T1")),'In the Lab'!A:A,'In the Lab'!G:G)</f>
        <v>#N/A</v>
      </c>
      <c r="P1228" s="42" t="e">
        <f>_xlfn.XLOOKUP(Table35[[#This Row],[Subject Id]],'TPD Blood'!A:A,'TPD Blood'!B:B)</f>
        <v>#N/A</v>
      </c>
      <c r="Q1228" s="42" t="e">
        <f>_xlfn.XLOOKUP(Table35[[#This Row],[Subject Id]],'TPD Assayed'!A:A,'TPD Assayed'!C:C)</f>
        <v>#N/A</v>
      </c>
      <c r="V1228"/>
      <c r="Y1228"/>
      <c r="Z1228"/>
      <c r="AA1228"/>
      <c r="AB1228"/>
    </row>
    <row r="1229" spans="1:28">
      <c r="A1229" t="s">
        <v>1437</v>
      </c>
      <c r="B1229" t="str">
        <f>MID(Table35[[#This Row],[Subject Id]],13,1)</f>
        <v>M</v>
      </c>
      <c r="C1229" t="str">
        <f>_xlfn.XLOOKUP(Table35[[#This Row],[Subject Id]],Table2[Subject Id],Table2[Event date])</f>
        <v>2018-10-26</v>
      </c>
      <c r="D1229" s="37" t="str">
        <f>_xlfn.XLOOKUP(Table35[[#This Row],[Subject Id]],'T0 Blood'!A:A,'T0 Blood'!I:I)</f>
        <v>006-9601-0</v>
      </c>
      <c r="E1229" s="37" t="str">
        <f>_xlfn.XLOOKUP(Table35[[#This Row],[Subject Id]],'T0 Blood'!A:A,'T0 Blood'!H:H)</f>
        <v>2018-10-26</v>
      </c>
      <c r="F1229" s="69" t="e">
        <f>_xlfn.XLOOKUP(Table35[[#This Row],[Subject Id]],T0Assayed!D:D,T0Assayed!F:F)</f>
        <v>#N/A</v>
      </c>
      <c r="G1229" s="39" t="s">
        <v>1269</v>
      </c>
      <c r="H1229" s="37" t="e">
        <v>#N/A</v>
      </c>
      <c r="I1229" s="37" t="s">
        <v>1269</v>
      </c>
      <c r="J1229" s="49" t="str">
        <f>_xlfn.XLOOKUP(Table35[[#This Row],[Subject Id]],'T1 Blood'!A:A,'T1 Blood'!I:I)</f>
        <v>006-9601-1</v>
      </c>
      <c r="K1229" s="49" t="str">
        <f>_xlfn.XLOOKUP(Table35[[#This Row],[Subject Id]],'T1 Blood'!A:A,'T1 Blood'!H:H)</f>
        <v>2018-11-23</v>
      </c>
      <c r="L1229" s="49" t="e">
        <f>_xlfn.XLOOKUP(Table35[[#This Row],[Subject Id]],'T1 Assayed'!A:A,'T1 Assayed'!D:D)</f>
        <v>#N/A</v>
      </c>
      <c r="M1229" s="49" t="e">
        <v>#N/A</v>
      </c>
      <c r="N1229" s="49" t="e">
        <v>#N/A</v>
      </c>
      <c r="O1229" s="49" t="e">
        <f>_xlfn.XLOOKUP((CONCATENATE(Table35[[#This Row],[Subject Id]],"-T1")),'In the Lab'!A:A,'In the Lab'!G:G)</f>
        <v>#N/A</v>
      </c>
      <c r="P1229" s="42" t="e">
        <f>_xlfn.XLOOKUP(Table35[[#This Row],[Subject Id]],'TPD Blood'!A:A,'TPD Blood'!B:B)</f>
        <v>#N/A</v>
      </c>
      <c r="Q1229" s="42" t="e">
        <f>_xlfn.XLOOKUP(Table35[[#This Row],[Subject Id]],'TPD Assayed'!A:A,'TPD Assayed'!C:C)</f>
        <v>#N/A</v>
      </c>
      <c r="V1229"/>
      <c r="Y1229"/>
      <c r="Z1229"/>
      <c r="AA1229"/>
      <c r="AB1229"/>
    </row>
    <row r="1230" spans="1:28">
      <c r="A1230" t="s">
        <v>1438</v>
      </c>
      <c r="B1230" t="str">
        <f>MID(Table35[[#This Row],[Subject Id]],13,1)</f>
        <v>M</v>
      </c>
      <c r="C1230" t="str">
        <f>_xlfn.XLOOKUP(Table35[[#This Row],[Subject Id]],Table2[Subject Id],Table2[Event date])</f>
        <v>2017-09-18</v>
      </c>
      <c r="D1230" s="37" t="str">
        <f>_xlfn.XLOOKUP(Table35[[#This Row],[Subject Id]],'T0 Blood'!A:A,'T0 Blood'!I:I)</f>
        <v>006-9602-0</v>
      </c>
      <c r="E1230" s="37" t="str">
        <f>_xlfn.XLOOKUP(Table35[[#This Row],[Subject Id]],'T0 Blood'!A:A,'T0 Blood'!H:H)</f>
        <v>2017-09-18</v>
      </c>
      <c r="F1230" s="69" t="e">
        <f>_xlfn.XLOOKUP(Table35[[#This Row],[Subject Id]],T0Assayed!D:D,T0Assayed!F:F)</f>
        <v>#N/A</v>
      </c>
      <c r="G1230" s="39" t="s">
        <v>1269</v>
      </c>
      <c r="H1230" s="37" t="e">
        <v>#N/A</v>
      </c>
      <c r="I1230" s="37" t="s">
        <v>1269</v>
      </c>
      <c r="J1230" s="49" t="str">
        <f>_xlfn.XLOOKUP(Table35[[#This Row],[Subject Id]],'T1 Blood'!A:A,'T1 Blood'!I:I)</f>
        <v>006-9602-1</v>
      </c>
      <c r="K1230" s="49" t="str">
        <f>_xlfn.XLOOKUP(Table35[[#This Row],[Subject Id]],'T1 Blood'!A:A,'T1 Blood'!H:H)</f>
        <v>2017-10-30</v>
      </c>
      <c r="L1230" s="49" t="e">
        <f>_xlfn.XLOOKUP(Table35[[#This Row],[Subject Id]],'T1 Assayed'!A:A,'T1 Assayed'!D:D)</f>
        <v>#N/A</v>
      </c>
      <c r="M1230" s="49" t="e">
        <v>#N/A</v>
      </c>
      <c r="N1230" s="49" t="e">
        <v>#N/A</v>
      </c>
      <c r="O1230" s="49" t="e">
        <f>_xlfn.XLOOKUP((CONCATENATE(Table35[[#This Row],[Subject Id]],"-T1")),'In the Lab'!A:A,'In the Lab'!G:G)</f>
        <v>#N/A</v>
      </c>
      <c r="P1230" s="42" t="e">
        <f>_xlfn.XLOOKUP(Table35[[#This Row],[Subject Id]],'TPD Blood'!A:A,'TPD Blood'!B:B)</f>
        <v>#N/A</v>
      </c>
      <c r="Q1230" s="42" t="e">
        <f>_xlfn.XLOOKUP(Table35[[#This Row],[Subject Id]],'TPD Assayed'!A:A,'TPD Assayed'!C:C)</f>
        <v>#N/A</v>
      </c>
      <c r="V1230"/>
      <c r="Y1230"/>
      <c r="Z1230"/>
      <c r="AA1230"/>
      <c r="AB1230"/>
    </row>
    <row r="1231" spans="1:28">
      <c r="A1231" t="s">
        <v>1439</v>
      </c>
      <c r="B1231" t="str">
        <f>MID(Table35[[#This Row],[Subject Id]],13,1)</f>
        <v>M</v>
      </c>
      <c r="C1231" t="str">
        <f>_xlfn.XLOOKUP(Table35[[#This Row],[Subject Id]],Table2[Subject Id],Table2[Event date])</f>
        <v>2018-07-18</v>
      </c>
      <c r="D1231" s="37" t="str">
        <f>_xlfn.XLOOKUP(Table35[[#This Row],[Subject Id]],'T0 Blood'!A:A,'T0 Blood'!I:I)</f>
        <v>006-9603-0</v>
      </c>
      <c r="E1231" s="37" t="str">
        <f>_xlfn.XLOOKUP(Table35[[#This Row],[Subject Id]],'T0 Blood'!A:A,'T0 Blood'!H:H)</f>
        <v>2018-07-18</v>
      </c>
      <c r="F1231" s="69" t="e">
        <f>_xlfn.XLOOKUP(Table35[[#This Row],[Subject Id]],T0Assayed!D:D,T0Assayed!F:F)</f>
        <v>#N/A</v>
      </c>
      <c r="G1231" s="39" t="s">
        <v>1269</v>
      </c>
      <c r="H1231" s="37" t="e">
        <v>#N/A</v>
      </c>
      <c r="I1231" s="37" t="s">
        <v>1269</v>
      </c>
      <c r="J1231" s="49" t="str">
        <f>_xlfn.XLOOKUP(Table35[[#This Row],[Subject Id]],'T1 Blood'!A:A,'T1 Blood'!I:I)</f>
        <v>006-9603-1</v>
      </c>
      <c r="K1231" s="49" t="str">
        <f>_xlfn.XLOOKUP(Table35[[#This Row],[Subject Id]],'T1 Blood'!A:A,'T1 Blood'!H:H)</f>
        <v>2018-08-15</v>
      </c>
      <c r="L1231" s="49" t="e">
        <f>_xlfn.XLOOKUP(Table35[[#This Row],[Subject Id]],'T1 Assayed'!A:A,'T1 Assayed'!D:D)</f>
        <v>#N/A</v>
      </c>
      <c r="M1231" s="49" t="e">
        <v>#N/A</v>
      </c>
      <c r="N1231" s="49" t="e">
        <v>#N/A</v>
      </c>
      <c r="O1231" s="49" t="e">
        <f>_xlfn.XLOOKUP((CONCATENATE(Table35[[#This Row],[Subject Id]],"-T1")),'In the Lab'!A:A,'In the Lab'!G:G)</f>
        <v>#N/A</v>
      </c>
      <c r="P1231" s="42" t="e">
        <f>_xlfn.XLOOKUP(Table35[[#This Row],[Subject Id]],'TPD Blood'!A:A,'TPD Blood'!B:B)</f>
        <v>#N/A</v>
      </c>
      <c r="Q1231" s="42" t="e">
        <f>_xlfn.XLOOKUP(Table35[[#This Row],[Subject Id]],'TPD Assayed'!A:A,'TPD Assayed'!C:C)</f>
        <v>#N/A</v>
      </c>
      <c r="V1231"/>
      <c r="Y1231"/>
      <c r="Z1231"/>
      <c r="AA1231"/>
      <c r="AB1231"/>
    </row>
    <row r="1232" spans="1:28">
      <c r="A1232" t="s">
        <v>1440</v>
      </c>
      <c r="B1232" t="str">
        <f>MID(Table35[[#This Row],[Subject Id]],13,1)</f>
        <v>M</v>
      </c>
      <c r="C1232" t="str">
        <f>_xlfn.XLOOKUP(Table35[[#This Row],[Subject Id]],Table2[Subject Id],Table2[Event date])</f>
        <v>2016-11-11</v>
      </c>
      <c r="D1232" s="37" t="str">
        <f>_xlfn.XLOOKUP(Table35[[#This Row],[Subject Id]],'T0 Blood'!A:A,'T0 Blood'!I:I)</f>
        <v>006-9604-0</v>
      </c>
      <c r="E1232" s="37" t="str">
        <f>_xlfn.XLOOKUP(Table35[[#This Row],[Subject Id]],'T0 Blood'!A:A,'T0 Blood'!H:H)</f>
        <v>2016-11-11</v>
      </c>
      <c r="F1232" s="69" t="e">
        <f>_xlfn.XLOOKUP(Table35[[#This Row],[Subject Id]],T0Assayed!D:D,T0Assayed!F:F)</f>
        <v>#N/A</v>
      </c>
      <c r="G1232" s="39" t="s">
        <v>1269</v>
      </c>
      <c r="H1232" s="37" t="e">
        <v>#N/A</v>
      </c>
      <c r="I1232" s="37" t="s">
        <v>1269</v>
      </c>
      <c r="J1232" s="49" t="str">
        <f>_xlfn.XLOOKUP(Table35[[#This Row],[Subject Id]],'T1 Blood'!A:A,'T1 Blood'!I:I)</f>
        <v>006-9604-1</v>
      </c>
      <c r="K1232" s="49" t="str">
        <f>_xlfn.XLOOKUP(Table35[[#This Row],[Subject Id]],'T1 Blood'!A:A,'T1 Blood'!H:H)</f>
        <v>2016-12-09</v>
      </c>
      <c r="L1232" s="49" t="e">
        <f>_xlfn.XLOOKUP(Table35[[#This Row],[Subject Id]],'T1 Assayed'!A:A,'T1 Assayed'!D:D)</f>
        <v>#N/A</v>
      </c>
      <c r="M1232" s="49" t="e">
        <v>#N/A</v>
      </c>
      <c r="N1232" s="49" t="e">
        <v>#N/A</v>
      </c>
      <c r="O1232" s="49" t="e">
        <f>_xlfn.XLOOKUP((CONCATENATE(Table35[[#This Row],[Subject Id]],"-T1")),'In the Lab'!A:A,'In the Lab'!G:G)</f>
        <v>#N/A</v>
      </c>
      <c r="P1232" s="42" t="e">
        <f>_xlfn.XLOOKUP(Table35[[#This Row],[Subject Id]],'TPD Blood'!A:A,'TPD Blood'!B:B)</f>
        <v>#N/A</v>
      </c>
      <c r="Q1232" s="42" t="e">
        <f>_xlfn.XLOOKUP(Table35[[#This Row],[Subject Id]],'TPD Assayed'!A:A,'TPD Assayed'!C:C)</f>
        <v>#N/A</v>
      </c>
      <c r="V1232"/>
      <c r="Y1232"/>
      <c r="Z1232"/>
      <c r="AA1232"/>
      <c r="AB1232"/>
    </row>
    <row r="1233" spans="1:28">
      <c r="A1233" t="s">
        <v>1441</v>
      </c>
      <c r="B1233" t="str">
        <f>MID(Table35[[#This Row],[Subject Id]],13,1)</f>
        <v>N</v>
      </c>
      <c r="C1233" t="str">
        <f>_xlfn.XLOOKUP(Table35[[#This Row],[Subject Id]],Table2[Subject Id],Table2[Event date])</f>
        <v>2017-04-24</v>
      </c>
      <c r="D1233" s="37" t="str">
        <f>_xlfn.XLOOKUP(Table35[[#This Row],[Subject Id]],'T0 Blood'!A:A,'T0 Blood'!I:I)</f>
        <v>006-9245-0</v>
      </c>
      <c r="E1233" s="37" t="str">
        <f>_xlfn.XLOOKUP(Table35[[#This Row],[Subject Id]],'T0 Blood'!A:A,'T0 Blood'!H:H)</f>
        <v>2017-04-24</v>
      </c>
      <c r="F1233" s="69" t="e">
        <f>_xlfn.XLOOKUP(Table35[[#This Row],[Subject Id]],T0Assayed!D:D,T0Assayed!F:F)</f>
        <v>#N/A</v>
      </c>
      <c r="G1233" s="39" t="s">
        <v>1269</v>
      </c>
      <c r="H1233" s="37">
        <v>0</v>
      </c>
      <c r="I1233" s="37" t="s">
        <v>1269</v>
      </c>
      <c r="J1233" s="49" t="str">
        <f>_xlfn.XLOOKUP(Table35[[#This Row],[Subject Id]],'T1 Blood'!A:A,'T1 Blood'!I:I)</f>
        <v>006-9245-1</v>
      </c>
      <c r="K1233" s="49" t="str">
        <f>_xlfn.XLOOKUP(Table35[[#This Row],[Subject Id]],'T1 Blood'!A:A,'T1 Blood'!H:H)</f>
        <v>2017-05-22</v>
      </c>
      <c r="L1233" s="49" t="e">
        <f>_xlfn.XLOOKUP(Table35[[#This Row],[Subject Id]],'T1 Assayed'!A:A,'T1 Assayed'!D:D)</f>
        <v>#N/A</v>
      </c>
      <c r="M1233" s="49">
        <v>0</v>
      </c>
      <c r="N1233" s="49" t="s">
        <v>1336</v>
      </c>
      <c r="O1233" s="49" t="e">
        <f>_xlfn.XLOOKUP((CONCATENATE(Table35[[#This Row],[Subject Id]],"-T1")),'In the Lab'!A:A,'In the Lab'!G:G)</f>
        <v>#N/A</v>
      </c>
      <c r="P1233" s="42" t="e">
        <f>_xlfn.XLOOKUP(Table35[[#This Row],[Subject Id]],'TPD Blood'!A:A,'TPD Blood'!B:B)</f>
        <v>#N/A</v>
      </c>
      <c r="Q1233" s="42" t="e">
        <f>_xlfn.XLOOKUP(Table35[[#This Row],[Subject Id]],'TPD Assayed'!A:A,'TPD Assayed'!C:C)</f>
        <v>#N/A</v>
      </c>
      <c r="V1233"/>
      <c r="Y1233"/>
      <c r="Z1233"/>
      <c r="AA1233"/>
      <c r="AB1233"/>
    </row>
    <row r="1234" spans="1:28">
      <c r="A1234" t="s">
        <v>1442</v>
      </c>
      <c r="B1234" t="str">
        <f>MID(Table35[[#This Row],[Subject Id]],13,1)</f>
        <v>N</v>
      </c>
      <c r="C1234" t="str">
        <f>_xlfn.XLOOKUP(Table35[[#This Row],[Subject Id]],Table2[Subject Id],Table2[Event date])</f>
        <v>2018-03-12</v>
      </c>
      <c r="D1234" s="37" t="str">
        <f>_xlfn.XLOOKUP(Table35[[#This Row],[Subject Id]],'T0 Blood'!A:A,'T0 Blood'!I:I)</f>
        <v>006-9246-0</v>
      </c>
      <c r="E1234" s="37" t="str">
        <f>_xlfn.XLOOKUP(Table35[[#This Row],[Subject Id]],'T0 Blood'!A:A,'T0 Blood'!H:H)</f>
        <v>2018-03-12</v>
      </c>
      <c r="F1234" s="69" t="e">
        <f>_xlfn.XLOOKUP(Table35[[#This Row],[Subject Id]],T0Assayed!D:D,T0Assayed!F:F)</f>
        <v>#N/A</v>
      </c>
      <c r="G1234" s="39" t="s">
        <v>1269</v>
      </c>
      <c r="H1234" s="37">
        <v>0</v>
      </c>
      <c r="I1234" s="37" t="s">
        <v>1269</v>
      </c>
      <c r="J1234" s="49" t="str">
        <f>_xlfn.XLOOKUP(Table35[[#This Row],[Subject Id]],'T1 Blood'!A:A,'T1 Blood'!I:I)</f>
        <v>006-9246-1</v>
      </c>
      <c r="K1234" s="49" t="str">
        <f>_xlfn.XLOOKUP(Table35[[#This Row],[Subject Id]],'T1 Blood'!A:A,'T1 Blood'!H:H)</f>
        <v>2018-04-09</v>
      </c>
      <c r="L1234" s="49" t="e">
        <f>_xlfn.XLOOKUP(Table35[[#This Row],[Subject Id]],'T1 Assayed'!A:A,'T1 Assayed'!D:D)</f>
        <v>#N/A</v>
      </c>
      <c r="M1234" s="49">
        <v>0</v>
      </c>
      <c r="N1234" s="49" t="s">
        <v>1336</v>
      </c>
      <c r="O1234" s="49" t="e">
        <f>_xlfn.XLOOKUP((CONCATENATE(Table35[[#This Row],[Subject Id]],"-T1")),'In the Lab'!A:A,'In the Lab'!G:G)</f>
        <v>#N/A</v>
      </c>
      <c r="P1234" s="42" t="e">
        <f>_xlfn.XLOOKUP(Table35[[#This Row],[Subject Id]],'TPD Blood'!A:A,'TPD Blood'!B:B)</f>
        <v>#N/A</v>
      </c>
      <c r="Q1234" s="42" t="e">
        <f>_xlfn.XLOOKUP(Table35[[#This Row],[Subject Id]],'TPD Assayed'!A:A,'TPD Assayed'!C:C)</f>
        <v>#N/A</v>
      </c>
      <c r="V1234"/>
      <c r="Y1234"/>
      <c r="Z1234"/>
      <c r="AA1234"/>
      <c r="AB1234"/>
    </row>
    <row r="1235" spans="1:28">
      <c r="A1235" t="s">
        <v>1443</v>
      </c>
      <c r="B1235" t="str">
        <f>MID(Table35[[#This Row],[Subject Id]],13,1)</f>
        <v>N</v>
      </c>
      <c r="C1235" t="str">
        <f>_xlfn.XLOOKUP(Table35[[#This Row],[Subject Id]],Table2[Subject Id],Table2[Event date])</f>
        <v>2016-07-04</v>
      </c>
      <c r="D1235" s="37" t="str">
        <f>_xlfn.XLOOKUP(Table35[[#This Row],[Subject Id]],'T0 Blood'!A:A,'T0 Blood'!I:I)</f>
        <v>006-9247-0</v>
      </c>
      <c r="E1235" s="37" t="str">
        <f>_xlfn.XLOOKUP(Table35[[#This Row],[Subject Id]],'T0 Blood'!A:A,'T0 Blood'!H:H)</f>
        <v>2016-07-04</v>
      </c>
      <c r="F1235" s="69" t="e">
        <f>_xlfn.XLOOKUP(Table35[[#This Row],[Subject Id]],T0Assayed!D:D,T0Assayed!F:F)</f>
        <v>#N/A</v>
      </c>
      <c r="G1235" s="39" t="s">
        <v>1269</v>
      </c>
      <c r="H1235" s="37">
        <v>0</v>
      </c>
      <c r="I1235" s="37" t="s">
        <v>1269</v>
      </c>
      <c r="J1235" s="49" t="str">
        <f>_xlfn.XLOOKUP(Table35[[#This Row],[Subject Id]],'T1 Blood'!A:A,'T1 Blood'!I:I)</f>
        <v>006-9247-1</v>
      </c>
      <c r="K1235" s="49" t="str">
        <f>_xlfn.XLOOKUP(Table35[[#This Row],[Subject Id]],'T1 Blood'!A:A,'T1 Blood'!H:H)</f>
        <v>2016-08-01</v>
      </c>
      <c r="L1235" s="49" t="e">
        <f>_xlfn.XLOOKUP(Table35[[#This Row],[Subject Id]],'T1 Assayed'!A:A,'T1 Assayed'!D:D)</f>
        <v>#N/A</v>
      </c>
      <c r="M1235" s="49">
        <v>0</v>
      </c>
      <c r="N1235" s="49" t="s">
        <v>1336</v>
      </c>
      <c r="O1235" s="49" t="e">
        <f>_xlfn.XLOOKUP((CONCATENATE(Table35[[#This Row],[Subject Id]],"-T1")),'In the Lab'!A:A,'In the Lab'!G:G)</f>
        <v>#N/A</v>
      </c>
      <c r="P1235" s="42" t="e">
        <f>_xlfn.XLOOKUP(Table35[[#This Row],[Subject Id]],'TPD Blood'!A:A,'TPD Blood'!B:B)</f>
        <v>#N/A</v>
      </c>
      <c r="Q1235" s="42" t="e">
        <f>_xlfn.XLOOKUP(Table35[[#This Row],[Subject Id]],'TPD Assayed'!A:A,'TPD Assayed'!C:C)</f>
        <v>#N/A</v>
      </c>
      <c r="V1235"/>
      <c r="Y1235"/>
      <c r="Z1235"/>
      <c r="AA1235"/>
      <c r="AB1235"/>
    </row>
    <row r="1236" spans="1:28">
      <c r="A1236" t="s">
        <v>1444</v>
      </c>
      <c r="B1236" t="str">
        <f>MID(Table35[[#This Row],[Subject Id]],13,1)</f>
        <v>N</v>
      </c>
      <c r="C1236" t="str">
        <f>_xlfn.XLOOKUP(Table35[[#This Row],[Subject Id]],Table2[Subject Id],Table2[Event date])</f>
        <v>2019-01-23</v>
      </c>
      <c r="D1236" s="37" t="str">
        <f>_xlfn.XLOOKUP(Table35[[#This Row],[Subject Id]],'T0 Blood'!A:A,'T0 Blood'!I:I)</f>
        <v>006-9248-0</v>
      </c>
      <c r="E1236" s="37" t="str">
        <f>_xlfn.XLOOKUP(Table35[[#This Row],[Subject Id]],'T0 Blood'!A:A,'T0 Blood'!H:H)</f>
        <v>2019-01-23</v>
      </c>
      <c r="F1236" s="69" t="e">
        <f>_xlfn.XLOOKUP(Table35[[#This Row],[Subject Id]],T0Assayed!D:D,T0Assayed!F:F)</f>
        <v>#N/A</v>
      </c>
      <c r="G1236" s="39" t="s">
        <v>1269</v>
      </c>
      <c r="H1236" s="37">
        <v>0</v>
      </c>
      <c r="I1236" s="37" t="s">
        <v>1269</v>
      </c>
      <c r="J1236" s="49" t="str">
        <f>_xlfn.XLOOKUP(Table35[[#This Row],[Subject Id]],'T1 Blood'!A:A,'T1 Blood'!I:I)</f>
        <v>006-9248-1</v>
      </c>
      <c r="K1236" s="49" t="str">
        <f>_xlfn.XLOOKUP(Table35[[#This Row],[Subject Id]],'T1 Blood'!A:A,'T1 Blood'!H:H)</f>
        <v>2019-02-20</v>
      </c>
      <c r="L1236" s="49" t="e">
        <f>_xlfn.XLOOKUP(Table35[[#This Row],[Subject Id]],'T1 Assayed'!A:A,'T1 Assayed'!D:D)</f>
        <v>#N/A</v>
      </c>
      <c r="M1236" s="49">
        <v>0</v>
      </c>
      <c r="N1236" s="49" t="s">
        <v>1336</v>
      </c>
      <c r="O1236" s="49" t="e">
        <f>_xlfn.XLOOKUP((CONCATENATE(Table35[[#This Row],[Subject Id]],"-T1")),'In the Lab'!A:A,'In the Lab'!G:G)</f>
        <v>#N/A</v>
      </c>
      <c r="P1236" s="42" t="e">
        <f>_xlfn.XLOOKUP(Table35[[#This Row],[Subject Id]],'TPD Blood'!A:A,'TPD Blood'!B:B)</f>
        <v>#N/A</v>
      </c>
      <c r="Q1236" s="42" t="e">
        <f>_xlfn.XLOOKUP(Table35[[#This Row],[Subject Id]],'TPD Assayed'!A:A,'TPD Assayed'!C:C)</f>
        <v>#N/A</v>
      </c>
      <c r="V1236"/>
      <c r="Y1236"/>
      <c r="Z1236"/>
      <c r="AA1236"/>
      <c r="AB1236"/>
    </row>
    <row r="1237" spans="1:28">
      <c r="A1237" t="s">
        <v>1445</v>
      </c>
      <c r="B1237" t="str">
        <f>MID(Table35[[#This Row],[Subject Id]],13,1)</f>
        <v>N</v>
      </c>
      <c r="C1237" t="str">
        <f>_xlfn.XLOOKUP(Table35[[#This Row],[Subject Id]],Table2[Subject Id],Table2[Event date])</f>
        <v>2017-04-04</v>
      </c>
      <c r="D1237" s="37" t="str">
        <f>_xlfn.XLOOKUP(Table35[[#This Row],[Subject Id]],'T0 Blood'!A:A,'T0 Blood'!I:I)</f>
        <v>006-9249-0</v>
      </c>
      <c r="E1237" s="37" t="str">
        <f>_xlfn.XLOOKUP(Table35[[#This Row],[Subject Id]],'T0 Blood'!A:A,'T0 Blood'!H:H)</f>
        <v>2017-04-27</v>
      </c>
      <c r="F1237" s="69" t="e">
        <f>_xlfn.XLOOKUP(Table35[[#This Row],[Subject Id]],T0Assayed!D:D,T0Assayed!F:F)</f>
        <v>#N/A</v>
      </c>
      <c r="G1237" s="39" t="s">
        <v>1269</v>
      </c>
      <c r="H1237" s="37">
        <v>0</v>
      </c>
      <c r="I1237" s="37" t="s">
        <v>1269</v>
      </c>
      <c r="J1237" s="49" t="str">
        <f>_xlfn.XLOOKUP(Table35[[#This Row],[Subject Id]],'T1 Blood'!A:A,'T1 Blood'!I:I)</f>
        <v>006-9249-1</v>
      </c>
      <c r="K1237" s="49" t="str">
        <f>_xlfn.XLOOKUP(Table35[[#This Row],[Subject Id]],'T1 Blood'!A:A,'T1 Blood'!H:H)</f>
        <v>2017-06-08</v>
      </c>
      <c r="L1237" s="49" t="e">
        <f>_xlfn.XLOOKUP(Table35[[#This Row],[Subject Id]],'T1 Assayed'!A:A,'T1 Assayed'!D:D)</f>
        <v>#N/A</v>
      </c>
      <c r="M1237" s="49">
        <v>0</v>
      </c>
      <c r="N1237" s="49" t="s">
        <v>1336</v>
      </c>
      <c r="O1237" s="49" t="e">
        <f>_xlfn.XLOOKUP((CONCATENATE(Table35[[#This Row],[Subject Id]],"-T1")),'In the Lab'!A:A,'In the Lab'!G:G)</f>
        <v>#N/A</v>
      </c>
      <c r="P1237" s="42" t="e">
        <f>_xlfn.XLOOKUP(Table35[[#This Row],[Subject Id]],'TPD Blood'!A:A,'TPD Blood'!B:B)</f>
        <v>#N/A</v>
      </c>
      <c r="Q1237" s="42" t="e">
        <f>_xlfn.XLOOKUP(Table35[[#This Row],[Subject Id]],'TPD Assayed'!A:A,'TPD Assayed'!C:C)</f>
        <v>#N/A</v>
      </c>
      <c r="V1237"/>
      <c r="Y1237"/>
      <c r="Z1237"/>
      <c r="AA1237"/>
      <c r="AB1237"/>
    </row>
    <row r="1238" spans="1:28">
      <c r="A1238" t="s">
        <v>1446</v>
      </c>
      <c r="B1238" t="str">
        <f>MID(Table35[[#This Row],[Subject Id]],13,1)</f>
        <v>N</v>
      </c>
      <c r="C1238" t="str">
        <f>_xlfn.XLOOKUP(Table35[[#This Row],[Subject Id]],Table2[Subject Id],Table2[Event date])</f>
        <v>2018-09-07</v>
      </c>
      <c r="D1238" s="37" t="str">
        <f>_xlfn.XLOOKUP(Table35[[#This Row],[Subject Id]],'T0 Blood'!A:A,'T0 Blood'!I:I)</f>
        <v>006-9250-0</v>
      </c>
      <c r="E1238" s="37" t="str">
        <f>_xlfn.XLOOKUP(Table35[[#This Row],[Subject Id]],'T0 Blood'!A:A,'T0 Blood'!H:H)</f>
        <v>2018-09-07</v>
      </c>
      <c r="F1238" s="69" t="e">
        <f>_xlfn.XLOOKUP(Table35[[#This Row],[Subject Id]],T0Assayed!D:D,T0Assayed!F:F)</f>
        <v>#N/A</v>
      </c>
      <c r="G1238" s="39" t="s">
        <v>1269</v>
      </c>
      <c r="H1238" s="37">
        <v>0</v>
      </c>
      <c r="I1238" s="37" t="s">
        <v>1269</v>
      </c>
      <c r="J1238" s="49" t="str">
        <f>_xlfn.XLOOKUP(Table35[[#This Row],[Subject Id]],'T1 Blood'!A:A,'T1 Blood'!I:I)</f>
        <v>006-9250-1</v>
      </c>
      <c r="K1238" s="49" t="str">
        <f>_xlfn.XLOOKUP(Table35[[#This Row],[Subject Id]],'T1 Blood'!A:A,'T1 Blood'!H:H)</f>
        <v>2018-10-12</v>
      </c>
      <c r="L1238" s="49" t="e">
        <f>_xlfn.XLOOKUP(Table35[[#This Row],[Subject Id]],'T1 Assayed'!A:A,'T1 Assayed'!D:D)</f>
        <v>#N/A</v>
      </c>
      <c r="M1238" s="49">
        <v>0</v>
      </c>
      <c r="N1238" s="49" t="s">
        <v>1336</v>
      </c>
      <c r="O1238" s="49" t="e">
        <f>_xlfn.XLOOKUP((CONCATENATE(Table35[[#This Row],[Subject Id]],"-T1")),'In the Lab'!A:A,'In the Lab'!G:G)</f>
        <v>#N/A</v>
      </c>
      <c r="P1238" s="42" t="e">
        <f>_xlfn.XLOOKUP(Table35[[#This Row],[Subject Id]],'TPD Blood'!A:A,'TPD Blood'!B:B)</f>
        <v>#N/A</v>
      </c>
      <c r="Q1238" s="42" t="e">
        <f>_xlfn.XLOOKUP(Table35[[#This Row],[Subject Id]],'TPD Assayed'!A:A,'TPD Assayed'!C:C)</f>
        <v>#N/A</v>
      </c>
      <c r="V1238"/>
      <c r="Y1238"/>
      <c r="Z1238"/>
      <c r="AA1238"/>
      <c r="AB1238"/>
    </row>
    <row r="1239" spans="1:28">
      <c r="A1239" t="s">
        <v>1447</v>
      </c>
      <c r="B1239" t="str">
        <f>MID(Table35[[#This Row],[Subject Id]],13,1)</f>
        <v>N</v>
      </c>
      <c r="C1239" t="str">
        <f>_xlfn.XLOOKUP(Table35[[#This Row],[Subject Id]],Table2[Subject Id],Table2[Event date])</f>
        <v>2017-06-07</v>
      </c>
      <c r="D1239" s="37" t="str">
        <f>_xlfn.XLOOKUP(Table35[[#This Row],[Subject Id]],'T0 Blood'!A:A,'T0 Blood'!I:I)</f>
        <v>006-9251-0</v>
      </c>
      <c r="E1239" s="37" t="str">
        <f>_xlfn.XLOOKUP(Table35[[#This Row],[Subject Id]],'T0 Blood'!A:A,'T0 Blood'!H:H)</f>
        <v>2017-06-07</v>
      </c>
      <c r="F1239" s="69" t="e">
        <f>_xlfn.XLOOKUP(Table35[[#This Row],[Subject Id]],T0Assayed!D:D,T0Assayed!F:F)</f>
        <v>#N/A</v>
      </c>
      <c r="G1239" s="39" t="s">
        <v>1269</v>
      </c>
      <c r="H1239" s="37">
        <v>0</v>
      </c>
      <c r="I1239" s="37" t="s">
        <v>1269</v>
      </c>
      <c r="J1239" s="49" t="str">
        <f>_xlfn.XLOOKUP(Table35[[#This Row],[Subject Id]],'T1 Blood'!A:A,'T1 Blood'!I:I)</f>
        <v>006-9251-1</v>
      </c>
      <c r="K1239" s="49" t="str">
        <f>_xlfn.XLOOKUP(Table35[[#This Row],[Subject Id]],'T1 Blood'!A:A,'T1 Blood'!H:H)</f>
        <v>2017-07-05</v>
      </c>
      <c r="L1239" s="49" t="e">
        <f>_xlfn.XLOOKUP(Table35[[#This Row],[Subject Id]],'T1 Assayed'!A:A,'T1 Assayed'!D:D)</f>
        <v>#N/A</v>
      </c>
      <c r="M1239" s="49">
        <v>0</v>
      </c>
      <c r="N1239" s="49" t="s">
        <v>1336</v>
      </c>
      <c r="O1239" s="49" t="e">
        <f>_xlfn.XLOOKUP((CONCATENATE(Table35[[#This Row],[Subject Id]],"-T1")),'In the Lab'!A:A,'In the Lab'!G:G)</f>
        <v>#N/A</v>
      </c>
      <c r="P1239" s="42" t="e">
        <f>_xlfn.XLOOKUP(Table35[[#This Row],[Subject Id]],'TPD Blood'!A:A,'TPD Blood'!B:B)</f>
        <v>#N/A</v>
      </c>
      <c r="Q1239" s="42" t="e">
        <f>_xlfn.XLOOKUP(Table35[[#This Row],[Subject Id]],'TPD Assayed'!A:A,'TPD Assayed'!C:C)</f>
        <v>#N/A</v>
      </c>
      <c r="V1239"/>
      <c r="Y1239"/>
      <c r="Z1239"/>
      <c r="AA1239"/>
      <c r="AB1239"/>
    </row>
    <row r="1240" spans="1:28">
      <c r="A1240" t="s">
        <v>1448</v>
      </c>
      <c r="B1240" t="str">
        <f>MID(Table35[[#This Row],[Subject Id]],13,1)</f>
        <v>N</v>
      </c>
      <c r="C1240" t="str">
        <f>_xlfn.XLOOKUP(Table35[[#This Row],[Subject Id]],Table2[Subject Id],Table2[Event date])</f>
        <v>2016-08-17</v>
      </c>
      <c r="D1240" s="37" t="str">
        <f>_xlfn.XLOOKUP(Table35[[#This Row],[Subject Id]],'T0 Blood'!A:A,'T0 Blood'!I:I)</f>
        <v>006-9252-0</v>
      </c>
      <c r="E1240" s="37" t="str">
        <f>_xlfn.XLOOKUP(Table35[[#This Row],[Subject Id]],'T0 Blood'!A:A,'T0 Blood'!H:H)</f>
        <v>2016-08-17</v>
      </c>
      <c r="F1240" s="69" t="e">
        <f>_xlfn.XLOOKUP(Table35[[#This Row],[Subject Id]],T0Assayed!D:D,T0Assayed!F:F)</f>
        <v>#N/A</v>
      </c>
      <c r="G1240" s="39" t="s">
        <v>1269</v>
      </c>
      <c r="H1240" s="37" t="e">
        <v>#N/A</v>
      </c>
      <c r="I1240" s="37" t="s">
        <v>1269</v>
      </c>
      <c r="J1240" s="49" t="str">
        <f>_xlfn.XLOOKUP(Table35[[#This Row],[Subject Id]],'T1 Blood'!A:A,'T1 Blood'!I:I)</f>
        <v>006-9252-1</v>
      </c>
      <c r="K1240" s="49" t="str">
        <f>_xlfn.XLOOKUP(Table35[[#This Row],[Subject Id]],'T1 Blood'!A:A,'T1 Blood'!H:H)</f>
        <v>2016-09-14</v>
      </c>
      <c r="L1240" s="49" t="e">
        <f>_xlfn.XLOOKUP(Table35[[#This Row],[Subject Id]],'T1 Assayed'!A:A,'T1 Assayed'!D:D)</f>
        <v>#N/A</v>
      </c>
      <c r="M1240" s="49">
        <v>0</v>
      </c>
      <c r="N1240" s="49" t="s">
        <v>1336</v>
      </c>
      <c r="O1240" s="49" t="e">
        <f>_xlfn.XLOOKUP((CONCATENATE(Table35[[#This Row],[Subject Id]],"-T1")),'In the Lab'!A:A,'In the Lab'!G:G)</f>
        <v>#N/A</v>
      </c>
      <c r="P1240" s="42" t="e">
        <f>_xlfn.XLOOKUP(Table35[[#This Row],[Subject Id]],'TPD Blood'!A:A,'TPD Blood'!B:B)</f>
        <v>#N/A</v>
      </c>
      <c r="Q1240" s="42" t="e">
        <f>_xlfn.XLOOKUP(Table35[[#This Row],[Subject Id]],'TPD Assayed'!A:A,'TPD Assayed'!C:C)</f>
        <v>#N/A</v>
      </c>
      <c r="V1240"/>
      <c r="Y1240"/>
      <c r="Z1240"/>
      <c r="AA1240"/>
      <c r="AB1240"/>
    </row>
    <row r="1241" spans="1:28">
      <c r="A1241" t="s">
        <v>1449</v>
      </c>
      <c r="B1241" t="str">
        <f>MID(Table35[[#This Row],[Subject Id]],13,1)</f>
        <v>N</v>
      </c>
      <c r="C1241" t="str">
        <f>_xlfn.XLOOKUP(Table35[[#This Row],[Subject Id]],Table2[Subject Id],Table2[Event date])</f>
        <v>2018-01-24</v>
      </c>
      <c r="D1241" s="37" t="str">
        <f>_xlfn.XLOOKUP(Table35[[#This Row],[Subject Id]],'T0 Blood'!A:A,'T0 Blood'!I:I)</f>
        <v>006-1029-0</v>
      </c>
      <c r="E1241" s="37" t="str">
        <f>_xlfn.XLOOKUP(Table35[[#This Row],[Subject Id]],'T0 Blood'!A:A,'T0 Blood'!H:H)</f>
        <v>2018-01-24</v>
      </c>
      <c r="F1241" s="69" t="str">
        <f>_xlfn.XLOOKUP(Table35[[#This Row],[Subject Id]],T0Assayed!D:D,T0Assayed!F:F)</f>
        <v>CO.SL.21.004</v>
      </c>
      <c r="G1241" s="39" t="s">
        <v>22</v>
      </c>
      <c r="H1241" s="37">
        <v>0</v>
      </c>
      <c r="I1241" s="38" t="e">
        <f>_xlfn.XLOOKUP((CONCATENATE(Table35[[#This Row],[Subject Id]],"-T0")),'In the Lab'!A:A,'In the Lab'!G:G)</f>
        <v>#N/A</v>
      </c>
      <c r="J1241" s="49" t="str">
        <f>_xlfn.XLOOKUP(Table35[[#This Row],[Subject Id]],'T1 Blood'!A:A,'T1 Blood'!I:I)</f>
        <v>006-1029-1</v>
      </c>
      <c r="K1241" s="49" t="str">
        <f>_xlfn.XLOOKUP(Table35[[#This Row],[Subject Id]],'T1 Blood'!A:A,'T1 Blood'!H:H)</f>
        <v>2018-03-15</v>
      </c>
      <c r="L1241" s="49" t="str">
        <f>_xlfn.XLOOKUP(Table35[[#This Row],[Subject Id]],'T1 Assayed'!A:A,'T1 Assayed'!D:D)</f>
        <v>CO.SL.21.004</v>
      </c>
      <c r="M1241" s="49" t="e">
        <v>#N/A</v>
      </c>
      <c r="N1241" s="49" t="e">
        <v>#N/A</v>
      </c>
      <c r="O1241" s="49" t="e">
        <f>_xlfn.XLOOKUP((CONCATENATE(Table35[[#This Row],[Subject Id]],"-T1")),'In the Lab'!A:A,'In the Lab'!G:G)</f>
        <v>#N/A</v>
      </c>
      <c r="P1241" s="42" t="e">
        <f>_xlfn.XLOOKUP(Table35[[#This Row],[Subject Id]],'TPD Blood'!A:A,'TPD Blood'!B:B)</f>
        <v>#N/A</v>
      </c>
      <c r="Q1241" s="42" t="e">
        <f>_xlfn.XLOOKUP(Table35[[#This Row],[Subject Id]],'TPD Assayed'!A:A,'TPD Assayed'!C:C)</f>
        <v>#N/A</v>
      </c>
      <c r="V1241"/>
      <c r="Y1241"/>
      <c r="Z1241"/>
      <c r="AA1241"/>
      <c r="AB1241"/>
    </row>
    <row r="1242" spans="1:28">
      <c r="A1242" t="s">
        <v>1450</v>
      </c>
      <c r="B1242" t="str">
        <f>MID(Table35[[#This Row],[Subject Id]],13,1)</f>
        <v>N</v>
      </c>
      <c r="C1242" t="str">
        <f>_xlfn.XLOOKUP(Table35[[#This Row],[Subject Id]],Table2[Subject Id],Table2[Event date])</f>
        <v>2019-11-03</v>
      </c>
      <c r="D1242" s="37" t="str">
        <f>_xlfn.XLOOKUP(Table35[[#This Row],[Subject Id]],'T0 Blood'!A:A,'T0 Blood'!I:I)</f>
        <v>006-1064-0</v>
      </c>
      <c r="E1242" s="37" t="str">
        <f>_xlfn.XLOOKUP(Table35[[#This Row],[Subject Id]],'T0 Blood'!A:A,'T0 Blood'!H:H)</f>
        <v>2019-11-03</v>
      </c>
      <c r="F1242" s="69" t="str">
        <f>_xlfn.XLOOKUP(Table35[[#This Row],[Subject Id]],T0Assayed!D:D,T0Assayed!F:F)</f>
        <v>CO.SL.21.004</v>
      </c>
      <c r="G1242" s="39" t="s">
        <v>22</v>
      </c>
      <c r="H1242" s="37">
        <v>0</v>
      </c>
      <c r="I1242" s="38" t="e">
        <f>_xlfn.XLOOKUP((CONCATENATE(Table35[[#This Row],[Subject Id]],"-T0")),'In the Lab'!A:A,'In the Lab'!G:G)</f>
        <v>#N/A</v>
      </c>
      <c r="J1242" s="49" t="str">
        <f>_xlfn.XLOOKUP(Table35[[#This Row],[Subject Id]],'T1 Blood'!A:A,'T1 Blood'!I:I)</f>
        <v>006-1064-1</v>
      </c>
      <c r="K1242" s="49" t="str">
        <f>_xlfn.XLOOKUP(Table35[[#This Row],[Subject Id]],'T1 Blood'!A:A,'T1 Blood'!H:H)</f>
        <v>2019-11-24</v>
      </c>
      <c r="L1242" s="49" t="str">
        <f>_xlfn.XLOOKUP(Table35[[#This Row],[Subject Id]],'T1 Assayed'!A:A,'T1 Assayed'!D:D)</f>
        <v>CO.SL.21.004</v>
      </c>
      <c r="M1242" s="49" t="e">
        <v>#N/A</v>
      </c>
      <c r="N1242" s="49" t="e">
        <v>#N/A</v>
      </c>
      <c r="O1242" s="49" t="e">
        <f>_xlfn.XLOOKUP((CONCATENATE(Table35[[#This Row],[Subject Id]],"-T1")),'In the Lab'!A:A,'In the Lab'!G:G)</f>
        <v>#N/A</v>
      </c>
      <c r="P1242" s="42" t="e">
        <f>_xlfn.XLOOKUP(Table35[[#This Row],[Subject Id]],'TPD Blood'!A:A,'TPD Blood'!B:B)</f>
        <v>#N/A</v>
      </c>
      <c r="Q1242" s="42" t="e">
        <f>_xlfn.XLOOKUP(Table35[[#This Row],[Subject Id]],'TPD Assayed'!A:A,'TPD Assayed'!C:C)</f>
        <v>#N/A</v>
      </c>
      <c r="V1242"/>
      <c r="Y1242"/>
      <c r="Z1242"/>
      <c r="AA1242"/>
      <c r="AB1242"/>
    </row>
    <row r="1243" spans="1:28">
      <c r="A1243" t="s">
        <v>1451</v>
      </c>
      <c r="B1243" t="str">
        <f>MID(Table35[[#This Row],[Subject Id]],13,1)</f>
        <v>N</v>
      </c>
      <c r="C1243" t="str">
        <f>_xlfn.XLOOKUP(Table35[[#This Row],[Subject Id]],Table2[Subject Id],Table2[Event date])</f>
        <v>2019-11-11</v>
      </c>
      <c r="D1243" s="37" t="str">
        <f>_xlfn.XLOOKUP(Table35[[#This Row],[Subject Id]],'T0 Blood'!A:A,'T0 Blood'!I:I)</f>
        <v>006-1065-0</v>
      </c>
      <c r="E1243" s="37" t="str">
        <f>_xlfn.XLOOKUP(Table35[[#This Row],[Subject Id]],'T0 Blood'!A:A,'T0 Blood'!H:H)</f>
        <v>2019-11-11</v>
      </c>
      <c r="F1243" s="69" t="str">
        <f>_xlfn.XLOOKUP(Table35[[#This Row],[Subject Id]],T0Assayed!D:D,T0Assayed!F:F)</f>
        <v>CO.SL.21.004</v>
      </c>
      <c r="G1243" s="39" t="s">
        <v>22</v>
      </c>
      <c r="H1243" s="37">
        <v>0</v>
      </c>
      <c r="I1243" s="38" t="e">
        <f>_xlfn.XLOOKUP((CONCATENATE(Table35[[#This Row],[Subject Id]],"-T0")),'In the Lab'!A:A,'In the Lab'!G:G)</f>
        <v>#N/A</v>
      </c>
      <c r="J1243" s="49" t="str">
        <f>_xlfn.XLOOKUP(Table35[[#This Row],[Subject Id]],'T1 Blood'!A:A,'T1 Blood'!I:I)</f>
        <v>006-1065-1</v>
      </c>
      <c r="K1243" s="49" t="str">
        <f>_xlfn.XLOOKUP(Table35[[#This Row],[Subject Id]],'T1 Blood'!A:A,'T1 Blood'!H:H)</f>
        <v>2019-12-12</v>
      </c>
      <c r="L1243" s="49" t="str">
        <f>_xlfn.XLOOKUP(Table35[[#This Row],[Subject Id]],'T1 Assayed'!A:A,'T1 Assayed'!D:D)</f>
        <v>CO.SL.21.004</v>
      </c>
      <c r="M1243" s="49" t="e">
        <v>#N/A</v>
      </c>
      <c r="N1243" s="49" t="e">
        <v>#N/A</v>
      </c>
      <c r="O1243" s="49" t="e">
        <f>_xlfn.XLOOKUP((CONCATENATE(Table35[[#This Row],[Subject Id]],"-T1")),'In the Lab'!A:A,'In the Lab'!G:G)</f>
        <v>#N/A</v>
      </c>
      <c r="P1243" s="42" t="e">
        <f>_xlfn.XLOOKUP(Table35[[#This Row],[Subject Id]],'TPD Blood'!A:A,'TPD Blood'!B:B)</f>
        <v>#N/A</v>
      </c>
      <c r="Q1243" s="42" t="e">
        <f>_xlfn.XLOOKUP(Table35[[#This Row],[Subject Id]],'TPD Assayed'!A:A,'TPD Assayed'!C:C)</f>
        <v>#N/A</v>
      </c>
      <c r="V1243"/>
      <c r="Y1243"/>
      <c r="Z1243"/>
      <c r="AA1243"/>
      <c r="AB1243"/>
    </row>
    <row r="1244" spans="1:28">
      <c r="A1244" t="s">
        <v>1452</v>
      </c>
      <c r="B1244" t="str">
        <f>MID(Table35[[#This Row],[Subject Id]],13,1)</f>
        <v>N</v>
      </c>
      <c r="C1244" t="str">
        <f>_xlfn.XLOOKUP(Table35[[#This Row],[Subject Id]],Table2[Subject Id],Table2[Event date])</f>
        <v>2020-02-20</v>
      </c>
      <c r="D1244" s="37" t="e">
        <f>_xlfn.XLOOKUP(Table35[[#This Row],[Subject Id]],'T0 Blood'!A:A,'T0 Blood'!I:I)</f>
        <v>#N/A</v>
      </c>
      <c r="E1244" s="37" t="e">
        <f>_xlfn.XLOOKUP(Table35[[#This Row],[Subject Id]],'T0 Blood'!A:A,'T0 Blood'!H:H)</f>
        <v>#N/A</v>
      </c>
      <c r="F1244" s="69" t="e">
        <f>_xlfn.XLOOKUP(Table35[[#This Row],[Subject Id]],T0Assayed!D:D,T0Assayed!F:F)</f>
        <v>#N/A</v>
      </c>
      <c r="G1244" s="39" t="s">
        <v>38</v>
      </c>
      <c r="H1244" s="37" t="s">
        <v>1453</v>
      </c>
      <c r="I1244" s="38" t="e">
        <f>_xlfn.XLOOKUP((CONCATENATE(Table35[[#This Row],[Subject Id]],"-T0")),'In the Lab'!A:A,'In the Lab'!G:G)</f>
        <v>#N/A</v>
      </c>
      <c r="J1244" s="49" t="e">
        <f>_xlfn.XLOOKUP(Table35[[#This Row],[Subject Id]],'T1 Blood'!A:A,'T1 Blood'!I:I)</f>
        <v>#N/A</v>
      </c>
      <c r="K1244" s="49" t="e">
        <f>_xlfn.XLOOKUP(Table35[[#This Row],[Subject Id]],'T1 Blood'!A:A,'T1 Blood'!H:H)</f>
        <v>#N/A</v>
      </c>
      <c r="L1244" s="49" t="e">
        <f>_xlfn.XLOOKUP(Table35[[#This Row],[Subject Id]],'T1 Assayed'!A:A,'T1 Assayed'!D:D)</f>
        <v>#N/A</v>
      </c>
      <c r="M1244" s="49" t="e">
        <v>#N/A</v>
      </c>
      <c r="N1244" s="49" t="e">
        <v>#N/A</v>
      </c>
      <c r="O1244" s="49" t="e">
        <f>_xlfn.XLOOKUP((CONCATENATE(Table35[[#This Row],[Subject Id]],"-T1")),'In the Lab'!A:A,'In the Lab'!G:G)</f>
        <v>#N/A</v>
      </c>
      <c r="P1244" s="42" t="e">
        <f>_xlfn.XLOOKUP(Table35[[#This Row],[Subject Id]],'TPD Blood'!A:A,'TPD Blood'!B:B)</f>
        <v>#N/A</v>
      </c>
      <c r="Q1244" s="42" t="e">
        <f>_xlfn.XLOOKUP(Table35[[#This Row],[Subject Id]],'TPD Assayed'!A:A,'TPD Assayed'!C:C)</f>
        <v>#N/A</v>
      </c>
      <c r="V1244"/>
      <c r="Y1244"/>
      <c r="Z1244"/>
      <c r="AA1244"/>
      <c r="AB1244"/>
    </row>
    <row r="1245" spans="1:28">
      <c r="A1245" t="s">
        <v>1454</v>
      </c>
      <c r="B1245" t="str">
        <f>MID(Table35[[#This Row],[Subject Id]],13,1)</f>
        <v>M</v>
      </c>
      <c r="C1245" t="str">
        <f>_xlfn.XLOOKUP(Table35[[#This Row],[Subject Id]],Table2[Subject Id],Table2[Event date])</f>
        <v>2021-11-22</v>
      </c>
      <c r="D1245" s="37" t="str">
        <f>_xlfn.XLOOKUP(Table35[[#This Row],[Subject Id]],'T0 Blood'!A:A,'T0 Blood'!I:I)</f>
        <v>025-8509-0</v>
      </c>
      <c r="E1245" s="37" t="str">
        <f>_xlfn.XLOOKUP(Table35[[#This Row],[Subject Id]],'T0 Blood'!A:A,'T0 Blood'!H:H)</f>
        <v>2021-11-22</v>
      </c>
      <c r="F1245" s="69" t="str">
        <f>_xlfn.XLOOKUP(Table35[[#This Row],[Subject Id]],T0Assayed!D:D,T0Assayed!F:F)</f>
        <v>OH2023_007</v>
      </c>
      <c r="G1245" s="39" t="s">
        <v>22</v>
      </c>
      <c r="H1245" s="37" t="e">
        <v>#N/A</v>
      </c>
      <c r="I1245" s="38" t="str">
        <f>_xlfn.XLOOKUP((CONCATENATE(Table35[[#This Row],[Subject Id]],"-T0")),'In the Lab'!A:A,'In the Lab'!G:G)</f>
        <v>yes</v>
      </c>
      <c r="J1245" s="49" t="str">
        <f>_xlfn.XLOOKUP(Table35[[#This Row],[Subject Id]],'T1 Blood'!A:A,'T1 Blood'!I:I)</f>
        <v>025-8509-1</v>
      </c>
      <c r="K1245" s="49" t="str">
        <f>_xlfn.XLOOKUP(Table35[[#This Row],[Subject Id]],'T1 Blood'!A:A,'T1 Blood'!H:H)</f>
        <v>2022-01-17</v>
      </c>
      <c r="L1245" s="49" t="e">
        <f>_xlfn.XLOOKUP(Table35[[#This Row],[Subject Id]],'T1 Assayed'!A:A,'T1 Assayed'!D:D)</f>
        <v>#N/A</v>
      </c>
      <c r="M1245" s="49" t="e">
        <v>#N/A</v>
      </c>
      <c r="N1245" s="49" t="e">
        <v>#N/A</v>
      </c>
      <c r="O1245" s="49" t="str">
        <f>_xlfn.XLOOKUP((CONCATENATE(Table35[[#This Row],[Subject Id]],"-T1")),'In the Lab'!A:A,'In the Lab'!G:G)</f>
        <v>yes</v>
      </c>
      <c r="P1245" s="42" t="e">
        <f>_xlfn.XLOOKUP(Table35[[#This Row],[Subject Id]],'TPD Blood'!A:A,'TPD Blood'!B:B)</f>
        <v>#N/A</v>
      </c>
      <c r="Q1245" s="42" t="e">
        <f>_xlfn.XLOOKUP(Table35[[#This Row],[Subject Id]],'TPD Assayed'!A:A,'TPD Assayed'!C:C)</f>
        <v>#N/A</v>
      </c>
      <c r="V1245"/>
      <c r="Y1245"/>
      <c r="Z1245"/>
      <c r="AA1245"/>
      <c r="AB1245"/>
    </row>
    <row r="1246" spans="1:28">
      <c r="A1246" t="s">
        <v>1455</v>
      </c>
      <c r="B1246" t="str">
        <f>MID(Table35[[#This Row],[Subject Id]],13,1)</f>
        <v>M</v>
      </c>
      <c r="C1246" t="str">
        <f>_xlfn.XLOOKUP(Table35[[#This Row],[Subject Id]],Table2[Subject Id],Table2[Event date])</f>
        <v>2022-06-07</v>
      </c>
      <c r="D1246" s="37" t="str">
        <f>_xlfn.XLOOKUP(Table35[[#This Row],[Subject Id]],'T0 Blood'!A:A,'T0 Blood'!I:I)</f>
        <v>025-8516-0</v>
      </c>
      <c r="E1246" s="37" t="str">
        <f>_xlfn.XLOOKUP(Table35[[#This Row],[Subject Id]],'T0 Blood'!A:A,'T0 Blood'!H:H)</f>
        <v>2022-06-10</v>
      </c>
      <c r="F1246" s="69" t="str">
        <f>_xlfn.XLOOKUP(Table35[[#This Row],[Subject Id]],T0Assayed!D:D,T0Assayed!F:F)</f>
        <v>OH2023_007</v>
      </c>
      <c r="G1246" s="39" t="s">
        <v>22</v>
      </c>
      <c r="H1246" s="37" t="e">
        <v>#N/A</v>
      </c>
      <c r="I1246" s="38" t="str">
        <f>_xlfn.XLOOKUP((CONCATENATE(Table35[[#This Row],[Subject Id]],"-T0")),'In the Lab'!A:A,'In the Lab'!G:G)</f>
        <v>yes</v>
      </c>
      <c r="J1246" s="49" t="str">
        <f>_xlfn.XLOOKUP(Table35[[#This Row],[Subject Id]],'T1 Blood'!A:A,'T1 Blood'!I:I)</f>
        <v>025-8516-1</v>
      </c>
      <c r="K1246" s="49" t="str">
        <f>_xlfn.XLOOKUP(Table35[[#This Row],[Subject Id]],'T1 Blood'!A:A,'T1 Blood'!H:H)</f>
        <v>2022-07-01</v>
      </c>
      <c r="L1246" s="49" t="e">
        <f>_xlfn.XLOOKUP(Table35[[#This Row],[Subject Id]],'T1 Assayed'!A:A,'T1 Assayed'!D:D)</f>
        <v>#N/A</v>
      </c>
      <c r="M1246" s="49" t="e">
        <v>#N/A</v>
      </c>
      <c r="N1246" s="49" t="e">
        <v>#N/A</v>
      </c>
      <c r="O1246" s="49" t="str">
        <f>_xlfn.XLOOKUP((CONCATENATE(Table35[[#This Row],[Subject Id]],"-T1")),'In the Lab'!A:A,'In the Lab'!G:G)</f>
        <v>yes</v>
      </c>
      <c r="P1246" s="42" t="e">
        <f>_xlfn.XLOOKUP(Table35[[#This Row],[Subject Id]],'TPD Blood'!A:A,'TPD Blood'!B:B)</f>
        <v>#N/A</v>
      </c>
      <c r="Q1246" s="42" t="e">
        <f>_xlfn.XLOOKUP(Table35[[#This Row],[Subject Id]],'TPD Assayed'!A:A,'TPD Assayed'!C:C)</f>
        <v>#N/A</v>
      </c>
      <c r="V1246"/>
      <c r="Y1246"/>
      <c r="Z1246"/>
      <c r="AA1246"/>
      <c r="AB1246"/>
    </row>
    <row r="1247" spans="1:28">
      <c r="A1247" t="s">
        <v>1456</v>
      </c>
      <c r="B1247" t="str">
        <f>MID(Table35[[#This Row],[Subject Id]],13,1)</f>
        <v>M</v>
      </c>
      <c r="C1247" t="str">
        <f>_xlfn.XLOOKUP(Table35[[#This Row],[Subject Id]],Table2[Subject Id],Table2[Event date])</f>
        <v>2021-08-04</v>
      </c>
      <c r="D1247" s="37" t="str">
        <f>_xlfn.XLOOKUP(Table35[[#This Row],[Subject Id]],'T0 Blood'!A:A,'T0 Blood'!I:I)</f>
        <v>007-2580-0</v>
      </c>
      <c r="E1247" s="37" t="str">
        <f>_xlfn.XLOOKUP(Table35[[#This Row],[Subject Id]],'T0 Blood'!A:A,'T0 Blood'!H:H)</f>
        <v>2021-08-04</v>
      </c>
      <c r="F1247" s="69" t="str">
        <f>_xlfn.XLOOKUP(Table35[[#This Row],[Subject Id]],T0Assayed!D:D,T0Assayed!F:F)</f>
        <v>OH2023_007</v>
      </c>
      <c r="G1247" s="39" t="s">
        <v>22</v>
      </c>
      <c r="H1247" s="37" t="e">
        <v>#N/A</v>
      </c>
      <c r="I1247" s="38" t="str">
        <f>_xlfn.XLOOKUP((CONCATENATE(Table35[[#This Row],[Subject Id]],"-T0")),'In the Lab'!A:A,'In the Lab'!G:G)</f>
        <v>yes</v>
      </c>
      <c r="J1247" s="49" t="e">
        <f>_xlfn.XLOOKUP(Table35[[#This Row],[Subject Id]],'T1 Blood'!A:A,'T1 Blood'!I:I)</f>
        <v>#N/A</v>
      </c>
      <c r="K1247" s="49" t="e">
        <f>_xlfn.XLOOKUP(Table35[[#This Row],[Subject Id]],'T1 Blood'!A:A,'T1 Blood'!H:H)</f>
        <v>#N/A</v>
      </c>
      <c r="L1247" s="49" t="e">
        <f>_xlfn.XLOOKUP(Table35[[#This Row],[Subject Id]],'T1 Assayed'!A:A,'T1 Assayed'!D:D)</f>
        <v>#N/A</v>
      </c>
      <c r="M1247" s="49" t="e">
        <v>#N/A</v>
      </c>
      <c r="N1247" s="49" t="e">
        <v>#N/A</v>
      </c>
      <c r="O1247" s="49" t="e">
        <f>_xlfn.XLOOKUP((CONCATENATE(Table35[[#This Row],[Subject Id]],"-T1")),'In the Lab'!A:A,'In the Lab'!G:G)</f>
        <v>#N/A</v>
      </c>
      <c r="P1247" s="42" t="e">
        <f>_xlfn.XLOOKUP(Table35[[#This Row],[Subject Id]],'TPD Blood'!A:A,'TPD Blood'!B:B)</f>
        <v>#N/A</v>
      </c>
      <c r="Q1247" s="42" t="e">
        <f>_xlfn.XLOOKUP(Table35[[#This Row],[Subject Id]],'TPD Assayed'!A:A,'TPD Assayed'!C:C)</f>
        <v>#N/A</v>
      </c>
      <c r="V1247"/>
      <c r="Y1247"/>
      <c r="Z1247"/>
      <c r="AA1247"/>
      <c r="AB1247"/>
    </row>
    <row r="1248" spans="1:28">
      <c r="A1248" t="s">
        <v>1457</v>
      </c>
      <c r="B1248" t="str">
        <f>MID(Table35[[#This Row],[Subject Id]],13,1)</f>
        <v>M</v>
      </c>
      <c r="C1248" t="str">
        <f>_xlfn.XLOOKUP(Table35[[#This Row],[Subject Id]],Table2[Subject Id],Table2[Event date])</f>
        <v>2022-01-04</v>
      </c>
      <c r="D1248" s="37" t="str">
        <f>_xlfn.XLOOKUP(Table35[[#This Row],[Subject Id]],'T0 Blood'!A:A,'T0 Blood'!I:I)</f>
        <v>014-2903-0</v>
      </c>
      <c r="E1248" s="37" t="str">
        <f>_xlfn.XLOOKUP(Table35[[#This Row],[Subject Id]],'T0 Blood'!A:A,'T0 Blood'!H:H)</f>
        <v>2022-01-16</v>
      </c>
      <c r="F1248" s="69" t="str">
        <f>_xlfn.XLOOKUP(Table35[[#This Row],[Subject Id]],T0Assayed!D:D,T0Assayed!F:F)</f>
        <v>OH2023_007</v>
      </c>
      <c r="G1248" s="39" t="s">
        <v>38</v>
      </c>
      <c r="H1248" s="37" t="s">
        <v>896</v>
      </c>
      <c r="I1248" s="38" t="str">
        <f>_xlfn.XLOOKUP((CONCATENATE(Table35[[#This Row],[Subject Id]],"-T0")),'In the Lab'!A:A,'In the Lab'!G:G)</f>
        <v>yes</v>
      </c>
      <c r="J1248" s="49" t="str">
        <f>_xlfn.XLOOKUP(Table35[[#This Row],[Subject Id]],'T1 Blood'!A:A,'T1 Blood'!I:I)</f>
        <v>014-2903-1</v>
      </c>
      <c r="K1248" s="49" t="str">
        <f>_xlfn.XLOOKUP(Table35[[#This Row],[Subject Id]],'T1 Blood'!A:A,'T1 Blood'!H:H)</f>
        <v>2022-02-13</v>
      </c>
      <c r="L1248" s="49" t="e">
        <f>_xlfn.XLOOKUP(Table35[[#This Row],[Subject Id]],'T1 Assayed'!A:A,'T1 Assayed'!D:D)</f>
        <v>#N/A</v>
      </c>
      <c r="M1248" s="49" t="e">
        <v>#N/A</v>
      </c>
      <c r="N1248" s="49" t="e">
        <v>#N/A</v>
      </c>
      <c r="O1248" s="49" t="str">
        <f>_xlfn.XLOOKUP((CONCATENATE(Table35[[#This Row],[Subject Id]],"-T1")),'In the Lab'!A:A,'In the Lab'!G:G)</f>
        <v>yes</v>
      </c>
      <c r="P1248" s="42" t="e">
        <f>_xlfn.XLOOKUP(Table35[[#This Row],[Subject Id]],'TPD Blood'!A:A,'TPD Blood'!B:B)</f>
        <v>#N/A</v>
      </c>
      <c r="Q1248" s="42" t="e">
        <f>_xlfn.XLOOKUP(Table35[[#This Row],[Subject Id]],'TPD Assayed'!A:A,'TPD Assayed'!C:C)</f>
        <v>#N/A</v>
      </c>
      <c r="V1248"/>
      <c r="Y1248"/>
      <c r="Z1248"/>
      <c r="AA1248"/>
      <c r="AB1248"/>
    </row>
    <row r="1249" spans="1:28">
      <c r="A1249" t="s">
        <v>1458</v>
      </c>
      <c r="B1249" t="str">
        <f>MID(Table35[[#This Row],[Subject Id]],13,1)</f>
        <v>M</v>
      </c>
      <c r="C1249" t="str">
        <f>_xlfn.XLOOKUP(Table35[[#This Row],[Subject Id]],Table2[Subject Id],Table2[Event date])</f>
        <v>2011-08-01</v>
      </c>
      <c r="D1249" s="37" t="str">
        <f>_xlfn.XLOOKUP(Table35[[#This Row],[Subject Id]],'T0 Blood'!A:A,'T0 Blood'!I:I)</f>
        <v>037-8061-0</v>
      </c>
      <c r="E1249" s="37" t="str">
        <f>_xlfn.XLOOKUP(Table35[[#This Row],[Subject Id]],'T0 Blood'!A:A,'T0 Blood'!H:H)</f>
        <v>2011-08-01</v>
      </c>
      <c r="F1249" s="69" t="str">
        <f>_xlfn.XLOOKUP(Table35[[#This Row],[Subject Id]],T0Assayed!D:D,T0Assayed!F:F)</f>
        <v>OH2023_007</v>
      </c>
      <c r="G1249" s="39" t="s">
        <v>22</v>
      </c>
      <c r="H1249" s="37" t="e">
        <v>#N/A</v>
      </c>
      <c r="I1249" s="38" t="str">
        <f>_xlfn.XLOOKUP((CONCATENATE(Table35[[#This Row],[Subject Id]],"-T0")),'In the Lab'!A:A,'In the Lab'!G:G)</f>
        <v>yes</v>
      </c>
      <c r="J1249" s="49" t="e">
        <f>_xlfn.XLOOKUP(Table35[[#This Row],[Subject Id]],'T1 Blood'!A:A,'T1 Blood'!I:I)</f>
        <v>#N/A</v>
      </c>
      <c r="K1249" s="49" t="e">
        <f>_xlfn.XLOOKUP(Table35[[#This Row],[Subject Id]],'T1 Blood'!A:A,'T1 Blood'!H:H)</f>
        <v>#N/A</v>
      </c>
      <c r="L1249" s="49" t="e">
        <f>_xlfn.XLOOKUP(Table35[[#This Row],[Subject Id]],'T1 Assayed'!A:A,'T1 Assayed'!D:D)</f>
        <v>#N/A</v>
      </c>
      <c r="M1249" s="49" t="e">
        <v>#N/A</v>
      </c>
      <c r="N1249" s="49" t="e">
        <v>#N/A</v>
      </c>
      <c r="O1249" s="49" t="e">
        <f>_xlfn.XLOOKUP((CONCATENATE(Table35[[#This Row],[Subject Id]],"-T1")),'In the Lab'!A:A,'In the Lab'!G:G)</f>
        <v>#N/A</v>
      </c>
      <c r="P1249" s="42" t="e">
        <f>_xlfn.XLOOKUP(Table35[[#This Row],[Subject Id]],'TPD Blood'!A:A,'TPD Blood'!B:B)</f>
        <v>#N/A</v>
      </c>
      <c r="Q1249" s="42" t="e">
        <f>_xlfn.XLOOKUP(Table35[[#This Row],[Subject Id]],'TPD Assayed'!A:A,'TPD Assayed'!C:C)</f>
        <v>#N/A</v>
      </c>
      <c r="V1249"/>
      <c r="Y1249"/>
      <c r="Z1249"/>
      <c r="AA1249"/>
      <c r="AB1249"/>
    </row>
    <row r="1250" spans="1:28" ht="14.85" customHeight="1">
      <c r="A1250" t="s">
        <v>1459</v>
      </c>
      <c r="B1250" t="str">
        <f>MID(Table35[[#This Row],[Subject Id]],13,1)</f>
        <v>M</v>
      </c>
      <c r="C1250" t="str">
        <f>_xlfn.XLOOKUP(Table35[[#This Row],[Subject Id]],Table2[Subject Id],Table2[Event date])</f>
        <v>2019-06-18</v>
      </c>
      <c r="D1250" s="37" t="str">
        <f>_xlfn.XLOOKUP(Table35[[#This Row],[Subject Id]],'T0 Blood'!A:A,'T0 Blood'!I:I)</f>
        <v>037-8063-0</v>
      </c>
      <c r="E1250" s="37" t="str">
        <f>_xlfn.XLOOKUP(Table35[[#This Row],[Subject Id]],'T0 Blood'!A:A,'T0 Blood'!H:H)</f>
        <v>2019-06-18</v>
      </c>
      <c r="F1250" s="69" t="str">
        <f>_xlfn.XLOOKUP(Table35[[#This Row],[Subject Id]],T0Assayed!D:D,T0Assayed!F:F)</f>
        <v>OH2023_007</v>
      </c>
      <c r="G1250" s="39" t="s">
        <v>22</v>
      </c>
      <c r="H1250" s="37" t="e">
        <v>#N/A</v>
      </c>
      <c r="I1250" s="38" t="str">
        <f>_xlfn.XLOOKUP((CONCATENATE(Table35[[#This Row],[Subject Id]],"-T0")),'In the Lab'!A:A,'In the Lab'!G:G)</f>
        <v>yes</v>
      </c>
      <c r="J1250" s="49" t="e">
        <f>_xlfn.XLOOKUP(Table35[[#This Row],[Subject Id]],'T1 Blood'!A:A,'T1 Blood'!I:I)</f>
        <v>#N/A</v>
      </c>
      <c r="K1250" s="49" t="e">
        <f>_xlfn.XLOOKUP(Table35[[#This Row],[Subject Id]],'T1 Blood'!A:A,'T1 Blood'!H:H)</f>
        <v>#N/A</v>
      </c>
      <c r="L1250" s="49" t="e">
        <f>_xlfn.XLOOKUP(Table35[[#This Row],[Subject Id]],'T1 Assayed'!A:A,'T1 Assayed'!D:D)</f>
        <v>#N/A</v>
      </c>
      <c r="M1250" s="49" t="e">
        <v>#N/A</v>
      </c>
      <c r="N1250" s="49" t="e">
        <v>#N/A</v>
      </c>
      <c r="O1250" s="49" t="e">
        <f>_xlfn.XLOOKUP((CONCATENATE(Table35[[#This Row],[Subject Id]],"-T1")),'In the Lab'!A:A,'In the Lab'!G:G)</f>
        <v>#N/A</v>
      </c>
      <c r="P1250" s="42" t="str">
        <f>_xlfn.XLOOKUP(Table35[[#This Row],[Subject Id]],'TPD Blood'!A:A,'TPD Blood'!B:B)</f>
        <v>037-8063-PD</v>
      </c>
      <c r="Q1250" s="42" t="e">
        <f>_xlfn.XLOOKUP(Table35[[#This Row],[Subject Id]],'TPD Assayed'!A:A,'TPD Assayed'!C:C)</f>
        <v>#N/A</v>
      </c>
      <c r="R1250" s="42" t="s">
        <v>38</v>
      </c>
      <c r="S1250" s="60" t="s">
        <v>1460</v>
      </c>
      <c r="V1250"/>
      <c r="Y1250"/>
      <c r="Z1250"/>
      <c r="AA1250"/>
      <c r="AB1250"/>
    </row>
    <row r="1251" spans="1:28">
      <c r="A1251" t="s">
        <v>1461</v>
      </c>
      <c r="B1251" t="str">
        <f>MID(Table35[[#This Row],[Subject Id]],13,1)</f>
        <v>N</v>
      </c>
      <c r="C1251" t="str">
        <f>_xlfn.XLOOKUP(Table35[[#This Row],[Subject Id]],Table2[Subject Id],Table2[Event date])</f>
        <v>2020-02-19</v>
      </c>
      <c r="D1251" s="37" t="e">
        <f>_xlfn.XLOOKUP(Table35[[#This Row],[Subject Id]],'T0 Blood'!A:A,'T0 Blood'!I:I)</f>
        <v>#N/A</v>
      </c>
      <c r="E1251" s="37" t="e">
        <f>_xlfn.XLOOKUP(Table35[[#This Row],[Subject Id]],'T0 Blood'!A:A,'T0 Blood'!H:H)</f>
        <v>#N/A</v>
      </c>
      <c r="F1251" s="69" t="e">
        <f>_xlfn.XLOOKUP(Table35[[#This Row],[Subject Id]],T0Assayed!D:D,T0Assayed!F:F)</f>
        <v>#N/A</v>
      </c>
      <c r="G1251" s="39" t="s">
        <v>38</v>
      </c>
      <c r="H1251" s="37" t="s">
        <v>1453</v>
      </c>
      <c r="I1251" s="38" t="e">
        <f>_xlfn.XLOOKUP((CONCATENATE(Table35[[#This Row],[Subject Id]],"-T0")),'In the Lab'!A:A,'In the Lab'!G:G)</f>
        <v>#N/A</v>
      </c>
      <c r="J1251" s="49" t="str">
        <f>_xlfn.XLOOKUP(Table35[[#This Row],[Subject Id]],'T1 Blood'!A:A,'T1 Blood'!I:I)</f>
        <v>007-1508-1</v>
      </c>
      <c r="K1251" s="49" t="str">
        <f>_xlfn.XLOOKUP(Table35[[#This Row],[Subject Id]],'T1 Blood'!A:A,'T1 Blood'!H:H)</f>
        <v>2020-03-10</v>
      </c>
      <c r="L1251" s="49" t="e">
        <f>_xlfn.XLOOKUP(Table35[[#This Row],[Subject Id]],'T1 Assayed'!A:A,'T1 Assayed'!D:D)</f>
        <v>#N/A</v>
      </c>
      <c r="M1251" s="49" t="s">
        <v>38</v>
      </c>
      <c r="N1251" s="49" t="s">
        <v>1462</v>
      </c>
      <c r="O1251" s="49" t="e">
        <f>_xlfn.XLOOKUP((CONCATENATE(Table35[[#This Row],[Subject Id]],"-T1")),'In the Lab'!A:A,'In the Lab'!G:G)</f>
        <v>#N/A</v>
      </c>
      <c r="P1251" s="42" t="e">
        <f>_xlfn.XLOOKUP(Table35[[#This Row],[Subject Id]],'TPD Blood'!A:A,'TPD Blood'!B:B)</f>
        <v>#N/A</v>
      </c>
      <c r="Q1251" s="42" t="e">
        <f>_xlfn.XLOOKUP(Table35[[#This Row],[Subject Id]],'TPD Assayed'!A:A,'TPD Assayed'!C:C)</f>
        <v>#N/A</v>
      </c>
      <c r="V1251"/>
      <c r="Y1251"/>
      <c r="Z1251"/>
      <c r="AA1251"/>
      <c r="AB1251"/>
    </row>
    <row r="1252" spans="1:28">
      <c r="A1252" t="s">
        <v>1463</v>
      </c>
      <c r="B1252" t="str">
        <f>MID(Table35[[#This Row],[Subject Id]],13,1)</f>
        <v>S</v>
      </c>
      <c r="C1252" t="str">
        <f>_xlfn.XLOOKUP(Table35[[#This Row],[Subject Id]],Table2[Subject Id],Table2[Event date])</f>
        <v>2020-02-20</v>
      </c>
      <c r="D1252" s="37" t="str">
        <f>_xlfn.XLOOKUP(Table35[[#This Row],[Subject Id]],'T0 Blood'!A:A,'T0 Blood'!I:I)</f>
        <v>007-3506-0</v>
      </c>
      <c r="E1252" s="37" t="str">
        <f>_xlfn.XLOOKUP(Table35[[#This Row],[Subject Id]],'T0 Blood'!A:A,'T0 Blood'!H:H)</f>
        <v>2020-02-20</v>
      </c>
      <c r="F1252" s="69" t="str">
        <f>_xlfn.XLOOKUP(Table35[[#This Row],[Subject Id]],T0Assayed!D:D,T0Assayed!F:F)</f>
        <v>OH2023_014</v>
      </c>
      <c r="G1252" s="39" t="s">
        <v>23</v>
      </c>
      <c r="H1252" s="37" t="e">
        <v>#N/A</v>
      </c>
      <c r="I1252" s="38" t="str">
        <f>_xlfn.XLOOKUP((CONCATENATE(Table35[[#This Row],[Subject Id]],"-T0")),'In the Lab'!A:A,'In the Lab'!G:G)</f>
        <v>yes</v>
      </c>
      <c r="J1252" s="49" t="str">
        <f>_xlfn.XLOOKUP(Table35[[#This Row],[Subject Id]],'T1 Blood'!A:A,'T1 Blood'!I:I)</f>
        <v>007-3506-1</v>
      </c>
      <c r="K1252" s="49" t="str">
        <f>_xlfn.XLOOKUP(Table35[[#This Row],[Subject Id]],'T1 Blood'!A:A,'T1 Blood'!H:H)</f>
        <v>2020-03-24</v>
      </c>
      <c r="L1252" s="49" t="e">
        <f>_xlfn.XLOOKUP(Table35[[#This Row],[Subject Id]],'T1 Assayed'!A:A,'T1 Assayed'!D:D)</f>
        <v>#N/A</v>
      </c>
      <c r="M1252" s="49" t="e">
        <v>#N/A</v>
      </c>
      <c r="N1252" s="49" t="e">
        <v>#N/A</v>
      </c>
      <c r="O1252" s="49" t="str">
        <f>_xlfn.XLOOKUP((CONCATENATE(Table35[[#This Row],[Subject Id]],"-T1")),'In the Lab'!A:A,'In the Lab'!G:G)</f>
        <v>yes</v>
      </c>
      <c r="P1252" s="42" t="e">
        <f>_xlfn.XLOOKUP(Table35[[#This Row],[Subject Id]],'TPD Blood'!A:A,'TPD Blood'!B:B)</f>
        <v>#N/A</v>
      </c>
      <c r="Q1252" s="42" t="e">
        <f>_xlfn.XLOOKUP(Table35[[#This Row],[Subject Id]],'TPD Assayed'!A:A,'TPD Assayed'!C:C)</f>
        <v>#N/A</v>
      </c>
      <c r="V1252"/>
      <c r="Y1252"/>
      <c r="Z1252"/>
      <c r="AA1252"/>
      <c r="AB1252"/>
    </row>
    <row r="1253" spans="1:28">
      <c r="A1253" t="s">
        <v>1464</v>
      </c>
      <c r="B1253" t="str">
        <f>MID(Table35[[#This Row],[Subject Id]],13,1)</f>
        <v>S</v>
      </c>
      <c r="C1253" t="str">
        <f>_xlfn.XLOOKUP(Table35[[#This Row],[Subject Id]],Table2[Subject Id],Table2[Event date])</f>
        <v>2020-02-19</v>
      </c>
      <c r="D1253" s="37" t="str">
        <f>_xlfn.XLOOKUP(Table35[[#This Row],[Subject Id]],'T0 Blood'!A:A,'T0 Blood'!I:I)</f>
        <v>007-3508-0</v>
      </c>
      <c r="E1253" s="37" t="str">
        <f>_xlfn.XLOOKUP(Table35[[#This Row],[Subject Id]],'T0 Blood'!A:A,'T0 Blood'!H:H)</f>
        <v>2020-02-19</v>
      </c>
      <c r="F1253" s="69" t="str">
        <f>_xlfn.XLOOKUP(Table35[[#This Row],[Subject Id]],T0Assayed!D:D,T0Assayed!F:F)</f>
        <v>OH2023_014</v>
      </c>
      <c r="G1253" s="39" t="s">
        <v>23</v>
      </c>
      <c r="H1253" s="37" t="e">
        <v>#N/A</v>
      </c>
      <c r="I1253" s="38" t="str">
        <f>_xlfn.XLOOKUP((CONCATENATE(Table35[[#This Row],[Subject Id]],"-T0")),'In the Lab'!A:A,'In the Lab'!G:G)</f>
        <v>yes</v>
      </c>
      <c r="J1253" s="49" t="e">
        <f>_xlfn.XLOOKUP(Table35[[#This Row],[Subject Id]],'T1 Blood'!A:A,'T1 Blood'!I:I)</f>
        <v>#N/A</v>
      </c>
      <c r="K1253" s="49" t="e">
        <f>_xlfn.XLOOKUP(Table35[[#This Row],[Subject Id]],'T1 Blood'!A:A,'T1 Blood'!H:H)</f>
        <v>#N/A</v>
      </c>
      <c r="L1253" s="49" t="e">
        <f>_xlfn.XLOOKUP(Table35[[#This Row],[Subject Id]],'T1 Assayed'!A:A,'T1 Assayed'!D:D)</f>
        <v>#N/A</v>
      </c>
      <c r="M1253" s="49" t="e">
        <v>#N/A</v>
      </c>
      <c r="N1253" s="49" t="e">
        <v>#N/A</v>
      </c>
      <c r="O1253" s="49" t="str">
        <f>_xlfn.XLOOKUP((CONCATENATE(Table35[[#This Row],[Subject Id]],"-T1")),'In the Lab'!A:A,'In the Lab'!G:G)</f>
        <v>yes</v>
      </c>
      <c r="P1253" s="42" t="e">
        <f>_xlfn.XLOOKUP(Table35[[#This Row],[Subject Id]],'TPD Blood'!A:A,'TPD Blood'!B:B)</f>
        <v>#N/A</v>
      </c>
      <c r="Q1253" s="42" t="e">
        <f>_xlfn.XLOOKUP(Table35[[#This Row],[Subject Id]],'TPD Assayed'!A:A,'TPD Assayed'!C:C)</f>
        <v>#N/A</v>
      </c>
      <c r="V1253"/>
      <c r="Y1253"/>
      <c r="Z1253"/>
      <c r="AA1253"/>
      <c r="AB1253"/>
    </row>
    <row r="1254" spans="1:28" ht="14.85" customHeight="1">
      <c r="A1254" t="s">
        <v>1465</v>
      </c>
      <c r="B1254" t="str">
        <f>MID(Table35[[#This Row],[Subject Id]],13,1)</f>
        <v>N</v>
      </c>
      <c r="C1254" t="str">
        <f>_xlfn.XLOOKUP(Table35[[#This Row],[Subject Id]],Table2[Subject Id],Table2[Event date])</f>
        <v>2019-11-17</v>
      </c>
      <c r="D1254" s="37" t="str">
        <f>_xlfn.XLOOKUP(Table35[[#This Row],[Subject Id]],'T0 Blood'!A:A,'T0 Blood'!I:I)</f>
        <v>006-1066-0</v>
      </c>
      <c r="E1254" s="37" t="str">
        <f>_xlfn.XLOOKUP(Table35[[#This Row],[Subject Id]],'T0 Blood'!A:A,'T0 Blood'!H:H)</f>
        <v>2019-11-17</v>
      </c>
      <c r="F1254" s="69" t="str">
        <f>_xlfn.XLOOKUP(Table35[[#This Row],[Subject Id]],T0Assayed!D:D,T0Assayed!F:F)</f>
        <v>CO.SL.21.004</v>
      </c>
      <c r="G1254" s="39" t="s">
        <v>22</v>
      </c>
      <c r="H1254" s="37">
        <v>0</v>
      </c>
      <c r="I1254" s="38" t="e">
        <f>_xlfn.XLOOKUP((CONCATENATE(Table35[[#This Row],[Subject Id]],"-T0")),'In the Lab'!A:A,'In the Lab'!G:G)</f>
        <v>#N/A</v>
      </c>
      <c r="J1254" s="49" t="str">
        <f>_xlfn.XLOOKUP(Table35[[#This Row],[Subject Id]],'T1 Blood'!A:A,'T1 Blood'!I:I)</f>
        <v>006-1066-1</v>
      </c>
      <c r="K1254" s="49" t="str">
        <f>_xlfn.XLOOKUP(Table35[[#This Row],[Subject Id]],'T1 Blood'!A:A,'T1 Blood'!H:H)</f>
        <v>2020-01-05</v>
      </c>
      <c r="L1254" s="49" t="str">
        <f>_xlfn.XLOOKUP(Table35[[#This Row],[Subject Id]],'T1 Assayed'!A:A,'T1 Assayed'!D:D)</f>
        <v>CO.SL.21.004</v>
      </c>
      <c r="M1254" s="49" t="e">
        <v>#N/A</v>
      </c>
      <c r="N1254" s="49" t="e">
        <v>#N/A</v>
      </c>
      <c r="O1254" s="49" t="e">
        <f>_xlfn.XLOOKUP((CONCATENATE(Table35[[#This Row],[Subject Id]],"-T1")),'In the Lab'!A:A,'In the Lab'!G:G)</f>
        <v>#N/A</v>
      </c>
      <c r="P1254" s="42" t="e">
        <f>_xlfn.XLOOKUP(Table35[[#This Row],[Subject Id]],'TPD Blood'!A:A,'TPD Blood'!B:B)</f>
        <v>#N/A</v>
      </c>
      <c r="Q1254" s="42" t="e">
        <f>_xlfn.XLOOKUP(Table35[[#This Row],[Subject Id]],'TPD Assayed'!A:A,'TPD Assayed'!C:C)</f>
        <v>#N/A</v>
      </c>
      <c r="V1254"/>
      <c r="Y1254"/>
      <c r="Z1254"/>
      <c r="AA1254"/>
      <c r="AB1254"/>
    </row>
    <row r="1255" spans="1:28" ht="14.85" customHeight="1">
      <c r="A1255" t="s">
        <v>1466</v>
      </c>
      <c r="B1255" t="str">
        <f>MID(Table35[[#This Row],[Subject Id]],13,1)</f>
        <v>N</v>
      </c>
      <c r="C1255" t="str">
        <f>_xlfn.XLOOKUP(Table35[[#This Row],[Subject Id]],Table2[Subject Id],Table2[Event date])</f>
        <v>2020-02-09</v>
      </c>
      <c r="D1255" s="37" t="str">
        <f>_xlfn.XLOOKUP(Table35[[#This Row],[Subject Id]],'T0 Blood'!A:A,'T0 Blood'!I:I)</f>
        <v>006-1070-0</v>
      </c>
      <c r="E1255" s="37" t="str">
        <f>_xlfn.XLOOKUP(Table35[[#This Row],[Subject Id]],'T0 Blood'!A:A,'T0 Blood'!H:H)</f>
        <v>2020-02-09</v>
      </c>
      <c r="F1255" s="69" t="str">
        <f>_xlfn.XLOOKUP(Table35[[#This Row],[Subject Id]],T0Assayed!D:D,T0Assayed!F:F)</f>
        <v>CO.SL.21.004</v>
      </c>
      <c r="G1255" s="39" t="s">
        <v>22</v>
      </c>
      <c r="H1255" s="37">
        <v>0</v>
      </c>
      <c r="I1255" s="38" t="e">
        <f>_xlfn.XLOOKUP((CONCATENATE(Table35[[#This Row],[Subject Id]],"-T0")),'In the Lab'!A:A,'In the Lab'!G:G)</f>
        <v>#N/A</v>
      </c>
      <c r="J1255" s="49" t="str">
        <f>_xlfn.XLOOKUP(Table35[[#This Row],[Subject Id]],'T1 Blood'!A:A,'T1 Blood'!I:I)</f>
        <v>006-1070-1</v>
      </c>
      <c r="K1255" s="49" t="str">
        <f>_xlfn.XLOOKUP(Table35[[#This Row],[Subject Id]],'T1 Blood'!A:A,'T1 Blood'!H:H)</f>
        <v>2020-03-01</v>
      </c>
      <c r="L1255" s="49" t="str">
        <f>_xlfn.XLOOKUP(Table35[[#This Row],[Subject Id]],'T1 Assayed'!A:A,'T1 Assayed'!D:D)</f>
        <v>CO.SL.21.004</v>
      </c>
      <c r="M1255" s="49" t="e">
        <v>#N/A</v>
      </c>
      <c r="N1255" s="49" t="e">
        <v>#N/A</v>
      </c>
      <c r="O1255" s="49" t="e">
        <f>_xlfn.XLOOKUP((CONCATENATE(Table35[[#This Row],[Subject Id]],"-T1")),'In the Lab'!A:A,'In the Lab'!G:G)</f>
        <v>#N/A</v>
      </c>
      <c r="P1255" s="42" t="e">
        <f>_xlfn.XLOOKUP(Table35[[#This Row],[Subject Id]],'TPD Blood'!A:A,'TPD Blood'!B:B)</f>
        <v>#N/A</v>
      </c>
      <c r="Q1255" s="42" t="e">
        <f>_xlfn.XLOOKUP(Table35[[#This Row],[Subject Id]],'TPD Assayed'!A:A,'TPD Assayed'!C:C)</f>
        <v>#N/A</v>
      </c>
      <c r="V1255"/>
      <c r="Y1255"/>
      <c r="Z1255"/>
      <c r="AA1255"/>
      <c r="AB1255"/>
    </row>
    <row r="1256" spans="1:28">
      <c r="A1256" t="s">
        <v>1467</v>
      </c>
      <c r="B1256" t="str">
        <f>MID(Table35[[#This Row],[Subject Id]],13,1)</f>
        <v>N</v>
      </c>
      <c r="C1256" t="str">
        <f>_xlfn.XLOOKUP(Table35[[#This Row],[Subject Id]],Table2[Subject Id],Table2[Event date])</f>
        <v>2020-03-10</v>
      </c>
      <c r="D1256" s="37" t="str">
        <f>_xlfn.XLOOKUP(Table35[[#This Row],[Subject Id]],'T0 Blood'!A:A,'T0 Blood'!I:I)</f>
        <v>006-1071-0</v>
      </c>
      <c r="E1256" s="37" t="str">
        <f>_xlfn.XLOOKUP(Table35[[#This Row],[Subject Id]],'T0 Blood'!A:A,'T0 Blood'!H:H)</f>
        <v>2020-03-10</v>
      </c>
      <c r="F1256" s="69" t="str">
        <f>_xlfn.XLOOKUP(Table35[[#This Row],[Subject Id]],T0Assayed!D:D,T0Assayed!F:F)</f>
        <v>CO.SL.21.004</v>
      </c>
      <c r="G1256" s="39" t="s">
        <v>22</v>
      </c>
      <c r="H1256" s="37">
        <v>0</v>
      </c>
      <c r="I1256" s="38" t="e">
        <f>_xlfn.XLOOKUP((CONCATENATE(Table35[[#This Row],[Subject Id]],"-T0")),'In the Lab'!A:A,'In the Lab'!G:G)</f>
        <v>#N/A</v>
      </c>
      <c r="J1256" s="49" t="str">
        <f>_xlfn.XLOOKUP(Table35[[#This Row],[Subject Id]],'T1 Blood'!A:A,'T1 Blood'!I:I)</f>
        <v>006-1071-1</v>
      </c>
      <c r="K1256" s="49" t="str">
        <f>_xlfn.XLOOKUP(Table35[[#This Row],[Subject Id]],'T1 Blood'!A:A,'T1 Blood'!H:H)</f>
        <v>2020-03-31</v>
      </c>
      <c r="L1256" s="49" t="str">
        <f>_xlfn.XLOOKUP(Table35[[#This Row],[Subject Id]],'T1 Assayed'!A:A,'T1 Assayed'!D:D)</f>
        <v>CO.SL.21.004</v>
      </c>
      <c r="M1256" s="49" t="e">
        <v>#N/A</v>
      </c>
      <c r="N1256" s="49" t="e">
        <v>#N/A</v>
      </c>
      <c r="O1256" s="49" t="e">
        <f>_xlfn.XLOOKUP((CONCATENATE(Table35[[#This Row],[Subject Id]],"-T1")),'In the Lab'!A:A,'In the Lab'!G:G)</f>
        <v>#N/A</v>
      </c>
      <c r="P1256" s="42" t="e">
        <f>_xlfn.XLOOKUP(Table35[[#This Row],[Subject Id]],'TPD Blood'!A:A,'TPD Blood'!B:B)</f>
        <v>#N/A</v>
      </c>
      <c r="Q1256" s="42" t="e">
        <f>_xlfn.XLOOKUP(Table35[[#This Row],[Subject Id]],'TPD Assayed'!A:A,'TPD Assayed'!C:C)</f>
        <v>#N/A</v>
      </c>
      <c r="V1256"/>
      <c r="Y1256"/>
      <c r="Z1256"/>
      <c r="AA1256"/>
      <c r="AB1256"/>
    </row>
    <row r="1257" spans="1:28">
      <c r="A1257" t="s">
        <v>1468</v>
      </c>
      <c r="B1257" t="str">
        <f>MID(Table35[[#This Row],[Subject Id]],13,1)</f>
        <v>N</v>
      </c>
      <c r="C1257" t="str">
        <f>_xlfn.XLOOKUP(Table35[[#This Row],[Subject Id]],Table2[Subject Id],Table2[Event date])</f>
        <v>2020-03-10</v>
      </c>
      <c r="D1257" s="37" t="str">
        <f>_xlfn.XLOOKUP(Table35[[#This Row],[Subject Id]],'T0 Blood'!A:A,'T0 Blood'!I:I)</f>
        <v>006-1073-0</v>
      </c>
      <c r="E1257" s="37" t="str">
        <f>_xlfn.XLOOKUP(Table35[[#This Row],[Subject Id]],'T0 Blood'!A:A,'T0 Blood'!H:H)</f>
        <v>2020-03-10</v>
      </c>
      <c r="F1257" s="69" t="str">
        <f>_xlfn.XLOOKUP(Table35[[#This Row],[Subject Id]],T0Assayed!D:D,T0Assayed!F:F)</f>
        <v>CO.SL.21.004</v>
      </c>
      <c r="G1257" s="39" t="s">
        <v>22</v>
      </c>
      <c r="H1257" s="37">
        <v>0</v>
      </c>
      <c r="I1257" s="38" t="e">
        <f>_xlfn.XLOOKUP((CONCATENATE(Table35[[#This Row],[Subject Id]],"-T0")),'In the Lab'!A:A,'In the Lab'!G:G)</f>
        <v>#N/A</v>
      </c>
      <c r="J1257" s="49" t="str">
        <f>_xlfn.XLOOKUP(Table35[[#This Row],[Subject Id]],'T1 Blood'!A:A,'T1 Blood'!I:I)</f>
        <v>006-1073-1</v>
      </c>
      <c r="K1257" s="49" t="str">
        <f>_xlfn.XLOOKUP(Table35[[#This Row],[Subject Id]],'T1 Blood'!A:A,'T1 Blood'!H:H)</f>
        <v>2020-03-31</v>
      </c>
      <c r="L1257" s="49" t="str">
        <f>_xlfn.XLOOKUP(Table35[[#This Row],[Subject Id]],'T1 Assayed'!A:A,'T1 Assayed'!D:D)</f>
        <v>CO.SL.21.004</v>
      </c>
      <c r="M1257" s="49" t="e">
        <v>#N/A</v>
      </c>
      <c r="N1257" s="49" t="e">
        <v>#N/A</v>
      </c>
      <c r="O1257" s="49" t="e">
        <f>_xlfn.XLOOKUP((CONCATENATE(Table35[[#This Row],[Subject Id]],"-T1")),'In the Lab'!A:A,'In the Lab'!G:G)</f>
        <v>#N/A</v>
      </c>
      <c r="P1257" s="42" t="e">
        <f>_xlfn.XLOOKUP(Table35[[#This Row],[Subject Id]],'TPD Blood'!A:A,'TPD Blood'!B:B)</f>
        <v>#N/A</v>
      </c>
      <c r="Q1257" s="42" t="e">
        <f>_xlfn.XLOOKUP(Table35[[#This Row],[Subject Id]],'TPD Assayed'!A:A,'TPD Assayed'!C:C)</f>
        <v>#N/A</v>
      </c>
      <c r="V1257"/>
      <c r="Y1257"/>
      <c r="Z1257"/>
      <c r="AA1257"/>
      <c r="AB1257"/>
    </row>
    <row r="1258" spans="1:28">
      <c r="A1258" t="s">
        <v>1469</v>
      </c>
      <c r="B1258" t="str">
        <f>MID(Table35[[#This Row],[Subject Id]],13,1)</f>
        <v>N</v>
      </c>
      <c r="C1258" t="str">
        <f>_xlfn.XLOOKUP(Table35[[#This Row],[Subject Id]],Table2[Subject Id],Table2[Event date])</f>
        <v>2020-03-12</v>
      </c>
      <c r="D1258" s="37" t="str">
        <f>_xlfn.XLOOKUP(Table35[[#This Row],[Subject Id]],'T0 Blood'!A:A,'T0 Blood'!I:I)</f>
        <v>006-1074-0</v>
      </c>
      <c r="E1258" s="37" t="str">
        <f>_xlfn.XLOOKUP(Table35[[#This Row],[Subject Id]],'T0 Blood'!A:A,'T0 Blood'!H:H)</f>
        <v>2020-03-12</v>
      </c>
      <c r="F1258" s="69" t="str">
        <f>_xlfn.XLOOKUP(Table35[[#This Row],[Subject Id]],T0Assayed!D:D,T0Assayed!F:F)</f>
        <v>CO.SL.21.004</v>
      </c>
      <c r="G1258" s="39" t="s">
        <v>22</v>
      </c>
      <c r="H1258" s="37">
        <v>0</v>
      </c>
      <c r="I1258" s="38" t="e">
        <f>_xlfn.XLOOKUP((CONCATENATE(Table35[[#This Row],[Subject Id]],"-T0")),'In the Lab'!A:A,'In the Lab'!G:G)</f>
        <v>#N/A</v>
      </c>
      <c r="J1258" s="49" t="str">
        <f>_xlfn.XLOOKUP(Table35[[#This Row],[Subject Id]],'T1 Blood'!A:A,'T1 Blood'!I:I)</f>
        <v>006-1074-1</v>
      </c>
      <c r="K1258" s="49" t="str">
        <f>_xlfn.XLOOKUP(Table35[[#This Row],[Subject Id]],'T1 Blood'!A:A,'T1 Blood'!H:H)</f>
        <v>2020-04-02</v>
      </c>
      <c r="L1258" s="49" t="str">
        <f>_xlfn.XLOOKUP(Table35[[#This Row],[Subject Id]],'T1 Assayed'!A:A,'T1 Assayed'!D:D)</f>
        <v>CO.SL.21.004</v>
      </c>
      <c r="M1258" s="49" t="e">
        <v>#N/A</v>
      </c>
      <c r="N1258" s="49" t="e">
        <v>#N/A</v>
      </c>
      <c r="O1258" s="49" t="e">
        <f>_xlfn.XLOOKUP((CONCATENATE(Table35[[#This Row],[Subject Id]],"-T1")),'In the Lab'!A:A,'In the Lab'!G:G)</f>
        <v>#N/A</v>
      </c>
      <c r="P1258" s="42" t="e">
        <f>_xlfn.XLOOKUP(Table35[[#This Row],[Subject Id]],'TPD Blood'!A:A,'TPD Blood'!B:B)</f>
        <v>#N/A</v>
      </c>
      <c r="Q1258" s="42" t="e">
        <f>_xlfn.XLOOKUP(Table35[[#This Row],[Subject Id]],'TPD Assayed'!A:A,'TPD Assayed'!C:C)</f>
        <v>#N/A</v>
      </c>
      <c r="V1258"/>
      <c r="Y1258"/>
      <c r="Z1258"/>
      <c r="AA1258"/>
      <c r="AB1258"/>
    </row>
    <row r="1259" spans="1:28" ht="14.85" customHeight="1">
      <c r="A1259" t="s">
        <v>1470</v>
      </c>
      <c r="B1259" t="str">
        <f>MID(Table35[[#This Row],[Subject Id]],13,1)</f>
        <v>N</v>
      </c>
      <c r="C1259" t="str">
        <f>_xlfn.XLOOKUP(Table35[[#This Row],[Subject Id]],Table2[Subject Id],Table2[Event date])</f>
        <v>2021-01-10</v>
      </c>
      <c r="D1259" s="37" t="str">
        <f>_xlfn.XLOOKUP(Table35[[#This Row],[Subject Id]],'T0 Blood'!A:A,'T0 Blood'!I:I)</f>
        <v>006-1087-0</v>
      </c>
      <c r="E1259" s="37" t="str">
        <f>_xlfn.XLOOKUP(Table35[[#This Row],[Subject Id]],'T0 Blood'!A:A,'T0 Blood'!H:H)</f>
        <v>2021-01-10</v>
      </c>
      <c r="F1259" s="69" t="str">
        <f>_xlfn.XLOOKUP(Table35[[#This Row],[Subject Id]],T0Assayed!D:D,T0Assayed!F:F)</f>
        <v>CO.SL.21.004</v>
      </c>
      <c r="G1259" s="39" t="s">
        <v>22</v>
      </c>
      <c r="H1259" s="37">
        <v>0</v>
      </c>
      <c r="I1259" s="38" t="e">
        <f>_xlfn.XLOOKUP((CONCATENATE(Table35[[#This Row],[Subject Id]],"-T0")),'In the Lab'!A:A,'In the Lab'!G:G)</f>
        <v>#N/A</v>
      </c>
      <c r="J1259" s="49" t="str">
        <f>_xlfn.XLOOKUP(Table35[[#This Row],[Subject Id]],'T1 Blood'!A:A,'T1 Blood'!I:I)</f>
        <v>006-1087-1</v>
      </c>
      <c r="K1259" s="49" t="str">
        <f>_xlfn.XLOOKUP(Table35[[#This Row],[Subject Id]],'T1 Blood'!A:A,'T1 Blood'!H:H)</f>
        <v>2021-02-02</v>
      </c>
      <c r="L1259" s="49" t="str">
        <f>_xlfn.XLOOKUP(Table35[[#This Row],[Subject Id]],'T1 Assayed'!A:A,'T1 Assayed'!D:D)</f>
        <v>CO.SL.21.004</v>
      </c>
      <c r="M1259" s="49" t="e">
        <v>#N/A</v>
      </c>
      <c r="N1259" s="49" t="e">
        <v>#N/A</v>
      </c>
      <c r="O1259" s="49" t="e">
        <f>_xlfn.XLOOKUP((CONCATENATE(Table35[[#This Row],[Subject Id]],"-T1")),'In the Lab'!A:A,'In the Lab'!G:G)</f>
        <v>#N/A</v>
      </c>
      <c r="P1259" s="42" t="e">
        <f>_xlfn.XLOOKUP(Table35[[#This Row],[Subject Id]],'TPD Blood'!A:A,'TPD Blood'!B:B)</f>
        <v>#N/A</v>
      </c>
      <c r="Q1259" s="42" t="e">
        <f>_xlfn.XLOOKUP(Table35[[#This Row],[Subject Id]],'TPD Assayed'!A:A,'TPD Assayed'!C:C)</f>
        <v>#N/A</v>
      </c>
      <c r="V1259"/>
      <c r="Y1259"/>
      <c r="Z1259"/>
      <c r="AA1259"/>
      <c r="AB1259"/>
    </row>
    <row r="1260" spans="1:28">
      <c r="A1260" t="s">
        <v>1471</v>
      </c>
      <c r="B1260" t="str">
        <f>MID(Table35[[#This Row],[Subject Id]],13,1)</f>
        <v>N</v>
      </c>
      <c r="C1260" t="str">
        <f>_xlfn.XLOOKUP(Table35[[#This Row],[Subject Id]],Table2[Subject Id],Table2[Event date])</f>
        <v>2021-02-18</v>
      </c>
      <c r="D1260" s="37" t="str">
        <f>_xlfn.XLOOKUP(Table35[[#This Row],[Subject Id]],'T0 Blood'!A:A,'T0 Blood'!I:I)</f>
        <v>006-1089-0</v>
      </c>
      <c r="E1260" s="37" t="str">
        <f>_xlfn.XLOOKUP(Table35[[#This Row],[Subject Id]],'T0 Blood'!A:A,'T0 Blood'!H:H)</f>
        <v>2021-02-18</v>
      </c>
      <c r="F1260" s="69" t="str">
        <f>_xlfn.XLOOKUP(Table35[[#This Row],[Subject Id]],T0Assayed!D:D,T0Assayed!F:F)</f>
        <v>CO.SL.21.004</v>
      </c>
      <c r="G1260" s="39" t="s">
        <v>22</v>
      </c>
      <c r="H1260" s="37">
        <v>0</v>
      </c>
      <c r="I1260" s="38" t="e">
        <f>_xlfn.XLOOKUP((CONCATENATE(Table35[[#This Row],[Subject Id]],"-T0")),'In the Lab'!A:A,'In the Lab'!G:G)</f>
        <v>#N/A</v>
      </c>
      <c r="J1260" s="49" t="str">
        <f>_xlfn.XLOOKUP(Table35[[#This Row],[Subject Id]],'T1 Blood'!A:A,'T1 Blood'!I:I)</f>
        <v>006-1089-1</v>
      </c>
      <c r="K1260" s="49" t="str">
        <f>_xlfn.XLOOKUP(Table35[[#This Row],[Subject Id]],'T1 Blood'!A:A,'T1 Blood'!H:H)</f>
        <v>2021-03-24</v>
      </c>
      <c r="L1260" s="49" t="str">
        <f>_xlfn.XLOOKUP(Table35[[#This Row],[Subject Id]],'T1 Assayed'!A:A,'T1 Assayed'!D:D)</f>
        <v>CO.SL.21.004</v>
      </c>
      <c r="M1260" s="49" t="e">
        <v>#N/A</v>
      </c>
      <c r="N1260" s="49" t="e">
        <v>#N/A</v>
      </c>
      <c r="O1260" s="49" t="e">
        <f>_xlfn.XLOOKUP((CONCATENATE(Table35[[#This Row],[Subject Id]],"-T1")),'In the Lab'!A:A,'In the Lab'!G:G)</f>
        <v>#N/A</v>
      </c>
      <c r="P1260" s="42" t="e">
        <f>_xlfn.XLOOKUP(Table35[[#This Row],[Subject Id]],'TPD Blood'!A:A,'TPD Blood'!B:B)</f>
        <v>#N/A</v>
      </c>
      <c r="Q1260" s="42" t="e">
        <f>_xlfn.XLOOKUP(Table35[[#This Row],[Subject Id]],'TPD Assayed'!A:A,'TPD Assayed'!C:C)</f>
        <v>#N/A</v>
      </c>
      <c r="V1260"/>
      <c r="Y1260"/>
      <c r="Z1260"/>
      <c r="AA1260"/>
      <c r="AB1260"/>
    </row>
    <row r="1261" spans="1:28">
      <c r="A1261" t="s">
        <v>1472</v>
      </c>
      <c r="B1261" t="str">
        <f>MID(Table35[[#This Row],[Subject Id]],13,1)</f>
        <v>N</v>
      </c>
      <c r="C1261" t="str">
        <f>_xlfn.XLOOKUP(Table35[[#This Row],[Subject Id]],Table2[Subject Id],Table2[Event date])</f>
        <v>2020-10-05</v>
      </c>
      <c r="D1261" s="37" t="str">
        <f>_xlfn.XLOOKUP(Table35[[#This Row],[Subject Id]],'T0 Blood'!A:A,'T0 Blood'!I:I)</f>
        <v>007-2589-0</v>
      </c>
      <c r="E1261" s="37" t="str">
        <f>_xlfn.XLOOKUP(Table35[[#This Row],[Subject Id]],'T0 Blood'!A:A,'T0 Blood'!H:H)</f>
        <v>2020-10-05</v>
      </c>
      <c r="F1261" s="69" t="e">
        <f>_xlfn.XLOOKUP(Table35[[#This Row],[Subject Id]],T0Assayed!D:D,T0Assayed!F:F)</f>
        <v>#N/A</v>
      </c>
      <c r="G1261" s="39" t="s">
        <v>38</v>
      </c>
      <c r="H1261" s="37" t="s">
        <v>1473</v>
      </c>
      <c r="I1261" s="38" t="e">
        <f>_xlfn.XLOOKUP((CONCATENATE(Table35[[#This Row],[Subject Id]],"-T0")),'In the Lab'!A:A,'In the Lab'!G:G)</f>
        <v>#N/A</v>
      </c>
      <c r="J1261" s="49" t="e">
        <f>_xlfn.XLOOKUP(Table35[[#This Row],[Subject Id]],'T1 Blood'!A:A,'T1 Blood'!I:I)</f>
        <v>#N/A</v>
      </c>
      <c r="K1261" s="49" t="e">
        <f>_xlfn.XLOOKUP(Table35[[#This Row],[Subject Id]],'T1 Blood'!A:A,'T1 Blood'!H:H)</f>
        <v>#N/A</v>
      </c>
      <c r="L1261" s="49" t="e">
        <f>_xlfn.XLOOKUP(Table35[[#This Row],[Subject Id]],'T1 Assayed'!A:A,'T1 Assayed'!D:D)</f>
        <v>#N/A</v>
      </c>
      <c r="M1261" s="49" t="e">
        <v>#N/A</v>
      </c>
      <c r="N1261" s="49" t="e">
        <v>#N/A</v>
      </c>
      <c r="O1261" s="49" t="e">
        <f>_xlfn.XLOOKUP((CONCATENATE(Table35[[#This Row],[Subject Id]],"-T1")),'In the Lab'!A:A,'In the Lab'!G:G)</f>
        <v>#N/A</v>
      </c>
      <c r="P1261" s="42" t="e">
        <f>_xlfn.XLOOKUP(Table35[[#This Row],[Subject Id]],'TPD Blood'!A:A,'TPD Blood'!B:B)</f>
        <v>#N/A</v>
      </c>
      <c r="Q1261" s="42" t="e">
        <f>_xlfn.XLOOKUP(Table35[[#This Row],[Subject Id]],'TPD Assayed'!A:A,'TPD Assayed'!C:C)</f>
        <v>#N/A</v>
      </c>
      <c r="V1261"/>
      <c r="Y1261"/>
      <c r="Z1261"/>
      <c r="AA1261"/>
      <c r="AB1261"/>
    </row>
    <row r="1262" spans="1:28">
      <c r="A1262" t="s">
        <v>1474</v>
      </c>
      <c r="B1262" t="str">
        <f>MID(Table35[[#This Row],[Subject Id]],13,1)</f>
        <v>N</v>
      </c>
      <c r="C1262" t="str">
        <f>_xlfn.XLOOKUP(Table35[[#This Row],[Subject Id]],Table2[Subject Id],Table2[Event date])</f>
        <v>2021-03-14</v>
      </c>
      <c r="D1262" s="37" t="str">
        <f>_xlfn.XLOOKUP(Table35[[#This Row],[Subject Id]],'T0 Blood'!A:A,'T0 Blood'!I:I)</f>
        <v>006-1090-0</v>
      </c>
      <c r="E1262" s="37" t="str">
        <f>_xlfn.XLOOKUP(Table35[[#This Row],[Subject Id]],'T0 Blood'!A:A,'T0 Blood'!H:H)</f>
        <v>2021-03-14</v>
      </c>
      <c r="F1262" s="69" t="str">
        <f>_xlfn.XLOOKUP(Table35[[#This Row],[Subject Id]],T0Assayed!D:D,T0Assayed!F:F)</f>
        <v>CO.SL.21.004</v>
      </c>
      <c r="G1262" s="39" t="s">
        <v>22</v>
      </c>
      <c r="H1262" s="37">
        <v>0</v>
      </c>
      <c r="I1262" s="38" t="e">
        <f>_xlfn.XLOOKUP((CONCATENATE(Table35[[#This Row],[Subject Id]],"-T0")),'In the Lab'!A:A,'In the Lab'!G:G)</f>
        <v>#N/A</v>
      </c>
      <c r="J1262" s="49" t="str">
        <f>_xlfn.XLOOKUP(Table35[[#This Row],[Subject Id]],'T1 Blood'!A:A,'T1 Blood'!I:I)</f>
        <v>006-1090-1</v>
      </c>
      <c r="K1262" s="49" t="str">
        <f>_xlfn.XLOOKUP(Table35[[#This Row],[Subject Id]],'T1 Blood'!A:A,'T1 Blood'!H:H)</f>
        <v>2021-04-05</v>
      </c>
      <c r="L1262" s="49" t="str">
        <f>_xlfn.XLOOKUP(Table35[[#This Row],[Subject Id]],'T1 Assayed'!A:A,'T1 Assayed'!D:D)</f>
        <v>CO.SL.21.004</v>
      </c>
      <c r="M1262" s="49" t="e">
        <v>#N/A</v>
      </c>
      <c r="N1262" s="49" t="e">
        <v>#N/A</v>
      </c>
      <c r="O1262" s="49" t="e">
        <f>_xlfn.XLOOKUP((CONCATENATE(Table35[[#This Row],[Subject Id]],"-T1")),'In the Lab'!A:A,'In the Lab'!G:G)</f>
        <v>#N/A</v>
      </c>
      <c r="P1262" s="42" t="e">
        <f>_xlfn.XLOOKUP(Table35[[#This Row],[Subject Id]],'TPD Blood'!A:A,'TPD Blood'!B:B)</f>
        <v>#N/A</v>
      </c>
      <c r="Q1262" s="42" t="e">
        <f>_xlfn.XLOOKUP(Table35[[#This Row],[Subject Id]],'TPD Assayed'!A:A,'TPD Assayed'!C:C)</f>
        <v>#N/A</v>
      </c>
      <c r="V1262"/>
      <c r="Y1262"/>
      <c r="Z1262"/>
      <c r="AA1262"/>
      <c r="AB1262"/>
    </row>
    <row r="1263" spans="1:28">
      <c r="A1263" t="s">
        <v>1475</v>
      </c>
      <c r="B1263" t="str">
        <f>MID(Table35[[#This Row],[Subject Id]],13,1)</f>
        <v>N</v>
      </c>
      <c r="C1263" t="str">
        <f>_xlfn.XLOOKUP(Table35[[#This Row],[Subject Id]],Table2[Subject Id],Table2[Event date])</f>
        <v>2021-04-18</v>
      </c>
      <c r="D1263" s="37" t="str">
        <f>_xlfn.XLOOKUP(Table35[[#This Row],[Subject Id]],'T0 Blood'!A:A,'T0 Blood'!I:I)</f>
        <v>006-1091-0</v>
      </c>
      <c r="E1263" s="37" t="str">
        <f>_xlfn.XLOOKUP(Table35[[#This Row],[Subject Id]],'T0 Blood'!A:A,'T0 Blood'!H:H)</f>
        <v>2021-04-28</v>
      </c>
      <c r="F1263" s="69" t="str">
        <f>_xlfn.XLOOKUP(Table35[[#This Row],[Subject Id]],T0Assayed!D:D,T0Assayed!F:F)</f>
        <v>CO.SL.21.004</v>
      </c>
      <c r="G1263" s="39" t="s">
        <v>22</v>
      </c>
      <c r="H1263" s="37">
        <v>0</v>
      </c>
      <c r="I1263" s="38" t="e">
        <f>_xlfn.XLOOKUP((CONCATENATE(Table35[[#This Row],[Subject Id]],"-T0")),'In the Lab'!A:A,'In the Lab'!G:G)</f>
        <v>#N/A</v>
      </c>
      <c r="J1263" s="49" t="str">
        <f>_xlfn.XLOOKUP(Table35[[#This Row],[Subject Id]],'T1 Blood'!A:A,'T1 Blood'!I:I)</f>
        <v>006-1091-1</v>
      </c>
      <c r="K1263" s="49" t="str">
        <f>_xlfn.XLOOKUP(Table35[[#This Row],[Subject Id]],'T1 Blood'!A:A,'T1 Blood'!H:H)</f>
        <v>2021-05-19</v>
      </c>
      <c r="L1263" s="49" t="str">
        <f>_xlfn.XLOOKUP(Table35[[#This Row],[Subject Id]],'T1 Assayed'!A:A,'T1 Assayed'!D:D)</f>
        <v>CO.SL.21.004</v>
      </c>
      <c r="M1263" s="49" t="e">
        <v>#N/A</v>
      </c>
      <c r="N1263" s="49" t="e">
        <v>#N/A</v>
      </c>
      <c r="O1263" s="49" t="e">
        <f>_xlfn.XLOOKUP((CONCATENATE(Table35[[#This Row],[Subject Id]],"-T1")),'In the Lab'!A:A,'In the Lab'!G:G)</f>
        <v>#N/A</v>
      </c>
      <c r="P1263" s="42" t="e">
        <f>_xlfn.XLOOKUP(Table35[[#This Row],[Subject Id]],'TPD Blood'!A:A,'TPD Blood'!B:B)</f>
        <v>#N/A</v>
      </c>
      <c r="Q1263" s="42" t="e">
        <f>_xlfn.XLOOKUP(Table35[[#This Row],[Subject Id]],'TPD Assayed'!A:A,'TPD Assayed'!C:C)</f>
        <v>#N/A</v>
      </c>
      <c r="V1263"/>
      <c r="Y1263"/>
      <c r="Z1263"/>
      <c r="AA1263"/>
      <c r="AB1263"/>
    </row>
    <row r="1264" spans="1:28">
      <c r="A1264" t="s">
        <v>1476</v>
      </c>
      <c r="B1264" t="str">
        <f>MID(Table35[[#This Row],[Subject Id]],13,1)</f>
        <v>N</v>
      </c>
      <c r="C1264" t="str">
        <f>_xlfn.XLOOKUP(Table35[[#This Row],[Subject Id]],Table2[Subject Id],Table2[Event date])</f>
        <v>2021-04-19</v>
      </c>
      <c r="D1264" s="37" t="str">
        <f>_xlfn.XLOOKUP(Table35[[#This Row],[Subject Id]],'T0 Blood'!A:A,'T0 Blood'!I:I)</f>
        <v>006-1092-0</v>
      </c>
      <c r="E1264" s="37" t="str">
        <f>_xlfn.XLOOKUP(Table35[[#This Row],[Subject Id]],'T0 Blood'!A:A,'T0 Blood'!H:H)</f>
        <v>2021-04-28</v>
      </c>
      <c r="F1264" s="69" t="str">
        <f>_xlfn.XLOOKUP(Table35[[#This Row],[Subject Id]],T0Assayed!D:D,T0Assayed!F:F)</f>
        <v>CO.SL.21.004</v>
      </c>
      <c r="G1264" s="39" t="s">
        <v>22</v>
      </c>
      <c r="H1264" s="37">
        <v>0</v>
      </c>
      <c r="I1264" s="38" t="e">
        <f>_xlfn.XLOOKUP((CONCATENATE(Table35[[#This Row],[Subject Id]],"-T0")),'In the Lab'!A:A,'In the Lab'!G:G)</f>
        <v>#N/A</v>
      </c>
      <c r="J1264" s="49" t="str">
        <f>_xlfn.XLOOKUP(Table35[[#This Row],[Subject Id]],'T1 Blood'!A:A,'T1 Blood'!I:I)</f>
        <v>006-1092-1</v>
      </c>
      <c r="K1264" s="49" t="str">
        <f>_xlfn.XLOOKUP(Table35[[#This Row],[Subject Id]],'T1 Blood'!A:A,'T1 Blood'!H:H)</f>
        <v>2021-05-19</v>
      </c>
      <c r="L1264" s="49" t="str">
        <f>_xlfn.XLOOKUP(Table35[[#This Row],[Subject Id]],'T1 Assayed'!A:A,'T1 Assayed'!D:D)</f>
        <v>CO.SL.21.004</v>
      </c>
      <c r="M1264" s="49" t="e">
        <v>#N/A</v>
      </c>
      <c r="N1264" s="49" t="e">
        <v>#N/A</v>
      </c>
      <c r="O1264" s="49" t="e">
        <f>_xlfn.XLOOKUP((CONCATENATE(Table35[[#This Row],[Subject Id]],"-T1")),'In the Lab'!A:A,'In the Lab'!G:G)</f>
        <v>#N/A</v>
      </c>
      <c r="P1264" s="42" t="e">
        <f>_xlfn.XLOOKUP(Table35[[#This Row],[Subject Id]],'TPD Blood'!A:A,'TPD Blood'!B:B)</f>
        <v>#N/A</v>
      </c>
      <c r="Q1264" s="42" t="e">
        <f>_xlfn.XLOOKUP(Table35[[#This Row],[Subject Id]],'TPD Assayed'!A:A,'TPD Assayed'!C:C)</f>
        <v>#N/A</v>
      </c>
      <c r="V1264"/>
      <c r="Y1264"/>
      <c r="Z1264"/>
      <c r="AA1264"/>
      <c r="AB1264"/>
    </row>
    <row r="1265" spans="1:28">
      <c r="A1265" t="s">
        <v>1477</v>
      </c>
      <c r="B1265" t="str">
        <f>MID(Table35[[#This Row],[Subject Id]],13,1)</f>
        <v>N</v>
      </c>
      <c r="C1265" t="str">
        <f>_xlfn.XLOOKUP(Table35[[#This Row],[Subject Id]],Table2[Subject Id],Table2[Event date])</f>
        <v>2021-05-05</v>
      </c>
      <c r="D1265" s="37" t="str">
        <f>_xlfn.XLOOKUP(Table35[[#This Row],[Subject Id]],'T0 Blood'!A:A,'T0 Blood'!I:I)</f>
        <v>006-1093-0</v>
      </c>
      <c r="E1265" s="37" t="str">
        <f>_xlfn.XLOOKUP(Table35[[#This Row],[Subject Id]],'T0 Blood'!A:A,'T0 Blood'!H:H)</f>
        <v>2021-05-05</v>
      </c>
      <c r="F1265" s="69" t="str">
        <f>_xlfn.XLOOKUP(Table35[[#This Row],[Subject Id]],T0Assayed!D:D,T0Assayed!F:F)</f>
        <v>CO.SL.21.004</v>
      </c>
      <c r="G1265" s="39" t="s">
        <v>22</v>
      </c>
      <c r="H1265" s="37">
        <v>0</v>
      </c>
      <c r="I1265" s="38" t="e">
        <f>_xlfn.XLOOKUP((CONCATENATE(Table35[[#This Row],[Subject Id]],"-T0")),'In the Lab'!A:A,'In the Lab'!G:G)</f>
        <v>#N/A</v>
      </c>
      <c r="J1265" s="49" t="str">
        <f>_xlfn.XLOOKUP(Table35[[#This Row],[Subject Id]],'T1 Blood'!A:A,'T1 Blood'!I:I)</f>
        <v>006-1093-1</v>
      </c>
      <c r="K1265" s="49" t="str">
        <f>_xlfn.XLOOKUP(Table35[[#This Row],[Subject Id]],'T1 Blood'!A:A,'T1 Blood'!H:H)</f>
        <v>2021-06-02</v>
      </c>
      <c r="L1265" s="49" t="str">
        <f>_xlfn.XLOOKUP(Table35[[#This Row],[Subject Id]],'T1 Assayed'!A:A,'T1 Assayed'!D:D)</f>
        <v>CO.SL.21.004</v>
      </c>
      <c r="M1265" s="49" t="e">
        <v>#N/A</v>
      </c>
      <c r="N1265" s="49" t="e">
        <v>#N/A</v>
      </c>
      <c r="O1265" s="49" t="e">
        <f>_xlfn.XLOOKUP((CONCATENATE(Table35[[#This Row],[Subject Id]],"-T1")),'In the Lab'!A:A,'In the Lab'!G:G)</f>
        <v>#N/A</v>
      </c>
      <c r="P1265" s="42" t="e">
        <f>_xlfn.XLOOKUP(Table35[[#This Row],[Subject Id]],'TPD Blood'!A:A,'TPD Blood'!B:B)</f>
        <v>#N/A</v>
      </c>
      <c r="Q1265" s="42" t="e">
        <f>_xlfn.XLOOKUP(Table35[[#This Row],[Subject Id]],'TPD Assayed'!A:A,'TPD Assayed'!C:C)</f>
        <v>#N/A</v>
      </c>
      <c r="V1265"/>
      <c r="Y1265"/>
      <c r="Z1265"/>
      <c r="AA1265"/>
      <c r="AB1265"/>
    </row>
    <row r="1266" spans="1:28">
      <c r="A1266" t="s">
        <v>1478</v>
      </c>
      <c r="B1266" t="str">
        <f>MID(Table35[[#This Row],[Subject Id]],13,1)</f>
        <v>N</v>
      </c>
      <c r="C1266" t="str">
        <f>_xlfn.XLOOKUP(Table35[[#This Row],[Subject Id]],Table2[Subject Id],Table2[Event date])</f>
        <v>2021-05-26</v>
      </c>
      <c r="D1266" s="37" t="str">
        <f>_xlfn.XLOOKUP(Table35[[#This Row],[Subject Id]],'T0 Blood'!A:A,'T0 Blood'!I:I)</f>
        <v>006-1094-0</v>
      </c>
      <c r="E1266" s="37" t="str">
        <f>_xlfn.XLOOKUP(Table35[[#This Row],[Subject Id]],'T0 Blood'!A:A,'T0 Blood'!H:H)</f>
        <v>2021-05-26</v>
      </c>
      <c r="F1266" s="69" t="str">
        <f>_xlfn.XLOOKUP(Table35[[#This Row],[Subject Id]],T0Assayed!D:D,T0Assayed!F:F)</f>
        <v>CO.SL.21.004</v>
      </c>
      <c r="G1266" s="39" t="s">
        <v>22</v>
      </c>
      <c r="H1266" s="37">
        <v>0</v>
      </c>
      <c r="I1266" s="38" t="e">
        <f>_xlfn.XLOOKUP((CONCATENATE(Table35[[#This Row],[Subject Id]],"-T0")),'In the Lab'!A:A,'In the Lab'!G:G)</f>
        <v>#N/A</v>
      </c>
      <c r="J1266" s="49" t="str">
        <f>_xlfn.XLOOKUP(Table35[[#This Row],[Subject Id]],'T1 Blood'!A:A,'T1 Blood'!I:I)</f>
        <v>006-1094-1</v>
      </c>
      <c r="K1266" s="49" t="str">
        <f>_xlfn.XLOOKUP(Table35[[#This Row],[Subject Id]],'T1 Blood'!A:A,'T1 Blood'!H:H)</f>
        <v>2021-06-16</v>
      </c>
      <c r="L1266" s="49" t="str">
        <f>_xlfn.XLOOKUP(Table35[[#This Row],[Subject Id]],'T1 Assayed'!A:A,'T1 Assayed'!D:D)</f>
        <v>CO.SL.21.004</v>
      </c>
      <c r="M1266" s="49" t="e">
        <v>#N/A</v>
      </c>
      <c r="N1266" s="49" t="e">
        <v>#N/A</v>
      </c>
      <c r="O1266" s="49" t="e">
        <f>_xlfn.XLOOKUP((CONCATENATE(Table35[[#This Row],[Subject Id]],"-T1")),'In the Lab'!A:A,'In the Lab'!G:G)</f>
        <v>#N/A</v>
      </c>
      <c r="P1266" s="42" t="e">
        <f>_xlfn.XLOOKUP(Table35[[#This Row],[Subject Id]],'TPD Blood'!A:A,'TPD Blood'!B:B)</f>
        <v>#N/A</v>
      </c>
      <c r="Q1266" s="42" t="e">
        <f>_xlfn.XLOOKUP(Table35[[#This Row],[Subject Id]],'TPD Assayed'!A:A,'TPD Assayed'!C:C)</f>
        <v>#N/A</v>
      </c>
      <c r="V1266"/>
      <c r="Y1266"/>
      <c r="Z1266"/>
      <c r="AA1266"/>
      <c r="AB1266"/>
    </row>
    <row r="1267" spans="1:28">
      <c r="A1267" t="s">
        <v>1479</v>
      </c>
      <c r="B1267" t="str">
        <f>MID(Table35[[#This Row],[Subject Id]],13,1)</f>
        <v>N</v>
      </c>
      <c r="C1267" t="str">
        <f>_xlfn.XLOOKUP(Table35[[#This Row],[Subject Id]],Table2[Subject Id],Table2[Event date])</f>
        <v>2021-05-30</v>
      </c>
      <c r="D1267" s="37" t="str">
        <f>_xlfn.XLOOKUP(Table35[[#This Row],[Subject Id]],'T0 Blood'!A:A,'T0 Blood'!I:I)</f>
        <v>006-1095-0</v>
      </c>
      <c r="E1267" s="37" t="str">
        <f>_xlfn.XLOOKUP(Table35[[#This Row],[Subject Id]],'T0 Blood'!A:A,'T0 Blood'!H:H)</f>
        <v>2021-05-30</v>
      </c>
      <c r="F1267" s="69" t="str">
        <f>_xlfn.XLOOKUP(Table35[[#This Row],[Subject Id]],T0Assayed!D:D,T0Assayed!F:F)</f>
        <v>CO.SL.21.004</v>
      </c>
      <c r="G1267" s="39" t="s">
        <v>22</v>
      </c>
      <c r="H1267" s="37">
        <v>0</v>
      </c>
      <c r="I1267" s="38" t="e">
        <f>_xlfn.XLOOKUP((CONCATENATE(Table35[[#This Row],[Subject Id]],"-T0")),'In the Lab'!A:A,'In the Lab'!G:G)</f>
        <v>#N/A</v>
      </c>
      <c r="J1267" s="49" t="str">
        <f>_xlfn.XLOOKUP(Table35[[#This Row],[Subject Id]],'T1 Blood'!A:A,'T1 Blood'!I:I)</f>
        <v>006-1095-1</v>
      </c>
      <c r="K1267" s="49" t="str">
        <f>_xlfn.XLOOKUP(Table35[[#This Row],[Subject Id]],'T1 Blood'!A:A,'T1 Blood'!H:H)</f>
        <v>2021-06-21</v>
      </c>
      <c r="L1267" s="49" t="str">
        <f>_xlfn.XLOOKUP(Table35[[#This Row],[Subject Id]],'T1 Assayed'!A:A,'T1 Assayed'!D:D)</f>
        <v>CO.SL.21.004</v>
      </c>
      <c r="M1267" s="49" t="e">
        <v>#N/A</v>
      </c>
      <c r="N1267" s="49" t="e">
        <v>#N/A</v>
      </c>
      <c r="O1267" s="49" t="e">
        <f>_xlfn.XLOOKUP((CONCATENATE(Table35[[#This Row],[Subject Id]],"-T1")),'In the Lab'!A:A,'In the Lab'!G:G)</f>
        <v>#N/A</v>
      </c>
      <c r="P1267" s="42" t="e">
        <f>_xlfn.XLOOKUP(Table35[[#This Row],[Subject Id]],'TPD Blood'!A:A,'TPD Blood'!B:B)</f>
        <v>#N/A</v>
      </c>
      <c r="Q1267" s="42" t="e">
        <f>_xlfn.XLOOKUP(Table35[[#This Row],[Subject Id]],'TPD Assayed'!A:A,'TPD Assayed'!C:C)</f>
        <v>#N/A</v>
      </c>
      <c r="V1267"/>
      <c r="Y1267"/>
      <c r="Z1267"/>
      <c r="AA1267"/>
      <c r="AB1267"/>
    </row>
    <row r="1268" spans="1:28">
      <c r="A1268" t="s">
        <v>1480</v>
      </c>
      <c r="B1268" t="str">
        <f>MID(Table35[[#This Row],[Subject Id]],13,1)</f>
        <v>M</v>
      </c>
      <c r="C1268" t="str">
        <f>_xlfn.XLOOKUP(Table35[[#This Row],[Subject Id]],Table2[Subject Id],Table2[Event date])</f>
        <v>2016-04-22</v>
      </c>
      <c r="D1268" s="37" t="str">
        <f>_xlfn.XLOOKUP(Table35[[#This Row],[Subject Id]],'T0 Blood'!A:A,'T0 Blood'!I:I)</f>
        <v>037-8064-0</v>
      </c>
      <c r="E1268" s="37" t="str">
        <f>_xlfn.XLOOKUP(Table35[[#This Row],[Subject Id]],'T0 Blood'!A:A,'T0 Blood'!H:H)</f>
        <v>2016-04-22</v>
      </c>
      <c r="F1268" s="70" t="str">
        <f>_xlfn.XLOOKUP(Table35[[#This Row],[Subject Id]],T0Assayed!D:D,T0Assayed!F:F)</f>
        <v>OH2023_007</v>
      </c>
      <c r="G1268" s="39" t="s">
        <v>22</v>
      </c>
      <c r="H1268" s="37" t="e">
        <v>#N/A</v>
      </c>
      <c r="I1268" s="38" t="str">
        <f>_xlfn.XLOOKUP((CONCATENATE(Table35[[#This Row],[Subject Id]],"-T0")),'In the Lab'!A:A,'In the Lab'!G:G)</f>
        <v>yes</v>
      </c>
      <c r="J1268" s="49" t="e">
        <f>_xlfn.XLOOKUP(Table35[[#This Row],[Subject Id]],'T1 Blood'!A:A,'T1 Blood'!I:I)</f>
        <v>#N/A</v>
      </c>
      <c r="K1268" s="49" t="e">
        <f>_xlfn.XLOOKUP(Table35[[#This Row],[Subject Id]],'T1 Blood'!A:A,'T1 Blood'!H:H)</f>
        <v>#N/A</v>
      </c>
      <c r="L1268" s="49" t="e">
        <f>_xlfn.XLOOKUP(Table35[[#This Row],[Subject Id]],'T1 Assayed'!A:A,'T1 Assayed'!D:D)</f>
        <v>#N/A</v>
      </c>
      <c r="M1268" s="49" t="e">
        <v>#N/A</v>
      </c>
      <c r="N1268" s="49" t="e">
        <v>#N/A</v>
      </c>
      <c r="O1268" s="49" t="e">
        <f>_xlfn.XLOOKUP((CONCATENATE(Table35[[#This Row],[Subject Id]],"-T1")),'In the Lab'!A:A,'In the Lab'!G:G)</f>
        <v>#N/A</v>
      </c>
      <c r="P1268" s="42" t="e">
        <f>_xlfn.XLOOKUP(Table35[[#This Row],[Subject Id]],'TPD Blood'!A:A,'TPD Blood'!B:B)</f>
        <v>#N/A</v>
      </c>
      <c r="Q1268" s="42" t="e">
        <f>_xlfn.XLOOKUP(Table35[[#This Row],[Subject Id]],'TPD Assayed'!A:A,'TPD Assayed'!C:C)</f>
        <v>#N/A</v>
      </c>
      <c r="V1268"/>
      <c r="Y1268"/>
      <c r="Z1268"/>
      <c r="AA1268"/>
      <c r="AB1268"/>
    </row>
    <row r="1269" spans="1:28">
      <c r="A1269" t="s">
        <v>1481</v>
      </c>
      <c r="B1269" t="str">
        <f>MID(Table35[[#This Row],[Subject Id]],13,1)</f>
        <v>M</v>
      </c>
      <c r="C1269" t="str">
        <f>_xlfn.XLOOKUP(Table35[[#This Row],[Subject Id]],Table2[Subject Id],Table2[Event date])</f>
        <v>2021-06-21</v>
      </c>
      <c r="D1269" s="37" t="str">
        <f>_xlfn.XLOOKUP(Table35[[#This Row],[Subject Id]],'T0 Blood'!A:A,'T0 Blood'!I:I)</f>
        <v>009-2904-0</v>
      </c>
      <c r="E1269" s="37" t="str">
        <f>_xlfn.XLOOKUP(Table35[[#This Row],[Subject Id]],'T0 Blood'!A:A,'T0 Blood'!H:H)</f>
        <v>2021-06-21</v>
      </c>
      <c r="F1269" s="69" t="e">
        <f>_xlfn.XLOOKUP(Table35[[#This Row],[Subject Id]],T0Assayed!D:D,T0Assayed!F:F)</f>
        <v>#N/A</v>
      </c>
      <c r="G1269" s="39" t="s">
        <v>38</v>
      </c>
      <c r="H1269" s="37" t="s">
        <v>1482</v>
      </c>
      <c r="I1269" s="38" t="str">
        <f>_xlfn.XLOOKUP((CONCATENATE(Table35[[#This Row],[Subject Id]],"-T0")),'In the Lab'!A:A,'In the Lab'!G:G)</f>
        <v>yes</v>
      </c>
      <c r="J1269" s="49" t="str">
        <f>_xlfn.XLOOKUP(Table35[[#This Row],[Subject Id]],'T1 Blood'!A:A,'T1 Blood'!I:I)</f>
        <v>009-2904-1</v>
      </c>
      <c r="K1269" s="49" t="str">
        <f>_xlfn.XLOOKUP(Table35[[#This Row],[Subject Id]],'T1 Blood'!A:A,'T1 Blood'!H:H)</f>
        <v>2021-07-12</v>
      </c>
      <c r="L1269" s="49" t="e">
        <f>_xlfn.XLOOKUP(Table35[[#This Row],[Subject Id]],'T1 Assayed'!A:A,'T1 Assayed'!D:D)</f>
        <v>#N/A</v>
      </c>
      <c r="M1269" s="49" t="e">
        <v>#N/A</v>
      </c>
      <c r="N1269" s="49" t="e">
        <v>#N/A</v>
      </c>
      <c r="O1269" s="49" t="str">
        <f>_xlfn.XLOOKUP((CONCATENATE(Table35[[#This Row],[Subject Id]],"-T1")),'In the Lab'!A:A,'In the Lab'!G:G)</f>
        <v>yes</v>
      </c>
      <c r="P1269" s="42" t="e">
        <f>_xlfn.XLOOKUP(Table35[[#This Row],[Subject Id]],'TPD Blood'!A:A,'TPD Blood'!B:B)</f>
        <v>#N/A</v>
      </c>
      <c r="Q1269" s="42" t="e">
        <f>_xlfn.XLOOKUP(Table35[[#This Row],[Subject Id]],'TPD Assayed'!A:A,'TPD Assayed'!C:C)</f>
        <v>#N/A</v>
      </c>
      <c r="V1269"/>
      <c r="Y1269"/>
      <c r="Z1269"/>
      <c r="AA1269"/>
      <c r="AB1269"/>
    </row>
    <row r="1270" spans="1:28">
      <c r="A1270" t="s">
        <v>1483</v>
      </c>
      <c r="B1270" t="str">
        <f>MID(Table35[[#This Row],[Subject Id]],13,1)</f>
        <v>M</v>
      </c>
      <c r="C1270" t="str">
        <f>_xlfn.XLOOKUP(Table35[[#This Row],[Subject Id]],Table2[Subject Id],Table2[Event date])</f>
        <v>2021-03-22</v>
      </c>
      <c r="D1270" s="37" t="str">
        <f>_xlfn.XLOOKUP(Table35[[#This Row],[Subject Id]],'T0 Blood'!A:A,'T0 Blood'!I:I)</f>
        <v>009-2906-0</v>
      </c>
      <c r="E1270" s="37" t="str">
        <f>_xlfn.XLOOKUP(Table35[[#This Row],[Subject Id]],'T0 Blood'!A:A,'T0 Blood'!H:H)</f>
        <v>2021-03-25</v>
      </c>
      <c r="F1270" s="69" t="e">
        <f>_xlfn.XLOOKUP(Table35[[#This Row],[Subject Id]],T0Assayed!D:D,T0Assayed!F:F)</f>
        <v>#N/A</v>
      </c>
      <c r="G1270" s="39" t="s">
        <v>38</v>
      </c>
      <c r="H1270" s="37" t="s">
        <v>1484</v>
      </c>
      <c r="I1270" s="38" t="str">
        <f>_xlfn.XLOOKUP((CONCATENATE(Table35[[#This Row],[Subject Id]],"-T0")),'In the Lab'!A:A,'In the Lab'!G:G)</f>
        <v>yes</v>
      </c>
      <c r="J1270" s="49" t="str">
        <f>_xlfn.XLOOKUP(Table35[[#This Row],[Subject Id]],'T1 Blood'!A:A,'T1 Blood'!I:I)</f>
        <v>009-2906-1</v>
      </c>
      <c r="K1270" s="49" t="str">
        <f>_xlfn.XLOOKUP(Table35[[#This Row],[Subject Id]],'T1 Blood'!A:A,'T1 Blood'!H:H)</f>
        <v>2021-04-14</v>
      </c>
      <c r="L1270" s="49" t="e">
        <f>_xlfn.XLOOKUP(Table35[[#This Row],[Subject Id]],'T1 Assayed'!A:A,'T1 Assayed'!D:D)</f>
        <v>#N/A</v>
      </c>
      <c r="M1270" s="49" t="e">
        <v>#N/A</v>
      </c>
      <c r="N1270" s="49" t="e">
        <v>#N/A</v>
      </c>
      <c r="O1270" s="49" t="str">
        <f>_xlfn.XLOOKUP((CONCATENATE(Table35[[#This Row],[Subject Id]],"-T1")),'In the Lab'!A:A,'In the Lab'!G:G)</f>
        <v>yes</v>
      </c>
      <c r="P1270" s="42" t="e">
        <f>_xlfn.XLOOKUP(Table35[[#This Row],[Subject Id]],'TPD Blood'!A:A,'TPD Blood'!B:B)</f>
        <v>#N/A</v>
      </c>
      <c r="Q1270" s="42" t="e">
        <f>_xlfn.XLOOKUP(Table35[[#This Row],[Subject Id]],'TPD Assayed'!A:A,'TPD Assayed'!C:C)</f>
        <v>#N/A</v>
      </c>
      <c r="V1270"/>
      <c r="Y1270"/>
      <c r="Z1270"/>
      <c r="AA1270"/>
      <c r="AB1270"/>
    </row>
    <row r="1271" spans="1:28">
      <c r="A1271" t="s">
        <v>1485</v>
      </c>
      <c r="B1271" t="str">
        <f>MID(Table35[[#This Row],[Subject Id]],13,1)</f>
        <v>M</v>
      </c>
      <c r="C1271" t="str">
        <f>_xlfn.XLOOKUP(Table35[[#This Row],[Subject Id]],Table2[Subject Id],Table2[Event date])</f>
        <v>2022-05-16</v>
      </c>
      <c r="D1271" s="37" t="str">
        <f>_xlfn.XLOOKUP(Table35[[#This Row],[Subject Id]],'T0 Blood'!A:A,'T0 Blood'!I:I)</f>
        <v>153-2330-0</v>
      </c>
      <c r="E1271" s="37" t="str">
        <f>_xlfn.XLOOKUP(Table35[[#This Row],[Subject Id]],'T0 Blood'!A:A,'T0 Blood'!H:H)</f>
        <v>2022-05-16</v>
      </c>
      <c r="F1271" s="69" t="str">
        <f>_xlfn.XLOOKUP(Table35[[#This Row],[Subject Id]],T0Assayed!D:D,T0Assayed!F:F)</f>
        <v>OH2023_007</v>
      </c>
      <c r="G1271" s="39" t="s">
        <v>22</v>
      </c>
      <c r="H1271" s="37" t="e">
        <v>#N/A</v>
      </c>
      <c r="I1271" s="38" t="str">
        <f>_xlfn.XLOOKUP((CONCATENATE(Table35[[#This Row],[Subject Id]],"-T0")),'In the Lab'!A:A,'In the Lab'!G:G)</f>
        <v>yes</v>
      </c>
      <c r="J1271" s="49" t="str">
        <f>_xlfn.XLOOKUP(Table35[[#This Row],[Subject Id]],'T1 Blood'!A:A,'T1 Blood'!I:I)</f>
        <v>153-2330-1</v>
      </c>
      <c r="K1271" s="49" t="str">
        <f>_xlfn.XLOOKUP(Table35[[#This Row],[Subject Id]],'T1 Blood'!A:A,'T1 Blood'!H:H)</f>
        <v>2022-06-21</v>
      </c>
      <c r="L1271" s="49" t="e">
        <f>_xlfn.XLOOKUP(Table35[[#This Row],[Subject Id]],'T1 Assayed'!A:A,'T1 Assayed'!D:D)</f>
        <v>#N/A</v>
      </c>
      <c r="M1271" s="49" t="e">
        <v>#N/A</v>
      </c>
      <c r="N1271" s="49" t="e">
        <v>#N/A</v>
      </c>
      <c r="O1271" s="49" t="str">
        <f>_xlfn.XLOOKUP((CONCATENATE(Table35[[#This Row],[Subject Id]],"-T1")),'In the Lab'!A:A,'In the Lab'!G:G)</f>
        <v>yes</v>
      </c>
      <c r="P1271" s="42" t="e">
        <f>_xlfn.XLOOKUP(Table35[[#This Row],[Subject Id]],'TPD Blood'!A:A,'TPD Blood'!B:B)</f>
        <v>#N/A</v>
      </c>
      <c r="Q1271" s="42" t="e">
        <f>_xlfn.XLOOKUP(Table35[[#This Row],[Subject Id]],'TPD Assayed'!A:A,'TPD Assayed'!C:C)</f>
        <v>#N/A</v>
      </c>
      <c r="V1271"/>
      <c r="Y1271"/>
      <c r="Z1271"/>
      <c r="AA1271"/>
      <c r="AB1271"/>
    </row>
    <row r="1272" spans="1:28">
      <c r="A1272" t="s">
        <v>1486</v>
      </c>
      <c r="B1272" t="str">
        <f>MID(Table35[[#This Row],[Subject Id]],13,1)</f>
        <v>M</v>
      </c>
      <c r="C1272" t="str">
        <f>_xlfn.XLOOKUP(Table35[[#This Row],[Subject Id]],Table2[Subject Id],Table2[Event date])</f>
        <v>2013-01-27</v>
      </c>
      <c r="D1272" s="37" t="str">
        <f>_xlfn.XLOOKUP(Table35[[#This Row],[Subject Id]],'T0 Blood'!A:A,'T0 Blood'!I:I)</f>
        <v>038-2006-0</v>
      </c>
      <c r="E1272" s="37" t="str">
        <f>_xlfn.XLOOKUP(Table35[[#This Row],[Subject Id]],'T0 Blood'!A:A,'T0 Blood'!H:H)</f>
        <v>2013-01-27</v>
      </c>
      <c r="F1272" s="69" t="str">
        <f>_xlfn.XLOOKUP(Table35[[#This Row],[Subject Id]],T0Assayed!D:D,T0Assayed!F:F)</f>
        <v>OH2023_008</v>
      </c>
      <c r="G1272" s="39" t="s">
        <v>22</v>
      </c>
      <c r="H1272" s="37" t="e">
        <v>#N/A</v>
      </c>
      <c r="I1272" s="38" t="str">
        <f>_xlfn.XLOOKUP((CONCATENATE(Table35[[#This Row],[Subject Id]],"-T0")),'In the Lab'!A:A,'In the Lab'!G:G)</f>
        <v>yes</v>
      </c>
      <c r="J1272" s="49" t="e">
        <f>_xlfn.XLOOKUP(Table35[[#This Row],[Subject Id]],'T1 Blood'!A:A,'T1 Blood'!I:I)</f>
        <v>#N/A</v>
      </c>
      <c r="K1272" s="49" t="e">
        <f>_xlfn.XLOOKUP(Table35[[#This Row],[Subject Id]],'T1 Blood'!A:A,'T1 Blood'!H:H)</f>
        <v>#N/A</v>
      </c>
      <c r="L1272" s="49" t="e">
        <f>_xlfn.XLOOKUP(Table35[[#This Row],[Subject Id]],'T1 Assayed'!A:A,'T1 Assayed'!D:D)</f>
        <v>#N/A</v>
      </c>
      <c r="M1272" s="49" t="e">
        <v>#N/A</v>
      </c>
      <c r="N1272" s="49" t="e">
        <v>#N/A</v>
      </c>
      <c r="O1272" s="49" t="e">
        <f>_xlfn.XLOOKUP((CONCATENATE(Table35[[#This Row],[Subject Id]],"-T1")),'In the Lab'!A:A,'In the Lab'!G:G)</f>
        <v>#N/A</v>
      </c>
      <c r="P1272" s="42" t="e">
        <f>_xlfn.XLOOKUP(Table35[[#This Row],[Subject Id]],'TPD Blood'!A:A,'TPD Blood'!B:B)</f>
        <v>#N/A</v>
      </c>
      <c r="Q1272" s="42" t="e">
        <f>_xlfn.XLOOKUP(Table35[[#This Row],[Subject Id]],'TPD Assayed'!A:A,'TPD Assayed'!C:C)</f>
        <v>#N/A</v>
      </c>
      <c r="V1272"/>
      <c r="Y1272"/>
      <c r="Z1272"/>
      <c r="AA1272"/>
      <c r="AB1272"/>
    </row>
    <row r="1273" spans="1:28">
      <c r="A1273" t="s">
        <v>1487</v>
      </c>
      <c r="B1273" t="str">
        <f>MID(Table35[[#This Row],[Subject Id]],13,1)</f>
        <v>M</v>
      </c>
      <c r="C1273" t="str">
        <f>_xlfn.XLOOKUP(Table35[[#This Row],[Subject Id]],Table2[Subject Id],Table2[Event date])</f>
        <v>2014-02-26</v>
      </c>
      <c r="D1273" s="37" t="str">
        <f>_xlfn.XLOOKUP(Table35[[#This Row],[Subject Id]],'T0 Blood'!A:A,'T0 Blood'!I:I)</f>
        <v>038-2008-0</v>
      </c>
      <c r="E1273" s="37" t="str">
        <f>_xlfn.XLOOKUP(Table35[[#This Row],[Subject Id]],'T0 Blood'!A:A,'T0 Blood'!H:H)</f>
        <v>2014-02-26</v>
      </c>
      <c r="F1273" s="69" t="str">
        <f>_xlfn.XLOOKUP(Table35[[#This Row],[Subject Id]],T0Assayed!D:D,T0Assayed!F:F)</f>
        <v>OH2023_008</v>
      </c>
      <c r="G1273" s="39" t="s">
        <v>22</v>
      </c>
      <c r="H1273" s="37" t="e">
        <v>#N/A</v>
      </c>
      <c r="I1273" s="38" t="str">
        <f>_xlfn.XLOOKUP((CONCATENATE(Table35[[#This Row],[Subject Id]],"-T0")),'In the Lab'!A:A,'In the Lab'!G:G)</f>
        <v>yes</v>
      </c>
      <c r="J1273" s="49" t="e">
        <f>_xlfn.XLOOKUP(Table35[[#This Row],[Subject Id]],'T1 Blood'!A:A,'T1 Blood'!I:I)</f>
        <v>#N/A</v>
      </c>
      <c r="K1273" s="49" t="e">
        <f>_xlfn.XLOOKUP(Table35[[#This Row],[Subject Id]],'T1 Blood'!A:A,'T1 Blood'!H:H)</f>
        <v>#N/A</v>
      </c>
      <c r="L1273" s="49" t="e">
        <f>_xlfn.XLOOKUP(Table35[[#This Row],[Subject Id]],'T1 Assayed'!A:A,'T1 Assayed'!D:D)</f>
        <v>#N/A</v>
      </c>
      <c r="M1273" s="49" t="e">
        <v>#N/A</v>
      </c>
      <c r="N1273" s="49" t="e">
        <v>#N/A</v>
      </c>
      <c r="O1273" s="49" t="e">
        <f>_xlfn.XLOOKUP((CONCATENATE(Table35[[#This Row],[Subject Id]],"-T1")),'In the Lab'!A:A,'In the Lab'!G:G)</f>
        <v>#N/A</v>
      </c>
      <c r="P1273" s="42" t="e">
        <f>_xlfn.XLOOKUP(Table35[[#This Row],[Subject Id]],'TPD Blood'!A:A,'TPD Blood'!B:B)</f>
        <v>#N/A</v>
      </c>
      <c r="Q1273" s="42" t="e">
        <f>_xlfn.XLOOKUP(Table35[[#This Row],[Subject Id]],'TPD Assayed'!A:A,'TPD Assayed'!C:C)</f>
        <v>#N/A</v>
      </c>
      <c r="V1273"/>
      <c r="Y1273"/>
      <c r="Z1273"/>
      <c r="AA1273"/>
      <c r="AB1273"/>
    </row>
    <row r="1274" spans="1:28">
      <c r="A1274" t="s">
        <v>1488</v>
      </c>
      <c r="B1274" t="str">
        <f>MID(Table35[[#This Row],[Subject Id]],13,1)</f>
        <v>M</v>
      </c>
      <c r="C1274" t="str">
        <f>_xlfn.XLOOKUP(Table35[[#This Row],[Subject Id]],Table2[Subject Id],Table2[Event date])</f>
        <v>2021-04-12</v>
      </c>
      <c r="D1274" s="37" t="str">
        <f>_xlfn.XLOOKUP(Table35[[#This Row],[Subject Id]],'T0 Blood'!A:A,'T0 Blood'!I:I)</f>
        <v>009-2918-0</v>
      </c>
      <c r="E1274" s="37" t="str">
        <f>_xlfn.XLOOKUP(Table35[[#This Row],[Subject Id]],'T0 Blood'!A:A,'T0 Blood'!H:H)</f>
        <v>2021-04-12</v>
      </c>
      <c r="F1274" s="69" t="e">
        <f>_xlfn.XLOOKUP(Table35[[#This Row],[Subject Id]],T0Assayed!D:D,T0Assayed!F:F)</f>
        <v>#N/A</v>
      </c>
      <c r="G1274" s="39" t="s">
        <v>38</v>
      </c>
      <c r="H1274" s="37" t="s">
        <v>1489</v>
      </c>
      <c r="I1274" s="38" t="str">
        <f>_xlfn.XLOOKUP((CONCATENATE(Table35[[#This Row],[Subject Id]],"-T0")),'In the Lab'!A:A,'In the Lab'!G:G)</f>
        <v>yes</v>
      </c>
      <c r="J1274" s="49" t="str">
        <f>_xlfn.XLOOKUP(Table35[[#This Row],[Subject Id]],'T1 Blood'!A:A,'T1 Blood'!I:I)</f>
        <v>009-2918-1</v>
      </c>
      <c r="K1274" s="49" t="str">
        <f>_xlfn.XLOOKUP(Table35[[#This Row],[Subject Id]],'T1 Blood'!A:A,'T1 Blood'!H:H)</f>
        <v>2021-05-06</v>
      </c>
      <c r="L1274" s="49" t="e">
        <f>_xlfn.XLOOKUP(Table35[[#This Row],[Subject Id]],'T1 Assayed'!A:A,'T1 Assayed'!D:D)</f>
        <v>#N/A</v>
      </c>
      <c r="M1274" s="49" t="e">
        <v>#N/A</v>
      </c>
      <c r="N1274" s="49" t="e">
        <v>#N/A</v>
      </c>
      <c r="O1274" s="49" t="str">
        <f>_xlfn.XLOOKUP((CONCATENATE(Table35[[#This Row],[Subject Id]],"-T1")),'In the Lab'!A:A,'In the Lab'!G:G)</f>
        <v>yes</v>
      </c>
      <c r="P1274" s="42" t="e">
        <f>_xlfn.XLOOKUP(Table35[[#This Row],[Subject Id]],'TPD Blood'!A:A,'TPD Blood'!B:B)</f>
        <v>#N/A</v>
      </c>
      <c r="Q1274" s="42" t="e">
        <f>_xlfn.XLOOKUP(Table35[[#This Row],[Subject Id]],'TPD Assayed'!A:A,'TPD Assayed'!C:C)</f>
        <v>#N/A</v>
      </c>
      <c r="V1274"/>
      <c r="Y1274"/>
      <c r="Z1274"/>
      <c r="AA1274"/>
      <c r="AB1274"/>
    </row>
    <row r="1275" spans="1:28">
      <c r="A1275" t="s">
        <v>1490</v>
      </c>
      <c r="B1275" t="str">
        <f>MID(Table35[[#This Row],[Subject Id]],13,1)</f>
        <v>M</v>
      </c>
      <c r="C1275" t="str">
        <f>_xlfn.XLOOKUP(Table35[[#This Row],[Subject Id]],Table2[Subject Id],Table2[Event date])</f>
        <v>2023-06-25</v>
      </c>
      <c r="D1275" s="37" t="str">
        <f>_xlfn.XLOOKUP(Table35[[#This Row],[Subject Id]],'T0 Blood'!A:A,'T0 Blood'!I:I)</f>
        <v>009-2920-0</v>
      </c>
      <c r="E1275" s="37" t="str">
        <f>_xlfn.XLOOKUP(Table35[[#This Row],[Subject Id]],'T0 Blood'!A:A,'T0 Blood'!H:H)</f>
        <v>2023-07-06</v>
      </c>
      <c r="F1275" s="69" t="e">
        <f>_xlfn.XLOOKUP(Table35[[#This Row],[Subject Id]],T0Assayed!D:D,T0Assayed!F:F)</f>
        <v>#N/A</v>
      </c>
      <c r="I1275" s="38" t="str">
        <f>_xlfn.XLOOKUP((CONCATENATE(Table35[[#This Row],[Subject Id]],"-T0")),'In the Lab'!A:A,'In the Lab'!G:G)</f>
        <v>yes</v>
      </c>
      <c r="J1275" s="49">
        <f>_xlfn.XLOOKUP(Table35[[#This Row],[Subject Id]],'T1 Blood'!A:A,'T1 Blood'!I:I)</f>
        <v>0</v>
      </c>
      <c r="K1275" s="49" t="str">
        <f>_xlfn.XLOOKUP(Table35[[#This Row],[Subject Id]],'T1 Blood'!A:A,'T1 Blood'!H:H)</f>
        <v>Not Done</v>
      </c>
      <c r="L1275" s="49" t="e">
        <f>_xlfn.XLOOKUP(Table35[[#This Row],[Subject Id]],'T1 Assayed'!A:A,'T1 Assayed'!D:D)</f>
        <v>#N/A</v>
      </c>
      <c r="M1275" s="49" t="e">
        <v>#N/A</v>
      </c>
      <c r="N1275" s="49" t="e">
        <v>#N/A</v>
      </c>
      <c r="O1275" s="49" t="e">
        <f>_xlfn.XLOOKUP((CONCATENATE(Table35[[#This Row],[Subject Id]],"-T1")),'In the Lab'!A:A,'In the Lab'!G:G)</f>
        <v>#N/A</v>
      </c>
      <c r="P1275" s="42" t="e">
        <f>_xlfn.XLOOKUP(Table35[[#This Row],[Subject Id]],'TPD Blood'!A:A,'TPD Blood'!B:B)</f>
        <v>#N/A</v>
      </c>
      <c r="Q1275" s="42" t="e">
        <f>_xlfn.XLOOKUP(Table35[[#This Row],[Subject Id]],'TPD Assayed'!A:A,'TPD Assayed'!C:C)</f>
        <v>#N/A</v>
      </c>
      <c r="V1275"/>
      <c r="Y1275"/>
      <c r="Z1275"/>
      <c r="AA1275"/>
      <c r="AB1275"/>
    </row>
    <row r="1276" spans="1:28">
      <c r="A1276" t="s">
        <v>1491</v>
      </c>
      <c r="B1276" t="str">
        <f>MID(Table35[[#This Row],[Subject Id]],13,1)</f>
        <v>M</v>
      </c>
      <c r="C1276" t="str">
        <f>_xlfn.XLOOKUP(Table35[[#This Row],[Subject Id]],Table2[Subject Id],Table2[Event date])</f>
        <v>2023-07-03</v>
      </c>
      <c r="D1276" s="37" t="e">
        <f>_xlfn.XLOOKUP(Table35[[#This Row],[Subject Id]],'T0 Blood'!A:A,'T0 Blood'!I:I)</f>
        <v>#N/A</v>
      </c>
      <c r="E1276" s="37" t="e">
        <f>_xlfn.XLOOKUP(Table35[[#This Row],[Subject Id]],'T0 Blood'!A:A,'T0 Blood'!H:H)</f>
        <v>#N/A</v>
      </c>
      <c r="F1276" s="69" t="e">
        <f>_xlfn.XLOOKUP(Table35[[#This Row],[Subject Id]],T0Assayed!D:D,T0Assayed!F:F)</f>
        <v>#N/A</v>
      </c>
      <c r="I1276" s="38" t="e">
        <f>_xlfn.XLOOKUP((CONCATENATE(Table35[[#This Row],[Subject Id]],"-T0")),'In the Lab'!A:A,'In the Lab'!G:G)</f>
        <v>#N/A</v>
      </c>
      <c r="J1276" s="49" t="e">
        <f>_xlfn.XLOOKUP(Table35[[#This Row],[Subject Id]],'T1 Blood'!A:A,'T1 Blood'!I:I)</f>
        <v>#N/A</v>
      </c>
      <c r="K1276" s="49" t="e">
        <f>_xlfn.XLOOKUP(Table35[[#This Row],[Subject Id]],'T1 Blood'!A:A,'T1 Blood'!H:H)</f>
        <v>#N/A</v>
      </c>
      <c r="L1276" s="49" t="e">
        <f>_xlfn.XLOOKUP(Table35[[#This Row],[Subject Id]],'T1 Assayed'!A:A,'T1 Assayed'!D:D)</f>
        <v>#N/A</v>
      </c>
      <c r="M1276" s="49" t="e">
        <v>#N/A</v>
      </c>
      <c r="N1276" s="49" t="e">
        <v>#N/A</v>
      </c>
      <c r="O1276" s="49" t="e">
        <f>_xlfn.XLOOKUP((CONCATENATE(Table35[[#This Row],[Subject Id]],"-T1")),'In the Lab'!A:A,'In the Lab'!G:G)</f>
        <v>#N/A</v>
      </c>
      <c r="P1276" s="42" t="e">
        <f>_xlfn.XLOOKUP(Table35[[#This Row],[Subject Id]],'TPD Blood'!A:A,'TPD Blood'!B:B)</f>
        <v>#N/A</v>
      </c>
      <c r="Q1276" s="42" t="e">
        <f>_xlfn.XLOOKUP(Table35[[#This Row],[Subject Id]],'TPD Assayed'!A:A,'TPD Assayed'!C:C)</f>
        <v>#N/A</v>
      </c>
      <c r="V1276"/>
      <c r="Y1276"/>
      <c r="Z1276"/>
      <c r="AA1276"/>
      <c r="AB1276"/>
    </row>
    <row r="1277" spans="1:28">
      <c r="A1277" t="s">
        <v>1492</v>
      </c>
      <c r="B1277" t="str">
        <f>MID(Table35[[#This Row],[Subject Id]],13,1)</f>
        <v>M</v>
      </c>
      <c r="C1277" t="str">
        <f>_xlfn.XLOOKUP(Table35[[#This Row],[Subject Id]],Table2[Subject Id],Table2[Event date])</f>
        <v>2023-07-03</v>
      </c>
      <c r="D1277" s="37" t="e">
        <f>_xlfn.XLOOKUP(Table35[[#This Row],[Subject Id]],'T0 Blood'!A:A,'T0 Blood'!I:I)</f>
        <v>#N/A</v>
      </c>
      <c r="E1277" s="37" t="e">
        <f>_xlfn.XLOOKUP(Table35[[#This Row],[Subject Id]],'T0 Blood'!A:A,'T0 Blood'!H:H)</f>
        <v>#N/A</v>
      </c>
      <c r="F1277" s="69" t="e">
        <f>_xlfn.XLOOKUP(Table35[[#This Row],[Subject Id]],T0Assayed!D:D,T0Assayed!F:F)</f>
        <v>#N/A</v>
      </c>
      <c r="I1277" s="38" t="e">
        <f>_xlfn.XLOOKUP((CONCATENATE(Table35[[#This Row],[Subject Id]],"-T0")),'In the Lab'!A:A,'In the Lab'!G:G)</f>
        <v>#N/A</v>
      </c>
      <c r="J1277" s="49" t="e">
        <f>_xlfn.XLOOKUP(Table35[[#This Row],[Subject Id]],'T1 Blood'!A:A,'T1 Blood'!I:I)</f>
        <v>#N/A</v>
      </c>
      <c r="K1277" s="49" t="e">
        <f>_xlfn.XLOOKUP(Table35[[#This Row],[Subject Id]],'T1 Blood'!A:A,'T1 Blood'!H:H)</f>
        <v>#N/A</v>
      </c>
      <c r="L1277" s="49" t="e">
        <f>_xlfn.XLOOKUP(Table35[[#This Row],[Subject Id]],'T1 Assayed'!A:A,'T1 Assayed'!D:D)</f>
        <v>#N/A</v>
      </c>
      <c r="M1277" s="49" t="e">
        <v>#N/A</v>
      </c>
      <c r="N1277" s="49" t="e">
        <v>#N/A</v>
      </c>
      <c r="O1277" s="49" t="e">
        <f>_xlfn.XLOOKUP((CONCATENATE(Table35[[#This Row],[Subject Id]],"-T1")),'In the Lab'!A:A,'In the Lab'!G:G)</f>
        <v>#N/A</v>
      </c>
      <c r="P1277" s="42" t="e">
        <f>_xlfn.XLOOKUP(Table35[[#This Row],[Subject Id]],'TPD Blood'!A:A,'TPD Blood'!B:B)</f>
        <v>#N/A</v>
      </c>
      <c r="Q1277" s="42" t="e">
        <f>_xlfn.XLOOKUP(Table35[[#This Row],[Subject Id]],'TPD Assayed'!A:A,'TPD Assayed'!C:C)</f>
        <v>#N/A</v>
      </c>
      <c r="V1277"/>
      <c r="Y1277"/>
      <c r="Z1277"/>
      <c r="AA1277"/>
      <c r="AB1277"/>
    </row>
    <row r="1278" spans="1:28">
      <c r="A1278" t="s">
        <v>1493</v>
      </c>
      <c r="B1278" t="str">
        <f>MID(Table35[[#This Row],[Subject Id]],13,1)</f>
        <v>M</v>
      </c>
      <c r="C1278" t="str">
        <f>_xlfn.XLOOKUP(Table35[[#This Row],[Subject Id]],Table2[Subject Id],Table2[Event date])</f>
        <v>2023-08-24</v>
      </c>
      <c r="D1278" s="37" t="str">
        <f>_xlfn.XLOOKUP(Table35[[#This Row],[Subject Id]],'T0 Blood'!A:A,'T0 Blood'!I:I)</f>
        <v>009-2923-0</v>
      </c>
      <c r="E1278" s="37" t="str">
        <f>_xlfn.XLOOKUP(Table35[[#This Row],[Subject Id]],'T0 Blood'!A:A,'T0 Blood'!H:H)</f>
        <v>2023-08-24</v>
      </c>
      <c r="F1278" s="69" t="e">
        <f>_xlfn.XLOOKUP(Table35[[#This Row],[Subject Id]],T0Assayed!D:D,T0Assayed!F:F)</f>
        <v>#N/A</v>
      </c>
      <c r="I1278" s="38" t="str">
        <f>_xlfn.XLOOKUP((CONCATENATE(Table35[[#This Row],[Subject Id]],"-T0")),'In the Lab'!A:A,'In the Lab'!G:G)</f>
        <v>yes</v>
      </c>
      <c r="J1278" s="49" t="str">
        <f>_xlfn.XLOOKUP(Table35[[#This Row],[Subject Id]],'T1 Blood'!A:A,'T1 Blood'!I:I)</f>
        <v>009-2923-1</v>
      </c>
      <c r="K1278" s="49" t="str">
        <f>_xlfn.XLOOKUP(Table35[[#This Row],[Subject Id]],'T1 Blood'!A:A,'T1 Blood'!H:H)</f>
        <v>2023-09-14</v>
      </c>
      <c r="L1278" s="49" t="e">
        <f>_xlfn.XLOOKUP(Table35[[#This Row],[Subject Id]],'T1 Assayed'!A:A,'T1 Assayed'!D:D)</f>
        <v>#N/A</v>
      </c>
      <c r="M1278" s="49" t="e">
        <v>#N/A</v>
      </c>
      <c r="N1278" s="49" t="e">
        <v>#N/A</v>
      </c>
      <c r="O1278" s="49" t="str">
        <f>_xlfn.XLOOKUP((CONCATENATE(Table35[[#This Row],[Subject Id]],"-T1")),'In the Lab'!A:A,'In the Lab'!G:G)</f>
        <v>yes</v>
      </c>
      <c r="P1278" s="42" t="e">
        <f>_xlfn.XLOOKUP(Table35[[#This Row],[Subject Id]],'TPD Blood'!A:A,'TPD Blood'!B:B)</f>
        <v>#N/A</v>
      </c>
      <c r="Q1278" s="42" t="e">
        <f>_xlfn.XLOOKUP(Table35[[#This Row],[Subject Id]],'TPD Assayed'!A:A,'TPD Assayed'!C:C)</f>
        <v>#N/A</v>
      </c>
      <c r="S1278" s="47"/>
      <c r="V1278"/>
      <c r="Y1278"/>
      <c r="Z1278"/>
      <c r="AA1278"/>
      <c r="AB1278"/>
    </row>
    <row r="1279" spans="1:28">
      <c r="A1279" t="s">
        <v>1494</v>
      </c>
      <c r="B1279" t="str">
        <f>MID(Table35[[#This Row],[Subject Id]],13,1)</f>
        <v>M</v>
      </c>
      <c r="C1279" t="str">
        <f>_xlfn.XLOOKUP(Table35[[#This Row],[Subject Id]],Table2[Subject Id],Table2[Event date])</f>
        <v>2023-08-31</v>
      </c>
      <c r="D1279" s="37" t="str">
        <f>_xlfn.XLOOKUP(Table35[[#This Row],[Subject Id]],'T0 Blood'!A:A,'T0 Blood'!I:I)</f>
        <v>009-2924-0</v>
      </c>
      <c r="E1279" s="37" t="str">
        <f>_xlfn.XLOOKUP(Table35[[#This Row],[Subject Id]],'T0 Blood'!A:A,'T0 Blood'!H:H)</f>
        <v>2023-08-31</v>
      </c>
      <c r="F1279" s="69" t="e">
        <f>_xlfn.XLOOKUP(Table35[[#This Row],[Subject Id]],T0Assayed!D:D,T0Assayed!F:F)</f>
        <v>#N/A</v>
      </c>
      <c r="I1279" s="38" t="str">
        <f>_xlfn.XLOOKUP((CONCATENATE(Table35[[#This Row],[Subject Id]],"-T0")),'In the Lab'!A:A,'In the Lab'!G:G)</f>
        <v>yes</v>
      </c>
      <c r="J1279" s="49" t="str">
        <f>_xlfn.XLOOKUP(Table35[[#This Row],[Subject Id]],'T1 Blood'!A:A,'T1 Blood'!I:I)</f>
        <v>009-2924-1</v>
      </c>
      <c r="K1279" s="49" t="str">
        <f>_xlfn.XLOOKUP(Table35[[#This Row],[Subject Id]],'T1 Blood'!A:A,'T1 Blood'!H:H)</f>
        <v>2023-09-21</v>
      </c>
      <c r="L1279" s="49" t="e">
        <f>_xlfn.XLOOKUP(Table35[[#This Row],[Subject Id]],'T1 Assayed'!A:A,'T1 Assayed'!D:D)</f>
        <v>#N/A</v>
      </c>
      <c r="M1279" s="49" t="e">
        <v>#N/A</v>
      </c>
      <c r="N1279" s="49" t="e">
        <v>#N/A</v>
      </c>
      <c r="O1279" s="49" t="str">
        <f>_xlfn.XLOOKUP((CONCATENATE(Table35[[#This Row],[Subject Id]],"-T1")),'In the Lab'!A:A,'In the Lab'!G:G)</f>
        <v>yes</v>
      </c>
      <c r="P1279" s="42" t="e">
        <f>_xlfn.XLOOKUP(Table35[[#This Row],[Subject Id]],'TPD Blood'!A:A,'TPD Blood'!B:B)</f>
        <v>#N/A</v>
      </c>
      <c r="Q1279" s="42" t="e">
        <f>_xlfn.XLOOKUP(Table35[[#This Row],[Subject Id]],'TPD Assayed'!A:A,'TPD Assayed'!C:C)</f>
        <v>#N/A</v>
      </c>
      <c r="S1279" s="47"/>
      <c r="V1279"/>
      <c r="Y1279"/>
      <c r="Z1279"/>
      <c r="AA1279"/>
      <c r="AB1279"/>
    </row>
    <row r="1280" spans="1:28">
      <c r="A1280" t="s">
        <v>1495</v>
      </c>
      <c r="B1280" t="str">
        <f>MID(Table35[[#This Row],[Subject Id]],13,1)</f>
        <v>M</v>
      </c>
      <c r="C1280" t="str">
        <f>_xlfn.XLOOKUP(Table35[[#This Row],[Subject Id]],Table2[Subject Id],Table2[Event date])</f>
        <v>2023-08-31</v>
      </c>
      <c r="D1280" s="37" t="str">
        <f>_xlfn.XLOOKUP(Table35[[#This Row],[Subject Id]],'T0 Blood'!A:A,'T0 Blood'!I:I)</f>
        <v>009-2925-0</v>
      </c>
      <c r="E1280" s="37" t="str">
        <f>_xlfn.XLOOKUP(Table35[[#This Row],[Subject Id]],'T0 Blood'!A:A,'T0 Blood'!H:H)</f>
        <v>2023-08-31</v>
      </c>
      <c r="F1280" s="69" t="e">
        <f>_xlfn.XLOOKUP(Table35[[#This Row],[Subject Id]],T0Assayed!D:D,T0Assayed!F:F)</f>
        <v>#N/A</v>
      </c>
      <c r="I1280" s="38" t="str">
        <f>_xlfn.XLOOKUP((CONCATENATE(Table35[[#This Row],[Subject Id]],"-T0")),'In the Lab'!A:A,'In the Lab'!G:G)</f>
        <v>yes</v>
      </c>
      <c r="J1280" s="49" t="str">
        <f>_xlfn.XLOOKUP(Table35[[#This Row],[Subject Id]],'T1 Blood'!A:A,'T1 Blood'!I:I)</f>
        <v>009-2925-1</v>
      </c>
      <c r="K1280" s="49" t="str">
        <f>_xlfn.XLOOKUP(Table35[[#This Row],[Subject Id]],'T1 Blood'!A:A,'T1 Blood'!H:H)</f>
        <v>2023-09-21</v>
      </c>
      <c r="L1280" s="49" t="e">
        <f>_xlfn.XLOOKUP(Table35[[#This Row],[Subject Id]],'T1 Assayed'!A:A,'T1 Assayed'!D:D)</f>
        <v>#N/A</v>
      </c>
      <c r="M1280" s="49" t="e">
        <v>#N/A</v>
      </c>
      <c r="N1280" s="49" t="e">
        <v>#N/A</v>
      </c>
      <c r="O1280" s="49" t="str">
        <f>_xlfn.XLOOKUP((CONCATENATE(Table35[[#This Row],[Subject Id]],"-T1")),'In the Lab'!A:A,'In the Lab'!G:G)</f>
        <v>yes</v>
      </c>
      <c r="P1280" s="42" t="e">
        <f>_xlfn.XLOOKUP(Table35[[#This Row],[Subject Id]],'TPD Blood'!A:A,'TPD Blood'!B:B)</f>
        <v>#N/A</v>
      </c>
      <c r="Q1280" s="42" t="e">
        <f>_xlfn.XLOOKUP(Table35[[#This Row],[Subject Id]],'TPD Assayed'!A:A,'TPD Assayed'!C:C)</f>
        <v>#N/A</v>
      </c>
      <c r="S1280" s="47"/>
      <c r="V1280"/>
      <c r="Y1280"/>
      <c r="Z1280"/>
      <c r="AA1280"/>
      <c r="AB1280"/>
    </row>
    <row r="1281" spans="1:28">
      <c r="A1281" t="s">
        <v>1496</v>
      </c>
      <c r="B1281" t="str">
        <f>MID(Table35[[#This Row],[Subject Id]],13,1)</f>
        <v>N</v>
      </c>
      <c r="C1281" t="str">
        <f>_xlfn.XLOOKUP(Table35[[#This Row],[Subject Id]],Table2[Subject Id],Table2[Event date])</f>
        <v>2021-06-02</v>
      </c>
      <c r="D1281" s="37" t="str">
        <f>_xlfn.XLOOKUP(Table35[[#This Row],[Subject Id]],'T0 Blood'!A:A,'T0 Blood'!I:I)</f>
        <v>006-1096-0</v>
      </c>
      <c r="E1281" s="37" t="str">
        <f>_xlfn.XLOOKUP(Table35[[#This Row],[Subject Id]],'T0 Blood'!A:A,'T0 Blood'!H:H)</f>
        <v>2021-06-02</v>
      </c>
      <c r="F1281" s="69" t="str">
        <f>_xlfn.XLOOKUP(Table35[[#This Row],[Subject Id]],T0Assayed!D:D,T0Assayed!F:F)</f>
        <v>CO.SL.21.004</v>
      </c>
      <c r="G1281" s="39" t="s">
        <v>22</v>
      </c>
      <c r="H1281" s="37">
        <v>0</v>
      </c>
      <c r="I1281" s="38" t="e">
        <f>_xlfn.XLOOKUP((CONCATENATE(Table35[[#This Row],[Subject Id]],"-T0")),'In the Lab'!A:A,'In the Lab'!G:G)</f>
        <v>#N/A</v>
      </c>
      <c r="J1281" s="49" t="str">
        <f>_xlfn.XLOOKUP(Table35[[#This Row],[Subject Id]],'T1 Blood'!A:A,'T1 Blood'!I:I)</f>
        <v>006-1096-1</v>
      </c>
      <c r="K1281" s="49" t="str">
        <f>_xlfn.XLOOKUP(Table35[[#This Row],[Subject Id]],'T1 Blood'!A:A,'T1 Blood'!H:H)</f>
        <v>2021-06-23</v>
      </c>
      <c r="L1281" s="49" t="str">
        <f>_xlfn.XLOOKUP(Table35[[#This Row],[Subject Id]],'T1 Assayed'!A:A,'T1 Assayed'!D:D)</f>
        <v>CO.SL.21.004</v>
      </c>
      <c r="M1281" s="49" t="e">
        <v>#N/A</v>
      </c>
      <c r="N1281" s="49" t="e">
        <v>#N/A</v>
      </c>
      <c r="O1281" s="49" t="e">
        <f>_xlfn.XLOOKUP((CONCATENATE(Table35[[#This Row],[Subject Id]],"-T1")),'In the Lab'!A:A,'In the Lab'!G:G)</f>
        <v>#N/A</v>
      </c>
      <c r="P1281" s="42" t="e">
        <f>_xlfn.XLOOKUP(Table35[[#This Row],[Subject Id]],'TPD Blood'!A:A,'TPD Blood'!B:B)</f>
        <v>#N/A</v>
      </c>
      <c r="Q1281" s="42" t="e">
        <f>_xlfn.XLOOKUP(Table35[[#This Row],[Subject Id]],'TPD Assayed'!A:A,'TPD Assayed'!C:C)</f>
        <v>#N/A</v>
      </c>
      <c r="V1281"/>
      <c r="Y1281"/>
      <c r="Z1281"/>
      <c r="AA1281"/>
      <c r="AB1281"/>
    </row>
    <row r="1282" spans="1:28">
      <c r="A1282" t="s">
        <v>1497</v>
      </c>
      <c r="B1282" t="str">
        <f>MID(Table35[[#This Row],[Subject Id]],13,1)</f>
        <v>N</v>
      </c>
      <c r="C1282" t="str">
        <f>_xlfn.XLOOKUP(Table35[[#This Row],[Subject Id]],Table2[Subject Id],Table2[Event date])</f>
        <v>2020-12-20</v>
      </c>
      <c r="D1282" s="37" t="str">
        <f>_xlfn.XLOOKUP(Table35[[#This Row],[Subject Id]],'T0 Blood'!A:A,'T0 Blood'!I:I)</f>
        <v>007-1534-0</v>
      </c>
      <c r="E1282" s="37" t="str">
        <f>_xlfn.XLOOKUP(Table35[[#This Row],[Subject Id]],'T0 Blood'!A:A,'T0 Blood'!H:H)</f>
        <v>2020-12-20</v>
      </c>
      <c r="F1282" s="69" t="str">
        <f>_xlfn.XLOOKUP(Table35[[#This Row],[Subject Id]],T0Assayed!D:D,T0Assayed!F:F)</f>
        <v>CO.SL.21.004</v>
      </c>
      <c r="G1282" s="39" t="s">
        <v>22</v>
      </c>
      <c r="H1282" s="37" t="e">
        <v>#N/A</v>
      </c>
      <c r="I1282" s="38" t="str">
        <f>_xlfn.XLOOKUP((CONCATENATE(Table35[[#This Row],[Subject Id]],"-T0")),'In the Lab'!A:A,'In the Lab'!G:G)</f>
        <v>yes</v>
      </c>
      <c r="J1282" s="49" t="str">
        <f>_xlfn.XLOOKUP(Table35[[#This Row],[Subject Id]],'T1 Blood'!A:A,'T1 Blood'!I:I)</f>
        <v>007-1534-1</v>
      </c>
      <c r="K1282" s="49" t="str">
        <f>_xlfn.XLOOKUP(Table35[[#This Row],[Subject Id]],'T1 Blood'!A:A,'T1 Blood'!H:H)</f>
        <v>2021-01-10</v>
      </c>
      <c r="L1282" s="49" t="str">
        <f>_xlfn.XLOOKUP(Table35[[#This Row],[Subject Id]],'T1 Assayed'!A:A,'T1 Assayed'!D:D)</f>
        <v>CO.SL.21.004</v>
      </c>
      <c r="M1282" s="49" t="e">
        <v>#N/A</v>
      </c>
      <c r="N1282" s="49" t="e">
        <v>#N/A</v>
      </c>
      <c r="O1282" s="49" t="str">
        <f>_xlfn.XLOOKUP((CONCATENATE(Table35[[#This Row],[Subject Id]],"-T1")),'In the Lab'!A:A,'In the Lab'!G:G)</f>
        <v>yes</v>
      </c>
      <c r="P1282" s="42" t="e">
        <f>_xlfn.XLOOKUP(Table35[[#This Row],[Subject Id]],'TPD Blood'!A:A,'TPD Blood'!B:B)</f>
        <v>#N/A</v>
      </c>
      <c r="Q1282" s="42" t="e">
        <f>_xlfn.XLOOKUP(Table35[[#This Row],[Subject Id]],'TPD Assayed'!A:A,'TPD Assayed'!C:C)</f>
        <v>#N/A</v>
      </c>
      <c r="V1282"/>
      <c r="Y1282"/>
      <c r="Z1282"/>
      <c r="AA1282"/>
      <c r="AB1282"/>
    </row>
    <row r="1283" spans="1:28">
      <c r="A1283" s="2" t="s">
        <v>1498</v>
      </c>
      <c r="B1283" s="2" t="str">
        <f>MID(Table35[[#This Row],[Subject Id]],13,1)</f>
        <v>N</v>
      </c>
      <c r="C1283" t="str">
        <f>_xlfn.XLOOKUP(Table35[[#This Row],[Subject Id]],Table2[Subject Id],Table2[Event date])</f>
        <v>2021-01-06</v>
      </c>
      <c r="D1283" s="37" t="e">
        <f>_xlfn.XLOOKUP(Table35[[#This Row],[Subject Id]],'T0 Blood'!A:A,'T0 Blood'!I:I)</f>
        <v>#N/A</v>
      </c>
      <c r="E1283" s="37" t="e">
        <f>_xlfn.XLOOKUP(Table35[[#This Row],[Subject Id]],'T0 Blood'!A:A,'T0 Blood'!H:H)</f>
        <v>#N/A</v>
      </c>
      <c r="F1283" s="69" t="e">
        <f>_xlfn.XLOOKUP(Table35[[#This Row],[Subject Id]],T0Assayed!D:D,T0Assayed!F:F)</f>
        <v>#N/A</v>
      </c>
      <c r="G1283" s="39" t="s">
        <v>38</v>
      </c>
      <c r="I1283" s="38" t="str">
        <f>_xlfn.XLOOKUP((CONCATENATE(Table35[[#This Row],[Subject Id]],"-T0")),'In the Lab'!A:A,'In the Lab'!G:G)</f>
        <v>yes</v>
      </c>
      <c r="J1283" s="50" t="e">
        <f>_xlfn.XLOOKUP(Table35[[#This Row],[Subject Id]],'T1 Blood'!A:A,'T1 Blood'!I:I)</f>
        <v>#N/A</v>
      </c>
      <c r="K1283" s="49" t="e">
        <f>_xlfn.XLOOKUP(Table35[[#This Row],[Subject Id]],'T1 Blood'!A:A,'T1 Blood'!H:H)</f>
        <v>#N/A</v>
      </c>
      <c r="L1283" s="49" t="e">
        <f>_xlfn.XLOOKUP(Table35[[#This Row],[Subject Id]],'T1 Assayed'!A:A,'T1 Assayed'!D:D)</f>
        <v>#N/A</v>
      </c>
      <c r="M1283" s="49" t="e">
        <v>#N/A</v>
      </c>
      <c r="N1283" s="49" t="e">
        <v>#N/A</v>
      </c>
      <c r="O1283" s="49" t="e">
        <f>_xlfn.XLOOKUP((CONCATENATE(Table35[[#This Row],[Subject Id]],"-T1")),'In the Lab'!A:A,'In the Lab'!G:G)</f>
        <v>#N/A</v>
      </c>
      <c r="P1283" s="43" t="e">
        <f>_xlfn.XLOOKUP(Table35[[#This Row],[Subject Id]],'TPD Blood'!A:A,'TPD Blood'!B:B)</f>
        <v>#N/A</v>
      </c>
      <c r="Q1283" s="42" t="e">
        <f>_xlfn.XLOOKUP(Table35[[#This Row],[Subject Id]],'TPD Assayed'!A:A,'TPD Assayed'!C:C)</f>
        <v>#N/A</v>
      </c>
      <c r="V1283"/>
      <c r="Y1283"/>
      <c r="Z1283"/>
      <c r="AA1283"/>
      <c r="AB1283"/>
    </row>
    <row r="1284" spans="1:28">
      <c r="A1284" t="s">
        <v>1499</v>
      </c>
      <c r="B1284" t="str">
        <f>MID(Table35[[#This Row],[Subject Id]],13,1)</f>
        <v>N</v>
      </c>
      <c r="C1284" t="str">
        <f>_xlfn.XLOOKUP(Table35[[#This Row],[Subject Id]],Table2[Subject Id],Table2[Event date])</f>
        <v>2020-11-08</v>
      </c>
      <c r="D1284" s="37" t="str">
        <f>_xlfn.XLOOKUP(Table35[[#This Row],[Subject Id]],'T0 Blood'!A:A,'T0 Blood'!I:I)</f>
        <v>008-1701-0</v>
      </c>
      <c r="E1284" s="37" t="str">
        <f>_xlfn.XLOOKUP(Table35[[#This Row],[Subject Id]],'T0 Blood'!A:A,'T0 Blood'!H:H)</f>
        <v>2020-11-08</v>
      </c>
      <c r="F1284" s="69" t="str">
        <f>_xlfn.XLOOKUP(Table35[[#This Row],[Subject Id]],T0Assayed!D:D,T0Assayed!F:F)</f>
        <v>CO.SL.21.004</v>
      </c>
      <c r="G1284" s="39" t="s">
        <v>22</v>
      </c>
      <c r="H1284" s="37" t="e">
        <v>#N/A</v>
      </c>
      <c r="I1284" s="38" t="str">
        <f>_xlfn.XLOOKUP((CONCATENATE(Table35[[#This Row],[Subject Id]],"-T0")),'In the Lab'!A:A,'In the Lab'!G:G)</f>
        <v>yes</v>
      </c>
      <c r="J1284" s="49" t="str">
        <f>_xlfn.XLOOKUP(Table35[[#This Row],[Subject Id]],'T1 Blood'!A:A,'T1 Blood'!I:I)</f>
        <v>008-1701-1</v>
      </c>
      <c r="K1284" s="49" t="str">
        <f>_xlfn.XLOOKUP(Table35[[#This Row],[Subject Id]],'T1 Blood'!A:A,'T1 Blood'!H:H)</f>
        <v>2020-11-29</v>
      </c>
      <c r="L1284" s="49" t="str">
        <f>_xlfn.XLOOKUP(Table35[[#This Row],[Subject Id]],'T1 Assayed'!A:A,'T1 Assayed'!D:D)</f>
        <v>CO.SL.21.004</v>
      </c>
      <c r="M1284" s="49" t="e">
        <v>#N/A</v>
      </c>
      <c r="N1284" s="49" t="e">
        <v>#N/A</v>
      </c>
      <c r="O1284" s="49" t="str">
        <f>_xlfn.XLOOKUP((CONCATENATE(Table35[[#This Row],[Subject Id]],"-T1")),'In the Lab'!A:A,'In the Lab'!G:G)</f>
        <v>yes</v>
      </c>
      <c r="P1284" s="42" t="e">
        <f>_xlfn.XLOOKUP(Table35[[#This Row],[Subject Id]],'TPD Blood'!A:A,'TPD Blood'!B:B)</f>
        <v>#N/A</v>
      </c>
      <c r="Q1284" s="42" t="e">
        <f>_xlfn.XLOOKUP(Table35[[#This Row],[Subject Id]],'TPD Assayed'!A:A,'TPD Assayed'!C:C)</f>
        <v>#N/A</v>
      </c>
      <c r="V1284"/>
      <c r="Y1284"/>
      <c r="Z1284"/>
      <c r="AA1284"/>
      <c r="AB1284"/>
    </row>
    <row r="1285" spans="1:28">
      <c r="A1285" t="s">
        <v>1500</v>
      </c>
      <c r="B1285" t="str">
        <f>MID(Table35[[#This Row],[Subject Id]],13,1)</f>
        <v>N</v>
      </c>
      <c r="C1285" t="str">
        <f>_xlfn.XLOOKUP(Table35[[#This Row],[Subject Id]],Table2[Subject Id],Table2[Event date])</f>
        <v>2021-07-19</v>
      </c>
      <c r="D1285" s="37" t="str">
        <f>_xlfn.XLOOKUP(Table35[[#This Row],[Subject Id]],'T0 Blood'!A:A,'T0 Blood'!I:I)</f>
        <v>008-1725-0</v>
      </c>
      <c r="E1285" s="37" t="str">
        <f>_xlfn.XLOOKUP(Table35[[#This Row],[Subject Id]],'T0 Blood'!A:A,'T0 Blood'!H:H)</f>
        <v>2021-07-19</v>
      </c>
      <c r="F1285" s="69" t="e">
        <f>_xlfn.XLOOKUP(Table35[[#This Row],[Subject Id]],T0Assayed!D:D,T0Assayed!F:F)</f>
        <v>#N/A</v>
      </c>
      <c r="G1285" s="39" t="s">
        <v>38</v>
      </c>
      <c r="I1285" s="38" t="str">
        <f>_xlfn.XLOOKUP((CONCATENATE(Table35[[#This Row],[Subject Id]],"-T0")),'In the Lab'!A:A,'In the Lab'!G:G)</f>
        <v>yes</v>
      </c>
      <c r="J1285" s="49" t="e">
        <f>_xlfn.XLOOKUP(Table35[[#This Row],[Subject Id]],'T1 Blood'!A:A,'T1 Blood'!I:I)</f>
        <v>#N/A</v>
      </c>
      <c r="K1285" s="49" t="e">
        <f>_xlfn.XLOOKUP(Table35[[#This Row],[Subject Id]],'T1 Blood'!A:A,'T1 Blood'!H:H)</f>
        <v>#N/A</v>
      </c>
      <c r="L1285" s="49" t="e">
        <f>_xlfn.XLOOKUP(Table35[[#This Row],[Subject Id]],'T1 Assayed'!A:A,'T1 Assayed'!D:D)</f>
        <v>#N/A</v>
      </c>
      <c r="M1285" s="49" t="e">
        <v>#N/A</v>
      </c>
      <c r="N1285" s="49" t="e">
        <v>#N/A</v>
      </c>
      <c r="O1285" s="49" t="e">
        <f>_xlfn.XLOOKUP((CONCATENATE(Table35[[#This Row],[Subject Id]],"-T1")),'In the Lab'!A:A,'In the Lab'!G:G)</f>
        <v>#N/A</v>
      </c>
      <c r="P1285" s="42" t="e">
        <f>_xlfn.XLOOKUP(Table35[[#This Row],[Subject Id]],'TPD Blood'!A:A,'TPD Blood'!B:B)</f>
        <v>#N/A</v>
      </c>
      <c r="Q1285" s="42" t="e">
        <f>_xlfn.XLOOKUP(Table35[[#This Row],[Subject Id]],'TPD Assayed'!A:A,'TPD Assayed'!C:C)</f>
        <v>#N/A</v>
      </c>
      <c r="V1285"/>
      <c r="Y1285"/>
      <c r="Z1285"/>
      <c r="AA1285"/>
      <c r="AB1285"/>
    </row>
    <row r="1286" spans="1:28">
      <c r="A1286" t="s">
        <v>1501</v>
      </c>
      <c r="B1286" t="str">
        <f>MID(Table35[[#This Row],[Subject Id]],13,1)</f>
        <v>N</v>
      </c>
      <c r="C1286" t="str">
        <f>_xlfn.XLOOKUP(Table35[[#This Row],[Subject Id]],Table2[Subject Id],Table2[Event date])</f>
        <v>2021-12-20</v>
      </c>
      <c r="D1286" s="37" t="e">
        <f>_xlfn.XLOOKUP(Table35[[#This Row],[Subject Id]],'T0 Blood'!A:A,'T0 Blood'!I:I)</f>
        <v>#N/A</v>
      </c>
      <c r="E1286" s="37" t="e">
        <f>_xlfn.XLOOKUP(Table35[[#This Row],[Subject Id]],'T0 Blood'!A:A,'T0 Blood'!H:H)</f>
        <v>#N/A</v>
      </c>
      <c r="F1286" s="69" t="e">
        <f>_xlfn.XLOOKUP(Table35[[#This Row],[Subject Id]],T0Assayed!D:D,T0Assayed!F:F)</f>
        <v>#N/A</v>
      </c>
      <c r="G1286" s="39" t="s">
        <v>23</v>
      </c>
      <c r="I1286" s="38" t="str">
        <f>_xlfn.XLOOKUP((CONCATENATE(Table35[[#This Row],[Subject Id]],"-T0")),'In the Lab'!A:A,'In the Lab'!G:G)</f>
        <v>yes</v>
      </c>
      <c r="J1286" s="49" t="e">
        <f>_xlfn.XLOOKUP(Table35[[#This Row],[Subject Id]],'T1 Blood'!A:A,'T1 Blood'!I:I)</f>
        <v>#N/A</v>
      </c>
      <c r="K1286" s="49" t="e">
        <f>_xlfn.XLOOKUP(Table35[[#This Row],[Subject Id]],'T1 Blood'!A:A,'T1 Blood'!H:H)</f>
        <v>#N/A</v>
      </c>
      <c r="L1286" s="49" t="e">
        <f>_xlfn.XLOOKUP(Table35[[#This Row],[Subject Id]],'T1 Assayed'!A:A,'T1 Assayed'!D:D)</f>
        <v>#N/A</v>
      </c>
      <c r="M1286" s="49" t="e">
        <v>#N/A</v>
      </c>
      <c r="N1286" s="49" t="e">
        <v>#N/A</v>
      </c>
      <c r="O1286" s="49" t="str">
        <f>_xlfn.XLOOKUP((CONCATENATE(Table35[[#This Row],[Subject Id]],"-T1")),'In the Lab'!A:A,'In the Lab'!G:G)</f>
        <v>yes</v>
      </c>
      <c r="P1286" s="42" t="e">
        <f>_xlfn.XLOOKUP(Table35[[#This Row],[Subject Id]],'TPD Blood'!A:A,'TPD Blood'!B:B)</f>
        <v>#N/A</v>
      </c>
      <c r="Q1286" s="42" t="e">
        <f>_xlfn.XLOOKUP(Table35[[#This Row],[Subject Id]],'TPD Assayed'!A:A,'TPD Assayed'!C:C)</f>
        <v>#N/A</v>
      </c>
      <c r="V1286"/>
      <c r="Y1286"/>
      <c r="Z1286"/>
      <c r="AA1286"/>
      <c r="AB1286"/>
    </row>
    <row r="1287" spans="1:28">
      <c r="A1287" t="s">
        <v>1502</v>
      </c>
      <c r="B1287" t="str">
        <f>MID(Table35[[#This Row],[Subject Id]],13,1)</f>
        <v>M</v>
      </c>
      <c r="C1287" t="str">
        <f>_xlfn.XLOOKUP(Table35[[#This Row],[Subject Id]],Table2[Subject Id],Table2[Event date])</f>
        <v>2017-03-20</v>
      </c>
      <c r="D1287" s="37" t="str">
        <f>_xlfn.XLOOKUP(Table35[[#This Row],[Subject Id]],'T0 Blood'!A:A,'T0 Blood'!I:I)</f>
        <v>038-2012-0</v>
      </c>
      <c r="E1287" s="37" t="str">
        <f>_xlfn.XLOOKUP(Table35[[#This Row],[Subject Id]],'T0 Blood'!A:A,'T0 Blood'!H:H)</f>
        <v>2017-03-20</v>
      </c>
      <c r="F1287" s="69" t="str">
        <f>_xlfn.XLOOKUP(Table35[[#This Row],[Subject Id]],T0Assayed!D:D,T0Assayed!F:F)</f>
        <v>OH2023_008</v>
      </c>
      <c r="G1287" s="39" t="s">
        <v>870</v>
      </c>
      <c r="H1287" s="37" t="e">
        <v>#N/A</v>
      </c>
      <c r="I1287" s="38" t="str">
        <f>_xlfn.XLOOKUP((CONCATENATE(Table35[[#This Row],[Subject Id]],"-T0")),'In the Lab'!A:A,'In the Lab'!G:G)</f>
        <v>yes</v>
      </c>
      <c r="J1287" s="49" t="str">
        <f>_xlfn.XLOOKUP(Table35[[#This Row],[Subject Id]],'T1 Blood'!A:A,'T1 Blood'!I:I)</f>
        <v>038-2012-1</v>
      </c>
      <c r="K1287" s="49" t="str">
        <f>_xlfn.XLOOKUP(Table35[[#This Row],[Subject Id]],'T1 Blood'!A:A,'T1 Blood'!H:H)</f>
        <v>2017-03-20</v>
      </c>
      <c r="L1287" s="49" t="e">
        <f>_xlfn.XLOOKUP(Table35[[#This Row],[Subject Id]],'T1 Assayed'!A:A,'T1 Assayed'!D:D)</f>
        <v>#N/A</v>
      </c>
      <c r="M1287" s="49" t="e">
        <v>#N/A</v>
      </c>
      <c r="N1287" s="49" t="e">
        <v>#N/A</v>
      </c>
      <c r="O1287" s="49" t="e">
        <f>_xlfn.XLOOKUP((CONCATENATE(Table35[[#This Row],[Subject Id]],"-T1")),'In the Lab'!A:A,'In the Lab'!G:G)</f>
        <v>#N/A</v>
      </c>
      <c r="P1287" s="42" t="e">
        <f>_xlfn.XLOOKUP(Table35[[#This Row],[Subject Id]],'TPD Blood'!A:A,'TPD Blood'!B:B)</f>
        <v>#N/A</v>
      </c>
      <c r="Q1287" s="42" t="e">
        <f>_xlfn.XLOOKUP(Table35[[#This Row],[Subject Id]],'TPD Assayed'!A:A,'TPD Assayed'!C:C)</f>
        <v>#N/A</v>
      </c>
      <c r="V1287"/>
      <c r="Y1287"/>
      <c r="Z1287"/>
      <c r="AA1287"/>
      <c r="AB1287"/>
    </row>
    <row r="1288" spans="1:28" ht="14.85" customHeight="1">
      <c r="A1288" t="s">
        <v>1503</v>
      </c>
      <c r="B1288" t="str">
        <f>MID(Table35[[#This Row],[Subject Id]],13,1)</f>
        <v>M</v>
      </c>
      <c r="C1288" t="str">
        <f>_xlfn.XLOOKUP(Table35[[#This Row],[Subject Id]],Table2[Subject Id],Table2[Event date])</f>
        <v>2018-01-26</v>
      </c>
      <c r="D1288" s="37" t="str">
        <f>_xlfn.XLOOKUP(Table35[[#This Row],[Subject Id]],'T0 Blood'!A:A,'T0 Blood'!I:I)</f>
        <v>038-2013-0</v>
      </c>
      <c r="E1288" s="37" t="str">
        <f>_xlfn.XLOOKUP(Table35[[#This Row],[Subject Id]],'T0 Blood'!A:A,'T0 Blood'!H:H)</f>
        <v>2018-01-26</v>
      </c>
      <c r="F1288" s="69" t="str">
        <f>_xlfn.XLOOKUP(Table35[[#This Row],[Subject Id]],T0Assayed!D:D,T0Assayed!F:F)</f>
        <v>OH2023_008</v>
      </c>
      <c r="G1288" s="39" t="s">
        <v>22</v>
      </c>
      <c r="H1288" s="37" t="e">
        <v>#N/A</v>
      </c>
      <c r="I1288" s="38" t="str">
        <f>_xlfn.XLOOKUP((CONCATENATE(Table35[[#This Row],[Subject Id]],"-T0")),'In the Lab'!A:A,'In the Lab'!G:G)</f>
        <v>yes</v>
      </c>
      <c r="J1288" s="49" t="e">
        <f>_xlfn.XLOOKUP(Table35[[#This Row],[Subject Id]],'T1 Blood'!A:A,'T1 Blood'!I:I)</f>
        <v>#N/A</v>
      </c>
      <c r="K1288" s="49" t="e">
        <f>_xlfn.XLOOKUP(Table35[[#This Row],[Subject Id]],'T1 Blood'!A:A,'T1 Blood'!H:H)</f>
        <v>#N/A</v>
      </c>
      <c r="L1288" s="49" t="e">
        <f>_xlfn.XLOOKUP(Table35[[#This Row],[Subject Id]],'T1 Assayed'!A:A,'T1 Assayed'!D:D)</f>
        <v>#N/A</v>
      </c>
      <c r="M1288" s="49" t="e">
        <v>#N/A</v>
      </c>
      <c r="N1288" s="49" t="e">
        <v>#N/A</v>
      </c>
      <c r="O1288" s="49" t="e">
        <f>_xlfn.XLOOKUP((CONCATENATE(Table35[[#This Row],[Subject Id]],"-T1")),'In the Lab'!A:A,'In the Lab'!G:G)</f>
        <v>#N/A</v>
      </c>
      <c r="P1288" s="42" t="e">
        <f>_xlfn.XLOOKUP(Table35[[#This Row],[Subject Id]],'TPD Blood'!A:A,'TPD Blood'!B:B)</f>
        <v>#N/A</v>
      </c>
      <c r="Q1288" s="42" t="e">
        <f>_xlfn.XLOOKUP(Table35[[#This Row],[Subject Id]],'TPD Assayed'!A:A,'TPD Assayed'!C:C)</f>
        <v>#N/A</v>
      </c>
      <c r="V1288"/>
      <c r="Y1288"/>
      <c r="Z1288"/>
      <c r="AA1288"/>
      <c r="AB1288"/>
    </row>
    <row r="1289" spans="1:28">
      <c r="A1289" s="2" t="s">
        <v>1504</v>
      </c>
      <c r="B1289" s="2" t="str">
        <f>MID(Table35[[#This Row],[Subject Id]],13,1)</f>
        <v>M</v>
      </c>
      <c r="C1289" t="str">
        <f>_xlfn.XLOOKUP(Table35[[#This Row],[Subject Id]],Table2[Subject Id],Table2[Event date])</f>
        <v>2020-01-06</v>
      </c>
      <c r="D1289" s="37" t="e">
        <f>_xlfn.XLOOKUP(Table35[[#This Row],[Subject Id]],'T0 Blood'!A:A,'T0 Blood'!I:I)</f>
        <v>#N/A</v>
      </c>
      <c r="E1289" s="37" t="e">
        <f>_xlfn.XLOOKUP(Table35[[#This Row],[Subject Id]],'T0 Blood'!A:A,'T0 Blood'!H:H)</f>
        <v>#N/A</v>
      </c>
      <c r="F1289" s="69" t="str">
        <f>_xlfn.XLOOKUP(Table35[[#This Row],[Subject Id]],T0Assayed!D:D,T0Assayed!F:F)</f>
        <v>OH2023_012</v>
      </c>
      <c r="G1289" s="39" t="s">
        <v>22</v>
      </c>
      <c r="H1289" s="37" t="e">
        <v>#N/A</v>
      </c>
      <c r="I1289" s="38" t="str">
        <f>_xlfn.XLOOKUP((CONCATENATE(Table35[[#This Row],[Subject Id]],"-T0")),'In the Lab'!A:A,'In the Lab'!G:G)</f>
        <v>yes</v>
      </c>
      <c r="J1289" s="50" t="e">
        <f>_xlfn.XLOOKUP(Table35[[#This Row],[Subject Id]],'T1 Blood'!A:A,'T1 Blood'!I:I)</f>
        <v>#N/A</v>
      </c>
      <c r="K1289" s="49" t="e">
        <f>_xlfn.XLOOKUP(Table35[[#This Row],[Subject Id]],'T1 Blood'!A:A,'T1 Blood'!H:H)</f>
        <v>#N/A</v>
      </c>
      <c r="L1289" s="49" t="e">
        <f>_xlfn.XLOOKUP(Table35[[#This Row],[Subject Id]],'T1 Assayed'!A:A,'T1 Assayed'!D:D)</f>
        <v>#N/A</v>
      </c>
      <c r="M1289" s="49" t="e">
        <v>#N/A</v>
      </c>
      <c r="N1289" s="49" t="e">
        <v>#N/A</v>
      </c>
      <c r="O1289" s="49" t="e">
        <f>_xlfn.XLOOKUP((CONCATENATE(Table35[[#This Row],[Subject Id]],"-T1")),'In the Lab'!A:A,'In the Lab'!G:G)</f>
        <v>#N/A</v>
      </c>
      <c r="P1289" s="43" t="e">
        <f>_xlfn.XLOOKUP(Table35[[#This Row],[Subject Id]],'TPD Blood'!A:A,'TPD Blood'!B:B)</f>
        <v>#N/A</v>
      </c>
      <c r="Q1289" s="42" t="e">
        <f>_xlfn.XLOOKUP(Table35[[#This Row],[Subject Id]],'TPD Assayed'!A:A,'TPD Assayed'!C:C)</f>
        <v>#N/A</v>
      </c>
      <c r="V1289"/>
      <c r="Y1289"/>
      <c r="Z1289"/>
      <c r="AA1289"/>
      <c r="AB1289"/>
    </row>
    <row r="1290" spans="1:28">
      <c r="A1290" t="s">
        <v>1505</v>
      </c>
      <c r="B1290" t="str">
        <f>MID(Table35[[#This Row],[Subject Id]],13,1)</f>
        <v>N</v>
      </c>
      <c r="C1290" s="29">
        <f>_xlfn.XLOOKUP(Table35[[#This Row],[Subject Id]],Table2[Subject Id],Table2[Event date])</f>
        <v>44712</v>
      </c>
      <c r="D1290" s="37" t="str">
        <f>_xlfn.XLOOKUP(Table35[[#This Row],[Subject Id]],'T0 Blood'!A:A,'T0 Blood'!I:I)</f>
        <v>008-1739-0</v>
      </c>
      <c r="E1290" s="37" t="str">
        <f>_xlfn.XLOOKUP(Table35[[#This Row],[Subject Id]],'T0 Blood'!A:A,'T0 Blood'!H:H)</f>
        <v>2023-07-26</v>
      </c>
      <c r="F1290" s="69" t="e">
        <f>_xlfn.XLOOKUP(Table35[[#This Row],[Subject Id]],T0Assayed!D:D,T0Assayed!F:F)</f>
        <v>#N/A</v>
      </c>
      <c r="G1290" s="39" t="s">
        <v>870</v>
      </c>
      <c r="H1290" s="37" t="s">
        <v>492</v>
      </c>
      <c r="I1290" s="38" t="str">
        <f>_xlfn.XLOOKUP((CONCATENATE(Table35[[#This Row],[Subject Id]],"-T0")),'In the Lab'!A:A,'In the Lab'!G:G)</f>
        <v>yes</v>
      </c>
      <c r="J1290" s="49" t="str">
        <f>_xlfn.XLOOKUP(Table35[[#This Row],[Subject Id]],'T1 Blood'!A:A,'T1 Blood'!I:I)</f>
        <v>008-1739-1</v>
      </c>
      <c r="K1290" s="51">
        <f>_xlfn.XLOOKUP(Table35[[#This Row],[Subject Id]],'T1 Blood'!A:A,'T1 Blood'!H:H)</f>
        <v>44775</v>
      </c>
      <c r="L1290" s="49" t="e">
        <f>_xlfn.XLOOKUP(Table35[[#This Row],[Subject Id]],'T1 Assayed'!A:A,'T1 Assayed'!D:D)</f>
        <v>#N/A</v>
      </c>
      <c r="M1290" s="49" t="s">
        <v>38</v>
      </c>
      <c r="N1290" s="49" t="s">
        <v>1506</v>
      </c>
      <c r="O1290" s="49" t="str">
        <f>_xlfn.XLOOKUP((CONCATENATE(Table35[[#This Row],[Subject Id]],"-T1")),'In the Lab'!A:A,'In the Lab'!G:G)</f>
        <v>yes</v>
      </c>
      <c r="P1290" s="42" t="str">
        <f>_xlfn.XLOOKUP(Table35[[#This Row],[Subject Id]],'TPD Blood'!A:A,'TPD Blood'!B:B)</f>
        <v>008-1739-PD</v>
      </c>
      <c r="Q1290" s="42" t="e">
        <f>_xlfn.XLOOKUP(Table35[[#This Row],[Subject Id]],'TPD Assayed'!A:A,'TPD Assayed'!C:C)</f>
        <v>#N/A</v>
      </c>
      <c r="R1290" s="42" t="s">
        <v>38</v>
      </c>
      <c r="S1290" s="42" t="s">
        <v>1507</v>
      </c>
      <c r="V1290"/>
      <c r="Y1290"/>
      <c r="Z1290"/>
      <c r="AA1290"/>
      <c r="AB1290"/>
    </row>
    <row r="1291" spans="1:28">
      <c r="A1291" t="s">
        <v>1508</v>
      </c>
      <c r="B1291" t="str">
        <f>MID(Table35[[#This Row],[Subject Id]],13,1)</f>
        <v>N</v>
      </c>
      <c r="C1291" t="str">
        <f>_xlfn.XLOOKUP(Table35[[#This Row],[Subject Id]],Table2[Subject Id],Table2[Event date])</f>
        <v>2021-01-04</v>
      </c>
      <c r="D1291" s="37" t="str">
        <f>_xlfn.XLOOKUP(Table35[[#This Row],[Subject Id]],'T0 Blood'!A:A,'T0 Blood'!I:I)</f>
        <v>008-1709-0</v>
      </c>
      <c r="E1291" s="37" t="str">
        <f>_xlfn.XLOOKUP(Table35[[#This Row],[Subject Id]],'T0 Blood'!A:A,'T0 Blood'!H:H)</f>
        <v>2021-01-04</v>
      </c>
      <c r="F1291" s="69" t="str">
        <f>_xlfn.XLOOKUP(Table35[[#This Row],[Subject Id]],T0Assayed!D:D,T0Assayed!F:F)</f>
        <v>CO.SL.21.004</v>
      </c>
      <c r="G1291" s="39" t="s">
        <v>22</v>
      </c>
      <c r="H1291" s="37" t="e">
        <v>#N/A</v>
      </c>
      <c r="I1291" s="38" t="str">
        <f>_xlfn.XLOOKUP((CONCATENATE(Table35[[#This Row],[Subject Id]],"-T0")),'In the Lab'!A:A,'In the Lab'!G:G)</f>
        <v>yes</v>
      </c>
      <c r="J1291" s="49" t="str">
        <f>_xlfn.XLOOKUP(Table35[[#This Row],[Subject Id]],'T1 Blood'!A:A,'T1 Blood'!I:I)</f>
        <v>008-1709-1</v>
      </c>
      <c r="K1291" s="49" t="str">
        <f>_xlfn.XLOOKUP(Table35[[#This Row],[Subject Id]],'T1 Blood'!A:A,'T1 Blood'!H:H)</f>
        <v>2021-01-25</v>
      </c>
      <c r="L1291" s="49" t="str">
        <f>_xlfn.XLOOKUP(Table35[[#This Row],[Subject Id]],'T1 Assayed'!A:A,'T1 Assayed'!D:D)</f>
        <v>CO.SL.21.004</v>
      </c>
      <c r="M1291" s="49" t="e">
        <v>#N/A</v>
      </c>
      <c r="N1291" s="49" t="e">
        <v>#N/A</v>
      </c>
      <c r="O1291" s="49" t="str">
        <f>_xlfn.XLOOKUP((CONCATENATE(Table35[[#This Row],[Subject Id]],"-T1")),'In the Lab'!A:A,'In the Lab'!G:G)</f>
        <v>yes</v>
      </c>
      <c r="P1291" s="42" t="e">
        <f>_xlfn.XLOOKUP(Table35[[#This Row],[Subject Id]],'TPD Blood'!A:A,'TPD Blood'!B:B)</f>
        <v>#N/A</v>
      </c>
      <c r="Q1291" s="42" t="e">
        <f>_xlfn.XLOOKUP(Table35[[#This Row],[Subject Id]],'TPD Assayed'!A:A,'TPD Assayed'!C:C)</f>
        <v>#N/A</v>
      </c>
      <c r="V1291"/>
      <c r="Y1291"/>
      <c r="Z1291"/>
      <c r="AA1291"/>
      <c r="AB1291"/>
    </row>
    <row r="1292" spans="1:28">
      <c r="A1292" t="s">
        <v>1509</v>
      </c>
      <c r="B1292" t="str">
        <f>MID(Table35[[#This Row],[Subject Id]],13,1)</f>
        <v>N</v>
      </c>
      <c r="C1292" t="str">
        <f>_xlfn.XLOOKUP(Table35[[#This Row],[Subject Id]],Table2[Subject Id],Table2[Event date])</f>
        <v>2021-01-03</v>
      </c>
      <c r="D1292" s="37" t="str">
        <f>_xlfn.XLOOKUP(Table35[[#This Row],[Subject Id]],'T0 Blood'!A:A,'T0 Blood'!I:I)</f>
        <v>008-1713-0</v>
      </c>
      <c r="E1292" s="37" t="str">
        <f>_xlfn.XLOOKUP(Table35[[#This Row],[Subject Id]],'T0 Blood'!A:A,'T0 Blood'!H:H)</f>
        <v>2021-01-03</v>
      </c>
      <c r="F1292" s="69" t="str">
        <f>_xlfn.XLOOKUP(Table35[[#This Row],[Subject Id]],T0Assayed!D:D,T0Assayed!F:F)</f>
        <v>CO.SL.21.004</v>
      </c>
      <c r="G1292" s="39" t="s">
        <v>22</v>
      </c>
      <c r="H1292" s="37" t="e">
        <v>#N/A</v>
      </c>
      <c r="I1292" s="38" t="str">
        <f>_xlfn.XLOOKUP((CONCATENATE(Table35[[#This Row],[Subject Id]],"-T0")),'In the Lab'!A:A,'In the Lab'!G:G)</f>
        <v>yes</v>
      </c>
      <c r="J1292" s="49" t="str">
        <f>_xlfn.XLOOKUP(Table35[[#This Row],[Subject Id]],'T1 Blood'!A:A,'T1 Blood'!I:I)</f>
        <v>008-1713-1</v>
      </c>
      <c r="K1292" s="49" t="str">
        <f>_xlfn.XLOOKUP(Table35[[#This Row],[Subject Id]],'T1 Blood'!A:A,'T1 Blood'!H:H)</f>
        <v>2021-01-24</v>
      </c>
      <c r="L1292" s="49" t="str">
        <f>_xlfn.XLOOKUP(Table35[[#This Row],[Subject Id]],'T1 Assayed'!A:A,'T1 Assayed'!D:D)</f>
        <v>CO.SL.21.004</v>
      </c>
      <c r="M1292" s="49" t="e">
        <v>#N/A</v>
      </c>
      <c r="N1292" s="49" t="e">
        <v>#N/A</v>
      </c>
      <c r="O1292" s="49" t="str">
        <f>_xlfn.XLOOKUP((CONCATENATE(Table35[[#This Row],[Subject Id]],"-T1")),'In the Lab'!A:A,'In the Lab'!G:G)</f>
        <v>yes</v>
      </c>
      <c r="P1292" s="42" t="e">
        <f>_xlfn.XLOOKUP(Table35[[#This Row],[Subject Id]],'TPD Blood'!A:A,'TPD Blood'!B:B)</f>
        <v>#N/A</v>
      </c>
      <c r="Q1292" s="42" t="e">
        <f>_xlfn.XLOOKUP(Table35[[#This Row],[Subject Id]],'TPD Assayed'!A:A,'TPD Assayed'!C:C)</f>
        <v>#N/A</v>
      </c>
      <c r="V1292"/>
      <c r="Y1292"/>
      <c r="Z1292"/>
      <c r="AA1292"/>
      <c r="AB1292"/>
    </row>
    <row r="1293" spans="1:28">
      <c r="A1293" t="s">
        <v>1510</v>
      </c>
      <c r="B1293" t="str">
        <f>MID(Table35[[#This Row],[Subject Id]],13,1)</f>
        <v>N</v>
      </c>
      <c r="C1293" t="str">
        <f>_xlfn.XLOOKUP(Table35[[#This Row],[Subject Id]],Table2[Subject Id],Table2[Event date])</f>
        <v>2021-02-23</v>
      </c>
      <c r="D1293" s="37" t="str">
        <f>_xlfn.XLOOKUP(Table35[[#This Row],[Subject Id]],'T0 Blood'!A:A,'T0 Blood'!I:I)</f>
        <v>008-1715-0</v>
      </c>
      <c r="E1293" s="37" t="str">
        <f>_xlfn.XLOOKUP(Table35[[#This Row],[Subject Id]],'T0 Blood'!A:A,'T0 Blood'!H:H)</f>
        <v>2021-02-23</v>
      </c>
      <c r="F1293" s="69" t="str">
        <f>_xlfn.XLOOKUP(Table35[[#This Row],[Subject Id]],T0Assayed!D:D,T0Assayed!F:F)</f>
        <v>CO.SL.21.004</v>
      </c>
      <c r="G1293" s="39" t="s">
        <v>22</v>
      </c>
      <c r="H1293" s="37" t="e">
        <v>#N/A</v>
      </c>
      <c r="I1293" s="38" t="str">
        <f>_xlfn.XLOOKUP((CONCATENATE(Table35[[#This Row],[Subject Id]],"-T0")),'In the Lab'!A:A,'In the Lab'!G:G)</f>
        <v>yes</v>
      </c>
      <c r="J1293" s="49" t="str">
        <f>_xlfn.XLOOKUP(Table35[[#This Row],[Subject Id]],'T1 Blood'!A:A,'T1 Blood'!I:I)</f>
        <v>008-1715-1</v>
      </c>
      <c r="K1293" s="49" t="str">
        <f>_xlfn.XLOOKUP(Table35[[#This Row],[Subject Id]],'T1 Blood'!A:A,'T1 Blood'!H:H)</f>
        <v>2021-04-06</v>
      </c>
      <c r="L1293" s="49" t="str">
        <f>_xlfn.XLOOKUP(Table35[[#This Row],[Subject Id]],'T1 Assayed'!A:A,'T1 Assayed'!D:D)</f>
        <v>CO.SL.21.004</v>
      </c>
      <c r="M1293" s="49" t="e">
        <v>#N/A</v>
      </c>
      <c r="N1293" s="49" t="e">
        <v>#N/A</v>
      </c>
      <c r="O1293" s="49" t="str">
        <f>_xlfn.XLOOKUP((CONCATENATE(Table35[[#This Row],[Subject Id]],"-T1")),'In the Lab'!A:A,'In the Lab'!G:G)</f>
        <v>yes</v>
      </c>
      <c r="P1293" s="42" t="e">
        <f>_xlfn.XLOOKUP(Table35[[#This Row],[Subject Id]],'TPD Blood'!A:A,'TPD Blood'!B:B)</f>
        <v>#N/A</v>
      </c>
      <c r="Q1293" s="42" t="e">
        <f>_xlfn.XLOOKUP(Table35[[#This Row],[Subject Id]],'TPD Assayed'!A:A,'TPD Assayed'!C:C)</f>
        <v>#N/A</v>
      </c>
      <c r="V1293"/>
      <c r="Y1293"/>
      <c r="Z1293"/>
      <c r="AA1293"/>
      <c r="AB1293"/>
    </row>
    <row r="1294" spans="1:28">
      <c r="A1294" t="s">
        <v>1511</v>
      </c>
      <c r="B1294" t="str">
        <f>MID(Table35[[#This Row],[Subject Id]],13,1)</f>
        <v>N</v>
      </c>
      <c r="C1294" t="str">
        <f>_xlfn.XLOOKUP(Table35[[#This Row],[Subject Id]],Table2[Subject Id],Table2[Event date])</f>
        <v>2021-02-14</v>
      </c>
      <c r="D1294" s="37" t="str">
        <f>_xlfn.XLOOKUP(Table35[[#This Row],[Subject Id]],'T0 Blood'!A:A,'T0 Blood'!I:I)</f>
        <v>011-1400-0</v>
      </c>
      <c r="E1294" s="37" t="str">
        <f>_xlfn.XLOOKUP(Table35[[#This Row],[Subject Id]],'T0 Blood'!A:A,'T0 Blood'!H:H)</f>
        <v>2021-02-14</v>
      </c>
      <c r="F1294" s="69" t="str">
        <f>_xlfn.XLOOKUP(Table35[[#This Row],[Subject Id]],T0Assayed!D:D,T0Assayed!F:F)</f>
        <v>CO.SL.21.004</v>
      </c>
      <c r="G1294" s="39" t="s">
        <v>22</v>
      </c>
      <c r="H1294" s="37" t="e">
        <v>#N/A</v>
      </c>
      <c r="I1294" s="38" t="str">
        <f>_xlfn.XLOOKUP((CONCATENATE(Table35[[#This Row],[Subject Id]],"-T0")),'In the Lab'!A:A,'In the Lab'!G:G)</f>
        <v>yes</v>
      </c>
      <c r="J1294" s="49" t="str">
        <f>_xlfn.XLOOKUP(Table35[[#This Row],[Subject Id]],'T1 Blood'!A:A,'T1 Blood'!I:I)</f>
        <v>011-1400-1</v>
      </c>
      <c r="K1294" s="49" t="str">
        <f>_xlfn.XLOOKUP(Table35[[#This Row],[Subject Id]],'T1 Blood'!A:A,'T1 Blood'!H:H)</f>
        <v>2021-02-28</v>
      </c>
      <c r="L1294" s="49" t="str">
        <f>_xlfn.XLOOKUP(Table35[[#This Row],[Subject Id]],'T1 Assayed'!A:A,'T1 Assayed'!D:D)</f>
        <v>CO.SL.21.004</v>
      </c>
      <c r="M1294" s="49" t="e">
        <v>#N/A</v>
      </c>
      <c r="N1294" s="49" t="e">
        <v>#N/A</v>
      </c>
      <c r="O1294" s="49" t="str">
        <f>_xlfn.XLOOKUP((CONCATENATE(Table35[[#This Row],[Subject Id]],"-T1")),'In the Lab'!A:A,'In the Lab'!G:G)</f>
        <v>yes</v>
      </c>
      <c r="P1294" s="42" t="str">
        <f>_xlfn.XLOOKUP(Table35[[#This Row],[Subject Id]],'TPD Blood'!A:A,'TPD Blood'!B:B)</f>
        <v>011-1400-PD</v>
      </c>
      <c r="Q1294" s="42" t="e">
        <f>_xlfn.XLOOKUP(Table35[[#This Row],[Subject Id]],'TPD Assayed'!A:A,'TPD Assayed'!C:C)</f>
        <v>#N/A</v>
      </c>
      <c r="R1294" s="42" t="s">
        <v>23</v>
      </c>
      <c r="V1294"/>
      <c r="Y1294"/>
      <c r="Z1294"/>
      <c r="AA1294"/>
      <c r="AB1294"/>
    </row>
    <row r="1295" spans="1:28">
      <c r="A1295" t="s">
        <v>1512</v>
      </c>
      <c r="B1295" t="str">
        <f>MID(Table35[[#This Row],[Subject Id]],13,1)</f>
        <v>N</v>
      </c>
      <c r="C1295" t="str">
        <f>_xlfn.XLOOKUP(Table35[[#This Row],[Subject Id]],Table2[Subject Id],Table2[Event date])</f>
        <v>2021-02-14</v>
      </c>
      <c r="D1295" s="37" t="str">
        <f>_xlfn.XLOOKUP(Table35[[#This Row],[Subject Id]],'T0 Blood'!A:A,'T0 Blood'!I:I)</f>
        <v>011-1402-0</v>
      </c>
      <c r="E1295" s="37" t="str">
        <f>_xlfn.XLOOKUP(Table35[[#This Row],[Subject Id]],'T0 Blood'!A:A,'T0 Blood'!H:H)</f>
        <v>2021-02-14</v>
      </c>
      <c r="F1295" s="69" t="str">
        <f>_xlfn.XLOOKUP(Table35[[#This Row],[Subject Id]],T0Assayed!D:D,T0Assayed!F:F)</f>
        <v>CO.SL.21.004</v>
      </c>
      <c r="G1295" s="39" t="s">
        <v>22</v>
      </c>
      <c r="H1295" s="37" t="e">
        <v>#N/A</v>
      </c>
      <c r="I1295" s="38" t="str">
        <f>_xlfn.XLOOKUP((CONCATENATE(Table35[[#This Row],[Subject Id]],"-T0")),'In the Lab'!A:A,'In the Lab'!G:G)</f>
        <v>yes</v>
      </c>
      <c r="J1295" s="49" t="str">
        <f>_xlfn.XLOOKUP(Table35[[#This Row],[Subject Id]],'T1 Blood'!A:A,'T1 Blood'!I:I)</f>
        <v>011-1402-1</v>
      </c>
      <c r="K1295" s="49" t="str">
        <f>_xlfn.XLOOKUP(Table35[[#This Row],[Subject Id]],'T1 Blood'!A:A,'T1 Blood'!H:H)</f>
        <v>2021-03-07</v>
      </c>
      <c r="L1295" s="49" t="str">
        <f>_xlfn.XLOOKUP(Table35[[#This Row],[Subject Id]],'T1 Assayed'!A:A,'T1 Assayed'!D:D)</f>
        <v>CO.SL.21.004</v>
      </c>
      <c r="M1295" s="49" t="e">
        <v>#N/A</v>
      </c>
      <c r="N1295" s="49" t="e">
        <v>#N/A</v>
      </c>
      <c r="O1295" s="49" t="str">
        <f>_xlfn.XLOOKUP((CONCATENATE(Table35[[#This Row],[Subject Id]],"-T1")),'In the Lab'!A:A,'In the Lab'!G:G)</f>
        <v>yes</v>
      </c>
      <c r="P1295" s="42" t="e">
        <f>_xlfn.XLOOKUP(Table35[[#This Row],[Subject Id]],'TPD Blood'!A:A,'TPD Blood'!B:B)</f>
        <v>#N/A</v>
      </c>
      <c r="Q1295" s="42" t="e">
        <f>_xlfn.XLOOKUP(Table35[[#This Row],[Subject Id]],'TPD Assayed'!A:A,'TPD Assayed'!C:C)</f>
        <v>#N/A</v>
      </c>
      <c r="V1295"/>
      <c r="Y1295"/>
      <c r="Z1295"/>
      <c r="AA1295"/>
      <c r="AB1295"/>
    </row>
    <row r="1296" spans="1:28" ht="14.85" customHeight="1">
      <c r="A1296" t="s">
        <v>1513</v>
      </c>
      <c r="B1296" t="str">
        <f>MID(Table35[[#This Row],[Subject Id]],13,1)</f>
        <v>N</v>
      </c>
      <c r="C1296" t="str">
        <f>_xlfn.XLOOKUP(Table35[[#This Row],[Subject Id]],Table2[Subject Id],Table2[Event date])</f>
        <v>2020-11-08</v>
      </c>
      <c r="D1296" s="37" t="str">
        <f>_xlfn.XLOOKUP(Table35[[#This Row],[Subject Id]],'T0 Blood'!A:A,'T0 Blood'!I:I)</f>
        <v>012-1616-0</v>
      </c>
      <c r="E1296" s="37" t="str">
        <f>_xlfn.XLOOKUP(Table35[[#This Row],[Subject Id]],'T0 Blood'!A:A,'T0 Blood'!H:H)</f>
        <v>2020-11-09</v>
      </c>
      <c r="F1296" s="69" t="str">
        <f>_xlfn.XLOOKUP(Table35[[#This Row],[Subject Id]],T0Assayed!D:D,T0Assayed!F:F)</f>
        <v>CO.SL.21.004</v>
      </c>
      <c r="G1296" s="39" t="s">
        <v>22</v>
      </c>
      <c r="H1296" s="37" t="e">
        <v>#N/A</v>
      </c>
      <c r="I1296" s="38" t="str">
        <f>_xlfn.XLOOKUP((CONCATENATE(Table35[[#This Row],[Subject Id]],"-T0")),'In the Lab'!A:A,'In the Lab'!G:G)</f>
        <v>yes</v>
      </c>
      <c r="J1296" s="49" t="str">
        <f>_xlfn.XLOOKUP(Table35[[#This Row],[Subject Id]],'T1 Blood'!A:A,'T1 Blood'!I:I)</f>
        <v>012-1616-1</v>
      </c>
      <c r="K1296" s="49" t="str">
        <f>_xlfn.XLOOKUP(Table35[[#This Row],[Subject Id]],'T1 Blood'!A:A,'T1 Blood'!H:H)</f>
        <v>2020-12-21</v>
      </c>
      <c r="L1296" s="49" t="str">
        <f>_xlfn.XLOOKUP(Table35[[#This Row],[Subject Id]],'T1 Assayed'!A:A,'T1 Assayed'!D:D)</f>
        <v>CO.SL.21.004</v>
      </c>
      <c r="M1296" s="49" t="e">
        <v>#N/A</v>
      </c>
      <c r="N1296" s="49" t="e">
        <v>#N/A</v>
      </c>
      <c r="O1296" s="49" t="str">
        <f>_xlfn.XLOOKUP((CONCATENATE(Table35[[#This Row],[Subject Id]],"-T1")),'In the Lab'!A:A,'In the Lab'!G:G)</f>
        <v>yes</v>
      </c>
      <c r="P1296" s="42" t="e">
        <f>_xlfn.XLOOKUP(Table35[[#This Row],[Subject Id]],'TPD Blood'!A:A,'TPD Blood'!B:B)</f>
        <v>#N/A</v>
      </c>
      <c r="Q1296" s="42" t="e">
        <f>_xlfn.XLOOKUP(Table35[[#This Row],[Subject Id]],'TPD Assayed'!A:A,'TPD Assayed'!C:C)</f>
        <v>#N/A</v>
      </c>
      <c r="V1296"/>
      <c r="Y1296"/>
      <c r="Z1296"/>
      <c r="AA1296"/>
      <c r="AB1296"/>
    </row>
    <row r="1297" spans="1:28">
      <c r="A1297" t="s">
        <v>1514</v>
      </c>
      <c r="B1297" t="str">
        <f>MID(Table35[[#This Row],[Subject Id]],13,1)</f>
        <v>N</v>
      </c>
      <c r="C1297" t="str">
        <f>_xlfn.XLOOKUP(Table35[[#This Row],[Subject Id]],Table2[Subject Id],Table2[Event date])</f>
        <v>2021-12-26</v>
      </c>
      <c r="D1297" s="37" t="str">
        <f>_xlfn.XLOOKUP(Table35[[#This Row],[Subject Id]],'T0 Blood'!A:A,'T0 Blood'!I:I)</f>
        <v>011-1410-0</v>
      </c>
      <c r="E1297" s="37" t="str">
        <f>_xlfn.XLOOKUP(Table35[[#This Row],[Subject Id]],'T0 Blood'!A:A,'T0 Blood'!H:H)</f>
        <v>2021-12-26</v>
      </c>
      <c r="F1297" s="69" t="e">
        <f>_xlfn.XLOOKUP(Table35[[#This Row],[Subject Id]],T0Assayed!D:D,T0Assayed!F:F)</f>
        <v>#N/A</v>
      </c>
      <c r="G1297" s="39" t="s">
        <v>38</v>
      </c>
      <c r="H1297" s="37" t="s">
        <v>1515</v>
      </c>
      <c r="I1297" s="38" t="str">
        <f>_xlfn.XLOOKUP((CONCATENATE(Table35[[#This Row],[Subject Id]],"-T0")),'In the Lab'!A:A,'In the Lab'!G:G)</f>
        <v>yes</v>
      </c>
      <c r="J1297" s="49" t="str">
        <f>_xlfn.XLOOKUP(Table35[[#This Row],[Subject Id]],'T1 Blood'!A:A,'T1 Blood'!I:I)</f>
        <v>011-1410-1</v>
      </c>
      <c r="K1297" s="49" t="str">
        <f>_xlfn.XLOOKUP(Table35[[#This Row],[Subject Id]],'T1 Blood'!A:A,'T1 Blood'!H:H)</f>
        <v>2022-01-16</v>
      </c>
      <c r="L1297" s="49" t="e">
        <f>_xlfn.XLOOKUP(Table35[[#This Row],[Subject Id]],'T1 Assayed'!A:A,'T1 Assayed'!D:D)</f>
        <v>#N/A</v>
      </c>
      <c r="M1297" s="49" t="s">
        <v>38</v>
      </c>
      <c r="N1297" s="49" t="s">
        <v>1516</v>
      </c>
      <c r="O1297" s="49" t="str">
        <f>_xlfn.XLOOKUP((CONCATENATE(Table35[[#This Row],[Subject Id]],"-T1")),'In the Lab'!A:A,'In the Lab'!G:G)</f>
        <v>yes</v>
      </c>
      <c r="P1297" s="42" t="str">
        <f>_xlfn.XLOOKUP(Table35[[#This Row],[Subject Id]],'TPD Blood'!A:A,'TPD Blood'!B:B)</f>
        <v>011-1410-PD</v>
      </c>
      <c r="Q1297" s="42" t="e">
        <f>_xlfn.XLOOKUP(Table35[[#This Row],[Subject Id]],'TPD Assayed'!A:A,'TPD Assayed'!C:C)</f>
        <v>#N/A</v>
      </c>
      <c r="R1297" s="42" t="s">
        <v>38</v>
      </c>
      <c r="S1297" s="42" t="s">
        <v>1517</v>
      </c>
      <c r="V1297"/>
      <c r="Y1297"/>
      <c r="Z1297"/>
      <c r="AA1297"/>
      <c r="AB1297"/>
    </row>
    <row r="1298" spans="1:28">
      <c r="A1298" t="s">
        <v>1518</v>
      </c>
      <c r="B1298" t="str">
        <f>MID(Table35[[#This Row],[Subject Id]],13,1)</f>
        <v>N</v>
      </c>
      <c r="C1298" t="str">
        <f>_xlfn.XLOOKUP(Table35[[#This Row],[Subject Id]],Table2[Subject Id],Table2[Event date])</f>
        <v>2020-06-28</v>
      </c>
      <c r="D1298" s="37" t="str">
        <f>_xlfn.XLOOKUP(Table35[[#This Row],[Subject Id]],'T0 Blood'!A:A,'T0 Blood'!I:I)</f>
        <v>012-1618-0</v>
      </c>
      <c r="E1298" s="37" t="str">
        <f>_xlfn.XLOOKUP(Table35[[#This Row],[Subject Id]],'T0 Blood'!A:A,'T0 Blood'!H:H)</f>
        <v>2020-06-29</v>
      </c>
      <c r="F1298" s="69" t="str">
        <f>_xlfn.XLOOKUP(Table35[[#This Row],[Subject Id]],T0Assayed!D:D,T0Assayed!F:F)</f>
        <v>CO.SL.21.004</v>
      </c>
      <c r="G1298" s="39" t="s">
        <v>22</v>
      </c>
      <c r="H1298" s="37">
        <v>0</v>
      </c>
      <c r="I1298" s="38" t="str">
        <f>_xlfn.XLOOKUP((CONCATENATE(Table35[[#This Row],[Subject Id]],"-T0")),'In the Lab'!A:A,'In the Lab'!G:G)</f>
        <v>yes</v>
      </c>
      <c r="J1298" s="49" t="str">
        <f>_xlfn.XLOOKUP(Table35[[#This Row],[Subject Id]],'T1 Blood'!A:A,'T1 Blood'!I:I)</f>
        <v>012-1618-1</v>
      </c>
      <c r="K1298" s="49" t="str">
        <f>_xlfn.XLOOKUP(Table35[[#This Row],[Subject Id]],'T1 Blood'!A:A,'T1 Blood'!H:H)</f>
        <v>2020-07-19</v>
      </c>
      <c r="L1298" s="49" t="str">
        <f>_xlfn.XLOOKUP(Table35[[#This Row],[Subject Id]],'T1 Assayed'!A:A,'T1 Assayed'!D:D)</f>
        <v>CO.SL.21.004</v>
      </c>
      <c r="M1298" s="49" t="e">
        <v>#N/A</v>
      </c>
      <c r="N1298" s="49" t="e">
        <v>#N/A</v>
      </c>
      <c r="O1298" s="49" t="str">
        <f>_xlfn.XLOOKUP((CONCATENATE(Table35[[#This Row],[Subject Id]],"-T1")),'In the Lab'!A:A,'In the Lab'!G:G)</f>
        <v>yes</v>
      </c>
      <c r="P1298" s="42" t="e">
        <f>_xlfn.XLOOKUP(Table35[[#This Row],[Subject Id]],'TPD Blood'!A:A,'TPD Blood'!B:B)</f>
        <v>#N/A</v>
      </c>
      <c r="Q1298" s="42" t="e">
        <f>_xlfn.XLOOKUP(Table35[[#This Row],[Subject Id]],'TPD Assayed'!A:A,'TPD Assayed'!C:C)</f>
        <v>#N/A</v>
      </c>
      <c r="V1298"/>
      <c r="Y1298"/>
      <c r="Z1298"/>
      <c r="AA1298"/>
      <c r="AB1298"/>
    </row>
    <row r="1299" spans="1:28">
      <c r="A1299" t="s">
        <v>1519</v>
      </c>
      <c r="B1299" t="str">
        <f>MID(Table35[[#This Row],[Subject Id]],13,1)</f>
        <v>N</v>
      </c>
      <c r="C1299" t="str">
        <f>_xlfn.XLOOKUP(Table35[[#This Row],[Subject Id]],Table2[Subject Id],Table2[Event date])</f>
        <v>2020-07-26</v>
      </c>
      <c r="D1299" s="37" t="str">
        <f>_xlfn.XLOOKUP(Table35[[#This Row],[Subject Id]],'T0 Blood'!A:A,'T0 Blood'!I:I)</f>
        <v>012-1632-0</v>
      </c>
      <c r="E1299" s="37" t="str">
        <f>_xlfn.XLOOKUP(Table35[[#This Row],[Subject Id]],'T0 Blood'!A:A,'T0 Blood'!H:H)</f>
        <v>2020-08-02</v>
      </c>
      <c r="F1299" s="69" t="str">
        <f>_xlfn.XLOOKUP(Table35[[#This Row],[Subject Id]],T0Assayed!D:D,T0Assayed!F:F)</f>
        <v>CO.SL.21.004</v>
      </c>
      <c r="G1299" s="39" t="s">
        <v>22</v>
      </c>
      <c r="H1299" s="37">
        <v>0</v>
      </c>
      <c r="I1299" s="38" t="str">
        <f>_xlfn.XLOOKUP((CONCATENATE(Table35[[#This Row],[Subject Id]],"-T0")),'In the Lab'!A:A,'In the Lab'!G:G)</f>
        <v>yes</v>
      </c>
      <c r="J1299" s="49" t="str">
        <f>_xlfn.XLOOKUP(Table35[[#This Row],[Subject Id]],'T1 Blood'!A:A,'T1 Blood'!I:I)</f>
        <v>012-1632-1</v>
      </c>
      <c r="K1299" s="49" t="str">
        <f>_xlfn.XLOOKUP(Table35[[#This Row],[Subject Id]],'T1 Blood'!A:A,'T1 Blood'!H:H)</f>
        <v>2020-09-13</v>
      </c>
      <c r="L1299" s="49" t="str">
        <f>_xlfn.XLOOKUP(Table35[[#This Row],[Subject Id]],'T1 Assayed'!A:A,'T1 Assayed'!D:D)</f>
        <v>CO.SL.21.004</v>
      </c>
      <c r="M1299" s="49" t="e">
        <v>#N/A</v>
      </c>
      <c r="N1299" s="49" t="e">
        <v>#N/A</v>
      </c>
      <c r="O1299" s="49" t="str">
        <f>_xlfn.XLOOKUP((CONCATENATE(Table35[[#This Row],[Subject Id]],"-T1")),'In the Lab'!A:A,'In the Lab'!G:G)</f>
        <v>yes</v>
      </c>
      <c r="P1299" s="42" t="e">
        <f>_xlfn.XLOOKUP(Table35[[#This Row],[Subject Id]],'TPD Blood'!A:A,'TPD Blood'!B:B)</f>
        <v>#N/A</v>
      </c>
      <c r="Q1299" s="42" t="e">
        <f>_xlfn.XLOOKUP(Table35[[#This Row],[Subject Id]],'TPD Assayed'!A:A,'TPD Assayed'!C:C)</f>
        <v>#N/A</v>
      </c>
      <c r="V1299"/>
      <c r="Y1299"/>
      <c r="Z1299"/>
      <c r="AA1299"/>
      <c r="AB1299"/>
    </row>
    <row r="1300" spans="1:28">
      <c r="A1300" t="s">
        <v>1520</v>
      </c>
      <c r="B1300" t="str">
        <f>MID(Table35[[#This Row],[Subject Id]],13,1)</f>
        <v>N</v>
      </c>
      <c r="C1300" t="str">
        <f>_xlfn.XLOOKUP(Table35[[#This Row],[Subject Id]],Table2[Subject Id],Table2[Event date])</f>
        <v>2021-03-07</v>
      </c>
      <c r="D1300" s="37" t="str">
        <f>_xlfn.XLOOKUP(Table35[[#This Row],[Subject Id]],'T0 Blood'!A:A,'T0 Blood'!I:I)</f>
        <v>014-1907-0</v>
      </c>
      <c r="E1300" s="37" t="str">
        <f>_xlfn.XLOOKUP(Table35[[#This Row],[Subject Id]],'T0 Blood'!A:A,'T0 Blood'!H:H)</f>
        <v>2021-03-14</v>
      </c>
      <c r="F1300" s="69" t="str">
        <f>_xlfn.XLOOKUP(Table35[[#This Row],[Subject Id]],T0Assayed!D:D,T0Assayed!F:F)</f>
        <v>CO.SL.21.004</v>
      </c>
      <c r="G1300" s="39" t="s">
        <v>22</v>
      </c>
      <c r="H1300" s="37" t="e">
        <v>#N/A</v>
      </c>
      <c r="I1300" s="38" t="str">
        <f>_xlfn.XLOOKUP((CONCATENATE(Table35[[#This Row],[Subject Id]],"-T0")),'In the Lab'!A:A,'In the Lab'!G:G)</f>
        <v>yes</v>
      </c>
      <c r="J1300" s="49" t="str">
        <f>_xlfn.XLOOKUP(Table35[[#This Row],[Subject Id]],'T1 Blood'!A:A,'T1 Blood'!I:I)</f>
        <v>014-1907-1</v>
      </c>
      <c r="K1300" s="49" t="str">
        <f>_xlfn.XLOOKUP(Table35[[#This Row],[Subject Id]],'T1 Blood'!A:A,'T1 Blood'!H:H)</f>
        <v>2021-04-04</v>
      </c>
      <c r="L1300" s="49" t="str">
        <f>_xlfn.XLOOKUP(Table35[[#This Row],[Subject Id]],'T1 Assayed'!A:A,'T1 Assayed'!D:D)</f>
        <v>CO.SL.21.004</v>
      </c>
      <c r="M1300" s="49" t="e">
        <v>#N/A</v>
      </c>
      <c r="N1300" s="49" t="e">
        <v>#N/A</v>
      </c>
      <c r="O1300" s="49" t="str">
        <f>_xlfn.XLOOKUP((CONCATENATE(Table35[[#This Row],[Subject Id]],"-T1")),'In the Lab'!A:A,'In the Lab'!G:G)</f>
        <v>yes</v>
      </c>
      <c r="P1300" s="42" t="e">
        <f>_xlfn.XLOOKUP(Table35[[#This Row],[Subject Id]],'TPD Blood'!A:A,'TPD Blood'!B:B)</f>
        <v>#N/A</v>
      </c>
      <c r="Q1300" s="42" t="e">
        <f>_xlfn.XLOOKUP(Table35[[#This Row],[Subject Id]],'TPD Assayed'!A:A,'TPD Assayed'!C:C)</f>
        <v>#N/A</v>
      </c>
      <c r="V1300"/>
      <c r="Y1300"/>
      <c r="Z1300"/>
      <c r="AA1300"/>
      <c r="AB1300"/>
    </row>
    <row r="1301" spans="1:28">
      <c r="A1301" t="s">
        <v>1521</v>
      </c>
      <c r="B1301" t="str">
        <f>MID(Table35[[#This Row],[Subject Id]],13,1)</f>
        <v>N</v>
      </c>
      <c r="C1301" t="str">
        <f>_xlfn.XLOOKUP(Table35[[#This Row],[Subject Id]],Table2[Subject Id],Table2[Event date])</f>
        <v>2018-11-14</v>
      </c>
      <c r="D1301" s="37" t="str">
        <f>_xlfn.XLOOKUP(Table35[[#This Row],[Subject Id]],'T0 Blood'!A:A,'T0 Blood'!I:I)</f>
        <v>040-1004-0</v>
      </c>
      <c r="E1301" s="37" t="str">
        <f>_xlfn.XLOOKUP(Table35[[#This Row],[Subject Id]],'T0 Blood'!A:A,'T0 Blood'!H:H)</f>
        <v>2019-12-03</v>
      </c>
      <c r="F1301" s="69" t="str">
        <f>_xlfn.XLOOKUP(Table35[[#This Row],[Subject Id]],T0Assayed!D:D,T0Assayed!F:F)</f>
        <v>CO.SL.22.001</v>
      </c>
      <c r="G1301" s="39" t="s">
        <v>22</v>
      </c>
      <c r="H1301" s="37" t="e">
        <v>#N/A</v>
      </c>
      <c r="I1301" s="38" t="e">
        <f>_xlfn.XLOOKUP((CONCATENATE(Table35[[#This Row],[Subject Id]],"-T0")),'In the Lab'!A:A,'In the Lab'!G:G)</f>
        <v>#N/A</v>
      </c>
      <c r="J1301" s="49" t="e">
        <f>_xlfn.XLOOKUP(Table35[[#This Row],[Subject Id]],'T1 Blood'!A:A,'T1 Blood'!I:I)</f>
        <v>#N/A</v>
      </c>
      <c r="K1301" s="49" t="e">
        <f>_xlfn.XLOOKUP(Table35[[#This Row],[Subject Id]],'T1 Blood'!A:A,'T1 Blood'!H:H)</f>
        <v>#N/A</v>
      </c>
      <c r="L1301" s="49" t="e">
        <f>_xlfn.XLOOKUP(Table35[[#This Row],[Subject Id]],'T1 Assayed'!A:A,'T1 Assayed'!D:D)</f>
        <v>#N/A</v>
      </c>
      <c r="M1301" s="49" t="e">
        <v>#N/A</v>
      </c>
      <c r="N1301" s="49" t="e">
        <v>#N/A</v>
      </c>
      <c r="O1301" s="49" t="e">
        <f>_xlfn.XLOOKUP((CONCATENATE(Table35[[#This Row],[Subject Id]],"-T1")),'In the Lab'!A:A,'In the Lab'!G:G)</f>
        <v>#N/A</v>
      </c>
      <c r="P1301" s="42" t="e">
        <f>_xlfn.XLOOKUP(Table35[[#This Row],[Subject Id]],'TPD Blood'!A:A,'TPD Blood'!B:B)</f>
        <v>#N/A</v>
      </c>
      <c r="Q1301" s="42" t="e">
        <f>_xlfn.XLOOKUP(Table35[[#This Row],[Subject Id]],'TPD Assayed'!A:A,'TPD Assayed'!C:C)</f>
        <v>#N/A</v>
      </c>
      <c r="V1301"/>
      <c r="Y1301"/>
      <c r="Z1301"/>
      <c r="AA1301"/>
      <c r="AB1301"/>
    </row>
    <row r="1302" spans="1:28">
      <c r="A1302" t="s">
        <v>1522</v>
      </c>
      <c r="B1302" t="str">
        <f>MID(Table35[[#This Row],[Subject Id]],13,1)</f>
        <v>N</v>
      </c>
      <c r="C1302" t="str">
        <f>_xlfn.XLOOKUP(Table35[[#This Row],[Subject Id]],Table2[Subject Id],Table2[Event date])</f>
        <v>2020-06-14</v>
      </c>
      <c r="D1302" s="37" t="str">
        <f>_xlfn.XLOOKUP(Table35[[#This Row],[Subject Id]],'T0 Blood'!A:A,'T0 Blood'!I:I)</f>
        <v>012-1608-0</v>
      </c>
      <c r="E1302" s="37" t="str">
        <f>_xlfn.XLOOKUP(Table35[[#This Row],[Subject Id]],'T0 Blood'!A:A,'T0 Blood'!H:H)</f>
        <v>2020-06-16</v>
      </c>
      <c r="F1302" s="69" t="e">
        <f>_xlfn.XLOOKUP(Table35[[#This Row],[Subject Id]],T0Assayed!D:D,T0Assayed!F:F)</f>
        <v>#N/A</v>
      </c>
      <c r="G1302" s="39" t="s">
        <v>38</v>
      </c>
      <c r="H1302" s="37" t="s">
        <v>1523</v>
      </c>
      <c r="I1302" s="38" t="e">
        <f>_xlfn.XLOOKUP((CONCATENATE(Table35[[#This Row],[Subject Id]],"-T0")),'In the Lab'!A:A,'In the Lab'!G:G)</f>
        <v>#N/A</v>
      </c>
      <c r="J1302" s="49" t="e">
        <f>_xlfn.XLOOKUP(Table35[[#This Row],[Subject Id]],'T1 Blood'!A:A,'T1 Blood'!I:I)</f>
        <v>#N/A</v>
      </c>
      <c r="K1302" s="49" t="e">
        <f>_xlfn.XLOOKUP(Table35[[#This Row],[Subject Id]],'T1 Blood'!A:A,'T1 Blood'!H:H)</f>
        <v>#N/A</v>
      </c>
      <c r="L1302" s="49" t="e">
        <f>_xlfn.XLOOKUP(Table35[[#This Row],[Subject Id]],'T1 Assayed'!A:A,'T1 Assayed'!D:D)</f>
        <v>#N/A</v>
      </c>
      <c r="M1302" s="49" t="e">
        <v>#N/A</v>
      </c>
      <c r="N1302" s="49" t="e">
        <v>#N/A</v>
      </c>
      <c r="O1302" s="49" t="e">
        <f>_xlfn.XLOOKUP((CONCATENATE(Table35[[#This Row],[Subject Id]],"-T1")),'In the Lab'!A:A,'In the Lab'!G:G)</f>
        <v>#N/A</v>
      </c>
      <c r="P1302" s="42" t="e">
        <f>_xlfn.XLOOKUP(Table35[[#This Row],[Subject Id]],'TPD Blood'!A:A,'TPD Blood'!B:B)</f>
        <v>#N/A</v>
      </c>
      <c r="Q1302" s="42" t="e">
        <f>_xlfn.XLOOKUP(Table35[[#This Row],[Subject Id]],'TPD Assayed'!A:A,'TPD Assayed'!C:C)</f>
        <v>#N/A</v>
      </c>
      <c r="V1302"/>
      <c r="Y1302"/>
      <c r="Z1302"/>
      <c r="AA1302"/>
      <c r="AB1302"/>
    </row>
    <row r="1303" spans="1:28">
      <c r="A1303" t="s">
        <v>1524</v>
      </c>
      <c r="B1303" t="str">
        <f>MID(Table35[[#This Row],[Subject Id]],13,1)</f>
        <v>N</v>
      </c>
      <c r="C1303" t="str">
        <f>_xlfn.XLOOKUP(Table35[[#This Row],[Subject Id]],Table2[Subject Id],Table2[Event date])</f>
        <v>2019-06-26</v>
      </c>
      <c r="D1303" s="37" t="str">
        <f>_xlfn.XLOOKUP(Table35[[#This Row],[Subject Id]],'T0 Blood'!A:A,'T0 Blood'!I:I)</f>
        <v>040-1007-0</v>
      </c>
      <c r="E1303" s="37" t="str">
        <f>_xlfn.XLOOKUP(Table35[[#This Row],[Subject Id]],'T0 Blood'!A:A,'T0 Blood'!H:H)</f>
        <v>2019-06-26</v>
      </c>
      <c r="F1303" s="69" t="str">
        <f>_xlfn.XLOOKUP(Table35[[#This Row],[Subject Id]],T0Assayed!D:D,T0Assayed!F:F)</f>
        <v>CO.SL.22.001</v>
      </c>
      <c r="G1303" s="39" t="s">
        <v>22</v>
      </c>
      <c r="H1303" s="37" t="e">
        <v>#N/A</v>
      </c>
      <c r="I1303" s="38" t="e">
        <f>_xlfn.XLOOKUP((CONCATENATE(Table35[[#This Row],[Subject Id]],"-T0")),'In the Lab'!A:A,'In the Lab'!G:G)</f>
        <v>#N/A</v>
      </c>
      <c r="J1303" s="49" t="e">
        <f>_xlfn.XLOOKUP(Table35[[#This Row],[Subject Id]],'T1 Blood'!A:A,'T1 Blood'!I:I)</f>
        <v>#N/A</v>
      </c>
      <c r="K1303" s="49" t="e">
        <f>_xlfn.XLOOKUP(Table35[[#This Row],[Subject Id]],'T1 Blood'!A:A,'T1 Blood'!H:H)</f>
        <v>#N/A</v>
      </c>
      <c r="L1303" s="49" t="e">
        <f>_xlfn.XLOOKUP(Table35[[#This Row],[Subject Id]],'T1 Assayed'!A:A,'T1 Assayed'!D:D)</f>
        <v>#N/A</v>
      </c>
      <c r="M1303" s="49" t="e">
        <v>#N/A</v>
      </c>
      <c r="N1303" s="49" t="e">
        <v>#N/A</v>
      </c>
      <c r="O1303" s="49" t="e">
        <f>_xlfn.XLOOKUP((CONCATENATE(Table35[[#This Row],[Subject Id]],"-T1")),'In the Lab'!A:A,'In the Lab'!G:G)</f>
        <v>#N/A</v>
      </c>
      <c r="P1303" s="42" t="e">
        <f>_xlfn.XLOOKUP(Table35[[#This Row],[Subject Id]],'TPD Blood'!A:A,'TPD Blood'!B:B)</f>
        <v>#N/A</v>
      </c>
      <c r="Q1303" s="42" t="e">
        <f>_xlfn.XLOOKUP(Table35[[#This Row],[Subject Id]],'TPD Assayed'!A:A,'TPD Assayed'!C:C)</f>
        <v>#N/A</v>
      </c>
      <c r="V1303"/>
      <c r="Y1303"/>
      <c r="Z1303"/>
      <c r="AA1303"/>
      <c r="AB1303"/>
    </row>
    <row r="1304" spans="1:28">
      <c r="A1304" t="s">
        <v>1525</v>
      </c>
      <c r="B1304" t="str">
        <f>MID(Table35[[#This Row],[Subject Id]],13,1)</f>
        <v>N</v>
      </c>
      <c r="C1304" t="str">
        <f>_xlfn.XLOOKUP(Table35[[#This Row],[Subject Id]],Table2[Subject Id],Table2[Event date])</f>
        <v>2019-08-19</v>
      </c>
      <c r="D1304" s="37" t="str">
        <f>_xlfn.XLOOKUP(Table35[[#This Row],[Subject Id]],'T0 Blood'!A:A,'T0 Blood'!I:I)</f>
        <v>040-1008-0</v>
      </c>
      <c r="E1304" s="37" t="str">
        <f>_xlfn.XLOOKUP(Table35[[#This Row],[Subject Id]],'T0 Blood'!A:A,'T0 Blood'!H:H)</f>
        <v>2019-09-02</v>
      </c>
      <c r="F1304" s="69" t="str">
        <f>_xlfn.XLOOKUP(Table35[[#This Row],[Subject Id]],T0Assayed!D:D,T0Assayed!F:F)</f>
        <v>CO.SL.22.001</v>
      </c>
      <c r="G1304" s="39" t="s">
        <v>22</v>
      </c>
      <c r="H1304" s="37" t="e">
        <v>#N/A</v>
      </c>
      <c r="I1304" s="38" t="e">
        <f>_xlfn.XLOOKUP((CONCATENATE(Table35[[#This Row],[Subject Id]],"-T0")),'In the Lab'!A:A,'In the Lab'!G:G)</f>
        <v>#N/A</v>
      </c>
      <c r="J1304" s="49" t="e">
        <f>_xlfn.XLOOKUP(Table35[[#This Row],[Subject Id]],'T1 Blood'!A:A,'T1 Blood'!I:I)</f>
        <v>#N/A</v>
      </c>
      <c r="K1304" s="49" t="e">
        <f>_xlfn.XLOOKUP(Table35[[#This Row],[Subject Id]],'T1 Blood'!A:A,'T1 Blood'!H:H)</f>
        <v>#N/A</v>
      </c>
      <c r="L1304" s="49" t="e">
        <f>_xlfn.XLOOKUP(Table35[[#This Row],[Subject Id]],'T1 Assayed'!A:A,'T1 Assayed'!D:D)</f>
        <v>#N/A</v>
      </c>
      <c r="M1304" s="49" t="e">
        <v>#N/A</v>
      </c>
      <c r="N1304" s="49" t="e">
        <v>#N/A</v>
      </c>
      <c r="O1304" s="49" t="e">
        <f>_xlfn.XLOOKUP((CONCATENATE(Table35[[#This Row],[Subject Id]],"-T1")),'In the Lab'!A:A,'In the Lab'!G:G)</f>
        <v>#N/A</v>
      </c>
      <c r="P1304" s="42" t="e">
        <f>_xlfn.XLOOKUP(Table35[[#This Row],[Subject Id]],'TPD Blood'!A:A,'TPD Blood'!B:B)</f>
        <v>#N/A</v>
      </c>
      <c r="Q1304" s="42" t="e">
        <f>_xlfn.XLOOKUP(Table35[[#This Row],[Subject Id]],'TPD Assayed'!A:A,'TPD Assayed'!C:C)</f>
        <v>#N/A</v>
      </c>
      <c r="V1304"/>
      <c r="Y1304"/>
      <c r="Z1304"/>
      <c r="AA1304"/>
      <c r="AB1304"/>
    </row>
    <row r="1305" spans="1:28">
      <c r="A1305" t="s">
        <v>1526</v>
      </c>
      <c r="B1305" t="str">
        <f>MID(Table35[[#This Row],[Subject Id]],13,1)</f>
        <v>N</v>
      </c>
      <c r="C1305" t="str">
        <f>_xlfn.XLOOKUP(Table35[[#This Row],[Subject Id]],Table2[Subject Id],Table2[Event date])</f>
        <v>2019-11-06</v>
      </c>
      <c r="D1305" s="37" t="str">
        <f>_xlfn.XLOOKUP(Table35[[#This Row],[Subject Id]],'T0 Blood'!A:A,'T0 Blood'!I:I)</f>
        <v>040-1011-0</v>
      </c>
      <c r="E1305" s="37" t="str">
        <f>_xlfn.XLOOKUP(Table35[[#This Row],[Subject Id]],'T0 Blood'!A:A,'T0 Blood'!H:H)</f>
        <v>2019-11-05</v>
      </c>
      <c r="F1305" s="69" t="str">
        <f>_xlfn.XLOOKUP(Table35[[#This Row],[Subject Id]],T0Assayed!D:D,T0Assayed!F:F)</f>
        <v>CO.SL.22.001</v>
      </c>
      <c r="G1305" s="39" t="s">
        <v>22</v>
      </c>
      <c r="H1305" s="37" t="e">
        <v>#N/A</v>
      </c>
      <c r="I1305" s="38" t="e">
        <f>_xlfn.XLOOKUP((CONCATENATE(Table35[[#This Row],[Subject Id]],"-T0")),'In the Lab'!A:A,'In the Lab'!G:G)</f>
        <v>#N/A</v>
      </c>
      <c r="J1305" s="49" t="e">
        <f>_xlfn.XLOOKUP(Table35[[#This Row],[Subject Id]],'T1 Blood'!A:A,'T1 Blood'!I:I)</f>
        <v>#N/A</v>
      </c>
      <c r="K1305" s="49" t="e">
        <f>_xlfn.XLOOKUP(Table35[[#This Row],[Subject Id]],'T1 Blood'!A:A,'T1 Blood'!H:H)</f>
        <v>#N/A</v>
      </c>
      <c r="L1305" s="49" t="e">
        <f>_xlfn.XLOOKUP(Table35[[#This Row],[Subject Id]],'T1 Assayed'!A:A,'T1 Assayed'!D:D)</f>
        <v>#N/A</v>
      </c>
      <c r="M1305" s="49" t="e">
        <v>#N/A</v>
      </c>
      <c r="N1305" s="49" t="e">
        <v>#N/A</v>
      </c>
      <c r="O1305" s="49" t="e">
        <f>_xlfn.XLOOKUP((CONCATENATE(Table35[[#This Row],[Subject Id]],"-T1")),'In the Lab'!A:A,'In the Lab'!G:G)</f>
        <v>#N/A</v>
      </c>
      <c r="P1305" s="42" t="e">
        <f>_xlfn.XLOOKUP(Table35[[#This Row],[Subject Id]],'TPD Blood'!A:A,'TPD Blood'!B:B)</f>
        <v>#N/A</v>
      </c>
      <c r="Q1305" s="42" t="e">
        <f>_xlfn.XLOOKUP(Table35[[#This Row],[Subject Id]],'TPD Assayed'!A:A,'TPD Assayed'!C:C)</f>
        <v>#N/A</v>
      </c>
      <c r="V1305"/>
      <c r="Y1305"/>
      <c r="Z1305"/>
      <c r="AA1305"/>
      <c r="AB1305"/>
    </row>
    <row r="1306" spans="1:28">
      <c r="A1306" t="s">
        <v>1527</v>
      </c>
      <c r="B1306" t="str">
        <f>MID(Table35[[#This Row],[Subject Id]],13,1)</f>
        <v>N</v>
      </c>
      <c r="C1306" t="str">
        <f>_xlfn.XLOOKUP(Table35[[#This Row],[Subject Id]],Table2[Subject Id],Table2[Event date])</f>
        <v>2019-12-16</v>
      </c>
      <c r="D1306" s="37" t="str">
        <f>_xlfn.XLOOKUP(Table35[[#This Row],[Subject Id]],'T0 Blood'!A:A,'T0 Blood'!I:I)</f>
        <v>040-1012-0</v>
      </c>
      <c r="E1306" s="37" t="str">
        <f>_xlfn.XLOOKUP(Table35[[#This Row],[Subject Id]],'T0 Blood'!A:A,'T0 Blood'!H:H)</f>
        <v>2019-12-16</v>
      </c>
      <c r="F1306" s="69" t="str">
        <f>_xlfn.XLOOKUP(Table35[[#This Row],[Subject Id]],T0Assayed!D:D,T0Assayed!F:F)</f>
        <v>CO.SL.22.001</v>
      </c>
      <c r="G1306" s="39" t="s">
        <v>22</v>
      </c>
      <c r="H1306" s="37" t="e">
        <v>#N/A</v>
      </c>
      <c r="I1306" s="38" t="e">
        <f>_xlfn.XLOOKUP((CONCATENATE(Table35[[#This Row],[Subject Id]],"-T0")),'In the Lab'!A:A,'In the Lab'!G:G)</f>
        <v>#N/A</v>
      </c>
      <c r="J1306" s="49" t="e">
        <f>_xlfn.XLOOKUP(Table35[[#This Row],[Subject Id]],'T1 Blood'!A:A,'T1 Blood'!I:I)</f>
        <v>#N/A</v>
      </c>
      <c r="K1306" s="49" t="e">
        <f>_xlfn.XLOOKUP(Table35[[#This Row],[Subject Id]],'T1 Blood'!A:A,'T1 Blood'!H:H)</f>
        <v>#N/A</v>
      </c>
      <c r="L1306" s="49" t="e">
        <f>_xlfn.XLOOKUP(Table35[[#This Row],[Subject Id]],'T1 Assayed'!A:A,'T1 Assayed'!D:D)</f>
        <v>#N/A</v>
      </c>
      <c r="M1306" s="49" t="e">
        <v>#N/A</v>
      </c>
      <c r="N1306" s="49" t="e">
        <v>#N/A</v>
      </c>
      <c r="O1306" s="49" t="e">
        <f>_xlfn.XLOOKUP((CONCATENATE(Table35[[#This Row],[Subject Id]],"-T1")),'In the Lab'!A:A,'In the Lab'!G:G)</f>
        <v>#N/A</v>
      </c>
      <c r="P1306" s="42" t="e">
        <f>_xlfn.XLOOKUP(Table35[[#This Row],[Subject Id]],'TPD Blood'!A:A,'TPD Blood'!B:B)</f>
        <v>#N/A</v>
      </c>
      <c r="Q1306" s="42" t="e">
        <f>_xlfn.XLOOKUP(Table35[[#This Row],[Subject Id]],'TPD Assayed'!A:A,'TPD Assayed'!C:C)</f>
        <v>#N/A</v>
      </c>
      <c r="V1306"/>
      <c r="Y1306"/>
      <c r="Z1306"/>
      <c r="AA1306"/>
      <c r="AB1306"/>
    </row>
    <row r="1307" spans="1:28">
      <c r="A1307" t="s">
        <v>1528</v>
      </c>
      <c r="B1307" t="str">
        <f>MID(Table35[[#This Row],[Subject Id]],13,1)</f>
        <v>N</v>
      </c>
      <c r="C1307" t="str">
        <f>_xlfn.XLOOKUP(Table35[[#This Row],[Subject Id]],Table2[Subject Id],Table2[Event date])</f>
        <v>2019-12-10</v>
      </c>
      <c r="D1307" s="37" t="str">
        <f>_xlfn.XLOOKUP(Table35[[#This Row],[Subject Id]],'T0 Blood'!A:A,'T0 Blood'!I:I)</f>
        <v>040-1013-0</v>
      </c>
      <c r="E1307" s="37" t="str">
        <f>_xlfn.XLOOKUP(Table35[[#This Row],[Subject Id]],'T0 Blood'!A:A,'T0 Blood'!H:H)</f>
        <v>2019-12-10</v>
      </c>
      <c r="F1307" s="69" t="str">
        <f>_xlfn.XLOOKUP(Table35[[#This Row],[Subject Id]],T0Assayed!D:D,T0Assayed!F:F)</f>
        <v>CO.SL.22.001</v>
      </c>
      <c r="G1307" s="39" t="s">
        <v>22</v>
      </c>
      <c r="H1307" s="37" t="e">
        <v>#N/A</v>
      </c>
      <c r="I1307" s="38" t="e">
        <f>_xlfn.XLOOKUP((CONCATENATE(Table35[[#This Row],[Subject Id]],"-T0")),'In the Lab'!A:A,'In the Lab'!G:G)</f>
        <v>#N/A</v>
      </c>
      <c r="J1307" s="49" t="e">
        <f>_xlfn.XLOOKUP(Table35[[#This Row],[Subject Id]],'T1 Blood'!A:A,'T1 Blood'!I:I)</f>
        <v>#N/A</v>
      </c>
      <c r="K1307" s="49" t="e">
        <f>_xlfn.XLOOKUP(Table35[[#This Row],[Subject Id]],'T1 Blood'!A:A,'T1 Blood'!H:H)</f>
        <v>#N/A</v>
      </c>
      <c r="L1307" s="49" t="e">
        <f>_xlfn.XLOOKUP(Table35[[#This Row],[Subject Id]],'T1 Assayed'!A:A,'T1 Assayed'!D:D)</f>
        <v>#N/A</v>
      </c>
      <c r="M1307" s="49" t="e">
        <v>#N/A</v>
      </c>
      <c r="N1307" s="49" t="e">
        <v>#N/A</v>
      </c>
      <c r="O1307" s="49" t="e">
        <f>_xlfn.XLOOKUP((CONCATENATE(Table35[[#This Row],[Subject Id]],"-T1")),'In the Lab'!A:A,'In the Lab'!G:G)</f>
        <v>#N/A</v>
      </c>
      <c r="P1307" s="42" t="e">
        <f>_xlfn.XLOOKUP(Table35[[#This Row],[Subject Id]],'TPD Blood'!A:A,'TPD Blood'!B:B)</f>
        <v>#N/A</v>
      </c>
      <c r="Q1307" s="42" t="e">
        <f>_xlfn.XLOOKUP(Table35[[#This Row],[Subject Id]],'TPD Assayed'!A:A,'TPD Assayed'!C:C)</f>
        <v>#N/A</v>
      </c>
      <c r="V1307"/>
      <c r="Y1307"/>
      <c r="Z1307"/>
      <c r="AA1307"/>
      <c r="AB1307"/>
    </row>
    <row r="1308" spans="1:28">
      <c r="A1308" t="s">
        <v>1529</v>
      </c>
      <c r="B1308" t="str">
        <f>MID(Table35[[#This Row],[Subject Id]],13,1)</f>
        <v>N</v>
      </c>
      <c r="C1308" t="str">
        <f>_xlfn.XLOOKUP(Table35[[#This Row],[Subject Id]],Table2[Subject Id],Table2[Event date])</f>
        <v>2019-11-15</v>
      </c>
      <c r="D1308" s="37" t="str">
        <f>_xlfn.XLOOKUP(Table35[[#This Row],[Subject Id]],'T0 Blood'!A:A,'T0 Blood'!I:I)</f>
        <v>040-1014-0</v>
      </c>
      <c r="E1308" s="37" t="str">
        <f>_xlfn.XLOOKUP(Table35[[#This Row],[Subject Id]],'T0 Blood'!A:A,'T0 Blood'!H:H)</f>
        <v>2019-11-25</v>
      </c>
      <c r="F1308" s="69" t="str">
        <f>_xlfn.XLOOKUP(Table35[[#This Row],[Subject Id]],T0Assayed!D:D,T0Assayed!F:F)</f>
        <v>CO.SL.22.001</v>
      </c>
      <c r="G1308" s="39" t="s">
        <v>22</v>
      </c>
      <c r="H1308" s="37" t="e">
        <v>#N/A</v>
      </c>
      <c r="I1308" s="38" t="e">
        <f>_xlfn.XLOOKUP((CONCATENATE(Table35[[#This Row],[Subject Id]],"-T0")),'In the Lab'!A:A,'In the Lab'!G:G)</f>
        <v>#N/A</v>
      </c>
      <c r="J1308" s="49" t="e">
        <f>_xlfn.XLOOKUP(Table35[[#This Row],[Subject Id]],'T1 Blood'!A:A,'T1 Blood'!I:I)</f>
        <v>#N/A</v>
      </c>
      <c r="K1308" s="49" t="e">
        <f>_xlfn.XLOOKUP(Table35[[#This Row],[Subject Id]],'T1 Blood'!A:A,'T1 Blood'!H:H)</f>
        <v>#N/A</v>
      </c>
      <c r="L1308" s="49" t="e">
        <f>_xlfn.XLOOKUP(Table35[[#This Row],[Subject Id]],'T1 Assayed'!A:A,'T1 Assayed'!D:D)</f>
        <v>#N/A</v>
      </c>
      <c r="M1308" s="49" t="e">
        <v>#N/A</v>
      </c>
      <c r="N1308" s="49" t="e">
        <v>#N/A</v>
      </c>
      <c r="O1308" s="49" t="e">
        <f>_xlfn.XLOOKUP((CONCATENATE(Table35[[#This Row],[Subject Id]],"-T1")),'In the Lab'!A:A,'In the Lab'!G:G)</f>
        <v>#N/A</v>
      </c>
      <c r="P1308" s="42" t="e">
        <f>_xlfn.XLOOKUP(Table35[[#This Row],[Subject Id]],'TPD Blood'!A:A,'TPD Blood'!B:B)</f>
        <v>#N/A</v>
      </c>
      <c r="Q1308" s="42" t="e">
        <f>_xlfn.XLOOKUP(Table35[[#This Row],[Subject Id]],'TPD Assayed'!A:A,'TPD Assayed'!C:C)</f>
        <v>#N/A</v>
      </c>
      <c r="V1308"/>
      <c r="Y1308"/>
      <c r="Z1308"/>
      <c r="AA1308"/>
      <c r="AB1308"/>
    </row>
    <row r="1309" spans="1:28">
      <c r="A1309" t="s">
        <v>1530</v>
      </c>
      <c r="B1309" t="str">
        <f>MID(Table35[[#This Row],[Subject Id]],13,1)</f>
        <v>N</v>
      </c>
      <c r="C1309" t="str">
        <f>_xlfn.XLOOKUP(Table35[[#This Row],[Subject Id]],Table2[Subject Id],Table2[Event date])</f>
        <v>2019-12-19</v>
      </c>
      <c r="D1309" s="37" t="str">
        <f>_xlfn.XLOOKUP(Table35[[#This Row],[Subject Id]],'T0 Blood'!A:A,'T0 Blood'!I:I)</f>
        <v>040-1015-0</v>
      </c>
      <c r="E1309" s="37" t="str">
        <f>_xlfn.XLOOKUP(Table35[[#This Row],[Subject Id]],'T0 Blood'!A:A,'T0 Blood'!H:H)</f>
        <v>2019-12-19</v>
      </c>
      <c r="F1309" s="69" t="str">
        <f>_xlfn.XLOOKUP(Table35[[#This Row],[Subject Id]],T0Assayed!D:D,T0Assayed!F:F)</f>
        <v>CO.SL.22.001</v>
      </c>
      <c r="G1309" s="39" t="s">
        <v>22</v>
      </c>
      <c r="H1309" s="37" t="e">
        <v>#N/A</v>
      </c>
      <c r="I1309" s="38" t="e">
        <f>_xlfn.XLOOKUP((CONCATENATE(Table35[[#This Row],[Subject Id]],"-T0")),'In the Lab'!A:A,'In the Lab'!G:G)</f>
        <v>#N/A</v>
      </c>
      <c r="J1309" s="49" t="e">
        <f>_xlfn.XLOOKUP(Table35[[#This Row],[Subject Id]],'T1 Blood'!A:A,'T1 Blood'!I:I)</f>
        <v>#N/A</v>
      </c>
      <c r="K1309" s="49" t="e">
        <f>_xlfn.XLOOKUP(Table35[[#This Row],[Subject Id]],'T1 Blood'!A:A,'T1 Blood'!H:H)</f>
        <v>#N/A</v>
      </c>
      <c r="L1309" s="49" t="e">
        <f>_xlfn.XLOOKUP(Table35[[#This Row],[Subject Id]],'T1 Assayed'!A:A,'T1 Assayed'!D:D)</f>
        <v>#N/A</v>
      </c>
      <c r="M1309" s="49" t="e">
        <v>#N/A</v>
      </c>
      <c r="N1309" s="49" t="e">
        <v>#N/A</v>
      </c>
      <c r="O1309" s="49" t="e">
        <f>_xlfn.XLOOKUP((CONCATENATE(Table35[[#This Row],[Subject Id]],"-T1")),'In the Lab'!A:A,'In the Lab'!G:G)</f>
        <v>#N/A</v>
      </c>
      <c r="P1309" s="42" t="e">
        <f>_xlfn.XLOOKUP(Table35[[#This Row],[Subject Id]],'TPD Blood'!A:A,'TPD Blood'!B:B)</f>
        <v>#N/A</v>
      </c>
      <c r="Q1309" s="42" t="e">
        <f>_xlfn.XLOOKUP(Table35[[#This Row],[Subject Id]],'TPD Assayed'!A:A,'TPD Assayed'!C:C)</f>
        <v>#N/A</v>
      </c>
      <c r="V1309"/>
      <c r="Y1309"/>
      <c r="Z1309"/>
      <c r="AA1309"/>
      <c r="AB1309"/>
    </row>
    <row r="1310" spans="1:28">
      <c r="A1310" t="s">
        <v>1531</v>
      </c>
      <c r="B1310" t="str">
        <f>MID(Table35[[#This Row],[Subject Id]],13,1)</f>
        <v>N</v>
      </c>
      <c r="C1310" t="str">
        <f>_xlfn.XLOOKUP(Table35[[#This Row],[Subject Id]],Table2[Subject Id],Table2[Event date])</f>
        <v>2020-02-06</v>
      </c>
      <c r="D1310" s="37" t="str">
        <f>_xlfn.XLOOKUP(Table35[[#This Row],[Subject Id]],'T0 Blood'!A:A,'T0 Blood'!I:I)</f>
        <v>040-1016-0</v>
      </c>
      <c r="E1310" s="37" t="str">
        <f>_xlfn.XLOOKUP(Table35[[#This Row],[Subject Id]],'T0 Blood'!A:A,'T0 Blood'!H:H)</f>
        <v>2020-02-06</v>
      </c>
      <c r="F1310" s="69" t="str">
        <f>_xlfn.XLOOKUP(Table35[[#This Row],[Subject Id]],T0Assayed!D:D,T0Assayed!F:F)</f>
        <v>CO.SL.22.001</v>
      </c>
      <c r="G1310" s="39" t="s">
        <v>22</v>
      </c>
      <c r="H1310" s="37" t="e">
        <v>#N/A</v>
      </c>
      <c r="I1310" s="38" t="e">
        <f>_xlfn.XLOOKUP((CONCATENATE(Table35[[#This Row],[Subject Id]],"-T0")),'In the Lab'!A:A,'In the Lab'!G:G)</f>
        <v>#N/A</v>
      </c>
      <c r="J1310" s="49" t="e">
        <f>_xlfn.XLOOKUP(Table35[[#This Row],[Subject Id]],'T1 Blood'!A:A,'T1 Blood'!I:I)</f>
        <v>#N/A</v>
      </c>
      <c r="K1310" s="49" t="e">
        <f>_xlfn.XLOOKUP(Table35[[#This Row],[Subject Id]],'T1 Blood'!A:A,'T1 Blood'!H:H)</f>
        <v>#N/A</v>
      </c>
      <c r="L1310" s="49" t="e">
        <f>_xlfn.XLOOKUP(Table35[[#This Row],[Subject Id]],'T1 Assayed'!A:A,'T1 Assayed'!D:D)</f>
        <v>#N/A</v>
      </c>
      <c r="M1310" s="49" t="e">
        <v>#N/A</v>
      </c>
      <c r="N1310" s="49" t="e">
        <v>#N/A</v>
      </c>
      <c r="O1310" s="49" t="e">
        <f>_xlfn.XLOOKUP((CONCATENATE(Table35[[#This Row],[Subject Id]],"-T1")),'In the Lab'!A:A,'In the Lab'!G:G)</f>
        <v>#N/A</v>
      </c>
      <c r="P1310" s="42" t="e">
        <f>_xlfn.XLOOKUP(Table35[[#This Row],[Subject Id]],'TPD Blood'!A:A,'TPD Blood'!B:B)</f>
        <v>#N/A</v>
      </c>
      <c r="Q1310" s="42" t="e">
        <f>_xlfn.XLOOKUP(Table35[[#This Row],[Subject Id]],'TPD Assayed'!A:A,'TPD Assayed'!C:C)</f>
        <v>#N/A</v>
      </c>
      <c r="V1310"/>
      <c r="Y1310"/>
      <c r="Z1310"/>
      <c r="AA1310"/>
      <c r="AB1310"/>
    </row>
    <row r="1311" spans="1:28">
      <c r="A1311" t="s">
        <v>1532</v>
      </c>
      <c r="B1311" t="str">
        <f>MID(Table35[[#This Row],[Subject Id]],13,1)</f>
        <v>N</v>
      </c>
      <c r="C1311" t="str">
        <f>_xlfn.XLOOKUP(Table35[[#This Row],[Subject Id]],Table2[Subject Id],Table2[Event date])</f>
        <v>2020-02-10</v>
      </c>
      <c r="D1311" s="37" t="str">
        <f>_xlfn.XLOOKUP(Table35[[#This Row],[Subject Id]],'T0 Blood'!A:A,'T0 Blood'!I:I)</f>
        <v>040-1017-0</v>
      </c>
      <c r="E1311" s="37" t="str">
        <f>_xlfn.XLOOKUP(Table35[[#This Row],[Subject Id]],'T0 Blood'!A:A,'T0 Blood'!H:H)</f>
        <v>2020-02-10</v>
      </c>
      <c r="F1311" s="69" t="str">
        <f>_xlfn.XLOOKUP(Table35[[#This Row],[Subject Id]],T0Assayed!D:D,T0Assayed!F:F)</f>
        <v>CO.SL.22.001</v>
      </c>
      <c r="G1311" s="39" t="s">
        <v>22</v>
      </c>
      <c r="H1311" s="37" t="e">
        <v>#N/A</v>
      </c>
      <c r="I1311" s="38" t="e">
        <f>_xlfn.XLOOKUP((CONCATENATE(Table35[[#This Row],[Subject Id]],"-T0")),'In the Lab'!A:A,'In the Lab'!G:G)</f>
        <v>#N/A</v>
      </c>
      <c r="J1311" s="49" t="e">
        <f>_xlfn.XLOOKUP(Table35[[#This Row],[Subject Id]],'T1 Blood'!A:A,'T1 Blood'!I:I)</f>
        <v>#N/A</v>
      </c>
      <c r="K1311" s="49" t="e">
        <f>_xlfn.XLOOKUP(Table35[[#This Row],[Subject Id]],'T1 Blood'!A:A,'T1 Blood'!H:H)</f>
        <v>#N/A</v>
      </c>
      <c r="L1311" s="49" t="e">
        <f>_xlfn.XLOOKUP(Table35[[#This Row],[Subject Id]],'T1 Assayed'!A:A,'T1 Assayed'!D:D)</f>
        <v>#N/A</v>
      </c>
      <c r="M1311" s="49" t="e">
        <v>#N/A</v>
      </c>
      <c r="N1311" s="49" t="e">
        <v>#N/A</v>
      </c>
      <c r="O1311" s="49" t="e">
        <f>_xlfn.XLOOKUP((CONCATENATE(Table35[[#This Row],[Subject Id]],"-T1")),'In the Lab'!A:A,'In the Lab'!G:G)</f>
        <v>#N/A</v>
      </c>
      <c r="P1311" s="42" t="e">
        <f>_xlfn.XLOOKUP(Table35[[#This Row],[Subject Id]],'TPD Blood'!A:A,'TPD Blood'!B:B)</f>
        <v>#N/A</v>
      </c>
      <c r="Q1311" s="42" t="e">
        <f>_xlfn.XLOOKUP(Table35[[#This Row],[Subject Id]],'TPD Assayed'!A:A,'TPD Assayed'!C:C)</f>
        <v>#N/A</v>
      </c>
      <c r="V1311"/>
      <c r="Y1311"/>
      <c r="Z1311"/>
      <c r="AA1311"/>
      <c r="AB1311"/>
    </row>
    <row r="1312" spans="1:28">
      <c r="A1312" t="s">
        <v>1533</v>
      </c>
      <c r="B1312" t="str">
        <f>MID(Table35[[#This Row],[Subject Id]],13,1)</f>
        <v>N</v>
      </c>
      <c r="C1312" t="str">
        <f>_xlfn.XLOOKUP(Table35[[#This Row],[Subject Id]],Table2[Subject Id],Table2[Event date])</f>
        <v>2020-02-24</v>
      </c>
      <c r="D1312" s="37" t="str">
        <f>_xlfn.XLOOKUP(Table35[[#This Row],[Subject Id]],'T0 Blood'!A:A,'T0 Blood'!I:I)</f>
        <v>040-1018-0</v>
      </c>
      <c r="E1312" s="37" t="str">
        <f>_xlfn.XLOOKUP(Table35[[#This Row],[Subject Id]],'T0 Blood'!A:A,'T0 Blood'!H:H)</f>
        <v>2020-02-24</v>
      </c>
      <c r="F1312" s="69" t="str">
        <f>_xlfn.XLOOKUP(Table35[[#This Row],[Subject Id]],T0Assayed!D:D,T0Assayed!F:F)</f>
        <v>CO.SL.22.001</v>
      </c>
      <c r="G1312" s="39" t="s">
        <v>22</v>
      </c>
      <c r="H1312" s="37" t="e">
        <v>#N/A</v>
      </c>
      <c r="I1312" s="38" t="e">
        <f>_xlfn.XLOOKUP((CONCATENATE(Table35[[#This Row],[Subject Id]],"-T0")),'In the Lab'!A:A,'In the Lab'!G:G)</f>
        <v>#N/A</v>
      </c>
      <c r="J1312" s="49" t="e">
        <f>_xlfn.XLOOKUP(Table35[[#This Row],[Subject Id]],'T1 Blood'!A:A,'T1 Blood'!I:I)</f>
        <v>#N/A</v>
      </c>
      <c r="K1312" s="49" t="e">
        <f>_xlfn.XLOOKUP(Table35[[#This Row],[Subject Id]],'T1 Blood'!A:A,'T1 Blood'!H:H)</f>
        <v>#N/A</v>
      </c>
      <c r="L1312" s="49" t="e">
        <f>_xlfn.XLOOKUP(Table35[[#This Row],[Subject Id]],'T1 Assayed'!A:A,'T1 Assayed'!D:D)</f>
        <v>#N/A</v>
      </c>
      <c r="M1312" s="49" t="e">
        <v>#N/A</v>
      </c>
      <c r="N1312" s="49" t="e">
        <v>#N/A</v>
      </c>
      <c r="O1312" s="49" t="e">
        <f>_xlfn.XLOOKUP((CONCATENATE(Table35[[#This Row],[Subject Id]],"-T1")),'In the Lab'!A:A,'In the Lab'!G:G)</f>
        <v>#N/A</v>
      </c>
      <c r="P1312" s="42" t="e">
        <f>_xlfn.XLOOKUP(Table35[[#This Row],[Subject Id]],'TPD Blood'!A:A,'TPD Blood'!B:B)</f>
        <v>#N/A</v>
      </c>
      <c r="Q1312" s="42" t="e">
        <f>_xlfn.XLOOKUP(Table35[[#This Row],[Subject Id]],'TPD Assayed'!A:A,'TPD Assayed'!C:C)</f>
        <v>#N/A</v>
      </c>
      <c r="V1312"/>
      <c r="Y1312"/>
      <c r="Z1312"/>
      <c r="AA1312"/>
      <c r="AB1312"/>
    </row>
    <row r="1313" spans="1:28">
      <c r="A1313" t="s">
        <v>1534</v>
      </c>
      <c r="B1313" t="str">
        <f>MID(Table35[[#This Row],[Subject Id]],13,1)</f>
        <v>N</v>
      </c>
      <c r="C1313" t="str">
        <f>_xlfn.XLOOKUP(Table35[[#This Row],[Subject Id]],Table2[Subject Id],Table2[Event date])</f>
        <v>2021-03-02</v>
      </c>
      <c r="D1313" s="37" t="str">
        <f>_xlfn.XLOOKUP(Table35[[#This Row],[Subject Id]],'T0 Blood'!A:A,'T0 Blood'!I:I)</f>
        <v>012-1630-0</v>
      </c>
      <c r="E1313" s="37" t="str">
        <f>_xlfn.XLOOKUP(Table35[[#This Row],[Subject Id]],'T0 Blood'!A:A,'T0 Blood'!H:H)</f>
        <v>2021-03-02</v>
      </c>
      <c r="F1313" s="69" t="e">
        <f>_xlfn.XLOOKUP(Table35[[#This Row],[Subject Id]],T0Assayed!D:D,T0Assayed!F:F)</f>
        <v>#N/A</v>
      </c>
      <c r="G1313" s="39" t="s">
        <v>23</v>
      </c>
      <c r="H1313" s="37" t="s">
        <v>1535</v>
      </c>
      <c r="I1313" s="38" t="e">
        <f>_xlfn.XLOOKUP((CONCATENATE(Table35[[#This Row],[Subject Id]],"-T0")),'In the Lab'!A:A,'In the Lab'!G:G)</f>
        <v>#N/A</v>
      </c>
      <c r="J1313" s="49" t="e">
        <f>_xlfn.XLOOKUP(Table35[[#This Row],[Subject Id]],'T1 Blood'!A:A,'T1 Blood'!I:I)</f>
        <v>#N/A</v>
      </c>
      <c r="K1313" s="49" t="e">
        <f>_xlfn.XLOOKUP(Table35[[#This Row],[Subject Id]],'T1 Blood'!A:A,'T1 Blood'!H:H)</f>
        <v>#N/A</v>
      </c>
      <c r="L1313" s="49" t="e">
        <f>_xlfn.XLOOKUP(Table35[[#This Row],[Subject Id]],'T1 Assayed'!A:A,'T1 Assayed'!D:D)</f>
        <v>#N/A</v>
      </c>
      <c r="M1313" s="49" t="e">
        <v>#N/A</v>
      </c>
      <c r="N1313" s="49" t="e">
        <v>#N/A</v>
      </c>
      <c r="O1313" s="49" t="e">
        <f>_xlfn.XLOOKUP((CONCATENATE(Table35[[#This Row],[Subject Id]],"-T1")),'In the Lab'!A:A,'In the Lab'!G:G)</f>
        <v>#N/A</v>
      </c>
      <c r="P1313" s="42" t="e">
        <f>_xlfn.XLOOKUP(Table35[[#This Row],[Subject Id]],'TPD Blood'!A:A,'TPD Blood'!B:B)</f>
        <v>#N/A</v>
      </c>
      <c r="Q1313" s="42" t="e">
        <f>_xlfn.XLOOKUP(Table35[[#This Row],[Subject Id]],'TPD Assayed'!A:A,'TPD Assayed'!C:C)</f>
        <v>#N/A</v>
      </c>
      <c r="V1313"/>
      <c r="Y1313"/>
      <c r="Z1313"/>
      <c r="AA1313"/>
      <c r="AB1313"/>
    </row>
    <row r="1314" spans="1:28">
      <c r="A1314" t="s">
        <v>1536</v>
      </c>
      <c r="B1314" t="str">
        <f>MID(Table35[[#This Row],[Subject Id]],13,1)</f>
        <v>N</v>
      </c>
      <c r="C1314" t="str">
        <f>_xlfn.XLOOKUP(Table35[[#This Row],[Subject Id]],Table2[Subject Id],Table2[Event date])</f>
        <v>2020-03-31</v>
      </c>
      <c r="D1314" s="37" t="str">
        <f>_xlfn.XLOOKUP(Table35[[#This Row],[Subject Id]],'T0 Blood'!A:A,'T0 Blood'!I:I)</f>
        <v>040-1019-0</v>
      </c>
      <c r="E1314" s="37" t="str">
        <f>_xlfn.XLOOKUP(Table35[[#This Row],[Subject Id]],'T0 Blood'!A:A,'T0 Blood'!H:H)</f>
        <v>2020-03-31</v>
      </c>
      <c r="F1314" s="69" t="str">
        <f>_xlfn.XLOOKUP(Table35[[#This Row],[Subject Id]],T0Assayed!D:D,T0Assayed!F:F)</f>
        <v>CO.SL.22.001</v>
      </c>
      <c r="G1314" s="39" t="s">
        <v>22</v>
      </c>
      <c r="H1314" s="37" t="e">
        <v>#N/A</v>
      </c>
      <c r="I1314" s="38" t="e">
        <f>_xlfn.XLOOKUP((CONCATENATE(Table35[[#This Row],[Subject Id]],"-T0")),'In the Lab'!A:A,'In the Lab'!G:G)</f>
        <v>#N/A</v>
      </c>
      <c r="J1314" s="49" t="e">
        <f>_xlfn.XLOOKUP(Table35[[#This Row],[Subject Id]],'T1 Blood'!A:A,'T1 Blood'!I:I)</f>
        <v>#N/A</v>
      </c>
      <c r="K1314" s="49" t="e">
        <f>_xlfn.XLOOKUP(Table35[[#This Row],[Subject Id]],'T1 Blood'!A:A,'T1 Blood'!H:H)</f>
        <v>#N/A</v>
      </c>
      <c r="L1314" s="49" t="e">
        <f>_xlfn.XLOOKUP(Table35[[#This Row],[Subject Id]],'T1 Assayed'!A:A,'T1 Assayed'!D:D)</f>
        <v>#N/A</v>
      </c>
      <c r="M1314" s="49" t="e">
        <v>#N/A</v>
      </c>
      <c r="N1314" s="49" t="e">
        <v>#N/A</v>
      </c>
      <c r="O1314" s="49" t="e">
        <f>_xlfn.XLOOKUP((CONCATENATE(Table35[[#This Row],[Subject Id]],"-T1")),'In the Lab'!A:A,'In the Lab'!G:G)</f>
        <v>#N/A</v>
      </c>
      <c r="P1314" s="42" t="e">
        <f>_xlfn.XLOOKUP(Table35[[#This Row],[Subject Id]],'TPD Blood'!A:A,'TPD Blood'!B:B)</f>
        <v>#N/A</v>
      </c>
      <c r="Q1314" s="42" t="e">
        <f>_xlfn.XLOOKUP(Table35[[#This Row],[Subject Id]],'TPD Assayed'!A:A,'TPD Assayed'!C:C)</f>
        <v>#N/A</v>
      </c>
      <c r="V1314"/>
      <c r="Y1314"/>
      <c r="Z1314"/>
      <c r="AA1314"/>
      <c r="AB1314"/>
    </row>
    <row r="1315" spans="1:28">
      <c r="A1315" t="s">
        <v>1537</v>
      </c>
      <c r="B1315" t="str">
        <f>MID(Table35[[#This Row],[Subject Id]],13,1)</f>
        <v>N</v>
      </c>
      <c r="C1315" t="str">
        <f>_xlfn.XLOOKUP(Table35[[#This Row],[Subject Id]],Table2[Subject Id],Table2[Event date])</f>
        <v>2020-05-06</v>
      </c>
      <c r="D1315" s="37" t="str">
        <f>_xlfn.XLOOKUP(Table35[[#This Row],[Subject Id]],'T0 Blood'!A:A,'T0 Blood'!I:I)</f>
        <v>040-1022-0</v>
      </c>
      <c r="E1315" s="37" t="str">
        <f>_xlfn.XLOOKUP(Table35[[#This Row],[Subject Id]],'T0 Blood'!A:A,'T0 Blood'!H:H)</f>
        <v>2020-05-18</v>
      </c>
      <c r="F1315" s="69" t="str">
        <f>_xlfn.XLOOKUP(Table35[[#This Row],[Subject Id]],T0Assayed!D:D,T0Assayed!F:F)</f>
        <v>CO.SL.22.001</v>
      </c>
      <c r="G1315" s="39" t="s">
        <v>22</v>
      </c>
      <c r="H1315" s="37" t="e">
        <v>#N/A</v>
      </c>
      <c r="I1315" s="38" t="e">
        <f>_xlfn.XLOOKUP((CONCATENATE(Table35[[#This Row],[Subject Id]],"-T0")),'In the Lab'!A:A,'In the Lab'!G:G)</f>
        <v>#N/A</v>
      </c>
      <c r="J1315" s="49" t="e">
        <f>_xlfn.XLOOKUP(Table35[[#This Row],[Subject Id]],'T1 Blood'!A:A,'T1 Blood'!I:I)</f>
        <v>#N/A</v>
      </c>
      <c r="K1315" s="49" t="e">
        <f>_xlfn.XLOOKUP(Table35[[#This Row],[Subject Id]],'T1 Blood'!A:A,'T1 Blood'!H:H)</f>
        <v>#N/A</v>
      </c>
      <c r="L1315" s="49" t="e">
        <f>_xlfn.XLOOKUP(Table35[[#This Row],[Subject Id]],'T1 Assayed'!A:A,'T1 Assayed'!D:D)</f>
        <v>#N/A</v>
      </c>
      <c r="M1315" s="49" t="e">
        <v>#N/A</v>
      </c>
      <c r="N1315" s="49" t="e">
        <v>#N/A</v>
      </c>
      <c r="O1315" s="49" t="e">
        <f>_xlfn.XLOOKUP((CONCATENATE(Table35[[#This Row],[Subject Id]],"-T1")),'In the Lab'!A:A,'In the Lab'!G:G)</f>
        <v>#N/A</v>
      </c>
      <c r="P1315" s="42" t="e">
        <f>_xlfn.XLOOKUP(Table35[[#This Row],[Subject Id]],'TPD Blood'!A:A,'TPD Blood'!B:B)</f>
        <v>#N/A</v>
      </c>
      <c r="Q1315" s="42" t="e">
        <f>_xlfn.XLOOKUP(Table35[[#This Row],[Subject Id]],'TPD Assayed'!A:A,'TPD Assayed'!C:C)</f>
        <v>#N/A</v>
      </c>
      <c r="V1315"/>
      <c r="Y1315"/>
      <c r="Z1315"/>
      <c r="AA1315"/>
      <c r="AB1315"/>
    </row>
    <row r="1316" spans="1:28">
      <c r="A1316" t="s">
        <v>1538</v>
      </c>
      <c r="B1316" t="str">
        <f>MID(Table35[[#This Row],[Subject Id]],13,1)</f>
        <v>S</v>
      </c>
      <c r="C1316" t="str">
        <f>_xlfn.XLOOKUP(Table35[[#This Row],[Subject Id]],Table2[Subject Id],Table2[Event date])</f>
        <v>2020-07-22</v>
      </c>
      <c r="D1316" s="37" t="str">
        <f>_xlfn.XLOOKUP(Table35[[#This Row],[Subject Id]],'T0 Blood'!A:A,'T0 Blood'!I:I)</f>
        <v>012-3601-0</v>
      </c>
      <c r="E1316" s="37" t="str">
        <f>_xlfn.XLOOKUP(Table35[[#This Row],[Subject Id]],'T0 Blood'!A:A,'T0 Blood'!H:H)</f>
        <v>2020-08-09</v>
      </c>
      <c r="F1316" s="69" t="str">
        <f>_xlfn.XLOOKUP(Table35[[#This Row],[Subject Id]],T0Assayed!D:D,T0Assayed!F:F)</f>
        <v>OH2023_012</v>
      </c>
      <c r="G1316" s="39" t="s">
        <v>22</v>
      </c>
      <c r="H1316" s="37">
        <v>0</v>
      </c>
      <c r="I1316" s="38" t="str">
        <f>_xlfn.XLOOKUP((CONCATENATE(Table35[[#This Row],[Subject Id]],"-T0")),'In the Lab'!A:A,'In the Lab'!G:G)</f>
        <v>yes</v>
      </c>
      <c r="J1316" s="49" t="str">
        <f>_xlfn.XLOOKUP(Table35[[#This Row],[Subject Id]],'T1 Blood'!A:A,'T1 Blood'!I:I)</f>
        <v>012-3601-1</v>
      </c>
      <c r="K1316" s="49" t="str">
        <f>_xlfn.XLOOKUP(Table35[[#This Row],[Subject Id]],'T1 Blood'!A:A,'T1 Blood'!H:H)</f>
        <v>2020-09-06</v>
      </c>
      <c r="L1316" s="49" t="e">
        <f>_xlfn.XLOOKUP(Table35[[#This Row],[Subject Id]],'T1 Assayed'!A:A,'T1 Assayed'!D:D)</f>
        <v>#N/A</v>
      </c>
      <c r="M1316" s="49" t="e">
        <v>#N/A</v>
      </c>
      <c r="N1316" s="49" t="e">
        <v>#N/A</v>
      </c>
      <c r="O1316" s="49" t="str">
        <f>_xlfn.XLOOKUP((CONCATENATE(Table35[[#This Row],[Subject Id]],"-T1")),'In the Lab'!A:A,'In the Lab'!G:G)</f>
        <v>yes</v>
      </c>
      <c r="P1316" s="42" t="e">
        <f>_xlfn.XLOOKUP(Table35[[#This Row],[Subject Id]],'TPD Blood'!A:A,'TPD Blood'!B:B)</f>
        <v>#N/A</v>
      </c>
      <c r="Q1316" s="42" t="e">
        <f>_xlfn.XLOOKUP(Table35[[#This Row],[Subject Id]],'TPD Assayed'!A:A,'TPD Assayed'!C:C)</f>
        <v>#N/A</v>
      </c>
      <c r="V1316"/>
      <c r="Y1316"/>
      <c r="Z1316"/>
      <c r="AA1316"/>
      <c r="AB1316"/>
    </row>
    <row r="1317" spans="1:28">
      <c r="A1317" t="s">
        <v>1539</v>
      </c>
      <c r="B1317" t="str">
        <f>MID(Table35[[#This Row],[Subject Id]],13,1)</f>
        <v>S</v>
      </c>
      <c r="C1317" t="str">
        <f>_xlfn.XLOOKUP(Table35[[#This Row],[Subject Id]],Table2[Subject Id],Table2[Event date])</f>
        <v>2020-12-29</v>
      </c>
      <c r="D1317" s="37" t="str">
        <f>_xlfn.XLOOKUP(Table35[[#This Row],[Subject Id]],'T0 Blood'!A:A,'T0 Blood'!I:I)</f>
        <v>012-3603-0</v>
      </c>
      <c r="E1317" s="37" t="str">
        <f>_xlfn.XLOOKUP(Table35[[#This Row],[Subject Id]],'T0 Blood'!A:A,'T0 Blood'!H:H)</f>
        <v>2020-12-29</v>
      </c>
      <c r="F1317" s="69" t="str">
        <f>_xlfn.XLOOKUP(Table35[[#This Row],[Subject Id]],T0Assayed!D:D,T0Assayed!F:F)</f>
        <v>OH2023_012</v>
      </c>
      <c r="G1317" s="39" t="s">
        <v>22</v>
      </c>
      <c r="H1317" s="37" t="e">
        <v>#N/A</v>
      </c>
      <c r="I1317" s="38" t="str">
        <f>_xlfn.XLOOKUP((CONCATENATE(Table35[[#This Row],[Subject Id]],"-T0")),'In the Lab'!A:A,'In the Lab'!G:G)</f>
        <v>yes</v>
      </c>
      <c r="J1317" s="49" t="str">
        <f>_xlfn.XLOOKUP(Table35[[#This Row],[Subject Id]],'T1 Blood'!A:A,'T1 Blood'!I:I)</f>
        <v>012-3603-1</v>
      </c>
      <c r="K1317" s="49" t="str">
        <f>_xlfn.XLOOKUP(Table35[[#This Row],[Subject Id]],'T1 Blood'!A:A,'T1 Blood'!H:H)</f>
        <v>2021-02-09</v>
      </c>
      <c r="L1317" s="49" t="e">
        <f>_xlfn.XLOOKUP(Table35[[#This Row],[Subject Id]],'T1 Assayed'!A:A,'T1 Assayed'!D:D)</f>
        <v>#N/A</v>
      </c>
      <c r="M1317" s="49" t="e">
        <v>#N/A</v>
      </c>
      <c r="N1317" s="49" t="e">
        <v>#N/A</v>
      </c>
      <c r="O1317" s="49" t="str">
        <f>_xlfn.XLOOKUP((CONCATENATE(Table35[[#This Row],[Subject Id]],"-T1")),'In the Lab'!A:A,'In the Lab'!G:G)</f>
        <v>yes</v>
      </c>
      <c r="P1317" s="42" t="e">
        <f>_xlfn.XLOOKUP(Table35[[#This Row],[Subject Id]],'TPD Blood'!A:A,'TPD Blood'!B:B)</f>
        <v>#N/A</v>
      </c>
      <c r="Q1317" s="42" t="e">
        <f>_xlfn.XLOOKUP(Table35[[#This Row],[Subject Id]],'TPD Assayed'!A:A,'TPD Assayed'!C:C)</f>
        <v>#N/A</v>
      </c>
      <c r="V1317"/>
      <c r="Y1317"/>
      <c r="Z1317"/>
      <c r="AA1317"/>
      <c r="AB1317"/>
    </row>
    <row r="1318" spans="1:28">
      <c r="A1318" t="s">
        <v>1540</v>
      </c>
      <c r="B1318" t="str">
        <f>MID(Table35[[#This Row],[Subject Id]],13,1)</f>
        <v>S</v>
      </c>
      <c r="C1318" t="str">
        <f>_xlfn.XLOOKUP(Table35[[#This Row],[Subject Id]],Table2[Subject Id],Table2[Event date])</f>
        <v>2020-11-10</v>
      </c>
      <c r="D1318" s="37" t="str">
        <f>_xlfn.XLOOKUP(Table35[[#This Row],[Subject Id]],'T0 Blood'!A:A,'T0 Blood'!I:I)</f>
        <v>012-3605-0</v>
      </c>
      <c r="E1318" s="37" t="str">
        <f>_xlfn.XLOOKUP(Table35[[#This Row],[Subject Id]],'T0 Blood'!A:A,'T0 Blood'!H:H)</f>
        <v>2020-11-11</v>
      </c>
      <c r="F1318" s="69" t="str">
        <f>_xlfn.XLOOKUP(Table35[[#This Row],[Subject Id]],T0Assayed!D:D,T0Assayed!F:F)</f>
        <v>OH2023_012</v>
      </c>
      <c r="G1318" s="39" t="s">
        <v>22</v>
      </c>
      <c r="H1318" s="37" t="e">
        <v>#N/A</v>
      </c>
      <c r="I1318" s="38" t="str">
        <f>_xlfn.XLOOKUP((CONCATENATE(Table35[[#This Row],[Subject Id]],"-T0")),'In the Lab'!A:A,'In the Lab'!G:G)</f>
        <v>yes</v>
      </c>
      <c r="J1318" s="49" t="str">
        <f>_xlfn.XLOOKUP(Table35[[#This Row],[Subject Id]],'T1 Blood'!A:A,'T1 Blood'!I:I)</f>
        <v>012-3605-1</v>
      </c>
      <c r="K1318" s="49" t="str">
        <f>_xlfn.XLOOKUP(Table35[[#This Row],[Subject Id]],'T1 Blood'!A:A,'T1 Blood'!H:H)</f>
        <v>2020-12-23</v>
      </c>
      <c r="L1318" s="49" t="e">
        <f>_xlfn.XLOOKUP(Table35[[#This Row],[Subject Id]],'T1 Assayed'!A:A,'T1 Assayed'!D:D)</f>
        <v>#N/A</v>
      </c>
      <c r="M1318" s="49" t="e">
        <v>#N/A</v>
      </c>
      <c r="N1318" s="49" t="e">
        <v>#N/A</v>
      </c>
      <c r="O1318" s="49" t="str">
        <f>_xlfn.XLOOKUP((CONCATENATE(Table35[[#This Row],[Subject Id]],"-T1")),'In the Lab'!A:A,'In the Lab'!G:G)</f>
        <v>yes</v>
      </c>
      <c r="P1318" s="42" t="e">
        <f>_xlfn.XLOOKUP(Table35[[#This Row],[Subject Id]],'TPD Blood'!A:A,'TPD Blood'!B:B)</f>
        <v>#N/A</v>
      </c>
      <c r="Q1318" s="42" t="e">
        <f>_xlfn.XLOOKUP(Table35[[#This Row],[Subject Id]],'TPD Assayed'!A:A,'TPD Assayed'!C:C)</f>
        <v>#N/A</v>
      </c>
      <c r="V1318"/>
      <c r="Y1318"/>
      <c r="Z1318"/>
      <c r="AA1318"/>
      <c r="AB1318"/>
    </row>
    <row r="1319" spans="1:28" ht="14.85" customHeight="1">
      <c r="A1319" t="s">
        <v>1541</v>
      </c>
      <c r="B1319" t="str">
        <f>MID(Table35[[#This Row],[Subject Id]],13,1)</f>
        <v>N</v>
      </c>
      <c r="C1319" t="str">
        <f>_xlfn.XLOOKUP(Table35[[#This Row],[Subject Id]],Table2[Subject Id],Table2[Event date])</f>
        <v>2020-07-27</v>
      </c>
      <c r="D1319" s="37" t="str">
        <f>_xlfn.XLOOKUP(Table35[[#This Row],[Subject Id]],'T0 Blood'!A:A,'T0 Blood'!I:I)</f>
        <v>040-1026-0</v>
      </c>
      <c r="E1319" s="37" t="str">
        <f>_xlfn.XLOOKUP(Table35[[#This Row],[Subject Id]],'T0 Blood'!A:A,'T0 Blood'!H:H)</f>
        <v>2020-07-27</v>
      </c>
      <c r="F1319" s="69" t="str">
        <f>_xlfn.XLOOKUP(Table35[[#This Row],[Subject Id]],T0Assayed!D:D,T0Assayed!F:F)</f>
        <v>CO.SL.22.001</v>
      </c>
      <c r="G1319" s="39" t="s">
        <v>22</v>
      </c>
      <c r="H1319" s="37" t="e">
        <v>#N/A</v>
      </c>
      <c r="I1319" s="38" t="e">
        <f>_xlfn.XLOOKUP((CONCATENATE(Table35[[#This Row],[Subject Id]],"-T0")),'In the Lab'!A:A,'In the Lab'!G:G)</f>
        <v>#N/A</v>
      </c>
      <c r="J1319" s="49" t="e">
        <f>_xlfn.XLOOKUP(Table35[[#This Row],[Subject Id]],'T1 Blood'!A:A,'T1 Blood'!I:I)</f>
        <v>#N/A</v>
      </c>
      <c r="K1319" s="49" t="e">
        <f>_xlfn.XLOOKUP(Table35[[#This Row],[Subject Id]],'T1 Blood'!A:A,'T1 Blood'!H:H)</f>
        <v>#N/A</v>
      </c>
      <c r="L1319" s="49" t="e">
        <f>_xlfn.XLOOKUP(Table35[[#This Row],[Subject Id]],'T1 Assayed'!A:A,'T1 Assayed'!D:D)</f>
        <v>#N/A</v>
      </c>
      <c r="M1319" s="49" t="e">
        <v>#N/A</v>
      </c>
      <c r="N1319" s="49" t="e">
        <v>#N/A</v>
      </c>
      <c r="O1319" s="49" t="e">
        <f>_xlfn.XLOOKUP((CONCATENATE(Table35[[#This Row],[Subject Id]],"-T1")),'In the Lab'!A:A,'In the Lab'!G:G)</f>
        <v>#N/A</v>
      </c>
      <c r="P1319" s="42" t="str">
        <f>_xlfn.XLOOKUP(Table35[[#This Row],[Subject Id]],'TPD Blood'!A:A,'TPD Blood'!B:B)</f>
        <v>040-1026-PD</v>
      </c>
      <c r="Q1319" s="42" t="e">
        <f>_xlfn.XLOOKUP(Table35[[#This Row],[Subject Id]],'TPD Assayed'!A:A,'TPD Assayed'!C:C)</f>
        <v>#N/A</v>
      </c>
      <c r="R1319" s="42" t="s">
        <v>23</v>
      </c>
      <c r="S1319" s="42" t="s">
        <v>1542</v>
      </c>
      <c r="V1319"/>
      <c r="Y1319"/>
      <c r="Z1319"/>
      <c r="AA1319"/>
      <c r="AB1319"/>
    </row>
    <row r="1320" spans="1:28">
      <c r="A1320" t="s">
        <v>1543</v>
      </c>
      <c r="B1320" t="str">
        <f>MID(Table35[[#This Row],[Subject Id]],13,1)</f>
        <v>N</v>
      </c>
      <c r="C1320" t="str">
        <f>_xlfn.XLOOKUP(Table35[[#This Row],[Subject Id]],Table2[Subject Id],Table2[Event date])</f>
        <v>2020-08-10</v>
      </c>
      <c r="D1320" s="37" t="str">
        <f>_xlfn.XLOOKUP(Table35[[#This Row],[Subject Id]],'T0 Blood'!A:A,'T0 Blood'!I:I)</f>
        <v>040-1027-0</v>
      </c>
      <c r="E1320" s="37" t="str">
        <f>_xlfn.XLOOKUP(Table35[[#This Row],[Subject Id]],'T0 Blood'!A:A,'T0 Blood'!H:H)</f>
        <v>2020-08-10</v>
      </c>
      <c r="F1320" s="69" t="str">
        <f>_xlfn.XLOOKUP(Table35[[#This Row],[Subject Id]],T0Assayed!D:D,T0Assayed!F:F)</f>
        <v>CO.SL.22.001</v>
      </c>
      <c r="G1320" s="39" t="s">
        <v>22</v>
      </c>
      <c r="H1320" s="37" t="e">
        <v>#N/A</v>
      </c>
      <c r="I1320" s="38" t="e">
        <f>_xlfn.XLOOKUP((CONCATENATE(Table35[[#This Row],[Subject Id]],"-T0")),'In the Lab'!A:A,'In the Lab'!G:G)</f>
        <v>#N/A</v>
      </c>
      <c r="J1320" s="49" t="e">
        <f>_xlfn.XLOOKUP(Table35[[#This Row],[Subject Id]],'T1 Blood'!A:A,'T1 Blood'!I:I)</f>
        <v>#N/A</v>
      </c>
      <c r="K1320" s="49" t="e">
        <f>_xlfn.XLOOKUP(Table35[[#This Row],[Subject Id]],'T1 Blood'!A:A,'T1 Blood'!H:H)</f>
        <v>#N/A</v>
      </c>
      <c r="L1320" s="49" t="e">
        <f>_xlfn.XLOOKUP(Table35[[#This Row],[Subject Id]],'T1 Assayed'!A:A,'T1 Assayed'!D:D)</f>
        <v>#N/A</v>
      </c>
      <c r="M1320" s="49" t="e">
        <v>#N/A</v>
      </c>
      <c r="N1320" s="49" t="e">
        <v>#N/A</v>
      </c>
      <c r="O1320" s="49" t="e">
        <f>_xlfn.XLOOKUP((CONCATENATE(Table35[[#This Row],[Subject Id]],"-T1")),'In the Lab'!A:A,'In the Lab'!G:G)</f>
        <v>#N/A</v>
      </c>
      <c r="P1320" s="42" t="e">
        <f>_xlfn.XLOOKUP(Table35[[#This Row],[Subject Id]],'TPD Blood'!A:A,'TPD Blood'!B:B)</f>
        <v>#N/A</v>
      </c>
      <c r="Q1320" s="42" t="e">
        <f>_xlfn.XLOOKUP(Table35[[#This Row],[Subject Id]],'TPD Assayed'!A:A,'TPD Assayed'!C:C)</f>
        <v>#N/A</v>
      </c>
      <c r="V1320"/>
      <c r="Y1320"/>
      <c r="Z1320"/>
      <c r="AA1320"/>
      <c r="AB1320"/>
    </row>
    <row r="1321" spans="1:28">
      <c r="A1321" t="s">
        <v>1544</v>
      </c>
      <c r="B1321" t="str">
        <f>MID(Table35[[#This Row],[Subject Id]],13,1)</f>
        <v>N</v>
      </c>
      <c r="C1321" t="str">
        <f>_xlfn.XLOOKUP(Table35[[#This Row],[Subject Id]],Table2[Subject Id],Table2[Event date])</f>
        <v>2020-11-19</v>
      </c>
      <c r="D1321" s="37" t="str">
        <f>_xlfn.XLOOKUP(Table35[[#This Row],[Subject Id]],'T0 Blood'!A:A,'T0 Blood'!I:I)</f>
        <v>040-1029-0</v>
      </c>
      <c r="E1321" s="37" t="str">
        <f>_xlfn.XLOOKUP(Table35[[#This Row],[Subject Id]],'T0 Blood'!A:A,'T0 Blood'!H:H)</f>
        <v>2020-11-19</v>
      </c>
      <c r="F1321" s="69" t="str">
        <f>_xlfn.XLOOKUP(Table35[[#This Row],[Subject Id]],T0Assayed!D:D,T0Assayed!F:F)</f>
        <v>CO.SL.22.001</v>
      </c>
      <c r="G1321" s="39" t="s">
        <v>22</v>
      </c>
      <c r="H1321" s="37" t="e">
        <v>#N/A</v>
      </c>
      <c r="I1321" s="38" t="e">
        <f>_xlfn.XLOOKUP((CONCATENATE(Table35[[#This Row],[Subject Id]],"-T0")),'In the Lab'!A:A,'In the Lab'!G:G)</f>
        <v>#N/A</v>
      </c>
      <c r="J1321" s="49" t="e">
        <f>_xlfn.XLOOKUP(Table35[[#This Row],[Subject Id]],'T1 Blood'!A:A,'T1 Blood'!I:I)</f>
        <v>#N/A</v>
      </c>
      <c r="K1321" s="49" t="e">
        <f>_xlfn.XLOOKUP(Table35[[#This Row],[Subject Id]],'T1 Blood'!A:A,'T1 Blood'!H:H)</f>
        <v>#N/A</v>
      </c>
      <c r="L1321" s="49" t="e">
        <f>_xlfn.XLOOKUP(Table35[[#This Row],[Subject Id]],'T1 Assayed'!A:A,'T1 Assayed'!D:D)</f>
        <v>#N/A</v>
      </c>
      <c r="M1321" s="49" t="e">
        <v>#N/A</v>
      </c>
      <c r="N1321" s="49" t="e">
        <v>#N/A</v>
      </c>
      <c r="O1321" s="49" t="e">
        <f>_xlfn.XLOOKUP((CONCATENATE(Table35[[#This Row],[Subject Id]],"-T1")),'In the Lab'!A:A,'In the Lab'!G:G)</f>
        <v>#N/A</v>
      </c>
      <c r="P1321" s="42" t="e">
        <f>_xlfn.XLOOKUP(Table35[[#This Row],[Subject Id]],'TPD Blood'!A:A,'TPD Blood'!B:B)</f>
        <v>#N/A</v>
      </c>
      <c r="Q1321" s="42" t="e">
        <f>_xlfn.XLOOKUP(Table35[[#This Row],[Subject Id]],'TPD Assayed'!A:A,'TPD Assayed'!C:C)</f>
        <v>#N/A</v>
      </c>
      <c r="V1321"/>
      <c r="Y1321"/>
      <c r="Z1321"/>
      <c r="AA1321"/>
      <c r="AB1321"/>
    </row>
    <row r="1322" spans="1:28" ht="14.85" customHeight="1">
      <c r="A1322" t="s">
        <v>1545</v>
      </c>
      <c r="B1322" t="str">
        <f>MID(Table35[[#This Row],[Subject Id]],13,1)</f>
        <v>N</v>
      </c>
      <c r="C1322" t="str">
        <f>_xlfn.XLOOKUP(Table35[[#This Row],[Subject Id]],Table2[Subject Id],Table2[Event date])</f>
        <v>2020-04-27</v>
      </c>
      <c r="D1322" s="37" t="str">
        <f>_xlfn.XLOOKUP(Table35[[#This Row],[Subject Id]],'T0 Blood'!A:A,'T0 Blood'!I:I)</f>
        <v>040-1031-0</v>
      </c>
      <c r="E1322" s="37" t="str">
        <f>_xlfn.XLOOKUP(Table35[[#This Row],[Subject Id]],'T0 Blood'!A:A,'T0 Blood'!H:H)</f>
        <v>2020-04-28</v>
      </c>
      <c r="F1322" s="69" t="str">
        <f>_xlfn.XLOOKUP(Table35[[#This Row],[Subject Id]],T0Assayed!D:D,T0Assayed!F:F)</f>
        <v>CO.SL.22.001</v>
      </c>
      <c r="G1322" s="39" t="s">
        <v>22</v>
      </c>
      <c r="H1322" s="37" t="e">
        <v>#N/A</v>
      </c>
      <c r="I1322" s="38" t="e">
        <f>_xlfn.XLOOKUP((CONCATENATE(Table35[[#This Row],[Subject Id]],"-T0")),'In the Lab'!A:A,'In the Lab'!G:G)</f>
        <v>#N/A</v>
      </c>
      <c r="J1322" s="49" t="e">
        <f>_xlfn.XLOOKUP(Table35[[#This Row],[Subject Id]],'T1 Blood'!A:A,'T1 Blood'!I:I)</f>
        <v>#N/A</v>
      </c>
      <c r="K1322" s="49" t="e">
        <f>_xlfn.XLOOKUP(Table35[[#This Row],[Subject Id]],'T1 Blood'!A:A,'T1 Blood'!H:H)</f>
        <v>#N/A</v>
      </c>
      <c r="L1322" s="49" t="e">
        <f>_xlfn.XLOOKUP(Table35[[#This Row],[Subject Id]],'T1 Assayed'!A:A,'T1 Assayed'!D:D)</f>
        <v>#N/A</v>
      </c>
      <c r="M1322" s="49" t="e">
        <v>#N/A</v>
      </c>
      <c r="N1322" s="49" t="e">
        <v>#N/A</v>
      </c>
      <c r="O1322" s="49" t="e">
        <f>_xlfn.XLOOKUP((CONCATENATE(Table35[[#This Row],[Subject Id]],"-T1")),'In the Lab'!A:A,'In the Lab'!G:G)</f>
        <v>#N/A</v>
      </c>
      <c r="P1322" s="42" t="e">
        <f>_xlfn.XLOOKUP(Table35[[#This Row],[Subject Id]],'TPD Blood'!A:A,'TPD Blood'!B:B)</f>
        <v>#N/A</v>
      </c>
      <c r="Q1322" s="42" t="e">
        <f>_xlfn.XLOOKUP(Table35[[#This Row],[Subject Id]],'TPD Assayed'!A:A,'TPD Assayed'!C:C)</f>
        <v>#N/A</v>
      </c>
      <c r="V1322"/>
      <c r="Y1322"/>
      <c r="Z1322"/>
      <c r="AA1322"/>
      <c r="AB1322"/>
    </row>
    <row r="1323" spans="1:28">
      <c r="A1323" t="s">
        <v>1546</v>
      </c>
      <c r="B1323" t="str">
        <f>MID(Table35[[#This Row],[Subject Id]],13,1)</f>
        <v>N</v>
      </c>
      <c r="C1323" t="str">
        <f>_xlfn.XLOOKUP(Table35[[#This Row],[Subject Id]],Table2[Subject Id],Table2[Event date])</f>
        <v>2020-08-28</v>
      </c>
      <c r="D1323" s="37" t="str">
        <f>_xlfn.XLOOKUP(Table35[[#This Row],[Subject Id]],'T0 Blood'!A:A,'T0 Blood'!I:I)</f>
        <v>041-0055-0</v>
      </c>
      <c r="E1323" s="37" t="str">
        <f>_xlfn.XLOOKUP(Table35[[#This Row],[Subject Id]],'T0 Blood'!A:A,'T0 Blood'!H:H)</f>
        <v>2020-08-28</v>
      </c>
      <c r="F1323" s="69" t="str">
        <f>_xlfn.XLOOKUP(Table35[[#This Row],[Subject Id]],T0Assayed!D:D,T0Assayed!F:F)</f>
        <v>CO.SL.22.001</v>
      </c>
      <c r="G1323" s="39" t="s">
        <v>22</v>
      </c>
      <c r="H1323" s="37" t="e">
        <v>#N/A</v>
      </c>
      <c r="I1323" s="38" t="e">
        <f>_xlfn.XLOOKUP((CONCATENATE(Table35[[#This Row],[Subject Id]],"-T0")),'In the Lab'!A:A,'In the Lab'!G:G)</f>
        <v>#N/A</v>
      </c>
      <c r="J1323" s="49" t="e">
        <f>_xlfn.XLOOKUP(Table35[[#This Row],[Subject Id]],'T1 Blood'!A:A,'T1 Blood'!I:I)</f>
        <v>#N/A</v>
      </c>
      <c r="K1323" s="49" t="e">
        <f>_xlfn.XLOOKUP(Table35[[#This Row],[Subject Id]],'T1 Blood'!A:A,'T1 Blood'!H:H)</f>
        <v>#N/A</v>
      </c>
      <c r="L1323" s="49" t="e">
        <f>_xlfn.XLOOKUP(Table35[[#This Row],[Subject Id]],'T1 Assayed'!A:A,'T1 Assayed'!D:D)</f>
        <v>#N/A</v>
      </c>
      <c r="M1323" s="49" t="e">
        <v>#N/A</v>
      </c>
      <c r="N1323" s="49" t="e">
        <v>#N/A</v>
      </c>
      <c r="O1323" s="49" t="e">
        <f>_xlfn.XLOOKUP((CONCATENATE(Table35[[#This Row],[Subject Id]],"-T1")),'In the Lab'!A:A,'In the Lab'!G:G)</f>
        <v>#N/A</v>
      </c>
      <c r="P1323" s="42" t="e">
        <f>_xlfn.XLOOKUP(Table35[[#This Row],[Subject Id]],'TPD Blood'!A:A,'TPD Blood'!B:B)</f>
        <v>#N/A</v>
      </c>
      <c r="Q1323" s="42" t="e">
        <f>_xlfn.XLOOKUP(Table35[[#This Row],[Subject Id]],'TPD Assayed'!A:A,'TPD Assayed'!C:C)</f>
        <v>#N/A</v>
      </c>
      <c r="V1323"/>
      <c r="Y1323"/>
      <c r="Z1323"/>
      <c r="AA1323"/>
      <c r="AB1323"/>
    </row>
    <row r="1324" spans="1:28">
      <c r="A1324" t="s">
        <v>1547</v>
      </c>
      <c r="B1324" t="str">
        <f>MID(Table35[[#This Row],[Subject Id]],13,1)</f>
        <v>N</v>
      </c>
      <c r="C1324" t="str">
        <f>_xlfn.XLOOKUP(Table35[[#This Row],[Subject Id]],Table2[Subject Id],Table2[Event date])</f>
        <v>2020-09-07</v>
      </c>
      <c r="D1324" s="37" t="str">
        <f>_xlfn.XLOOKUP(Table35[[#This Row],[Subject Id]],'T0 Blood'!A:A,'T0 Blood'!I:I)</f>
        <v>041-0056-0</v>
      </c>
      <c r="E1324" s="37" t="str">
        <f>_xlfn.XLOOKUP(Table35[[#This Row],[Subject Id]],'T0 Blood'!A:A,'T0 Blood'!H:H)</f>
        <v>2020-09-07</v>
      </c>
      <c r="F1324" s="69" t="str">
        <f>_xlfn.XLOOKUP(Table35[[#This Row],[Subject Id]],T0Assayed!D:D,T0Assayed!F:F)</f>
        <v>CO.SL.22.001</v>
      </c>
      <c r="G1324" s="39" t="s">
        <v>22</v>
      </c>
      <c r="H1324" s="37" t="e">
        <v>#N/A</v>
      </c>
      <c r="I1324" s="38" t="e">
        <f>_xlfn.XLOOKUP((CONCATENATE(Table35[[#This Row],[Subject Id]],"-T0")),'In the Lab'!A:A,'In the Lab'!G:G)</f>
        <v>#N/A</v>
      </c>
      <c r="J1324" s="49" t="e">
        <f>_xlfn.XLOOKUP(Table35[[#This Row],[Subject Id]],'T1 Blood'!A:A,'T1 Blood'!I:I)</f>
        <v>#N/A</v>
      </c>
      <c r="K1324" s="49" t="e">
        <f>_xlfn.XLOOKUP(Table35[[#This Row],[Subject Id]],'T1 Blood'!A:A,'T1 Blood'!H:H)</f>
        <v>#N/A</v>
      </c>
      <c r="L1324" s="49" t="e">
        <f>_xlfn.XLOOKUP(Table35[[#This Row],[Subject Id]],'T1 Assayed'!A:A,'T1 Assayed'!D:D)</f>
        <v>#N/A</v>
      </c>
      <c r="M1324" s="49" t="e">
        <v>#N/A</v>
      </c>
      <c r="N1324" s="49" t="e">
        <v>#N/A</v>
      </c>
      <c r="O1324" s="49" t="e">
        <f>_xlfn.XLOOKUP((CONCATENATE(Table35[[#This Row],[Subject Id]],"-T1")),'In the Lab'!A:A,'In the Lab'!G:G)</f>
        <v>#N/A</v>
      </c>
      <c r="P1324" s="42" t="e">
        <f>_xlfn.XLOOKUP(Table35[[#This Row],[Subject Id]],'TPD Blood'!A:A,'TPD Blood'!B:B)</f>
        <v>#N/A</v>
      </c>
      <c r="Q1324" s="42" t="e">
        <f>_xlfn.XLOOKUP(Table35[[#This Row],[Subject Id]],'TPD Assayed'!A:A,'TPD Assayed'!C:C)</f>
        <v>#N/A</v>
      </c>
      <c r="V1324"/>
      <c r="Y1324"/>
      <c r="Z1324"/>
      <c r="AA1324"/>
      <c r="AB1324"/>
    </row>
    <row r="1325" spans="1:28">
      <c r="A1325" t="s">
        <v>1548</v>
      </c>
      <c r="B1325" t="str">
        <f>MID(Table35[[#This Row],[Subject Id]],13,1)</f>
        <v>N</v>
      </c>
      <c r="C1325" t="str">
        <f>_xlfn.XLOOKUP(Table35[[#This Row],[Subject Id]],Table2[Subject Id],Table2[Event date])</f>
        <v>2021-03-19</v>
      </c>
      <c r="D1325" s="37" t="str">
        <f>_xlfn.XLOOKUP(Table35[[#This Row],[Subject Id]],'T0 Blood'!A:A,'T0 Blood'!I:I)</f>
        <v>041-0074-0</v>
      </c>
      <c r="E1325" s="37" t="str">
        <f>_xlfn.XLOOKUP(Table35[[#This Row],[Subject Id]],'T0 Blood'!A:A,'T0 Blood'!H:H)</f>
        <v>2021-03-19</v>
      </c>
      <c r="F1325" s="69" t="str">
        <f>_xlfn.XLOOKUP(Table35[[#This Row],[Subject Id]],T0Assayed!D:D,T0Assayed!F:F)</f>
        <v>CO.SL.22.001</v>
      </c>
      <c r="G1325" s="39" t="s">
        <v>22</v>
      </c>
      <c r="H1325" s="37" t="e">
        <v>#N/A</v>
      </c>
      <c r="I1325" s="38" t="e">
        <f>_xlfn.XLOOKUP((CONCATENATE(Table35[[#This Row],[Subject Id]],"-T0")),'In the Lab'!A:A,'In the Lab'!G:G)</f>
        <v>#N/A</v>
      </c>
      <c r="J1325" s="49" t="e">
        <f>_xlfn.XLOOKUP(Table35[[#This Row],[Subject Id]],'T1 Blood'!A:A,'T1 Blood'!I:I)</f>
        <v>#N/A</v>
      </c>
      <c r="K1325" s="49" t="e">
        <f>_xlfn.XLOOKUP(Table35[[#This Row],[Subject Id]],'T1 Blood'!A:A,'T1 Blood'!H:H)</f>
        <v>#N/A</v>
      </c>
      <c r="L1325" s="49" t="e">
        <f>_xlfn.XLOOKUP(Table35[[#This Row],[Subject Id]],'T1 Assayed'!A:A,'T1 Assayed'!D:D)</f>
        <v>#N/A</v>
      </c>
      <c r="M1325" s="49" t="e">
        <v>#N/A</v>
      </c>
      <c r="N1325" s="49" t="e">
        <v>#N/A</v>
      </c>
      <c r="O1325" s="49" t="e">
        <f>_xlfn.XLOOKUP((CONCATENATE(Table35[[#This Row],[Subject Id]],"-T1")),'In the Lab'!A:A,'In the Lab'!G:G)</f>
        <v>#N/A</v>
      </c>
      <c r="P1325" s="42" t="e">
        <f>_xlfn.XLOOKUP(Table35[[#This Row],[Subject Id]],'TPD Blood'!A:A,'TPD Blood'!B:B)</f>
        <v>#N/A</v>
      </c>
      <c r="Q1325" s="42" t="e">
        <f>_xlfn.XLOOKUP(Table35[[#This Row],[Subject Id]],'TPD Assayed'!A:A,'TPD Assayed'!C:C)</f>
        <v>#N/A</v>
      </c>
      <c r="V1325"/>
      <c r="Y1325"/>
      <c r="Z1325"/>
      <c r="AA1325"/>
      <c r="AB1325"/>
    </row>
    <row r="1326" spans="1:28" ht="14.85" customHeight="1">
      <c r="A1326" t="s">
        <v>1549</v>
      </c>
      <c r="B1326" t="str">
        <f>MID(Table35[[#This Row],[Subject Id]],13,1)</f>
        <v>N</v>
      </c>
      <c r="C1326" t="str">
        <f>_xlfn.XLOOKUP(Table35[[#This Row],[Subject Id]],Table2[Subject Id],Table2[Event date])</f>
        <v>2018-08-31</v>
      </c>
      <c r="D1326" s="37" t="str">
        <f>_xlfn.XLOOKUP(Table35[[#This Row],[Subject Id]],'T0 Blood'!A:A,'T0 Blood'!I:I)</f>
        <v>041-0077-0</v>
      </c>
      <c r="E1326" s="37" t="str">
        <f>_xlfn.XLOOKUP(Table35[[#This Row],[Subject Id]],'T0 Blood'!A:A,'T0 Blood'!H:H)</f>
        <v>2018-08-31</v>
      </c>
      <c r="F1326" s="69" t="str">
        <f>_xlfn.XLOOKUP(Table35[[#This Row],[Subject Id]],T0Assayed!D:D,T0Assayed!F:F)</f>
        <v>CO.SL.22.001</v>
      </c>
      <c r="G1326" s="39" t="s">
        <v>22</v>
      </c>
      <c r="H1326" s="37" t="e">
        <v>#N/A</v>
      </c>
      <c r="I1326" s="38" t="e">
        <f>_xlfn.XLOOKUP((CONCATENATE(Table35[[#This Row],[Subject Id]],"-T0")),'In the Lab'!A:A,'In the Lab'!G:G)</f>
        <v>#N/A</v>
      </c>
      <c r="J1326" s="49" t="e">
        <f>_xlfn.XLOOKUP(Table35[[#This Row],[Subject Id]],'T1 Blood'!A:A,'T1 Blood'!I:I)</f>
        <v>#N/A</v>
      </c>
      <c r="K1326" s="49" t="e">
        <f>_xlfn.XLOOKUP(Table35[[#This Row],[Subject Id]],'T1 Blood'!A:A,'T1 Blood'!H:H)</f>
        <v>#N/A</v>
      </c>
      <c r="L1326" s="49" t="e">
        <f>_xlfn.XLOOKUP(Table35[[#This Row],[Subject Id]],'T1 Assayed'!A:A,'T1 Assayed'!D:D)</f>
        <v>#N/A</v>
      </c>
      <c r="M1326" s="49" t="e">
        <v>#N/A</v>
      </c>
      <c r="N1326" s="49" t="e">
        <v>#N/A</v>
      </c>
      <c r="O1326" s="49" t="e">
        <f>_xlfn.XLOOKUP((CONCATENATE(Table35[[#This Row],[Subject Id]],"-T1")),'In the Lab'!A:A,'In the Lab'!G:G)</f>
        <v>#N/A</v>
      </c>
      <c r="P1326" s="42" t="e">
        <f>_xlfn.XLOOKUP(Table35[[#This Row],[Subject Id]],'TPD Blood'!A:A,'TPD Blood'!B:B)</f>
        <v>#N/A</v>
      </c>
      <c r="Q1326" s="42" t="e">
        <f>_xlfn.XLOOKUP(Table35[[#This Row],[Subject Id]],'TPD Assayed'!A:A,'TPD Assayed'!C:C)</f>
        <v>#N/A</v>
      </c>
      <c r="V1326"/>
      <c r="Y1326"/>
      <c r="Z1326"/>
      <c r="AA1326"/>
      <c r="AB1326"/>
    </row>
    <row r="1327" spans="1:28">
      <c r="A1327" t="s">
        <v>1550</v>
      </c>
      <c r="B1327" t="str">
        <f>MID(Table35[[#This Row],[Subject Id]],13,1)</f>
        <v>N</v>
      </c>
      <c r="C1327" t="str">
        <f>_xlfn.XLOOKUP(Table35[[#This Row],[Subject Id]],Table2[Subject Id],Table2[Event date])</f>
        <v>2018-09-11</v>
      </c>
      <c r="D1327" s="37" t="str">
        <f>_xlfn.XLOOKUP(Table35[[#This Row],[Subject Id]],'T0 Blood'!A:A,'T0 Blood'!I:I)</f>
        <v>041-0080-0</v>
      </c>
      <c r="E1327" s="37" t="str">
        <f>_xlfn.XLOOKUP(Table35[[#This Row],[Subject Id]],'T0 Blood'!A:A,'T0 Blood'!H:H)</f>
        <v>2018-09-11</v>
      </c>
      <c r="F1327" s="69" t="str">
        <f>_xlfn.XLOOKUP(Table35[[#This Row],[Subject Id]],T0Assayed!D:D,T0Assayed!F:F)</f>
        <v>CO.SL.22.001</v>
      </c>
      <c r="G1327" s="39" t="s">
        <v>22</v>
      </c>
      <c r="H1327" s="37" t="e">
        <v>#N/A</v>
      </c>
      <c r="I1327" s="38" t="e">
        <f>_xlfn.XLOOKUP((CONCATENATE(Table35[[#This Row],[Subject Id]],"-T0")),'In the Lab'!A:A,'In the Lab'!G:G)</f>
        <v>#N/A</v>
      </c>
      <c r="J1327" s="49" t="e">
        <f>_xlfn.XLOOKUP(Table35[[#This Row],[Subject Id]],'T1 Blood'!A:A,'T1 Blood'!I:I)</f>
        <v>#N/A</v>
      </c>
      <c r="K1327" s="49" t="e">
        <f>_xlfn.XLOOKUP(Table35[[#This Row],[Subject Id]],'T1 Blood'!A:A,'T1 Blood'!H:H)</f>
        <v>#N/A</v>
      </c>
      <c r="L1327" s="49" t="e">
        <f>_xlfn.XLOOKUP(Table35[[#This Row],[Subject Id]],'T1 Assayed'!A:A,'T1 Assayed'!D:D)</f>
        <v>#N/A</v>
      </c>
      <c r="M1327" s="49" t="e">
        <v>#N/A</v>
      </c>
      <c r="N1327" s="49" t="e">
        <v>#N/A</v>
      </c>
      <c r="O1327" s="49" t="e">
        <f>_xlfn.XLOOKUP((CONCATENATE(Table35[[#This Row],[Subject Id]],"-T1")),'In the Lab'!A:A,'In the Lab'!G:G)</f>
        <v>#N/A</v>
      </c>
      <c r="P1327" s="42" t="e">
        <f>_xlfn.XLOOKUP(Table35[[#This Row],[Subject Id]],'TPD Blood'!A:A,'TPD Blood'!B:B)</f>
        <v>#N/A</v>
      </c>
      <c r="Q1327" s="42" t="e">
        <f>_xlfn.XLOOKUP(Table35[[#This Row],[Subject Id]],'TPD Assayed'!A:A,'TPD Assayed'!C:C)</f>
        <v>#N/A</v>
      </c>
      <c r="V1327"/>
      <c r="Y1327"/>
      <c r="Z1327"/>
      <c r="AA1327"/>
      <c r="AB1327"/>
    </row>
    <row r="1328" spans="1:28">
      <c r="A1328" t="s">
        <v>1551</v>
      </c>
      <c r="B1328" t="str">
        <f>MID(Table35[[#This Row],[Subject Id]],13,1)</f>
        <v>N</v>
      </c>
      <c r="C1328" t="str">
        <f>_xlfn.XLOOKUP(Table35[[#This Row],[Subject Id]],Table2[Subject Id],Table2[Event date])</f>
        <v>2023-10-01</v>
      </c>
      <c r="D1328" s="37" t="str">
        <f>_xlfn.XLOOKUP(Table35[[#This Row],[Subject Id]],'T0 Blood'!A:A,'T0 Blood'!I:I)</f>
        <v>013-1801-0</v>
      </c>
      <c r="E1328" s="55" t="str">
        <f>_xlfn.XLOOKUP(Table35[[#This Row],[Subject Id]],'T0 Blood'!A:A,'T0 Blood'!H:H)</f>
        <v>2023-10-01</v>
      </c>
      <c r="F1328" s="71" t="e">
        <f>_xlfn.XLOOKUP(Table35[[#This Row],[Subject Id]],T0Assayed!D:D,T0Assayed!F:F)</f>
        <v>#N/A</v>
      </c>
      <c r="I1328" s="37" t="str">
        <f>_xlfn.XLOOKUP(Table35[[#This Row],[Subject Id]],'In the Lab'!F:F,'In the Lab'!G:G)</f>
        <v>yes</v>
      </c>
      <c r="J1328" s="49" t="str">
        <f>_xlfn.XLOOKUP(Table35[[#This Row],[Subject Id]],'T1 Blood'!A:A,'T1 Blood'!I:I)</f>
        <v>013-1801-1</v>
      </c>
      <c r="K1328" s="49" t="str">
        <f>_xlfn.XLOOKUP(Table35[[#This Row],[Subject Id]],'T1 Blood'!A:A,'T1 Blood'!H:H)</f>
        <v>2023-10-29</v>
      </c>
      <c r="L1328" s="49" t="e">
        <f>_xlfn.XLOOKUP(Table35[[#This Row],[Subject Id]],'T1 Assayed'!A:A,'T1 Assayed'!D:D)</f>
        <v>#N/A</v>
      </c>
      <c r="O1328" s="49" t="str">
        <f>_xlfn.XLOOKUP((CONCATENATE(Table35[[#This Row],[Subject Id]],"-T1")),'In the Lab'!A:A,'In the Lab'!G:G)</f>
        <v>yes</v>
      </c>
      <c r="P1328" s="42" t="e">
        <f>_xlfn.XLOOKUP(Table35[[#This Row],[Subject Id]],'TPD Blood'!A:A,'TPD Blood'!B:B)</f>
        <v>#N/A</v>
      </c>
      <c r="Q1328" s="42" t="e">
        <f>_xlfn.XLOOKUP(Table35[[#This Row],[Subject Id]],'TPD Assayed'!A:A,'TPD Assayed'!C:C)</f>
        <v>#N/A</v>
      </c>
      <c r="V1328"/>
      <c r="Y1328"/>
      <c r="Z1328"/>
      <c r="AA1328"/>
      <c r="AB1328"/>
    </row>
    <row r="1329" spans="1:28">
      <c r="A1329" t="s">
        <v>1552</v>
      </c>
      <c r="B1329" t="str">
        <f>MID(Table35[[#This Row],[Subject Id]],13,1)</f>
        <v>N</v>
      </c>
      <c r="C1329" t="str">
        <f>_xlfn.XLOOKUP(Table35[[#This Row],[Subject Id]],Table2[Subject Id],Table2[Event date])</f>
        <v>2018-09-14</v>
      </c>
      <c r="D1329" s="37" t="str">
        <f>_xlfn.XLOOKUP(Table35[[#This Row],[Subject Id]],'T0 Blood'!A:A,'T0 Blood'!I:I)</f>
        <v>041-0081-0</v>
      </c>
      <c r="E1329" s="37" t="str">
        <f>_xlfn.XLOOKUP(Table35[[#This Row],[Subject Id]],'T0 Blood'!A:A,'T0 Blood'!H:H)</f>
        <v>2018-09-14</v>
      </c>
      <c r="F1329" s="69" t="str">
        <f>_xlfn.XLOOKUP(Table35[[#This Row],[Subject Id]],T0Assayed!D:D,T0Assayed!F:F)</f>
        <v>CO.SL.22.001</v>
      </c>
      <c r="G1329" s="39" t="s">
        <v>22</v>
      </c>
      <c r="H1329" s="37" t="e">
        <v>#N/A</v>
      </c>
      <c r="I1329" s="38" t="e">
        <f>_xlfn.XLOOKUP((CONCATENATE(Table35[[#This Row],[Subject Id]],"-T0")),'In the Lab'!A:A,'In the Lab'!G:G)</f>
        <v>#N/A</v>
      </c>
      <c r="J1329" s="49" t="e">
        <f>_xlfn.XLOOKUP(Table35[[#This Row],[Subject Id]],'T1 Blood'!A:A,'T1 Blood'!I:I)</f>
        <v>#N/A</v>
      </c>
      <c r="K1329" s="49" t="e">
        <f>_xlfn.XLOOKUP(Table35[[#This Row],[Subject Id]],'T1 Blood'!A:A,'T1 Blood'!H:H)</f>
        <v>#N/A</v>
      </c>
      <c r="L1329" s="49" t="e">
        <f>_xlfn.XLOOKUP(Table35[[#This Row],[Subject Id]],'T1 Assayed'!A:A,'T1 Assayed'!D:D)</f>
        <v>#N/A</v>
      </c>
      <c r="M1329" s="49" t="e">
        <v>#N/A</v>
      </c>
      <c r="N1329" s="49" t="e">
        <v>#N/A</v>
      </c>
      <c r="O1329" s="49" t="e">
        <f>_xlfn.XLOOKUP((CONCATENATE(Table35[[#This Row],[Subject Id]],"-T1")),'In the Lab'!A:A,'In the Lab'!G:G)</f>
        <v>#N/A</v>
      </c>
      <c r="P1329" s="42" t="e">
        <f>_xlfn.XLOOKUP(Table35[[#This Row],[Subject Id]],'TPD Blood'!A:A,'TPD Blood'!B:B)</f>
        <v>#N/A</v>
      </c>
      <c r="Q1329" s="42" t="e">
        <f>_xlfn.XLOOKUP(Table35[[#This Row],[Subject Id]],'TPD Assayed'!A:A,'TPD Assayed'!C:C)</f>
        <v>#N/A</v>
      </c>
      <c r="V1329"/>
      <c r="Y1329"/>
      <c r="Z1329"/>
      <c r="AA1329"/>
      <c r="AB1329"/>
    </row>
    <row r="1330" spans="1:28">
      <c r="A1330" t="s">
        <v>1553</v>
      </c>
      <c r="B1330" t="str">
        <f>MID(Table35[[#This Row],[Subject Id]],13,1)</f>
        <v>N</v>
      </c>
      <c r="C1330" t="str">
        <f>_xlfn.XLOOKUP(Table35[[#This Row],[Subject Id]],Table2[Subject Id],Table2[Event date])</f>
        <v>2023-10-19</v>
      </c>
      <c r="D1330" s="37" t="str">
        <f>_xlfn.XLOOKUP(Table35[[#This Row],[Subject Id]],'T0 Blood'!A:A,'T0 Blood'!I:I)</f>
        <v>013-1803-0</v>
      </c>
      <c r="E1330" s="55" t="str">
        <f>_xlfn.XLOOKUP(Table35[[#This Row],[Subject Id]],'T0 Blood'!A:A,'T0 Blood'!H:H)</f>
        <v>2023-10-19</v>
      </c>
      <c r="F1330" s="71" t="e">
        <f>_xlfn.XLOOKUP(Table35[[#This Row],[Subject Id]],T0Assayed!D:D,T0Assayed!F:F)</f>
        <v>#N/A</v>
      </c>
      <c r="I1330" s="37" t="str">
        <f>_xlfn.XLOOKUP(Table35[[#This Row],[Subject Id]],'In the Lab'!F:F,'In the Lab'!G:G)</f>
        <v>yes</v>
      </c>
      <c r="J1330" s="49" t="str">
        <f>_xlfn.XLOOKUP(Table35[[#This Row],[Subject Id]],'T1 Blood'!A:A,'T1 Blood'!I:I)</f>
        <v>013-1803-1</v>
      </c>
      <c r="K1330" s="49" t="str">
        <f>_xlfn.XLOOKUP(Table35[[#This Row],[Subject Id]],'T1 Blood'!A:A,'T1 Blood'!H:H)</f>
        <v>2023-10-25</v>
      </c>
      <c r="L1330" s="49" t="e">
        <f>_xlfn.XLOOKUP(Table35[[#This Row],[Subject Id]],'T1 Assayed'!A:A,'T1 Assayed'!D:D)</f>
        <v>#N/A</v>
      </c>
      <c r="O1330" s="49" t="str">
        <f>_xlfn.XLOOKUP((CONCATENATE(Table35[[#This Row],[Subject Id]],"-T1")),'In the Lab'!A:A,'In the Lab'!G:G)</f>
        <v>yes</v>
      </c>
      <c r="P1330" s="42" t="e">
        <f>_xlfn.XLOOKUP(Table35[[#This Row],[Subject Id]],'TPD Blood'!A:A,'TPD Blood'!B:B)</f>
        <v>#N/A</v>
      </c>
      <c r="Q1330" s="42" t="e">
        <f>_xlfn.XLOOKUP(Table35[[#This Row],[Subject Id]],'TPD Assayed'!A:A,'TPD Assayed'!C:C)</f>
        <v>#N/A</v>
      </c>
      <c r="V1330"/>
      <c r="Y1330"/>
      <c r="Z1330"/>
      <c r="AA1330"/>
      <c r="AB1330"/>
    </row>
    <row r="1331" spans="1:28">
      <c r="A1331" t="s">
        <v>1554</v>
      </c>
      <c r="B1331" t="str">
        <f>MID(Table35[[#This Row],[Subject Id]],13,1)</f>
        <v>N</v>
      </c>
      <c r="C1331" t="str">
        <f>_xlfn.XLOOKUP(Table35[[#This Row],[Subject Id]],Table2[Subject Id],Table2[Event date])</f>
        <v>2018-09-18</v>
      </c>
      <c r="D1331" s="37" t="str">
        <f>_xlfn.XLOOKUP(Table35[[#This Row],[Subject Id]],'T0 Blood'!A:A,'T0 Blood'!I:I)</f>
        <v>041-0084-0</v>
      </c>
      <c r="E1331" s="37" t="str">
        <f>_xlfn.XLOOKUP(Table35[[#This Row],[Subject Id]],'T0 Blood'!A:A,'T0 Blood'!H:H)</f>
        <v>2018-09-18</v>
      </c>
      <c r="F1331" s="69" t="str">
        <f>_xlfn.XLOOKUP(Table35[[#This Row],[Subject Id]],T0Assayed!D:D,T0Assayed!F:F)</f>
        <v>CO.SL.22.001</v>
      </c>
      <c r="G1331" s="39" t="s">
        <v>22</v>
      </c>
      <c r="H1331" s="37" t="e">
        <v>#N/A</v>
      </c>
      <c r="I1331" s="38" t="e">
        <f>_xlfn.XLOOKUP((CONCATENATE(Table35[[#This Row],[Subject Id]],"-T0")),'In the Lab'!A:A,'In the Lab'!G:G)</f>
        <v>#N/A</v>
      </c>
      <c r="J1331" s="49" t="e">
        <f>_xlfn.XLOOKUP(Table35[[#This Row],[Subject Id]],'T1 Blood'!A:A,'T1 Blood'!I:I)</f>
        <v>#N/A</v>
      </c>
      <c r="K1331" s="49" t="e">
        <f>_xlfn.XLOOKUP(Table35[[#This Row],[Subject Id]],'T1 Blood'!A:A,'T1 Blood'!H:H)</f>
        <v>#N/A</v>
      </c>
      <c r="L1331" s="49" t="e">
        <f>_xlfn.XLOOKUP(Table35[[#This Row],[Subject Id]],'T1 Assayed'!A:A,'T1 Assayed'!D:D)</f>
        <v>#N/A</v>
      </c>
      <c r="M1331" s="49" t="e">
        <v>#N/A</v>
      </c>
      <c r="N1331" s="49" t="e">
        <v>#N/A</v>
      </c>
      <c r="O1331" s="49" t="e">
        <f>_xlfn.XLOOKUP((CONCATENATE(Table35[[#This Row],[Subject Id]],"-T1")),'In the Lab'!A:A,'In the Lab'!G:G)</f>
        <v>#N/A</v>
      </c>
      <c r="P1331" s="42" t="e">
        <f>_xlfn.XLOOKUP(Table35[[#This Row],[Subject Id]],'TPD Blood'!A:A,'TPD Blood'!B:B)</f>
        <v>#N/A</v>
      </c>
      <c r="Q1331" s="42" t="e">
        <f>_xlfn.XLOOKUP(Table35[[#This Row],[Subject Id]],'TPD Assayed'!A:A,'TPD Assayed'!C:C)</f>
        <v>#N/A</v>
      </c>
      <c r="V1331"/>
      <c r="Y1331"/>
      <c r="Z1331"/>
      <c r="AA1331"/>
      <c r="AB1331"/>
    </row>
    <row r="1332" spans="1:28">
      <c r="A1332" t="s">
        <v>1555</v>
      </c>
      <c r="B1332" t="str">
        <f>MID(Table35[[#This Row],[Subject Id]],13,1)</f>
        <v>N</v>
      </c>
      <c r="C1332" t="str">
        <f>_xlfn.XLOOKUP(Table35[[#This Row],[Subject Id]],Table2[Subject Id],Table2[Event date])</f>
        <v>2023-11-08</v>
      </c>
      <c r="D1332" s="37" t="str">
        <f>_xlfn.XLOOKUP(Table35[[#This Row],[Subject Id]],'T0 Blood'!A:A,'T0 Blood'!I:I)</f>
        <v>013-1805-0</v>
      </c>
      <c r="E1332" s="55" t="str">
        <f>_xlfn.XLOOKUP(Table35[[#This Row],[Subject Id]],'T0 Blood'!A:A,'T0 Blood'!H:H)</f>
        <v>2023-11-08</v>
      </c>
      <c r="F1332" s="71" t="e">
        <f>_xlfn.XLOOKUP(Table35[[#This Row],[Subject Id]],T0Assayed!D:D,T0Assayed!F:F)</f>
        <v>#N/A</v>
      </c>
      <c r="I1332" s="37" t="str">
        <f>_xlfn.XLOOKUP(Table35[[#This Row],[Subject Id]],'In the Lab'!F:F,'In the Lab'!G:G)</f>
        <v>yes</v>
      </c>
      <c r="J1332" s="49" t="str">
        <f>_xlfn.XLOOKUP(Table35[[#This Row],[Subject Id]],'T1 Blood'!A:A,'T1 Blood'!I:I)</f>
        <v>013-1805-1</v>
      </c>
      <c r="K1332" s="49" t="str">
        <f>_xlfn.XLOOKUP(Table35[[#This Row],[Subject Id]],'T1 Blood'!A:A,'T1 Blood'!H:H)</f>
        <v>2023-12-20</v>
      </c>
      <c r="L1332" s="49" t="e">
        <f>_xlfn.XLOOKUP(Table35[[#This Row],[Subject Id]],'T1 Assayed'!A:A,'T1 Assayed'!D:D)</f>
        <v>#N/A</v>
      </c>
      <c r="O1332" s="49" t="e">
        <f>_xlfn.XLOOKUP((CONCATENATE(Table35[[#This Row],[Subject Id]],"-T1")),'In the Lab'!A:A,'In the Lab'!G:G)</f>
        <v>#N/A</v>
      </c>
      <c r="P1332" s="42" t="e">
        <f>_xlfn.XLOOKUP(Table35[[#This Row],[Subject Id]],'TPD Blood'!A:A,'TPD Blood'!B:B)</f>
        <v>#N/A</v>
      </c>
      <c r="Q1332" s="42" t="e">
        <f>_xlfn.XLOOKUP(Table35[[#This Row],[Subject Id]],'TPD Assayed'!A:A,'TPD Assayed'!C:C)</f>
        <v>#N/A</v>
      </c>
      <c r="V1332"/>
      <c r="Y1332"/>
      <c r="Z1332"/>
      <c r="AA1332"/>
      <c r="AB1332"/>
    </row>
    <row r="1333" spans="1:28">
      <c r="A1333" t="s">
        <v>1556</v>
      </c>
      <c r="B1333" t="str">
        <f>MID(Table35[[#This Row],[Subject Id]],13,1)</f>
        <v>N</v>
      </c>
      <c r="C1333" t="str">
        <f>_xlfn.XLOOKUP(Table35[[#This Row],[Subject Id]],Table2[Subject Id],Table2[Event date])</f>
        <v>2018-09-20</v>
      </c>
      <c r="D1333" s="37" t="str">
        <f>_xlfn.XLOOKUP(Table35[[#This Row],[Subject Id]],'T0 Blood'!A:A,'T0 Blood'!I:I)</f>
        <v>041-0085-0</v>
      </c>
      <c r="E1333" s="37" t="str">
        <f>_xlfn.XLOOKUP(Table35[[#This Row],[Subject Id]],'T0 Blood'!A:A,'T0 Blood'!H:H)</f>
        <v>2018-09-20</v>
      </c>
      <c r="F1333" s="69" t="str">
        <f>_xlfn.XLOOKUP(Table35[[#This Row],[Subject Id]],T0Assayed!D:D,T0Assayed!F:F)</f>
        <v>CO.SL.22.001</v>
      </c>
      <c r="G1333" s="39" t="s">
        <v>22</v>
      </c>
      <c r="H1333" s="37" t="e">
        <v>#N/A</v>
      </c>
      <c r="I1333" s="38" t="e">
        <f>_xlfn.XLOOKUP((CONCATENATE(Table35[[#This Row],[Subject Id]],"-T0")),'In the Lab'!A:A,'In the Lab'!G:G)</f>
        <v>#N/A</v>
      </c>
      <c r="J1333" s="49" t="e">
        <f>_xlfn.XLOOKUP(Table35[[#This Row],[Subject Id]],'T1 Blood'!A:A,'T1 Blood'!I:I)</f>
        <v>#N/A</v>
      </c>
      <c r="K1333" s="49" t="e">
        <f>_xlfn.XLOOKUP(Table35[[#This Row],[Subject Id]],'T1 Blood'!A:A,'T1 Blood'!H:H)</f>
        <v>#N/A</v>
      </c>
      <c r="L1333" s="49" t="e">
        <f>_xlfn.XLOOKUP(Table35[[#This Row],[Subject Id]],'T1 Assayed'!A:A,'T1 Assayed'!D:D)</f>
        <v>#N/A</v>
      </c>
      <c r="M1333" s="49" t="e">
        <v>#N/A</v>
      </c>
      <c r="N1333" s="49" t="e">
        <v>#N/A</v>
      </c>
      <c r="O1333" s="49" t="e">
        <f>_xlfn.XLOOKUP((CONCATENATE(Table35[[#This Row],[Subject Id]],"-T1")),'In the Lab'!A:A,'In the Lab'!G:G)</f>
        <v>#N/A</v>
      </c>
      <c r="P1333" s="42" t="e">
        <f>_xlfn.XLOOKUP(Table35[[#This Row],[Subject Id]],'TPD Blood'!A:A,'TPD Blood'!B:B)</f>
        <v>#N/A</v>
      </c>
      <c r="Q1333" s="42" t="e">
        <f>_xlfn.XLOOKUP(Table35[[#This Row],[Subject Id]],'TPD Assayed'!A:A,'TPD Assayed'!C:C)</f>
        <v>#N/A</v>
      </c>
      <c r="V1333"/>
      <c r="Y1333"/>
      <c r="Z1333"/>
      <c r="AA1333"/>
      <c r="AB1333"/>
    </row>
    <row r="1334" spans="1:28">
      <c r="A1334" t="s">
        <v>1557</v>
      </c>
      <c r="B1334" t="str">
        <f>MID(Table35[[#This Row],[Subject Id]],13,1)</f>
        <v>N</v>
      </c>
      <c r="C1334" t="str">
        <f>_xlfn.XLOOKUP(Table35[[#This Row],[Subject Id]],Table2[Subject Id],Table2[Event date])</f>
        <v>2018-09-20</v>
      </c>
      <c r="D1334" s="37" t="str">
        <f>_xlfn.XLOOKUP(Table35[[#This Row],[Subject Id]],'T0 Blood'!A:A,'T0 Blood'!I:I)</f>
        <v>041-0086-0</v>
      </c>
      <c r="E1334" s="37" t="str">
        <f>_xlfn.XLOOKUP(Table35[[#This Row],[Subject Id]],'T0 Blood'!A:A,'T0 Blood'!H:H)</f>
        <v>2018-09-20</v>
      </c>
      <c r="F1334" s="69" t="str">
        <f>_xlfn.XLOOKUP(Table35[[#This Row],[Subject Id]],T0Assayed!D:D,T0Assayed!F:F)</f>
        <v>CO.SL.22.001</v>
      </c>
      <c r="G1334" s="39" t="s">
        <v>22</v>
      </c>
      <c r="H1334" s="37" t="e">
        <v>#N/A</v>
      </c>
      <c r="I1334" s="38" t="e">
        <f>_xlfn.XLOOKUP((CONCATENATE(Table35[[#This Row],[Subject Id]],"-T0")),'In the Lab'!A:A,'In the Lab'!G:G)</f>
        <v>#N/A</v>
      </c>
      <c r="J1334" s="49" t="e">
        <f>_xlfn.XLOOKUP(Table35[[#This Row],[Subject Id]],'T1 Blood'!A:A,'T1 Blood'!I:I)</f>
        <v>#N/A</v>
      </c>
      <c r="K1334" s="49" t="e">
        <f>_xlfn.XLOOKUP(Table35[[#This Row],[Subject Id]],'T1 Blood'!A:A,'T1 Blood'!H:H)</f>
        <v>#N/A</v>
      </c>
      <c r="L1334" s="49" t="e">
        <f>_xlfn.XLOOKUP(Table35[[#This Row],[Subject Id]],'T1 Assayed'!A:A,'T1 Assayed'!D:D)</f>
        <v>#N/A</v>
      </c>
      <c r="M1334" s="49" t="e">
        <v>#N/A</v>
      </c>
      <c r="N1334" s="49" t="e">
        <v>#N/A</v>
      </c>
      <c r="O1334" s="49" t="e">
        <f>_xlfn.XLOOKUP((CONCATENATE(Table35[[#This Row],[Subject Id]],"-T1")),'In the Lab'!A:A,'In the Lab'!G:G)</f>
        <v>#N/A</v>
      </c>
      <c r="P1334" s="42" t="e">
        <f>_xlfn.XLOOKUP(Table35[[#This Row],[Subject Id]],'TPD Blood'!A:A,'TPD Blood'!B:B)</f>
        <v>#N/A</v>
      </c>
      <c r="Q1334" s="42" t="e">
        <f>_xlfn.XLOOKUP(Table35[[#This Row],[Subject Id]],'TPD Assayed'!A:A,'TPD Assayed'!C:C)</f>
        <v>#N/A</v>
      </c>
      <c r="V1334"/>
      <c r="Y1334"/>
      <c r="Z1334"/>
      <c r="AA1334"/>
      <c r="AB1334"/>
    </row>
    <row r="1335" spans="1:28">
      <c r="A1335" t="s">
        <v>1558</v>
      </c>
      <c r="B1335" t="str">
        <f>MID(Table35[[#This Row],[Subject Id]],13,1)</f>
        <v>N</v>
      </c>
      <c r="C1335" t="str">
        <f>_xlfn.XLOOKUP(Table35[[#This Row],[Subject Id]],Table2[Subject Id],Table2[Event date])</f>
        <v>2018-09-27</v>
      </c>
      <c r="D1335" s="37" t="str">
        <f>_xlfn.XLOOKUP(Table35[[#This Row],[Subject Id]],'T0 Blood'!A:A,'T0 Blood'!I:I)</f>
        <v>041-0087-0</v>
      </c>
      <c r="E1335" s="37" t="str">
        <f>_xlfn.XLOOKUP(Table35[[#This Row],[Subject Id]],'T0 Blood'!A:A,'T0 Blood'!H:H)</f>
        <v>2018-09-27</v>
      </c>
      <c r="F1335" s="69" t="str">
        <f>_xlfn.XLOOKUP(Table35[[#This Row],[Subject Id]],T0Assayed!D:D,T0Assayed!F:F)</f>
        <v>CO.SL.22.001</v>
      </c>
      <c r="G1335" s="39" t="s">
        <v>22</v>
      </c>
      <c r="H1335" s="37" t="e">
        <v>#N/A</v>
      </c>
      <c r="I1335" s="38" t="e">
        <f>_xlfn.XLOOKUP((CONCATENATE(Table35[[#This Row],[Subject Id]],"-T0")),'In the Lab'!A:A,'In the Lab'!G:G)</f>
        <v>#N/A</v>
      </c>
      <c r="J1335" s="49" t="e">
        <f>_xlfn.XLOOKUP(Table35[[#This Row],[Subject Id]],'T1 Blood'!A:A,'T1 Blood'!I:I)</f>
        <v>#N/A</v>
      </c>
      <c r="K1335" s="49" t="e">
        <f>_xlfn.XLOOKUP(Table35[[#This Row],[Subject Id]],'T1 Blood'!A:A,'T1 Blood'!H:H)</f>
        <v>#N/A</v>
      </c>
      <c r="L1335" s="49" t="e">
        <f>_xlfn.XLOOKUP(Table35[[#This Row],[Subject Id]],'T1 Assayed'!A:A,'T1 Assayed'!D:D)</f>
        <v>#N/A</v>
      </c>
      <c r="M1335" s="49" t="e">
        <v>#N/A</v>
      </c>
      <c r="N1335" s="49" t="e">
        <v>#N/A</v>
      </c>
      <c r="O1335" s="49" t="e">
        <f>_xlfn.XLOOKUP((CONCATENATE(Table35[[#This Row],[Subject Id]],"-T1")),'In the Lab'!A:A,'In the Lab'!G:G)</f>
        <v>#N/A</v>
      </c>
      <c r="P1335" s="42" t="e">
        <f>_xlfn.XLOOKUP(Table35[[#This Row],[Subject Id]],'TPD Blood'!A:A,'TPD Blood'!B:B)</f>
        <v>#N/A</v>
      </c>
      <c r="Q1335" s="42" t="e">
        <f>_xlfn.XLOOKUP(Table35[[#This Row],[Subject Id]],'TPD Assayed'!A:A,'TPD Assayed'!C:C)</f>
        <v>#N/A</v>
      </c>
      <c r="V1335"/>
      <c r="Y1335"/>
      <c r="Z1335"/>
      <c r="AA1335"/>
      <c r="AB1335"/>
    </row>
    <row r="1336" spans="1:28">
      <c r="A1336" t="s">
        <v>1559</v>
      </c>
      <c r="B1336" t="str">
        <f>MID(Table35[[#This Row],[Subject Id]],13,1)</f>
        <v>N</v>
      </c>
      <c r="C1336" t="str">
        <f>_xlfn.XLOOKUP(Table35[[#This Row],[Subject Id]],Table2[Subject Id],Table2[Event date])</f>
        <v>2018-10-11</v>
      </c>
      <c r="D1336" s="37" t="str">
        <f>_xlfn.XLOOKUP(Table35[[#This Row],[Subject Id]],'T0 Blood'!A:A,'T0 Blood'!I:I)</f>
        <v>041-0088-0</v>
      </c>
      <c r="E1336" s="37" t="str">
        <f>_xlfn.XLOOKUP(Table35[[#This Row],[Subject Id]],'T0 Blood'!A:A,'T0 Blood'!H:H)</f>
        <v>2018-10-11</v>
      </c>
      <c r="F1336" s="69" t="str">
        <f>_xlfn.XLOOKUP(Table35[[#This Row],[Subject Id]],T0Assayed!D:D,T0Assayed!F:F)</f>
        <v>CO.SL.22.001</v>
      </c>
      <c r="G1336" s="39" t="s">
        <v>22</v>
      </c>
      <c r="H1336" s="37" t="e">
        <v>#N/A</v>
      </c>
      <c r="I1336" s="38" t="e">
        <f>_xlfn.XLOOKUP((CONCATENATE(Table35[[#This Row],[Subject Id]],"-T0")),'In the Lab'!A:A,'In the Lab'!G:G)</f>
        <v>#N/A</v>
      </c>
      <c r="J1336" s="49" t="e">
        <f>_xlfn.XLOOKUP(Table35[[#This Row],[Subject Id]],'T1 Blood'!A:A,'T1 Blood'!I:I)</f>
        <v>#N/A</v>
      </c>
      <c r="K1336" s="49" t="e">
        <f>_xlfn.XLOOKUP(Table35[[#This Row],[Subject Id]],'T1 Blood'!A:A,'T1 Blood'!H:H)</f>
        <v>#N/A</v>
      </c>
      <c r="L1336" s="49" t="e">
        <f>_xlfn.XLOOKUP(Table35[[#This Row],[Subject Id]],'T1 Assayed'!A:A,'T1 Assayed'!D:D)</f>
        <v>#N/A</v>
      </c>
      <c r="M1336" s="49" t="e">
        <v>#N/A</v>
      </c>
      <c r="N1336" s="49" t="e">
        <v>#N/A</v>
      </c>
      <c r="O1336" s="49" t="e">
        <f>_xlfn.XLOOKUP((CONCATENATE(Table35[[#This Row],[Subject Id]],"-T1")),'In the Lab'!A:A,'In the Lab'!G:G)</f>
        <v>#N/A</v>
      </c>
      <c r="P1336" s="42" t="e">
        <f>_xlfn.XLOOKUP(Table35[[#This Row],[Subject Id]],'TPD Blood'!A:A,'TPD Blood'!B:B)</f>
        <v>#N/A</v>
      </c>
      <c r="Q1336" s="42" t="e">
        <f>_xlfn.XLOOKUP(Table35[[#This Row],[Subject Id]],'TPD Assayed'!A:A,'TPD Assayed'!C:C)</f>
        <v>#N/A</v>
      </c>
      <c r="V1336"/>
      <c r="Y1336"/>
      <c r="Z1336"/>
      <c r="AA1336"/>
      <c r="AB1336"/>
    </row>
    <row r="1337" spans="1:28">
      <c r="A1337" t="s">
        <v>1560</v>
      </c>
      <c r="B1337" t="str">
        <f>MID(Table35[[#This Row],[Subject Id]],13,1)</f>
        <v>N</v>
      </c>
      <c r="C1337" t="str">
        <f>_xlfn.XLOOKUP(Table35[[#This Row],[Subject Id]],Table2[Subject Id],Table2[Event date])</f>
        <v>2018-10-11</v>
      </c>
      <c r="D1337" s="37" t="str">
        <f>_xlfn.XLOOKUP(Table35[[#This Row],[Subject Id]],'T0 Blood'!A:A,'T0 Blood'!I:I)</f>
        <v>041-0089-0</v>
      </c>
      <c r="E1337" s="37" t="str">
        <f>_xlfn.XLOOKUP(Table35[[#This Row],[Subject Id]],'T0 Blood'!A:A,'T0 Blood'!H:H)</f>
        <v>2018-10-11</v>
      </c>
      <c r="F1337" s="69" t="str">
        <f>_xlfn.XLOOKUP(Table35[[#This Row],[Subject Id]],T0Assayed!D:D,T0Assayed!F:F)</f>
        <v>CO.SL.22.001</v>
      </c>
      <c r="G1337" s="39" t="s">
        <v>22</v>
      </c>
      <c r="H1337" s="37" t="e">
        <v>#N/A</v>
      </c>
      <c r="I1337" s="38" t="e">
        <f>_xlfn.XLOOKUP((CONCATENATE(Table35[[#This Row],[Subject Id]],"-T0")),'In the Lab'!A:A,'In the Lab'!G:G)</f>
        <v>#N/A</v>
      </c>
      <c r="J1337" s="49" t="e">
        <f>_xlfn.XLOOKUP(Table35[[#This Row],[Subject Id]],'T1 Blood'!A:A,'T1 Blood'!I:I)</f>
        <v>#N/A</v>
      </c>
      <c r="K1337" s="49" t="e">
        <f>_xlfn.XLOOKUP(Table35[[#This Row],[Subject Id]],'T1 Blood'!A:A,'T1 Blood'!H:H)</f>
        <v>#N/A</v>
      </c>
      <c r="L1337" s="49" t="e">
        <f>_xlfn.XLOOKUP(Table35[[#This Row],[Subject Id]],'T1 Assayed'!A:A,'T1 Assayed'!D:D)</f>
        <v>#N/A</v>
      </c>
      <c r="M1337" s="49" t="e">
        <v>#N/A</v>
      </c>
      <c r="N1337" s="49" t="e">
        <v>#N/A</v>
      </c>
      <c r="O1337" s="49" t="e">
        <f>_xlfn.XLOOKUP((CONCATENATE(Table35[[#This Row],[Subject Id]],"-T1")),'In the Lab'!A:A,'In the Lab'!G:G)</f>
        <v>#N/A</v>
      </c>
      <c r="P1337" s="42" t="e">
        <f>_xlfn.XLOOKUP(Table35[[#This Row],[Subject Id]],'TPD Blood'!A:A,'TPD Blood'!B:B)</f>
        <v>#N/A</v>
      </c>
      <c r="Q1337" s="42" t="e">
        <f>_xlfn.XLOOKUP(Table35[[#This Row],[Subject Id]],'TPD Assayed'!A:A,'TPD Assayed'!C:C)</f>
        <v>#N/A</v>
      </c>
      <c r="V1337"/>
      <c r="Y1337"/>
      <c r="Z1337"/>
      <c r="AA1337"/>
      <c r="AB1337"/>
    </row>
    <row r="1338" spans="1:28">
      <c r="A1338" t="s">
        <v>1561</v>
      </c>
      <c r="B1338" t="str">
        <f>MID(Table35[[#This Row],[Subject Id]],13,1)</f>
        <v>N</v>
      </c>
      <c r="C1338" t="str">
        <f>_xlfn.XLOOKUP(Table35[[#This Row],[Subject Id]],Table2[Subject Id],Table2[Event date])</f>
        <v>2018-10-11</v>
      </c>
      <c r="D1338" s="37" t="str">
        <f>_xlfn.XLOOKUP(Table35[[#This Row],[Subject Id]],'T0 Blood'!A:A,'T0 Blood'!I:I)</f>
        <v>041-0090-0</v>
      </c>
      <c r="E1338" s="37" t="str">
        <f>_xlfn.XLOOKUP(Table35[[#This Row],[Subject Id]],'T0 Blood'!A:A,'T0 Blood'!H:H)</f>
        <v>2018-10-11</v>
      </c>
      <c r="F1338" s="69" t="str">
        <f>_xlfn.XLOOKUP(Table35[[#This Row],[Subject Id]],T0Assayed!D:D,T0Assayed!F:F)</f>
        <v>CO.SL.22.001</v>
      </c>
      <c r="G1338" s="39" t="s">
        <v>22</v>
      </c>
      <c r="H1338" s="37" t="e">
        <v>#N/A</v>
      </c>
      <c r="I1338" s="38" t="e">
        <f>_xlfn.XLOOKUP((CONCATENATE(Table35[[#This Row],[Subject Id]],"-T0")),'In the Lab'!A:A,'In the Lab'!G:G)</f>
        <v>#N/A</v>
      </c>
      <c r="J1338" s="49" t="e">
        <f>_xlfn.XLOOKUP(Table35[[#This Row],[Subject Id]],'T1 Blood'!A:A,'T1 Blood'!I:I)</f>
        <v>#N/A</v>
      </c>
      <c r="K1338" s="49" t="e">
        <f>_xlfn.XLOOKUP(Table35[[#This Row],[Subject Id]],'T1 Blood'!A:A,'T1 Blood'!H:H)</f>
        <v>#N/A</v>
      </c>
      <c r="L1338" s="49" t="e">
        <f>_xlfn.XLOOKUP(Table35[[#This Row],[Subject Id]],'T1 Assayed'!A:A,'T1 Assayed'!D:D)</f>
        <v>#N/A</v>
      </c>
      <c r="M1338" s="49" t="e">
        <v>#N/A</v>
      </c>
      <c r="N1338" s="49" t="e">
        <v>#N/A</v>
      </c>
      <c r="O1338" s="49" t="e">
        <f>_xlfn.XLOOKUP((CONCATENATE(Table35[[#This Row],[Subject Id]],"-T1")),'In the Lab'!A:A,'In the Lab'!G:G)</f>
        <v>#N/A</v>
      </c>
      <c r="P1338" s="42" t="e">
        <f>_xlfn.XLOOKUP(Table35[[#This Row],[Subject Id]],'TPD Blood'!A:A,'TPD Blood'!B:B)</f>
        <v>#N/A</v>
      </c>
      <c r="Q1338" s="42" t="e">
        <f>_xlfn.XLOOKUP(Table35[[#This Row],[Subject Id]],'TPD Assayed'!A:A,'TPD Assayed'!C:C)</f>
        <v>#N/A</v>
      </c>
      <c r="V1338"/>
      <c r="Y1338"/>
      <c r="Z1338"/>
      <c r="AA1338"/>
      <c r="AB1338"/>
    </row>
    <row r="1339" spans="1:28">
      <c r="A1339" t="s">
        <v>1562</v>
      </c>
      <c r="B1339" t="str">
        <f>MID(Table35[[#This Row],[Subject Id]],13,1)</f>
        <v>N</v>
      </c>
      <c r="C1339" t="str">
        <f>_xlfn.XLOOKUP(Table35[[#This Row],[Subject Id]],Table2[Subject Id],Table2[Event date])</f>
        <v>2018-10-16</v>
      </c>
      <c r="D1339" s="37" t="str">
        <f>_xlfn.XLOOKUP(Table35[[#This Row],[Subject Id]],'T0 Blood'!A:A,'T0 Blood'!I:I)</f>
        <v>041-0091-0</v>
      </c>
      <c r="E1339" s="37" t="str">
        <f>_xlfn.XLOOKUP(Table35[[#This Row],[Subject Id]],'T0 Blood'!A:A,'T0 Blood'!H:H)</f>
        <v>2018-10-16</v>
      </c>
      <c r="F1339" s="69" t="str">
        <f>_xlfn.XLOOKUP(Table35[[#This Row],[Subject Id]],T0Assayed!D:D,T0Assayed!F:F)</f>
        <v>CO.SL.22.001</v>
      </c>
      <c r="G1339" s="39" t="s">
        <v>22</v>
      </c>
      <c r="H1339" s="37" t="e">
        <v>#N/A</v>
      </c>
      <c r="I1339" s="38" t="e">
        <f>_xlfn.XLOOKUP((CONCATENATE(Table35[[#This Row],[Subject Id]],"-T0")),'In the Lab'!A:A,'In the Lab'!G:G)</f>
        <v>#N/A</v>
      </c>
      <c r="J1339" s="49" t="e">
        <f>_xlfn.XLOOKUP(Table35[[#This Row],[Subject Id]],'T1 Blood'!A:A,'T1 Blood'!I:I)</f>
        <v>#N/A</v>
      </c>
      <c r="K1339" s="49" t="e">
        <f>_xlfn.XLOOKUP(Table35[[#This Row],[Subject Id]],'T1 Blood'!A:A,'T1 Blood'!H:H)</f>
        <v>#N/A</v>
      </c>
      <c r="L1339" s="49" t="e">
        <f>_xlfn.XLOOKUP(Table35[[#This Row],[Subject Id]],'T1 Assayed'!A:A,'T1 Assayed'!D:D)</f>
        <v>#N/A</v>
      </c>
      <c r="M1339" s="49" t="e">
        <v>#N/A</v>
      </c>
      <c r="N1339" s="49" t="e">
        <v>#N/A</v>
      </c>
      <c r="O1339" s="49" t="e">
        <f>_xlfn.XLOOKUP((CONCATENATE(Table35[[#This Row],[Subject Id]],"-T1")),'In the Lab'!A:A,'In the Lab'!G:G)</f>
        <v>#N/A</v>
      </c>
      <c r="P1339" s="42" t="e">
        <f>_xlfn.XLOOKUP(Table35[[#This Row],[Subject Id]],'TPD Blood'!A:A,'TPD Blood'!B:B)</f>
        <v>#N/A</v>
      </c>
      <c r="Q1339" s="42" t="e">
        <f>_xlfn.XLOOKUP(Table35[[#This Row],[Subject Id]],'TPD Assayed'!A:A,'TPD Assayed'!C:C)</f>
        <v>#N/A</v>
      </c>
      <c r="V1339"/>
      <c r="Y1339"/>
      <c r="Z1339"/>
      <c r="AA1339"/>
      <c r="AB1339"/>
    </row>
    <row r="1340" spans="1:28">
      <c r="A1340" t="s">
        <v>1563</v>
      </c>
      <c r="B1340" t="str">
        <f>MID(Table35[[#This Row],[Subject Id]],13,1)</f>
        <v>N</v>
      </c>
      <c r="C1340" t="str">
        <f>_xlfn.XLOOKUP(Table35[[#This Row],[Subject Id]],Table2[Subject Id],Table2[Event date])</f>
        <v>2018-10-17</v>
      </c>
      <c r="D1340" s="37" t="str">
        <f>_xlfn.XLOOKUP(Table35[[#This Row],[Subject Id]],'T0 Blood'!A:A,'T0 Blood'!I:I)</f>
        <v>041-0092-0</v>
      </c>
      <c r="E1340" s="37" t="str">
        <f>_xlfn.XLOOKUP(Table35[[#This Row],[Subject Id]],'T0 Blood'!A:A,'T0 Blood'!H:H)</f>
        <v>2018-10-17</v>
      </c>
      <c r="F1340" s="69" t="str">
        <f>_xlfn.XLOOKUP(Table35[[#This Row],[Subject Id]],T0Assayed!D:D,T0Assayed!F:F)</f>
        <v>CO.SL.22.001</v>
      </c>
      <c r="G1340" s="39" t="s">
        <v>22</v>
      </c>
      <c r="H1340" s="37" t="e">
        <v>#N/A</v>
      </c>
      <c r="I1340" s="38" t="e">
        <f>_xlfn.XLOOKUP((CONCATENATE(Table35[[#This Row],[Subject Id]],"-T0")),'In the Lab'!A:A,'In the Lab'!G:G)</f>
        <v>#N/A</v>
      </c>
      <c r="J1340" s="49" t="e">
        <f>_xlfn.XLOOKUP(Table35[[#This Row],[Subject Id]],'T1 Blood'!A:A,'T1 Blood'!I:I)</f>
        <v>#N/A</v>
      </c>
      <c r="K1340" s="49" t="e">
        <f>_xlfn.XLOOKUP(Table35[[#This Row],[Subject Id]],'T1 Blood'!A:A,'T1 Blood'!H:H)</f>
        <v>#N/A</v>
      </c>
      <c r="L1340" s="49" t="e">
        <f>_xlfn.XLOOKUP(Table35[[#This Row],[Subject Id]],'T1 Assayed'!A:A,'T1 Assayed'!D:D)</f>
        <v>#N/A</v>
      </c>
      <c r="M1340" s="49" t="e">
        <v>#N/A</v>
      </c>
      <c r="N1340" s="49" t="e">
        <v>#N/A</v>
      </c>
      <c r="O1340" s="49" t="e">
        <f>_xlfn.XLOOKUP((CONCATENATE(Table35[[#This Row],[Subject Id]],"-T1")),'In the Lab'!A:A,'In the Lab'!G:G)</f>
        <v>#N/A</v>
      </c>
      <c r="P1340" s="42" t="e">
        <f>_xlfn.XLOOKUP(Table35[[#This Row],[Subject Id]],'TPD Blood'!A:A,'TPD Blood'!B:B)</f>
        <v>#N/A</v>
      </c>
      <c r="Q1340" s="42" t="e">
        <f>_xlfn.XLOOKUP(Table35[[#This Row],[Subject Id]],'TPD Assayed'!A:A,'TPD Assayed'!C:C)</f>
        <v>#N/A</v>
      </c>
      <c r="V1340"/>
      <c r="Y1340"/>
      <c r="Z1340"/>
      <c r="AA1340"/>
      <c r="AB1340"/>
    </row>
    <row r="1341" spans="1:28">
      <c r="A1341" t="s">
        <v>1564</v>
      </c>
      <c r="B1341" t="str">
        <f>MID(Table35[[#This Row],[Subject Id]],13,1)</f>
        <v>N</v>
      </c>
      <c r="C1341" t="str">
        <f>_xlfn.XLOOKUP(Table35[[#This Row],[Subject Id]],Table2[Subject Id],Table2[Event date])</f>
        <v>2018-10-17</v>
      </c>
      <c r="D1341" s="37" t="str">
        <f>_xlfn.XLOOKUP(Table35[[#This Row],[Subject Id]],'T0 Blood'!A:A,'T0 Blood'!I:I)</f>
        <v>041-0094-0</v>
      </c>
      <c r="E1341" s="37" t="str">
        <f>_xlfn.XLOOKUP(Table35[[#This Row],[Subject Id]],'T0 Blood'!A:A,'T0 Blood'!H:H)</f>
        <v>2018-10-17</v>
      </c>
      <c r="F1341" s="69" t="str">
        <f>_xlfn.XLOOKUP(Table35[[#This Row],[Subject Id]],T0Assayed!D:D,T0Assayed!F:F)</f>
        <v>CO.SL.22.001</v>
      </c>
      <c r="G1341" s="39" t="s">
        <v>22</v>
      </c>
      <c r="H1341" s="37" t="e">
        <v>#N/A</v>
      </c>
      <c r="I1341" s="38" t="e">
        <f>_xlfn.XLOOKUP((CONCATENATE(Table35[[#This Row],[Subject Id]],"-T0")),'In the Lab'!A:A,'In the Lab'!G:G)</f>
        <v>#N/A</v>
      </c>
      <c r="J1341" s="49" t="e">
        <f>_xlfn.XLOOKUP(Table35[[#This Row],[Subject Id]],'T1 Blood'!A:A,'T1 Blood'!I:I)</f>
        <v>#N/A</v>
      </c>
      <c r="K1341" s="49" t="e">
        <f>_xlfn.XLOOKUP(Table35[[#This Row],[Subject Id]],'T1 Blood'!A:A,'T1 Blood'!H:H)</f>
        <v>#N/A</v>
      </c>
      <c r="L1341" s="49" t="e">
        <f>_xlfn.XLOOKUP(Table35[[#This Row],[Subject Id]],'T1 Assayed'!A:A,'T1 Assayed'!D:D)</f>
        <v>#N/A</v>
      </c>
      <c r="M1341" s="49" t="e">
        <v>#N/A</v>
      </c>
      <c r="N1341" s="49" t="e">
        <v>#N/A</v>
      </c>
      <c r="O1341" s="49" t="e">
        <f>_xlfn.XLOOKUP((CONCATENATE(Table35[[#This Row],[Subject Id]],"-T1")),'In the Lab'!A:A,'In the Lab'!G:G)</f>
        <v>#N/A</v>
      </c>
      <c r="P1341" s="42" t="e">
        <f>_xlfn.XLOOKUP(Table35[[#This Row],[Subject Id]],'TPD Blood'!A:A,'TPD Blood'!B:B)</f>
        <v>#N/A</v>
      </c>
      <c r="Q1341" s="42" t="e">
        <f>_xlfn.XLOOKUP(Table35[[#This Row],[Subject Id]],'TPD Assayed'!A:A,'TPD Assayed'!C:C)</f>
        <v>#N/A</v>
      </c>
      <c r="V1341"/>
      <c r="Y1341"/>
      <c r="Z1341"/>
      <c r="AA1341"/>
      <c r="AB1341"/>
    </row>
    <row r="1342" spans="1:28">
      <c r="A1342" t="s">
        <v>1565</v>
      </c>
      <c r="B1342" t="str">
        <f>MID(Table35[[#This Row],[Subject Id]],13,1)</f>
        <v>N</v>
      </c>
      <c r="C1342" t="str">
        <f>_xlfn.XLOOKUP(Table35[[#This Row],[Subject Id]],Table2[Subject Id],Table2[Event date])</f>
        <v>2018-10-18</v>
      </c>
      <c r="D1342" s="37" t="str">
        <f>_xlfn.XLOOKUP(Table35[[#This Row],[Subject Id]],'T0 Blood'!A:A,'T0 Blood'!I:I)</f>
        <v>041-0095-0</v>
      </c>
      <c r="E1342" s="37" t="str">
        <f>_xlfn.XLOOKUP(Table35[[#This Row],[Subject Id]],'T0 Blood'!A:A,'T0 Blood'!H:H)</f>
        <v>2018-10-18</v>
      </c>
      <c r="F1342" s="69" t="str">
        <f>_xlfn.XLOOKUP(Table35[[#This Row],[Subject Id]],T0Assayed!D:D,T0Assayed!F:F)</f>
        <v>CO.SL.22.001</v>
      </c>
      <c r="G1342" s="39" t="s">
        <v>22</v>
      </c>
      <c r="H1342" s="37" t="e">
        <v>#N/A</v>
      </c>
      <c r="I1342" s="38" t="e">
        <f>_xlfn.XLOOKUP((CONCATENATE(Table35[[#This Row],[Subject Id]],"-T0")),'In the Lab'!A:A,'In the Lab'!G:G)</f>
        <v>#N/A</v>
      </c>
      <c r="J1342" s="49" t="e">
        <f>_xlfn.XLOOKUP(Table35[[#This Row],[Subject Id]],'T1 Blood'!A:A,'T1 Blood'!I:I)</f>
        <v>#N/A</v>
      </c>
      <c r="K1342" s="49" t="e">
        <f>_xlfn.XLOOKUP(Table35[[#This Row],[Subject Id]],'T1 Blood'!A:A,'T1 Blood'!H:H)</f>
        <v>#N/A</v>
      </c>
      <c r="L1342" s="49" t="e">
        <f>_xlfn.XLOOKUP(Table35[[#This Row],[Subject Id]],'T1 Assayed'!A:A,'T1 Assayed'!D:D)</f>
        <v>#N/A</v>
      </c>
      <c r="M1342" s="49" t="e">
        <v>#N/A</v>
      </c>
      <c r="N1342" s="49" t="e">
        <v>#N/A</v>
      </c>
      <c r="O1342" s="49" t="e">
        <f>_xlfn.XLOOKUP((CONCATENATE(Table35[[#This Row],[Subject Id]],"-T1")),'In the Lab'!A:A,'In the Lab'!G:G)</f>
        <v>#N/A</v>
      </c>
      <c r="P1342" s="42" t="e">
        <f>_xlfn.XLOOKUP(Table35[[#This Row],[Subject Id]],'TPD Blood'!A:A,'TPD Blood'!B:B)</f>
        <v>#N/A</v>
      </c>
      <c r="Q1342" s="42" t="e">
        <f>_xlfn.XLOOKUP(Table35[[#This Row],[Subject Id]],'TPD Assayed'!A:A,'TPD Assayed'!C:C)</f>
        <v>#N/A</v>
      </c>
      <c r="V1342"/>
      <c r="Y1342"/>
      <c r="Z1342"/>
      <c r="AA1342"/>
      <c r="AB1342"/>
    </row>
    <row r="1343" spans="1:28">
      <c r="A1343" t="s">
        <v>1566</v>
      </c>
      <c r="B1343" t="str">
        <f>MID(Table35[[#This Row],[Subject Id]],13,1)</f>
        <v>N</v>
      </c>
      <c r="C1343" t="str">
        <f>_xlfn.XLOOKUP(Table35[[#This Row],[Subject Id]],Table2[Subject Id],Table2[Event date])</f>
        <v>2018-10-19</v>
      </c>
      <c r="D1343" s="37" t="str">
        <f>_xlfn.XLOOKUP(Table35[[#This Row],[Subject Id]],'T0 Blood'!A:A,'T0 Blood'!I:I)</f>
        <v>041-0097-0</v>
      </c>
      <c r="E1343" s="37" t="str">
        <f>_xlfn.XLOOKUP(Table35[[#This Row],[Subject Id]],'T0 Blood'!A:A,'T0 Blood'!H:H)</f>
        <v>2018-10-19</v>
      </c>
      <c r="F1343" s="69" t="str">
        <f>_xlfn.XLOOKUP(Table35[[#This Row],[Subject Id]],T0Assayed!D:D,T0Assayed!F:F)</f>
        <v>CO.SL.22.001</v>
      </c>
      <c r="G1343" s="39" t="s">
        <v>22</v>
      </c>
      <c r="H1343" s="37" t="e">
        <v>#N/A</v>
      </c>
      <c r="I1343" s="38" t="e">
        <f>_xlfn.XLOOKUP((CONCATENATE(Table35[[#This Row],[Subject Id]],"-T0")),'In the Lab'!A:A,'In the Lab'!G:G)</f>
        <v>#N/A</v>
      </c>
      <c r="J1343" s="49" t="e">
        <f>_xlfn.XLOOKUP(Table35[[#This Row],[Subject Id]],'T1 Blood'!A:A,'T1 Blood'!I:I)</f>
        <v>#N/A</v>
      </c>
      <c r="K1343" s="49" t="e">
        <f>_xlfn.XLOOKUP(Table35[[#This Row],[Subject Id]],'T1 Blood'!A:A,'T1 Blood'!H:H)</f>
        <v>#N/A</v>
      </c>
      <c r="L1343" s="49" t="e">
        <f>_xlfn.XLOOKUP(Table35[[#This Row],[Subject Id]],'T1 Assayed'!A:A,'T1 Assayed'!D:D)</f>
        <v>#N/A</v>
      </c>
      <c r="M1343" s="49" t="e">
        <v>#N/A</v>
      </c>
      <c r="N1343" s="49" t="e">
        <v>#N/A</v>
      </c>
      <c r="O1343" s="49" t="e">
        <f>_xlfn.XLOOKUP((CONCATENATE(Table35[[#This Row],[Subject Id]],"-T1")),'In the Lab'!A:A,'In the Lab'!G:G)</f>
        <v>#N/A</v>
      </c>
      <c r="P1343" s="42" t="e">
        <f>_xlfn.XLOOKUP(Table35[[#This Row],[Subject Id]],'TPD Blood'!A:A,'TPD Blood'!B:B)</f>
        <v>#N/A</v>
      </c>
      <c r="Q1343" s="42" t="e">
        <f>_xlfn.XLOOKUP(Table35[[#This Row],[Subject Id]],'TPD Assayed'!A:A,'TPD Assayed'!C:C)</f>
        <v>#N/A</v>
      </c>
      <c r="V1343"/>
      <c r="Y1343"/>
      <c r="Z1343"/>
      <c r="AA1343"/>
      <c r="AB1343"/>
    </row>
    <row r="1344" spans="1:28">
      <c r="A1344" t="s">
        <v>1567</v>
      </c>
      <c r="B1344" t="str">
        <f>MID(Table35[[#This Row],[Subject Id]],13,1)</f>
        <v>N</v>
      </c>
      <c r="C1344" t="str">
        <f>_xlfn.XLOOKUP(Table35[[#This Row],[Subject Id]],Table2[Subject Id],Table2[Event date])</f>
        <v>2023-04-18</v>
      </c>
      <c r="D1344" s="37" t="str">
        <f>_xlfn.XLOOKUP(Table35[[#This Row],[Subject Id]],'T0 Blood'!A:A,'T0 Blood'!I:I)</f>
        <v>013-1830-0</v>
      </c>
      <c r="E1344" s="37" t="str">
        <f>_xlfn.XLOOKUP(Table35[[#This Row],[Subject Id]],'T0 Blood'!A:A,'T0 Blood'!H:H)</f>
        <v>2023-04-18</v>
      </c>
      <c r="F1344" s="69" t="e">
        <f>_xlfn.XLOOKUP(Table35[[#This Row],[Subject Id]],T0Assayed!D:D,T0Assayed!F:F)</f>
        <v>#N/A</v>
      </c>
      <c r="G1344" s="39" t="s">
        <v>38</v>
      </c>
      <c r="H1344" s="37" t="s">
        <v>1072</v>
      </c>
      <c r="I1344" s="38" t="str">
        <f>_xlfn.XLOOKUP((CONCATENATE(Table35[[#This Row],[Subject Id]],"-T0")),'In the Lab'!A:A,'In the Lab'!G:G)</f>
        <v>yes</v>
      </c>
      <c r="J1344" s="49" t="str">
        <f>_xlfn.XLOOKUP(Table35[[#This Row],[Subject Id]],'T1 Blood'!A:A,'T1 Blood'!I:I)</f>
        <v>013-1830-1</v>
      </c>
      <c r="K1344" s="49" t="str">
        <f>_xlfn.XLOOKUP(Table35[[#This Row],[Subject Id]],'T1 Blood'!A:A,'T1 Blood'!H:H)</f>
        <v>2023-05-10</v>
      </c>
      <c r="L1344" s="49" t="e">
        <f>_xlfn.XLOOKUP(Table35[[#This Row],[Subject Id]],'T1 Assayed'!A:A,'T1 Assayed'!D:D)</f>
        <v>#N/A</v>
      </c>
      <c r="M1344" s="49" t="s">
        <v>41</v>
      </c>
      <c r="N1344" s="49" t="s">
        <v>1568</v>
      </c>
      <c r="O1344" s="49" t="e">
        <f>_xlfn.XLOOKUP((CONCATENATE(Table35[[#This Row],[Subject Id]],"-T1")),'In the Lab'!A:A,'In the Lab'!G:G)</f>
        <v>#N/A</v>
      </c>
      <c r="P1344" s="42" t="e">
        <f>_xlfn.XLOOKUP(Table35[[#This Row],[Subject Id]],'TPD Blood'!A:A,'TPD Blood'!B:B)</f>
        <v>#N/A</v>
      </c>
      <c r="Q1344" s="42" t="e">
        <f>_xlfn.XLOOKUP(Table35[[#This Row],[Subject Id]],'TPD Assayed'!A:A,'TPD Assayed'!C:C)</f>
        <v>#N/A</v>
      </c>
      <c r="V1344"/>
      <c r="Y1344"/>
      <c r="Z1344"/>
      <c r="AA1344"/>
      <c r="AB1344"/>
    </row>
    <row r="1345" spans="1:28">
      <c r="A1345" t="s">
        <v>1569</v>
      </c>
      <c r="B1345" t="str">
        <f>MID(Table35[[#This Row],[Subject Id]],13,1)</f>
        <v>N</v>
      </c>
      <c r="C1345" t="str">
        <f>_xlfn.XLOOKUP(Table35[[#This Row],[Subject Id]],Table2[Subject Id],Table2[Event date])</f>
        <v>2023-05-01</v>
      </c>
      <c r="D1345" s="37" t="str">
        <f>_xlfn.XLOOKUP(Table35[[#This Row],[Subject Id]],'T0 Blood'!A:A,'T0 Blood'!I:I)</f>
        <v>013-1832-0</v>
      </c>
      <c r="E1345" s="37" t="str">
        <f>_xlfn.XLOOKUP(Table35[[#This Row],[Subject Id]],'T0 Blood'!A:A,'T0 Blood'!H:H)</f>
        <v>2023-05-01</v>
      </c>
      <c r="F1345" s="69" t="e">
        <f>_xlfn.XLOOKUP(Table35[[#This Row],[Subject Id]],T0Assayed!D:D,T0Assayed!F:F)</f>
        <v>#N/A</v>
      </c>
      <c r="G1345" s="39" t="s">
        <v>38</v>
      </c>
      <c r="H1345" s="37" t="s">
        <v>1072</v>
      </c>
      <c r="I1345" s="38" t="str">
        <f>_xlfn.XLOOKUP((CONCATENATE(Table35[[#This Row],[Subject Id]],"-T0")),'In the Lab'!A:A,'In the Lab'!G:G)</f>
        <v>yes</v>
      </c>
      <c r="J1345" s="49" t="str">
        <f>_xlfn.XLOOKUP(Table35[[#This Row],[Subject Id]],'T1 Blood'!A:A,'T1 Blood'!I:I)</f>
        <v>013-1832-1</v>
      </c>
      <c r="K1345" s="49" t="str">
        <f>_xlfn.XLOOKUP(Table35[[#This Row],[Subject Id]],'T1 Blood'!A:A,'T1 Blood'!H:H)</f>
        <v>2023-05-22</v>
      </c>
      <c r="L1345" s="49" t="e">
        <f>_xlfn.XLOOKUP(Table35[[#This Row],[Subject Id]],'T1 Assayed'!A:A,'T1 Assayed'!D:D)</f>
        <v>#N/A</v>
      </c>
      <c r="M1345" s="49" t="s">
        <v>23</v>
      </c>
      <c r="N1345" s="49" t="s">
        <v>643</v>
      </c>
      <c r="O1345" s="49" t="str">
        <f>_xlfn.XLOOKUP((CONCATENATE(Table35[[#This Row],[Subject Id]],"-T1")),'In the Lab'!A:A,'In the Lab'!G:G)</f>
        <v>yes</v>
      </c>
      <c r="P1345" s="42" t="e">
        <f>_xlfn.XLOOKUP(Table35[[#This Row],[Subject Id]],'TPD Blood'!A:A,'TPD Blood'!B:B)</f>
        <v>#N/A</v>
      </c>
      <c r="Q1345" s="42" t="e">
        <f>_xlfn.XLOOKUP(Table35[[#This Row],[Subject Id]],'TPD Assayed'!A:A,'TPD Assayed'!C:C)</f>
        <v>#N/A</v>
      </c>
      <c r="V1345"/>
      <c r="Y1345"/>
      <c r="Z1345"/>
      <c r="AA1345"/>
      <c r="AB1345"/>
    </row>
    <row r="1346" spans="1:28">
      <c r="A1346" t="s">
        <v>1570</v>
      </c>
      <c r="B1346" t="str">
        <f>MID(Table35[[#This Row],[Subject Id]],13,1)</f>
        <v>N</v>
      </c>
      <c r="C1346" t="str">
        <f>_xlfn.XLOOKUP(Table35[[#This Row],[Subject Id]],Table2[Subject Id],Table2[Event date])</f>
        <v>2023-05-29</v>
      </c>
      <c r="D1346" s="37" t="str">
        <f>_xlfn.XLOOKUP(Table35[[#This Row],[Subject Id]],'T0 Blood'!A:A,'T0 Blood'!I:I)</f>
        <v>013-1834-0</v>
      </c>
      <c r="E1346" s="37" t="str">
        <f>_xlfn.XLOOKUP(Table35[[#This Row],[Subject Id]],'T0 Blood'!A:A,'T0 Blood'!H:H)</f>
        <v>2023-05-29</v>
      </c>
      <c r="F1346" s="69" t="e">
        <f>_xlfn.XLOOKUP(Table35[[#This Row],[Subject Id]],T0Assayed!D:D,T0Assayed!F:F)</f>
        <v>#N/A</v>
      </c>
      <c r="G1346" s="39" t="s">
        <v>38</v>
      </c>
      <c r="H1346" s="37" t="s">
        <v>1072</v>
      </c>
      <c r="I1346" s="38" t="e">
        <f>_xlfn.XLOOKUP((CONCATENATE(Table35[[#This Row],[Subject Id]],"-T0")),'In the Lab'!A:A,'In the Lab'!G:G)</f>
        <v>#N/A</v>
      </c>
      <c r="J1346" s="49" t="e">
        <f>_xlfn.XLOOKUP(Table35[[#This Row],[Subject Id]],'T1 Blood'!A:A,'T1 Blood'!I:I)</f>
        <v>#N/A</v>
      </c>
      <c r="K1346" s="49" t="e">
        <f>_xlfn.XLOOKUP(Table35[[#This Row],[Subject Id]],'T1 Blood'!A:A,'T1 Blood'!H:H)</f>
        <v>#N/A</v>
      </c>
      <c r="L1346" s="49" t="e">
        <f>_xlfn.XLOOKUP(Table35[[#This Row],[Subject Id]],'T1 Assayed'!A:A,'T1 Assayed'!D:D)</f>
        <v>#N/A</v>
      </c>
      <c r="M1346" s="49" t="e">
        <v>#N/A</v>
      </c>
      <c r="N1346" s="49" t="e">
        <v>#N/A</v>
      </c>
      <c r="O1346" s="49" t="e">
        <f>_xlfn.XLOOKUP((CONCATENATE(Table35[[#This Row],[Subject Id]],"-T1")),'In the Lab'!A:A,'In the Lab'!G:G)</f>
        <v>#N/A</v>
      </c>
      <c r="P1346" s="42" t="e">
        <f>_xlfn.XLOOKUP(Table35[[#This Row],[Subject Id]],'TPD Blood'!A:A,'TPD Blood'!B:B)</f>
        <v>#N/A</v>
      </c>
      <c r="Q1346" s="42" t="e">
        <f>_xlfn.XLOOKUP(Table35[[#This Row],[Subject Id]],'TPD Assayed'!A:A,'TPD Assayed'!C:C)</f>
        <v>#N/A</v>
      </c>
      <c r="V1346"/>
      <c r="Y1346"/>
      <c r="Z1346"/>
      <c r="AA1346"/>
      <c r="AB1346"/>
    </row>
    <row r="1347" spans="1:28">
      <c r="A1347" t="s">
        <v>1571</v>
      </c>
      <c r="B1347" t="str">
        <f>MID(Table35[[#This Row],[Subject Id]],13,1)</f>
        <v>N</v>
      </c>
      <c r="C1347" t="str">
        <f>_xlfn.XLOOKUP(Table35[[#This Row],[Subject Id]],Table2[Subject Id],Table2[Event date])</f>
        <v>2023-06-25</v>
      </c>
      <c r="D1347" s="37" t="str">
        <f>_xlfn.XLOOKUP(Table35[[#This Row],[Subject Id]],'T0 Blood'!A:A,'T0 Blood'!I:I)</f>
        <v>013-1836-0</v>
      </c>
      <c r="E1347" s="37" t="str">
        <f>_xlfn.XLOOKUP(Table35[[#This Row],[Subject Id]],'T0 Blood'!A:A,'T0 Blood'!H:H)</f>
        <v>2023-06-05</v>
      </c>
      <c r="F1347" s="69" t="e">
        <f>_xlfn.XLOOKUP(Table35[[#This Row],[Subject Id]],T0Assayed!D:D,T0Assayed!F:F)</f>
        <v>#N/A</v>
      </c>
      <c r="I1347" s="38" t="str">
        <f>_xlfn.XLOOKUP((CONCATENATE(Table35[[#This Row],[Subject Id]],"-T0")),'In the Lab'!A:A,'In the Lab'!G:G)</f>
        <v>yes</v>
      </c>
      <c r="J1347" s="49" t="str">
        <f>_xlfn.XLOOKUP(Table35[[#This Row],[Subject Id]],'T1 Blood'!A:A,'T1 Blood'!I:I)</f>
        <v>013-1836-1</v>
      </c>
      <c r="K1347" s="49" t="str">
        <f>_xlfn.XLOOKUP(Table35[[#This Row],[Subject Id]],'T1 Blood'!A:A,'T1 Blood'!H:H)</f>
        <v>2023-07-02</v>
      </c>
      <c r="L1347" s="49" t="e">
        <f>_xlfn.XLOOKUP(Table35[[#This Row],[Subject Id]],'T1 Assayed'!A:A,'T1 Assayed'!D:D)</f>
        <v>#N/A</v>
      </c>
      <c r="M1347" s="49" t="s">
        <v>23</v>
      </c>
      <c r="N1347" s="49" t="s">
        <v>508</v>
      </c>
      <c r="O1347" s="49" t="str">
        <f>_xlfn.XLOOKUP((CONCATENATE(Table35[[#This Row],[Subject Id]],"-T1")),'In the Lab'!A:A,'In the Lab'!G:G)</f>
        <v>yes</v>
      </c>
      <c r="P1347" s="42" t="e">
        <f>_xlfn.XLOOKUP(Table35[[#This Row],[Subject Id]],'TPD Blood'!A:A,'TPD Blood'!B:B)</f>
        <v>#N/A</v>
      </c>
      <c r="Q1347" s="42" t="e">
        <f>_xlfn.XLOOKUP(Table35[[#This Row],[Subject Id]],'TPD Assayed'!A:A,'TPD Assayed'!C:C)</f>
        <v>#N/A</v>
      </c>
      <c r="V1347"/>
      <c r="Y1347"/>
      <c r="Z1347"/>
      <c r="AA1347"/>
      <c r="AB1347"/>
    </row>
    <row r="1348" spans="1:28">
      <c r="A1348" t="s">
        <v>1572</v>
      </c>
      <c r="B1348" t="str">
        <f>MID(Table35[[#This Row],[Subject Id]],13,1)</f>
        <v>N</v>
      </c>
      <c r="C1348" t="str">
        <f>_xlfn.XLOOKUP(Table35[[#This Row],[Subject Id]],Table2[Subject Id],Table2[Event date])</f>
        <v>2023-08-11</v>
      </c>
      <c r="D1348" s="37" t="str">
        <f>_xlfn.XLOOKUP(Table35[[#This Row],[Subject Id]],'T0 Blood'!A:A,'T0 Blood'!I:I)</f>
        <v>013-1838-0</v>
      </c>
      <c r="E1348" s="37" t="str">
        <f>_xlfn.XLOOKUP(Table35[[#This Row],[Subject Id]],'T0 Blood'!A:A,'T0 Blood'!H:H)</f>
        <v>2023-08-22</v>
      </c>
      <c r="F1348" s="69" t="e">
        <f>_xlfn.XLOOKUP(Table35[[#This Row],[Subject Id]],T0Assayed!D:D,T0Assayed!F:F)</f>
        <v>#N/A</v>
      </c>
      <c r="I1348" s="38" t="str">
        <f>_xlfn.XLOOKUP((CONCATENATE(Table35[[#This Row],[Subject Id]],"-T0")),'In the Lab'!A:A,'In the Lab'!G:G)</f>
        <v>yes</v>
      </c>
      <c r="J1348" s="49" t="str">
        <f>_xlfn.XLOOKUP(Table35[[#This Row],[Subject Id]],'T1 Blood'!A:A,'T1 Blood'!I:I)</f>
        <v>013-1838-1</v>
      </c>
      <c r="K1348" s="49" t="str">
        <f>_xlfn.XLOOKUP(Table35[[#This Row],[Subject Id]],'T1 Blood'!A:A,'T1 Blood'!H:H)</f>
        <v>2023-09-13</v>
      </c>
      <c r="L1348" s="49" t="e">
        <f>_xlfn.XLOOKUP(Table35[[#This Row],[Subject Id]],'T1 Assayed'!A:A,'T1 Assayed'!D:D)</f>
        <v>#N/A</v>
      </c>
      <c r="M1348" s="49" t="e">
        <v>#N/A</v>
      </c>
      <c r="N1348" s="49" t="e">
        <v>#N/A</v>
      </c>
      <c r="O1348" s="49" t="str">
        <f>_xlfn.XLOOKUP((CONCATENATE(Table35[[#This Row],[Subject Id]],"-T1")),'In the Lab'!A:A,'In the Lab'!G:G)</f>
        <v>yes</v>
      </c>
      <c r="P1348" s="42" t="e">
        <f>_xlfn.XLOOKUP(Table35[[#This Row],[Subject Id]],'TPD Blood'!A:A,'TPD Blood'!B:B)</f>
        <v>#N/A</v>
      </c>
      <c r="Q1348" s="42" t="e">
        <f>_xlfn.XLOOKUP(Table35[[#This Row],[Subject Id]],'TPD Assayed'!A:A,'TPD Assayed'!C:C)</f>
        <v>#N/A</v>
      </c>
      <c r="S1348" s="47"/>
      <c r="V1348"/>
      <c r="Y1348"/>
      <c r="Z1348"/>
      <c r="AA1348"/>
      <c r="AB1348"/>
    </row>
    <row r="1349" spans="1:28">
      <c r="A1349" t="s">
        <v>1573</v>
      </c>
      <c r="B1349" t="str">
        <f>MID(Table35[[#This Row],[Subject Id]],13,1)</f>
        <v>N</v>
      </c>
      <c r="C1349" t="str">
        <f>_xlfn.XLOOKUP(Table35[[#This Row],[Subject Id]],Table2[Subject Id],Table2[Event date])</f>
        <v>2018-10-19</v>
      </c>
      <c r="D1349" s="37" t="str">
        <f>_xlfn.XLOOKUP(Table35[[#This Row],[Subject Id]],'T0 Blood'!A:A,'T0 Blood'!I:I)</f>
        <v>041-0098-0</v>
      </c>
      <c r="E1349" s="37" t="str">
        <f>_xlfn.XLOOKUP(Table35[[#This Row],[Subject Id]],'T0 Blood'!A:A,'T0 Blood'!H:H)</f>
        <v>2018-10-19</v>
      </c>
      <c r="F1349" s="69" t="str">
        <f>_xlfn.XLOOKUP(Table35[[#This Row],[Subject Id]],T0Assayed!D:D,T0Assayed!F:F)</f>
        <v>CO.SL.22.001</v>
      </c>
      <c r="G1349" s="39" t="s">
        <v>22</v>
      </c>
      <c r="H1349" s="37" t="e">
        <v>#N/A</v>
      </c>
      <c r="I1349" s="38" t="e">
        <f>_xlfn.XLOOKUP((CONCATENATE(Table35[[#This Row],[Subject Id]],"-T0")),'In the Lab'!A:A,'In the Lab'!G:G)</f>
        <v>#N/A</v>
      </c>
      <c r="J1349" s="49" t="e">
        <f>_xlfn.XLOOKUP(Table35[[#This Row],[Subject Id]],'T1 Blood'!A:A,'T1 Blood'!I:I)</f>
        <v>#N/A</v>
      </c>
      <c r="K1349" s="49" t="e">
        <f>_xlfn.XLOOKUP(Table35[[#This Row],[Subject Id]],'T1 Blood'!A:A,'T1 Blood'!H:H)</f>
        <v>#N/A</v>
      </c>
      <c r="L1349" s="49" t="e">
        <f>_xlfn.XLOOKUP(Table35[[#This Row],[Subject Id]],'T1 Assayed'!A:A,'T1 Assayed'!D:D)</f>
        <v>#N/A</v>
      </c>
      <c r="M1349" s="49" t="e">
        <v>#N/A</v>
      </c>
      <c r="N1349" s="49" t="e">
        <v>#N/A</v>
      </c>
      <c r="O1349" s="49" t="e">
        <f>_xlfn.XLOOKUP((CONCATENATE(Table35[[#This Row],[Subject Id]],"-T1")),'In the Lab'!A:A,'In the Lab'!G:G)</f>
        <v>#N/A</v>
      </c>
      <c r="P1349" s="42" t="e">
        <f>_xlfn.XLOOKUP(Table35[[#This Row],[Subject Id]],'TPD Blood'!A:A,'TPD Blood'!B:B)</f>
        <v>#N/A</v>
      </c>
      <c r="Q1349" s="42" t="e">
        <f>_xlfn.XLOOKUP(Table35[[#This Row],[Subject Id]],'TPD Assayed'!A:A,'TPD Assayed'!C:C)</f>
        <v>#N/A</v>
      </c>
      <c r="V1349"/>
      <c r="Y1349"/>
      <c r="Z1349"/>
      <c r="AA1349"/>
      <c r="AB1349"/>
    </row>
    <row r="1350" spans="1:28">
      <c r="A1350" t="s">
        <v>1574</v>
      </c>
      <c r="B1350" t="str">
        <f>MID(Table35[[#This Row],[Subject Id]],13,1)</f>
        <v>N</v>
      </c>
      <c r="C1350" t="str">
        <f>_xlfn.XLOOKUP(Table35[[#This Row],[Subject Id]],Table2[Subject Id],Table2[Event date])</f>
        <v>2018-10-19</v>
      </c>
      <c r="D1350" s="37" t="str">
        <f>_xlfn.XLOOKUP(Table35[[#This Row],[Subject Id]],'T0 Blood'!A:A,'T0 Blood'!I:I)</f>
        <v>041-0099-0</v>
      </c>
      <c r="E1350" s="37" t="str">
        <f>_xlfn.XLOOKUP(Table35[[#This Row],[Subject Id]],'T0 Blood'!A:A,'T0 Blood'!H:H)</f>
        <v>2018-10-19</v>
      </c>
      <c r="F1350" s="69" t="str">
        <f>_xlfn.XLOOKUP(Table35[[#This Row],[Subject Id]],T0Assayed!D:D,T0Assayed!F:F)</f>
        <v>CO.SL.22.001</v>
      </c>
      <c r="G1350" s="39" t="s">
        <v>22</v>
      </c>
      <c r="H1350" s="37" t="e">
        <v>#N/A</v>
      </c>
      <c r="I1350" s="38" t="e">
        <f>_xlfn.XLOOKUP((CONCATENATE(Table35[[#This Row],[Subject Id]],"-T0")),'In the Lab'!A:A,'In the Lab'!G:G)</f>
        <v>#N/A</v>
      </c>
      <c r="J1350" s="49" t="e">
        <f>_xlfn.XLOOKUP(Table35[[#This Row],[Subject Id]],'T1 Blood'!A:A,'T1 Blood'!I:I)</f>
        <v>#N/A</v>
      </c>
      <c r="K1350" s="49" t="e">
        <f>_xlfn.XLOOKUP(Table35[[#This Row],[Subject Id]],'T1 Blood'!A:A,'T1 Blood'!H:H)</f>
        <v>#N/A</v>
      </c>
      <c r="L1350" s="49" t="e">
        <f>_xlfn.XLOOKUP(Table35[[#This Row],[Subject Id]],'T1 Assayed'!A:A,'T1 Assayed'!D:D)</f>
        <v>#N/A</v>
      </c>
      <c r="M1350" s="49" t="e">
        <v>#N/A</v>
      </c>
      <c r="N1350" s="49" t="e">
        <v>#N/A</v>
      </c>
      <c r="O1350" s="49" t="e">
        <f>_xlfn.XLOOKUP((CONCATENATE(Table35[[#This Row],[Subject Id]],"-T1")),'In the Lab'!A:A,'In the Lab'!G:G)</f>
        <v>#N/A</v>
      </c>
      <c r="P1350" s="42" t="e">
        <f>_xlfn.XLOOKUP(Table35[[#This Row],[Subject Id]],'TPD Blood'!A:A,'TPD Blood'!B:B)</f>
        <v>#N/A</v>
      </c>
      <c r="Q1350" s="42" t="e">
        <f>_xlfn.XLOOKUP(Table35[[#This Row],[Subject Id]],'TPD Assayed'!A:A,'TPD Assayed'!C:C)</f>
        <v>#N/A</v>
      </c>
      <c r="V1350"/>
      <c r="Y1350"/>
      <c r="Z1350"/>
      <c r="AA1350"/>
      <c r="AB1350"/>
    </row>
    <row r="1351" spans="1:28">
      <c r="A1351" t="s">
        <v>1575</v>
      </c>
      <c r="B1351" t="str">
        <f>MID(Table35[[#This Row],[Subject Id]],13,1)</f>
        <v>N</v>
      </c>
      <c r="C1351" t="str">
        <f>_xlfn.XLOOKUP(Table35[[#This Row],[Subject Id]],Table2[Subject Id],Table2[Event date])</f>
        <v>2018-10-22</v>
      </c>
      <c r="D1351" s="37" t="str">
        <f>_xlfn.XLOOKUP(Table35[[#This Row],[Subject Id]],'T0 Blood'!A:A,'T0 Blood'!I:I)</f>
        <v>041-0100-0</v>
      </c>
      <c r="E1351" s="37" t="str">
        <f>_xlfn.XLOOKUP(Table35[[#This Row],[Subject Id]],'T0 Blood'!A:A,'T0 Blood'!H:H)</f>
        <v>2018-10-22</v>
      </c>
      <c r="F1351" s="69" t="str">
        <f>_xlfn.XLOOKUP(Table35[[#This Row],[Subject Id]],T0Assayed!D:D,T0Assayed!F:F)</f>
        <v>CO.SL.22.001</v>
      </c>
      <c r="G1351" s="39" t="s">
        <v>22</v>
      </c>
      <c r="H1351" s="37" t="e">
        <v>#N/A</v>
      </c>
      <c r="I1351" s="38" t="e">
        <f>_xlfn.XLOOKUP((CONCATENATE(Table35[[#This Row],[Subject Id]],"-T0")),'In the Lab'!A:A,'In the Lab'!G:G)</f>
        <v>#N/A</v>
      </c>
      <c r="J1351" s="49" t="e">
        <f>_xlfn.XLOOKUP(Table35[[#This Row],[Subject Id]],'T1 Blood'!A:A,'T1 Blood'!I:I)</f>
        <v>#N/A</v>
      </c>
      <c r="K1351" s="49" t="e">
        <f>_xlfn.XLOOKUP(Table35[[#This Row],[Subject Id]],'T1 Blood'!A:A,'T1 Blood'!H:H)</f>
        <v>#N/A</v>
      </c>
      <c r="L1351" s="49" t="e">
        <f>_xlfn.XLOOKUP(Table35[[#This Row],[Subject Id]],'T1 Assayed'!A:A,'T1 Assayed'!D:D)</f>
        <v>#N/A</v>
      </c>
      <c r="M1351" s="49" t="e">
        <v>#N/A</v>
      </c>
      <c r="N1351" s="49" t="e">
        <v>#N/A</v>
      </c>
      <c r="O1351" s="49" t="e">
        <f>_xlfn.XLOOKUP((CONCATENATE(Table35[[#This Row],[Subject Id]],"-T1")),'In the Lab'!A:A,'In the Lab'!G:G)</f>
        <v>#N/A</v>
      </c>
      <c r="P1351" s="42" t="e">
        <f>_xlfn.XLOOKUP(Table35[[#This Row],[Subject Id]],'TPD Blood'!A:A,'TPD Blood'!B:B)</f>
        <v>#N/A</v>
      </c>
      <c r="Q1351" s="42" t="e">
        <f>_xlfn.XLOOKUP(Table35[[#This Row],[Subject Id]],'TPD Assayed'!A:A,'TPD Assayed'!C:C)</f>
        <v>#N/A</v>
      </c>
      <c r="V1351"/>
      <c r="Y1351"/>
      <c r="Z1351"/>
      <c r="AA1351"/>
      <c r="AB1351"/>
    </row>
    <row r="1352" spans="1:28">
      <c r="A1352" t="s">
        <v>1576</v>
      </c>
      <c r="B1352" t="str">
        <f>MID(Table35[[#This Row],[Subject Id]],13,1)</f>
        <v>N</v>
      </c>
      <c r="C1352" t="str">
        <f>_xlfn.XLOOKUP(Table35[[#This Row],[Subject Id]],Table2[Subject Id],Table2[Event date])</f>
        <v>2022-08-01</v>
      </c>
      <c r="D1352" s="37" t="str">
        <f>_xlfn.XLOOKUP(Table35[[#This Row],[Subject Id]],'T0 Blood'!A:A,'T0 Blood'!I:I)</f>
        <v>014-1904-0</v>
      </c>
      <c r="E1352" s="37" t="str">
        <f>_xlfn.XLOOKUP(Table35[[#This Row],[Subject Id]],'T0 Blood'!A:A,'T0 Blood'!H:H)</f>
        <v>2022-08-01</v>
      </c>
      <c r="F1352" s="69" t="e">
        <f>_xlfn.XLOOKUP(Table35[[#This Row],[Subject Id]],T0Assayed!D:D,T0Assayed!F:F)</f>
        <v>#N/A</v>
      </c>
      <c r="G1352" s="39" t="s">
        <v>38</v>
      </c>
      <c r="H1352" s="37" t="s">
        <v>1577</v>
      </c>
      <c r="I1352" s="38" t="str">
        <f>_xlfn.XLOOKUP((CONCATENATE(Table35[[#This Row],[Subject Id]],"-T0")),'In the Lab'!A:A,'In the Lab'!G:G)</f>
        <v>yes</v>
      </c>
      <c r="J1352" s="49" t="e">
        <f>_xlfn.XLOOKUP(Table35[[#This Row],[Subject Id]],'T1 Blood'!A:A,'T1 Blood'!I:I)</f>
        <v>#N/A</v>
      </c>
      <c r="K1352" s="49" t="e">
        <f>_xlfn.XLOOKUP(Table35[[#This Row],[Subject Id]],'T1 Blood'!A:A,'T1 Blood'!H:H)</f>
        <v>#N/A</v>
      </c>
      <c r="L1352" s="49" t="e">
        <f>_xlfn.XLOOKUP(Table35[[#This Row],[Subject Id]],'T1 Assayed'!A:A,'T1 Assayed'!D:D)</f>
        <v>#N/A</v>
      </c>
      <c r="M1352" s="49" t="e">
        <v>#N/A</v>
      </c>
      <c r="N1352" s="49" t="e">
        <v>#N/A</v>
      </c>
      <c r="O1352" s="49" t="e">
        <f>_xlfn.XLOOKUP((CONCATENATE(Table35[[#This Row],[Subject Id]],"-T1")),'In the Lab'!A:A,'In the Lab'!G:G)</f>
        <v>#N/A</v>
      </c>
      <c r="P1352" s="42" t="e">
        <f>_xlfn.XLOOKUP(Table35[[#This Row],[Subject Id]],'TPD Blood'!A:A,'TPD Blood'!B:B)</f>
        <v>#N/A</v>
      </c>
      <c r="Q1352" s="42" t="e">
        <f>_xlfn.XLOOKUP(Table35[[#This Row],[Subject Id]],'TPD Assayed'!A:A,'TPD Assayed'!C:C)</f>
        <v>#N/A</v>
      </c>
      <c r="V1352"/>
      <c r="Y1352"/>
      <c r="Z1352"/>
      <c r="AA1352"/>
      <c r="AB1352"/>
    </row>
    <row r="1353" spans="1:28">
      <c r="A1353" t="s">
        <v>1578</v>
      </c>
      <c r="B1353" t="str">
        <f>MID(Table35[[#This Row],[Subject Id]],13,1)</f>
        <v>N</v>
      </c>
      <c r="C1353" t="str">
        <f>_xlfn.XLOOKUP(Table35[[#This Row],[Subject Id]],Table2[Subject Id],Table2[Event date])</f>
        <v>2021-01-31</v>
      </c>
      <c r="D1353" s="37" t="str">
        <f>_xlfn.XLOOKUP(Table35[[#This Row],[Subject Id]],'T0 Blood'!A:A,'T0 Blood'!I:I)</f>
        <v>014-1905-0</v>
      </c>
      <c r="E1353" s="37" t="str">
        <f>_xlfn.XLOOKUP(Table35[[#This Row],[Subject Id]],'T0 Blood'!A:A,'T0 Blood'!H:H)</f>
        <v>2021-03-11</v>
      </c>
      <c r="F1353" s="69" t="e">
        <f>_xlfn.XLOOKUP(Table35[[#This Row],[Subject Id]],T0Assayed!D:D,T0Assayed!F:F)</f>
        <v>#N/A</v>
      </c>
      <c r="G1353" s="39" t="s">
        <v>471</v>
      </c>
      <c r="H1353" s="37" t="e">
        <v>#N/A</v>
      </c>
      <c r="I1353" s="38" t="str">
        <f>_xlfn.XLOOKUP((CONCATENATE(Table35[[#This Row],[Subject Id]],"-T0")),'In the Lab'!A:A,'In the Lab'!G:G)</f>
        <v>yes</v>
      </c>
      <c r="J1353" s="49" t="e">
        <f>_xlfn.XLOOKUP(Table35[[#This Row],[Subject Id]],'T1 Blood'!A:A,'T1 Blood'!I:I)</f>
        <v>#N/A</v>
      </c>
      <c r="K1353" s="49" t="e">
        <f>_xlfn.XLOOKUP(Table35[[#This Row],[Subject Id]],'T1 Blood'!A:A,'T1 Blood'!H:H)</f>
        <v>#N/A</v>
      </c>
      <c r="L1353" s="49" t="e">
        <f>_xlfn.XLOOKUP(Table35[[#This Row],[Subject Id]],'T1 Assayed'!A:A,'T1 Assayed'!D:D)</f>
        <v>#N/A</v>
      </c>
      <c r="M1353" s="49" t="e">
        <v>#N/A</v>
      </c>
      <c r="N1353" s="49" t="e">
        <v>#N/A</v>
      </c>
      <c r="O1353" s="49" t="e">
        <f>_xlfn.XLOOKUP((CONCATENATE(Table35[[#This Row],[Subject Id]],"-T1")),'In the Lab'!A:A,'In the Lab'!G:G)</f>
        <v>#N/A</v>
      </c>
      <c r="P1353" s="42" t="e">
        <f>_xlfn.XLOOKUP(Table35[[#This Row],[Subject Id]],'TPD Blood'!A:A,'TPD Blood'!B:B)</f>
        <v>#N/A</v>
      </c>
      <c r="Q1353" s="42" t="e">
        <f>_xlfn.XLOOKUP(Table35[[#This Row],[Subject Id]],'TPD Assayed'!A:A,'TPD Assayed'!C:C)</f>
        <v>#N/A</v>
      </c>
      <c r="V1353"/>
      <c r="Y1353"/>
      <c r="Z1353"/>
      <c r="AA1353"/>
      <c r="AB1353"/>
    </row>
    <row r="1354" spans="1:28">
      <c r="A1354" t="s">
        <v>1579</v>
      </c>
      <c r="B1354" t="str">
        <f>MID(Table35[[#This Row],[Subject Id]],13,1)</f>
        <v>N</v>
      </c>
      <c r="C1354" t="str">
        <f>_xlfn.XLOOKUP(Table35[[#This Row],[Subject Id]],Table2[Subject Id],Table2[Event date])</f>
        <v>2018-10-23</v>
      </c>
      <c r="D1354" s="37" t="str">
        <f>_xlfn.XLOOKUP(Table35[[#This Row],[Subject Id]],'T0 Blood'!A:A,'T0 Blood'!I:I)</f>
        <v>041-0101-0</v>
      </c>
      <c r="E1354" s="37" t="str">
        <f>_xlfn.XLOOKUP(Table35[[#This Row],[Subject Id]],'T0 Blood'!A:A,'T0 Blood'!H:H)</f>
        <v>2018-10-23</v>
      </c>
      <c r="F1354" s="69" t="str">
        <f>_xlfn.XLOOKUP(Table35[[#This Row],[Subject Id]],T0Assayed!D:D,T0Assayed!F:F)</f>
        <v>CO.SL.22.001</v>
      </c>
      <c r="G1354" s="39" t="s">
        <v>22</v>
      </c>
      <c r="H1354" s="37" t="e">
        <v>#N/A</v>
      </c>
      <c r="I1354" s="38" t="e">
        <f>_xlfn.XLOOKUP((CONCATENATE(Table35[[#This Row],[Subject Id]],"-T0")),'In the Lab'!A:A,'In the Lab'!G:G)</f>
        <v>#N/A</v>
      </c>
      <c r="J1354" s="49" t="e">
        <f>_xlfn.XLOOKUP(Table35[[#This Row],[Subject Id]],'T1 Blood'!A:A,'T1 Blood'!I:I)</f>
        <v>#N/A</v>
      </c>
      <c r="K1354" s="49" t="e">
        <f>_xlfn.XLOOKUP(Table35[[#This Row],[Subject Id]],'T1 Blood'!A:A,'T1 Blood'!H:H)</f>
        <v>#N/A</v>
      </c>
      <c r="L1354" s="49" t="e">
        <f>_xlfn.XLOOKUP(Table35[[#This Row],[Subject Id]],'T1 Assayed'!A:A,'T1 Assayed'!D:D)</f>
        <v>#N/A</v>
      </c>
      <c r="M1354" s="49" t="e">
        <v>#N/A</v>
      </c>
      <c r="N1354" s="49" t="e">
        <v>#N/A</v>
      </c>
      <c r="O1354" s="49" t="e">
        <f>_xlfn.XLOOKUP((CONCATENATE(Table35[[#This Row],[Subject Id]],"-T1")),'In the Lab'!A:A,'In the Lab'!G:G)</f>
        <v>#N/A</v>
      </c>
      <c r="P1354" s="42" t="e">
        <f>_xlfn.XLOOKUP(Table35[[#This Row],[Subject Id]],'TPD Blood'!A:A,'TPD Blood'!B:B)</f>
        <v>#N/A</v>
      </c>
      <c r="Q1354" s="42" t="e">
        <f>_xlfn.XLOOKUP(Table35[[#This Row],[Subject Id]],'TPD Assayed'!A:A,'TPD Assayed'!C:C)</f>
        <v>#N/A</v>
      </c>
      <c r="V1354"/>
      <c r="Y1354"/>
      <c r="Z1354"/>
      <c r="AA1354"/>
      <c r="AB1354"/>
    </row>
    <row r="1355" spans="1:28">
      <c r="A1355" t="s">
        <v>1580</v>
      </c>
      <c r="B1355" t="str">
        <f>MID(Table35[[#This Row],[Subject Id]],13,1)</f>
        <v>N</v>
      </c>
      <c r="C1355" t="str">
        <f>_xlfn.XLOOKUP(Table35[[#This Row],[Subject Id]],Table2[Subject Id],Table2[Event date])</f>
        <v>2018-10-24</v>
      </c>
      <c r="D1355" s="37" t="str">
        <f>_xlfn.XLOOKUP(Table35[[#This Row],[Subject Id]],'T0 Blood'!A:A,'T0 Blood'!I:I)</f>
        <v>041-0102-0</v>
      </c>
      <c r="E1355" s="37" t="str">
        <f>_xlfn.XLOOKUP(Table35[[#This Row],[Subject Id]],'T0 Blood'!A:A,'T0 Blood'!H:H)</f>
        <v>2018-10-24</v>
      </c>
      <c r="F1355" s="69" t="str">
        <f>_xlfn.XLOOKUP(Table35[[#This Row],[Subject Id]],T0Assayed!D:D,T0Assayed!F:F)</f>
        <v>CO.SL.22.001</v>
      </c>
      <c r="G1355" s="39" t="s">
        <v>22</v>
      </c>
      <c r="H1355" s="37" t="e">
        <v>#N/A</v>
      </c>
      <c r="I1355" s="38" t="e">
        <f>_xlfn.XLOOKUP((CONCATENATE(Table35[[#This Row],[Subject Id]],"-T0")),'In the Lab'!A:A,'In the Lab'!G:G)</f>
        <v>#N/A</v>
      </c>
      <c r="J1355" s="49" t="e">
        <f>_xlfn.XLOOKUP(Table35[[#This Row],[Subject Id]],'T1 Blood'!A:A,'T1 Blood'!I:I)</f>
        <v>#N/A</v>
      </c>
      <c r="K1355" s="49" t="e">
        <f>_xlfn.XLOOKUP(Table35[[#This Row],[Subject Id]],'T1 Blood'!A:A,'T1 Blood'!H:H)</f>
        <v>#N/A</v>
      </c>
      <c r="L1355" s="49" t="e">
        <f>_xlfn.XLOOKUP(Table35[[#This Row],[Subject Id]],'T1 Assayed'!A:A,'T1 Assayed'!D:D)</f>
        <v>#N/A</v>
      </c>
      <c r="M1355" s="49" t="e">
        <v>#N/A</v>
      </c>
      <c r="N1355" s="49" t="e">
        <v>#N/A</v>
      </c>
      <c r="O1355" s="49" t="e">
        <f>_xlfn.XLOOKUP((CONCATENATE(Table35[[#This Row],[Subject Id]],"-T1")),'In the Lab'!A:A,'In the Lab'!G:G)</f>
        <v>#N/A</v>
      </c>
      <c r="P1355" s="42" t="e">
        <f>_xlfn.XLOOKUP(Table35[[#This Row],[Subject Id]],'TPD Blood'!A:A,'TPD Blood'!B:B)</f>
        <v>#N/A</v>
      </c>
      <c r="Q1355" s="42" t="e">
        <f>_xlfn.XLOOKUP(Table35[[#This Row],[Subject Id]],'TPD Assayed'!A:A,'TPD Assayed'!C:C)</f>
        <v>#N/A</v>
      </c>
      <c r="V1355"/>
      <c r="Y1355"/>
      <c r="Z1355"/>
      <c r="AA1355"/>
      <c r="AB1355"/>
    </row>
    <row r="1356" spans="1:28">
      <c r="A1356" t="s">
        <v>1581</v>
      </c>
      <c r="B1356" t="str">
        <f>MID(Table35[[#This Row],[Subject Id]],13,1)</f>
        <v>N</v>
      </c>
      <c r="C1356" t="str">
        <f>_xlfn.XLOOKUP(Table35[[#This Row],[Subject Id]],Table2[Subject Id],Table2[Event date])</f>
        <v>2018-10-29</v>
      </c>
      <c r="D1356" s="37" t="str">
        <f>_xlfn.XLOOKUP(Table35[[#This Row],[Subject Id]],'T0 Blood'!A:A,'T0 Blood'!I:I)</f>
        <v>041-0104-0</v>
      </c>
      <c r="E1356" s="37" t="str">
        <f>_xlfn.XLOOKUP(Table35[[#This Row],[Subject Id]],'T0 Blood'!A:A,'T0 Blood'!H:H)</f>
        <v>2018-10-29</v>
      </c>
      <c r="F1356" s="69" t="str">
        <f>_xlfn.XLOOKUP(Table35[[#This Row],[Subject Id]],T0Assayed!D:D,T0Assayed!F:F)</f>
        <v>CO.SL.22.001</v>
      </c>
      <c r="G1356" s="39" t="s">
        <v>22</v>
      </c>
      <c r="H1356" s="37" t="e">
        <v>#N/A</v>
      </c>
      <c r="I1356" s="38" t="e">
        <f>_xlfn.XLOOKUP((CONCATENATE(Table35[[#This Row],[Subject Id]],"-T0")),'In the Lab'!A:A,'In the Lab'!G:G)</f>
        <v>#N/A</v>
      </c>
      <c r="J1356" s="49" t="e">
        <f>_xlfn.XLOOKUP(Table35[[#This Row],[Subject Id]],'T1 Blood'!A:A,'T1 Blood'!I:I)</f>
        <v>#N/A</v>
      </c>
      <c r="K1356" s="49" t="e">
        <f>_xlfn.XLOOKUP(Table35[[#This Row],[Subject Id]],'T1 Blood'!A:A,'T1 Blood'!H:H)</f>
        <v>#N/A</v>
      </c>
      <c r="L1356" s="49" t="e">
        <f>_xlfn.XLOOKUP(Table35[[#This Row],[Subject Id]],'T1 Assayed'!A:A,'T1 Assayed'!D:D)</f>
        <v>#N/A</v>
      </c>
      <c r="M1356" s="49" t="e">
        <v>#N/A</v>
      </c>
      <c r="N1356" s="49" t="e">
        <v>#N/A</v>
      </c>
      <c r="O1356" s="49" t="e">
        <f>_xlfn.XLOOKUP((CONCATENATE(Table35[[#This Row],[Subject Id]],"-T1")),'In the Lab'!A:A,'In the Lab'!G:G)</f>
        <v>#N/A</v>
      </c>
      <c r="P1356" s="42" t="e">
        <f>_xlfn.XLOOKUP(Table35[[#This Row],[Subject Id]],'TPD Blood'!A:A,'TPD Blood'!B:B)</f>
        <v>#N/A</v>
      </c>
      <c r="Q1356" s="42" t="e">
        <f>_xlfn.XLOOKUP(Table35[[#This Row],[Subject Id]],'TPD Assayed'!A:A,'TPD Assayed'!C:C)</f>
        <v>#N/A</v>
      </c>
      <c r="V1356"/>
      <c r="Y1356"/>
      <c r="Z1356"/>
      <c r="AA1356"/>
      <c r="AB1356"/>
    </row>
    <row r="1357" spans="1:28">
      <c r="A1357" t="s">
        <v>1582</v>
      </c>
      <c r="B1357" t="str">
        <f>MID(Table35[[#This Row],[Subject Id]],13,1)</f>
        <v>N</v>
      </c>
      <c r="C1357" t="str">
        <f>_xlfn.XLOOKUP(Table35[[#This Row],[Subject Id]],Table2[Subject Id],Table2[Event date])</f>
        <v>2018-10-31</v>
      </c>
      <c r="D1357" s="37" t="str">
        <f>_xlfn.XLOOKUP(Table35[[#This Row],[Subject Id]],'T0 Blood'!A:A,'T0 Blood'!I:I)</f>
        <v>041-0105-0</v>
      </c>
      <c r="E1357" s="37" t="str">
        <f>_xlfn.XLOOKUP(Table35[[#This Row],[Subject Id]],'T0 Blood'!A:A,'T0 Blood'!H:H)</f>
        <v>2018-10-31</v>
      </c>
      <c r="F1357" s="69" t="str">
        <f>_xlfn.XLOOKUP(Table35[[#This Row],[Subject Id]],T0Assayed!D:D,T0Assayed!F:F)</f>
        <v>CO.SL.22.001</v>
      </c>
      <c r="G1357" s="39" t="s">
        <v>22</v>
      </c>
      <c r="H1357" s="37" t="e">
        <v>#N/A</v>
      </c>
      <c r="I1357" s="38" t="e">
        <f>_xlfn.XLOOKUP((CONCATENATE(Table35[[#This Row],[Subject Id]],"-T0")),'In the Lab'!A:A,'In the Lab'!G:G)</f>
        <v>#N/A</v>
      </c>
      <c r="J1357" s="49" t="e">
        <f>_xlfn.XLOOKUP(Table35[[#This Row],[Subject Id]],'T1 Blood'!A:A,'T1 Blood'!I:I)</f>
        <v>#N/A</v>
      </c>
      <c r="K1357" s="49" t="e">
        <f>_xlfn.XLOOKUP(Table35[[#This Row],[Subject Id]],'T1 Blood'!A:A,'T1 Blood'!H:H)</f>
        <v>#N/A</v>
      </c>
      <c r="L1357" s="49" t="e">
        <f>_xlfn.XLOOKUP(Table35[[#This Row],[Subject Id]],'T1 Assayed'!A:A,'T1 Assayed'!D:D)</f>
        <v>#N/A</v>
      </c>
      <c r="M1357" s="49" t="e">
        <v>#N/A</v>
      </c>
      <c r="N1357" s="49" t="e">
        <v>#N/A</v>
      </c>
      <c r="O1357" s="49" t="e">
        <f>_xlfn.XLOOKUP((CONCATENATE(Table35[[#This Row],[Subject Id]],"-T1")),'In the Lab'!A:A,'In the Lab'!G:G)</f>
        <v>#N/A</v>
      </c>
      <c r="P1357" s="42" t="e">
        <f>_xlfn.XLOOKUP(Table35[[#This Row],[Subject Id]],'TPD Blood'!A:A,'TPD Blood'!B:B)</f>
        <v>#N/A</v>
      </c>
      <c r="Q1357" s="42" t="e">
        <f>_xlfn.XLOOKUP(Table35[[#This Row],[Subject Id]],'TPD Assayed'!A:A,'TPD Assayed'!C:C)</f>
        <v>#N/A</v>
      </c>
      <c r="V1357"/>
      <c r="Y1357"/>
      <c r="Z1357"/>
      <c r="AA1357"/>
      <c r="AB1357"/>
    </row>
    <row r="1358" spans="1:28">
      <c r="A1358" t="s">
        <v>1583</v>
      </c>
      <c r="B1358" t="str">
        <f>MID(Table35[[#This Row],[Subject Id]],13,1)</f>
        <v>M</v>
      </c>
      <c r="C1358" t="str">
        <f>_xlfn.XLOOKUP(Table35[[#This Row],[Subject Id]],Table2[Subject Id],Table2[Event date])</f>
        <v>2021-04-30</v>
      </c>
      <c r="D1358" s="37" t="str">
        <f>_xlfn.XLOOKUP(Table35[[#This Row],[Subject Id]],'T0 Blood'!A:A,'T0 Blood'!I:I)</f>
        <v>030-4101-0</v>
      </c>
      <c r="E1358" s="37" t="str">
        <f>_xlfn.XLOOKUP(Table35[[#This Row],[Subject Id]],'T0 Blood'!A:A,'T0 Blood'!H:H)</f>
        <v>2021-05-14</v>
      </c>
      <c r="F1358" s="69" t="str">
        <f>_xlfn.XLOOKUP(Table35[[#This Row],[Subject Id]],T0Assayed!D:D,T0Assayed!F:F)</f>
        <v>OH2023_012</v>
      </c>
      <c r="G1358" s="39" t="s">
        <v>22</v>
      </c>
      <c r="H1358" s="37" t="e">
        <v>#N/A</v>
      </c>
      <c r="I1358" s="38" t="str">
        <f>_xlfn.XLOOKUP((CONCATENATE(Table35[[#This Row],[Subject Id]],"-T0")),'In the Lab'!A:A,'In the Lab'!G:G)</f>
        <v>yes</v>
      </c>
      <c r="J1358" s="49" t="str">
        <f>_xlfn.XLOOKUP(Table35[[#This Row],[Subject Id]],'T1 Blood'!A:A,'T1 Blood'!I:I)</f>
        <v>030-4101-1</v>
      </c>
      <c r="K1358" s="49" t="str">
        <f>_xlfn.XLOOKUP(Table35[[#This Row],[Subject Id]],'T1 Blood'!A:A,'T1 Blood'!H:H)</f>
        <v>2021-06-25</v>
      </c>
      <c r="L1358" s="49" t="e">
        <f>_xlfn.XLOOKUP(Table35[[#This Row],[Subject Id]],'T1 Assayed'!A:A,'T1 Assayed'!D:D)</f>
        <v>#N/A</v>
      </c>
      <c r="M1358" s="49" t="e">
        <v>#N/A</v>
      </c>
      <c r="N1358" s="49" t="e">
        <v>#N/A</v>
      </c>
      <c r="O1358" s="49" t="str">
        <f>_xlfn.XLOOKUP((CONCATENATE(Table35[[#This Row],[Subject Id]],"-T1")),'In the Lab'!A:A,'In the Lab'!G:G)</f>
        <v>yes</v>
      </c>
      <c r="P1358" s="42" t="e">
        <f>_xlfn.XLOOKUP(Table35[[#This Row],[Subject Id]],'TPD Blood'!A:A,'TPD Blood'!B:B)</f>
        <v>#N/A</v>
      </c>
      <c r="Q1358" s="42" t="e">
        <f>_xlfn.XLOOKUP(Table35[[#This Row],[Subject Id]],'TPD Assayed'!A:A,'TPD Assayed'!C:C)</f>
        <v>#N/A</v>
      </c>
      <c r="V1358"/>
      <c r="Y1358"/>
      <c r="Z1358"/>
      <c r="AA1358"/>
      <c r="AB1358"/>
    </row>
    <row r="1359" spans="1:28">
      <c r="A1359" t="s">
        <v>1584</v>
      </c>
      <c r="B1359" t="str">
        <f>MID(Table35[[#This Row],[Subject Id]],13,1)</f>
        <v>M</v>
      </c>
      <c r="C1359" t="str">
        <f>_xlfn.XLOOKUP(Table35[[#This Row],[Subject Id]],Table2[Subject Id],Table2[Event date])</f>
        <v>2019-12-12</v>
      </c>
      <c r="D1359" s="37" t="str">
        <f>_xlfn.XLOOKUP(Table35[[#This Row],[Subject Id]],'T0 Blood'!A:A,'T0 Blood'!I:I)</f>
        <v>001-2023-0</v>
      </c>
      <c r="E1359" s="37" t="str">
        <f>_xlfn.XLOOKUP(Table35[[#This Row],[Subject Id]],'T0 Blood'!A:A,'T0 Blood'!H:H)</f>
        <v>2019-12-12</v>
      </c>
      <c r="F1359" s="69" t="str">
        <f>_xlfn.XLOOKUP(Table35[[#This Row],[Subject Id]],T0Assayed!D:D,T0Assayed!F:F)</f>
        <v>OH2023_013</v>
      </c>
      <c r="G1359" s="39" t="s">
        <v>22</v>
      </c>
      <c r="H1359" s="37">
        <v>0</v>
      </c>
      <c r="I1359" s="38" t="str">
        <f>_xlfn.XLOOKUP((CONCATENATE(Table35[[#This Row],[Subject Id]],"-T0")),'In the Lab'!A:A,'In the Lab'!G:G)</f>
        <v>yes</v>
      </c>
      <c r="J1359" s="49" t="str">
        <f>_xlfn.XLOOKUP(Table35[[#This Row],[Subject Id]],'T1 Blood'!A:A,'T1 Blood'!I:I)</f>
        <v>001-2023-1</v>
      </c>
      <c r="K1359" s="49" t="str">
        <f>_xlfn.XLOOKUP(Table35[[#This Row],[Subject Id]],'T1 Blood'!A:A,'T1 Blood'!H:H)</f>
        <v>2019-12-25</v>
      </c>
      <c r="L1359" s="49" t="e">
        <f>_xlfn.XLOOKUP(Table35[[#This Row],[Subject Id]],'T1 Assayed'!A:A,'T1 Assayed'!D:D)</f>
        <v>#N/A</v>
      </c>
      <c r="M1359" s="49" t="e">
        <v>#N/A</v>
      </c>
      <c r="N1359" s="49" t="e">
        <v>#N/A</v>
      </c>
      <c r="O1359" s="49" t="str">
        <f>_xlfn.XLOOKUP((CONCATENATE(Table35[[#This Row],[Subject Id]],"-T1")),'In the Lab'!A:A,'In the Lab'!G:G)</f>
        <v>yes</v>
      </c>
      <c r="P1359" s="42" t="e">
        <f>_xlfn.XLOOKUP(Table35[[#This Row],[Subject Id]],'TPD Blood'!A:A,'TPD Blood'!B:B)</f>
        <v>#N/A</v>
      </c>
      <c r="Q1359" s="42" t="e">
        <f>_xlfn.XLOOKUP(Table35[[#This Row],[Subject Id]],'TPD Assayed'!A:A,'TPD Assayed'!C:C)</f>
        <v>#N/A</v>
      </c>
      <c r="V1359"/>
      <c r="Y1359"/>
      <c r="Z1359"/>
      <c r="AA1359"/>
      <c r="AB1359"/>
    </row>
    <row r="1360" spans="1:28">
      <c r="A1360" t="s">
        <v>1585</v>
      </c>
      <c r="B1360" t="str">
        <f>MID(Table35[[#This Row],[Subject Id]],13,1)</f>
        <v>M</v>
      </c>
      <c r="C1360" t="str">
        <f>_xlfn.XLOOKUP(Table35[[#This Row],[Subject Id]],Table2[Subject Id],Table2[Event date])</f>
        <v>2021-07-28</v>
      </c>
      <c r="D1360" s="37" t="str">
        <f>_xlfn.XLOOKUP(Table35[[#This Row],[Subject Id]],'T0 Blood'!A:A,'T0 Blood'!I:I)</f>
        <v>030-4104-0</v>
      </c>
      <c r="E1360" s="37" t="str">
        <f>_xlfn.XLOOKUP(Table35[[#This Row],[Subject Id]],'T0 Blood'!A:A,'T0 Blood'!H:H)</f>
        <v>2021-08-11</v>
      </c>
      <c r="F1360" s="69" t="str">
        <f>_xlfn.XLOOKUP(Table35[[#This Row],[Subject Id]],T0Assayed!D:D,T0Assayed!F:F)</f>
        <v>OH2023_013</v>
      </c>
      <c r="G1360" s="39" t="s">
        <v>870</v>
      </c>
      <c r="H1360" s="37" t="e">
        <v>#N/A</v>
      </c>
      <c r="I1360" s="38" t="str">
        <f>_xlfn.XLOOKUP((CONCATENATE(Table35[[#This Row],[Subject Id]],"-T0")),'In the Lab'!A:A,'In the Lab'!G:G)</f>
        <v>yes</v>
      </c>
      <c r="J1360" s="49" t="str">
        <f>_xlfn.XLOOKUP(Table35[[#This Row],[Subject Id]],'T1 Blood'!A:A,'T1 Blood'!I:I)</f>
        <v>030-4104-1</v>
      </c>
      <c r="K1360" s="49" t="str">
        <f>_xlfn.XLOOKUP(Table35[[#This Row],[Subject Id]],'T1 Blood'!A:A,'T1 Blood'!H:H)</f>
        <v>2021-09-08</v>
      </c>
      <c r="L1360" s="49" t="e">
        <f>_xlfn.XLOOKUP(Table35[[#This Row],[Subject Id]],'T1 Assayed'!A:A,'T1 Assayed'!D:D)</f>
        <v>#N/A</v>
      </c>
      <c r="M1360" s="49" t="e">
        <v>#N/A</v>
      </c>
      <c r="N1360" s="49" t="e">
        <v>#N/A</v>
      </c>
      <c r="O1360" s="49" t="str">
        <f>_xlfn.XLOOKUP((CONCATENATE(Table35[[#This Row],[Subject Id]],"-T1")),'In the Lab'!A:A,'In the Lab'!G:G)</f>
        <v>yes</v>
      </c>
      <c r="P1360" s="42" t="e">
        <f>_xlfn.XLOOKUP(Table35[[#This Row],[Subject Id]],'TPD Blood'!A:A,'TPD Blood'!B:B)</f>
        <v>#N/A</v>
      </c>
      <c r="Q1360" s="42" t="e">
        <f>_xlfn.XLOOKUP(Table35[[#This Row],[Subject Id]],'TPD Assayed'!A:A,'TPD Assayed'!C:C)</f>
        <v>#N/A</v>
      </c>
      <c r="V1360"/>
      <c r="Y1360"/>
      <c r="Z1360"/>
      <c r="AA1360"/>
      <c r="AB1360"/>
    </row>
    <row r="1361" spans="1:28">
      <c r="A1361" t="s">
        <v>1586</v>
      </c>
      <c r="B1361" t="str">
        <f>MID(Table35[[#This Row],[Subject Id]],13,1)</f>
        <v>S</v>
      </c>
      <c r="C1361" t="str">
        <f>_xlfn.XLOOKUP(Table35[[#This Row],[Subject Id]],Table2[Subject Id],Table2[Event date])</f>
        <v>2020-12-27</v>
      </c>
      <c r="D1361" s="37" t="str">
        <f>_xlfn.XLOOKUP(Table35[[#This Row],[Subject Id]],'T0 Blood'!A:A,'T0 Blood'!I:I)</f>
        <v>014-3900-0</v>
      </c>
      <c r="E1361" s="37" t="str">
        <f>_xlfn.XLOOKUP(Table35[[#This Row],[Subject Id]],'T0 Blood'!A:A,'T0 Blood'!H:H)</f>
        <v>2020-12-27</v>
      </c>
      <c r="F1361" s="69" t="str">
        <f>_xlfn.XLOOKUP(Table35[[#This Row],[Subject Id]],T0Assayed!D:D,T0Assayed!F:F)</f>
        <v>OH2023_012</v>
      </c>
      <c r="G1361" s="39" t="s">
        <v>22</v>
      </c>
      <c r="H1361" s="37" t="e">
        <v>#N/A</v>
      </c>
      <c r="I1361" s="38" t="str">
        <f>_xlfn.XLOOKUP((CONCATENATE(Table35[[#This Row],[Subject Id]],"-T0")),'In the Lab'!A:A,'In the Lab'!G:G)</f>
        <v>yes</v>
      </c>
      <c r="J1361" s="49" t="e">
        <f>_xlfn.XLOOKUP(Table35[[#This Row],[Subject Id]],'T1 Blood'!A:A,'T1 Blood'!I:I)</f>
        <v>#N/A</v>
      </c>
      <c r="K1361" s="49" t="e">
        <f>_xlfn.XLOOKUP(Table35[[#This Row],[Subject Id]],'T1 Blood'!A:A,'T1 Blood'!H:H)</f>
        <v>#N/A</v>
      </c>
      <c r="L1361" s="49" t="e">
        <f>_xlfn.XLOOKUP(Table35[[#This Row],[Subject Id]],'T1 Assayed'!A:A,'T1 Assayed'!D:D)</f>
        <v>#N/A</v>
      </c>
      <c r="M1361" s="49" t="e">
        <v>#N/A</v>
      </c>
      <c r="N1361" s="49" t="e">
        <v>#N/A</v>
      </c>
      <c r="O1361" s="49" t="e">
        <f>_xlfn.XLOOKUP((CONCATENATE(Table35[[#This Row],[Subject Id]],"-T1")),'In the Lab'!A:A,'In the Lab'!G:G)</f>
        <v>#N/A</v>
      </c>
      <c r="P1361" s="42" t="e">
        <f>_xlfn.XLOOKUP(Table35[[#This Row],[Subject Id]],'TPD Blood'!A:A,'TPD Blood'!B:B)</f>
        <v>#N/A</v>
      </c>
      <c r="Q1361" s="42" t="e">
        <f>_xlfn.XLOOKUP(Table35[[#This Row],[Subject Id]],'TPD Assayed'!A:A,'TPD Assayed'!C:C)</f>
        <v>#N/A</v>
      </c>
      <c r="V1361"/>
      <c r="Y1361"/>
      <c r="Z1361"/>
      <c r="AA1361"/>
      <c r="AB1361"/>
    </row>
    <row r="1362" spans="1:28">
      <c r="A1362" t="s">
        <v>1587</v>
      </c>
      <c r="B1362" t="str">
        <f>MID(Table35[[#This Row],[Subject Id]],13,1)</f>
        <v>N</v>
      </c>
      <c r="C1362" t="str">
        <f>_xlfn.XLOOKUP(Table35[[#This Row],[Subject Id]],Table2[Subject Id],Table2[Event date])</f>
        <v>2018-11-02</v>
      </c>
      <c r="D1362" s="37" t="str">
        <f>_xlfn.XLOOKUP(Table35[[#This Row],[Subject Id]],'T0 Blood'!A:A,'T0 Blood'!I:I)</f>
        <v>041-0106-0</v>
      </c>
      <c r="E1362" s="37" t="str">
        <f>_xlfn.XLOOKUP(Table35[[#This Row],[Subject Id]],'T0 Blood'!A:A,'T0 Blood'!H:H)</f>
        <v>2018-11-02</v>
      </c>
      <c r="F1362" s="69" t="str">
        <f>_xlfn.XLOOKUP(Table35[[#This Row],[Subject Id]],T0Assayed!D:D,T0Assayed!F:F)</f>
        <v>CO.SL.22.001</v>
      </c>
      <c r="G1362" s="39" t="s">
        <v>22</v>
      </c>
      <c r="H1362" s="37" t="e">
        <v>#N/A</v>
      </c>
      <c r="I1362" s="38" t="e">
        <f>_xlfn.XLOOKUP((CONCATENATE(Table35[[#This Row],[Subject Id]],"-T0")),'In the Lab'!A:A,'In the Lab'!G:G)</f>
        <v>#N/A</v>
      </c>
      <c r="J1362" s="49" t="e">
        <f>_xlfn.XLOOKUP(Table35[[#This Row],[Subject Id]],'T1 Blood'!A:A,'T1 Blood'!I:I)</f>
        <v>#N/A</v>
      </c>
      <c r="K1362" s="49" t="e">
        <f>_xlfn.XLOOKUP(Table35[[#This Row],[Subject Id]],'T1 Blood'!A:A,'T1 Blood'!H:H)</f>
        <v>#N/A</v>
      </c>
      <c r="L1362" s="49" t="e">
        <f>_xlfn.XLOOKUP(Table35[[#This Row],[Subject Id]],'T1 Assayed'!A:A,'T1 Assayed'!D:D)</f>
        <v>#N/A</v>
      </c>
      <c r="M1362" s="49" t="e">
        <v>#N/A</v>
      </c>
      <c r="N1362" s="49" t="e">
        <v>#N/A</v>
      </c>
      <c r="O1362" s="49" t="e">
        <f>_xlfn.XLOOKUP((CONCATENATE(Table35[[#This Row],[Subject Id]],"-T1")),'In the Lab'!A:A,'In the Lab'!G:G)</f>
        <v>#N/A</v>
      </c>
      <c r="P1362" s="42" t="e">
        <f>_xlfn.XLOOKUP(Table35[[#This Row],[Subject Id]],'TPD Blood'!A:A,'TPD Blood'!B:B)</f>
        <v>#N/A</v>
      </c>
      <c r="Q1362" s="42" t="e">
        <f>_xlfn.XLOOKUP(Table35[[#This Row],[Subject Id]],'TPD Assayed'!A:A,'TPD Assayed'!C:C)</f>
        <v>#N/A</v>
      </c>
      <c r="V1362"/>
      <c r="Y1362"/>
      <c r="Z1362"/>
      <c r="AA1362"/>
      <c r="AB1362"/>
    </row>
    <row r="1363" spans="1:28">
      <c r="A1363" s="2" t="s">
        <v>1588</v>
      </c>
      <c r="B1363" s="2" t="str">
        <f>MID(Table35[[#This Row],[Subject Id]],13,1)</f>
        <v>N</v>
      </c>
      <c r="C1363" t="str">
        <f>_xlfn.XLOOKUP(Table35[[#This Row],[Subject Id]],Table2[Subject Id],Table2[Event date])</f>
        <v>2018-11-08</v>
      </c>
      <c r="D1363" s="37" t="e">
        <f>_xlfn.XLOOKUP(Table35[[#This Row],[Subject Id]],'T0 Blood'!A:A,'T0 Blood'!I:I)</f>
        <v>#N/A</v>
      </c>
      <c r="E1363" s="37" t="e">
        <f>_xlfn.XLOOKUP(Table35[[#This Row],[Subject Id]],'T0 Blood'!A:A,'T0 Blood'!H:H)</f>
        <v>#N/A</v>
      </c>
      <c r="F1363" s="69" t="str">
        <f>_xlfn.XLOOKUP(Table35[[#This Row],[Subject Id]],T0Assayed!D:D,T0Assayed!F:F)</f>
        <v>CO.SL.22.001</v>
      </c>
      <c r="G1363" s="39" t="s">
        <v>22</v>
      </c>
      <c r="H1363" s="37" t="e">
        <v>#N/A</v>
      </c>
      <c r="I1363" s="38" t="e">
        <f>_xlfn.XLOOKUP((CONCATENATE(Table35[[#This Row],[Subject Id]],"-T0")),'In the Lab'!A:A,'In the Lab'!G:G)</f>
        <v>#N/A</v>
      </c>
      <c r="J1363" s="50" t="e">
        <f>_xlfn.XLOOKUP(Table35[[#This Row],[Subject Id]],'T1 Blood'!A:A,'T1 Blood'!I:I)</f>
        <v>#N/A</v>
      </c>
      <c r="K1363" s="49" t="e">
        <f>_xlfn.XLOOKUP(Table35[[#This Row],[Subject Id]],'T1 Blood'!A:A,'T1 Blood'!H:H)</f>
        <v>#N/A</v>
      </c>
      <c r="L1363" s="49" t="e">
        <f>_xlfn.XLOOKUP(Table35[[#This Row],[Subject Id]],'T1 Assayed'!A:A,'T1 Assayed'!D:D)</f>
        <v>#N/A</v>
      </c>
      <c r="M1363" s="49" t="e">
        <v>#N/A</v>
      </c>
      <c r="N1363" s="49" t="e">
        <v>#N/A</v>
      </c>
      <c r="O1363" s="49" t="e">
        <f>_xlfn.XLOOKUP((CONCATENATE(Table35[[#This Row],[Subject Id]],"-T1")),'In the Lab'!A:A,'In the Lab'!G:G)</f>
        <v>#N/A</v>
      </c>
      <c r="P1363" s="43" t="e">
        <f>_xlfn.XLOOKUP(Table35[[#This Row],[Subject Id]],'TPD Blood'!A:A,'TPD Blood'!B:B)</f>
        <v>#N/A</v>
      </c>
      <c r="Q1363" s="42" t="e">
        <f>_xlfn.XLOOKUP(Table35[[#This Row],[Subject Id]],'TPD Assayed'!A:A,'TPD Assayed'!C:C)</f>
        <v>#N/A</v>
      </c>
      <c r="V1363"/>
      <c r="Y1363"/>
      <c r="Z1363"/>
      <c r="AA1363"/>
      <c r="AB1363"/>
    </row>
    <row r="1364" spans="1:28">
      <c r="A1364" t="s">
        <v>1589</v>
      </c>
      <c r="B1364" t="str">
        <f>MID(Table35[[#This Row],[Subject Id]],13,1)</f>
        <v>N</v>
      </c>
      <c r="C1364" t="str">
        <f>_xlfn.XLOOKUP(Table35[[#This Row],[Subject Id]],Table2[Subject Id],Table2[Event date])</f>
        <v>2018-11-08</v>
      </c>
      <c r="D1364" s="37" t="str">
        <f>_xlfn.XLOOKUP(Table35[[#This Row],[Subject Id]],'T0 Blood'!A:A,'T0 Blood'!I:I)</f>
        <v>041-0108-0</v>
      </c>
      <c r="E1364" s="37" t="str">
        <f>_xlfn.XLOOKUP(Table35[[#This Row],[Subject Id]],'T0 Blood'!A:A,'T0 Blood'!H:H)</f>
        <v>2018-11-08</v>
      </c>
      <c r="F1364" s="69" t="str">
        <f>_xlfn.XLOOKUP(Table35[[#This Row],[Subject Id]],T0Assayed!D:D,T0Assayed!F:F)</f>
        <v>CO.SL.22.001</v>
      </c>
      <c r="G1364" s="39" t="s">
        <v>22</v>
      </c>
      <c r="H1364" s="37" t="e">
        <v>#N/A</v>
      </c>
      <c r="I1364" s="38" t="e">
        <f>_xlfn.XLOOKUP((CONCATENATE(Table35[[#This Row],[Subject Id]],"-T0")),'In the Lab'!A:A,'In the Lab'!G:G)</f>
        <v>#N/A</v>
      </c>
      <c r="J1364" s="49" t="e">
        <f>_xlfn.XLOOKUP(Table35[[#This Row],[Subject Id]],'T1 Blood'!A:A,'T1 Blood'!I:I)</f>
        <v>#N/A</v>
      </c>
      <c r="K1364" s="49" t="e">
        <f>_xlfn.XLOOKUP(Table35[[#This Row],[Subject Id]],'T1 Blood'!A:A,'T1 Blood'!H:H)</f>
        <v>#N/A</v>
      </c>
      <c r="L1364" s="49" t="e">
        <f>_xlfn.XLOOKUP(Table35[[#This Row],[Subject Id]],'T1 Assayed'!A:A,'T1 Assayed'!D:D)</f>
        <v>#N/A</v>
      </c>
      <c r="M1364" s="49" t="e">
        <v>#N/A</v>
      </c>
      <c r="N1364" s="49" t="e">
        <v>#N/A</v>
      </c>
      <c r="O1364" s="49" t="e">
        <f>_xlfn.XLOOKUP((CONCATENATE(Table35[[#This Row],[Subject Id]],"-T1")),'In the Lab'!A:A,'In the Lab'!G:G)</f>
        <v>#N/A</v>
      </c>
      <c r="P1364" s="42" t="e">
        <f>_xlfn.XLOOKUP(Table35[[#This Row],[Subject Id]],'TPD Blood'!A:A,'TPD Blood'!B:B)</f>
        <v>#N/A</v>
      </c>
      <c r="Q1364" s="42" t="e">
        <f>_xlfn.XLOOKUP(Table35[[#This Row],[Subject Id]],'TPD Assayed'!A:A,'TPD Assayed'!C:C)</f>
        <v>#N/A</v>
      </c>
      <c r="V1364"/>
      <c r="Y1364"/>
      <c r="Z1364"/>
      <c r="AA1364"/>
      <c r="AB1364"/>
    </row>
    <row r="1365" spans="1:28">
      <c r="A1365" t="s">
        <v>1590</v>
      </c>
      <c r="B1365" t="str">
        <f>MID(Table35[[#This Row],[Subject Id]],13,1)</f>
        <v>N</v>
      </c>
      <c r="C1365" t="str">
        <f>_xlfn.XLOOKUP(Table35[[#This Row],[Subject Id]],Table2[Subject Id],Table2[Event date])</f>
        <v>2018-11-12</v>
      </c>
      <c r="D1365" s="37" t="str">
        <f>_xlfn.XLOOKUP(Table35[[#This Row],[Subject Id]],'T0 Blood'!A:A,'T0 Blood'!I:I)</f>
        <v>041-0109-0</v>
      </c>
      <c r="E1365" s="37" t="str">
        <f>_xlfn.XLOOKUP(Table35[[#This Row],[Subject Id]],'T0 Blood'!A:A,'T0 Blood'!H:H)</f>
        <v>2018-11-12</v>
      </c>
      <c r="F1365" s="69" t="str">
        <f>_xlfn.XLOOKUP(Table35[[#This Row],[Subject Id]],T0Assayed!D:D,T0Assayed!F:F)</f>
        <v>CO.SL.22.001</v>
      </c>
      <c r="G1365" s="39" t="s">
        <v>22</v>
      </c>
      <c r="H1365" s="37" t="e">
        <v>#N/A</v>
      </c>
      <c r="I1365" s="38" t="e">
        <f>_xlfn.XLOOKUP((CONCATENATE(Table35[[#This Row],[Subject Id]],"-T0")),'In the Lab'!A:A,'In the Lab'!G:G)</f>
        <v>#N/A</v>
      </c>
      <c r="J1365" s="49" t="e">
        <f>_xlfn.XLOOKUP(Table35[[#This Row],[Subject Id]],'T1 Blood'!A:A,'T1 Blood'!I:I)</f>
        <v>#N/A</v>
      </c>
      <c r="K1365" s="49" t="e">
        <f>_xlfn.XLOOKUP(Table35[[#This Row],[Subject Id]],'T1 Blood'!A:A,'T1 Blood'!H:H)</f>
        <v>#N/A</v>
      </c>
      <c r="L1365" s="49" t="e">
        <f>_xlfn.XLOOKUP(Table35[[#This Row],[Subject Id]],'T1 Assayed'!A:A,'T1 Assayed'!D:D)</f>
        <v>#N/A</v>
      </c>
      <c r="M1365" s="49" t="e">
        <v>#N/A</v>
      </c>
      <c r="N1365" s="49" t="e">
        <v>#N/A</v>
      </c>
      <c r="O1365" s="49" t="e">
        <f>_xlfn.XLOOKUP((CONCATENATE(Table35[[#This Row],[Subject Id]],"-T1")),'In the Lab'!A:A,'In the Lab'!G:G)</f>
        <v>#N/A</v>
      </c>
      <c r="P1365" s="42" t="e">
        <f>_xlfn.XLOOKUP(Table35[[#This Row],[Subject Id]],'TPD Blood'!A:A,'TPD Blood'!B:B)</f>
        <v>#N/A</v>
      </c>
      <c r="Q1365" s="42" t="e">
        <f>_xlfn.XLOOKUP(Table35[[#This Row],[Subject Id]],'TPD Assayed'!A:A,'TPD Assayed'!C:C)</f>
        <v>#N/A</v>
      </c>
      <c r="V1365"/>
      <c r="Y1365"/>
      <c r="Z1365"/>
      <c r="AA1365"/>
      <c r="AB1365"/>
    </row>
    <row r="1366" spans="1:28">
      <c r="A1366" t="s">
        <v>1591</v>
      </c>
      <c r="B1366" t="str">
        <f>MID(Table35[[#This Row],[Subject Id]],13,1)</f>
        <v>N</v>
      </c>
      <c r="C1366" t="str">
        <f>_xlfn.XLOOKUP(Table35[[#This Row],[Subject Id]],Table2[Subject Id],Table2[Event date])</f>
        <v>2018-11-15</v>
      </c>
      <c r="D1366" s="37" t="str">
        <f>_xlfn.XLOOKUP(Table35[[#This Row],[Subject Id]],'T0 Blood'!A:A,'T0 Blood'!I:I)</f>
        <v>041-0110-0</v>
      </c>
      <c r="E1366" s="37" t="str">
        <f>_xlfn.XLOOKUP(Table35[[#This Row],[Subject Id]],'T0 Blood'!A:A,'T0 Blood'!H:H)</f>
        <v>2018-11-15</v>
      </c>
      <c r="F1366" s="69" t="str">
        <f>_xlfn.XLOOKUP(Table35[[#This Row],[Subject Id]],T0Assayed!D:D,T0Assayed!F:F)</f>
        <v>CO.SL.22.001</v>
      </c>
      <c r="G1366" s="39" t="s">
        <v>22</v>
      </c>
      <c r="H1366" s="37" t="e">
        <v>#N/A</v>
      </c>
      <c r="I1366" s="38" t="e">
        <f>_xlfn.XLOOKUP((CONCATENATE(Table35[[#This Row],[Subject Id]],"-T0")),'In the Lab'!A:A,'In the Lab'!G:G)</f>
        <v>#N/A</v>
      </c>
      <c r="J1366" s="49" t="e">
        <f>_xlfn.XLOOKUP(Table35[[#This Row],[Subject Id]],'T1 Blood'!A:A,'T1 Blood'!I:I)</f>
        <v>#N/A</v>
      </c>
      <c r="K1366" s="49" t="e">
        <f>_xlfn.XLOOKUP(Table35[[#This Row],[Subject Id]],'T1 Blood'!A:A,'T1 Blood'!H:H)</f>
        <v>#N/A</v>
      </c>
      <c r="L1366" s="49" t="e">
        <f>_xlfn.XLOOKUP(Table35[[#This Row],[Subject Id]],'T1 Assayed'!A:A,'T1 Assayed'!D:D)</f>
        <v>#N/A</v>
      </c>
      <c r="M1366" s="49" t="e">
        <v>#N/A</v>
      </c>
      <c r="N1366" s="49" t="e">
        <v>#N/A</v>
      </c>
      <c r="O1366" s="49" t="e">
        <f>_xlfn.XLOOKUP((CONCATENATE(Table35[[#This Row],[Subject Id]],"-T1")),'In the Lab'!A:A,'In the Lab'!G:G)</f>
        <v>#N/A</v>
      </c>
      <c r="P1366" s="42" t="e">
        <f>_xlfn.XLOOKUP(Table35[[#This Row],[Subject Id]],'TPD Blood'!A:A,'TPD Blood'!B:B)</f>
        <v>#N/A</v>
      </c>
      <c r="Q1366" s="42" t="e">
        <f>_xlfn.XLOOKUP(Table35[[#This Row],[Subject Id]],'TPD Assayed'!A:A,'TPD Assayed'!C:C)</f>
        <v>#N/A</v>
      </c>
      <c r="V1366"/>
      <c r="Y1366"/>
      <c r="Z1366"/>
      <c r="AA1366"/>
      <c r="AB1366"/>
    </row>
    <row r="1367" spans="1:28">
      <c r="A1367" t="s">
        <v>1592</v>
      </c>
      <c r="B1367" t="str">
        <f>MID(Table35[[#This Row],[Subject Id]],13,1)</f>
        <v>N</v>
      </c>
      <c r="C1367" t="str">
        <f>_xlfn.XLOOKUP(Table35[[#This Row],[Subject Id]],Table2[Subject Id],Table2[Event date])</f>
        <v>2022-03-20</v>
      </c>
      <c r="D1367" s="37" t="str">
        <f>_xlfn.XLOOKUP(Table35[[#This Row],[Subject Id]],'T0 Blood'!A:A,'T0 Blood'!I:I)</f>
        <v>014-1915-0</v>
      </c>
      <c r="E1367" s="37" t="str">
        <f>_xlfn.XLOOKUP(Table35[[#This Row],[Subject Id]],'T0 Blood'!A:A,'T0 Blood'!H:H)</f>
        <v>2022-03-20</v>
      </c>
      <c r="F1367" s="69" t="e">
        <f>_xlfn.XLOOKUP(Table35[[#This Row],[Subject Id]],T0Assayed!D:D,T0Assayed!F:F)</f>
        <v>#N/A</v>
      </c>
      <c r="G1367" s="39" t="s">
        <v>38</v>
      </c>
      <c r="H1367" s="37" t="s">
        <v>1593</v>
      </c>
      <c r="I1367" s="38" t="str">
        <f>_xlfn.XLOOKUP((CONCATENATE(Table35[[#This Row],[Subject Id]],"-T0")),'In the Lab'!A:A,'In the Lab'!G:G)</f>
        <v>yes</v>
      </c>
      <c r="J1367" s="49" t="str">
        <f>_xlfn.XLOOKUP(Table35[[#This Row],[Subject Id]],'T1 Blood'!A:A,'T1 Blood'!I:I)</f>
        <v>014-1915-1</v>
      </c>
      <c r="K1367" s="49" t="str">
        <f>_xlfn.XLOOKUP(Table35[[#This Row],[Subject Id]],'T1 Blood'!A:A,'T1 Blood'!H:H)</f>
        <v>2022-04-10</v>
      </c>
      <c r="L1367" s="49" t="e">
        <f>_xlfn.XLOOKUP(Table35[[#This Row],[Subject Id]],'T1 Assayed'!A:A,'T1 Assayed'!D:D)</f>
        <v>#N/A</v>
      </c>
      <c r="M1367" s="49" t="s">
        <v>41</v>
      </c>
      <c r="N1367" s="49" t="s">
        <v>1594</v>
      </c>
      <c r="O1367" s="49" t="str">
        <f>_xlfn.XLOOKUP((CONCATENATE(Table35[[#This Row],[Subject Id]],"-T1")),'In the Lab'!A:A,'In the Lab'!G:G)</f>
        <v>yes</v>
      </c>
      <c r="P1367" s="42" t="e">
        <f>_xlfn.XLOOKUP(Table35[[#This Row],[Subject Id]],'TPD Blood'!A:A,'TPD Blood'!B:B)</f>
        <v>#N/A</v>
      </c>
      <c r="Q1367" s="42" t="e">
        <f>_xlfn.XLOOKUP(Table35[[#This Row],[Subject Id]],'TPD Assayed'!A:A,'TPD Assayed'!C:C)</f>
        <v>#N/A</v>
      </c>
      <c r="V1367"/>
      <c r="Y1367"/>
      <c r="Z1367"/>
      <c r="AA1367"/>
      <c r="AB1367"/>
    </row>
    <row r="1368" spans="1:28">
      <c r="A1368" t="s">
        <v>1595</v>
      </c>
      <c r="B1368" t="str">
        <f>MID(Table35[[#This Row],[Subject Id]],13,1)</f>
        <v>N</v>
      </c>
      <c r="C1368" t="str">
        <f>_xlfn.XLOOKUP(Table35[[#This Row],[Subject Id]],Table2[Subject Id],Table2[Event date])</f>
        <v>2023-08-16</v>
      </c>
      <c r="D1368" s="37" t="str">
        <f>_xlfn.XLOOKUP(Table35[[#This Row],[Subject Id]],'T0 Blood'!A:A,'T0 Blood'!I:I)</f>
        <v>014-1920-0</v>
      </c>
      <c r="E1368" s="37" t="str">
        <f>_xlfn.XLOOKUP(Table35[[#This Row],[Subject Id]],'T0 Blood'!A:A,'T0 Blood'!H:H)</f>
        <v>2023-08-16</v>
      </c>
      <c r="F1368" s="69" t="e">
        <f>_xlfn.XLOOKUP(Table35[[#This Row],[Subject Id]],T0Assayed!D:D,T0Assayed!F:F)</f>
        <v>#N/A</v>
      </c>
      <c r="I1368" s="38" t="str">
        <f>_xlfn.XLOOKUP((CONCATENATE(Table35[[#This Row],[Subject Id]],"-T0")),'In the Lab'!A:A,'In the Lab'!G:G)</f>
        <v>yes</v>
      </c>
      <c r="J1368" s="49" t="str">
        <f>_xlfn.XLOOKUP(Table35[[#This Row],[Subject Id]],'T1 Blood'!A:A,'T1 Blood'!I:I)</f>
        <v>014-1920-1</v>
      </c>
      <c r="K1368" s="49" t="str">
        <f>_xlfn.XLOOKUP(Table35[[#This Row],[Subject Id]],'T1 Blood'!A:A,'T1 Blood'!H:H)</f>
        <v>2023-09-05</v>
      </c>
      <c r="L1368" s="49" t="e">
        <f>_xlfn.XLOOKUP(Table35[[#This Row],[Subject Id]],'T1 Assayed'!A:A,'T1 Assayed'!D:D)</f>
        <v>#N/A</v>
      </c>
      <c r="M1368" s="49" t="e">
        <v>#N/A</v>
      </c>
      <c r="N1368" s="49" t="e">
        <v>#N/A</v>
      </c>
      <c r="O1368" s="49" t="str">
        <f>_xlfn.XLOOKUP((CONCATENATE(Table35[[#This Row],[Subject Id]],"-T1")),'In the Lab'!A:A,'In the Lab'!G:G)</f>
        <v>yes</v>
      </c>
      <c r="P1368" s="42" t="e">
        <f>_xlfn.XLOOKUP(Table35[[#This Row],[Subject Id]],'TPD Blood'!A:A,'TPD Blood'!B:B)</f>
        <v>#N/A</v>
      </c>
      <c r="Q1368" s="42" t="e">
        <f>_xlfn.XLOOKUP(Table35[[#This Row],[Subject Id]],'TPD Assayed'!A:A,'TPD Assayed'!C:C)</f>
        <v>#N/A</v>
      </c>
      <c r="S1368" s="47"/>
      <c r="V1368"/>
      <c r="Y1368"/>
      <c r="Z1368"/>
      <c r="AA1368"/>
      <c r="AB1368"/>
    </row>
    <row r="1369" spans="1:28">
      <c r="A1369" s="13" t="s">
        <v>1596</v>
      </c>
      <c r="B1369" t="str">
        <f>MID(Table35[[#This Row],[Subject Id]],13,1)</f>
        <v>N</v>
      </c>
      <c r="C1369" t="str">
        <f>_xlfn.XLOOKUP(Table35[[#This Row],[Subject Id]],Table2[Subject Id],Table2[Event date])</f>
        <v>2023-06-05</v>
      </c>
      <c r="D1369" s="37" t="str">
        <f>_xlfn.XLOOKUP(Table35[[#This Row],[Subject Id]],'T0 Blood'!A:A,'T0 Blood'!I:I)</f>
        <v>014-1922-0</v>
      </c>
      <c r="E1369" s="37" t="str">
        <f>_xlfn.XLOOKUP(Table35[[#This Row],[Subject Id]],'T0 Blood'!A:A,'T0 Blood'!H:H)</f>
        <v>2023-06-05</v>
      </c>
      <c r="F1369" s="69" t="e">
        <f>_xlfn.XLOOKUP(Table35[[#This Row],[Subject Id]],T0Assayed!D:D,T0Assayed!F:F)</f>
        <v>#N/A</v>
      </c>
      <c r="G1369" s="39" t="s">
        <v>38</v>
      </c>
      <c r="H1369" s="37" t="s">
        <v>1072</v>
      </c>
      <c r="I1369" s="38" t="str">
        <f>_xlfn.XLOOKUP((CONCATENATE(Table35[[#This Row],[Subject Id]],"-T0")),'In the Lab'!A:A,'In the Lab'!G:G)</f>
        <v>yes</v>
      </c>
      <c r="J1369" s="49" t="str">
        <f>_xlfn.XLOOKUP(Table35[[#This Row],[Subject Id]],'T1 Blood'!A:A,'T1 Blood'!I:I)</f>
        <v>014-1922-1</v>
      </c>
      <c r="K1369" s="49" t="str">
        <f>_xlfn.XLOOKUP(Table35[[#This Row],[Subject Id]],'T1 Blood'!A:A,'T1 Blood'!H:H)</f>
        <v>2023-07-17</v>
      </c>
      <c r="L1369" s="49" t="e">
        <f>_xlfn.XLOOKUP(Table35[[#This Row],[Subject Id]],'T1 Assayed'!A:A,'T1 Assayed'!D:D)</f>
        <v>#N/A</v>
      </c>
      <c r="M1369" s="49" t="s">
        <v>41</v>
      </c>
      <c r="N1369" s="49" t="s">
        <v>1597</v>
      </c>
      <c r="O1369" s="49" t="e">
        <f>_xlfn.XLOOKUP((CONCATENATE(Table35[[#This Row],[Subject Id]],"-T1")),'In the Lab'!A:A,'In the Lab'!G:G)</f>
        <v>#N/A</v>
      </c>
      <c r="P1369" s="42" t="e">
        <f>_xlfn.XLOOKUP(Table35[[#This Row],[Subject Id]],'TPD Blood'!A:A,'TPD Blood'!B:B)</f>
        <v>#N/A</v>
      </c>
      <c r="Q1369" s="42" t="e">
        <f>_xlfn.XLOOKUP(Table35[[#This Row],[Subject Id]],'TPD Assayed'!A:A,'TPD Assayed'!C:C)</f>
        <v>#N/A</v>
      </c>
      <c r="V1369"/>
      <c r="Y1369"/>
      <c r="Z1369"/>
      <c r="AA1369"/>
      <c r="AB1369"/>
    </row>
    <row r="1370" spans="1:28">
      <c r="A1370" t="s">
        <v>1598</v>
      </c>
      <c r="B1370" t="str">
        <f>MID(Table35[[#This Row],[Subject Id]],13,1)</f>
        <v>N</v>
      </c>
      <c r="C1370" t="str">
        <f>_xlfn.XLOOKUP(Table35[[#This Row],[Subject Id]],Table2[Subject Id],Table2[Event date])</f>
        <v>2018-11-26</v>
      </c>
      <c r="D1370" s="37" t="str">
        <f>_xlfn.XLOOKUP(Table35[[#This Row],[Subject Id]],'T0 Blood'!A:A,'T0 Blood'!I:I)</f>
        <v>041-0113-0</v>
      </c>
      <c r="E1370" s="37" t="str">
        <f>_xlfn.XLOOKUP(Table35[[#This Row],[Subject Id]],'T0 Blood'!A:A,'T0 Blood'!H:H)</f>
        <v>2018-11-26</v>
      </c>
      <c r="F1370" s="69" t="str">
        <f>_xlfn.XLOOKUP(Table35[[#This Row],[Subject Id]],T0Assayed!D:D,T0Assayed!F:F)</f>
        <v>CO.SL.22.001</v>
      </c>
      <c r="G1370" s="39" t="s">
        <v>22</v>
      </c>
      <c r="H1370" s="37" t="e">
        <v>#N/A</v>
      </c>
      <c r="I1370" s="38" t="e">
        <f>_xlfn.XLOOKUP((CONCATENATE(Table35[[#This Row],[Subject Id]],"-T0")),'In the Lab'!A:A,'In the Lab'!G:G)</f>
        <v>#N/A</v>
      </c>
      <c r="J1370" s="49" t="e">
        <f>_xlfn.XLOOKUP(Table35[[#This Row],[Subject Id]],'T1 Blood'!A:A,'T1 Blood'!I:I)</f>
        <v>#N/A</v>
      </c>
      <c r="K1370" s="49" t="e">
        <f>_xlfn.XLOOKUP(Table35[[#This Row],[Subject Id]],'T1 Blood'!A:A,'T1 Blood'!H:H)</f>
        <v>#N/A</v>
      </c>
      <c r="L1370" s="49" t="e">
        <f>_xlfn.XLOOKUP(Table35[[#This Row],[Subject Id]],'T1 Assayed'!A:A,'T1 Assayed'!D:D)</f>
        <v>#N/A</v>
      </c>
      <c r="M1370" s="49" t="e">
        <v>#N/A</v>
      </c>
      <c r="N1370" s="49" t="e">
        <v>#N/A</v>
      </c>
      <c r="O1370" s="49" t="e">
        <f>_xlfn.XLOOKUP((CONCATENATE(Table35[[#This Row],[Subject Id]],"-T1")),'In the Lab'!A:A,'In the Lab'!G:G)</f>
        <v>#N/A</v>
      </c>
      <c r="P1370" s="42" t="e">
        <f>_xlfn.XLOOKUP(Table35[[#This Row],[Subject Id]],'TPD Blood'!A:A,'TPD Blood'!B:B)</f>
        <v>#N/A</v>
      </c>
      <c r="Q1370" s="42" t="e">
        <f>_xlfn.XLOOKUP(Table35[[#This Row],[Subject Id]],'TPD Assayed'!A:A,'TPD Assayed'!C:C)</f>
        <v>#N/A</v>
      </c>
      <c r="V1370"/>
      <c r="Y1370"/>
      <c r="Z1370"/>
      <c r="AA1370"/>
      <c r="AB1370"/>
    </row>
    <row r="1371" spans="1:28">
      <c r="A1371" t="s">
        <v>1599</v>
      </c>
      <c r="B1371" t="str">
        <f>MID(Table35[[#This Row],[Subject Id]],13,1)</f>
        <v>N</v>
      </c>
      <c r="C1371" t="str">
        <f>_xlfn.XLOOKUP(Table35[[#This Row],[Subject Id]],Table2[Subject Id],Table2[Event date])</f>
        <v>2018-12-03</v>
      </c>
      <c r="D1371" s="37" t="str">
        <f>_xlfn.XLOOKUP(Table35[[#This Row],[Subject Id]],'T0 Blood'!A:A,'T0 Blood'!I:I)</f>
        <v>041-0114-0</v>
      </c>
      <c r="E1371" s="37" t="str">
        <f>_xlfn.XLOOKUP(Table35[[#This Row],[Subject Id]],'T0 Blood'!A:A,'T0 Blood'!H:H)</f>
        <v>2018-12-03</v>
      </c>
      <c r="F1371" s="69" t="str">
        <f>_xlfn.XLOOKUP(Table35[[#This Row],[Subject Id]],T0Assayed!D:D,T0Assayed!F:F)</f>
        <v>CO.SL.22.001</v>
      </c>
      <c r="G1371" s="39" t="s">
        <v>22</v>
      </c>
      <c r="H1371" s="37" t="e">
        <v>#N/A</v>
      </c>
      <c r="I1371" s="38" t="e">
        <f>_xlfn.XLOOKUP((CONCATENATE(Table35[[#This Row],[Subject Id]],"-T0")),'In the Lab'!A:A,'In the Lab'!G:G)</f>
        <v>#N/A</v>
      </c>
      <c r="J1371" s="49" t="e">
        <f>_xlfn.XLOOKUP(Table35[[#This Row],[Subject Id]],'T1 Blood'!A:A,'T1 Blood'!I:I)</f>
        <v>#N/A</v>
      </c>
      <c r="K1371" s="49" t="e">
        <f>_xlfn.XLOOKUP(Table35[[#This Row],[Subject Id]],'T1 Blood'!A:A,'T1 Blood'!H:H)</f>
        <v>#N/A</v>
      </c>
      <c r="L1371" s="49" t="e">
        <f>_xlfn.XLOOKUP(Table35[[#This Row],[Subject Id]],'T1 Assayed'!A:A,'T1 Assayed'!D:D)</f>
        <v>#N/A</v>
      </c>
      <c r="M1371" s="49" t="e">
        <v>#N/A</v>
      </c>
      <c r="N1371" s="49" t="e">
        <v>#N/A</v>
      </c>
      <c r="O1371" s="49" t="e">
        <f>_xlfn.XLOOKUP((CONCATENATE(Table35[[#This Row],[Subject Id]],"-T1")),'In the Lab'!A:A,'In the Lab'!G:G)</f>
        <v>#N/A</v>
      </c>
      <c r="P1371" s="42" t="e">
        <f>_xlfn.XLOOKUP(Table35[[#This Row],[Subject Id]],'TPD Blood'!A:A,'TPD Blood'!B:B)</f>
        <v>#N/A</v>
      </c>
      <c r="Q1371" s="42" t="e">
        <f>_xlfn.XLOOKUP(Table35[[#This Row],[Subject Id]],'TPD Assayed'!A:A,'TPD Assayed'!C:C)</f>
        <v>#N/A</v>
      </c>
      <c r="V1371"/>
      <c r="Y1371"/>
      <c r="Z1371"/>
      <c r="AA1371"/>
      <c r="AB1371"/>
    </row>
    <row r="1372" spans="1:28">
      <c r="A1372" t="s">
        <v>1600</v>
      </c>
      <c r="B1372" t="str">
        <f>MID(Table35[[#This Row],[Subject Id]],13,1)</f>
        <v>N</v>
      </c>
      <c r="C1372" t="str">
        <f>_xlfn.XLOOKUP(Table35[[#This Row],[Subject Id]],Table2[Subject Id],Table2[Event date])</f>
        <v>2018-12-03</v>
      </c>
      <c r="D1372" s="37" t="str">
        <f>_xlfn.XLOOKUP(Table35[[#This Row],[Subject Id]],'T0 Blood'!A:A,'T0 Blood'!I:I)</f>
        <v>041-0115-0</v>
      </c>
      <c r="E1372" s="37" t="str">
        <f>_xlfn.XLOOKUP(Table35[[#This Row],[Subject Id]],'T0 Blood'!A:A,'T0 Blood'!H:H)</f>
        <v>2018-12-03</v>
      </c>
      <c r="F1372" s="69" t="str">
        <f>_xlfn.XLOOKUP(Table35[[#This Row],[Subject Id]],T0Assayed!D:D,T0Assayed!F:F)</f>
        <v>CO.SL.22.001</v>
      </c>
      <c r="G1372" s="39" t="s">
        <v>22</v>
      </c>
      <c r="H1372" s="37" t="e">
        <v>#N/A</v>
      </c>
      <c r="I1372" s="38" t="e">
        <f>_xlfn.XLOOKUP((CONCATENATE(Table35[[#This Row],[Subject Id]],"-T0")),'In the Lab'!A:A,'In the Lab'!G:G)</f>
        <v>#N/A</v>
      </c>
      <c r="J1372" s="49" t="e">
        <f>_xlfn.XLOOKUP(Table35[[#This Row],[Subject Id]],'T1 Blood'!A:A,'T1 Blood'!I:I)</f>
        <v>#N/A</v>
      </c>
      <c r="K1372" s="49" t="e">
        <f>_xlfn.XLOOKUP(Table35[[#This Row],[Subject Id]],'T1 Blood'!A:A,'T1 Blood'!H:H)</f>
        <v>#N/A</v>
      </c>
      <c r="L1372" s="49" t="e">
        <f>_xlfn.XLOOKUP(Table35[[#This Row],[Subject Id]],'T1 Assayed'!A:A,'T1 Assayed'!D:D)</f>
        <v>#N/A</v>
      </c>
      <c r="M1372" s="49" t="e">
        <v>#N/A</v>
      </c>
      <c r="N1372" s="49" t="e">
        <v>#N/A</v>
      </c>
      <c r="O1372" s="49" t="e">
        <f>_xlfn.XLOOKUP((CONCATENATE(Table35[[#This Row],[Subject Id]],"-T1")),'In the Lab'!A:A,'In the Lab'!G:G)</f>
        <v>#N/A</v>
      </c>
      <c r="P1372" s="42" t="e">
        <f>_xlfn.XLOOKUP(Table35[[#This Row],[Subject Id]],'TPD Blood'!A:A,'TPD Blood'!B:B)</f>
        <v>#N/A</v>
      </c>
      <c r="Q1372" s="42" t="e">
        <f>_xlfn.XLOOKUP(Table35[[#This Row],[Subject Id]],'TPD Assayed'!A:A,'TPD Assayed'!C:C)</f>
        <v>#N/A</v>
      </c>
      <c r="V1372"/>
      <c r="Y1372"/>
      <c r="Z1372"/>
      <c r="AA1372"/>
      <c r="AB1372"/>
    </row>
    <row r="1373" spans="1:28">
      <c r="A1373" t="s">
        <v>1601</v>
      </c>
      <c r="B1373" t="str">
        <f>MID(Table35[[#This Row],[Subject Id]],13,1)</f>
        <v>N</v>
      </c>
      <c r="C1373" t="str">
        <f>_xlfn.XLOOKUP(Table35[[#This Row],[Subject Id]],Table2[Subject Id],Table2[Event date])</f>
        <v>2018-12-04</v>
      </c>
      <c r="D1373" s="37" t="str">
        <f>_xlfn.XLOOKUP(Table35[[#This Row],[Subject Id]],'T0 Blood'!A:A,'T0 Blood'!I:I)</f>
        <v>041-0116-0</v>
      </c>
      <c r="E1373" s="37" t="str">
        <f>_xlfn.XLOOKUP(Table35[[#This Row],[Subject Id]],'T0 Blood'!A:A,'T0 Blood'!H:H)</f>
        <v>2018-12-04</v>
      </c>
      <c r="F1373" s="69" t="str">
        <f>_xlfn.XLOOKUP(Table35[[#This Row],[Subject Id]],T0Assayed!D:D,T0Assayed!F:F)</f>
        <v>CO.SL.22.001</v>
      </c>
      <c r="G1373" s="39" t="s">
        <v>22</v>
      </c>
      <c r="H1373" s="37" t="e">
        <v>#N/A</v>
      </c>
      <c r="I1373" s="38" t="e">
        <f>_xlfn.XLOOKUP((CONCATENATE(Table35[[#This Row],[Subject Id]],"-T0")),'In the Lab'!A:A,'In the Lab'!G:G)</f>
        <v>#N/A</v>
      </c>
      <c r="J1373" s="49" t="e">
        <f>_xlfn.XLOOKUP(Table35[[#This Row],[Subject Id]],'T1 Blood'!A:A,'T1 Blood'!I:I)</f>
        <v>#N/A</v>
      </c>
      <c r="K1373" s="49" t="e">
        <f>_xlfn.XLOOKUP(Table35[[#This Row],[Subject Id]],'T1 Blood'!A:A,'T1 Blood'!H:H)</f>
        <v>#N/A</v>
      </c>
      <c r="L1373" s="49" t="e">
        <f>_xlfn.XLOOKUP(Table35[[#This Row],[Subject Id]],'T1 Assayed'!A:A,'T1 Assayed'!D:D)</f>
        <v>#N/A</v>
      </c>
      <c r="M1373" s="49" t="e">
        <v>#N/A</v>
      </c>
      <c r="N1373" s="49" t="e">
        <v>#N/A</v>
      </c>
      <c r="O1373" s="49" t="e">
        <f>_xlfn.XLOOKUP((CONCATENATE(Table35[[#This Row],[Subject Id]],"-T1")),'In the Lab'!A:A,'In the Lab'!G:G)</f>
        <v>#N/A</v>
      </c>
      <c r="P1373" s="42" t="e">
        <f>_xlfn.XLOOKUP(Table35[[#This Row],[Subject Id]],'TPD Blood'!A:A,'TPD Blood'!B:B)</f>
        <v>#N/A</v>
      </c>
      <c r="Q1373" s="42" t="e">
        <f>_xlfn.XLOOKUP(Table35[[#This Row],[Subject Id]],'TPD Assayed'!A:A,'TPD Assayed'!C:C)</f>
        <v>#N/A</v>
      </c>
      <c r="V1373"/>
      <c r="Y1373"/>
      <c r="Z1373"/>
      <c r="AA1373"/>
      <c r="AB1373"/>
    </row>
    <row r="1374" spans="1:28">
      <c r="A1374" t="s">
        <v>1602</v>
      </c>
      <c r="B1374" t="str">
        <f>MID(Table35[[#This Row],[Subject Id]],13,1)</f>
        <v>N</v>
      </c>
      <c r="C1374" t="str">
        <f>_xlfn.XLOOKUP(Table35[[#This Row],[Subject Id]],Table2[Subject Id],Table2[Event date])</f>
        <v>2018-12-05</v>
      </c>
      <c r="D1374" s="37" t="str">
        <f>_xlfn.XLOOKUP(Table35[[#This Row],[Subject Id]],'T0 Blood'!A:A,'T0 Blood'!I:I)</f>
        <v>041-0117-0</v>
      </c>
      <c r="E1374" s="37" t="str">
        <f>_xlfn.XLOOKUP(Table35[[#This Row],[Subject Id]],'T0 Blood'!A:A,'T0 Blood'!H:H)</f>
        <v>2018-12-05</v>
      </c>
      <c r="F1374" s="69" t="str">
        <f>_xlfn.XLOOKUP(Table35[[#This Row],[Subject Id]],T0Assayed!D:D,T0Assayed!F:F)</f>
        <v>CO.SL.22.001</v>
      </c>
      <c r="G1374" s="39" t="s">
        <v>22</v>
      </c>
      <c r="H1374" s="37" t="e">
        <v>#N/A</v>
      </c>
      <c r="I1374" s="38" t="e">
        <f>_xlfn.XLOOKUP((CONCATENATE(Table35[[#This Row],[Subject Id]],"-T0")),'In the Lab'!A:A,'In the Lab'!G:G)</f>
        <v>#N/A</v>
      </c>
      <c r="J1374" s="49" t="e">
        <f>_xlfn.XLOOKUP(Table35[[#This Row],[Subject Id]],'T1 Blood'!A:A,'T1 Blood'!I:I)</f>
        <v>#N/A</v>
      </c>
      <c r="K1374" s="49" t="e">
        <f>_xlfn.XLOOKUP(Table35[[#This Row],[Subject Id]],'T1 Blood'!A:A,'T1 Blood'!H:H)</f>
        <v>#N/A</v>
      </c>
      <c r="L1374" s="49" t="e">
        <f>_xlfn.XLOOKUP(Table35[[#This Row],[Subject Id]],'T1 Assayed'!A:A,'T1 Assayed'!D:D)</f>
        <v>#N/A</v>
      </c>
      <c r="M1374" s="49" t="e">
        <v>#N/A</v>
      </c>
      <c r="N1374" s="49" t="e">
        <v>#N/A</v>
      </c>
      <c r="O1374" s="49" t="e">
        <f>_xlfn.XLOOKUP((CONCATENATE(Table35[[#This Row],[Subject Id]],"-T1")),'In the Lab'!A:A,'In the Lab'!G:G)</f>
        <v>#N/A</v>
      </c>
      <c r="P1374" s="42" t="e">
        <f>_xlfn.XLOOKUP(Table35[[#This Row],[Subject Id]],'TPD Blood'!A:A,'TPD Blood'!B:B)</f>
        <v>#N/A</v>
      </c>
      <c r="Q1374" s="42" t="e">
        <f>_xlfn.XLOOKUP(Table35[[#This Row],[Subject Id]],'TPD Assayed'!A:A,'TPD Assayed'!C:C)</f>
        <v>#N/A</v>
      </c>
      <c r="V1374"/>
      <c r="Y1374"/>
      <c r="Z1374"/>
      <c r="AA1374"/>
      <c r="AB1374"/>
    </row>
    <row r="1375" spans="1:28">
      <c r="A1375" t="s">
        <v>1603</v>
      </c>
      <c r="B1375" t="str">
        <f>MID(Table35[[#This Row],[Subject Id]],13,1)</f>
        <v>N</v>
      </c>
      <c r="C1375" t="str">
        <f>_xlfn.XLOOKUP(Table35[[#This Row],[Subject Id]],Table2[Subject Id],Table2[Event date])</f>
        <v>2018-12-06</v>
      </c>
      <c r="D1375" s="37" t="str">
        <f>_xlfn.XLOOKUP(Table35[[#This Row],[Subject Id]],'T0 Blood'!A:A,'T0 Blood'!I:I)</f>
        <v>041-0118-0</v>
      </c>
      <c r="E1375" s="37" t="str">
        <f>_xlfn.XLOOKUP(Table35[[#This Row],[Subject Id]],'T0 Blood'!A:A,'T0 Blood'!H:H)</f>
        <v>2018-12-06</v>
      </c>
      <c r="F1375" s="69" t="str">
        <f>_xlfn.XLOOKUP(Table35[[#This Row],[Subject Id]],T0Assayed!D:D,T0Assayed!F:F)</f>
        <v>CO.SL.22.001</v>
      </c>
      <c r="G1375" s="39" t="s">
        <v>22</v>
      </c>
      <c r="H1375" s="37" t="e">
        <v>#N/A</v>
      </c>
      <c r="I1375" s="38" t="e">
        <f>_xlfn.XLOOKUP((CONCATENATE(Table35[[#This Row],[Subject Id]],"-T0")),'In the Lab'!A:A,'In the Lab'!G:G)</f>
        <v>#N/A</v>
      </c>
      <c r="J1375" s="49" t="e">
        <f>_xlfn.XLOOKUP(Table35[[#This Row],[Subject Id]],'T1 Blood'!A:A,'T1 Blood'!I:I)</f>
        <v>#N/A</v>
      </c>
      <c r="K1375" s="49" t="e">
        <f>_xlfn.XLOOKUP(Table35[[#This Row],[Subject Id]],'T1 Blood'!A:A,'T1 Blood'!H:H)</f>
        <v>#N/A</v>
      </c>
      <c r="L1375" s="49" t="e">
        <f>_xlfn.XLOOKUP(Table35[[#This Row],[Subject Id]],'T1 Assayed'!A:A,'T1 Assayed'!D:D)</f>
        <v>#N/A</v>
      </c>
      <c r="M1375" s="49" t="e">
        <v>#N/A</v>
      </c>
      <c r="N1375" s="49" t="e">
        <v>#N/A</v>
      </c>
      <c r="O1375" s="49" t="e">
        <f>_xlfn.XLOOKUP((CONCATENATE(Table35[[#This Row],[Subject Id]],"-T1")),'In the Lab'!A:A,'In the Lab'!G:G)</f>
        <v>#N/A</v>
      </c>
      <c r="P1375" s="42" t="e">
        <f>_xlfn.XLOOKUP(Table35[[#This Row],[Subject Id]],'TPD Blood'!A:A,'TPD Blood'!B:B)</f>
        <v>#N/A</v>
      </c>
      <c r="Q1375" s="42" t="e">
        <f>_xlfn.XLOOKUP(Table35[[#This Row],[Subject Id]],'TPD Assayed'!A:A,'TPD Assayed'!C:C)</f>
        <v>#N/A</v>
      </c>
      <c r="V1375"/>
      <c r="Y1375"/>
      <c r="Z1375"/>
      <c r="AA1375"/>
      <c r="AB1375"/>
    </row>
    <row r="1376" spans="1:28">
      <c r="A1376" t="s">
        <v>1604</v>
      </c>
      <c r="B1376" t="str">
        <f>MID(Table35[[#This Row],[Subject Id]],13,1)</f>
        <v>N</v>
      </c>
      <c r="C1376" t="str">
        <f>_xlfn.XLOOKUP(Table35[[#This Row],[Subject Id]],Table2[Subject Id],Table2[Event date])</f>
        <v>2018-12-10</v>
      </c>
      <c r="D1376" s="37" t="str">
        <f>_xlfn.XLOOKUP(Table35[[#This Row],[Subject Id]],'T0 Blood'!A:A,'T0 Blood'!I:I)</f>
        <v>041-0120-0</v>
      </c>
      <c r="E1376" s="37" t="str">
        <f>_xlfn.XLOOKUP(Table35[[#This Row],[Subject Id]],'T0 Blood'!A:A,'T0 Blood'!H:H)</f>
        <v>2018-12-10</v>
      </c>
      <c r="F1376" s="69" t="str">
        <f>_xlfn.XLOOKUP(Table35[[#This Row],[Subject Id]],T0Assayed!D:D,T0Assayed!F:F)</f>
        <v>CO.SL.22.001</v>
      </c>
      <c r="G1376" s="39" t="s">
        <v>22</v>
      </c>
      <c r="H1376" s="37" t="e">
        <v>#N/A</v>
      </c>
      <c r="I1376" s="38" t="e">
        <f>_xlfn.XLOOKUP((CONCATENATE(Table35[[#This Row],[Subject Id]],"-T0")),'In the Lab'!A:A,'In the Lab'!G:G)</f>
        <v>#N/A</v>
      </c>
      <c r="J1376" s="49" t="e">
        <f>_xlfn.XLOOKUP(Table35[[#This Row],[Subject Id]],'T1 Blood'!A:A,'T1 Blood'!I:I)</f>
        <v>#N/A</v>
      </c>
      <c r="K1376" s="49" t="e">
        <f>_xlfn.XLOOKUP(Table35[[#This Row],[Subject Id]],'T1 Blood'!A:A,'T1 Blood'!H:H)</f>
        <v>#N/A</v>
      </c>
      <c r="L1376" s="49" t="e">
        <f>_xlfn.XLOOKUP(Table35[[#This Row],[Subject Id]],'T1 Assayed'!A:A,'T1 Assayed'!D:D)</f>
        <v>#N/A</v>
      </c>
      <c r="M1376" s="49" t="e">
        <v>#N/A</v>
      </c>
      <c r="N1376" s="49" t="e">
        <v>#N/A</v>
      </c>
      <c r="O1376" s="49" t="e">
        <f>_xlfn.XLOOKUP((CONCATENATE(Table35[[#This Row],[Subject Id]],"-T1")),'In the Lab'!A:A,'In the Lab'!G:G)</f>
        <v>#N/A</v>
      </c>
      <c r="P1376" s="42" t="e">
        <f>_xlfn.XLOOKUP(Table35[[#This Row],[Subject Id]],'TPD Blood'!A:A,'TPD Blood'!B:B)</f>
        <v>#N/A</v>
      </c>
      <c r="Q1376" s="42" t="e">
        <f>_xlfn.XLOOKUP(Table35[[#This Row],[Subject Id]],'TPD Assayed'!A:A,'TPD Assayed'!C:C)</f>
        <v>#N/A</v>
      </c>
      <c r="V1376"/>
      <c r="Y1376"/>
      <c r="Z1376"/>
      <c r="AA1376"/>
      <c r="AB1376"/>
    </row>
    <row r="1377" spans="1:28">
      <c r="A1377" t="s">
        <v>1605</v>
      </c>
      <c r="B1377" t="str">
        <f>MID(Table35[[#This Row],[Subject Id]],13,1)</f>
        <v>N</v>
      </c>
      <c r="C1377" t="str">
        <f>_xlfn.XLOOKUP(Table35[[#This Row],[Subject Id]],Table2[Subject Id],Table2[Event date])</f>
        <v>2018-12-19</v>
      </c>
      <c r="D1377" s="37" t="str">
        <f>_xlfn.XLOOKUP(Table35[[#This Row],[Subject Id]],'T0 Blood'!A:A,'T0 Blood'!I:I)</f>
        <v>041-0122-0</v>
      </c>
      <c r="E1377" s="37" t="str">
        <f>_xlfn.XLOOKUP(Table35[[#This Row],[Subject Id]],'T0 Blood'!A:A,'T0 Blood'!H:H)</f>
        <v>2018-12-19</v>
      </c>
      <c r="F1377" s="69" t="str">
        <f>_xlfn.XLOOKUP(Table35[[#This Row],[Subject Id]],T0Assayed!D:D,T0Assayed!F:F)</f>
        <v>CO.SL.22.001</v>
      </c>
      <c r="G1377" s="39" t="s">
        <v>22</v>
      </c>
      <c r="H1377" s="37" t="e">
        <v>#N/A</v>
      </c>
      <c r="I1377" s="38" t="e">
        <f>_xlfn.XLOOKUP((CONCATENATE(Table35[[#This Row],[Subject Id]],"-T0")),'In the Lab'!A:A,'In the Lab'!G:G)</f>
        <v>#N/A</v>
      </c>
      <c r="J1377" s="49" t="e">
        <f>_xlfn.XLOOKUP(Table35[[#This Row],[Subject Id]],'T1 Blood'!A:A,'T1 Blood'!I:I)</f>
        <v>#N/A</v>
      </c>
      <c r="K1377" s="49" t="e">
        <f>_xlfn.XLOOKUP(Table35[[#This Row],[Subject Id]],'T1 Blood'!A:A,'T1 Blood'!H:H)</f>
        <v>#N/A</v>
      </c>
      <c r="L1377" s="49" t="e">
        <f>_xlfn.XLOOKUP(Table35[[#This Row],[Subject Id]],'T1 Assayed'!A:A,'T1 Assayed'!D:D)</f>
        <v>#N/A</v>
      </c>
      <c r="M1377" s="49" t="e">
        <v>#N/A</v>
      </c>
      <c r="N1377" s="49" t="e">
        <v>#N/A</v>
      </c>
      <c r="O1377" s="49" t="e">
        <f>_xlfn.XLOOKUP((CONCATENATE(Table35[[#This Row],[Subject Id]],"-T1")),'In the Lab'!A:A,'In the Lab'!G:G)</f>
        <v>#N/A</v>
      </c>
      <c r="P1377" s="42" t="e">
        <f>_xlfn.XLOOKUP(Table35[[#This Row],[Subject Id]],'TPD Blood'!A:A,'TPD Blood'!B:B)</f>
        <v>#N/A</v>
      </c>
      <c r="Q1377" s="42" t="e">
        <f>_xlfn.XLOOKUP(Table35[[#This Row],[Subject Id]],'TPD Assayed'!A:A,'TPD Assayed'!C:C)</f>
        <v>#N/A</v>
      </c>
      <c r="V1377"/>
      <c r="Y1377"/>
      <c r="Z1377"/>
      <c r="AA1377"/>
      <c r="AB1377"/>
    </row>
    <row r="1378" spans="1:28">
      <c r="A1378" t="s">
        <v>1606</v>
      </c>
      <c r="B1378" t="str">
        <f>MID(Table35[[#This Row],[Subject Id]],13,1)</f>
        <v>N</v>
      </c>
      <c r="C1378" t="str">
        <f>_xlfn.XLOOKUP(Table35[[#This Row],[Subject Id]],Table2[Subject Id],Table2[Event date])</f>
        <v>2018-12-20</v>
      </c>
      <c r="D1378" s="37" t="str">
        <f>_xlfn.XLOOKUP(Table35[[#This Row],[Subject Id]],'T0 Blood'!A:A,'T0 Blood'!I:I)</f>
        <v>041-0123-0</v>
      </c>
      <c r="E1378" s="37" t="str">
        <f>_xlfn.XLOOKUP(Table35[[#This Row],[Subject Id]],'T0 Blood'!A:A,'T0 Blood'!H:H)</f>
        <v>2018-12-20</v>
      </c>
      <c r="F1378" s="69" t="str">
        <f>_xlfn.XLOOKUP(Table35[[#This Row],[Subject Id]],T0Assayed!D:D,T0Assayed!F:F)</f>
        <v>CO.SL.22.001</v>
      </c>
      <c r="G1378" s="39" t="s">
        <v>22</v>
      </c>
      <c r="H1378" s="37" t="e">
        <v>#N/A</v>
      </c>
      <c r="I1378" s="38" t="e">
        <f>_xlfn.XLOOKUP((CONCATENATE(Table35[[#This Row],[Subject Id]],"-T0")),'In the Lab'!A:A,'In the Lab'!G:G)</f>
        <v>#N/A</v>
      </c>
      <c r="J1378" s="49" t="e">
        <f>_xlfn.XLOOKUP(Table35[[#This Row],[Subject Id]],'T1 Blood'!A:A,'T1 Blood'!I:I)</f>
        <v>#N/A</v>
      </c>
      <c r="K1378" s="49" t="e">
        <f>_xlfn.XLOOKUP(Table35[[#This Row],[Subject Id]],'T1 Blood'!A:A,'T1 Blood'!H:H)</f>
        <v>#N/A</v>
      </c>
      <c r="L1378" s="49" t="e">
        <f>_xlfn.XLOOKUP(Table35[[#This Row],[Subject Id]],'T1 Assayed'!A:A,'T1 Assayed'!D:D)</f>
        <v>#N/A</v>
      </c>
      <c r="M1378" s="49" t="e">
        <v>#N/A</v>
      </c>
      <c r="N1378" s="49" t="e">
        <v>#N/A</v>
      </c>
      <c r="O1378" s="49" t="e">
        <f>_xlfn.XLOOKUP((CONCATENATE(Table35[[#This Row],[Subject Id]],"-T1")),'In the Lab'!A:A,'In the Lab'!G:G)</f>
        <v>#N/A</v>
      </c>
      <c r="P1378" s="42" t="e">
        <f>_xlfn.XLOOKUP(Table35[[#This Row],[Subject Id]],'TPD Blood'!A:A,'TPD Blood'!B:B)</f>
        <v>#N/A</v>
      </c>
      <c r="Q1378" s="42" t="e">
        <f>_xlfn.XLOOKUP(Table35[[#This Row],[Subject Id]],'TPD Assayed'!A:A,'TPD Assayed'!C:C)</f>
        <v>#N/A</v>
      </c>
      <c r="V1378"/>
      <c r="Y1378"/>
      <c r="Z1378"/>
      <c r="AA1378"/>
      <c r="AB1378"/>
    </row>
    <row r="1379" spans="1:28">
      <c r="A1379" t="s">
        <v>1607</v>
      </c>
      <c r="B1379" t="str">
        <f>MID(Table35[[#This Row],[Subject Id]],13,1)</f>
        <v>N</v>
      </c>
      <c r="C1379" t="str">
        <f>_xlfn.XLOOKUP(Table35[[#This Row],[Subject Id]],Table2[Subject Id],Table2[Event date])</f>
        <v>2018-12-20</v>
      </c>
      <c r="D1379" s="37" t="str">
        <f>_xlfn.XLOOKUP(Table35[[#This Row],[Subject Id]],'T0 Blood'!A:A,'T0 Blood'!I:I)</f>
        <v>041-0124-0</v>
      </c>
      <c r="E1379" s="37" t="str">
        <f>_xlfn.XLOOKUP(Table35[[#This Row],[Subject Id]],'T0 Blood'!A:A,'T0 Blood'!H:H)</f>
        <v>2018-12-20</v>
      </c>
      <c r="F1379" s="69" t="str">
        <f>_xlfn.XLOOKUP(Table35[[#This Row],[Subject Id]],T0Assayed!D:D,T0Assayed!F:F)</f>
        <v>CO.SL.22.001</v>
      </c>
      <c r="G1379" s="39" t="s">
        <v>22</v>
      </c>
      <c r="H1379" s="37" t="e">
        <v>#N/A</v>
      </c>
      <c r="I1379" s="38" t="e">
        <f>_xlfn.XLOOKUP((CONCATENATE(Table35[[#This Row],[Subject Id]],"-T0")),'In the Lab'!A:A,'In the Lab'!G:G)</f>
        <v>#N/A</v>
      </c>
      <c r="J1379" s="49" t="e">
        <f>_xlfn.XLOOKUP(Table35[[#This Row],[Subject Id]],'T1 Blood'!A:A,'T1 Blood'!I:I)</f>
        <v>#N/A</v>
      </c>
      <c r="K1379" s="49" t="e">
        <f>_xlfn.XLOOKUP(Table35[[#This Row],[Subject Id]],'T1 Blood'!A:A,'T1 Blood'!H:H)</f>
        <v>#N/A</v>
      </c>
      <c r="L1379" s="49" t="e">
        <f>_xlfn.XLOOKUP(Table35[[#This Row],[Subject Id]],'T1 Assayed'!A:A,'T1 Assayed'!D:D)</f>
        <v>#N/A</v>
      </c>
      <c r="M1379" s="49" t="e">
        <v>#N/A</v>
      </c>
      <c r="N1379" s="49" t="e">
        <v>#N/A</v>
      </c>
      <c r="O1379" s="49" t="e">
        <f>_xlfn.XLOOKUP((CONCATENATE(Table35[[#This Row],[Subject Id]],"-T1")),'In the Lab'!A:A,'In the Lab'!G:G)</f>
        <v>#N/A</v>
      </c>
      <c r="P1379" s="42" t="e">
        <f>_xlfn.XLOOKUP(Table35[[#This Row],[Subject Id]],'TPD Blood'!A:A,'TPD Blood'!B:B)</f>
        <v>#N/A</v>
      </c>
      <c r="Q1379" s="42" t="e">
        <f>_xlfn.XLOOKUP(Table35[[#This Row],[Subject Id]],'TPD Assayed'!A:A,'TPD Assayed'!C:C)</f>
        <v>#N/A</v>
      </c>
      <c r="V1379"/>
      <c r="Y1379"/>
      <c r="Z1379"/>
      <c r="AA1379"/>
      <c r="AB1379"/>
    </row>
    <row r="1380" spans="1:28">
      <c r="A1380" t="s">
        <v>1608</v>
      </c>
      <c r="B1380" t="str">
        <f>MID(Table35[[#This Row],[Subject Id]],13,1)</f>
        <v>N</v>
      </c>
      <c r="C1380" t="str">
        <f>_xlfn.XLOOKUP(Table35[[#This Row],[Subject Id]],Table2[Subject Id],Table2[Event date])</f>
        <v>2018-12-21</v>
      </c>
      <c r="D1380" s="37" t="str">
        <f>_xlfn.XLOOKUP(Table35[[#This Row],[Subject Id]],'T0 Blood'!A:A,'T0 Blood'!I:I)</f>
        <v>041-0125-0</v>
      </c>
      <c r="E1380" s="37" t="str">
        <f>_xlfn.XLOOKUP(Table35[[#This Row],[Subject Id]],'T0 Blood'!A:A,'T0 Blood'!H:H)</f>
        <v>2018-12-21</v>
      </c>
      <c r="F1380" s="69" t="str">
        <f>_xlfn.XLOOKUP(Table35[[#This Row],[Subject Id]],T0Assayed!D:D,T0Assayed!F:F)</f>
        <v>CO.SL.22.001</v>
      </c>
      <c r="G1380" s="39" t="s">
        <v>22</v>
      </c>
      <c r="H1380" s="37" t="e">
        <v>#N/A</v>
      </c>
      <c r="I1380" s="38" t="e">
        <f>_xlfn.XLOOKUP((CONCATENATE(Table35[[#This Row],[Subject Id]],"-T0")),'In the Lab'!A:A,'In the Lab'!G:G)</f>
        <v>#N/A</v>
      </c>
      <c r="J1380" s="49" t="e">
        <f>_xlfn.XLOOKUP(Table35[[#This Row],[Subject Id]],'T1 Blood'!A:A,'T1 Blood'!I:I)</f>
        <v>#N/A</v>
      </c>
      <c r="K1380" s="49" t="e">
        <f>_xlfn.XLOOKUP(Table35[[#This Row],[Subject Id]],'T1 Blood'!A:A,'T1 Blood'!H:H)</f>
        <v>#N/A</v>
      </c>
      <c r="L1380" s="49" t="e">
        <f>_xlfn.XLOOKUP(Table35[[#This Row],[Subject Id]],'T1 Assayed'!A:A,'T1 Assayed'!D:D)</f>
        <v>#N/A</v>
      </c>
      <c r="M1380" s="49" t="e">
        <v>#N/A</v>
      </c>
      <c r="N1380" s="49" t="e">
        <v>#N/A</v>
      </c>
      <c r="O1380" s="49" t="e">
        <f>_xlfn.XLOOKUP((CONCATENATE(Table35[[#This Row],[Subject Id]],"-T1")),'In the Lab'!A:A,'In the Lab'!G:G)</f>
        <v>#N/A</v>
      </c>
      <c r="P1380" s="42" t="e">
        <f>_xlfn.XLOOKUP(Table35[[#This Row],[Subject Id]],'TPD Blood'!A:A,'TPD Blood'!B:B)</f>
        <v>#N/A</v>
      </c>
      <c r="Q1380" s="42" t="e">
        <f>_xlfn.XLOOKUP(Table35[[#This Row],[Subject Id]],'TPD Assayed'!A:A,'TPD Assayed'!C:C)</f>
        <v>#N/A</v>
      </c>
      <c r="V1380"/>
      <c r="Y1380"/>
      <c r="Z1380"/>
      <c r="AA1380"/>
      <c r="AB1380"/>
    </row>
    <row r="1381" spans="1:28">
      <c r="A1381" t="s">
        <v>1609</v>
      </c>
      <c r="B1381" t="str">
        <f>MID(Table35[[#This Row],[Subject Id]],13,1)</f>
        <v>N</v>
      </c>
      <c r="C1381" t="str">
        <f>_xlfn.XLOOKUP(Table35[[#This Row],[Subject Id]],Table2[Subject Id],Table2[Event date])</f>
        <v>2019-01-04</v>
      </c>
      <c r="D1381" s="37" t="str">
        <f>_xlfn.XLOOKUP(Table35[[#This Row],[Subject Id]],'T0 Blood'!A:A,'T0 Blood'!I:I)</f>
        <v>041-0126-0</v>
      </c>
      <c r="E1381" s="37" t="str">
        <f>_xlfn.XLOOKUP(Table35[[#This Row],[Subject Id]],'T0 Blood'!A:A,'T0 Blood'!H:H)</f>
        <v>2019-01-04</v>
      </c>
      <c r="F1381" s="69" t="str">
        <f>_xlfn.XLOOKUP(Table35[[#This Row],[Subject Id]],T0Assayed!D:D,T0Assayed!F:F)</f>
        <v>CO.SL.22.001</v>
      </c>
      <c r="G1381" s="39" t="s">
        <v>22</v>
      </c>
      <c r="H1381" s="37" t="e">
        <v>#N/A</v>
      </c>
      <c r="I1381" s="38" t="e">
        <f>_xlfn.XLOOKUP((CONCATENATE(Table35[[#This Row],[Subject Id]],"-T0")),'In the Lab'!A:A,'In the Lab'!G:G)</f>
        <v>#N/A</v>
      </c>
      <c r="J1381" s="49" t="e">
        <f>_xlfn.XLOOKUP(Table35[[#This Row],[Subject Id]],'T1 Blood'!A:A,'T1 Blood'!I:I)</f>
        <v>#N/A</v>
      </c>
      <c r="K1381" s="49" t="e">
        <f>_xlfn.XLOOKUP(Table35[[#This Row],[Subject Id]],'T1 Blood'!A:A,'T1 Blood'!H:H)</f>
        <v>#N/A</v>
      </c>
      <c r="L1381" s="49" t="e">
        <f>_xlfn.XLOOKUP(Table35[[#This Row],[Subject Id]],'T1 Assayed'!A:A,'T1 Assayed'!D:D)</f>
        <v>#N/A</v>
      </c>
      <c r="M1381" s="49" t="e">
        <v>#N/A</v>
      </c>
      <c r="N1381" s="49" t="e">
        <v>#N/A</v>
      </c>
      <c r="O1381" s="49" t="e">
        <f>_xlfn.XLOOKUP((CONCATENATE(Table35[[#This Row],[Subject Id]],"-T1")),'In the Lab'!A:A,'In the Lab'!G:G)</f>
        <v>#N/A</v>
      </c>
      <c r="P1381" s="42" t="e">
        <f>_xlfn.XLOOKUP(Table35[[#This Row],[Subject Id]],'TPD Blood'!A:A,'TPD Blood'!B:B)</f>
        <v>#N/A</v>
      </c>
      <c r="Q1381" s="42" t="e">
        <f>_xlfn.XLOOKUP(Table35[[#This Row],[Subject Id]],'TPD Assayed'!A:A,'TPD Assayed'!C:C)</f>
        <v>#N/A</v>
      </c>
      <c r="V1381"/>
      <c r="Y1381"/>
      <c r="Z1381"/>
      <c r="AA1381"/>
      <c r="AB1381"/>
    </row>
    <row r="1382" spans="1:28">
      <c r="A1382" t="s">
        <v>1610</v>
      </c>
      <c r="B1382" t="str">
        <f>MID(Table35[[#This Row],[Subject Id]],13,1)</f>
        <v>N</v>
      </c>
      <c r="C1382" t="str">
        <f>_xlfn.XLOOKUP(Table35[[#This Row],[Subject Id]],Table2[Subject Id],Table2[Event date])</f>
        <v>2019-01-08</v>
      </c>
      <c r="D1382" s="37" t="str">
        <f>_xlfn.XLOOKUP(Table35[[#This Row],[Subject Id]],'T0 Blood'!A:A,'T0 Blood'!I:I)</f>
        <v>041-0127-0</v>
      </c>
      <c r="E1382" s="37" t="str">
        <f>_xlfn.XLOOKUP(Table35[[#This Row],[Subject Id]],'T0 Blood'!A:A,'T0 Blood'!H:H)</f>
        <v>2019-01-08</v>
      </c>
      <c r="F1382" s="69" t="str">
        <f>_xlfn.XLOOKUP(Table35[[#This Row],[Subject Id]],T0Assayed!D:D,T0Assayed!F:F)</f>
        <v>CO.SL.22.001</v>
      </c>
      <c r="G1382" s="39" t="s">
        <v>22</v>
      </c>
      <c r="H1382" s="37" t="e">
        <v>#N/A</v>
      </c>
      <c r="I1382" s="38" t="e">
        <f>_xlfn.XLOOKUP((CONCATENATE(Table35[[#This Row],[Subject Id]],"-T0")),'In the Lab'!A:A,'In the Lab'!G:G)</f>
        <v>#N/A</v>
      </c>
      <c r="J1382" s="49" t="e">
        <f>_xlfn.XLOOKUP(Table35[[#This Row],[Subject Id]],'T1 Blood'!A:A,'T1 Blood'!I:I)</f>
        <v>#N/A</v>
      </c>
      <c r="K1382" s="49" t="e">
        <f>_xlfn.XLOOKUP(Table35[[#This Row],[Subject Id]],'T1 Blood'!A:A,'T1 Blood'!H:H)</f>
        <v>#N/A</v>
      </c>
      <c r="L1382" s="49" t="e">
        <f>_xlfn.XLOOKUP(Table35[[#This Row],[Subject Id]],'T1 Assayed'!A:A,'T1 Assayed'!D:D)</f>
        <v>#N/A</v>
      </c>
      <c r="M1382" s="49" t="e">
        <v>#N/A</v>
      </c>
      <c r="N1382" s="49" t="e">
        <v>#N/A</v>
      </c>
      <c r="O1382" s="49" t="e">
        <f>_xlfn.XLOOKUP((CONCATENATE(Table35[[#This Row],[Subject Id]],"-T1")),'In the Lab'!A:A,'In the Lab'!G:G)</f>
        <v>#N/A</v>
      </c>
      <c r="P1382" s="42" t="e">
        <f>_xlfn.XLOOKUP(Table35[[#This Row],[Subject Id]],'TPD Blood'!A:A,'TPD Blood'!B:B)</f>
        <v>#N/A</v>
      </c>
      <c r="Q1382" s="42" t="e">
        <f>_xlfn.XLOOKUP(Table35[[#This Row],[Subject Id]],'TPD Assayed'!A:A,'TPD Assayed'!C:C)</f>
        <v>#N/A</v>
      </c>
      <c r="V1382"/>
      <c r="Y1382"/>
      <c r="Z1382"/>
      <c r="AA1382"/>
      <c r="AB1382"/>
    </row>
    <row r="1383" spans="1:28">
      <c r="A1383" t="s">
        <v>1611</v>
      </c>
      <c r="B1383" t="str">
        <f>MID(Table35[[#This Row],[Subject Id]],13,1)</f>
        <v>N</v>
      </c>
      <c r="C1383" t="str">
        <f>_xlfn.XLOOKUP(Table35[[#This Row],[Subject Id]],Table2[Subject Id],Table2[Event date])</f>
        <v>2019-01-08</v>
      </c>
      <c r="D1383" s="37" t="str">
        <f>_xlfn.XLOOKUP(Table35[[#This Row],[Subject Id]],'T0 Blood'!A:A,'T0 Blood'!I:I)</f>
        <v>041-0128-0</v>
      </c>
      <c r="E1383" s="37" t="str">
        <f>_xlfn.XLOOKUP(Table35[[#This Row],[Subject Id]],'T0 Blood'!A:A,'T0 Blood'!H:H)</f>
        <v>2019-01-08</v>
      </c>
      <c r="F1383" s="69" t="str">
        <f>_xlfn.XLOOKUP(Table35[[#This Row],[Subject Id]],T0Assayed!D:D,T0Assayed!F:F)</f>
        <v>CO.SL.22.001</v>
      </c>
      <c r="G1383" s="39" t="s">
        <v>22</v>
      </c>
      <c r="H1383" s="37" t="e">
        <v>#N/A</v>
      </c>
      <c r="I1383" s="38" t="e">
        <f>_xlfn.XLOOKUP((CONCATENATE(Table35[[#This Row],[Subject Id]],"-T0")),'In the Lab'!A:A,'In the Lab'!G:G)</f>
        <v>#N/A</v>
      </c>
      <c r="J1383" s="49" t="e">
        <f>_xlfn.XLOOKUP(Table35[[#This Row],[Subject Id]],'T1 Blood'!A:A,'T1 Blood'!I:I)</f>
        <v>#N/A</v>
      </c>
      <c r="K1383" s="49" t="e">
        <f>_xlfn.XLOOKUP(Table35[[#This Row],[Subject Id]],'T1 Blood'!A:A,'T1 Blood'!H:H)</f>
        <v>#N/A</v>
      </c>
      <c r="L1383" s="49" t="e">
        <f>_xlfn.XLOOKUP(Table35[[#This Row],[Subject Id]],'T1 Assayed'!A:A,'T1 Assayed'!D:D)</f>
        <v>#N/A</v>
      </c>
      <c r="M1383" s="49" t="e">
        <v>#N/A</v>
      </c>
      <c r="N1383" s="49" t="e">
        <v>#N/A</v>
      </c>
      <c r="O1383" s="49" t="e">
        <f>_xlfn.XLOOKUP((CONCATENATE(Table35[[#This Row],[Subject Id]],"-T1")),'In the Lab'!A:A,'In the Lab'!G:G)</f>
        <v>#N/A</v>
      </c>
      <c r="P1383" s="42" t="e">
        <f>_xlfn.XLOOKUP(Table35[[#This Row],[Subject Id]],'TPD Blood'!A:A,'TPD Blood'!B:B)</f>
        <v>#N/A</v>
      </c>
      <c r="Q1383" s="42" t="e">
        <f>_xlfn.XLOOKUP(Table35[[#This Row],[Subject Id]],'TPD Assayed'!A:A,'TPD Assayed'!C:C)</f>
        <v>#N/A</v>
      </c>
      <c r="V1383"/>
      <c r="Y1383"/>
      <c r="Z1383"/>
      <c r="AA1383"/>
      <c r="AB1383"/>
    </row>
    <row r="1384" spans="1:28">
      <c r="A1384" t="s">
        <v>1612</v>
      </c>
      <c r="B1384" t="str">
        <f>MID(Table35[[#This Row],[Subject Id]],13,1)</f>
        <v>N</v>
      </c>
      <c r="C1384" t="str">
        <f>_xlfn.XLOOKUP(Table35[[#This Row],[Subject Id]],Table2[Subject Id],Table2[Event date])</f>
        <v>2019-01-09</v>
      </c>
      <c r="D1384" s="37" t="str">
        <f>_xlfn.XLOOKUP(Table35[[#This Row],[Subject Id]],'T0 Blood'!A:A,'T0 Blood'!I:I)</f>
        <v>041-0129-0</v>
      </c>
      <c r="E1384" s="37" t="str">
        <f>_xlfn.XLOOKUP(Table35[[#This Row],[Subject Id]],'T0 Blood'!A:A,'T0 Blood'!H:H)</f>
        <v>2019-01-09</v>
      </c>
      <c r="F1384" s="69" t="str">
        <f>_xlfn.XLOOKUP(Table35[[#This Row],[Subject Id]],T0Assayed!D:D,T0Assayed!F:F)</f>
        <v>CO.SL.22.001</v>
      </c>
      <c r="G1384" s="39" t="s">
        <v>22</v>
      </c>
      <c r="H1384" s="37" t="e">
        <v>#N/A</v>
      </c>
      <c r="I1384" s="38" t="e">
        <f>_xlfn.XLOOKUP((CONCATENATE(Table35[[#This Row],[Subject Id]],"-T0")),'In the Lab'!A:A,'In the Lab'!G:G)</f>
        <v>#N/A</v>
      </c>
      <c r="J1384" s="49" t="e">
        <f>_xlfn.XLOOKUP(Table35[[#This Row],[Subject Id]],'T1 Blood'!A:A,'T1 Blood'!I:I)</f>
        <v>#N/A</v>
      </c>
      <c r="K1384" s="49" t="e">
        <f>_xlfn.XLOOKUP(Table35[[#This Row],[Subject Id]],'T1 Blood'!A:A,'T1 Blood'!H:H)</f>
        <v>#N/A</v>
      </c>
      <c r="L1384" s="49" t="e">
        <f>_xlfn.XLOOKUP(Table35[[#This Row],[Subject Id]],'T1 Assayed'!A:A,'T1 Assayed'!D:D)</f>
        <v>#N/A</v>
      </c>
      <c r="M1384" s="49" t="e">
        <v>#N/A</v>
      </c>
      <c r="N1384" s="49" t="e">
        <v>#N/A</v>
      </c>
      <c r="O1384" s="49" t="e">
        <f>_xlfn.XLOOKUP((CONCATENATE(Table35[[#This Row],[Subject Id]],"-T1")),'In the Lab'!A:A,'In the Lab'!G:G)</f>
        <v>#N/A</v>
      </c>
      <c r="P1384" s="42" t="e">
        <f>_xlfn.XLOOKUP(Table35[[#This Row],[Subject Id]],'TPD Blood'!A:A,'TPD Blood'!B:B)</f>
        <v>#N/A</v>
      </c>
      <c r="Q1384" s="42" t="e">
        <f>_xlfn.XLOOKUP(Table35[[#This Row],[Subject Id]],'TPD Assayed'!A:A,'TPD Assayed'!C:C)</f>
        <v>#N/A</v>
      </c>
      <c r="V1384"/>
      <c r="Y1384"/>
      <c r="Z1384"/>
      <c r="AA1384"/>
      <c r="AB1384"/>
    </row>
    <row r="1385" spans="1:28">
      <c r="A1385" t="s">
        <v>1613</v>
      </c>
      <c r="B1385" t="str">
        <f>MID(Table35[[#This Row],[Subject Id]],13,1)</f>
        <v>N</v>
      </c>
      <c r="C1385" t="str">
        <f>_xlfn.XLOOKUP(Table35[[#This Row],[Subject Id]],Table2[Subject Id],Table2[Event date])</f>
        <v>2019-01-09</v>
      </c>
      <c r="D1385" s="37" t="str">
        <f>_xlfn.XLOOKUP(Table35[[#This Row],[Subject Id]],'T0 Blood'!A:A,'T0 Blood'!I:I)</f>
        <v>041-0130-0</v>
      </c>
      <c r="E1385" s="37" t="str">
        <f>_xlfn.XLOOKUP(Table35[[#This Row],[Subject Id]],'T0 Blood'!A:A,'T0 Blood'!H:H)</f>
        <v>2019-01-09</v>
      </c>
      <c r="F1385" s="69" t="str">
        <f>_xlfn.XLOOKUP(Table35[[#This Row],[Subject Id]],T0Assayed!D:D,T0Assayed!F:F)</f>
        <v>CO.SL.22.001</v>
      </c>
      <c r="G1385" s="39" t="s">
        <v>22</v>
      </c>
      <c r="H1385" s="37" t="e">
        <v>#N/A</v>
      </c>
      <c r="I1385" s="38" t="e">
        <f>_xlfn.XLOOKUP((CONCATENATE(Table35[[#This Row],[Subject Id]],"-T0")),'In the Lab'!A:A,'In the Lab'!G:G)</f>
        <v>#N/A</v>
      </c>
      <c r="J1385" s="49" t="e">
        <f>_xlfn.XLOOKUP(Table35[[#This Row],[Subject Id]],'T1 Blood'!A:A,'T1 Blood'!I:I)</f>
        <v>#N/A</v>
      </c>
      <c r="K1385" s="49" t="e">
        <f>_xlfn.XLOOKUP(Table35[[#This Row],[Subject Id]],'T1 Blood'!A:A,'T1 Blood'!H:H)</f>
        <v>#N/A</v>
      </c>
      <c r="L1385" s="49" t="e">
        <f>_xlfn.XLOOKUP(Table35[[#This Row],[Subject Id]],'T1 Assayed'!A:A,'T1 Assayed'!D:D)</f>
        <v>#N/A</v>
      </c>
      <c r="M1385" s="49" t="e">
        <v>#N/A</v>
      </c>
      <c r="N1385" s="49" t="e">
        <v>#N/A</v>
      </c>
      <c r="O1385" s="49" t="e">
        <f>_xlfn.XLOOKUP((CONCATENATE(Table35[[#This Row],[Subject Id]],"-T1")),'In the Lab'!A:A,'In the Lab'!G:G)</f>
        <v>#N/A</v>
      </c>
      <c r="P1385" s="42" t="e">
        <f>_xlfn.XLOOKUP(Table35[[#This Row],[Subject Id]],'TPD Blood'!A:A,'TPD Blood'!B:B)</f>
        <v>#N/A</v>
      </c>
      <c r="Q1385" s="42" t="e">
        <f>_xlfn.XLOOKUP(Table35[[#This Row],[Subject Id]],'TPD Assayed'!A:A,'TPD Assayed'!C:C)</f>
        <v>#N/A</v>
      </c>
      <c r="V1385"/>
      <c r="Y1385"/>
      <c r="Z1385"/>
      <c r="AA1385"/>
      <c r="AB1385"/>
    </row>
    <row r="1386" spans="1:28">
      <c r="A1386" t="s">
        <v>1614</v>
      </c>
      <c r="B1386" t="str">
        <f>MID(Table35[[#This Row],[Subject Id]],13,1)</f>
        <v>N</v>
      </c>
      <c r="C1386" t="str">
        <f>_xlfn.XLOOKUP(Table35[[#This Row],[Subject Id]],Table2[Subject Id],Table2[Event date])</f>
        <v>2019-01-10</v>
      </c>
      <c r="D1386" s="37" t="str">
        <f>_xlfn.XLOOKUP(Table35[[#This Row],[Subject Id]],'T0 Blood'!A:A,'T0 Blood'!I:I)</f>
        <v>041-0131-0</v>
      </c>
      <c r="E1386" s="37" t="str">
        <f>_xlfn.XLOOKUP(Table35[[#This Row],[Subject Id]],'T0 Blood'!A:A,'T0 Blood'!H:H)</f>
        <v>2019-01-10</v>
      </c>
      <c r="F1386" s="69" t="str">
        <f>_xlfn.XLOOKUP(Table35[[#This Row],[Subject Id]],T0Assayed!D:D,T0Assayed!F:F)</f>
        <v>CO.SL.22.001</v>
      </c>
      <c r="G1386" s="39" t="s">
        <v>22</v>
      </c>
      <c r="H1386" s="37" t="e">
        <v>#N/A</v>
      </c>
      <c r="I1386" s="38" t="e">
        <f>_xlfn.XLOOKUP((CONCATENATE(Table35[[#This Row],[Subject Id]],"-T0")),'In the Lab'!A:A,'In the Lab'!G:G)</f>
        <v>#N/A</v>
      </c>
      <c r="J1386" s="49" t="e">
        <f>_xlfn.XLOOKUP(Table35[[#This Row],[Subject Id]],'T1 Blood'!A:A,'T1 Blood'!I:I)</f>
        <v>#N/A</v>
      </c>
      <c r="K1386" s="49" t="e">
        <f>_xlfn.XLOOKUP(Table35[[#This Row],[Subject Id]],'T1 Blood'!A:A,'T1 Blood'!H:H)</f>
        <v>#N/A</v>
      </c>
      <c r="L1386" s="49" t="e">
        <f>_xlfn.XLOOKUP(Table35[[#This Row],[Subject Id]],'T1 Assayed'!A:A,'T1 Assayed'!D:D)</f>
        <v>#N/A</v>
      </c>
      <c r="M1386" s="49" t="e">
        <v>#N/A</v>
      </c>
      <c r="N1386" s="49" t="e">
        <v>#N/A</v>
      </c>
      <c r="O1386" s="49" t="e">
        <f>_xlfn.XLOOKUP((CONCATENATE(Table35[[#This Row],[Subject Id]],"-T1")),'In the Lab'!A:A,'In the Lab'!G:G)</f>
        <v>#N/A</v>
      </c>
      <c r="P1386" s="42" t="e">
        <f>_xlfn.XLOOKUP(Table35[[#This Row],[Subject Id]],'TPD Blood'!A:A,'TPD Blood'!B:B)</f>
        <v>#N/A</v>
      </c>
      <c r="Q1386" s="42" t="e">
        <f>_xlfn.XLOOKUP(Table35[[#This Row],[Subject Id]],'TPD Assayed'!A:A,'TPD Assayed'!C:C)</f>
        <v>#N/A</v>
      </c>
      <c r="V1386"/>
      <c r="Y1386"/>
      <c r="Z1386"/>
      <c r="AA1386"/>
      <c r="AB1386"/>
    </row>
    <row r="1387" spans="1:28">
      <c r="A1387" t="s">
        <v>1615</v>
      </c>
      <c r="B1387" t="str">
        <f>MID(Table35[[#This Row],[Subject Id]],13,1)</f>
        <v>N</v>
      </c>
      <c r="C1387" t="str">
        <f>_xlfn.XLOOKUP(Table35[[#This Row],[Subject Id]],Table2[Subject Id],Table2[Event date])</f>
        <v>2022-05-03</v>
      </c>
      <c r="D1387" s="37" t="str">
        <f>_xlfn.XLOOKUP(Table35[[#This Row],[Subject Id]],'T0 Blood'!A:A,'T0 Blood'!I:I)</f>
        <v>016-1114-0</v>
      </c>
      <c r="E1387" s="37" t="str">
        <f>_xlfn.XLOOKUP(Table35[[#This Row],[Subject Id]],'T0 Blood'!A:A,'T0 Blood'!H:H)</f>
        <v>2022-07-11</v>
      </c>
      <c r="F1387" s="69" t="e">
        <f>_xlfn.XLOOKUP(Table35[[#This Row],[Subject Id]],T0Assayed!D:D,T0Assayed!F:F)</f>
        <v>#N/A</v>
      </c>
      <c r="G1387" s="90" t="s">
        <v>38</v>
      </c>
      <c r="H1387" s="40" t="s">
        <v>1616</v>
      </c>
      <c r="I1387" s="38" t="str">
        <f>_xlfn.XLOOKUP((CONCATENATE(Table35[[#This Row],[Subject Id]],"-T0")),'In the Lab'!A:A,'In the Lab'!G:G)</f>
        <v>yes</v>
      </c>
      <c r="J1387" s="49" t="str">
        <f>_xlfn.XLOOKUP(Table35[[#This Row],[Subject Id]],'T1 Blood'!A:A,'T1 Blood'!I:I)</f>
        <v>016-1114-1</v>
      </c>
      <c r="K1387" s="49" t="str">
        <f>_xlfn.XLOOKUP(Table35[[#This Row],[Subject Id]],'T1 Blood'!A:A,'T1 Blood'!H:H)</f>
        <v>2022-08-24</v>
      </c>
      <c r="L1387" s="49" t="e">
        <f>_xlfn.XLOOKUP(Table35[[#This Row],[Subject Id]],'T1 Assayed'!A:A,'T1 Assayed'!D:D)</f>
        <v>#N/A</v>
      </c>
      <c r="M1387" s="49" t="s">
        <v>38</v>
      </c>
      <c r="N1387" s="49" t="s">
        <v>1617</v>
      </c>
      <c r="O1387" s="49" t="str">
        <f>_xlfn.XLOOKUP((CONCATENATE(Table35[[#This Row],[Subject Id]],"-T1")),'In the Lab'!A:A,'In the Lab'!G:G)</f>
        <v>yes</v>
      </c>
      <c r="P1387" s="42" t="e">
        <f>_xlfn.XLOOKUP(Table35[[#This Row],[Subject Id]],'TPD Blood'!A:A,'TPD Blood'!B:B)</f>
        <v>#N/A</v>
      </c>
      <c r="Q1387" s="42" t="e">
        <f>_xlfn.XLOOKUP(Table35[[#This Row],[Subject Id]],'TPD Assayed'!A:A,'TPD Assayed'!C:C)</f>
        <v>#N/A</v>
      </c>
      <c r="V1387"/>
      <c r="Y1387"/>
      <c r="Z1387"/>
      <c r="AA1387"/>
      <c r="AB1387"/>
    </row>
    <row r="1388" spans="1:28">
      <c r="A1388" t="s">
        <v>1618</v>
      </c>
      <c r="B1388" t="str">
        <f>MID(Table35[[#This Row],[Subject Id]],13,1)</f>
        <v>M</v>
      </c>
      <c r="C1388" t="str">
        <f>_xlfn.XLOOKUP(Table35[[#This Row],[Subject Id]],Table2[Subject Id],Table2[Event date])</f>
        <v>2022-07-24</v>
      </c>
      <c r="D1388" s="37" t="str">
        <f>_xlfn.XLOOKUP(Table35[[#This Row],[Subject Id]],'T0 Blood'!A:A,'T0 Blood'!I:I)</f>
        <v>017-2100-0</v>
      </c>
      <c r="E1388" s="37" t="str">
        <f>_xlfn.XLOOKUP(Table35[[#This Row],[Subject Id]],'T0 Blood'!A:A,'T0 Blood'!H:H)</f>
        <v>2022-07-24</v>
      </c>
      <c r="F1388" s="69" t="e">
        <f>_xlfn.XLOOKUP(Table35[[#This Row],[Subject Id]],T0Assayed!D:D,T0Assayed!F:F)</f>
        <v>#N/A</v>
      </c>
      <c r="G1388" s="39" t="s">
        <v>38</v>
      </c>
      <c r="H1388" s="37" t="s">
        <v>1619</v>
      </c>
      <c r="I1388" s="38" t="str">
        <f>_xlfn.XLOOKUP((CONCATENATE(Table35[[#This Row],[Subject Id]],"-T0")),'In the Lab'!A:A,'In the Lab'!G:G)</f>
        <v>yes</v>
      </c>
      <c r="J1388" s="49" t="str">
        <f>_xlfn.XLOOKUP(Table35[[#This Row],[Subject Id]],'T1 Blood'!A:A,'T1 Blood'!I:I)</f>
        <v>017-2100-1</v>
      </c>
      <c r="K1388" s="49" t="str">
        <f>_xlfn.XLOOKUP(Table35[[#This Row],[Subject Id]],'T1 Blood'!A:A,'T1 Blood'!H:H)</f>
        <v>2022-08-24</v>
      </c>
      <c r="L1388" s="49" t="e">
        <f>_xlfn.XLOOKUP(Table35[[#This Row],[Subject Id]],'T1 Assayed'!A:A,'T1 Assayed'!D:D)</f>
        <v>#N/A</v>
      </c>
      <c r="M1388" s="49" t="e">
        <v>#N/A</v>
      </c>
      <c r="N1388" s="49" t="e">
        <v>#N/A</v>
      </c>
      <c r="O1388" s="49" t="e">
        <f>_xlfn.XLOOKUP((CONCATENATE(Table35[[#This Row],[Subject Id]],"-T1")),'In the Lab'!A:A,'In the Lab'!G:G)</f>
        <v>#N/A</v>
      </c>
      <c r="P1388" s="42" t="e">
        <f>_xlfn.XLOOKUP(Table35[[#This Row],[Subject Id]],'TPD Blood'!A:A,'TPD Blood'!B:B)</f>
        <v>#N/A</v>
      </c>
      <c r="Q1388" s="42" t="e">
        <f>_xlfn.XLOOKUP(Table35[[#This Row],[Subject Id]],'TPD Assayed'!A:A,'TPD Assayed'!C:C)</f>
        <v>#N/A</v>
      </c>
      <c r="V1388"/>
      <c r="Y1388"/>
      <c r="Z1388"/>
      <c r="AA1388"/>
      <c r="AB1388"/>
    </row>
    <row r="1389" spans="1:28">
      <c r="A1389" t="s">
        <v>1620</v>
      </c>
      <c r="B1389" t="str">
        <f>MID(Table35[[#This Row],[Subject Id]],13,1)</f>
        <v>M</v>
      </c>
      <c r="C1389" t="str">
        <f>_xlfn.XLOOKUP(Table35[[#This Row],[Subject Id]],Table2[Subject Id],Table2[Event date])</f>
        <v>2021-11-11</v>
      </c>
      <c r="D1389" s="37" t="str">
        <f>_xlfn.XLOOKUP(Table35[[#This Row],[Subject Id]],'T0 Blood'!A:A,'T0 Blood'!I:I)</f>
        <v>032-7121-0</v>
      </c>
      <c r="E1389" s="37" t="str">
        <f>_xlfn.XLOOKUP(Table35[[#This Row],[Subject Id]],'T0 Blood'!A:A,'T0 Blood'!H:H)</f>
        <v>2021-11-11</v>
      </c>
      <c r="F1389" s="69" t="str">
        <f>_xlfn.XLOOKUP(Table35[[#This Row],[Subject Id]],T0Assayed!D:D,T0Assayed!F:F)</f>
        <v>OH2023_013</v>
      </c>
      <c r="G1389" s="39" t="s">
        <v>870</v>
      </c>
      <c r="H1389" s="37" t="e">
        <v>#N/A</v>
      </c>
      <c r="I1389" s="38" t="str">
        <f>_xlfn.XLOOKUP((CONCATENATE(Table35[[#This Row],[Subject Id]],"-T0")),'In the Lab'!A:A,'In the Lab'!G:G)</f>
        <v>yes</v>
      </c>
      <c r="J1389" s="49" t="str">
        <f>_xlfn.XLOOKUP(Table35[[#This Row],[Subject Id]],'T1 Blood'!A:A,'T1 Blood'!I:I)</f>
        <v>032-7121-1</v>
      </c>
      <c r="K1389" s="49" t="str">
        <f>_xlfn.XLOOKUP(Table35[[#This Row],[Subject Id]],'T1 Blood'!A:A,'T1 Blood'!H:H)</f>
        <v>2022-01-13</v>
      </c>
      <c r="L1389" s="49" t="e">
        <f>_xlfn.XLOOKUP(Table35[[#This Row],[Subject Id]],'T1 Assayed'!A:A,'T1 Assayed'!D:D)</f>
        <v>#N/A</v>
      </c>
      <c r="M1389" s="49" t="e">
        <v>#N/A</v>
      </c>
      <c r="N1389" s="49" t="e">
        <v>#N/A</v>
      </c>
      <c r="O1389" s="49" t="str">
        <f>_xlfn.XLOOKUP((CONCATENATE(Table35[[#This Row],[Subject Id]],"-T1")),'In the Lab'!A:A,'In the Lab'!G:G)</f>
        <v>yes</v>
      </c>
      <c r="P1389" s="42" t="e">
        <f>_xlfn.XLOOKUP(Table35[[#This Row],[Subject Id]],'TPD Blood'!A:A,'TPD Blood'!B:B)</f>
        <v>#N/A</v>
      </c>
      <c r="Q1389" s="42" t="e">
        <f>_xlfn.XLOOKUP(Table35[[#This Row],[Subject Id]],'TPD Assayed'!A:A,'TPD Assayed'!C:C)</f>
        <v>#N/A</v>
      </c>
      <c r="V1389"/>
      <c r="Y1389"/>
      <c r="Z1389"/>
      <c r="AA1389"/>
      <c r="AB1389"/>
    </row>
    <row r="1390" spans="1:28">
      <c r="A1390" t="s">
        <v>1621</v>
      </c>
      <c r="B1390" t="str">
        <f>MID(Table35[[#This Row],[Subject Id]],13,1)</f>
        <v>M</v>
      </c>
      <c r="C1390" t="str">
        <f>_xlfn.XLOOKUP(Table35[[#This Row],[Subject Id]],Table2[Subject Id],Table2[Event date])</f>
        <v>2022-08-02</v>
      </c>
      <c r="D1390" s="37" t="str">
        <f>_xlfn.XLOOKUP(Table35[[#This Row],[Subject Id]],'T0 Blood'!A:A,'T0 Blood'!I:I)</f>
        <v>017-2102-0</v>
      </c>
      <c r="E1390" s="37" t="str">
        <f>_xlfn.XLOOKUP(Table35[[#This Row],[Subject Id]],'T0 Blood'!A:A,'T0 Blood'!H:H)</f>
        <v>2022-08-02</v>
      </c>
      <c r="F1390" s="69" t="e">
        <f>_xlfn.XLOOKUP(Table35[[#This Row],[Subject Id]],T0Assayed!D:D,T0Assayed!F:F)</f>
        <v>#N/A</v>
      </c>
      <c r="G1390" s="39" t="s">
        <v>38</v>
      </c>
      <c r="H1390" s="37" t="s">
        <v>1094</v>
      </c>
      <c r="I1390" s="38" t="str">
        <f>_xlfn.XLOOKUP((CONCATENATE(Table35[[#This Row],[Subject Id]],"-T0")),'In the Lab'!A:A,'In the Lab'!G:G)</f>
        <v>yes</v>
      </c>
      <c r="J1390" s="49" t="str">
        <f>_xlfn.XLOOKUP(Table35[[#This Row],[Subject Id]],'T1 Blood'!A:A,'T1 Blood'!I:I)</f>
        <v>017-2102-1</v>
      </c>
      <c r="K1390" s="49" t="str">
        <f>_xlfn.XLOOKUP(Table35[[#This Row],[Subject Id]],'T1 Blood'!A:A,'T1 Blood'!H:H)</f>
        <v>2022-08-30</v>
      </c>
      <c r="L1390" s="49" t="e">
        <f>_xlfn.XLOOKUP(Table35[[#This Row],[Subject Id]],'T1 Assayed'!A:A,'T1 Assayed'!D:D)</f>
        <v>#N/A</v>
      </c>
      <c r="M1390" s="49" t="e">
        <v>#N/A</v>
      </c>
      <c r="N1390" s="49" t="e">
        <v>#N/A</v>
      </c>
      <c r="O1390" s="49" t="str">
        <f>_xlfn.XLOOKUP((CONCATENATE(Table35[[#This Row],[Subject Id]],"-T1")),'In the Lab'!A:A,'In the Lab'!G:G)</f>
        <v>yes</v>
      </c>
      <c r="P1390" s="42" t="e">
        <f>_xlfn.XLOOKUP(Table35[[#This Row],[Subject Id]],'TPD Blood'!A:A,'TPD Blood'!B:B)</f>
        <v>#N/A</v>
      </c>
      <c r="Q1390" s="42" t="e">
        <f>_xlfn.XLOOKUP(Table35[[#This Row],[Subject Id]],'TPD Assayed'!A:A,'TPD Assayed'!C:C)</f>
        <v>#N/A</v>
      </c>
      <c r="V1390"/>
      <c r="Y1390"/>
      <c r="Z1390"/>
      <c r="AA1390"/>
      <c r="AB1390"/>
    </row>
    <row r="1391" spans="1:28">
      <c r="A1391" t="s">
        <v>1622</v>
      </c>
      <c r="B1391" t="str">
        <f>MID(Table35[[#This Row],[Subject Id]],13,1)</f>
        <v>M</v>
      </c>
      <c r="C1391" t="str">
        <f>_xlfn.XLOOKUP(Table35[[#This Row],[Subject Id]],Table2[Subject Id],Table2[Event date])</f>
        <v>2015-07-09</v>
      </c>
      <c r="D1391" s="37" t="str">
        <f>_xlfn.XLOOKUP(Table35[[#This Row],[Subject Id]],'T0 Blood'!A:A,'T0 Blood'!I:I)</f>
        <v>037-8002-0</v>
      </c>
      <c r="E1391" s="37" t="str">
        <f>_xlfn.XLOOKUP(Table35[[#This Row],[Subject Id]],'T0 Blood'!A:A,'T0 Blood'!H:H)</f>
        <v>2015-07-09</v>
      </c>
      <c r="F1391" s="69" t="str">
        <f>_xlfn.XLOOKUP(Table35[[#This Row],[Subject Id]],T0Assayed!D:D,T0Assayed!F:F)</f>
        <v>OH2023_013</v>
      </c>
      <c r="G1391" s="39" t="s">
        <v>22</v>
      </c>
      <c r="H1391" s="37" t="e">
        <v>#N/A</v>
      </c>
      <c r="I1391" s="38" t="str">
        <f>_xlfn.XLOOKUP((CONCATENATE(Table35[[#This Row],[Subject Id]],"-T0")),'In the Lab'!A:A,'In the Lab'!G:G)</f>
        <v>yes</v>
      </c>
      <c r="J1391" s="49" t="e">
        <f>_xlfn.XLOOKUP(Table35[[#This Row],[Subject Id]],'T1 Blood'!A:A,'T1 Blood'!I:I)</f>
        <v>#N/A</v>
      </c>
      <c r="K1391" s="49" t="e">
        <f>_xlfn.XLOOKUP(Table35[[#This Row],[Subject Id]],'T1 Blood'!A:A,'T1 Blood'!H:H)</f>
        <v>#N/A</v>
      </c>
      <c r="L1391" s="49" t="e">
        <f>_xlfn.XLOOKUP(Table35[[#This Row],[Subject Id]],'T1 Assayed'!A:A,'T1 Assayed'!D:D)</f>
        <v>#N/A</v>
      </c>
      <c r="M1391" s="49" t="e">
        <v>#N/A</v>
      </c>
      <c r="N1391" s="49" t="e">
        <v>#N/A</v>
      </c>
      <c r="O1391" s="49" t="e">
        <f>_xlfn.XLOOKUP((CONCATENATE(Table35[[#This Row],[Subject Id]],"-T1")),'In the Lab'!A:A,'In the Lab'!G:G)</f>
        <v>#N/A</v>
      </c>
      <c r="P1391" s="42" t="e">
        <f>_xlfn.XLOOKUP(Table35[[#This Row],[Subject Id]],'TPD Blood'!A:A,'TPD Blood'!B:B)</f>
        <v>#N/A</v>
      </c>
      <c r="Q1391" s="42" t="e">
        <f>_xlfn.XLOOKUP(Table35[[#This Row],[Subject Id]],'TPD Assayed'!A:A,'TPD Assayed'!C:C)</f>
        <v>#N/A</v>
      </c>
      <c r="V1391"/>
      <c r="Y1391"/>
      <c r="Z1391"/>
      <c r="AA1391"/>
      <c r="AB1391"/>
    </row>
    <row r="1392" spans="1:28">
      <c r="A1392" t="s">
        <v>1623</v>
      </c>
      <c r="B1392" t="str">
        <f>MID(Table35[[#This Row],[Subject Id]],13,1)</f>
        <v>M</v>
      </c>
      <c r="C1392" t="str">
        <f>_xlfn.XLOOKUP(Table35[[#This Row],[Subject Id]],Table2[Subject Id],Table2[Event date])</f>
        <v>2022-08-29</v>
      </c>
      <c r="D1392" s="37" t="str">
        <f>_xlfn.XLOOKUP(Table35[[#This Row],[Subject Id]],'T0 Blood'!A:A,'T0 Blood'!I:I)</f>
        <v>017-2104-0</v>
      </c>
      <c r="E1392" s="37" t="str">
        <f>_xlfn.XLOOKUP(Table35[[#This Row],[Subject Id]],'T0 Blood'!A:A,'T0 Blood'!H:H)</f>
        <v>2022-08-29</v>
      </c>
      <c r="F1392" s="69" t="e">
        <f>_xlfn.XLOOKUP(Table35[[#This Row],[Subject Id]],T0Assayed!D:D,T0Assayed!F:F)</f>
        <v>#N/A</v>
      </c>
      <c r="G1392" s="39" t="s">
        <v>38</v>
      </c>
      <c r="H1392" s="37" t="s">
        <v>1624</v>
      </c>
      <c r="I1392" s="38" t="e">
        <f>_xlfn.XLOOKUP((CONCATENATE(Table35[[#This Row],[Subject Id]],"-T0")),'In the Lab'!A:A,'In the Lab'!G:G)</f>
        <v>#N/A</v>
      </c>
      <c r="J1392" s="49" t="e">
        <f>_xlfn.XLOOKUP(Table35[[#This Row],[Subject Id]],'T1 Blood'!A:A,'T1 Blood'!I:I)</f>
        <v>#N/A</v>
      </c>
      <c r="K1392" s="49" t="e">
        <f>_xlfn.XLOOKUP(Table35[[#This Row],[Subject Id]],'T1 Blood'!A:A,'T1 Blood'!H:H)</f>
        <v>#N/A</v>
      </c>
      <c r="L1392" s="49" t="e">
        <f>_xlfn.XLOOKUP(Table35[[#This Row],[Subject Id]],'T1 Assayed'!A:A,'T1 Assayed'!D:D)</f>
        <v>#N/A</v>
      </c>
      <c r="M1392" s="49" t="e">
        <v>#N/A</v>
      </c>
      <c r="N1392" s="49" t="e">
        <v>#N/A</v>
      </c>
      <c r="O1392" s="49" t="e">
        <f>_xlfn.XLOOKUP((CONCATENATE(Table35[[#This Row],[Subject Id]],"-T1")),'In the Lab'!A:A,'In the Lab'!G:G)</f>
        <v>#N/A</v>
      </c>
      <c r="P1392" s="42" t="e">
        <f>_xlfn.XLOOKUP(Table35[[#This Row],[Subject Id]],'TPD Blood'!A:A,'TPD Blood'!B:B)</f>
        <v>#N/A</v>
      </c>
      <c r="Q1392" s="42" t="e">
        <f>_xlfn.XLOOKUP(Table35[[#This Row],[Subject Id]],'TPD Assayed'!A:A,'TPD Assayed'!C:C)</f>
        <v>#N/A</v>
      </c>
      <c r="V1392"/>
      <c r="Y1392"/>
      <c r="Z1392"/>
      <c r="AA1392"/>
      <c r="AB1392"/>
    </row>
    <row r="1393" spans="1:28">
      <c r="A1393" t="s">
        <v>1625</v>
      </c>
      <c r="B1393" t="str">
        <f>MID(Table35[[#This Row],[Subject Id]],13,1)</f>
        <v>M</v>
      </c>
      <c r="C1393" t="str">
        <f>_xlfn.XLOOKUP(Table35[[#This Row],[Subject Id]],Table2[Subject Id],Table2[Event date])</f>
        <v>2019-03-01</v>
      </c>
      <c r="D1393" s="37" t="str">
        <f>_xlfn.XLOOKUP(Table35[[#This Row],[Subject Id]],'T0 Blood'!A:A,'T0 Blood'!I:I)</f>
        <v>037-8024-0</v>
      </c>
      <c r="E1393" s="37" t="str">
        <f>_xlfn.XLOOKUP(Table35[[#This Row],[Subject Id]],'T0 Blood'!A:A,'T0 Blood'!H:H)</f>
        <v>2019-03-01</v>
      </c>
      <c r="F1393" s="69" t="str">
        <f>_xlfn.XLOOKUP(Table35[[#This Row],[Subject Id]],T0Assayed!D:D,T0Assayed!F:F)</f>
        <v>OH2023_013</v>
      </c>
      <c r="G1393" s="39" t="s">
        <v>870</v>
      </c>
      <c r="H1393" s="37" t="e">
        <v>#N/A</v>
      </c>
      <c r="I1393" s="38" t="str">
        <f>_xlfn.XLOOKUP((CONCATENATE(Table35[[#This Row],[Subject Id]],"-T0")),'In the Lab'!A:A,'In the Lab'!G:G)</f>
        <v>yes</v>
      </c>
      <c r="J1393" s="49" t="e">
        <f>_xlfn.XLOOKUP(Table35[[#This Row],[Subject Id]],'T1 Blood'!A:A,'T1 Blood'!I:I)</f>
        <v>#N/A</v>
      </c>
      <c r="K1393" s="49" t="e">
        <f>_xlfn.XLOOKUP(Table35[[#This Row],[Subject Id]],'T1 Blood'!A:A,'T1 Blood'!H:H)</f>
        <v>#N/A</v>
      </c>
      <c r="L1393" s="49" t="e">
        <f>_xlfn.XLOOKUP(Table35[[#This Row],[Subject Id]],'T1 Assayed'!A:A,'T1 Assayed'!D:D)</f>
        <v>#N/A</v>
      </c>
      <c r="M1393" s="49" t="e">
        <v>#N/A</v>
      </c>
      <c r="N1393" s="49" t="e">
        <v>#N/A</v>
      </c>
      <c r="O1393" s="49" t="e">
        <f>_xlfn.XLOOKUP((CONCATENATE(Table35[[#This Row],[Subject Id]],"-T1")),'In the Lab'!A:A,'In the Lab'!G:G)</f>
        <v>#N/A</v>
      </c>
      <c r="P1393" s="42" t="e">
        <f>_xlfn.XLOOKUP(Table35[[#This Row],[Subject Id]],'TPD Blood'!A:A,'TPD Blood'!B:B)</f>
        <v>#N/A</v>
      </c>
      <c r="Q1393" s="42" t="e">
        <f>_xlfn.XLOOKUP(Table35[[#This Row],[Subject Id]],'TPD Assayed'!A:A,'TPD Assayed'!C:C)</f>
        <v>#N/A</v>
      </c>
      <c r="V1393"/>
      <c r="Y1393"/>
      <c r="Z1393"/>
      <c r="AA1393"/>
      <c r="AB1393"/>
    </row>
    <row r="1394" spans="1:28">
      <c r="A1394" t="s">
        <v>1626</v>
      </c>
      <c r="B1394" t="str">
        <f>MID(Table35[[#This Row],[Subject Id]],13,1)</f>
        <v>M</v>
      </c>
      <c r="C1394" t="str">
        <f>_xlfn.XLOOKUP(Table35[[#This Row],[Subject Id]],Table2[Subject Id],Table2[Event date])</f>
        <v>2019-02-25</v>
      </c>
      <c r="D1394" s="37" t="str">
        <f>_xlfn.XLOOKUP(Table35[[#This Row],[Subject Id]],'T0 Blood'!A:A,'T0 Blood'!I:I)</f>
        <v>037-8034-0</v>
      </c>
      <c r="E1394" s="37" t="str">
        <f>_xlfn.XLOOKUP(Table35[[#This Row],[Subject Id]],'T0 Blood'!A:A,'T0 Blood'!H:H)</f>
        <v>2019-02-25</v>
      </c>
      <c r="F1394" s="69" t="str">
        <f>_xlfn.XLOOKUP(Table35[[#This Row],[Subject Id]],T0Assayed!D:D,T0Assayed!F:F)</f>
        <v>OH2023_013</v>
      </c>
      <c r="G1394" s="39" t="s">
        <v>870</v>
      </c>
      <c r="H1394" s="37" t="e">
        <v>#N/A</v>
      </c>
      <c r="I1394" s="38" t="str">
        <f>_xlfn.XLOOKUP((CONCATENATE(Table35[[#This Row],[Subject Id]],"-T0")),'In the Lab'!A:A,'In the Lab'!G:G)</f>
        <v>yes</v>
      </c>
      <c r="J1394" s="49" t="e">
        <f>_xlfn.XLOOKUP(Table35[[#This Row],[Subject Id]],'T1 Blood'!A:A,'T1 Blood'!I:I)</f>
        <v>#N/A</v>
      </c>
      <c r="K1394" s="49" t="e">
        <f>_xlfn.XLOOKUP(Table35[[#This Row],[Subject Id]],'T1 Blood'!A:A,'T1 Blood'!H:H)</f>
        <v>#N/A</v>
      </c>
      <c r="L1394" s="49" t="e">
        <f>_xlfn.XLOOKUP(Table35[[#This Row],[Subject Id]],'T1 Assayed'!A:A,'T1 Assayed'!D:D)</f>
        <v>#N/A</v>
      </c>
      <c r="M1394" s="49" t="e">
        <v>#N/A</v>
      </c>
      <c r="N1394" s="49" t="e">
        <v>#N/A</v>
      </c>
      <c r="O1394" s="49" t="e">
        <f>_xlfn.XLOOKUP((CONCATENATE(Table35[[#This Row],[Subject Id]],"-T1")),'In the Lab'!A:A,'In the Lab'!G:G)</f>
        <v>#N/A</v>
      </c>
      <c r="P1394" s="42" t="e">
        <f>_xlfn.XLOOKUP(Table35[[#This Row],[Subject Id]],'TPD Blood'!A:A,'TPD Blood'!B:B)</f>
        <v>#N/A</v>
      </c>
      <c r="Q1394" s="42" t="e">
        <f>_xlfn.XLOOKUP(Table35[[#This Row],[Subject Id]],'TPD Assayed'!A:A,'TPD Assayed'!C:C)</f>
        <v>#N/A</v>
      </c>
      <c r="V1394"/>
      <c r="Y1394"/>
      <c r="Z1394"/>
      <c r="AA1394"/>
      <c r="AB1394"/>
    </row>
    <row r="1395" spans="1:28">
      <c r="A1395" t="s">
        <v>1627</v>
      </c>
      <c r="B1395" t="str">
        <f>MID(Table35[[#This Row],[Subject Id]],13,1)</f>
        <v>M</v>
      </c>
      <c r="C1395" t="str">
        <f>_xlfn.XLOOKUP(Table35[[#This Row],[Subject Id]],Table2[Subject Id],Table2[Event date])</f>
        <v>2017-03-31</v>
      </c>
      <c r="D1395" s="37" t="str">
        <f>_xlfn.XLOOKUP(Table35[[#This Row],[Subject Id]],'T0 Blood'!A:A,'T0 Blood'!I:I)</f>
        <v>037-8037-0</v>
      </c>
      <c r="E1395" s="37" t="str">
        <f>_xlfn.XLOOKUP(Table35[[#This Row],[Subject Id]],'T0 Blood'!A:A,'T0 Blood'!H:H)</f>
        <v>2017-03-31</v>
      </c>
      <c r="F1395" s="69" t="str">
        <f>_xlfn.XLOOKUP(Table35[[#This Row],[Subject Id]],T0Assayed!D:D,T0Assayed!F:F)</f>
        <v>OH2023_013</v>
      </c>
      <c r="G1395" s="39" t="s">
        <v>870</v>
      </c>
      <c r="H1395" s="37" t="e">
        <v>#N/A</v>
      </c>
      <c r="I1395" s="38" t="str">
        <f>_xlfn.XLOOKUP((CONCATENATE(Table35[[#This Row],[Subject Id]],"-T0")),'In the Lab'!A:A,'In the Lab'!G:G)</f>
        <v>yes</v>
      </c>
      <c r="J1395" s="49" t="e">
        <f>_xlfn.XLOOKUP(Table35[[#This Row],[Subject Id]],'T1 Blood'!A:A,'T1 Blood'!I:I)</f>
        <v>#N/A</v>
      </c>
      <c r="K1395" s="49" t="e">
        <f>_xlfn.XLOOKUP(Table35[[#This Row],[Subject Id]],'T1 Blood'!A:A,'T1 Blood'!H:H)</f>
        <v>#N/A</v>
      </c>
      <c r="L1395" s="49" t="e">
        <f>_xlfn.XLOOKUP(Table35[[#This Row],[Subject Id]],'T1 Assayed'!A:A,'T1 Assayed'!D:D)</f>
        <v>#N/A</v>
      </c>
      <c r="M1395" s="49" t="e">
        <v>#N/A</v>
      </c>
      <c r="N1395" s="49" t="e">
        <v>#N/A</v>
      </c>
      <c r="O1395" s="49" t="e">
        <f>_xlfn.XLOOKUP((CONCATENATE(Table35[[#This Row],[Subject Id]],"-T1")),'In the Lab'!A:A,'In the Lab'!G:G)</f>
        <v>#N/A</v>
      </c>
      <c r="P1395" s="42" t="e">
        <f>_xlfn.XLOOKUP(Table35[[#This Row],[Subject Id]],'TPD Blood'!A:A,'TPD Blood'!B:B)</f>
        <v>#N/A</v>
      </c>
      <c r="Q1395" s="42" t="e">
        <f>_xlfn.XLOOKUP(Table35[[#This Row],[Subject Id]],'TPD Assayed'!A:A,'TPD Assayed'!C:C)</f>
        <v>#N/A</v>
      </c>
      <c r="V1395"/>
      <c r="Y1395"/>
      <c r="Z1395"/>
      <c r="AA1395"/>
      <c r="AB1395"/>
    </row>
    <row r="1396" spans="1:28">
      <c r="A1396" t="s">
        <v>1628</v>
      </c>
      <c r="B1396" t="str">
        <f>MID(Table35[[#This Row],[Subject Id]],13,1)</f>
        <v>M</v>
      </c>
      <c r="C1396" t="str">
        <f>_xlfn.XLOOKUP(Table35[[#This Row],[Subject Id]],Table2[Subject Id],Table2[Event date])</f>
        <v>2021-05-25</v>
      </c>
      <c r="D1396" s="37" t="str">
        <f>_xlfn.XLOOKUP(Table35[[#This Row],[Subject Id]],'T0 Blood'!A:A,'T0 Blood'!I:I)</f>
        <v>030-4102-0</v>
      </c>
      <c r="E1396" s="37" t="str">
        <f>_xlfn.XLOOKUP(Table35[[#This Row],[Subject Id]],'T0 Blood'!A:A,'T0 Blood'!H:H)</f>
        <v>2021-06-08</v>
      </c>
      <c r="F1396" s="69" t="s">
        <v>1629</v>
      </c>
      <c r="G1396" s="39" t="s">
        <v>23</v>
      </c>
      <c r="H1396" s="37" t="s">
        <v>896</v>
      </c>
      <c r="I1396" s="38" t="e">
        <f>_xlfn.XLOOKUP((CONCATENATE(Table35[[#This Row],[Subject Id]],"-T0")),'In the Lab'!A:A,'In the Lab'!G:G)</f>
        <v>#N/A</v>
      </c>
      <c r="J1396" s="49" t="str">
        <f>_xlfn.XLOOKUP(Table35[[#This Row],[Subject Id]],'T1 Blood'!A:A,'T1 Blood'!I:I)</f>
        <v>030-4102-1</v>
      </c>
      <c r="K1396" s="49" t="str">
        <f>_xlfn.XLOOKUP(Table35[[#This Row],[Subject Id]],'T1 Blood'!A:A,'T1 Blood'!H:H)</f>
        <v>2021-07-06</v>
      </c>
      <c r="L1396" s="49" t="e">
        <f>_xlfn.XLOOKUP(Table35[[#This Row],[Subject Id]],'T1 Assayed'!A:A,'T1 Assayed'!D:D)</f>
        <v>#N/A</v>
      </c>
      <c r="M1396" s="49" t="e">
        <v>#N/A</v>
      </c>
      <c r="N1396" s="49" t="e">
        <v>#N/A</v>
      </c>
      <c r="O1396" s="49" t="str">
        <f>_xlfn.XLOOKUP((CONCATENATE(Table35[[#This Row],[Subject Id]],"-T1")),'In the Lab'!A:A,'In the Lab'!G:G)</f>
        <v>yes</v>
      </c>
      <c r="P1396" s="42" t="e">
        <f>_xlfn.XLOOKUP(Table35[[#This Row],[Subject Id]],'TPD Blood'!A:A,'TPD Blood'!B:B)</f>
        <v>#N/A</v>
      </c>
      <c r="Q1396" s="42" t="e">
        <f>_xlfn.XLOOKUP(Table35[[#This Row],[Subject Id]],'TPD Assayed'!A:A,'TPD Assayed'!C:C)</f>
        <v>#N/A</v>
      </c>
      <c r="V1396"/>
      <c r="Y1396"/>
      <c r="Z1396"/>
      <c r="AA1396"/>
      <c r="AB1396"/>
    </row>
    <row r="1397" spans="1:28">
      <c r="A1397" t="s">
        <v>1630</v>
      </c>
      <c r="B1397" t="str">
        <f>MID(Table35[[#This Row],[Subject Id]],13,1)</f>
        <v>M</v>
      </c>
      <c r="C1397" t="str">
        <f>_xlfn.XLOOKUP(Table35[[#This Row],[Subject Id]],Table2[Subject Id],Table2[Event date])</f>
        <v>2018-10-10</v>
      </c>
      <c r="D1397" s="37" t="str">
        <f>_xlfn.XLOOKUP(Table35[[#This Row],[Subject Id]],'T0 Blood'!A:A,'T0 Blood'!I:I)</f>
        <v>037-8043-0</v>
      </c>
      <c r="E1397" s="37" t="str">
        <f>_xlfn.XLOOKUP(Table35[[#This Row],[Subject Id]],'T0 Blood'!A:A,'T0 Blood'!H:H)</f>
        <v>2018-10-10</v>
      </c>
      <c r="F1397" s="69" t="str">
        <f>_xlfn.XLOOKUP(Table35[[#This Row],[Subject Id]],T0Assayed!D:D,T0Assayed!F:F)</f>
        <v>OH2023_013</v>
      </c>
      <c r="G1397" s="39" t="s">
        <v>870</v>
      </c>
      <c r="H1397" s="37" t="e">
        <v>#N/A</v>
      </c>
      <c r="I1397" s="38" t="str">
        <f>_xlfn.XLOOKUP((CONCATENATE(Table35[[#This Row],[Subject Id]],"-T0")),'In the Lab'!A:A,'In the Lab'!G:G)</f>
        <v>yes</v>
      </c>
      <c r="J1397" s="49" t="e">
        <f>_xlfn.XLOOKUP(Table35[[#This Row],[Subject Id]],'T1 Blood'!A:A,'T1 Blood'!I:I)</f>
        <v>#N/A</v>
      </c>
      <c r="K1397" s="49" t="e">
        <f>_xlfn.XLOOKUP(Table35[[#This Row],[Subject Id]],'T1 Blood'!A:A,'T1 Blood'!H:H)</f>
        <v>#N/A</v>
      </c>
      <c r="L1397" s="49" t="e">
        <f>_xlfn.XLOOKUP(Table35[[#This Row],[Subject Id]],'T1 Assayed'!A:A,'T1 Assayed'!D:D)</f>
        <v>#N/A</v>
      </c>
      <c r="M1397" s="49" t="e">
        <v>#N/A</v>
      </c>
      <c r="N1397" s="49" t="e">
        <v>#N/A</v>
      </c>
      <c r="O1397" s="49" t="e">
        <f>_xlfn.XLOOKUP((CONCATENATE(Table35[[#This Row],[Subject Id]],"-T1")),'In the Lab'!A:A,'In the Lab'!G:G)</f>
        <v>#N/A</v>
      </c>
      <c r="P1397" s="42" t="e">
        <f>_xlfn.XLOOKUP(Table35[[#This Row],[Subject Id]],'TPD Blood'!A:A,'TPD Blood'!B:B)</f>
        <v>#N/A</v>
      </c>
      <c r="Q1397" s="42" t="e">
        <f>_xlfn.XLOOKUP(Table35[[#This Row],[Subject Id]],'TPD Assayed'!A:A,'TPD Assayed'!C:C)</f>
        <v>#N/A</v>
      </c>
      <c r="V1397"/>
      <c r="Y1397"/>
      <c r="Z1397"/>
      <c r="AA1397"/>
      <c r="AB1397"/>
    </row>
    <row r="1398" spans="1:28">
      <c r="A1398" t="s">
        <v>1631</v>
      </c>
      <c r="B1398" t="str">
        <f>MID(Table35[[#This Row],[Subject Id]],13,1)</f>
        <v>M</v>
      </c>
      <c r="C1398" t="str">
        <f>_xlfn.XLOOKUP(Table35[[#This Row],[Subject Id]],Table2[Subject Id],Table2[Event date])</f>
        <v>2015-02-13</v>
      </c>
      <c r="D1398" s="37" t="str">
        <f>_xlfn.XLOOKUP(Table35[[#This Row],[Subject Id]],'T0 Blood'!A:A,'T0 Blood'!I:I)</f>
        <v>037-8046-0</v>
      </c>
      <c r="E1398" s="37" t="str">
        <f>_xlfn.XLOOKUP(Table35[[#This Row],[Subject Id]],'T0 Blood'!A:A,'T0 Blood'!H:H)</f>
        <v>2015-02-13</v>
      </c>
      <c r="F1398" s="69" t="str">
        <f>_xlfn.XLOOKUP(Table35[[#This Row],[Subject Id]],T0Assayed!D:D,T0Assayed!F:F)</f>
        <v>OH2023_013</v>
      </c>
      <c r="G1398" s="39" t="s">
        <v>23</v>
      </c>
      <c r="H1398" s="37" t="e">
        <v>#N/A</v>
      </c>
      <c r="I1398" s="38" t="str">
        <f>_xlfn.XLOOKUP((CONCATENATE(Table35[[#This Row],[Subject Id]],"-T0")),'In the Lab'!A:A,'In the Lab'!G:G)</f>
        <v>yes</v>
      </c>
      <c r="J1398" s="49" t="e">
        <f>_xlfn.XLOOKUP(Table35[[#This Row],[Subject Id]],'T1 Blood'!A:A,'T1 Blood'!I:I)</f>
        <v>#N/A</v>
      </c>
      <c r="K1398" s="49" t="e">
        <f>_xlfn.XLOOKUP(Table35[[#This Row],[Subject Id]],'T1 Blood'!A:A,'T1 Blood'!H:H)</f>
        <v>#N/A</v>
      </c>
      <c r="L1398" s="49" t="e">
        <f>_xlfn.XLOOKUP(Table35[[#This Row],[Subject Id]],'T1 Assayed'!A:A,'T1 Assayed'!D:D)</f>
        <v>#N/A</v>
      </c>
      <c r="M1398" s="49" t="e">
        <v>#N/A</v>
      </c>
      <c r="N1398" s="49" t="e">
        <v>#N/A</v>
      </c>
      <c r="O1398" s="49" t="e">
        <f>_xlfn.XLOOKUP((CONCATENATE(Table35[[#This Row],[Subject Id]],"-T1")),'In the Lab'!A:A,'In the Lab'!G:G)</f>
        <v>#N/A</v>
      </c>
      <c r="P1398" s="42" t="e">
        <f>_xlfn.XLOOKUP(Table35[[#This Row],[Subject Id]],'TPD Blood'!A:A,'TPD Blood'!B:B)</f>
        <v>#N/A</v>
      </c>
      <c r="Q1398" s="42" t="e">
        <f>_xlfn.XLOOKUP(Table35[[#This Row],[Subject Id]],'TPD Assayed'!A:A,'TPD Assayed'!C:C)</f>
        <v>#N/A</v>
      </c>
      <c r="V1398"/>
      <c r="Y1398"/>
      <c r="Z1398"/>
      <c r="AA1398"/>
      <c r="AB1398"/>
    </row>
    <row r="1399" spans="1:28">
      <c r="A1399" t="s">
        <v>1632</v>
      </c>
      <c r="B1399" t="str">
        <f>MID(Table35[[#This Row],[Subject Id]],13,1)</f>
        <v>M</v>
      </c>
      <c r="C1399" t="str">
        <f>_xlfn.XLOOKUP(Table35[[#This Row],[Subject Id]],Table2[Subject Id],Table2[Event date])</f>
        <v>2019-06-17</v>
      </c>
      <c r="D1399" s="37" t="str">
        <f>_xlfn.XLOOKUP(Table35[[#This Row],[Subject Id]],'T0 Blood'!A:A,'T0 Blood'!I:I)</f>
        <v>037-8060-0</v>
      </c>
      <c r="E1399" s="37" t="str">
        <f>_xlfn.XLOOKUP(Table35[[#This Row],[Subject Id]],'T0 Blood'!A:A,'T0 Blood'!H:H)</f>
        <v>2019-06-17</v>
      </c>
      <c r="F1399" s="69" t="str">
        <f>_xlfn.XLOOKUP(Table35[[#This Row],[Subject Id]],T0Assayed!D:D,T0Assayed!F:F)</f>
        <v>OH2023_013</v>
      </c>
      <c r="G1399" s="39" t="s">
        <v>23</v>
      </c>
      <c r="H1399" s="37" t="e">
        <v>#N/A</v>
      </c>
      <c r="I1399" s="38" t="str">
        <f>_xlfn.XLOOKUP((CONCATENATE(Table35[[#This Row],[Subject Id]],"-T0")),'In the Lab'!A:A,'In the Lab'!G:G)</f>
        <v>yes</v>
      </c>
      <c r="J1399" s="49" t="e">
        <f>_xlfn.XLOOKUP(Table35[[#This Row],[Subject Id]],'T1 Blood'!A:A,'T1 Blood'!I:I)</f>
        <v>#N/A</v>
      </c>
      <c r="K1399" s="49" t="e">
        <f>_xlfn.XLOOKUP(Table35[[#This Row],[Subject Id]],'T1 Blood'!A:A,'T1 Blood'!H:H)</f>
        <v>#N/A</v>
      </c>
      <c r="L1399" s="49" t="e">
        <f>_xlfn.XLOOKUP(Table35[[#This Row],[Subject Id]],'T1 Assayed'!A:A,'T1 Assayed'!D:D)</f>
        <v>#N/A</v>
      </c>
      <c r="M1399" s="49" t="e">
        <v>#N/A</v>
      </c>
      <c r="N1399" s="49" t="e">
        <v>#N/A</v>
      </c>
      <c r="O1399" s="49" t="e">
        <f>_xlfn.XLOOKUP((CONCATENATE(Table35[[#This Row],[Subject Id]],"-T1")),'In the Lab'!A:A,'In the Lab'!G:G)</f>
        <v>#N/A</v>
      </c>
      <c r="P1399" s="42" t="e">
        <f>_xlfn.XLOOKUP(Table35[[#This Row],[Subject Id]],'TPD Blood'!A:A,'TPD Blood'!B:B)</f>
        <v>#N/A</v>
      </c>
      <c r="Q1399" s="42" t="e">
        <f>_xlfn.XLOOKUP(Table35[[#This Row],[Subject Id]],'TPD Assayed'!A:A,'TPD Assayed'!C:C)</f>
        <v>#N/A</v>
      </c>
      <c r="V1399"/>
      <c r="Y1399"/>
      <c r="Z1399"/>
      <c r="AA1399"/>
      <c r="AB1399"/>
    </row>
    <row r="1400" spans="1:28">
      <c r="A1400" t="s">
        <v>1633</v>
      </c>
      <c r="B1400" t="str">
        <f>MID(Table35[[#This Row],[Subject Id]],13,1)</f>
        <v>M</v>
      </c>
      <c r="C1400" t="str">
        <f>_xlfn.XLOOKUP(Table35[[#This Row],[Subject Id]],Table2[Subject Id],Table2[Event date])</f>
        <v>2021-08-11</v>
      </c>
      <c r="D1400" s="37" t="str">
        <f>_xlfn.XLOOKUP(Table35[[#This Row],[Subject Id]],'T0 Blood'!A:A,'T0 Blood'!I:I)</f>
        <v>025-8501-0</v>
      </c>
      <c r="E1400" s="37" t="str">
        <f>_xlfn.XLOOKUP(Table35[[#This Row],[Subject Id]],'T0 Blood'!A:A,'T0 Blood'!H:H)</f>
        <v>2021-08-11</v>
      </c>
      <c r="F1400" s="69" t="str">
        <f>_xlfn.XLOOKUP(Table35[[#This Row],[Subject Id]],T0Assayed!D:D,T0Assayed!F:F)</f>
        <v>OH2023_015</v>
      </c>
      <c r="G1400" s="39" t="s">
        <v>22</v>
      </c>
      <c r="H1400" s="37" t="e">
        <v>#N/A</v>
      </c>
      <c r="I1400" s="38" t="str">
        <f>_xlfn.XLOOKUP((CONCATENATE(Table35[[#This Row],[Subject Id]],"-T0")),'In the Lab'!A:A,'In the Lab'!G:G)</f>
        <v>yes</v>
      </c>
      <c r="J1400" s="49" t="str">
        <f>_xlfn.XLOOKUP(Table35[[#This Row],[Subject Id]],'T1 Blood'!A:A,'T1 Blood'!I:I)</f>
        <v>025-8501-1</v>
      </c>
      <c r="K1400" s="49" t="str">
        <f>_xlfn.XLOOKUP(Table35[[#This Row],[Subject Id]],'T1 Blood'!A:A,'T1 Blood'!H:H)</f>
        <v>2021-09-15</v>
      </c>
      <c r="L1400" s="49" t="e">
        <f>_xlfn.XLOOKUP(Table35[[#This Row],[Subject Id]],'T1 Assayed'!A:A,'T1 Assayed'!D:D)</f>
        <v>#N/A</v>
      </c>
      <c r="M1400" s="49" t="e">
        <v>#N/A</v>
      </c>
      <c r="N1400" s="49" t="e">
        <v>#N/A</v>
      </c>
      <c r="O1400" s="49" t="str">
        <f>_xlfn.XLOOKUP((CONCATENATE(Table35[[#This Row],[Subject Id]],"-T1")),'In the Lab'!A:A,'In the Lab'!G:G)</f>
        <v>yes</v>
      </c>
      <c r="P1400" s="42" t="e">
        <f>_xlfn.XLOOKUP(Table35[[#This Row],[Subject Id]],'TPD Blood'!A:A,'TPD Blood'!B:B)</f>
        <v>#N/A</v>
      </c>
      <c r="Q1400" s="42" t="e">
        <f>_xlfn.XLOOKUP(Table35[[#This Row],[Subject Id]],'TPD Assayed'!A:A,'TPD Assayed'!C:C)</f>
        <v>#N/A</v>
      </c>
      <c r="V1400"/>
      <c r="Y1400"/>
      <c r="Z1400"/>
      <c r="AA1400"/>
      <c r="AB1400"/>
    </row>
    <row r="1401" spans="1:28">
      <c r="A1401" t="s">
        <v>1634</v>
      </c>
      <c r="B1401" t="str">
        <f>MID(Table35[[#This Row],[Subject Id]],13,1)</f>
        <v>M</v>
      </c>
      <c r="C1401" t="str">
        <f>_xlfn.XLOOKUP(Table35[[#This Row],[Subject Id]],Table2[Subject Id],Table2[Event date])</f>
        <v>2020-07-27</v>
      </c>
      <c r="D1401" s="37" t="str">
        <f>_xlfn.XLOOKUP(Table35[[#This Row],[Subject Id]],'T0 Blood'!A:A,'T0 Blood'!I:I)</f>
        <v>001-2059-0</v>
      </c>
      <c r="E1401" s="37" t="str">
        <f>_xlfn.XLOOKUP(Table35[[#This Row],[Subject Id]],'T0 Blood'!A:A,'T0 Blood'!H:H)</f>
        <v>2020-07-29</v>
      </c>
      <c r="F1401" s="69" t="str">
        <f>_xlfn.XLOOKUP(Table35[[#This Row],[Subject Id]],T0Assayed!D:D,T0Assayed!F:F)</f>
        <v>OH2023_015</v>
      </c>
      <c r="G1401" s="39" t="s">
        <v>22</v>
      </c>
      <c r="H1401" s="37">
        <v>0</v>
      </c>
      <c r="I1401" s="38" t="str">
        <f>_xlfn.XLOOKUP((CONCATENATE(Table35[[#This Row],[Subject Id]],"-T0")),'In the Lab'!A:A,'In the Lab'!G:G)</f>
        <v>yes</v>
      </c>
      <c r="J1401" s="49" t="str">
        <f>_xlfn.XLOOKUP(Table35[[#This Row],[Subject Id]],'T1 Blood'!A:A,'T1 Blood'!I:I)</f>
        <v>001-2059-1</v>
      </c>
      <c r="K1401" s="49" t="str">
        <f>_xlfn.XLOOKUP(Table35[[#This Row],[Subject Id]],'T1 Blood'!A:A,'T1 Blood'!H:H)</f>
        <v>2020-08-19</v>
      </c>
      <c r="L1401" s="49" t="e">
        <f>_xlfn.XLOOKUP(Table35[[#This Row],[Subject Id]],'T1 Assayed'!A:A,'T1 Assayed'!D:D)</f>
        <v>#N/A</v>
      </c>
      <c r="M1401" s="49" t="e">
        <v>#N/A</v>
      </c>
      <c r="N1401" s="49" t="e">
        <v>#N/A</v>
      </c>
      <c r="O1401" s="49" t="e">
        <f>_xlfn.XLOOKUP((CONCATENATE(Table35[[#This Row],[Subject Id]],"-T1")),'In the Lab'!A:A,'In the Lab'!G:G)</f>
        <v>#N/A</v>
      </c>
      <c r="P1401" s="42" t="e">
        <f>_xlfn.XLOOKUP(Table35[[#This Row],[Subject Id]],'TPD Blood'!A:A,'TPD Blood'!B:B)</f>
        <v>#N/A</v>
      </c>
      <c r="Q1401" s="42" t="e">
        <f>_xlfn.XLOOKUP(Table35[[#This Row],[Subject Id]],'TPD Assayed'!A:A,'TPD Assayed'!C:C)</f>
        <v>#N/A</v>
      </c>
      <c r="V1401"/>
      <c r="Y1401"/>
      <c r="Z1401"/>
      <c r="AA1401"/>
      <c r="AB1401"/>
    </row>
    <row r="1402" spans="1:28">
      <c r="A1402" t="s">
        <v>1635</v>
      </c>
      <c r="B1402" t="str">
        <f>MID(Table35[[#This Row],[Subject Id]],13,1)</f>
        <v>M</v>
      </c>
      <c r="C1402" t="str">
        <f>_xlfn.XLOOKUP(Table35[[#This Row],[Subject Id]],Table2[Subject Id],Table2[Event date])</f>
        <v>2022-12-21</v>
      </c>
      <c r="D1402" s="37" t="str">
        <f>_xlfn.XLOOKUP(Table35[[#This Row],[Subject Id]],'T0 Blood'!A:A,'T0 Blood'!I:I)</f>
        <v>030-4108-0</v>
      </c>
      <c r="E1402" s="37" t="str">
        <f>_xlfn.XLOOKUP(Table35[[#This Row],[Subject Id]],'T0 Blood'!A:A,'T0 Blood'!H:H)</f>
        <v>2022-12-21</v>
      </c>
      <c r="F1402" s="69" t="e">
        <f>_xlfn.XLOOKUP(Table35[[#This Row],[Subject Id]],T0Assayed!D:D,T0Assayed!F:F)</f>
        <v>#N/A</v>
      </c>
      <c r="G1402" s="39" t="s">
        <v>38</v>
      </c>
      <c r="H1402" s="37" t="s">
        <v>619</v>
      </c>
      <c r="I1402" s="38" t="e">
        <f>_xlfn.XLOOKUP((CONCATENATE(Table35[[#This Row],[Subject Id]],"-T0")),'In the Lab'!A:A,'In the Lab'!G:G)</f>
        <v>#N/A</v>
      </c>
      <c r="J1402" s="49" t="str">
        <f>_xlfn.XLOOKUP(Table35[[#This Row],[Subject Id]],'T1 Blood'!A:A,'T1 Blood'!I:I)</f>
        <v>030-4108-1</v>
      </c>
      <c r="K1402" s="49" t="str">
        <f>_xlfn.XLOOKUP(Table35[[#This Row],[Subject Id]],'T1 Blood'!A:A,'T1 Blood'!H:H)</f>
        <v>2023-01-11</v>
      </c>
      <c r="L1402" s="49" t="e">
        <f>_xlfn.XLOOKUP(Table35[[#This Row],[Subject Id]],'T1 Assayed'!A:A,'T1 Assayed'!D:D)</f>
        <v>#N/A</v>
      </c>
      <c r="M1402" s="49" t="e">
        <v>#N/A</v>
      </c>
      <c r="N1402" s="49" t="e">
        <v>#N/A</v>
      </c>
      <c r="O1402" s="49" t="e">
        <f>_xlfn.XLOOKUP((CONCATENATE(Table35[[#This Row],[Subject Id]],"-T1")),'In the Lab'!A:A,'In the Lab'!G:G)</f>
        <v>#N/A</v>
      </c>
      <c r="P1402" s="42" t="e">
        <f>_xlfn.XLOOKUP(Table35[[#This Row],[Subject Id]],'TPD Blood'!A:A,'TPD Blood'!B:B)</f>
        <v>#N/A</v>
      </c>
      <c r="Q1402" s="42" t="e">
        <f>_xlfn.XLOOKUP(Table35[[#This Row],[Subject Id]],'TPD Assayed'!A:A,'TPD Assayed'!C:C)</f>
        <v>#N/A</v>
      </c>
      <c r="V1402"/>
      <c r="Y1402"/>
      <c r="Z1402"/>
      <c r="AA1402"/>
      <c r="AB1402"/>
    </row>
    <row r="1403" spans="1:28">
      <c r="A1403" t="s">
        <v>1636</v>
      </c>
      <c r="B1403" t="str">
        <f>MID(Table35[[#This Row],[Subject Id]],13,1)</f>
        <v>N</v>
      </c>
      <c r="C1403" t="str">
        <f>_xlfn.XLOOKUP(Table35[[#This Row],[Subject Id]],Table2[Subject Id],Table2[Event date])</f>
        <v>2019-01-11</v>
      </c>
      <c r="D1403" s="37" t="str">
        <f>_xlfn.XLOOKUP(Table35[[#This Row],[Subject Id]],'T0 Blood'!A:A,'T0 Blood'!I:I)</f>
        <v>041-0132-0</v>
      </c>
      <c r="E1403" s="37" t="str">
        <f>_xlfn.XLOOKUP(Table35[[#This Row],[Subject Id]],'T0 Blood'!A:A,'T0 Blood'!H:H)</f>
        <v>2019-01-11</v>
      </c>
      <c r="F1403" s="69" t="str">
        <f>_xlfn.XLOOKUP(Table35[[#This Row],[Subject Id]],T0Assayed!D:D,T0Assayed!F:F)</f>
        <v>CO.SL.22.001</v>
      </c>
      <c r="G1403" s="39" t="s">
        <v>22</v>
      </c>
      <c r="H1403" s="37" t="e">
        <v>#N/A</v>
      </c>
      <c r="I1403" s="38" t="e">
        <f>_xlfn.XLOOKUP((CONCATENATE(Table35[[#This Row],[Subject Id]],"-T0")),'In the Lab'!A:A,'In the Lab'!G:G)</f>
        <v>#N/A</v>
      </c>
      <c r="J1403" s="49" t="e">
        <f>_xlfn.XLOOKUP(Table35[[#This Row],[Subject Id]],'T1 Blood'!A:A,'T1 Blood'!I:I)</f>
        <v>#N/A</v>
      </c>
      <c r="K1403" s="49" t="e">
        <f>_xlfn.XLOOKUP(Table35[[#This Row],[Subject Id]],'T1 Blood'!A:A,'T1 Blood'!H:H)</f>
        <v>#N/A</v>
      </c>
      <c r="L1403" s="49" t="e">
        <f>_xlfn.XLOOKUP(Table35[[#This Row],[Subject Id]],'T1 Assayed'!A:A,'T1 Assayed'!D:D)</f>
        <v>#N/A</v>
      </c>
      <c r="M1403" s="49" t="e">
        <v>#N/A</v>
      </c>
      <c r="N1403" s="49" t="e">
        <v>#N/A</v>
      </c>
      <c r="O1403" s="49" t="e">
        <f>_xlfn.XLOOKUP((CONCATENATE(Table35[[#This Row],[Subject Id]],"-T1")),'In the Lab'!A:A,'In the Lab'!G:G)</f>
        <v>#N/A</v>
      </c>
      <c r="P1403" s="42" t="e">
        <f>_xlfn.XLOOKUP(Table35[[#This Row],[Subject Id]],'TPD Blood'!A:A,'TPD Blood'!B:B)</f>
        <v>#N/A</v>
      </c>
      <c r="Q1403" s="42" t="e">
        <f>_xlfn.XLOOKUP(Table35[[#This Row],[Subject Id]],'TPD Assayed'!A:A,'TPD Assayed'!C:C)</f>
        <v>#N/A</v>
      </c>
      <c r="V1403"/>
      <c r="Y1403"/>
      <c r="Z1403"/>
      <c r="AA1403"/>
      <c r="AB1403"/>
    </row>
    <row r="1404" spans="1:28">
      <c r="A1404" t="s">
        <v>1637</v>
      </c>
      <c r="B1404" t="str">
        <f>MID(Table35[[#This Row],[Subject Id]],13,1)</f>
        <v>N</v>
      </c>
      <c r="C1404" t="str">
        <f>_xlfn.XLOOKUP(Table35[[#This Row],[Subject Id]],Table2[Subject Id],Table2[Event date])</f>
        <v>2019-01-11</v>
      </c>
      <c r="D1404" s="37" t="str">
        <f>_xlfn.XLOOKUP(Table35[[#This Row],[Subject Id]],'T0 Blood'!A:A,'T0 Blood'!I:I)</f>
        <v>041-0133-0</v>
      </c>
      <c r="E1404" s="37" t="str">
        <f>_xlfn.XLOOKUP(Table35[[#This Row],[Subject Id]],'T0 Blood'!A:A,'T0 Blood'!H:H)</f>
        <v>2019-01-11</v>
      </c>
      <c r="F1404" s="69" t="str">
        <f>_xlfn.XLOOKUP(Table35[[#This Row],[Subject Id]],T0Assayed!D:D,T0Assayed!F:F)</f>
        <v>CO.SL.22.001</v>
      </c>
      <c r="G1404" s="39" t="s">
        <v>22</v>
      </c>
      <c r="H1404" s="37" t="e">
        <v>#N/A</v>
      </c>
      <c r="I1404" s="38" t="e">
        <f>_xlfn.XLOOKUP((CONCATENATE(Table35[[#This Row],[Subject Id]],"-T0")),'In the Lab'!A:A,'In the Lab'!G:G)</f>
        <v>#N/A</v>
      </c>
      <c r="J1404" s="49" t="e">
        <f>_xlfn.XLOOKUP(Table35[[#This Row],[Subject Id]],'T1 Blood'!A:A,'T1 Blood'!I:I)</f>
        <v>#N/A</v>
      </c>
      <c r="K1404" s="49" t="e">
        <f>_xlfn.XLOOKUP(Table35[[#This Row],[Subject Id]],'T1 Blood'!A:A,'T1 Blood'!H:H)</f>
        <v>#N/A</v>
      </c>
      <c r="L1404" s="49" t="e">
        <f>_xlfn.XLOOKUP(Table35[[#This Row],[Subject Id]],'T1 Assayed'!A:A,'T1 Assayed'!D:D)</f>
        <v>#N/A</v>
      </c>
      <c r="M1404" s="49" t="e">
        <v>#N/A</v>
      </c>
      <c r="N1404" s="49" t="e">
        <v>#N/A</v>
      </c>
      <c r="O1404" s="49" t="e">
        <f>_xlfn.XLOOKUP((CONCATENATE(Table35[[#This Row],[Subject Id]],"-T1")),'In the Lab'!A:A,'In the Lab'!G:G)</f>
        <v>#N/A</v>
      </c>
      <c r="P1404" s="42" t="e">
        <f>_xlfn.XLOOKUP(Table35[[#This Row],[Subject Id]],'TPD Blood'!A:A,'TPD Blood'!B:B)</f>
        <v>#N/A</v>
      </c>
      <c r="Q1404" s="42" t="e">
        <f>_xlfn.XLOOKUP(Table35[[#This Row],[Subject Id]],'TPD Assayed'!A:A,'TPD Assayed'!C:C)</f>
        <v>#N/A</v>
      </c>
      <c r="V1404"/>
      <c r="Y1404"/>
      <c r="Z1404"/>
      <c r="AA1404"/>
      <c r="AB1404"/>
    </row>
    <row r="1405" spans="1:28">
      <c r="A1405" t="s">
        <v>1638</v>
      </c>
      <c r="B1405" t="str">
        <f>MID(Table35[[#This Row],[Subject Id]],13,1)</f>
        <v>N</v>
      </c>
      <c r="C1405" t="str">
        <f>_xlfn.XLOOKUP(Table35[[#This Row],[Subject Id]],Table2[Subject Id],Table2[Event date])</f>
        <v>2019-01-15</v>
      </c>
      <c r="D1405" s="37" t="str">
        <f>_xlfn.XLOOKUP(Table35[[#This Row],[Subject Id]],'T0 Blood'!A:A,'T0 Blood'!I:I)</f>
        <v>041-0134-0</v>
      </c>
      <c r="E1405" s="37" t="str">
        <f>_xlfn.XLOOKUP(Table35[[#This Row],[Subject Id]],'T0 Blood'!A:A,'T0 Blood'!H:H)</f>
        <v>2019-01-15</v>
      </c>
      <c r="F1405" s="69" t="str">
        <f>_xlfn.XLOOKUP(Table35[[#This Row],[Subject Id]],T0Assayed!D:D,T0Assayed!F:F)</f>
        <v>CO.SL.22.001</v>
      </c>
      <c r="G1405" s="39" t="s">
        <v>22</v>
      </c>
      <c r="H1405" s="37" t="e">
        <v>#N/A</v>
      </c>
      <c r="I1405" s="38" t="e">
        <f>_xlfn.XLOOKUP((CONCATENATE(Table35[[#This Row],[Subject Id]],"-T0")),'In the Lab'!A:A,'In the Lab'!G:G)</f>
        <v>#N/A</v>
      </c>
      <c r="J1405" s="49" t="e">
        <f>_xlfn.XLOOKUP(Table35[[#This Row],[Subject Id]],'T1 Blood'!A:A,'T1 Blood'!I:I)</f>
        <v>#N/A</v>
      </c>
      <c r="K1405" s="49" t="e">
        <f>_xlfn.XLOOKUP(Table35[[#This Row],[Subject Id]],'T1 Blood'!A:A,'T1 Blood'!H:H)</f>
        <v>#N/A</v>
      </c>
      <c r="L1405" s="49" t="e">
        <f>_xlfn.XLOOKUP(Table35[[#This Row],[Subject Id]],'T1 Assayed'!A:A,'T1 Assayed'!D:D)</f>
        <v>#N/A</v>
      </c>
      <c r="M1405" s="49" t="e">
        <v>#N/A</v>
      </c>
      <c r="N1405" s="49" t="e">
        <v>#N/A</v>
      </c>
      <c r="O1405" s="49" t="e">
        <f>_xlfn.XLOOKUP((CONCATENATE(Table35[[#This Row],[Subject Id]],"-T1")),'In the Lab'!A:A,'In the Lab'!G:G)</f>
        <v>#N/A</v>
      </c>
      <c r="P1405" s="42" t="e">
        <f>_xlfn.XLOOKUP(Table35[[#This Row],[Subject Id]],'TPD Blood'!A:A,'TPD Blood'!B:B)</f>
        <v>#N/A</v>
      </c>
      <c r="Q1405" s="42" t="e">
        <f>_xlfn.XLOOKUP(Table35[[#This Row],[Subject Id]],'TPD Assayed'!A:A,'TPD Assayed'!C:C)</f>
        <v>#N/A</v>
      </c>
      <c r="V1405"/>
      <c r="Y1405"/>
      <c r="Z1405"/>
      <c r="AA1405"/>
      <c r="AB1405"/>
    </row>
    <row r="1406" spans="1:28">
      <c r="A1406" t="s">
        <v>1639</v>
      </c>
      <c r="B1406" t="str">
        <f>MID(Table35[[#This Row],[Subject Id]],13,1)</f>
        <v>N</v>
      </c>
      <c r="C1406" t="str">
        <f>_xlfn.XLOOKUP(Table35[[#This Row],[Subject Id]],Table2[Subject Id],Table2[Event date])</f>
        <v>2019-01-15</v>
      </c>
      <c r="D1406" s="37" t="str">
        <f>_xlfn.XLOOKUP(Table35[[#This Row],[Subject Id]],'T0 Blood'!A:A,'T0 Blood'!I:I)</f>
        <v>041-0135-0</v>
      </c>
      <c r="E1406" s="37" t="str">
        <f>_xlfn.XLOOKUP(Table35[[#This Row],[Subject Id]],'T0 Blood'!A:A,'T0 Blood'!H:H)</f>
        <v>2019-01-15</v>
      </c>
      <c r="F1406" s="69" t="str">
        <f>_xlfn.XLOOKUP(Table35[[#This Row],[Subject Id]],T0Assayed!D:D,T0Assayed!F:F)</f>
        <v>CO.SL.22.001</v>
      </c>
      <c r="G1406" s="39" t="s">
        <v>22</v>
      </c>
      <c r="H1406" s="37" t="e">
        <v>#N/A</v>
      </c>
      <c r="I1406" s="38" t="e">
        <f>_xlfn.XLOOKUP((CONCATENATE(Table35[[#This Row],[Subject Id]],"-T0")),'In the Lab'!A:A,'In the Lab'!G:G)</f>
        <v>#N/A</v>
      </c>
      <c r="J1406" s="49" t="e">
        <f>_xlfn.XLOOKUP(Table35[[#This Row],[Subject Id]],'T1 Blood'!A:A,'T1 Blood'!I:I)</f>
        <v>#N/A</v>
      </c>
      <c r="K1406" s="49" t="e">
        <f>_xlfn.XLOOKUP(Table35[[#This Row],[Subject Id]],'T1 Blood'!A:A,'T1 Blood'!H:H)</f>
        <v>#N/A</v>
      </c>
      <c r="L1406" s="49" t="e">
        <f>_xlfn.XLOOKUP(Table35[[#This Row],[Subject Id]],'T1 Assayed'!A:A,'T1 Assayed'!D:D)</f>
        <v>#N/A</v>
      </c>
      <c r="M1406" s="49" t="e">
        <v>#N/A</v>
      </c>
      <c r="N1406" s="49" t="e">
        <v>#N/A</v>
      </c>
      <c r="O1406" s="49" t="e">
        <f>_xlfn.XLOOKUP((CONCATENATE(Table35[[#This Row],[Subject Id]],"-T1")),'In the Lab'!A:A,'In the Lab'!G:G)</f>
        <v>#N/A</v>
      </c>
      <c r="P1406" s="42" t="e">
        <f>_xlfn.XLOOKUP(Table35[[#This Row],[Subject Id]],'TPD Blood'!A:A,'TPD Blood'!B:B)</f>
        <v>#N/A</v>
      </c>
      <c r="Q1406" s="42" t="e">
        <f>_xlfn.XLOOKUP(Table35[[#This Row],[Subject Id]],'TPD Assayed'!A:A,'TPD Assayed'!C:C)</f>
        <v>#N/A</v>
      </c>
      <c r="V1406"/>
      <c r="Y1406"/>
      <c r="Z1406"/>
      <c r="AA1406"/>
      <c r="AB1406"/>
    </row>
    <row r="1407" spans="1:28">
      <c r="A1407" t="s">
        <v>1640</v>
      </c>
      <c r="B1407" t="str">
        <f>MID(Table35[[#This Row],[Subject Id]],13,1)</f>
        <v>N</v>
      </c>
      <c r="C1407" t="str">
        <f>_xlfn.XLOOKUP(Table35[[#This Row],[Subject Id]],Table2[Subject Id],Table2[Event date])</f>
        <v>2019-01-16</v>
      </c>
      <c r="D1407" s="37" t="str">
        <f>_xlfn.XLOOKUP(Table35[[#This Row],[Subject Id]],'T0 Blood'!A:A,'T0 Blood'!I:I)</f>
        <v>041-0136-0</v>
      </c>
      <c r="E1407" s="37" t="str">
        <f>_xlfn.XLOOKUP(Table35[[#This Row],[Subject Id]],'T0 Blood'!A:A,'T0 Blood'!H:H)</f>
        <v>2019-01-16</v>
      </c>
      <c r="F1407" s="69" t="str">
        <f>_xlfn.XLOOKUP(Table35[[#This Row],[Subject Id]],T0Assayed!D:D,T0Assayed!F:F)</f>
        <v>CO.SL.22.001</v>
      </c>
      <c r="G1407" s="39" t="s">
        <v>22</v>
      </c>
      <c r="H1407" s="37" t="e">
        <v>#N/A</v>
      </c>
      <c r="I1407" s="38" t="e">
        <f>_xlfn.XLOOKUP((CONCATENATE(Table35[[#This Row],[Subject Id]],"-T0")),'In the Lab'!A:A,'In the Lab'!G:G)</f>
        <v>#N/A</v>
      </c>
      <c r="J1407" s="49" t="e">
        <f>_xlfn.XLOOKUP(Table35[[#This Row],[Subject Id]],'T1 Blood'!A:A,'T1 Blood'!I:I)</f>
        <v>#N/A</v>
      </c>
      <c r="K1407" s="49" t="e">
        <f>_xlfn.XLOOKUP(Table35[[#This Row],[Subject Id]],'T1 Blood'!A:A,'T1 Blood'!H:H)</f>
        <v>#N/A</v>
      </c>
      <c r="L1407" s="49" t="e">
        <f>_xlfn.XLOOKUP(Table35[[#This Row],[Subject Id]],'T1 Assayed'!A:A,'T1 Assayed'!D:D)</f>
        <v>#N/A</v>
      </c>
      <c r="M1407" s="49" t="e">
        <v>#N/A</v>
      </c>
      <c r="N1407" s="49" t="e">
        <v>#N/A</v>
      </c>
      <c r="O1407" s="49" t="e">
        <f>_xlfn.XLOOKUP((CONCATENATE(Table35[[#This Row],[Subject Id]],"-T1")),'In the Lab'!A:A,'In the Lab'!G:G)</f>
        <v>#N/A</v>
      </c>
      <c r="P1407" s="42" t="e">
        <f>_xlfn.XLOOKUP(Table35[[#This Row],[Subject Id]],'TPD Blood'!A:A,'TPD Blood'!B:B)</f>
        <v>#N/A</v>
      </c>
      <c r="Q1407" s="42" t="e">
        <f>_xlfn.XLOOKUP(Table35[[#This Row],[Subject Id]],'TPD Assayed'!A:A,'TPD Assayed'!C:C)</f>
        <v>#N/A</v>
      </c>
      <c r="V1407"/>
      <c r="Y1407"/>
      <c r="Z1407"/>
      <c r="AA1407"/>
      <c r="AB1407"/>
    </row>
    <row r="1408" spans="1:28">
      <c r="A1408" t="s">
        <v>1641</v>
      </c>
      <c r="B1408" t="str">
        <f>MID(Table35[[#This Row],[Subject Id]],13,1)</f>
        <v>M</v>
      </c>
      <c r="C1408" t="str">
        <f>_xlfn.XLOOKUP(Table35[[#This Row],[Subject Id]],Table2[Subject Id],Table2[Event date])</f>
        <v>2022-02-17</v>
      </c>
      <c r="D1408" s="37" t="str">
        <f>_xlfn.XLOOKUP(Table35[[#This Row],[Subject Id]],'T0 Blood'!A:A,'T0 Blood'!I:I)</f>
        <v>031-6100-0</v>
      </c>
      <c r="E1408" s="37" t="str">
        <f>_xlfn.XLOOKUP(Table35[[#This Row],[Subject Id]],'T0 Blood'!A:A,'T0 Blood'!H:H)</f>
        <v>2022-02-17</v>
      </c>
      <c r="F1408" s="69" t="e">
        <f>_xlfn.XLOOKUP(Table35[[#This Row],[Subject Id]],T0Assayed!D:D,T0Assayed!F:F)</f>
        <v>#N/A</v>
      </c>
      <c r="G1408" s="39" t="s">
        <v>23</v>
      </c>
      <c r="H1408" s="37" t="s">
        <v>52</v>
      </c>
      <c r="I1408" s="38" t="e">
        <f>_xlfn.XLOOKUP((CONCATENATE(Table35[[#This Row],[Subject Id]],"-T0")),'In the Lab'!A:A,'In the Lab'!G:G)</f>
        <v>#N/A</v>
      </c>
      <c r="J1408" s="49" t="str">
        <f>_xlfn.XLOOKUP(Table35[[#This Row],[Subject Id]],'T1 Blood'!A:A,'T1 Blood'!I:I)</f>
        <v>031-6100-1</v>
      </c>
      <c r="K1408" s="49" t="str">
        <f>_xlfn.XLOOKUP(Table35[[#This Row],[Subject Id]],'T1 Blood'!A:A,'T1 Blood'!H:H)</f>
        <v>2022-03-10</v>
      </c>
      <c r="L1408" s="49" t="e">
        <f>_xlfn.XLOOKUP(Table35[[#This Row],[Subject Id]],'T1 Assayed'!A:A,'T1 Assayed'!D:D)</f>
        <v>#N/A</v>
      </c>
      <c r="M1408" s="49" t="e">
        <v>#N/A</v>
      </c>
      <c r="N1408" s="49" t="e">
        <v>#N/A</v>
      </c>
      <c r="O1408" s="49" t="e">
        <f>_xlfn.XLOOKUP((CONCATENATE(Table35[[#This Row],[Subject Id]],"-T1")),'In the Lab'!A:A,'In the Lab'!G:G)</f>
        <v>#N/A</v>
      </c>
      <c r="P1408" s="42" t="e">
        <f>_xlfn.XLOOKUP(Table35[[#This Row],[Subject Id]],'TPD Blood'!A:A,'TPD Blood'!B:B)</f>
        <v>#N/A</v>
      </c>
      <c r="Q1408" s="42" t="e">
        <f>_xlfn.XLOOKUP(Table35[[#This Row],[Subject Id]],'TPD Assayed'!A:A,'TPD Assayed'!C:C)</f>
        <v>#N/A</v>
      </c>
      <c r="V1408"/>
      <c r="Y1408"/>
      <c r="Z1408"/>
      <c r="AA1408"/>
      <c r="AB1408"/>
    </row>
    <row r="1409" spans="1:28">
      <c r="A1409" t="s">
        <v>1642</v>
      </c>
      <c r="B1409" t="str">
        <f>MID(Table35[[#This Row],[Subject Id]],13,1)</f>
        <v>M</v>
      </c>
      <c r="C1409" t="str">
        <f>_xlfn.XLOOKUP(Table35[[#This Row],[Subject Id]],Table2[Subject Id],Table2[Event date])</f>
        <v>2023-01-23</v>
      </c>
      <c r="D1409" s="37" t="str">
        <f>_xlfn.XLOOKUP(Table35[[#This Row],[Subject Id]],'T0 Blood'!A:A,'T0 Blood'!I:I)</f>
        <v>031-6101-0</v>
      </c>
      <c r="E1409" s="37" t="str">
        <f>_xlfn.XLOOKUP(Table35[[#This Row],[Subject Id]],'T0 Blood'!A:A,'T0 Blood'!H:H)</f>
        <v>2023-01-23</v>
      </c>
      <c r="F1409" s="69" t="e">
        <f>_xlfn.XLOOKUP(Table35[[#This Row],[Subject Id]],T0Assayed!D:D,T0Assayed!F:F)</f>
        <v>#N/A</v>
      </c>
      <c r="G1409" s="39" t="s">
        <v>38</v>
      </c>
      <c r="H1409" s="37" t="s">
        <v>1643</v>
      </c>
      <c r="I1409" s="38" t="e">
        <f>_xlfn.XLOOKUP((CONCATENATE(Table35[[#This Row],[Subject Id]],"-T0")),'In the Lab'!A:A,'In the Lab'!G:G)</f>
        <v>#N/A</v>
      </c>
      <c r="J1409" s="49" t="e">
        <f>_xlfn.XLOOKUP(Table35[[#This Row],[Subject Id]],'T1 Blood'!A:A,'T1 Blood'!I:I)</f>
        <v>#N/A</v>
      </c>
      <c r="K1409" s="49" t="e">
        <f>_xlfn.XLOOKUP(Table35[[#This Row],[Subject Id]],'T1 Blood'!A:A,'T1 Blood'!H:H)</f>
        <v>#N/A</v>
      </c>
      <c r="L1409" s="49" t="e">
        <f>_xlfn.XLOOKUP(Table35[[#This Row],[Subject Id]],'T1 Assayed'!A:A,'T1 Assayed'!D:D)</f>
        <v>#N/A</v>
      </c>
      <c r="M1409" s="49" t="e">
        <v>#N/A</v>
      </c>
      <c r="N1409" s="49" t="e">
        <v>#N/A</v>
      </c>
      <c r="O1409" s="49" t="e">
        <f>_xlfn.XLOOKUP((CONCATENATE(Table35[[#This Row],[Subject Id]],"-T1")),'In the Lab'!A:A,'In the Lab'!G:G)</f>
        <v>#N/A</v>
      </c>
      <c r="P1409" s="42" t="e">
        <f>_xlfn.XLOOKUP(Table35[[#This Row],[Subject Id]],'TPD Blood'!A:A,'TPD Blood'!B:B)</f>
        <v>#N/A</v>
      </c>
      <c r="Q1409" s="42" t="e">
        <f>_xlfn.XLOOKUP(Table35[[#This Row],[Subject Id]],'TPD Assayed'!A:A,'TPD Assayed'!C:C)</f>
        <v>#N/A</v>
      </c>
      <c r="V1409"/>
      <c r="Y1409"/>
      <c r="Z1409"/>
      <c r="AA1409"/>
      <c r="AB1409"/>
    </row>
    <row r="1410" spans="1:28">
      <c r="A1410" t="s">
        <v>1644</v>
      </c>
      <c r="B1410" t="str">
        <f>MID(Table35[[#This Row],[Subject Id]],13,1)</f>
        <v>S</v>
      </c>
      <c r="C1410" t="str">
        <f>_xlfn.XLOOKUP(Table35[[#This Row],[Subject Id]],Table2[Subject Id],Table2[Event date])</f>
        <v>2022-02-15</v>
      </c>
      <c r="D1410" s="37" t="str">
        <f>_xlfn.XLOOKUP(Table35[[#This Row],[Subject Id]],'T0 Blood'!A:A,'T0 Blood'!I:I)</f>
        <v>031-6200-0</v>
      </c>
      <c r="E1410" s="37" t="str">
        <f>_xlfn.XLOOKUP(Table35[[#This Row],[Subject Id]],'T0 Blood'!A:A,'T0 Blood'!H:H)</f>
        <v>2022-02-15</v>
      </c>
      <c r="F1410" s="69" t="str">
        <f>_xlfn.XLOOKUP(Table35[[#This Row],[Subject Id]],T0Assayed!D:D,T0Assayed!F:F)</f>
        <v>OH2023_012</v>
      </c>
      <c r="G1410" s="39" t="s">
        <v>22</v>
      </c>
      <c r="H1410" s="37" t="e">
        <v>#N/A</v>
      </c>
      <c r="I1410" s="38" t="str">
        <f>_xlfn.XLOOKUP((CONCATENATE(Table35[[#This Row],[Subject Id]],"-T0")),'In the Lab'!A:A,'In the Lab'!G:G)</f>
        <v>yes</v>
      </c>
      <c r="J1410" s="49" t="str">
        <f>_xlfn.XLOOKUP(Table35[[#This Row],[Subject Id]],'T1 Blood'!A:A,'T1 Blood'!I:I)</f>
        <v>031-6200-1</v>
      </c>
      <c r="K1410" s="49" t="str">
        <f>_xlfn.XLOOKUP(Table35[[#This Row],[Subject Id]],'T1 Blood'!A:A,'T1 Blood'!H:H)</f>
        <v>2022-03-15</v>
      </c>
      <c r="L1410" s="49" t="e">
        <f>_xlfn.XLOOKUP(Table35[[#This Row],[Subject Id]],'T1 Assayed'!A:A,'T1 Assayed'!D:D)</f>
        <v>#N/A</v>
      </c>
      <c r="M1410" s="49" t="e">
        <v>#N/A</v>
      </c>
      <c r="N1410" s="49" t="e">
        <v>#N/A</v>
      </c>
      <c r="O1410" s="49" t="str">
        <f>_xlfn.XLOOKUP((CONCATENATE(Table35[[#This Row],[Subject Id]],"-T1")),'In the Lab'!A:A,'In the Lab'!G:G)</f>
        <v>yes</v>
      </c>
      <c r="P1410" s="42" t="e">
        <f>_xlfn.XLOOKUP(Table35[[#This Row],[Subject Id]],'TPD Blood'!A:A,'TPD Blood'!B:B)</f>
        <v>#N/A</v>
      </c>
      <c r="Q1410" s="42" t="e">
        <f>_xlfn.XLOOKUP(Table35[[#This Row],[Subject Id]],'TPD Assayed'!A:A,'TPD Assayed'!C:C)</f>
        <v>#N/A</v>
      </c>
      <c r="V1410"/>
      <c r="Y1410"/>
      <c r="Z1410"/>
      <c r="AA1410"/>
      <c r="AB1410"/>
    </row>
    <row r="1411" spans="1:28">
      <c r="A1411" t="s">
        <v>1645</v>
      </c>
      <c r="B1411" t="str">
        <f>MID(Table35[[#This Row],[Subject Id]],13,1)</f>
        <v>S</v>
      </c>
      <c r="C1411" t="str">
        <f>_xlfn.XLOOKUP(Table35[[#This Row],[Subject Id]],Table2[Subject Id],Table2[Event date])</f>
        <v>2023-03-07</v>
      </c>
      <c r="D1411" s="37" t="str">
        <f>_xlfn.XLOOKUP(Table35[[#This Row],[Subject Id]],'T0 Blood'!A:A,'T0 Blood'!I:I)</f>
        <v>031-6201-0</v>
      </c>
      <c r="E1411" s="55" t="str">
        <f>_xlfn.XLOOKUP(Table35[[#This Row],[Subject Id]],'T0 Blood'!A:A,'T0 Blood'!H:H)</f>
        <v>not done</v>
      </c>
      <c r="F1411" s="69" t="e">
        <f>_xlfn.XLOOKUP(Table35[[#This Row],[Subject Id]],T0Assayed!D:D,T0Assayed!F:F)</f>
        <v>#N/A</v>
      </c>
      <c r="G1411" s="39" t="s">
        <v>38</v>
      </c>
      <c r="H1411" s="37" t="s">
        <v>1646</v>
      </c>
      <c r="I1411" s="38" t="e">
        <f>_xlfn.XLOOKUP((CONCATENATE(Table35[[#This Row],[Subject Id]],"-T0")),'In the Lab'!A:A,'In the Lab'!G:G)</f>
        <v>#N/A</v>
      </c>
      <c r="J1411" s="49" t="str">
        <f>_xlfn.XLOOKUP(Table35[[#This Row],[Subject Id]],'T1 Blood'!A:A,'T1 Blood'!I:I)</f>
        <v>031-6201-1</v>
      </c>
      <c r="K1411" s="49" t="str">
        <f>_xlfn.XLOOKUP(Table35[[#This Row],[Subject Id]],'T1 Blood'!A:A,'T1 Blood'!H:H)</f>
        <v>2023-03-07</v>
      </c>
      <c r="L1411" s="49" t="e">
        <f>_xlfn.XLOOKUP(Table35[[#This Row],[Subject Id]],'T1 Assayed'!A:A,'T1 Assayed'!D:D)</f>
        <v>#N/A</v>
      </c>
      <c r="M1411" s="49" t="e">
        <v>#N/A</v>
      </c>
      <c r="N1411" s="49" t="e">
        <v>#N/A</v>
      </c>
      <c r="O1411" s="49" t="e">
        <f>_xlfn.XLOOKUP((CONCATENATE(Table35[[#This Row],[Subject Id]],"-T1")),'In the Lab'!A:A,'In the Lab'!G:G)</f>
        <v>#N/A</v>
      </c>
      <c r="P1411" s="42" t="e">
        <f>_xlfn.XLOOKUP(Table35[[#This Row],[Subject Id]],'TPD Blood'!A:A,'TPD Blood'!B:B)</f>
        <v>#N/A</v>
      </c>
      <c r="Q1411" s="42" t="e">
        <f>_xlfn.XLOOKUP(Table35[[#This Row],[Subject Id]],'TPD Assayed'!A:A,'TPD Assayed'!C:C)</f>
        <v>#N/A</v>
      </c>
      <c r="V1411"/>
      <c r="Y1411"/>
      <c r="Z1411"/>
      <c r="AA1411"/>
      <c r="AB1411"/>
    </row>
    <row r="1412" spans="1:28">
      <c r="A1412" t="s">
        <v>1647</v>
      </c>
      <c r="B1412" t="str">
        <f>MID(Table35[[#This Row],[Subject Id]],13,1)</f>
        <v>N</v>
      </c>
      <c r="C1412" t="str">
        <f>_xlfn.XLOOKUP(Table35[[#This Row],[Subject Id]],Table2[Subject Id],Table2[Event date])</f>
        <v>2019-01-16</v>
      </c>
      <c r="D1412" s="37" t="str">
        <f>_xlfn.XLOOKUP(Table35[[#This Row],[Subject Id]],'T0 Blood'!A:A,'T0 Blood'!I:I)</f>
        <v>041-0137-0</v>
      </c>
      <c r="E1412" s="37" t="str">
        <f>_xlfn.XLOOKUP(Table35[[#This Row],[Subject Id]],'T0 Blood'!A:A,'T0 Blood'!H:H)</f>
        <v>2019-01-16</v>
      </c>
      <c r="F1412" s="69" t="str">
        <f>_xlfn.XLOOKUP(Table35[[#This Row],[Subject Id]],T0Assayed!D:D,T0Assayed!F:F)</f>
        <v>CO.SL.22.001</v>
      </c>
      <c r="G1412" s="39" t="s">
        <v>22</v>
      </c>
      <c r="H1412" s="37" t="e">
        <v>#N/A</v>
      </c>
      <c r="I1412" s="38" t="e">
        <f>_xlfn.XLOOKUP((CONCATENATE(Table35[[#This Row],[Subject Id]],"-T0")),'In the Lab'!A:A,'In the Lab'!G:G)</f>
        <v>#N/A</v>
      </c>
      <c r="J1412" s="49" t="e">
        <f>_xlfn.XLOOKUP(Table35[[#This Row],[Subject Id]],'T1 Blood'!A:A,'T1 Blood'!I:I)</f>
        <v>#N/A</v>
      </c>
      <c r="K1412" s="49" t="e">
        <f>_xlfn.XLOOKUP(Table35[[#This Row],[Subject Id]],'T1 Blood'!A:A,'T1 Blood'!H:H)</f>
        <v>#N/A</v>
      </c>
      <c r="L1412" s="49" t="e">
        <f>_xlfn.XLOOKUP(Table35[[#This Row],[Subject Id]],'T1 Assayed'!A:A,'T1 Assayed'!D:D)</f>
        <v>#N/A</v>
      </c>
      <c r="M1412" s="49" t="e">
        <v>#N/A</v>
      </c>
      <c r="N1412" s="49" t="e">
        <v>#N/A</v>
      </c>
      <c r="O1412" s="49" t="e">
        <f>_xlfn.XLOOKUP((CONCATENATE(Table35[[#This Row],[Subject Id]],"-T1")),'In the Lab'!A:A,'In the Lab'!G:G)</f>
        <v>#N/A</v>
      </c>
      <c r="P1412" s="42" t="e">
        <f>_xlfn.XLOOKUP(Table35[[#This Row],[Subject Id]],'TPD Blood'!A:A,'TPD Blood'!B:B)</f>
        <v>#N/A</v>
      </c>
      <c r="Q1412" s="42" t="e">
        <f>_xlfn.XLOOKUP(Table35[[#This Row],[Subject Id]],'TPD Assayed'!A:A,'TPD Assayed'!C:C)</f>
        <v>#N/A</v>
      </c>
      <c r="V1412"/>
      <c r="Y1412"/>
      <c r="Z1412"/>
      <c r="AA1412"/>
      <c r="AB1412"/>
    </row>
    <row r="1413" spans="1:28">
      <c r="A1413" t="s">
        <v>1648</v>
      </c>
      <c r="B1413" t="str">
        <f>MID(Table35[[#This Row],[Subject Id]],13,1)</f>
        <v>N</v>
      </c>
      <c r="C1413" t="str">
        <f>_xlfn.XLOOKUP(Table35[[#This Row],[Subject Id]],Table2[Subject Id],Table2[Event date])</f>
        <v>2019-01-18</v>
      </c>
      <c r="D1413" s="37" t="str">
        <f>_xlfn.XLOOKUP(Table35[[#This Row],[Subject Id]],'T0 Blood'!A:A,'T0 Blood'!I:I)</f>
        <v>041-0138-0</v>
      </c>
      <c r="E1413" s="37" t="str">
        <f>_xlfn.XLOOKUP(Table35[[#This Row],[Subject Id]],'T0 Blood'!A:A,'T0 Blood'!H:H)</f>
        <v>2019-01-18</v>
      </c>
      <c r="F1413" s="69" t="str">
        <f>_xlfn.XLOOKUP(Table35[[#This Row],[Subject Id]],T0Assayed!D:D,T0Assayed!F:F)</f>
        <v>CO.SL.22.001</v>
      </c>
      <c r="G1413" s="39" t="s">
        <v>22</v>
      </c>
      <c r="H1413" s="37" t="e">
        <v>#N/A</v>
      </c>
      <c r="I1413" s="38" t="e">
        <f>_xlfn.XLOOKUP((CONCATENATE(Table35[[#This Row],[Subject Id]],"-T0")),'In the Lab'!A:A,'In the Lab'!G:G)</f>
        <v>#N/A</v>
      </c>
      <c r="J1413" s="49" t="e">
        <f>_xlfn.XLOOKUP(Table35[[#This Row],[Subject Id]],'T1 Blood'!A:A,'T1 Blood'!I:I)</f>
        <v>#N/A</v>
      </c>
      <c r="K1413" s="49" t="e">
        <f>_xlfn.XLOOKUP(Table35[[#This Row],[Subject Id]],'T1 Blood'!A:A,'T1 Blood'!H:H)</f>
        <v>#N/A</v>
      </c>
      <c r="L1413" s="49" t="e">
        <f>_xlfn.XLOOKUP(Table35[[#This Row],[Subject Id]],'T1 Assayed'!A:A,'T1 Assayed'!D:D)</f>
        <v>#N/A</v>
      </c>
      <c r="M1413" s="49" t="e">
        <v>#N/A</v>
      </c>
      <c r="N1413" s="49" t="e">
        <v>#N/A</v>
      </c>
      <c r="O1413" s="49" t="e">
        <f>_xlfn.XLOOKUP((CONCATENATE(Table35[[#This Row],[Subject Id]],"-T1")),'In the Lab'!A:A,'In the Lab'!G:G)</f>
        <v>#N/A</v>
      </c>
      <c r="P1413" s="42" t="e">
        <f>_xlfn.XLOOKUP(Table35[[#This Row],[Subject Id]],'TPD Blood'!A:A,'TPD Blood'!B:B)</f>
        <v>#N/A</v>
      </c>
      <c r="Q1413" s="42" t="e">
        <f>_xlfn.XLOOKUP(Table35[[#This Row],[Subject Id]],'TPD Assayed'!A:A,'TPD Assayed'!C:C)</f>
        <v>#N/A</v>
      </c>
      <c r="V1413"/>
      <c r="Y1413"/>
      <c r="Z1413"/>
      <c r="AA1413"/>
      <c r="AB1413"/>
    </row>
    <row r="1414" spans="1:28">
      <c r="A1414" t="s">
        <v>1649</v>
      </c>
      <c r="B1414" t="str">
        <f>MID(Table35[[#This Row],[Subject Id]],13,1)</f>
        <v>N</v>
      </c>
      <c r="C1414" t="str">
        <f>_xlfn.XLOOKUP(Table35[[#This Row],[Subject Id]],Table2[Subject Id],Table2[Event date])</f>
        <v>2019-01-21</v>
      </c>
      <c r="D1414" s="37" t="str">
        <f>_xlfn.XLOOKUP(Table35[[#This Row],[Subject Id]],'T0 Blood'!A:A,'T0 Blood'!I:I)</f>
        <v>041-0139-0</v>
      </c>
      <c r="E1414" s="37" t="str">
        <f>_xlfn.XLOOKUP(Table35[[#This Row],[Subject Id]],'T0 Blood'!A:A,'T0 Blood'!H:H)</f>
        <v>2019-01-21</v>
      </c>
      <c r="F1414" s="69" t="str">
        <f>_xlfn.XLOOKUP(Table35[[#This Row],[Subject Id]],T0Assayed!D:D,T0Assayed!F:F)</f>
        <v>CO.SL.22.001</v>
      </c>
      <c r="G1414" s="39" t="s">
        <v>22</v>
      </c>
      <c r="H1414" s="37" t="e">
        <v>#N/A</v>
      </c>
      <c r="I1414" s="38" t="e">
        <f>_xlfn.XLOOKUP((CONCATENATE(Table35[[#This Row],[Subject Id]],"-T0")),'In the Lab'!A:A,'In the Lab'!G:G)</f>
        <v>#N/A</v>
      </c>
      <c r="J1414" s="49" t="e">
        <f>_xlfn.XLOOKUP(Table35[[#This Row],[Subject Id]],'T1 Blood'!A:A,'T1 Blood'!I:I)</f>
        <v>#N/A</v>
      </c>
      <c r="K1414" s="49" t="e">
        <f>_xlfn.XLOOKUP(Table35[[#This Row],[Subject Id]],'T1 Blood'!A:A,'T1 Blood'!H:H)</f>
        <v>#N/A</v>
      </c>
      <c r="L1414" s="49" t="e">
        <f>_xlfn.XLOOKUP(Table35[[#This Row],[Subject Id]],'T1 Assayed'!A:A,'T1 Assayed'!D:D)</f>
        <v>#N/A</v>
      </c>
      <c r="M1414" s="49" t="e">
        <v>#N/A</v>
      </c>
      <c r="N1414" s="49" t="e">
        <v>#N/A</v>
      </c>
      <c r="O1414" s="49" t="e">
        <f>_xlfn.XLOOKUP((CONCATENATE(Table35[[#This Row],[Subject Id]],"-T1")),'In the Lab'!A:A,'In the Lab'!G:G)</f>
        <v>#N/A</v>
      </c>
      <c r="P1414" s="42" t="e">
        <f>_xlfn.XLOOKUP(Table35[[#This Row],[Subject Id]],'TPD Blood'!A:A,'TPD Blood'!B:B)</f>
        <v>#N/A</v>
      </c>
      <c r="Q1414" s="42" t="e">
        <f>_xlfn.XLOOKUP(Table35[[#This Row],[Subject Id]],'TPD Assayed'!A:A,'TPD Assayed'!C:C)</f>
        <v>#N/A</v>
      </c>
      <c r="V1414"/>
      <c r="Y1414"/>
      <c r="Z1414"/>
      <c r="AA1414"/>
      <c r="AB1414"/>
    </row>
    <row r="1415" spans="1:28">
      <c r="A1415" t="s">
        <v>1650</v>
      </c>
      <c r="B1415" t="str">
        <f>MID(Table35[[#This Row],[Subject Id]],13,1)</f>
        <v>N</v>
      </c>
      <c r="C1415" t="str">
        <f>_xlfn.XLOOKUP(Table35[[#This Row],[Subject Id]],Table2[Subject Id],Table2[Event date])</f>
        <v>2022-11-30</v>
      </c>
      <c r="D1415" s="37" t="str">
        <f>_xlfn.XLOOKUP(Table35[[#This Row],[Subject Id]],'T0 Blood'!A:A,'T0 Blood'!I:I)</f>
        <v>016-1123-0</v>
      </c>
      <c r="E1415" s="37" t="str">
        <f>_xlfn.XLOOKUP(Table35[[#This Row],[Subject Id]],'T0 Blood'!A:A,'T0 Blood'!H:H)</f>
        <v>2022-11-30</v>
      </c>
      <c r="F1415" s="69" t="e">
        <f>_xlfn.XLOOKUP(Table35[[#This Row],[Subject Id]],T0Assayed!D:D,T0Assayed!F:F)</f>
        <v>#N/A</v>
      </c>
      <c r="G1415" s="90" t="s">
        <v>38</v>
      </c>
      <c r="H1415" s="40" t="s">
        <v>1651</v>
      </c>
      <c r="I1415" s="38" t="str">
        <f>_xlfn.XLOOKUP((CONCATENATE(Table35[[#This Row],[Subject Id]],"-T0")),'In the Lab'!A:A,'In the Lab'!G:G)</f>
        <v>yes</v>
      </c>
      <c r="J1415" s="49" t="str">
        <f>_xlfn.XLOOKUP(Table35[[#This Row],[Subject Id]],'T1 Blood'!A:A,'T1 Blood'!I:I)</f>
        <v>016-1123-1</v>
      </c>
      <c r="K1415" s="49" t="str">
        <f>_xlfn.XLOOKUP(Table35[[#This Row],[Subject Id]],'T1 Blood'!A:A,'T1 Blood'!H:H)</f>
        <v>2022-12-21</v>
      </c>
      <c r="L1415" s="49" t="e">
        <f>_xlfn.XLOOKUP(Table35[[#This Row],[Subject Id]],'T1 Assayed'!A:A,'T1 Assayed'!D:D)</f>
        <v>#N/A</v>
      </c>
      <c r="M1415" s="49" t="s">
        <v>38</v>
      </c>
      <c r="N1415" s="49" t="s">
        <v>1489</v>
      </c>
      <c r="O1415" s="49" t="str">
        <f>_xlfn.XLOOKUP((CONCATENATE(Table35[[#This Row],[Subject Id]],"-T1")),'In the Lab'!A:A,'In the Lab'!G:G)</f>
        <v>yes</v>
      </c>
      <c r="P1415" s="42" t="e">
        <f>_xlfn.XLOOKUP(Table35[[#This Row],[Subject Id]],'TPD Blood'!A:A,'TPD Blood'!B:B)</f>
        <v>#N/A</v>
      </c>
      <c r="Q1415" s="42" t="e">
        <f>_xlfn.XLOOKUP(Table35[[#This Row],[Subject Id]],'TPD Assayed'!A:A,'TPD Assayed'!C:C)</f>
        <v>#N/A</v>
      </c>
      <c r="V1415"/>
      <c r="Y1415"/>
      <c r="Z1415"/>
      <c r="AA1415"/>
      <c r="AB1415"/>
    </row>
    <row r="1416" spans="1:28">
      <c r="A1416" t="s">
        <v>1652</v>
      </c>
      <c r="B1416" t="str">
        <f>MID(Table35[[#This Row],[Subject Id]],13,1)</f>
        <v>N</v>
      </c>
      <c r="C1416" t="str">
        <f>_xlfn.XLOOKUP(Table35[[#This Row],[Subject Id]],Table2[Subject Id],Table2[Event date])</f>
        <v>2019-01-21</v>
      </c>
      <c r="D1416" s="37" t="str">
        <f>_xlfn.XLOOKUP(Table35[[#This Row],[Subject Id]],'T0 Blood'!A:A,'T0 Blood'!I:I)</f>
        <v>041-0140-0</v>
      </c>
      <c r="E1416" s="37" t="str">
        <f>_xlfn.XLOOKUP(Table35[[#This Row],[Subject Id]],'T0 Blood'!A:A,'T0 Blood'!H:H)</f>
        <v>2019-01-21</v>
      </c>
      <c r="F1416" s="69" t="str">
        <f>_xlfn.XLOOKUP(Table35[[#This Row],[Subject Id]],T0Assayed!D:D,T0Assayed!F:F)</f>
        <v>CO.SL.22.001</v>
      </c>
      <c r="G1416" s="39" t="s">
        <v>22</v>
      </c>
      <c r="H1416" s="37" t="e">
        <v>#N/A</v>
      </c>
      <c r="I1416" s="38" t="e">
        <f>_xlfn.XLOOKUP((CONCATENATE(Table35[[#This Row],[Subject Id]],"-T0")),'In the Lab'!A:A,'In the Lab'!G:G)</f>
        <v>#N/A</v>
      </c>
      <c r="J1416" s="49" t="e">
        <f>_xlfn.XLOOKUP(Table35[[#This Row],[Subject Id]],'T1 Blood'!A:A,'T1 Blood'!I:I)</f>
        <v>#N/A</v>
      </c>
      <c r="K1416" s="49" t="e">
        <f>_xlfn.XLOOKUP(Table35[[#This Row],[Subject Id]],'T1 Blood'!A:A,'T1 Blood'!H:H)</f>
        <v>#N/A</v>
      </c>
      <c r="L1416" s="49" t="e">
        <f>_xlfn.XLOOKUP(Table35[[#This Row],[Subject Id]],'T1 Assayed'!A:A,'T1 Assayed'!D:D)</f>
        <v>#N/A</v>
      </c>
      <c r="M1416" s="49" t="e">
        <v>#N/A</v>
      </c>
      <c r="N1416" s="49" t="e">
        <v>#N/A</v>
      </c>
      <c r="O1416" s="49" t="e">
        <f>_xlfn.XLOOKUP((CONCATENATE(Table35[[#This Row],[Subject Id]],"-T1")),'In the Lab'!A:A,'In the Lab'!G:G)</f>
        <v>#N/A</v>
      </c>
      <c r="P1416" s="42" t="e">
        <f>_xlfn.XLOOKUP(Table35[[#This Row],[Subject Id]],'TPD Blood'!A:A,'TPD Blood'!B:B)</f>
        <v>#N/A</v>
      </c>
      <c r="Q1416" s="42" t="e">
        <f>_xlfn.XLOOKUP(Table35[[#This Row],[Subject Id]],'TPD Assayed'!A:A,'TPD Assayed'!C:C)</f>
        <v>#N/A</v>
      </c>
      <c r="V1416"/>
      <c r="Y1416"/>
      <c r="Z1416"/>
      <c r="AA1416"/>
      <c r="AB1416"/>
    </row>
    <row r="1417" spans="1:28">
      <c r="A1417" t="s">
        <v>1653</v>
      </c>
      <c r="B1417" t="str">
        <f>MID(Table35[[#This Row],[Subject Id]],13,1)</f>
        <v>N</v>
      </c>
      <c r="C1417" t="str">
        <f>_xlfn.XLOOKUP(Table35[[#This Row],[Subject Id]],Table2[Subject Id],Table2[Event date])</f>
        <v>2019-08-13</v>
      </c>
      <c r="D1417" s="37" t="str">
        <f>_xlfn.XLOOKUP(Table35[[#This Row],[Subject Id]],'T0 Blood'!A:A,'T0 Blood'!I:I)</f>
        <v>041-0141-0</v>
      </c>
      <c r="E1417" s="37" t="str">
        <f>_xlfn.XLOOKUP(Table35[[#This Row],[Subject Id]],'T0 Blood'!A:A,'T0 Blood'!H:H)</f>
        <v>2019-08-13</v>
      </c>
      <c r="F1417" s="69" t="str">
        <f>_xlfn.XLOOKUP(Table35[[#This Row],[Subject Id]],T0Assayed!D:D,T0Assayed!F:F)</f>
        <v>CO.SL.22.001</v>
      </c>
      <c r="G1417" s="39" t="s">
        <v>22</v>
      </c>
      <c r="H1417" s="37" t="e">
        <v>#N/A</v>
      </c>
      <c r="I1417" s="38" t="e">
        <f>_xlfn.XLOOKUP((CONCATENATE(Table35[[#This Row],[Subject Id]],"-T0")),'In the Lab'!A:A,'In the Lab'!G:G)</f>
        <v>#N/A</v>
      </c>
      <c r="J1417" s="49" t="e">
        <f>_xlfn.XLOOKUP(Table35[[#This Row],[Subject Id]],'T1 Blood'!A:A,'T1 Blood'!I:I)</f>
        <v>#N/A</v>
      </c>
      <c r="K1417" s="49" t="e">
        <f>_xlfn.XLOOKUP(Table35[[#This Row],[Subject Id]],'T1 Blood'!A:A,'T1 Blood'!H:H)</f>
        <v>#N/A</v>
      </c>
      <c r="L1417" s="49" t="e">
        <f>_xlfn.XLOOKUP(Table35[[#This Row],[Subject Id]],'T1 Assayed'!A:A,'T1 Assayed'!D:D)</f>
        <v>#N/A</v>
      </c>
      <c r="M1417" s="49" t="e">
        <v>#N/A</v>
      </c>
      <c r="N1417" s="49" t="e">
        <v>#N/A</v>
      </c>
      <c r="O1417" s="49" t="e">
        <f>_xlfn.XLOOKUP((CONCATENATE(Table35[[#This Row],[Subject Id]],"-T1")),'In the Lab'!A:A,'In the Lab'!G:G)</f>
        <v>#N/A</v>
      </c>
      <c r="P1417" s="42" t="e">
        <f>_xlfn.XLOOKUP(Table35[[#This Row],[Subject Id]],'TPD Blood'!A:A,'TPD Blood'!B:B)</f>
        <v>#N/A</v>
      </c>
      <c r="Q1417" s="42" t="e">
        <f>_xlfn.XLOOKUP(Table35[[#This Row],[Subject Id]],'TPD Assayed'!A:A,'TPD Assayed'!C:C)</f>
        <v>#N/A</v>
      </c>
      <c r="V1417"/>
      <c r="Y1417"/>
      <c r="Z1417"/>
      <c r="AA1417"/>
      <c r="AB1417"/>
    </row>
    <row r="1418" spans="1:28">
      <c r="A1418" t="s">
        <v>1654</v>
      </c>
      <c r="B1418" t="str">
        <f>MID(Table35[[#This Row],[Subject Id]],13,1)</f>
        <v>N</v>
      </c>
      <c r="C1418" t="str">
        <f>_xlfn.XLOOKUP(Table35[[#This Row],[Subject Id]],Table2[Subject Id],Table2[Event date])</f>
        <v>2019-01-21</v>
      </c>
      <c r="D1418" s="37" t="str">
        <f>_xlfn.XLOOKUP(Table35[[#This Row],[Subject Id]],'T0 Blood'!A:A,'T0 Blood'!I:I)</f>
        <v>041-0142-0</v>
      </c>
      <c r="E1418" s="37" t="str">
        <f>_xlfn.XLOOKUP(Table35[[#This Row],[Subject Id]],'T0 Blood'!A:A,'T0 Blood'!H:H)</f>
        <v>2019-01-21</v>
      </c>
      <c r="F1418" s="69" t="str">
        <f>_xlfn.XLOOKUP(Table35[[#This Row],[Subject Id]],T0Assayed!D:D,T0Assayed!F:F)</f>
        <v>CO.SL.22.001</v>
      </c>
      <c r="G1418" s="39" t="s">
        <v>22</v>
      </c>
      <c r="H1418" s="37" t="e">
        <v>#N/A</v>
      </c>
      <c r="I1418" s="38" t="e">
        <f>_xlfn.XLOOKUP((CONCATENATE(Table35[[#This Row],[Subject Id]],"-T0")),'In the Lab'!A:A,'In the Lab'!G:G)</f>
        <v>#N/A</v>
      </c>
      <c r="J1418" s="49" t="e">
        <f>_xlfn.XLOOKUP(Table35[[#This Row],[Subject Id]],'T1 Blood'!A:A,'T1 Blood'!I:I)</f>
        <v>#N/A</v>
      </c>
      <c r="K1418" s="49" t="e">
        <f>_xlfn.XLOOKUP(Table35[[#This Row],[Subject Id]],'T1 Blood'!A:A,'T1 Blood'!H:H)</f>
        <v>#N/A</v>
      </c>
      <c r="L1418" s="49" t="e">
        <f>_xlfn.XLOOKUP(Table35[[#This Row],[Subject Id]],'T1 Assayed'!A:A,'T1 Assayed'!D:D)</f>
        <v>#N/A</v>
      </c>
      <c r="M1418" s="49" t="e">
        <v>#N/A</v>
      </c>
      <c r="N1418" s="49" t="e">
        <v>#N/A</v>
      </c>
      <c r="O1418" s="49" t="e">
        <f>_xlfn.XLOOKUP((CONCATENATE(Table35[[#This Row],[Subject Id]],"-T1")),'In the Lab'!A:A,'In the Lab'!G:G)</f>
        <v>#N/A</v>
      </c>
      <c r="P1418" s="42" t="e">
        <f>_xlfn.XLOOKUP(Table35[[#This Row],[Subject Id]],'TPD Blood'!A:A,'TPD Blood'!B:B)</f>
        <v>#N/A</v>
      </c>
      <c r="Q1418" s="42" t="e">
        <f>_xlfn.XLOOKUP(Table35[[#This Row],[Subject Id]],'TPD Assayed'!A:A,'TPD Assayed'!C:C)</f>
        <v>#N/A</v>
      </c>
      <c r="V1418"/>
      <c r="Y1418"/>
      <c r="Z1418"/>
      <c r="AA1418"/>
      <c r="AB1418"/>
    </row>
    <row r="1419" spans="1:28">
      <c r="A1419" t="s">
        <v>1655</v>
      </c>
      <c r="B1419" t="str">
        <f>MID(Table35[[#This Row],[Subject Id]],13,1)</f>
        <v>N</v>
      </c>
      <c r="C1419" t="str">
        <f>_xlfn.XLOOKUP(Table35[[#This Row],[Subject Id]],Table2[Subject Id],Table2[Event date])</f>
        <v>2019-01-22</v>
      </c>
      <c r="D1419" s="37" t="str">
        <f>_xlfn.XLOOKUP(Table35[[#This Row],[Subject Id]],'T0 Blood'!A:A,'T0 Blood'!I:I)</f>
        <v>041-0143-0</v>
      </c>
      <c r="E1419" s="37" t="str">
        <f>_xlfn.XLOOKUP(Table35[[#This Row],[Subject Id]],'T0 Blood'!A:A,'T0 Blood'!H:H)</f>
        <v>2019-01-22</v>
      </c>
      <c r="F1419" s="69" t="str">
        <f>_xlfn.XLOOKUP(Table35[[#This Row],[Subject Id]],T0Assayed!D:D,T0Assayed!F:F)</f>
        <v>CO.SL.22.001</v>
      </c>
      <c r="G1419" s="39" t="s">
        <v>22</v>
      </c>
      <c r="H1419" s="37" t="e">
        <v>#N/A</v>
      </c>
      <c r="I1419" s="38" t="e">
        <f>_xlfn.XLOOKUP((CONCATENATE(Table35[[#This Row],[Subject Id]],"-T0")),'In the Lab'!A:A,'In the Lab'!G:G)</f>
        <v>#N/A</v>
      </c>
      <c r="J1419" s="49" t="e">
        <f>_xlfn.XLOOKUP(Table35[[#This Row],[Subject Id]],'T1 Blood'!A:A,'T1 Blood'!I:I)</f>
        <v>#N/A</v>
      </c>
      <c r="K1419" s="49" t="e">
        <f>_xlfn.XLOOKUP(Table35[[#This Row],[Subject Id]],'T1 Blood'!A:A,'T1 Blood'!H:H)</f>
        <v>#N/A</v>
      </c>
      <c r="L1419" s="49" t="e">
        <f>_xlfn.XLOOKUP(Table35[[#This Row],[Subject Id]],'T1 Assayed'!A:A,'T1 Assayed'!D:D)</f>
        <v>#N/A</v>
      </c>
      <c r="M1419" s="49" t="e">
        <v>#N/A</v>
      </c>
      <c r="N1419" s="49" t="e">
        <v>#N/A</v>
      </c>
      <c r="O1419" s="49" t="e">
        <f>_xlfn.XLOOKUP((CONCATENATE(Table35[[#This Row],[Subject Id]],"-T1")),'In the Lab'!A:A,'In the Lab'!G:G)</f>
        <v>#N/A</v>
      </c>
      <c r="P1419" s="42" t="e">
        <f>_xlfn.XLOOKUP(Table35[[#This Row],[Subject Id]],'TPD Blood'!A:A,'TPD Blood'!B:B)</f>
        <v>#N/A</v>
      </c>
      <c r="Q1419" s="42" t="e">
        <f>_xlfn.XLOOKUP(Table35[[#This Row],[Subject Id]],'TPD Assayed'!A:A,'TPD Assayed'!C:C)</f>
        <v>#N/A</v>
      </c>
      <c r="V1419"/>
      <c r="Y1419"/>
      <c r="Z1419"/>
      <c r="AA1419"/>
      <c r="AB1419"/>
    </row>
    <row r="1420" spans="1:28">
      <c r="A1420" t="s">
        <v>1656</v>
      </c>
      <c r="B1420" t="str">
        <f>MID(Table35[[#This Row],[Subject Id]],13,1)</f>
        <v>N</v>
      </c>
      <c r="C1420" t="str">
        <f>_xlfn.XLOOKUP(Table35[[#This Row],[Subject Id]],Table2[Subject Id],Table2[Event date])</f>
        <v>2019-01-23</v>
      </c>
      <c r="D1420" s="37" t="str">
        <f>_xlfn.XLOOKUP(Table35[[#This Row],[Subject Id]],'T0 Blood'!A:A,'T0 Blood'!I:I)</f>
        <v>041-0144-0</v>
      </c>
      <c r="E1420" s="37" t="str">
        <f>_xlfn.XLOOKUP(Table35[[#This Row],[Subject Id]],'T0 Blood'!A:A,'T0 Blood'!H:H)</f>
        <v>2019-01-23</v>
      </c>
      <c r="F1420" s="69" t="str">
        <f>_xlfn.XLOOKUP(Table35[[#This Row],[Subject Id]],T0Assayed!D:D,T0Assayed!F:F)</f>
        <v>CO.SL.22.001</v>
      </c>
      <c r="G1420" s="39" t="s">
        <v>22</v>
      </c>
      <c r="H1420" s="37" t="e">
        <v>#N/A</v>
      </c>
      <c r="I1420" s="38" t="e">
        <f>_xlfn.XLOOKUP((CONCATENATE(Table35[[#This Row],[Subject Id]],"-T0")),'In the Lab'!A:A,'In the Lab'!G:G)</f>
        <v>#N/A</v>
      </c>
      <c r="J1420" s="49" t="e">
        <f>_xlfn.XLOOKUP(Table35[[#This Row],[Subject Id]],'T1 Blood'!A:A,'T1 Blood'!I:I)</f>
        <v>#N/A</v>
      </c>
      <c r="K1420" s="49" t="e">
        <f>_xlfn.XLOOKUP(Table35[[#This Row],[Subject Id]],'T1 Blood'!A:A,'T1 Blood'!H:H)</f>
        <v>#N/A</v>
      </c>
      <c r="L1420" s="49" t="e">
        <f>_xlfn.XLOOKUP(Table35[[#This Row],[Subject Id]],'T1 Assayed'!A:A,'T1 Assayed'!D:D)</f>
        <v>#N/A</v>
      </c>
      <c r="M1420" s="49" t="e">
        <v>#N/A</v>
      </c>
      <c r="N1420" s="49" t="e">
        <v>#N/A</v>
      </c>
      <c r="O1420" s="49" t="e">
        <f>_xlfn.XLOOKUP((CONCATENATE(Table35[[#This Row],[Subject Id]],"-T1")),'In the Lab'!A:A,'In the Lab'!G:G)</f>
        <v>#N/A</v>
      </c>
      <c r="P1420" s="42" t="e">
        <f>_xlfn.XLOOKUP(Table35[[#This Row],[Subject Id]],'TPD Blood'!A:A,'TPD Blood'!B:B)</f>
        <v>#N/A</v>
      </c>
      <c r="Q1420" s="42" t="e">
        <f>_xlfn.XLOOKUP(Table35[[#This Row],[Subject Id]],'TPD Assayed'!A:A,'TPD Assayed'!C:C)</f>
        <v>#N/A</v>
      </c>
      <c r="V1420"/>
      <c r="Y1420"/>
      <c r="Z1420"/>
      <c r="AA1420"/>
      <c r="AB1420"/>
    </row>
    <row r="1421" spans="1:28">
      <c r="A1421" t="s">
        <v>1657</v>
      </c>
      <c r="B1421" t="str">
        <f>MID(Table35[[#This Row],[Subject Id]],13,1)</f>
        <v>N</v>
      </c>
      <c r="C1421" t="str">
        <f>_xlfn.XLOOKUP(Table35[[#This Row],[Subject Id]],Table2[Subject Id],Table2[Event date])</f>
        <v>2019-01-23</v>
      </c>
      <c r="D1421" s="37" t="str">
        <f>_xlfn.XLOOKUP(Table35[[#This Row],[Subject Id]],'T0 Blood'!A:A,'T0 Blood'!I:I)</f>
        <v>041-0145-0</v>
      </c>
      <c r="E1421" s="37" t="str">
        <f>_xlfn.XLOOKUP(Table35[[#This Row],[Subject Id]],'T0 Blood'!A:A,'T0 Blood'!H:H)</f>
        <v>2019-01-23</v>
      </c>
      <c r="F1421" s="69" t="str">
        <f>_xlfn.XLOOKUP(Table35[[#This Row],[Subject Id]],T0Assayed!D:D,T0Assayed!F:F)</f>
        <v>CO.SL.22.001</v>
      </c>
      <c r="G1421" s="39" t="s">
        <v>22</v>
      </c>
      <c r="H1421" s="37" t="e">
        <v>#N/A</v>
      </c>
      <c r="I1421" s="38" t="e">
        <f>_xlfn.XLOOKUP((CONCATENATE(Table35[[#This Row],[Subject Id]],"-T0")),'In the Lab'!A:A,'In the Lab'!G:G)</f>
        <v>#N/A</v>
      </c>
      <c r="J1421" s="49" t="e">
        <f>_xlfn.XLOOKUP(Table35[[#This Row],[Subject Id]],'T1 Blood'!A:A,'T1 Blood'!I:I)</f>
        <v>#N/A</v>
      </c>
      <c r="K1421" s="49" t="e">
        <f>_xlfn.XLOOKUP(Table35[[#This Row],[Subject Id]],'T1 Blood'!A:A,'T1 Blood'!H:H)</f>
        <v>#N/A</v>
      </c>
      <c r="L1421" s="49" t="e">
        <f>_xlfn.XLOOKUP(Table35[[#This Row],[Subject Id]],'T1 Assayed'!A:A,'T1 Assayed'!D:D)</f>
        <v>#N/A</v>
      </c>
      <c r="M1421" s="49" t="e">
        <v>#N/A</v>
      </c>
      <c r="N1421" s="49" t="e">
        <v>#N/A</v>
      </c>
      <c r="O1421" s="49" t="e">
        <f>_xlfn.XLOOKUP((CONCATENATE(Table35[[#This Row],[Subject Id]],"-T1")),'In the Lab'!A:A,'In the Lab'!G:G)</f>
        <v>#N/A</v>
      </c>
      <c r="P1421" s="42" t="e">
        <f>_xlfn.XLOOKUP(Table35[[#This Row],[Subject Id]],'TPD Blood'!A:A,'TPD Blood'!B:B)</f>
        <v>#N/A</v>
      </c>
      <c r="Q1421" s="42" t="e">
        <f>_xlfn.XLOOKUP(Table35[[#This Row],[Subject Id]],'TPD Assayed'!A:A,'TPD Assayed'!C:C)</f>
        <v>#N/A</v>
      </c>
      <c r="V1421"/>
      <c r="Y1421"/>
      <c r="Z1421"/>
      <c r="AA1421"/>
      <c r="AB1421"/>
    </row>
    <row r="1422" spans="1:28" ht="14.85" customHeight="1">
      <c r="A1422" t="s">
        <v>1658</v>
      </c>
      <c r="B1422" t="str">
        <f>MID(Table35[[#This Row],[Subject Id]],13,1)</f>
        <v>N</v>
      </c>
      <c r="C1422" t="str">
        <f>_xlfn.XLOOKUP(Table35[[#This Row],[Subject Id]],Table2[Subject Id],Table2[Event date])</f>
        <v>2019-01-29</v>
      </c>
      <c r="D1422" s="37" t="str">
        <f>_xlfn.XLOOKUP(Table35[[#This Row],[Subject Id]],'T0 Blood'!A:A,'T0 Blood'!I:I)</f>
        <v>041-0146-0</v>
      </c>
      <c r="E1422" s="37" t="str">
        <f>_xlfn.XLOOKUP(Table35[[#This Row],[Subject Id]],'T0 Blood'!A:A,'T0 Blood'!H:H)</f>
        <v>2019-01-29</v>
      </c>
      <c r="F1422" s="69" t="str">
        <f>_xlfn.XLOOKUP(Table35[[#This Row],[Subject Id]],T0Assayed!D:D,T0Assayed!F:F)</f>
        <v>CO.SL.22.001</v>
      </c>
      <c r="G1422" s="39" t="s">
        <v>22</v>
      </c>
      <c r="H1422" s="37" t="e">
        <v>#N/A</v>
      </c>
      <c r="I1422" s="38" t="e">
        <f>_xlfn.XLOOKUP((CONCATENATE(Table35[[#This Row],[Subject Id]],"-T0")),'In the Lab'!A:A,'In the Lab'!G:G)</f>
        <v>#N/A</v>
      </c>
      <c r="J1422" s="49" t="e">
        <f>_xlfn.XLOOKUP(Table35[[#This Row],[Subject Id]],'T1 Blood'!A:A,'T1 Blood'!I:I)</f>
        <v>#N/A</v>
      </c>
      <c r="K1422" s="49" t="e">
        <f>_xlfn.XLOOKUP(Table35[[#This Row],[Subject Id]],'T1 Blood'!A:A,'T1 Blood'!H:H)</f>
        <v>#N/A</v>
      </c>
      <c r="L1422" s="49" t="e">
        <f>_xlfn.XLOOKUP(Table35[[#This Row],[Subject Id]],'T1 Assayed'!A:A,'T1 Assayed'!D:D)</f>
        <v>#N/A</v>
      </c>
      <c r="M1422" s="49" t="e">
        <v>#N/A</v>
      </c>
      <c r="N1422" s="49" t="e">
        <v>#N/A</v>
      </c>
      <c r="O1422" s="49" t="e">
        <f>_xlfn.XLOOKUP((CONCATENATE(Table35[[#This Row],[Subject Id]],"-T1")),'In the Lab'!A:A,'In the Lab'!G:G)</f>
        <v>#N/A</v>
      </c>
      <c r="P1422" s="42" t="e">
        <f>_xlfn.XLOOKUP(Table35[[#This Row],[Subject Id]],'TPD Blood'!A:A,'TPD Blood'!B:B)</f>
        <v>#N/A</v>
      </c>
      <c r="Q1422" s="42" t="e">
        <f>_xlfn.XLOOKUP(Table35[[#This Row],[Subject Id]],'TPD Assayed'!A:A,'TPD Assayed'!C:C)</f>
        <v>#N/A</v>
      </c>
      <c r="V1422"/>
      <c r="Y1422"/>
      <c r="Z1422"/>
      <c r="AA1422"/>
      <c r="AB1422"/>
    </row>
    <row r="1423" spans="1:28">
      <c r="A1423" t="s">
        <v>1659</v>
      </c>
      <c r="B1423" t="str">
        <f>MID(Table35[[#This Row],[Subject Id]],13,1)</f>
        <v>N</v>
      </c>
      <c r="C1423" t="str">
        <f>_xlfn.XLOOKUP(Table35[[#This Row],[Subject Id]],Table2[Subject Id],Table2[Event date])</f>
        <v>2019-01-31</v>
      </c>
      <c r="D1423" s="37" t="str">
        <f>_xlfn.XLOOKUP(Table35[[#This Row],[Subject Id]],'T0 Blood'!A:A,'T0 Blood'!I:I)</f>
        <v>041-0147-0</v>
      </c>
      <c r="E1423" s="37" t="str">
        <f>_xlfn.XLOOKUP(Table35[[#This Row],[Subject Id]],'T0 Blood'!A:A,'T0 Blood'!H:H)</f>
        <v>2019-01-31</v>
      </c>
      <c r="F1423" s="69" t="str">
        <f>_xlfn.XLOOKUP(Table35[[#This Row],[Subject Id]],T0Assayed!D:D,T0Assayed!F:F)</f>
        <v>CO.SL.22.001</v>
      </c>
      <c r="G1423" s="39" t="s">
        <v>22</v>
      </c>
      <c r="H1423" s="37" t="e">
        <v>#N/A</v>
      </c>
      <c r="I1423" s="38" t="e">
        <f>_xlfn.XLOOKUP((CONCATENATE(Table35[[#This Row],[Subject Id]],"-T0")),'In the Lab'!A:A,'In the Lab'!G:G)</f>
        <v>#N/A</v>
      </c>
      <c r="J1423" s="49" t="e">
        <f>_xlfn.XLOOKUP(Table35[[#This Row],[Subject Id]],'T1 Blood'!A:A,'T1 Blood'!I:I)</f>
        <v>#N/A</v>
      </c>
      <c r="K1423" s="49" t="e">
        <f>_xlfn.XLOOKUP(Table35[[#This Row],[Subject Id]],'T1 Blood'!A:A,'T1 Blood'!H:H)</f>
        <v>#N/A</v>
      </c>
      <c r="L1423" s="49" t="e">
        <f>_xlfn.XLOOKUP(Table35[[#This Row],[Subject Id]],'T1 Assayed'!A:A,'T1 Assayed'!D:D)</f>
        <v>#N/A</v>
      </c>
      <c r="M1423" s="49" t="e">
        <v>#N/A</v>
      </c>
      <c r="N1423" s="49" t="e">
        <v>#N/A</v>
      </c>
      <c r="O1423" s="49" t="e">
        <f>_xlfn.XLOOKUP((CONCATENATE(Table35[[#This Row],[Subject Id]],"-T1")),'In the Lab'!A:A,'In the Lab'!G:G)</f>
        <v>#N/A</v>
      </c>
      <c r="P1423" s="42" t="e">
        <f>_xlfn.XLOOKUP(Table35[[#This Row],[Subject Id]],'TPD Blood'!A:A,'TPD Blood'!B:B)</f>
        <v>#N/A</v>
      </c>
      <c r="Q1423" s="42" t="e">
        <f>_xlfn.XLOOKUP(Table35[[#This Row],[Subject Id]],'TPD Assayed'!A:A,'TPD Assayed'!C:C)</f>
        <v>#N/A</v>
      </c>
      <c r="V1423"/>
      <c r="Y1423"/>
      <c r="Z1423"/>
      <c r="AA1423"/>
      <c r="AB1423"/>
    </row>
    <row r="1424" spans="1:28">
      <c r="A1424" t="s">
        <v>1660</v>
      </c>
      <c r="B1424" t="str">
        <f>MID(Table35[[#This Row],[Subject Id]],13,1)</f>
        <v>M</v>
      </c>
      <c r="C1424" t="str">
        <f>_xlfn.XLOOKUP(Table35[[#This Row],[Subject Id]],Table2[Subject Id],Table2[Event date])</f>
        <v>2021-06-10</v>
      </c>
      <c r="D1424" s="37" t="str">
        <f>_xlfn.XLOOKUP(Table35[[#This Row],[Subject Id]],'T0 Blood'!A:A,'T0 Blood'!I:I)</f>
        <v>032-7100-0</v>
      </c>
      <c r="E1424" s="37" t="str">
        <f>_xlfn.XLOOKUP(Table35[[#This Row],[Subject Id]],'T0 Blood'!A:A,'T0 Blood'!H:H)</f>
        <v>2021-06-10</v>
      </c>
      <c r="F1424" s="69" t="e">
        <f>_xlfn.XLOOKUP(Table35[[#This Row],[Subject Id]],T0Assayed!D:D,T0Assayed!F:F)</f>
        <v>#N/A</v>
      </c>
      <c r="G1424" s="39" t="s">
        <v>870</v>
      </c>
      <c r="H1424" s="37" t="s">
        <v>1661</v>
      </c>
      <c r="I1424" s="38" t="str">
        <f>_xlfn.XLOOKUP((CONCATENATE(Table35[[#This Row],[Subject Id]],"-T0")),'In the Lab'!A:A,'In the Lab'!G:G)</f>
        <v>yes</v>
      </c>
      <c r="J1424" s="49" t="e">
        <f>_xlfn.XLOOKUP(Table35[[#This Row],[Subject Id]],'T1 Blood'!A:A,'T1 Blood'!I:I)</f>
        <v>#N/A</v>
      </c>
      <c r="K1424" s="49" t="e">
        <f>_xlfn.XLOOKUP(Table35[[#This Row],[Subject Id]],'T1 Blood'!A:A,'T1 Blood'!H:H)</f>
        <v>#N/A</v>
      </c>
      <c r="L1424" s="49" t="e">
        <f>_xlfn.XLOOKUP(Table35[[#This Row],[Subject Id]],'T1 Assayed'!A:A,'T1 Assayed'!D:D)</f>
        <v>#N/A</v>
      </c>
      <c r="M1424" s="49" t="e">
        <v>#N/A</v>
      </c>
      <c r="N1424" s="49" t="e">
        <v>#N/A</v>
      </c>
      <c r="O1424" s="49" t="e">
        <f>_xlfn.XLOOKUP((CONCATENATE(Table35[[#This Row],[Subject Id]],"-T1")),'In the Lab'!A:A,'In the Lab'!G:G)</f>
        <v>#N/A</v>
      </c>
      <c r="P1424" s="42" t="e">
        <f>_xlfn.XLOOKUP(Table35[[#This Row],[Subject Id]],'TPD Blood'!A:A,'TPD Blood'!B:B)</f>
        <v>#N/A</v>
      </c>
      <c r="Q1424" s="42" t="e">
        <f>_xlfn.XLOOKUP(Table35[[#This Row],[Subject Id]],'TPD Assayed'!A:A,'TPD Assayed'!C:C)</f>
        <v>#N/A</v>
      </c>
      <c r="V1424"/>
      <c r="Y1424"/>
      <c r="Z1424"/>
      <c r="AA1424"/>
      <c r="AB1424"/>
    </row>
    <row r="1425" spans="1:28">
      <c r="A1425" t="s">
        <v>1662</v>
      </c>
      <c r="B1425" t="str">
        <f>MID(Table35[[#This Row],[Subject Id]],13,1)</f>
        <v>M</v>
      </c>
      <c r="C1425" t="str">
        <f>_xlfn.XLOOKUP(Table35[[#This Row],[Subject Id]],Table2[Subject Id],Table2[Event date])</f>
        <v>2021-02-23</v>
      </c>
      <c r="D1425" s="37" t="str">
        <f>_xlfn.XLOOKUP(Table35[[#This Row],[Subject Id]],'T0 Blood'!A:A,'T0 Blood'!I:I)</f>
        <v>030-4100-0</v>
      </c>
      <c r="E1425" s="37" t="str">
        <f>_xlfn.XLOOKUP(Table35[[#This Row],[Subject Id]],'T0 Blood'!A:A,'T0 Blood'!H:H)</f>
        <v>2021-03-05</v>
      </c>
      <c r="F1425" s="69" t="str">
        <f>_xlfn.XLOOKUP(Table35[[#This Row],[Subject Id]],T0Assayed!D:D,T0Assayed!F:F)</f>
        <v>OH2023_015</v>
      </c>
      <c r="G1425" s="39" t="s">
        <v>22</v>
      </c>
      <c r="H1425" s="37" t="e">
        <v>#N/A</v>
      </c>
      <c r="I1425" s="38" t="str">
        <f>_xlfn.XLOOKUP((CONCATENATE(Table35[[#This Row],[Subject Id]],"-T0")),'In the Lab'!A:A,'In the Lab'!G:G)</f>
        <v>yes</v>
      </c>
      <c r="J1425" s="49" t="str">
        <f>_xlfn.XLOOKUP(Table35[[#This Row],[Subject Id]],'T1 Blood'!A:A,'T1 Blood'!I:I)</f>
        <v>030-4100-1</v>
      </c>
      <c r="K1425" s="49" t="str">
        <f>_xlfn.XLOOKUP(Table35[[#This Row],[Subject Id]],'T1 Blood'!A:A,'T1 Blood'!H:H)</f>
        <v>2021-03-30</v>
      </c>
      <c r="L1425" s="49" t="e">
        <f>_xlfn.XLOOKUP(Table35[[#This Row],[Subject Id]],'T1 Assayed'!A:A,'T1 Assayed'!D:D)</f>
        <v>#N/A</v>
      </c>
      <c r="M1425" s="49" t="e">
        <v>#N/A</v>
      </c>
      <c r="N1425" s="49" t="e">
        <v>#N/A</v>
      </c>
      <c r="O1425" s="49" t="str">
        <f>_xlfn.XLOOKUP((CONCATENATE(Table35[[#This Row],[Subject Id]],"-T1")),'In the Lab'!A:A,'In the Lab'!G:G)</f>
        <v>yes</v>
      </c>
      <c r="P1425" s="42" t="e">
        <f>_xlfn.XLOOKUP(Table35[[#This Row],[Subject Id]],'TPD Blood'!A:A,'TPD Blood'!B:B)</f>
        <v>#N/A</v>
      </c>
      <c r="Q1425" s="42" t="e">
        <f>_xlfn.XLOOKUP(Table35[[#This Row],[Subject Id]],'TPD Assayed'!A:A,'TPD Assayed'!C:C)</f>
        <v>#N/A</v>
      </c>
      <c r="V1425"/>
      <c r="Y1425"/>
      <c r="Z1425"/>
      <c r="AA1425"/>
      <c r="AB1425"/>
    </row>
    <row r="1426" spans="1:28">
      <c r="A1426" t="s">
        <v>1663</v>
      </c>
      <c r="B1426" t="str">
        <f>MID(Table35[[#This Row],[Subject Id]],13,1)</f>
        <v>M</v>
      </c>
      <c r="C1426" t="str">
        <f>_xlfn.XLOOKUP(Table35[[#This Row],[Subject Id]],Table2[Subject Id],Table2[Event date])</f>
        <v>2021-12-06</v>
      </c>
      <c r="D1426" s="37" t="str">
        <f>_xlfn.XLOOKUP(Table35[[#This Row],[Subject Id]],'T0 Blood'!A:A,'T0 Blood'!I:I)</f>
        <v>030-4105-0</v>
      </c>
      <c r="E1426" s="37" t="str">
        <f>_xlfn.XLOOKUP(Table35[[#This Row],[Subject Id]],'T0 Blood'!A:A,'T0 Blood'!H:H)</f>
        <v>2021-12-16</v>
      </c>
      <c r="F1426" s="69" t="str">
        <f>_xlfn.XLOOKUP(Table35[[#This Row],[Subject Id]],T0Assayed!D:D,T0Assayed!F:F)</f>
        <v>OH2023_015</v>
      </c>
      <c r="G1426" s="39" t="s">
        <v>22</v>
      </c>
      <c r="H1426" s="37" t="e">
        <v>#N/A</v>
      </c>
      <c r="I1426" s="38" t="str">
        <f>_xlfn.XLOOKUP((CONCATENATE(Table35[[#This Row],[Subject Id]],"-T0")),'In the Lab'!A:A,'In the Lab'!G:G)</f>
        <v>yes</v>
      </c>
      <c r="J1426" s="49" t="str">
        <f>_xlfn.XLOOKUP(Table35[[#This Row],[Subject Id]],'T1 Blood'!A:A,'T1 Blood'!I:I)</f>
        <v>030-4105-1</v>
      </c>
      <c r="K1426" s="49" t="str">
        <f>_xlfn.XLOOKUP(Table35[[#This Row],[Subject Id]],'T1 Blood'!A:A,'T1 Blood'!H:H)</f>
        <v>2022-01-12</v>
      </c>
      <c r="L1426" s="49" t="e">
        <f>_xlfn.XLOOKUP(Table35[[#This Row],[Subject Id]],'T1 Assayed'!A:A,'T1 Assayed'!D:D)</f>
        <v>#N/A</v>
      </c>
      <c r="M1426" s="49" t="e">
        <v>#N/A</v>
      </c>
      <c r="N1426" s="49" t="e">
        <v>#N/A</v>
      </c>
      <c r="O1426" s="49" t="str">
        <f>_xlfn.XLOOKUP((CONCATENATE(Table35[[#This Row],[Subject Id]],"-T1")),'In the Lab'!A:A,'In the Lab'!G:G)</f>
        <v>yes</v>
      </c>
      <c r="P1426" s="42" t="e">
        <f>_xlfn.XLOOKUP(Table35[[#This Row],[Subject Id]],'TPD Blood'!A:A,'TPD Blood'!B:B)</f>
        <v>#N/A</v>
      </c>
      <c r="Q1426" s="42" t="e">
        <f>_xlfn.XLOOKUP(Table35[[#This Row],[Subject Id]],'TPD Assayed'!A:A,'TPD Assayed'!C:C)</f>
        <v>#N/A</v>
      </c>
      <c r="V1426"/>
      <c r="Y1426"/>
      <c r="Z1426"/>
      <c r="AA1426"/>
      <c r="AB1426"/>
    </row>
    <row r="1427" spans="1:28">
      <c r="A1427" t="s">
        <v>1664</v>
      </c>
      <c r="B1427" t="str">
        <f>MID(Table35[[#This Row],[Subject Id]],13,1)</f>
        <v>M</v>
      </c>
      <c r="C1427" t="str">
        <f>_xlfn.XLOOKUP(Table35[[#This Row],[Subject Id]],Table2[Subject Id],Table2[Event date])</f>
        <v>2019-08-20</v>
      </c>
      <c r="D1427" s="37" t="str">
        <f>_xlfn.XLOOKUP(Table35[[#This Row],[Subject Id]],'T0 Blood'!A:A,'T0 Blood'!I:I)</f>
        <v>037-8005-0</v>
      </c>
      <c r="E1427" s="37" t="str">
        <f>_xlfn.XLOOKUP(Table35[[#This Row],[Subject Id]],'T0 Blood'!A:A,'T0 Blood'!H:H)</f>
        <v>2019-08-20</v>
      </c>
      <c r="F1427" s="69" t="str">
        <f>_xlfn.XLOOKUP(Table35[[#This Row],[Subject Id]],T0Assayed!D:D,T0Assayed!F:F)</f>
        <v>OH2023_015</v>
      </c>
      <c r="G1427" s="39" t="s">
        <v>22</v>
      </c>
      <c r="H1427" s="37" t="e">
        <v>#N/A</v>
      </c>
      <c r="I1427" s="38" t="str">
        <f>_xlfn.XLOOKUP((CONCATENATE(Table35[[#This Row],[Subject Id]],"-T0")),'In the Lab'!A:A,'In the Lab'!G:G)</f>
        <v>yes</v>
      </c>
      <c r="J1427" s="49" t="str">
        <f>_xlfn.XLOOKUP(Table35[[#This Row],[Subject Id]],'T1 Blood'!A:A,'T1 Blood'!I:I)</f>
        <v>037-8005-1</v>
      </c>
      <c r="K1427" s="49" t="str">
        <f>_xlfn.XLOOKUP(Table35[[#This Row],[Subject Id]],'T1 Blood'!A:A,'T1 Blood'!H:H)</f>
        <v>2019-09-17</v>
      </c>
      <c r="L1427" s="49" t="e">
        <f>_xlfn.XLOOKUP(Table35[[#This Row],[Subject Id]],'T1 Assayed'!A:A,'T1 Assayed'!D:D)</f>
        <v>#N/A</v>
      </c>
      <c r="M1427" s="49" t="e">
        <v>#N/A</v>
      </c>
      <c r="N1427" s="49" t="e">
        <v>#N/A</v>
      </c>
      <c r="O1427" s="49" t="e">
        <f>_xlfn.XLOOKUP((CONCATENATE(Table35[[#This Row],[Subject Id]],"-T1")),'In the Lab'!A:A,'In the Lab'!G:G)</f>
        <v>#N/A</v>
      </c>
      <c r="P1427" s="42" t="e">
        <f>_xlfn.XLOOKUP(Table35[[#This Row],[Subject Id]],'TPD Blood'!A:A,'TPD Blood'!B:B)</f>
        <v>#N/A</v>
      </c>
      <c r="Q1427" s="42" t="e">
        <f>_xlfn.XLOOKUP(Table35[[#This Row],[Subject Id]],'TPD Assayed'!A:A,'TPD Assayed'!C:C)</f>
        <v>#N/A</v>
      </c>
      <c r="V1427"/>
      <c r="Y1427"/>
      <c r="Z1427"/>
      <c r="AA1427"/>
      <c r="AB1427"/>
    </row>
    <row r="1428" spans="1:28">
      <c r="A1428" t="s">
        <v>1665</v>
      </c>
      <c r="B1428" t="str">
        <f>MID(Table35[[#This Row],[Subject Id]],13,1)</f>
        <v>M</v>
      </c>
      <c r="C1428" t="str">
        <f>_xlfn.XLOOKUP(Table35[[#This Row],[Subject Id]],Table2[Subject Id],Table2[Event date])</f>
        <v>2014-10-02</v>
      </c>
      <c r="D1428" s="37" t="str">
        <f>_xlfn.XLOOKUP(Table35[[#This Row],[Subject Id]],'T0 Blood'!A:A,'T0 Blood'!I:I)</f>
        <v>037-8009-0</v>
      </c>
      <c r="E1428" s="37" t="str">
        <f>_xlfn.XLOOKUP(Table35[[#This Row],[Subject Id]],'T0 Blood'!A:A,'T0 Blood'!H:H)</f>
        <v>2014-10-02</v>
      </c>
      <c r="F1428" s="69" t="str">
        <f>_xlfn.XLOOKUP(Table35[[#This Row],[Subject Id]],T0Assayed!D:D,T0Assayed!F:F)</f>
        <v>OH2023_015</v>
      </c>
      <c r="G1428" s="39" t="s">
        <v>22</v>
      </c>
      <c r="H1428" s="37" t="e">
        <v>#N/A</v>
      </c>
      <c r="I1428" s="38" t="str">
        <f>_xlfn.XLOOKUP((CONCATENATE(Table35[[#This Row],[Subject Id]],"-T0")),'In the Lab'!A:A,'In the Lab'!G:G)</f>
        <v>yes</v>
      </c>
      <c r="J1428" s="49" t="e">
        <f>_xlfn.XLOOKUP(Table35[[#This Row],[Subject Id]],'T1 Blood'!A:A,'T1 Blood'!I:I)</f>
        <v>#N/A</v>
      </c>
      <c r="K1428" s="49" t="e">
        <f>_xlfn.XLOOKUP(Table35[[#This Row],[Subject Id]],'T1 Blood'!A:A,'T1 Blood'!H:H)</f>
        <v>#N/A</v>
      </c>
      <c r="L1428" s="49" t="e">
        <f>_xlfn.XLOOKUP(Table35[[#This Row],[Subject Id]],'T1 Assayed'!A:A,'T1 Assayed'!D:D)</f>
        <v>#N/A</v>
      </c>
      <c r="M1428" s="49" t="e">
        <v>#N/A</v>
      </c>
      <c r="N1428" s="49" t="e">
        <v>#N/A</v>
      </c>
      <c r="O1428" s="49" t="e">
        <f>_xlfn.XLOOKUP((CONCATENATE(Table35[[#This Row],[Subject Id]],"-T1")),'In the Lab'!A:A,'In the Lab'!G:G)</f>
        <v>#N/A</v>
      </c>
      <c r="P1428" s="42" t="e">
        <f>_xlfn.XLOOKUP(Table35[[#This Row],[Subject Id]],'TPD Blood'!A:A,'TPD Blood'!B:B)</f>
        <v>#N/A</v>
      </c>
      <c r="Q1428" s="42" t="e">
        <f>_xlfn.XLOOKUP(Table35[[#This Row],[Subject Id]],'TPD Assayed'!A:A,'TPD Assayed'!C:C)</f>
        <v>#N/A</v>
      </c>
      <c r="V1428"/>
      <c r="Y1428"/>
      <c r="Z1428"/>
      <c r="AA1428"/>
      <c r="AB1428"/>
    </row>
    <row r="1429" spans="1:28">
      <c r="A1429" t="s">
        <v>1666</v>
      </c>
      <c r="B1429" t="str">
        <f>MID(Table35[[#This Row],[Subject Id]],13,1)</f>
        <v>M</v>
      </c>
      <c r="C1429" t="str">
        <f>_xlfn.XLOOKUP(Table35[[#This Row],[Subject Id]],Table2[Subject Id],Table2[Event date])</f>
        <v>2010-09-27</v>
      </c>
      <c r="D1429" s="37" t="str">
        <f>_xlfn.XLOOKUP(Table35[[#This Row],[Subject Id]],'T0 Blood'!A:A,'T0 Blood'!I:I)</f>
        <v>037-8013-0</v>
      </c>
      <c r="E1429" s="37" t="str">
        <f>_xlfn.XLOOKUP(Table35[[#This Row],[Subject Id]],'T0 Blood'!A:A,'T0 Blood'!H:H)</f>
        <v>2010-09-27</v>
      </c>
      <c r="F1429" s="69" t="str">
        <f>_xlfn.XLOOKUP(Table35[[#This Row],[Subject Id]],T0Assayed!D:D,T0Assayed!F:F)</f>
        <v>OH2023_015</v>
      </c>
      <c r="G1429" s="39" t="s">
        <v>23</v>
      </c>
      <c r="H1429" s="37" t="e">
        <v>#N/A</v>
      </c>
      <c r="I1429" s="38" t="str">
        <f>_xlfn.XLOOKUP((CONCATENATE(Table35[[#This Row],[Subject Id]],"-T0")),'In the Lab'!A:A,'In the Lab'!G:G)</f>
        <v>yes</v>
      </c>
      <c r="J1429" s="49" t="e">
        <f>_xlfn.XLOOKUP(Table35[[#This Row],[Subject Id]],'T1 Blood'!A:A,'T1 Blood'!I:I)</f>
        <v>#N/A</v>
      </c>
      <c r="K1429" s="49" t="e">
        <f>_xlfn.XLOOKUP(Table35[[#This Row],[Subject Id]],'T1 Blood'!A:A,'T1 Blood'!H:H)</f>
        <v>#N/A</v>
      </c>
      <c r="L1429" s="49" t="e">
        <f>_xlfn.XLOOKUP(Table35[[#This Row],[Subject Id]],'T1 Assayed'!A:A,'T1 Assayed'!D:D)</f>
        <v>#N/A</v>
      </c>
      <c r="M1429" s="49" t="e">
        <v>#N/A</v>
      </c>
      <c r="N1429" s="49" t="e">
        <v>#N/A</v>
      </c>
      <c r="O1429" s="49" t="str">
        <f>_xlfn.XLOOKUP((CONCATENATE(Table35[[#This Row],[Subject Id]],"-T1")),'In the Lab'!A:A,'In the Lab'!G:G)</f>
        <v>yes</v>
      </c>
      <c r="P1429" s="42" t="e">
        <f>_xlfn.XLOOKUP(Table35[[#This Row],[Subject Id]],'TPD Blood'!A:A,'TPD Blood'!B:B)</f>
        <v>#N/A</v>
      </c>
      <c r="Q1429" s="42" t="e">
        <f>_xlfn.XLOOKUP(Table35[[#This Row],[Subject Id]],'TPD Assayed'!A:A,'TPD Assayed'!C:C)</f>
        <v>#N/A</v>
      </c>
      <c r="V1429"/>
      <c r="Y1429"/>
      <c r="Z1429"/>
      <c r="AA1429"/>
      <c r="AB1429"/>
    </row>
    <row r="1430" spans="1:28">
      <c r="A1430" t="s">
        <v>1667</v>
      </c>
      <c r="B1430" t="str">
        <f>MID(Table35[[#This Row],[Subject Id]],13,1)</f>
        <v>M</v>
      </c>
      <c r="C1430" t="str">
        <f>_xlfn.XLOOKUP(Table35[[#This Row],[Subject Id]],Table2[Subject Id],Table2[Event date])</f>
        <v>2019-09-10</v>
      </c>
      <c r="D1430" s="37" t="str">
        <f>_xlfn.XLOOKUP(Table35[[#This Row],[Subject Id]],'T0 Blood'!A:A,'T0 Blood'!I:I)</f>
        <v>037-8016-0</v>
      </c>
      <c r="E1430" s="37" t="str">
        <f>_xlfn.XLOOKUP(Table35[[#This Row],[Subject Id]],'T0 Blood'!A:A,'T0 Blood'!H:H)</f>
        <v>2019-09-10</v>
      </c>
      <c r="F1430" s="69" t="str">
        <f>_xlfn.XLOOKUP(Table35[[#This Row],[Subject Id]],T0Assayed!D:D,T0Assayed!F:F)</f>
        <v>OH2023_015</v>
      </c>
      <c r="G1430" s="39" t="s">
        <v>23</v>
      </c>
      <c r="H1430" s="37" t="e">
        <v>#N/A</v>
      </c>
      <c r="I1430" s="38" t="str">
        <f>_xlfn.XLOOKUP((CONCATENATE(Table35[[#This Row],[Subject Id]],"-T0")),'In the Lab'!A:A,'In the Lab'!G:G)</f>
        <v>yes</v>
      </c>
      <c r="J1430" s="49" t="e">
        <f>_xlfn.XLOOKUP(Table35[[#This Row],[Subject Id]],'T1 Blood'!A:A,'T1 Blood'!I:I)</f>
        <v>#N/A</v>
      </c>
      <c r="K1430" s="49" t="e">
        <f>_xlfn.XLOOKUP(Table35[[#This Row],[Subject Id]],'T1 Blood'!A:A,'T1 Blood'!H:H)</f>
        <v>#N/A</v>
      </c>
      <c r="L1430" s="49" t="e">
        <f>_xlfn.XLOOKUP(Table35[[#This Row],[Subject Id]],'T1 Assayed'!A:A,'T1 Assayed'!D:D)</f>
        <v>#N/A</v>
      </c>
      <c r="M1430" s="49" t="e">
        <v>#N/A</v>
      </c>
      <c r="N1430" s="49" t="e">
        <v>#N/A</v>
      </c>
      <c r="O1430" s="49" t="e">
        <f>_xlfn.XLOOKUP((CONCATENATE(Table35[[#This Row],[Subject Id]],"-T1")),'In the Lab'!A:A,'In the Lab'!G:G)</f>
        <v>#N/A</v>
      </c>
      <c r="P1430" s="42" t="e">
        <f>_xlfn.XLOOKUP(Table35[[#This Row],[Subject Id]],'TPD Blood'!A:A,'TPD Blood'!B:B)</f>
        <v>#N/A</v>
      </c>
      <c r="Q1430" s="42" t="e">
        <f>_xlfn.XLOOKUP(Table35[[#This Row],[Subject Id]],'TPD Assayed'!A:A,'TPD Assayed'!C:C)</f>
        <v>#N/A</v>
      </c>
      <c r="V1430"/>
      <c r="Y1430"/>
      <c r="Z1430"/>
      <c r="AA1430"/>
      <c r="AB1430"/>
    </row>
    <row r="1431" spans="1:28">
      <c r="A1431" t="s">
        <v>1668</v>
      </c>
      <c r="B1431" t="str">
        <f>MID(Table35[[#This Row],[Subject Id]],13,1)</f>
        <v>M</v>
      </c>
      <c r="C1431" t="str">
        <f>_xlfn.XLOOKUP(Table35[[#This Row],[Subject Id]],Table2[Subject Id],Table2[Event date])</f>
        <v>2019-07-02</v>
      </c>
      <c r="D1431" s="37" t="str">
        <f>_xlfn.XLOOKUP(Table35[[#This Row],[Subject Id]],'T0 Blood'!A:A,'T0 Blood'!I:I)</f>
        <v>037-8017-0</v>
      </c>
      <c r="E1431" s="37" t="str">
        <f>_xlfn.XLOOKUP(Table35[[#This Row],[Subject Id]],'T0 Blood'!A:A,'T0 Blood'!H:H)</f>
        <v>2019-07-02</v>
      </c>
      <c r="F1431" s="69" t="str">
        <f>_xlfn.XLOOKUP(Table35[[#This Row],[Subject Id]],T0Assayed!D:D,T0Assayed!F:F)</f>
        <v>OH2023_015</v>
      </c>
      <c r="G1431" s="39" t="s">
        <v>23</v>
      </c>
      <c r="H1431" s="37" t="e">
        <v>#N/A</v>
      </c>
      <c r="I1431" s="38" t="str">
        <f>_xlfn.XLOOKUP((CONCATENATE(Table35[[#This Row],[Subject Id]],"-T0")),'In the Lab'!A:A,'In the Lab'!G:G)</f>
        <v>yes</v>
      </c>
      <c r="J1431" s="49" t="e">
        <f>_xlfn.XLOOKUP(Table35[[#This Row],[Subject Id]],'T1 Blood'!A:A,'T1 Blood'!I:I)</f>
        <v>#N/A</v>
      </c>
      <c r="K1431" s="49" t="e">
        <f>_xlfn.XLOOKUP(Table35[[#This Row],[Subject Id]],'T1 Blood'!A:A,'T1 Blood'!H:H)</f>
        <v>#N/A</v>
      </c>
      <c r="L1431" s="49" t="e">
        <f>_xlfn.XLOOKUP(Table35[[#This Row],[Subject Id]],'T1 Assayed'!A:A,'T1 Assayed'!D:D)</f>
        <v>#N/A</v>
      </c>
      <c r="M1431" s="49" t="e">
        <v>#N/A</v>
      </c>
      <c r="N1431" s="49" t="e">
        <v>#N/A</v>
      </c>
      <c r="O1431" s="49" t="e">
        <f>_xlfn.XLOOKUP((CONCATENATE(Table35[[#This Row],[Subject Id]],"-T1")),'In the Lab'!A:A,'In the Lab'!G:G)</f>
        <v>#N/A</v>
      </c>
      <c r="P1431" s="42" t="e">
        <f>_xlfn.XLOOKUP(Table35[[#This Row],[Subject Id]],'TPD Blood'!A:A,'TPD Blood'!B:B)</f>
        <v>#N/A</v>
      </c>
      <c r="Q1431" s="42" t="e">
        <f>_xlfn.XLOOKUP(Table35[[#This Row],[Subject Id]],'TPD Assayed'!A:A,'TPD Assayed'!C:C)</f>
        <v>#N/A</v>
      </c>
      <c r="V1431"/>
      <c r="Y1431"/>
      <c r="Z1431"/>
      <c r="AA1431"/>
      <c r="AB1431"/>
    </row>
    <row r="1432" spans="1:28">
      <c r="A1432" t="s">
        <v>1669</v>
      </c>
      <c r="B1432" t="str">
        <f>MID(Table35[[#This Row],[Subject Id]],13,1)</f>
        <v>M</v>
      </c>
      <c r="C1432" t="str">
        <f>_xlfn.XLOOKUP(Table35[[#This Row],[Subject Id]],Table2[Subject Id],Table2[Event date])</f>
        <v>2018-10-25</v>
      </c>
      <c r="D1432" s="37" t="str">
        <f>_xlfn.XLOOKUP(Table35[[#This Row],[Subject Id]],'T0 Blood'!A:A,'T0 Blood'!I:I)</f>
        <v>037-8021-0</v>
      </c>
      <c r="E1432" s="37" t="str">
        <f>_xlfn.XLOOKUP(Table35[[#This Row],[Subject Id]],'T0 Blood'!A:A,'T0 Blood'!H:H)</f>
        <v>2018-10-25</v>
      </c>
      <c r="F1432" s="69" t="str">
        <f>_xlfn.XLOOKUP(Table35[[#This Row],[Subject Id]],T0Assayed!D:D,T0Assayed!F:F)</f>
        <v>OH2023_015</v>
      </c>
      <c r="G1432" s="39" t="s">
        <v>23</v>
      </c>
      <c r="H1432" s="37" t="e">
        <v>#N/A</v>
      </c>
      <c r="I1432" s="38" t="str">
        <f>_xlfn.XLOOKUP((CONCATENATE(Table35[[#This Row],[Subject Id]],"-T0")),'In the Lab'!A:A,'In the Lab'!G:G)</f>
        <v>yes</v>
      </c>
      <c r="J1432" s="49" t="e">
        <f>_xlfn.XLOOKUP(Table35[[#This Row],[Subject Id]],'T1 Blood'!A:A,'T1 Blood'!I:I)</f>
        <v>#N/A</v>
      </c>
      <c r="K1432" s="49" t="e">
        <f>_xlfn.XLOOKUP(Table35[[#This Row],[Subject Id]],'T1 Blood'!A:A,'T1 Blood'!H:H)</f>
        <v>#N/A</v>
      </c>
      <c r="L1432" s="49" t="e">
        <f>_xlfn.XLOOKUP(Table35[[#This Row],[Subject Id]],'T1 Assayed'!A:A,'T1 Assayed'!D:D)</f>
        <v>#N/A</v>
      </c>
      <c r="M1432" s="49" t="e">
        <v>#N/A</v>
      </c>
      <c r="N1432" s="49" t="e">
        <v>#N/A</v>
      </c>
      <c r="O1432" s="49" t="e">
        <f>_xlfn.XLOOKUP((CONCATENATE(Table35[[#This Row],[Subject Id]],"-T1")),'In the Lab'!A:A,'In the Lab'!G:G)</f>
        <v>#N/A</v>
      </c>
      <c r="P1432" s="42" t="e">
        <f>_xlfn.XLOOKUP(Table35[[#This Row],[Subject Id]],'TPD Blood'!A:A,'TPD Blood'!B:B)</f>
        <v>#N/A</v>
      </c>
      <c r="Q1432" s="42" t="e">
        <f>_xlfn.XLOOKUP(Table35[[#This Row],[Subject Id]],'TPD Assayed'!A:A,'TPD Assayed'!C:C)</f>
        <v>#N/A</v>
      </c>
      <c r="V1432"/>
      <c r="Y1432"/>
      <c r="Z1432"/>
      <c r="AA1432"/>
      <c r="AB1432"/>
    </row>
    <row r="1433" spans="1:28">
      <c r="A1433" t="s">
        <v>1670</v>
      </c>
      <c r="B1433" t="str">
        <f>MID(Table35[[#This Row],[Subject Id]],13,1)</f>
        <v>M</v>
      </c>
      <c r="C1433" t="str">
        <f>_xlfn.XLOOKUP(Table35[[#This Row],[Subject Id]],Table2[Subject Id],Table2[Event date])</f>
        <v>2012-06-27</v>
      </c>
      <c r="D1433" s="37" t="str">
        <f>_xlfn.XLOOKUP(Table35[[#This Row],[Subject Id]],'T0 Blood'!A:A,'T0 Blood'!I:I)</f>
        <v>037-8052-0</v>
      </c>
      <c r="E1433" s="37" t="str">
        <f>_xlfn.XLOOKUP(Table35[[#This Row],[Subject Id]],'T0 Blood'!A:A,'T0 Blood'!H:H)</f>
        <v>2012-06-27</v>
      </c>
      <c r="F1433" s="69" t="str">
        <f>_xlfn.XLOOKUP(Table35[[#This Row],[Subject Id]],T0Assayed!D:D,T0Assayed!F:F)</f>
        <v>OH2023_015</v>
      </c>
      <c r="G1433" s="39" t="s">
        <v>23</v>
      </c>
      <c r="H1433" s="37" t="e">
        <v>#N/A</v>
      </c>
      <c r="I1433" s="38" t="str">
        <f>_xlfn.XLOOKUP((CONCATENATE(Table35[[#This Row],[Subject Id]],"-T0")),'In the Lab'!A:A,'In the Lab'!G:G)</f>
        <v>yes</v>
      </c>
      <c r="J1433" s="49" t="e">
        <f>_xlfn.XLOOKUP(Table35[[#This Row],[Subject Id]],'T1 Blood'!A:A,'T1 Blood'!I:I)</f>
        <v>#N/A</v>
      </c>
      <c r="K1433" s="49" t="e">
        <f>_xlfn.XLOOKUP(Table35[[#This Row],[Subject Id]],'T1 Blood'!A:A,'T1 Blood'!H:H)</f>
        <v>#N/A</v>
      </c>
      <c r="L1433" s="49" t="e">
        <f>_xlfn.XLOOKUP(Table35[[#This Row],[Subject Id]],'T1 Assayed'!A:A,'T1 Assayed'!D:D)</f>
        <v>#N/A</v>
      </c>
      <c r="M1433" s="49" t="e">
        <v>#N/A</v>
      </c>
      <c r="N1433" s="49" t="e">
        <v>#N/A</v>
      </c>
      <c r="O1433" s="49" t="e">
        <f>_xlfn.XLOOKUP((CONCATENATE(Table35[[#This Row],[Subject Id]],"-T1")),'In the Lab'!A:A,'In the Lab'!G:G)</f>
        <v>#N/A</v>
      </c>
      <c r="P1433" s="42" t="e">
        <f>_xlfn.XLOOKUP(Table35[[#This Row],[Subject Id]],'TPD Blood'!A:A,'TPD Blood'!B:B)</f>
        <v>#N/A</v>
      </c>
      <c r="Q1433" s="42" t="e">
        <f>_xlfn.XLOOKUP(Table35[[#This Row],[Subject Id]],'TPD Assayed'!A:A,'TPD Assayed'!C:C)</f>
        <v>#N/A</v>
      </c>
      <c r="V1433"/>
      <c r="Y1433"/>
      <c r="Z1433"/>
      <c r="AA1433"/>
      <c r="AB1433"/>
    </row>
    <row r="1434" spans="1:28">
      <c r="A1434" t="s">
        <v>1671</v>
      </c>
      <c r="B1434" t="str">
        <f>MID(Table35[[#This Row],[Subject Id]],13,1)</f>
        <v>M</v>
      </c>
      <c r="C1434" t="str">
        <f>_xlfn.XLOOKUP(Table35[[#This Row],[Subject Id]],Table2[Subject Id],Table2[Event date])</f>
        <v>2014-06-24</v>
      </c>
      <c r="D1434" s="37" t="str">
        <f>_xlfn.XLOOKUP(Table35[[#This Row],[Subject Id]],'T0 Blood'!A:A,'T0 Blood'!I:I)</f>
        <v>037-8055-0</v>
      </c>
      <c r="E1434" s="37" t="str">
        <f>_xlfn.XLOOKUP(Table35[[#This Row],[Subject Id]],'T0 Blood'!A:A,'T0 Blood'!H:H)</f>
        <v>2014-06-24</v>
      </c>
      <c r="F1434" s="69" t="str">
        <f>_xlfn.XLOOKUP(Table35[[#This Row],[Subject Id]],T0Assayed!D:D,T0Assayed!F:F)</f>
        <v>OH2023_015</v>
      </c>
      <c r="G1434" s="39" t="s">
        <v>23</v>
      </c>
      <c r="H1434" s="37" t="e">
        <v>#N/A</v>
      </c>
      <c r="I1434" s="38" t="str">
        <f>_xlfn.XLOOKUP((CONCATENATE(Table35[[#This Row],[Subject Id]],"-T0")),'In the Lab'!A:A,'In the Lab'!G:G)</f>
        <v>yes</v>
      </c>
      <c r="J1434" s="49" t="e">
        <f>_xlfn.XLOOKUP(Table35[[#This Row],[Subject Id]],'T1 Blood'!A:A,'T1 Blood'!I:I)</f>
        <v>#N/A</v>
      </c>
      <c r="K1434" s="49" t="e">
        <f>_xlfn.XLOOKUP(Table35[[#This Row],[Subject Id]],'T1 Blood'!A:A,'T1 Blood'!H:H)</f>
        <v>#N/A</v>
      </c>
      <c r="L1434" s="49" t="e">
        <f>_xlfn.XLOOKUP(Table35[[#This Row],[Subject Id]],'T1 Assayed'!A:A,'T1 Assayed'!D:D)</f>
        <v>#N/A</v>
      </c>
      <c r="M1434" s="49" t="e">
        <v>#N/A</v>
      </c>
      <c r="N1434" s="49" t="e">
        <v>#N/A</v>
      </c>
      <c r="O1434" s="49" t="e">
        <f>_xlfn.XLOOKUP((CONCATENATE(Table35[[#This Row],[Subject Id]],"-T1")),'In the Lab'!A:A,'In the Lab'!G:G)</f>
        <v>#N/A</v>
      </c>
      <c r="P1434" s="42" t="e">
        <f>_xlfn.XLOOKUP(Table35[[#This Row],[Subject Id]],'TPD Blood'!A:A,'TPD Blood'!B:B)</f>
        <v>#N/A</v>
      </c>
      <c r="Q1434" s="42" t="e">
        <f>_xlfn.XLOOKUP(Table35[[#This Row],[Subject Id]],'TPD Assayed'!A:A,'TPD Assayed'!C:C)</f>
        <v>#N/A</v>
      </c>
      <c r="V1434"/>
      <c r="Y1434"/>
      <c r="Z1434"/>
      <c r="AA1434"/>
      <c r="AB1434"/>
    </row>
    <row r="1435" spans="1:28">
      <c r="A1435" t="s">
        <v>1672</v>
      </c>
      <c r="B1435" t="str">
        <f>MID(Table35[[#This Row],[Subject Id]],13,1)</f>
        <v>M</v>
      </c>
      <c r="C1435" t="str">
        <f>_xlfn.XLOOKUP(Table35[[#This Row],[Subject Id]],Table2[Subject Id],Table2[Event date])</f>
        <v>2019-12-18</v>
      </c>
      <c r="D1435" s="37" t="str">
        <f>_xlfn.XLOOKUP(Table35[[#This Row],[Subject Id]],'T0 Blood'!A:A,'T0 Blood'!I:I)</f>
        <v>001-2033-0</v>
      </c>
      <c r="E1435" s="37" t="str">
        <f>_xlfn.XLOOKUP(Table35[[#This Row],[Subject Id]],'T0 Blood'!A:A,'T0 Blood'!H:H)</f>
        <v>2019-12-18</v>
      </c>
      <c r="F1435" s="69" t="str">
        <f>_xlfn.XLOOKUP(Table35[[#This Row],[Subject Id]],T0Assayed!D:D,T0Assayed!F:F)</f>
        <v>OH2023_016</v>
      </c>
      <c r="G1435" s="39" t="s">
        <v>22</v>
      </c>
      <c r="H1435" s="37" t="e">
        <v>#N/A</v>
      </c>
      <c r="I1435" s="38" t="str">
        <f>_xlfn.XLOOKUP((CONCATENATE(Table35[[#This Row],[Subject Id]],"-T0")),'In the Lab'!A:A,'In the Lab'!G:G)</f>
        <v>yes</v>
      </c>
      <c r="J1435" s="49" t="str">
        <f>_xlfn.XLOOKUP(Table35[[#This Row],[Subject Id]],'T1 Blood'!A:A,'T1 Blood'!I:I)</f>
        <v>001-2033-1</v>
      </c>
      <c r="K1435" s="49" t="str">
        <f>_xlfn.XLOOKUP(Table35[[#This Row],[Subject Id]],'T1 Blood'!A:A,'T1 Blood'!H:H)</f>
        <v>2019-12-31</v>
      </c>
      <c r="L1435" s="49" t="e">
        <f>_xlfn.XLOOKUP(Table35[[#This Row],[Subject Id]],'T1 Assayed'!A:A,'T1 Assayed'!D:D)</f>
        <v>#N/A</v>
      </c>
      <c r="M1435" s="49" t="e">
        <v>#N/A</v>
      </c>
      <c r="N1435" s="49" t="e">
        <v>#N/A</v>
      </c>
      <c r="O1435" s="49" t="str">
        <f>_xlfn.XLOOKUP((CONCATENATE(Table35[[#This Row],[Subject Id]],"-T1")),'In the Lab'!A:A,'In the Lab'!G:G)</f>
        <v>yes</v>
      </c>
      <c r="P1435" s="42" t="e">
        <f>_xlfn.XLOOKUP(Table35[[#This Row],[Subject Id]],'TPD Blood'!A:A,'TPD Blood'!B:B)</f>
        <v>#N/A</v>
      </c>
      <c r="Q1435" s="42" t="e">
        <f>_xlfn.XLOOKUP(Table35[[#This Row],[Subject Id]],'TPD Assayed'!A:A,'TPD Assayed'!C:C)</f>
        <v>#N/A</v>
      </c>
      <c r="V1435"/>
      <c r="Y1435"/>
      <c r="Z1435"/>
      <c r="AA1435"/>
      <c r="AB1435"/>
    </row>
    <row r="1436" spans="1:28">
      <c r="A1436" t="s">
        <v>1673</v>
      </c>
      <c r="B1436" t="str">
        <f>MID(Table35[[#This Row],[Subject Id]],13,1)</f>
        <v>M</v>
      </c>
      <c r="C1436" t="str">
        <f>_xlfn.XLOOKUP(Table35[[#This Row],[Subject Id]],Table2[Subject Id],Table2[Event date])</f>
        <v>2021-09-05</v>
      </c>
      <c r="D1436" s="37" t="str">
        <f>_xlfn.XLOOKUP(Table35[[#This Row],[Subject Id]],'T0 Blood'!A:A,'T0 Blood'!I:I)</f>
        <v>007-2582-0</v>
      </c>
      <c r="E1436" s="37" t="str">
        <f>_xlfn.XLOOKUP(Table35[[#This Row],[Subject Id]],'T0 Blood'!A:A,'T0 Blood'!H:H)</f>
        <v>2021-09-05</v>
      </c>
      <c r="F1436" s="69" t="str">
        <f>_xlfn.XLOOKUP(Table35[[#This Row],[Subject Id]],T0Assayed!D:D,T0Assayed!F:F)</f>
        <v>OH2023_016</v>
      </c>
      <c r="G1436" s="39" t="s">
        <v>22</v>
      </c>
      <c r="H1436" s="37" t="e">
        <v>#N/A</v>
      </c>
      <c r="I1436" s="38" t="str">
        <f>_xlfn.XLOOKUP((CONCATENATE(Table35[[#This Row],[Subject Id]],"-T0")),'In the Lab'!A:A,'In the Lab'!G:G)</f>
        <v>yes</v>
      </c>
      <c r="J1436" s="49" t="str">
        <f>_xlfn.XLOOKUP(Table35[[#This Row],[Subject Id]],'T1 Blood'!A:A,'T1 Blood'!I:I)</f>
        <v>007-2582-1</v>
      </c>
      <c r="K1436" s="49" t="str">
        <f>_xlfn.XLOOKUP(Table35[[#This Row],[Subject Id]],'T1 Blood'!A:A,'T1 Blood'!H:H)</f>
        <v>2021-11-07</v>
      </c>
      <c r="L1436" s="49" t="e">
        <f>_xlfn.XLOOKUP(Table35[[#This Row],[Subject Id]],'T1 Assayed'!A:A,'T1 Assayed'!D:D)</f>
        <v>#N/A</v>
      </c>
      <c r="M1436" s="49" t="e">
        <v>#N/A</v>
      </c>
      <c r="N1436" s="49" t="e">
        <v>#N/A</v>
      </c>
      <c r="O1436" s="49" t="e">
        <f>_xlfn.XLOOKUP((CONCATENATE(Table35[[#This Row],[Subject Id]],"-T1")),'In the Lab'!A:A,'In the Lab'!G:G)</f>
        <v>#N/A</v>
      </c>
      <c r="P1436" s="42" t="e">
        <f>_xlfn.XLOOKUP(Table35[[#This Row],[Subject Id]],'TPD Blood'!A:A,'TPD Blood'!B:B)</f>
        <v>#N/A</v>
      </c>
      <c r="Q1436" s="42" t="e">
        <f>_xlfn.XLOOKUP(Table35[[#This Row],[Subject Id]],'TPD Assayed'!A:A,'TPD Assayed'!C:C)</f>
        <v>#N/A</v>
      </c>
      <c r="V1436"/>
      <c r="Y1436"/>
      <c r="Z1436"/>
      <c r="AA1436"/>
      <c r="AB1436"/>
    </row>
    <row r="1437" spans="1:28">
      <c r="A1437" t="s">
        <v>1674</v>
      </c>
      <c r="B1437" t="str">
        <f>MID(Table35[[#This Row],[Subject Id]],13,1)</f>
        <v>M</v>
      </c>
      <c r="C1437" t="str">
        <f>_xlfn.XLOOKUP(Table35[[#This Row],[Subject Id]],Table2[Subject Id],Table2[Event date])</f>
        <v>2022-01-28</v>
      </c>
      <c r="D1437" s="37" t="str">
        <f>_xlfn.XLOOKUP(Table35[[#This Row],[Subject Id]],'T0 Blood'!A:A,'T0 Blood'!I:I)</f>
        <v>030-4107-0</v>
      </c>
      <c r="E1437" s="37" t="str">
        <f>_xlfn.XLOOKUP(Table35[[#This Row],[Subject Id]],'T0 Blood'!A:A,'T0 Blood'!H:H)</f>
        <v>2022-01-28</v>
      </c>
      <c r="F1437" s="69" t="str">
        <f>_xlfn.XLOOKUP(Table35[[#This Row],[Subject Id]],T0Assayed!D:D,T0Assayed!F:F)</f>
        <v>OH2023_016</v>
      </c>
      <c r="G1437" s="39" t="s">
        <v>22</v>
      </c>
      <c r="H1437" s="37" t="e">
        <v>#N/A</v>
      </c>
      <c r="I1437" s="38" t="str">
        <f>_xlfn.XLOOKUP((CONCATENATE(Table35[[#This Row],[Subject Id]],"-T0")),'In the Lab'!A:A,'In the Lab'!G:G)</f>
        <v>yes</v>
      </c>
      <c r="J1437" s="49" t="str">
        <f>_xlfn.XLOOKUP(Table35[[#This Row],[Subject Id]],'T1 Blood'!A:A,'T1 Blood'!I:I)</f>
        <v>030-4107-1</v>
      </c>
      <c r="K1437" s="49" t="str">
        <f>_xlfn.XLOOKUP(Table35[[#This Row],[Subject Id]],'T1 Blood'!A:A,'T1 Blood'!H:H)</f>
        <v>2022-02-18</v>
      </c>
      <c r="L1437" s="49" t="e">
        <f>_xlfn.XLOOKUP(Table35[[#This Row],[Subject Id]],'T1 Assayed'!A:A,'T1 Assayed'!D:D)</f>
        <v>#N/A</v>
      </c>
      <c r="M1437" s="49" t="e">
        <v>#N/A</v>
      </c>
      <c r="N1437" s="49" t="e">
        <v>#N/A</v>
      </c>
      <c r="O1437" s="49" t="str">
        <f>_xlfn.XLOOKUP((CONCATENATE(Table35[[#This Row],[Subject Id]],"-T1")),'In the Lab'!A:A,'In the Lab'!G:G)</f>
        <v>yes</v>
      </c>
      <c r="P1437" s="42" t="e">
        <f>_xlfn.XLOOKUP(Table35[[#This Row],[Subject Id]],'TPD Blood'!A:A,'TPD Blood'!B:B)</f>
        <v>#N/A</v>
      </c>
      <c r="Q1437" s="42" t="e">
        <f>_xlfn.XLOOKUP(Table35[[#This Row],[Subject Id]],'TPD Assayed'!A:A,'TPD Assayed'!C:C)</f>
        <v>#N/A</v>
      </c>
      <c r="V1437"/>
      <c r="Y1437"/>
      <c r="Z1437"/>
      <c r="AA1437"/>
      <c r="AB1437"/>
    </row>
    <row r="1438" spans="1:28">
      <c r="A1438" t="s">
        <v>1675</v>
      </c>
      <c r="B1438" t="str">
        <f>MID(Table35[[#This Row],[Subject Id]],13,1)</f>
        <v>M</v>
      </c>
      <c r="C1438" t="str">
        <f>_xlfn.XLOOKUP(Table35[[#This Row],[Subject Id]],Table2[Subject Id],Table2[Event date])</f>
        <v>2022-01-20</v>
      </c>
      <c r="D1438" s="37" t="str">
        <f>_xlfn.XLOOKUP(Table35[[#This Row],[Subject Id]],'T0 Blood'!A:A,'T0 Blood'!I:I)</f>
        <v>032-7124-0</v>
      </c>
      <c r="E1438" s="37" t="str">
        <f>_xlfn.XLOOKUP(Table35[[#This Row],[Subject Id]],'T0 Blood'!A:A,'T0 Blood'!H:H)</f>
        <v>2022-01-20</v>
      </c>
      <c r="F1438" s="69" t="str">
        <f>_xlfn.XLOOKUP(Table35[[#This Row],[Subject Id]],T0Assayed!D:D,T0Assayed!F:F)</f>
        <v>OH2023_016</v>
      </c>
      <c r="G1438" s="39" t="s">
        <v>22</v>
      </c>
      <c r="H1438" s="37" t="e">
        <v>#N/A</v>
      </c>
      <c r="I1438" s="38" t="str">
        <f>_xlfn.XLOOKUP((CONCATENATE(Table35[[#This Row],[Subject Id]],"-T0")),'In the Lab'!A:A,'In the Lab'!G:G)</f>
        <v>yes</v>
      </c>
      <c r="J1438" s="49" t="str">
        <f>_xlfn.XLOOKUP(Table35[[#This Row],[Subject Id]],'T1 Blood'!A:A,'T1 Blood'!I:I)</f>
        <v>032-7124-1</v>
      </c>
      <c r="K1438" s="49" t="str">
        <f>_xlfn.XLOOKUP(Table35[[#This Row],[Subject Id]],'T1 Blood'!A:A,'T1 Blood'!H:H)</f>
        <v>2022-02-21</v>
      </c>
      <c r="L1438" s="49" t="e">
        <f>_xlfn.XLOOKUP(Table35[[#This Row],[Subject Id]],'T1 Assayed'!A:A,'T1 Assayed'!D:D)</f>
        <v>#N/A</v>
      </c>
      <c r="M1438" s="49" t="e">
        <v>#N/A</v>
      </c>
      <c r="N1438" s="49" t="e">
        <v>#N/A</v>
      </c>
      <c r="O1438" s="49" t="str">
        <f>_xlfn.XLOOKUP((CONCATENATE(Table35[[#This Row],[Subject Id]],"-T1")),'In the Lab'!A:A,'In the Lab'!G:G)</f>
        <v>yes</v>
      </c>
      <c r="P1438" s="42" t="e">
        <f>_xlfn.XLOOKUP(Table35[[#This Row],[Subject Id]],'TPD Blood'!A:A,'TPD Blood'!B:B)</f>
        <v>#N/A</v>
      </c>
      <c r="Q1438" s="42" t="e">
        <f>_xlfn.XLOOKUP(Table35[[#This Row],[Subject Id]],'TPD Assayed'!A:A,'TPD Assayed'!C:C)</f>
        <v>#N/A</v>
      </c>
      <c r="V1438"/>
      <c r="Y1438"/>
      <c r="Z1438"/>
      <c r="AA1438"/>
      <c r="AB1438"/>
    </row>
    <row r="1439" spans="1:28">
      <c r="A1439" t="s">
        <v>1676</v>
      </c>
      <c r="B1439" t="str">
        <f>MID(Table35[[#This Row],[Subject Id]],13,1)</f>
        <v>M</v>
      </c>
      <c r="C1439" t="str">
        <f>_xlfn.XLOOKUP(Table35[[#This Row],[Subject Id]],Table2[Subject Id],Table2[Event date])</f>
        <v>2022-10-03</v>
      </c>
      <c r="D1439" s="37" t="str">
        <f>_xlfn.XLOOKUP(Table35[[#This Row],[Subject Id]],'T0 Blood'!A:A,'T0 Blood'!I:I)</f>
        <v>032-7134-0</v>
      </c>
      <c r="E1439" s="37" t="str">
        <f>_xlfn.XLOOKUP(Table35[[#This Row],[Subject Id]],'T0 Blood'!A:A,'T0 Blood'!H:H)</f>
        <v>2022-10-19</v>
      </c>
      <c r="F1439" s="69" t="e">
        <f>_xlfn.XLOOKUP(Table35[[#This Row],[Subject Id]],T0Assayed!D:D,T0Assayed!F:F)</f>
        <v>#N/A</v>
      </c>
      <c r="G1439" s="39" t="s">
        <v>38</v>
      </c>
      <c r="H1439" s="37" t="s">
        <v>1677</v>
      </c>
      <c r="I1439" s="38" t="str">
        <f>_xlfn.XLOOKUP((CONCATENATE(Table35[[#This Row],[Subject Id]],"-T0")),'In the Lab'!A:A,'In the Lab'!G:G)</f>
        <v>yes</v>
      </c>
      <c r="J1439" s="49" t="str">
        <f>_xlfn.XLOOKUP(Table35[[#This Row],[Subject Id]],'T1 Blood'!A:A,'T1 Blood'!I:I)</f>
        <v>032-7134-1</v>
      </c>
      <c r="K1439" s="49" t="str">
        <f>_xlfn.XLOOKUP(Table35[[#This Row],[Subject Id]],'T1 Blood'!A:A,'T1 Blood'!H:H)</f>
        <v>2022-11-17</v>
      </c>
      <c r="L1439" s="49" t="e">
        <f>_xlfn.XLOOKUP(Table35[[#This Row],[Subject Id]],'T1 Assayed'!A:A,'T1 Assayed'!D:D)</f>
        <v>#N/A</v>
      </c>
      <c r="M1439" s="49" t="e">
        <v>#N/A</v>
      </c>
      <c r="N1439" s="49" t="e">
        <v>#N/A</v>
      </c>
      <c r="O1439" s="49" t="str">
        <f>_xlfn.XLOOKUP((CONCATENATE(Table35[[#This Row],[Subject Id]],"-T1")),'In the Lab'!A:A,'In the Lab'!G:G)</f>
        <v>yes</v>
      </c>
      <c r="P1439" s="42" t="e">
        <f>_xlfn.XLOOKUP(Table35[[#This Row],[Subject Id]],'TPD Blood'!A:A,'TPD Blood'!B:B)</f>
        <v>#N/A</v>
      </c>
      <c r="Q1439" s="42" t="e">
        <f>_xlfn.XLOOKUP(Table35[[#This Row],[Subject Id]],'TPD Assayed'!A:A,'TPD Assayed'!C:C)</f>
        <v>#N/A</v>
      </c>
      <c r="V1439"/>
      <c r="Y1439"/>
      <c r="Z1439"/>
      <c r="AA1439"/>
      <c r="AB1439"/>
    </row>
    <row r="1440" spans="1:28">
      <c r="A1440" t="s">
        <v>1678</v>
      </c>
      <c r="B1440" t="str">
        <f>MID(Table35[[#This Row],[Subject Id]],13,1)</f>
        <v>M</v>
      </c>
      <c r="C1440" t="str">
        <f>_xlfn.XLOOKUP(Table35[[#This Row],[Subject Id]],Table2[Subject Id],Table2[Event date])</f>
        <v>2022-10-27</v>
      </c>
      <c r="D1440" s="37" t="str">
        <f>_xlfn.XLOOKUP(Table35[[#This Row],[Subject Id]],'T0 Blood'!A:A,'T0 Blood'!I:I)</f>
        <v>032-7135-0</v>
      </c>
      <c r="E1440" s="37" t="str">
        <f>_xlfn.XLOOKUP(Table35[[#This Row],[Subject Id]],'T0 Blood'!A:A,'T0 Blood'!H:H)</f>
        <v>2022-11-17</v>
      </c>
      <c r="F1440" s="69" t="e">
        <f>_xlfn.XLOOKUP(Table35[[#This Row],[Subject Id]],T0Assayed!D:D,T0Assayed!F:F)</f>
        <v>#N/A</v>
      </c>
      <c r="G1440" s="39" t="s">
        <v>38</v>
      </c>
      <c r="H1440" s="37" t="s">
        <v>1679</v>
      </c>
      <c r="I1440" s="38" t="str">
        <f>_xlfn.XLOOKUP((CONCATENATE(Table35[[#This Row],[Subject Id]],"-T0")),'In the Lab'!A:A,'In the Lab'!G:G)</f>
        <v>yes</v>
      </c>
      <c r="J1440" s="49" t="str">
        <f>_xlfn.XLOOKUP(Table35[[#This Row],[Subject Id]],'T1 Blood'!A:A,'T1 Blood'!I:I)</f>
        <v>032-7135-1</v>
      </c>
      <c r="K1440" s="49" t="str">
        <f>_xlfn.XLOOKUP(Table35[[#This Row],[Subject Id]],'T1 Blood'!A:A,'T1 Blood'!H:H)</f>
        <v>2022-12-15</v>
      </c>
      <c r="L1440" s="49" t="e">
        <f>_xlfn.XLOOKUP(Table35[[#This Row],[Subject Id]],'T1 Assayed'!A:A,'T1 Assayed'!D:D)</f>
        <v>#N/A</v>
      </c>
      <c r="M1440" s="49" t="e">
        <v>#N/A</v>
      </c>
      <c r="N1440" s="49" t="e">
        <v>#N/A</v>
      </c>
      <c r="O1440" s="49" t="str">
        <f>_xlfn.XLOOKUP((CONCATENATE(Table35[[#This Row],[Subject Id]],"-T1")),'In the Lab'!A:A,'In the Lab'!G:G)</f>
        <v>yes</v>
      </c>
      <c r="P1440" s="42" t="e">
        <f>_xlfn.XLOOKUP(Table35[[#This Row],[Subject Id]],'TPD Blood'!A:A,'TPD Blood'!B:B)</f>
        <v>#N/A</v>
      </c>
      <c r="Q1440" s="42" t="e">
        <f>_xlfn.XLOOKUP(Table35[[#This Row],[Subject Id]],'TPD Assayed'!A:A,'TPD Assayed'!C:C)</f>
        <v>#N/A</v>
      </c>
      <c r="V1440"/>
      <c r="Y1440"/>
      <c r="Z1440"/>
      <c r="AA1440"/>
      <c r="AB1440"/>
    </row>
    <row r="1441" spans="1:28">
      <c r="A1441" t="s">
        <v>1680</v>
      </c>
      <c r="B1441" t="str">
        <f>MID(Table35[[#This Row],[Subject Id]],13,1)</f>
        <v>M</v>
      </c>
      <c r="C1441" t="str">
        <f>_xlfn.XLOOKUP(Table35[[#This Row],[Subject Id]],Table2[Subject Id],Table2[Event date])</f>
        <v>2022-12-02</v>
      </c>
      <c r="D1441" s="37" t="str">
        <f>_xlfn.XLOOKUP(Table35[[#This Row],[Subject Id]],'T0 Blood'!A:A,'T0 Blood'!I:I)</f>
        <v>032-7136-0</v>
      </c>
      <c r="E1441" s="37" t="str">
        <f>_xlfn.XLOOKUP(Table35[[#This Row],[Subject Id]],'T0 Blood'!A:A,'T0 Blood'!H:H)</f>
        <v>2022-12-02</v>
      </c>
      <c r="F1441" s="69" t="e">
        <f>_xlfn.XLOOKUP(Table35[[#This Row],[Subject Id]],T0Assayed!D:D,T0Assayed!F:F)</f>
        <v>#N/A</v>
      </c>
      <c r="G1441" s="39" t="s">
        <v>38</v>
      </c>
      <c r="H1441" s="37" t="s">
        <v>619</v>
      </c>
      <c r="I1441" s="38" t="e">
        <f>_xlfn.XLOOKUP((CONCATENATE(Table35[[#This Row],[Subject Id]],"-T0")),'In the Lab'!A:A,'In the Lab'!G:G)</f>
        <v>#N/A</v>
      </c>
      <c r="J1441" s="49" t="str">
        <f>_xlfn.XLOOKUP(Table35[[#This Row],[Subject Id]],'T1 Blood'!A:A,'T1 Blood'!I:I)</f>
        <v>032-7136-1</v>
      </c>
      <c r="K1441" s="49" t="str">
        <f>_xlfn.XLOOKUP(Table35[[#This Row],[Subject Id]],'T1 Blood'!A:A,'T1 Blood'!H:H)</f>
        <v>2022-12-23</v>
      </c>
      <c r="L1441" s="49" t="e">
        <f>_xlfn.XLOOKUP(Table35[[#This Row],[Subject Id]],'T1 Assayed'!A:A,'T1 Assayed'!D:D)</f>
        <v>#N/A</v>
      </c>
      <c r="M1441" s="49" t="e">
        <v>#N/A</v>
      </c>
      <c r="N1441" s="49" t="e">
        <v>#N/A</v>
      </c>
      <c r="O1441" s="49" t="e">
        <f>_xlfn.XLOOKUP((CONCATENATE(Table35[[#This Row],[Subject Id]],"-T1")),'In the Lab'!A:A,'In the Lab'!G:G)</f>
        <v>#N/A</v>
      </c>
      <c r="P1441" s="42" t="e">
        <f>_xlfn.XLOOKUP(Table35[[#This Row],[Subject Id]],'TPD Blood'!A:A,'TPD Blood'!B:B)</f>
        <v>#N/A</v>
      </c>
      <c r="Q1441" s="42" t="e">
        <f>_xlfn.XLOOKUP(Table35[[#This Row],[Subject Id]],'TPD Assayed'!A:A,'TPD Assayed'!C:C)</f>
        <v>#N/A</v>
      </c>
      <c r="V1441"/>
      <c r="Y1441"/>
      <c r="Z1441"/>
      <c r="AA1441"/>
      <c r="AB1441"/>
    </row>
    <row r="1442" spans="1:28">
      <c r="A1442" t="s">
        <v>1681</v>
      </c>
      <c r="B1442" t="str">
        <f>MID(Table35[[#This Row],[Subject Id]],13,1)</f>
        <v>M</v>
      </c>
      <c r="C1442" t="str">
        <f>_xlfn.XLOOKUP(Table35[[#This Row],[Subject Id]],Table2[Subject Id],Table2[Event date])</f>
        <v>2023-02-09</v>
      </c>
      <c r="D1442" s="37" t="str">
        <f>_xlfn.XLOOKUP(Table35[[#This Row],[Subject Id]],'T0 Blood'!A:A,'T0 Blood'!I:I)</f>
        <v>032-7137-0</v>
      </c>
      <c r="E1442" s="37" t="str">
        <f>_xlfn.XLOOKUP(Table35[[#This Row],[Subject Id]],'T0 Blood'!A:A,'T0 Blood'!H:H)</f>
        <v>2023-02-09</v>
      </c>
      <c r="F1442" s="69" t="e">
        <f>_xlfn.XLOOKUP(Table35[[#This Row],[Subject Id]],T0Assayed!D:D,T0Assayed!F:F)</f>
        <v>#N/A</v>
      </c>
      <c r="G1442" s="39" t="s">
        <v>38</v>
      </c>
      <c r="H1442" s="37" t="s">
        <v>1679</v>
      </c>
      <c r="I1442" s="38" t="str">
        <f>_xlfn.XLOOKUP((CONCATENATE(Table35[[#This Row],[Subject Id]],"-T0")),'In the Lab'!A:A,'In the Lab'!G:G)</f>
        <v>yes</v>
      </c>
      <c r="J1442" s="49" t="str">
        <f>_xlfn.XLOOKUP(Table35[[#This Row],[Subject Id]],'T1 Blood'!A:A,'T1 Blood'!I:I)</f>
        <v>032-7137-1</v>
      </c>
      <c r="K1442" s="49" t="str">
        <f>_xlfn.XLOOKUP(Table35[[#This Row],[Subject Id]],'T1 Blood'!A:A,'T1 Blood'!H:H)</f>
        <v>2023-03-09</v>
      </c>
      <c r="L1442" s="49" t="e">
        <f>_xlfn.XLOOKUP(Table35[[#This Row],[Subject Id]],'T1 Assayed'!A:A,'T1 Assayed'!D:D)</f>
        <v>#N/A</v>
      </c>
      <c r="M1442" s="49" t="e">
        <v>#N/A</v>
      </c>
      <c r="N1442" s="49" t="e">
        <v>#N/A</v>
      </c>
      <c r="O1442" s="49" t="str">
        <f>_xlfn.XLOOKUP((CONCATENATE(Table35[[#This Row],[Subject Id]],"-T1")),'In the Lab'!A:A,'In the Lab'!G:G)</f>
        <v>yes</v>
      </c>
      <c r="P1442" s="42" t="e">
        <f>_xlfn.XLOOKUP(Table35[[#This Row],[Subject Id]],'TPD Blood'!A:A,'TPD Blood'!B:B)</f>
        <v>#N/A</v>
      </c>
      <c r="Q1442" s="42" t="e">
        <f>_xlfn.XLOOKUP(Table35[[#This Row],[Subject Id]],'TPD Assayed'!A:A,'TPD Assayed'!C:C)</f>
        <v>#N/A</v>
      </c>
      <c r="V1442"/>
      <c r="Y1442"/>
      <c r="Z1442"/>
      <c r="AA1442"/>
      <c r="AB1442"/>
    </row>
    <row r="1443" spans="1:28">
      <c r="A1443" t="s">
        <v>1682</v>
      </c>
      <c r="B1443" t="str">
        <f>MID(Table35[[#This Row],[Subject Id]],13,1)</f>
        <v>M</v>
      </c>
      <c r="C1443" t="str">
        <f>_xlfn.XLOOKUP(Table35[[#This Row],[Subject Id]],Table2[Subject Id],Table2[Event date])</f>
        <v>2022-02-10</v>
      </c>
      <c r="D1443" s="37" t="str">
        <f>_xlfn.XLOOKUP(Table35[[#This Row],[Subject Id]],'T0 Blood'!A:A,'T0 Blood'!I:I)</f>
        <v>032-7125-0</v>
      </c>
      <c r="E1443" s="37" t="str">
        <f>_xlfn.XLOOKUP(Table35[[#This Row],[Subject Id]],'T0 Blood'!A:A,'T0 Blood'!H:H)</f>
        <v>2022-02-10</v>
      </c>
      <c r="F1443" s="69" t="str">
        <f>_xlfn.XLOOKUP(Table35[[#This Row],[Subject Id]],T0Assayed!D:D,T0Assayed!F:F)</f>
        <v>OH2023_016</v>
      </c>
      <c r="G1443" s="39" t="s">
        <v>22</v>
      </c>
      <c r="H1443" s="37" t="e">
        <v>#N/A</v>
      </c>
      <c r="I1443" s="38" t="str">
        <f>_xlfn.XLOOKUP((CONCATENATE(Table35[[#This Row],[Subject Id]],"-T0")),'In the Lab'!A:A,'In the Lab'!G:G)</f>
        <v>yes</v>
      </c>
      <c r="J1443" s="49" t="str">
        <f>_xlfn.XLOOKUP(Table35[[#This Row],[Subject Id]],'T1 Blood'!A:A,'T1 Blood'!I:I)</f>
        <v>032-7125-1</v>
      </c>
      <c r="K1443" s="49" t="str">
        <f>_xlfn.XLOOKUP(Table35[[#This Row],[Subject Id]],'T1 Blood'!A:A,'T1 Blood'!H:H)</f>
        <v>2022-03-03</v>
      </c>
      <c r="L1443" s="49" t="e">
        <f>_xlfn.XLOOKUP(Table35[[#This Row],[Subject Id]],'T1 Assayed'!A:A,'T1 Assayed'!D:D)</f>
        <v>#N/A</v>
      </c>
      <c r="M1443" s="49" t="e">
        <v>#N/A</v>
      </c>
      <c r="N1443" s="49" t="e">
        <v>#N/A</v>
      </c>
      <c r="O1443" s="49" t="str">
        <f>_xlfn.XLOOKUP((CONCATENATE(Table35[[#This Row],[Subject Id]],"-T1")),'In the Lab'!A:A,'In the Lab'!G:G)</f>
        <v>yes</v>
      </c>
      <c r="P1443" s="42" t="e">
        <f>_xlfn.XLOOKUP(Table35[[#This Row],[Subject Id]],'TPD Blood'!A:A,'TPD Blood'!B:B)</f>
        <v>#N/A</v>
      </c>
      <c r="Q1443" s="42" t="e">
        <f>_xlfn.XLOOKUP(Table35[[#This Row],[Subject Id]],'TPD Assayed'!A:A,'TPD Assayed'!C:C)</f>
        <v>#N/A</v>
      </c>
      <c r="V1443"/>
      <c r="Y1443"/>
      <c r="Z1443"/>
      <c r="AA1443"/>
      <c r="AB1443"/>
    </row>
    <row r="1444" spans="1:28">
      <c r="A1444" t="s">
        <v>1683</v>
      </c>
      <c r="B1444" t="str">
        <f>MID(Table35[[#This Row],[Subject Id]],13,1)</f>
        <v>M</v>
      </c>
      <c r="C1444" t="str">
        <f>_xlfn.XLOOKUP(Table35[[#This Row],[Subject Id]],Table2[Subject Id],Table2[Event date])</f>
        <v>2022-03-07</v>
      </c>
      <c r="D1444" s="37" t="str">
        <f>_xlfn.XLOOKUP(Table35[[#This Row],[Subject Id]],'T0 Blood'!A:A,'T0 Blood'!I:I)</f>
        <v>032-7126-0</v>
      </c>
      <c r="E1444" s="37" t="str">
        <f>_xlfn.XLOOKUP(Table35[[#This Row],[Subject Id]],'T0 Blood'!A:A,'T0 Blood'!H:H)</f>
        <v>2022-03-09</v>
      </c>
      <c r="F1444" s="69" t="str">
        <f>_xlfn.XLOOKUP(Table35[[#This Row],[Subject Id]],T0Assayed!D:D,T0Assayed!F:F)</f>
        <v>OH2023_016</v>
      </c>
      <c r="G1444" s="39" t="s">
        <v>22</v>
      </c>
      <c r="H1444" s="37" t="e">
        <v>#N/A</v>
      </c>
      <c r="I1444" s="38" t="str">
        <f>_xlfn.XLOOKUP((CONCATENATE(Table35[[#This Row],[Subject Id]],"-T0")),'In the Lab'!A:A,'In the Lab'!G:G)</f>
        <v>yes</v>
      </c>
      <c r="J1444" s="49" t="str">
        <f>_xlfn.XLOOKUP(Table35[[#This Row],[Subject Id]],'T1 Blood'!A:A,'T1 Blood'!I:I)</f>
        <v>032-7126-1</v>
      </c>
      <c r="K1444" s="49" t="str">
        <f>_xlfn.XLOOKUP(Table35[[#This Row],[Subject Id]],'T1 Blood'!A:A,'T1 Blood'!H:H)</f>
        <v>2022-04-18</v>
      </c>
      <c r="L1444" s="49" t="e">
        <f>_xlfn.XLOOKUP(Table35[[#This Row],[Subject Id]],'T1 Assayed'!A:A,'T1 Assayed'!D:D)</f>
        <v>#N/A</v>
      </c>
      <c r="M1444" s="49" t="e">
        <v>#N/A</v>
      </c>
      <c r="N1444" s="49" t="e">
        <v>#N/A</v>
      </c>
      <c r="O1444" s="49" t="str">
        <f>_xlfn.XLOOKUP((CONCATENATE(Table35[[#This Row],[Subject Id]],"-T1")),'In the Lab'!A:A,'In the Lab'!G:G)</f>
        <v>yes</v>
      </c>
      <c r="P1444" s="42" t="e">
        <f>_xlfn.XLOOKUP(Table35[[#This Row],[Subject Id]],'TPD Blood'!A:A,'TPD Blood'!B:B)</f>
        <v>#N/A</v>
      </c>
      <c r="Q1444" s="42" t="e">
        <f>_xlfn.XLOOKUP(Table35[[#This Row],[Subject Id]],'TPD Assayed'!A:A,'TPD Assayed'!C:C)</f>
        <v>#N/A</v>
      </c>
      <c r="V1444"/>
      <c r="Y1444"/>
      <c r="Z1444"/>
      <c r="AA1444"/>
      <c r="AB1444"/>
    </row>
    <row r="1445" spans="1:28">
      <c r="A1445" t="s">
        <v>1684</v>
      </c>
      <c r="B1445" t="str">
        <f>MID(Table35[[#This Row],[Subject Id]],13,1)</f>
        <v>M</v>
      </c>
      <c r="C1445" t="str">
        <f>_xlfn.XLOOKUP(Table35[[#This Row],[Subject Id]],Table2[Subject Id],Table2[Event date])</f>
        <v>2022-05-05</v>
      </c>
      <c r="D1445" s="37" t="str">
        <f>_xlfn.XLOOKUP(Table35[[#This Row],[Subject Id]],'T0 Blood'!A:A,'T0 Blood'!I:I)</f>
        <v>032-7128-0</v>
      </c>
      <c r="E1445" s="37" t="str">
        <f>_xlfn.XLOOKUP(Table35[[#This Row],[Subject Id]],'T0 Blood'!A:A,'T0 Blood'!H:H)</f>
        <v>2022-05-05</v>
      </c>
      <c r="F1445" s="69" t="str">
        <f>_xlfn.XLOOKUP(Table35[[#This Row],[Subject Id]],T0Assayed!D:D,T0Assayed!F:F)</f>
        <v>OH2023_016</v>
      </c>
      <c r="G1445" s="39" t="s">
        <v>22</v>
      </c>
      <c r="H1445" s="37" t="e">
        <v>#N/A</v>
      </c>
      <c r="I1445" s="38" t="str">
        <f>_xlfn.XLOOKUP((CONCATENATE(Table35[[#This Row],[Subject Id]],"-T0")),'In the Lab'!A:A,'In the Lab'!G:G)</f>
        <v>yes</v>
      </c>
      <c r="J1445" s="49" t="str">
        <f>_xlfn.XLOOKUP(Table35[[#This Row],[Subject Id]],'T1 Blood'!A:A,'T1 Blood'!I:I)</f>
        <v>032-7128-1</v>
      </c>
      <c r="K1445" s="49" t="str">
        <f>_xlfn.XLOOKUP(Table35[[#This Row],[Subject Id]],'T1 Blood'!A:A,'T1 Blood'!H:H)</f>
        <v>2022-05-26</v>
      </c>
      <c r="L1445" s="49" t="e">
        <f>_xlfn.XLOOKUP(Table35[[#This Row],[Subject Id]],'T1 Assayed'!A:A,'T1 Assayed'!D:D)</f>
        <v>#N/A</v>
      </c>
      <c r="M1445" s="49" t="e">
        <v>#N/A</v>
      </c>
      <c r="N1445" s="49" t="e">
        <v>#N/A</v>
      </c>
      <c r="O1445" s="49" t="str">
        <f>_xlfn.XLOOKUP((CONCATENATE(Table35[[#This Row],[Subject Id]],"-T1")),'In the Lab'!A:A,'In the Lab'!G:G)</f>
        <v>yes</v>
      </c>
      <c r="P1445" s="42" t="e">
        <f>_xlfn.XLOOKUP(Table35[[#This Row],[Subject Id]],'TPD Blood'!A:A,'TPD Blood'!B:B)</f>
        <v>#N/A</v>
      </c>
      <c r="Q1445" s="42" t="e">
        <f>_xlfn.XLOOKUP(Table35[[#This Row],[Subject Id]],'TPD Assayed'!A:A,'TPD Assayed'!C:C)</f>
        <v>#N/A</v>
      </c>
      <c r="V1445"/>
      <c r="Y1445"/>
      <c r="Z1445"/>
      <c r="AA1445"/>
      <c r="AB1445"/>
    </row>
    <row r="1446" spans="1:28">
      <c r="A1446" t="s">
        <v>1685</v>
      </c>
      <c r="B1446" t="str">
        <f>MID(Table35[[#This Row],[Subject Id]],13,1)</f>
        <v>M</v>
      </c>
      <c r="C1446" t="str">
        <f>_xlfn.XLOOKUP(Table35[[#This Row],[Subject Id]],Table2[Subject Id],Table2[Event date])</f>
        <v>2022-07-08</v>
      </c>
      <c r="D1446" s="37" t="str">
        <f>_xlfn.XLOOKUP(Table35[[#This Row],[Subject Id]],'T0 Blood'!A:A,'T0 Blood'!I:I)</f>
        <v>032-7129-0</v>
      </c>
      <c r="E1446" s="37" t="str">
        <f>_xlfn.XLOOKUP(Table35[[#This Row],[Subject Id]],'T0 Blood'!A:A,'T0 Blood'!H:H)</f>
        <v>2022-07-08</v>
      </c>
      <c r="F1446" s="69" t="str">
        <f>_xlfn.XLOOKUP(Table35[[#This Row],[Subject Id]],T0Assayed!D:D,T0Assayed!F:F)</f>
        <v>OH2023_016</v>
      </c>
      <c r="G1446" s="39" t="s">
        <v>22</v>
      </c>
      <c r="H1446" s="37" t="e">
        <v>#N/A</v>
      </c>
      <c r="I1446" s="38" t="str">
        <f>_xlfn.XLOOKUP((CONCATENATE(Table35[[#This Row],[Subject Id]],"-T0")),'In the Lab'!A:A,'In the Lab'!G:G)</f>
        <v>yes</v>
      </c>
      <c r="J1446" s="49" t="str">
        <f>_xlfn.XLOOKUP(Table35[[#This Row],[Subject Id]],'T1 Blood'!A:A,'T1 Blood'!I:I)</f>
        <v>032-7129-1</v>
      </c>
      <c r="K1446" s="49" t="str">
        <f>_xlfn.XLOOKUP(Table35[[#This Row],[Subject Id]],'T1 Blood'!A:A,'T1 Blood'!H:H)</f>
        <v>2022-08-22</v>
      </c>
      <c r="L1446" s="49" t="e">
        <f>_xlfn.XLOOKUP(Table35[[#This Row],[Subject Id]],'T1 Assayed'!A:A,'T1 Assayed'!D:D)</f>
        <v>#N/A</v>
      </c>
      <c r="M1446" s="49" t="e">
        <v>#N/A</v>
      </c>
      <c r="N1446" s="49" t="e">
        <v>#N/A</v>
      </c>
      <c r="O1446" s="49" t="str">
        <f>_xlfn.XLOOKUP((CONCATENATE(Table35[[#This Row],[Subject Id]],"-T1")),'In the Lab'!A:A,'In the Lab'!G:G)</f>
        <v>yes</v>
      </c>
      <c r="P1446" s="42" t="e">
        <f>_xlfn.XLOOKUP(Table35[[#This Row],[Subject Id]],'TPD Blood'!A:A,'TPD Blood'!B:B)</f>
        <v>#N/A</v>
      </c>
      <c r="Q1446" s="42" t="e">
        <f>_xlfn.XLOOKUP(Table35[[#This Row],[Subject Id]],'TPD Assayed'!A:A,'TPD Assayed'!C:C)</f>
        <v>#N/A</v>
      </c>
      <c r="V1446"/>
      <c r="Y1446"/>
      <c r="Z1446"/>
      <c r="AA1446"/>
      <c r="AB1446"/>
    </row>
    <row r="1447" spans="1:28">
      <c r="A1447" t="s">
        <v>1686</v>
      </c>
      <c r="B1447" t="str">
        <f>MID(Table35[[#This Row],[Subject Id]],13,1)</f>
        <v>M</v>
      </c>
      <c r="C1447" t="str">
        <f>_xlfn.XLOOKUP(Table35[[#This Row],[Subject Id]],Table2[Subject Id],Table2[Event date])</f>
        <v>2022-09-08</v>
      </c>
      <c r="D1447" s="37" t="str">
        <f>_xlfn.XLOOKUP(Table35[[#This Row],[Subject Id]],'T0 Blood'!A:A,'T0 Blood'!I:I)</f>
        <v>035-5100-0</v>
      </c>
      <c r="E1447" s="37" t="str">
        <f>_xlfn.XLOOKUP(Table35[[#This Row],[Subject Id]],'T0 Blood'!A:A,'T0 Blood'!H:H)</f>
        <v>2022-09-08</v>
      </c>
      <c r="F1447" s="69" t="str">
        <f>_xlfn.XLOOKUP(Table35[[#This Row],[Subject Id]],T0Assayed!D:D,T0Assayed!F:F)</f>
        <v>OH2023_016</v>
      </c>
      <c r="G1447" s="39" t="s">
        <v>23</v>
      </c>
      <c r="H1447" s="37">
        <v>0</v>
      </c>
      <c r="I1447" s="38" t="str">
        <f>_xlfn.XLOOKUP((CONCATENATE(Table35[[#This Row],[Subject Id]],"-T0")),'In the Lab'!A:A,'In the Lab'!G:G)</f>
        <v>yes</v>
      </c>
      <c r="J1447" s="49" t="str">
        <f>_xlfn.XLOOKUP(Table35[[#This Row],[Subject Id]],'T1 Blood'!A:A,'T1 Blood'!I:I)</f>
        <v>035-5100-1</v>
      </c>
      <c r="K1447" s="49" t="str">
        <f>_xlfn.XLOOKUP(Table35[[#This Row],[Subject Id]],'T1 Blood'!A:A,'T1 Blood'!H:H)</f>
        <v>2022-09-21</v>
      </c>
      <c r="L1447" s="49" t="e">
        <f>_xlfn.XLOOKUP(Table35[[#This Row],[Subject Id]],'T1 Assayed'!A:A,'T1 Assayed'!D:D)</f>
        <v>#N/A</v>
      </c>
      <c r="M1447" s="49" t="e">
        <v>#N/A</v>
      </c>
      <c r="N1447" s="49" t="e">
        <v>#N/A</v>
      </c>
      <c r="O1447" s="49" t="str">
        <f>_xlfn.XLOOKUP((CONCATENATE(Table35[[#This Row],[Subject Id]],"-T1")),'In the Lab'!A:A,'In the Lab'!G:G)</f>
        <v>yes</v>
      </c>
      <c r="P1447" s="42" t="e">
        <f>_xlfn.XLOOKUP(Table35[[#This Row],[Subject Id]],'TPD Blood'!A:A,'TPD Blood'!B:B)</f>
        <v>#N/A</v>
      </c>
      <c r="Q1447" s="42" t="e">
        <f>_xlfn.XLOOKUP(Table35[[#This Row],[Subject Id]],'TPD Assayed'!A:A,'TPD Assayed'!C:C)</f>
        <v>#N/A</v>
      </c>
      <c r="V1447"/>
      <c r="Y1447"/>
      <c r="Z1447"/>
      <c r="AA1447"/>
      <c r="AB1447"/>
    </row>
    <row r="1448" spans="1:28">
      <c r="A1448" t="s">
        <v>1687</v>
      </c>
      <c r="B1448" t="str">
        <f>MID(Table35[[#This Row],[Subject Id]],13,1)</f>
        <v>M</v>
      </c>
      <c r="C1448" t="str">
        <f>_xlfn.XLOOKUP(Table35[[#This Row],[Subject Id]],Table2[Subject Id],Table2[Event date])</f>
        <v>2023-04-24</v>
      </c>
      <c r="D1448" s="37" t="e">
        <f>_xlfn.XLOOKUP(Table35[[#This Row],[Subject Id]],'T0 Blood'!A:A,'T0 Blood'!I:I)</f>
        <v>#N/A</v>
      </c>
      <c r="E1448" s="37" t="e">
        <f>_xlfn.XLOOKUP(Table35[[#This Row],[Subject Id]],'T0 Blood'!A:A,'T0 Blood'!H:H)</f>
        <v>#N/A</v>
      </c>
      <c r="F1448" s="69" t="e">
        <f>_xlfn.XLOOKUP(Table35[[#This Row],[Subject Id]],T0Assayed!D:D,T0Assayed!F:F)</f>
        <v>#N/A</v>
      </c>
      <c r="G1448" s="39" t="s">
        <v>23</v>
      </c>
      <c r="H1448" s="37" t="s">
        <v>619</v>
      </c>
      <c r="I1448" s="38" t="str">
        <f>_xlfn.XLOOKUP((CONCATENATE(Table35[[#This Row],[Subject Id]],"-T0")),'In the Lab'!A:A,'In the Lab'!G:G)</f>
        <v>yes</v>
      </c>
      <c r="J1448" s="49" t="e">
        <f>_xlfn.XLOOKUP(Table35[[#This Row],[Subject Id]],'T1 Blood'!A:A,'T1 Blood'!I:I)</f>
        <v>#N/A</v>
      </c>
      <c r="K1448" s="49" t="e">
        <f>_xlfn.XLOOKUP(Table35[[#This Row],[Subject Id]],'T1 Blood'!A:A,'T1 Blood'!H:H)</f>
        <v>#N/A</v>
      </c>
      <c r="L1448" s="49" t="e">
        <f>_xlfn.XLOOKUP(Table35[[#This Row],[Subject Id]],'T1 Assayed'!A:A,'T1 Assayed'!D:D)</f>
        <v>#N/A</v>
      </c>
      <c r="M1448" s="49" t="e">
        <v>#N/A</v>
      </c>
      <c r="N1448" s="49" t="e">
        <v>#N/A</v>
      </c>
      <c r="O1448" s="49" t="e">
        <f>_xlfn.XLOOKUP((CONCATENATE(Table35[[#This Row],[Subject Id]],"-T1")),'In the Lab'!A:A,'In the Lab'!G:G)</f>
        <v>#N/A</v>
      </c>
      <c r="P1448" s="42" t="e">
        <f>_xlfn.XLOOKUP(Table35[[#This Row],[Subject Id]],'TPD Blood'!A:A,'TPD Blood'!B:B)</f>
        <v>#N/A</v>
      </c>
      <c r="Q1448" s="42" t="e">
        <f>_xlfn.XLOOKUP(Table35[[#This Row],[Subject Id]],'TPD Assayed'!A:A,'TPD Assayed'!C:C)</f>
        <v>#N/A</v>
      </c>
      <c r="V1448"/>
      <c r="Y1448"/>
      <c r="Z1448"/>
      <c r="AA1448"/>
      <c r="AB1448"/>
    </row>
    <row r="1449" spans="1:28">
      <c r="A1449" t="s">
        <v>1688</v>
      </c>
      <c r="B1449" t="str">
        <f>MID(Table35[[#This Row],[Subject Id]],13,1)</f>
        <v>M</v>
      </c>
      <c r="C1449" t="str">
        <f>_xlfn.XLOOKUP(Table35[[#This Row],[Subject Id]],Table2[Subject Id],Table2[Event date])</f>
        <v>2023-08-07</v>
      </c>
      <c r="D1449" s="37" t="str">
        <f>_xlfn.XLOOKUP(Table35[[#This Row],[Subject Id]],'T0 Blood'!A:A,'T0 Blood'!I:I)</f>
        <v>032-7144-0</v>
      </c>
      <c r="E1449" s="37" t="str">
        <f>_xlfn.XLOOKUP(Table35[[#This Row],[Subject Id]],'T0 Blood'!A:A,'T0 Blood'!H:H)</f>
        <v>2023-08-07</v>
      </c>
      <c r="F1449" s="69" t="e">
        <f>_xlfn.XLOOKUP(Table35[[#This Row],[Subject Id]],T0Assayed!D:D,T0Assayed!F:F)</f>
        <v>#N/A</v>
      </c>
      <c r="I1449" s="38" t="e">
        <f>_xlfn.XLOOKUP((CONCATENATE(Table35[[#This Row],[Subject Id]],"-T0")),'In the Lab'!A:A,'In the Lab'!G:G)</f>
        <v>#N/A</v>
      </c>
      <c r="J1449" s="49" t="str">
        <f>_xlfn.XLOOKUP(Table35[[#This Row],[Subject Id]],'T1 Blood'!A:A,'T1 Blood'!I:I)</f>
        <v>032-7144-1</v>
      </c>
      <c r="K1449" s="49" t="str">
        <f>_xlfn.XLOOKUP(Table35[[#This Row],[Subject Id]],'T1 Blood'!A:A,'T1 Blood'!H:H)</f>
        <v>2023-09-11</v>
      </c>
      <c r="L1449" s="49" t="e">
        <f>_xlfn.XLOOKUP(Table35[[#This Row],[Subject Id]],'T1 Assayed'!A:A,'T1 Assayed'!D:D)</f>
        <v>#N/A</v>
      </c>
      <c r="M1449" s="49" t="e">
        <v>#N/A</v>
      </c>
      <c r="N1449" s="49" t="e">
        <v>#N/A</v>
      </c>
      <c r="O1449" s="49" t="e">
        <f>_xlfn.XLOOKUP((CONCATENATE(Table35[[#This Row],[Subject Id]],"-T1")),'In the Lab'!A:A,'In the Lab'!G:G)</f>
        <v>#N/A</v>
      </c>
      <c r="P1449" s="42" t="e">
        <f>_xlfn.XLOOKUP(Table35[[#This Row],[Subject Id]],'TPD Blood'!A:A,'TPD Blood'!B:B)</f>
        <v>#N/A</v>
      </c>
      <c r="Q1449" s="42" t="e">
        <f>_xlfn.XLOOKUP(Table35[[#This Row],[Subject Id]],'TPD Assayed'!A:A,'TPD Assayed'!C:C)</f>
        <v>#N/A</v>
      </c>
      <c r="S1449" s="47"/>
      <c r="V1449"/>
      <c r="Y1449"/>
      <c r="Z1449"/>
      <c r="AA1449"/>
      <c r="AB1449"/>
    </row>
    <row r="1450" spans="1:28">
      <c r="A1450" t="s">
        <v>1689</v>
      </c>
      <c r="B1450" t="str">
        <f>MID(Table35[[#This Row],[Subject Id]],13,1)</f>
        <v>M</v>
      </c>
      <c r="C1450" t="str">
        <f>_xlfn.XLOOKUP(Table35[[#This Row],[Subject Id]],Table2[Subject Id],Table2[Event date])</f>
        <v>2023-08-23</v>
      </c>
      <c r="D1450" s="37" t="str">
        <f>_xlfn.XLOOKUP(Table35[[#This Row],[Subject Id]],'T0 Blood'!A:A,'T0 Blood'!I:I)</f>
        <v>032-7145-0</v>
      </c>
      <c r="E1450" s="37" t="str">
        <f>_xlfn.XLOOKUP(Table35[[#This Row],[Subject Id]],'T0 Blood'!A:A,'T0 Blood'!H:H)</f>
        <v>2023-08-23</v>
      </c>
      <c r="F1450" s="69" t="e">
        <f>_xlfn.XLOOKUP(Table35[[#This Row],[Subject Id]],T0Assayed!D:D,T0Assayed!F:F)</f>
        <v>#N/A</v>
      </c>
      <c r="I1450" s="38" t="e">
        <f>_xlfn.XLOOKUP((CONCATENATE(Table35[[#This Row],[Subject Id]],"-T0")),'In the Lab'!A:A,'In the Lab'!G:G)</f>
        <v>#N/A</v>
      </c>
      <c r="J1450" s="49" t="str">
        <f>_xlfn.XLOOKUP(Table35[[#This Row],[Subject Id]],'T1 Blood'!A:A,'T1 Blood'!I:I)</f>
        <v>032-7145-1</v>
      </c>
      <c r="K1450" s="49" t="str">
        <f>_xlfn.XLOOKUP(Table35[[#This Row],[Subject Id]],'T1 Blood'!A:A,'T1 Blood'!H:H)</f>
        <v>2023-09-13</v>
      </c>
      <c r="L1450" s="49" t="e">
        <f>_xlfn.XLOOKUP(Table35[[#This Row],[Subject Id]],'T1 Assayed'!A:A,'T1 Assayed'!D:D)</f>
        <v>#N/A</v>
      </c>
      <c r="M1450" s="49" t="e">
        <v>#N/A</v>
      </c>
      <c r="N1450" s="49" t="e">
        <v>#N/A</v>
      </c>
      <c r="O1450" s="49" t="e">
        <f>_xlfn.XLOOKUP((CONCATENATE(Table35[[#This Row],[Subject Id]],"-T1")),'In the Lab'!A:A,'In the Lab'!G:G)</f>
        <v>#N/A</v>
      </c>
      <c r="P1450" s="42" t="e">
        <f>_xlfn.XLOOKUP(Table35[[#This Row],[Subject Id]],'TPD Blood'!A:A,'TPD Blood'!B:B)</f>
        <v>#N/A</v>
      </c>
      <c r="Q1450" s="42" t="e">
        <f>_xlfn.XLOOKUP(Table35[[#This Row],[Subject Id]],'TPD Assayed'!A:A,'TPD Assayed'!C:C)</f>
        <v>#N/A</v>
      </c>
      <c r="S1450" s="47"/>
      <c r="V1450"/>
      <c r="Y1450"/>
      <c r="Z1450"/>
      <c r="AA1450"/>
      <c r="AB1450"/>
    </row>
    <row r="1451" spans="1:28">
      <c r="A1451" t="s">
        <v>1690</v>
      </c>
      <c r="B1451" t="str">
        <f>MID(Table35[[#This Row],[Subject Id]],13,1)</f>
        <v>M</v>
      </c>
      <c r="C1451" t="str">
        <f>_xlfn.XLOOKUP(Table35[[#This Row],[Subject Id]],Table2[Subject Id],Table2[Event date])</f>
        <v>2023-09-07</v>
      </c>
      <c r="D1451" s="37" t="e">
        <f>_xlfn.XLOOKUP(Table35[[#This Row],[Subject Id]],'T0 Blood'!A:A,'T0 Blood'!I:I)</f>
        <v>#N/A</v>
      </c>
      <c r="E1451" s="37" t="e">
        <f>_xlfn.XLOOKUP(Table35[[#This Row],[Subject Id]],'T0 Blood'!A:A,'T0 Blood'!H:H)</f>
        <v>#N/A</v>
      </c>
      <c r="F1451" s="69" t="e">
        <f>_xlfn.XLOOKUP(Table35[[#This Row],[Subject Id]],T0Assayed!D:D,T0Assayed!F:F)</f>
        <v>#N/A</v>
      </c>
      <c r="I1451" s="38" t="e">
        <f>_xlfn.XLOOKUP((CONCATENATE(Table35[[#This Row],[Subject Id]],"-T0")),'In the Lab'!A:A,'In the Lab'!G:G)</f>
        <v>#N/A</v>
      </c>
      <c r="J1451" s="49" t="e">
        <f>_xlfn.XLOOKUP(Table35[[#This Row],[Subject Id]],'T1 Blood'!A:A,'T1 Blood'!I:I)</f>
        <v>#N/A</v>
      </c>
      <c r="K1451" s="49" t="e">
        <f>_xlfn.XLOOKUP(Table35[[#This Row],[Subject Id]],'T1 Blood'!A:A,'T1 Blood'!H:H)</f>
        <v>#N/A</v>
      </c>
      <c r="L1451" s="49" t="e">
        <f>_xlfn.XLOOKUP(Table35[[#This Row],[Subject Id]],'T1 Assayed'!A:A,'T1 Assayed'!D:D)</f>
        <v>#N/A</v>
      </c>
      <c r="M1451" s="49" t="e">
        <v>#N/A</v>
      </c>
      <c r="N1451" s="49" t="e">
        <v>#N/A</v>
      </c>
      <c r="O1451" s="49" t="e">
        <f>_xlfn.XLOOKUP((CONCATENATE(Table35[[#This Row],[Subject Id]],"-T1")),'In the Lab'!A:A,'In the Lab'!G:G)</f>
        <v>#N/A</v>
      </c>
      <c r="P1451" s="42" t="e">
        <f>_xlfn.XLOOKUP(Table35[[#This Row],[Subject Id]],'TPD Blood'!A:A,'TPD Blood'!B:B)</f>
        <v>#N/A</v>
      </c>
      <c r="Q1451" s="42" t="e">
        <f>_xlfn.XLOOKUP(Table35[[#This Row],[Subject Id]],'TPD Assayed'!A:A,'TPD Assayed'!C:C)</f>
        <v>#N/A</v>
      </c>
      <c r="S1451" s="47"/>
      <c r="V1451"/>
      <c r="Y1451"/>
      <c r="Z1451"/>
      <c r="AA1451"/>
      <c r="AB1451"/>
    </row>
    <row r="1452" spans="1:28">
      <c r="A1452" t="s">
        <v>1691</v>
      </c>
      <c r="B1452" t="str">
        <f>MID(Table35[[#This Row],[Subject Id]],13,1)</f>
        <v>N</v>
      </c>
      <c r="C1452" t="str">
        <f>_xlfn.XLOOKUP(Table35[[#This Row],[Subject Id]],Table2[Subject Id],Table2[Event date])</f>
        <v>2019-02-01</v>
      </c>
      <c r="D1452" s="37" t="str">
        <f>_xlfn.XLOOKUP(Table35[[#This Row],[Subject Id]],'T0 Blood'!A:A,'T0 Blood'!I:I)</f>
        <v>041-0148-0</v>
      </c>
      <c r="E1452" s="37" t="str">
        <f>_xlfn.XLOOKUP(Table35[[#This Row],[Subject Id]],'T0 Blood'!A:A,'T0 Blood'!H:H)</f>
        <v>2019-02-01</v>
      </c>
      <c r="F1452" s="69" t="str">
        <f>_xlfn.XLOOKUP(Table35[[#This Row],[Subject Id]],T0Assayed!D:D,T0Assayed!F:F)</f>
        <v>CO.SL.22.001</v>
      </c>
      <c r="G1452" s="39" t="s">
        <v>22</v>
      </c>
      <c r="H1452" s="37" t="e">
        <v>#N/A</v>
      </c>
      <c r="I1452" s="38" t="e">
        <f>_xlfn.XLOOKUP((CONCATENATE(Table35[[#This Row],[Subject Id]],"-T0")),'In the Lab'!A:A,'In the Lab'!G:G)</f>
        <v>#N/A</v>
      </c>
      <c r="J1452" s="49" t="e">
        <f>_xlfn.XLOOKUP(Table35[[#This Row],[Subject Id]],'T1 Blood'!A:A,'T1 Blood'!I:I)</f>
        <v>#N/A</v>
      </c>
      <c r="K1452" s="49" t="e">
        <f>_xlfn.XLOOKUP(Table35[[#This Row],[Subject Id]],'T1 Blood'!A:A,'T1 Blood'!H:H)</f>
        <v>#N/A</v>
      </c>
      <c r="L1452" s="49" t="e">
        <f>_xlfn.XLOOKUP(Table35[[#This Row],[Subject Id]],'T1 Assayed'!A:A,'T1 Assayed'!D:D)</f>
        <v>#N/A</v>
      </c>
      <c r="M1452" s="49" t="e">
        <v>#N/A</v>
      </c>
      <c r="N1452" s="49" t="e">
        <v>#N/A</v>
      </c>
      <c r="O1452" s="49" t="e">
        <f>_xlfn.XLOOKUP((CONCATENATE(Table35[[#This Row],[Subject Id]],"-T1")),'In the Lab'!A:A,'In the Lab'!G:G)</f>
        <v>#N/A</v>
      </c>
      <c r="P1452" s="42" t="e">
        <f>_xlfn.XLOOKUP(Table35[[#This Row],[Subject Id]],'TPD Blood'!A:A,'TPD Blood'!B:B)</f>
        <v>#N/A</v>
      </c>
      <c r="Q1452" s="42" t="e">
        <f>_xlfn.XLOOKUP(Table35[[#This Row],[Subject Id]],'TPD Assayed'!A:A,'TPD Assayed'!C:C)</f>
        <v>#N/A</v>
      </c>
      <c r="V1452"/>
      <c r="Y1452"/>
      <c r="Z1452"/>
      <c r="AA1452"/>
      <c r="AB1452"/>
    </row>
    <row r="1453" spans="1:28">
      <c r="A1453" t="s">
        <v>1692</v>
      </c>
      <c r="B1453" t="str">
        <f>MID(Table35[[#This Row],[Subject Id]],13,1)</f>
        <v>N</v>
      </c>
      <c r="C1453" t="str">
        <f>_xlfn.XLOOKUP(Table35[[#This Row],[Subject Id]],Table2[Subject Id],Table2[Event date])</f>
        <v>2019-02-05</v>
      </c>
      <c r="D1453" s="37" t="str">
        <f>_xlfn.XLOOKUP(Table35[[#This Row],[Subject Id]],'T0 Blood'!A:A,'T0 Blood'!I:I)</f>
        <v>041-0149-0</v>
      </c>
      <c r="E1453" s="37" t="str">
        <f>_xlfn.XLOOKUP(Table35[[#This Row],[Subject Id]],'T0 Blood'!A:A,'T0 Blood'!H:H)</f>
        <v>2019-02-05</v>
      </c>
      <c r="F1453" s="69" t="str">
        <f>_xlfn.XLOOKUP(Table35[[#This Row],[Subject Id]],T0Assayed!D:D,T0Assayed!F:F)</f>
        <v>CO.SL.22.001</v>
      </c>
      <c r="G1453" s="39" t="s">
        <v>22</v>
      </c>
      <c r="H1453" s="37" t="e">
        <v>#N/A</v>
      </c>
      <c r="I1453" s="38" t="e">
        <f>_xlfn.XLOOKUP((CONCATENATE(Table35[[#This Row],[Subject Id]],"-T0")),'In the Lab'!A:A,'In the Lab'!G:G)</f>
        <v>#N/A</v>
      </c>
      <c r="J1453" s="49" t="e">
        <f>_xlfn.XLOOKUP(Table35[[#This Row],[Subject Id]],'T1 Blood'!A:A,'T1 Blood'!I:I)</f>
        <v>#N/A</v>
      </c>
      <c r="K1453" s="49" t="e">
        <f>_xlfn.XLOOKUP(Table35[[#This Row],[Subject Id]],'T1 Blood'!A:A,'T1 Blood'!H:H)</f>
        <v>#N/A</v>
      </c>
      <c r="L1453" s="49" t="e">
        <f>_xlfn.XLOOKUP(Table35[[#This Row],[Subject Id]],'T1 Assayed'!A:A,'T1 Assayed'!D:D)</f>
        <v>#N/A</v>
      </c>
      <c r="M1453" s="49" t="e">
        <v>#N/A</v>
      </c>
      <c r="N1453" s="49" t="e">
        <v>#N/A</v>
      </c>
      <c r="O1453" s="49" t="e">
        <f>_xlfn.XLOOKUP((CONCATENATE(Table35[[#This Row],[Subject Id]],"-T1")),'In the Lab'!A:A,'In the Lab'!G:G)</f>
        <v>#N/A</v>
      </c>
      <c r="P1453" s="42" t="e">
        <f>_xlfn.XLOOKUP(Table35[[#This Row],[Subject Id]],'TPD Blood'!A:A,'TPD Blood'!B:B)</f>
        <v>#N/A</v>
      </c>
      <c r="Q1453" s="42" t="e">
        <f>_xlfn.XLOOKUP(Table35[[#This Row],[Subject Id]],'TPD Assayed'!A:A,'TPD Assayed'!C:C)</f>
        <v>#N/A</v>
      </c>
      <c r="V1453"/>
      <c r="Y1453"/>
      <c r="Z1453"/>
      <c r="AA1453"/>
      <c r="AB1453"/>
    </row>
    <row r="1454" spans="1:28">
      <c r="A1454" t="s">
        <v>1693</v>
      </c>
      <c r="B1454" t="str">
        <f>MID(Table35[[#This Row],[Subject Id]],13,1)</f>
        <v>N</v>
      </c>
      <c r="C1454" t="str">
        <f>_xlfn.XLOOKUP(Table35[[#This Row],[Subject Id]],Table2[Subject Id],Table2[Event date])</f>
        <v>2022-06-30</v>
      </c>
      <c r="D1454" s="37" t="str">
        <f>_xlfn.XLOOKUP(Table35[[#This Row],[Subject Id]],'T0 Blood'!A:A,'T0 Blood'!I:I)</f>
        <v>032-7020-0</v>
      </c>
      <c r="E1454" s="37" t="str">
        <f>_xlfn.XLOOKUP(Table35[[#This Row],[Subject Id]],'T0 Blood'!A:A,'T0 Blood'!H:H)</f>
        <v>2022-07-05</v>
      </c>
      <c r="F1454" s="69" t="str">
        <f>_xlfn.XLOOKUP(Table35[[#This Row],[Subject Id]],T0Assayed!D:D,T0Assayed!F:F)</f>
        <v>OH2024_006</v>
      </c>
      <c r="G1454" s="39" t="s">
        <v>38</v>
      </c>
      <c r="I1454" s="38" t="str">
        <f>_xlfn.XLOOKUP((CONCATENATE(Table35[[#This Row],[Subject Id]],"-T0")),'In the Lab'!A:A,'In the Lab'!G:G)</f>
        <v>yes</v>
      </c>
      <c r="J1454" s="49" t="str">
        <f>_xlfn.XLOOKUP(Table35[[#This Row],[Subject Id]],'T1 Blood'!A:A,'T1 Blood'!I:I)</f>
        <v>032-7020-1</v>
      </c>
      <c r="K1454" s="49" t="str">
        <f>_xlfn.XLOOKUP(Table35[[#This Row],[Subject Id]],'T1 Blood'!A:A,'T1 Blood'!H:H)</f>
        <v>2022-08-01</v>
      </c>
      <c r="L1454" s="49" t="e">
        <f>_xlfn.XLOOKUP(Table35[[#This Row],[Subject Id]],'T1 Assayed'!A:A,'T1 Assayed'!D:D)</f>
        <v>#N/A</v>
      </c>
      <c r="M1454" s="49" t="s">
        <v>23</v>
      </c>
      <c r="N1454" s="49" t="s">
        <v>1694</v>
      </c>
      <c r="O1454" s="49" t="str">
        <f>_xlfn.XLOOKUP((CONCATENATE(Table35[[#This Row],[Subject Id]],"-T1")),'In the Lab'!A:A,'In the Lab'!G:G)</f>
        <v>yes</v>
      </c>
      <c r="P1454" s="42" t="e">
        <f>_xlfn.XLOOKUP(Table35[[#This Row],[Subject Id]],'TPD Blood'!A:A,'TPD Blood'!B:B)</f>
        <v>#N/A</v>
      </c>
      <c r="Q1454" s="42" t="e">
        <f>_xlfn.XLOOKUP(Table35[[#This Row],[Subject Id]],'TPD Assayed'!A:A,'TPD Assayed'!C:C)</f>
        <v>#N/A</v>
      </c>
      <c r="V1454"/>
      <c r="Y1454"/>
      <c r="Z1454"/>
      <c r="AA1454"/>
      <c r="AB1454"/>
    </row>
    <row r="1455" spans="1:28">
      <c r="A1455" t="s">
        <v>1695</v>
      </c>
      <c r="B1455" t="str">
        <f>MID(Table35[[#This Row],[Subject Id]],13,1)</f>
        <v>N</v>
      </c>
      <c r="C1455" t="str">
        <f>_xlfn.XLOOKUP(Table35[[#This Row],[Subject Id]],Table2[Subject Id],Table2[Event date])</f>
        <v>2022-08-10</v>
      </c>
      <c r="D1455" s="37" t="str">
        <f>_xlfn.XLOOKUP(Table35[[#This Row],[Subject Id]],'T0 Blood'!A:A,'T0 Blood'!I:I)</f>
        <v>032-7021-0</v>
      </c>
      <c r="E1455" s="37" t="str">
        <f>_xlfn.XLOOKUP(Table35[[#This Row],[Subject Id]],'T0 Blood'!A:A,'T0 Blood'!H:H)</f>
        <v>2022-08-10</v>
      </c>
      <c r="F1455" s="69" t="e">
        <f>_xlfn.XLOOKUP(Table35[[#This Row],[Subject Id]],T0Assayed!D:D,T0Assayed!F:F)</f>
        <v>#N/A</v>
      </c>
      <c r="G1455" s="39" t="s">
        <v>38</v>
      </c>
      <c r="H1455" s="37" t="s">
        <v>1696</v>
      </c>
      <c r="I1455" s="38" t="str">
        <f>_xlfn.XLOOKUP((CONCATENATE(Table35[[#This Row],[Subject Id]],"-T0")),'In the Lab'!A:A,'In the Lab'!G:G)</f>
        <v>yes</v>
      </c>
      <c r="J1455" s="49" t="e">
        <f>_xlfn.XLOOKUP(Table35[[#This Row],[Subject Id]],'T1 Blood'!A:A,'T1 Blood'!I:I)</f>
        <v>#N/A</v>
      </c>
      <c r="K1455" s="49" t="e">
        <f>_xlfn.XLOOKUP(Table35[[#This Row],[Subject Id]],'T1 Blood'!A:A,'T1 Blood'!H:H)</f>
        <v>#N/A</v>
      </c>
      <c r="L1455" s="49" t="e">
        <f>_xlfn.XLOOKUP(Table35[[#This Row],[Subject Id]],'T1 Assayed'!A:A,'T1 Assayed'!D:D)</f>
        <v>#N/A</v>
      </c>
      <c r="M1455" s="49" t="e">
        <v>#N/A</v>
      </c>
      <c r="N1455" s="49" t="e">
        <v>#N/A</v>
      </c>
      <c r="O1455" s="49" t="e">
        <f>_xlfn.XLOOKUP((CONCATENATE(Table35[[#This Row],[Subject Id]],"-T1")),'In the Lab'!A:A,'In the Lab'!G:G)</f>
        <v>#N/A</v>
      </c>
      <c r="P1455" s="42" t="e">
        <f>_xlfn.XLOOKUP(Table35[[#This Row],[Subject Id]],'TPD Blood'!A:A,'TPD Blood'!B:B)</f>
        <v>#N/A</v>
      </c>
      <c r="Q1455" s="42" t="e">
        <f>_xlfn.XLOOKUP(Table35[[#This Row],[Subject Id]],'TPD Assayed'!A:A,'TPD Assayed'!C:C)</f>
        <v>#N/A</v>
      </c>
      <c r="V1455"/>
      <c r="Y1455"/>
      <c r="Z1455"/>
      <c r="AA1455"/>
      <c r="AB1455"/>
    </row>
    <row r="1456" spans="1:28">
      <c r="A1456" t="s">
        <v>1697</v>
      </c>
      <c r="B1456" t="str">
        <f>MID(Table35[[#This Row],[Subject Id]],13,1)</f>
        <v>M</v>
      </c>
      <c r="C1456" t="str">
        <f>_xlfn.XLOOKUP(Table35[[#This Row],[Subject Id]],Table2[Subject Id],Table2[Event date])</f>
        <v>2023-04-10</v>
      </c>
      <c r="D1456" s="37" t="str">
        <f>_xlfn.XLOOKUP(Table35[[#This Row],[Subject Id]],'T0 Blood'!A:A,'T0 Blood'!I:I)</f>
        <v>033-9100-0</v>
      </c>
      <c r="E1456" s="37" t="str">
        <f>_xlfn.XLOOKUP(Table35[[#This Row],[Subject Id]],'T0 Blood'!A:A,'T0 Blood'!H:H)</f>
        <v>2023-04-10</v>
      </c>
      <c r="F1456" s="69" t="e">
        <f>_xlfn.XLOOKUP(Table35[[#This Row],[Subject Id]],T0Assayed!D:D,T0Assayed!F:F)</f>
        <v>#N/A</v>
      </c>
      <c r="G1456" s="39" t="s">
        <v>23</v>
      </c>
      <c r="H1456" s="37" t="s">
        <v>619</v>
      </c>
      <c r="I1456" s="38" t="e">
        <f>_xlfn.XLOOKUP((CONCATENATE(Table35[[#This Row],[Subject Id]],"-T0")),'In the Lab'!A:A,'In the Lab'!G:G)</f>
        <v>#N/A</v>
      </c>
      <c r="J1456" s="49" t="str">
        <f>_xlfn.XLOOKUP(Table35[[#This Row],[Subject Id]],'T1 Blood'!A:A,'T1 Blood'!I:I)</f>
        <v>033-9100-1</v>
      </c>
      <c r="K1456" s="49" t="str">
        <f>_xlfn.XLOOKUP(Table35[[#This Row],[Subject Id]],'T1 Blood'!A:A,'T1 Blood'!H:H)</f>
        <v>2023-05-01</v>
      </c>
      <c r="L1456" s="49" t="e">
        <f>_xlfn.XLOOKUP(Table35[[#This Row],[Subject Id]],'T1 Assayed'!A:A,'T1 Assayed'!D:D)</f>
        <v>#N/A</v>
      </c>
      <c r="M1456" s="49" t="e">
        <v>#N/A</v>
      </c>
      <c r="N1456" s="49" t="e">
        <v>#N/A</v>
      </c>
      <c r="O1456" s="49" t="e">
        <f>_xlfn.XLOOKUP((CONCATENATE(Table35[[#This Row],[Subject Id]],"-T1")),'In the Lab'!A:A,'In the Lab'!G:G)</f>
        <v>#N/A</v>
      </c>
      <c r="P1456" s="42" t="e">
        <f>_xlfn.XLOOKUP(Table35[[#This Row],[Subject Id]],'TPD Blood'!A:A,'TPD Blood'!B:B)</f>
        <v>#N/A</v>
      </c>
      <c r="Q1456" s="42" t="e">
        <f>_xlfn.XLOOKUP(Table35[[#This Row],[Subject Id]],'TPD Assayed'!A:A,'TPD Assayed'!C:C)</f>
        <v>#N/A</v>
      </c>
      <c r="V1456"/>
      <c r="Y1456"/>
      <c r="Z1456"/>
      <c r="AA1456"/>
      <c r="AB1456"/>
    </row>
    <row r="1457" spans="1:28">
      <c r="A1457" s="2" t="s">
        <v>1698</v>
      </c>
      <c r="B1457" s="2" t="str">
        <f>MID(Table35[[#This Row],[Subject Id]],13,1)</f>
        <v>S</v>
      </c>
      <c r="C1457" t="str">
        <f>_xlfn.XLOOKUP(Table35[[#This Row],[Subject Id]],Table2[Subject Id],Table2[Event date])</f>
        <v>2022-07-18</v>
      </c>
      <c r="D1457" s="37" t="e">
        <f>_xlfn.XLOOKUP(Table35[[#This Row],[Subject Id]],'T0 Blood'!A:A,'T0 Blood'!I:I)</f>
        <v>#N/A</v>
      </c>
      <c r="E1457" s="37" t="e">
        <f>_xlfn.XLOOKUP(Table35[[#This Row],[Subject Id]],'T0 Blood'!A:A,'T0 Blood'!H:H)</f>
        <v>#N/A</v>
      </c>
      <c r="F1457" s="69" t="e">
        <f>_xlfn.XLOOKUP(Table35[[#This Row],[Subject Id]],T0Assayed!D:D,T0Assayed!F:F)</f>
        <v>#N/A</v>
      </c>
      <c r="G1457" s="39" t="s">
        <v>38</v>
      </c>
      <c r="H1457" s="37" t="s">
        <v>1699</v>
      </c>
      <c r="I1457" s="38" t="e">
        <f>_xlfn.XLOOKUP((CONCATENATE(Table35[[#This Row],[Subject Id]],"-T0")),'In the Lab'!A:A,'In the Lab'!G:G)</f>
        <v>#N/A</v>
      </c>
      <c r="J1457" s="50" t="e">
        <f>_xlfn.XLOOKUP(Table35[[#This Row],[Subject Id]],'T1 Blood'!A:A,'T1 Blood'!I:I)</f>
        <v>#N/A</v>
      </c>
      <c r="K1457" s="49" t="e">
        <f>_xlfn.XLOOKUP(Table35[[#This Row],[Subject Id]],'T1 Blood'!A:A,'T1 Blood'!H:H)</f>
        <v>#N/A</v>
      </c>
      <c r="L1457" s="49" t="e">
        <f>_xlfn.XLOOKUP(Table35[[#This Row],[Subject Id]],'T1 Assayed'!A:A,'T1 Assayed'!D:D)</f>
        <v>#N/A</v>
      </c>
      <c r="M1457" s="49" t="e">
        <v>#N/A</v>
      </c>
      <c r="N1457" s="49" t="e">
        <v>#N/A</v>
      </c>
      <c r="O1457" s="49" t="e">
        <f>_xlfn.XLOOKUP((CONCATENATE(Table35[[#This Row],[Subject Id]],"-T1")),'In the Lab'!A:A,'In the Lab'!G:G)</f>
        <v>#N/A</v>
      </c>
      <c r="P1457" s="43" t="e">
        <f>_xlfn.XLOOKUP(Table35[[#This Row],[Subject Id]],'TPD Blood'!A:A,'TPD Blood'!B:B)</f>
        <v>#N/A</v>
      </c>
      <c r="Q1457" s="42" t="e">
        <f>_xlfn.XLOOKUP(Table35[[#This Row],[Subject Id]],'TPD Assayed'!A:A,'TPD Assayed'!C:C)</f>
        <v>#N/A</v>
      </c>
      <c r="V1457"/>
      <c r="Y1457"/>
      <c r="Z1457"/>
      <c r="AA1457"/>
      <c r="AB1457"/>
    </row>
    <row r="1458" spans="1:28">
      <c r="A1458" t="s">
        <v>1700</v>
      </c>
      <c r="B1458" t="str">
        <f>MID(Table35[[#This Row],[Subject Id]],13,1)</f>
        <v>S</v>
      </c>
      <c r="C1458" t="str">
        <f>_xlfn.XLOOKUP(Table35[[#This Row],[Subject Id]],Table2[Subject Id],Table2[Event date])</f>
        <v>2023-01-23</v>
      </c>
      <c r="D1458" s="37" t="str">
        <f>_xlfn.XLOOKUP(Table35[[#This Row],[Subject Id]],'T0 Blood'!A:A,'T0 Blood'!I:I)</f>
        <v>033-9201-0</v>
      </c>
      <c r="E1458" s="37" t="str">
        <f>_xlfn.XLOOKUP(Table35[[#This Row],[Subject Id]],'T0 Blood'!A:A,'T0 Blood'!H:H)</f>
        <v>2023-01-23</v>
      </c>
      <c r="F1458" s="69" t="e">
        <f>_xlfn.XLOOKUP(Table35[[#This Row],[Subject Id]],T0Assayed!D:D,T0Assayed!F:F)</f>
        <v>#N/A</v>
      </c>
      <c r="G1458" s="39" t="s">
        <v>23</v>
      </c>
      <c r="I1458" s="38" t="e">
        <f>_xlfn.XLOOKUP((CONCATENATE(Table35[[#This Row],[Subject Id]],"-T0")),'In the Lab'!A:A,'In the Lab'!G:G)</f>
        <v>#N/A</v>
      </c>
      <c r="J1458" s="49" t="str">
        <f>_xlfn.XLOOKUP(Table35[[#This Row],[Subject Id]],'T1 Blood'!A:A,'T1 Blood'!I:I)</f>
        <v>033-9201-1</v>
      </c>
      <c r="K1458" s="49" t="str">
        <f>_xlfn.XLOOKUP(Table35[[#This Row],[Subject Id]],'T1 Blood'!A:A,'T1 Blood'!H:H)</f>
        <v>2023-02-15</v>
      </c>
      <c r="L1458" s="49" t="e">
        <f>_xlfn.XLOOKUP(Table35[[#This Row],[Subject Id]],'T1 Assayed'!A:A,'T1 Assayed'!D:D)</f>
        <v>#N/A</v>
      </c>
      <c r="M1458" s="49" t="e">
        <v>#N/A</v>
      </c>
      <c r="N1458" s="49" t="e">
        <v>#N/A</v>
      </c>
      <c r="O1458" s="49" t="e">
        <f>_xlfn.XLOOKUP((CONCATENATE(Table35[[#This Row],[Subject Id]],"-T1")),'In the Lab'!A:A,'In the Lab'!G:G)</f>
        <v>#N/A</v>
      </c>
      <c r="P1458" s="42" t="e">
        <f>_xlfn.XLOOKUP(Table35[[#This Row],[Subject Id]],'TPD Blood'!A:A,'TPD Blood'!B:B)</f>
        <v>#N/A</v>
      </c>
      <c r="Q1458" s="42" t="e">
        <f>_xlfn.XLOOKUP(Table35[[#This Row],[Subject Id]],'TPD Assayed'!A:A,'TPD Assayed'!C:C)</f>
        <v>#N/A</v>
      </c>
      <c r="V1458"/>
      <c r="Y1458"/>
      <c r="Z1458"/>
      <c r="AA1458"/>
      <c r="AB1458"/>
    </row>
    <row r="1459" spans="1:28">
      <c r="A1459" t="s">
        <v>1701</v>
      </c>
      <c r="B1459" t="str">
        <f>MID(Table35[[#This Row],[Subject Id]],13,1)</f>
        <v>N</v>
      </c>
      <c r="C1459" t="str">
        <f>_xlfn.XLOOKUP(Table35[[#This Row],[Subject Id]],Table2[Subject Id],Table2[Event date])</f>
        <v>2019-02-07</v>
      </c>
      <c r="D1459" s="37" t="str">
        <f>_xlfn.XLOOKUP(Table35[[#This Row],[Subject Id]],'T0 Blood'!A:A,'T0 Blood'!I:I)</f>
        <v>041-0150-0</v>
      </c>
      <c r="E1459" s="37" t="str">
        <f>_xlfn.XLOOKUP(Table35[[#This Row],[Subject Id]],'T0 Blood'!A:A,'T0 Blood'!H:H)</f>
        <v>2019-02-07</v>
      </c>
      <c r="F1459" s="69" t="str">
        <f>_xlfn.XLOOKUP(Table35[[#This Row],[Subject Id]],T0Assayed!D:D,T0Assayed!F:F)</f>
        <v>CO.SL.22.001</v>
      </c>
      <c r="G1459" s="39" t="s">
        <v>22</v>
      </c>
      <c r="H1459" s="37" t="e">
        <v>#N/A</v>
      </c>
      <c r="I1459" s="38" t="e">
        <f>_xlfn.XLOOKUP((CONCATENATE(Table35[[#This Row],[Subject Id]],"-T0")),'In the Lab'!A:A,'In the Lab'!G:G)</f>
        <v>#N/A</v>
      </c>
      <c r="J1459" s="49" t="e">
        <f>_xlfn.XLOOKUP(Table35[[#This Row],[Subject Id]],'T1 Blood'!A:A,'T1 Blood'!I:I)</f>
        <v>#N/A</v>
      </c>
      <c r="K1459" s="49" t="e">
        <f>_xlfn.XLOOKUP(Table35[[#This Row],[Subject Id]],'T1 Blood'!A:A,'T1 Blood'!H:H)</f>
        <v>#N/A</v>
      </c>
      <c r="L1459" s="49" t="e">
        <f>_xlfn.XLOOKUP(Table35[[#This Row],[Subject Id]],'T1 Assayed'!A:A,'T1 Assayed'!D:D)</f>
        <v>#N/A</v>
      </c>
      <c r="M1459" s="49" t="e">
        <v>#N/A</v>
      </c>
      <c r="N1459" s="49" t="e">
        <v>#N/A</v>
      </c>
      <c r="O1459" s="49" t="e">
        <f>_xlfn.XLOOKUP((CONCATENATE(Table35[[#This Row],[Subject Id]],"-T1")),'In the Lab'!A:A,'In the Lab'!G:G)</f>
        <v>#N/A</v>
      </c>
      <c r="P1459" s="42" t="e">
        <f>_xlfn.XLOOKUP(Table35[[#This Row],[Subject Id]],'TPD Blood'!A:A,'TPD Blood'!B:B)</f>
        <v>#N/A</v>
      </c>
      <c r="Q1459" s="42" t="e">
        <f>_xlfn.XLOOKUP(Table35[[#This Row],[Subject Id]],'TPD Assayed'!A:A,'TPD Assayed'!C:C)</f>
        <v>#N/A</v>
      </c>
      <c r="V1459"/>
      <c r="Y1459"/>
      <c r="Z1459"/>
      <c r="AA1459"/>
      <c r="AB1459"/>
    </row>
    <row r="1460" spans="1:28">
      <c r="A1460" s="2" t="s">
        <v>1702</v>
      </c>
      <c r="B1460" s="2" t="str">
        <f>MID(Table35[[#This Row],[Subject Id]],13,1)</f>
        <v>N</v>
      </c>
      <c r="C1460" t="str">
        <f>_xlfn.XLOOKUP(Table35[[#This Row],[Subject Id]],Table2[Subject Id],Table2[Event date])</f>
        <v>2022-08-31</v>
      </c>
      <c r="D1460" s="37" t="e">
        <f>_xlfn.XLOOKUP(Table35[[#This Row],[Subject Id]],'T0 Blood'!A:A,'T0 Blood'!I:I)</f>
        <v>#N/A</v>
      </c>
      <c r="E1460" s="37" t="e">
        <f>_xlfn.XLOOKUP(Table35[[#This Row],[Subject Id]],'T0 Blood'!A:A,'T0 Blood'!H:H)</f>
        <v>#N/A</v>
      </c>
      <c r="F1460" s="69" t="e">
        <f>_xlfn.XLOOKUP(Table35[[#This Row],[Subject Id]],T0Assayed!D:D,T0Assayed!F:F)</f>
        <v>#N/A</v>
      </c>
      <c r="G1460" s="39" t="s">
        <v>38</v>
      </c>
      <c r="H1460" s="37" t="s">
        <v>619</v>
      </c>
      <c r="I1460" s="38" t="str">
        <f>_xlfn.XLOOKUP((CONCATENATE(Table35[[#This Row],[Subject Id]],"-T0")),'In the Lab'!A:A,'In the Lab'!G:G)</f>
        <v>yes</v>
      </c>
      <c r="J1460" s="50" t="e">
        <f>_xlfn.XLOOKUP(Table35[[#This Row],[Subject Id]],'T1 Blood'!A:A,'T1 Blood'!I:I)</f>
        <v>#N/A</v>
      </c>
      <c r="K1460" s="49" t="e">
        <f>_xlfn.XLOOKUP(Table35[[#This Row],[Subject Id]],'T1 Blood'!A:A,'T1 Blood'!H:H)</f>
        <v>#N/A</v>
      </c>
      <c r="L1460" s="49" t="e">
        <f>_xlfn.XLOOKUP(Table35[[#This Row],[Subject Id]],'T1 Assayed'!A:A,'T1 Assayed'!D:D)</f>
        <v>#N/A</v>
      </c>
      <c r="M1460" s="49" t="e">
        <v>#N/A</v>
      </c>
      <c r="N1460" s="49" t="e">
        <v>#N/A</v>
      </c>
      <c r="O1460" s="49" t="str">
        <f>_xlfn.XLOOKUP((CONCATENATE(Table35[[#This Row],[Subject Id]],"-T1")),'In the Lab'!A:A,'In the Lab'!G:G)</f>
        <v>yes</v>
      </c>
      <c r="P1460" s="43" t="e">
        <f>_xlfn.XLOOKUP(Table35[[#This Row],[Subject Id]],'TPD Blood'!A:A,'TPD Blood'!B:B)</f>
        <v>#N/A</v>
      </c>
      <c r="Q1460" s="42" t="e">
        <f>_xlfn.XLOOKUP(Table35[[#This Row],[Subject Id]],'TPD Assayed'!A:A,'TPD Assayed'!C:C)</f>
        <v>#N/A</v>
      </c>
      <c r="V1460"/>
      <c r="Y1460"/>
      <c r="Z1460"/>
      <c r="AA1460"/>
      <c r="AB1460"/>
    </row>
    <row r="1461" spans="1:28">
      <c r="A1461" t="s">
        <v>1703</v>
      </c>
      <c r="B1461" t="str">
        <f>MID(Table35[[#This Row],[Subject Id]],13,1)</f>
        <v>N</v>
      </c>
      <c r="C1461" t="str">
        <f>_xlfn.XLOOKUP(Table35[[#This Row],[Subject Id]],Table2[Subject Id],Table2[Event date])</f>
        <v>2019-02-08</v>
      </c>
      <c r="D1461" s="37" t="str">
        <f>_xlfn.XLOOKUP(Table35[[#This Row],[Subject Id]],'T0 Blood'!A:A,'T0 Blood'!I:I)</f>
        <v>041-0151-0</v>
      </c>
      <c r="E1461" s="37" t="str">
        <f>_xlfn.XLOOKUP(Table35[[#This Row],[Subject Id]],'T0 Blood'!A:A,'T0 Blood'!H:H)</f>
        <v>2019-02-08</v>
      </c>
      <c r="F1461" s="69" t="str">
        <f>_xlfn.XLOOKUP(Table35[[#This Row],[Subject Id]],T0Assayed!D:D,T0Assayed!F:F)</f>
        <v>CO.SL.22.001</v>
      </c>
      <c r="G1461" s="39" t="s">
        <v>22</v>
      </c>
      <c r="H1461" s="37" t="e">
        <v>#N/A</v>
      </c>
      <c r="I1461" s="38" t="e">
        <f>_xlfn.XLOOKUP((CONCATENATE(Table35[[#This Row],[Subject Id]],"-T0")),'In the Lab'!A:A,'In the Lab'!G:G)</f>
        <v>#N/A</v>
      </c>
      <c r="J1461" s="49" t="e">
        <f>_xlfn.XLOOKUP(Table35[[#This Row],[Subject Id]],'T1 Blood'!A:A,'T1 Blood'!I:I)</f>
        <v>#N/A</v>
      </c>
      <c r="K1461" s="49" t="e">
        <f>_xlfn.XLOOKUP(Table35[[#This Row],[Subject Id]],'T1 Blood'!A:A,'T1 Blood'!H:H)</f>
        <v>#N/A</v>
      </c>
      <c r="L1461" s="49" t="e">
        <f>_xlfn.XLOOKUP(Table35[[#This Row],[Subject Id]],'T1 Assayed'!A:A,'T1 Assayed'!D:D)</f>
        <v>#N/A</v>
      </c>
      <c r="M1461" s="49" t="e">
        <v>#N/A</v>
      </c>
      <c r="N1461" s="49" t="e">
        <v>#N/A</v>
      </c>
      <c r="O1461" s="49" t="e">
        <f>_xlfn.XLOOKUP((CONCATENATE(Table35[[#This Row],[Subject Id]],"-T1")),'In the Lab'!A:A,'In the Lab'!G:G)</f>
        <v>#N/A</v>
      </c>
      <c r="P1461" s="42" t="e">
        <f>_xlfn.XLOOKUP(Table35[[#This Row],[Subject Id]],'TPD Blood'!A:A,'TPD Blood'!B:B)</f>
        <v>#N/A</v>
      </c>
      <c r="Q1461" s="42" t="e">
        <f>_xlfn.XLOOKUP(Table35[[#This Row],[Subject Id]],'TPD Assayed'!A:A,'TPD Assayed'!C:C)</f>
        <v>#N/A</v>
      </c>
      <c r="V1461"/>
      <c r="Y1461"/>
      <c r="Z1461"/>
      <c r="AA1461"/>
      <c r="AB1461"/>
    </row>
    <row r="1462" spans="1:28">
      <c r="A1462" t="s">
        <v>1704</v>
      </c>
      <c r="B1462" t="str">
        <f>MID(Table35[[#This Row],[Subject Id]],13,1)</f>
        <v>N</v>
      </c>
      <c r="C1462" t="str">
        <f>_xlfn.XLOOKUP(Table35[[#This Row],[Subject Id]],Table2[Subject Id],Table2[Event date])</f>
        <v>2019-02-11</v>
      </c>
      <c r="D1462" s="37" t="str">
        <f>_xlfn.XLOOKUP(Table35[[#This Row],[Subject Id]],'T0 Blood'!A:A,'T0 Blood'!I:I)</f>
        <v>041-0153-0</v>
      </c>
      <c r="E1462" s="37" t="str">
        <f>_xlfn.XLOOKUP(Table35[[#This Row],[Subject Id]],'T0 Blood'!A:A,'T0 Blood'!H:H)</f>
        <v>2019-02-11</v>
      </c>
      <c r="F1462" s="69" t="str">
        <f>_xlfn.XLOOKUP(Table35[[#This Row],[Subject Id]],T0Assayed!D:D,T0Assayed!F:F)</f>
        <v>CO.SL.22.001</v>
      </c>
      <c r="G1462" s="39" t="s">
        <v>22</v>
      </c>
      <c r="H1462" s="37" t="e">
        <v>#N/A</v>
      </c>
      <c r="I1462" s="38" t="e">
        <f>_xlfn.XLOOKUP((CONCATENATE(Table35[[#This Row],[Subject Id]],"-T0")),'In the Lab'!A:A,'In the Lab'!G:G)</f>
        <v>#N/A</v>
      </c>
      <c r="J1462" s="49" t="e">
        <f>_xlfn.XLOOKUP(Table35[[#This Row],[Subject Id]],'T1 Blood'!A:A,'T1 Blood'!I:I)</f>
        <v>#N/A</v>
      </c>
      <c r="K1462" s="49" t="e">
        <f>_xlfn.XLOOKUP(Table35[[#This Row],[Subject Id]],'T1 Blood'!A:A,'T1 Blood'!H:H)</f>
        <v>#N/A</v>
      </c>
      <c r="L1462" s="49" t="e">
        <f>_xlfn.XLOOKUP(Table35[[#This Row],[Subject Id]],'T1 Assayed'!A:A,'T1 Assayed'!D:D)</f>
        <v>#N/A</v>
      </c>
      <c r="M1462" s="49" t="e">
        <v>#N/A</v>
      </c>
      <c r="N1462" s="49" t="e">
        <v>#N/A</v>
      </c>
      <c r="O1462" s="49" t="e">
        <f>_xlfn.XLOOKUP((CONCATENATE(Table35[[#This Row],[Subject Id]],"-T1")),'In the Lab'!A:A,'In the Lab'!G:G)</f>
        <v>#N/A</v>
      </c>
      <c r="P1462" s="42" t="e">
        <f>_xlfn.XLOOKUP(Table35[[#This Row],[Subject Id]],'TPD Blood'!A:A,'TPD Blood'!B:B)</f>
        <v>#N/A</v>
      </c>
      <c r="Q1462" s="42" t="e">
        <f>_xlfn.XLOOKUP(Table35[[#This Row],[Subject Id]],'TPD Assayed'!A:A,'TPD Assayed'!C:C)</f>
        <v>#N/A</v>
      </c>
      <c r="V1462"/>
      <c r="Y1462"/>
      <c r="Z1462"/>
      <c r="AA1462"/>
      <c r="AB1462"/>
    </row>
    <row r="1463" spans="1:28">
      <c r="A1463" t="s">
        <v>1705</v>
      </c>
      <c r="B1463" t="str">
        <f>MID(Table35[[#This Row],[Subject Id]],13,1)</f>
        <v>N</v>
      </c>
      <c r="C1463" t="str">
        <f>_xlfn.XLOOKUP(Table35[[#This Row],[Subject Id]],Table2[Subject Id],Table2[Event date])</f>
        <v>2019-02-12</v>
      </c>
      <c r="D1463" s="37" t="str">
        <f>_xlfn.XLOOKUP(Table35[[#This Row],[Subject Id]],'T0 Blood'!A:A,'T0 Blood'!I:I)</f>
        <v>041-0154-0</v>
      </c>
      <c r="E1463" s="37" t="str">
        <f>_xlfn.XLOOKUP(Table35[[#This Row],[Subject Id]],'T0 Blood'!A:A,'T0 Blood'!H:H)</f>
        <v>2019-02-12</v>
      </c>
      <c r="F1463" s="69" t="str">
        <f>_xlfn.XLOOKUP(Table35[[#This Row],[Subject Id]],T0Assayed!D:D,T0Assayed!F:F)</f>
        <v>CO.SL.22.001</v>
      </c>
      <c r="G1463" s="39" t="s">
        <v>22</v>
      </c>
      <c r="H1463" s="37" t="e">
        <v>#N/A</v>
      </c>
      <c r="I1463" s="38" t="e">
        <f>_xlfn.XLOOKUP((CONCATENATE(Table35[[#This Row],[Subject Id]],"-T0")),'In the Lab'!A:A,'In the Lab'!G:G)</f>
        <v>#N/A</v>
      </c>
      <c r="J1463" s="49" t="e">
        <f>_xlfn.XLOOKUP(Table35[[#This Row],[Subject Id]],'T1 Blood'!A:A,'T1 Blood'!I:I)</f>
        <v>#N/A</v>
      </c>
      <c r="K1463" s="49" t="e">
        <f>_xlfn.XLOOKUP(Table35[[#This Row],[Subject Id]],'T1 Blood'!A:A,'T1 Blood'!H:H)</f>
        <v>#N/A</v>
      </c>
      <c r="L1463" s="49" t="e">
        <f>_xlfn.XLOOKUP(Table35[[#This Row],[Subject Id]],'T1 Assayed'!A:A,'T1 Assayed'!D:D)</f>
        <v>#N/A</v>
      </c>
      <c r="M1463" s="49" t="e">
        <v>#N/A</v>
      </c>
      <c r="N1463" s="49" t="e">
        <v>#N/A</v>
      </c>
      <c r="O1463" s="49" t="e">
        <f>_xlfn.XLOOKUP((CONCATENATE(Table35[[#This Row],[Subject Id]],"-T1")),'In the Lab'!A:A,'In the Lab'!G:G)</f>
        <v>#N/A</v>
      </c>
      <c r="P1463" s="42" t="e">
        <f>_xlfn.XLOOKUP(Table35[[#This Row],[Subject Id]],'TPD Blood'!A:A,'TPD Blood'!B:B)</f>
        <v>#N/A</v>
      </c>
      <c r="Q1463" s="42" t="e">
        <f>_xlfn.XLOOKUP(Table35[[#This Row],[Subject Id]],'TPD Assayed'!A:A,'TPD Assayed'!C:C)</f>
        <v>#N/A</v>
      </c>
      <c r="V1463"/>
      <c r="Y1463"/>
      <c r="Z1463"/>
      <c r="AA1463"/>
      <c r="AB1463"/>
    </row>
    <row r="1464" spans="1:28">
      <c r="A1464" t="s">
        <v>1706</v>
      </c>
      <c r="B1464" t="str">
        <f>MID(Table35[[#This Row],[Subject Id]],13,1)</f>
        <v>N</v>
      </c>
      <c r="C1464" t="str">
        <f>_xlfn.XLOOKUP(Table35[[#This Row],[Subject Id]],Table2[Subject Id],Table2[Event date])</f>
        <v>2019-02-13</v>
      </c>
      <c r="D1464" s="37" t="str">
        <f>_xlfn.XLOOKUP(Table35[[#This Row],[Subject Id]],'T0 Blood'!A:A,'T0 Blood'!I:I)</f>
        <v>041-0155-0</v>
      </c>
      <c r="E1464" s="37" t="str">
        <f>_xlfn.XLOOKUP(Table35[[#This Row],[Subject Id]],'T0 Blood'!A:A,'T0 Blood'!H:H)</f>
        <v>2019-02-13</v>
      </c>
      <c r="F1464" s="69" t="str">
        <f>_xlfn.XLOOKUP(Table35[[#This Row],[Subject Id]],T0Assayed!D:D,T0Assayed!F:F)</f>
        <v>CO.SL.22.001</v>
      </c>
      <c r="G1464" s="39" t="s">
        <v>22</v>
      </c>
      <c r="H1464" s="37" t="e">
        <v>#N/A</v>
      </c>
      <c r="I1464" s="38" t="e">
        <f>_xlfn.XLOOKUP((CONCATENATE(Table35[[#This Row],[Subject Id]],"-T0")),'In the Lab'!A:A,'In the Lab'!G:G)</f>
        <v>#N/A</v>
      </c>
      <c r="J1464" s="49" t="e">
        <f>_xlfn.XLOOKUP(Table35[[#This Row],[Subject Id]],'T1 Blood'!A:A,'T1 Blood'!I:I)</f>
        <v>#N/A</v>
      </c>
      <c r="K1464" s="49" t="e">
        <f>_xlfn.XLOOKUP(Table35[[#This Row],[Subject Id]],'T1 Blood'!A:A,'T1 Blood'!H:H)</f>
        <v>#N/A</v>
      </c>
      <c r="L1464" s="49" t="e">
        <f>_xlfn.XLOOKUP(Table35[[#This Row],[Subject Id]],'T1 Assayed'!A:A,'T1 Assayed'!D:D)</f>
        <v>#N/A</v>
      </c>
      <c r="M1464" s="49" t="e">
        <v>#N/A</v>
      </c>
      <c r="N1464" s="49" t="e">
        <v>#N/A</v>
      </c>
      <c r="O1464" s="49" t="e">
        <f>_xlfn.XLOOKUP((CONCATENATE(Table35[[#This Row],[Subject Id]],"-T1")),'In the Lab'!A:A,'In the Lab'!G:G)</f>
        <v>#N/A</v>
      </c>
      <c r="P1464" s="42" t="e">
        <f>_xlfn.XLOOKUP(Table35[[#This Row],[Subject Id]],'TPD Blood'!A:A,'TPD Blood'!B:B)</f>
        <v>#N/A</v>
      </c>
      <c r="Q1464" s="42" t="e">
        <f>_xlfn.XLOOKUP(Table35[[#This Row],[Subject Id]],'TPD Assayed'!A:A,'TPD Assayed'!C:C)</f>
        <v>#N/A</v>
      </c>
      <c r="V1464"/>
      <c r="Y1464"/>
      <c r="Z1464"/>
      <c r="AA1464"/>
      <c r="AB1464"/>
    </row>
    <row r="1465" spans="1:28">
      <c r="A1465" t="s">
        <v>1707</v>
      </c>
      <c r="B1465" t="str">
        <f>MID(Table35[[#This Row],[Subject Id]],13,1)</f>
        <v>N</v>
      </c>
      <c r="C1465" t="str">
        <f>_xlfn.XLOOKUP(Table35[[#This Row],[Subject Id]],Table2[Subject Id],Table2[Event date])</f>
        <v>2019-02-13</v>
      </c>
      <c r="D1465" s="37" t="str">
        <f>_xlfn.XLOOKUP(Table35[[#This Row],[Subject Id]],'T0 Blood'!A:A,'T0 Blood'!I:I)</f>
        <v>041-0156-0</v>
      </c>
      <c r="E1465" s="37" t="str">
        <f>_xlfn.XLOOKUP(Table35[[#This Row],[Subject Id]],'T0 Blood'!A:A,'T0 Blood'!H:H)</f>
        <v>2019-02-13</v>
      </c>
      <c r="F1465" s="69" t="str">
        <f>_xlfn.XLOOKUP(Table35[[#This Row],[Subject Id]],T0Assayed!D:D,T0Assayed!F:F)</f>
        <v>CO.SL.22.001</v>
      </c>
      <c r="G1465" s="39" t="s">
        <v>22</v>
      </c>
      <c r="H1465" s="37" t="e">
        <v>#N/A</v>
      </c>
      <c r="I1465" s="38" t="e">
        <f>_xlfn.XLOOKUP((CONCATENATE(Table35[[#This Row],[Subject Id]],"-T0")),'In the Lab'!A:A,'In the Lab'!G:G)</f>
        <v>#N/A</v>
      </c>
      <c r="J1465" s="49" t="e">
        <f>_xlfn.XLOOKUP(Table35[[#This Row],[Subject Id]],'T1 Blood'!A:A,'T1 Blood'!I:I)</f>
        <v>#N/A</v>
      </c>
      <c r="K1465" s="49" t="e">
        <f>_xlfn.XLOOKUP(Table35[[#This Row],[Subject Id]],'T1 Blood'!A:A,'T1 Blood'!H:H)</f>
        <v>#N/A</v>
      </c>
      <c r="L1465" s="49" t="e">
        <f>_xlfn.XLOOKUP(Table35[[#This Row],[Subject Id]],'T1 Assayed'!A:A,'T1 Assayed'!D:D)</f>
        <v>#N/A</v>
      </c>
      <c r="M1465" s="49" t="e">
        <v>#N/A</v>
      </c>
      <c r="N1465" s="49" t="e">
        <v>#N/A</v>
      </c>
      <c r="O1465" s="49" t="e">
        <f>_xlfn.XLOOKUP((CONCATENATE(Table35[[#This Row],[Subject Id]],"-T1")),'In the Lab'!A:A,'In the Lab'!G:G)</f>
        <v>#N/A</v>
      </c>
      <c r="P1465" s="42" t="e">
        <f>_xlfn.XLOOKUP(Table35[[#This Row],[Subject Id]],'TPD Blood'!A:A,'TPD Blood'!B:B)</f>
        <v>#N/A</v>
      </c>
      <c r="Q1465" s="42" t="e">
        <f>_xlfn.XLOOKUP(Table35[[#This Row],[Subject Id]],'TPD Assayed'!A:A,'TPD Assayed'!C:C)</f>
        <v>#N/A</v>
      </c>
      <c r="V1465"/>
      <c r="Y1465"/>
      <c r="Z1465"/>
      <c r="AA1465"/>
      <c r="AB1465"/>
    </row>
    <row r="1466" spans="1:28">
      <c r="A1466" t="s">
        <v>1708</v>
      </c>
      <c r="B1466" t="str">
        <f>MID(Table35[[#This Row],[Subject Id]],13,1)</f>
        <v>N</v>
      </c>
      <c r="C1466" t="str">
        <f>_xlfn.XLOOKUP(Table35[[#This Row],[Subject Id]],Table2[Subject Id],Table2[Event date])</f>
        <v>2023-10-16</v>
      </c>
      <c r="D1466" s="37" t="str">
        <f>_xlfn.XLOOKUP(Table35[[#This Row],[Subject Id]],'T0 Blood'!A:A,'T0 Blood'!I:I)</f>
        <v>032-7029-0</v>
      </c>
      <c r="E1466" s="55" t="str">
        <f>_xlfn.XLOOKUP(Table35[[#This Row],[Subject Id]],'T0 Blood'!A:A,'T0 Blood'!H:H)</f>
        <v>2023-10-16</v>
      </c>
      <c r="F1466" s="71" t="e">
        <f>_xlfn.XLOOKUP(Table35[[#This Row],[Subject Id]],T0Assayed!D:D,T0Assayed!F:F)</f>
        <v>#N/A</v>
      </c>
      <c r="I1466" s="37" t="e">
        <f>_xlfn.XLOOKUP(Table35[[#This Row],[Subject Id]],'In the Lab'!F:F,'In the Lab'!G:G)</f>
        <v>#N/A</v>
      </c>
      <c r="J1466" s="49" t="str">
        <f>_xlfn.XLOOKUP(Table35[[#This Row],[Subject Id]],'T1 Blood'!A:A,'T1 Blood'!I:I)</f>
        <v>032-7029-1</v>
      </c>
      <c r="K1466" s="49" t="str">
        <f>_xlfn.XLOOKUP(Table35[[#This Row],[Subject Id]],'T1 Blood'!A:A,'T1 Blood'!H:H)</f>
        <v>2023-11-06</v>
      </c>
      <c r="L1466" s="49" t="e">
        <f>_xlfn.XLOOKUP(Table35[[#This Row],[Subject Id]],'T1 Assayed'!A:A,'T1 Assayed'!D:D)</f>
        <v>#N/A</v>
      </c>
      <c r="O1466" s="49" t="e">
        <f>_xlfn.XLOOKUP((CONCATENATE(Table35[[#This Row],[Subject Id]],"-T1")),'In the Lab'!A:A,'In the Lab'!G:G)</f>
        <v>#N/A</v>
      </c>
      <c r="P1466" s="42" t="e">
        <f>_xlfn.XLOOKUP(Table35[[#This Row],[Subject Id]],'TPD Blood'!A:A,'TPD Blood'!B:B)</f>
        <v>#N/A</v>
      </c>
      <c r="Q1466" s="42" t="e">
        <f>_xlfn.XLOOKUP(Table35[[#This Row],[Subject Id]],'TPD Assayed'!A:A,'TPD Assayed'!C:C)</f>
        <v>#N/A</v>
      </c>
      <c r="V1466"/>
      <c r="Y1466"/>
      <c r="Z1466"/>
      <c r="AA1466"/>
      <c r="AB1466"/>
    </row>
    <row r="1467" spans="1:28">
      <c r="A1467" t="s">
        <v>1709</v>
      </c>
      <c r="B1467" t="str">
        <f>MID(Table35[[#This Row],[Subject Id]],13,1)</f>
        <v>N</v>
      </c>
      <c r="C1467" t="str">
        <f>_xlfn.XLOOKUP(Table35[[#This Row],[Subject Id]],Table2[Subject Id],Table2[Event date])</f>
        <v>2023-11-07</v>
      </c>
      <c r="D1467" s="37" t="str">
        <f>_xlfn.XLOOKUP(Table35[[#This Row],[Subject Id]],'T0 Blood'!A:A,'T0 Blood'!I:I)</f>
        <v>032-7030-0</v>
      </c>
      <c r="E1467" s="55" t="str">
        <f>_xlfn.XLOOKUP(Table35[[#This Row],[Subject Id]],'T0 Blood'!A:A,'T0 Blood'!H:H)</f>
        <v>2023-11-07</v>
      </c>
      <c r="F1467" s="71" t="e">
        <f>_xlfn.XLOOKUP(Table35[[#This Row],[Subject Id]],T0Assayed!D:D,T0Assayed!F:F)</f>
        <v>#N/A</v>
      </c>
      <c r="I1467" s="37" t="e">
        <f>_xlfn.XLOOKUP(Table35[[#This Row],[Subject Id]],'In the Lab'!F:F,'In the Lab'!G:G)</f>
        <v>#N/A</v>
      </c>
      <c r="J1467" s="49" t="str">
        <f>_xlfn.XLOOKUP(Table35[[#This Row],[Subject Id]],'T1 Blood'!A:A,'T1 Blood'!I:I)</f>
        <v>032-7030-1</v>
      </c>
      <c r="K1467" s="49" t="str">
        <f>_xlfn.XLOOKUP(Table35[[#This Row],[Subject Id]],'T1 Blood'!A:A,'T1 Blood'!H:H)</f>
        <v>2023-12-05</v>
      </c>
      <c r="L1467" s="49" t="e">
        <f>_xlfn.XLOOKUP(Table35[[#This Row],[Subject Id]],'T1 Assayed'!A:A,'T1 Assayed'!D:D)</f>
        <v>#N/A</v>
      </c>
      <c r="O1467" s="49" t="e">
        <f>_xlfn.XLOOKUP((CONCATENATE(Table35[[#This Row],[Subject Id]],"-T1")),'In the Lab'!A:A,'In the Lab'!G:G)</f>
        <v>#N/A</v>
      </c>
      <c r="P1467" s="42" t="e">
        <f>_xlfn.XLOOKUP(Table35[[#This Row],[Subject Id]],'TPD Blood'!A:A,'TPD Blood'!B:B)</f>
        <v>#N/A</v>
      </c>
      <c r="Q1467" s="42" t="e">
        <f>_xlfn.XLOOKUP(Table35[[#This Row],[Subject Id]],'TPD Assayed'!A:A,'TPD Assayed'!C:C)</f>
        <v>#N/A</v>
      </c>
      <c r="V1467"/>
      <c r="Y1467"/>
      <c r="Z1467"/>
      <c r="AA1467"/>
      <c r="AB1467"/>
    </row>
    <row r="1468" spans="1:28">
      <c r="A1468" t="s">
        <v>1710</v>
      </c>
      <c r="B1468" t="str">
        <f>MID(Table35[[#This Row],[Subject Id]],13,1)</f>
        <v>S</v>
      </c>
      <c r="C1468" t="str">
        <f>_xlfn.XLOOKUP(Table35[[#This Row],[Subject Id]],Table2[Subject Id],Table2[Event date])</f>
        <v>2022-05-11</v>
      </c>
      <c r="D1468" s="37" t="str">
        <f>_xlfn.XLOOKUP(Table35[[#This Row],[Subject Id]],'T0 Blood'!A:A,'T0 Blood'!I:I)</f>
        <v>034-8200-0</v>
      </c>
      <c r="E1468" s="37" t="str">
        <f>_xlfn.XLOOKUP(Table35[[#This Row],[Subject Id]],'T0 Blood'!A:A,'T0 Blood'!H:H)</f>
        <v>2022-05-11</v>
      </c>
      <c r="F1468" s="69" t="str">
        <f>_xlfn.XLOOKUP(Table35[[#This Row],[Subject Id]],T0Assayed!D:D,T0Assayed!F:F)</f>
        <v>OH2023_012</v>
      </c>
      <c r="G1468" s="39" t="s">
        <v>22</v>
      </c>
      <c r="H1468" s="37" t="e">
        <v>#N/A</v>
      </c>
      <c r="I1468" s="38" t="str">
        <f>_xlfn.XLOOKUP((CONCATENATE(Table35[[#This Row],[Subject Id]],"-T0")),'In the Lab'!A:A,'In the Lab'!G:G)</f>
        <v>yes</v>
      </c>
      <c r="J1468" s="49" t="str">
        <f>_xlfn.XLOOKUP(Table35[[#This Row],[Subject Id]],'T1 Blood'!A:A,'T1 Blood'!I:I)</f>
        <v>034-8200-1</v>
      </c>
      <c r="K1468" s="49" t="str">
        <f>_xlfn.XLOOKUP(Table35[[#This Row],[Subject Id]],'T1 Blood'!A:A,'T1 Blood'!H:H)</f>
        <v>2022-06-02</v>
      </c>
      <c r="L1468" s="49" t="e">
        <f>_xlfn.XLOOKUP(Table35[[#This Row],[Subject Id]],'T1 Assayed'!A:A,'T1 Assayed'!D:D)</f>
        <v>#N/A</v>
      </c>
      <c r="M1468" s="49" t="e">
        <v>#N/A</v>
      </c>
      <c r="N1468" s="49" t="e">
        <v>#N/A</v>
      </c>
      <c r="O1468" s="49" t="str">
        <f>_xlfn.XLOOKUP((CONCATENATE(Table35[[#This Row],[Subject Id]],"-T1")),'In the Lab'!A:A,'In the Lab'!G:G)</f>
        <v>yes</v>
      </c>
      <c r="P1468" s="42" t="e">
        <f>_xlfn.XLOOKUP(Table35[[#This Row],[Subject Id]],'TPD Blood'!A:A,'TPD Blood'!B:B)</f>
        <v>#N/A</v>
      </c>
      <c r="Q1468" s="42" t="e">
        <f>_xlfn.XLOOKUP(Table35[[#This Row],[Subject Id]],'TPD Assayed'!A:A,'TPD Assayed'!C:C)</f>
        <v>#N/A</v>
      </c>
      <c r="V1468"/>
      <c r="Y1468"/>
      <c r="Z1468"/>
      <c r="AA1468"/>
      <c r="AB1468"/>
    </row>
    <row r="1469" spans="1:28">
      <c r="A1469" t="s">
        <v>1711</v>
      </c>
      <c r="B1469" t="str">
        <f>MID(Table35[[#This Row],[Subject Id]],13,1)</f>
        <v>M</v>
      </c>
      <c r="C1469" t="str">
        <f>_xlfn.XLOOKUP(Table35[[#This Row],[Subject Id]],Table2[Subject Id],Table2[Event date])</f>
        <v>2023-01-18</v>
      </c>
      <c r="D1469" s="37" t="str">
        <f>_xlfn.XLOOKUP(Table35[[#This Row],[Subject Id]],'T0 Blood'!A:A,'T0 Blood'!I:I)</f>
        <v>035-5101-0</v>
      </c>
      <c r="E1469" s="37" t="str">
        <f>_xlfn.XLOOKUP(Table35[[#This Row],[Subject Id]],'T0 Blood'!A:A,'T0 Blood'!H:H)</f>
        <v>2023-01-18</v>
      </c>
      <c r="F1469" s="69" t="str">
        <f>_xlfn.XLOOKUP(Table35[[#This Row],[Subject Id]],T0Assayed!D:D,T0Assayed!F:F)</f>
        <v>OH2023_016</v>
      </c>
      <c r="G1469" s="39" t="s">
        <v>23</v>
      </c>
      <c r="H1469" s="37">
        <v>0</v>
      </c>
      <c r="I1469" s="38" t="str">
        <f>_xlfn.XLOOKUP((CONCATENATE(Table35[[#This Row],[Subject Id]],"-T0")),'In the Lab'!A:A,'In the Lab'!G:G)</f>
        <v>yes</v>
      </c>
      <c r="J1469" s="49" t="str">
        <f>_xlfn.XLOOKUP(Table35[[#This Row],[Subject Id]],'T1 Blood'!A:A,'T1 Blood'!I:I)</f>
        <v>035-5101-1</v>
      </c>
      <c r="K1469" s="49" t="str">
        <f>_xlfn.XLOOKUP(Table35[[#This Row],[Subject Id]],'T1 Blood'!A:A,'T1 Blood'!H:H)</f>
        <v>2023-02-08</v>
      </c>
      <c r="L1469" s="49" t="e">
        <f>_xlfn.XLOOKUP(Table35[[#This Row],[Subject Id]],'T1 Assayed'!A:A,'T1 Assayed'!D:D)</f>
        <v>#N/A</v>
      </c>
      <c r="M1469" s="49" t="e">
        <v>#N/A</v>
      </c>
      <c r="N1469" s="49" t="e">
        <v>#N/A</v>
      </c>
      <c r="O1469" s="49" t="str">
        <f>_xlfn.XLOOKUP((CONCATENATE(Table35[[#This Row],[Subject Id]],"-T1")),'In the Lab'!A:A,'In the Lab'!G:G)</f>
        <v>yes</v>
      </c>
      <c r="P1469" s="42" t="e">
        <f>_xlfn.XLOOKUP(Table35[[#This Row],[Subject Id]],'TPD Blood'!A:A,'TPD Blood'!B:B)</f>
        <v>#N/A</v>
      </c>
      <c r="Q1469" s="42" t="e">
        <f>_xlfn.XLOOKUP(Table35[[#This Row],[Subject Id]],'TPD Assayed'!A:A,'TPD Assayed'!C:C)</f>
        <v>#N/A</v>
      </c>
      <c r="V1469"/>
      <c r="Y1469"/>
      <c r="Z1469"/>
      <c r="AA1469"/>
      <c r="AB1469"/>
    </row>
    <row r="1470" spans="1:28">
      <c r="A1470" t="s">
        <v>1712</v>
      </c>
      <c r="B1470" t="str">
        <f>MID(Table35[[#This Row],[Subject Id]],13,1)</f>
        <v>M</v>
      </c>
      <c r="C1470" t="str">
        <f>_xlfn.XLOOKUP(Table35[[#This Row],[Subject Id]],Table2[Subject Id],Table2[Event date])</f>
        <v>2022-11-17</v>
      </c>
      <c r="D1470" s="37" t="str">
        <f>_xlfn.XLOOKUP(Table35[[#This Row],[Subject Id]],'T0 Blood'!A:A,'T0 Blood'!I:I)</f>
        <v>035-5104-0</v>
      </c>
      <c r="E1470" s="37" t="str">
        <f>_xlfn.XLOOKUP(Table35[[#This Row],[Subject Id]],'T0 Blood'!A:A,'T0 Blood'!H:H)</f>
        <v>2023-01-19</v>
      </c>
      <c r="F1470" s="69" t="str">
        <f>_xlfn.XLOOKUP(Table35[[#This Row],[Subject Id]],T0Assayed!D:D,T0Assayed!F:F)</f>
        <v>OH2023_016</v>
      </c>
      <c r="G1470" s="39" t="s">
        <v>23</v>
      </c>
      <c r="H1470" s="37">
        <v>0</v>
      </c>
      <c r="I1470" s="38" t="str">
        <f>_xlfn.XLOOKUP((CONCATENATE(Table35[[#This Row],[Subject Id]],"-T0")),'In the Lab'!A:A,'In the Lab'!G:G)</f>
        <v>yes</v>
      </c>
      <c r="J1470" s="49" t="str">
        <f>_xlfn.XLOOKUP(Table35[[#This Row],[Subject Id]],'T1 Blood'!A:A,'T1 Blood'!I:I)</f>
        <v>035-5104-1</v>
      </c>
      <c r="K1470" s="49" t="str">
        <f>_xlfn.XLOOKUP(Table35[[#This Row],[Subject Id]],'T1 Blood'!A:A,'T1 Blood'!H:H)</f>
        <v>2023-02-08</v>
      </c>
      <c r="L1470" s="49" t="e">
        <f>_xlfn.XLOOKUP(Table35[[#This Row],[Subject Id]],'T1 Assayed'!A:A,'T1 Assayed'!D:D)</f>
        <v>#N/A</v>
      </c>
      <c r="M1470" s="49" t="e">
        <v>#N/A</v>
      </c>
      <c r="N1470" s="49" t="e">
        <v>#N/A</v>
      </c>
      <c r="O1470" s="49" t="str">
        <f>_xlfn.XLOOKUP((CONCATENATE(Table35[[#This Row],[Subject Id]],"-T1")),'In the Lab'!A:A,'In the Lab'!G:G)</f>
        <v>yes</v>
      </c>
      <c r="P1470" s="42" t="e">
        <f>_xlfn.XLOOKUP(Table35[[#This Row],[Subject Id]],'TPD Blood'!A:A,'TPD Blood'!B:B)</f>
        <v>#N/A</v>
      </c>
      <c r="Q1470" s="42" t="e">
        <f>_xlfn.XLOOKUP(Table35[[#This Row],[Subject Id]],'TPD Assayed'!A:A,'TPD Assayed'!C:C)</f>
        <v>#N/A</v>
      </c>
      <c r="V1470"/>
      <c r="Y1470"/>
      <c r="Z1470"/>
      <c r="AA1470"/>
      <c r="AB1470"/>
    </row>
    <row r="1471" spans="1:28">
      <c r="A1471" t="s">
        <v>1713</v>
      </c>
      <c r="B1471" t="str">
        <f>MID(Table35[[#This Row],[Subject Id]],13,1)</f>
        <v>M</v>
      </c>
      <c r="C1471" t="str">
        <f>_xlfn.XLOOKUP(Table35[[#This Row],[Subject Id]],Table2[Subject Id],Table2[Event date])</f>
        <v>2019-09-18</v>
      </c>
      <c r="D1471" s="37" t="str">
        <f>_xlfn.XLOOKUP(Table35[[#This Row],[Subject Id]],'T0 Blood'!A:A,'T0 Blood'!I:I)</f>
        <v>037-8029-0</v>
      </c>
      <c r="E1471" s="37" t="str">
        <f>_xlfn.XLOOKUP(Table35[[#This Row],[Subject Id]],'T0 Blood'!A:A,'T0 Blood'!H:H)</f>
        <v>2019-09-18</v>
      </c>
      <c r="F1471" s="69" t="str">
        <f>_xlfn.XLOOKUP(Table35[[#This Row],[Subject Id]],T0Assayed!D:D,T0Assayed!F:F)</f>
        <v>OH2023_016</v>
      </c>
      <c r="G1471" s="39" t="s">
        <v>23</v>
      </c>
      <c r="H1471" s="37" t="e">
        <v>#N/A</v>
      </c>
      <c r="I1471" s="38" t="str">
        <f>_xlfn.XLOOKUP((CONCATENATE(Table35[[#This Row],[Subject Id]],"-T0")),'In the Lab'!A:A,'In the Lab'!G:G)</f>
        <v>yes</v>
      </c>
      <c r="J1471" s="49" t="e">
        <f>_xlfn.XLOOKUP(Table35[[#This Row],[Subject Id]],'T1 Blood'!A:A,'T1 Blood'!I:I)</f>
        <v>#N/A</v>
      </c>
      <c r="K1471" s="49" t="e">
        <f>_xlfn.XLOOKUP(Table35[[#This Row],[Subject Id]],'T1 Blood'!A:A,'T1 Blood'!H:H)</f>
        <v>#N/A</v>
      </c>
      <c r="L1471" s="49" t="e">
        <f>_xlfn.XLOOKUP(Table35[[#This Row],[Subject Id]],'T1 Assayed'!A:A,'T1 Assayed'!D:D)</f>
        <v>#N/A</v>
      </c>
      <c r="M1471" s="49" t="e">
        <v>#N/A</v>
      </c>
      <c r="N1471" s="49" t="e">
        <v>#N/A</v>
      </c>
      <c r="O1471" s="49" t="e">
        <f>_xlfn.XLOOKUP((CONCATENATE(Table35[[#This Row],[Subject Id]],"-T1")),'In the Lab'!A:A,'In the Lab'!G:G)</f>
        <v>#N/A</v>
      </c>
      <c r="P1471" s="42" t="e">
        <f>_xlfn.XLOOKUP(Table35[[#This Row],[Subject Id]],'TPD Blood'!A:A,'TPD Blood'!B:B)</f>
        <v>#N/A</v>
      </c>
      <c r="Q1471" s="42" t="e">
        <f>_xlfn.XLOOKUP(Table35[[#This Row],[Subject Id]],'TPD Assayed'!A:A,'TPD Assayed'!C:C)</f>
        <v>#N/A</v>
      </c>
      <c r="V1471"/>
      <c r="Y1471"/>
      <c r="Z1471"/>
      <c r="AA1471"/>
      <c r="AB1471"/>
    </row>
    <row r="1472" spans="1:28">
      <c r="A1472" t="s">
        <v>1714</v>
      </c>
      <c r="B1472" t="str">
        <f>MID(Table35[[#This Row],[Subject Id]],13,1)</f>
        <v>M</v>
      </c>
      <c r="C1472" t="str">
        <f>_xlfn.XLOOKUP(Table35[[#This Row],[Subject Id]],Table2[Subject Id],Table2[Event date])</f>
        <v>2017-08-17</v>
      </c>
      <c r="D1472" s="37" t="str">
        <f>_xlfn.XLOOKUP(Table35[[#This Row],[Subject Id]],'T0 Blood'!A:A,'T0 Blood'!I:I)</f>
        <v>037-8056-0</v>
      </c>
      <c r="E1472" s="37" t="str">
        <f>_xlfn.XLOOKUP(Table35[[#This Row],[Subject Id]],'T0 Blood'!A:A,'T0 Blood'!H:H)</f>
        <v>2017-08-17</v>
      </c>
      <c r="F1472" s="69" t="str">
        <f>_xlfn.XLOOKUP(Table35[[#This Row],[Subject Id]],T0Assayed!D:D,T0Assayed!F:F)</f>
        <v>OH2023_016</v>
      </c>
      <c r="G1472" s="39" t="s">
        <v>23</v>
      </c>
      <c r="H1472" s="37" t="e">
        <v>#N/A</v>
      </c>
      <c r="I1472" s="38" t="str">
        <f>_xlfn.XLOOKUP((CONCATENATE(Table35[[#This Row],[Subject Id]],"-T0")),'In the Lab'!A:A,'In the Lab'!G:G)</f>
        <v>yes</v>
      </c>
      <c r="J1472" s="49" t="e">
        <f>_xlfn.XLOOKUP(Table35[[#This Row],[Subject Id]],'T1 Blood'!A:A,'T1 Blood'!I:I)</f>
        <v>#N/A</v>
      </c>
      <c r="K1472" s="49" t="e">
        <f>_xlfn.XLOOKUP(Table35[[#This Row],[Subject Id]],'T1 Blood'!A:A,'T1 Blood'!H:H)</f>
        <v>#N/A</v>
      </c>
      <c r="L1472" s="49" t="e">
        <f>_xlfn.XLOOKUP(Table35[[#This Row],[Subject Id]],'T1 Assayed'!A:A,'T1 Assayed'!D:D)</f>
        <v>#N/A</v>
      </c>
      <c r="M1472" s="49" t="e">
        <v>#N/A</v>
      </c>
      <c r="N1472" s="49" t="e">
        <v>#N/A</v>
      </c>
      <c r="O1472" s="49" t="e">
        <f>_xlfn.XLOOKUP((CONCATENATE(Table35[[#This Row],[Subject Id]],"-T1")),'In the Lab'!A:A,'In the Lab'!G:G)</f>
        <v>#N/A</v>
      </c>
      <c r="P1472" s="42" t="e">
        <f>_xlfn.XLOOKUP(Table35[[#This Row],[Subject Id]],'TPD Blood'!A:A,'TPD Blood'!B:B)</f>
        <v>#N/A</v>
      </c>
      <c r="Q1472" s="42" t="e">
        <f>_xlfn.XLOOKUP(Table35[[#This Row],[Subject Id]],'TPD Assayed'!A:A,'TPD Assayed'!C:C)</f>
        <v>#N/A</v>
      </c>
      <c r="V1472"/>
      <c r="Y1472"/>
      <c r="Z1472"/>
      <c r="AA1472"/>
      <c r="AB1472"/>
    </row>
    <row r="1473" spans="1:28">
      <c r="A1473" t="s">
        <v>1715</v>
      </c>
      <c r="B1473" t="str">
        <f>MID(Table35[[#This Row],[Subject Id]],13,1)</f>
        <v>M</v>
      </c>
      <c r="C1473" t="str">
        <f>_xlfn.XLOOKUP(Table35[[#This Row],[Subject Id]],Table2[Subject Id],Table2[Event date])</f>
        <v>2015-04-24</v>
      </c>
      <c r="D1473" s="37" t="str">
        <f>_xlfn.XLOOKUP(Table35[[#This Row],[Subject Id]],'T0 Blood'!A:A,'T0 Blood'!I:I)</f>
        <v>037-8062-0</v>
      </c>
      <c r="E1473" s="37" t="str">
        <f>_xlfn.XLOOKUP(Table35[[#This Row],[Subject Id]],'T0 Blood'!A:A,'T0 Blood'!H:H)</f>
        <v>2015-04-24</v>
      </c>
      <c r="F1473" s="69" t="str">
        <f>_xlfn.XLOOKUP(Table35[[#This Row],[Subject Id]],T0Assayed!D:D,T0Assayed!F:F)</f>
        <v>OH2023_016</v>
      </c>
      <c r="G1473" s="39" t="s">
        <v>23</v>
      </c>
      <c r="H1473" s="37" t="e">
        <v>#N/A</v>
      </c>
      <c r="I1473" s="38" t="str">
        <f>_xlfn.XLOOKUP((CONCATENATE(Table35[[#This Row],[Subject Id]],"-T0")),'In the Lab'!A:A,'In the Lab'!G:G)</f>
        <v>yes</v>
      </c>
      <c r="J1473" s="49" t="e">
        <f>_xlfn.XLOOKUP(Table35[[#This Row],[Subject Id]],'T1 Blood'!A:A,'T1 Blood'!I:I)</f>
        <v>#N/A</v>
      </c>
      <c r="K1473" s="49" t="e">
        <f>_xlfn.XLOOKUP(Table35[[#This Row],[Subject Id]],'T1 Blood'!A:A,'T1 Blood'!H:H)</f>
        <v>#N/A</v>
      </c>
      <c r="L1473" s="49" t="e">
        <f>_xlfn.XLOOKUP(Table35[[#This Row],[Subject Id]],'T1 Assayed'!A:A,'T1 Assayed'!D:D)</f>
        <v>#N/A</v>
      </c>
      <c r="M1473" s="49" t="e">
        <v>#N/A</v>
      </c>
      <c r="N1473" s="49" t="e">
        <v>#N/A</v>
      </c>
      <c r="O1473" s="49" t="e">
        <f>_xlfn.XLOOKUP((CONCATENATE(Table35[[#This Row],[Subject Id]],"-T1")),'In the Lab'!A:A,'In the Lab'!G:G)</f>
        <v>#N/A</v>
      </c>
      <c r="P1473" s="42" t="e">
        <f>_xlfn.XLOOKUP(Table35[[#This Row],[Subject Id]],'TPD Blood'!A:A,'TPD Blood'!B:B)</f>
        <v>#N/A</v>
      </c>
      <c r="Q1473" s="42" t="e">
        <f>_xlfn.XLOOKUP(Table35[[#This Row],[Subject Id]],'TPD Assayed'!A:A,'TPD Assayed'!C:C)</f>
        <v>#N/A</v>
      </c>
      <c r="V1473"/>
      <c r="Y1473"/>
      <c r="Z1473"/>
      <c r="AA1473"/>
      <c r="AB1473"/>
    </row>
    <row r="1474" spans="1:28">
      <c r="A1474" t="s">
        <v>1716</v>
      </c>
      <c r="B1474" t="str">
        <f>MID(Table35[[#This Row],[Subject Id]],13,1)</f>
        <v>M</v>
      </c>
      <c r="C1474" t="str">
        <f>_xlfn.XLOOKUP(Table35[[#This Row],[Subject Id]],Table2[Subject Id],Table2[Event date])</f>
        <v>2015-01-12</v>
      </c>
      <c r="D1474" s="37" t="str">
        <f>_xlfn.XLOOKUP(Table35[[#This Row],[Subject Id]],'T0 Blood'!A:A,'T0 Blood'!I:I)</f>
        <v>038-2000-0</v>
      </c>
      <c r="E1474" s="37" t="str">
        <f>_xlfn.XLOOKUP(Table35[[#This Row],[Subject Id]],'T0 Blood'!A:A,'T0 Blood'!H:H)</f>
        <v>2015-01-12</v>
      </c>
      <c r="F1474" s="69" t="str">
        <f>_xlfn.XLOOKUP(Table35[[#This Row],[Subject Id]],T0Assayed!D:D,T0Assayed!F:F)</f>
        <v>OH2023_016</v>
      </c>
      <c r="G1474" s="39" t="s">
        <v>22</v>
      </c>
      <c r="H1474" s="37" t="e">
        <v>#N/A</v>
      </c>
      <c r="I1474" s="38" t="str">
        <f>_xlfn.XLOOKUP((CONCATENATE(Table35[[#This Row],[Subject Id]],"-T0")),'In the Lab'!A:A,'In the Lab'!G:G)</f>
        <v>yes</v>
      </c>
      <c r="J1474" s="49" t="e">
        <f>_xlfn.XLOOKUP(Table35[[#This Row],[Subject Id]],'T1 Blood'!A:A,'T1 Blood'!I:I)</f>
        <v>#N/A</v>
      </c>
      <c r="K1474" s="49" t="e">
        <f>_xlfn.XLOOKUP(Table35[[#This Row],[Subject Id]],'T1 Blood'!A:A,'T1 Blood'!H:H)</f>
        <v>#N/A</v>
      </c>
      <c r="L1474" s="49" t="e">
        <f>_xlfn.XLOOKUP(Table35[[#This Row],[Subject Id]],'T1 Assayed'!A:A,'T1 Assayed'!D:D)</f>
        <v>#N/A</v>
      </c>
      <c r="M1474" s="49" t="e">
        <v>#N/A</v>
      </c>
      <c r="N1474" s="49" t="e">
        <v>#N/A</v>
      </c>
      <c r="O1474" s="49" t="e">
        <f>_xlfn.XLOOKUP((CONCATENATE(Table35[[#This Row],[Subject Id]],"-T1")),'In the Lab'!A:A,'In the Lab'!G:G)</f>
        <v>#N/A</v>
      </c>
      <c r="P1474" s="42" t="e">
        <f>_xlfn.XLOOKUP(Table35[[#This Row],[Subject Id]],'TPD Blood'!A:A,'TPD Blood'!B:B)</f>
        <v>#N/A</v>
      </c>
      <c r="Q1474" s="42" t="e">
        <f>_xlfn.XLOOKUP(Table35[[#This Row],[Subject Id]],'TPD Assayed'!A:A,'TPD Assayed'!C:C)</f>
        <v>#N/A</v>
      </c>
      <c r="V1474"/>
      <c r="Y1474"/>
      <c r="Z1474"/>
      <c r="AA1474"/>
      <c r="AB1474"/>
    </row>
    <row r="1475" spans="1:28">
      <c r="A1475" t="s">
        <v>1717</v>
      </c>
      <c r="B1475" t="str">
        <f>MID(Table35[[#This Row],[Subject Id]],13,1)</f>
        <v>M</v>
      </c>
      <c r="C1475" t="str">
        <f>_xlfn.XLOOKUP(Table35[[#This Row],[Subject Id]],Table2[Subject Id],Table2[Event date])</f>
        <v>2020-09-10</v>
      </c>
      <c r="D1475" s="37" t="str">
        <f>_xlfn.XLOOKUP(Table35[[#This Row],[Subject Id]],'T0 Blood'!A:A,'T0 Blood'!I:I)</f>
        <v>009-2900-0</v>
      </c>
      <c r="E1475" s="37" t="str">
        <f>_xlfn.XLOOKUP(Table35[[#This Row],[Subject Id]],'T0 Blood'!A:A,'T0 Blood'!H:H)</f>
        <v>2020-09-10</v>
      </c>
      <c r="F1475" s="69" t="str">
        <f>_xlfn.XLOOKUP(Table35[[#This Row],[Subject Id]],T0Assayed!D:D,T0Assayed!F:F)</f>
        <v>OH2023_017</v>
      </c>
      <c r="G1475" s="39" t="s">
        <v>23</v>
      </c>
      <c r="H1475" s="37">
        <v>0</v>
      </c>
      <c r="I1475" s="38" t="str">
        <f>_xlfn.XLOOKUP((CONCATENATE(Table35[[#This Row],[Subject Id]],"-T0")),'In the Lab'!A:A,'In the Lab'!G:G)</f>
        <v>yes</v>
      </c>
      <c r="J1475" s="49" t="str">
        <f>_xlfn.XLOOKUP(Table35[[#This Row],[Subject Id]],'T1 Blood'!A:A,'T1 Blood'!I:I)</f>
        <v>009-2900-1</v>
      </c>
      <c r="K1475" s="49" t="str">
        <f>_xlfn.XLOOKUP(Table35[[#This Row],[Subject Id]],'T1 Blood'!A:A,'T1 Blood'!H:H)</f>
        <v>2020-10-08</v>
      </c>
      <c r="L1475" s="49" t="e">
        <f>_xlfn.XLOOKUP(Table35[[#This Row],[Subject Id]],'T1 Assayed'!A:A,'T1 Assayed'!D:D)</f>
        <v>#N/A</v>
      </c>
      <c r="M1475" s="49" t="e">
        <v>#N/A</v>
      </c>
      <c r="N1475" s="49" t="e">
        <v>#N/A</v>
      </c>
      <c r="O1475" s="49" t="str">
        <f>_xlfn.XLOOKUP((CONCATENATE(Table35[[#This Row],[Subject Id]],"-T1")),'In the Lab'!A:A,'In the Lab'!G:G)</f>
        <v>yes</v>
      </c>
      <c r="P1475" s="42" t="e">
        <f>_xlfn.XLOOKUP(Table35[[#This Row],[Subject Id]],'TPD Blood'!A:A,'TPD Blood'!B:B)</f>
        <v>#N/A</v>
      </c>
      <c r="Q1475" s="42" t="e">
        <f>_xlfn.XLOOKUP(Table35[[#This Row],[Subject Id]],'TPD Assayed'!A:A,'TPD Assayed'!C:C)</f>
        <v>#N/A</v>
      </c>
      <c r="V1475"/>
      <c r="Y1475"/>
      <c r="Z1475"/>
      <c r="AA1475"/>
      <c r="AB1475"/>
    </row>
    <row r="1476" spans="1:28">
      <c r="A1476" t="s">
        <v>1718</v>
      </c>
      <c r="B1476" t="str">
        <f>MID(Table35[[#This Row],[Subject Id]],13,1)</f>
        <v>M</v>
      </c>
      <c r="C1476" t="str">
        <f>_xlfn.XLOOKUP(Table35[[#This Row],[Subject Id]],Table2[Subject Id],Table2[Event date])</f>
        <v>2020-08-26</v>
      </c>
      <c r="D1476" s="37" t="str">
        <f>_xlfn.XLOOKUP(Table35[[#This Row],[Subject Id]],'T0 Blood'!A:A,'T0 Blood'!I:I)</f>
        <v>009-2908-0</v>
      </c>
      <c r="E1476" s="37" t="str">
        <f>_xlfn.XLOOKUP(Table35[[#This Row],[Subject Id]],'T0 Blood'!A:A,'T0 Blood'!H:H)</f>
        <v>2020-08-26</v>
      </c>
      <c r="F1476" s="69" t="str">
        <f>_xlfn.XLOOKUP(Table35[[#This Row],[Subject Id]],T0Assayed!D:D,T0Assayed!F:F)</f>
        <v>OH2023_017</v>
      </c>
      <c r="G1476" s="39" t="s">
        <v>23</v>
      </c>
      <c r="H1476" s="37">
        <v>0</v>
      </c>
      <c r="I1476" s="38" t="str">
        <f>_xlfn.XLOOKUP((CONCATENATE(Table35[[#This Row],[Subject Id]],"-T0")),'In the Lab'!A:A,'In the Lab'!G:G)</f>
        <v>yes</v>
      </c>
      <c r="J1476" s="49" t="str">
        <f>_xlfn.XLOOKUP(Table35[[#This Row],[Subject Id]],'T1 Blood'!A:A,'T1 Blood'!I:I)</f>
        <v>009-2908-1</v>
      </c>
      <c r="K1476" s="49" t="str">
        <f>_xlfn.XLOOKUP(Table35[[#This Row],[Subject Id]],'T1 Blood'!A:A,'T1 Blood'!H:H)</f>
        <v>2020-09-10</v>
      </c>
      <c r="L1476" s="49" t="e">
        <f>_xlfn.XLOOKUP(Table35[[#This Row],[Subject Id]],'T1 Assayed'!A:A,'T1 Assayed'!D:D)</f>
        <v>#N/A</v>
      </c>
      <c r="M1476" s="49" t="e">
        <v>#N/A</v>
      </c>
      <c r="N1476" s="49" t="e">
        <v>#N/A</v>
      </c>
      <c r="O1476" s="49" t="str">
        <f>_xlfn.XLOOKUP((CONCATENATE(Table35[[#This Row],[Subject Id]],"-T1")),'In the Lab'!A:A,'In the Lab'!G:G)</f>
        <v>yes</v>
      </c>
      <c r="P1476" s="42" t="e">
        <f>_xlfn.XLOOKUP(Table35[[#This Row],[Subject Id]],'TPD Blood'!A:A,'TPD Blood'!B:B)</f>
        <v>#N/A</v>
      </c>
      <c r="Q1476" s="42" t="e">
        <f>_xlfn.XLOOKUP(Table35[[#This Row],[Subject Id]],'TPD Assayed'!A:A,'TPD Assayed'!C:C)</f>
        <v>#N/A</v>
      </c>
      <c r="V1476"/>
      <c r="Y1476"/>
      <c r="Z1476"/>
      <c r="AA1476"/>
      <c r="AB1476"/>
    </row>
    <row r="1477" spans="1:28">
      <c r="A1477" t="s">
        <v>1719</v>
      </c>
      <c r="B1477" t="str">
        <f>MID(Table35[[#This Row],[Subject Id]],13,1)</f>
        <v>M</v>
      </c>
      <c r="C1477" t="str">
        <f>_xlfn.XLOOKUP(Table35[[#This Row],[Subject Id]],Table2[Subject Id],Table2[Event date])</f>
        <v>2021-07-05</v>
      </c>
      <c r="D1477" s="37" t="str">
        <f>_xlfn.XLOOKUP(Table35[[#This Row],[Subject Id]],'T0 Blood'!A:A,'T0 Blood'!I:I)</f>
        <v>009-2912-0</v>
      </c>
      <c r="E1477" s="37" t="str">
        <f>_xlfn.XLOOKUP(Table35[[#This Row],[Subject Id]],'T0 Blood'!A:A,'T0 Blood'!H:H)</f>
        <v>2021-07-05</v>
      </c>
      <c r="F1477" s="69" t="str">
        <f>_xlfn.XLOOKUP(Table35[[#This Row],[Subject Id]],T0Assayed!D:D,T0Assayed!F:F)</f>
        <v>OH2023_017</v>
      </c>
      <c r="G1477" s="39" t="s">
        <v>23</v>
      </c>
      <c r="I1477" s="38" t="str">
        <f>_xlfn.XLOOKUP((CONCATENATE(Table35[[#This Row],[Subject Id]],"-T0")),'In the Lab'!A:A,'In the Lab'!G:G)</f>
        <v>yes</v>
      </c>
      <c r="J1477" s="49" t="str">
        <f>_xlfn.XLOOKUP(Table35[[#This Row],[Subject Id]],'T1 Blood'!A:A,'T1 Blood'!I:I)</f>
        <v>009-2912-1</v>
      </c>
      <c r="K1477" s="49" t="str">
        <f>_xlfn.XLOOKUP(Table35[[#This Row],[Subject Id]],'T1 Blood'!A:A,'T1 Blood'!H:H)</f>
        <v>2021-07-26</v>
      </c>
      <c r="L1477" s="49" t="e">
        <f>_xlfn.XLOOKUP(Table35[[#This Row],[Subject Id]],'T1 Assayed'!A:A,'T1 Assayed'!D:D)</f>
        <v>#N/A</v>
      </c>
      <c r="M1477" s="49" t="e">
        <v>#N/A</v>
      </c>
      <c r="N1477" s="49" t="e">
        <v>#N/A</v>
      </c>
      <c r="O1477" s="49" t="str">
        <f>_xlfn.XLOOKUP((CONCATENATE(Table35[[#This Row],[Subject Id]],"-T1")),'In the Lab'!A:A,'In the Lab'!G:G)</f>
        <v>yes</v>
      </c>
      <c r="P1477" s="42" t="e">
        <f>_xlfn.XLOOKUP(Table35[[#This Row],[Subject Id]],'TPD Blood'!A:A,'TPD Blood'!B:B)</f>
        <v>#N/A</v>
      </c>
      <c r="Q1477" s="42" t="e">
        <f>_xlfn.XLOOKUP(Table35[[#This Row],[Subject Id]],'TPD Assayed'!A:A,'TPD Assayed'!C:C)</f>
        <v>#N/A</v>
      </c>
      <c r="V1477"/>
      <c r="Y1477"/>
      <c r="Z1477"/>
      <c r="AA1477"/>
      <c r="AB1477"/>
    </row>
    <row r="1478" spans="1:28">
      <c r="A1478" t="s">
        <v>1720</v>
      </c>
      <c r="B1478" t="str">
        <f>MID(Table35[[#This Row],[Subject Id]],13,1)</f>
        <v>M</v>
      </c>
      <c r="C1478" t="str">
        <f>_xlfn.XLOOKUP(Table35[[#This Row],[Subject Id]],Table2[Subject Id],Table2[Event date])</f>
        <v>2021-06-20</v>
      </c>
      <c r="D1478" s="37" t="str">
        <f>_xlfn.XLOOKUP(Table35[[#This Row],[Subject Id]],'T0 Blood'!A:A,'T0 Blood'!I:I)</f>
        <v>011-2402-0</v>
      </c>
      <c r="E1478" s="37" t="str">
        <f>_xlfn.XLOOKUP(Table35[[#This Row],[Subject Id]],'T0 Blood'!A:A,'T0 Blood'!H:H)</f>
        <v>2021-06-20</v>
      </c>
      <c r="F1478" s="69" t="str">
        <f>_xlfn.XLOOKUP(Table35[[#This Row],[Subject Id]],T0Assayed!D:D,T0Assayed!F:F)</f>
        <v>OH2023_017</v>
      </c>
      <c r="G1478" s="39" t="s">
        <v>23</v>
      </c>
      <c r="I1478" s="38" t="str">
        <f>_xlfn.XLOOKUP((CONCATENATE(Table35[[#This Row],[Subject Id]],"-T0")),'In the Lab'!A:A,'In the Lab'!G:G)</f>
        <v>yes</v>
      </c>
      <c r="J1478" s="49" t="str">
        <f>_xlfn.XLOOKUP(Table35[[#This Row],[Subject Id]],'T1 Blood'!A:A,'T1 Blood'!I:I)</f>
        <v>011-2402-1</v>
      </c>
      <c r="K1478" s="49" t="str">
        <f>_xlfn.XLOOKUP(Table35[[#This Row],[Subject Id]],'T1 Blood'!A:A,'T1 Blood'!H:H)</f>
        <v>2021-08-01</v>
      </c>
      <c r="L1478" s="49" t="e">
        <f>_xlfn.XLOOKUP(Table35[[#This Row],[Subject Id]],'T1 Assayed'!A:A,'T1 Assayed'!D:D)</f>
        <v>#N/A</v>
      </c>
      <c r="M1478" s="49" t="e">
        <v>#N/A</v>
      </c>
      <c r="N1478" s="49" t="e">
        <v>#N/A</v>
      </c>
      <c r="O1478" s="49" t="str">
        <f>_xlfn.XLOOKUP((CONCATENATE(Table35[[#This Row],[Subject Id]],"-T1")),'In the Lab'!A:A,'In the Lab'!G:G)</f>
        <v>yes</v>
      </c>
      <c r="P1478" s="42" t="e">
        <f>_xlfn.XLOOKUP(Table35[[#This Row],[Subject Id]],'TPD Blood'!A:A,'TPD Blood'!B:B)</f>
        <v>#N/A</v>
      </c>
      <c r="Q1478" s="42" t="e">
        <f>_xlfn.XLOOKUP(Table35[[#This Row],[Subject Id]],'TPD Assayed'!A:A,'TPD Assayed'!C:C)</f>
        <v>#N/A</v>
      </c>
      <c r="V1478"/>
      <c r="Y1478"/>
      <c r="Z1478"/>
      <c r="AA1478"/>
      <c r="AB1478"/>
    </row>
    <row r="1479" spans="1:28">
      <c r="A1479" t="s">
        <v>1721</v>
      </c>
      <c r="B1479" t="str">
        <f>MID(Table35[[#This Row],[Subject Id]],13,1)</f>
        <v>M</v>
      </c>
      <c r="C1479" t="str">
        <f>_xlfn.XLOOKUP(Table35[[#This Row],[Subject Id]],Table2[Subject Id],Table2[Event date])</f>
        <v>2023-03-29</v>
      </c>
      <c r="D1479" s="37" t="str">
        <f>_xlfn.XLOOKUP(Table35[[#This Row],[Subject Id]],'T0 Blood'!A:A,'T0 Blood'!I:I)</f>
        <v>035-5110-0</v>
      </c>
      <c r="E1479" s="37" t="str">
        <f>_xlfn.XLOOKUP(Table35[[#This Row],[Subject Id]],'T0 Blood'!A:A,'T0 Blood'!H:H)</f>
        <v>2023-03-29</v>
      </c>
      <c r="F1479" s="69" t="e">
        <f>_xlfn.XLOOKUP(Table35[[#This Row],[Subject Id]],T0Assayed!D:D,T0Assayed!F:F)</f>
        <v>#N/A</v>
      </c>
      <c r="G1479" s="39" t="s">
        <v>38</v>
      </c>
      <c r="H1479" s="37" t="s">
        <v>1722</v>
      </c>
      <c r="I1479" s="38" t="str">
        <f>_xlfn.XLOOKUP((CONCATENATE(Table35[[#This Row],[Subject Id]],"-T0")),'In the Lab'!A:A,'In the Lab'!G:G)</f>
        <v>yes</v>
      </c>
      <c r="J1479" s="49" t="e">
        <f>_xlfn.XLOOKUP(Table35[[#This Row],[Subject Id]],'T1 Blood'!A:A,'T1 Blood'!I:I)</f>
        <v>#N/A</v>
      </c>
      <c r="K1479" s="49" t="e">
        <f>_xlfn.XLOOKUP(Table35[[#This Row],[Subject Id]],'T1 Blood'!A:A,'T1 Blood'!H:H)</f>
        <v>#N/A</v>
      </c>
      <c r="L1479" s="49" t="e">
        <f>_xlfn.XLOOKUP(Table35[[#This Row],[Subject Id]],'T1 Assayed'!A:A,'T1 Assayed'!D:D)</f>
        <v>#N/A</v>
      </c>
      <c r="M1479" s="49" t="e">
        <v>#N/A</v>
      </c>
      <c r="N1479" s="49" t="e">
        <v>#N/A</v>
      </c>
      <c r="O1479" s="49" t="e">
        <f>_xlfn.XLOOKUP((CONCATENATE(Table35[[#This Row],[Subject Id]],"-T1")),'In the Lab'!A:A,'In the Lab'!G:G)</f>
        <v>#N/A</v>
      </c>
      <c r="P1479" s="42" t="e">
        <f>_xlfn.XLOOKUP(Table35[[#This Row],[Subject Id]],'TPD Blood'!A:A,'TPD Blood'!B:B)</f>
        <v>#N/A</v>
      </c>
      <c r="Q1479" s="42" t="e">
        <f>_xlfn.XLOOKUP(Table35[[#This Row],[Subject Id]],'TPD Assayed'!A:A,'TPD Assayed'!C:C)</f>
        <v>#N/A</v>
      </c>
      <c r="V1479"/>
      <c r="Y1479"/>
      <c r="Z1479"/>
      <c r="AA1479"/>
      <c r="AB1479"/>
    </row>
    <row r="1480" spans="1:28">
      <c r="A1480" t="s">
        <v>1723</v>
      </c>
      <c r="B1480" t="str">
        <f>MID(Table35[[#This Row],[Subject Id]],13,1)</f>
        <v>M</v>
      </c>
      <c r="C1480" t="str">
        <f>_xlfn.XLOOKUP(Table35[[#This Row],[Subject Id]],Table2[Subject Id],Table2[Event date])</f>
        <v>2023-03-24</v>
      </c>
      <c r="D1480" s="37" t="str">
        <f>_xlfn.XLOOKUP(Table35[[#This Row],[Subject Id]],'T0 Blood'!A:A,'T0 Blood'!I:I)</f>
        <v>035-5111-0</v>
      </c>
      <c r="E1480" s="37" t="str">
        <f>_xlfn.XLOOKUP(Table35[[#This Row],[Subject Id]],'T0 Blood'!A:A,'T0 Blood'!H:H)</f>
        <v>2023-04-20</v>
      </c>
      <c r="F1480" s="69" t="e">
        <f>_xlfn.XLOOKUP(Table35[[#This Row],[Subject Id]],T0Assayed!D:D,T0Assayed!F:F)</f>
        <v>#N/A</v>
      </c>
      <c r="G1480" s="39" t="s">
        <v>38</v>
      </c>
      <c r="H1480" s="37" t="s">
        <v>1724</v>
      </c>
      <c r="I1480" s="38" t="str">
        <f>_xlfn.XLOOKUP((CONCATENATE(Table35[[#This Row],[Subject Id]],"-T0")),'In the Lab'!A:A,'In the Lab'!G:G)</f>
        <v>yes</v>
      </c>
      <c r="J1480" s="49" t="e">
        <f>_xlfn.XLOOKUP(Table35[[#This Row],[Subject Id]],'T1 Blood'!A:A,'T1 Blood'!I:I)</f>
        <v>#N/A</v>
      </c>
      <c r="K1480" s="49" t="e">
        <f>_xlfn.XLOOKUP(Table35[[#This Row],[Subject Id]],'T1 Blood'!A:A,'T1 Blood'!H:H)</f>
        <v>#N/A</v>
      </c>
      <c r="L1480" s="49" t="e">
        <f>_xlfn.XLOOKUP(Table35[[#This Row],[Subject Id]],'T1 Assayed'!A:A,'T1 Assayed'!D:D)</f>
        <v>#N/A</v>
      </c>
      <c r="M1480" s="49" t="e">
        <v>#N/A</v>
      </c>
      <c r="N1480" s="49" t="e">
        <v>#N/A</v>
      </c>
      <c r="O1480" s="49" t="e">
        <f>_xlfn.XLOOKUP((CONCATENATE(Table35[[#This Row],[Subject Id]],"-T1")),'In the Lab'!A:A,'In the Lab'!G:G)</f>
        <v>#N/A</v>
      </c>
      <c r="P1480" s="42" t="e">
        <f>_xlfn.XLOOKUP(Table35[[#This Row],[Subject Id]],'TPD Blood'!A:A,'TPD Blood'!B:B)</f>
        <v>#N/A</v>
      </c>
      <c r="Q1480" s="42" t="e">
        <f>_xlfn.XLOOKUP(Table35[[#This Row],[Subject Id]],'TPD Assayed'!A:A,'TPD Assayed'!C:C)</f>
        <v>#N/A</v>
      </c>
      <c r="V1480"/>
      <c r="Y1480"/>
      <c r="Z1480"/>
      <c r="AA1480"/>
      <c r="AB1480"/>
    </row>
    <row r="1481" spans="1:28">
      <c r="A1481" t="s">
        <v>1725</v>
      </c>
      <c r="B1481" t="str">
        <f>MID(Table35[[#This Row],[Subject Id]],13,1)</f>
        <v>N</v>
      </c>
      <c r="C1481" t="str">
        <f>_xlfn.XLOOKUP(Table35[[#This Row],[Subject Id]],Table2[Subject Id],Table2[Event date])</f>
        <v>2022-03-29</v>
      </c>
      <c r="D1481" s="37" t="str">
        <f>_xlfn.XLOOKUP(Table35[[#This Row],[Subject Id]],'T0 Blood'!A:A,'T0 Blood'!I:I)</f>
        <v>033-9000-0</v>
      </c>
      <c r="E1481" s="37" t="str">
        <f>_xlfn.XLOOKUP(Table35[[#This Row],[Subject Id]],'T0 Blood'!A:A,'T0 Blood'!H:H)</f>
        <v>2022-03-29</v>
      </c>
      <c r="F1481" s="69" t="e">
        <f>_xlfn.XLOOKUP(Table35[[#This Row],[Subject Id]],T0Assayed!D:D,T0Assayed!F:F)</f>
        <v>#N/A</v>
      </c>
      <c r="H1481" s="37" t="e">
        <v>#N/A</v>
      </c>
      <c r="I1481" s="38" t="e">
        <f>_xlfn.XLOOKUP((CONCATENATE(Table35[[#This Row],[Subject Id]],"-T0")),'In the Lab'!A:A,'In the Lab'!G:G)</f>
        <v>#N/A</v>
      </c>
      <c r="J1481" s="49" t="str">
        <f>_xlfn.XLOOKUP(Table35[[#This Row],[Subject Id]],'T1 Blood'!A:A,'T1 Blood'!I:I)</f>
        <v>033-9000-1</v>
      </c>
      <c r="K1481" s="49" t="str">
        <f>_xlfn.XLOOKUP(Table35[[#This Row],[Subject Id]],'T1 Blood'!A:A,'T1 Blood'!H:H)</f>
        <v>2022-04-19</v>
      </c>
      <c r="L1481" s="49" t="e">
        <f>_xlfn.XLOOKUP(Table35[[#This Row],[Subject Id]],'T1 Assayed'!A:A,'T1 Assayed'!D:D)</f>
        <v>#N/A</v>
      </c>
      <c r="M1481" s="49" t="s">
        <v>41</v>
      </c>
      <c r="N1481" s="49" t="s">
        <v>1726</v>
      </c>
      <c r="O1481" s="49" t="e">
        <f>_xlfn.XLOOKUP((CONCATENATE(Table35[[#This Row],[Subject Id]],"-T1")),'In the Lab'!A:A,'In the Lab'!G:G)</f>
        <v>#N/A</v>
      </c>
      <c r="P1481" s="42" t="e">
        <f>_xlfn.XLOOKUP(Table35[[#This Row],[Subject Id]],'TPD Blood'!A:A,'TPD Blood'!B:B)</f>
        <v>#N/A</v>
      </c>
      <c r="Q1481" s="42" t="e">
        <f>_xlfn.XLOOKUP(Table35[[#This Row],[Subject Id]],'TPD Assayed'!A:A,'TPD Assayed'!C:C)</f>
        <v>#N/A</v>
      </c>
      <c r="V1481"/>
      <c r="Y1481"/>
      <c r="Z1481"/>
      <c r="AA1481"/>
      <c r="AB1481"/>
    </row>
    <row r="1482" spans="1:28">
      <c r="A1482" t="s">
        <v>1727</v>
      </c>
      <c r="B1482" t="str">
        <f>MID(Table35[[#This Row],[Subject Id]],13,1)</f>
        <v>N</v>
      </c>
      <c r="C1482" t="str">
        <f>_xlfn.XLOOKUP(Table35[[#This Row],[Subject Id]],Table2[Subject Id],Table2[Event date])</f>
        <v>2022-10-06</v>
      </c>
      <c r="D1482" s="37" t="str">
        <f>_xlfn.XLOOKUP(Table35[[#This Row],[Subject Id]],'T0 Blood'!A:A,'T0 Blood'!I:I)</f>
        <v>033-9001-0</v>
      </c>
      <c r="E1482" s="37" t="str">
        <f>_xlfn.XLOOKUP(Table35[[#This Row],[Subject Id]],'T0 Blood'!A:A,'T0 Blood'!H:H)</f>
        <v>2022-10-06</v>
      </c>
      <c r="F1482" s="69" t="e">
        <f>_xlfn.XLOOKUP(Table35[[#This Row],[Subject Id]],T0Assayed!D:D,T0Assayed!F:F)</f>
        <v>#N/A</v>
      </c>
      <c r="H1482" s="37" t="e">
        <v>#N/A</v>
      </c>
      <c r="I1482" s="38" t="e">
        <f>_xlfn.XLOOKUP((CONCATENATE(Table35[[#This Row],[Subject Id]],"-T0")),'In the Lab'!A:A,'In the Lab'!G:G)</f>
        <v>#N/A</v>
      </c>
      <c r="J1482" s="49" t="str">
        <f>_xlfn.XLOOKUP(Table35[[#This Row],[Subject Id]],'T1 Blood'!A:A,'T1 Blood'!I:I)</f>
        <v>033-9001-1</v>
      </c>
      <c r="K1482" s="49" t="str">
        <f>_xlfn.XLOOKUP(Table35[[#This Row],[Subject Id]],'T1 Blood'!A:A,'T1 Blood'!H:H)</f>
        <v>2022-10-27</v>
      </c>
      <c r="L1482" s="49" t="e">
        <f>_xlfn.XLOOKUP(Table35[[#This Row],[Subject Id]],'T1 Assayed'!A:A,'T1 Assayed'!D:D)</f>
        <v>#N/A</v>
      </c>
      <c r="M1482" s="49" t="s">
        <v>23</v>
      </c>
      <c r="N1482" s="49" t="s">
        <v>423</v>
      </c>
      <c r="O1482" s="49" t="e">
        <f>_xlfn.XLOOKUP((CONCATENATE(Table35[[#This Row],[Subject Id]],"-T1")),'In the Lab'!A:A,'In the Lab'!G:G)</f>
        <v>#N/A</v>
      </c>
      <c r="P1482" s="42" t="e">
        <f>_xlfn.XLOOKUP(Table35[[#This Row],[Subject Id]],'TPD Blood'!A:A,'TPD Blood'!B:B)</f>
        <v>#N/A</v>
      </c>
      <c r="Q1482" s="42" t="e">
        <f>_xlfn.XLOOKUP(Table35[[#This Row],[Subject Id]],'TPD Assayed'!A:A,'TPD Assayed'!C:C)</f>
        <v>#N/A</v>
      </c>
      <c r="V1482"/>
      <c r="Y1482"/>
      <c r="Z1482"/>
      <c r="AA1482"/>
      <c r="AB1482"/>
    </row>
    <row r="1483" spans="1:28">
      <c r="A1483" t="s">
        <v>1728</v>
      </c>
      <c r="B1483" t="str">
        <f>MID(Table35[[#This Row],[Subject Id]],13,1)</f>
        <v>N</v>
      </c>
      <c r="C1483" t="str">
        <f>_xlfn.XLOOKUP(Table35[[#This Row],[Subject Id]],Table2[Subject Id],Table2[Event date])</f>
        <v>2023-04-12</v>
      </c>
      <c r="D1483" s="37" t="str">
        <f>_xlfn.XLOOKUP(Table35[[#This Row],[Subject Id]],'T0 Blood'!A:A,'T0 Blood'!I:I)</f>
        <v>033-9002-0</v>
      </c>
      <c r="E1483" s="37" t="str">
        <f>_xlfn.XLOOKUP(Table35[[#This Row],[Subject Id]],'T0 Blood'!A:A,'T0 Blood'!H:H)</f>
        <v>2023-05-03</v>
      </c>
      <c r="F1483" s="69" t="e">
        <f>_xlfn.XLOOKUP(Table35[[#This Row],[Subject Id]],T0Assayed!D:D,T0Assayed!F:F)</f>
        <v>#N/A</v>
      </c>
      <c r="H1483" s="37" t="e">
        <v>#N/A</v>
      </c>
      <c r="I1483" s="38" t="e">
        <f>_xlfn.XLOOKUP((CONCATENATE(Table35[[#This Row],[Subject Id]],"-T0")),'In the Lab'!A:A,'In the Lab'!G:G)</f>
        <v>#N/A</v>
      </c>
      <c r="J1483" s="49" t="e">
        <f>_xlfn.XLOOKUP(Table35[[#This Row],[Subject Id]],'T1 Blood'!A:A,'T1 Blood'!I:I)</f>
        <v>#N/A</v>
      </c>
      <c r="K1483" s="49" t="e">
        <f>_xlfn.XLOOKUP(Table35[[#This Row],[Subject Id]],'T1 Blood'!A:A,'T1 Blood'!H:H)</f>
        <v>#N/A</v>
      </c>
      <c r="L1483" s="49" t="e">
        <f>_xlfn.XLOOKUP(Table35[[#This Row],[Subject Id]],'T1 Assayed'!A:A,'T1 Assayed'!D:D)</f>
        <v>#N/A</v>
      </c>
      <c r="M1483" s="49" t="e">
        <v>#N/A</v>
      </c>
      <c r="N1483" s="49" t="e">
        <v>#N/A</v>
      </c>
      <c r="O1483" s="49" t="e">
        <f>_xlfn.XLOOKUP((CONCATENATE(Table35[[#This Row],[Subject Id]],"-T1")),'In the Lab'!A:A,'In the Lab'!G:G)</f>
        <v>#N/A</v>
      </c>
      <c r="P1483" s="42" t="e">
        <f>_xlfn.XLOOKUP(Table35[[#This Row],[Subject Id]],'TPD Blood'!A:A,'TPD Blood'!B:B)</f>
        <v>#N/A</v>
      </c>
      <c r="Q1483" s="42" t="e">
        <f>_xlfn.XLOOKUP(Table35[[#This Row],[Subject Id]],'TPD Assayed'!A:A,'TPD Assayed'!C:C)</f>
        <v>#N/A</v>
      </c>
      <c r="V1483"/>
      <c r="Y1483"/>
      <c r="Z1483"/>
      <c r="AA1483"/>
      <c r="AB1483"/>
    </row>
    <row r="1484" spans="1:28">
      <c r="A1484" s="15" t="s">
        <v>1729</v>
      </c>
      <c r="B1484" t="str">
        <f>MID(Table35[[#This Row],[Subject Id]],13,1)</f>
        <v>N</v>
      </c>
      <c r="C1484" t="str">
        <f>_xlfn.XLOOKUP(Table35[[#This Row],[Subject Id]],Table2[Subject Id],Table2[Event date])</f>
        <v>2023-06-08</v>
      </c>
      <c r="D1484" s="37" t="str">
        <f>_xlfn.XLOOKUP(Table35[[#This Row],[Subject Id]],'T0 Blood'!A:A,'T0 Blood'!I:I)</f>
        <v>033-9003-0</v>
      </c>
      <c r="E1484" s="37" t="str">
        <f>_xlfn.XLOOKUP(Table35[[#This Row],[Subject Id]],'T0 Blood'!A:A,'T0 Blood'!H:H)</f>
        <v>not done</v>
      </c>
      <c r="F1484" s="69" t="e">
        <f>_xlfn.XLOOKUP(Table35[[#This Row],[Subject Id]],T0Assayed!D:D,T0Assayed!F:F)</f>
        <v>#N/A</v>
      </c>
      <c r="I1484" s="38" t="e">
        <f>_xlfn.XLOOKUP((CONCATENATE(Table35[[#This Row],[Subject Id]],"-T0")),'In the Lab'!A:A,'In the Lab'!G:G)</f>
        <v>#N/A</v>
      </c>
      <c r="J1484" s="49" t="str">
        <f>_xlfn.XLOOKUP(Table35[[#This Row],[Subject Id]],'T1 Blood'!A:A,'T1 Blood'!I:I)</f>
        <v>033-9003-1</v>
      </c>
      <c r="K1484" s="49" t="str">
        <f>_xlfn.XLOOKUP(Table35[[#This Row],[Subject Id]],'T1 Blood'!A:A,'T1 Blood'!H:H)</f>
        <v>2023-06-29</v>
      </c>
      <c r="L1484" s="49" t="e">
        <f>_xlfn.XLOOKUP(Table35[[#This Row],[Subject Id]],'T1 Assayed'!A:A,'T1 Assayed'!D:D)</f>
        <v>#N/A</v>
      </c>
      <c r="M1484" s="49" t="s">
        <v>41</v>
      </c>
      <c r="N1484" s="49" t="s">
        <v>1730</v>
      </c>
      <c r="O1484" s="49" t="e">
        <f>_xlfn.XLOOKUP((CONCATENATE(Table35[[#This Row],[Subject Id]],"-T1")),'In the Lab'!A:A,'In the Lab'!G:G)</f>
        <v>#N/A</v>
      </c>
      <c r="P1484" s="42" t="e">
        <f>_xlfn.XLOOKUP(Table35[[#This Row],[Subject Id]],'TPD Blood'!A:A,'TPD Blood'!B:B)</f>
        <v>#N/A</v>
      </c>
      <c r="Q1484" s="42" t="e">
        <f>_xlfn.XLOOKUP(Table35[[#This Row],[Subject Id]],'TPD Assayed'!A:A,'TPD Assayed'!C:C)</f>
        <v>#N/A</v>
      </c>
      <c r="V1484"/>
      <c r="Y1484"/>
      <c r="Z1484"/>
      <c r="AA1484"/>
      <c r="AB1484"/>
    </row>
    <row r="1485" spans="1:28">
      <c r="A1485" t="s">
        <v>1731</v>
      </c>
      <c r="B1485" t="str">
        <f>MID(Table35[[#This Row],[Subject Id]],13,1)</f>
        <v>S</v>
      </c>
      <c r="C1485" t="str">
        <f>_xlfn.XLOOKUP(Table35[[#This Row],[Subject Id]],Table2[Subject Id],Table2[Event date])</f>
        <v>2023-02-07</v>
      </c>
      <c r="D1485" s="37" t="str">
        <f>_xlfn.XLOOKUP(Table35[[#This Row],[Subject Id]],'T0 Blood'!A:A,'T0 Blood'!I:I)</f>
        <v>036-3025-0</v>
      </c>
      <c r="E1485" s="37" t="str">
        <f>_xlfn.XLOOKUP(Table35[[#This Row],[Subject Id]],'T0 Blood'!A:A,'T0 Blood'!H:H)</f>
        <v>2023-02-10</v>
      </c>
      <c r="F1485" s="69" t="e">
        <f>_xlfn.XLOOKUP(Table35[[#This Row],[Subject Id]],T0Assayed!D:D,T0Assayed!F:F)</f>
        <v>#N/A</v>
      </c>
      <c r="G1485" s="39" t="s">
        <v>38</v>
      </c>
      <c r="H1485" s="37" t="s">
        <v>1732</v>
      </c>
      <c r="I1485" s="38" t="e">
        <f>_xlfn.XLOOKUP((CONCATENATE(Table35[[#This Row],[Subject Id]],"-T0")),'In the Lab'!A:A,'In the Lab'!G:G)</f>
        <v>#N/A</v>
      </c>
      <c r="J1485" s="49" t="str">
        <f>_xlfn.XLOOKUP(Table35[[#This Row],[Subject Id]],'T1 Blood'!A:A,'T1 Blood'!I:I)</f>
        <v>036-3025-1</v>
      </c>
      <c r="K1485" s="49" t="str">
        <f>_xlfn.XLOOKUP(Table35[[#This Row],[Subject Id]],'T1 Blood'!A:A,'T1 Blood'!H:H)</f>
        <v>2023-03-07</v>
      </c>
      <c r="L1485" s="49" t="e">
        <f>_xlfn.XLOOKUP(Table35[[#This Row],[Subject Id]],'T1 Assayed'!A:A,'T1 Assayed'!D:D)</f>
        <v>#N/A</v>
      </c>
      <c r="M1485" s="49" t="e">
        <v>#N/A</v>
      </c>
      <c r="N1485" s="49" t="e">
        <v>#N/A</v>
      </c>
      <c r="O1485" s="49" t="e">
        <f>_xlfn.XLOOKUP((CONCATENATE(Table35[[#This Row],[Subject Id]],"-T1")),'In the Lab'!A:A,'In the Lab'!G:G)</f>
        <v>#N/A</v>
      </c>
      <c r="P1485" s="42" t="e">
        <f>_xlfn.XLOOKUP(Table35[[#This Row],[Subject Id]],'TPD Blood'!A:A,'TPD Blood'!B:B)</f>
        <v>#N/A</v>
      </c>
      <c r="Q1485" s="42" t="e">
        <f>_xlfn.XLOOKUP(Table35[[#This Row],[Subject Id]],'TPD Assayed'!A:A,'TPD Assayed'!C:C)</f>
        <v>#N/A</v>
      </c>
      <c r="V1485"/>
      <c r="Y1485"/>
      <c r="Z1485"/>
      <c r="AA1485"/>
      <c r="AB1485"/>
    </row>
    <row r="1486" spans="1:28">
      <c r="A1486" t="s">
        <v>1733</v>
      </c>
      <c r="B1486" t="str">
        <f>MID(Table35[[#This Row],[Subject Id]],13,1)</f>
        <v>M</v>
      </c>
      <c r="C1486" t="str">
        <f>_xlfn.XLOOKUP(Table35[[#This Row],[Subject Id]],Table2[Subject Id],Table2[Event date])</f>
        <v>2021-05-23</v>
      </c>
      <c r="D1486" s="37" t="str">
        <f>_xlfn.XLOOKUP(Table35[[#This Row],[Subject Id]],'T0 Blood'!A:A,'T0 Blood'!I:I)</f>
        <v>011-2404-0</v>
      </c>
      <c r="E1486" s="37" t="str">
        <f>_xlfn.XLOOKUP(Table35[[#This Row],[Subject Id]],'T0 Blood'!A:A,'T0 Blood'!H:H)</f>
        <v>2021-05-23</v>
      </c>
      <c r="F1486" s="69" t="str">
        <f>_xlfn.XLOOKUP(Table35[[#This Row],[Subject Id]],T0Assayed!D:D,T0Assayed!F:F)</f>
        <v>OH2023_017</v>
      </c>
      <c r="G1486" s="39" t="s">
        <v>23</v>
      </c>
      <c r="I1486" s="38" t="str">
        <f>_xlfn.XLOOKUP((CONCATENATE(Table35[[#This Row],[Subject Id]],"-T0")),'In the Lab'!A:A,'In the Lab'!G:G)</f>
        <v>yes</v>
      </c>
      <c r="J1486" s="49" t="str">
        <f>_xlfn.XLOOKUP(Table35[[#This Row],[Subject Id]],'T1 Blood'!A:A,'T1 Blood'!I:I)</f>
        <v>011-2404-1</v>
      </c>
      <c r="K1486" s="49" t="str">
        <f>_xlfn.XLOOKUP(Table35[[#This Row],[Subject Id]],'T1 Blood'!A:A,'T1 Blood'!H:H)</f>
        <v>2021-07-13</v>
      </c>
      <c r="L1486" s="49" t="e">
        <f>_xlfn.XLOOKUP(Table35[[#This Row],[Subject Id]],'T1 Assayed'!A:A,'T1 Assayed'!D:D)</f>
        <v>#N/A</v>
      </c>
      <c r="M1486" s="49" t="e">
        <v>#N/A</v>
      </c>
      <c r="N1486" s="49" t="e">
        <v>#N/A</v>
      </c>
      <c r="O1486" s="49" t="str">
        <f>_xlfn.XLOOKUP((CONCATENATE(Table35[[#This Row],[Subject Id]],"-T1")),'In the Lab'!A:A,'In the Lab'!G:G)</f>
        <v>yes</v>
      </c>
      <c r="P1486" s="42" t="e">
        <f>_xlfn.XLOOKUP(Table35[[#This Row],[Subject Id]],'TPD Blood'!A:A,'TPD Blood'!B:B)</f>
        <v>#N/A</v>
      </c>
      <c r="Q1486" s="42" t="e">
        <f>_xlfn.XLOOKUP(Table35[[#This Row],[Subject Id]],'TPD Assayed'!A:A,'TPD Assayed'!C:C)</f>
        <v>#N/A</v>
      </c>
      <c r="V1486"/>
      <c r="Y1486"/>
      <c r="Z1486"/>
      <c r="AA1486"/>
      <c r="AB1486"/>
    </row>
    <row r="1487" spans="1:28">
      <c r="A1487" t="s">
        <v>1734</v>
      </c>
      <c r="B1487" t="str">
        <f>MID(Table35[[#This Row],[Subject Id]],13,1)</f>
        <v>M</v>
      </c>
      <c r="C1487" t="str">
        <f>_xlfn.XLOOKUP(Table35[[#This Row],[Subject Id]],Table2[Subject Id],Table2[Event date])</f>
        <v>2023-02-08</v>
      </c>
      <c r="D1487" s="37" t="str">
        <f>_xlfn.XLOOKUP(Table35[[#This Row],[Subject Id]],'T0 Blood'!A:A,'T0 Blood'!I:I)</f>
        <v>025-8520-0</v>
      </c>
      <c r="E1487" s="37" t="str">
        <f>_xlfn.XLOOKUP(Table35[[#This Row],[Subject Id]],'T0 Blood'!A:A,'T0 Blood'!H:H)</f>
        <v>2023-02-10</v>
      </c>
      <c r="F1487" s="69" t="str">
        <f>_xlfn.XLOOKUP(Table35[[#This Row],[Subject Id]],T0Assayed!D:D,T0Assayed!F:F)</f>
        <v>OH2023_018</v>
      </c>
      <c r="G1487" s="39" t="s">
        <v>23</v>
      </c>
      <c r="H1487" s="37" t="s">
        <v>1735</v>
      </c>
      <c r="I1487" s="38" t="str">
        <f>_xlfn.XLOOKUP((CONCATENATE(Table35[[#This Row],[Subject Id]],"-T0")),'In the Lab'!A:A,'In the Lab'!G:G)</f>
        <v>yes</v>
      </c>
      <c r="J1487" s="49" t="str">
        <f>_xlfn.XLOOKUP(Table35[[#This Row],[Subject Id]],'T1 Blood'!A:A,'T1 Blood'!I:I)</f>
        <v>025-8520-1</v>
      </c>
      <c r="K1487" s="49" t="str">
        <f>_xlfn.XLOOKUP(Table35[[#This Row],[Subject Id]],'T1 Blood'!A:A,'T1 Blood'!H:H)</f>
        <v>2023-03-10</v>
      </c>
      <c r="L1487" s="49" t="e">
        <f>_xlfn.XLOOKUP(Table35[[#This Row],[Subject Id]],'T1 Assayed'!A:A,'T1 Assayed'!D:D)</f>
        <v>#N/A</v>
      </c>
      <c r="M1487" s="49" t="e">
        <v>#N/A</v>
      </c>
      <c r="N1487" s="49" t="e">
        <v>#N/A</v>
      </c>
      <c r="O1487" s="49" t="str">
        <f>_xlfn.XLOOKUP((CONCATENATE(Table35[[#This Row],[Subject Id]],"-T1")),'In the Lab'!A:A,'In the Lab'!G:G)</f>
        <v>yes</v>
      </c>
      <c r="P1487" s="42" t="str">
        <f>_xlfn.XLOOKUP(Table35[[#This Row],[Subject Id]],'TPD Blood'!A:A,'TPD Blood'!B:B)</f>
        <v>025-8520-PD</v>
      </c>
      <c r="Q1487" s="42" t="e">
        <f>_xlfn.XLOOKUP(Table35[[#This Row],[Subject Id]],'TPD Assayed'!A:A,'TPD Assayed'!C:C)</f>
        <v>#N/A</v>
      </c>
      <c r="R1487" s="42" t="s">
        <v>23</v>
      </c>
      <c r="V1487"/>
      <c r="Y1487"/>
      <c r="Z1487"/>
      <c r="AA1487"/>
      <c r="AB1487"/>
    </row>
    <row r="1488" spans="1:28" ht="14.85" customHeight="1">
      <c r="A1488" t="s">
        <v>1736</v>
      </c>
      <c r="B1488" t="str">
        <f>MID(Table35[[#This Row],[Subject Id]],13,1)</f>
        <v>M</v>
      </c>
      <c r="C1488" t="str">
        <f>_xlfn.XLOOKUP(Table35[[#This Row],[Subject Id]],Table2[Subject Id],Table2[Event date])</f>
        <v>2022-12-08</v>
      </c>
      <c r="D1488" s="37" t="str">
        <f>_xlfn.XLOOKUP(Table35[[#This Row],[Subject Id]],'T0 Blood'!A:A,'T0 Blood'!I:I)</f>
        <v>001-2041-0</v>
      </c>
      <c r="E1488" s="37" t="str">
        <f>_xlfn.XLOOKUP(Table35[[#This Row],[Subject Id]],'T0 Blood'!A:A,'T0 Blood'!H:H)</f>
        <v>2022-12-08</v>
      </c>
      <c r="F1488" s="69" t="str">
        <f>_xlfn.XLOOKUP(Table35[[#This Row],[Subject Id]],T0Assayed!D:D,T0Assayed!F:F)</f>
        <v>OH2023_018</v>
      </c>
      <c r="G1488" s="39" t="s">
        <v>23</v>
      </c>
      <c r="I1488" s="38" t="str">
        <f>_xlfn.XLOOKUP((CONCATENATE(Table35[[#This Row],[Subject Id]],"-T0")),'In the Lab'!A:A,'In the Lab'!G:G)</f>
        <v>yes</v>
      </c>
      <c r="J1488" s="49" t="e">
        <f>_xlfn.XLOOKUP(Table35[[#This Row],[Subject Id]],'T1 Blood'!A:A,'T1 Blood'!I:I)</f>
        <v>#N/A</v>
      </c>
      <c r="K1488" s="49" t="e">
        <f>_xlfn.XLOOKUP(Table35[[#This Row],[Subject Id]],'T1 Blood'!A:A,'T1 Blood'!H:H)</f>
        <v>#N/A</v>
      </c>
      <c r="L1488" s="49" t="e">
        <f>_xlfn.XLOOKUP(Table35[[#This Row],[Subject Id]],'T1 Assayed'!A:A,'T1 Assayed'!D:D)</f>
        <v>#N/A</v>
      </c>
      <c r="M1488" s="49" t="e">
        <v>#N/A</v>
      </c>
      <c r="N1488" s="49" t="e">
        <v>#N/A</v>
      </c>
      <c r="O1488" s="49" t="e">
        <f>_xlfn.XLOOKUP((CONCATENATE(Table35[[#This Row],[Subject Id]],"-T1")),'In the Lab'!A:A,'In the Lab'!G:G)</f>
        <v>#N/A</v>
      </c>
      <c r="P1488" s="42" t="e">
        <f>_xlfn.XLOOKUP(Table35[[#This Row],[Subject Id]],'TPD Blood'!A:A,'TPD Blood'!B:B)</f>
        <v>#N/A</v>
      </c>
      <c r="Q1488" s="42" t="e">
        <f>_xlfn.XLOOKUP(Table35[[#This Row],[Subject Id]],'TPD Assayed'!A:A,'TPD Assayed'!C:C)</f>
        <v>#N/A</v>
      </c>
      <c r="V1488"/>
      <c r="Y1488"/>
      <c r="Z1488"/>
      <c r="AA1488"/>
      <c r="AB1488"/>
    </row>
    <row r="1489" spans="1:28">
      <c r="A1489" t="s">
        <v>1737</v>
      </c>
      <c r="B1489" t="str">
        <f>MID(Table35[[#This Row],[Subject Id]],13,1)</f>
        <v>M</v>
      </c>
      <c r="C1489" t="str">
        <f>_xlfn.XLOOKUP(Table35[[#This Row],[Subject Id]],Table2[Subject Id],Table2[Event date])</f>
        <v>2021-06-24</v>
      </c>
      <c r="D1489" s="37" t="str">
        <f>_xlfn.XLOOKUP(Table35[[#This Row],[Subject Id]],'T0 Blood'!A:A,'T0 Blood'!I:I)</f>
        <v>009-2910-0</v>
      </c>
      <c r="E1489" s="37" t="str">
        <f>_xlfn.XLOOKUP(Table35[[#This Row],[Subject Id]],'T0 Blood'!A:A,'T0 Blood'!H:H)</f>
        <v>2021-06-24</v>
      </c>
      <c r="F1489" s="69" t="str">
        <f>_xlfn.XLOOKUP(Table35[[#This Row],[Subject Id]],T0Assayed!D:D,T0Assayed!F:F)</f>
        <v>OH2023_018</v>
      </c>
      <c r="G1489" s="39" t="s">
        <v>38</v>
      </c>
      <c r="H1489" s="37" t="s">
        <v>1738</v>
      </c>
      <c r="I1489" s="38" t="str">
        <f>_xlfn.XLOOKUP((CONCATENATE(Table35[[#This Row],[Subject Id]],"-T0")),'In the Lab'!A:A,'In the Lab'!G:G)</f>
        <v>yes</v>
      </c>
      <c r="J1489" s="49" t="e">
        <f>_xlfn.XLOOKUP(Table35[[#This Row],[Subject Id]],'T1 Blood'!A:A,'T1 Blood'!I:I)</f>
        <v>#N/A</v>
      </c>
      <c r="K1489" s="49" t="e">
        <f>_xlfn.XLOOKUP(Table35[[#This Row],[Subject Id]],'T1 Blood'!A:A,'T1 Blood'!H:H)</f>
        <v>#N/A</v>
      </c>
      <c r="L1489" s="49" t="e">
        <f>_xlfn.XLOOKUP(Table35[[#This Row],[Subject Id]],'T1 Assayed'!A:A,'T1 Assayed'!D:D)</f>
        <v>#N/A</v>
      </c>
      <c r="M1489" s="49" t="e">
        <v>#N/A</v>
      </c>
      <c r="N1489" s="49" t="e">
        <v>#N/A</v>
      </c>
      <c r="O1489" s="49" t="e">
        <f>_xlfn.XLOOKUP((CONCATENATE(Table35[[#This Row],[Subject Id]],"-T1")),'In the Lab'!A:A,'In the Lab'!G:G)</f>
        <v>#N/A</v>
      </c>
      <c r="P1489" s="42" t="e">
        <f>_xlfn.XLOOKUP(Table35[[#This Row],[Subject Id]],'TPD Blood'!A:A,'TPD Blood'!B:B)</f>
        <v>#N/A</v>
      </c>
      <c r="Q1489" s="42" t="e">
        <f>_xlfn.XLOOKUP(Table35[[#This Row],[Subject Id]],'TPD Assayed'!A:A,'TPD Assayed'!C:C)</f>
        <v>#N/A</v>
      </c>
      <c r="V1489"/>
      <c r="Y1489"/>
      <c r="Z1489"/>
      <c r="AA1489"/>
      <c r="AB1489"/>
    </row>
    <row r="1490" spans="1:28">
      <c r="A1490" t="s">
        <v>1739</v>
      </c>
      <c r="B1490" t="str">
        <f>MID(Table35[[#This Row],[Subject Id]],13,1)</f>
        <v>M</v>
      </c>
      <c r="C1490" t="str">
        <f>_xlfn.XLOOKUP(Table35[[#This Row],[Subject Id]],Table2[Subject Id],Table2[Event date])</f>
        <v>2023-01-19</v>
      </c>
      <c r="D1490" s="37" t="str">
        <f>_xlfn.XLOOKUP(Table35[[#This Row],[Subject Id]],'T0 Blood'!A:A,'T0 Blood'!I:I)</f>
        <v>035-5105-0</v>
      </c>
      <c r="E1490" s="37" t="str">
        <f>_xlfn.XLOOKUP(Table35[[#This Row],[Subject Id]],'T0 Blood'!A:A,'T0 Blood'!H:H)</f>
        <v>2023-02-10</v>
      </c>
      <c r="F1490" s="69" t="str">
        <f>_xlfn.XLOOKUP(Table35[[#This Row],[Subject Id]],T0Assayed!D:D,T0Assayed!F:F)</f>
        <v>OH2023_018</v>
      </c>
      <c r="G1490" s="39" t="s">
        <v>598</v>
      </c>
      <c r="H1490" s="37" t="s">
        <v>1740</v>
      </c>
      <c r="I1490" s="38" t="str">
        <f>_xlfn.XLOOKUP((CONCATENATE(Table35[[#This Row],[Subject Id]],"-T0")),'In the Lab'!A:A,'In the Lab'!G:G)</f>
        <v>yes</v>
      </c>
      <c r="J1490" s="49" t="str">
        <f>_xlfn.XLOOKUP(Table35[[#This Row],[Subject Id]],'T1 Blood'!A:A,'T1 Blood'!I:I)</f>
        <v>035-5105-1</v>
      </c>
      <c r="K1490" s="49" t="str">
        <f>_xlfn.XLOOKUP(Table35[[#This Row],[Subject Id]],'T1 Blood'!A:A,'T1 Blood'!H:H)</f>
        <v>2023-03-01</v>
      </c>
      <c r="L1490" s="49" t="e">
        <f>_xlfn.XLOOKUP(Table35[[#This Row],[Subject Id]],'T1 Assayed'!A:A,'T1 Assayed'!D:D)</f>
        <v>#N/A</v>
      </c>
      <c r="M1490" s="49" t="e">
        <v>#N/A</v>
      </c>
      <c r="N1490" s="49" t="e">
        <v>#N/A</v>
      </c>
      <c r="O1490" s="49" t="str">
        <f>_xlfn.XLOOKUP((CONCATENATE(Table35[[#This Row],[Subject Id]],"-T1")),'In the Lab'!A:A,'In the Lab'!G:G)</f>
        <v>yes</v>
      </c>
      <c r="P1490" s="42" t="e">
        <f>_xlfn.XLOOKUP(Table35[[#This Row],[Subject Id]],'TPD Blood'!A:A,'TPD Blood'!B:B)</f>
        <v>#N/A</v>
      </c>
      <c r="Q1490" s="42" t="e">
        <f>_xlfn.XLOOKUP(Table35[[#This Row],[Subject Id]],'TPD Assayed'!A:A,'TPD Assayed'!C:C)</f>
        <v>#N/A</v>
      </c>
      <c r="V1490"/>
      <c r="Y1490"/>
      <c r="Z1490"/>
      <c r="AA1490"/>
      <c r="AB1490"/>
    </row>
    <row r="1491" spans="1:28">
      <c r="A1491" t="s">
        <v>1741</v>
      </c>
      <c r="B1491" t="str">
        <f>MID(Table35[[#This Row],[Subject Id]],13,1)</f>
        <v>M</v>
      </c>
      <c r="C1491" t="str">
        <f>_xlfn.XLOOKUP(Table35[[#This Row],[Subject Id]],Table2[Subject Id],Table2[Event date])</f>
        <v>2023-02-15</v>
      </c>
      <c r="D1491" s="37" t="str">
        <f>_xlfn.XLOOKUP(Table35[[#This Row],[Subject Id]],'T0 Blood'!A:A,'T0 Blood'!I:I)</f>
        <v>035-5106-0</v>
      </c>
      <c r="E1491" s="37" t="str">
        <f>_xlfn.XLOOKUP(Table35[[#This Row],[Subject Id]],'T0 Blood'!A:A,'T0 Blood'!H:H)</f>
        <v>2023-02-15</v>
      </c>
      <c r="F1491" s="69" t="str">
        <f>_xlfn.XLOOKUP(Table35[[#This Row],[Subject Id]],T0Assayed!D:D,T0Assayed!F:F)</f>
        <v>OH2023_018</v>
      </c>
      <c r="G1491" s="39" t="s">
        <v>598</v>
      </c>
      <c r="H1491" s="37" t="s">
        <v>1742</v>
      </c>
      <c r="I1491" s="38" t="str">
        <f>_xlfn.XLOOKUP((CONCATENATE(Table35[[#This Row],[Subject Id]],"-T0")),'In the Lab'!A:A,'In the Lab'!G:G)</f>
        <v>yes</v>
      </c>
      <c r="J1491" s="49" t="str">
        <f>_xlfn.XLOOKUP(Table35[[#This Row],[Subject Id]],'T1 Blood'!A:A,'T1 Blood'!I:I)</f>
        <v>035-5106-1</v>
      </c>
      <c r="K1491" s="49" t="str">
        <f>_xlfn.XLOOKUP(Table35[[#This Row],[Subject Id]],'T1 Blood'!A:A,'T1 Blood'!H:H)</f>
        <v>2023-03-08</v>
      </c>
      <c r="L1491" s="49" t="e">
        <f>_xlfn.XLOOKUP(Table35[[#This Row],[Subject Id]],'T1 Assayed'!A:A,'T1 Assayed'!D:D)</f>
        <v>#N/A</v>
      </c>
      <c r="M1491" s="49" t="e">
        <v>#N/A</v>
      </c>
      <c r="N1491" s="49" t="e">
        <v>#N/A</v>
      </c>
      <c r="O1491" s="49" t="str">
        <f>_xlfn.XLOOKUP((CONCATENATE(Table35[[#This Row],[Subject Id]],"-T1")),'In the Lab'!A:A,'In the Lab'!G:G)</f>
        <v>yes</v>
      </c>
      <c r="P1491" s="42" t="e">
        <f>_xlfn.XLOOKUP(Table35[[#This Row],[Subject Id]],'TPD Blood'!A:A,'TPD Blood'!B:B)</f>
        <v>#N/A</v>
      </c>
      <c r="Q1491" s="42" t="e">
        <f>_xlfn.XLOOKUP(Table35[[#This Row],[Subject Id]],'TPD Assayed'!A:A,'TPD Assayed'!C:C)</f>
        <v>#N/A</v>
      </c>
      <c r="V1491"/>
      <c r="Y1491"/>
      <c r="Z1491"/>
      <c r="AA1491"/>
      <c r="AB1491"/>
    </row>
    <row r="1492" spans="1:28" ht="14.85" customHeight="1">
      <c r="A1492" t="s">
        <v>1743</v>
      </c>
      <c r="B1492" t="str">
        <f>MID(Table35[[#This Row],[Subject Id]],13,1)</f>
        <v>M</v>
      </c>
      <c r="C1492" t="str">
        <f>_xlfn.XLOOKUP(Table35[[#This Row],[Subject Id]],Table2[Subject Id],Table2[Event date])</f>
        <v>2021-10-19</v>
      </c>
      <c r="D1492" s="37" t="str">
        <f>_xlfn.XLOOKUP(Table35[[#This Row],[Subject Id]],'T0 Blood'!A:A,'T0 Blood'!I:I)</f>
        <v>023-8300-0</v>
      </c>
      <c r="E1492" s="37" t="str">
        <f>_xlfn.XLOOKUP(Table35[[#This Row],[Subject Id]],'T0 Blood'!A:A,'T0 Blood'!H:H)</f>
        <v>2021-10-22</v>
      </c>
      <c r="F1492" s="69" t="str">
        <f>_xlfn.XLOOKUP(Table35[[#This Row],[Subject Id]],T0Assayed!D:D,T0Assayed!F:F)</f>
        <v>OH2023_019</v>
      </c>
      <c r="G1492" s="39" t="s">
        <v>23</v>
      </c>
      <c r="H1492" s="37" t="s">
        <v>896</v>
      </c>
      <c r="I1492" s="38" t="str">
        <f>_xlfn.XLOOKUP((CONCATENATE(Table35[[#This Row],[Subject Id]],"-T0")),'In the Lab'!A:A,'In the Lab'!G:G)</f>
        <v>yes</v>
      </c>
      <c r="J1492" s="49" t="str">
        <f>_xlfn.XLOOKUP(Table35[[#This Row],[Subject Id]],'T1 Blood'!A:A,'T1 Blood'!I:I)</f>
        <v>023-8300-1</v>
      </c>
      <c r="K1492" s="49" t="str">
        <f>_xlfn.XLOOKUP(Table35[[#This Row],[Subject Id]],'T1 Blood'!A:A,'T1 Blood'!H:H)</f>
        <v>2021-11-16</v>
      </c>
      <c r="L1492" s="49" t="e">
        <f>_xlfn.XLOOKUP(Table35[[#This Row],[Subject Id]],'T1 Assayed'!A:A,'T1 Assayed'!D:D)</f>
        <v>#N/A</v>
      </c>
      <c r="M1492" s="49" t="e">
        <v>#N/A</v>
      </c>
      <c r="N1492" s="49" t="e">
        <v>#N/A</v>
      </c>
      <c r="O1492" s="49" t="str">
        <f>_xlfn.XLOOKUP((CONCATENATE(Table35[[#This Row],[Subject Id]],"-T1")),'In the Lab'!A:A,'In the Lab'!G:G)</f>
        <v>yes</v>
      </c>
      <c r="P1492" s="42" t="e">
        <f>_xlfn.XLOOKUP(Table35[[#This Row],[Subject Id]],'TPD Blood'!A:A,'TPD Blood'!B:B)</f>
        <v>#N/A</v>
      </c>
      <c r="Q1492" s="42" t="e">
        <f>_xlfn.XLOOKUP(Table35[[#This Row],[Subject Id]],'TPD Assayed'!A:A,'TPD Assayed'!C:C)</f>
        <v>#N/A</v>
      </c>
      <c r="V1492"/>
      <c r="Y1492"/>
      <c r="Z1492"/>
      <c r="AA1492"/>
      <c r="AB1492"/>
    </row>
    <row r="1493" spans="1:28">
      <c r="A1493" t="s">
        <v>1744</v>
      </c>
      <c r="B1493" t="str">
        <f>MID(Table35[[#This Row],[Subject Id]],13,1)</f>
        <v>M</v>
      </c>
      <c r="C1493" t="str">
        <f>_xlfn.XLOOKUP(Table35[[#This Row],[Subject Id]],Table2[Subject Id],Table2[Event date])</f>
        <v>2021-12-15</v>
      </c>
      <c r="D1493" s="37" t="str">
        <f>_xlfn.XLOOKUP(Table35[[#This Row],[Subject Id]],'T0 Blood'!A:A,'T0 Blood'!I:I)</f>
        <v>023-8301-0</v>
      </c>
      <c r="E1493" s="37" t="str">
        <f>_xlfn.XLOOKUP(Table35[[#This Row],[Subject Id]],'T0 Blood'!A:A,'T0 Blood'!H:H)</f>
        <v>2021-12-17</v>
      </c>
      <c r="F1493" s="69" t="str">
        <f>_xlfn.XLOOKUP(Table35[[#This Row],[Subject Id]],T0Assayed!D:D,T0Assayed!F:F)</f>
        <v>OH2023_019</v>
      </c>
      <c r="G1493" s="39" t="s">
        <v>23</v>
      </c>
      <c r="H1493" s="37" t="s">
        <v>896</v>
      </c>
      <c r="I1493" s="38" t="str">
        <f>_xlfn.XLOOKUP((CONCATENATE(Table35[[#This Row],[Subject Id]],"-T0")),'In the Lab'!A:A,'In the Lab'!G:G)</f>
        <v>yes</v>
      </c>
      <c r="J1493" s="49" t="str">
        <f>_xlfn.XLOOKUP(Table35[[#This Row],[Subject Id]],'T1 Blood'!A:A,'T1 Blood'!I:I)</f>
        <v>023-8301-1</v>
      </c>
      <c r="K1493" s="49" t="str">
        <f>_xlfn.XLOOKUP(Table35[[#This Row],[Subject Id]],'T1 Blood'!A:A,'T1 Blood'!H:H)</f>
        <v>2022-01-17</v>
      </c>
      <c r="L1493" s="49" t="e">
        <f>_xlfn.XLOOKUP(Table35[[#This Row],[Subject Id]],'T1 Assayed'!A:A,'T1 Assayed'!D:D)</f>
        <v>#N/A</v>
      </c>
      <c r="M1493" s="49" t="e">
        <v>#N/A</v>
      </c>
      <c r="N1493" s="49" t="e">
        <v>#N/A</v>
      </c>
      <c r="O1493" s="49" t="str">
        <f>_xlfn.XLOOKUP((CONCATENATE(Table35[[#This Row],[Subject Id]],"-T1")),'In the Lab'!A:A,'In the Lab'!G:G)</f>
        <v>yes</v>
      </c>
      <c r="P1493" s="42" t="e">
        <f>_xlfn.XLOOKUP(Table35[[#This Row],[Subject Id]],'TPD Blood'!A:A,'TPD Blood'!B:B)</f>
        <v>#N/A</v>
      </c>
      <c r="Q1493" s="42" t="e">
        <f>_xlfn.XLOOKUP(Table35[[#This Row],[Subject Id]],'TPD Assayed'!A:A,'TPD Assayed'!C:C)</f>
        <v>#N/A</v>
      </c>
      <c r="V1493"/>
      <c r="Y1493"/>
      <c r="Z1493"/>
      <c r="AA1493"/>
      <c r="AB1493"/>
    </row>
    <row r="1494" spans="1:28">
      <c r="A1494" t="s">
        <v>1745</v>
      </c>
      <c r="B1494" t="str">
        <f>MID(Table35[[#This Row],[Subject Id]],13,1)</f>
        <v>M</v>
      </c>
      <c r="C1494" t="str">
        <f>_xlfn.XLOOKUP(Table35[[#This Row],[Subject Id]],Table2[Subject Id],Table2[Event date])</f>
        <v>2021-10-12</v>
      </c>
      <c r="D1494" s="37" t="str">
        <f>_xlfn.XLOOKUP(Table35[[#This Row],[Subject Id]],'T0 Blood'!A:A,'T0 Blood'!I:I)</f>
        <v>025-8505-0</v>
      </c>
      <c r="E1494" s="37" t="str">
        <f>_xlfn.XLOOKUP(Table35[[#This Row],[Subject Id]],'T0 Blood'!A:A,'T0 Blood'!H:H)</f>
        <v>2021-10-12</v>
      </c>
      <c r="F1494" s="69" t="str">
        <f>_xlfn.XLOOKUP(Table35[[#This Row],[Subject Id]],T0Assayed!D:D,T0Assayed!F:F)</f>
        <v>OH2023_019</v>
      </c>
      <c r="G1494" s="39" t="s">
        <v>23</v>
      </c>
      <c r="H1494" s="37" t="s">
        <v>896</v>
      </c>
      <c r="I1494" s="38" t="str">
        <f>_xlfn.XLOOKUP((CONCATENATE(Table35[[#This Row],[Subject Id]],"-T0")),'In the Lab'!A:A,'In the Lab'!G:G)</f>
        <v>yes</v>
      </c>
      <c r="J1494" s="49" t="str">
        <f>_xlfn.XLOOKUP(Table35[[#This Row],[Subject Id]],'T1 Blood'!A:A,'T1 Blood'!I:I)</f>
        <v>025-8505-1</v>
      </c>
      <c r="K1494" s="49" t="str">
        <f>_xlfn.XLOOKUP(Table35[[#This Row],[Subject Id]],'T1 Blood'!A:A,'T1 Blood'!H:H)</f>
        <v>2021-11-10</v>
      </c>
      <c r="L1494" s="49" t="e">
        <f>_xlfn.XLOOKUP(Table35[[#This Row],[Subject Id]],'T1 Assayed'!A:A,'T1 Assayed'!D:D)</f>
        <v>#N/A</v>
      </c>
      <c r="M1494" s="49" t="e">
        <v>#N/A</v>
      </c>
      <c r="N1494" s="49" t="e">
        <v>#N/A</v>
      </c>
      <c r="O1494" s="49" t="str">
        <f>_xlfn.XLOOKUP((CONCATENATE(Table35[[#This Row],[Subject Id]],"-T1")),'In the Lab'!A:A,'In the Lab'!G:G)</f>
        <v>yes</v>
      </c>
      <c r="P1494" s="42" t="e">
        <f>_xlfn.XLOOKUP(Table35[[#This Row],[Subject Id]],'TPD Blood'!A:A,'TPD Blood'!B:B)</f>
        <v>#N/A</v>
      </c>
      <c r="Q1494" s="42" t="e">
        <f>_xlfn.XLOOKUP(Table35[[#This Row],[Subject Id]],'TPD Assayed'!A:A,'TPD Assayed'!C:C)</f>
        <v>#N/A</v>
      </c>
      <c r="V1494"/>
      <c r="Y1494"/>
      <c r="Z1494"/>
      <c r="AA1494"/>
      <c r="AB1494"/>
    </row>
    <row r="1495" spans="1:28">
      <c r="A1495" t="s">
        <v>1746</v>
      </c>
      <c r="B1495" t="str">
        <f>MID(Table35[[#This Row],[Subject Id]],13,1)</f>
        <v>M</v>
      </c>
      <c r="C1495" t="str">
        <f>_xlfn.XLOOKUP(Table35[[#This Row],[Subject Id]],Table2[Subject Id],Table2[Event date])</f>
        <v>2021-12-14</v>
      </c>
      <c r="D1495" s="37" t="str">
        <f>_xlfn.XLOOKUP(Table35[[#This Row],[Subject Id]],'T0 Blood'!A:A,'T0 Blood'!I:I)</f>
        <v>025-8511-0</v>
      </c>
      <c r="E1495" s="37" t="str">
        <f>_xlfn.XLOOKUP(Table35[[#This Row],[Subject Id]],'T0 Blood'!A:A,'T0 Blood'!H:H)</f>
        <v>2021-12-14</v>
      </c>
      <c r="F1495" s="69" t="str">
        <f>_xlfn.XLOOKUP(Table35[[#This Row],[Subject Id]],T0Assayed!D:D,T0Assayed!F:F)</f>
        <v>OH2023_019</v>
      </c>
      <c r="G1495" s="39" t="s">
        <v>23</v>
      </c>
      <c r="H1495" s="37" t="s">
        <v>896</v>
      </c>
      <c r="I1495" s="38" t="str">
        <f>_xlfn.XLOOKUP((CONCATENATE(Table35[[#This Row],[Subject Id]],"-T0")),'In the Lab'!A:A,'In the Lab'!G:G)</f>
        <v>yes</v>
      </c>
      <c r="J1495" s="49" t="str">
        <f>_xlfn.XLOOKUP(Table35[[#This Row],[Subject Id]],'T1 Blood'!A:A,'T1 Blood'!I:I)</f>
        <v>025-8511-1</v>
      </c>
      <c r="K1495" s="49" t="str">
        <f>_xlfn.XLOOKUP(Table35[[#This Row],[Subject Id]],'T1 Blood'!A:A,'T1 Blood'!H:H)</f>
        <v>2022-01-10</v>
      </c>
      <c r="L1495" s="49" t="e">
        <f>_xlfn.XLOOKUP(Table35[[#This Row],[Subject Id]],'T1 Assayed'!A:A,'T1 Assayed'!D:D)</f>
        <v>#N/A</v>
      </c>
      <c r="M1495" s="49" t="e">
        <v>#N/A</v>
      </c>
      <c r="N1495" s="49" t="e">
        <v>#N/A</v>
      </c>
      <c r="O1495" s="49" t="str">
        <f>_xlfn.XLOOKUP((CONCATENATE(Table35[[#This Row],[Subject Id]],"-T1")),'In the Lab'!A:A,'In the Lab'!G:G)</f>
        <v>yes</v>
      </c>
      <c r="P1495" s="42" t="e">
        <f>_xlfn.XLOOKUP(Table35[[#This Row],[Subject Id]],'TPD Blood'!A:A,'TPD Blood'!B:B)</f>
        <v>#N/A</v>
      </c>
      <c r="Q1495" s="42" t="e">
        <f>_xlfn.XLOOKUP(Table35[[#This Row],[Subject Id]],'TPD Assayed'!A:A,'TPD Assayed'!C:C)</f>
        <v>#N/A</v>
      </c>
      <c r="V1495"/>
      <c r="Y1495"/>
      <c r="Z1495"/>
      <c r="AA1495"/>
      <c r="AB1495"/>
    </row>
    <row r="1496" spans="1:28">
      <c r="A1496" t="s">
        <v>1747</v>
      </c>
      <c r="B1496" t="str">
        <f>MID(Table35[[#This Row],[Subject Id]],13,1)</f>
        <v>M</v>
      </c>
      <c r="C1496" t="str">
        <f>_xlfn.XLOOKUP(Table35[[#This Row],[Subject Id]],Table2[Subject Id],Table2[Event date])</f>
        <v>2022-02-02</v>
      </c>
      <c r="D1496" s="37" t="str">
        <f>_xlfn.XLOOKUP(Table35[[#This Row],[Subject Id]],'T0 Blood'!A:A,'T0 Blood'!I:I)</f>
        <v>025-8513-0</v>
      </c>
      <c r="E1496" s="37" t="str">
        <f>_xlfn.XLOOKUP(Table35[[#This Row],[Subject Id]],'T0 Blood'!A:A,'T0 Blood'!H:H)</f>
        <v>2022-02-02</v>
      </c>
      <c r="F1496" s="69" t="str">
        <f>_xlfn.XLOOKUP(Table35[[#This Row],[Subject Id]],T0Assayed!D:D,T0Assayed!F:F)</f>
        <v>OH2023_019</v>
      </c>
      <c r="G1496" s="39" t="s">
        <v>23</v>
      </c>
      <c r="H1496" s="37" t="s">
        <v>896</v>
      </c>
      <c r="I1496" s="38" t="str">
        <f>_xlfn.XLOOKUP((CONCATENATE(Table35[[#This Row],[Subject Id]],"-T0")),'In the Lab'!A:A,'In the Lab'!G:G)</f>
        <v>yes</v>
      </c>
      <c r="J1496" s="49" t="str">
        <f>_xlfn.XLOOKUP(Table35[[#This Row],[Subject Id]],'T1 Blood'!A:A,'T1 Blood'!I:I)</f>
        <v>025-8513-1</v>
      </c>
      <c r="K1496" s="49" t="str">
        <f>_xlfn.XLOOKUP(Table35[[#This Row],[Subject Id]],'T1 Blood'!A:A,'T1 Blood'!H:H)</f>
        <v>2022-03-03</v>
      </c>
      <c r="L1496" s="49" t="e">
        <f>_xlfn.XLOOKUP(Table35[[#This Row],[Subject Id]],'T1 Assayed'!A:A,'T1 Assayed'!D:D)</f>
        <v>#N/A</v>
      </c>
      <c r="M1496" s="49" t="e">
        <v>#N/A</v>
      </c>
      <c r="N1496" s="49" t="e">
        <v>#N/A</v>
      </c>
      <c r="O1496" s="49" t="str">
        <f>_xlfn.XLOOKUP((CONCATENATE(Table35[[#This Row],[Subject Id]],"-T1")),'In the Lab'!A:A,'In the Lab'!G:G)</f>
        <v>yes</v>
      </c>
      <c r="P1496" s="42" t="e">
        <f>_xlfn.XLOOKUP(Table35[[#This Row],[Subject Id]],'TPD Blood'!A:A,'TPD Blood'!B:B)</f>
        <v>#N/A</v>
      </c>
      <c r="Q1496" s="42" t="e">
        <f>_xlfn.XLOOKUP(Table35[[#This Row],[Subject Id]],'TPD Assayed'!A:A,'TPD Assayed'!C:C)</f>
        <v>#N/A</v>
      </c>
      <c r="V1496"/>
      <c r="Y1496"/>
      <c r="Z1496"/>
      <c r="AA1496"/>
      <c r="AB1496"/>
    </row>
    <row r="1497" spans="1:28">
      <c r="A1497" t="s">
        <v>1748</v>
      </c>
      <c r="B1497" t="str">
        <f>MID(Table35[[#This Row],[Subject Id]],13,1)</f>
        <v>M</v>
      </c>
      <c r="C1497" t="str">
        <f>_xlfn.XLOOKUP(Table35[[#This Row],[Subject Id]],Table2[Subject Id],Table2[Event date])</f>
        <v>2022-04-26</v>
      </c>
      <c r="D1497" s="37" t="str">
        <f>_xlfn.XLOOKUP(Table35[[#This Row],[Subject Id]],'T0 Blood'!A:A,'T0 Blood'!I:I)</f>
        <v>025-8514-0</v>
      </c>
      <c r="E1497" s="37" t="str">
        <f>_xlfn.XLOOKUP(Table35[[#This Row],[Subject Id]],'T0 Blood'!A:A,'T0 Blood'!H:H)</f>
        <v>2022-04-26</v>
      </c>
      <c r="F1497" s="69" t="str">
        <f>_xlfn.XLOOKUP(Table35[[#This Row],[Subject Id]],T0Assayed!D:D,T0Assayed!F:F)</f>
        <v>OH2023_019</v>
      </c>
      <c r="G1497" s="39" t="s">
        <v>23</v>
      </c>
      <c r="H1497" s="37" t="s">
        <v>896</v>
      </c>
      <c r="I1497" s="38" t="str">
        <f>_xlfn.XLOOKUP((CONCATENATE(Table35[[#This Row],[Subject Id]],"-T0")),'In the Lab'!A:A,'In the Lab'!G:G)</f>
        <v>yes</v>
      </c>
      <c r="J1497" s="49" t="str">
        <f>_xlfn.XLOOKUP(Table35[[#This Row],[Subject Id]],'T1 Blood'!A:A,'T1 Blood'!I:I)</f>
        <v>025-8514-1</v>
      </c>
      <c r="K1497" s="49" t="str">
        <f>_xlfn.XLOOKUP(Table35[[#This Row],[Subject Id]],'T1 Blood'!A:A,'T1 Blood'!H:H)</f>
        <v>2022-05-26</v>
      </c>
      <c r="L1497" s="49" t="e">
        <f>_xlfn.XLOOKUP(Table35[[#This Row],[Subject Id]],'T1 Assayed'!A:A,'T1 Assayed'!D:D)</f>
        <v>#N/A</v>
      </c>
      <c r="M1497" s="49" t="e">
        <v>#N/A</v>
      </c>
      <c r="N1497" s="49" t="e">
        <v>#N/A</v>
      </c>
      <c r="O1497" s="49" t="str">
        <f>_xlfn.XLOOKUP((CONCATENATE(Table35[[#This Row],[Subject Id]],"-T1")),'In the Lab'!A:A,'In the Lab'!G:G)</f>
        <v>yes</v>
      </c>
      <c r="P1497" s="42" t="e">
        <f>_xlfn.XLOOKUP(Table35[[#This Row],[Subject Id]],'TPD Blood'!A:A,'TPD Blood'!B:B)</f>
        <v>#N/A</v>
      </c>
      <c r="Q1497" s="42" t="e">
        <f>_xlfn.XLOOKUP(Table35[[#This Row],[Subject Id]],'TPD Assayed'!A:A,'TPD Assayed'!C:C)</f>
        <v>#N/A</v>
      </c>
      <c r="V1497"/>
      <c r="Y1497"/>
      <c r="Z1497"/>
      <c r="AA1497"/>
      <c r="AB1497"/>
    </row>
    <row r="1498" spans="1:28">
      <c r="A1498" t="s">
        <v>1749</v>
      </c>
      <c r="B1498" t="str">
        <f>MID(Table35[[#This Row],[Subject Id]],13,1)</f>
        <v>M</v>
      </c>
      <c r="C1498" t="str">
        <f>_xlfn.XLOOKUP(Table35[[#This Row],[Subject Id]],Table2[Subject Id],Table2[Event date])</f>
        <v>2022-05-23</v>
      </c>
      <c r="D1498" s="37" t="str">
        <f>_xlfn.XLOOKUP(Table35[[#This Row],[Subject Id]],'T0 Blood'!A:A,'T0 Blood'!I:I)</f>
        <v>025-8515-0</v>
      </c>
      <c r="E1498" s="37" t="str">
        <f>_xlfn.XLOOKUP(Table35[[#This Row],[Subject Id]],'T0 Blood'!A:A,'T0 Blood'!H:H)</f>
        <v>2022-05-23</v>
      </c>
      <c r="F1498" s="69" t="str">
        <f>_xlfn.XLOOKUP(Table35[[#This Row],[Subject Id]],T0Assayed!D:D,T0Assayed!F:F)</f>
        <v>OH2023_019</v>
      </c>
      <c r="G1498" s="39" t="s">
        <v>23</v>
      </c>
      <c r="H1498" s="37" t="s">
        <v>896</v>
      </c>
      <c r="I1498" s="38" t="str">
        <f>_xlfn.XLOOKUP((CONCATENATE(Table35[[#This Row],[Subject Id]],"-T0")),'In the Lab'!A:A,'In the Lab'!G:G)</f>
        <v>yes</v>
      </c>
      <c r="J1498" s="49" t="str">
        <f>_xlfn.XLOOKUP(Table35[[#This Row],[Subject Id]],'T1 Blood'!A:A,'T1 Blood'!I:I)</f>
        <v>025-8515-1</v>
      </c>
      <c r="K1498" s="49" t="str">
        <f>_xlfn.XLOOKUP(Table35[[#This Row],[Subject Id]],'T1 Blood'!A:A,'T1 Blood'!H:H)</f>
        <v>2022-06-27</v>
      </c>
      <c r="L1498" s="49" t="e">
        <f>_xlfn.XLOOKUP(Table35[[#This Row],[Subject Id]],'T1 Assayed'!A:A,'T1 Assayed'!D:D)</f>
        <v>#N/A</v>
      </c>
      <c r="M1498" s="49" t="e">
        <v>#N/A</v>
      </c>
      <c r="N1498" s="49" t="e">
        <v>#N/A</v>
      </c>
      <c r="O1498" s="49" t="str">
        <f>_xlfn.XLOOKUP((CONCATENATE(Table35[[#This Row],[Subject Id]],"-T1")),'In the Lab'!A:A,'In the Lab'!G:G)</f>
        <v>yes</v>
      </c>
      <c r="P1498" s="42" t="e">
        <f>_xlfn.XLOOKUP(Table35[[#This Row],[Subject Id]],'TPD Blood'!A:A,'TPD Blood'!B:B)</f>
        <v>#N/A</v>
      </c>
      <c r="Q1498" s="42" t="e">
        <f>_xlfn.XLOOKUP(Table35[[#This Row],[Subject Id]],'TPD Assayed'!A:A,'TPD Assayed'!C:C)</f>
        <v>#N/A</v>
      </c>
      <c r="V1498"/>
      <c r="Y1498"/>
      <c r="Z1498"/>
      <c r="AA1498"/>
      <c r="AB1498"/>
    </row>
    <row r="1499" spans="1:28">
      <c r="A1499" t="s">
        <v>1750</v>
      </c>
      <c r="B1499" t="str">
        <f>MID(Table35[[#This Row],[Subject Id]],13,1)</f>
        <v>M</v>
      </c>
      <c r="C1499" t="str">
        <f>_xlfn.XLOOKUP(Table35[[#This Row],[Subject Id]],Table2[Subject Id],Table2[Event date])</f>
        <v>2022-12-29</v>
      </c>
      <c r="D1499" s="37" t="str">
        <f>_xlfn.XLOOKUP(Table35[[#This Row],[Subject Id]],'T0 Blood'!A:A,'T0 Blood'!I:I)</f>
        <v>014-2911-0</v>
      </c>
      <c r="E1499" s="37" t="str">
        <f>_xlfn.XLOOKUP(Table35[[#This Row],[Subject Id]],'T0 Blood'!A:A,'T0 Blood'!H:H)</f>
        <v>2022-12-29</v>
      </c>
      <c r="F1499" s="69" t="str">
        <f>_xlfn.XLOOKUP(Table35[[#This Row],[Subject Id]],T0Assayed!D:D,T0Assayed!F:F)</f>
        <v>OH2023_019</v>
      </c>
      <c r="G1499" s="39" t="s">
        <v>23</v>
      </c>
      <c r="H1499" s="37" t="s">
        <v>1751</v>
      </c>
      <c r="I1499" s="38" t="str">
        <f>_xlfn.XLOOKUP((CONCATENATE(Table35[[#This Row],[Subject Id]],"-T0")),'In the Lab'!A:A,'In the Lab'!G:G)</f>
        <v>yes</v>
      </c>
      <c r="J1499" s="49" t="str">
        <f>_xlfn.XLOOKUP(Table35[[#This Row],[Subject Id]],'T1 Blood'!A:A,'T1 Blood'!I:I)</f>
        <v>014-2911-1</v>
      </c>
      <c r="K1499" s="49" t="str">
        <f>_xlfn.XLOOKUP(Table35[[#This Row],[Subject Id]],'T1 Blood'!A:A,'T1 Blood'!H:H)</f>
        <v>2023-01-26</v>
      </c>
      <c r="L1499" s="49" t="e">
        <f>_xlfn.XLOOKUP(Table35[[#This Row],[Subject Id]],'T1 Assayed'!A:A,'T1 Assayed'!D:D)</f>
        <v>#N/A</v>
      </c>
      <c r="M1499" s="49" t="e">
        <v>#N/A</v>
      </c>
      <c r="N1499" s="49" t="e">
        <v>#N/A</v>
      </c>
      <c r="O1499" s="49" t="str">
        <f>_xlfn.XLOOKUP((CONCATENATE(Table35[[#This Row],[Subject Id]],"-T1")),'In the Lab'!A:A,'In the Lab'!G:G)</f>
        <v>yes</v>
      </c>
      <c r="P1499" s="42" t="e">
        <f>_xlfn.XLOOKUP(Table35[[#This Row],[Subject Id]],'TPD Blood'!A:A,'TPD Blood'!B:B)</f>
        <v>#N/A</v>
      </c>
      <c r="Q1499" s="42" t="e">
        <f>_xlfn.XLOOKUP(Table35[[#This Row],[Subject Id]],'TPD Assayed'!A:A,'TPD Assayed'!C:C)</f>
        <v>#N/A</v>
      </c>
      <c r="V1499"/>
      <c r="Y1499"/>
      <c r="Z1499"/>
      <c r="AA1499"/>
      <c r="AB1499"/>
    </row>
    <row r="1500" spans="1:28">
      <c r="A1500" t="s">
        <v>1752</v>
      </c>
      <c r="B1500" t="str">
        <f>MID(Table35[[#This Row],[Subject Id]],13,1)</f>
        <v>M</v>
      </c>
      <c r="C1500" t="str">
        <f>_xlfn.XLOOKUP(Table35[[#This Row],[Subject Id]],Table2[Subject Id],Table2[Event date])</f>
        <v>2012-07-25</v>
      </c>
      <c r="D1500" s="37" t="str">
        <f>_xlfn.XLOOKUP(Table35[[#This Row],[Subject Id]],'T0 Blood'!A:A,'T0 Blood'!I:I)</f>
        <v>037-8014-0</v>
      </c>
      <c r="E1500" s="37" t="str">
        <f>_xlfn.XLOOKUP(Table35[[#This Row],[Subject Id]],'T0 Blood'!A:A,'T0 Blood'!H:H)</f>
        <v>2012-07-25</v>
      </c>
      <c r="F1500" s="69" t="str">
        <f>_xlfn.XLOOKUP(Table35[[#This Row],[Subject Id]],T0Assayed!D:D,T0Assayed!F:F)</f>
        <v>OH2023_036_Serum</v>
      </c>
      <c r="G1500" s="39" t="s">
        <v>870</v>
      </c>
      <c r="H1500" s="37" t="s">
        <v>1753</v>
      </c>
      <c r="I1500" s="38" t="str">
        <f>_xlfn.XLOOKUP((CONCATENATE(Table35[[#This Row],[Subject Id]],"-T0")),'In the Lab'!A:A,'In the Lab'!G:G)</f>
        <v>yes</v>
      </c>
      <c r="J1500" s="49" t="e">
        <f>_xlfn.XLOOKUP(Table35[[#This Row],[Subject Id]],'T1 Blood'!A:A,'T1 Blood'!I:I)</f>
        <v>#N/A</v>
      </c>
      <c r="K1500" s="49" t="e">
        <f>_xlfn.XLOOKUP(Table35[[#This Row],[Subject Id]],'T1 Blood'!A:A,'T1 Blood'!H:H)</f>
        <v>#N/A</v>
      </c>
      <c r="L1500" s="49" t="e">
        <f>_xlfn.XLOOKUP(Table35[[#This Row],[Subject Id]],'T1 Assayed'!A:A,'T1 Assayed'!D:D)</f>
        <v>#N/A</v>
      </c>
      <c r="M1500" s="49" t="e">
        <v>#N/A</v>
      </c>
      <c r="N1500" s="49" t="e">
        <v>#N/A</v>
      </c>
      <c r="O1500" s="49" t="e">
        <f>_xlfn.XLOOKUP((CONCATENATE(Table35[[#This Row],[Subject Id]],"-T1")),'In the Lab'!A:A,'In the Lab'!G:G)</f>
        <v>#N/A</v>
      </c>
      <c r="P1500" s="42" t="e">
        <f>_xlfn.XLOOKUP(Table35[[#This Row],[Subject Id]],'TPD Blood'!A:A,'TPD Blood'!B:B)</f>
        <v>#N/A</v>
      </c>
      <c r="Q1500" s="42" t="e">
        <f>_xlfn.XLOOKUP(Table35[[#This Row],[Subject Id]],'TPD Assayed'!A:A,'TPD Assayed'!C:C)</f>
        <v>#N/A</v>
      </c>
      <c r="V1500"/>
      <c r="Y1500"/>
      <c r="Z1500"/>
      <c r="AA1500"/>
      <c r="AB1500"/>
    </row>
    <row r="1501" spans="1:28">
      <c r="A1501" t="s">
        <v>1754</v>
      </c>
      <c r="B1501" t="str">
        <f>MID(Table35[[#This Row],[Subject Id]],13,1)</f>
        <v>M</v>
      </c>
      <c r="C1501" t="str">
        <f>_xlfn.XLOOKUP(Table35[[#This Row],[Subject Id]],Table2[Subject Id],Table2[Event date])</f>
        <v>2022-07-31</v>
      </c>
      <c r="D1501" s="37" t="str">
        <f>_xlfn.XLOOKUP(Table35[[#This Row],[Subject Id]],'T0 Blood'!A:A,'T0 Blood'!I:I)</f>
        <v>017-2101-0</v>
      </c>
      <c r="E1501" s="37" t="str">
        <f>_xlfn.XLOOKUP(Table35[[#This Row],[Subject Id]],'T0 Blood'!A:A,'T0 Blood'!H:H)</f>
        <v>2022-07-31</v>
      </c>
      <c r="F1501" s="69" t="str">
        <f>_xlfn.XLOOKUP(Table35[[#This Row],[Subject Id]],T0Assayed!D:D,T0Assayed!F:F)</f>
        <v>OH2023_019</v>
      </c>
      <c r="G1501" s="39" t="s">
        <v>23</v>
      </c>
      <c r="I1501" s="38" t="str">
        <f>_xlfn.XLOOKUP((CONCATENATE(Table35[[#This Row],[Subject Id]],"-T0")),'In the Lab'!A:A,'In the Lab'!G:G)</f>
        <v>yes</v>
      </c>
      <c r="J1501" s="49" t="str">
        <f>_xlfn.XLOOKUP(Table35[[#This Row],[Subject Id]],'T1 Blood'!A:A,'T1 Blood'!I:I)</f>
        <v>017-2101-1</v>
      </c>
      <c r="K1501" s="49" t="str">
        <f>_xlfn.XLOOKUP(Table35[[#This Row],[Subject Id]],'T1 Blood'!A:A,'T1 Blood'!H:H)</f>
        <v>2022-08-29</v>
      </c>
      <c r="L1501" s="49" t="e">
        <f>_xlfn.XLOOKUP(Table35[[#This Row],[Subject Id]],'T1 Assayed'!A:A,'T1 Assayed'!D:D)</f>
        <v>#N/A</v>
      </c>
      <c r="M1501" s="49" t="e">
        <v>#N/A</v>
      </c>
      <c r="N1501" s="49" t="e">
        <v>#N/A</v>
      </c>
      <c r="O1501" s="49" t="str">
        <f>_xlfn.XLOOKUP((CONCATENATE(Table35[[#This Row],[Subject Id]],"-T1")),'In the Lab'!A:A,'In the Lab'!G:G)</f>
        <v>yes</v>
      </c>
      <c r="P1501" s="42" t="e">
        <f>_xlfn.XLOOKUP(Table35[[#This Row],[Subject Id]],'TPD Blood'!A:A,'TPD Blood'!B:B)</f>
        <v>#N/A</v>
      </c>
      <c r="Q1501" s="42" t="e">
        <f>_xlfn.XLOOKUP(Table35[[#This Row],[Subject Id]],'TPD Assayed'!A:A,'TPD Assayed'!C:C)</f>
        <v>#N/A</v>
      </c>
      <c r="V1501"/>
      <c r="Y1501"/>
      <c r="Z1501"/>
      <c r="AA1501"/>
      <c r="AB1501"/>
    </row>
    <row r="1502" spans="1:28">
      <c r="A1502" t="s">
        <v>1755</v>
      </c>
      <c r="B1502" t="str">
        <f>MID(Table35[[#This Row],[Subject Id]],13,1)</f>
        <v>M</v>
      </c>
      <c r="C1502" t="str">
        <f>_xlfn.XLOOKUP(Table35[[#This Row],[Subject Id]],Table2[Subject Id],Table2[Event date])</f>
        <v>2022-08-03</v>
      </c>
      <c r="D1502" s="37" t="str">
        <f>_xlfn.XLOOKUP(Table35[[#This Row],[Subject Id]],'T0 Blood'!A:A,'T0 Blood'!I:I)</f>
        <v>017-2103-0</v>
      </c>
      <c r="E1502" s="37" t="str">
        <f>_xlfn.XLOOKUP(Table35[[#This Row],[Subject Id]],'T0 Blood'!A:A,'T0 Blood'!H:H)</f>
        <v>2022-08-03</v>
      </c>
      <c r="F1502" s="69" t="str">
        <f>_xlfn.XLOOKUP(Table35[[#This Row],[Subject Id]],T0Assayed!D:D,T0Assayed!F:F)</f>
        <v>OH2023_019</v>
      </c>
      <c r="G1502" s="39" t="s">
        <v>23</v>
      </c>
      <c r="H1502" s="37" t="s">
        <v>1756</v>
      </c>
      <c r="I1502" s="38" t="str">
        <f>_xlfn.XLOOKUP((CONCATENATE(Table35[[#This Row],[Subject Id]],"-T0")),'In the Lab'!A:A,'In the Lab'!G:G)</f>
        <v>yes</v>
      </c>
      <c r="J1502" s="49" t="str">
        <f>_xlfn.XLOOKUP(Table35[[#This Row],[Subject Id]],'T1 Blood'!A:A,'T1 Blood'!I:I)</f>
        <v>017-2103-1</v>
      </c>
      <c r="K1502" s="49" t="str">
        <f>_xlfn.XLOOKUP(Table35[[#This Row],[Subject Id]],'T1 Blood'!A:A,'T1 Blood'!H:H)</f>
        <v>2022-09-01</v>
      </c>
      <c r="L1502" s="49" t="e">
        <f>_xlfn.XLOOKUP(Table35[[#This Row],[Subject Id]],'T1 Assayed'!A:A,'T1 Assayed'!D:D)</f>
        <v>#N/A</v>
      </c>
      <c r="M1502" s="49" t="e">
        <v>#N/A</v>
      </c>
      <c r="N1502" s="49" t="e">
        <v>#N/A</v>
      </c>
      <c r="O1502" s="49" t="str">
        <f>_xlfn.XLOOKUP((CONCATENATE(Table35[[#This Row],[Subject Id]],"-T1")),'In the Lab'!A:A,'In the Lab'!G:G)</f>
        <v>yes</v>
      </c>
      <c r="P1502" s="42" t="e">
        <f>_xlfn.XLOOKUP(Table35[[#This Row],[Subject Id]],'TPD Blood'!A:A,'TPD Blood'!B:B)</f>
        <v>#N/A</v>
      </c>
      <c r="Q1502" s="42" t="e">
        <f>_xlfn.XLOOKUP(Table35[[#This Row],[Subject Id]],'TPD Assayed'!A:A,'TPD Assayed'!C:C)</f>
        <v>#N/A</v>
      </c>
      <c r="V1502"/>
      <c r="Y1502"/>
      <c r="Z1502"/>
      <c r="AA1502"/>
      <c r="AB1502"/>
    </row>
    <row r="1503" spans="1:28">
      <c r="A1503" t="s">
        <v>1757</v>
      </c>
      <c r="B1503" t="str">
        <f>MID(Table35[[#This Row],[Subject Id]],13,1)</f>
        <v>M</v>
      </c>
      <c r="C1503" t="e">
        <f>_xlfn.XLOOKUP(Table35[[#This Row],[Subject Id]],Table2[Subject Id],Table2[Event date])</f>
        <v>#N/A</v>
      </c>
      <c r="D1503" s="37" t="str">
        <f>_xlfn.XLOOKUP(Table35[[#This Row],[Subject Id]],'T0 Blood'!A:A,'T0 Blood'!I:I)</f>
        <v>037-8016-0</v>
      </c>
      <c r="E1503" s="55">
        <f>_xlfn.XLOOKUP(Table35[[#This Row],[Subject Id]],'T0 Blood'!A:A,'T0 Blood'!H:H)</f>
        <v>43718</v>
      </c>
      <c r="F1503" s="69" t="e">
        <f>_xlfn.XLOOKUP(Table35[[#This Row],[Subject Id]],T0Assayed!D:D,T0Assayed!F:F)</f>
        <v>#N/A</v>
      </c>
      <c r="G1503" s="39" t="s">
        <v>23</v>
      </c>
      <c r="I1503" s="38" t="e">
        <f>_xlfn.XLOOKUP((CONCATENATE(Table35[[#This Row],[Subject Id]],"-T0")),'In the Lab'!A:A,'In the Lab'!G:G)</f>
        <v>#N/A</v>
      </c>
      <c r="J1503" s="49" t="e">
        <f>_xlfn.XLOOKUP(Table35[[#This Row],[Subject Id]],'T1 Blood'!A:A,'T1 Blood'!I:I)</f>
        <v>#N/A</v>
      </c>
      <c r="K1503" s="49" t="e">
        <f>_xlfn.XLOOKUP(Table35[[#This Row],[Subject Id]],'T1 Blood'!A:A,'T1 Blood'!H:H)</f>
        <v>#N/A</v>
      </c>
      <c r="L1503" s="49" t="e">
        <f>_xlfn.XLOOKUP(Table35[[#This Row],[Subject Id]],'T1 Assayed'!A:A,'T1 Assayed'!D:D)</f>
        <v>#N/A</v>
      </c>
      <c r="M1503" s="49" t="e">
        <v>#N/A</v>
      </c>
      <c r="N1503" s="49" t="e">
        <v>#N/A</v>
      </c>
      <c r="O1503" s="49" t="e">
        <f>_xlfn.XLOOKUP((CONCATENATE(Table35[[#This Row],[Subject Id]],"-T1")),'In the Lab'!A:A,'In the Lab'!G:G)</f>
        <v>#N/A</v>
      </c>
      <c r="P1503" s="42" t="e">
        <f>_xlfn.XLOOKUP(Table35[[#This Row],[Subject Id]],'TPD Blood'!A:A,'TPD Blood'!B:B)</f>
        <v>#N/A</v>
      </c>
      <c r="Q1503" s="42" t="e">
        <f>_xlfn.XLOOKUP(Table35[[#This Row],[Subject Id]],'TPD Assayed'!A:A,'TPD Assayed'!C:C)</f>
        <v>#N/A</v>
      </c>
      <c r="S1503" s="47"/>
      <c r="V1503"/>
      <c r="Y1503"/>
      <c r="Z1503"/>
      <c r="AA1503"/>
      <c r="AB1503"/>
    </row>
    <row r="1504" spans="1:28">
      <c r="A1504" t="s">
        <v>1758</v>
      </c>
      <c r="B1504" t="str">
        <f>MID(Table35[[#This Row],[Subject Id]],13,1)</f>
        <v>M</v>
      </c>
      <c r="C1504" t="str">
        <f>_xlfn.XLOOKUP(Table35[[#This Row],[Subject Id]],Table2[Subject Id],Table2[Event date])</f>
        <v>2022-09-01</v>
      </c>
      <c r="D1504" s="37" t="str">
        <f>_xlfn.XLOOKUP(Table35[[#This Row],[Subject Id]],'T0 Blood'!A:A,'T0 Blood'!I:I)</f>
        <v>017-2105-0</v>
      </c>
      <c r="E1504" s="37" t="str">
        <f>_xlfn.XLOOKUP(Table35[[#This Row],[Subject Id]],'T0 Blood'!A:A,'T0 Blood'!H:H)</f>
        <v>2022-09-01</v>
      </c>
      <c r="F1504" s="69" t="str">
        <f>_xlfn.XLOOKUP(Table35[[#This Row],[Subject Id]],T0Assayed!D:D,T0Assayed!F:F)</f>
        <v>OH2023_019</v>
      </c>
      <c r="G1504" s="39" t="s">
        <v>23</v>
      </c>
      <c r="H1504" s="37" t="s">
        <v>619</v>
      </c>
      <c r="I1504" s="38" t="str">
        <f>_xlfn.XLOOKUP((CONCATENATE(Table35[[#This Row],[Subject Id]],"-T0")),'In the Lab'!A:A,'In the Lab'!G:G)</f>
        <v>yes</v>
      </c>
      <c r="J1504" s="49" t="str">
        <f>_xlfn.XLOOKUP(Table35[[#This Row],[Subject Id]],'T1 Blood'!A:A,'T1 Blood'!I:I)</f>
        <v>017-2105-1</v>
      </c>
      <c r="K1504" s="49" t="str">
        <f>_xlfn.XLOOKUP(Table35[[#This Row],[Subject Id]],'T1 Blood'!A:A,'T1 Blood'!H:H)</f>
        <v>2022-10-03</v>
      </c>
      <c r="L1504" s="49" t="e">
        <f>_xlfn.XLOOKUP(Table35[[#This Row],[Subject Id]],'T1 Assayed'!A:A,'T1 Assayed'!D:D)</f>
        <v>#N/A</v>
      </c>
      <c r="M1504" s="49" t="e">
        <v>#N/A</v>
      </c>
      <c r="N1504" s="49" t="e">
        <v>#N/A</v>
      </c>
      <c r="O1504" s="49" t="str">
        <f>_xlfn.XLOOKUP((CONCATENATE(Table35[[#This Row],[Subject Id]],"-T1")),'In the Lab'!A:A,'In the Lab'!G:G)</f>
        <v>yes</v>
      </c>
      <c r="P1504" s="42" t="e">
        <f>_xlfn.XLOOKUP(Table35[[#This Row],[Subject Id]],'TPD Blood'!A:A,'TPD Blood'!B:B)</f>
        <v>#N/A</v>
      </c>
      <c r="Q1504" s="42" t="e">
        <f>_xlfn.XLOOKUP(Table35[[#This Row],[Subject Id]],'TPD Assayed'!A:A,'TPD Assayed'!C:C)</f>
        <v>#N/A</v>
      </c>
      <c r="V1504"/>
      <c r="Y1504"/>
      <c r="Z1504"/>
      <c r="AA1504"/>
      <c r="AB1504"/>
    </row>
    <row r="1505" spans="1:28">
      <c r="A1505" t="s">
        <v>1759</v>
      </c>
      <c r="B1505" t="str">
        <f>MID(Table35[[#This Row],[Subject Id]],13,1)</f>
        <v>M</v>
      </c>
      <c r="C1505" t="str">
        <f>_xlfn.XLOOKUP(Table35[[#This Row],[Subject Id]],Table2[Subject Id],Table2[Event date])</f>
        <v>2022-01-28</v>
      </c>
      <c r="D1505" s="37" t="str">
        <f>_xlfn.XLOOKUP(Table35[[#This Row],[Subject Id]],'T0 Blood'!A:A,'T0 Blood'!I:I)</f>
        <v>030-4106-0</v>
      </c>
      <c r="E1505" s="37" t="str">
        <f>_xlfn.XLOOKUP(Table35[[#This Row],[Subject Id]],'T0 Blood'!A:A,'T0 Blood'!H:H)</f>
        <v>2022-01-28</v>
      </c>
      <c r="F1505" s="69" t="str">
        <f>_xlfn.XLOOKUP(Table35[[#This Row],[Subject Id]],T0Assayed!D:D,T0Assayed!F:F)</f>
        <v>OH2023_019</v>
      </c>
      <c r="G1505" s="39" t="s">
        <v>23</v>
      </c>
      <c r="H1505" s="37" t="s">
        <v>896</v>
      </c>
      <c r="I1505" s="38" t="str">
        <f>_xlfn.XLOOKUP((CONCATENATE(Table35[[#This Row],[Subject Id]],"-T0")),'In the Lab'!A:A,'In the Lab'!G:G)</f>
        <v>yes</v>
      </c>
      <c r="J1505" s="49" t="str">
        <f>_xlfn.XLOOKUP(Table35[[#This Row],[Subject Id]],'T1 Blood'!A:A,'T1 Blood'!I:I)</f>
        <v>030-4106-1</v>
      </c>
      <c r="K1505" s="49" t="str">
        <f>_xlfn.XLOOKUP(Table35[[#This Row],[Subject Id]],'T1 Blood'!A:A,'T1 Blood'!H:H)</f>
        <v>2022-02-25</v>
      </c>
      <c r="L1505" s="49" t="e">
        <f>_xlfn.XLOOKUP(Table35[[#This Row],[Subject Id]],'T1 Assayed'!A:A,'T1 Assayed'!D:D)</f>
        <v>#N/A</v>
      </c>
      <c r="M1505" s="49" t="e">
        <v>#N/A</v>
      </c>
      <c r="N1505" s="49" t="e">
        <v>#N/A</v>
      </c>
      <c r="O1505" s="49" t="str">
        <f>_xlfn.XLOOKUP((CONCATENATE(Table35[[#This Row],[Subject Id]],"-T1")),'In the Lab'!A:A,'In the Lab'!G:G)</f>
        <v>yes</v>
      </c>
      <c r="P1505" s="42" t="e">
        <f>_xlfn.XLOOKUP(Table35[[#This Row],[Subject Id]],'TPD Blood'!A:A,'TPD Blood'!B:B)</f>
        <v>#N/A</v>
      </c>
      <c r="Q1505" s="42" t="e">
        <f>_xlfn.XLOOKUP(Table35[[#This Row],[Subject Id]],'TPD Assayed'!A:A,'TPD Assayed'!C:C)</f>
        <v>#N/A</v>
      </c>
      <c r="V1505"/>
      <c r="Y1505"/>
      <c r="Z1505"/>
      <c r="AA1505"/>
      <c r="AB1505"/>
    </row>
    <row r="1506" spans="1:28">
      <c r="A1506" t="s">
        <v>1760</v>
      </c>
      <c r="B1506" t="str">
        <f>MID(Table35[[#This Row],[Subject Id]],13,1)</f>
        <v>M</v>
      </c>
      <c r="C1506" t="str">
        <f>_xlfn.XLOOKUP(Table35[[#This Row],[Subject Id]],Table2[Subject Id],Table2[Event date])</f>
        <v>2021-11-18</v>
      </c>
      <c r="D1506" s="37" t="str">
        <f>_xlfn.XLOOKUP(Table35[[#This Row],[Subject Id]],'T0 Blood'!A:A,'T0 Blood'!I:I)</f>
        <v>032-7122-0</v>
      </c>
      <c r="E1506" s="37" t="str">
        <f>_xlfn.XLOOKUP(Table35[[#This Row],[Subject Id]],'T0 Blood'!A:A,'T0 Blood'!H:H)</f>
        <v>2021-11-18</v>
      </c>
      <c r="F1506" s="69" t="str">
        <f>_xlfn.XLOOKUP(Table35[[#This Row],[Subject Id]],T0Assayed!D:D,T0Assayed!F:F)</f>
        <v>OH2023_019</v>
      </c>
      <c r="G1506" s="39" t="s">
        <v>23</v>
      </c>
      <c r="H1506" s="37" t="s">
        <v>894</v>
      </c>
      <c r="I1506" s="38" t="str">
        <f>_xlfn.XLOOKUP((CONCATENATE(Table35[[#This Row],[Subject Id]],"-T0")),'In the Lab'!A:A,'In the Lab'!G:G)</f>
        <v>yes</v>
      </c>
      <c r="J1506" s="49" t="str">
        <f>_xlfn.XLOOKUP(Table35[[#This Row],[Subject Id]],'T1 Blood'!A:A,'T1 Blood'!I:I)</f>
        <v>032-7122-1</v>
      </c>
      <c r="K1506" s="49" t="str">
        <f>_xlfn.XLOOKUP(Table35[[#This Row],[Subject Id]],'T1 Blood'!A:A,'T1 Blood'!H:H)</f>
        <v>2021-12-09</v>
      </c>
      <c r="L1506" s="49" t="e">
        <f>_xlfn.XLOOKUP(Table35[[#This Row],[Subject Id]],'T1 Assayed'!A:A,'T1 Assayed'!D:D)</f>
        <v>#N/A</v>
      </c>
      <c r="M1506" s="49" t="e">
        <v>#N/A</v>
      </c>
      <c r="N1506" s="49" t="e">
        <v>#N/A</v>
      </c>
      <c r="O1506" s="49" t="str">
        <f>_xlfn.XLOOKUP((CONCATENATE(Table35[[#This Row],[Subject Id]],"-T1")),'In the Lab'!A:A,'In the Lab'!G:G)</f>
        <v>yes</v>
      </c>
      <c r="P1506" s="42" t="e">
        <f>_xlfn.XLOOKUP(Table35[[#This Row],[Subject Id]],'TPD Blood'!A:A,'TPD Blood'!B:B)</f>
        <v>#N/A</v>
      </c>
      <c r="Q1506" s="42" t="e">
        <f>_xlfn.XLOOKUP(Table35[[#This Row],[Subject Id]],'TPD Assayed'!A:A,'TPD Assayed'!C:C)</f>
        <v>#N/A</v>
      </c>
      <c r="V1506"/>
      <c r="Y1506"/>
      <c r="Z1506"/>
      <c r="AA1506"/>
      <c r="AB1506"/>
    </row>
    <row r="1507" spans="1:28">
      <c r="A1507" t="s">
        <v>1761</v>
      </c>
      <c r="B1507" t="str">
        <f>MID(Table35[[#This Row],[Subject Id]],13,1)</f>
        <v>M</v>
      </c>
      <c r="C1507" t="str">
        <f>_xlfn.XLOOKUP(Table35[[#This Row],[Subject Id]],Table2[Subject Id],Table2[Event date])</f>
        <v>2022-01-10</v>
      </c>
      <c r="D1507" s="37" t="str">
        <f>_xlfn.XLOOKUP(Table35[[#This Row],[Subject Id]],'T0 Blood'!A:A,'T0 Blood'!I:I)</f>
        <v>032-7123-0</v>
      </c>
      <c r="E1507" s="37" t="str">
        <f>_xlfn.XLOOKUP(Table35[[#This Row],[Subject Id]],'T0 Blood'!A:A,'T0 Blood'!H:H)</f>
        <v>2022-01-10</v>
      </c>
      <c r="F1507" s="69" t="str">
        <f>_xlfn.XLOOKUP(Table35[[#This Row],[Subject Id]],T0Assayed!D:D,T0Assayed!F:F)</f>
        <v>OH2023_019</v>
      </c>
      <c r="G1507" s="39" t="s">
        <v>23</v>
      </c>
      <c r="H1507" s="37" t="s">
        <v>894</v>
      </c>
      <c r="I1507" s="38" t="str">
        <f>_xlfn.XLOOKUP((CONCATENATE(Table35[[#This Row],[Subject Id]],"-T0")),'In the Lab'!A:A,'In the Lab'!G:G)</f>
        <v>yes</v>
      </c>
      <c r="J1507" s="49" t="str">
        <f>_xlfn.XLOOKUP(Table35[[#This Row],[Subject Id]],'T1 Blood'!A:A,'T1 Blood'!I:I)</f>
        <v>032-7123-1</v>
      </c>
      <c r="K1507" s="49" t="str">
        <f>_xlfn.XLOOKUP(Table35[[#This Row],[Subject Id]],'T1 Blood'!A:A,'T1 Blood'!H:H)</f>
        <v>2022-01-31</v>
      </c>
      <c r="L1507" s="49" t="e">
        <f>_xlfn.XLOOKUP(Table35[[#This Row],[Subject Id]],'T1 Assayed'!A:A,'T1 Assayed'!D:D)</f>
        <v>#N/A</v>
      </c>
      <c r="M1507" s="49" t="e">
        <v>#N/A</v>
      </c>
      <c r="N1507" s="49" t="e">
        <v>#N/A</v>
      </c>
      <c r="O1507" s="49" t="str">
        <f>_xlfn.XLOOKUP((CONCATENATE(Table35[[#This Row],[Subject Id]],"-T1")),'In the Lab'!A:A,'In the Lab'!G:G)</f>
        <v>yes</v>
      </c>
      <c r="P1507" s="42" t="e">
        <f>_xlfn.XLOOKUP(Table35[[#This Row],[Subject Id]],'TPD Blood'!A:A,'TPD Blood'!B:B)</f>
        <v>#N/A</v>
      </c>
      <c r="Q1507" s="42" t="e">
        <f>_xlfn.XLOOKUP(Table35[[#This Row],[Subject Id]],'TPD Assayed'!A:A,'TPD Assayed'!C:C)</f>
        <v>#N/A</v>
      </c>
      <c r="V1507"/>
      <c r="Y1507"/>
      <c r="Z1507"/>
      <c r="AA1507"/>
      <c r="AB1507"/>
    </row>
    <row r="1508" spans="1:28">
      <c r="A1508" t="s">
        <v>1762</v>
      </c>
      <c r="B1508" t="str">
        <f>MID(Table35[[#This Row],[Subject Id]],13,1)</f>
        <v>M</v>
      </c>
      <c r="C1508" t="str">
        <f>_xlfn.XLOOKUP(Table35[[#This Row],[Subject Id]],Table2[Subject Id],Table2[Event date])</f>
        <v>2022-03-14</v>
      </c>
      <c r="D1508" s="37" t="str">
        <f>_xlfn.XLOOKUP(Table35[[#This Row],[Subject Id]],'T0 Blood'!A:A,'T0 Blood'!I:I)</f>
        <v>032-7127-0</v>
      </c>
      <c r="E1508" s="37" t="str">
        <f>_xlfn.XLOOKUP(Table35[[#This Row],[Subject Id]],'T0 Blood'!A:A,'T0 Blood'!H:H)</f>
        <v>2022-03-15</v>
      </c>
      <c r="F1508" s="69" t="str">
        <f>_xlfn.XLOOKUP(Table35[[#This Row],[Subject Id]],T0Assayed!D:D,T0Assayed!F:F)</f>
        <v>OH2023_019</v>
      </c>
      <c r="G1508" s="39" t="s">
        <v>23</v>
      </c>
      <c r="H1508" s="37" t="s">
        <v>894</v>
      </c>
      <c r="I1508" s="38" t="str">
        <f>_xlfn.XLOOKUP((CONCATENATE(Table35[[#This Row],[Subject Id]],"-T0")),'In the Lab'!A:A,'In the Lab'!G:G)</f>
        <v>yes</v>
      </c>
      <c r="J1508" s="49" t="str">
        <f>_xlfn.XLOOKUP(Table35[[#This Row],[Subject Id]],'T1 Blood'!A:A,'T1 Blood'!I:I)</f>
        <v>032-7127-1</v>
      </c>
      <c r="K1508" s="49" t="str">
        <f>_xlfn.XLOOKUP(Table35[[#This Row],[Subject Id]],'T1 Blood'!A:A,'T1 Blood'!H:H)</f>
        <v>2022-04-25</v>
      </c>
      <c r="L1508" s="49" t="e">
        <f>_xlfn.XLOOKUP(Table35[[#This Row],[Subject Id]],'T1 Assayed'!A:A,'T1 Assayed'!D:D)</f>
        <v>#N/A</v>
      </c>
      <c r="M1508" s="49" t="e">
        <v>#N/A</v>
      </c>
      <c r="N1508" s="49" t="e">
        <v>#N/A</v>
      </c>
      <c r="O1508" s="49" t="str">
        <f>_xlfn.XLOOKUP((CONCATENATE(Table35[[#This Row],[Subject Id]],"-T1")),'In the Lab'!A:A,'In the Lab'!G:G)</f>
        <v>yes</v>
      </c>
      <c r="P1508" s="42" t="e">
        <f>_xlfn.XLOOKUP(Table35[[#This Row],[Subject Id]],'TPD Blood'!A:A,'TPD Blood'!B:B)</f>
        <v>#N/A</v>
      </c>
      <c r="Q1508" s="42" t="e">
        <f>_xlfn.XLOOKUP(Table35[[#This Row],[Subject Id]],'TPD Assayed'!A:A,'TPD Assayed'!C:C)</f>
        <v>#N/A</v>
      </c>
      <c r="V1508"/>
      <c r="Y1508"/>
      <c r="Z1508"/>
      <c r="AA1508"/>
      <c r="AB1508"/>
    </row>
    <row r="1509" spans="1:28">
      <c r="A1509" t="s">
        <v>1763</v>
      </c>
      <c r="B1509" t="str">
        <f>MID(Table35[[#This Row],[Subject Id]],13,1)</f>
        <v>M</v>
      </c>
      <c r="C1509" t="str">
        <f>_xlfn.XLOOKUP(Table35[[#This Row],[Subject Id]],Table2[Subject Id],Table2[Event date])</f>
        <v>2022-08-08</v>
      </c>
      <c r="D1509" s="37" t="str">
        <f>_xlfn.XLOOKUP(Table35[[#This Row],[Subject Id]],'T0 Blood'!A:A,'T0 Blood'!I:I)</f>
        <v>032-7130-0</v>
      </c>
      <c r="E1509" s="37" t="str">
        <f>_xlfn.XLOOKUP(Table35[[#This Row],[Subject Id]],'T0 Blood'!A:A,'T0 Blood'!H:H)</f>
        <v>2022-08-18</v>
      </c>
      <c r="F1509" s="69" t="str">
        <f>_xlfn.XLOOKUP(Table35[[#This Row],[Subject Id]],T0Assayed!D:D,T0Assayed!F:F)</f>
        <v>OH2023_019</v>
      </c>
      <c r="G1509" s="39" t="s">
        <v>23</v>
      </c>
      <c r="H1509" s="37" t="s">
        <v>619</v>
      </c>
      <c r="I1509" s="38" t="str">
        <f>_xlfn.XLOOKUP((CONCATENATE(Table35[[#This Row],[Subject Id]],"-T0")),'In the Lab'!A:A,'In the Lab'!G:G)</f>
        <v>yes</v>
      </c>
      <c r="J1509" s="49" t="str">
        <f>_xlfn.XLOOKUP(Table35[[#This Row],[Subject Id]],'T1 Blood'!A:A,'T1 Blood'!I:I)</f>
        <v>032-7130-1</v>
      </c>
      <c r="K1509" s="49" t="str">
        <f>_xlfn.XLOOKUP(Table35[[#This Row],[Subject Id]],'T1 Blood'!A:A,'T1 Blood'!H:H)</f>
        <v>2022-09-08</v>
      </c>
      <c r="L1509" s="49" t="e">
        <f>_xlfn.XLOOKUP(Table35[[#This Row],[Subject Id]],'T1 Assayed'!A:A,'T1 Assayed'!D:D)</f>
        <v>#N/A</v>
      </c>
      <c r="M1509" s="49" t="e">
        <v>#N/A</v>
      </c>
      <c r="N1509" s="49" t="e">
        <v>#N/A</v>
      </c>
      <c r="O1509" s="49" t="str">
        <f>_xlfn.XLOOKUP((CONCATENATE(Table35[[#This Row],[Subject Id]],"-T1")),'In the Lab'!A:A,'In the Lab'!G:G)</f>
        <v>yes</v>
      </c>
      <c r="P1509" s="42" t="e">
        <f>_xlfn.XLOOKUP(Table35[[#This Row],[Subject Id]],'TPD Blood'!A:A,'TPD Blood'!B:B)</f>
        <v>#N/A</v>
      </c>
      <c r="Q1509" s="42" t="e">
        <f>_xlfn.XLOOKUP(Table35[[#This Row],[Subject Id]],'TPD Assayed'!A:A,'TPD Assayed'!C:C)</f>
        <v>#N/A</v>
      </c>
      <c r="V1509"/>
      <c r="Y1509"/>
      <c r="Z1509"/>
      <c r="AA1509"/>
      <c r="AB1509"/>
    </row>
    <row r="1510" spans="1:28">
      <c r="A1510" t="s">
        <v>1764</v>
      </c>
      <c r="B1510" t="str">
        <f>MID(Table35[[#This Row],[Subject Id]],13,1)</f>
        <v>M</v>
      </c>
      <c r="C1510" t="str">
        <f>_xlfn.XLOOKUP(Table35[[#This Row],[Subject Id]],Table2[Subject Id],Table2[Event date])</f>
        <v>2022-08-11</v>
      </c>
      <c r="D1510" s="37" t="str">
        <f>_xlfn.XLOOKUP(Table35[[#This Row],[Subject Id]],'T0 Blood'!A:A,'T0 Blood'!I:I)</f>
        <v>032-7131-0</v>
      </c>
      <c r="E1510" s="37" t="str">
        <f>_xlfn.XLOOKUP(Table35[[#This Row],[Subject Id]],'T0 Blood'!A:A,'T0 Blood'!H:H)</f>
        <v>2022-08-25</v>
      </c>
      <c r="F1510" s="69" t="str">
        <f>_xlfn.XLOOKUP(Table35[[#This Row],[Subject Id]],T0Assayed!D:D,T0Assayed!F:F)</f>
        <v>OH2023_019</v>
      </c>
      <c r="G1510" s="39" t="s">
        <v>23</v>
      </c>
      <c r="H1510" s="37" t="s">
        <v>619</v>
      </c>
      <c r="I1510" s="38" t="str">
        <f>_xlfn.XLOOKUP((CONCATENATE(Table35[[#This Row],[Subject Id]],"-T0")),'In the Lab'!A:A,'In the Lab'!G:G)</f>
        <v>yes</v>
      </c>
      <c r="J1510" s="49" t="e">
        <f>_xlfn.XLOOKUP(Table35[[#This Row],[Subject Id]],'T1 Blood'!A:A,'T1 Blood'!I:I)</f>
        <v>#N/A</v>
      </c>
      <c r="K1510" s="49" t="e">
        <f>_xlfn.XLOOKUP(Table35[[#This Row],[Subject Id]],'T1 Blood'!A:A,'T1 Blood'!H:H)</f>
        <v>#N/A</v>
      </c>
      <c r="L1510" s="49" t="e">
        <f>_xlfn.XLOOKUP(Table35[[#This Row],[Subject Id]],'T1 Assayed'!A:A,'T1 Assayed'!D:D)</f>
        <v>#N/A</v>
      </c>
      <c r="M1510" s="49" t="e">
        <v>#N/A</v>
      </c>
      <c r="N1510" s="49" t="e">
        <v>#N/A</v>
      </c>
      <c r="O1510" s="49" t="str">
        <f>_xlfn.XLOOKUP((CONCATENATE(Table35[[#This Row],[Subject Id]],"-T1")),'In the Lab'!A:A,'In the Lab'!G:G)</f>
        <v>yes</v>
      </c>
      <c r="P1510" s="42" t="e">
        <f>_xlfn.XLOOKUP(Table35[[#This Row],[Subject Id]],'TPD Blood'!A:A,'TPD Blood'!B:B)</f>
        <v>#N/A</v>
      </c>
      <c r="Q1510" s="42" t="e">
        <f>_xlfn.XLOOKUP(Table35[[#This Row],[Subject Id]],'TPD Assayed'!A:A,'TPD Assayed'!C:C)</f>
        <v>#N/A</v>
      </c>
      <c r="V1510"/>
      <c r="Y1510"/>
      <c r="Z1510"/>
      <c r="AA1510"/>
      <c r="AB1510"/>
    </row>
    <row r="1511" spans="1:28">
      <c r="A1511" t="s">
        <v>1765</v>
      </c>
      <c r="B1511" t="str">
        <f>MID(Table35[[#This Row],[Subject Id]],13,1)</f>
        <v>M</v>
      </c>
      <c r="C1511" t="str">
        <f>_xlfn.XLOOKUP(Table35[[#This Row],[Subject Id]],Table2[Subject Id],Table2[Event date])</f>
        <v>2022-09-26</v>
      </c>
      <c r="D1511" s="37" t="str">
        <f>_xlfn.XLOOKUP(Table35[[#This Row],[Subject Id]],'T0 Blood'!A:A,'T0 Blood'!I:I)</f>
        <v>032-7133-0</v>
      </c>
      <c r="E1511" s="37" t="str">
        <f>_xlfn.XLOOKUP(Table35[[#This Row],[Subject Id]],'T0 Blood'!A:A,'T0 Blood'!H:H)</f>
        <v>2022-10-10</v>
      </c>
      <c r="F1511" s="69" t="str">
        <f>_xlfn.XLOOKUP(Table35[[#This Row],[Subject Id]],T0Assayed!D:D,T0Assayed!F:F)</f>
        <v>OH2023_019</v>
      </c>
      <c r="G1511" s="39" t="s">
        <v>23</v>
      </c>
      <c r="H1511" s="37" t="s">
        <v>619</v>
      </c>
      <c r="I1511" s="38" t="str">
        <f>_xlfn.XLOOKUP((CONCATENATE(Table35[[#This Row],[Subject Id]],"-T0")),'In the Lab'!A:A,'In the Lab'!G:G)</f>
        <v>yes</v>
      </c>
      <c r="J1511" s="49" t="str">
        <f>_xlfn.XLOOKUP(Table35[[#This Row],[Subject Id]],'T1 Blood'!A:A,'T1 Blood'!I:I)</f>
        <v>032-7133-1</v>
      </c>
      <c r="K1511" s="49" t="str">
        <f>_xlfn.XLOOKUP(Table35[[#This Row],[Subject Id]],'T1 Blood'!A:A,'T1 Blood'!H:H)</f>
        <v>2022-11-07</v>
      </c>
      <c r="L1511" s="49" t="e">
        <f>_xlfn.XLOOKUP(Table35[[#This Row],[Subject Id]],'T1 Assayed'!A:A,'T1 Assayed'!D:D)</f>
        <v>#N/A</v>
      </c>
      <c r="M1511" s="49" t="e">
        <v>#N/A</v>
      </c>
      <c r="N1511" s="49" t="e">
        <v>#N/A</v>
      </c>
      <c r="O1511" s="49" t="str">
        <f>_xlfn.XLOOKUP((CONCATENATE(Table35[[#This Row],[Subject Id]],"-T1")),'In the Lab'!A:A,'In the Lab'!G:G)</f>
        <v>yes</v>
      </c>
      <c r="P1511" s="42" t="e">
        <f>_xlfn.XLOOKUP(Table35[[#This Row],[Subject Id]],'TPD Blood'!A:A,'TPD Blood'!B:B)</f>
        <v>#N/A</v>
      </c>
      <c r="Q1511" s="42" t="e">
        <f>_xlfn.XLOOKUP(Table35[[#This Row],[Subject Id]],'TPD Assayed'!A:A,'TPD Assayed'!C:C)</f>
        <v>#N/A</v>
      </c>
      <c r="V1511"/>
      <c r="Y1511"/>
      <c r="Z1511"/>
      <c r="AA1511"/>
      <c r="AB1511"/>
    </row>
    <row r="1512" spans="1:28">
      <c r="A1512" t="s">
        <v>1766</v>
      </c>
      <c r="B1512" t="str">
        <f>MID(Table35[[#This Row],[Subject Id]],13,1)</f>
        <v>M</v>
      </c>
      <c r="C1512" t="str">
        <f>_xlfn.XLOOKUP(Table35[[#This Row],[Subject Id]],Table2[Subject Id],Table2[Event date])</f>
        <v>2023-01-18</v>
      </c>
      <c r="D1512" s="37" t="str">
        <f>_xlfn.XLOOKUP(Table35[[#This Row],[Subject Id]],'T0 Blood'!A:A,'T0 Blood'!I:I)</f>
        <v>035-5102-0</v>
      </c>
      <c r="E1512" s="37" t="str">
        <f>_xlfn.XLOOKUP(Table35[[#This Row],[Subject Id]],'T0 Blood'!A:A,'T0 Blood'!H:H)</f>
        <v>2023-01-18</v>
      </c>
      <c r="F1512" s="69" t="str">
        <f>_xlfn.XLOOKUP(Table35[[#This Row],[Subject Id]],T0Assayed!D:D,T0Assayed!F:F)</f>
        <v>OH2023_019</v>
      </c>
      <c r="G1512" s="39" t="s">
        <v>23</v>
      </c>
      <c r="H1512" s="37" t="s">
        <v>1767</v>
      </c>
      <c r="I1512" s="38" t="str">
        <f>_xlfn.XLOOKUP((CONCATENATE(Table35[[#This Row],[Subject Id]],"-T0")),'In the Lab'!A:A,'In the Lab'!G:G)</f>
        <v>yes</v>
      </c>
      <c r="J1512" s="49" t="str">
        <f>_xlfn.XLOOKUP(Table35[[#This Row],[Subject Id]],'T1 Blood'!A:A,'T1 Blood'!I:I)</f>
        <v>035-5102-1</v>
      </c>
      <c r="K1512" s="49" t="str">
        <f>_xlfn.XLOOKUP(Table35[[#This Row],[Subject Id]],'T1 Blood'!A:A,'T1 Blood'!H:H)</f>
        <v>2023-02-08</v>
      </c>
      <c r="L1512" s="49" t="e">
        <f>_xlfn.XLOOKUP(Table35[[#This Row],[Subject Id]],'T1 Assayed'!A:A,'T1 Assayed'!D:D)</f>
        <v>#N/A</v>
      </c>
      <c r="M1512" s="49" t="e">
        <v>#N/A</v>
      </c>
      <c r="N1512" s="49" t="e">
        <v>#N/A</v>
      </c>
      <c r="O1512" s="49" t="str">
        <f>_xlfn.XLOOKUP((CONCATENATE(Table35[[#This Row],[Subject Id]],"-T1")),'In the Lab'!A:A,'In the Lab'!G:G)</f>
        <v>yes</v>
      </c>
      <c r="P1512" s="42" t="e">
        <f>_xlfn.XLOOKUP(Table35[[#This Row],[Subject Id]],'TPD Blood'!A:A,'TPD Blood'!B:B)</f>
        <v>#N/A</v>
      </c>
      <c r="Q1512" s="42" t="e">
        <f>_xlfn.XLOOKUP(Table35[[#This Row],[Subject Id]],'TPD Assayed'!A:A,'TPD Assayed'!C:C)</f>
        <v>#N/A</v>
      </c>
      <c r="V1512"/>
      <c r="Y1512"/>
      <c r="Z1512"/>
      <c r="AA1512"/>
      <c r="AB1512"/>
    </row>
    <row r="1513" spans="1:28">
      <c r="A1513" t="s">
        <v>1768</v>
      </c>
      <c r="B1513" t="str">
        <f>MID(Table35[[#This Row],[Subject Id]],13,1)</f>
        <v>M</v>
      </c>
      <c r="C1513" t="str">
        <f>_xlfn.XLOOKUP(Table35[[#This Row],[Subject Id]],Table2[Subject Id],Table2[Event date])</f>
        <v>2023-01-19</v>
      </c>
      <c r="D1513" s="37" t="str">
        <f>_xlfn.XLOOKUP(Table35[[#This Row],[Subject Id]],'T0 Blood'!A:A,'T0 Blood'!I:I)</f>
        <v>035-5103-0</v>
      </c>
      <c r="E1513" s="37" t="str">
        <f>_xlfn.XLOOKUP(Table35[[#This Row],[Subject Id]],'T0 Blood'!A:A,'T0 Blood'!H:H)</f>
        <v>2023-01-19</v>
      </c>
      <c r="F1513" s="69" t="str">
        <f>_xlfn.XLOOKUP(Table35[[#This Row],[Subject Id]],T0Assayed!D:D,T0Assayed!F:F)</f>
        <v>OH2023_019</v>
      </c>
      <c r="G1513" s="39" t="s">
        <v>23</v>
      </c>
      <c r="H1513" s="37" t="s">
        <v>615</v>
      </c>
      <c r="I1513" s="38" t="str">
        <f>_xlfn.XLOOKUP((CONCATENATE(Table35[[#This Row],[Subject Id]],"-T0")),'In the Lab'!A:A,'In the Lab'!G:G)</f>
        <v>yes</v>
      </c>
      <c r="J1513" s="49" t="str">
        <f>_xlfn.XLOOKUP(Table35[[#This Row],[Subject Id]],'T1 Blood'!A:A,'T1 Blood'!I:I)</f>
        <v>035-5103-1</v>
      </c>
      <c r="K1513" s="49" t="str">
        <f>_xlfn.XLOOKUP(Table35[[#This Row],[Subject Id]],'T1 Blood'!A:A,'T1 Blood'!H:H)</f>
        <v>2023-02-09</v>
      </c>
      <c r="L1513" s="49" t="e">
        <f>_xlfn.XLOOKUP(Table35[[#This Row],[Subject Id]],'T1 Assayed'!A:A,'T1 Assayed'!D:D)</f>
        <v>#N/A</v>
      </c>
      <c r="M1513" s="49" t="e">
        <v>#N/A</v>
      </c>
      <c r="N1513" s="49" t="e">
        <v>#N/A</v>
      </c>
      <c r="O1513" s="49" t="str">
        <f>_xlfn.XLOOKUP((CONCATENATE(Table35[[#This Row],[Subject Id]],"-T1")),'In the Lab'!A:A,'In the Lab'!G:G)</f>
        <v>yes</v>
      </c>
      <c r="P1513" s="42" t="e">
        <f>_xlfn.XLOOKUP(Table35[[#This Row],[Subject Id]],'TPD Blood'!A:A,'TPD Blood'!B:B)</f>
        <v>#N/A</v>
      </c>
      <c r="Q1513" s="42" t="e">
        <f>_xlfn.XLOOKUP(Table35[[#This Row],[Subject Id]],'TPD Assayed'!A:A,'TPD Assayed'!C:C)</f>
        <v>#N/A</v>
      </c>
      <c r="V1513"/>
      <c r="Y1513"/>
      <c r="Z1513"/>
      <c r="AA1513"/>
      <c r="AB1513"/>
    </row>
    <row r="1514" spans="1:28">
      <c r="A1514" t="s">
        <v>1769</v>
      </c>
      <c r="B1514" t="str">
        <f>MID(Table35[[#This Row],[Subject Id]],13,1)</f>
        <v>M</v>
      </c>
      <c r="C1514" t="str">
        <f>_xlfn.XLOOKUP(Table35[[#This Row],[Subject Id]],Table2[Subject Id],Table2[Event date])</f>
        <v>2023-03-09</v>
      </c>
      <c r="D1514" s="37" t="str">
        <f>_xlfn.XLOOKUP(Table35[[#This Row],[Subject Id]],'T0 Blood'!A:A,'T0 Blood'!I:I)</f>
        <v>035-5107-0</v>
      </c>
      <c r="E1514" s="37" t="str">
        <f>_xlfn.XLOOKUP(Table35[[#This Row],[Subject Id]],'T0 Blood'!A:A,'T0 Blood'!H:H)</f>
        <v>2023-03-09</v>
      </c>
      <c r="F1514" s="69" t="str">
        <f>_xlfn.XLOOKUP(Table35[[#This Row],[Subject Id]],T0Assayed!D:D,T0Assayed!F:F)</f>
        <v>OH2023_019</v>
      </c>
      <c r="G1514" s="39" t="s">
        <v>23</v>
      </c>
      <c r="H1514" s="37" t="s">
        <v>619</v>
      </c>
      <c r="I1514" s="38" t="str">
        <f>_xlfn.XLOOKUP((CONCATENATE(Table35[[#This Row],[Subject Id]],"-T0")),'In the Lab'!A:A,'In the Lab'!G:G)</f>
        <v>yes</v>
      </c>
      <c r="J1514" s="49" t="str">
        <f>_xlfn.XLOOKUP(Table35[[#This Row],[Subject Id]],'T1 Blood'!A:A,'T1 Blood'!I:I)</f>
        <v>035-5107-1</v>
      </c>
      <c r="K1514" s="49" t="str">
        <f>_xlfn.XLOOKUP(Table35[[#This Row],[Subject Id]],'T1 Blood'!A:A,'T1 Blood'!H:H)</f>
        <v>2023-04-04</v>
      </c>
      <c r="L1514" s="49" t="e">
        <f>_xlfn.XLOOKUP(Table35[[#This Row],[Subject Id]],'T1 Assayed'!A:A,'T1 Assayed'!D:D)</f>
        <v>#N/A</v>
      </c>
      <c r="M1514" s="49" t="e">
        <v>#N/A</v>
      </c>
      <c r="N1514" s="49" t="e">
        <v>#N/A</v>
      </c>
      <c r="O1514" s="49" t="str">
        <f>_xlfn.XLOOKUP((CONCATENATE(Table35[[#This Row],[Subject Id]],"-T1")),'In the Lab'!A:A,'In the Lab'!G:G)</f>
        <v>yes</v>
      </c>
      <c r="P1514" s="42" t="e">
        <f>_xlfn.XLOOKUP(Table35[[#This Row],[Subject Id]],'TPD Blood'!A:A,'TPD Blood'!B:B)</f>
        <v>#N/A</v>
      </c>
      <c r="Q1514" s="42" t="e">
        <f>_xlfn.XLOOKUP(Table35[[#This Row],[Subject Id]],'TPD Assayed'!A:A,'TPD Assayed'!C:C)</f>
        <v>#N/A</v>
      </c>
      <c r="V1514"/>
      <c r="Y1514"/>
      <c r="Z1514"/>
      <c r="AA1514"/>
      <c r="AB1514"/>
    </row>
    <row r="1515" spans="1:28">
      <c r="A1515" t="s">
        <v>1770</v>
      </c>
      <c r="B1515" t="str">
        <f>MID(Table35[[#This Row],[Subject Id]],13,1)</f>
        <v>M</v>
      </c>
      <c r="C1515" t="str">
        <f>_xlfn.XLOOKUP(Table35[[#This Row],[Subject Id]],Table2[Subject Id],Table2[Event date])</f>
        <v>2023-03-20</v>
      </c>
      <c r="D1515" s="37" t="str">
        <f>_xlfn.XLOOKUP(Table35[[#This Row],[Subject Id]],'T0 Blood'!A:A,'T0 Blood'!I:I)</f>
        <v>035-5108-0</v>
      </c>
      <c r="E1515" s="37" t="str">
        <f>_xlfn.XLOOKUP(Table35[[#This Row],[Subject Id]],'T0 Blood'!A:A,'T0 Blood'!H:H)</f>
        <v>2023-03-28</v>
      </c>
      <c r="F1515" s="69" t="str">
        <f>_xlfn.XLOOKUP(Table35[[#This Row],[Subject Id]],T0Assayed!D:D,T0Assayed!F:F)</f>
        <v>OH2023_019</v>
      </c>
      <c r="G1515" s="39" t="s">
        <v>23</v>
      </c>
      <c r="H1515" s="37" t="s">
        <v>1771</v>
      </c>
      <c r="I1515" s="38" t="str">
        <f>_xlfn.XLOOKUP((CONCATENATE(Table35[[#This Row],[Subject Id]],"-T0")),'In the Lab'!A:A,'In the Lab'!G:G)</f>
        <v>yes</v>
      </c>
      <c r="J1515" s="49" t="str">
        <f>_xlfn.XLOOKUP(Table35[[#This Row],[Subject Id]],'T1 Blood'!A:A,'T1 Blood'!I:I)</f>
        <v>035-5108-1</v>
      </c>
      <c r="K1515" s="49" t="str">
        <f>_xlfn.XLOOKUP(Table35[[#This Row],[Subject Id]],'T1 Blood'!A:A,'T1 Blood'!H:H)</f>
        <v>2023-04-19</v>
      </c>
      <c r="L1515" s="49" t="e">
        <f>_xlfn.XLOOKUP(Table35[[#This Row],[Subject Id]],'T1 Assayed'!A:A,'T1 Assayed'!D:D)</f>
        <v>#N/A</v>
      </c>
      <c r="M1515" s="49" t="e">
        <v>#N/A</v>
      </c>
      <c r="N1515" s="49" t="e">
        <v>#N/A</v>
      </c>
      <c r="O1515" s="49" t="str">
        <f>_xlfn.XLOOKUP((CONCATENATE(Table35[[#This Row],[Subject Id]],"-T1")),'In the Lab'!A:A,'In the Lab'!G:G)</f>
        <v>yes</v>
      </c>
      <c r="P1515" s="42" t="e">
        <f>_xlfn.XLOOKUP(Table35[[#This Row],[Subject Id]],'TPD Blood'!A:A,'TPD Blood'!B:B)</f>
        <v>#N/A</v>
      </c>
      <c r="Q1515" s="42" t="e">
        <f>_xlfn.XLOOKUP(Table35[[#This Row],[Subject Id]],'TPD Assayed'!A:A,'TPD Assayed'!C:C)</f>
        <v>#N/A</v>
      </c>
      <c r="V1515"/>
      <c r="Y1515"/>
      <c r="Z1515"/>
      <c r="AA1515"/>
      <c r="AB1515"/>
    </row>
    <row r="1516" spans="1:28">
      <c r="A1516" t="s">
        <v>1772</v>
      </c>
      <c r="B1516" t="str">
        <f>MID(Table35[[#This Row],[Subject Id]],13,1)</f>
        <v>M</v>
      </c>
      <c r="C1516" t="str">
        <f>_xlfn.XLOOKUP(Table35[[#This Row],[Subject Id]],Table2[Subject Id],Table2[Event date])</f>
        <v>2023-03-24</v>
      </c>
      <c r="D1516" s="37" t="str">
        <f>_xlfn.XLOOKUP(Table35[[#This Row],[Subject Id]],'T0 Blood'!A:A,'T0 Blood'!I:I)</f>
        <v>035-5109-0</v>
      </c>
      <c r="E1516" s="37" t="str">
        <f>_xlfn.XLOOKUP(Table35[[#This Row],[Subject Id]],'T0 Blood'!A:A,'T0 Blood'!H:H)</f>
        <v>2023-03-28</v>
      </c>
      <c r="F1516" s="69" t="str">
        <f>_xlfn.XLOOKUP(Table35[[#This Row],[Subject Id]],T0Assayed!D:D,T0Assayed!F:F)</f>
        <v>OH2023_019</v>
      </c>
      <c r="G1516" s="39" t="s">
        <v>23</v>
      </c>
      <c r="H1516" s="37" t="s">
        <v>1771</v>
      </c>
      <c r="I1516" s="38" t="str">
        <f>_xlfn.XLOOKUP((CONCATENATE(Table35[[#This Row],[Subject Id]],"-T0")),'In the Lab'!A:A,'In the Lab'!G:G)</f>
        <v>yes</v>
      </c>
      <c r="J1516" s="49" t="str">
        <f>_xlfn.XLOOKUP(Table35[[#This Row],[Subject Id]],'T1 Blood'!A:A,'T1 Blood'!I:I)</f>
        <v>035-5109-1</v>
      </c>
      <c r="K1516" s="49" t="str">
        <f>_xlfn.XLOOKUP(Table35[[#This Row],[Subject Id]],'T1 Blood'!A:A,'T1 Blood'!H:H)</f>
        <v>2023-04-19</v>
      </c>
      <c r="L1516" s="49" t="e">
        <f>_xlfn.XLOOKUP(Table35[[#This Row],[Subject Id]],'T1 Assayed'!A:A,'T1 Assayed'!D:D)</f>
        <v>#N/A</v>
      </c>
      <c r="M1516" s="49" t="e">
        <v>#N/A</v>
      </c>
      <c r="N1516" s="49" t="e">
        <v>#N/A</v>
      </c>
      <c r="O1516" s="49" t="str">
        <f>_xlfn.XLOOKUP((CONCATENATE(Table35[[#This Row],[Subject Id]],"-T1")),'In the Lab'!A:A,'In the Lab'!G:G)</f>
        <v>yes</v>
      </c>
      <c r="P1516" s="42" t="e">
        <f>_xlfn.XLOOKUP(Table35[[#This Row],[Subject Id]],'TPD Blood'!A:A,'TPD Blood'!B:B)</f>
        <v>#N/A</v>
      </c>
      <c r="Q1516" s="42" t="e">
        <f>_xlfn.XLOOKUP(Table35[[#This Row],[Subject Id]],'TPD Assayed'!A:A,'TPD Assayed'!C:C)</f>
        <v>#N/A</v>
      </c>
      <c r="V1516"/>
      <c r="Y1516"/>
      <c r="Z1516"/>
      <c r="AA1516"/>
      <c r="AB1516"/>
    </row>
    <row r="1517" spans="1:28">
      <c r="A1517" t="s">
        <v>1773</v>
      </c>
      <c r="B1517" t="str">
        <f>MID(Table35[[#This Row],[Subject Id]],13,1)</f>
        <v>M</v>
      </c>
      <c r="C1517" t="str">
        <f>_xlfn.XLOOKUP(Table35[[#This Row],[Subject Id]],Table2[Subject Id],Table2[Event date])</f>
        <v>2022-07-11</v>
      </c>
      <c r="D1517" s="37" t="str">
        <f>_xlfn.XLOOKUP(Table35[[#This Row],[Subject Id]],'T0 Blood'!A:A,'T0 Blood'!I:I)</f>
        <v>153-2334-0</v>
      </c>
      <c r="E1517" s="37" t="str">
        <f>_xlfn.XLOOKUP(Table35[[#This Row],[Subject Id]],'T0 Blood'!A:A,'T0 Blood'!H:H)</f>
        <v>2022-07-11</v>
      </c>
      <c r="F1517" s="69" t="str">
        <f>_xlfn.XLOOKUP(Table35[[#This Row],[Subject Id]],T0Assayed!D:D,T0Assayed!F:F)</f>
        <v>OH2023_019</v>
      </c>
      <c r="G1517" s="39" t="s">
        <v>23</v>
      </c>
      <c r="H1517" s="37" t="s">
        <v>894</v>
      </c>
      <c r="I1517" s="38" t="str">
        <f>_xlfn.XLOOKUP((CONCATENATE(Table35[[#This Row],[Subject Id]],"-T0")),'In the Lab'!A:A,'In the Lab'!G:G)</f>
        <v>yes</v>
      </c>
      <c r="J1517" s="49" t="str">
        <f>_xlfn.XLOOKUP(Table35[[#This Row],[Subject Id]],'T1 Blood'!A:A,'T1 Blood'!I:I)</f>
        <v>153-2334-1</v>
      </c>
      <c r="K1517" s="49" t="str">
        <f>_xlfn.XLOOKUP(Table35[[#This Row],[Subject Id]],'T1 Blood'!A:A,'T1 Blood'!H:H)</f>
        <v>2022-07-25</v>
      </c>
      <c r="L1517" s="49" t="e">
        <f>_xlfn.XLOOKUP(Table35[[#This Row],[Subject Id]],'T1 Assayed'!A:A,'T1 Assayed'!D:D)</f>
        <v>#N/A</v>
      </c>
      <c r="M1517" s="49" t="e">
        <v>#N/A</v>
      </c>
      <c r="N1517" s="49" t="e">
        <v>#N/A</v>
      </c>
      <c r="O1517" s="49" t="str">
        <f>_xlfn.XLOOKUP((CONCATENATE(Table35[[#This Row],[Subject Id]],"-T1")),'In the Lab'!A:A,'In the Lab'!G:G)</f>
        <v>yes</v>
      </c>
      <c r="P1517" s="42" t="e">
        <f>_xlfn.XLOOKUP(Table35[[#This Row],[Subject Id]],'TPD Blood'!A:A,'TPD Blood'!B:B)</f>
        <v>#N/A</v>
      </c>
      <c r="Q1517" s="42" t="e">
        <f>_xlfn.XLOOKUP(Table35[[#This Row],[Subject Id]],'TPD Assayed'!A:A,'TPD Assayed'!C:C)</f>
        <v>#N/A</v>
      </c>
      <c r="V1517"/>
      <c r="Y1517"/>
      <c r="Z1517"/>
      <c r="AA1517"/>
      <c r="AB1517"/>
    </row>
    <row r="1518" spans="1:28">
      <c r="A1518" t="s">
        <v>1774</v>
      </c>
      <c r="B1518" t="str">
        <f>MID(Table35[[#This Row],[Subject Id]],13,1)</f>
        <v>M</v>
      </c>
      <c r="C1518" t="e">
        <f>_xlfn.XLOOKUP(Table35[[#This Row],[Subject Id]],Table2[Subject Id],Table2[Event date])</f>
        <v>#N/A</v>
      </c>
      <c r="D1518" s="37" t="str">
        <f>_xlfn.XLOOKUP(Table35[[#This Row],[Subject Id]],'T0 Blood'!A:A,'T0 Blood'!I:I)</f>
        <v>037-8030-0</v>
      </c>
      <c r="E1518" s="55">
        <f>_xlfn.XLOOKUP(Table35[[#This Row],[Subject Id]],'T0 Blood'!A:A,'T0 Blood'!H:H)</f>
        <v>42192</v>
      </c>
      <c r="F1518" s="69" t="e">
        <f>_xlfn.XLOOKUP(Table35[[#This Row],[Subject Id]],T0Assayed!D:D,T0Assayed!F:F)</f>
        <v>#N/A</v>
      </c>
      <c r="G1518" s="39" t="s">
        <v>23</v>
      </c>
      <c r="I1518" s="38" t="e">
        <f>_xlfn.XLOOKUP((CONCATENATE(Table35[[#This Row],[Subject Id]],"-T0")),'In the Lab'!A:A,'In the Lab'!G:G)</f>
        <v>#N/A</v>
      </c>
      <c r="J1518" s="49" t="e">
        <f>_xlfn.XLOOKUP(Table35[[#This Row],[Subject Id]],'T1 Blood'!A:A,'T1 Blood'!I:I)</f>
        <v>#N/A</v>
      </c>
      <c r="K1518" s="49" t="e">
        <f>_xlfn.XLOOKUP(Table35[[#This Row],[Subject Id]],'T1 Blood'!A:A,'T1 Blood'!H:H)</f>
        <v>#N/A</v>
      </c>
      <c r="L1518" s="49" t="e">
        <f>_xlfn.XLOOKUP(Table35[[#This Row],[Subject Id]],'T1 Assayed'!A:A,'T1 Assayed'!D:D)</f>
        <v>#N/A</v>
      </c>
      <c r="M1518" s="49" t="e">
        <v>#N/A</v>
      </c>
      <c r="N1518" s="49" t="e">
        <v>#N/A</v>
      </c>
      <c r="O1518" s="49" t="e">
        <f>_xlfn.XLOOKUP((CONCATENATE(Table35[[#This Row],[Subject Id]],"-T1")),'In the Lab'!A:A,'In the Lab'!G:G)</f>
        <v>#N/A</v>
      </c>
      <c r="P1518" s="42" t="e">
        <f>_xlfn.XLOOKUP(Table35[[#This Row],[Subject Id]],'TPD Blood'!A:A,'TPD Blood'!B:B)</f>
        <v>#N/A</v>
      </c>
      <c r="Q1518" s="42" t="e">
        <f>_xlfn.XLOOKUP(Table35[[#This Row],[Subject Id]],'TPD Assayed'!A:A,'TPD Assayed'!C:C)</f>
        <v>#N/A</v>
      </c>
      <c r="S1518" s="47"/>
      <c r="V1518"/>
      <c r="Y1518"/>
      <c r="Z1518"/>
      <c r="AA1518"/>
      <c r="AB1518"/>
    </row>
    <row r="1519" spans="1:28">
      <c r="A1519" t="s">
        <v>1775</v>
      </c>
      <c r="B1519" t="str">
        <f>MID(Table35[[#This Row],[Subject Id]],13,1)</f>
        <v>M</v>
      </c>
      <c r="C1519" t="str">
        <f>_xlfn.XLOOKUP(Table35[[#This Row],[Subject Id]],Table2[Subject Id],Table2[Event date])</f>
        <v>2021-07-21</v>
      </c>
      <c r="D1519" s="37" t="str">
        <f>_xlfn.XLOOKUP(Table35[[#This Row],[Subject Id]],'T0 Blood'!A:A,'T0 Blood'!I:I)</f>
        <v>025-8500-0</v>
      </c>
      <c r="E1519" s="37" t="str">
        <f>_xlfn.XLOOKUP(Table35[[#This Row],[Subject Id]],'T0 Blood'!A:A,'T0 Blood'!H:H)</f>
        <v>2021-07-21</v>
      </c>
      <c r="F1519" s="69" t="str">
        <f>_xlfn.XLOOKUP(Table35[[#This Row],[Subject Id]],T0Assayed!D:D,T0Assayed!F:F)</f>
        <v>OH2023_020</v>
      </c>
      <c r="G1519" s="39" t="s">
        <v>23</v>
      </c>
      <c r="H1519" s="37" t="s">
        <v>896</v>
      </c>
      <c r="I1519" s="38" t="str">
        <f>_xlfn.XLOOKUP((CONCATENATE(Table35[[#This Row],[Subject Id]],"-T0")),'In the Lab'!A:A,'In the Lab'!G:G)</f>
        <v>yes</v>
      </c>
      <c r="J1519" s="49" t="str">
        <f>_xlfn.XLOOKUP(Table35[[#This Row],[Subject Id]],'T1 Blood'!A:A,'T1 Blood'!I:I)</f>
        <v>025-8500-1</v>
      </c>
      <c r="K1519" s="49" t="str">
        <f>_xlfn.XLOOKUP(Table35[[#This Row],[Subject Id]],'T1 Blood'!A:A,'T1 Blood'!H:H)</f>
        <v>2021-08-20</v>
      </c>
      <c r="L1519" s="49" t="e">
        <f>_xlfn.XLOOKUP(Table35[[#This Row],[Subject Id]],'T1 Assayed'!A:A,'T1 Assayed'!D:D)</f>
        <v>#N/A</v>
      </c>
      <c r="M1519" s="49" t="e">
        <v>#N/A</v>
      </c>
      <c r="N1519" s="49" t="e">
        <v>#N/A</v>
      </c>
      <c r="O1519" s="49" t="str">
        <f>_xlfn.XLOOKUP((CONCATENATE(Table35[[#This Row],[Subject Id]],"-T1")),'In the Lab'!A:A,'In the Lab'!G:G)</f>
        <v>yes</v>
      </c>
      <c r="P1519" s="42" t="e">
        <f>_xlfn.XLOOKUP(Table35[[#This Row],[Subject Id]],'TPD Blood'!A:A,'TPD Blood'!B:B)</f>
        <v>#N/A</v>
      </c>
      <c r="Q1519" s="42" t="e">
        <f>_xlfn.XLOOKUP(Table35[[#This Row],[Subject Id]],'TPD Assayed'!A:A,'TPD Assayed'!C:C)</f>
        <v>#N/A</v>
      </c>
      <c r="V1519"/>
      <c r="Y1519"/>
      <c r="Z1519"/>
      <c r="AA1519"/>
      <c r="AB1519"/>
    </row>
    <row r="1520" spans="1:28">
      <c r="A1520" t="s">
        <v>1776</v>
      </c>
      <c r="B1520" t="str">
        <f>MID(Table35[[#This Row],[Subject Id]],13,1)</f>
        <v>M</v>
      </c>
      <c r="C1520" t="str">
        <f>_xlfn.XLOOKUP(Table35[[#This Row],[Subject Id]],Table2[Subject Id],Table2[Event date])</f>
        <v>2021-08-24</v>
      </c>
      <c r="D1520" s="37" t="str">
        <f>_xlfn.XLOOKUP(Table35[[#This Row],[Subject Id]],'T0 Blood'!A:A,'T0 Blood'!I:I)</f>
        <v>025-8503-0</v>
      </c>
      <c r="E1520" s="37" t="str">
        <f>_xlfn.XLOOKUP(Table35[[#This Row],[Subject Id]],'T0 Blood'!A:A,'T0 Blood'!H:H)</f>
        <v>2021-08-24</v>
      </c>
      <c r="F1520" s="69" t="str">
        <f>_xlfn.XLOOKUP(Table35[[#This Row],[Subject Id]],T0Assayed!D:D,T0Assayed!F:F)</f>
        <v>OH2023_020</v>
      </c>
      <c r="G1520" s="39" t="s">
        <v>23</v>
      </c>
      <c r="H1520" s="37" t="s">
        <v>896</v>
      </c>
      <c r="I1520" s="38" t="str">
        <f>_xlfn.XLOOKUP((CONCATENATE(Table35[[#This Row],[Subject Id]],"-T0")),'In the Lab'!A:A,'In the Lab'!G:G)</f>
        <v>yes</v>
      </c>
      <c r="J1520" s="49" t="str">
        <f>_xlfn.XLOOKUP(Table35[[#This Row],[Subject Id]],'T1 Blood'!A:A,'T1 Blood'!I:I)</f>
        <v>025-8503-1</v>
      </c>
      <c r="K1520" s="49" t="str">
        <f>_xlfn.XLOOKUP(Table35[[#This Row],[Subject Id]],'T1 Blood'!A:A,'T1 Blood'!H:H)</f>
        <v>2021-09-20</v>
      </c>
      <c r="L1520" s="49" t="e">
        <f>_xlfn.XLOOKUP(Table35[[#This Row],[Subject Id]],'T1 Assayed'!A:A,'T1 Assayed'!D:D)</f>
        <v>#N/A</v>
      </c>
      <c r="M1520" s="49" t="e">
        <v>#N/A</v>
      </c>
      <c r="N1520" s="49" t="e">
        <v>#N/A</v>
      </c>
      <c r="O1520" s="49" t="str">
        <f>_xlfn.XLOOKUP((CONCATENATE(Table35[[#This Row],[Subject Id]],"-T1")),'In the Lab'!A:A,'In the Lab'!G:G)</f>
        <v>yes</v>
      </c>
      <c r="P1520" s="42" t="e">
        <f>_xlfn.XLOOKUP(Table35[[#This Row],[Subject Id]],'TPD Blood'!A:A,'TPD Blood'!B:B)</f>
        <v>#N/A</v>
      </c>
      <c r="Q1520" s="42" t="e">
        <f>_xlfn.XLOOKUP(Table35[[#This Row],[Subject Id]],'TPD Assayed'!A:A,'TPD Assayed'!C:C)</f>
        <v>#N/A</v>
      </c>
      <c r="V1520"/>
      <c r="Y1520"/>
      <c r="Z1520"/>
      <c r="AA1520"/>
      <c r="AB1520"/>
    </row>
    <row r="1521" spans="1:28" ht="14.85" customHeight="1">
      <c r="A1521" t="s">
        <v>1777</v>
      </c>
      <c r="B1521" t="str">
        <f>MID(Table35[[#This Row],[Subject Id]],13,1)</f>
        <v>M</v>
      </c>
      <c r="C1521" t="e">
        <f>_xlfn.XLOOKUP(Table35[[#This Row],[Subject Id]],Table2[Subject Id],Table2[Event date])</f>
        <v>#N/A</v>
      </c>
      <c r="D1521" s="37" t="str">
        <f>_xlfn.XLOOKUP(Table35[[#This Row],[Subject Id]],'T0 Blood'!A:A,'T0 Blood'!I:I)</f>
        <v>037-8032-0</v>
      </c>
      <c r="E1521" s="55">
        <f>_xlfn.XLOOKUP(Table35[[#This Row],[Subject Id]],'T0 Blood'!A:A,'T0 Blood'!H:H)</f>
        <v>40064</v>
      </c>
      <c r="F1521" s="69" t="e">
        <f>_xlfn.XLOOKUP(Table35[[#This Row],[Subject Id]],T0Assayed!D:D,T0Assayed!F:F)</f>
        <v>#N/A</v>
      </c>
      <c r="G1521" s="39" t="s">
        <v>23</v>
      </c>
      <c r="I1521" s="38" t="e">
        <f>_xlfn.XLOOKUP((CONCATENATE(Table35[[#This Row],[Subject Id]],"-T0")),'In the Lab'!A:A,'In the Lab'!G:G)</f>
        <v>#N/A</v>
      </c>
      <c r="J1521" s="49" t="e">
        <f>_xlfn.XLOOKUP(Table35[[#This Row],[Subject Id]],'T1 Blood'!A:A,'T1 Blood'!I:I)</f>
        <v>#N/A</v>
      </c>
      <c r="K1521" s="49" t="e">
        <f>_xlfn.XLOOKUP(Table35[[#This Row],[Subject Id]],'T1 Blood'!A:A,'T1 Blood'!H:H)</f>
        <v>#N/A</v>
      </c>
      <c r="L1521" s="49" t="e">
        <f>_xlfn.XLOOKUP(Table35[[#This Row],[Subject Id]],'T1 Assayed'!A:A,'T1 Assayed'!D:D)</f>
        <v>#N/A</v>
      </c>
      <c r="M1521" s="49" t="e">
        <v>#N/A</v>
      </c>
      <c r="N1521" s="49" t="e">
        <v>#N/A</v>
      </c>
      <c r="O1521" s="49" t="e">
        <f>_xlfn.XLOOKUP((CONCATENATE(Table35[[#This Row],[Subject Id]],"-T1")),'In the Lab'!A:A,'In the Lab'!G:G)</f>
        <v>#N/A</v>
      </c>
      <c r="P1521" s="42" t="e">
        <f>_xlfn.XLOOKUP(Table35[[#This Row],[Subject Id]],'TPD Blood'!A:A,'TPD Blood'!B:B)</f>
        <v>#N/A</v>
      </c>
      <c r="Q1521" s="42" t="e">
        <f>_xlfn.XLOOKUP(Table35[[#This Row],[Subject Id]],'TPD Assayed'!A:A,'TPD Assayed'!C:C)</f>
        <v>#N/A</v>
      </c>
      <c r="S1521" s="47"/>
      <c r="V1521"/>
      <c r="Y1521"/>
      <c r="Z1521"/>
      <c r="AA1521"/>
      <c r="AB1521"/>
    </row>
    <row r="1522" spans="1:28">
      <c r="A1522" t="s">
        <v>1778</v>
      </c>
      <c r="B1522" t="str">
        <f>MID(Table35[[#This Row],[Subject Id]],13,1)</f>
        <v>M</v>
      </c>
      <c r="C1522" t="str">
        <f>_xlfn.XLOOKUP(Table35[[#This Row],[Subject Id]],Table2[Subject Id],Table2[Event date])</f>
        <v>2022-10-25</v>
      </c>
      <c r="D1522" s="37" t="str">
        <f>_xlfn.XLOOKUP(Table35[[#This Row],[Subject Id]],'T0 Blood'!A:A,'T0 Blood'!I:I)</f>
        <v>025-8517-0</v>
      </c>
      <c r="E1522" s="37" t="str">
        <f>_xlfn.XLOOKUP(Table35[[#This Row],[Subject Id]],'T0 Blood'!A:A,'T0 Blood'!H:H)</f>
        <v>2022-10-31</v>
      </c>
      <c r="F1522" s="69" t="str">
        <f>_xlfn.XLOOKUP(Table35[[#This Row],[Subject Id]],T0Assayed!D:D,T0Assayed!F:F)</f>
        <v>OH2023_020</v>
      </c>
      <c r="G1522" s="39" t="s">
        <v>23</v>
      </c>
      <c r="H1522" s="37" t="s">
        <v>896</v>
      </c>
      <c r="I1522" s="38" t="str">
        <f>_xlfn.XLOOKUP((CONCATENATE(Table35[[#This Row],[Subject Id]],"-T0")),'In the Lab'!A:A,'In the Lab'!G:G)</f>
        <v>yes</v>
      </c>
      <c r="J1522" s="49" t="str">
        <f>_xlfn.XLOOKUP(Table35[[#This Row],[Subject Id]],'T1 Blood'!A:A,'T1 Blood'!I:I)</f>
        <v>025-8517-1</v>
      </c>
      <c r="K1522" s="49" t="str">
        <f>_xlfn.XLOOKUP(Table35[[#This Row],[Subject Id]],'T1 Blood'!A:A,'T1 Blood'!H:H)</f>
        <v>2022-11-28</v>
      </c>
      <c r="L1522" s="49" t="e">
        <f>_xlfn.XLOOKUP(Table35[[#This Row],[Subject Id]],'T1 Assayed'!A:A,'T1 Assayed'!D:D)</f>
        <v>#N/A</v>
      </c>
      <c r="M1522" s="49" t="e">
        <v>#N/A</v>
      </c>
      <c r="N1522" s="49" t="e">
        <v>#N/A</v>
      </c>
      <c r="O1522" s="49" t="str">
        <f>_xlfn.XLOOKUP((CONCATENATE(Table35[[#This Row],[Subject Id]],"-T1")),'In the Lab'!A:A,'In the Lab'!G:G)</f>
        <v>yes</v>
      </c>
      <c r="P1522" s="42" t="e">
        <f>_xlfn.XLOOKUP(Table35[[#This Row],[Subject Id]],'TPD Blood'!A:A,'TPD Blood'!B:B)</f>
        <v>#N/A</v>
      </c>
      <c r="Q1522" s="42" t="e">
        <f>_xlfn.XLOOKUP(Table35[[#This Row],[Subject Id]],'TPD Assayed'!A:A,'TPD Assayed'!C:C)</f>
        <v>#N/A</v>
      </c>
      <c r="V1522"/>
      <c r="Y1522"/>
      <c r="Z1522"/>
      <c r="AA1522"/>
      <c r="AB1522"/>
    </row>
    <row r="1523" spans="1:28">
      <c r="A1523" t="s">
        <v>1779</v>
      </c>
      <c r="B1523" t="str">
        <f>MID(Table35[[#This Row],[Subject Id]],13,1)</f>
        <v>M</v>
      </c>
      <c r="C1523" t="str">
        <f>_xlfn.XLOOKUP(Table35[[#This Row],[Subject Id]],Table2[Subject Id],Table2[Event date])</f>
        <v>2023-01-24</v>
      </c>
      <c r="D1523" s="37" t="str">
        <f>_xlfn.XLOOKUP(Table35[[#This Row],[Subject Id]],'T0 Blood'!A:A,'T0 Blood'!I:I)</f>
        <v>025-8518-0</v>
      </c>
      <c r="E1523" s="37" t="str">
        <f>_xlfn.XLOOKUP(Table35[[#This Row],[Subject Id]],'T0 Blood'!A:A,'T0 Blood'!H:H)</f>
        <v>2023-01-27</v>
      </c>
      <c r="F1523" s="69" t="str">
        <f>_xlfn.XLOOKUP(Table35[[#This Row],[Subject Id]],T0Assayed!D:D,T0Assayed!F:F)</f>
        <v>OH2023_020</v>
      </c>
      <c r="G1523" s="39" t="s">
        <v>23</v>
      </c>
      <c r="H1523" s="37" t="s">
        <v>1780</v>
      </c>
      <c r="I1523" s="38" t="str">
        <f>_xlfn.XLOOKUP((CONCATENATE(Table35[[#This Row],[Subject Id]],"-T0")),'In the Lab'!A:A,'In the Lab'!G:G)</f>
        <v>yes</v>
      </c>
      <c r="J1523" s="49" t="str">
        <f>_xlfn.XLOOKUP(Table35[[#This Row],[Subject Id]],'T1 Blood'!A:A,'T1 Blood'!I:I)</f>
        <v>025-8518-1</v>
      </c>
      <c r="K1523" s="49" t="str">
        <f>_xlfn.XLOOKUP(Table35[[#This Row],[Subject Id]],'T1 Blood'!A:A,'T1 Blood'!H:H)</f>
        <v>2023-02-17</v>
      </c>
      <c r="L1523" s="49" t="e">
        <f>_xlfn.XLOOKUP(Table35[[#This Row],[Subject Id]],'T1 Assayed'!A:A,'T1 Assayed'!D:D)</f>
        <v>#N/A</v>
      </c>
      <c r="M1523" s="49" t="e">
        <v>#N/A</v>
      </c>
      <c r="N1523" s="49" t="e">
        <v>#N/A</v>
      </c>
      <c r="O1523" s="49" t="str">
        <f>_xlfn.XLOOKUP((CONCATENATE(Table35[[#This Row],[Subject Id]],"-T1")),'In the Lab'!A:A,'In the Lab'!G:G)</f>
        <v>yes</v>
      </c>
      <c r="P1523" s="42" t="e">
        <f>_xlfn.XLOOKUP(Table35[[#This Row],[Subject Id]],'TPD Blood'!A:A,'TPD Blood'!B:B)</f>
        <v>#N/A</v>
      </c>
      <c r="Q1523" s="42" t="e">
        <f>_xlfn.XLOOKUP(Table35[[#This Row],[Subject Id]],'TPD Assayed'!A:A,'TPD Assayed'!C:C)</f>
        <v>#N/A</v>
      </c>
      <c r="V1523"/>
      <c r="Y1523"/>
      <c r="Z1523"/>
      <c r="AA1523"/>
      <c r="AB1523"/>
    </row>
    <row r="1524" spans="1:28">
      <c r="A1524" t="s">
        <v>1781</v>
      </c>
      <c r="B1524" t="str">
        <f>MID(Table35[[#This Row],[Subject Id]],13,1)</f>
        <v>M</v>
      </c>
      <c r="C1524" t="str">
        <f>_xlfn.XLOOKUP(Table35[[#This Row],[Subject Id]],Table2[Subject Id],Table2[Event date])</f>
        <v>2023-02-01</v>
      </c>
      <c r="D1524" s="37" t="str">
        <f>_xlfn.XLOOKUP(Table35[[#This Row],[Subject Id]],'T0 Blood'!A:A,'T0 Blood'!I:I)</f>
        <v>025-8519-0</v>
      </c>
      <c r="E1524" s="37" t="str">
        <f>_xlfn.XLOOKUP(Table35[[#This Row],[Subject Id]],'T0 Blood'!A:A,'T0 Blood'!H:H)</f>
        <v>2023-02-01</v>
      </c>
      <c r="F1524" s="69" t="str">
        <f>_xlfn.XLOOKUP(Table35[[#This Row],[Subject Id]],T0Assayed!D:D,T0Assayed!F:F)</f>
        <v>OH2023_020</v>
      </c>
      <c r="G1524" s="39" t="s">
        <v>23</v>
      </c>
      <c r="H1524" s="37" t="s">
        <v>896</v>
      </c>
      <c r="I1524" s="38" t="str">
        <f>_xlfn.XLOOKUP((CONCATENATE(Table35[[#This Row],[Subject Id]],"-T0")),'In the Lab'!A:A,'In the Lab'!G:G)</f>
        <v>yes</v>
      </c>
      <c r="J1524" s="49" t="str">
        <f>_xlfn.XLOOKUP(Table35[[#This Row],[Subject Id]],'T1 Blood'!A:A,'T1 Blood'!I:I)</f>
        <v>025-8519-1</v>
      </c>
      <c r="K1524" s="49" t="str">
        <f>_xlfn.XLOOKUP(Table35[[#This Row],[Subject Id]],'T1 Blood'!A:A,'T1 Blood'!H:H)</f>
        <v>2023-03-20</v>
      </c>
      <c r="L1524" s="49" t="e">
        <f>_xlfn.XLOOKUP(Table35[[#This Row],[Subject Id]],'T1 Assayed'!A:A,'T1 Assayed'!D:D)</f>
        <v>#N/A</v>
      </c>
      <c r="M1524" s="49" t="e">
        <v>#N/A</v>
      </c>
      <c r="N1524" s="49" t="e">
        <v>#N/A</v>
      </c>
      <c r="O1524" s="49" t="str">
        <f>_xlfn.XLOOKUP((CONCATENATE(Table35[[#This Row],[Subject Id]],"-T1")),'In the Lab'!A:A,'In the Lab'!G:G)</f>
        <v>yes</v>
      </c>
      <c r="P1524" s="42" t="e">
        <f>_xlfn.XLOOKUP(Table35[[#This Row],[Subject Id]],'TPD Blood'!A:A,'TPD Blood'!B:B)</f>
        <v>#N/A</v>
      </c>
      <c r="Q1524" s="42" t="e">
        <f>_xlfn.XLOOKUP(Table35[[#This Row],[Subject Id]],'TPD Assayed'!A:A,'TPD Assayed'!C:C)</f>
        <v>#N/A</v>
      </c>
      <c r="V1524"/>
      <c r="Y1524"/>
      <c r="Z1524"/>
      <c r="AA1524"/>
      <c r="AB1524"/>
    </row>
    <row r="1525" spans="1:28">
      <c r="A1525" s="16" t="s">
        <v>1782</v>
      </c>
      <c r="B1525" t="str">
        <f>MID(Table35[[#This Row],[Subject Id]],13,1)</f>
        <v>M</v>
      </c>
      <c r="C1525" t="str">
        <f>_xlfn.XLOOKUP(Table35[[#This Row],[Subject Id]],Table2[Subject Id],Table2[Event date])</f>
        <v>2023-06-07</v>
      </c>
      <c r="D1525" s="37" t="str">
        <f>_xlfn.XLOOKUP(Table35[[#This Row],[Subject Id]],'T0 Blood'!A:A,'T0 Blood'!I:I)</f>
        <v>025-8522-0</v>
      </c>
      <c r="E1525" s="37" t="str">
        <f>_xlfn.XLOOKUP(Table35[[#This Row],[Subject Id]],'T0 Blood'!A:A,'T0 Blood'!H:H)</f>
        <v>2023-06-12</v>
      </c>
      <c r="F1525" s="69" t="str">
        <f>_xlfn.XLOOKUP(Table35[[#This Row],[Subject Id]],T0Assayed!D:D,T0Assayed!F:F)</f>
        <v>OH2023_020</v>
      </c>
      <c r="G1525" s="39" t="s">
        <v>23</v>
      </c>
      <c r="H1525" s="37" t="s">
        <v>896</v>
      </c>
      <c r="I1525" s="38" t="str">
        <f>_xlfn.XLOOKUP((CONCATENATE(Table35[[#This Row],[Subject Id]],"-T0")),'In the Lab'!A:A,'In the Lab'!G:G)</f>
        <v>yes</v>
      </c>
      <c r="J1525" s="49" t="str">
        <f>_xlfn.XLOOKUP(Table35[[#This Row],[Subject Id]],'T1 Blood'!A:A,'T1 Blood'!I:I)</f>
        <v>025-8522-1</v>
      </c>
      <c r="K1525" s="49" t="str">
        <f>_xlfn.XLOOKUP(Table35[[#This Row],[Subject Id]],'T1 Blood'!A:A,'T1 Blood'!H:H)</f>
        <v>2023-07-24</v>
      </c>
      <c r="L1525" s="49" t="e">
        <f>_xlfn.XLOOKUP(Table35[[#This Row],[Subject Id]],'T1 Assayed'!A:A,'T1 Assayed'!D:D)</f>
        <v>#N/A</v>
      </c>
      <c r="M1525" s="49" t="e">
        <v>#N/A</v>
      </c>
      <c r="N1525" s="49" t="e">
        <v>#N/A</v>
      </c>
      <c r="O1525" s="49" t="e">
        <f>_xlfn.XLOOKUP((CONCATENATE(Table35[[#This Row],[Subject Id]],"-T1")),'In the Lab'!A:A,'In the Lab'!G:G)</f>
        <v>#N/A</v>
      </c>
      <c r="P1525" s="42" t="e">
        <f>_xlfn.XLOOKUP(Table35[[#This Row],[Subject Id]],'TPD Blood'!A:A,'TPD Blood'!B:B)</f>
        <v>#N/A</v>
      </c>
      <c r="Q1525" s="42" t="e">
        <f>_xlfn.XLOOKUP(Table35[[#This Row],[Subject Id]],'TPD Assayed'!A:A,'TPD Assayed'!C:C)</f>
        <v>#N/A</v>
      </c>
      <c r="V1525"/>
      <c r="Y1525"/>
      <c r="Z1525"/>
      <c r="AA1525"/>
      <c r="AB1525"/>
    </row>
    <row r="1526" spans="1:28">
      <c r="A1526" t="s">
        <v>1783</v>
      </c>
      <c r="B1526" t="str">
        <f>MID(Table35[[#This Row],[Subject Id]],13,1)</f>
        <v>M</v>
      </c>
      <c r="C1526" t="str">
        <f>_xlfn.XLOOKUP(Table35[[#This Row],[Subject Id]],Table2[Subject Id],Table2[Event date])</f>
        <v>2021-07-21</v>
      </c>
      <c r="D1526" s="37" t="str">
        <f>_xlfn.XLOOKUP(Table35[[#This Row],[Subject Id]],'T0 Blood'!A:A,'T0 Blood'!I:I)</f>
        <v>030-4103-0</v>
      </c>
      <c r="E1526" s="37" t="str">
        <f>_xlfn.XLOOKUP(Table35[[#This Row],[Subject Id]],'T0 Blood'!A:A,'T0 Blood'!H:H)</f>
        <v>2021-07-21</v>
      </c>
      <c r="F1526" s="69" t="str">
        <f>_xlfn.XLOOKUP(Table35[[#This Row],[Subject Id]],T0Assayed!D:D,T0Assayed!F:F)</f>
        <v>OH2023_020</v>
      </c>
      <c r="G1526" s="39" t="s">
        <v>23</v>
      </c>
      <c r="H1526" s="37" t="s">
        <v>896</v>
      </c>
      <c r="I1526" s="38" t="str">
        <f>_xlfn.XLOOKUP((CONCATENATE(Table35[[#This Row],[Subject Id]],"-T0")),'In the Lab'!A:A,'In the Lab'!G:G)</f>
        <v>yes</v>
      </c>
      <c r="J1526" s="49" t="str">
        <f>_xlfn.XLOOKUP(Table35[[#This Row],[Subject Id]],'T1 Blood'!A:A,'T1 Blood'!I:I)</f>
        <v>030-4103-1</v>
      </c>
      <c r="K1526" s="49" t="str">
        <f>_xlfn.XLOOKUP(Table35[[#This Row],[Subject Id]],'T1 Blood'!A:A,'T1 Blood'!H:H)</f>
        <v>2021-08-18</v>
      </c>
      <c r="L1526" s="49" t="e">
        <f>_xlfn.XLOOKUP(Table35[[#This Row],[Subject Id]],'T1 Assayed'!A:A,'T1 Assayed'!D:D)</f>
        <v>#N/A</v>
      </c>
      <c r="M1526" s="49" t="e">
        <v>#N/A</v>
      </c>
      <c r="N1526" s="49" t="e">
        <v>#N/A</v>
      </c>
      <c r="O1526" s="49" t="str">
        <f>_xlfn.XLOOKUP((CONCATENATE(Table35[[#This Row],[Subject Id]],"-T1")),'In the Lab'!A:A,'In the Lab'!G:G)</f>
        <v>yes</v>
      </c>
      <c r="P1526" s="42" t="e">
        <f>_xlfn.XLOOKUP(Table35[[#This Row],[Subject Id]],'TPD Blood'!A:A,'TPD Blood'!B:B)</f>
        <v>#N/A</v>
      </c>
      <c r="Q1526" s="42" t="e">
        <f>_xlfn.XLOOKUP(Table35[[#This Row],[Subject Id]],'TPD Assayed'!A:A,'TPD Assayed'!C:C)</f>
        <v>#N/A</v>
      </c>
      <c r="V1526"/>
      <c r="Y1526"/>
      <c r="Z1526"/>
      <c r="AA1526"/>
      <c r="AB1526"/>
    </row>
    <row r="1527" spans="1:28">
      <c r="A1527" t="s">
        <v>1784</v>
      </c>
      <c r="B1527" t="str">
        <f>MID(Table35[[#This Row],[Subject Id]],13,1)</f>
        <v>M</v>
      </c>
      <c r="C1527" t="str">
        <f>_xlfn.XLOOKUP(Table35[[#This Row],[Subject Id]],Table2[Subject Id],Table2[Event date])</f>
        <v>2022-09-26</v>
      </c>
      <c r="D1527" s="37" t="str">
        <f>_xlfn.XLOOKUP(Table35[[#This Row],[Subject Id]],'T0 Blood'!A:A,'T0 Blood'!I:I)</f>
        <v>032-7132-0</v>
      </c>
      <c r="E1527" s="37" t="str">
        <f>_xlfn.XLOOKUP(Table35[[#This Row],[Subject Id]],'T0 Blood'!A:A,'T0 Blood'!H:H)</f>
        <v>2022-10-17</v>
      </c>
      <c r="F1527" s="69" t="str">
        <f>_xlfn.XLOOKUP(Table35[[#This Row],[Subject Id]],T0Assayed!D:D,T0Assayed!F:F)</f>
        <v>OH2023_020</v>
      </c>
      <c r="G1527" s="39" t="s">
        <v>23</v>
      </c>
      <c r="H1527" s="37" t="s">
        <v>619</v>
      </c>
      <c r="I1527" s="38" t="str">
        <f>_xlfn.XLOOKUP((CONCATENATE(Table35[[#This Row],[Subject Id]],"-T0")),'In the Lab'!A:A,'In the Lab'!G:G)</f>
        <v>yes</v>
      </c>
      <c r="J1527" s="49" t="e">
        <f>_xlfn.XLOOKUP(Table35[[#This Row],[Subject Id]],'T1 Blood'!A:A,'T1 Blood'!I:I)</f>
        <v>#N/A</v>
      </c>
      <c r="K1527" s="49" t="e">
        <f>_xlfn.XLOOKUP(Table35[[#This Row],[Subject Id]],'T1 Blood'!A:A,'T1 Blood'!H:H)</f>
        <v>#N/A</v>
      </c>
      <c r="L1527" s="49" t="e">
        <f>_xlfn.XLOOKUP(Table35[[#This Row],[Subject Id]],'T1 Assayed'!A:A,'T1 Assayed'!D:D)</f>
        <v>#N/A</v>
      </c>
      <c r="M1527" s="49" t="e">
        <v>#N/A</v>
      </c>
      <c r="N1527" s="49" t="e">
        <v>#N/A</v>
      </c>
      <c r="O1527" s="49" t="str">
        <f>_xlfn.XLOOKUP((CONCATENATE(Table35[[#This Row],[Subject Id]],"-T1")),'In the Lab'!A:A,'In the Lab'!G:G)</f>
        <v>yes</v>
      </c>
      <c r="P1527" s="42" t="e">
        <f>_xlfn.XLOOKUP(Table35[[#This Row],[Subject Id]],'TPD Blood'!A:A,'TPD Blood'!B:B)</f>
        <v>#N/A</v>
      </c>
      <c r="Q1527" s="42" t="e">
        <f>_xlfn.XLOOKUP(Table35[[#This Row],[Subject Id]],'TPD Assayed'!A:A,'TPD Assayed'!C:C)</f>
        <v>#N/A</v>
      </c>
      <c r="V1527"/>
      <c r="Y1527"/>
      <c r="Z1527"/>
      <c r="AA1527"/>
      <c r="AB1527"/>
    </row>
    <row r="1528" spans="1:28">
      <c r="A1528" t="s">
        <v>1785</v>
      </c>
      <c r="B1528" t="str">
        <f>MID(Table35[[#This Row],[Subject Id]],13,1)</f>
        <v>M</v>
      </c>
      <c r="C1528" t="str">
        <f>_xlfn.XLOOKUP(Table35[[#This Row],[Subject Id]],Table2[Subject Id],Table2[Event date])</f>
        <v>2023-03-09</v>
      </c>
      <c r="D1528" s="37" t="str">
        <f>_xlfn.XLOOKUP(Table35[[#This Row],[Subject Id]],'T0 Blood'!A:A,'T0 Blood'!I:I)</f>
        <v>032-7138-0</v>
      </c>
      <c r="E1528" s="37" t="str">
        <f>_xlfn.XLOOKUP(Table35[[#This Row],[Subject Id]],'T0 Blood'!A:A,'T0 Blood'!H:H)</f>
        <v>2023-03-09</v>
      </c>
      <c r="F1528" s="69" t="str">
        <f>_xlfn.XLOOKUP(Table35[[#This Row],[Subject Id]],T0Assayed!D:D,T0Assayed!F:F)</f>
        <v>OH2023_020</v>
      </c>
      <c r="G1528" s="39" t="s">
        <v>23</v>
      </c>
      <c r="H1528" s="37" t="s">
        <v>619</v>
      </c>
      <c r="I1528" s="38" t="str">
        <f>_xlfn.XLOOKUP((CONCATENATE(Table35[[#This Row],[Subject Id]],"-T0")),'In the Lab'!A:A,'In the Lab'!G:G)</f>
        <v>yes</v>
      </c>
      <c r="J1528" s="49" t="e">
        <f>_xlfn.XLOOKUP(Table35[[#This Row],[Subject Id]],'T1 Blood'!A:A,'T1 Blood'!I:I)</f>
        <v>#N/A</v>
      </c>
      <c r="K1528" s="49" t="e">
        <f>_xlfn.XLOOKUP(Table35[[#This Row],[Subject Id]],'T1 Blood'!A:A,'T1 Blood'!H:H)</f>
        <v>#N/A</v>
      </c>
      <c r="L1528" s="49" t="e">
        <f>_xlfn.XLOOKUP(Table35[[#This Row],[Subject Id]],'T1 Assayed'!A:A,'T1 Assayed'!D:D)</f>
        <v>#N/A</v>
      </c>
      <c r="M1528" s="49" t="e">
        <v>#N/A</v>
      </c>
      <c r="N1528" s="49" t="e">
        <v>#N/A</v>
      </c>
      <c r="O1528" s="49" t="e">
        <f>_xlfn.XLOOKUP((CONCATENATE(Table35[[#This Row],[Subject Id]],"-T1")),'In the Lab'!A:A,'In the Lab'!G:G)</f>
        <v>#N/A</v>
      </c>
      <c r="P1528" s="42" t="e">
        <f>_xlfn.XLOOKUP(Table35[[#This Row],[Subject Id]],'TPD Blood'!A:A,'TPD Blood'!B:B)</f>
        <v>#N/A</v>
      </c>
      <c r="Q1528" s="42" t="e">
        <f>_xlfn.XLOOKUP(Table35[[#This Row],[Subject Id]],'TPD Assayed'!A:A,'TPD Assayed'!C:C)</f>
        <v>#N/A</v>
      </c>
      <c r="V1528"/>
      <c r="Y1528"/>
      <c r="Z1528"/>
      <c r="AA1528"/>
      <c r="AB1528"/>
    </row>
    <row r="1529" spans="1:28">
      <c r="A1529" t="s">
        <v>1786</v>
      </c>
      <c r="B1529" t="str">
        <f>MID(Table35[[#This Row],[Subject Id]],13,1)</f>
        <v>M</v>
      </c>
      <c r="C1529" t="str">
        <f>_xlfn.XLOOKUP(Table35[[#This Row],[Subject Id]],Table2[Subject Id],Table2[Event date])</f>
        <v>2023-03-09</v>
      </c>
      <c r="D1529" s="37" t="str">
        <f>_xlfn.XLOOKUP(Table35[[#This Row],[Subject Id]],'T0 Blood'!A:A,'T0 Blood'!I:I)</f>
        <v>032-7139-0</v>
      </c>
      <c r="E1529" s="37" t="str">
        <f>_xlfn.XLOOKUP(Table35[[#This Row],[Subject Id]],'T0 Blood'!A:A,'T0 Blood'!H:H)</f>
        <v>2023-03-09</v>
      </c>
      <c r="F1529" s="69" t="str">
        <f>_xlfn.XLOOKUP(Table35[[#This Row],[Subject Id]],T0Assayed!D:D,T0Assayed!F:F)</f>
        <v>OH2023_020</v>
      </c>
      <c r="G1529" s="39" t="s">
        <v>23</v>
      </c>
      <c r="H1529" s="37" t="s">
        <v>619</v>
      </c>
      <c r="I1529" s="38" t="str">
        <f>_xlfn.XLOOKUP((CONCATENATE(Table35[[#This Row],[Subject Id]],"-T0")),'In the Lab'!A:A,'In the Lab'!G:G)</f>
        <v>yes</v>
      </c>
      <c r="J1529" s="49" t="str">
        <f>_xlfn.XLOOKUP(Table35[[#This Row],[Subject Id]],'T1 Blood'!A:A,'T1 Blood'!I:I)</f>
        <v>032-7139-1</v>
      </c>
      <c r="K1529" s="49" t="str">
        <f>_xlfn.XLOOKUP(Table35[[#This Row],[Subject Id]],'T1 Blood'!A:A,'T1 Blood'!H:H)</f>
        <v>2023-04-06</v>
      </c>
      <c r="L1529" s="49" t="e">
        <f>_xlfn.XLOOKUP(Table35[[#This Row],[Subject Id]],'T1 Assayed'!A:A,'T1 Assayed'!D:D)</f>
        <v>#N/A</v>
      </c>
      <c r="M1529" s="49" t="e">
        <v>#N/A</v>
      </c>
      <c r="N1529" s="49" t="e">
        <v>#N/A</v>
      </c>
      <c r="O1529" s="49" t="str">
        <f>_xlfn.XLOOKUP((CONCATENATE(Table35[[#This Row],[Subject Id]],"-T1")),'In the Lab'!A:A,'In the Lab'!G:G)</f>
        <v>yes</v>
      </c>
      <c r="P1529" s="42" t="e">
        <f>_xlfn.XLOOKUP(Table35[[#This Row],[Subject Id]],'TPD Blood'!A:A,'TPD Blood'!B:B)</f>
        <v>#N/A</v>
      </c>
      <c r="Q1529" s="42" t="e">
        <f>_xlfn.XLOOKUP(Table35[[#This Row],[Subject Id]],'TPD Assayed'!A:A,'TPD Assayed'!C:C)</f>
        <v>#N/A</v>
      </c>
      <c r="V1529"/>
      <c r="Y1529"/>
      <c r="Z1529"/>
      <c r="AA1529"/>
      <c r="AB1529"/>
    </row>
    <row r="1530" spans="1:28">
      <c r="A1530" t="s">
        <v>1787</v>
      </c>
      <c r="B1530" t="str">
        <f>MID(Table35[[#This Row],[Subject Id]],13,1)</f>
        <v>M</v>
      </c>
      <c r="C1530" t="str">
        <f>_xlfn.XLOOKUP(Table35[[#This Row],[Subject Id]],Table2[Subject Id],Table2[Event date])</f>
        <v>2023-03-30</v>
      </c>
      <c r="D1530" s="37" t="str">
        <f>_xlfn.XLOOKUP(Table35[[#This Row],[Subject Id]],'T0 Blood'!A:A,'T0 Blood'!I:I)</f>
        <v>032-7140-0</v>
      </c>
      <c r="E1530" s="37" t="str">
        <f>_xlfn.XLOOKUP(Table35[[#This Row],[Subject Id]],'T0 Blood'!A:A,'T0 Blood'!H:H)</f>
        <v>2023-03-30</v>
      </c>
      <c r="F1530" s="69" t="str">
        <f>_xlfn.XLOOKUP(Table35[[#This Row],[Subject Id]],T0Assayed!D:D,T0Assayed!F:F)</f>
        <v>OH2023_020</v>
      </c>
      <c r="G1530" s="39" t="s">
        <v>23</v>
      </c>
      <c r="H1530" s="37" t="s">
        <v>619</v>
      </c>
      <c r="I1530" s="38" t="str">
        <f>_xlfn.XLOOKUP((CONCATENATE(Table35[[#This Row],[Subject Id]],"-T0")),'In the Lab'!A:A,'In the Lab'!G:G)</f>
        <v>yes</v>
      </c>
      <c r="J1530" s="49" t="e">
        <f>_xlfn.XLOOKUP(Table35[[#This Row],[Subject Id]],'T1 Blood'!A:A,'T1 Blood'!I:I)</f>
        <v>#N/A</v>
      </c>
      <c r="K1530" s="49" t="e">
        <f>_xlfn.XLOOKUP(Table35[[#This Row],[Subject Id]],'T1 Blood'!A:A,'T1 Blood'!H:H)</f>
        <v>#N/A</v>
      </c>
      <c r="L1530" s="49" t="e">
        <f>_xlfn.XLOOKUP(Table35[[#This Row],[Subject Id]],'T1 Assayed'!A:A,'T1 Assayed'!D:D)</f>
        <v>#N/A</v>
      </c>
      <c r="M1530" s="49" t="e">
        <v>#N/A</v>
      </c>
      <c r="N1530" s="49" t="e">
        <v>#N/A</v>
      </c>
      <c r="O1530" s="49" t="str">
        <f>_xlfn.XLOOKUP((CONCATENATE(Table35[[#This Row],[Subject Id]],"-T1")),'In the Lab'!A:A,'In the Lab'!G:G)</f>
        <v>yes</v>
      </c>
      <c r="P1530" s="42" t="e">
        <f>_xlfn.XLOOKUP(Table35[[#This Row],[Subject Id]],'TPD Blood'!A:A,'TPD Blood'!B:B)</f>
        <v>#N/A</v>
      </c>
      <c r="Q1530" s="42" t="e">
        <f>_xlfn.XLOOKUP(Table35[[#This Row],[Subject Id]],'TPD Assayed'!A:A,'TPD Assayed'!C:C)</f>
        <v>#N/A</v>
      </c>
      <c r="V1530"/>
      <c r="Y1530"/>
      <c r="Z1530"/>
      <c r="AA1530"/>
      <c r="AB1530"/>
    </row>
    <row r="1531" spans="1:28">
      <c r="A1531" t="s">
        <v>1788</v>
      </c>
      <c r="B1531" t="str">
        <f>MID(Table35[[#This Row],[Subject Id]],13,1)</f>
        <v>M</v>
      </c>
      <c r="C1531" t="e">
        <f>_xlfn.XLOOKUP(Table35[[#This Row],[Subject Id]],Table2[Subject Id],Table2[Event date])</f>
        <v>#N/A</v>
      </c>
      <c r="D1531" s="37" t="str">
        <f>_xlfn.XLOOKUP(Table35[[#This Row],[Subject Id]],'T0 Blood'!A:A,'T0 Blood'!I:I)</f>
        <v>037-8041-0</v>
      </c>
      <c r="E1531" s="55">
        <f>_xlfn.XLOOKUP(Table35[[#This Row],[Subject Id]],'T0 Blood'!A:A,'T0 Blood'!H:H)</f>
        <v>40708</v>
      </c>
      <c r="F1531" s="69" t="e">
        <f>_xlfn.XLOOKUP(Table35[[#This Row],[Subject Id]],T0Assayed!D:D,T0Assayed!F:F)</f>
        <v>#N/A</v>
      </c>
      <c r="G1531" s="39" t="s">
        <v>23</v>
      </c>
      <c r="I1531" s="38" t="e">
        <f>_xlfn.XLOOKUP((CONCATENATE(Table35[[#This Row],[Subject Id]],"-T0")),'In the Lab'!A:A,'In the Lab'!G:G)</f>
        <v>#N/A</v>
      </c>
      <c r="J1531" s="49" t="e">
        <f>_xlfn.XLOOKUP(Table35[[#This Row],[Subject Id]],'T1 Blood'!A:A,'T1 Blood'!I:I)</f>
        <v>#N/A</v>
      </c>
      <c r="K1531" s="49" t="e">
        <f>_xlfn.XLOOKUP(Table35[[#This Row],[Subject Id]],'T1 Blood'!A:A,'T1 Blood'!H:H)</f>
        <v>#N/A</v>
      </c>
      <c r="L1531" s="49" t="e">
        <f>_xlfn.XLOOKUP(Table35[[#This Row],[Subject Id]],'T1 Assayed'!A:A,'T1 Assayed'!D:D)</f>
        <v>#N/A</v>
      </c>
      <c r="M1531" s="49" t="e">
        <v>#N/A</v>
      </c>
      <c r="N1531" s="49" t="e">
        <v>#N/A</v>
      </c>
      <c r="O1531" s="49" t="e">
        <f>_xlfn.XLOOKUP((CONCATENATE(Table35[[#This Row],[Subject Id]],"-T1")),'In the Lab'!A:A,'In the Lab'!G:G)</f>
        <v>#N/A</v>
      </c>
      <c r="P1531" s="42" t="e">
        <f>_xlfn.XLOOKUP(Table35[[#This Row],[Subject Id]],'TPD Blood'!A:A,'TPD Blood'!B:B)</f>
        <v>#N/A</v>
      </c>
      <c r="Q1531" s="42" t="e">
        <f>_xlfn.XLOOKUP(Table35[[#This Row],[Subject Id]],'TPD Assayed'!A:A,'TPD Assayed'!C:C)</f>
        <v>#N/A</v>
      </c>
      <c r="S1531" s="47"/>
      <c r="V1531"/>
      <c r="Y1531"/>
      <c r="Z1531"/>
      <c r="AA1531"/>
      <c r="AB1531"/>
    </row>
    <row r="1532" spans="1:28">
      <c r="A1532" s="2" t="s">
        <v>1789</v>
      </c>
      <c r="B1532" s="2" t="str">
        <f>MID(Table35[[#This Row],[Subject Id]],13,1)</f>
        <v>M</v>
      </c>
      <c r="C1532" t="str">
        <f>_xlfn.XLOOKUP(Table35[[#This Row],[Subject Id]],Table2[Subject Id],Table2[Event date])</f>
        <v>2023-03-30</v>
      </c>
      <c r="D1532" s="37" t="str">
        <f>_xlfn.XLOOKUP(Table35[[#This Row],[Subject Id]],'T0 Blood'!A:A,'T0 Blood'!I:I)</f>
        <v>032-7141-0</v>
      </c>
      <c r="E1532" s="37" t="str">
        <f>_xlfn.XLOOKUP(Table35[[#This Row],[Subject Id]],'T0 Blood'!A:A,'T0 Blood'!H:H)</f>
        <v>2023-03-30</v>
      </c>
      <c r="F1532" s="69" t="str">
        <f>_xlfn.XLOOKUP(Table35[[#This Row],[Subject Id]],T0Assayed!D:D,T0Assayed!F:F)</f>
        <v>OH2023_020</v>
      </c>
      <c r="G1532" s="39" t="s">
        <v>23</v>
      </c>
      <c r="H1532" s="37" t="s">
        <v>619</v>
      </c>
      <c r="I1532" s="38" t="str">
        <f>_xlfn.XLOOKUP((CONCATENATE(Table35[[#This Row],[Subject Id]],"-T0")),'In the Lab'!A:A,'In the Lab'!G:G)</f>
        <v>yes</v>
      </c>
      <c r="J1532" s="49" t="str">
        <f>_xlfn.XLOOKUP(Table35[[#This Row],[Subject Id]],'T1 Blood'!A:A,'T1 Blood'!I:I)</f>
        <v>032-7141-1</v>
      </c>
      <c r="K1532" s="49" t="str">
        <f>_xlfn.XLOOKUP(Table35[[#This Row],[Subject Id]],'T1 Blood'!A:A,'T1 Blood'!H:H)</f>
        <v>2023-04-19</v>
      </c>
      <c r="L1532" s="49" t="e">
        <f>_xlfn.XLOOKUP(Table35[[#This Row],[Subject Id]],'T1 Assayed'!A:A,'T1 Assayed'!D:D)</f>
        <v>#N/A</v>
      </c>
      <c r="M1532" s="49" t="e">
        <v>#N/A</v>
      </c>
      <c r="N1532" s="49" t="e">
        <v>#N/A</v>
      </c>
      <c r="O1532" s="49" t="e">
        <f>_xlfn.XLOOKUP((CONCATENATE(Table35[[#This Row],[Subject Id]],"-T1")),'In the Lab'!A:A,'In the Lab'!G:G)</f>
        <v>#N/A</v>
      </c>
      <c r="P1532" s="43" t="e">
        <f>_xlfn.XLOOKUP(Table35[[#This Row],[Subject Id]],'TPD Blood'!A:A,'TPD Blood'!B:B)</f>
        <v>#N/A</v>
      </c>
      <c r="Q1532" s="42" t="e">
        <f>_xlfn.XLOOKUP(Table35[[#This Row],[Subject Id]],'TPD Assayed'!A:A,'TPD Assayed'!C:C)</f>
        <v>#N/A</v>
      </c>
      <c r="V1532"/>
      <c r="Y1532"/>
      <c r="Z1532"/>
      <c r="AA1532"/>
      <c r="AB1532"/>
    </row>
    <row r="1533" spans="1:28">
      <c r="A1533" t="s">
        <v>1790</v>
      </c>
      <c r="B1533" t="str">
        <f>MID(Table35[[#This Row],[Subject Id]],13,1)</f>
        <v>M</v>
      </c>
      <c r="C1533" t="str">
        <f>_xlfn.XLOOKUP(Table35[[#This Row],[Subject Id]],Table2[Subject Id],Table2[Event date])</f>
        <v>2023-03-30</v>
      </c>
      <c r="D1533" s="37" t="str">
        <f>_xlfn.XLOOKUP(Table35[[#This Row],[Subject Id]],'T0 Blood'!A:A,'T0 Blood'!I:I)</f>
        <v>032-7142-0</v>
      </c>
      <c r="E1533" s="37" t="str">
        <f>_xlfn.XLOOKUP(Table35[[#This Row],[Subject Id]],'T0 Blood'!A:A,'T0 Blood'!H:H)</f>
        <v>2023-03-30</v>
      </c>
      <c r="F1533" s="69" t="str">
        <f>_xlfn.XLOOKUP(Table35[[#This Row],[Subject Id]],T0Assayed!D:D,T0Assayed!F:F)</f>
        <v>OH2023_020</v>
      </c>
      <c r="G1533" s="39" t="s">
        <v>23</v>
      </c>
      <c r="H1533" s="37" t="s">
        <v>619</v>
      </c>
      <c r="I1533" s="38" t="str">
        <f>_xlfn.XLOOKUP((CONCATENATE(Table35[[#This Row],[Subject Id]],"-T0")),'In the Lab'!A:A,'In the Lab'!G:G)</f>
        <v>yes</v>
      </c>
      <c r="J1533" s="49" t="e">
        <f>_xlfn.XLOOKUP(Table35[[#This Row],[Subject Id]],'T1 Blood'!A:A,'T1 Blood'!I:I)</f>
        <v>#N/A</v>
      </c>
      <c r="K1533" s="49" t="e">
        <f>_xlfn.XLOOKUP(Table35[[#This Row],[Subject Id]],'T1 Blood'!A:A,'T1 Blood'!H:H)</f>
        <v>#N/A</v>
      </c>
      <c r="L1533" s="49" t="e">
        <f>_xlfn.XLOOKUP(Table35[[#This Row],[Subject Id]],'T1 Assayed'!A:A,'T1 Assayed'!D:D)</f>
        <v>#N/A</v>
      </c>
      <c r="M1533" s="49" t="e">
        <v>#N/A</v>
      </c>
      <c r="N1533" s="49" t="e">
        <v>#N/A</v>
      </c>
      <c r="O1533" s="49" t="e">
        <f>_xlfn.XLOOKUP((CONCATENATE(Table35[[#This Row],[Subject Id]],"-T1")),'In the Lab'!A:A,'In the Lab'!G:G)</f>
        <v>#N/A</v>
      </c>
      <c r="P1533" s="42" t="e">
        <f>_xlfn.XLOOKUP(Table35[[#This Row],[Subject Id]],'TPD Blood'!A:A,'TPD Blood'!B:B)</f>
        <v>#N/A</v>
      </c>
      <c r="Q1533" s="42" t="e">
        <f>_xlfn.XLOOKUP(Table35[[#This Row],[Subject Id]],'TPD Assayed'!A:A,'TPD Assayed'!C:C)</f>
        <v>#N/A</v>
      </c>
      <c r="V1533"/>
      <c r="Y1533"/>
      <c r="Z1533"/>
      <c r="AA1533"/>
      <c r="AB1533"/>
    </row>
    <row r="1534" spans="1:28">
      <c r="A1534" t="s">
        <v>1791</v>
      </c>
      <c r="B1534" t="str">
        <f>MID(Table35[[#This Row],[Subject Id]],13,1)</f>
        <v>M</v>
      </c>
      <c r="C1534" t="str">
        <f>_xlfn.XLOOKUP(Table35[[#This Row],[Subject Id]],Table2[Subject Id],Table2[Event date])</f>
        <v>2018-05-15</v>
      </c>
      <c r="D1534" s="37" t="str">
        <f>_xlfn.XLOOKUP(Table35[[#This Row],[Subject Id]],'T0 Blood'!A:A,'T0 Blood'!I:I)</f>
        <v>037-8007-0</v>
      </c>
      <c r="E1534" s="37" t="str">
        <f>_xlfn.XLOOKUP(Table35[[#This Row],[Subject Id]],'T0 Blood'!A:A,'T0 Blood'!H:H)</f>
        <v>2018-05-15</v>
      </c>
      <c r="F1534" s="69" t="str">
        <f>_xlfn.XLOOKUP(Table35[[#This Row],[Subject Id]],T0Assayed!D:D,T0Assayed!F:F)</f>
        <v>OH2023_020</v>
      </c>
      <c r="G1534" s="39" t="s">
        <v>23</v>
      </c>
      <c r="H1534" s="37" t="s">
        <v>896</v>
      </c>
      <c r="I1534" s="38" t="str">
        <f>_xlfn.XLOOKUP((CONCATENATE(Table35[[#This Row],[Subject Id]],"-T0")),'In the Lab'!A:A,'In the Lab'!G:G)</f>
        <v>yes</v>
      </c>
      <c r="J1534" s="49" t="e">
        <f>_xlfn.XLOOKUP(Table35[[#This Row],[Subject Id]],'T1 Blood'!A:A,'T1 Blood'!I:I)</f>
        <v>#N/A</v>
      </c>
      <c r="K1534" s="49" t="e">
        <f>_xlfn.XLOOKUP(Table35[[#This Row],[Subject Id]],'T1 Blood'!A:A,'T1 Blood'!H:H)</f>
        <v>#N/A</v>
      </c>
      <c r="L1534" s="49" t="e">
        <f>_xlfn.XLOOKUP(Table35[[#This Row],[Subject Id]],'T1 Assayed'!A:A,'T1 Assayed'!D:D)</f>
        <v>#N/A</v>
      </c>
      <c r="M1534" s="49" t="e">
        <v>#N/A</v>
      </c>
      <c r="N1534" s="49" t="e">
        <v>#N/A</v>
      </c>
      <c r="O1534" s="49" t="e">
        <f>_xlfn.XLOOKUP((CONCATENATE(Table35[[#This Row],[Subject Id]],"-T1")),'In the Lab'!A:A,'In the Lab'!G:G)</f>
        <v>#N/A</v>
      </c>
      <c r="P1534" s="42" t="e">
        <f>_xlfn.XLOOKUP(Table35[[#This Row],[Subject Id]],'TPD Blood'!A:A,'TPD Blood'!B:B)</f>
        <v>#N/A</v>
      </c>
      <c r="Q1534" s="42" t="e">
        <f>_xlfn.XLOOKUP(Table35[[#This Row],[Subject Id]],'TPD Assayed'!A:A,'TPD Assayed'!C:C)</f>
        <v>#N/A</v>
      </c>
      <c r="V1534"/>
      <c r="Y1534"/>
      <c r="Z1534"/>
      <c r="AA1534"/>
      <c r="AB1534"/>
    </row>
    <row r="1535" spans="1:28">
      <c r="A1535" t="s">
        <v>1792</v>
      </c>
      <c r="B1535" t="str">
        <f>MID(Table35[[#This Row],[Subject Id]],13,1)</f>
        <v>M</v>
      </c>
      <c r="C1535" t="str">
        <f>_xlfn.XLOOKUP(Table35[[#This Row],[Subject Id]],Table2[Subject Id],Table2[Event date])</f>
        <v>2017-06-28</v>
      </c>
      <c r="D1535" s="37" t="str">
        <f>_xlfn.XLOOKUP(Table35[[#This Row],[Subject Id]],'T0 Blood'!A:A,'T0 Blood'!I:I)</f>
        <v>037-8033-0</v>
      </c>
      <c r="E1535" s="37" t="str">
        <f>_xlfn.XLOOKUP(Table35[[#This Row],[Subject Id]],'T0 Blood'!A:A,'T0 Blood'!H:H)</f>
        <v>2017-06-28</v>
      </c>
      <c r="F1535" s="69" t="str">
        <f>_xlfn.XLOOKUP(Table35[[#This Row],[Subject Id]],T0Assayed!D:D,T0Assayed!F:F)</f>
        <v>OH2023_020</v>
      </c>
      <c r="G1535" s="39" t="s">
        <v>23</v>
      </c>
      <c r="H1535" s="37" t="s">
        <v>896</v>
      </c>
      <c r="I1535" s="38" t="str">
        <f>_xlfn.XLOOKUP((CONCATENATE(Table35[[#This Row],[Subject Id]],"-T0")),'In the Lab'!A:A,'In the Lab'!G:G)</f>
        <v>yes</v>
      </c>
      <c r="J1535" s="49" t="e">
        <f>_xlfn.XLOOKUP(Table35[[#This Row],[Subject Id]],'T1 Blood'!A:A,'T1 Blood'!I:I)</f>
        <v>#N/A</v>
      </c>
      <c r="K1535" s="49" t="e">
        <f>_xlfn.XLOOKUP(Table35[[#This Row],[Subject Id]],'T1 Blood'!A:A,'T1 Blood'!H:H)</f>
        <v>#N/A</v>
      </c>
      <c r="L1535" s="49" t="e">
        <f>_xlfn.XLOOKUP(Table35[[#This Row],[Subject Id]],'T1 Assayed'!A:A,'T1 Assayed'!D:D)</f>
        <v>#N/A</v>
      </c>
      <c r="M1535" s="49" t="e">
        <v>#N/A</v>
      </c>
      <c r="N1535" s="49" t="e">
        <v>#N/A</v>
      </c>
      <c r="O1535" s="49" t="e">
        <f>_xlfn.XLOOKUP((CONCATENATE(Table35[[#This Row],[Subject Id]],"-T1")),'In the Lab'!A:A,'In the Lab'!G:G)</f>
        <v>#N/A</v>
      </c>
      <c r="P1535" s="42" t="e">
        <f>_xlfn.XLOOKUP(Table35[[#This Row],[Subject Id]],'TPD Blood'!A:A,'TPD Blood'!B:B)</f>
        <v>#N/A</v>
      </c>
      <c r="Q1535" s="42" t="e">
        <f>_xlfn.XLOOKUP(Table35[[#This Row],[Subject Id]],'TPD Assayed'!A:A,'TPD Assayed'!C:C)</f>
        <v>#N/A</v>
      </c>
      <c r="V1535"/>
      <c r="Y1535"/>
      <c r="Z1535"/>
      <c r="AA1535"/>
      <c r="AB1535"/>
    </row>
    <row r="1536" spans="1:28">
      <c r="A1536" t="s">
        <v>1793</v>
      </c>
      <c r="B1536" t="str">
        <f>MID(Table35[[#This Row],[Subject Id]],13,1)</f>
        <v>M</v>
      </c>
      <c r="C1536" t="str">
        <f>_xlfn.XLOOKUP(Table35[[#This Row],[Subject Id]],Table2[Subject Id],Table2[Event date])</f>
        <v>2014-09-26</v>
      </c>
      <c r="D1536" s="37" t="str">
        <f>_xlfn.XLOOKUP(Table35[[#This Row],[Subject Id]],'T0 Blood'!A:A,'T0 Blood'!I:I)</f>
        <v>037-8036-0</v>
      </c>
      <c r="E1536" s="37" t="str">
        <f>_xlfn.XLOOKUP(Table35[[#This Row],[Subject Id]],'T0 Blood'!A:A,'T0 Blood'!H:H)</f>
        <v>2014-09-26</v>
      </c>
      <c r="F1536" s="69" t="str">
        <f>_xlfn.XLOOKUP(Table35[[#This Row],[Subject Id]],T0Assayed!D:D,T0Assayed!F:F)</f>
        <v>OH2023_020</v>
      </c>
      <c r="G1536" s="39" t="s">
        <v>23</v>
      </c>
      <c r="H1536" s="37" t="s">
        <v>896</v>
      </c>
      <c r="I1536" s="38" t="str">
        <f>_xlfn.XLOOKUP((CONCATENATE(Table35[[#This Row],[Subject Id]],"-T0")),'In the Lab'!A:A,'In the Lab'!G:G)</f>
        <v>yes</v>
      </c>
      <c r="J1536" s="49" t="e">
        <f>_xlfn.XLOOKUP(Table35[[#This Row],[Subject Id]],'T1 Blood'!A:A,'T1 Blood'!I:I)</f>
        <v>#N/A</v>
      </c>
      <c r="K1536" s="49" t="e">
        <f>_xlfn.XLOOKUP(Table35[[#This Row],[Subject Id]],'T1 Blood'!A:A,'T1 Blood'!H:H)</f>
        <v>#N/A</v>
      </c>
      <c r="L1536" s="49" t="e">
        <f>_xlfn.XLOOKUP(Table35[[#This Row],[Subject Id]],'T1 Assayed'!A:A,'T1 Assayed'!D:D)</f>
        <v>#N/A</v>
      </c>
      <c r="M1536" s="49" t="e">
        <v>#N/A</v>
      </c>
      <c r="N1536" s="49" t="e">
        <v>#N/A</v>
      </c>
      <c r="O1536" s="49" t="e">
        <f>_xlfn.XLOOKUP((CONCATENATE(Table35[[#This Row],[Subject Id]],"-T1")),'In the Lab'!A:A,'In the Lab'!G:G)</f>
        <v>#N/A</v>
      </c>
      <c r="P1536" s="42" t="e">
        <f>_xlfn.XLOOKUP(Table35[[#This Row],[Subject Id]],'TPD Blood'!A:A,'TPD Blood'!B:B)</f>
        <v>#N/A</v>
      </c>
      <c r="Q1536" s="42" t="e">
        <f>_xlfn.XLOOKUP(Table35[[#This Row],[Subject Id]],'TPD Assayed'!A:A,'TPD Assayed'!C:C)</f>
        <v>#N/A</v>
      </c>
      <c r="V1536"/>
      <c r="Y1536"/>
      <c r="Z1536"/>
      <c r="AA1536"/>
      <c r="AB1536"/>
    </row>
    <row r="1537" spans="1:28">
      <c r="A1537" t="s">
        <v>1794</v>
      </c>
      <c r="B1537" t="str">
        <f>MID(Table35[[#This Row],[Subject Id]],13,1)</f>
        <v>M</v>
      </c>
      <c r="C1537" t="str">
        <f>_xlfn.XLOOKUP(Table35[[#This Row],[Subject Id]],Table2[Subject Id],Table2[Event date])</f>
        <v>2019-06-17</v>
      </c>
      <c r="D1537" s="37" t="str">
        <f>_xlfn.XLOOKUP(Table35[[#This Row],[Subject Id]],'T0 Blood'!A:A,'T0 Blood'!I:I)</f>
        <v>037-8047-0</v>
      </c>
      <c r="E1537" s="37" t="str">
        <f>_xlfn.XLOOKUP(Table35[[#This Row],[Subject Id]],'T0 Blood'!A:A,'T0 Blood'!H:H)</f>
        <v>2019-06-17</v>
      </c>
      <c r="F1537" s="69" t="e">
        <f>_xlfn.XLOOKUP(Table35[[#This Row],[Subject Id]],T0Assayed!D:D,T0Assayed!F:F)</f>
        <v>#N/A</v>
      </c>
      <c r="G1537" s="39" t="s">
        <v>870</v>
      </c>
      <c r="H1537" s="37" t="e">
        <v>#N/A</v>
      </c>
      <c r="I1537" s="38" t="str">
        <f>_xlfn.XLOOKUP((CONCATENATE(Table35[[#This Row],[Subject Id]],"-T0")),'In the Lab'!A:A,'In the Lab'!G:G)</f>
        <v>yes</v>
      </c>
      <c r="J1537" s="49" t="e">
        <f>_xlfn.XLOOKUP(Table35[[#This Row],[Subject Id]],'T1 Blood'!A:A,'T1 Blood'!I:I)</f>
        <v>#N/A</v>
      </c>
      <c r="K1537" s="49" t="e">
        <f>_xlfn.XLOOKUP(Table35[[#This Row],[Subject Id]],'T1 Blood'!A:A,'T1 Blood'!H:H)</f>
        <v>#N/A</v>
      </c>
      <c r="L1537" s="49" t="e">
        <f>_xlfn.XLOOKUP(Table35[[#This Row],[Subject Id]],'T1 Assayed'!A:A,'T1 Assayed'!D:D)</f>
        <v>#N/A</v>
      </c>
      <c r="M1537" s="49" t="e">
        <v>#N/A</v>
      </c>
      <c r="N1537" s="49" t="e">
        <v>#N/A</v>
      </c>
      <c r="O1537" s="49" t="e">
        <f>_xlfn.XLOOKUP((CONCATENATE(Table35[[#This Row],[Subject Id]],"-T1")),'In the Lab'!A:A,'In the Lab'!G:G)</f>
        <v>#N/A</v>
      </c>
      <c r="P1537" s="42" t="e">
        <f>_xlfn.XLOOKUP(Table35[[#This Row],[Subject Id]],'TPD Blood'!A:A,'TPD Blood'!B:B)</f>
        <v>#N/A</v>
      </c>
      <c r="Q1537" s="42" t="e">
        <f>_xlfn.XLOOKUP(Table35[[#This Row],[Subject Id]],'TPD Assayed'!A:A,'TPD Assayed'!C:C)</f>
        <v>#N/A</v>
      </c>
      <c r="V1537"/>
      <c r="Y1537"/>
      <c r="Z1537"/>
      <c r="AA1537"/>
      <c r="AB1537"/>
    </row>
    <row r="1538" spans="1:28">
      <c r="A1538" t="s">
        <v>1795</v>
      </c>
      <c r="B1538" t="str">
        <f>MID(Table35[[#This Row],[Subject Id]],13,1)</f>
        <v>M</v>
      </c>
      <c r="C1538" t="str">
        <f>_xlfn.XLOOKUP(Table35[[#This Row],[Subject Id]],Table2[Subject Id],Table2[Event date])</f>
        <v>2011-01-04</v>
      </c>
      <c r="D1538" s="37" t="str">
        <f>_xlfn.XLOOKUP(Table35[[#This Row],[Subject Id]],'T0 Blood'!A:A,'T0 Blood'!I:I)</f>
        <v>037-8038-0</v>
      </c>
      <c r="E1538" s="37" t="str">
        <f>_xlfn.XLOOKUP(Table35[[#This Row],[Subject Id]],'T0 Blood'!A:A,'T0 Blood'!H:H)</f>
        <v>2011-01-04</v>
      </c>
      <c r="F1538" s="69" t="str">
        <f>_xlfn.XLOOKUP(Table35[[#This Row],[Subject Id]],T0Assayed!D:D,T0Assayed!F:F)</f>
        <v>OH2023_020</v>
      </c>
      <c r="G1538" s="39" t="s">
        <v>23</v>
      </c>
      <c r="H1538" s="37" t="s">
        <v>896</v>
      </c>
      <c r="I1538" s="38" t="str">
        <f>_xlfn.XLOOKUP((CONCATENATE(Table35[[#This Row],[Subject Id]],"-T0")),'In the Lab'!A:A,'In the Lab'!G:G)</f>
        <v>yes</v>
      </c>
      <c r="J1538" s="49" t="e">
        <f>_xlfn.XLOOKUP(Table35[[#This Row],[Subject Id]],'T1 Blood'!A:A,'T1 Blood'!I:I)</f>
        <v>#N/A</v>
      </c>
      <c r="K1538" s="49" t="e">
        <f>_xlfn.XLOOKUP(Table35[[#This Row],[Subject Id]],'T1 Blood'!A:A,'T1 Blood'!H:H)</f>
        <v>#N/A</v>
      </c>
      <c r="L1538" s="49" t="e">
        <f>_xlfn.XLOOKUP(Table35[[#This Row],[Subject Id]],'T1 Assayed'!A:A,'T1 Assayed'!D:D)</f>
        <v>#N/A</v>
      </c>
      <c r="M1538" s="49" t="e">
        <v>#N/A</v>
      </c>
      <c r="N1538" s="49" t="e">
        <v>#N/A</v>
      </c>
      <c r="O1538" s="49" t="e">
        <f>_xlfn.XLOOKUP((CONCATENATE(Table35[[#This Row],[Subject Id]],"-T1")),'In the Lab'!A:A,'In the Lab'!G:G)</f>
        <v>#N/A</v>
      </c>
      <c r="P1538" s="42" t="e">
        <f>_xlfn.XLOOKUP(Table35[[#This Row],[Subject Id]],'TPD Blood'!A:A,'TPD Blood'!B:B)</f>
        <v>#N/A</v>
      </c>
      <c r="Q1538" s="42" t="e">
        <f>_xlfn.XLOOKUP(Table35[[#This Row],[Subject Id]],'TPD Assayed'!A:A,'TPD Assayed'!C:C)</f>
        <v>#N/A</v>
      </c>
      <c r="V1538"/>
      <c r="Y1538"/>
      <c r="Z1538"/>
      <c r="AA1538"/>
      <c r="AB1538"/>
    </row>
    <row r="1539" spans="1:28">
      <c r="A1539" t="s">
        <v>1796</v>
      </c>
      <c r="B1539" t="str">
        <f>MID(Table35[[#This Row],[Subject Id]],13,1)</f>
        <v>M</v>
      </c>
      <c r="C1539" t="str">
        <f>_xlfn.XLOOKUP(Table35[[#This Row],[Subject Id]],Table2[Subject Id],Table2[Event date])</f>
        <v>2014-10-07</v>
      </c>
      <c r="D1539" s="37" t="str">
        <f>_xlfn.XLOOKUP(Table35[[#This Row],[Subject Id]],'T0 Blood'!A:A,'T0 Blood'!I:I)</f>
        <v>037-8042-0</v>
      </c>
      <c r="E1539" s="37" t="str">
        <f>_xlfn.XLOOKUP(Table35[[#This Row],[Subject Id]],'T0 Blood'!A:A,'T0 Blood'!H:H)</f>
        <v>2014-10-07</v>
      </c>
      <c r="F1539" s="69" t="str">
        <f>_xlfn.XLOOKUP(Table35[[#This Row],[Subject Id]],T0Assayed!D:D,T0Assayed!F:F)</f>
        <v>OH2023_020</v>
      </c>
      <c r="G1539" s="39" t="s">
        <v>23</v>
      </c>
      <c r="H1539" s="37" t="s">
        <v>896</v>
      </c>
      <c r="I1539" s="38" t="str">
        <f>_xlfn.XLOOKUP((CONCATENATE(Table35[[#This Row],[Subject Id]],"-T0")),'In the Lab'!A:A,'In the Lab'!G:G)</f>
        <v>yes</v>
      </c>
      <c r="J1539" s="49" t="e">
        <f>_xlfn.XLOOKUP(Table35[[#This Row],[Subject Id]],'T1 Blood'!A:A,'T1 Blood'!I:I)</f>
        <v>#N/A</v>
      </c>
      <c r="K1539" s="49" t="e">
        <f>_xlfn.XLOOKUP(Table35[[#This Row],[Subject Id]],'T1 Blood'!A:A,'T1 Blood'!H:H)</f>
        <v>#N/A</v>
      </c>
      <c r="L1539" s="49" t="e">
        <f>_xlfn.XLOOKUP(Table35[[#This Row],[Subject Id]],'T1 Assayed'!A:A,'T1 Assayed'!D:D)</f>
        <v>#N/A</v>
      </c>
      <c r="M1539" s="49" t="e">
        <v>#N/A</v>
      </c>
      <c r="N1539" s="49" t="e">
        <v>#N/A</v>
      </c>
      <c r="O1539" s="49" t="e">
        <f>_xlfn.XLOOKUP((CONCATENATE(Table35[[#This Row],[Subject Id]],"-T1")),'In the Lab'!A:A,'In the Lab'!G:G)</f>
        <v>#N/A</v>
      </c>
      <c r="P1539" s="42" t="e">
        <f>_xlfn.XLOOKUP(Table35[[#This Row],[Subject Id]],'TPD Blood'!A:A,'TPD Blood'!B:B)</f>
        <v>#N/A</v>
      </c>
      <c r="Q1539" s="42" t="e">
        <f>_xlfn.XLOOKUP(Table35[[#This Row],[Subject Id]],'TPD Assayed'!A:A,'TPD Assayed'!C:C)</f>
        <v>#N/A</v>
      </c>
      <c r="V1539"/>
      <c r="Y1539"/>
      <c r="Z1539"/>
      <c r="AA1539"/>
      <c r="AB1539"/>
    </row>
    <row r="1540" spans="1:28">
      <c r="A1540" t="s">
        <v>1797</v>
      </c>
      <c r="B1540" t="str">
        <f>MID(Table35[[#This Row],[Subject Id]],13,1)</f>
        <v>M</v>
      </c>
      <c r="C1540" t="str">
        <f>_xlfn.XLOOKUP(Table35[[#This Row],[Subject Id]],Table2[Subject Id],Table2[Event date])</f>
        <v>2014-10-08</v>
      </c>
      <c r="D1540" s="37" t="str">
        <f>_xlfn.XLOOKUP(Table35[[#This Row],[Subject Id]],'T0 Blood'!A:A,'T0 Blood'!I:I)</f>
        <v>037-8044-0</v>
      </c>
      <c r="E1540" s="37" t="str">
        <f>_xlfn.XLOOKUP(Table35[[#This Row],[Subject Id]],'T0 Blood'!A:A,'T0 Blood'!H:H)</f>
        <v>2014-10-08</v>
      </c>
      <c r="F1540" s="69" t="str">
        <f>_xlfn.XLOOKUP(Table35[[#This Row],[Subject Id]],T0Assayed!D:D,T0Assayed!F:F)</f>
        <v>OH2023_020</v>
      </c>
      <c r="G1540" s="39" t="s">
        <v>23</v>
      </c>
      <c r="H1540" s="37" t="s">
        <v>894</v>
      </c>
      <c r="I1540" s="38" t="str">
        <f>_xlfn.XLOOKUP((CONCATENATE(Table35[[#This Row],[Subject Id]],"-T0")),'In the Lab'!A:A,'In the Lab'!G:G)</f>
        <v>yes</v>
      </c>
      <c r="J1540" s="49" t="e">
        <f>_xlfn.XLOOKUP(Table35[[#This Row],[Subject Id]],'T1 Blood'!A:A,'T1 Blood'!I:I)</f>
        <v>#N/A</v>
      </c>
      <c r="K1540" s="49" t="e">
        <f>_xlfn.XLOOKUP(Table35[[#This Row],[Subject Id]],'T1 Blood'!A:A,'T1 Blood'!H:H)</f>
        <v>#N/A</v>
      </c>
      <c r="L1540" s="49" t="e">
        <f>_xlfn.XLOOKUP(Table35[[#This Row],[Subject Id]],'T1 Assayed'!A:A,'T1 Assayed'!D:D)</f>
        <v>#N/A</v>
      </c>
      <c r="M1540" s="49" t="e">
        <v>#N/A</v>
      </c>
      <c r="N1540" s="49" t="e">
        <v>#N/A</v>
      </c>
      <c r="O1540" s="49" t="e">
        <f>_xlfn.XLOOKUP((CONCATENATE(Table35[[#This Row],[Subject Id]],"-T1")),'In the Lab'!A:A,'In the Lab'!G:G)</f>
        <v>#N/A</v>
      </c>
      <c r="P1540" s="42" t="e">
        <f>_xlfn.XLOOKUP(Table35[[#This Row],[Subject Id]],'TPD Blood'!A:A,'TPD Blood'!B:B)</f>
        <v>#N/A</v>
      </c>
      <c r="Q1540" s="42" t="e">
        <f>_xlfn.XLOOKUP(Table35[[#This Row],[Subject Id]],'TPD Assayed'!A:A,'TPD Assayed'!C:C)</f>
        <v>#N/A</v>
      </c>
      <c r="V1540"/>
      <c r="Y1540"/>
      <c r="Z1540"/>
      <c r="AA1540"/>
      <c r="AB1540"/>
    </row>
    <row r="1541" spans="1:28">
      <c r="A1541" t="s">
        <v>1798</v>
      </c>
      <c r="B1541" t="str">
        <f>MID(Table35[[#This Row],[Subject Id]],13,1)</f>
        <v>M</v>
      </c>
      <c r="C1541" t="str">
        <f>_xlfn.XLOOKUP(Table35[[#This Row],[Subject Id]],Table2[Subject Id],Table2[Event date])</f>
        <v>2017-05-19</v>
      </c>
      <c r="D1541" s="37" t="str">
        <f>_xlfn.XLOOKUP(Table35[[#This Row],[Subject Id]],'T0 Blood'!A:A,'T0 Blood'!I:I)</f>
        <v>037-8058-0</v>
      </c>
      <c r="E1541" s="37" t="str">
        <f>_xlfn.XLOOKUP(Table35[[#This Row],[Subject Id]],'T0 Blood'!A:A,'T0 Blood'!H:H)</f>
        <v>2017-05-19</v>
      </c>
      <c r="F1541" s="69" t="str">
        <f>_xlfn.XLOOKUP(Table35[[#This Row],[Subject Id]],T0Assayed!D:D,T0Assayed!F:F)</f>
        <v>OH2023_020</v>
      </c>
      <c r="G1541" s="39" t="s">
        <v>23</v>
      </c>
      <c r="H1541" s="37" t="s">
        <v>896</v>
      </c>
      <c r="I1541" s="38" t="str">
        <f>_xlfn.XLOOKUP((CONCATENATE(Table35[[#This Row],[Subject Id]],"-T0")),'In the Lab'!A:A,'In the Lab'!G:G)</f>
        <v>yes</v>
      </c>
      <c r="J1541" s="49" t="e">
        <f>_xlfn.XLOOKUP(Table35[[#This Row],[Subject Id]],'T1 Blood'!A:A,'T1 Blood'!I:I)</f>
        <v>#N/A</v>
      </c>
      <c r="K1541" s="49" t="e">
        <f>_xlfn.XLOOKUP(Table35[[#This Row],[Subject Id]],'T1 Blood'!A:A,'T1 Blood'!H:H)</f>
        <v>#N/A</v>
      </c>
      <c r="L1541" s="49" t="e">
        <f>_xlfn.XLOOKUP(Table35[[#This Row],[Subject Id]],'T1 Assayed'!A:A,'T1 Assayed'!D:D)</f>
        <v>#N/A</v>
      </c>
      <c r="M1541" s="49" t="e">
        <v>#N/A</v>
      </c>
      <c r="N1541" s="49" t="e">
        <v>#N/A</v>
      </c>
      <c r="O1541" s="49" t="e">
        <f>_xlfn.XLOOKUP((CONCATENATE(Table35[[#This Row],[Subject Id]],"-T1")),'In the Lab'!A:A,'In the Lab'!G:G)</f>
        <v>#N/A</v>
      </c>
      <c r="P1541" s="42" t="e">
        <f>_xlfn.XLOOKUP(Table35[[#This Row],[Subject Id]],'TPD Blood'!A:A,'TPD Blood'!B:B)</f>
        <v>#N/A</v>
      </c>
      <c r="Q1541" s="42" t="e">
        <f>_xlfn.XLOOKUP(Table35[[#This Row],[Subject Id]],'TPD Assayed'!A:A,'TPD Assayed'!C:C)</f>
        <v>#N/A</v>
      </c>
      <c r="V1541"/>
      <c r="Y1541"/>
      <c r="Z1541"/>
      <c r="AA1541"/>
      <c r="AB1541"/>
    </row>
    <row r="1542" spans="1:28">
      <c r="A1542" t="s">
        <v>1799</v>
      </c>
      <c r="B1542" t="str">
        <f>MID(Table35[[#This Row],[Subject Id]],13,1)</f>
        <v>M</v>
      </c>
      <c r="C1542" t="str">
        <f>_xlfn.XLOOKUP(Table35[[#This Row],[Subject Id]],Table2[Subject Id],Table2[Event date])</f>
        <v>2018-04-05</v>
      </c>
      <c r="D1542" s="37" t="str">
        <f>_xlfn.XLOOKUP(Table35[[#This Row],[Subject Id]],'T0 Blood'!A:A,'T0 Blood'!I:I)</f>
        <v>037-8065-0</v>
      </c>
      <c r="E1542" s="37" t="str">
        <f>_xlfn.XLOOKUP(Table35[[#This Row],[Subject Id]],'T0 Blood'!A:A,'T0 Blood'!H:H)</f>
        <v>2018-04-05</v>
      </c>
      <c r="F1542" s="69" t="str">
        <f>_xlfn.XLOOKUP(Table35[[#This Row],[Subject Id]],T0Assayed!D:D,T0Assayed!F:F)</f>
        <v>OH2023_020</v>
      </c>
      <c r="G1542" s="39" t="s">
        <v>23</v>
      </c>
      <c r="H1542" s="37" t="s">
        <v>1800</v>
      </c>
      <c r="I1542" s="38" t="str">
        <f>_xlfn.XLOOKUP((CONCATENATE(Table35[[#This Row],[Subject Id]],"-T0")),'In the Lab'!A:A,'In the Lab'!G:G)</f>
        <v>yes</v>
      </c>
      <c r="J1542" s="49" t="e">
        <f>_xlfn.XLOOKUP(Table35[[#This Row],[Subject Id]],'T1 Blood'!A:A,'T1 Blood'!I:I)</f>
        <v>#N/A</v>
      </c>
      <c r="K1542" s="49" t="e">
        <f>_xlfn.XLOOKUP(Table35[[#This Row],[Subject Id]],'T1 Blood'!A:A,'T1 Blood'!H:H)</f>
        <v>#N/A</v>
      </c>
      <c r="L1542" s="49" t="e">
        <f>_xlfn.XLOOKUP(Table35[[#This Row],[Subject Id]],'T1 Assayed'!A:A,'T1 Assayed'!D:D)</f>
        <v>#N/A</v>
      </c>
      <c r="M1542" s="49" t="e">
        <v>#N/A</v>
      </c>
      <c r="N1542" s="49" t="e">
        <v>#N/A</v>
      </c>
      <c r="O1542" s="49" t="e">
        <f>_xlfn.XLOOKUP((CONCATENATE(Table35[[#This Row],[Subject Id]],"-T1")),'In the Lab'!A:A,'In the Lab'!G:G)</f>
        <v>#N/A</v>
      </c>
      <c r="P1542" s="42" t="e">
        <f>_xlfn.XLOOKUP(Table35[[#This Row],[Subject Id]],'TPD Blood'!A:A,'TPD Blood'!B:B)</f>
        <v>#N/A</v>
      </c>
      <c r="Q1542" s="42" t="e">
        <f>_xlfn.XLOOKUP(Table35[[#This Row],[Subject Id]],'TPD Assayed'!A:A,'TPD Assayed'!C:C)</f>
        <v>#N/A</v>
      </c>
      <c r="V1542"/>
      <c r="Y1542"/>
      <c r="Z1542"/>
      <c r="AA1542"/>
      <c r="AB1542"/>
    </row>
    <row r="1543" spans="1:28">
      <c r="A1543" t="s">
        <v>1801</v>
      </c>
      <c r="B1543" t="str">
        <f>MID(Table35[[#This Row],[Subject Id]],13,1)</f>
        <v>M</v>
      </c>
      <c r="C1543" t="str">
        <f>_xlfn.XLOOKUP(Table35[[#This Row],[Subject Id]],Table2[Subject Id],Table2[Event date])</f>
        <v>2022-05-09</v>
      </c>
      <c r="D1543" s="37" t="str">
        <f>_xlfn.XLOOKUP(Table35[[#This Row],[Subject Id]],'T0 Blood'!A:A,'T0 Blood'!I:I)</f>
        <v>020-8003-0</v>
      </c>
      <c r="E1543" s="37" t="str">
        <f>_xlfn.XLOOKUP(Table35[[#This Row],[Subject Id]],'T0 Blood'!A:A,'T0 Blood'!H:H)</f>
        <v>2022-05-09</v>
      </c>
      <c r="F1543" s="69" t="str">
        <f>_xlfn.XLOOKUP(Table35[[#This Row],[Subject Id]],T0Assayed!D:D,T0Assayed!F:F)</f>
        <v>OH2023_024</v>
      </c>
      <c r="G1543" s="39" t="s">
        <v>23</v>
      </c>
      <c r="H1543" s="37" t="s">
        <v>896</v>
      </c>
      <c r="I1543" s="38" t="str">
        <f>_xlfn.XLOOKUP((CONCATENATE(Table35[[#This Row],[Subject Id]],"-T0")),'In the Lab'!A:A,'In the Lab'!G:G)</f>
        <v>yes</v>
      </c>
      <c r="J1543" s="49" t="str">
        <f>_xlfn.XLOOKUP(Table35[[#This Row],[Subject Id]],'T1 Blood'!A:A,'T1 Blood'!I:I)</f>
        <v>020-8003-1</v>
      </c>
      <c r="K1543" s="49" t="str">
        <f>_xlfn.XLOOKUP(Table35[[#This Row],[Subject Id]],'T1 Blood'!A:A,'T1 Blood'!H:H)</f>
        <v>2022-06-23</v>
      </c>
      <c r="L1543" s="49" t="e">
        <f>_xlfn.XLOOKUP(Table35[[#This Row],[Subject Id]],'T1 Assayed'!A:A,'T1 Assayed'!D:D)</f>
        <v>#N/A</v>
      </c>
      <c r="M1543" s="49" t="e">
        <v>#N/A</v>
      </c>
      <c r="N1543" s="49" t="e">
        <v>#N/A</v>
      </c>
      <c r="O1543" s="49" t="str">
        <f>_xlfn.XLOOKUP((CONCATENATE(Table35[[#This Row],[Subject Id]],"-T1")),'In the Lab'!A:A,'In the Lab'!G:G)</f>
        <v>yes</v>
      </c>
      <c r="P1543" s="42" t="e">
        <f>_xlfn.XLOOKUP(Table35[[#This Row],[Subject Id]],'TPD Blood'!A:A,'TPD Blood'!B:B)</f>
        <v>#N/A</v>
      </c>
      <c r="Q1543" s="42" t="e">
        <f>_xlfn.XLOOKUP(Table35[[#This Row],[Subject Id]],'TPD Assayed'!A:A,'TPD Assayed'!C:C)</f>
        <v>#N/A</v>
      </c>
      <c r="V1543"/>
      <c r="Y1543"/>
      <c r="Z1543"/>
      <c r="AA1543"/>
      <c r="AB1543"/>
    </row>
    <row r="1544" spans="1:28">
      <c r="A1544" t="s">
        <v>1802</v>
      </c>
      <c r="B1544" t="str">
        <f>MID(Table35[[#This Row],[Subject Id]],13,1)</f>
        <v>M</v>
      </c>
      <c r="C1544" t="str">
        <f>_xlfn.XLOOKUP(Table35[[#This Row],[Subject Id]],Table2[Subject Id],Table2[Event date])</f>
        <v>2022-05-27</v>
      </c>
      <c r="D1544" s="37" t="str">
        <f>_xlfn.XLOOKUP(Table35[[#This Row],[Subject Id]],'T0 Blood'!A:A,'T0 Blood'!I:I)</f>
        <v>020-8004-0</v>
      </c>
      <c r="E1544" s="37" t="str">
        <f>_xlfn.XLOOKUP(Table35[[#This Row],[Subject Id]],'T0 Blood'!A:A,'T0 Blood'!H:H)</f>
        <v>2022-05-27</v>
      </c>
      <c r="F1544" s="69" t="str">
        <f>_xlfn.XLOOKUP(Table35[[#This Row],[Subject Id]],T0Assayed!D:D,T0Assayed!F:F)</f>
        <v>OH2023_024</v>
      </c>
      <c r="G1544" s="39" t="s">
        <v>23</v>
      </c>
      <c r="H1544" s="37" t="s">
        <v>1803</v>
      </c>
      <c r="I1544" s="38" t="str">
        <f>_xlfn.XLOOKUP((CONCATENATE(Table35[[#This Row],[Subject Id]],"-T0")),'In the Lab'!A:A,'In the Lab'!G:G)</f>
        <v>yes</v>
      </c>
      <c r="J1544" s="49" t="str">
        <f>_xlfn.XLOOKUP(Table35[[#This Row],[Subject Id]],'T1 Blood'!A:A,'T1 Blood'!I:I)</f>
        <v>020-8004-1</v>
      </c>
      <c r="K1544" s="49" t="str">
        <f>_xlfn.XLOOKUP(Table35[[#This Row],[Subject Id]],'T1 Blood'!A:A,'T1 Blood'!H:H)</f>
        <v>2022-07-12</v>
      </c>
      <c r="L1544" s="49" t="e">
        <f>_xlfn.XLOOKUP(Table35[[#This Row],[Subject Id]],'T1 Assayed'!A:A,'T1 Assayed'!D:D)</f>
        <v>#N/A</v>
      </c>
      <c r="M1544" s="49" t="e">
        <v>#N/A</v>
      </c>
      <c r="N1544" s="49" t="e">
        <v>#N/A</v>
      </c>
      <c r="O1544" s="49" t="e">
        <f>_xlfn.XLOOKUP((CONCATENATE(Table35[[#This Row],[Subject Id]],"-T1")),'In the Lab'!A:A,'In the Lab'!G:G)</f>
        <v>#N/A</v>
      </c>
      <c r="P1544" s="42" t="e">
        <f>_xlfn.XLOOKUP(Table35[[#This Row],[Subject Id]],'TPD Blood'!A:A,'TPD Blood'!B:B)</f>
        <v>#N/A</v>
      </c>
      <c r="Q1544" s="42" t="e">
        <f>_xlfn.XLOOKUP(Table35[[#This Row],[Subject Id]],'TPD Assayed'!A:A,'TPD Assayed'!C:C)</f>
        <v>#N/A</v>
      </c>
      <c r="V1544"/>
      <c r="Y1544"/>
      <c r="Z1544"/>
      <c r="AA1544"/>
      <c r="AB1544"/>
    </row>
    <row r="1545" spans="1:28">
      <c r="A1545" t="s">
        <v>1804</v>
      </c>
      <c r="B1545" t="str">
        <f>MID(Table35[[#This Row],[Subject Id]],13,1)</f>
        <v>M</v>
      </c>
      <c r="C1545" t="str">
        <f>_xlfn.XLOOKUP(Table35[[#This Row],[Subject Id]],Table2[Subject Id],Table2[Event date])</f>
        <v>2021-12-09</v>
      </c>
      <c r="D1545" s="37" t="str">
        <f>_xlfn.XLOOKUP(Table35[[#This Row],[Subject Id]],'T0 Blood'!A:A,'T0 Blood'!I:I)</f>
        <v>152-2220-0</v>
      </c>
      <c r="E1545" s="37" t="str">
        <f>_xlfn.XLOOKUP(Table35[[#This Row],[Subject Id]],'T0 Blood'!A:A,'T0 Blood'!H:H)</f>
        <v>2021-12-29</v>
      </c>
      <c r="F1545" s="69" t="str">
        <f>_xlfn.XLOOKUP(Table35[[#This Row],[Subject Id]],T0Assayed!D:D,T0Assayed!F:F)</f>
        <v>OH2023_024</v>
      </c>
      <c r="G1545" s="39" t="s">
        <v>23</v>
      </c>
      <c r="I1545" s="38" t="str">
        <f>_xlfn.XLOOKUP((CONCATENATE(Table35[[#This Row],[Subject Id]],"-T0")),'In the Lab'!A:A,'In the Lab'!G:G)</f>
        <v>yes</v>
      </c>
      <c r="J1545" s="49" t="str">
        <f>_xlfn.XLOOKUP(Table35[[#This Row],[Subject Id]],'T1 Blood'!A:A,'T1 Blood'!I:I)</f>
        <v>152-2220-1</v>
      </c>
      <c r="K1545" s="49" t="str">
        <f>_xlfn.XLOOKUP(Table35[[#This Row],[Subject Id]],'T1 Blood'!A:A,'T1 Blood'!H:H)</f>
        <v>2022-01-19</v>
      </c>
      <c r="L1545" s="49" t="e">
        <f>_xlfn.XLOOKUP(Table35[[#This Row],[Subject Id]],'T1 Assayed'!A:A,'T1 Assayed'!D:D)</f>
        <v>#N/A</v>
      </c>
      <c r="M1545" s="49" t="e">
        <v>#N/A</v>
      </c>
      <c r="N1545" s="49" t="e">
        <v>#N/A</v>
      </c>
      <c r="O1545" s="49" t="str">
        <f>_xlfn.XLOOKUP((CONCATENATE(Table35[[#This Row],[Subject Id]],"-T1")),'In the Lab'!A:A,'In the Lab'!G:G)</f>
        <v>yes</v>
      </c>
      <c r="P1545" s="42" t="str">
        <f>_xlfn.XLOOKUP(Table35[[#This Row],[Subject Id]],'TPD Blood'!A:A,'TPD Blood'!B:B)</f>
        <v>152-2220-PD</v>
      </c>
      <c r="Q1545" s="42" t="e">
        <f>_xlfn.XLOOKUP(Table35[[#This Row],[Subject Id]],'TPD Assayed'!A:A,'TPD Assayed'!C:C)</f>
        <v>#N/A</v>
      </c>
      <c r="R1545" s="42" t="s">
        <v>23</v>
      </c>
      <c r="V1545"/>
      <c r="Y1545"/>
      <c r="Z1545"/>
      <c r="AA1545"/>
      <c r="AB1545"/>
    </row>
    <row r="1546" spans="1:28">
      <c r="A1546" t="s">
        <v>1805</v>
      </c>
      <c r="B1546" t="str">
        <f>MID(Table35[[#This Row],[Subject Id]],13,1)</f>
        <v>M</v>
      </c>
      <c r="C1546" t="e">
        <f>_xlfn.XLOOKUP(Table35[[#This Row],[Subject Id]],Table2[Subject Id],Table2[Event date])</f>
        <v>#N/A</v>
      </c>
      <c r="D1546" s="37" t="str">
        <f>_xlfn.XLOOKUP(Table35[[#This Row],[Subject Id]],'T0 Blood'!A:A,'T0 Blood'!I:I)</f>
        <v>037-8055-0</v>
      </c>
      <c r="E1546" s="55">
        <f>_xlfn.XLOOKUP(Table35[[#This Row],[Subject Id]],'T0 Blood'!A:A,'T0 Blood'!H:H)</f>
        <v>41814</v>
      </c>
      <c r="F1546" s="69" t="e">
        <f>_xlfn.XLOOKUP(Table35[[#This Row],[Subject Id]],T0Assayed!D:D,T0Assayed!F:F)</f>
        <v>#N/A</v>
      </c>
      <c r="G1546" s="39" t="s">
        <v>23</v>
      </c>
      <c r="I1546" s="38" t="e">
        <f>_xlfn.XLOOKUP((CONCATENATE(Table35[[#This Row],[Subject Id]],"-T0")),'In the Lab'!A:A,'In the Lab'!G:G)</f>
        <v>#N/A</v>
      </c>
      <c r="J1546" s="49" t="e">
        <f>_xlfn.XLOOKUP(Table35[[#This Row],[Subject Id]],'T1 Blood'!A:A,'T1 Blood'!I:I)</f>
        <v>#N/A</v>
      </c>
      <c r="K1546" s="49" t="e">
        <f>_xlfn.XLOOKUP(Table35[[#This Row],[Subject Id]],'T1 Blood'!A:A,'T1 Blood'!H:H)</f>
        <v>#N/A</v>
      </c>
      <c r="L1546" s="49" t="e">
        <f>_xlfn.XLOOKUP(Table35[[#This Row],[Subject Id]],'T1 Assayed'!A:A,'T1 Assayed'!D:D)</f>
        <v>#N/A</v>
      </c>
      <c r="M1546" s="49" t="e">
        <v>#N/A</v>
      </c>
      <c r="N1546" s="49" t="e">
        <v>#N/A</v>
      </c>
      <c r="O1546" s="49" t="e">
        <f>_xlfn.XLOOKUP((CONCATENATE(Table35[[#This Row],[Subject Id]],"-T1")),'In the Lab'!A:A,'In the Lab'!G:G)</f>
        <v>#N/A</v>
      </c>
      <c r="P1546" s="42" t="e">
        <f>_xlfn.XLOOKUP(Table35[[#This Row],[Subject Id]],'TPD Blood'!A:A,'TPD Blood'!B:B)</f>
        <v>#N/A</v>
      </c>
      <c r="Q1546" s="42" t="e">
        <f>_xlfn.XLOOKUP(Table35[[#This Row],[Subject Id]],'TPD Assayed'!A:A,'TPD Assayed'!C:C)</f>
        <v>#N/A</v>
      </c>
      <c r="S1546" s="47"/>
      <c r="V1546"/>
      <c r="Y1546"/>
      <c r="Z1546"/>
      <c r="AA1546"/>
      <c r="AB1546"/>
    </row>
    <row r="1547" spans="1:28">
      <c r="A1547" t="s">
        <v>1806</v>
      </c>
      <c r="B1547" t="str">
        <f>MID(Table35[[#This Row],[Subject Id]],13,1)</f>
        <v>M</v>
      </c>
      <c r="C1547" t="str">
        <f>_xlfn.XLOOKUP(Table35[[#This Row],[Subject Id]],Table2[Subject Id],Table2[Event date])</f>
        <v>2022-03-08</v>
      </c>
      <c r="D1547" s="37" t="str">
        <f>_xlfn.XLOOKUP(Table35[[#This Row],[Subject Id]],'T0 Blood'!A:A,'T0 Blood'!I:I)</f>
        <v>152-2221-0</v>
      </c>
      <c r="E1547" s="37" t="str">
        <f>_xlfn.XLOOKUP(Table35[[#This Row],[Subject Id]],'T0 Blood'!A:A,'T0 Blood'!H:H)</f>
        <v>2022-03-17</v>
      </c>
      <c r="F1547" s="69" t="str">
        <f>_xlfn.XLOOKUP(Table35[[#This Row],[Subject Id]],T0Assayed!D:D,T0Assayed!F:F)</f>
        <v>OH2023_024</v>
      </c>
      <c r="G1547" s="39" t="s">
        <v>23</v>
      </c>
      <c r="I1547" s="38" t="str">
        <f>_xlfn.XLOOKUP((CONCATENATE(Table35[[#This Row],[Subject Id]],"-T0")),'In the Lab'!A:A,'In the Lab'!G:G)</f>
        <v>yes</v>
      </c>
      <c r="J1547" s="49" t="str">
        <f>_xlfn.XLOOKUP(Table35[[#This Row],[Subject Id]],'T1 Blood'!A:A,'T1 Blood'!I:I)</f>
        <v>152-2221-1</v>
      </c>
      <c r="K1547" s="49" t="str">
        <f>_xlfn.XLOOKUP(Table35[[#This Row],[Subject Id]],'T1 Blood'!A:A,'T1 Blood'!H:H)</f>
        <v>2022-04-07</v>
      </c>
      <c r="L1547" s="49" t="e">
        <f>_xlfn.XLOOKUP(Table35[[#This Row],[Subject Id]],'T1 Assayed'!A:A,'T1 Assayed'!D:D)</f>
        <v>#N/A</v>
      </c>
      <c r="M1547" s="49" t="e">
        <v>#N/A</v>
      </c>
      <c r="N1547" s="49" t="e">
        <v>#N/A</v>
      </c>
      <c r="O1547" s="49" t="str">
        <f>_xlfn.XLOOKUP((CONCATENATE(Table35[[#This Row],[Subject Id]],"-T1")),'In the Lab'!A:A,'In the Lab'!G:G)</f>
        <v>yes</v>
      </c>
      <c r="P1547" s="42" t="e">
        <f>_xlfn.XLOOKUP(Table35[[#This Row],[Subject Id]],'TPD Blood'!A:A,'TPD Blood'!B:B)</f>
        <v>#N/A</v>
      </c>
      <c r="Q1547" s="42" t="e">
        <f>_xlfn.XLOOKUP(Table35[[#This Row],[Subject Id]],'TPD Assayed'!A:A,'TPD Assayed'!C:C)</f>
        <v>#N/A</v>
      </c>
      <c r="V1547"/>
      <c r="Y1547"/>
      <c r="Z1547"/>
      <c r="AA1547"/>
      <c r="AB1547"/>
    </row>
    <row r="1548" spans="1:28">
      <c r="A1548" t="s">
        <v>1807</v>
      </c>
      <c r="B1548" t="str">
        <f>MID(Table35[[#This Row],[Subject Id]],13,1)</f>
        <v>M</v>
      </c>
      <c r="C1548" t="str">
        <f>_xlfn.XLOOKUP(Table35[[#This Row],[Subject Id]],Table2[Subject Id],Table2[Event date])</f>
        <v>2022-10-24</v>
      </c>
      <c r="D1548" s="37" t="str">
        <f>_xlfn.XLOOKUP(Table35[[#This Row],[Subject Id]],'T0 Blood'!A:A,'T0 Blood'!I:I)</f>
        <v>152-2222-0</v>
      </c>
      <c r="E1548" s="37" t="str">
        <f>_xlfn.XLOOKUP(Table35[[#This Row],[Subject Id]],'T0 Blood'!A:A,'T0 Blood'!H:H)</f>
        <v>2022-10-24</v>
      </c>
      <c r="F1548" s="69" t="str">
        <f>_xlfn.XLOOKUP(Table35[[#This Row],[Subject Id]],T0Assayed!D:D,T0Assayed!F:F)</f>
        <v>OH2023_026</v>
      </c>
      <c r="G1548" s="39" t="s">
        <v>1808</v>
      </c>
      <c r="I1548" s="38" t="str">
        <f>_xlfn.XLOOKUP((CONCATENATE(Table35[[#This Row],[Subject Id]],"-T0")),'In the Lab'!A:A,'In the Lab'!G:G)</f>
        <v>yes</v>
      </c>
      <c r="J1548" s="49" t="str">
        <f>_xlfn.XLOOKUP(Table35[[#This Row],[Subject Id]],'T1 Blood'!A:A,'T1 Blood'!I:I)</f>
        <v>152-2222-1</v>
      </c>
      <c r="K1548" s="49" t="str">
        <f>_xlfn.XLOOKUP(Table35[[#This Row],[Subject Id]],'T1 Blood'!A:A,'T1 Blood'!H:H)</f>
        <v>2022-11-21</v>
      </c>
      <c r="L1548" s="49" t="e">
        <f>_xlfn.XLOOKUP(Table35[[#This Row],[Subject Id]],'T1 Assayed'!A:A,'T1 Assayed'!D:D)</f>
        <v>#N/A</v>
      </c>
      <c r="M1548" s="49" t="e">
        <v>#N/A</v>
      </c>
      <c r="N1548" s="49" t="e">
        <v>#N/A</v>
      </c>
      <c r="O1548" s="49" t="str">
        <f>_xlfn.XLOOKUP((CONCATENATE(Table35[[#This Row],[Subject Id]],"-T1")),'In the Lab'!A:A,'In the Lab'!G:G)</f>
        <v>yes</v>
      </c>
      <c r="P1548" s="42" t="e">
        <f>_xlfn.XLOOKUP(Table35[[#This Row],[Subject Id]],'TPD Blood'!A:A,'TPD Blood'!B:B)</f>
        <v>#N/A</v>
      </c>
      <c r="Q1548" s="42" t="e">
        <f>_xlfn.XLOOKUP(Table35[[#This Row],[Subject Id]],'TPD Assayed'!A:A,'TPD Assayed'!C:C)</f>
        <v>#N/A</v>
      </c>
      <c r="V1548"/>
      <c r="Y1548"/>
      <c r="Z1548"/>
      <c r="AA1548"/>
      <c r="AB1548"/>
    </row>
    <row r="1549" spans="1:28">
      <c r="A1549" t="s">
        <v>1809</v>
      </c>
      <c r="B1549" t="str">
        <f>MID(Table35[[#This Row],[Subject Id]],13,1)</f>
        <v>M</v>
      </c>
      <c r="C1549" t="str">
        <f>_xlfn.XLOOKUP(Table35[[#This Row],[Subject Id]],Table2[Subject Id],Table2[Event date])</f>
        <v>2022-10-26</v>
      </c>
      <c r="D1549" s="37" t="str">
        <f>_xlfn.XLOOKUP(Table35[[#This Row],[Subject Id]],'T0 Blood'!A:A,'T0 Blood'!I:I)</f>
        <v>152-2223-0</v>
      </c>
      <c r="E1549" s="37" t="str">
        <f>_xlfn.XLOOKUP(Table35[[#This Row],[Subject Id]],'T0 Blood'!A:A,'T0 Blood'!H:H)</f>
        <v>2022-11-07</v>
      </c>
      <c r="F1549" s="69" t="str">
        <f>_xlfn.XLOOKUP(Table35[[#This Row],[Subject Id]],T0Assayed!D:D,T0Assayed!F:F)</f>
        <v>OH2023_026</v>
      </c>
      <c r="G1549" s="39" t="s">
        <v>23</v>
      </c>
      <c r="H1549" s="37" t="s">
        <v>619</v>
      </c>
      <c r="I1549" s="38" t="str">
        <f>_xlfn.XLOOKUP((CONCATENATE(Table35[[#This Row],[Subject Id]],"-T0")),'In the Lab'!A:A,'In the Lab'!G:G)</f>
        <v>yes</v>
      </c>
      <c r="J1549" s="49" t="e">
        <f>_xlfn.XLOOKUP(Table35[[#This Row],[Subject Id]],'T1 Blood'!A:A,'T1 Blood'!I:I)</f>
        <v>#N/A</v>
      </c>
      <c r="K1549" s="49" t="e">
        <f>_xlfn.XLOOKUP(Table35[[#This Row],[Subject Id]],'T1 Blood'!A:A,'T1 Blood'!H:H)</f>
        <v>#N/A</v>
      </c>
      <c r="L1549" s="49" t="e">
        <f>_xlfn.XLOOKUP(Table35[[#This Row],[Subject Id]],'T1 Assayed'!A:A,'T1 Assayed'!D:D)</f>
        <v>#N/A</v>
      </c>
      <c r="M1549" s="49" t="e">
        <v>#N/A</v>
      </c>
      <c r="N1549" s="49" t="e">
        <v>#N/A</v>
      </c>
      <c r="O1549" s="49" t="e">
        <f>_xlfn.XLOOKUP((CONCATENATE(Table35[[#This Row],[Subject Id]],"-T1")),'In the Lab'!A:A,'In the Lab'!G:G)</f>
        <v>#N/A</v>
      </c>
      <c r="P1549" s="42" t="e">
        <f>_xlfn.XLOOKUP(Table35[[#This Row],[Subject Id]],'TPD Blood'!A:A,'TPD Blood'!B:B)</f>
        <v>#N/A</v>
      </c>
      <c r="Q1549" s="42" t="e">
        <f>_xlfn.XLOOKUP(Table35[[#This Row],[Subject Id]],'TPD Assayed'!A:A,'TPD Assayed'!C:C)</f>
        <v>#N/A</v>
      </c>
      <c r="V1549"/>
      <c r="Y1549"/>
      <c r="Z1549"/>
      <c r="AA1549"/>
      <c r="AB1549"/>
    </row>
    <row r="1550" spans="1:28">
      <c r="A1550" t="s">
        <v>1810</v>
      </c>
      <c r="B1550" t="str">
        <f>MID(Table35[[#This Row],[Subject Id]],13,1)</f>
        <v>M</v>
      </c>
      <c r="C1550" t="str">
        <f>_xlfn.XLOOKUP(Table35[[#This Row],[Subject Id]],Table2[Subject Id],Table2[Event date])</f>
        <v>2021-01-12</v>
      </c>
      <c r="D1550" s="37" t="str">
        <f>_xlfn.XLOOKUP(Table35[[#This Row],[Subject Id]],'T0 Blood'!A:A,'T0 Blood'!I:I)</f>
        <v>001-2003-0</v>
      </c>
      <c r="E1550" s="37" t="str">
        <f>_xlfn.XLOOKUP(Table35[[#This Row],[Subject Id]],'T0 Blood'!A:A,'T0 Blood'!H:H)</f>
        <v>2021-01-12</v>
      </c>
      <c r="F1550" s="69" t="str">
        <f>_xlfn.XLOOKUP(Table35[[#This Row],[Subject Id]],T0Assayed!D:D,T0Assayed!F:F)</f>
        <v>CO.SL.21.003</v>
      </c>
      <c r="G1550" s="39" t="s">
        <v>22</v>
      </c>
      <c r="H1550" s="37" t="e">
        <v>#N/A</v>
      </c>
      <c r="I1550" s="38" t="str">
        <f>_xlfn.XLOOKUP((CONCATENATE(Table35[[#This Row],[Subject Id]],"-T0")),'In the Lab'!A:A,'In the Lab'!G:G)</f>
        <v>yes</v>
      </c>
      <c r="J1550" s="49" t="str">
        <f>_xlfn.XLOOKUP(Table35[[#This Row],[Subject Id]],'T1 Blood'!A:A,'T1 Blood'!I:I)</f>
        <v>001-2003-1</v>
      </c>
      <c r="K1550" s="49" t="str">
        <f>_xlfn.XLOOKUP(Table35[[#This Row],[Subject Id]],'T1 Blood'!A:A,'T1 Blood'!H:H)</f>
        <v>2021-02-03</v>
      </c>
      <c r="L1550" s="49" t="str">
        <f>_xlfn.XLOOKUP(Table35[[#This Row],[Subject Id]],'T1 Assayed'!A:A,'T1 Assayed'!D:D)</f>
        <v>CO.SL.21.003</v>
      </c>
      <c r="M1550" s="49" t="e">
        <v>#N/A</v>
      </c>
      <c r="N1550" s="49" t="e">
        <v>#N/A</v>
      </c>
      <c r="O1550" s="49" t="str">
        <f>_xlfn.XLOOKUP((CONCATENATE(Table35[[#This Row],[Subject Id]],"-T1")),'In the Lab'!A:A,'In the Lab'!G:G)</f>
        <v>yes</v>
      </c>
      <c r="P1550" s="42" t="e">
        <f>_xlfn.XLOOKUP(Table35[[#This Row],[Subject Id]],'TPD Blood'!A:A,'TPD Blood'!B:B)</f>
        <v>#N/A</v>
      </c>
      <c r="Q1550" s="42" t="e">
        <f>_xlfn.XLOOKUP(Table35[[#This Row],[Subject Id]],'TPD Assayed'!A:A,'TPD Assayed'!C:C)</f>
        <v>#N/A</v>
      </c>
      <c r="V1550"/>
      <c r="Y1550"/>
      <c r="Z1550"/>
      <c r="AA1550"/>
      <c r="AB1550"/>
    </row>
    <row r="1551" spans="1:28">
      <c r="A1551" t="s">
        <v>1811</v>
      </c>
      <c r="B1551" t="str">
        <f>MID(Table35[[#This Row],[Subject Id]],13,1)</f>
        <v>M</v>
      </c>
      <c r="C1551" t="e">
        <f>_xlfn.XLOOKUP(Table35[[#This Row],[Subject Id]],Table2[Subject Id],Table2[Event date])</f>
        <v>#N/A</v>
      </c>
      <c r="D1551" s="37" t="str">
        <f>_xlfn.XLOOKUP(Table35[[#This Row],[Subject Id]],'T0 Blood'!A:A,'T0 Blood'!I:I)</f>
        <v>037-8059-0</v>
      </c>
      <c r="E1551" s="55">
        <f>_xlfn.XLOOKUP(Table35[[#This Row],[Subject Id]],'T0 Blood'!A:A,'T0 Blood'!H:H)</f>
        <v>40087</v>
      </c>
      <c r="F1551" s="69" t="e">
        <f>_xlfn.XLOOKUP(Table35[[#This Row],[Subject Id]],T0Assayed!D:D,T0Assayed!F:F)</f>
        <v>#N/A</v>
      </c>
      <c r="G1551" s="39" t="s">
        <v>23</v>
      </c>
      <c r="I1551" s="38" t="e">
        <f>_xlfn.XLOOKUP((CONCATENATE(Table35[[#This Row],[Subject Id]],"-T0")),'In the Lab'!A:A,'In the Lab'!G:G)</f>
        <v>#N/A</v>
      </c>
      <c r="J1551" s="49" t="e">
        <f>_xlfn.XLOOKUP(Table35[[#This Row],[Subject Id]],'T1 Blood'!A:A,'T1 Blood'!I:I)</f>
        <v>#N/A</v>
      </c>
      <c r="K1551" s="49" t="e">
        <f>_xlfn.XLOOKUP(Table35[[#This Row],[Subject Id]],'T1 Blood'!A:A,'T1 Blood'!H:H)</f>
        <v>#N/A</v>
      </c>
      <c r="L1551" s="49" t="e">
        <f>_xlfn.XLOOKUP(Table35[[#This Row],[Subject Id]],'T1 Assayed'!A:A,'T1 Assayed'!D:D)</f>
        <v>#N/A</v>
      </c>
      <c r="M1551" s="49" t="e">
        <v>#N/A</v>
      </c>
      <c r="N1551" s="49" t="e">
        <v>#N/A</v>
      </c>
      <c r="O1551" s="49" t="e">
        <f>_xlfn.XLOOKUP((CONCATENATE(Table35[[#This Row],[Subject Id]],"-T1")),'In the Lab'!A:A,'In the Lab'!G:G)</f>
        <v>#N/A</v>
      </c>
      <c r="P1551" s="42" t="e">
        <f>_xlfn.XLOOKUP(Table35[[#This Row],[Subject Id]],'TPD Blood'!A:A,'TPD Blood'!B:B)</f>
        <v>#N/A</v>
      </c>
      <c r="Q1551" s="42" t="e">
        <f>_xlfn.XLOOKUP(Table35[[#This Row],[Subject Id]],'TPD Assayed'!A:A,'TPD Assayed'!C:C)</f>
        <v>#N/A</v>
      </c>
      <c r="S1551" s="47"/>
      <c r="V1551"/>
      <c r="Y1551"/>
      <c r="Z1551"/>
      <c r="AA1551"/>
      <c r="AB1551"/>
    </row>
    <row r="1552" spans="1:28">
      <c r="A1552" t="s">
        <v>1812</v>
      </c>
      <c r="B1552" t="str">
        <f>MID(Table35[[#This Row],[Subject Id]],13,1)</f>
        <v>M</v>
      </c>
      <c r="C1552" t="str">
        <f>_xlfn.XLOOKUP(Table35[[#This Row],[Subject Id]],Table2[Subject Id],Table2[Event date])</f>
        <v>2021-04-25</v>
      </c>
      <c r="D1552" s="37" t="str">
        <f>_xlfn.XLOOKUP(Table35[[#This Row],[Subject Id]],'T0 Blood'!A:A,'T0 Blood'!I:I)</f>
        <v>001-2015-0</v>
      </c>
      <c r="E1552" s="37" t="str">
        <f>_xlfn.XLOOKUP(Table35[[#This Row],[Subject Id]],'T0 Blood'!A:A,'T0 Blood'!H:H)</f>
        <v>2021-04-25</v>
      </c>
      <c r="F1552" s="69" t="str">
        <f>_xlfn.XLOOKUP(Table35[[#This Row],[Subject Id]],T0Assayed!D:D,T0Assayed!F:F)</f>
        <v>CO.SL.21.003</v>
      </c>
      <c r="G1552" s="39" t="s">
        <v>22</v>
      </c>
      <c r="H1552" s="37" t="e">
        <v>#N/A</v>
      </c>
      <c r="I1552" s="38" t="str">
        <f>_xlfn.XLOOKUP((CONCATENATE(Table35[[#This Row],[Subject Id]],"-T0")),'In the Lab'!A:A,'In the Lab'!G:G)</f>
        <v>yes</v>
      </c>
      <c r="J1552" s="49" t="e">
        <f>_xlfn.XLOOKUP(Table35[[#This Row],[Subject Id]],'T1 Blood'!A:A,'T1 Blood'!I:I)</f>
        <v>#N/A</v>
      </c>
      <c r="K1552" s="49" t="e">
        <f>_xlfn.XLOOKUP(Table35[[#This Row],[Subject Id]],'T1 Blood'!A:A,'T1 Blood'!H:H)</f>
        <v>#N/A</v>
      </c>
      <c r="L1552" s="49" t="str">
        <f>_xlfn.XLOOKUP(Table35[[#This Row],[Subject Id]],'T1 Assayed'!A:A,'T1 Assayed'!D:D)</f>
        <v>CO.SL.21.003</v>
      </c>
      <c r="M1552" s="49" t="e">
        <v>#N/A</v>
      </c>
      <c r="N1552" s="49" t="e">
        <v>#N/A</v>
      </c>
      <c r="O1552" s="49" t="str">
        <f>_xlfn.XLOOKUP((CONCATENATE(Table35[[#This Row],[Subject Id]],"-T1")),'In the Lab'!A:A,'In the Lab'!G:G)</f>
        <v>yes</v>
      </c>
      <c r="P1552" s="42" t="e">
        <f>_xlfn.XLOOKUP(Table35[[#This Row],[Subject Id]],'TPD Blood'!A:A,'TPD Blood'!B:B)</f>
        <v>#N/A</v>
      </c>
      <c r="Q1552" s="42" t="e">
        <f>_xlfn.XLOOKUP(Table35[[#This Row],[Subject Id]],'TPD Assayed'!A:A,'TPD Assayed'!C:C)</f>
        <v>#N/A</v>
      </c>
      <c r="V1552"/>
      <c r="Y1552"/>
      <c r="Z1552"/>
      <c r="AA1552"/>
      <c r="AB1552"/>
    </row>
    <row r="1553" spans="1:28">
      <c r="A1553" t="s">
        <v>1813</v>
      </c>
      <c r="B1553" t="str">
        <f>MID(Table35[[#This Row],[Subject Id]],13,1)</f>
        <v>M</v>
      </c>
      <c r="C1553" t="str">
        <f>_xlfn.XLOOKUP(Table35[[#This Row],[Subject Id]],Table2[Subject Id],Table2[Event date])</f>
        <v>2020-04-23</v>
      </c>
      <c r="D1553" s="37" t="str">
        <f>_xlfn.XLOOKUP(Table35[[#This Row],[Subject Id]],'T0 Blood'!A:A,'T0 Blood'!I:I)</f>
        <v>001-2027-0</v>
      </c>
      <c r="E1553" s="37" t="str">
        <f>_xlfn.XLOOKUP(Table35[[#This Row],[Subject Id]],'T0 Blood'!A:A,'T0 Blood'!H:H)</f>
        <v>2020-04-23</v>
      </c>
      <c r="F1553" s="69" t="str">
        <f>_xlfn.XLOOKUP(Table35[[#This Row],[Subject Id]],T0Assayed!D:D,T0Assayed!F:F)</f>
        <v>CO.SL.21.003</v>
      </c>
      <c r="G1553" s="39" t="s">
        <v>22</v>
      </c>
      <c r="H1553" s="37">
        <v>0</v>
      </c>
      <c r="I1553" s="38" t="str">
        <f>_xlfn.XLOOKUP((CONCATENATE(Table35[[#This Row],[Subject Id]],"-T0")),'In the Lab'!A:A,'In the Lab'!G:G)</f>
        <v>yes</v>
      </c>
      <c r="J1553" s="49" t="str">
        <f>_xlfn.XLOOKUP(Table35[[#This Row],[Subject Id]],'T1 Blood'!A:A,'T1 Blood'!I:I)</f>
        <v>001-2027-1</v>
      </c>
      <c r="K1553" s="49" t="str">
        <f>_xlfn.XLOOKUP(Table35[[#This Row],[Subject Id]],'T1 Blood'!A:A,'T1 Blood'!H:H)</f>
        <v>2020-05-19</v>
      </c>
      <c r="L1553" s="49" t="str">
        <f>_xlfn.XLOOKUP(Table35[[#This Row],[Subject Id]],'T1 Assayed'!A:A,'T1 Assayed'!D:D)</f>
        <v>CO.SL.21.003</v>
      </c>
      <c r="M1553" s="49" t="e">
        <v>#N/A</v>
      </c>
      <c r="N1553" s="49" t="e">
        <v>#N/A</v>
      </c>
      <c r="O1553" s="49" t="str">
        <f>_xlfn.XLOOKUP((CONCATENATE(Table35[[#This Row],[Subject Id]],"-T1")),'In the Lab'!A:A,'In the Lab'!G:G)</f>
        <v>yes</v>
      </c>
      <c r="P1553" s="42" t="e">
        <f>_xlfn.XLOOKUP(Table35[[#This Row],[Subject Id]],'TPD Blood'!A:A,'TPD Blood'!B:B)</f>
        <v>#N/A</v>
      </c>
      <c r="Q1553" s="42" t="e">
        <f>_xlfn.XLOOKUP(Table35[[#This Row],[Subject Id]],'TPD Assayed'!A:A,'TPD Assayed'!C:C)</f>
        <v>#N/A</v>
      </c>
      <c r="V1553"/>
      <c r="Y1553"/>
      <c r="Z1553"/>
      <c r="AA1553"/>
      <c r="AB1553"/>
    </row>
    <row r="1554" spans="1:28">
      <c r="A1554" t="s">
        <v>1814</v>
      </c>
      <c r="B1554" t="str">
        <f>MID(Table35[[#This Row],[Subject Id]],13,1)</f>
        <v>M</v>
      </c>
      <c r="C1554" t="str">
        <f>_xlfn.XLOOKUP(Table35[[#This Row],[Subject Id]],Table2[Subject Id],Table2[Event date])</f>
        <v>2020-04-05</v>
      </c>
      <c r="D1554" s="37" t="str">
        <f>_xlfn.XLOOKUP(Table35[[#This Row],[Subject Id]],'T0 Blood'!A:A,'T0 Blood'!I:I)</f>
        <v>001-2029-0</v>
      </c>
      <c r="E1554" s="37" t="str">
        <f>_xlfn.XLOOKUP(Table35[[#This Row],[Subject Id]],'T0 Blood'!A:A,'T0 Blood'!H:H)</f>
        <v>2020-04-05</v>
      </c>
      <c r="F1554" s="69" t="str">
        <f>_xlfn.XLOOKUP(Table35[[#This Row],[Subject Id]],T0Assayed!D:D,T0Assayed!F:F)</f>
        <v>CO.SL.21.003</v>
      </c>
      <c r="G1554" s="39" t="s">
        <v>22</v>
      </c>
      <c r="H1554" s="37">
        <v>0</v>
      </c>
      <c r="I1554" s="38" t="str">
        <f>_xlfn.XLOOKUP((CONCATENATE(Table35[[#This Row],[Subject Id]],"-T0")),'In the Lab'!A:A,'In the Lab'!G:G)</f>
        <v>yes</v>
      </c>
      <c r="J1554" s="49" t="str">
        <f>_xlfn.XLOOKUP(Table35[[#This Row],[Subject Id]],'T1 Blood'!A:A,'T1 Blood'!I:I)</f>
        <v>001-2029-1</v>
      </c>
      <c r="K1554" s="49" t="str">
        <f>_xlfn.XLOOKUP(Table35[[#This Row],[Subject Id]],'T1 Blood'!A:A,'T1 Blood'!H:H)</f>
        <v>2020-04-26</v>
      </c>
      <c r="L1554" s="49" t="str">
        <f>_xlfn.XLOOKUP(Table35[[#This Row],[Subject Id]],'T1 Assayed'!A:A,'T1 Assayed'!D:D)</f>
        <v>CO.SL.21.003</v>
      </c>
      <c r="M1554" s="49" t="e">
        <v>#N/A</v>
      </c>
      <c r="N1554" s="49" t="e">
        <v>#N/A</v>
      </c>
      <c r="O1554" s="49" t="str">
        <f>_xlfn.XLOOKUP((CONCATENATE(Table35[[#This Row],[Subject Id]],"-T1")),'In the Lab'!A:A,'In the Lab'!G:G)</f>
        <v>yes</v>
      </c>
      <c r="P1554" s="42" t="e">
        <f>_xlfn.XLOOKUP(Table35[[#This Row],[Subject Id]],'TPD Blood'!A:A,'TPD Blood'!B:B)</f>
        <v>#N/A</v>
      </c>
      <c r="Q1554" s="42" t="e">
        <f>_xlfn.XLOOKUP(Table35[[#This Row],[Subject Id]],'TPD Assayed'!A:A,'TPD Assayed'!C:C)</f>
        <v>#N/A</v>
      </c>
      <c r="V1554"/>
      <c r="Y1554"/>
      <c r="Z1554"/>
      <c r="AA1554"/>
      <c r="AB1554"/>
    </row>
    <row r="1555" spans="1:28">
      <c r="A1555" t="s">
        <v>1815</v>
      </c>
      <c r="B1555" t="str">
        <f>MID(Table35[[#This Row],[Subject Id]],13,1)</f>
        <v>M</v>
      </c>
      <c r="C1555" t="str">
        <f>_xlfn.XLOOKUP(Table35[[#This Row],[Subject Id]],Table2[Subject Id],Table2[Event date])</f>
        <v>2020-05-20</v>
      </c>
      <c r="D1555" s="37" t="str">
        <f>_xlfn.XLOOKUP(Table35[[#This Row],[Subject Id]],'T0 Blood'!A:A,'T0 Blood'!I:I)</f>
        <v>001-2035-0</v>
      </c>
      <c r="E1555" s="37" t="str">
        <f>_xlfn.XLOOKUP(Table35[[#This Row],[Subject Id]],'T0 Blood'!A:A,'T0 Blood'!H:H)</f>
        <v>2020-05-20</v>
      </c>
      <c r="F1555" s="69" t="str">
        <f>_xlfn.XLOOKUP(Table35[[#This Row],[Subject Id]],T0Assayed!D:D,T0Assayed!F:F)</f>
        <v>CO.SL.21.003</v>
      </c>
      <c r="G1555" s="39" t="s">
        <v>22</v>
      </c>
      <c r="H1555" s="37">
        <v>0</v>
      </c>
      <c r="I1555" s="38" t="str">
        <f>_xlfn.XLOOKUP((CONCATENATE(Table35[[#This Row],[Subject Id]],"-T0")),'In the Lab'!A:A,'In the Lab'!G:G)</f>
        <v>yes</v>
      </c>
      <c r="J1555" s="49" t="str">
        <f>_xlfn.XLOOKUP(Table35[[#This Row],[Subject Id]],'T1 Blood'!A:A,'T1 Blood'!I:I)</f>
        <v>001-2035-1</v>
      </c>
      <c r="K1555" s="49" t="str">
        <f>_xlfn.XLOOKUP(Table35[[#This Row],[Subject Id]],'T1 Blood'!A:A,'T1 Blood'!H:H)</f>
        <v>2020-06-03</v>
      </c>
      <c r="L1555" s="49" t="str">
        <f>_xlfn.XLOOKUP(Table35[[#This Row],[Subject Id]],'T1 Assayed'!A:A,'T1 Assayed'!D:D)</f>
        <v>CO.SL.21.003</v>
      </c>
      <c r="M1555" s="49" t="e">
        <v>#N/A</v>
      </c>
      <c r="N1555" s="49" t="e">
        <v>#N/A</v>
      </c>
      <c r="O1555" s="49" t="str">
        <f>_xlfn.XLOOKUP((CONCATENATE(Table35[[#This Row],[Subject Id]],"-T1")),'In the Lab'!A:A,'In the Lab'!G:G)</f>
        <v>yes</v>
      </c>
      <c r="P1555" s="42" t="e">
        <f>_xlfn.XLOOKUP(Table35[[#This Row],[Subject Id]],'TPD Blood'!A:A,'TPD Blood'!B:B)</f>
        <v>#N/A</v>
      </c>
      <c r="Q1555" s="42" t="e">
        <f>_xlfn.XLOOKUP(Table35[[#This Row],[Subject Id]],'TPD Assayed'!A:A,'TPD Assayed'!C:C)</f>
        <v>#N/A</v>
      </c>
      <c r="V1555"/>
      <c r="Y1555"/>
      <c r="Z1555"/>
      <c r="AA1555"/>
      <c r="AB1555"/>
    </row>
    <row r="1556" spans="1:28" ht="14.85" customHeight="1">
      <c r="A1556" t="s">
        <v>1816</v>
      </c>
      <c r="B1556" t="str">
        <f>MID(Table35[[#This Row],[Subject Id]],13,1)</f>
        <v>M</v>
      </c>
      <c r="C1556" t="str">
        <f>_xlfn.XLOOKUP(Table35[[#This Row],[Subject Id]],Table2[Subject Id],Table2[Event date])</f>
        <v>2020-03-26</v>
      </c>
      <c r="D1556" s="37" t="str">
        <f>_xlfn.XLOOKUP(Table35[[#This Row],[Subject Id]],'T0 Blood'!A:A,'T0 Blood'!I:I)</f>
        <v>001-2037-0</v>
      </c>
      <c r="E1556" s="37" t="str">
        <f>_xlfn.XLOOKUP(Table35[[#This Row],[Subject Id]],'T0 Blood'!A:A,'T0 Blood'!H:H)</f>
        <v>2020-03-26</v>
      </c>
      <c r="F1556" s="69" t="str">
        <f>_xlfn.XLOOKUP(Table35[[#This Row],[Subject Id]],T0Assayed!D:D,T0Assayed!F:F)</f>
        <v>CO.SL.21.003</v>
      </c>
      <c r="G1556" s="39" t="s">
        <v>22</v>
      </c>
      <c r="H1556" s="37">
        <v>0</v>
      </c>
      <c r="I1556" s="38" t="str">
        <f>_xlfn.XLOOKUP((CONCATENATE(Table35[[#This Row],[Subject Id]],"-T0")),'In the Lab'!A:A,'In the Lab'!G:G)</f>
        <v>yes</v>
      </c>
      <c r="J1556" s="49" t="str">
        <f>_xlfn.XLOOKUP(Table35[[#This Row],[Subject Id]],'T1 Blood'!A:A,'T1 Blood'!I:I)</f>
        <v>001-2037-1</v>
      </c>
      <c r="K1556" s="49" t="str">
        <f>_xlfn.XLOOKUP(Table35[[#This Row],[Subject Id]],'T1 Blood'!A:A,'T1 Blood'!H:H)</f>
        <v>2020-04-16</v>
      </c>
      <c r="L1556" s="49" t="str">
        <f>_xlfn.XLOOKUP(Table35[[#This Row],[Subject Id]],'T1 Assayed'!A:A,'T1 Assayed'!D:D)</f>
        <v>CO.SL.21.003</v>
      </c>
      <c r="M1556" s="49" t="e">
        <v>#N/A</v>
      </c>
      <c r="N1556" s="49" t="e">
        <v>#N/A</v>
      </c>
      <c r="O1556" s="49" t="str">
        <f>_xlfn.XLOOKUP((CONCATENATE(Table35[[#This Row],[Subject Id]],"-T1")),'In the Lab'!A:A,'In the Lab'!G:G)</f>
        <v>yes</v>
      </c>
      <c r="P1556" s="42" t="e">
        <f>_xlfn.XLOOKUP(Table35[[#This Row],[Subject Id]],'TPD Blood'!A:A,'TPD Blood'!B:B)</f>
        <v>#N/A</v>
      </c>
      <c r="Q1556" s="42" t="e">
        <f>_xlfn.XLOOKUP(Table35[[#This Row],[Subject Id]],'TPD Assayed'!A:A,'TPD Assayed'!C:C)</f>
        <v>#N/A</v>
      </c>
      <c r="V1556"/>
      <c r="Y1556"/>
      <c r="Z1556"/>
      <c r="AA1556"/>
      <c r="AB1556"/>
    </row>
    <row r="1557" spans="1:28">
      <c r="A1557" t="s">
        <v>1817</v>
      </c>
      <c r="B1557" t="str">
        <f>MID(Table35[[#This Row],[Subject Id]],13,1)</f>
        <v>M</v>
      </c>
      <c r="C1557" t="str">
        <f>_xlfn.XLOOKUP(Table35[[#This Row],[Subject Id]],Table2[Subject Id],Table2[Event date])</f>
        <v>2020-10-18</v>
      </c>
      <c r="D1557" s="37" t="str">
        <f>_xlfn.XLOOKUP(Table35[[#This Row],[Subject Id]],'T0 Blood'!A:A,'T0 Blood'!I:I)</f>
        <v>001-2065-0</v>
      </c>
      <c r="E1557" s="37" t="str">
        <f>_xlfn.XLOOKUP(Table35[[#This Row],[Subject Id]],'T0 Blood'!A:A,'T0 Blood'!H:H)</f>
        <v>2020-10-18</v>
      </c>
      <c r="F1557" s="69" t="str">
        <f>_xlfn.XLOOKUP(Table35[[#This Row],[Subject Id]],T0Assayed!D:D,T0Assayed!F:F)</f>
        <v>CO.SL.21.003</v>
      </c>
      <c r="G1557" s="39" t="s">
        <v>22</v>
      </c>
      <c r="H1557" s="37">
        <v>0</v>
      </c>
      <c r="I1557" s="38" t="str">
        <f>_xlfn.XLOOKUP((CONCATENATE(Table35[[#This Row],[Subject Id]],"-T0")),'In the Lab'!A:A,'In the Lab'!G:G)</f>
        <v>yes</v>
      </c>
      <c r="J1557" s="49" t="str">
        <f>_xlfn.XLOOKUP(Table35[[#This Row],[Subject Id]],'T1 Blood'!A:A,'T1 Blood'!I:I)</f>
        <v>001-2065-1</v>
      </c>
      <c r="K1557" s="49" t="str">
        <f>_xlfn.XLOOKUP(Table35[[#This Row],[Subject Id]],'T1 Blood'!A:A,'T1 Blood'!H:H)</f>
        <v>2020-11-29</v>
      </c>
      <c r="L1557" s="49" t="str">
        <f>_xlfn.XLOOKUP(Table35[[#This Row],[Subject Id]],'T1 Assayed'!A:A,'T1 Assayed'!D:D)</f>
        <v>CO.SL.21.003</v>
      </c>
      <c r="M1557" s="49" t="e">
        <v>#N/A</v>
      </c>
      <c r="N1557" s="49" t="e">
        <v>#N/A</v>
      </c>
      <c r="O1557" s="49" t="str">
        <f>_xlfn.XLOOKUP((CONCATENATE(Table35[[#This Row],[Subject Id]],"-T1")),'In the Lab'!A:A,'In the Lab'!G:G)</f>
        <v>yes</v>
      </c>
      <c r="P1557" s="42" t="e">
        <f>_xlfn.XLOOKUP(Table35[[#This Row],[Subject Id]],'TPD Blood'!A:A,'TPD Blood'!B:B)</f>
        <v>#N/A</v>
      </c>
      <c r="Q1557" s="42" t="e">
        <f>_xlfn.XLOOKUP(Table35[[#This Row],[Subject Id]],'TPD Assayed'!A:A,'TPD Assayed'!C:C)</f>
        <v>#N/A</v>
      </c>
      <c r="V1557"/>
      <c r="Y1557"/>
      <c r="Z1557"/>
      <c r="AA1557"/>
      <c r="AB1557"/>
    </row>
    <row r="1558" spans="1:28">
      <c r="A1558" t="s">
        <v>1818</v>
      </c>
      <c r="B1558" t="str">
        <f>MID(Table35[[#This Row],[Subject Id]],13,1)</f>
        <v>M</v>
      </c>
      <c r="C1558" t="e">
        <f>_xlfn.XLOOKUP(Table35[[#This Row],[Subject Id]],Table2[Subject Id],Table2[Event date])</f>
        <v>#N/A</v>
      </c>
      <c r="D1558" s="37" t="str">
        <f>_xlfn.XLOOKUP(Table35[[#This Row],[Subject Id]],'T0 Blood'!A:A,'T0 Blood'!I:I)</f>
        <v>037-8066-0</v>
      </c>
      <c r="E1558" s="55">
        <f>_xlfn.XLOOKUP(Table35[[#This Row],[Subject Id]],'T0 Blood'!A:A,'T0 Blood'!H:H)</f>
        <v>44574</v>
      </c>
      <c r="F1558" s="69" t="e">
        <f>_xlfn.XLOOKUP(Table35[[#This Row],[Subject Id]],T0Assayed!D:D,T0Assayed!F:F)</f>
        <v>#N/A</v>
      </c>
      <c r="G1558" s="39" t="s">
        <v>23</v>
      </c>
      <c r="I1558" s="38" t="e">
        <f>_xlfn.XLOOKUP((CONCATENATE(Table35[[#This Row],[Subject Id]],"-T0")),'In the Lab'!A:A,'In the Lab'!G:G)</f>
        <v>#N/A</v>
      </c>
      <c r="J1558" s="49" t="e">
        <f>_xlfn.XLOOKUP(Table35[[#This Row],[Subject Id]],'T1 Blood'!A:A,'T1 Blood'!I:I)</f>
        <v>#N/A</v>
      </c>
      <c r="K1558" s="49" t="e">
        <f>_xlfn.XLOOKUP(Table35[[#This Row],[Subject Id]],'T1 Blood'!A:A,'T1 Blood'!H:H)</f>
        <v>#N/A</v>
      </c>
      <c r="L1558" s="49" t="e">
        <f>_xlfn.XLOOKUP(Table35[[#This Row],[Subject Id]],'T1 Assayed'!A:A,'T1 Assayed'!D:D)</f>
        <v>#N/A</v>
      </c>
      <c r="M1558" s="49" t="e">
        <v>#N/A</v>
      </c>
      <c r="N1558" s="49" t="e">
        <v>#N/A</v>
      </c>
      <c r="O1558" s="49" t="e">
        <f>_xlfn.XLOOKUP((CONCATENATE(Table35[[#This Row],[Subject Id]],"-T1")),'In the Lab'!A:A,'In the Lab'!G:G)</f>
        <v>#N/A</v>
      </c>
      <c r="P1558" s="42" t="e">
        <f>_xlfn.XLOOKUP(Table35[[#This Row],[Subject Id]],'TPD Blood'!A:A,'TPD Blood'!B:B)</f>
        <v>#N/A</v>
      </c>
      <c r="Q1558" s="42" t="e">
        <f>_xlfn.XLOOKUP(Table35[[#This Row],[Subject Id]],'TPD Assayed'!A:A,'TPD Assayed'!C:C)</f>
        <v>#N/A</v>
      </c>
      <c r="S1558" s="47"/>
      <c r="V1558"/>
      <c r="Y1558"/>
      <c r="Z1558"/>
      <c r="AA1558"/>
      <c r="AB1558"/>
    </row>
    <row r="1559" spans="1:28" ht="14.85" customHeight="1">
      <c r="A1559" t="s">
        <v>1819</v>
      </c>
      <c r="B1559" t="str">
        <f>MID(Table35[[#This Row],[Subject Id]],13,1)</f>
        <v>M</v>
      </c>
      <c r="C1559" t="e">
        <f>_xlfn.XLOOKUP(Table35[[#This Row],[Subject Id]],Table2[Subject Id],Table2[Event date])</f>
        <v>#N/A</v>
      </c>
      <c r="D1559" s="37" t="str">
        <f>_xlfn.XLOOKUP(Table35[[#This Row],[Subject Id]],'T0 Blood'!A:A,'T0 Blood'!I:I)</f>
        <v>037-8067-0</v>
      </c>
      <c r="E1559" s="55">
        <f>_xlfn.XLOOKUP(Table35[[#This Row],[Subject Id]],'T0 Blood'!A:A,'T0 Blood'!H:H)</f>
        <v>44110</v>
      </c>
      <c r="F1559" s="69" t="e">
        <f>_xlfn.XLOOKUP(Table35[[#This Row],[Subject Id]],T0Assayed!D:D,T0Assayed!F:F)</f>
        <v>#N/A</v>
      </c>
      <c r="G1559" s="39" t="s">
        <v>23</v>
      </c>
      <c r="I1559" s="38" t="e">
        <f>_xlfn.XLOOKUP((CONCATENATE(Table35[[#This Row],[Subject Id]],"-T0")),'In the Lab'!A:A,'In the Lab'!G:G)</f>
        <v>#N/A</v>
      </c>
      <c r="J1559" s="49" t="e">
        <f>_xlfn.XLOOKUP(Table35[[#This Row],[Subject Id]],'T1 Blood'!A:A,'T1 Blood'!I:I)</f>
        <v>#N/A</v>
      </c>
      <c r="K1559" s="49" t="e">
        <f>_xlfn.XLOOKUP(Table35[[#This Row],[Subject Id]],'T1 Blood'!A:A,'T1 Blood'!H:H)</f>
        <v>#N/A</v>
      </c>
      <c r="L1559" s="49" t="e">
        <f>_xlfn.XLOOKUP(Table35[[#This Row],[Subject Id]],'T1 Assayed'!A:A,'T1 Assayed'!D:D)</f>
        <v>#N/A</v>
      </c>
      <c r="M1559" s="49" t="e">
        <v>#N/A</v>
      </c>
      <c r="N1559" s="49" t="e">
        <v>#N/A</v>
      </c>
      <c r="O1559" s="49" t="e">
        <f>_xlfn.XLOOKUP((CONCATENATE(Table35[[#This Row],[Subject Id]],"-T1")),'In the Lab'!A:A,'In the Lab'!G:G)</f>
        <v>#N/A</v>
      </c>
      <c r="P1559" s="42" t="e">
        <f>_xlfn.XLOOKUP(Table35[[#This Row],[Subject Id]],'TPD Blood'!A:A,'TPD Blood'!B:B)</f>
        <v>#N/A</v>
      </c>
      <c r="Q1559" s="42" t="e">
        <f>_xlfn.XLOOKUP(Table35[[#This Row],[Subject Id]],'TPD Assayed'!A:A,'TPD Assayed'!C:C)</f>
        <v>#N/A</v>
      </c>
      <c r="S1559" s="47"/>
      <c r="V1559"/>
      <c r="Y1559"/>
      <c r="Z1559"/>
      <c r="AA1559"/>
      <c r="AB1559"/>
    </row>
    <row r="1560" spans="1:28" ht="14.85" customHeight="1">
      <c r="A1560" t="s">
        <v>1820</v>
      </c>
      <c r="B1560" t="str">
        <f>MID(Table35[[#This Row],[Subject Id]],13,1)</f>
        <v>M</v>
      </c>
      <c r="C1560" t="e">
        <f>_xlfn.XLOOKUP(Table35[[#This Row],[Subject Id]],Table2[Subject Id],Table2[Event date])</f>
        <v>#N/A</v>
      </c>
      <c r="D1560" s="37" t="str">
        <f>_xlfn.XLOOKUP(Table35[[#This Row],[Subject Id]],'T0 Blood'!A:A,'T0 Blood'!I:I)</f>
        <v>037-8068-0</v>
      </c>
      <c r="E1560" s="55">
        <f>_xlfn.XLOOKUP(Table35[[#This Row],[Subject Id]],'T0 Blood'!A:A,'T0 Blood'!H:H)</f>
        <v>44239</v>
      </c>
      <c r="F1560" s="69" t="e">
        <f>_xlfn.XLOOKUP(Table35[[#This Row],[Subject Id]],T0Assayed!D:D,T0Assayed!F:F)</f>
        <v>#N/A</v>
      </c>
      <c r="G1560" s="39" t="s">
        <v>23</v>
      </c>
      <c r="I1560" s="38" t="e">
        <f>_xlfn.XLOOKUP((CONCATENATE(Table35[[#This Row],[Subject Id]],"-T0")),'In the Lab'!A:A,'In the Lab'!G:G)</f>
        <v>#N/A</v>
      </c>
      <c r="J1560" s="49" t="e">
        <f>_xlfn.XLOOKUP(Table35[[#This Row],[Subject Id]],'T1 Blood'!A:A,'T1 Blood'!I:I)</f>
        <v>#N/A</v>
      </c>
      <c r="K1560" s="49" t="e">
        <f>_xlfn.XLOOKUP(Table35[[#This Row],[Subject Id]],'T1 Blood'!A:A,'T1 Blood'!H:H)</f>
        <v>#N/A</v>
      </c>
      <c r="L1560" s="49" t="e">
        <f>_xlfn.XLOOKUP(Table35[[#This Row],[Subject Id]],'T1 Assayed'!A:A,'T1 Assayed'!D:D)</f>
        <v>#N/A</v>
      </c>
      <c r="M1560" s="49" t="e">
        <v>#N/A</v>
      </c>
      <c r="N1560" s="49" t="e">
        <v>#N/A</v>
      </c>
      <c r="O1560" s="49" t="e">
        <f>_xlfn.XLOOKUP((CONCATENATE(Table35[[#This Row],[Subject Id]],"-T1")),'In the Lab'!A:A,'In the Lab'!G:G)</f>
        <v>#N/A</v>
      </c>
      <c r="P1560" s="42" t="e">
        <f>_xlfn.XLOOKUP(Table35[[#This Row],[Subject Id]],'TPD Blood'!A:A,'TPD Blood'!B:B)</f>
        <v>#N/A</v>
      </c>
      <c r="Q1560" s="42" t="e">
        <f>_xlfn.XLOOKUP(Table35[[#This Row],[Subject Id]],'TPD Assayed'!A:A,'TPD Assayed'!C:C)</f>
        <v>#N/A</v>
      </c>
      <c r="S1560" s="47"/>
      <c r="V1560"/>
      <c r="Y1560"/>
      <c r="Z1560"/>
      <c r="AA1560"/>
      <c r="AB1560"/>
    </row>
    <row r="1561" spans="1:28">
      <c r="A1561" t="s">
        <v>1821</v>
      </c>
      <c r="B1561" t="str">
        <f>MID(Table35[[#This Row],[Subject Id]],13,1)</f>
        <v>M</v>
      </c>
      <c r="C1561" t="e">
        <f>_xlfn.XLOOKUP(Table35[[#This Row],[Subject Id]],Table2[Subject Id],Table2[Event date])</f>
        <v>#N/A</v>
      </c>
      <c r="D1561" s="37" t="str">
        <f>_xlfn.XLOOKUP(Table35[[#This Row],[Subject Id]],'T0 Blood'!A:A,'T0 Blood'!I:I)</f>
        <v>037-8069-0</v>
      </c>
      <c r="E1561" s="55">
        <f>_xlfn.XLOOKUP(Table35[[#This Row],[Subject Id]],'T0 Blood'!A:A,'T0 Blood'!H:H)</f>
        <v>44279</v>
      </c>
      <c r="F1561" s="69" t="e">
        <f>_xlfn.XLOOKUP(Table35[[#This Row],[Subject Id]],T0Assayed!D:D,T0Assayed!F:F)</f>
        <v>#N/A</v>
      </c>
      <c r="G1561" s="39" t="s">
        <v>23</v>
      </c>
      <c r="I1561" s="38" t="e">
        <f>_xlfn.XLOOKUP((CONCATENATE(Table35[[#This Row],[Subject Id]],"-T0")),'In the Lab'!A:A,'In the Lab'!G:G)</f>
        <v>#N/A</v>
      </c>
      <c r="J1561" s="49" t="e">
        <f>_xlfn.XLOOKUP(Table35[[#This Row],[Subject Id]],'T1 Blood'!A:A,'T1 Blood'!I:I)</f>
        <v>#N/A</v>
      </c>
      <c r="K1561" s="49" t="e">
        <f>_xlfn.XLOOKUP(Table35[[#This Row],[Subject Id]],'T1 Blood'!A:A,'T1 Blood'!H:H)</f>
        <v>#N/A</v>
      </c>
      <c r="L1561" s="49" t="e">
        <f>_xlfn.XLOOKUP(Table35[[#This Row],[Subject Id]],'T1 Assayed'!A:A,'T1 Assayed'!D:D)</f>
        <v>#N/A</v>
      </c>
      <c r="M1561" s="49" t="e">
        <v>#N/A</v>
      </c>
      <c r="N1561" s="49" t="e">
        <v>#N/A</v>
      </c>
      <c r="O1561" s="49" t="e">
        <f>_xlfn.XLOOKUP((CONCATENATE(Table35[[#This Row],[Subject Id]],"-T1")),'In the Lab'!A:A,'In the Lab'!G:G)</f>
        <v>#N/A</v>
      </c>
      <c r="P1561" s="42" t="e">
        <f>_xlfn.XLOOKUP(Table35[[#This Row],[Subject Id]],'TPD Blood'!A:A,'TPD Blood'!B:B)</f>
        <v>#N/A</v>
      </c>
      <c r="Q1561" s="42" t="e">
        <f>_xlfn.XLOOKUP(Table35[[#This Row],[Subject Id]],'TPD Assayed'!A:A,'TPD Assayed'!C:C)</f>
        <v>#N/A</v>
      </c>
      <c r="S1561" s="47"/>
      <c r="V1561"/>
      <c r="Y1561"/>
      <c r="Z1561"/>
      <c r="AA1561"/>
      <c r="AB1561"/>
    </row>
    <row r="1562" spans="1:28">
      <c r="A1562" t="s">
        <v>1822</v>
      </c>
      <c r="B1562" t="str">
        <f>MID(Table35[[#This Row],[Subject Id]],13,1)</f>
        <v>M</v>
      </c>
      <c r="C1562" t="e">
        <f>_xlfn.XLOOKUP(Table35[[#This Row],[Subject Id]],Table2[Subject Id],Table2[Event date])</f>
        <v>#N/A</v>
      </c>
      <c r="D1562" s="37" t="str">
        <f>_xlfn.XLOOKUP(Table35[[#This Row],[Subject Id]],'T0 Blood'!A:A,'T0 Blood'!I:I)</f>
        <v>037-8070-0</v>
      </c>
      <c r="E1562" s="55">
        <f>_xlfn.XLOOKUP(Table35[[#This Row],[Subject Id]],'T0 Blood'!A:A,'T0 Blood'!H:H)</f>
        <v>44762</v>
      </c>
      <c r="F1562" s="69" t="e">
        <f>_xlfn.XLOOKUP(Table35[[#This Row],[Subject Id]],T0Assayed!D:D,T0Assayed!F:F)</f>
        <v>#N/A</v>
      </c>
      <c r="G1562" s="39" t="s">
        <v>23</v>
      </c>
      <c r="I1562" s="38" t="e">
        <f>_xlfn.XLOOKUP((CONCATENATE(Table35[[#This Row],[Subject Id]],"-T0")),'In the Lab'!A:A,'In the Lab'!G:G)</f>
        <v>#N/A</v>
      </c>
      <c r="J1562" s="49" t="e">
        <f>_xlfn.XLOOKUP(Table35[[#This Row],[Subject Id]],'T1 Blood'!A:A,'T1 Blood'!I:I)</f>
        <v>#N/A</v>
      </c>
      <c r="K1562" s="49" t="e">
        <f>_xlfn.XLOOKUP(Table35[[#This Row],[Subject Id]],'T1 Blood'!A:A,'T1 Blood'!H:H)</f>
        <v>#N/A</v>
      </c>
      <c r="L1562" s="49" t="e">
        <f>_xlfn.XLOOKUP(Table35[[#This Row],[Subject Id]],'T1 Assayed'!A:A,'T1 Assayed'!D:D)</f>
        <v>#N/A</v>
      </c>
      <c r="M1562" s="49" t="e">
        <v>#N/A</v>
      </c>
      <c r="N1562" s="49" t="e">
        <v>#N/A</v>
      </c>
      <c r="O1562" s="49" t="e">
        <f>_xlfn.XLOOKUP((CONCATENATE(Table35[[#This Row],[Subject Id]],"-T1")),'In the Lab'!A:A,'In the Lab'!G:G)</f>
        <v>#N/A</v>
      </c>
      <c r="P1562" s="42" t="e">
        <f>_xlfn.XLOOKUP(Table35[[#This Row],[Subject Id]],'TPD Blood'!A:A,'TPD Blood'!B:B)</f>
        <v>#N/A</v>
      </c>
      <c r="Q1562" s="42" t="e">
        <f>_xlfn.XLOOKUP(Table35[[#This Row],[Subject Id]],'TPD Assayed'!A:A,'TPD Assayed'!C:C)</f>
        <v>#N/A</v>
      </c>
      <c r="S1562" s="47"/>
      <c r="V1562"/>
      <c r="Y1562"/>
      <c r="Z1562"/>
      <c r="AA1562"/>
      <c r="AB1562"/>
    </row>
    <row r="1563" spans="1:28">
      <c r="A1563" t="s">
        <v>1823</v>
      </c>
      <c r="B1563" t="str">
        <f>MID(Table35[[#This Row],[Subject Id]],13,1)</f>
        <v>M</v>
      </c>
      <c r="C1563" t="e">
        <f>_xlfn.XLOOKUP(Table35[[#This Row],[Subject Id]],Table2[Subject Id],Table2[Event date])</f>
        <v>#N/A</v>
      </c>
      <c r="D1563" s="37" t="str">
        <f>_xlfn.XLOOKUP(Table35[[#This Row],[Subject Id]],'T0 Blood'!A:A,'T0 Blood'!I:I)</f>
        <v>037-8071-0</v>
      </c>
      <c r="E1563" s="55">
        <f>_xlfn.XLOOKUP(Table35[[#This Row],[Subject Id]],'T0 Blood'!A:A,'T0 Blood'!H:H)</f>
        <v>44574</v>
      </c>
      <c r="F1563" s="69" t="e">
        <f>_xlfn.XLOOKUP(Table35[[#This Row],[Subject Id]],T0Assayed!D:D,T0Assayed!F:F)</f>
        <v>#N/A</v>
      </c>
      <c r="G1563" s="39" t="s">
        <v>23</v>
      </c>
      <c r="I1563" s="38" t="e">
        <f>_xlfn.XLOOKUP((CONCATENATE(Table35[[#This Row],[Subject Id]],"-T0")),'In the Lab'!A:A,'In the Lab'!G:G)</f>
        <v>#N/A</v>
      </c>
      <c r="J1563" s="49" t="e">
        <f>_xlfn.XLOOKUP(Table35[[#This Row],[Subject Id]],'T1 Blood'!A:A,'T1 Blood'!I:I)</f>
        <v>#N/A</v>
      </c>
      <c r="K1563" s="49" t="e">
        <f>_xlfn.XLOOKUP(Table35[[#This Row],[Subject Id]],'T1 Blood'!A:A,'T1 Blood'!H:H)</f>
        <v>#N/A</v>
      </c>
      <c r="L1563" s="49" t="e">
        <f>_xlfn.XLOOKUP(Table35[[#This Row],[Subject Id]],'T1 Assayed'!A:A,'T1 Assayed'!D:D)</f>
        <v>#N/A</v>
      </c>
      <c r="M1563" s="49" t="e">
        <v>#N/A</v>
      </c>
      <c r="N1563" s="49" t="e">
        <v>#N/A</v>
      </c>
      <c r="O1563" s="49" t="e">
        <f>_xlfn.XLOOKUP((CONCATENATE(Table35[[#This Row],[Subject Id]],"-T1")),'In the Lab'!A:A,'In the Lab'!G:G)</f>
        <v>#N/A</v>
      </c>
      <c r="P1563" s="42" t="e">
        <f>_xlfn.XLOOKUP(Table35[[#This Row],[Subject Id]],'TPD Blood'!A:A,'TPD Blood'!B:B)</f>
        <v>#N/A</v>
      </c>
      <c r="Q1563" s="42" t="e">
        <f>_xlfn.XLOOKUP(Table35[[#This Row],[Subject Id]],'TPD Assayed'!A:A,'TPD Assayed'!C:C)</f>
        <v>#N/A</v>
      </c>
      <c r="S1563" s="47"/>
      <c r="V1563"/>
      <c r="Y1563"/>
      <c r="Z1563"/>
      <c r="AA1563"/>
      <c r="AB1563"/>
    </row>
    <row r="1564" spans="1:28">
      <c r="A1564" t="s">
        <v>1824</v>
      </c>
      <c r="B1564" t="str">
        <f>MID(Table35[[#This Row],[Subject Id]],13,1)</f>
        <v>M</v>
      </c>
      <c r="C1564" t="e">
        <f>_xlfn.XLOOKUP(Table35[[#This Row],[Subject Id]],Table2[Subject Id],Table2[Event date])</f>
        <v>#N/A</v>
      </c>
      <c r="D1564" s="37" t="str">
        <f>_xlfn.XLOOKUP(Table35[[#This Row],[Subject Id]],'T0 Blood'!A:A,'T0 Blood'!I:I)</f>
        <v>037-8072-0</v>
      </c>
      <c r="E1564" s="55">
        <f>_xlfn.XLOOKUP(Table35[[#This Row],[Subject Id]],'T0 Blood'!A:A,'T0 Blood'!H:H)</f>
        <v>44308</v>
      </c>
      <c r="F1564" s="69" t="e">
        <f>_xlfn.XLOOKUP(Table35[[#This Row],[Subject Id]],T0Assayed!D:D,T0Assayed!F:F)</f>
        <v>#N/A</v>
      </c>
      <c r="G1564" s="39" t="s">
        <v>23</v>
      </c>
      <c r="I1564" s="38" t="e">
        <f>_xlfn.XLOOKUP((CONCATENATE(Table35[[#This Row],[Subject Id]],"-T0")),'In the Lab'!A:A,'In the Lab'!G:G)</f>
        <v>#N/A</v>
      </c>
      <c r="J1564" s="49" t="e">
        <f>_xlfn.XLOOKUP(Table35[[#This Row],[Subject Id]],'T1 Blood'!A:A,'T1 Blood'!I:I)</f>
        <v>#N/A</v>
      </c>
      <c r="K1564" s="49" t="e">
        <f>_xlfn.XLOOKUP(Table35[[#This Row],[Subject Id]],'T1 Blood'!A:A,'T1 Blood'!H:H)</f>
        <v>#N/A</v>
      </c>
      <c r="L1564" s="49" t="e">
        <f>_xlfn.XLOOKUP(Table35[[#This Row],[Subject Id]],'T1 Assayed'!A:A,'T1 Assayed'!D:D)</f>
        <v>#N/A</v>
      </c>
      <c r="M1564" s="49" t="e">
        <v>#N/A</v>
      </c>
      <c r="N1564" s="49" t="e">
        <v>#N/A</v>
      </c>
      <c r="O1564" s="49" t="e">
        <f>_xlfn.XLOOKUP((CONCATENATE(Table35[[#This Row],[Subject Id]],"-T1")),'In the Lab'!A:A,'In the Lab'!G:G)</f>
        <v>#N/A</v>
      </c>
      <c r="P1564" s="42" t="e">
        <f>_xlfn.XLOOKUP(Table35[[#This Row],[Subject Id]],'TPD Blood'!A:A,'TPD Blood'!B:B)</f>
        <v>#N/A</v>
      </c>
      <c r="Q1564" s="42" t="e">
        <f>_xlfn.XLOOKUP(Table35[[#This Row],[Subject Id]],'TPD Assayed'!A:A,'TPD Assayed'!C:C)</f>
        <v>#N/A</v>
      </c>
      <c r="S1564" s="47"/>
      <c r="V1564"/>
      <c r="Y1564"/>
      <c r="Z1564"/>
      <c r="AA1564"/>
      <c r="AB1564"/>
    </row>
    <row r="1565" spans="1:28">
      <c r="A1565" t="s">
        <v>1825</v>
      </c>
      <c r="B1565" t="str">
        <f>MID(Table35[[#This Row],[Subject Id]],13,1)</f>
        <v>M</v>
      </c>
      <c r="C1565" t="e">
        <f>_xlfn.XLOOKUP(Table35[[#This Row],[Subject Id]],Table2[Subject Id],Table2[Event date])</f>
        <v>#N/A</v>
      </c>
      <c r="D1565" s="37" t="str">
        <f>_xlfn.XLOOKUP(Table35[[#This Row],[Subject Id]],'T0 Blood'!A:A,'T0 Blood'!I:I)</f>
        <v>037-8073-0</v>
      </c>
      <c r="E1565" s="55" t="str">
        <f>_xlfn.XLOOKUP(Table35[[#This Row],[Subject Id]],'T0 Blood'!A:A,'T0 Blood'!H:H)</f>
        <v>10/5/2021</v>
      </c>
      <c r="F1565" s="69" t="e">
        <f>_xlfn.XLOOKUP(Table35[[#This Row],[Subject Id]],T0Assayed!D:D,T0Assayed!F:F)</f>
        <v>#N/A</v>
      </c>
      <c r="G1565" s="39" t="s">
        <v>23</v>
      </c>
      <c r="I1565" s="38" t="e">
        <f>_xlfn.XLOOKUP((CONCATENATE(Table35[[#This Row],[Subject Id]],"-T0")),'In the Lab'!A:A,'In the Lab'!G:G)</f>
        <v>#N/A</v>
      </c>
      <c r="J1565" s="49" t="e">
        <f>_xlfn.XLOOKUP(Table35[[#This Row],[Subject Id]],'T1 Blood'!A:A,'T1 Blood'!I:I)</f>
        <v>#N/A</v>
      </c>
      <c r="K1565" s="49" t="e">
        <f>_xlfn.XLOOKUP(Table35[[#This Row],[Subject Id]],'T1 Blood'!A:A,'T1 Blood'!H:H)</f>
        <v>#N/A</v>
      </c>
      <c r="L1565" s="49" t="e">
        <f>_xlfn.XLOOKUP(Table35[[#This Row],[Subject Id]],'T1 Assayed'!A:A,'T1 Assayed'!D:D)</f>
        <v>#N/A</v>
      </c>
      <c r="M1565" s="49" t="e">
        <v>#N/A</v>
      </c>
      <c r="N1565" s="49" t="e">
        <v>#N/A</v>
      </c>
      <c r="O1565" s="49" t="e">
        <f>_xlfn.XLOOKUP((CONCATENATE(Table35[[#This Row],[Subject Id]],"-T1")),'In the Lab'!A:A,'In the Lab'!G:G)</f>
        <v>#N/A</v>
      </c>
      <c r="P1565" s="42" t="e">
        <f>_xlfn.XLOOKUP(Table35[[#This Row],[Subject Id]],'TPD Blood'!A:A,'TPD Blood'!B:B)</f>
        <v>#N/A</v>
      </c>
      <c r="Q1565" s="42" t="e">
        <f>_xlfn.XLOOKUP(Table35[[#This Row],[Subject Id]],'TPD Assayed'!A:A,'TPD Assayed'!C:C)</f>
        <v>#N/A</v>
      </c>
      <c r="S1565" s="47"/>
      <c r="V1565"/>
      <c r="Y1565"/>
      <c r="Z1565"/>
      <c r="AA1565"/>
      <c r="AB1565"/>
    </row>
    <row r="1566" spans="1:28">
      <c r="A1566" t="s">
        <v>1826</v>
      </c>
      <c r="B1566" t="str">
        <f>MID(Table35[[#This Row],[Subject Id]],13,1)</f>
        <v>M</v>
      </c>
      <c r="C1566" t="e">
        <f>_xlfn.XLOOKUP(Table35[[#This Row],[Subject Id]],Table2[Subject Id],Table2[Event date])</f>
        <v>#N/A</v>
      </c>
      <c r="D1566" s="37" t="str">
        <f>_xlfn.XLOOKUP(Table35[[#This Row],[Subject Id]],'T0 Blood'!A:A,'T0 Blood'!I:I)</f>
        <v>037-8074-0</v>
      </c>
      <c r="E1566" s="55">
        <f>_xlfn.XLOOKUP(Table35[[#This Row],[Subject Id]],'T0 Blood'!A:A,'T0 Blood'!H:H)</f>
        <v>43866</v>
      </c>
      <c r="F1566" s="69" t="e">
        <f>_xlfn.XLOOKUP(Table35[[#This Row],[Subject Id]],T0Assayed!D:D,T0Assayed!F:F)</f>
        <v>#N/A</v>
      </c>
      <c r="G1566" s="39" t="s">
        <v>23</v>
      </c>
      <c r="I1566" s="38" t="e">
        <f>_xlfn.XLOOKUP((CONCATENATE(Table35[[#This Row],[Subject Id]],"-T0")),'In the Lab'!A:A,'In the Lab'!G:G)</f>
        <v>#N/A</v>
      </c>
      <c r="J1566" s="49" t="e">
        <f>_xlfn.XLOOKUP(Table35[[#This Row],[Subject Id]],'T1 Blood'!A:A,'T1 Blood'!I:I)</f>
        <v>#N/A</v>
      </c>
      <c r="K1566" s="49" t="e">
        <f>_xlfn.XLOOKUP(Table35[[#This Row],[Subject Id]],'T1 Blood'!A:A,'T1 Blood'!H:H)</f>
        <v>#N/A</v>
      </c>
      <c r="L1566" s="49" t="e">
        <f>_xlfn.XLOOKUP(Table35[[#This Row],[Subject Id]],'T1 Assayed'!A:A,'T1 Assayed'!D:D)</f>
        <v>#N/A</v>
      </c>
      <c r="M1566" s="49" t="e">
        <v>#N/A</v>
      </c>
      <c r="N1566" s="49" t="e">
        <v>#N/A</v>
      </c>
      <c r="O1566" s="49" t="e">
        <f>_xlfn.XLOOKUP((CONCATENATE(Table35[[#This Row],[Subject Id]],"-T1")),'In the Lab'!A:A,'In the Lab'!G:G)</f>
        <v>#N/A</v>
      </c>
      <c r="P1566" s="42" t="e">
        <f>_xlfn.XLOOKUP(Table35[[#This Row],[Subject Id]],'TPD Blood'!A:A,'TPD Blood'!B:B)</f>
        <v>#N/A</v>
      </c>
      <c r="Q1566" s="42" t="e">
        <f>_xlfn.XLOOKUP(Table35[[#This Row],[Subject Id]],'TPD Assayed'!A:A,'TPD Assayed'!C:C)</f>
        <v>#N/A</v>
      </c>
      <c r="S1566" s="47"/>
      <c r="V1566"/>
      <c r="Y1566"/>
      <c r="Z1566"/>
      <c r="AA1566"/>
      <c r="AB1566"/>
    </row>
    <row r="1567" spans="1:28">
      <c r="A1567" t="s">
        <v>1827</v>
      </c>
      <c r="B1567" t="str">
        <f>MID(Table35[[#This Row],[Subject Id]],13,1)</f>
        <v>M</v>
      </c>
      <c r="C1567" t="e">
        <f>_xlfn.XLOOKUP(Table35[[#This Row],[Subject Id]],Table2[Subject Id],Table2[Event date])</f>
        <v>#N/A</v>
      </c>
      <c r="D1567" s="37" t="str">
        <f>_xlfn.XLOOKUP(Table35[[#This Row],[Subject Id]],'T0 Blood'!A:A,'T0 Blood'!I:I)</f>
        <v>037-8075-0</v>
      </c>
      <c r="E1567" s="55">
        <f>_xlfn.XLOOKUP(Table35[[#This Row],[Subject Id]],'T0 Blood'!A:A,'T0 Blood'!H:H)</f>
        <v>41495</v>
      </c>
      <c r="F1567" s="69" t="e">
        <f>_xlfn.XLOOKUP(Table35[[#This Row],[Subject Id]],T0Assayed!D:D,T0Assayed!F:F)</f>
        <v>#N/A</v>
      </c>
      <c r="G1567" s="39" t="s">
        <v>23</v>
      </c>
      <c r="I1567" s="38" t="e">
        <f>_xlfn.XLOOKUP((CONCATENATE(Table35[[#This Row],[Subject Id]],"-T0")),'In the Lab'!A:A,'In the Lab'!G:G)</f>
        <v>#N/A</v>
      </c>
      <c r="J1567" s="49" t="e">
        <f>_xlfn.XLOOKUP(Table35[[#This Row],[Subject Id]],'T1 Blood'!A:A,'T1 Blood'!I:I)</f>
        <v>#N/A</v>
      </c>
      <c r="K1567" s="49" t="e">
        <f>_xlfn.XLOOKUP(Table35[[#This Row],[Subject Id]],'T1 Blood'!A:A,'T1 Blood'!H:H)</f>
        <v>#N/A</v>
      </c>
      <c r="L1567" s="49" t="e">
        <f>_xlfn.XLOOKUP(Table35[[#This Row],[Subject Id]],'T1 Assayed'!A:A,'T1 Assayed'!D:D)</f>
        <v>#N/A</v>
      </c>
      <c r="M1567" s="49" t="e">
        <v>#N/A</v>
      </c>
      <c r="N1567" s="49" t="e">
        <v>#N/A</v>
      </c>
      <c r="O1567" s="49" t="e">
        <f>_xlfn.XLOOKUP((CONCATENATE(Table35[[#This Row],[Subject Id]],"-T1")),'In the Lab'!A:A,'In the Lab'!G:G)</f>
        <v>#N/A</v>
      </c>
      <c r="P1567" s="42" t="e">
        <f>_xlfn.XLOOKUP(Table35[[#This Row],[Subject Id]],'TPD Blood'!A:A,'TPD Blood'!B:B)</f>
        <v>#N/A</v>
      </c>
      <c r="Q1567" s="42" t="e">
        <f>_xlfn.XLOOKUP(Table35[[#This Row],[Subject Id]],'TPD Assayed'!A:A,'TPD Assayed'!C:C)</f>
        <v>#N/A</v>
      </c>
      <c r="S1567" s="47"/>
      <c r="V1567"/>
      <c r="Y1567"/>
      <c r="Z1567"/>
      <c r="AA1567"/>
      <c r="AB1567"/>
    </row>
    <row r="1568" spans="1:28">
      <c r="A1568" t="s">
        <v>1828</v>
      </c>
      <c r="B1568" t="str">
        <f>MID(Table35[[#This Row],[Subject Id]],13,1)</f>
        <v>M</v>
      </c>
      <c r="C1568" t="e">
        <f>_xlfn.XLOOKUP(Table35[[#This Row],[Subject Id]],Table2[Subject Id],Table2[Event date])</f>
        <v>#N/A</v>
      </c>
      <c r="D1568" s="37" t="str">
        <f>_xlfn.XLOOKUP(Table35[[#This Row],[Subject Id]],'T0 Blood'!A:A,'T0 Blood'!I:I)</f>
        <v>037-8076-0</v>
      </c>
      <c r="E1568" s="55">
        <f>_xlfn.XLOOKUP(Table35[[#This Row],[Subject Id]],'T0 Blood'!A:A,'T0 Blood'!H:H)</f>
        <v>44862</v>
      </c>
      <c r="F1568" s="69" t="e">
        <f>_xlfn.XLOOKUP(Table35[[#This Row],[Subject Id]],T0Assayed!D:D,T0Assayed!F:F)</f>
        <v>#N/A</v>
      </c>
      <c r="G1568" s="39" t="s">
        <v>23</v>
      </c>
      <c r="I1568" s="38" t="e">
        <f>_xlfn.XLOOKUP((CONCATENATE(Table35[[#This Row],[Subject Id]],"-T0")),'In the Lab'!A:A,'In the Lab'!G:G)</f>
        <v>#N/A</v>
      </c>
      <c r="J1568" s="49" t="e">
        <f>_xlfn.XLOOKUP(Table35[[#This Row],[Subject Id]],'T1 Blood'!A:A,'T1 Blood'!I:I)</f>
        <v>#N/A</v>
      </c>
      <c r="K1568" s="49" t="e">
        <f>_xlfn.XLOOKUP(Table35[[#This Row],[Subject Id]],'T1 Blood'!A:A,'T1 Blood'!H:H)</f>
        <v>#N/A</v>
      </c>
      <c r="L1568" s="49" t="e">
        <f>_xlfn.XLOOKUP(Table35[[#This Row],[Subject Id]],'T1 Assayed'!A:A,'T1 Assayed'!D:D)</f>
        <v>#N/A</v>
      </c>
      <c r="M1568" s="49" t="e">
        <v>#N/A</v>
      </c>
      <c r="N1568" s="49" t="e">
        <v>#N/A</v>
      </c>
      <c r="O1568" s="49" t="e">
        <f>_xlfn.XLOOKUP((CONCATENATE(Table35[[#This Row],[Subject Id]],"-T1")),'In the Lab'!A:A,'In the Lab'!G:G)</f>
        <v>#N/A</v>
      </c>
      <c r="P1568" s="42" t="e">
        <f>_xlfn.XLOOKUP(Table35[[#This Row],[Subject Id]],'TPD Blood'!A:A,'TPD Blood'!B:B)</f>
        <v>#N/A</v>
      </c>
      <c r="Q1568" s="42" t="e">
        <f>_xlfn.XLOOKUP(Table35[[#This Row],[Subject Id]],'TPD Assayed'!A:A,'TPD Assayed'!C:C)</f>
        <v>#N/A</v>
      </c>
      <c r="S1568" s="47"/>
      <c r="V1568"/>
      <c r="Y1568"/>
      <c r="Z1568"/>
      <c r="AA1568"/>
      <c r="AB1568"/>
    </row>
    <row r="1569" spans="1:28">
      <c r="A1569" t="s">
        <v>1829</v>
      </c>
      <c r="B1569" t="str">
        <f>MID(Table35[[#This Row],[Subject Id]],13,1)</f>
        <v>M</v>
      </c>
      <c r="C1569" t="e">
        <f>_xlfn.XLOOKUP(Table35[[#This Row],[Subject Id]],Table2[Subject Id],Table2[Event date])</f>
        <v>#N/A</v>
      </c>
      <c r="D1569" s="37" t="str">
        <f>_xlfn.XLOOKUP(Table35[[#This Row],[Subject Id]],'T0 Blood'!A:A,'T0 Blood'!I:I)</f>
        <v>037-8077-0</v>
      </c>
      <c r="E1569" s="55">
        <f>_xlfn.XLOOKUP(Table35[[#This Row],[Subject Id]],'T0 Blood'!A:A,'T0 Blood'!H:H)</f>
        <v>44721</v>
      </c>
      <c r="F1569" s="69" t="e">
        <f>_xlfn.XLOOKUP(Table35[[#This Row],[Subject Id]],T0Assayed!D:D,T0Assayed!F:F)</f>
        <v>#N/A</v>
      </c>
      <c r="G1569" s="39" t="s">
        <v>23</v>
      </c>
      <c r="I1569" s="38" t="e">
        <f>_xlfn.XLOOKUP((CONCATENATE(Table35[[#This Row],[Subject Id]],"-T0")),'In the Lab'!A:A,'In the Lab'!G:G)</f>
        <v>#N/A</v>
      </c>
      <c r="J1569" s="49" t="e">
        <f>_xlfn.XLOOKUP(Table35[[#This Row],[Subject Id]],'T1 Blood'!A:A,'T1 Blood'!I:I)</f>
        <v>#N/A</v>
      </c>
      <c r="K1569" s="49" t="e">
        <f>_xlfn.XLOOKUP(Table35[[#This Row],[Subject Id]],'T1 Blood'!A:A,'T1 Blood'!H:H)</f>
        <v>#N/A</v>
      </c>
      <c r="L1569" s="49" t="e">
        <f>_xlfn.XLOOKUP(Table35[[#This Row],[Subject Id]],'T1 Assayed'!A:A,'T1 Assayed'!D:D)</f>
        <v>#N/A</v>
      </c>
      <c r="M1569" s="49" t="e">
        <v>#N/A</v>
      </c>
      <c r="N1569" s="49" t="e">
        <v>#N/A</v>
      </c>
      <c r="O1569" s="49" t="e">
        <f>_xlfn.XLOOKUP((CONCATENATE(Table35[[#This Row],[Subject Id]],"-T1")),'In the Lab'!A:A,'In the Lab'!G:G)</f>
        <v>#N/A</v>
      </c>
      <c r="P1569" s="42" t="e">
        <f>_xlfn.XLOOKUP(Table35[[#This Row],[Subject Id]],'TPD Blood'!A:A,'TPD Blood'!B:B)</f>
        <v>#N/A</v>
      </c>
      <c r="Q1569" s="42" t="e">
        <f>_xlfn.XLOOKUP(Table35[[#This Row],[Subject Id]],'TPD Assayed'!A:A,'TPD Assayed'!C:C)</f>
        <v>#N/A</v>
      </c>
      <c r="S1569" s="47"/>
      <c r="V1569"/>
      <c r="Y1569"/>
      <c r="Z1569"/>
      <c r="AA1569"/>
      <c r="AB1569"/>
    </row>
    <row r="1570" spans="1:28">
      <c r="A1570" t="s">
        <v>1830</v>
      </c>
      <c r="B1570" t="str">
        <f>MID(Table35[[#This Row],[Subject Id]],13,1)</f>
        <v>M</v>
      </c>
      <c r="C1570" t="e">
        <f>_xlfn.XLOOKUP(Table35[[#This Row],[Subject Id]],Table2[Subject Id],Table2[Event date])</f>
        <v>#N/A</v>
      </c>
      <c r="D1570" s="37" t="str">
        <f>_xlfn.XLOOKUP(Table35[[#This Row],[Subject Id]],'T0 Blood'!A:A,'T0 Blood'!I:I)</f>
        <v>037-8078-0</v>
      </c>
      <c r="E1570" s="55">
        <f>_xlfn.XLOOKUP(Table35[[#This Row],[Subject Id]],'T0 Blood'!A:A,'T0 Blood'!H:H)</f>
        <v>44215</v>
      </c>
      <c r="F1570" s="69" t="e">
        <f>_xlfn.XLOOKUP(Table35[[#This Row],[Subject Id]],T0Assayed!D:D,T0Assayed!F:F)</f>
        <v>#N/A</v>
      </c>
      <c r="G1570" s="39" t="s">
        <v>23</v>
      </c>
      <c r="I1570" s="38" t="e">
        <f>_xlfn.XLOOKUP((CONCATENATE(Table35[[#This Row],[Subject Id]],"-T0")),'In the Lab'!A:A,'In the Lab'!G:G)</f>
        <v>#N/A</v>
      </c>
      <c r="J1570" s="49" t="e">
        <f>_xlfn.XLOOKUP(Table35[[#This Row],[Subject Id]],'T1 Blood'!A:A,'T1 Blood'!I:I)</f>
        <v>#N/A</v>
      </c>
      <c r="K1570" s="49" t="e">
        <f>_xlfn.XLOOKUP(Table35[[#This Row],[Subject Id]],'T1 Blood'!A:A,'T1 Blood'!H:H)</f>
        <v>#N/A</v>
      </c>
      <c r="L1570" s="49" t="e">
        <f>_xlfn.XLOOKUP(Table35[[#This Row],[Subject Id]],'T1 Assayed'!A:A,'T1 Assayed'!D:D)</f>
        <v>#N/A</v>
      </c>
      <c r="M1570" s="49" t="e">
        <v>#N/A</v>
      </c>
      <c r="N1570" s="49" t="e">
        <v>#N/A</v>
      </c>
      <c r="O1570" s="49" t="e">
        <f>_xlfn.XLOOKUP((CONCATENATE(Table35[[#This Row],[Subject Id]],"-T1")),'In the Lab'!A:A,'In the Lab'!G:G)</f>
        <v>#N/A</v>
      </c>
      <c r="P1570" s="42" t="e">
        <f>_xlfn.XLOOKUP(Table35[[#This Row],[Subject Id]],'TPD Blood'!A:A,'TPD Blood'!B:B)</f>
        <v>#N/A</v>
      </c>
      <c r="Q1570" s="42" t="e">
        <f>_xlfn.XLOOKUP(Table35[[#This Row],[Subject Id]],'TPD Assayed'!A:A,'TPD Assayed'!C:C)</f>
        <v>#N/A</v>
      </c>
      <c r="S1570" s="47"/>
      <c r="V1570"/>
      <c r="Y1570"/>
      <c r="Z1570"/>
      <c r="AA1570"/>
      <c r="AB1570"/>
    </row>
    <row r="1571" spans="1:28">
      <c r="A1571" t="s">
        <v>1831</v>
      </c>
      <c r="B1571" t="str">
        <f>MID(Table35[[#This Row],[Subject Id]],13,1)</f>
        <v>M</v>
      </c>
      <c r="C1571" t="e">
        <f>_xlfn.XLOOKUP(Table35[[#This Row],[Subject Id]],Table2[Subject Id],Table2[Event date])</f>
        <v>#N/A</v>
      </c>
      <c r="D1571" s="37" t="str">
        <f>_xlfn.XLOOKUP(Table35[[#This Row],[Subject Id]],'T0 Blood'!A:A,'T0 Blood'!I:I)</f>
        <v>037-8079-0</v>
      </c>
      <c r="E1571" s="55">
        <f>_xlfn.XLOOKUP(Table35[[#This Row],[Subject Id]],'T0 Blood'!A:A,'T0 Blood'!H:H)</f>
        <v>44637</v>
      </c>
      <c r="F1571" s="69" t="e">
        <f>_xlfn.XLOOKUP(Table35[[#This Row],[Subject Id]],T0Assayed!D:D,T0Assayed!F:F)</f>
        <v>#N/A</v>
      </c>
      <c r="G1571" s="39" t="s">
        <v>23</v>
      </c>
      <c r="I1571" s="38" t="e">
        <f>_xlfn.XLOOKUP((CONCATENATE(Table35[[#This Row],[Subject Id]],"-T0")),'In the Lab'!A:A,'In the Lab'!G:G)</f>
        <v>#N/A</v>
      </c>
      <c r="J1571" s="49" t="e">
        <f>_xlfn.XLOOKUP(Table35[[#This Row],[Subject Id]],'T1 Blood'!A:A,'T1 Blood'!I:I)</f>
        <v>#N/A</v>
      </c>
      <c r="K1571" s="49" t="e">
        <f>_xlfn.XLOOKUP(Table35[[#This Row],[Subject Id]],'T1 Blood'!A:A,'T1 Blood'!H:H)</f>
        <v>#N/A</v>
      </c>
      <c r="L1571" s="49" t="e">
        <f>_xlfn.XLOOKUP(Table35[[#This Row],[Subject Id]],'T1 Assayed'!A:A,'T1 Assayed'!D:D)</f>
        <v>#N/A</v>
      </c>
      <c r="M1571" s="49" t="e">
        <v>#N/A</v>
      </c>
      <c r="N1571" s="49" t="e">
        <v>#N/A</v>
      </c>
      <c r="O1571" s="49" t="e">
        <f>_xlfn.XLOOKUP((CONCATENATE(Table35[[#This Row],[Subject Id]],"-T1")),'In the Lab'!A:A,'In the Lab'!G:G)</f>
        <v>#N/A</v>
      </c>
      <c r="P1571" s="42" t="e">
        <f>_xlfn.XLOOKUP(Table35[[#This Row],[Subject Id]],'TPD Blood'!A:A,'TPD Blood'!B:B)</f>
        <v>#N/A</v>
      </c>
      <c r="Q1571" s="42" t="e">
        <f>_xlfn.XLOOKUP(Table35[[#This Row],[Subject Id]],'TPD Assayed'!A:A,'TPD Assayed'!C:C)</f>
        <v>#N/A</v>
      </c>
      <c r="S1571" s="47"/>
      <c r="V1571"/>
      <c r="Y1571"/>
      <c r="Z1571"/>
      <c r="AA1571"/>
      <c r="AB1571"/>
    </row>
    <row r="1572" spans="1:28">
      <c r="A1572" t="s">
        <v>1832</v>
      </c>
      <c r="B1572" t="str">
        <f>MID(Table35[[#This Row],[Subject Id]],13,1)</f>
        <v>M</v>
      </c>
      <c r="C1572" t="e">
        <f>_xlfn.XLOOKUP(Table35[[#This Row],[Subject Id]],Table2[Subject Id],Table2[Event date])</f>
        <v>#N/A</v>
      </c>
      <c r="D1572" s="37" t="str">
        <f>_xlfn.XLOOKUP(Table35[[#This Row],[Subject Id]],'T0 Blood'!A:A,'T0 Blood'!I:I)</f>
        <v>037-8080-0</v>
      </c>
      <c r="E1572" s="55">
        <f>_xlfn.XLOOKUP(Table35[[#This Row],[Subject Id]],'T0 Blood'!A:A,'T0 Blood'!H:H)</f>
        <v>44859</v>
      </c>
      <c r="F1572" s="69" t="e">
        <f>_xlfn.XLOOKUP(Table35[[#This Row],[Subject Id]],T0Assayed!D:D,T0Assayed!F:F)</f>
        <v>#N/A</v>
      </c>
      <c r="G1572" s="39" t="s">
        <v>23</v>
      </c>
      <c r="I1572" s="38" t="e">
        <f>_xlfn.XLOOKUP((CONCATENATE(Table35[[#This Row],[Subject Id]],"-T0")),'In the Lab'!A:A,'In the Lab'!G:G)</f>
        <v>#N/A</v>
      </c>
      <c r="J1572" s="49" t="e">
        <f>_xlfn.XLOOKUP(Table35[[#This Row],[Subject Id]],'T1 Blood'!A:A,'T1 Blood'!I:I)</f>
        <v>#N/A</v>
      </c>
      <c r="K1572" s="49" t="e">
        <f>_xlfn.XLOOKUP(Table35[[#This Row],[Subject Id]],'T1 Blood'!A:A,'T1 Blood'!H:H)</f>
        <v>#N/A</v>
      </c>
      <c r="L1572" s="49" t="e">
        <f>_xlfn.XLOOKUP(Table35[[#This Row],[Subject Id]],'T1 Assayed'!A:A,'T1 Assayed'!D:D)</f>
        <v>#N/A</v>
      </c>
      <c r="M1572" s="49" t="e">
        <v>#N/A</v>
      </c>
      <c r="N1572" s="49" t="e">
        <v>#N/A</v>
      </c>
      <c r="O1572" s="49" t="e">
        <f>_xlfn.XLOOKUP((CONCATENATE(Table35[[#This Row],[Subject Id]],"-T1")),'In the Lab'!A:A,'In the Lab'!G:G)</f>
        <v>#N/A</v>
      </c>
      <c r="P1572" s="42" t="e">
        <f>_xlfn.XLOOKUP(Table35[[#This Row],[Subject Id]],'TPD Blood'!A:A,'TPD Blood'!B:B)</f>
        <v>#N/A</v>
      </c>
      <c r="Q1572" s="42" t="e">
        <f>_xlfn.XLOOKUP(Table35[[#This Row],[Subject Id]],'TPD Assayed'!A:A,'TPD Assayed'!C:C)</f>
        <v>#N/A</v>
      </c>
      <c r="S1572" s="47"/>
      <c r="V1572"/>
      <c r="Y1572"/>
      <c r="Z1572"/>
      <c r="AA1572"/>
      <c r="AB1572"/>
    </row>
    <row r="1573" spans="1:28">
      <c r="A1573" t="s">
        <v>1833</v>
      </c>
      <c r="B1573" t="str">
        <f>MID(Table35[[#This Row],[Subject Id]],13,1)</f>
        <v>M</v>
      </c>
      <c r="C1573" t="e">
        <f>_xlfn.XLOOKUP(Table35[[#This Row],[Subject Id]],Table2[Subject Id],Table2[Event date])</f>
        <v>#N/A</v>
      </c>
      <c r="D1573" s="37" t="str">
        <f>_xlfn.XLOOKUP(Table35[[#This Row],[Subject Id]],'T0 Blood'!A:A,'T0 Blood'!I:I)</f>
        <v>037-8081-0</v>
      </c>
      <c r="E1573" s="55">
        <f>_xlfn.XLOOKUP(Table35[[#This Row],[Subject Id]],'T0 Blood'!A:A,'T0 Blood'!H:H)</f>
        <v>44123</v>
      </c>
      <c r="F1573" s="69" t="e">
        <f>_xlfn.XLOOKUP(Table35[[#This Row],[Subject Id]],T0Assayed!D:D,T0Assayed!F:F)</f>
        <v>#N/A</v>
      </c>
      <c r="G1573" s="39" t="s">
        <v>23</v>
      </c>
      <c r="I1573" s="38" t="e">
        <f>_xlfn.XLOOKUP((CONCATENATE(Table35[[#This Row],[Subject Id]],"-T0")),'In the Lab'!A:A,'In the Lab'!G:G)</f>
        <v>#N/A</v>
      </c>
      <c r="J1573" s="49" t="e">
        <f>_xlfn.XLOOKUP(Table35[[#This Row],[Subject Id]],'T1 Blood'!A:A,'T1 Blood'!I:I)</f>
        <v>#N/A</v>
      </c>
      <c r="K1573" s="49" t="e">
        <f>_xlfn.XLOOKUP(Table35[[#This Row],[Subject Id]],'T1 Blood'!A:A,'T1 Blood'!H:H)</f>
        <v>#N/A</v>
      </c>
      <c r="L1573" s="49" t="e">
        <f>_xlfn.XLOOKUP(Table35[[#This Row],[Subject Id]],'T1 Assayed'!A:A,'T1 Assayed'!D:D)</f>
        <v>#N/A</v>
      </c>
      <c r="M1573" s="49" t="e">
        <v>#N/A</v>
      </c>
      <c r="N1573" s="49" t="e">
        <v>#N/A</v>
      </c>
      <c r="O1573" s="49" t="e">
        <f>_xlfn.XLOOKUP((CONCATENATE(Table35[[#This Row],[Subject Id]],"-T1")),'In the Lab'!A:A,'In the Lab'!G:G)</f>
        <v>#N/A</v>
      </c>
      <c r="P1573" s="42" t="e">
        <f>_xlfn.XLOOKUP(Table35[[#This Row],[Subject Id]],'TPD Blood'!A:A,'TPD Blood'!B:B)</f>
        <v>#N/A</v>
      </c>
      <c r="Q1573" s="42" t="e">
        <f>_xlfn.XLOOKUP(Table35[[#This Row],[Subject Id]],'TPD Assayed'!A:A,'TPD Assayed'!C:C)</f>
        <v>#N/A</v>
      </c>
      <c r="S1573" s="47"/>
      <c r="V1573"/>
      <c r="Y1573"/>
      <c r="Z1573"/>
      <c r="AA1573"/>
      <c r="AB1573"/>
    </row>
    <row r="1574" spans="1:28">
      <c r="A1574" t="s">
        <v>1834</v>
      </c>
      <c r="B1574" t="str">
        <f>MID(Table35[[#This Row],[Subject Id]],13,1)</f>
        <v>M</v>
      </c>
      <c r="C1574" t="e">
        <f>_xlfn.XLOOKUP(Table35[[#This Row],[Subject Id]],Table2[Subject Id],Table2[Event date])</f>
        <v>#N/A</v>
      </c>
      <c r="D1574" s="37" t="str">
        <f>_xlfn.XLOOKUP(Table35[[#This Row],[Subject Id]],'T0 Blood'!A:A,'T0 Blood'!I:I)</f>
        <v>037-8082-0</v>
      </c>
      <c r="E1574" s="55">
        <f>_xlfn.XLOOKUP(Table35[[#This Row],[Subject Id]],'T0 Blood'!A:A,'T0 Blood'!H:H)</f>
        <v>44298</v>
      </c>
      <c r="F1574" s="69" t="e">
        <f>_xlfn.XLOOKUP(Table35[[#This Row],[Subject Id]],T0Assayed!D:D,T0Assayed!F:F)</f>
        <v>#N/A</v>
      </c>
      <c r="G1574" s="39" t="s">
        <v>23</v>
      </c>
      <c r="I1574" s="38" t="e">
        <f>_xlfn.XLOOKUP((CONCATENATE(Table35[[#This Row],[Subject Id]],"-T0")),'In the Lab'!A:A,'In the Lab'!G:G)</f>
        <v>#N/A</v>
      </c>
      <c r="J1574" s="49" t="e">
        <f>_xlfn.XLOOKUP(Table35[[#This Row],[Subject Id]],'T1 Blood'!A:A,'T1 Blood'!I:I)</f>
        <v>#N/A</v>
      </c>
      <c r="K1574" s="49" t="e">
        <f>_xlfn.XLOOKUP(Table35[[#This Row],[Subject Id]],'T1 Blood'!A:A,'T1 Blood'!H:H)</f>
        <v>#N/A</v>
      </c>
      <c r="L1574" s="49" t="e">
        <f>_xlfn.XLOOKUP(Table35[[#This Row],[Subject Id]],'T1 Assayed'!A:A,'T1 Assayed'!D:D)</f>
        <v>#N/A</v>
      </c>
      <c r="M1574" s="49" t="e">
        <v>#N/A</v>
      </c>
      <c r="N1574" s="49" t="e">
        <v>#N/A</v>
      </c>
      <c r="O1574" s="49" t="e">
        <f>_xlfn.XLOOKUP((CONCATENATE(Table35[[#This Row],[Subject Id]],"-T1")),'In the Lab'!A:A,'In the Lab'!G:G)</f>
        <v>#N/A</v>
      </c>
      <c r="P1574" s="42" t="e">
        <f>_xlfn.XLOOKUP(Table35[[#This Row],[Subject Id]],'TPD Blood'!A:A,'TPD Blood'!B:B)</f>
        <v>#N/A</v>
      </c>
      <c r="Q1574" s="42" t="e">
        <f>_xlfn.XLOOKUP(Table35[[#This Row],[Subject Id]],'TPD Assayed'!A:A,'TPD Assayed'!C:C)</f>
        <v>#N/A</v>
      </c>
      <c r="S1574" s="47"/>
      <c r="V1574"/>
      <c r="Y1574"/>
      <c r="Z1574"/>
      <c r="AA1574"/>
      <c r="AB1574"/>
    </row>
    <row r="1575" spans="1:28">
      <c r="A1575" t="s">
        <v>1835</v>
      </c>
      <c r="B1575" t="str">
        <f>MID(Table35[[#This Row],[Subject Id]],13,1)</f>
        <v>M</v>
      </c>
      <c r="C1575" t="e">
        <f>_xlfn.XLOOKUP(Table35[[#This Row],[Subject Id]],Table2[Subject Id],Table2[Event date])</f>
        <v>#N/A</v>
      </c>
      <c r="D1575" s="37" t="str">
        <f>_xlfn.XLOOKUP(Table35[[#This Row],[Subject Id]],'T0 Blood'!A:A,'T0 Blood'!I:I)</f>
        <v>037-8083-0</v>
      </c>
      <c r="E1575" s="55">
        <f>_xlfn.XLOOKUP(Table35[[#This Row],[Subject Id]],'T0 Blood'!A:A,'T0 Blood'!H:H)</f>
        <v>44476</v>
      </c>
      <c r="F1575" s="69" t="e">
        <f>_xlfn.XLOOKUP(Table35[[#This Row],[Subject Id]],T0Assayed!D:D,T0Assayed!F:F)</f>
        <v>#N/A</v>
      </c>
      <c r="G1575" s="39" t="s">
        <v>23</v>
      </c>
      <c r="I1575" s="38" t="e">
        <f>_xlfn.XLOOKUP((CONCATENATE(Table35[[#This Row],[Subject Id]],"-T0")),'In the Lab'!A:A,'In the Lab'!G:G)</f>
        <v>#N/A</v>
      </c>
      <c r="J1575" s="49" t="e">
        <f>_xlfn.XLOOKUP(Table35[[#This Row],[Subject Id]],'T1 Blood'!A:A,'T1 Blood'!I:I)</f>
        <v>#N/A</v>
      </c>
      <c r="K1575" s="49" t="e">
        <f>_xlfn.XLOOKUP(Table35[[#This Row],[Subject Id]],'T1 Blood'!A:A,'T1 Blood'!H:H)</f>
        <v>#N/A</v>
      </c>
      <c r="L1575" s="49" t="e">
        <f>_xlfn.XLOOKUP(Table35[[#This Row],[Subject Id]],'T1 Assayed'!A:A,'T1 Assayed'!D:D)</f>
        <v>#N/A</v>
      </c>
      <c r="M1575" s="49" t="e">
        <v>#N/A</v>
      </c>
      <c r="N1575" s="49" t="e">
        <v>#N/A</v>
      </c>
      <c r="O1575" s="49" t="e">
        <f>_xlfn.XLOOKUP((CONCATENATE(Table35[[#This Row],[Subject Id]],"-T1")),'In the Lab'!A:A,'In the Lab'!G:G)</f>
        <v>#N/A</v>
      </c>
      <c r="P1575" s="42" t="e">
        <f>_xlfn.XLOOKUP(Table35[[#This Row],[Subject Id]],'TPD Blood'!A:A,'TPD Blood'!B:B)</f>
        <v>#N/A</v>
      </c>
      <c r="Q1575" s="42" t="e">
        <f>_xlfn.XLOOKUP(Table35[[#This Row],[Subject Id]],'TPD Assayed'!A:A,'TPD Assayed'!C:C)</f>
        <v>#N/A</v>
      </c>
      <c r="S1575" s="47"/>
      <c r="V1575"/>
      <c r="Y1575"/>
      <c r="Z1575"/>
      <c r="AA1575"/>
      <c r="AB1575"/>
    </row>
    <row r="1576" spans="1:28">
      <c r="A1576" t="s">
        <v>1836</v>
      </c>
      <c r="B1576" t="str">
        <f>MID(Table35[[#This Row],[Subject Id]],13,1)</f>
        <v>M</v>
      </c>
      <c r="C1576" t="e">
        <f>_xlfn.XLOOKUP(Table35[[#This Row],[Subject Id]],Table2[Subject Id],Table2[Event date])</f>
        <v>#N/A</v>
      </c>
      <c r="D1576" s="37" t="str">
        <f>_xlfn.XLOOKUP(Table35[[#This Row],[Subject Id]],'T0 Blood'!A:A,'T0 Blood'!I:I)</f>
        <v>037-8084-0</v>
      </c>
      <c r="E1576" s="55">
        <f>_xlfn.XLOOKUP(Table35[[#This Row],[Subject Id]],'T0 Blood'!A:A,'T0 Blood'!H:H)</f>
        <v>41283</v>
      </c>
      <c r="F1576" s="69" t="e">
        <f>_xlfn.XLOOKUP(Table35[[#This Row],[Subject Id]],T0Assayed!D:D,T0Assayed!F:F)</f>
        <v>#N/A</v>
      </c>
      <c r="G1576" s="39" t="s">
        <v>23</v>
      </c>
      <c r="I1576" s="38" t="e">
        <f>_xlfn.XLOOKUP((CONCATENATE(Table35[[#This Row],[Subject Id]],"-T0")),'In the Lab'!A:A,'In the Lab'!G:G)</f>
        <v>#N/A</v>
      </c>
      <c r="J1576" s="49" t="e">
        <f>_xlfn.XLOOKUP(Table35[[#This Row],[Subject Id]],'T1 Blood'!A:A,'T1 Blood'!I:I)</f>
        <v>#N/A</v>
      </c>
      <c r="K1576" s="49" t="e">
        <f>_xlfn.XLOOKUP(Table35[[#This Row],[Subject Id]],'T1 Blood'!A:A,'T1 Blood'!H:H)</f>
        <v>#N/A</v>
      </c>
      <c r="L1576" s="49" t="e">
        <f>_xlfn.XLOOKUP(Table35[[#This Row],[Subject Id]],'T1 Assayed'!A:A,'T1 Assayed'!D:D)</f>
        <v>#N/A</v>
      </c>
      <c r="M1576" s="49" t="e">
        <v>#N/A</v>
      </c>
      <c r="N1576" s="49" t="e">
        <v>#N/A</v>
      </c>
      <c r="O1576" s="49" t="e">
        <f>_xlfn.XLOOKUP((CONCATENATE(Table35[[#This Row],[Subject Id]],"-T1")),'In the Lab'!A:A,'In the Lab'!G:G)</f>
        <v>#N/A</v>
      </c>
      <c r="P1576" s="42" t="e">
        <f>_xlfn.XLOOKUP(Table35[[#This Row],[Subject Id]],'TPD Blood'!A:A,'TPD Blood'!B:B)</f>
        <v>#N/A</v>
      </c>
      <c r="Q1576" s="42" t="e">
        <f>_xlfn.XLOOKUP(Table35[[#This Row],[Subject Id]],'TPD Assayed'!A:A,'TPD Assayed'!C:C)</f>
        <v>#N/A</v>
      </c>
      <c r="S1576" s="47"/>
      <c r="V1576"/>
      <c r="Y1576"/>
      <c r="Z1576"/>
      <c r="AA1576"/>
      <c r="AB1576"/>
    </row>
    <row r="1577" spans="1:28">
      <c r="A1577" t="s">
        <v>1837</v>
      </c>
      <c r="B1577" t="str">
        <f>MID(Table35[[#This Row],[Subject Id]],13,1)</f>
        <v>M</v>
      </c>
      <c r="C1577" t="e">
        <f>_xlfn.XLOOKUP(Table35[[#This Row],[Subject Id]],Table2[Subject Id],Table2[Event date])</f>
        <v>#N/A</v>
      </c>
      <c r="D1577" s="37" t="str">
        <f>_xlfn.XLOOKUP(Table35[[#This Row],[Subject Id]],'T0 Blood'!A:A,'T0 Blood'!I:I)</f>
        <v>037-8085-0</v>
      </c>
      <c r="E1577" s="55">
        <f>_xlfn.XLOOKUP(Table35[[#This Row],[Subject Id]],'T0 Blood'!A:A,'T0 Blood'!H:H)</f>
        <v>43888</v>
      </c>
      <c r="F1577" s="69" t="e">
        <f>_xlfn.XLOOKUP(Table35[[#This Row],[Subject Id]],T0Assayed!D:D,T0Assayed!F:F)</f>
        <v>#N/A</v>
      </c>
      <c r="G1577" s="39" t="s">
        <v>23</v>
      </c>
      <c r="I1577" s="38" t="e">
        <f>_xlfn.XLOOKUP((CONCATENATE(Table35[[#This Row],[Subject Id]],"-T0")),'In the Lab'!A:A,'In the Lab'!G:G)</f>
        <v>#N/A</v>
      </c>
      <c r="J1577" s="49" t="e">
        <f>_xlfn.XLOOKUP(Table35[[#This Row],[Subject Id]],'T1 Blood'!A:A,'T1 Blood'!I:I)</f>
        <v>#N/A</v>
      </c>
      <c r="K1577" s="49" t="e">
        <f>_xlfn.XLOOKUP(Table35[[#This Row],[Subject Id]],'T1 Blood'!A:A,'T1 Blood'!H:H)</f>
        <v>#N/A</v>
      </c>
      <c r="L1577" s="49" t="e">
        <f>_xlfn.XLOOKUP(Table35[[#This Row],[Subject Id]],'T1 Assayed'!A:A,'T1 Assayed'!D:D)</f>
        <v>#N/A</v>
      </c>
      <c r="M1577" s="49" t="e">
        <v>#N/A</v>
      </c>
      <c r="N1577" s="49" t="e">
        <v>#N/A</v>
      </c>
      <c r="O1577" s="49" t="e">
        <f>_xlfn.XLOOKUP((CONCATENATE(Table35[[#This Row],[Subject Id]],"-T1")),'In the Lab'!A:A,'In the Lab'!G:G)</f>
        <v>#N/A</v>
      </c>
      <c r="P1577" s="42" t="e">
        <f>_xlfn.XLOOKUP(Table35[[#This Row],[Subject Id]],'TPD Blood'!A:A,'TPD Blood'!B:B)</f>
        <v>#N/A</v>
      </c>
      <c r="Q1577" s="42" t="e">
        <f>_xlfn.XLOOKUP(Table35[[#This Row],[Subject Id]],'TPD Assayed'!A:A,'TPD Assayed'!C:C)</f>
        <v>#N/A</v>
      </c>
      <c r="S1577" s="47"/>
      <c r="V1577"/>
      <c r="Y1577"/>
      <c r="Z1577"/>
      <c r="AA1577"/>
      <c r="AB1577"/>
    </row>
    <row r="1578" spans="1:28">
      <c r="A1578" t="s">
        <v>1838</v>
      </c>
      <c r="B1578" t="str">
        <f>MID(Table35[[#This Row],[Subject Id]],13,1)</f>
        <v>M</v>
      </c>
      <c r="C1578" t="e">
        <f>_xlfn.XLOOKUP(Table35[[#This Row],[Subject Id]],Table2[Subject Id],Table2[Event date])</f>
        <v>#N/A</v>
      </c>
      <c r="D1578" s="37" t="str">
        <f>_xlfn.XLOOKUP(Table35[[#This Row],[Subject Id]],'T0 Blood'!A:A,'T0 Blood'!I:I)</f>
        <v>037-8086-0</v>
      </c>
      <c r="E1578" s="55">
        <f>_xlfn.XLOOKUP(Table35[[#This Row],[Subject Id]],'T0 Blood'!A:A,'T0 Blood'!H:H)</f>
        <v>44250</v>
      </c>
      <c r="F1578" s="69" t="e">
        <f>_xlfn.XLOOKUP(Table35[[#This Row],[Subject Id]],T0Assayed!D:D,T0Assayed!F:F)</f>
        <v>#N/A</v>
      </c>
      <c r="G1578" s="39" t="s">
        <v>23</v>
      </c>
      <c r="I1578" s="38" t="e">
        <f>_xlfn.XLOOKUP((CONCATENATE(Table35[[#This Row],[Subject Id]],"-T0")),'In the Lab'!A:A,'In the Lab'!G:G)</f>
        <v>#N/A</v>
      </c>
      <c r="J1578" s="49" t="e">
        <f>_xlfn.XLOOKUP(Table35[[#This Row],[Subject Id]],'T1 Blood'!A:A,'T1 Blood'!I:I)</f>
        <v>#N/A</v>
      </c>
      <c r="K1578" s="49" t="e">
        <f>_xlfn.XLOOKUP(Table35[[#This Row],[Subject Id]],'T1 Blood'!A:A,'T1 Blood'!H:H)</f>
        <v>#N/A</v>
      </c>
      <c r="L1578" s="49" t="e">
        <f>_xlfn.XLOOKUP(Table35[[#This Row],[Subject Id]],'T1 Assayed'!A:A,'T1 Assayed'!D:D)</f>
        <v>#N/A</v>
      </c>
      <c r="M1578" s="49" t="e">
        <v>#N/A</v>
      </c>
      <c r="N1578" s="49" t="e">
        <v>#N/A</v>
      </c>
      <c r="O1578" s="49" t="e">
        <f>_xlfn.XLOOKUP((CONCATENATE(Table35[[#This Row],[Subject Id]],"-T1")),'In the Lab'!A:A,'In the Lab'!G:G)</f>
        <v>#N/A</v>
      </c>
      <c r="P1578" s="42" t="e">
        <f>_xlfn.XLOOKUP(Table35[[#This Row],[Subject Id]],'TPD Blood'!A:A,'TPD Blood'!B:B)</f>
        <v>#N/A</v>
      </c>
      <c r="Q1578" s="42" t="e">
        <f>_xlfn.XLOOKUP(Table35[[#This Row],[Subject Id]],'TPD Assayed'!A:A,'TPD Assayed'!C:C)</f>
        <v>#N/A</v>
      </c>
      <c r="S1578" s="47"/>
      <c r="V1578"/>
      <c r="Y1578"/>
      <c r="Z1578"/>
      <c r="AA1578"/>
      <c r="AB1578"/>
    </row>
    <row r="1579" spans="1:28">
      <c r="A1579" t="s">
        <v>1839</v>
      </c>
      <c r="B1579" t="str">
        <f>MID(Table35[[#This Row],[Subject Id]],13,1)</f>
        <v>M</v>
      </c>
      <c r="C1579" t="e">
        <f>_xlfn.XLOOKUP(Table35[[#This Row],[Subject Id]],Table2[Subject Id],Table2[Event date])</f>
        <v>#N/A</v>
      </c>
      <c r="D1579" s="37" t="str">
        <f>_xlfn.XLOOKUP(Table35[[#This Row],[Subject Id]],'T0 Blood'!A:A,'T0 Blood'!I:I)</f>
        <v>037-8087-0</v>
      </c>
      <c r="E1579" s="55">
        <f>_xlfn.XLOOKUP(Table35[[#This Row],[Subject Id]],'T0 Blood'!A:A,'T0 Blood'!H:H)</f>
        <v>44355</v>
      </c>
      <c r="F1579" s="69" t="e">
        <f>_xlfn.XLOOKUP(Table35[[#This Row],[Subject Id]],T0Assayed!D:D,T0Assayed!F:F)</f>
        <v>#N/A</v>
      </c>
      <c r="G1579" s="39" t="s">
        <v>23</v>
      </c>
      <c r="I1579" s="38" t="e">
        <f>_xlfn.XLOOKUP((CONCATENATE(Table35[[#This Row],[Subject Id]],"-T0")),'In the Lab'!A:A,'In the Lab'!G:G)</f>
        <v>#N/A</v>
      </c>
      <c r="J1579" s="49" t="e">
        <f>_xlfn.XLOOKUP(Table35[[#This Row],[Subject Id]],'T1 Blood'!A:A,'T1 Blood'!I:I)</f>
        <v>#N/A</v>
      </c>
      <c r="K1579" s="49" t="e">
        <f>_xlfn.XLOOKUP(Table35[[#This Row],[Subject Id]],'T1 Blood'!A:A,'T1 Blood'!H:H)</f>
        <v>#N/A</v>
      </c>
      <c r="L1579" s="49" t="e">
        <f>_xlfn.XLOOKUP(Table35[[#This Row],[Subject Id]],'T1 Assayed'!A:A,'T1 Assayed'!D:D)</f>
        <v>#N/A</v>
      </c>
      <c r="M1579" s="49" t="e">
        <v>#N/A</v>
      </c>
      <c r="N1579" s="49" t="e">
        <v>#N/A</v>
      </c>
      <c r="O1579" s="49" t="e">
        <f>_xlfn.XLOOKUP((CONCATENATE(Table35[[#This Row],[Subject Id]],"-T1")),'In the Lab'!A:A,'In the Lab'!G:G)</f>
        <v>#N/A</v>
      </c>
      <c r="P1579" s="42" t="e">
        <f>_xlfn.XLOOKUP(Table35[[#This Row],[Subject Id]],'TPD Blood'!A:A,'TPD Blood'!B:B)</f>
        <v>#N/A</v>
      </c>
      <c r="Q1579" s="42" t="e">
        <f>_xlfn.XLOOKUP(Table35[[#This Row],[Subject Id]],'TPD Assayed'!A:A,'TPD Assayed'!C:C)</f>
        <v>#N/A</v>
      </c>
      <c r="S1579" s="47"/>
      <c r="V1579"/>
      <c r="Y1579"/>
      <c r="Z1579"/>
      <c r="AA1579"/>
      <c r="AB1579"/>
    </row>
    <row r="1580" spans="1:28">
      <c r="A1580" t="s">
        <v>1840</v>
      </c>
      <c r="B1580" t="str">
        <f>MID(Table35[[#This Row],[Subject Id]],13,1)</f>
        <v>M</v>
      </c>
      <c r="C1580" t="e">
        <f>_xlfn.XLOOKUP(Table35[[#This Row],[Subject Id]],Table2[Subject Id],Table2[Event date])</f>
        <v>#N/A</v>
      </c>
      <c r="D1580" s="37" t="str">
        <f>_xlfn.XLOOKUP(Table35[[#This Row],[Subject Id]],'T0 Blood'!A:A,'T0 Blood'!I:I)</f>
        <v>037-8088-0</v>
      </c>
      <c r="E1580" s="55">
        <f>_xlfn.XLOOKUP(Table35[[#This Row],[Subject Id]],'T0 Blood'!A:A,'T0 Blood'!H:H)</f>
        <v>41137</v>
      </c>
      <c r="F1580" s="69" t="e">
        <f>_xlfn.XLOOKUP(Table35[[#This Row],[Subject Id]],T0Assayed!D:D,T0Assayed!F:F)</f>
        <v>#N/A</v>
      </c>
      <c r="G1580" s="39" t="s">
        <v>23</v>
      </c>
      <c r="I1580" s="38" t="e">
        <f>_xlfn.XLOOKUP((CONCATENATE(Table35[[#This Row],[Subject Id]],"-T0")),'In the Lab'!A:A,'In the Lab'!G:G)</f>
        <v>#N/A</v>
      </c>
      <c r="J1580" s="49" t="e">
        <f>_xlfn.XLOOKUP(Table35[[#This Row],[Subject Id]],'T1 Blood'!A:A,'T1 Blood'!I:I)</f>
        <v>#N/A</v>
      </c>
      <c r="K1580" s="49" t="e">
        <f>_xlfn.XLOOKUP(Table35[[#This Row],[Subject Id]],'T1 Blood'!A:A,'T1 Blood'!H:H)</f>
        <v>#N/A</v>
      </c>
      <c r="L1580" s="49" t="e">
        <f>_xlfn.XLOOKUP(Table35[[#This Row],[Subject Id]],'T1 Assayed'!A:A,'T1 Assayed'!D:D)</f>
        <v>#N/A</v>
      </c>
      <c r="M1580" s="49" t="e">
        <v>#N/A</v>
      </c>
      <c r="N1580" s="49" t="e">
        <v>#N/A</v>
      </c>
      <c r="O1580" s="49" t="e">
        <f>_xlfn.XLOOKUP((CONCATENATE(Table35[[#This Row],[Subject Id]],"-T1")),'In the Lab'!A:A,'In the Lab'!G:G)</f>
        <v>#N/A</v>
      </c>
      <c r="P1580" s="42" t="e">
        <f>_xlfn.XLOOKUP(Table35[[#This Row],[Subject Id]],'TPD Blood'!A:A,'TPD Blood'!B:B)</f>
        <v>#N/A</v>
      </c>
      <c r="Q1580" s="42" t="e">
        <f>_xlfn.XLOOKUP(Table35[[#This Row],[Subject Id]],'TPD Assayed'!A:A,'TPD Assayed'!C:C)</f>
        <v>#N/A</v>
      </c>
      <c r="S1580" s="47"/>
      <c r="V1580"/>
      <c r="Y1580"/>
      <c r="Z1580"/>
      <c r="AA1580"/>
      <c r="AB1580"/>
    </row>
    <row r="1581" spans="1:28">
      <c r="A1581" t="s">
        <v>1841</v>
      </c>
      <c r="B1581" t="str">
        <f>MID(Table35[[#This Row],[Subject Id]],13,1)</f>
        <v>M</v>
      </c>
      <c r="C1581" t="e">
        <f>_xlfn.XLOOKUP(Table35[[#This Row],[Subject Id]],Table2[Subject Id],Table2[Event date])</f>
        <v>#N/A</v>
      </c>
      <c r="D1581" s="37" t="str">
        <f>_xlfn.XLOOKUP(Table35[[#This Row],[Subject Id]],'T0 Blood'!A:A,'T0 Blood'!I:I)</f>
        <v>037-8089-0</v>
      </c>
      <c r="E1581" s="55">
        <f>_xlfn.XLOOKUP(Table35[[#This Row],[Subject Id]],'T0 Blood'!A:A,'T0 Blood'!H:H)</f>
        <v>44684</v>
      </c>
      <c r="F1581" s="69" t="e">
        <f>_xlfn.XLOOKUP(Table35[[#This Row],[Subject Id]],T0Assayed!D:D,T0Assayed!F:F)</f>
        <v>#N/A</v>
      </c>
      <c r="G1581" s="39" t="s">
        <v>23</v>
      </c>
      <c r="I1581" s="38" t="e">
        <f>_xlfn.XLOOKUP((CONCATENATE(Table35[[#This Row],[Subject Id]],"-T0")),'In the Lab'!A:A,'In the Lab'!G:G)</f>
        <v>#N/A</v>
      </c>
      <c r="J1581" s="49" t="e">
        <f>_xlfn.XLOOKUP(Table35[[#This Row],[Subject Id]],'T1 Blood'!A:A,'T1 Blood'!I:I)</f>
        <v>#N/A</v>
      </c>
      <c r="K1581" s="49" t="e">
        <f>_xlfn.XLOOKUP(Table35[[#This Row],[Subject Id]],'T1 Blood'!A:A,'T1 Blood'!H:H)</f>
        <v>#N/A</v>
      </c>
      <c r="L1581" s="49" t="e">
        <f>_xlfn.XLOOKUP(Table35[[#This Row],[Subject Id]],'T1 Assayed'!A:A,'T1 Assayed'!D:D)</f>
        <v>#N/A</v>
      </c>
      <c r="M1581" s="49" t="e">
        <v>#N/A</v>
      </c>
      <c r="N1581" s="49" t="e">
        <v>#N/A</v>
      </c>
      <c r="O1581" s="49" t="e">
        <f>_xlfn.XLOOKUP((CONCATENATE(Table35[[#This Row],[Subject Id]],"-T1")),'In the Lab'!A:A,'In the Lab'!G:G)</f>
        <v>#N/A</v>
      </c>
      <c r="P1581" s="42" t="e">
        <f>_xlfn.XLOOKUP(Table35[[#This Row],[Subject Id]],'TPD Blood'!A:A,'TPD Blood'!B:B)</f>
        <v>#N/A</v>
      </c>
      <c r="Q1581" s="42" t="e">
        <f>_xlfn.XLOOKUP(Table35[[#This Row],[Subject Id]],'TPD Assayed'!A:A,'TPD Assayed'!C:C)</f>
        <v>#N/A</v>
      </c>
      <c r="S1581" s="47"/>
      <c r="V1581"/>
      <c r="Y1581"/>
      <c r="Z1581"/>
      <c r="AA1581"/>
      <c r="AB1581"/>
    </row>
    <row r="1582" spans="1:28" ht="14.85" customHeight="1">
      <c r="A1582" t="s">
        <v>1842</v>
      </c>
      <c r="B1582" t="str">
        <f>MID(Table35[[#This Row],[Subject Id]],13,1)</f>
        <v>M</v>
      </c>
      <c r="C1582" t="e">
        <f>_xlfn.XLOOKUP(Table35[[#This Row],[Subject Id]],Table2[Subject Id],Table2[Event date])</f>
        <v>#N/A</v>
      </c>
      <c r="D1582" s="37" t="str">
        <f>_xlfn.XLOOKUP(Table35[[#This Row],[Subject Id]],'T0 Blood'!A:A,'T0 Blood'!I:I)</f>
        <v>037-8090-0</v>
      </c>
      <c r="E1582" s="55">
        <f>_xlfn.XLOOKUP(Table35[[#This Row],[Subject Id]],'T0 Blood'!A:A,'T0 Blood'!H:H)</f>
        <v>44546</v>
      </c>
      <c r="F1582" s="69" t="e">
        <f>_xlfn.XLOOKUP(Table35[[#This Row],[Subject Id]],T0Assayed!D:D,T0Assayed!F:F)</f>
        <v>#N/A</v>
      </c>
      <c r="G1582" s="39" t="s">
        <v>23</v>
      </c>
      <c r="I1582" s="38" t="e">
        <f>_xlfn.XLOOKUP((CONCATENATE(Table35[[#This Row],[Subject Id]],"-T0")),'In the Lab'!A:A,'In the Lab'!G:G)</f>
        <v>#N/A</v>
      </c>
      <c r="J1582" s="49" t="e">
        <f>_xlfn.XLOOKUP(Table35[[#This Row],[Subject Id]],'T1 Blood'!A:A,'T1 Blood'!I:I)</f>
        <v>#N/A</v>
      </c>
      <c r="K1582" s="49" t="e">
        <f>_xlfn.XLOOKUP(Table35[[#This Row],[Subject Id]],'T1 Blood'!A:A,'T1 Blood'!H:H)</f>
        <v>#N/A</v>
      </c>
      <c r="L1582" s="49" t="e">
        <f>_xlfn.XLOOKUP(Table35[[#This Row],[Subject Id]],'T1 Assayed'!A:A,'T1 Assayed'!D:D)</f>
        <v>#N/A</v>
      </c>
      <c r="M1582" s="49" t="e">
        <v>#N/A</v>
      </c>
      <c r="N1582" s="49" t="e">
        <v>#N/A</v>
      </c>
      <c r="O1582" s="49" t="e">
        <f>_xlfn.XLOOKUP((CONCATENATE(Table35[[#This Row],[Subject Id]],"-T1")),'In the Lab'!A:A,'In the Lab'!G:G)</f>
        <v>#N/A</v>
      </c>
      <c r="P1582" s="42" t="e">
        <f>_xlfn.XLOOKUP(Table35[[#This Row],[Subject Id]],'TPD Blood'!A:A,'TPD Blood'!B:B)</f>
        <v>#N/A</v>
      </c>
      <c r="Q1582" s="42" t="e">
        <f>_xlfn.XLOOKUP(Table35[[#This Row],[Subject Id]],'TPD Assayed'!A:A,'TPD Assayed'!C:C)</f>
        <v>#N/A</v>
      </c>
      <c r="S1582" s="47"/>
      <c r="V1582"/>
      <c r="Y1582"/>
      <c r="Z1582"/>
      <c r="AA1582"/>
      <c r="AB1582"/>
    </row>
    <row r="1583" spans="1:28">
      <c r="A1583" t="s">
        <v>1843</v>
      </c>
      <c r="B1583" t="str">
        <f>MID(Table35[[#This Row],[Subject Id]],13,1)</f>
        <v>M</v>
      </c>
      <c r="C1583" t="e">
        <f>_xlfn.XLOOKUP(Table35[[#This Row],[Subject Id]],Table2[Subject Id],Table2[Event date])</f>
        <v>#N/A</v>
      </c>
      <c r="D1583" s="37" t="str">
        <f>_xlfn.XLOOKUP(Table35[[#This Row],[Subject Id]],'T0 Blood'!A:A,'T0 Blood'!I:I)</f>
        <v>037-8091-0</v>
      </c>
      <c r="E1583" s="55">
        <f>_xlfn.XLOOKUP(Table35[[#This Row],[Subject Id]],'T0 Blood'!A:A,'T0 Blood'!H:H)</f>
        <v>44239</v>
      </c>
      <c r="F1583" s="69" t="e">
        <f>_xlfn.XLOOKUP(Table35[[#This Row],[Subject Id]],T0Assayed!D:D,T0Assayed!F:F)</f>
        <v>#N/A</v>
      </c>
      <c r="G1583" s="39" t="s">
        <v>23</v>
      </c>
      <c r="I1583" s="38" t="e">
        <f>_xlfn.XLOOKUP((CONCATENATE(Table35[[#This Row],[Subject Id]],"-T0")),'In the Lab'!A:A,'In the Lab'!G:G)</f>
        <v>#N/A</v>
      </c>
      <c r="J1583" s="49" t="e">
        <f>_xlfn.XLOOKUP(Table35[[#This Row],[Subject Id]],'T1 Blood'!A:A,'T1 Blood'!I:I)</f>
        <v>#N/A</v>
      </c>
      <c r="K1583" s="49" t="e">
        <f>_xlfn.XLOOKUP(Table35[[#This Row],[Subject Id]],'T1 Blood'!A:A,'T1 Blood'!H:H)</f>
        <v>#N/A</v>
      </c>
      <c r="L1583" s="49" t="e">
        <f>_xlfn.XLOOKUP(Table35[[#This Row],[Subject Id]],'T1 Assayed'!A:A,'T1 Assayed'!D:D)</f>
        <v>#N/A</v>
      </c>
      <c r="M1583" s="49" t="e">
        <v>#N/A</v>
      </c>
      <c r="N1583" s="49" t="e">
        <v>#N/A</v>
      </c>
      <c r="O1583" s="49" t="e">
        <f>_xlfn.XLOOKUP((CONCATENATE(Table35[[#This Row],[Subject Id]],"-T1")),'In the Lab'!A:A,'In the Lab'!G:G)</f>
        <v>#N/A</v>
      </c>
      <c r="P1583" s="42" t="e">
        <f>_xlfn.XLOOKUP(Table35[[#This Row],[Subject Id]],'TPD Blood'!A:A,'TPD Blood'!B:B)</f>
        <v>#N/A</v>
      </c>
      <c r="Q1583" s="42" t="e">
        <f>_xlfn.XLOOKUP(Table35[[#This Row],[Subject Id]],'TPD Assayed'!A:A,'TPD Assayed'!C:C)</f>
        <v>#N/A</v>
      </c>
      <c r="S1583" s="47"/>
      <c r="V1583"/>
      <c r="Y1583"/>
      <c r="Z1583"/>
      <c r="AA1583"/>
      <c r="AB1583"/>
    </row>
    <row r="1584" spans="1:28">
      <c r="A1584" t="s">
        <v>1844</v>
      </c>
      <c r="B1584" t="str">
        <f>MID(Table35[[#This Row],[Subject Id]],13,1)</f>
        <v>M</v>
      </c>
      <c r="C1584" t="e">
        <f>_xlfn.XLOOKUP(Table35[[#This Row],[Subject Id]],Table2[Subject Id],Table2[Event date])</f>
        <v>#N/A</v>
      </c>
      <c r="D1584" s="37" t="str">
        <f>_xlfn.XLOOKUP(Table35[[#This Row],[Subject Id]],'T0 Blood'!A:A,'T0 Blood'!I:I)</f>
        <v>037-8092-0</v>
      </c>
      <c r="E1584" s="55">
        <f>_xlfn.XLOOKUP(Table35[[#This Row],[Subject Id]],'T0 Blood'!A:A,'T0 Blood'!H:H)</f>
        <v>44866</v>
      </c>
      <c r="F1584" s="69" t="e">
        <f>_xlfn.XLOOKUP(Table35[[#This Row],[Subject Id]],T0Assayed!D:D,T0Assayed!F:F)</f>
        <v>#N/A</v>
      </c>
      <c r="G1584" s="39" t="s">
        <v>23</v>
      </c>
      <c r="I1584" s="38" t="e">
        <f>_xlfn.XLOOKUP((CONCATENATE(Table35[[#This Row],[Subject Id]],"-T0")),'In the Lab'!A:A,'In the Lab'!G:G)</f>
        <v>#N/A</v>
      </c>
      <c r="J1584" s="49" t="e">
        <f>_xlfn.XLOOKUP(Table35[[#This Row],[Subject Id]],'T1 Blood'!A:A,'T1 Blood'!I:I)</f>
        <v>#N/A</v>
      </c>
      <c r="K1584" s="49" t="e">
        <f>_xlfn.XLOOKUP(Table35[[#This Row],[Subject Id]],'T1 Blood'!A:A,'T1 Blood'!H:H)</f>
        <v>#N/A</v>
      </c>
      <c r="L1584" s="49" t="e">
        <f>_xlfn.XLOOKUP(Table35[[#This Row],[Subject Id]],'T1 Assayed'!A:A,'T1 Assayed'!D:D)</f>
        <v>#N/A</v>
      </c>
      <c r="M1584" s="49" t="e">
        <v>#N/A</v>
      </c>
      <c r="N1584" s="49" t="e">
        <v>#N/A</v>
      </c>
      <c r="O1584" s="49" t="e">
        <f>_xlfn.XLOOKUP((CONCATENATE(Table35[[#This Row],[Subject Id]],"-T1")),'In the Lab'!A:A,'In the Lab'!G:G)</f>
        <v>#N/A</v>
      </c>
      <c r="P1584" s="42" t="e">
        <f>_xlfn.XLOOKUP(Table35[[#This Row],[Subject Id]],'TPD Blood'!A:A,'TPD Blood'!B:B)</f>
        <v>#N/A</v>
      </c>
      <c r="Q1584" s="42" t="e">
        <f>_xlfn.XLOOKUP(Table35[[#This Row],[Subject Id]],'TPD Assayed'!A:A,'TPD Assayed'!C:C)</f>
        <v>#N/A</v>
      </c>
      <c r="S1584" s="47"/>
      <c r="V1584"/>
      <c r="Y1584"/>
      <c r="Z1584"/>
      <c r="AA1584"/>
      <c r="AB1584"/>
    </row>
    <row r="1585" spans="1:28">
      <c r="A1585" t="s">
        <v>1845</v>
      </c>
      <c r="B1585" t="str">
        <f>MID(Table35[[#This Row],[Subject Id]],13,1)</f>
        <v>M</v>
      </c>
      <c r="C1585" t="e">
        <f>_xlfn.XLOOKUP(Table35[[#This Row],[Subject Id]],Table2[Subject Id],Table2[Event date])</f>
        <v>#N/A</v>
      </c>
      <c r="D1585" s="37" t="str">
        <f>_xlfn.XLOOKUP(Table35[[#This Row],[Subject Id]],'T0 Blood'!A:A,'T0 Blood'!I:I)</f>
        <v>037-8093-0</v>
      </c>
      <c r="E1585" s="55">
        <f>_xlfn.XLOOKUP(Table35[[#This Row],[Subject Id]],'T0 Blood'!A:A,'T0 Blood'!H:H)</f>
        <v>44251</v>
      </c>
      <c r="F1585" s="69" t="e">
        <f>_xlfn.XLOOKUP(Table35[[#This Row],[Subject Id]],T0Assayed!D:D,T0Assayed!F:F)</f>
        <v>#N/A</v>
      </c>
      <c r="G1585" s="39" t="s">
        <v>23</v>
      </c>
      <c r="I1585" s="38" t="e">
        <f>_xlfn.XLOOKUP((CONCATENATE(Table35[[#This Row],[Subject Id]],"-T0")),'In the Lab'!A:A,'In the Lab'!G:G)</f>
        <v>#N/A</v>
      </c>
      <c r="J1585" s="49" t="e">
        <f>_xlfn.XLOOKUP(Table35[[#This Row],[Subject Id]],'T1 Blood'!A:A,'T1 Blood'!I:I)</f>
        <v>#N/A</v>
      </c>
      <c r="K1585" s="49" t="e">
        <f>_xlfn.XLOOKUP(Table35[[#This Row],[Subject Id]],'T1 Blood'!A:A,'T1 Blood'!H:H)</f>
        <v>#N/A</v>
      </c>
      <c r="L1585" s="49" t="e">
        <f>_xlfn.XLOOKUP(Table35[[#This Row],[Subject Id]],'T1 Assayed'!A:A,'T1 Assayed'!D:D)</f>
        <v>#N/A</v>
      </c>
      <c r="M1585" s="49" t="e">
        <v>#N/A</v>
      </c>
      <c r="N1585" s="49" t="e">
        <v>#N/A</v>
      </c>
      <c r="O1585" s="49" t="e">
        <f>_xlfn.XLOOKUP((CONCATENATE(Table35[[#This Row],[Subject Id]],"-T1")),'In the Lab'!A:A,'In the Lab'!G:G)</f>
        <v>#N/A</v>
      </c>
      <c r="P1585" s="42" t="e">
        <f>_xlfn.XLOOKUP(Table35[[#This Row],[Subject Id]],'TPD Blood'!A:A,'TPD Blood'!B:B)</f>
        <v>#N/A</v>
      </c>
      <c r="Q1585" s="42" t="e">
        <f>_xlfn.XLOOKUP(Table35[[#This Row],[Subject Id]],'TPD Assayed'!A:A,'TPD Assayed'!C:C)</f>
        <v>#N/A</v>
      </c>
      <c r="S1585" s="47"/>
      <c r="V1585"/>
      <c r="Y1585"/>
      <c r="Z1585"/>
      <c r="AA1585"/>
      <c r="AB1585"/>
    </row>
    <row r="1586" spans="1:28">
      <c r="A1586" t="s">
        <v>1846</v>
      </c>
      <c r="B1586" t="str">
        <f>MID(Table35[[#This Row],[Subject Id]],13,1)</f>
        <v>M</v>
      </c>
      <c r="C1586" t="e">
        <f>_xlfn.XLOOKUP(Table35[[#This Row],[Subject Id]],Table2[Subject Id],Table2[Event date])</f>
        <v>#N/A</v>
      </c>
      <c r="D1586" s="37" t="str">
        <f>_xlfn.XLOOKUP(Table35[[#This Row],[Subject Id]],'T0 Blood'!A:A,'T0 Blood'!I:I)</f>
        <v>037-8094-0</v>
      </c>
      <c r="E1586" s="55">
        <f>_xlfn.XLOOKUP(Table35[[#This Row],[Subject Id]],'T0 Blood'!A:A,'T0 Blood'!H:H)</f>
        <v>44294</v>
      </c>
      <c r="F1586" s="69" t="e">
        <f>_xlfn.XLOOKUP(Table35[[#This Row],[Subject Id]],T0Assayed!D:D,T0Assayed!F:F)</f>
        <v>#N/A</v>
      </c>
      <c r="G1586" s="39" t="s">
        <v>23</v>
      </c>
      <c r="I1586" s="38" t="e">
        <f>_xlfn.XLOOKUP((CONCATENATE(Table35[[#This Row],[Subject Id]],"-T0")),'In the Lab'!A:A,'In the Lab'!G:G)</f>
        <v>#N/A</v>
      </c>
      <c r="J1586" s="49" t="e">
        <f>_xlfn.XLOOKUP(Table35[[#This Row],[Subject Id]],'T1 Blood'!A:A,'T1 Blood'!I:I)</f>
        <v>#N/A</v>
      </c>
      <c r="K1586" s="49" t="e">
        <f>_xlfn.XLOOKUP(Table35[[#This Row],[Subject Id]],'T1 Blood'!A:A,'T1 Blood'!H:H)</f>
        <v>#N/A</v>
      </c>
      <c r="L1586" s="49" t="e">
        <f>_xlfn.XLOOKUP(Table35[[#This Row],[Subject Id]],'T1 Assayed'!A:A,'T1 Assayed'!D:D)</f>
        <v>#N/A</v>
      </c>
      <c r="M1586" s="49" t="e">
        <v>#N/A</v>
      </c>
      <c r="N1586" s="49" t="e">
        <v>#N/A</v>
      </c>
      <c r="O1586" s="49" t="e">
        <f>_xlfn.XLOOKUP((CONCATENATE(Table35[[#This Row],[Subject Id]],"-T1")),'In the Lab'!A:A,'In the Lab'!G:G)</f>
        <v>#N/A</v>
      </c>
      <c r="P1586" s="42" t="e">
        <f>_xlfn.XLOOKUP(Table35[[#This Row],[Subject Id]],'TPD Blood'!A:A,'TPD Blood'!B:B)</f>
        <v>#N/A</v>
      </c>
      <c r="Q1586" s="42" t="e">
        <f>_xlfn.XLOOKUP(Table35[[#This Row],[Subject Id]],'TPD Assayed'!A:A,'TPD Assayed'!C:C)</f>
        <v>#N/A</v>
      </c>
      <c r="S1586" s="47"/>
      <c r="V1586"/>
      <c r="Y1586"/>
      <c r="Z1586"/>
      <c r="AA1586"/>
      <c r="AB1586"/>
    </row>
    <row r="1587" spans="1:28">
      <c r="A1587" t="s">
        <v>1847</v>
      </c>
      <c r="B1587" t="str">
        <f>MID(Table35[[#This Row],[Subject Id]],13,1)</f>
        <v>M</v>
      </c>
      <c r="C1587" t="e">
        <f>_xlfn.XLOOKUP(Table35[[#This Row],[Subject Id]],Table2[Subject Id],Table2[Event date])</f>
        <v>#N/A</v>
      </c>
      <c r="D1587" s="37" t="str">
        <f>_xlfn.XLOOKUP(Table35[[#This Row],[Subject Id]],'T0 Blood'!A:A,'T0 Blood'!I:I)</f>
        <v>037-8095-0</v>
      </c>
      <c r="E1587" s="55">
        <f>_xlfn.XLOOKUP(Table35[[#This Row],[Subject Id]],'T0 Blood'!A:A,'T0 Blood'!H:H)</f>
        <v>44245</v>
      </c>
      <c r="F1587" s="69" t="e">
        <f>_xlfn.XLOOKUP(Table35[[#This Row],[Subject Id]],T0Assayed!D:D,T0Assayed!F:F)</f>
        <v>#N/A</v>
      </c>
      <c r="G1587" s="39" t="s">
        <v>23</v>
      </c>
      <c r="I1587" s="38" t="e">
        <f>_xlfn.XLOOKUP((CONCATENATE(Table35[[#This Row],[Subject Id]],"-T0")),'In the Lab'!A:A,'In the Lab'!G:G)</f>
        <v>#N/A</v>
      </c>
      <c r="J1587" s="49" t="e">
        <f>_xlfn.XLOOKUP(Table35[[#This Row],[Subject Id]],'T1 Blood'!A:A,'T1 Blood'!I:I)</f>
        <v>#N/A</v>
      </c>
      <c r="K1587" s="49" t="e">
        <f>_xlfn.XLOOKUP(Table35[[#This Row],[Subject Id]],'T1 Blood'!A:A,'T1 Blood'!H:H)</f>
        <v>#N/A</v>
      </c>
      <c r="L1587" s="49" t="e">
        <f>_xlfn.XLOOKUP(Table35[[#This Row],[Subject Id]],'T1 Assayed'!A:A,'T1 Assayed'!D:D)</f>
        <v>#N/A</v>
      </c>
      <c r="M1587" s="49" t="e">
        <v>#N/A</v>
      </c>
      <c r="N1587" s="49" t="e">
        <v>#N/A</v>
      </c>
      <c r="O1587" s="49" t="e">
        <f>_xlfn.XLOOKUP((CONCATENATE(Table35[[#This Row],[Subject Id]],"-T1")),'In the Lab'!A:A,'In the Lab'!G:G)</f>
        <v>#N/A</v>
      </c>
      <c r="P1587" s="42" t="e">
        <f>_xlfn.XLOOKUP(Table35[[#This Row],[Subject Id]],'TPD Blood'!A:A,'TPD Blood'!B:B)</f>
        <v>#N/A</v>
      </c>
      <c r="Q1587" s="42" t="e">
        <f>_xlfn.XLOOKUP(Table35[[#This Row],[Subject Id]],'TPD Assayed'!A:A,'TPD Assayed'!C:C)</f>
        <v>#N/A</v>
      </c>
      <c r="S1587" s="47"/>
      <c r="V1587"/>
      <c r="Y1587"/>
      <c r="Z1587"/>
      <c r="AA1587"/>
      <c r="AB1587"/>
    </row>
    <row r="1588" spans="1:28">
      <c r="A1588" t="s">
        <v>1848</v>
      </c>
      <c r="B1588" t="str">
        <f>MID(Table35[[#This Row],[Subject Id]],13,1)</f>
        <v>M</v>
      </c>
      <c r="C1588" t="e">
        <f>_xlfn.XLOOKUP(Table35[[#This Row],[Subject Id]],Table2[Subject Id],Table2[Event date])</f>
        <v>#N/A</v>
      </c>
      <c r="D1588" s="37" t="str">
        <f>_xlfn.XLOOKUP(Table35[[#This Row],[Subject Id]],'T0 Blood'!A:A,'T0 Blood'!I:I)</f>
        <v>037-8096-0</v>
      </c>
      <c r="E1588" s="55">
        <f>_xlfn.XLOOKUP(Table35[[#This Row],[Subject Id]],'T0 Blood'!A:A,'T0 Blood'!H:H)</f>
        <v>44320</v>
      </c>
      <c r="F1588" s="69" t="e">
        <f>_xlfn.XLOOKUP(Table35[[#This Row],[Subject Id]],T0Assayed!D:D,T0Assayed!F:F)</f>
        <v>#N/A</v>
      </c>
      <c r="G1588" s="39" t="s">
        <v>23</v>
      </c>
      <c r="I1588" s="38" t="e">
        <f>_xlfn.XLOOKUP((CONCATENATE(Table35[[#This Row],[Subject Id]],"-T0")),'In the Lab'!A:A,'In the Lab'!G:G)</f>
        <v>#N/A</v>
      </c>
      <c r="J1588" s="49" t="e">
        <f>_xlfn.XLOOKUP(Table35[[#This Row],[Subject Id]],'T1 Blood'!A:A,'T1 Blood'!I:I)</f>
        <v>#N/A</v>
      </c>
      <c r="K1588" s="49" t="e">
        <f>_xlfn.XLOOKUP(Table35[[#This Row],[Subject Id]],'T1 Blood'!A:A,'T1 Blood'!H:H)</f>
        <v>#N/A</v>
      </c>
      <c r="L1588" s="49" t="e">
        <f>_xlfn.XLOOKUP(Table35[[#This Row],[Subject Id]],'T1 Assayed'!A:A,'T1 Assayed'!D:D)</f>
        <v>#N/A</v>
      </c>
      <c r="M1588" s="49" t="e">
        <v>#N/A</v>
      </c>
      <c r="N1588" s="49" t="e">
        <v>#N/A</v>
      </c>
      <c r="O1588" s="49" t="e">
        <f>_xlfn.XLOOKUP((CONCATENATE(Table35[[#This Row],[Subject Id]],"-T1")),'In the Lab'!A:A,'In the Lab'!G:G)</f>
        <v>#N/A</v>
      </c>
      <c r="P1588" s="42" t="e">
        <f>_xlfn.XLOOKUP(Table35[[#This Row],[Subject Id]],'TPD Blood'!A:A,'TPD Blood'!B:B)</f>
        <v>#N/A</v>
      </c>
      <c r="Q1588" s="42" t="e">
        <f>_xlfn.XLOOKUP(Table35[[#This Row],[Subject Id]],'TPD Assayed'!A:A,'TPD Assayed'!C:C)</f>
        <v>#N/A</v>
      </c>
      <c r="S1588" s="47"/>
      <c r="V1588"/>
      <c r="Y1588"/>
      <c r="Z1588"/>
      <c r="AA1588"/>
      <c r="AB1588"/>
    </row>
    <row r="1589" spans="1:28">
      <c r="A1589" t="s">
        <v>1849</v>
      </c>
      <c r="B1589" t="str">
        <f>MID(Table35[[#This Row],[Subject Id]],13,1)</f>
        <v>M</v>
      </c>
      <c r="C1589" t="e">
        <f>_xlfn.XLOOKUP(Table35[[#This Row],[Subject Id]],Table2[Subject Id],Table2[Event date])</f>
        <v>#N/A</v>
      </c>
      <c r="D1589" s="37" t="str">
        <f>_xlfn.XLOOKUP(Table35[[#This Row],[Subject Id]],'T0 Blood'!A:A,'T0 Blood'!I:I)</f>
        <v>037-8097-0</v>
      </c>
      <c r="E1589" s="55">
        <f>_xlfn.XLOOKUP(Table35[[#This Row],[Subject Id]],'T0 Blood'!A:A,'T0 Blood'!H:H)</f>
        <v>44232</v>
      </c>
      <c r="F1589" s="69" t="e">
        <f>_xlfn.XLOOKUP(Table35[[#This Row],[Subject Id]],T0Assayed!D:D,T0Assayed!F:F)</f>
        <v>#N/A</v>
      </c>
      <c r="G1589" s="39" t="s">
        <v>23</v>
      </c>
      <c r="I1589" s="38" t="e">
        <f>_xlfn.XLOOKUP((CONCATENATE(Table35[[#This Row],[Subject Id]],"-T0")),'In the Lab'!A:A,'In the Lab'!G:G)</f>
        <v>#N/A</v>
      </c>
      <c r="J1589" s="49" t="e">
        <f>_xlfn.XLOOKUP(Table35[[#This Row],[Subject Id]],'T1 Blood'!A:A,'T1 Blood'!I:I)</f>
        <v>#N/A</v>
      </c>
      <c r="K1589" s="49" t="e">
        <f>_xlfn.XLOOKUP(Table35[[#This Row],[Subject Id]],'T1 Blood'!A:A,'T1 Blood'!H:H)</f>
        <v>#N/A</v>
      </c>
      <c r="L1589" s="49" t="e">
        <f>_xlfn.XLOOKUP(Table35[[#This Row],[Subject Id]],'T1 Assayed'!A:A,'T1 Assayed'!D:D)</f>
        <v>#N/A</v>
      </c>
      <c r="M1589" s="49" t="e">
        <v>#N/A</v>
      </c>
      <c r="N1589" s="49" t="e">
        <v>#N/A</v>
      </c>
      <c r="O1589" s="49" t="e">
        <f>_xlfn.XLOOKUP((CONCATENATE(Table35[[#This Row],[Subject Id]],"-T1")),'In the Lab'!A:A,'In the Lab'!G:G)</f>
        <v>#N/A</v>
      </c>
      <c r="P1589" s="42" t="e">
        <f>_xlfn.XLOOKUP(Table35[[#This Row],[Subject Id]],'TPD Blood'!A:A,'TPD Blood'!B:B)</f>
        <v>#N/A</v>
      </c>
      <c r="Q1589" s="42" t="e">
        <f>_xlfn.XLOOKUP(Table35[[#This Row],[Subject Id]],'TPD Assayed'!A:A,'TPD Assayed'!C:C)</f>
        <v>#N/A</v>
      </c>
      <c r="S1589" s="47"/>
      <c r="V1589"/>
      <c r="Y1589"/>
      <c r="Z1589"/>
      <c r="AA1589"/>
      <c r="AB1589"/>
    </row>
    <row r="1590" spans="1:28">
      <c r="A1590" t="s">
        <v>1850</v>
      </c>
      <c r="B1590" t="str">
        <f>MID(Table35[[#This Row],[Subject Id]],13,1)</f>
        <v>M</v>
      </c>
      <c r="C1590" t="e">
        <f>_xlfn.XLOOKUP(Table35[[#This Row],[Subject Id]],Table2[Subject Id],Table2[Event date])</f>
        <v>#N/A</v>
      </c>
      <c r="D1590" s="37" t="str">
        <f>_xlfn.XLOOKUP(Table35[[#This Row],[Subject Id]],'T0 Blood'!A:A,'T0 Blood'!I:I)</f>
        <v>037-8098-0</v>
      </c>
      <c r="E1590" s="55">
        <f>_xlfn.XLOOKUP(Table35[[#This Row],[Subject Id]],'T0 Blood'!A:A,'T0 Blood'!H:H)</f>
        <v>44335</v>
      </c>
      <c r="F1590" s="69" t="e">
        <f>_xlfn.XLOOKUP(Table35[[#This Row],[Subject Id]],T0Assayed!D:D,T0Assayed!F:F)</f>
        <v>#N/A</v>
      </c>
      <c r="G1590" s="39" t="s">
        <v>23</v>
      </c>
      <c r="I1590" s="38" t="e">
        <f>_xlfn.XLOOKUP((CONCATENATE(Table35[[#This Row],[Subject Id]],"-T0")),'In the Lab'!A:A,'In the Lab'!G:G)</f>
        <v>#N/A</v>
      </c>
      <c r="J1590" s="49" t="e">
        <f>_xlfn.XLOOKUP(Table35[[#This Row],[Subject Id]],'T1 Blood'!A:A,'T1 Blood'!I:I)</f>
        <v>#N/A</v>
      </c>
      <c r="K1590" s="49" t="e">
        <f>_xlfn.XLOOKUP(Table35[[#This Row],[Subject Id]],'T1 Blood'!A:A,'T1 Blood'!H:H)</f>
        <v>#N/A</v>
      </c>
      <c r="L1590" s="49" t="e">
        <f>_xlfn.XLOOKUP(Table35[[#This Row],[Subject Id]],'T1 Assayed'!A:A,'T1 Assayed'!D:D)</f>
        <v>#N/A</v>
      </c>
      <c r="M1590" s="49" t="e">
        <v>#N/A</v>
      </c>
      <c r="N1590" s="49" t="e">
        <v>#N/A</v>
      </c>
      <c r="O1590" s="49" t="e">
        <f>_xlfn.XLOOKUP((CONCATENATE(Table35[[#This Row],[Subject Id]],"-T1")),'In the Lab'!A:A,'In the Lab'!G:G)</f>
        <v>#N/A</v>
      </c>
      <c r="P1590" s="42" t="e">
        <f>_xlfn.XLOOKUP(Table35[[#This Row],[Subject Id]],'TPD Blood'!A:A,'TPD Blood'!B:B)</f>
        <v>#N/A</v>
      </c>
      <c r="Q1590" s="42" t="e">
        <f>_xlfn.XLOOKUP(Table35[[#This Row],[Subject Id]],'TPD Assayed'!A:A,'TPD Assayed'!C:C)</f>
        <v>#N/A</v>
      </c>
      <c r="S1590" s="47"/>
      <c r="V1590"/>
      <c r="Y1590"/>
      <c r="Z1590"/>
      <c r="AA1590"/>
      <c r="AB1590"/>
    </row>
    <row r="1591" spans="1:28">
      <c r="A1591" t="s">
        <v>1851</v>
      </c>
      <c r="B1591" t="str">
        <f>MID(Table35[[#This Row],[Subject Id]],13,1)</f>
        <v>M</v>
      </c>
      <c r="C1591" t="e">
        <f>_xlfn.XLOOKUP(Table35[[#This Row],[Subject Id]],Table2[Subject Id],Table2[Event date])</f>
        <v>#N/A</v>
      </c>
      <c r="D1591" s="37" t="str">
        <f>_xlfn.XLOOKUP(Table35[[#This Row],[Subject Id]],'T0 Blood'!A:A,'T0 Blood'!I:I)</f>
        <v>037-8099-0</v>
      </c>
      <c r="E1591" s="55">
        <f>_xlfn.XLOOKUP(Table35[[#This Row],[Subject Id]],'T0 Blood'!A:A,'T0 Blood'!H:H)</f>
        <v>44825</v>
      </c>
      <c r="F1591" s="69" t="e">
        <f>_xlfn.XLOOKUP(Table35[[#This Row],[Subject Id]],T0Assayed!D:D,T0Assayed!F:F)</f>
        <v>#N/A</v>
      </c>
      <c r="G1591" s="39" t="s">
        <v>23</v>
      </c>
      <c r="I1591" s="38" t="e">
        <f>_xlfn.XLOOKUP((CONCATENATE(Table35[[#This Row],[Subject Id]],"-T0")),'In the Lab'!A:A,'In the Lab'!G:G)</f>
        <v>#N/A</v>
      </c>
      <c r="J1591" s="49" t="e">
        <f>_xlfn.XLOOKUP(Table35[[#This Row],[Subject Id]],'T1 Blood'!A:A,'T1 Blood'!I:I)</f>
        <v>#N/A</v>
      </c>
      <c r="K1591" s="49" t="e">
        <f>_xlfn.XLOOKUP(Table35[[#This Row],[Subject Id]],'T1 Blood'!A:A,'T1 Blood'!H:H)</f>
        <v>#N/A</v>
      </c>
      <c r="L1591" s="49" t="e">
        <f>_xlfn.XLOOKUP(Table35[[#This Row],[Subject Id]],'T1 Assayed'!A:A,'T1 Assayed'!D:D)</f>
        <v>#N/A</v>
      </c>
      <c r="M1591" s="49" t="e">
        <v>#N/A</v>
      </c>
      <c r="N1591" s="49" t="e">
        <v>#N/A</v>
      </c>
      <c r="O1591" s="49" t="e">
        <f>_xlfn.XLOOKUP((CONCATENATE(Table35[[#This Row],[Subject Id]],"-T1")),'In the Lab'!A:A,'In the Lab'!G:G)</f>
        <v>#N/A</v>
      </c>
      <c r="P1591" s="42" t="e">
        <f>_xlfn.XLOOKUP(Table35[[#This Row],[Subject Id]],'TPD Blood'!A:A,'TPD Blood'!B:B)</f>
        <v>#N/A</v>
      </c>
      <c r="Q1591" s="42" t="e">
        <f>_xlfn.XLOOKUP(Table35[[#This Row],[Subject Id]],'TPD Assayed'!A:A,'TPD Assayed'!C:C)</f>
        <v>#N/A</v>
      </c>
      <c r="S1591" s="47"/>
      <c r="V1591"/>
      <c r="Y1591"/>
      <c r="Z1591"/>
      <c r="AA1591"/>
      <c r="AB1591"/>
    </row>
    <row r="1592" spans="1:28">
      <c r="A1592" t="s">
        <v>1852</v>
      </c>
      <c r="B1592" t="str">
        <f>MID(Table35[[#This Row],[Subject Id]],13,1)</f>
        <v>M</v>
      </c>
      <c r="C1592" t="e">
        <f>_xlfn.XLOOKUP(Table35[[#This Row],[Subject Id]],Table2[Subject Id],Table2[Event date])</f>
        <v>#N/A</v>
      </c>
      <c r="D1592" s="37" t="str">
        <f>_xlfn.XLOOKUP(Table35[[#This Row],[Subject Id]],'T0 Blood'!A:A,'T0 Blood'!I:I)</f>
        <v>037-8100-0</v>
      </c>
      <c r="E1592" s="55">
        <f>_xlfn.XLOOKUP(Table35[[#This Row],[Subject Id]],'T0 Blood'!A:A,'T0 Blood'!H:H)</f>
        <v>44411</v>
      </c>
      <c r="F1592" s="69" t="e">
        <f>_xlfn.XLOOKUP(Table35[[#This Row],[Subject Id]],T0Assayed!D:D,T0Assayed!F:F)</f>
        <v>#N/A</v>
      </c>
      <c r="G1592" s="39" t="s">
        <v>23</v>
      </c>
      <c r="I1592" s="38" t="e">
        <f>_xlfn.XLOOKUP((CONCATENATE(Table35[[#This Row],[Subject Id]],"-T0")),'In the Lab'!A:A,'In the Lab'!G:G)</f>
        <v>#N/A</v>
      </c>
      <c r="J1592" s="49" t="e">
        <f>_xlfn.XLOOKUP(Table35[[#This Row],[Subject Id]],'T1 Blood'!A:A,'T1 Blood'!I:I)</f>
        <v>#N/A</v>
      </c>
      <c r="K1592" s="49" t="e">
        <f>_xlfn.XLOOKUP(Table35[[#This Row],[Subject Id]],'T1 Blood'!A:A,'T1 Blood'!H:H)</f>
        <v>#N/A</v>
      </c>
      <c r="L1592" s="49" t="e">
        <f>_xlfn.XLOOKUP(Table35[[#This Row],[Subject Id]],'T1 Assayed'!A:A,'T1 Assayed'!D:D)</f>
        <v>#N/A</v>
      </c>
      <c r="M1592" s="49" t="e">
        <v>#N/A</v>
      </c>
      <c r="N1592" s="49" t="e">
        <v>#N/A</v>
      </c>
      <c r="O1592" s="49" t="e">
        <f>_xlfn.XLOOKUP((CONCATENATE(Table35[[#This Row],[Subject Id]],"-T1")),'In the Lab'!A:A,'In the Lab'!G:G)</f>
        <v>#N/A</v>
      </c>
      <c r="P1592" s="42" t="e">
        <f>_xlfn.XLOOKUP(Table35[[#This Row],[Subject Id]],'TPD Blood'!A:A,'TPD Blood'!B:B)</f>
        <v>#N/A</v>
      </c>
      <c r="Q1592" s="42" t="e">
        <f>_xlfn.XLOOKUP(Table35[[#This Row],[Subject Id]],'TPD Assayed'!A:A,'TPD Assayed'!C:C)</f>
        <v>#N/A</v>
      </c>
      <c r="S1592" s="47"/>
      <c r="V1592"/>
      <c r="Y1592"/>
      <c r="Z1592"/>
      <c r="AA1592"/>
      <c r="AB1592"/>
    </row>
    <row r="1593" spans="1:28">
      <c r="A1593" t="s">
        <v>1853</v>
      </c>
      <c r="B1593" t="str">
        <f>MID(Table35[[#This Row],[Subject Id]],13,1)</f>
        <v>M</v>
      </c>
      <c r="C1593" t="e">
        <f>_xlfn.XLOOKUP(Table35[[#This Row],[Subject Id]],Table2[Subject Id],Table2[Event date])</f>
        <v>#N/A</v>
      </c>
      <c r="D1593" s="37" t="str">
        <f>_xlfn.XLOOKUP(Table35[[#This Row],[Subject Id]],'T0 Blood'!A:A,'T0 Blood'!I:I)</f>
        <v>037-8101-0</v>
      </c>
      <c r="E1593" s="55">
        <f>_xlfn.XLOOKUP(Table35[[#This Row],[Subject Id]],'T0 Blood'!A:A,'T0 Blood'!H:H)</f>
        <v>44390</v>
      </c>
      <c r="F1593" s="69" t="e">
        <f>_xlfn.XLOOKUP(Table35[[#This Row],[Subject Id]],T0Assayed!D:D,T0Assayed!F:F)</f>
        <v>#N/A</v>
      </c>
      <c r="G1593" s="39" t="s">
        <v>23</v>
      </c>
      <c r="I1593" s="38" t="e">
        <f>_xlfn.XLOOKUP((CONCATENATE(Table35[[#This Row],[Subject Id]],"-T0")),'In the Lab'!A:A,'In the Lab'!G:G)</f>
        <v>#N/A</v>
      </c>
      <c r="J1593" s="49" t="e">
        <f>_xlfn.XLOOKUP(Table35[[#This Row],[Subject Id]],'T1 Blood'!A:A,'T1 Blood'!I:I)</f>
        <v>#N/A</v>
      </c>
      <c r="K1593" s="49" t="e">
        <f>_xlfn.XLOOKUP(Table35[[#This Row],[Subject Id]],'T1 Blood'!A:A,'T1 Blood'!H:H)</f>
        <v>#N/A</v>
      </c>
      <c r="L1593" s="49" t="e">
        <f>_xlfn.XLOOKUP(Table35[[#This Row],[Subject Id]],'T1 Assayed'!A:A,'T1 Assayed'!D:D)</f>
        <v>#N/A</v>
      </c>
      <c r="M1593" s="49" t="e">
        <v>#N/A</v>
      </c>
      <c r="N1593" s="49" t="e">
        <v>#N/A</v>
      </c>
      <c r="O1593" s="49" t="e">
        <f>_xlfn.XLOOKUP((CONCATENATE(Table35[[#This Row],[Subject Id]],"-T1")),'In the Lab'!A:A,'In the Lab'!G:G)</f>
        <v>#N/A</v>
      </c>
      <c r="P1593" s="42" t="e">
        <f>_xlfn.XLOOKUP(Table35[[#This Row],[Subject Id]],'TPD Blood'!A:A,'TPD Blood'!B:B)</f>
        <v>#N/A</v>
      </c>
      <c r="Q1593" s="42" t="e">
        <f>_xlfn.XLOOKUP(Table35[[#This Row],[Subject Id]],'TPD Assayed'!A:A,'TPD Assayed'!C:C)</f>
        <v>#N/A</v>
      </c>
      <c r="S1593" s="47"/>
      <c r="V1593"/>
      <c r="Y1593"/>
      <c r="Z1593"/>
      <c r="AA1593"/>
      <c r="AB1593"/>
    </row>
    <row r="1594" spans="1:28">
      <c r="A1594" t="s">
        <v>1854</v>
      </c>
      <c r="B1594" t="str">
        <f>MID(Table35[[#This Row],[Subject Id]],13,1)</f>
        <v>M</v>
      </c>
      <c r="C1594" t="e">
        <f>_xlfn.XLOOKUP(Table35[[#This Row],[Subject Id]],Table2[Subject Id],Table2[Event date])</f>
        <v>#N/A</v>
      </c>
      <c r="D1594" s="37" t="str">
        <f>_xlfn.XLOOKUP(Table35[[#This Row],[Subject Id]],'T0 Blood'!A:A,'T0 Blood'!I:I)</f>
        <v>037-8102-0</v>
      </c>
      <c r="E1594" s="55">
        <f>_xlfn.XLOOKUP(Table35[[#This Row],[Subject Id]],'T0 Blood'!A:A,'T0 Blood'!H:H)</f>
        <v>44169</v>
      </c>
      <c r="F1594" s="69" t="e">
        <f>_xlfn.XLOOKUP(Table35[[#This Row],[Subject Id]],T0Assayed!D:D,T0Assayed!F:F)</f>
        <v>#N/A</v>
      </c>
      <c r="G1594" s="39" t="s">
        <v>23</v>
      </c>
      <c r="I1594" s="38" t="e">
        <f>_xlfn.XLOOKUP((CONCATENATE(Table35[[#This Row],[Subject Id]],"-T0")),'In the Lab'!A:A,'In the Lab'!G:G)</f>
        <v>#N/A</v>
      </c>
      <c r="J1594" s="49" t="e">
        <f>_xlfn.XLOOKUP(Table35[[#This Row],[Subject Id]],'T1 Blood'!A:A,'T1 Blood'!I:I)</f>
        <v>#N/A</v>
      </c>
      <c r="K1594" s="49" t="e">
        <f>_xlfn.XLOOKUP(Table35[[#This Row],[Subject Id]],'T1 Blood'!A:A,'T1 Blood'!H:H)</f>
        <v>#N/A</v>
      </c>
      <c r="L1594" s="49" t="e">
        <f>_xlfn.XLOOKUP(Table35[[#This Row],[Subject Id]],'T1 Assayed'!A:A,'T1 Assayed'!D:D)</f>
        <v>#N/A</v>
      </c>
      <c r="M1594" s="49" t="e">
        <v>#N/A</v>
      </c>
      <c r="N1594" s="49" t="e">
        <v>#N/A</v>
      </c>
      <c r="O1594" s="49" t="e">
        <f>_xlfn.XLOOKUP((CONCATENATE(Table35[[#This Row],[Subject Id]],"-T1")),'In the Lab'!A:A,'In the Lab'!G:G)</f>
        <v>#N/A</v>
      </c>
      <c r="P1594" s="42" t="e">
        <f>_xlfn.XLOOKUP(Table35[[#This Row],[Subject Id]],'TPD Blood'!A:A,'TPD Blood'!B:B)</f>
        <v>#N/A</v>
      </c>
      <c r="Q1594" s="42" t="e">
        <f>_xlfn.XLOOKUP(Table35[[#This Row],[Subject Id]],'TPD Assayed'!A:A,'TPD Assayed'!C:C)</f>
        <v>#N/A</v>
      </c>
      <c r="S1594" s="47"/>
      <c r="V1594"/>
      <c r="Y1594"/>
      <c r="Z1594"/>
      <c r="AA1594"/>
      <c r="AB1594"/>
    </row>
    <row r="1595" spans="1:28">
      <c r="A1595" t="s">
        <v>1855</v>
      </c>
      <c r="B1595" t="str">
        <f>MID(Table35[[#This Row],[Subject Id]],13,1)</f>
        <v>M</v>
      </c>
      <c r="C1595" t="e">
        <f>_xlfn.XLOOKUP(Table35[[#This Row],[Subject Id]],Table2[Subject Id],Table2[Event date])</f>
        <v>#N/A</v>
      </c>
      <c r="D1595" s="37" t="str">
        <f>_xlfn.XLOOKUP(Table35[[#This Row],[Subject Id]],'T0 Blood'!A:A,'T0 Blood'!I:I)</f>
        <v>037-8103-0</v>
      </c>
      <c r="E1595" s="55">
        <f>_xlfn.XLOOKUP(Table35[[#This Row],[Subject Id]],'T0 Blood'!A:A,'T0 Blood'!H:H)</f>
        <v>44265</v>
      </c>
      <c r="F1595" s="69" t="e">
        <f>_xlfn.XLOOKUP(Table35[[#This Row],[Subject Id]],T0Assayed!D:D,T0Assayed!F:F)</f>
        <v>#N/A</v>
      </c>
      <c r="G1595" s="39" t="s">
        <v>23</v>
      </c>
      <c r="I1595" s="38" t="e">
        <f>_xlfn.XLOOKUP((CONCATENATE(Table35[[#This Row],[Subject Id]],"-T0")),'In the Lab'!A:A,'In the Lab'!G:G)</f>
        <v>#N/A</v>
      </c>
      <c r="J1595" s="49" t="e">
        <f>_xlfn.XLOOKUP(Table35[[#This Row],[Subject Id]],'T1 Blood'!A:A,'T1 Blood'!I:I)</f>
        <v>#N/A</v>
      </c>
      <c r="K1595" s="49" t="e">
        <f>_xlfn.XLOOKUP(Table35[[#This Row],[Subject Id]],'T1 Blood'!A:A,'T1 Blood'!H:H)</f>
        <v>#N/A</v>
      </c>
      <c r="L1595" s="49" t="e">
        <f>_xlfn.XLOOKUP(Table35[[#This Row],[Subject Id]],'T1 Assayed'!A:A,'T1 Assayed'!D:D)</f>
        <v>#N/A</v>
      </c>
      <c r="M1595" s="49" t="e">
        <v>#N/A</v>
      </c>
      <c r="N1595" s="49" t="e">
        <v>#N/A</v>
      </c>
      <c r="O1595" s="49" t="e">
        <f>_xlfn.XLOOKUP((CONCATENATE(Table35[[#This Row],[Subject Id]],"-T1")),'In the Lab'!A:A,'In the Lab'!G:G)</f>
        <v>#N/A</v>
      </c>
      <c r="P1595" s="42" t="e">
        <f>_xlfn.XLOOKUP(Table35[[#This Row],[Subject Id]],'TPD Blood'!A:A,'TPD Blood'!B:B)</f>
        <v>#N/A</v>
      </c>
      <c r="Q1595" s="42" t="e">
        <f>_xlfn.XLOOKUP(Table35[[#This Row],[Subject Id]],'TPD Assayed'!A:A,'TPD Assayed'!C:C)</f>
        <v>#N/A</v>
      </c>
      <c r="S1595" s="47"/>
      <c r="V1595"/>
      <c r="Y1595"/>
      <c r="Z1595"/>
      <c r="AA1595"/>
      <c r="AB1595"/>
    </row>
    <row r="1596" spans="1:28">
      <c r="A1596" t="s">
        <v>1856</v>
      </c>
      <c r="B1596" t="str">
        <f>MID(Table35[[#This Row],[Subject Id]],13,1)</f>
        <v>M</v>
      </c>
      <c r="C1596" t="e">
        <f>_xlfn.XLOOKUP(Table35[[#This Row],[Subject Id]],Table2[Subject Id],Table2[Event date])</f>
        <v>#N/A</v>
      </c>
      <c r="D1596" s="37" t="str">
        <f>_xlfn.XLOOKUP(Table35[[#This Row],[Subject Id]],'T0 Blood'!A:A,'T0 Blood'!I:I)</f>
        <v>037-8104-0</v>
      </c>
      <c r="E1596" s="55">
        <f>_xlfn.XLOOKUP(Table35[[#This Row],[Subject Id]],'T0 Blood'!A:A,'T0 Blood'!H:H)</f>
        <v>44593</v>
      </c>
      <c r="F1596" s="69" t="e">
        <f>_xlfn.XLOOKUP(Table35[[#This Row],[Subject Id]],T0Assayed!D:D,T0Assayed!F:F)</f>
        <v>#N/A</v>
      </c>
      <c r="G1596" s="39" t="s">
        <v>23</v>
      </c>
      <c r="I1596" s="38" t="e">
        <f>_xlfn.XLOOKUP((CONCATENATE(Table35[[#This Row],[Subject Id]],"-T0")),'In the Lab'!A:A,'In the Lab'!G:G)</f>
        <v>#N/A</v>
      </c>
      <c r="J1596" s="49" t="e">
        <f>_xlfn.XLOOKUP(Table35[[#This Row],[Subject Id]],'T1 Blood'!A:A,'T1 Blood'!I:I)</f>
        <v>#N/A</v>
      </c>
      <c r="K1596" s="49" t="e">
        <f>_xlfn.XLOOKUP(Table35[[#This Row],[Subject Id]],'T1 Blood'!A:A,'T1 Blood'!H:H)</f>
        <v>#N/A</v>
      </c>
      <c r="L1596" s="49" t="e">
        <f>_xlfn.XLOOKUP(Table35[[#This Row],[Subject Id]],'T1 Assayed'!A:A,'T1 Assayed'!D:D)</f>
        <v>#N/A</v>
      </c>
      <c r="M1596" s="49" t="e">
        <v>#N/A</v>
      </c>
      <c r="N1596" s="49" t="e">
        <v>#N/A</v>
      </c>
      <c r="O1596" s="49" t="e">
        <f>_xlfn.XLOOKUP((CONCATENATE(Table35[[#This Row],[Subject Id]],"-T1")),'In the Lab'!A:A,'In the Lab'!G:G)</f>
        <v>#N/A</v>
      </c>
      <c r="P1596" s="42" t="e">
        <f>_xlfn.XLOOKUP(Table35[[#This Row],[Subject Id]],'TPD Blood'!A:A,'TPD Blood'!B:B)</f>
        <v>#N/A</v>
      </c>
      <c r="Q1596" s="42" t="e">
        <f>_xlfn.XLOOKUP(Table35[[#This Row],[Subject Id]],'TPD Assayed'!A:A,'TPD Assayed'!C:C)</f>
        <v>#N/A</v>
      </c>
      <c r="S1596" s="47"/>
      <c r="V1596"/>
      <c r="Y1596"/>
      <c r="Z1596"/>
      <c r="AA1596"/>
      <c r="AB1596"/>
    </row>
    <row r="1597" spans="1:28">
      <c r="A1597" t="s">
        <v>1857</v>
      </c>
      <c r="B1597" t="str">
        <f>MID(Table35[[#This Row],[Subject Id]],13,1)</f>
        <v>M</v>
      </c>
      <c r="C1597" t="e">
        <f>_xlfn.XLOOKUP(Table35[[#This Row],[Subject Id]],Table2[Subject Id],Table2[Event date])</f>
        <v>#N/A</v>
      </c>
      <c r="D1597" s="37" t="str">
        <f>_xlfn.XLOOKUP(Table35[[#This Row],[Subject Id]],'T0 Blood'!A:A,'T0 Blood'!I:I)</f>
        <v>037-8105-0</v>
      </c>
      <c r="E1597" s="55">
        <f>_xlfn.XLOOKUP(Table35[[#This Row],[Subject Id]],'T0 Blood'!A:A,'T0 Blood'!H:H)</f>
        <v>44336</v>
      </c>
      <c r="F1597" s="69" t="e">
        <f>_xlfn.XLOOKUP(Table35[[#This Row],[Subject Id]],T0Assayed!D:D,T0Assayed!F:F)</f>
        <v>#N/A</v>
      </c>
      <c r="G1597" s="39" t="s">
        <v>23</v>
      </c>
      <c r="I1597" s="38" t="e">
        <f>_xlfn.XLOOKUP((CONCATENATE(Table35[[#This Row],[Subject Id]],"-T0")),'In the Lab'!A:A,'In the Lab'!G:G)</f>
        <v>#N/A</v>
      </c>
      <c r="J1597" s="49" t="e">
        <f>_xlfn.XLOOKUP(Table35[[#This Row],[Subject Id]],'T1 Blood'!A:A,'T1 Blood'!I:I)</f>
        <v>#N/A</v>
      </c>
      <c r="K1597" s="49" t="e">
        <f>_xlfn.XLOOKUP(Table35[[#This Row],[Subject Id]],'T1 Blood'!A:A,'T1 Blood'!H:H)</f>
        <v>#N/A</v>
      </c>
      <c r="L1597" s="49" t="e">
        <f>_xlfn.XLOOKUP(Table35[[#This Row],[Subject Id]],'T1 Assayed'!A:A,'T1 Assayed'!D:D)</f>
        <v>#N/A</v>
      </c>
      <c r="M1597" s="49" t="e">
        <v>#N/A</v>
      </c>
      <c r="N1597" s="49" t="e">
        <v>#N/A</v>
      </c>
      <c r="O1597" s="49" t="e">
        <f>_xlfn.XLOOKUP((CONCATENATE(Table35[[#This Row],[Subject Id]],"-T1")),'In the Lab'!A:A,'In the Lab'!G:G)</f>
        <v>#N/A</v>
      </c>
      <c r="P1597" s="42" t="e">
        <f>_xlfn.XLOOKUP(Table35[[#This Row],[Subject Id]],'TPD Blood'!A:A,'TPD Blood'!B:B)</f>
        <v>#N/A</v>
      </c>
      <c r="Q1597" s="42" t="e">
        <f>_xlfn.XLOOKUP(Table35[[#This Row],[Subject Id]],'TPD Assayed'!A:A,'TPD Assayed'!C:C)</f>
        <v>#N/A</v>
      </c>
      <c r="S1597" s="47"/>
      <c r="V1597"/>
      <c r="Y1597"/>
      <c r="Z1597"/>
      <c r="AA1597"/>
      <c r="AB1597"/>
    </row>
    <row r="1598" spans="1:28" ht="14.85" customHeight="1">
      <c r="A1598" t="s">
        <v>1858</v>
      </c>
      <c r="B1598" t="str">
        <f>MID(Table35[[#This Row],[Subject Id]],13,1)</f>
        <v>M</v>
      </c>
      <c r="C1598" t="e">
        <f>_xlfn.XLOOKUP(Table35[[#This Row],[Subject Id]],Table2[Subject Id],Table2[Event date])</f>
        <v>#N/A</v>
      </c>
      <c r="D1598" s="37" t="str">
        <f>_xlfn.XLOOKUP(Table35[[#This Row],[Subject Id]],'T0 Blood'!A:A,'T0 Blood'!I:I)</f>
        <v>037-8106-0</v>
      </c>
      <c r="E1598" s="55">
        <f>_xlfn.XLOOKUP(Table35[[#This Row],[Subject Id]],'T0 Blood'!A:A,'T0 Blood'!H:H)</f>
        <v>44546</v>
      </c>
      <c r="F1598" s="69" t="e">
        <f>_xlfn.XLOOKUP(Table35[[#This Row],[Subject Id]],T0Assayed!D:D,T0Assayed!F:F)</f>
        <v>#N/A</v>
      </c>
      <c r="G1598" s="39" t="s">
        <v>23</v>
      </c>
      <c r="I1598" s="38" t="e">
        <f>_xlfn.XLOOKUP((CONCATENATE(Table35[[#This Row],[Subject Id]],"-T0")),'In the Lab'!A:A,'In the Lab'!G:G)</f>
        <v>#N/A</v>
      </c>
      <c r="J1598" s="49" t="e">
        <f>_xlfn.XLOOKUP(Table35[[#This Row],[Subject Id]],'T1 Blood'!A:A,'T1 Blood'!I:I)</f>
        <v>#N/A</v>
      </c>
      <c r="K1598" s="49" t="e">
        <f>_xlfn.XLOOKUP(Table35[[#This Row],[Subject Id]],'T1 Blood'!A:A,'T1 Blood'!H:H)</f>
        <v>#N/A</v>
      </c>
      <c r="L1598" s="49" t="e">
        <f>_xlfn.XLOOKUP(Table35[[#This Row],[Subject Id]],'T1 Assayed'!A:A,'T1 Assayed'!D:D)</f>
        <v>#N/A</v>
      </c>
      <c r="M1598" s="49" t="e">
        <v>#N/A</v>
      </c>
      <c r="N1598" s="49" t="e">
        <v>#N/A</v>
      </c>
      <c r="O1598" s="49" t="e">
        <f>_xlfn.XLOOKUP((CONCATENATE(Table35[[#This Row],[Subject Id]],"-T1")),'In the Lab'!A:A,'In the Lab'!G:G)</f>
        <v>#N/A</v>
      </c>
      <c r="P1598" s="42" t="e">
        <f>_xlfn.XLOOKUP(Table35[[#This Row],[Subject Id]],'TPD Blood'!A:A,'TPD Blood'!B:B)</f>
        <v>#N/A</v>
      </c>
      <c r="Q1598" s="42" t="e">
        <f>_xlfn.XLOOKUP(Table35[[#This Row],[Subject Id]],'TPD Assayed'!A:A,'TPD Assayed'!C:C)</f>
        <v>#N/A</v>
      </c>
      <c r="S1598" s="47"/>
      <c r="V1598"/>
      <c r="Y1598"/>
      <c r="Z1598"/>
      <c r="AA1598"/>
      <c r="AB1598"/>
    </row>
    <row r="1599" spans="1:28">
      <c r="A1599" t="s">
        <v>1859</v>
      </c>
      <c r="B1599" t="str">
        <f>MID(Table35[[#This Row],[Subject Id]],13,1)</f>
        <v>M</v>
      </c>
      <c r="C1599" t="e">
        <f>_xlfn.XLOOKUP(Table35[[#This Row],[Subject Id]],Table2[Subject Id],Table2[Event date])</f>
        <v>#N/A</v>
      </c>
      <c r="D1599" s="37" t="str">
        <f>_xlfn.XLOOKUP(Table35[[#This Row],[Subject Id]],'T0 Blood'!A:A,'T0 Blood'!I:I)</f>
        <v>037-8107-0</v>
      </c>
      <c r="E1599" s="55" t="str">
        <f>_xlfn.XLOOKUP(Table35[[#This Row],[Subject Id]],'T0 Blood'!A:A,'T0 Blood'!H:H)</f>
        <v>4/25/2022</v>
      </c>
      <c r="F1599" s="69" t="e">
        <f>_xlfn.XLOOKUP(Table35[[#This Row],[Subject Id]],T0Assayed!D:D,T0Assayed!F:F)</f>
        <v>#N/A</v>
      </c>
      <c r="G1599" s="39" t="s">
        <v>23</v>
      </c>
      <c r="I1599" s="38" t="e">
        <f>_xlfn.XLOOKUP((CONCATENATE(Table35[[#This Row],[Subject Id]],"-T0")),'In the Lab'!A:A,'In the Lab'!G:G)</f>
        <v>#N/A</v>
      </c>
      <c r="J1599" s="49" t="e">
        <f>_xlfn.XLOOKUP(Table35[[#This Row],[Subject Id]],'T1 Blood'!A:A,'T1 Blood'!I:I)</f>
        <v>#N/A</v>
      </c>
      <c r="K1599" s="49" t="e">
        <f>_xlfn.XLOOKUP(Table35[[#This Row],[Subject Id]],'T1 Blood'!A:A,'T1 Blood'!H:H)</f>
        <v>#N/A</v>
      </c>
      <c r="L1599" s="49" t="e">
        <f>_xlfn.XLOOKUP(Table35[[#This Row],[Subject Id]],'T1 Assayed'!A:A,'T1 Assayed'!D:D)</f>
        <v>#N/A</v>
      </c>
      <c r="M1599" s="49" t="e">
        <v>#N/A</v>
      </c>
      <c r="N1599" s="49" t="e">
        <v>#N/A</v>
      </c>
      <c r="O1599" s="49" t="e">
        <f>_xlfn.XLOOKUP((CONCATENATE(Table35[[#This Row],[Subject Id]],"-T1")),'In the Lab'!A:A,'In the Lab'!G:G)</f>
        <v>#N/A</v>
      </c>
      <c r="P1599" s="42" t="e">
        <f>_xlfn.XLOOKUP(Table35[[#This Row],[Subject Id]],'TPD Blood'!A:A,'TPD Blood'!B:B)</f>
        <v>#N/A</v>
      </c>
      <c r="Q1599" s="42" t="e">
        <f>_xlfn.XLOOKUP(Table35[[#This Row],[Subject Id]],'TPD Assayed'!A:A,'TPD Assayed'!C:C)</f>
        <v>#N/A</v>
      </c>
      <c r="S1599" s="47"/>
      <c r="V1599"/>
      <c r="Y1599"/>
      <c r="Z1599"/>
      <c r="AA1599"/>
      <c r="AB1599"/>
    </row>
    <row r="1600" spans="1:28">
      <c r="A1600" t="s">
        <v>1860</v>
      </c>
      <c r="B1600" t="str">
        <f>MID(Table35[[#This Row],[Subject Id]],13,1)</f>
        <v>M</v>
      </c>
      <c r="C1600" t="e">
        <f>_xlfn.XLOOKUP(Table35[[#This Row],[Subject Id]],Table2[Subject Id],Table2[Event date])</f>
        <v>#N/A</v>
      </c>
      <c r="D1600" s="37" t="str">
        <f>_xlfn.XLOOKUP(Table35[[#This Row],[Subject Id]],'T0 Blood'!A:A,'T0 Blood'!I:I)</f>
        <v>037-8108-0</v>
      </c>
      <c r="E1600" s="55">
        <f>_xlfn.XLOOKUP(Table35[[#This Row],[Subject Id]],'T0 Blood'!A:A,'T0 Blood'!H:H)</f>
        <v>44413</v>
      </c>
      <c r="F1600" s="69" t="e">
        <f>_xlfn.XLOOKUP(Table35[[#This Row],[Subject Id]],T0Assayed!D:D,T0Assayed!F:F)</f>
        <v>#N/A</v>
      </c>
      <c r="G1600" s="39" t="s">
        <v>23</v>
      </c>
      <c r="I1600" s="38" t="e">
        <f>_xlfn.XLOOKUP((CONCATENATE(Table35[[#This Row],[Subject Id]],"-T0")),'In the Lab'!A:A,'In the Lab'!G:G)</f>
        <v>#N/A</v>
      </c>
      <c r="J1600" s="49" t="e">
        <f>_xlfn.XLOOKUP(Table35[[#This Row],[Subject Id]],'T1 Blood'!A:A,'T1 Blood'!I:I)</f>
        <v>#N/A</v>
      </c>
      <c r="K1600" s="49" t="e">
        <f>_xlfn.XLOOKUP(Table35[[#This Row],[Subject Id]],'T1 Blood'!A:A,'T1 Blood'!H:H)</f>
        <v>#N/A</v>
      </c>
      <c r="L1600" s="49" t="e">
        <f>_xlfn.XLOOKUP(Table35[[#This Row],[Subject Id]],'T1 Assayed'!A:A,'T1 Assayed'!D:D)</f>
        <v>#N/A</v>
      </c>
      <c r="M1600" s="49" t="e">
        <v>#N/A</v>
      </c>
      <c r="N1600" s="49" t="e">
        <v>#N/A</v>
      </c>
      <c r="O1600" s="49" t="e">
        <f>_xlfn.XLOOKUP((CONCATENATE(Table35[[#This Row],[Subject Id]],"-T1")),'In the Lab'!A:A,'In the Lab'!G:G)</f>
        <v>#N/A</v>
      </c>
      <c r="P1600" s="42" t="e">
        <f>_xlfn.XLOOKUP(Table35[[#This Row],[Subject Id]],'TPD Blood'!A:A,'TPD Blood'!B:B)</f>
        <v>#N/A</v>
      </c>
      <c r="Q1600" s="42" t="e">
        <f>_xlfn.XLOOKUP(Table35[[#This Row],[Subject Id]],'TPD Assayed'!A:A,'TPD Assayed'!C:C)</f>
        <v>#N/A</v>
      </c>
      <c r="S1600" s="47"/>
      <c r="V1600"/>
      <c r="Y1600"/>
      <c r="Z1600"/>
      <c r="AA1600"/>
      <c r="AB1600"/>
    </row>
    <row r="1601" spans="1:28">
      <c r="A1601" t="s">
        <v>1861</v>
      </c>
      <c r="B1601" t="str">
        <f>MID(Table35[[#This Row],[Subject Id]],13,1)</f>
        <v>M</v>
      </c>
      <c r="C1601" t="e">
        <f>_xlfn.XLOOKUP(Table35[[#This Row],[Subject Id]],Table2[Subject Id],Table2[Event date])</f>
        <v>#N/A</v>
      </c>
      <c r="D1601" s="37" t="str">
        <f>_xlfn.XLOOKUP(Table35[[#This Row],[Subject Id]],'T0 Blood'!A:A,'T0 Blood'!I:I)</f>
        <v>037-8109-0</v>
      </c>
      <c r="E1601" s="55">
        <f>_xlfn.XLOOKUP(Table35[[#This Row],[Subject Id]],'T0 Blood'!A:A,'T0 Blood'!H:H)</f>
        <v>41908</v>
      </c>
      <c r="F1601" s="69" t="e">
        <f>_xlfn.XLOOKUP(Table35[[#This Row],[Subject Id]],T0Assayed!D:D,T0Assayed!F:F)</f>
        <v>#N/A</v>
      </c>
      <c r="G1601" s="39" t="s">
        <v>23</v>
      </c>
      <c r="I1601" s="38" t="e">
        <f>_xlfn.XLOOKUP((CONCATENATE(Table35[[#This Row],[Subject Id]],"-T0")),'In the Lab'!A:A,'In the Lab'!G:G)</f>
        <v>#N/A</v>
      </c>
      <c r="J1601" s="49" t="e">
        <f>_xlfn.XLOOKUP(Table35[[#This Row],[Subject Id]],'T1 Blood'!A:A,'T1 Blood'!I:I)</f>
        <v>#N/A</v>
      </c>
      <c r="K1601" s="49" t="e">
        <f>_xlfn.XLOOKUP(Table35[[#This Row],[Subject Id]],'T1 Blood'!A:A,'T1 Blood'!H:H)</f>
        <v>#N/A</v>
      </c>
      <c r="L1601" s="49" t="e">
        <f>_xlfn.XLOOKUP(Table35[[#This Row],[Subject Id]],'T1 Assayed'!A:A,'T1 Assayed'!D:D)</f>
        <v>#N/A</v>
      </c>
      <c r="M1601" s="49" t="e">
        <v>#N/A</v>
      </c>
      <c r="N1601" s="49" t="e">
        <v>#N/A</v>
      </c>
      <c r="O1601" s="49" t="e">
        <f>_xlfn.XLOOKUP((CONCATENATE(Table35[[#This Row],[Subject Id]],"-T1")),'In the Lab'!A:A,'In the Lab'!G:G)</f>
        <v>#N/A</v>
      </c>
      <c r="P1601" s="42" t="e">
        <f>_xlfn.XLOOKUP(Table35[[#This Row],[Subject Id]],'TPD Blood'!A:A,'TPD Blood'!B:B)</f>
        <v>#N/A</v>
      </c>
      <c r="Q1601" s="42" t="e">
        <f>_xlfn.XLOOKUP(Table35[[#This Row],[Subject Id]],'TPD Assayed'!A:A,'TPD Assayed'!C:C)</f>
        <v>#N/A</v>
      </c>
      <c r="S1601" s="47"/>
      <c r="V1601"/>
      <c r="Y1601"/>
      <c r="Z1601"/>
      <c r="AA1601"/>
      <c r="AB1601"/>
    </row>
    <row r="1602" spans="1:28">
      <c r="A1602" t="s">
        <v>1862</v>
      </c>
      <c r="B1602" t="str">
        <f>MID(Table35[[#This Row],[Subject Id]],13,1)</f>
        <v>M</v>
      </c>
      <c r="C1602" t="e">
        <f>_xlfn.XLOOKUP(Table35[[#This Row],[Subject Id]],Table2[Subject Id],Table2[Event date])</f>
        <v>#N/A</v>
      </c>
      <c r="D1602" s="37" t="str">
        <f>_xlfn.XLOOKUP(Table35[[#This Row],[Subject Id]],'T0 Blood'!A:A,'T0 Blood'!I:I)</f>
        <v>037-8110-0</v>
      </c>
      <c r="E1602" s="55">
        <f>_xlfn.XLOOKUP(Table35[[#This Row],[Subject Id]],'T0 Blood'!A:A,'T0 Blood'!H:H)</f>
        <v>45143</v>
      </c>
      <c r="F1602" s="69" t="e">
        <f>_xlfn.XLOOKUP(Table35[[#This Row],[Subject Id]],T0Assayed!D:D,T0Assayed!F:F)</f>
        <v>#N/A</v>
      </c>
      <c r="G1602" s="39" t="s">
        <v>23</v>
      </c>
      <c r="I1602" s="38" t="e">
        <f>_xlfn.XLOOKUP((CONCATENATE(Table35[[#This Row],[Subject Id]],"-T0")),'In the Lab'!A:A,'In the Lab'!G:G)</f>
        <v>#N/A</v>
      </c>
      <c r="J1602" s="49" t="e">
        <f>_xlfn.XLOOKUP(Table35[[#This Row],[Subject Id]],'T1 Blood'!A:A,'T1 Blood'!I:I)</f>
        <v>#N/A</v>
      </c>
      <c r="K1602" s="49" t="e">
        <f>_xlfn.XLOOKUP(Table35[[#This Row],[Subject Id]],'T1 Blood'!A:A,'T1 Blood'!H:H)</f>
        <v>#N/A</v>
      </c>
      <c r="L1602" s="49" t="e">
        <f>_xlfn.XLOOKUP(Table35[[#This Row],[Subject Id]],'T1 Assayed'!A:A,'T1 Assayed'!D:D)</f>
        <v>#N/A</v>
      </c>
      <c r="M1602" s="49" t="e">
        <v>#N/A</v>
      </c>
      <c r="N1602" s="49" t="e">
        <v>#N/A</v>
      </c>
      <c r="O1602" s="49" t="e">
        <f>_xlfn.XLOOKUP((CONCATENATE(Table35[[#This Row],[Subject Id]],"-T1")),'In the Lab'!A:A,'In the Lab'!G:G)</f>
        <v>#N/A</v>
      </c>
      <c r="P1602" s="42" t="e">
        <f>_xlfn.XLOOKUP(Table35[[#This Row],[Subject Id]],'TPD Blood'!A:A,'TPD Blood'!B:B)</f>
        <v>#N/A</v>
      </c>
      <c r="Q1602" s="42" t="e">
        <f>_xlfn.XLOOKUP(Table35[[#This Row],[Subject Id]],'TPD Assayed'!A:A,'TPD Assayed'!C:C)</f>
        <v>#N/A</v>
      </c>
      <c r="S1602" s="47"/>
      <c r="V1602"/>
      <c r="Y1602"/>
      <c r="Z1602"/>
      <c r="AA1602"/>
      <c r="AB1602"/>
    </row>
    <row r="1603" spans="1:28">
      <c r="A1603" t="s">
        <v>1863</v>
      </c>
      <c r="B1603" t="str">
        <f>MID(Table35[[#This Row],[Subject Id]],13,1)</f>
        <v>M</v>
      </c>
      <c r="C1603" t="e">
        <f>_xlfn.XLOOKUP(Table35[[#This Row],[Subject Id]],Table2[Subject Id],Table2[Event date])</f>
        <v>#N/A</v>
      </c>
      <c r="D1603" s="37" t="str">
        <f>_xlfn.XLOOKUP(Table35[[#This Row],[Subject Id]],'T0 Blood'!A:A,'T0 Blood'!I:I)</f>
        <v>037-8111-0</v>
      </c>
      <c r="E1603" s="55">
        <f>_xlfn.XLOOKUP(Table35[[#This Row],[Subject Id]],'T0 Blood'!A:A,'T0 Blood'!H:H)</f>
        <v>41359</v>
      </c>
      <c r="F1603" s="69" t="e">
        <f>_xlfn.XLOOKUP(Table35[[#This Row],[Subject Id]],T0Assayed!D:D,T0Assayed!F:F)</f>
        <v>#N/A</v>
      </c>
      <c r="G1603" s="39" t="s">
        <v>23</v>
      </c>
      <c r="I1603" s="38" t="e">
        <f>_xlfn.XLOOKUP((CONCATENATE(Table35[[#This Row],[Subject Id]],"-T0")),'In the Lab'!A:A,'In the Lab'!G:G)</f>
        <v>#N/A</v>
      </c>
      <c r="J1603" s="49" t="e">
        <f>_xlfn.XLOOKUP(Table35[[#This Row],[Subject Id]],'T1 Blood'!A:A,'T1 Blood'!I:I)</f>
        <v>#N/A</v>
      </c>
      <c r="K1603" s="49" t="e">
        <f>_xlfn.XLOOKUP(Table35[[#This Row],[Subject Id]],'T1 Blood'!A:A,'T1 Blood'!H:H)</f>
        <v>#N/A</v>
      </c>
      <c r="L1603" s="49" t="e">
        <f>_xlfn.XLOOKUP(Table35[[#This Row],[Subject Id]],'T1 Assayed'!A:A,'T1 Assayed'!D:D)</f>
        <v>#N/A</v>
      </c>
      <c r="M1603" s="49" t="e">
        <v>#N/A</v>
      </c>
      <c r="N1603" s="49" t="e">
        <v>#N/A</v>
      </c>
      <c r="O1603" s="49" t="e">
        <f>_xlfn.XLOOKUP((CONCATENATE(Table35[[#This Row],[Subject Id]],"-T1")),'In the Lab'!A:A,'In the Lab'!G:G)</f>
        <v>#N/A</v>
      </c>
      <c r="P1603" s="42" t="e">
        <f>_xlfn.XLOOKUP(Table35[[#This Row],[Subject Id]],'TPD Blood'!A:A,'TPD Blood'!B:B)</f>
        <v>#N/A</v>
      </c>
      <c r="Q1603" s="42" t="e">
        <f>_xlfn.XLOOKUP(Table35[[#This Row],[Subject Id]],'TPD Assayed'!A:A,'TPD Assayed'!C:C)</f>
        <v>#N/A</v>
      </c>
      <c r="S1603" s="47"/>
      <c r="V1603"/>
      <c r="Y1603"/>
      <c r="Z1603"/>
      <c r="AA1603"/>
      <c r="AB1603"/>
    </row>
    <row r="1604" spans="1:28">
      <c r="A1604" t="s">
        <v>1864</v>
      </c>
      <c r="B1604" t="str">
        <f>MID(Table35[[#This Row],[Subject Id]],13,1)</f>
        <v>M</v>
      </c>
      <c r="C1604" t="e">
        <f>_xlfn.XLOOKUP(Table35[[#This Row],[Subject Id]],Table2[Subject Id],Table2[Event date])</f>
        <v>#N/A</v>
      </c>
      <c r="D1604" s="37" t="str">
        <f>_xlfn.XLOOKUP(Table35[[#This Row],[Subject Id]],'T0 Blood'!A:A,'T0 Blood'!I:I)</f>
        <v>037-8112-0</v>
      </c>
      <c r="E1604" s="55">
        <f>_xlfn.XLOOKUP(Table35[[#This Row],[Subject Id]],'T0 Blood'!A:A,'T0 Blood'!H:H)</f>
        <v>44637</v>
      </c>
      <c r="F1604" s="69" t="e">
        <f>_xlfn.XLOOKUP(Table35[[#This Row],[Subject Id]],T0Assayed!D:D,T0Assayed!F:F)</f>
        <v>#N/A</v>
      </c>
      <c r="G1604" s="39" t="s">
        <v>23</v>
      </c>
      <c r="I1604" s="38" t="e">
        <f>_xlfn.XLOOKUP((CONCATENATE(Table35[[#This Row],[Subject Id]],"-T0")),'In the Lab'!A:A,'In the Lab'!G:G)</f>
        <v>#N/A</v>
      </c>
      <c r="J1604" s="49" t="e">
        <f>_xlfn.XLOOKUP(Table35[[#This Row],[Subject Id]],'T1 Blood'!A:A,'T1 Blood'!I:I)</f>
        <v>#N/A</v>
      </c>
      <c r="K1604" s="49" t="e">
        <f>_xlfn.XLOOKUP(Table35[[#This Row],[Subject Id]],'T1 Blood'!A:A,'T1 Blood'!H:H)</f>
        <v>#N/A</v>
      </c>
      <c r="L1604" s="49" t="e">
        <f>_xlfn.XLOOKUP(Table35[[#This Row],[Subject Id]],'T1 Assayed'!A:A,'T1 Assayed'!D:D)</f>
        <v>#N/A</v>
      </c>
      <c r="M1604" s="49" t="e">
        <v>#N/A</v>
      </c>
      <c r="N1604" s="49" t="e">
        <v>#N/A</v>
      </c>
      <c r="O1604" s="49" t="e">
        <f>_xlfn.XLOOKUP((CONCATENATE(Table35[[#This Row],[Subject Id]],"-T1")),'In the Lab'!A:A,'In the Lab'!G:G)</f>
        <v>#N/A</v>
      </c>
      <c r="P1604" s="42" t="e">
        <f>_xlfn.XLOOKUP(Table35[[#This Row],[Subject Id]],'TPD Blood'!A:A,'TPD Blood'!B:B)</f>
        <v>#N/A</v>
      </c>
      <c r="Q1604" s="42" t="e">
        <f>_xlfn.XLOOKUP(Table35[[#This Row],[Subject Id]],'TPD Assayed'!A:A,'TPD Assayed'!C:C)</f>
        <v>#N/A</v>
      </c>
      <c r="S1604" s="47"/>
      <c r="V1604"/>
      <c r="Y1604"/>
      <c r="Z1604"/>
      <c r="AA1604"/>
      <c r="AB1604"/>
    </row>
    <row r="1605" spans="1:28">
      <c r="A1605" t="s">
        <v>1865</v>
      </c>
      <c r="B1605" t="str">
        <f>MID(Table35[[#This Row],[Subject Id]],13,1)</f>
        <v>M</v>
      </c>
      <c r="C1605" t="e">
        <f>_xlfn.XLOOKUP(Table35[[#This Row],[Subject Id]],Table2[Subject Id],Table2[Event date])</f>
        <v>#N/A</v>
      </c>
      <c r="D1605" s="37" t="str">
        <f>_xlfn.XLOOKUP(Table35[[#This Row],[Subject Id]],'T0 Blood'!A:A,'T0 Blood'!I:I)</f>
        <v>037-8113-0</v>
      </c>
      <c r="E1605" s="55">
        <f>_xlfn.XLOOKUP(Table35[[#This Row],[Subject Id]],'T0 Blood'!A:A,'T0 Blood'!H:H)</f>
        <v>44039</v>
      </c>
      <c r="F1605" s="69" t="e">
        <f>_xlfn.XLOOKUP(Table35[[#This Row],[Subject Id]],T0Assayed!D:D,T0Assayed!F:F)</f>
        <v>#N/A</v>
      </c>
      <c r="G1605" s="39" t="s">
        <v>23</v>
      </c>
      <c r="I1605" s="38" t="e">
        <f>_xlfn.XLOOKUP((CONCATENATE(Table35[[#This Row],[Subject Id]],"-T0")),'In the Lab'!A:A,'In the Lab'!G:G)</f>
        <v>#N/A</v>
      </c>
      <c r="J1605" s="49" t="e">
        <f>_xlfn.XLOOKUP(Table35[[#This Row],[Subject Id]],'T1 Blood'!A:A,'T1 Blood'!I:I)</f>
        <v>#N/A</v>
      </c>
      <c r="K1605" s="49" t="e">
        <f>_xlfn.XLOOKUP(Table35[[#This Row],[Subject Id]],'T1 Blood'!A:A,'T1 Blood'!H:H)</f>
        <v>#N/A</v>
      </c>
      <c r="L1605" s="49" t="e">
        <f>_xlfn.XLOOKUP(Table35[[#This Row],[Subject Id]],'T1 Assayed'!A:A,'T1 Assayed'!D:D)</f>
        <v>#N/A</v>
      </c>
      <c r="M1605" s="49" t="e">
        <v>#N/A</v>
      </c>
      <c r="N1605" s="49" t="e">
        <v>#N/A</v>
      </c>
      <c r="O1605" s="49" t="e">
        <f>_xlfn.XLOOKUP((CONCATENATE(Table35[[#This Row],[Subject Id]],"-T1")),'In the Lab'!A:A,'In the Lab'!G:G)</f>
        <v>#N/A</v>
      </c>
      <c r="P1605" s="42" t="e">
        <f>_xlfn.XLOOKUP(Table35[[#This Row],[Subject Id]],'TPD Blood'!A:A,'TPD Blood'!B:B)</f>
        <v>#N/A</v>
      </c>
      <c r="Q1605" s="42" t="e">
        <f>_xlfn.XLOOKUP(Table35[[#This Row],[Subject Id]],'TPD Assayed'!A:A,'TPD Assayed'!C:C)</f>
        <v>#N/A</v>
      </c>
      <c r="S1605" s="47"/>
      <c r="V1605"/>
      <c r="Y1605"/>
      <c r="Z1605"/>
      <c r="AA1605"/>
      <c r="AB1605"/>
    </row>
    <row r="1606" spans="1:28">
      <c r="A1606" t="s">
        <v>1866</v>
      </c>
      <c r="B1606" t="str">
        <f>MID(Table35[[#This Row],[Subject Id]],13,1)</f>
        <v>M</v>
      </c>
      <c r="C1606" t="e">
        <f>_xlfn.XLOOKUP(Table35[[#This Row],[Subject Id]],Table2[Subject Id],Table2[Event date])</f>
        <v>#N/A</v>
      </c>
      <c r="D1606" s="37" t="str">
        <f>_xlfn.XLOOKUP(Table35[[#This Row],[Subject Id]],'T0 Blood'!A:A,'T0 Blood'!I:I)</f>
        <v>037-8114-0</v>
      </c>
      <c r="E1606" s="55">
        <f>_xlfn.XLOOKUP(Table35[[#This Row],[Subject Id]],'T0 Blood'!A:A,'T0 Blood'!H:H)</f>
        <v>44756</v>
      </c>
      <c r="F1606" s="69" t="e">
        <f>_xlfn.XLOOKUP(Table35[[#This Row],[Subject Id]],T0Assayed!D:D,T0Assayed!F:F)</f>
        <v>#N/A</v>
      </c>
      <c r="G1606" s="39" t="s">
        <v>23</v>
      </c>
      <c r="I1606" s="38" t="e">
        <f>_xlfn.XLOOKUP((CONCATENATE(Table35[[#This Row],[Subject Id]],"-T0")),'In the Lab'!A:A,'In the Lab'!G:G)</f>
        <v>#N/A</v>
      </c>
      <c r="J1606" s="49" t="e">
        <f>_xlfn.XLOOKUP(Table35[[#This Row],[Subject Id]],'T1 Blood'!A:A,'T1 Blood'!I:I)</f>
        <v>#N/A</v>
      </c>
      <c r="K1606" s="49" t="e">
        <f>_xlfn.XLOOKUP(Table35[[#This Row],[Subject Id]],'T1 Blood'!A:A,'T1 Blood'!H:H)</f>
        <v>#N/A</v>
      </c>
      <c r="L1606" s="49" t="e">
        <f>_xlfn.XLOOKUP(Table35[[#This Row],[Subject Id]],'T1 Assayed'!A:A,'T1 Assayed'!D:D)</f>
        <v>#N/A</v>
      </c>
      <c r="M1606" s="49" t="e">
        <v>#N/A</v>
      </c>
      <c r="N1606" s="49" t="e">
        <v>#N/A</v>
      </c>
      <c r="O1606" s="49" t="e">
        <f>_xlfn.XLOOKUP((CONCATENATE(Table35[[#This Row],[Subject Id]],"-T1")),'In the Lab'!A:A,'In the Lab'!G:G)</f>
        <v>#N/A</v>
      </c>
      <c r="P1606" s="42" t="e">
        <f>_xlfn.XLOOKUP(Table35[[#This Row],[Subject Id]],'TPD Blood'!A:A,'TPD Blood'!B:B)</f>
        <v>#N/A</v>
      </c>
      <c r="Q1606" s="42" t="e">
        <f>_xlfn.XLOOKUP(Table35[[#This Row],[Subject Id]],'TPD Assayed'!A:A,'TPD Assayed'!C:C)</f>
        <v>#N/A</v>
      </c>
      <c r="S1606" s="47"/>
      <c r="V1606"/>
      <c r="Y1606"/>
      <c r="Z1606"/>
      <c r="AA1606"/>
      <c r="AB1606"/>
    </row>
    <row r="1607" spans="1:28">
      <c r="A1607" t="s">
        <v>1867</v>
      </c>
      <c r="B1607" t="str">
        <f>MID(Table35[[#This Row],[Subject Id]],13,1)</f>
        <v>M</v>
      </c>
      <c r="C1607" t="e">
        <f>_xlfn.XLOOKUP(Table35[[#This Row],[Subject Id]],Table2[Subject Id],Table2[Event date])</f>
        <v>#N/A</v>
      </c>
      <c r="D1607" s="37" t="str">
        <f>_xlfn.XLOOKUP(Table35[[#This Row],[Subject Id]],'T0 Blood'!A:A,'T0 Blood'!I:I)</f>
        <v>037-8115-0</v>
      </c>
      <c r="E1607" s="55">
        <f>_xlfn.XLOOKUP(Table35[[#This Row],[Subject Id]],'T0 Blood'!A:A,'T0 Blood'!H:H)</f>
        <v>44545</v>
      </c>
      <c r="F1607" s="69" t="e">
        <f>_xlfn.XLOOKUP(Table35[[#This Row],[Subject Id]],T0Assayed!D:D,T0Assayed!F:F)</f>
        <v>#N/A</v>
      </c>
      <c r="G1607" s="39" t="s">
        <v>23</v>
      </c>
      <c r="I1607" s="38" t="e">
        <f>_xlfn.XLOOKUP((CONCATENATE(Table35[[#This Row],[Subject Id]],"-T0")),'In the Lab'!A:A,'In the Lab'!G:G)</f>
        <v>#N/A</v>
      </c>
      <c r="J1607" s="49" t="e">
        <f>_xlfn.XLOOKUP(Table35[[#This Row],[Subject Id]],'T1 Blood'!A:A,'T1 Blood'!I:I)</f>
        <v>#N/A</v>
      </c>
      <c r="K1607" s="49" t="e">
        <f>_xlfn.XLOOKUP(Table35[[#This Row],[Subject Id]],'T1 Blood'!A:A,'T1 Blood'!H:H)</f>
        <v>#N/A</v>
      </c>
      <c r="L1607" s="49" t="e">
        <f>_xlfn.XLOOKUP(Table35[[#This Row],[Subject Id]],'T1 Assayed'!A:A,'T1 Assayed'!D:D)</f>
        <v>#N/A</v>
      </c>
      <c r="M1607" s="49" t="e">
        <v>#N/A</v>
      </c>
      <c r="N1607" s="49" t="e">
        <v>#N/A</v>
      </c>
      <c r="O1607" s="49" t="e">
        <f>_xlfn.XLOOKUP((CONCATENATE(Table35[[#This Row],[Subject Id]],"-T1")),'In the Lab'!A:A,'In the Lab'!G:G)</f>
        <v>#N/A</v>
      </c>
      <c r="P1607" s="42" t="e">
        <f>_xlfn.XLOOKUP(Table35[[#This Row],[Subject Id]],'TPD Blood'!A:A,'TPD Blood'!B:B)</f>
        <v>#N/A</v>
      </c>
      <c r="Q1607" s="42" t="e">
        <f>_xlfn.XLOOKUP(Table35[[#This Row],[Subject Id]],'TPD Assayed'!A:A,'TPD Assayed'!C:C)</f>
        <v>#N/A</v>
      </c>
      <c r="S1607" s="47"/>
      <c r="V1607"/>
      <c r="Y1607"/>
      <c r="Z1607"/>
      <c r="AA1607"/>
      <c r="AB1607"/>
    </row>
    <row r="1608" spans="1:28" ht="14.85" customHeight="1">
      <c r="A1608" t="s">
        <v>1868</v>
      </c>
      <c r="B1608" t="str">
        <f>MID(Table35[[#This Row],[Subject Id]],13,1)</f>
        <v>M</v>
      </c>
      <c r="C1608" t="e">
        <f>_xlfn.XLOOKUP(Table35[[#This Row],[Subject Id]],Table2[Subject Id],Table2[Event date])</f>
        <v>#N/A</v>
      </c>
      <c r="D1608" s="37" t="str">
        <f>_xlfn.XLOOKUP(Table35[[#This Row],[Subject Id]],'T0 Blood'!A:A,'T0 Blood'!I:I)</f>
        <v>037-8116-0</v>
      </c>
      <c r="E1608" s="55">
        <f>_xlfn.XLOOKUP(Table35[[#This Row],[Subject Id]],'T0 Blood'!A:A,'T0 Blood'!H:H)</f>
        <v>44307</v>
      </c>
      <c r="F1608" s="69" t="e">
        <f>_xlfn.XLOOKUP(Table35[[#This Row],[Subject Id]],T0Assayed!D:D,T0Assayed!F:F)</f>
        <v>#N/A</v>
      </c>
      <c r="G1608" s="39" t="s">
        <v>23</v>
      </c>
      <c r="I1608" s="38" t="e">
        <f>_xlfn.XLOOKUP((CONCATENATE(Table35[[#This Row],[Subject Id]],"-T0")),'In the Lab'!A:A,'In the Lab'!G:G)</f>
        <v>#N/A</v>
      </c>
      <c r="J1608" s="49" t="e">
        <f>_xlfn.XLOOKUP(Table35[[#This Row],[Subject Id]],'T1 Blood'!A:A,'T1 Blood'!I:I)</f>
        <v>#N/A</v>
      </c>
      <c r="K1608" s="49" t="e">
        <f>_xlfn.XLOOKUP(Table35[[#This Row],[Subject Id]],'T1 Blood'!A:A,'T1 Blood'!H:H)</f>
        <v>#N/A</v>
      </c>
      <c r="L1608" s="49" t="e">
        <f>_xlfn.XLOOKUP(Table35[[#This Row],[Subject Id]],'T1 Assayed'!A:A,'T1 Assayed'!D:D)</f>
        <v>#N/A</v>
      </c>
      <c r="M1608" s="49" t="e">
        <v>#N/A</v>
      </c>
      <c r="N1608" s="49" t="e">
        <v>#N/A</v>
      </c>
      <c r="O1608" s="49" t="e">
        <f>_xlfn.XLOOKUP((CONCATENATE(Table35[[#This Row],[Subject Id]],"-T1")),'In the Lab'!A:A,'In the Lab'!G:G)</f>
        <v>#N/A</v>
      </c>
      <c r="P1608" s="42" t="e">
        <f>_xlfn.XLOOKUP(Table35[[#This Row],[Subject Id]],'TPD Blood'!A:A,'TPD Blood'!B:B)</f>
        <v>#N/A</v>
      </c>
      <c r="Q1608" s="42" t="e">
        <f>_xlfn.XLOOKUP(Table35[[#This Row],[Subject Id]],'TPD Assayed'!A:A,'TPD Assayed'!C:C)</f>
        <v>#N/A</v>
      </c>
      <c r="S1608" s="47"/>
      <c r="V1608"/>
      <c r="Y1608"/>
      <c r="Z1608"/>
      <c r="AA1608"/>
      <c r="AB1608"/>
    </row>
    <row r="1609" spans="1:28">
      <c r="A1609" t="s">
        <v>1869</v>
      </c>
      <c r="B1609" t="str">
        <f>MID(Table35[[#This Row],[Subject Id]],13,1)</f>
        <v>M</v>
      </c>
      <c r="C1609" t="e">
        <f>_xlfn.XLOOKUP(Table35[[#This Row],[Subject Id]],Table2[Subject Id],Table2[Event date])</f>
        <v>#N/A</v>
      </c>
      <c r="D1609" s="37" t="str">
        <f>_xlfn.XLOOKUP(Table35[[#This Row],[Subject Id]],'T0 Blood'!A:A,'T0 Blood'!I:I)</f>
        <v>037-8117-0</v>
      </c>
      <c r="E1609" s="55">
        <f>_xlfn.XLOOKUP(Table35[[#This Row],[Subject Id]],'T0 Blood'!A:A,'T0 Blood'!H:H)</f>
        <v>44845</v>
      </c>
      <c r="F1609" s="69" t="e">
        <f>_xlfn.XLOOKUP(Table35[[#This Row],[Subject Id]],T0Assayed!D:D,T0Assayed!F:F)</f>
        <v>#N/A</v>
      </c>
      <c r="G1609" s="39" t="s">
        <v>23</v>
      </c>
      <c r="I1609" s="38" t="e">
        <f>_xlfn.XLOOKUP((CONCATENATE(Table35[[#This Row],[Subject Id]],"-T0")),'In the Lab'!A:A,'In the Lab'!G:G)</f>
        <v>#N/A</v>
      </c>
      <c r="J1609" s="49" t="e">
        <f>_xlfn.XLOOKUP(Table35[[#This Row],[Subject Id]],'T1 Blood'!A:A,'T1 Blood'!I:I)</f>
        <v>#N/A</v>
      </c>
      <c r="K1609" s="49" t="e">
        <f>_xlfn.XLOOKUP(Table35[[#This Row],[Subject Id]],'T1 Blood'!A:A,'T1 Blood'!H:H)</f>
        <v>#N/A</v>
      </c>
      <c r="L1609" s="49" t="e">
        <f>_xlfn.XLOOKUP(Table35[[#This Row],[Subject Id]],'T1 Assayed'!A:A,'T1 Assayed'!D:D)</f>
        <v>#N/A</v>
      </c>
      <c r="M1609" s="49" t="e">
        <v>#N/A</v>
      </c>
      <c r="N1609" s="49" t="e">
        <v>#N/A</v>
      </c>
      <c r="O1609" s="49" t="e">
        <f>_xlfn.XLOOKUP((CONCATENATE(Table35[[#This Row],[Subject Id]],"-T1")),'In the Lab'!A:A,'In the Lab'!G:G)</f>
        <v>#N/A</v>
      </c>
      <c r="P1609" s="42" t="e">
        <f>_xlfn.XLOOKUP(Table35[[#This Row],[Subject Id]],'TPD Blood'!A:A,'TPD Blood'!B:B)</f>
        <v>#N/A</v>
      </c>
      <c r="Q1609" s="42" t="e">
        <f>_xlfn.XLOOKUP(Table35[[#This Row],[Subject Id]],'TPD Assayed'!A:A,'TPD Assayed'!C:C)</f>
        <v>#N/A</v>
      </c>
      <c r="S1609" s="47"/>
      <c r="V1609"/>
      <c r="Y1609"/>
      <c r="Z1609"/>
      <c r="AA1609"/>
      <c r="AB1609"/>
    </row>
    <row r="1610" spans="1:28">
      <c r="A1610" t="s">
        <v>1870</v>
      </c>
      <c r="B1610" t="str">
        <f>MID(Table35[[#This Row],[Subject Id]],13,1)</f>
        <v>M</v>
      </c>
      <c r="C1610" t="e">
        <f>_xlfn.XLOOKUP(Table35[[#This Row],[Subject Id]],Table2[Subject Id],Table2[Event date])</f>
        <v>#N/A</v>
      </c>
      <c r="D1610" s="37" t="str">
        <f>_xlfn.XLOOKUP(Table35[[#This Row],[Subject Id]],'T0 Blood'!A:A,'T0 Blood'!I:I)</f>
        <v>037-8118-0</v>
      </c>
      <c r="E1610" s="55">
        <f>_xlfn.XLOOKUP(Table35[[#This Row],[Subject Id]],'T0 Blood'!A:A,'T0 Blood'!H:H)</f>
        <v>41912</v>
      </c>
      <c r="F1610" s="69" t="e">
        <f>_xlfn.XLOOKUP(Table35[[#This Row],[Subject Id]],T0Assayed!D:D,T0Assayed!F:F)</f>
        <v>#N/A</v>
      </c>
      <c r="G1610" s="39" t="s">
        <v>23</v>
      </c>
      <c r="I1610" s="38" t="e">
        <f>_xlfn.XLOOKUP((CONCATENATE(Table35[[#This Row],[Subject Id]],"-T0")),'In the Lab'!A:A,'In the Lab'!G:G)</f>
        <v>#N/A</v>
      </c>
      <c r="J1610" s="49" t="e">
        <f>_xlfn.XLOOKUP(Table35[[#This Row],[Subject Id]],'T1 Blood'!A:A,'T1 Blood'!I:I)</f>
        <v>#N/A</v>
      </c>
      <c r="K1610" s="49" t="e">
        <f>_xlfn.XLOOKUP(Table35[[#This Row],[Subject Id]],'T1 Blood'!A:A,'T1 Blood'!H:H)</f>
        <v>#N/A</v>
      </c>
      <c r="L1610" s="49" t="e">
        <f>_xlfn.XLOOKUP(Table35[[#This Row],[Subject Id]],'T1 Assayed'!A:A,'T1 Assayed'!D:D)</f>
        <v>#N/A</v>
      </c>
      <c r="M1610" s="49" t="e">
        <v>#N/A</v>
      </c>
      <c r="N1610" s="49" t="e">
        <v>#N/A</v>
      </c>
      <c r="O1610" s="49" t="e">
        <f>_xlfn.XLOOKUP((CONCATENATE(Table35[[#This Row],[Subject Id]],"-T1")),'In the Lab'!A:A,'In the Lab'!G:G)</f>
        <v>#N/A</v>
      </c>
      <c r="P1610" s="42" t="e">
        <f>_xlfn.XLOOKUP(Table35[[#This Row],[Subject Id]],'TPD Blood'!A:A,'TPD Blood'!B:B)</f>
        <v>#N/A</v>
      </c>
      <c r="Q1610" s="42" t="e">
        <f>_xlfn.XLOOKUP(Table35[[#This Row],[Subject Id]],'TPD Assayed'!A:A,'TPD Assayed'!C:C)</f>
        <v>#N/A</v>
      </c>
      <c r="S1610" s="47"/>
      <c r="V1610"/>
      <c r="Y1610"/>
      <c r="Z1610"/>
      <c r="AA1610"/>
      <c r="AB1610"/>
    </row>
    <row r="1611" spans="1:28">
      <c r="A1611" t="s">
        <v>1871</v>
      </c>
      <c r="B1611" t="str">
        <f>MID(Table35[[#This Row],[Subject Id]],13,1)</f>
        <v>M</v>
      </c>
      <c r="C1611" t="e">
        <f>_xlfn.XLOOKUP(Table35[[#This Row],[Subject Id]],Table2[Subject Id],Table2[Event date])</f>
        <v>#N/A</v>
      </c>
      <c r="D1611" s="37" t="str">
        <f>_xlfn.XLOOKUP(Table35[[#This Row],[Subject Id]],'T0 Blood'!A:A,'T0 Blood'!I:I)</f>
        <v>037-8119-0</v>
      </c>
      <c r="E1611" s="55">
        <f>_xlfn.XLOOKUP(Table35[[#This Row],[Subject Id]],'T0 Blood'!A:A,'T0 Blood'!H:H)</f>
        <v>39651</v>
      </c>
      <c r="F1611" s="69" t="e">
        <f>_xlfn.XLOOKUP(Table35[[#This Row],[Subject Id]],T0Assayed!D:D,T0Assayed!F:F)</f>
        <v>#N/A</v>
      </c>
      <c r="G1611" s="39" t="s">
        <v>23</v>
      </c>
      <c r="I1611" s="38" t="e">
        <f>_xlfn.XLOOKUP((CONCATENATE(Table35[[#This Row],[Subject Id]],"-T0")),'In the Lab'!A:A,'In the Lab'!G:G)</f>
        <v>#N/A</v>
      </c>
      <c r="J1611" s="49" t="e">
        <f>_xlfn.XLOOKUP(Table35[[#This Row],[Subject Id]],'T1 Blood'!A:A,'T1 Blood'!I:I)</f>
        <v>#N/A</v>
      </c>
      <c r="K1611" s="49" t="e">
        <f>_xlfn.XLOOKUP(Table35[[#This Row],[Subject Id]],'T1 Blood'!A:A,'T1 Blood'!H:H)</f>
        <v>#N/A</v>
      </c>
      <c r="L1611" s="49" t="e">
        <f>_xlfn.XLOOKUP(Table35[[#This Row],[Subject Id]],'T1 Assayed'!A:A,'T1 Assayed'!D:D)</f>
        <v>#N/A</v>
      </c>
      <c r="M1611" s="49" t="e">
        <v>#N/A</v>
      </c>
      <c r="N1611" s="49" t="e">
        <v>#N/A</v>
      </c>
      <c r="O1611" s="49" t="e">
        <f>_xlfn.XLOOKUP((CONCATENATE(Table35[[#This Row],[Subject Id]],"-T1")),'In the Lab'!A:A,'In the Lab'!G:G)</f>
        <v>#N/A</v>
      </c>
      <c r="P1611" s="42" t="e">
        <f>_xlfn.XLOOKUP(Table35[[#This Row],[Subject Id]],'TPD Blood'!A:A,'TPD Blood'!B:B)</f>
        <v>#N/A</v>
      </c>
      <c r="Q1611" s="42" t="e">
        <f>_xlfn.XLOOKUP(Table35[[#This Row],[Subject Id]],'TPD Assayed'!A:A,'TPD Assayed'!C:C)</f>
        <v>#N/A</v>
      </c>
      <c r="S1611" s="47"/>
      <c r="V1611"/>
      <c r="Y1611"/>
      <c r="Z1611"/>
      <c r="AA1611"/>
      <c r="AB1611"/>
    </row>
    <row r="1612" spans="1:28">
      <c r="A1612" t="s">
        <v>1872</v>
      </c>
      <c r="B1612" t="str">
        <f>MID(Table35[[#This Row],[Subject Id]],13,1)</f>
        <v>M</v>
      </c>
      <c r="C1612" t="e">
        <f>_xlfn.XLOOKUP(Table35[[#This Row],[Subject Id]],Table2[Subject Id],Table2[Event date])</f>
        <v>#N/A</v>
      </c>
      <c r="D1612" s="37" t="str">
        <f>_xlfn.XLOOKUP(Table35[[#This Row],[Subject Id]],'T0 Blood'!A:A,'T0 Blood'!I:I)</f>
        <v>037-8120-0</v>
      </c>
      <c r="E1612" s="55">
        <f>_xlfn.XLOOKUP(Table35[[#This Row],[Subject Id]],'T0 Blood'!A:A,'T0 Blood'!H:H)</f>
        <v>44770</v>
      </c>
      <c r="F1612" s="69" t="e">
        <f>_xlfn.XLOOKUP(Table35[[#This Row],[Subject Id]],T0Assayed!D:D,T0Assayed!F:F)</f>
        <v>#N/A</v>
      </c>
      <c r="G1612" s="39" t="s">
        <v>23</v>
      </c>
      <c r="I1612" s="38" t="e">
        <f>_xlfn.XLOOKUP((CONCATENATE(Table35[[#This Row],[Subject Id]],"-T0")),'In the Lab'!A:A,'In the Lab'!G:G)</f>
        <v>#N/A</v>
      </c>
      <c r="J1612" s="49" t="e">
        <f>_xlfn.XLOOKUP(Table35[[#This Row],[Subject Id]],'T1 Blood'!A:A,'T1 Blood'!I:I)</f>
        <v>#N/A</v>
      </c>
      <c r="K1612" s="49" t="e">
        <f>_xlfn.XLOOKUP(Table35[[#This Row],[Subject Id]],'T1 Blood'!A:A,'T1 Blood'!H:H)</f>
        <v>#N/A</v>
      </c>
      <c r="L1612" s="49" t="e">
        <f>_xlfn.XLOOKUP(Table35[[#This Row],[Subject Id]],'T1 Assayed'!A:A,'T1 Assayed'!D:D)</f>
        <v>#N/A</v>
      </c>
      <c r="M1612" s="49" t="e">
        <v>#N/A</v>
      </c>
      <c r="N1612" s="49" t="e">
        <v>#N/A</v>
      </c>
      <c r="O1612" s="49" t="e">
        <f>_xlfn.XLOOKUP((CONCATENATE(Table35[[#This Row],[Subject Id]],"-T1")),'In the Lab'!A:A,'In the Lab'!G:G)</f>
        <v>#N/A</v>
      </c>
      <c r="P1612" s="42" t="e">
        <f>_xlfn.XLOOKUP(Table35[[#This Row],[Subject Id]],'TPD Blood'!A:A,'TPD Blood'!B:B)</f>
        <v>#N/A</v>
      </c>
      <c r="Q1612" s="42" t="e">
        <f>_xlfn.XLOOKUP(Table35[[#This Row],[Subject Id]],'TPD Assayed'!A:A,'TPD Assayed'!C:C)</f>
        <v>#N/A</v>
      </c>
      <c r="S1612" s="47"/>
      <c r="V1612"/>
      <c r="Y1612"/>
      <c r="Z1612"/>
      <c r="AA1612"/>
      <c r="AB1612"/>
    </row>
    <row r="1613" spans="1:28">
      <c r="A1613" t="s">
        <v>1873</v>
      </c>
      <c r="B1613" t="str">
        <f>MID(Table35[[#This Row],[Subject Id]],13,1)</f>
        <v>M</v>
      </c>
      <c r="C1613" t="e">
        <f>_xlfn.XLOOKUP(Table35[[#This Row],[Subject Id]],Table2[Subject Id],Table2[Event date])</f>
        <v>#N/A</v>
      </c>
      <c r="D1613" s="37" t="str">
        <f>_xlfn.XLOOKUP(Table35[[#This Row],[Subject Id]],'T0 Blood'!A:A,'T0 Blood'!I:I)</f>
        <v>037-8121-0</v>
      </c>
      <c r="E1613" s="55">
        <f>_xlfn.XLOOKUP(Table35[[#This Row],[Subject Id]],'T0 Blood'!A:A,'T0 Blood'!H:H)</f>
        <v>44376</v>
      </c>
      <c r="F1613" s="69" t="e">
        <f>_xlfn.XLOOKUP(Table35[[#This Row],[Subject Id]],T0Assayed!D:D,T0Assayed!F:F)</f>
        <v>#N/A</v>
      </c>
      <c r="G1613" s="39" t="s">
        <v>23</v>
      </c>
      <c r="I1613" s="38" t="e">
        <f>_xlfn.XLOOKUP((CONCATENATE(Table35[[#This Row],[Subject Id]],"-T0")),'In the Lab'!A:A,'In the Lab'!G:G)</f>
        <v>#N/A</v>
      </c>
      <c r="J1613" s="49" t="e">
        <f>_xlfn.XLOOKUP(Table35[[#This Row],[Subject Id]],'T1 Blood'!A:A,'T1 Blood'!I:I)</f>
        <v>#N/A</v>
      </c>
      <c r="K1613" s="49" t="e">
        <f>_xlfn.XLOOKUP(Table35[[#This Row],[Subject Id]],'T1 Blood'!A:A,'T1 Blood'!H:H)</f>
        <v>#N/A</v>
      </c>
      <c r="L1613" s="49" t="e">
        <f>_xlfn.XLOOKUP(Table35[[#This Row],[Subject Id]],'T1 Assayed'!A:A,'T1 Assayed'!D:D)</f>
        <v>#N/A</v>
      </c>
      <c r="M1613" s="49" t="e">
        <v>#N/A</v>
      </c>
      <c r="N1613" s="49" t="e">
        <v>#N/A</v>
      </c>
      <c r="O1613" s="49" t="e">
        <f>_xlfn.XLOOKUP((CONCATENATE(Table35[[#This Row],[Subject Id]],"-T1")),'In the Lab'!A:A,'In the Lab'!G:G)</f>
        <v>#N/A</v>
      </c>
      <c r="P1613" s="42" t="e">
        <f>_xlfn.XLOOKUP(Table35[[#This Row],[Subject Id]],'TPD Blood'!A:A,'TPD Blood'!B:B)</f>
        <v>#N/A</v>
      </c>
      <c r="Q1613" s="42" t="e">
        <f>_xlfn.XLOOKUP(Table35[[#This Row],[Subject Id]],'TPD Assayed'!A:A,'TPD Assayed'!C:C)</f>
        <v>#N/A</v>
      </c>
      <c r="S1613" s="47"/>
      <c r="V1613"/>
      <c r="Y1613"/>
      <c r="Z1613"/>
      <c r="AA1613"/>
      <c r="AB1613"/>
    </row>
    <row r="1614" spans="1:28">
      <c r="A1614" t="s">
        <v>1874</v>
      </c>
      <c r="B1614" t="str">
        <f>MID(Table35[[#This Row],[Subject Id]],13,1)</f>
        <v>M</v>
      </c>
      <c r="C1614" t="e">
        <f>_xlfn.XLOOKUP(Table35[[#This Row],[Subject Id]],Table2[Subject Id],Table2[Event date])</f>
        <v>#N/A</v>
      </c>
      <c r="D1614" s="37" t="str">
        <f>_xlfn.XLOOKUP(Table35[[#This Row],[Subject Id]],'T0 Blood'!A:A,'T0 Blood'!I:I)</f>
        <v>037-8122-0</v>
      </c>
      <c r="E1614" s="55">
        <f>_xlfn.XLOOKUP(Table35[[#This Row],[Subject Id]],'T0 Blood'!A:A,'T0 Blood'!H:H)</f>
        <v>44586</v>
      </c>
      <c r="F1614" s="69" t="e">
        <f>_xlfn.XLOOKUP(Table35[[#This Row],[Subject Id]],T0Assayed!D:D,T0Assayed!F:F)</f>
        <v>#N/A</v>
      </c>
      <c r="G1614" s="39" t="s">
        <v>23</v>
      </c>
      <c r="I1614" s="38" t="e">
        <f>_xlfn.XLOOKUP((CONCATENATE(Table35[[#This Row],[Subject Id]],"-T0")),'In the Lab'!A:A,'In the Lab'!G:G)</f>
        <v>#N/A</v>
      </c>
      <c r="J1614" s="49" t="e">
        <f>_xlfn.XLOOKUP(Table35[[#This Row],[Subject Id]],'T1 Blood'!A:A,'T1 Blood'!I:I)</f>
        <v>#N/A</v>
      </c>
      <c r="K1614" s="49" t="e">
        <f>_xlfn.XLOOKUP(Table35[[#This Row],[Subject Id]],'T1 Blood'!A:A,'T1 Blood'!H:H)</f>
        <v>#N/A</v>
      </c>
      <c r="L1614" s="49" t="e">
        <f>_xlfn.XLOOKUP(Table35[[#This Row],[Subject Id]],'T1 Assayed'!A:A,'T1 Assayed'!D:D)</f>
        <v>#N/A</v>
      </c>
      <c r="M1614" s="49" t="e">
        <v>#N/A</v>
      </c>
      <c r="N1614" s="49" t="e">
        <v>#N/A</v>
      </c>
      <c r="O1614" s="49" t="e">
        <f>_xlfn.XLOOKUP((CONCATENATE(Table35[[#This Row],[Subject Id]],"-T1")),'In the Lab'!A:A,'In the Lab'!G:G)</f>
        <v>#N/A</v>
      </c>
      <c r="P1614" s="42" t="e">
        <f>_xlfn.XLOOKUP(Table35[[#This Row],[Subject Id]],'TPD Blood'!A:A,'TPD Blood'!B:B)</f>
        <v>#N/A</v>
      </c>
      <c r="Q1614" s="42" t="e">
        <f>_xlfn.XLOOKUP(Table35[[#This Row],[Subject Id]],'TPD Assayed'!A:A,'TPD Assayed'!C:C)</f>
        <v>#N/A</v>
      </c>
      <c r="S1614" s="47"/>
      <c r="V1614"/>
      <c r="Y1614"/>
      <c r="Z1614"/>
      <c r="AA1614"/>
      <c r="AB1614"/>
    </row>
    <row r="1615" spans="1:28">
      <c r="A1615" t="s">
        <v>1875</v>
      </c>
      <c r="B1615" t="str">
        <f>MID(Table35[[#This Row],[Subject Id]],13,1)</f>
        <v>M</v>
      </c>
      <c r="C1615" t="e">
        <f>_xlfn.XLOOKUP(Table35[[#This Row],[Subject Id]],Table2[Subject Id],Table2[Event date])</f>
        <v>#N/A</v>
      </c>
      <c r="D1615" s="37" t="str">
        <f>_xlfn.XLOOKUP(Table35[[#This Row],[Subject Id]],'T0 Blood'!A:A,'T0 Blood'!I:I)</f>
        <v>037-8123-0</v>
      </c>
      <c r="E1615" s="55" t="str">
        <f>_xlfn.XLOOKUP(Table35[[#This Row],[Subject Id]],'T0 Blood'!A:A,'T0 Blood'!H:H)</f>
        <v>4/28/2022</v>
      </c>
      <c r="F1615" s="69" t="e">
        <f>_xlfn.XLOOKUP(Table35[[#This Row],[Subject Id]],T0Assayed!D:D,T0Assayed!F:F)</f>
        <v>#N/A</v>
      </c>
      <c r="G1615" s="39" t="s">
        <v>23</v>
      </c>
      <c r="I1615" s="38" t="e">
        <f>_xlfn.XLOOKUP((CONCATENATE(Table35[[#This Row],[Subject Id]],"-T0")),'In the Lab'!A:A,'In the Lab'!G:G)</f>
        <v>#N/A</v>
      </c>
      <c r="J1615" s="49" t="e">
        <f>_xlfn.XLOOKUP(Table35[[#This Row],[Subject Id]],'T1 Blood'!A:A,'T1 Blood'!I:I)</f>
        <v>#N/A</v>
      </c>
      <c r="K1615" s="49" t="e">
        <f>_xlfn.XLOOKUP(Table35[[#This Row],[Subject Id]],'T1 Blood'!A:A,'T1 Blood'!H:H)</f>
        <v>#N/A</v>
      </c>
      <c r="L1615" s="49" t="e">
        <f>_xlfn.XLOOKUP(Table35[[#This Row],[Subject Id]],'T1 Assayed'!A:A,'T1 Assayed'!D:D)</f>
        <v>#N/A</v>
      </c>
      <c r="M1615" s="49" t="e">
        <v>#N/A</v>
      </c>
      <c r="N1615" s="49" t="e">
        <v>#N/A</v>
      </c>
      <c r="O1615" s="49" t="e">
        <f>_xlfn.XLOOKUP((CONCATENATE(Table35[[#This Row],[Subject Id]],"-T1")),'In the Lab'!A:A,'In the Lab'!G:G)</f>
        <v>#N/A</v>
      </c>
      <c r="P1615" s="42" t="e">
        <f>_xlfn.XLOOKUP(Table35[[#This Row],[Subject Id]],'TPD Blood'!A:A,'TPD Blood'!B:B)</f>
        <v>#N/A</v>
      </c>
      <c r="Q1615" s="42" t="e">
        <f>_xlfn.XLOOKUP(Table35[[#This Row],[Subject Id]],'TPD Assayed'!A:A,'TPD Assayed'!C:C)</f>
        <v>#N/A</v>
      </c>
      <c r="S1615" s="47"/>
      <c r="V1615"/>
      <c r="Y1615"/>
      <c r="Z1615"/>
      <c r="AA1615"/>
      <c r="AB1615"/>
    </row>
    <row r="1616" spans="1:28">
      <c r="A1616" t="s">
        <v>1876</v>
      </c>
      <c r="B1616" t="str">
        <f>MID(Table35[[#This Row],[Subject Id]],13,1)</f>
        <v>M</v>
      </c>
      <c r="C1616" t="e">
        <f>_xlfn.XLOOKUP(Table35[[#This Row],[Subject Id]],Table2[Subject Id],Table2[Event date])</f>
        <v>#N/A</v>
      </c>
      <c r="D1616" s="37" t="str">
        <f>_xlfn.XLOOKUP(Table35[[#This Row],[Subject Id]],'T0 Blood'!A:A,'T0 Blood'!I:I)</f>
        <v>037-8124-0</v>
      </c>
      <c r="E1616" s="55">
        <f>_xlfn.XLOOKUP(Table35[[#This Row],[Subject Id]],'T0 Blood'!A:A,'T0 Blood'!H:H)</f>
        <v>41914</v>
      </c>
      <c r="F1616" s="69" t="e">
        <f>_xlfn.XLOOKUP(Table35[[#This Row],[Subject Id]],T0Assayed!D:D,T0Assayed!F:F)</f>
        <v>#N/A</v>
      </c>
      <c r="G1616" s="39" t="s">
        <v>23</v>
      </c>
      <c r="I1616" s="38" t="e">
        <f>_xlfn.XLOOKUP((CONCATENATE(Table35[[#This Row],[Subject Id]],"-T0")),'In the Lab'!A:A,'In the Lab'!G:G)</f>
        <v>#N/A</v>
      </c>
      <c r="J1616" s="49" t="e">
        <f>_xlfn.XLOOKUP(Table35[[#This Row],[Subject Id]],'T1 Blood'!A:A,'T1 Blood'!I:I)</f>
        <v>#N/A</v>
      </c>
      <c r="K1616" s="49" t="e">
        <f>_xlfn.XLOOKUP(Table35[[#This Row],[Subject Id]],'T1 Blood'!A:A,'T1 Blood'!H:H)</f>
        <v>#N/A</v>
      </c>
      <c r="L1616" s="49" t="e">
        <f>_xlfn.XLOOKUP(Table35[[#This Row],[Subject Id]],'T1 Assayed'!A:A,'T1 Assayed'!D:D)</f>
        <v>#N/A</v>
      </c>
      <c r="M1616" s="49" t="e">
        <v>#N/A</v>
      </c>
      <c r="N1616" s="49" t="e">
        <v>#N/A</v>
      </c>
      <c r="O1616" s="49" t="e">
        <f>_xlfn.XLOOKUP((CONCATENATE(Table35[[#This Row],[Subject Id]],"-T1")),'In the Lab'!A:A,'In the Lab'!G:G)</f>
        <v>#N/A</v>
      </c>
      <c r="P1616" s="42" t="e">
        <f>_xlfn.XLOOKUP(Table35[[#This Row],[Subject Id]],'TPD Blood'!A:A,'TPD Blood'!B:B)</f>
        <v>#N/A</v>
      </c>
      <c r="Q1616" s="42" t="e">
        <f>_xlfn.XLOOKUP(Table35[[#This Row],[Subject Id]],'TPD Assayed'!A:A,'TPD Assayed'!C:C)</f>
        <v>#N/A</v>
      </c>
      <c r="S1616" s="47"/>
      <c r="V1616"/>
      <c r="Y1616"/>
      <c r="Z1616"/>
      <c r="AA1616"/>
      <c r="AB1616"/>
    </row>
    <row r="1617" spans="1:28">
      <c r="A1617" t="s">
        <v>1877</v>
      </c>
      <c r="B1617" t="str">
        <f>MID(Table35[[#This Row],[Subject Id]],13,1)</f>
        <v>N</v>
      </c>
      <c r="C1617" t="str">
        <f>_xlfn.XLOOKUP(Table35[[#This Row],[Subject Id]],Table2[Subject Id],Table2[Event date])</f>
        <v>2019-02-25</v>
      </c>
      <c r="D1617" s="37" t="str">
        <f>_xlfn.XLOOKUP(Table35[[#This Row],[Subject Id]],'T0 Blood'!A:A,'T0 Blood'!I:I)</f>
        <v>041-0157-0</v>
      </c>
      <c r="E1617" s="37" t="str">
        <f>_xlfn.XLOOKUP(Table35[[#This Row],[Subject Id]],'T0 Blood'!A:A,'T0 Blood'!H:H)</f>
        <v>2019-02-25</v>
      </c>
      <c r="F1617" s="69" t="str">
        <f>_xlfn.XLOOKUP(Table35[[#This Row],[Subject Id]],T0Assayed!D:D,T0Assayed!F:F)</f>
        <v>CO.SL.22.001</v>
      </c>
      <c r="G1617" s="39" t="s">
        <v>22</v>
      </c>
      <c r="H1617" s="37" t="e">
        <v>#N/A</v>
      </c>
      <c r="I1617" s="38" t="e">
        <f>_xlfn.XLOOKUP((CONCATENATE(Table35[[#This Row],[Subject Id]],"-T0")),'In the Lab'!A:A,'In the Lab'!G:G)</f>
        <v>#N/A</v>
      </c>
      <c r="J1617" s="49" t="e">
        <f>_xlfn.XLOOKUP(Table35[[#This Row],[Subject Id]],'T1 Blood'!A:A,'T1 Blood'!I:I)</f>
        <v>#N/A</v>
      </c>
      <c r="K1617" s="49" t="e">
        <f>_xlfn.XLOOKUP(Table35[[#This Row],[Subject Id]],'T1 Blood'!A:A,'T1 Blood'!H:H)</f>
        <v>#N/A</v>
      </c>
      <c r="L1617" s="49" t="e">
        <f>_xlfn.XLOOKUP(Table35[[#This Row],[Subject Id]],'T1 Assayed'!A:A,'T1 Assayed'!D:D)</f>
        <v>#N/A</v>
      </c>
      <c r="M1617" s="49" t="e">
        <v>#N/A</v>
      </c>
      <c r="N1617" s="49" t="e">
        <v>#N/A</v>
      </c>
      <c r="O1617" s="49" t="e">
        <f>_xlfn.XLOOKUP((CONCATENATE(Table35[[#This Row],[Subject Id]],"-T1")),'In the Lab'!A:A,'In the Lab'!G:G)</f>
        <v>#N/A</v>
      </c>
      <c r="P1617" s="42" t="e">
        <f>_xlfn.XLOOKUP(Table35[[#This Row],[Subject Id]],'TPD Blood'!A:A,'TPD Blood'!B:B)</f>
        <v>#N/A</v>
      </c>
      <c r="Q1617" s="42" t="e">
        <f>_xlfn.XLOOKUP(Table35[[#This Row],[Subject Id]],'TPD Assayed'!A:A,'TPD Assayed'!C:C)</f>
        <v>#N/A</v>
      </c>
      <c r="V1617"/>
      <c r="Y1617"/>
      <c r="Z1617"/>
      <c r="AA1617"/>
      <c r="AB1617"/>
    </row>
    <row r="1618" spans="1:28">
      <c r="A1618" t="s">
        <v>1878</v>
      </c>
      <c r="B1618" t="str">
        <f>MID(Table35[[#This Row],[Subject Id]],13,1)</f>
        <v>N</v>
      </c>
      <c r="C1618" t="str">
        <f>_xlfn.XLOOKUP(Table35[[#This Row],[Subject Id]],Table2[Subject Id],Table2[Event date])</f>
        <v>2022-02-09</v>
      </c>
      <c r="D1618" s="37" t="str">
        <f>_xlfn.XLOOKUP(Table35[[#This Row],[Subject Id]],'T0 Blood'!A:A,'T0 Blood'!I:I)</f>
        <v>034-8001-0</v>
      </c>
      <c r="E1618" s="37" t="str">
        <f>_xlfn.XLOOKUP(Table35[[#This Row],[Subject Id]],'T0 Blood'!A:A,'T0 Blood'!H:H)</f>
        <v>2022-02-09</v>
      </c>
      <c r="F1618" s="69" t="e">
        <f>_xlfn.XLOOKUP(Table35[[#This Row],[Subject Id]],T0Assayed!D:D,T0Assayed!F:F)</f>
        <v>#N/A</v>
      </c>
      <c r="G1618" s="39" t="s">
        <v>38</v>
      </c>
      <c r="H1618" s="37" t="s">
        <v>1879</v>
      </c>
      <c r="I1618" s="38" t="str">
        <f>_xlfn.XLOOKUP((CONCATENATE(Table35[[#This Row],[Subject Id]],"-T0")),'In the Lab'!A:A,'In the Lab'!G:G)</f>
        <v>yes</v>
      </c>
      <c r="J1618" s="49" t="str">
        <f>_xlfn.XLOOKUP(Table35[[#This Row],[Subject Id]],'T1 Blood'!A:A,'T1 Blood'!I:I)</f>
        <v>034-8001-1</v>
      </c>
      <c r="K1618" s="49" t="str">
        <f>_xlfn.XLOOKUP(Table35[[#This Row],[Subject Id]],'T1 Blood'!A:A,'T1 Blood'!H:H)</f>
        <v>2022-03-03</v>
      </c>
      <c r="L1618" s="49" t="e">
        <f>_xlfn.XLOOKUP(Table35[[#This Row],[Subject Id]],'T1 Assayed'!A:A,'T1 Assayed'!D:D)</f>
        <v>#N/A</v>
      </c>
      <c r="M1618" s="49" t="s">
        <v>41</v>
      </c>
      <c r="N1618" s="49" t="s">
        <v>1880</v>
      </c>
      <c r="O1618" s="49" t="str">
        <f>_xlfn.XLOOKUP((CONCATENATE(Table35[[#This Row],[Subject Id]],"-T1")),'In the Lab'!A:A,'In the Lab'!G:G)</f>
        <v>yes</v>
      </c>
      <c r="P1618" s="42" t="e">
        <f>_xlfn.XLOOKUP(Table35[[#This Row],[Subject Id]],'TPD Blood'!A:A,'TPD Blood'!B:B)</f>
        <v>#N/A</v>
      </c>
      <c r="Q1618" s="42" t="e">
        <f>_xlfn.XLOOKUP(Table35[[#This Row],[Subject Id]],'TPD Assayed'!A:A,'TPD Assayed'!C:C)</f>
        <v>#N/A</v>
      </c>
      <c r="V1618"/>
      <c r="Y1618"/>
      <c r="Z1618"/>
      <c r="AA1618"/>
      <c r="AB1618"/>
    </row>
    <row r="1619" spans="1:28">
      <c r="A1619" t="s">
        <v>1881</v>
      </c>
      <c r="B1619" t="str">
        <f>MID(Table35[[#This Row],[Subject Id]],13,1)</f>
        <v>N</v>
      </c>
      <c r="C1619" t="str">
        <f>_xlfn.XLOOKUP(Table35[[#This Row],[Subject Id]],Table2[Subject Id],Table2[Event date])</f>
        <v>2019-02-15</v>
      </c>
      <c r="D1619" s="37" t="str">
        <f>_xlfn.XLOOKUP(Table35[[#This Row],[Subject Id]],'T0 Blood'!A:A,'T0 Blood'!I:I)</f>
        <v>041-0158-0</v>
      </c>
      <c r="E1619" s="37" t="str">
        <f>_xlfn.XLOOKUP(Table35[[#This Row],[Subject Id]],'T0 Blood'!A:A,'T0 Blood'!H:H)</f>
        <v>2019-02-15</v>
      </c>
      <c r="F1619" s="69" t="str">
        <f>_xlfn.XLOOKUP(Table35[[#This Row],[Subject Id]],T0Assayed!D:D,T0Assayed!F:F)</f>
        <v>CO.SL.22.001</v>
      </c>
      <c r="G1619" s="39" t="s">
        <v>22</v>
      </c>
      <c r="H1619" s="37" t="e">
        <v>#N/A</v>
      </c>
      <c r="I1619" s="38" t="e">
        <f>_xlfn.XLOOKUP((CONCATENATE(Table35[[#This Row],[Subject Id]],"-T0")),'In the Lab'!A:A,'In the Lab'!G:G)</f>
        <v>#N/A</v>
      </c>
      <c r="J1619" s="49" t="e">
        <f>_xlfn.XLOOKUP(Table35[[#This Row],[Subject Id]],'T1 Blood'!A:A,'T1 Blood'!I:I)</f>
        <v>#N/A</v>
      </c>
      <c r="K1619" s="49" t="e">
        <f>_xlfn.XLOOKUP(Table35[[#This Row],[Subject Id]],'T1 Blood'!A:A,'T1 Blood'!H:H)</f>
        <v>#N/A</v>
      </c>
      <c r="L1619" s="49" t="e">
        <f>_xlfn.XLOOKUP(Table35[[#This Row],[Subject Id]],'T1 Assayed'!A:A,'T1 Assayed'!D:D)</f>
        <v>#N/A</v>
      </c>
      <c r="M1619" s="49" t="e">
        <v>#N/A</v>
      </c>
      <c r="N1619" s="49" t="e">
        <v>#N/A</v>
      </c>
      <c r="O1619" s="49" t="e">
        <f>_xlfn.XLOOKUP((CONCATENATE(Table35[[#This Row],[Subject Id]],"-T1")),'In the Lab'!A:A,'In the Lab'!G:G)</f>
        <v>#N/A</v>
      </c>
      <c r="P1619" s="42" t="e">
        <f>_xlfn.XLOOKUP(Table35[[#This Row],[Subject Id]],'TPD Blood'!A:A,'TPD Blood'!B:B)</f>
        <v>#N/A</v>
      </c>
      <c r="Q1619" s="42" t="e">
        <f>_xlfn.XLOOKUP(Table35[[#This Row],[Subject Id]],'TPD Assayed'!A:A,'TPD Assayed'!C:C)</f>
        <v>#N/A</v>
      </c>
      <c r="V1619"/>
      <c r="Y1619"/>
      <c r="Z1619"/>
      <c r="AA1619"/>
      <c r="AB1619"/>
    </row>
    <row r="1620" spans="1:28">
      <c r="A1620" t="s">
        <v>1882</v>
      </c>
      <c r="B1620" t="str">
        <f>MID(Table35[[#This Row],[Subject Id]],13,1)</f>
        <v>N</v>
      </c>
      <c r="C1620" t="str">
        <f>_xlfn.XLOOKUP(Table35[[#This Row],[Subject Id]],Table2[Subject Id],Table2[Event date])</f>
        <v>2019-02-18</v>
      </c>
      <c r="D1620" s="37" t="str">
        <f>_xlfn.XLOOKUP(Table35[[#This Row],[Subject Id]],'T0 Blood'!A:A,'T0 Blood'!I:I)</f>
        <v>041-0159-0</v>
      </c>
      <c r="E1620" s="37" t="str">
        <f>_xlfn.XLOOKUP(Table35[[#This Row],[Subject Id]],'T0 Blood'!A:A,'T0 Blood'!H:H)</f>
        <v>2019-02-18</v>
      </c>
      <c r="F1620" s="69" t="str">
        <f>_xlfn.XLOOKUP(Table35[[#This Row],[Subject Id]],T0Assayed!D:D,T0Assayed!F:F)</f>
        <v>CO.SL.22.001</v>
      </c>
      <c r="G1620" s="39" t="s">
        <v>22</v>
      </c>
      <c r="H1620" s="37" t="e">
        <v>#N/A</v>
      </c>
      <c r="I1620" s="38" t="e">
        <f>_xlfn.XLOOKUP((CONCATENATE(Table35[[#This Row],[Subject Id]],"-T0")),'In the Lab'!A:A,'In the Lab'!G:G)</f>
        <v>#N/A</v>
      </c>
      <c r="J1620" s="49" t="e">
        <f>_xlfn.XLOOKUP(Table35[[#This Row],[Subject Id]],'T1 Blood'!A:A,'T1 Blood'!I:I)</f>
        <v>#N/A</v>
      </c>
      <c r="K1620" s="49" t="e">
        <f>_xlfn.XLOOKUP(Table35[[#This Row],[Subject Id]],'T1 Blood'!A:A,'T1 Blood'!H:H)</f>
        <v>#N/A</v>
      </c>
      <c r="L1620" s="49" t="e">
        <f>_xlfn.XLOOKUP(Table35[[#This Row],[Subject Id]],'T1 Assayed'!A:A,'T1 Assayed'!D:D)</f>
        <v>#N/A</v>
      </c>
      <c r="M1620" s="49" t="e">
        <v>#N/A</v>
      </c>
      <c r="N1620" s="49" t="e">
        <v>#N/A</v>
      </c>
      <c r="O1620" s="49" t="e">
        <f>_xlfn.XLOOKUP((CONCATENATE(Table35[[#This Row],[Subject Id]],"-T1")),'In the Lab'!A:A,'In the Lab'!G:G)</f>
        <v>#N/A</v>
      </c>
      <c r="P1620" s="42" t="e">
        <f>_xlfn.XLOOKUP(Table35[[#This Row],[Subject Id]],'TPD Blood'!A:A,'TPD Blood'!B:B)</f>
        <v>#N/A</v>
      </c>
      <c r="Q1620" s="42" t="e">
        <f>_xlfn.XLOOKUP(Table35[[#This Row],[Subject Id]],'TPD Assayed'!A:A,'TPD Assayed'!C:C)</f>
        <v>#N/A</v>
      </c>
      <c r="V1620"/>
      <c r="Y1620"/>
      <c r="Z1620"/>
      <c r="AA1620"/>
      <c r="AB1620"/>
    </row>
    <row r="1621" spans="1:28">
      <c r="A1621" t="s">
        <v>1883</v>
      </c>
      <c r="B1621" t="str">
        <f>MID(Table35[[#This Row],[Subject Id]],13,1)</f>
        <v>N</v>
      </c>
      <c r="C1621" t="str">
        <f>_xlfn.XLOOKUP(Table35[[#This Row],[Subject Id]],Table2[Subject Id],Table2[Event date])</f>
        <v>2019-02-19</v>
      </c>
      <c r="D1621" s="37" t="str">
        <f>_xlfn.XLOOKUP(Table35[[#This Row],[Subject Id]],'T0 Blood'!A:A,'T0 Blood'!I:I)</f>
        <v>041-0160-0</v>
      </c>
      <c r="E1621" s="37" t="str">
        <f>_xlfn.XLOOKUP(Table35[[#This Row],[Subject Id]],'T0 Blood'!A:A,'T0 Blood'!H:H)</f>
        <v>2019-02-19</v>
      </c>
      <c r="F1621" s="69" t="str">
        <f>_xlfn.XLOOKUP(Table35[[#This Row],[Subject Id]],T0Assayed!D:D,T0Assayed!F:F)</f>
        <v>CO.SL.22.001</v>
      </c>
      <c r="G1621" s="39" t="s">
        <v>22</v>
      </c>
      <c r="H1621" s="37" t="e">
        <v>#N/A</v>
      </c>
      <c r="I1621" s="38" t="e">
        <f>_xlfn.XLOOKUP((CONCATENATE(Table35[[#This Row],[Subject Id]],"-T0")),'In the Lab'!A:A,'In the Lab'!G:G)</f>
        <v>#N/A</v>
      </c>
      <c r="J1621" s="49" t="e">
        <f>_xlfn.XLOOKUP(Table35[[#This Row],[Subject Id]],'T1 Blood'!A:A,'T1 Blood'!I:I)</f>
        <v>#N/A</v>
      </c>
      <c r="K1621" s="49" t="e">
        <f>_xlfn.XLOOKUP(Table35[[#This Row],[Subject Id]],'T1 Blood'!A:A,'T1 Blood'!H:H)</f>
        <v>#N/A</v>
      </c>
      <c r="L1621" s="49" t="e">
        <f>_xlfn.XLOOKUP(Table35[[#This Row],[Subject Id]],'T1 Assayed'!A:A,'T1 Assayed'!D:D)</f>
        <v>#N/A</v>
      </c>
      <c r="M1621" s="49" t="e">
        <v>#N/A</v>
      </c>
      <c r="N1621" s="49" t="e">
        <v>#N/A</v>
      </c>
      <c r="O1621" s="49" t="e">
        <f>_xlfn.XLOOKUP((CONCATENATE(Table35[[#This Row],[Subject Id]],"-T1")),'In the Lab'!A:A,'In the Lab'!G:G)</f>
        <v>#N/A</v>
      </c>
      <c r="P1621" s="42" t="e">
        <f>_xlfn.XLOOKUP(Table35[[#This Row],[Subject Id]],'TPD Blood'!A:A,'TPD Blood'!B:B)</f>
        <v>#N/A</v>
      </c>
      <c r="Q1621" s="42" t="e">
        <f>_xlfn.XLOOKUP(Table35[[#This Row],[Subject Id]],'TPD Assayed'!A:A,'TPD Assayed'!C:C)</f>
        <v>#N/A</v>
      </c>
      <c r="V1621"/>
      <c r="Y1621"/>
      <c r="Z1621"/>
      <c r="AA1621"/>
      <c r="AB1621"/>
    </row>
    <row r="1622" spans="1:28">
      <c r="A1622" t="s">
        <v>1884</v>
      </c>
      <c r="B1622" t="str">
        <f>MID(Table35[[#This Row],[Subject Id]],13,1)</f>
        <v>N</v>
      </c>
      <c r="C1622" t="str">
        <f>_xlfn.XLOOKUP(Table35[[#This Row],[Subject Id]],Table2[Subject Id],Table2[Event date])</f>
        <v>2019-02-21</v>
      </c>
      <c r="D1622" s="37" t="str">
        <f>_xlfn.XLOOKUP(Table35[[#This Row],[Subject Id]],'T0 Blood'!A:A,'T0 Blood'!I:I)</f>
        <v>041-0161-0</v>
      </c>
      <c r="E1622" s="37" t="str">
        <f>_xlfn.XLOOKUP(Table35[[#This Row],[Subject Id]],'T0 Blood'!A:A,'T0 Blood'!H:H)</f>
        <v>2019-02-21</v>
      </c>
      <c r="F1622" s="69" t="str">
        <f>_xlfn.XLOOKUP(Table35[[#This Row],[Subject Id]],T0Assayed!D:D,T0Assayed!F:F)</f>
        <v>CO.SL.22.001</v>
      </c>
      <c r="G1622" s="39" t="s">
        <v>22</v>
      </c>
      <c r="H1622" s="37" t="e">
        <v>#N/A</v>
      </c>
      <c r="I1622" s="38" t="e">
        <f>_xlfn.XLOOKUP((CONCATENATE(Table35[[#This Row],[Subject Id]],"-T0")),'In the Lab'!A:A,'In the Lab'!G:G)</f>
        <v>#N/A</v>
      </c>
      <c r="J1622" s="49" t="e">
        <f>_xlfn.XLOOKUP(Table35[[#This Row],[Subject Id]],'T1 Blood'!A:A,'T1 Blood'!I:I)</f>
        <v>#N/A</v>
      </c>
      <c r="K1622" s="49" t="e">
        <f>_xlfn.XLOOKUP(Table35[[#This Row],[Subject Id]],'T1 Blood'!A:A,'T1 Blood'!H:H)</f>
        <v>#N/A</v>
      </c>
      <c r="L1622" s="49" t="e">
        <f>_xlfn.XLOOKUP(Table35[[#This Row],[Subject Id]],'T1 Assayed'!A:A,'T1 Assayed'!D:D)</f>
        <v>#N/A</v>
      </c>
      <c r="M1622" s="49" t="e">
        <v>#N/A</v>
      </c>
      <c r="N1622" s="49" t="e">
        <v>#N/A</v>
      </c>
      <c r="O1622" s="49" t="e">
        <f>_xlfn.XLOOKUP((CONCATENATE(Table35[[#This Row],[Subject Id]],"-T1")),'In the Lab'!A:A,'In the Lab'!G:G)</f>
        <v>#N/A</v>
      </c>
      <c r="P1622" s="42" t="e">
        <f>_xlfn.XLOOKUP(Table35[[#This Row],[Subject Id]],'TPD Blood'!A:A,'TPD Blood'!B:B)</f>
        <v>#N/A</v>
      </c>
      <c r="Q1622" s="42" t="e">
        <f>_xlfn.XLOOKUP(Table35[[#This Row],[Subject Id]],'TPD Assayed'!A:A,'TPD Assayed'!C:C)</f>
        <v>#N/A</v>
      </c>
      <c r="V1622"/>
      <c r="Y1622"/>
      <c r="Z1622"/>
      <c r="AA1622"/>
      <c r="AB1622"/>
    </row>
    <row r="1623" spans="1:28">
      <c r="A1623" t="s">
        <v>1885</v>
      </c>
      <c r="B1623" t="str">
        <f>MID(Table35[[#This Row],[Subject Id]],13,1)</f>
        <v>N</v>
      </c>
      <c r="C1623" t="str">
        <f>_xlfn.XLOOKUP(Table35[[#This Row],[Subject Id]],Table2[Subject Id],Table2[Event date])</f>
        <v>2019-02-26</v>
      </c>
      <c r="D1623" s="37" t="str">
        <f>_xlfn.XLOOKUP(Table35[[#This Row],[Subject Id]],'T0 Blood'!A:A,'T0 Blood'!I:I)</f>
        <v>041-0162-0</v>
      </c>
      <c r="E1623" s="37" t="str">
        <f>_xlfn.XLOOKUP(Table35[[#This Row],[Subject Id]],'T0 Blood'!A:A,'T0 Blood'!H:H)</f>
        <v>2019-02-26</v>
      </c>
      <c r="F1623" s="69" t="str">
        <f>_xlfn.XLOOKUP(Table35[[#This Row],[Subject Id]],T0Assayed!D:D,T0Assayed!F:F)</f>
        <v>CO.SL.22.001</v>
      </c>
      <c r="G1623" s="39" t="s">
        <v>22</v>
      </c>
      <c r="H1623" s="37" t="e">
        <v>#N/A</v>
      </c>
      <c r="I1623" s="38" t="e">
        <f>_xlfn.XLOOKUP((CONCATENATE(Table35[[#This Row],[Subject Id]],"-T0")),'In the Lab'!A:A,'In the Lab'!G:G)</f>
        <v>#N/A</v>
      </c>
      <c r="J1623" s="49" t="e">
        <f>_xlfn.XLOOKUP(Table35[[#This Row],[Subject Id]],'T1 Blood'!A:A,'T1 Blood'!I:I)</f>
        <v>#N/A</v>
      </c>
      <c r="K1623" s="49" t="e">
        <f>_xlfn.XLOOKUP(Table35[[#This Row],[Subject Id]],'T1 Blood'!A:A,'T1 Blood'!H:H)</f>
        <v>#N/A</v>
      </c>
      <c r="L1623" s="49" t="e">
        <f>_xlfn.XLOOKUP(Table35[[#This Row],[Subject Id]],'T1 Assayed'!A:A,'T1 Assayed'!D:D)</f>
        <v>#N/A</v>
      </c>
      <c r="M1623" s="49" t="e">
        <v>#N/A</v>
      </c>
      <c r="N1623" s="49" t="e">
        <v>#N/A</v>
      </c>
      <c r="O1623" s="49" t="e">
        <f>_xlfn.XLOOKUP((CONCATENATE(Table35[[#This Row],[Subject Id]],"-T1")),'In the Lab'!A:A,'In the Lab'!G:G)</f>
        <v>#N/A</v>
      </c>
      <c r="P1623" s="42" t="e">
        <f>_xlfn.XLOOKUP(Table35[[#This Row],[Subject Id]],'TPD Blood'!A:A,'TPD Blood'!B:B)</f>
        <v>#N/A</v>
      </c>
      <c r="Q1623" s="42" t="e">
        <f>_xlfn.XLOOKUP(Table35[[#This Row],[Subject Id]],'TPD Assayed'!A:A,'TPD Assayed'!C:C)</f>
        <v>#N/A</v>
      </c>
      <c r="V1623"/>
      <c r="Y1623"/>
      <c r="Z1623"/>
      <c r="AA1623"/>
      <c r="AB1623"/>
    </row>
    <row r="1624" spans="1:28">
      <c r="A1624" t="s">
        <v>1886</v>
      </c>
      <c r="B1624" t="str">
        <f>MID(Table35[[#This Row],[Subject Id]],13,1)</f>
        <v>N</v>
      </c>
      <c r="C1624" t="str">
        <f>_xlfn.XLOOKUP(Table35[[#This Row],[Subject Id]],Table2[Subject Id],Table2[Event date])</f>
        <v>2022-10-05</v>
      </c>
      <c r="D1624" s="37" t="str">
        <f>_xlfn.XLOOKUP(Table35[[#This Row],[Subject Id]],'T0 Blood'!A:A,'T0 Blood'!I:I)</f>
        <v>034-8008-0</v>
      </c>
      <c r="E1624" s="37" t="str">
        <f>_xlfn.XLOOKUP(Table35[[#This Row],[Subject Id]],'T0 Blood'!A:A,'T0 Blood'!H:H)</f>
        <v>2022-10-10</v>
      </c>
      <c r="F1624" s="69" t="e">
        <f>_xlfn.XLOOKUP(Table35[[#This Row],[Subject Id]],T0Assayed!D:D,T0Assayed!F:F)</f>
        <v>#N/A</v>
      </c>
      <c r="H1624" s="37" t="e">
        <v>#N/A</v>
      </c>
      <c r="I1624" s="38" t="e">
        <f>_xlfn.XLOOKUP((CONCATENATE(Table35[[#This Row],[Subject Id]],"-T0")),'In the Lab'!A:A,'In the Lab'!G:G)</f>
        <v>#N/A</v>
      </c>
      <c r="J1624" s="49" t="e">
        <f>_xlfn.XLOOKUP(Table35[[#This Row],[Subject Id]],'T1 Blood'!A:A,'T1 Blood'!I:I)</f>
        <v>#N/A</v>
      </c>
      <c r="K1624" s="49" t="e">
        <f>_xlfn.XLOOKUP(Table35[[#This Row],[Subject Id]],'T1 Blood'!A:A,'T1 Blood'!H:H)</f>
        <v>#N/A</v>
      </c>
      <c r="L1624" s="49" t="e">
        <f>_xlfn.XLOOKUP(Table35[[#This Row],[Subject Id]],'T1 Assayed'!A:A,'T1 Assayed'!D:D)</f>
        <v>#N/A</v>
      </c>
      <c r="M1624" s="49" t="e">
        <v>#N/A</v>
      </c>
      <c r="N1624" s="49" t="e">
        <v>#N/A</v>
      </c>
      <c r="O1624" s="49" t="e">
        <f>_xlfn.XLOOKUP((CONCATENATE(Table35[[#This Row],[Subject Id]],"-T1")),'In the Lab'!A:A,'In the Lab'!G:G)</f>
        <v>#N/A</v>
      </c>
      <c r="P1624" s="42" t="e">
        <f>_xlfn.XLOOKUP(Table35[[#This Row],[Subject Id]],'TPD Blood'!A:A,'TPD Blood'!B:B)</f>
        <v>#N/A</v>
      </c>
      <c r="Q1624" s="42" t="e">
        <f>_xlfn.XLOOKUP(Table35[[#This Row],[Subject Id]],'TPD Assayed'!A:A,'TPD Assayed'!C:C)</f>
        <v>#N/A</v>
      </c>
      <c r="V1624"/>
      <c r="Y1624"/>
      <c r="Z1624"/>
      <c r="AA1624"/>
      <c r="AB1624"/>
    </row>
    <row r="1625" spans="1:28">
      <c r="A1625" t="s">
        <v>1887</v>
      </c>
      <c r="B1625" t="str">
        <f>MID(Table35[[#This Row],[Subject Id]],13,1)</f>
        <v>N</v>
      </c>
      <c r="C1625" t="str">
        <f>_xlfn.XLOOKUP(Table35[[#This Row],[Subject Id]],Table2[Subject Id],Table2[Event date])</f>
        <v>2022-11-08</v>
      </c>
      <c r="D1625" s="37" t="str">
        <f>_xlfn.XLOOKUP(Table35[[#This Row],[Subject Id]],'T0 Blood'!A:A,'T0 Blood'!I:I)</f>
        <v>034-8009-0</v>
      </c>
      <c r="E1625" s="37" t="str">
        <f>_xlfn.XLOOKUP(Table35[[#This Row],[Subject Id]],'T0 Blood'!A:A,'T0 Blood'!H:H)</f>
        <v>2022-11-10</v>
      </c>
      <c r="F1625" s="69" t="e">
        <f>_xlfn.XLOOKUP(Table35[[#This Row],[Subject Id]],T0Assayed!D:D,T0Assayed!F:F)</f>
        <v>#N/A</v>
      </c>
      <c r="H1625" s="37" t="e">
        <v>#N/A</v>
      </c>
      <c r="I1625" s="38" t="e">
        <f>_xlfn.XLOOKUP((CONCATENATE(Table35[[#This Row],[Subject Id]],"-T0")),'In the Lab'!A:A,'In the Lab'!G:G)</f>
        <v>#N/A</v>
      </c>
      <c r="J1625" s="49" t="str">
        <f>_xlfn.XLOOKUP(Table35[[#This Row],[Subject Id]],'T1 Blood'!A:A,'T1 Blood'!I:I)</f>
        <v>034-8009-1</v>
      </c>
      <c r="K1625" s="49" t="str">
        <f>_xlfn.XLOOKUP(Table35[[#This Row],[Subject Id]],'T1 Blood'!A:A,'T1 Blood'!H:H)</f>
        <v>2022-11-28</v>
      </c>
      <c r="L1625" s="49" t="e">
        <f>_xlfn.XLOOKUP(Table35[[#This Row],[Subject Id]],'T1 Assayed'!A:A,'T1 Assayed'!D:D)</f>
        <v>#N/A</v>
      </c>
      <c r="M1625" s="49" t="s">
        <v>41</v>
      </c>
      <c r="N1625" s="49" t="s">
        <v>1888</v>
      </c>
      <c r="O1625" s="49" t="e">
        <f>_xlfn.XLOOKUP((CONCATENATE(Table35[[#This Row],[Subject Id]],"-T1")),'In the Lab'!A:A,'In the Lab'!G:G)</f>
        <v>#N/A</v>
      </c>
      <c r="P1625" s="42" t="str">
        <f>_xlfn.XLOOKUP(Table35[[#This Row],[Subject Id]],'TPD Blood'!A:A,'TPD Blood'!B:B)</f>
        <v>034-8009-PD</v>
      </c>
      <c r="Q1625" s="42" t="e">
        <f>_xlfn.XLOOKUP(Table35[[#This Row],[Subject Id]],'TPD Assayed'!A:A,'TPD Assayed'!C:C)</f>
        <v>#N/A</v>
      </c>
      <c r="R1625" s="42" t="s">
        <v>23</v>
      </c>
      <c r="V1625"/>
      <c r="Y1625"/>
      <c r="Z1625"/>
      <c r="AA1625"/>
      <c r="AB1625"/>
    </row>
    <row r="1626" spans="1:28">
      <c r="A1626" t="s">
        <v>1889</v>
      </c>
      <c r="B1626" t="str">
        <f>MID(Table35[[#This Row],[Subject Id]],13,1)</f>
        <v>N</v>
      </c>
      <c r="C1626" t="e">
        <f>_xlfn.XLOOKUP(Table35[[#This Row],[Subject Id]],Table2[Subject Id],Table2[Event date])</f>
        <v>#N/A</v>
      </c>
      <c r="D1626" s="37" t="str">
        <f>_xlfn.XLOOKUP(Table35[[#This Row],[Subject Id]],'T0 Blood'!A:A,'T0 Blood'!I:I)</f>
        <v>036-3000-0</v>
      </c>
      <c r="E1626" s="37" t="str">
        <f>_xlfn.XLOOKUP(Table35[[#This Row],[Subject Id]],'T0 Blood'!A:A,'T0 Blood'!H:H)</f>
        <v>2023-08-22</v>
      </c>
      <c r="F1626" s="69" t="e">
        <f>_xlfn.XLOOKUP(Table35[[#This Row],[Subject Id]],T0Assayed!D:D,T0Assayed!F:F)</f>
        <v>#N/A</v>
      </c>
      <c r="I1626" s="38" t="e">
        <f>_xlfn.XLOOKUP((CONCATENATE(Table35[[#This Row],[Subject Id]],"-T0")),'In the Lab'!A:A,'In the Lab'!G:G)</f>
        <v>#N/A</v>
      </c>
      <c r="J1626" s="49" t="e">
        <f>_xlfn.XLOOKUP(Table35[[#This Row],[Subject Id]],'T1 Blood'!A:A,'T1 Blood'!I:I)</f>
        <v>#N/A</v>
      </c>
      <c r="K1626" s="49" t="e">
        <f>_xlfn.XLOOKUP(Table35[[#This Row],[Subject Id]],'T1 Blood'!A:A,'T1 Blood'!H:H)</f>
        <v>#N/A</v>
      </c>
      <c r="L1626" s="49" t="e">
        <f>_xlfn.XLOOKUP(Table35[[#This Row],[Subject Id]],'T1 Assayed'!A:A,'T1 Assayed'!D:D)</f>
        <v>#N/A</v>
      </c>
      <c r="M1626" s="49" t="e">
        <v>#N/A</v>
      </c>
      <c r="N1626" s="49" t="e">
        <v>#N/A</v>
      </c>
      <c r="O1626" s="49" t="e">
        <f>_xlfn.XLOOKUP((CONCATENATE(Table35[[#This Row],[Subject Id]],"-T1")),'In the Lab'!A:A,'In the Lab'!G:G)</f>
        <v>#N/A</v>
      </c>
      <c r="P1626" s="42" t="e">
        <f>_xlfn.XLOOKUP(Table35[[#This Row],[Subject Id]],'TPD Blood'!A:A,'TPD Blood'!B:B)</f>
        <v>#N/A</v>
      </c>
      <c r="Q1626" s="42" t="e">
        <f>_xlfn.XLOOKUP(Table35[[#This Row],[Subject Id]],'TPD Assayed'!A:A,'TPD Assayed'!C:C)</f>
        <v>#N/A</v>
      </c>
      <c r="S1626" s="47"/>
      <c r="V1626"/>
      <c r="Y1626"/>
      <c r="Z1626"/>
      <c r="AA1626"/>
      <c r="AB1626"/>
    </row>
    <row r="1627" spans="1:28" ht="14.85" customHeight="1">
      <c r="A1627" t="s">
        <v>1890</v>
      </c>
      <c r="B1627" t="str">
        <f>MID(Table35[[#This Row],[Subject Id]],13,1)</f>
        <v>N</v>
      </c>
      <c r="C1627" t="str">
        <f>_xlfn.XLOOKUP(Table35[[#This Row],[Subject Id]],Table2[Subject Id],Table2[Event date])</f>
        <v>2022-11-07</v>
      </c>
      <c r="D1627" s="37" t="str">
        <f>_xlfn.XLOOKUP(Table35[[#This Row],[Subject Id]],'T0 Blood'!A:A,'T0 Blood'!I:I)</f>
        <v>036-3010-0</v>
      </c>
      <c r="E1627" s="37" t="str">
        <f>_xlfn.XLOOKUP(Table35[[#This Row],[Subject Id]],'T0 Blood'!A:A,'T0 Blood'!H:H)</f>
        <v>2022-11-07</v>
      </c>
      <c r="F1627" s="69" t="e">
        <f>_xlfn.XLOOKUP(Table35[[#This Row],[Subject Id]],T0Assayed!D:D,T0Assayed!F:F)</f>
        <v>#N/A</v>
      </c>
      <c r="H1627" s="37" t="e">
        <v>#N/A</v>
      </c>
      <c r="I1627" s="38" t="e">
        <f>_xlfn.XLOOKUP((CONCATENATE(Table35[[#This Row],[Subject Id]],"-T0")),'In the Lab'!A:A,'In the Lab'!G:G)</f>
        <v>#N/A</v>
      </c>
      <c r="J1627" s="49" t="str">
        <f>_xlfn.XLOOKUP(Table35[[#This Row],[Subject Id]],'T1 Blood'!A:A,'T1 Blood'!I:I)</f>
        <v>036-3010-1</v>
      </c>
      <c r="K1627" s="49" t="str">
        <f>_xlfn.XLOOKUP(Table35[[#This Row],[Subject Id]],'T1 Blood'!A:A,'T1 Blood'!H:H)</f>
        <v>2022-11-28</v>
      </c>
      <c r="L1627" s="49" t="e">
        <f>_xlfn.XLOOKUP(Table35[[#This Row],[Subject Id]],'T1 Assayed'!A:A,'T1 Assayed'!D:D)</f>
        <v>#N/A</v>
      </c>
      <c r="M1627" s="49" t="s">
        <v>23</v>
      </c>
      <c r="N1627" s="49" t="s">
        <v>423</v>
      </c>
      <c r="O1627" s="49" t="e">
        <f>_xlfn.XLOOKUP((CONCATENATE(Table35[[#This Row],[Subject Id]],"-T1")),'In the Lab'!A:A,'In the Lab'!G:G)</f>
        <v>#N/A</v>
      </c>
      <c r="P1627" s="42" t="e">
        <f>_xlfn.XLOOKUP(Table35[[#This Row],[Subject Id]],'TPD Blood'!A:A,'TPD Blood'!B:B)</f>
        <v>#N/A</v>
      </c>
      <c r="Q1627" s="42" t="e">
        <f>_xlfn.XLOOKUP(Table35[[#This Row],[Subject Id]],'TPD Assayed'!A:A,'TPD Assayed'!C:C)</f>
        <v>#N/A</v>
      </c>
      <c r="V1627"/>
      <c r="Y1627"/>
      <c r="Z1627"/>
      <c r="AA1627"/>
      <c r="AB1627"/>
    </row>
    <row r="1628" spans="1:28">
      <c r="A1628" t="s">
        <v>1891</v>
      </c>
      <c r="B1628" t="str">
        <f>MID(Table35[[#This Row],[Subject Id]],13,1)</f>
        <v>N</v>
      </c>
      <c r="C1628" t="str">
        <f>_xlfn.XLOOKUP(Table35[[#This Row],[Subject Id]],Table2[Subject Id],Table2[Event date])</f>
        <v>2022-12-20</v>
      </c>
      <c r="D1628" s="37" t="str">
        <f>_xlfn.XLOOKUP(Table35[[#This Row],[Subject Id]],'T0 Blood'!A:A,'T0 Blood'!I:I)</f>
        <v>036-3011-0</v>
      </c>
      <c r="E1628" s="37" t="str">
        <f>_xlfn.XLOOKUP(Table35[[#This Row],[Subject Id]],'T0 Blood'!A:A,'T0 Blood'!H:H)</f>
        <v>2022-12-20</v>
      </c>
      <c r="F1628" s="69" t="e">
        <f>_xlfn.XLOOKUP(Table35[[#This Row],[Subject Id]],T0Assayed!D:D,T0Assayed!F:F)</f>
        <v>#N/A</v>
      </c>
      <c r="H1628" s="37" t="e">
        <v>#N/A</v>
      </c>
      <c r="I1628" s="38" t="e">
        <f>_xlfn.XLOOKUP((CONCATENATE(Table35[[#This Row],[Subject Id]],"-T0")),'In the Lab'!A:A,'In the Lab'!G:G)</f>
        <v>#N/A</v>
      </c>
      <c r="J1628" s="49" t="str">
        <f>_xlfn.XLOOKUP(Table35[[#This Row],[Subject Id]],'T1 Blood'!A:A,'T1 Blood'!I:I)</f>
        <v>036-3011-1</v>
      </c>
      <c r="K1628" s="49" t="str">
        <f>_xlfn.XLOOKUP(Table35[[#This Row],[Subject Id]],'T1 Blood'!A:A,'T1 Blood'!H:H)</f>
        <v>2023-01-13</v>
      </c>
      <c r="L1628" s="49" t="e">
        <f>_xlfn.XLOOKUP(Table35[[#This Row],[Subject Id]],'T1 Assayed'!A:A,'T1 Assayed'!D:D)</f>
        <v>#N/A</v>
      </c>
      <c r="M1628" s="49" t="s">
        <v>23</v>
      </c>
      <c r="N1628" s="49">
        <v>0</v>
      </c>
      <c r="O1628" s="49" t="e">
        <f>_xlfn.XLOOKUP((CONCATENATE(Table35[[#This Row],[Subject Id]],"-T1")),'In the Lab'!A:A,'In the Lab'!G:G)</f>
        <v>#N/A</v>
      </c>
      <c r="P1628" s="42" t="e">
        <f>_xlfn.XLOOKUP(Table35[[#This Row],[Subject Id]],'TPD Blood'!A:A,'TPD Blood'!B:B)</f>
        <v>#N/A</v>
      </c>
      <c r="Q1628" s="42" t="e">
        <f>_xlfn.XLOOKUP(Table35[[#This Row],[Subject Id]],'TPD Assayed'!A:A,'TPD Assayed'!C:C)</f>
        <v>#N/A</v>
      </c>
      <c r="V1628"/>
      <c r="Y1628"/>
      <c r="Z1628"/>
      <c r="AA1628"/>
      <c r="AB1628"/>
    </row>
    <row r="1629" spans="1:28">
      <c r="A1629" t="s">
        <v>1892</v>
      </c>
      <c r="B1629" t="str">
        <f>MID(Table35[[#This Row],[Subject Id]],13,1)</f>
        <v>N</v>
      </c>
      <c r="C1629" t="str">
        <f>_xlfn.XLOOKUP(Table35[[#This Row],[Subject Id]],Table2[Subject Id],Table2[Event date])</f>
        <v>2023-08-07</v>
      </c>
      <c r="D1629" s="37" t="e">
        <f>_xlfn.XLOOKUP(Table35[[#This Row],[Subject Id]],'T0 Blood'!A:A,'T0 Blood'!I:I)</f>
        <v>#N/A</v>
      </c>
      <c r="E1629" s="37" t="e">
        <f>_xlfn.XLOOKUP(Table35[[#This Row],[Subject Id]],'T0 Blood'!A:A,'T0 Blood'!H:H)</f>
        <v>#N/A</v>
      </c>
      <c r="F1629" s="69" t="e">
        <f>_xlfn.XLOOKUP(Table35[[#This Row],[Subject Id]],T0Assayed!D:D,T0Assayed!F:F)</f>
        <v>#N/A</v>
      </c>
      <c r="I1629" s="38" t="e">
        <f>_xlfn.XLOOKUP((CONCATENATE(Table35[[#This Row],[Subject Id]],"-T0")),'In the Lab'!A:A,'In the Lab'!G:G)</f>
        <v>#N/A</v>
      </c>
      <c r="J1629" s="49" t="str">
        <f>_xlfn.XLOOKUP(Table35[[#This Row],[Subject Id]],'T1 Blood'!A:A,'T1 Blood'!I:I)</f>
        <v>036-3013-1</v>
      </c>
      <c r="K1629" s="49" t="str">
        <f>_xlfn.XLOOKUP(Table35[[#This Row],[Subject Id]],'T1 Blood'!A:A,'T1 Blood'!H:H)</f>
        <v>2023-09-14</v>
      </c>
      <c r="L1629" s="49" t="e">
        <f>_xlfn.XLOOKUP(Table35[[#This Row],[Subject Id]],'T1 Assayed'!A:A,'T1 Assayed'!D:D)</f>
        <v>#N/A</v>
      </c>
      <c r="M1629" s="49" t="e">
        <v>#N/A</v>
      </c>
      <c r="N1629" s="49" t="e">
        <v>#N/A</v>
      </c>
      <c r="O1629" s="49" t="e">
        <f>_xlfn.XLOOKUP((CONCATENATE(Table35[[#This Row],[Subject Id]],"-T1")),'In the Lab'!A:A,'In the Lab'!G:G)</f>
        <v>#N/A</v>
      </c>
      <c r="P1629" s="42" t="e">
        <f>_xlfn.XLOOKUP(Table35[[#This Row],[Subject Id]],'TPD Blood'!A:A,'TPD Blood'!B:B)</f>
        <v>#N/A</v>
      </c>
      <c r="Q1629" s="42" t="e">
        <f>_xlfn.XLOOKUP(Table35[[#This Row],[Subject Id]],'TPD Assayed'!A:A,'TPD Assayed'!C:C)</f>
        <v>#N/A</v>
      </c>
      <c r="S1629" s="47"/>
      <c r="V1629"/>
      <c r="Y1629"/>
      <c r="Z1629"/>
      <c r="AA1629"/>
      <c r="AB1629"/>
    </row>
    <row r="1630" spans="1:28">
      <c r="A1630" t="s">
        <v>1893</v>
      </c>
      <c r="B1630" t="str">
        <f>MID(Table35[[#This Row],[Subject Id]],13,1)</f>
        <v>N</v>
      </c>
      <c r="C1630" t="str">
        <f>_xlfn.XLOOKUP(Table35[[#This Row],[Subject Id]],Table2[Subject Id],Table2[Event date])</f>
        <v>2019-03-07</v>
      </c>
      <c r="D1630" s="37" t="str">
        <f>_xlfn.XLOOKUP(Table35[[#This Row],[Subject Id]],'T0 Blood'!A:A,'T0 Blood'!I:I)</f>
        <v>041-0166-0</v>
      </c>
      <c r="E1630" s="37" t="str">
        <f>_xlfn.XLOOKUP(Table35[[#This Row],[Subject Id]],'T0 Blood'!A:A,'T0 Blood'!H:H)</f>
        <v>2019-03-07</v>
      </c>
      <c r="F1630" s="69" t="str">
        <f>_xlfn.XLOOKUP(Table35[[#This Row],[Subject Id]],T0Assayed!D:D,T0Assayed!F:F)</f>
        <v>CO.SL.22.001</v>
      </c>
      <c r="G1630" s="39" t="s">
        <v>22</v>
      </c>
      <c r="H1630" s="37" t="e">
        <v>#N/A</v>
      </c>
      <c r="I1630" s="38" t="e">
        <f>_xlfn.XLOOKUP((CONCATENATE(Table35[[#This Row],[Subject Id]],"-T0")),'In the Lab'!A:A,'In the Lab'!G:G)</f>
        <v>#N/A</v>
      </c>
      <c r="J1630" s="49" t="e">
        <f>_xlfn.XLOOKUP(Table35[[#This Row],[Subject Id]],'T1 Blood'!A:A,'T1 Blood'!I:I)</f>
        <v>#N/A</v>
      </c>
      <c r="K1630" s="49" t="e">
        <f>_xlfn.XLOOKUP(Table35[[#This Row],[Subject Id]],'T1 Blood'!A:A,'T1 Blood'!H:H)</f>
        <v>#N/A</v>
      </c>
      <c r="L1630" s="49" t="e">
        <f>_xlfn.XLOOKUP(Table35[[#This Row],[Subject Id]],'T1 Assayed'!A:A,'T1 Assayed'!D:D)</f>
        <v>#N/A</v>
      </c>
      <c r="M1630" s="49" t="e">
        <v>#N/A</v>
      </c>
      <c r="N1630" s="49" t="e">
        <v>#N/A</v>
      </c>
      <c r="O1630" s="49" t="e">
        <f>_xlfn.XLOOKUP((CONCATENATE(Table35[[#This Row],[Subject Id]],"-T1")),'In the Lab'!A:A,'In the Lab'!G:G)</f>
        <v>#N/A</v>
      </c>
      <c r="P1630" s="42" t="e">
        <f>_xlfn.XLOOKUP(Table35[[#This Row],[Subject Id]],'TPD Blood'!A:A,'TPD Blood'!B:B)</f>
        <v>#N/A</v>
      </c>
      <c r="Q1630" s="42" t="e">
        <f>_xlfn.XLOOKUP(Table35[[#This Row],[Subject Id]],'TPD Assayed'!A:A,'TPD Assayed'!C:C)</f>
        <v>#N/A</v>
      </c>
      <c r="V1630"/>
      <c r="Y1630"/>
      <c r="Z1630"/>
      <c r="AA1630"/>
      <c r="AB1630"/>
    </row>
    <row r="1631" spans="1:28" ht="14.85" customHeight="1">
      <c r="A1631" t="s">
        <v>1894</v>
      </c>
      <c r="B1631" t="str">
        <f>MID(Table35[[#This Row],[Subject Id]],13,1)</f>
        <v>N</v>
      </c>
      <c r="C1631" t="str">
        <f>_xlfn.XLOOKUP(Table35[[#This Row],[Subject Id]],Table2[Subject Id],Table2[Event date])</f>
        <v>2019-03-13</v>
      </c>
      <c r="D1631" s="37" t="str">
        <f>_xlfn.XLOOKUP(Table35[[#This Row],[Subject Id]],'T0 Blood'!A:A,'T0 Blood'!I:I)</f>
        <v>041-0167-0</v>
      </c>
      <c r="E1631" s="37" t="str">
        <f>_xlfn.XLOOKUP(Table35[[#This Row],[Subject Id]],'T0 Blood'!A:A,'T0 Blood'!H:H)</f>
        <v>2019-03-13</v>
      </c>
      <c r="F1631" s="69" t="str">
        <f>_xlfn.XLOOKUP(Table35[[#This Row],[Subject Id]],T0Assayed!D:D,T0Assayed!F:F)</f>
        <v>CO.SL.22.001</v>
      </c>
      <c r="G1631" s="39" t="s">
        <v>22</v>
      </c>
      <c r="H1631" s="37" t="e">
        <v>#N/A</v>
      </c>
      <c r="I1631" s="38" t="e">
        <f>_xlfn.XLOOKUP((CONCATENATE(Table35[[#This Row],[Subject Id]],"-T0")),'In the Lab'!A:A,'In the Lab'!G:G)</f>
        <v>#N/A</v>
      </c>
      <c r="J1631" s="49" t="e">
        <f>_xlfn.XLOOKUP(Table35[[#This Row],[Subject Id]],'T1 Blood'!A:A,'T1 Blood'!I:I)</f>
        <v>#N/A</v>
      </c>
      <c r="K1631" s="49" t="e">
        <f>_xlfn.XLOOKUP(Table35[[#This Row],[Subject Id]],'T1 Blood'!A:A,'T1 Blood'!H:H)</f>
        <v>#N/A</v>
      </c>
      <c r="L1631" s="49" t="e">
        <f>_xlfn.XLOOKUP(Table35[[#This Row],[Subject Id]],'T1 Assayed'!A:A,'T1 Assayed'!D:D)</f>
        <v>#N/A</v>
      </c>
      <c r="M1631" s="49" t="e">
        <v>#N/A</v>
      </c>
      <c r="N1631" s="49" t="e">
        <v>#N/A</v>
      </c>
      <c r="O1631" s="49" t="e">
        <f>_xlfn.XLOOKUP((CONCATENATE(Table35[[#This Row],[Subject Id]],"-T1")),'In the Lab'!A:A,'In the Lab'!G:G)</f>
        <v>#N/A</v>
      </c>
      <c r="P1631" s="42" t="e">
        <f>_xlfn.XLOOKUP(Table35[[#This Row],[Subject Id]],'TPD Blood'!A:A,'TPD Blood'!B:B)</f>
        <v>#N/A</v>
      </c>
      <c r="Q1631" s="42" t="e">
        <f>_xlfn.XLOOKUP(Table35[[#This Row],[Subject Id]],'TPD Assayed'!A:A,'TPD Assayed'!C:C)</f>
        <v>#N/A</v>
      </c>
      <c r="V1631"/>
      <c r="Y1631"/>
      <c r="Z1631"/>
      <c r="AA1631"/>
      <c r="AB1631"/>
    </row>
    <row r="1632" spans="1:28" ht="14.85" customHeight="1">
      <c r="A1632" t="s">
        <v>1895</v>
      </c>
      <c r="B1632" t="str">
        <f>MID(Table35[[#This Row],[Subject Id]],13,1)</f>
        <v>N</v>
      </c>
      <c r="C1632" t="str">
        <f>_xlfn.XLOOKUP(Table35[[#This Row],[Subject Id]],Table2[Subject Id],Table2[Event date])</f>
        <v>2019-03-13</v>
      </c>
      <c r="D1632" s="37" t="str">
        <f>_xlfn.XLOOKUP(Table35[[#This Row],[Subject Id]],'T0 Blood'!A:A,'T0 Blood'!I:I)</f>
        <v>041-0168-0</v>
      </c>
      <c r="E1632" s="37" t="str">
        <f>_xlfn.XLOOKUP(Table35[[#This Row],[Subject Id]],'T0 Blood'!A:A,'T0 Blood'!H:H)</f>
        <v>2019-03-13</v>
      </c>
      <c r="F1632" s="69" t="str">
        <f>_xlfn.XLOOKUP(Table35[[#This Row],[Subject Id]],T0Assayed!D:D,T0Assayed!F:F)</f>
        <v>CO.SL.22.001</v>
      </c>
      <c r="G1632" s="39" t="s">
        <v>22</v>
      </c>
      <c r="H1632" s="37" t="e">
        <v>#N/A</v>
      </c>
      <c r="I1632" s="38" t="e">
        <f>_xlfn.XLOOKUP((CONCATENATE(Table35[[#This Row],[Subject Id]],"-T0")),'In the Lab'!A:A,'In the Lab'!G:G)</f>
        <v>#N/A</v>
      </c>
      <c r="J1632" s="49" t="e">
        <f>_xlfn.XLOOKUP(Table35[[#This Row],[Subject Id]],'T1 Blood'!A:A,'T1 Blood'!I:I)</f>
        <v>#N/A</v>
      </c>
      <c r="K1632" s="49" t="e">
        <f>_xlfn.XLOOKUP(Table35[[#This Row],[Subject Id]],'T1 Blood'!A:A,'T1 Blood'!H:H)</f>
        <v>#N/A</v>
      </c>
      <c r="L1632" s="49" t="e">
        <f>_xlfn.XLOOKUP(Table35[[#This Row],[Subject Id]],'T1 Assayed'!A:A,'T1 Assayed'!D:D)</f>
        <v>#N/A</v>
      </c>
      <c r="M1632" s="49" t="e">
        <v>#N/A</v>
      </c>
      <c r="N1632" s="49" t="e">
        <v>#N/A</v>
      </c>
      <c r="O1632" s="49" t="e">
        <f>_xlfn.XLOOKUP((CONCATENATE(Table35[[#This Row],[Subject Id]],"-T1")),'In the Lab'!A:A,'In the Lab'!G:G)</f>
        <v>#N/A</v>
      </c>
      <c r="P1632" s="42" t="e">
        <f>_xlfn.XLOOKUP(Table35[[#This Row],[Subject Id]],'TPD Blood'!A:A,'TPD Blood'!B:B)</f>
        <v>#N/A</v>
      </c>
      <c r="Q1632" s="42" t="e">
        <f>_xlfn.XLOOKUP(Table35[[#This Row],[Subject Id]],'TPD Assayed'!A:A,'TPD Assayed'!C:C)</f>
        <v>#N/A</v>
      </c>
      <c r="V1632"/>
      <c r="Y1632"/>
      <c r="Z1632"/>
      <c r="AA1632"/>
      <c r="AB1632"/>
    </row>
    <row r="1633" spans="1:28" ht="14.85" customHeight="1">
      <c r="A1633" t="s">
        <v>1896</v>
      </c>
      <c r="B1633" t="str">
        <f>MID(Table35[[#This Row],[Subject Id]],13,1)</f>
        <v>N</v>
      </c>
      <c r="C1633" t="str">
        <f>_xlfn.XLOOKUP(Table35[[#This Row],[Subject Id]],Table2[Subject Id],Table2[Event date])</f>
        <v>2019-03-14</v>
      </c>
      <c r="D1633" s="37" t="str">
        <f>_xlfn.XLOOKUP(Table35[[#This Row],[Subject Id]],'T0 Blood'!A:A,'T0 Blood'!I:I)</f>
        <v>041-0169-0</v>
      </c>
      <c r="E1633" s="37" t="str">
        <f>_xlfn.XLOOKUP(Table35[[#This Row],[Subject Id]],'T0 Blood'!A:A,'T0 Blood'!H:H)</f>
        <v>2019-03-14</v>
      </c>
      <c r="F1633" s="69" t="str">
        <f>_xlfn.XLOOKUP(Table35[[#This Row],[Subject Id]],T0Assayed!D:D,T0Assayed!F:F)</f>
        <v>CO.SL.22.001</v>
      </c>
      <c r="G1633" s="39" t="s">
        <v>22</v>
      </c>
      <c r="H1633" s="37" t="e">
        <v>#N/A</v>
      </c>
      <c r="I1633" s="38" t="e">
        <f>_xlfn.XLOOKUP((CONCATENATE(Table35[[#This Row],[Subject Id]],"-T0")),'In the Lab'!A:A,'In the Lab'!G:G)</f>
        <v>#N/A</v>
      </c>
      <c r="J1633" s="49" t="e">
        <f>_xlfn.XLOOKUP(Table35[[#This Row],[Subject Id]],'T1 Blood'!A:A,'T1 Blood'!I:I)</f>
        <v>#N/A</v>
      </c>
      <c r="K1633" s="49" t="e">
        <f>_xlfn.XLOOKUP(Table35[[#This Row],[Subject Id]],'T1 Blood'!A:A,'T1 Blood'!H:H)</f>
        <v>#N/A</v>
      </c>
      <c r="L1633" s="49" t="e">
        <f>_xlfn.XLOOKUP(Table35[[#This Row],[Subject Id]],'T1 Assayed'!A:A,'T1 Assayed'!D:D)</f>
        <v>#N/A</v>
      </c>
      <c r="M1633" s="49" t="e">
        <v>#N/A</v>
      </c>
      <c r="N1633" s="49" t="e">
        <v>#N/A</v>
      </c>
      <c r="O1633" s="49" t="e">
        <f>_xlfn.XLOOKUP((CONCATENATE(Table35[[#This Row],[Subject Id]],"-T1")),'In the Lab'!A:A,'In the Lab'!G:G)</f>
        <v>#N/A</v>
      </c>
      <c r="P1633" s="42" t="e">
        <f>_xlfn.XLOOKUP(Table35[[#This Row],[Subject Id]],'TPD Blood'!A:A,'TPD Blood'!B:B)</f>
        <v>#N/A</v>
      </c>
      <c r="Q1633" s="42" t="e">
        <f>_xlfn.XLOOKUP(Table35[[#This Row],[Subject Id]],'TPD Assayed'!A:A,'TPD Assayed'!C:C)</f>
        <v>#N/A</v>
      </c>
      <c r="V1633"/>
      <c r="Y1633"/>
      <c r="Z1633"/>
      <c r="AA1633"/>
      <c r="AB1633"/>
    </row>
    <row r="1634" spans="1:28">
      <c r="A1634" t="s">
        <v>1897</v>
      </c>
      <c r="B1634" t="str">
        <f>MID(Table35[[#This Row],[Subject Id]],13,1)</f>
        <v>N</v>
      </c>
      <c r="C1634" t="str">
        <f>_xlfn.XLOOKUP(Table35[[#This Row],[Subject Id]],Table2[Subject Id],Table2[Event date])</f>
        <v>2019-03-14</v>
      </c>
      <c r="D1634" s="37" t="str">
        <f>_xlfn.XLOOKUP(Table35[[#This Row],[Subject Id]],'T0 Blood'!A:A,'T0 Blood'!I:I)</f>
        <v>041-0170-0</v>
      </c>
      <c r="E1634" s="37" t="str">
        <f>_xlfn.XLOOKUP(Table35[[#This Row],[Subject Id]],'T0 Blood'!A:A,'T0 Blood'!H:H)</f>
        <v>2019-03-14</v>
      </c>
      <c r="F1634" s="69" t="str">
        <f>_xlfn.XLOOKUP(Table35[[#This Row],[Subject Id]],T0Assayed!D:D,T0Assayed!F:F)</f>
        <v>CO.SL.22.001</v>
      </c>
      <c r="G1634" s="39" t="s">
        <v>22</v>
      </c>
      <c r="H1634" s="37" t="e">
        <v>#N/A</v>
      </c>
      <c r="I1634" s="38" t="e">
        <f>_xlfn.XLOOKUP((CONCATENATE(Table35[[#This Row],[Subject Id]],"-T0")),'In the Lab'!A:A,'In the Lab'!G:G)</f>
        <v>#N/A</v>
      </c>
      <c r="J1634" s="49" t="e">
        <f>_xlfn.XLOOKUP(Table35[[#This Row],[Subject Id]],'T1 Blood'!A:A,'T1 Blood'!I:I)</f>
        <v>#N/A</v>
      </c>
      <c r="K1634" s="49" t="e">
        <f>_xlfn.XLOOKUP(Table35[[#This Row],[Subject Id]],'T1 Blood'!A:A,'T1 Blood'!H:H)</f>
        <v>#N/A</v>
      </c>
      <c r="L1634" s="49" t="e">
        <f>_xlfn.XLOOKUP(Table35[[#This Row],[Subject Id]],'T1 Assayed'!A:A,'T1 Assayed'!D:D)</f>
        <v>#N/A</v>
      </c>
      <c r="M1634" s="49" t="e">
        <v>#N/A</v>
      </c>
      <c r="N1634" s="49" t="e">
        <v>#N/A</v>
      </c>
      <c r="O1634" s="49" t="e">
        <f>_xlfn.XLOOKUP((CONCATENATE(Table35[[#This Row],[Subject Id]],"-T1")),'In the Lab'!A:A,'In the Lab'!G:G)</f>
        <v>#N/A</v>
      </c>
      <c r="P1634" s="42" t="e">
        <f>_xlfn.XLOOKUP(Table35[[#This Row],[Subject Id]],'TPD Blood'!A:A,'TPD Blood'!B:B)</f>
        <v>#N/A</v>
      </c>
      <c r="Q1634" s="42" t="e">
        <f>_xlfn.XLOOKUP(Table35[[#This Row],[Subject Id]],'TPD Assayed'!A:A,'TPD Assayed'!C:C)</f>
        <v>#N/A</v>
      </c>
      <c r="V1634"/>
      <c r="Y1634"/>
      <c r="Z1634"/>
      <c r="AA1634"/>
      <c r="AB1634"/>
    </row>
    <row r="1635" spans="1:28" ht="14.85" customHeight="1">
      <c r="A1635" t="s">
        <v>1898</v>
      </c>
      <c r="B1635" t="str">
        <f>MID(Table35[[#This Row],[Subject Id]],13,1)</f>
        <v>N</v>
      </c>
      <c r="C1635" t="str">
        <f>_xlfn.XLOOKUP(Table35[[#This Row],[Subject Id]],Table2[Subject Id],Table2[Event date])</f>
        <v>2019-03-14</v>
      </c>
      <c r="D1635" s="37" t="str">
        <f>_xlfn.XLOOKUP(Table35[[#This Row],[Subject Id]],'T0 Blood'!A:A,'T0 Blood'!I:I)</f>
        <v>041-0171-0</v>
      </c>
      <c r="E1635" s="37" t="str">
        <f>_xlfn.XLOOKUP(Table35[[#This Row],[Subject Id]],'T0 Blood'!A:A,'T0 Blood'!H:H)</f>
        <v>2019-03-14</v>
      </c>
      <c r="F1635" s="69" t="str">
        <f>_xlfn.XLOOKUP(Table35[[#This Row],[Subject Id]],T0Assayed!D:D,T0Assayed!F:F)</f>
        <v>CO.SL.22.001</v>
      </c>
      <c r="G1635" s="39" t="s">
        <v>22</v>
      </c>
      <c r="H1635" s="37" t="e">
        <v>#N/A</v>
      </c>
      <c r="I1635" s="38" t="e">
        <f>_xlfn.XLOOKUP((CONCATENATE(Table35[[#This Row],[Subject Id]],"-T0")),'In the Lab'!A:A,'In the Lab'!G:G)</f>
        <v>#N/A</v>
      </c>
      <c r="J1635" s="49" t="e">
        <f>_xlfn.XLOOKUP(Table35[[#This Row],[Subject Id]],'T1 Blood'!A:A,'T1 Blood'!I:I)</f>
        <v>#N/A</v>
      </c>
      <c r="K1635" s="49" t="e">
        <f>_xlfn.XLOOKUP(Table35[[#This Row],[Subject Id]],'T1 Blood'!A:A,'T1 Blood'!H:H)</f>
        <v>#N/A</v>
      </c>
      <c r="L1635" s="49" t="e">
        <f>_xlfn.XLOOKUP(Table35[[#This Row],[Subject Id]],'T1 Assayed'!A:A,'T1 Assayed'!D:D)</f>
        <v>#N/A</v>
      </c>
      <c r="M1635" s="49" t="e">
        <v>#N/A</v>
      </c>
      <c r="N1635" s="49" t="e">
        <v>#N/A</v>
      </c>
      <c r="O1635" s="49" t="e">
        <f>_xlfn.XLOOKUP((CONCATENATE(Table35[[#This Row],[Subject Id]],"-T1")),'In the Lab'!A:A,'In the Lab'!G:G)</f>
        <v>#N/A</v>
      </c>
      <c r="P1635" s="42" t="e">
        <f>_xlfn.XLOOKUP(Table35[[#This Row],[Subject Id]],'TPD Blood'!A:A,'TPD Blood'!B:B)</f>
        <v>#N/A</v>
      </c>
      <c r="Q1635" s="42" t="e">
        <f>_xlfn.XLOOKUP(Table35[[#This Row],[Subject Id]],'TPD Assayed'!A:A,'TPD Assayed'!C:C)</f>
        <v>#N/A</v>
      </c>
      <c r="V1635"/>
      <c r="Y1635"/>
      <c r="Z1635"/>
      <c r="AA1635"/>
      <c r="AB1635"/>
    </row>
    <row r="1636" spans="1:28" ht="14.85" customHeight="1">
      <c r="A1636" t="s">
        <v>1899</v>
      </c>
      <c r="B1636" t="str">
        <f>MID(Table35[[#This Row],[Subject Id]],13,1)</f>
        <v>N</v>
      </c>
      <c r="C1636" t="str">
        <f>_xlfn.XLOOKUP(Table35[[#This Row],[Subject Id]],Table2[Subject Id],Table2[Event date])</f>
        <v>2018-04-15</v>
      </c>
      <c r="D1636" s="37" t="str">
        <f>_xlfn.XLOOKUP(Table35[[#This Row],[Subject Id]],'T0 Blood'!A:A,'T0 Blood'!I:I)</f>
        <v>038-1006-0</v>
      </c>
      <c r="E1636" s="37" t="str">
        <f>_xlfn.XLOOKUP(Table35[[#This Row],[Subject Id]],'T0 Blood'!A:A,'T0 Blood'!H:H)</f>
        <v>2018-04-15</v>
      </c>
      <c r="F1636" s="69" t="e">
        <f>_xlfn.XLOOKUP(Table35[[#This Row],[Subject Id]],T0Assayed!D:D,T0Assayed!F:F)</f>
        <v>#N/A</v>
      </c>
      <c r="G1636" s="39" t="s">
        <v>38</v>
      </c>
      <c r="H1636" s="37" t="s">
        <v>1900</v>
      </c>
      <c r="I1636" s="38" t="str">
        <f>_xlfn.XLOOKUP((CONCATENATE(Table35[[#This Row],[Subject Id]],"-T0")),'In the Lab'!A:A,'In the Lab'!G:G)</f>
        <v>yes</v>
      </c>
      <c r="J1636" s="49" t="e">
        <f>_xlfn.XLOOKUP(Table35[[#This Row],[Subject Id]],'T1 Blood'!A:A,'T1 Blood'!I:I)</f>
        <v>#N/A</v>
      </c>
      <c r="K1636" s="49" t="e">
        <f>_xlfn.XLOOKUP(Table35[[#This Row],[Subject Id]],'T1 Blood'!A:A,'T1 Blood'!H:H)</f>
        <v>#N/A</v>
      </c>
      <c r="L1636" s="49" t="e">
        <f>_xlfn.XLOOKUP(Table35[[#This Row],[Subject Id]],'T1 Assayed'!A:A,'T1 Assayed'!D:D)</f>
        <v>#N/A</v>
      </c>
      <c r="M1636" s="49" t="e">
        <v>#N/A</v>
      </c>
      <c r="N1636" s="49" t="e">
        <v>#N/A</v>
      </c>
      <c r="O1636" s="49" t="e">
        <f>_xlfn.XLOOKUP((CONCATENATE(Table35[[#This Row],[Subject Id]],"-T1")),'In the Lab'!A:A,'In the Lab'!G:G)</f>
        <v>#N/A</v>
      </c>
      <c r="P1636" s="42" t="e">
        <f>_xlfn.XLOOKUP(Table35[[#This Row],[Subject Id]],'TPD Blood'!A:A,'TPD Blood'!B:B)</f>
        <v>#N/A</v>
      </c>
      <c r="Q1636" s="42" t="e">
        <f>_xlfn.XLOOKUP(Table35[[#This Row],[Subject Id]],'TPD Assayed'!A:A,'TPD Assayed'!C:C)</f>
        <v>#N/A</v>
      </c>
      <c r="V1636"/>
      <c r="Y1636"/>
      <c r="Z1636"/>
      <c r="AA1636"/>
      <c r="AB1636"/>
    </row>
    <row r="1637" spans="1:28">
      <c r="A1637" t="s">
        <v>1901</v>
      </c>
      <c r="B1637" t="str">
        <f>MID(Table35[[#This Row],[Subject Id]],13,1)</f>
        <v>N</v>
      </c>
      <c r="C1637" t="str">
        <f>_xlfn.XLOOKUP(Table35[[#This Row],[Subject Id]],Table2[Subject Id],Table2[Event date])</f>
        <v>2019-03-15</v>
      </c>
      <c r="D1637" s="37" t="str">
        <f>_xlfn.XLOOKUP(Table35[[#This Row],[Subject Id]],'T0 Blood'!A:A,'T0 Blood'!I:I)</f>
        <v>041-0172-0</v>
      </c>
      <c r="E1637" s="37" t="str">
        <f>_xlfn.XLOOKUP(Table35[[#This Row],[Subject Id]],'T0 Blood'!A:A,'T0 Blood'!H:H)</f>
        <v>2019-03-15</v>
      </c>
      <c r="F1637" s="69" t="str">
        <f>_xlfn.XLOOKUP(Table35[[#This Row],[Subject Id]],T0Assayed!D:D,T0Assayed!F:F)</f>
        <v>CO.SL.22.001</v>
      </c>
      <c r="G1637" s="39" t="s">
        <v>22</v>
      </c>
      <c r="H1637" s="37" t="e">
        <v>#N/A</v>
      </c>
      <c r="I1637" s="38" t="e">
        <f>_xlfn.XLOOKUP((CONCATENATE(Table35[[#This Row],[Subject Id]],"-T0")),'In the Lab'!A:A,'In the Lab'!G:G)</f>
        <v>#N/A</v>
      </c>
      <c r="J1637" s="49" t="e">
        <f>_xlfn.XLOOKUP(Table35[[#This Row],[Subject Id]],'T1 Blood'!A:A,'T1 Blood'!I:I)</f>
        <v>#N/A</v>
      </c>
      <c r="K1637" s="49" t="e">
        <f>_xlfn.XLOOKUP(Table35[[#This Row],[Subject Id]],'T1 Blood'!A:A,'T1 Blood'!H:H)</f>
        <v>#N/A</v>
      </c>
      <c r="L1637" s="49" t="e">
        <f>_xlfn.XLOOKUP(Table35[[#This Row],[Subject Id]],'T1 Assayed'!A:A,'T1 Assayed'!D:D)</f>
        <v>#N/A</v>
      </c>
      <c r="M1637" s="49" t="e">
        <v>#N/A</v>
      </c>
      <c r="N1637" s="49" t="e">
        <v>#N/A</v>
      </c>
      <c r="O1637" s="49" t="e">
        <f>_xlfn.XLOOKUP((CONCATENATE(Table35[[#This Row],[Subject Id]],"-T1")),'In the Lab'!A:A,'In the Lab'!G:G)</f>
        <v>#N/A</v>
      </c>
      <c r="P1637" s="42" t="e">
        <f>_xlfn.XLOOKUP(Table35[[#This Row],[Subject Id]],'TPD Blood'!A:A,'TPD Blood'!B:B)</f>
        <v>#N/A</v>
      </c>
      <c r="Q1637" s="42" t="e">
        <f>_xlfn.XLOOKUP(Table35[[#This Row],[Subject Id]],'TPD Assayed'!A:A,'TPD Assayed'!C:C)</f>
        <v>#N/A</v>
      </c>
      <c r="V1637"/>
      <c r="Y1637"/>
      <c r="Z1637"/>
      <c r="AA1637"/>
      <c r="AB1637"/>
    </row>
    <row r="1638" spans="1:28" ht="14.85" customHeight="1">
      <c r="A1638" t="s">
        <v>1902</v>
      </c>
      <c r="B1638" t="str">
        <f>MID(Table35[[#This Row],[Subject Id]],13,1)</f>
        <v>N</v>
      </c>
      <c r="C1638" t="str">
        <f>_xlfn.XLOOKUP(Table35[[#This Row],[Subject Id]],Table2[Subject Id],Table2[Event date])</f>
        <v>2019-03-25</v>
      </c>
      <c r="D1638" s="37" t="str">
        <f>_xlfn.XLOOKUP(Table35[[#This Row],[Subject Id]],'T0 Blood'!A:A,'T0 Blood'!I:I)</f>
        <v>041-0175-0</v>
      </c>
      <c r="E1638" s="37" t="str">
        <f>_xlfn.XLOOKUP(Table35[[#This Row],[Subject Id]],'T0 Blood'!A:A,'T0 Blood'!H:H)</f>
        <v>2019-03-25</v>
      </c>
      <c r="F1638" s="69" t="str">
        <f>_xlfn.XLOOKUP(Table35[[#This Row],[Subject Id]],T0Assayed!D:D,T0Assayed!F:F)</f>
        <v>CO.SL.22.001</v>
      </c>
      <c r="G1638" s="39" t="s">
        <v>22</v>
      </c>
      <c r="H1638" s="37" t="e">
        <v>#N/A</v>
      </c>
      <c r="I1638" s="38" t="e">
        <f>_xlfn.XLOOKUP((CONCATENATE(Table35[[#This Row],[Subject Id]],"-T0")),'In the Lab'!A:A,'In the Lab'!G:G)</f>
        <v>#N/A</v>
      </c>
      <c r="J1638" s="49" t="e">
        <f>_xlfn.XLOOKUP(Table35[[#This Row],[Subject Id]],'T1 Blood'!A:A,'T1 Blood'!I:I)</f>
        <v>#N/A</v>
      </c>
      <c r="K1638" s="49" t="e">
        <f>_xlfn.XLOOKUP(Table35[[#This Row],[Subject Id]],'T1 Blood'!A:A,'T1 Blood'!H:H)</f>
        <v>#N/A</v>
      </c>
      <c r="L1638" s="49" t="e">
        <f>_xlfn.XLOOKUP(Table35[[#This Row],[Subject Id]],'T1 Assayed'!A:A,'T1 Assayed'!D:D)</f>
        <v>#N/A</v>
      </c>
      <c r="M1638" s="49" t="e">
        <v>#N/A</v>
      </c>
      <c r="N1638" s="49" t="e">
        <v>#N/A</v>
      </c>
      <c r="O1638" s="49" t="e">
        <f>_xlfn.XLOOKUP((CONCATENATE(Table35[[#This Row],[Subject Id]],"-T1")),'In the Lab'!A:A,'In the Lab'!G:G)</f>
        <v>#N/A</v>
      </c>
      <c r="P1638" s="42" t="e">
        <f>_xlfn.XLOOKUP(Table35[[#This Row],[Subject Id]],'TPD Blood'!A:A,'TPD Blood'!B:B)</f>
        <v>#N/A</v>
      </c>
      <c r="Q1638" s="42" t="e">
        <f>_xlfn.XLOOKUP(Table35[[#This Row],[Subject Id]],'TPD Assayed'!A:A,'TPD Assayed'!C:C)</f>
        <v>#N/A</v>
      </c>
      <c r="V1638"/>
      <c r="Y1638"/>
      <c r="Z1638"/>
      <c r="AA1638"/>
      <c r="AB1638"/>
    </row>
    <row r="1639" spans="1:28">
      <c r="A1639" t="s">
        <v>1903</v>
      </c>
      <c r="B1639" t="str">
        <f>MID(Table35[[#This Row],[Subject Id]],13,1)</f>
        <v>N</v>
      </c>
      <c r="C1639" t="str">
        <f>_xlfn.XLOOKUP(Table35[[#This Row],[Subject Id]],Table2[Subject Id],Table2[Event date])</f>
        <v>2019-03-26</v>
      </c>
      <c r="D1639" s="37" t="str">
        <f>_xlfn.XLOOKUP(Table35[[#This Row],[Subject Id]],'T0 Blood'!A:A,'T0 Blood'!I:I)</f>
        <v>041-0177-0</v>
      </c>
      <c r="E1639" s="37" t="str">
        <f>_xlfn.XLOOKUP(Table35[[#This Row],[Subject Id]],'T0 Blood'!A:A,'T0 Blood'!H:H)</f>
        <v>2019-03-26</v>
      </c>
      <c r="F1639" s="69" t="str">
        <f>_xlfn.XLOOKUP(Table35[[#This Row],[Subject Id]],T0Assayed!D:D,T0Assayed!F:F)</f>
        <v>CO.SL.22.001</v>
      </c>
      <c r="G1639" s="39" t="s">
        <v>22</v>
      </c>
      <c r="H1639" s="37" t="e">
        <v>#N/A</v>
      </c>
      <c r="I1639" s="38" t="e">
        <f>_xlfn.XLOOKUP((CONCATENATE(Table35[[#This Row],[Subject Id]],"-T0")),'In the Lab'!A:A,'In the Lab'!G:G)</f>
        <v>#N/A</v>
      </c>
      <c r="J1639" s="49" t="e">
        <f>_xlfn.XLOOKUP(Table35[[#This Row],[Subject Id]],'T1 Blood'!A:A,'T1 Blood'!I:I)</f>
        <v>#N/A</v>
      </c>
      <c r="K1639" s="49" t="e">
        <f>_xlfn.XLOOKUP(Table35[[#This Row],[Subject Id]],'T1 Blood'!A:A,'T1 Blood'!H:H)</f>
        <v>#N/A</v>
      </c>
      <c r="L1639" s="49" t="e">
        <f>_xlfn.XLOOKUP(Table35[[#This Row],[Subject Id]],'T1 Assayed'!A:A,'T1 Assayed'!D:D)</f>
        <v>#N/A</v>
      </c>
      <c r="M1639" s="49" t="e">
        <v>#N/A</v>
      </c>
      <c r="N1639" s="49" t="e">
        <v>#N/A</v>
      </c>
      <c r="O1639" s="49" t="e">
        <f>_xlfn.XLOOKUP((CONCATENATE(Table35[[#This Row],[Subject Id]],"-T1")),'In the Lab'!A:A,'In the Lab'!G:G)</f>
        <v>#N/A</v>
      </c>
      <c r="P1639" s="42" t="e">
        <f>_xlfn.XLOOKUP(Table35[[#This Row],[Subject Id]],'TPD Blood'!A:A,'TPD Blood'!B:B)</f>
        <v>#N/A</v>
      </c>
      <c r="Q1639" s="42" t="e">
        <f>_xlfn.XLOOKUP(Table35[[#This Row],[Subject Id]],'TPD Assayed'!A:A,'TPD Assayed'!C:C)</f>
        <v>#N/A</v>
      </c>
      <c r="V1639"/>
      <c r="Y1639"/>
      <c r="Z1639"/>
      <c r="AA1639"/>
      <c r="AB1639"/>
    </row>
    <row r="1640" spans="1:28" ht="14.85" customHeight="1">
      <c r="A1640" t="s">
        <v>1904</v>
      </c>
      <c r="B1640" t="str">
        <f>MID(Table35[[#This Row],[Subject Id]],13,1)</f>
        <v>N</v>
      </c>
      <c r="C1640" t="str">
        <f>_xlfn.XLOOKUP(Table35[[#This Row],[Subject Id]],Table2[Subject Id],Table2[Event date])</f>
        <v>2019-03-27</v>
      </c>
      <c r="D1640" s="37" t="str">
        <f>_xlfn.XLOOKUP(Table35[[#This Row],[Subject Id]],'T0 Blood'!A:A,'T0 Blood'!I:I)</f>
        <v>041-0178-0</v>
      </c>
      <c r="E1640" s="37" t="str">
        <f>_xlfn.XLOOKUP(Table35[[#This Row],[Subject Id]],'T0 Blood'!A:A,'T0 Blood'!H:H)</f>
        <v>2019-03-27</v>
      </c>
      <c r="F1640" s="69" t="str">
        <f>_xlfn.XLOOKUP(Table35[[#This Row],[Subject Id]],T0Assayed!D:D,T0Assayed!F:F)</f>
        <v>CO.SL.22.001</v>
      </c>
      <c r="G1640" s="39" t="s">
        <v>22</v>
      </c>
      <c r="H1640" s="37" t="e">
        <v>#N/A</v>
      </c>
      <c r="I1640" s="38" t="e">
        <f>_xlfn.XLOOKUP((CONCATENATE(Table35[[#This Row],[Subject Id]],"-T0")),'In the Lab'!A:A,'In the Lab'!G:G)</f>
        <v>#N/A</v>
      </c>
      <c r="J1640" s="49" t="e">
        <f>_xlfn.XLOOKUP(Table35[[#This Row],[Subject Id]],'T1 Blood'!A:A,'T1 Blood'!I:I)</f>
        <v>#N/A</v>
      </c>
      <c r="K1640" s="49" t="e">
        <f>_xlfn.XLOOKUP(Table35[[#This Row],[Subject Id]],'T1 Blood'!A:A,'T1 Blood'!H:H)</f>
        <v>#N/A</v>
      </c>
      <c r="L1640" s="49" t="e">
        <f>_xlfn.XLOOKUP(Table35[[#This Row],[Subject Id]],'T1 Assayed'!A:A,'T1 Assayed'!D:D)</f>
        <v>#N/A</v>
      </c>
      <c r="M1640" s="49" t="e">
        <v>#N/A</v>
      </c>
      <c r="N1640" s="49" t="e">
        <v>#N/A</v>
      </c>
      <c r="O1640" s="49" t="e">
        <f>_xlfn.XLOOKUP((CONCATENATE(Table35[[#This Row],[Subject Id]],"-T1")),'In the Lab'!A:A,'In the Lab'!G:G)</f>
        <v>#N/A</v>
      </c>
      <c r="P1640" s="42" t="e">
        <f>_xlfn.XLOOKUP(Table35[[#This Row],[Subject Id]],'TPD Blood'!A:A,'TPD Blood'!B:B)</f>
        <v>#N/A</v>
      </c>
      <c r="Q1640" s="42" t="e">
        <f>_xlfn.XLOOKUP(Table35[[#This Row],[Subject Id]],'TPD Assayed'!A:A,'TPD Assayed'!C:C)</f>
        <v>#N/A</v>
      </c>
      <c r="V1640"/>
      <c r="Y1640"/>
      <c r="Z1640"/>
      <c r="AA1640"/>
      <c r="AB1640"/>
    </row>
    <row r="1641" spans="1:28">
      <c r="A1641" t="s">
        <v>1905</v>
      </c>
      <c r="B1641" t="str">
        <f>MID(Table35[[#This Row],[Subject Id]],13,1)</f>
        <v>N</v>
      </c>
      <c r="C1641" t="str">
        <f>_xlfn.XLOOKUP(Table35[[#This Row],[Subject Id]],Table2[Subject Id],Table2[Event date])</f>
        <v>2019-03-29</v>
      </c>
      <c r="D1641" s="37" t="str">
        <f>_xlfn.XLOOKUP(Table35[[#This Row],[Subject Id]],'T0 Blood'!A:A,'T0 Blood'!I:I)</f>
        <v>041-0179-0</v>
      </c>
      <c r="E1641" s="37" t="str">
        <f>_xlfn.XLOOKUP(Table35[[#This Row],[Subject Id]],'T0 Blood'!A:A,'T0 Blood'!H:H)</f>
        <v>2019-03-29</v>
      </c>
      <c r="F1641" s="69" t="str">
        <f>_xlfn.XLOOKUP(Table35[[#This Row],[Subject Id]],T0Assayed!D:D,T0Assayed!F:F)</f>
        <v>CO.SL.22.001</v>
      </c>
      <c r="G1641" s="39" t="s">
        <v>22</v>
      </c>
      <c r="H1641" s="37" t="e">
        <v>#N/A</v>
      </c>
      <c r="I1641" s="38" t="e">
        <f>_xlfn.XLOOKUP((CONCATENATE(Table35[[#This Row],[Subject Id]],"-T0")),'In the Lab'!A:A,'In the Lab'!G:G)</f>
        <v>#N/A</v>
      </c>
      <c r="J1641" s="49" t="e">
        <f>_xlfn.XLOOKUP(Table35[[#This Row],[Subject Id]],'T1 Blood'!A:A,'T1 Blood'!I:I)</f>
        <v>#N/A</v>
      </c>
      <c r="K1641" s="49" t="e">
        <f>_xlfn.XLOOKUP(Table35[[#This Row],[Subject Id]],'T1 Blood'!A:A,'T1 Blood'!H:H)</f>
        <v>#N/A</v>
      </c>
      <c r="L1641" s="49" t="e">
        <f>_xlfn.XLOOKUP(Table35[[#This Row],[Subject Id]],'T1 Assayed'!A:A,'T1 Assayed'!D:D)</f>
        <v>#N/A</v>
      </c>
      <c r="M1641" s="49" t="e">
        <v>#N/A</v>
      </c>
      <c r="N1641" s="49" t="e">
        <v>#N/A</v>
      </c>
      <c r="O1641" s="49" t="e">
        <f>_xlfn.XLOOKUP((CONCATENATE(Table35[[#This Row],[Subject Id]],"-T1")),'In the Lab'!A:A,'In the Lab'!G:G)</f>
        <v>#N/A</v>
      </c>
      <c r="P1641" s="42" t="e">
        <f>_xlfn.XLOOKUP(Table35[[#This Row],[Subject Id]],'TPD Blood'!A:A,'TPD Blood'!B:B)</f>
        <v>#N/A</v>
      </c>
      <c r="Q1641" s="42" t="e">
        <f>_xlfn.XLOOKUP(Table35[[#This Row],[Subject Id]],'TPD Assayed'!A:A,'TPD Assayed'!C:C)</f>
        <v>#N/A</v>
      </c>
      <c r="V1641"/>
      <c r="Y1641"/>
      <c r="Z1641"/>
      <c r="AA1641"/>
      <c r="AB1641"/>
    </row>
    <row r="1642" spans="1:28" ht="14.85" customHeight="1">
      <c r="A1642" t="s">
        <v>1906</v>
      </c>
      <c r="B1642" t="str">
        <f>MID(Table35[[#This Row],[Subject Id]],13,1)</f>
        <v>N</v>
      </c>
      <c r="C1642" t="str">
        <f>_xlfn.XLOOKUP(Table35[[#This Row],[Subject Id]],Table2[Subject Id],Table2[Event date])</f>
        <v>2019-04-01</v>
      </c>
      <c r="D1642" s="37" t="str">
        <f>_xlfn.XLOOKUP(Table35[[#This Row],[Subject Id]],'T0 Blood'!A:A,'T0 Blood'!I:I)</f>
        <v>041-0180-0</v>
      </c>
      <c r="E1642" s="37" t="str">
        <f>_xlfn.XLOOKUP(Table35[[#This Row],[Subject Id]],'T0 Blood'!A:A,'T0 Blood'!H:H)</f>
        <v>2019-04-01</v>
      </c>
      <c r="F1642" s="69" t="str">
        <f>_xlfn.XLOOKUP(Table35[[#This Row],[Subject Id]],T0Assayed!D:D,T0Assayed!F:F)</f>
        <v>CO.SL.22.001</v>
      </c>
      <c r="G1642" s="39" t="s">
        <v>22</v>
      </c>
      <c r="H1642" s="37" t="e">
        <v>#N/A</v>
      </c>
      <c r="I1642" s="38" t="e">
        <f>_xlfn.XLOOKUP((CONCATENATE(Table35[[#This Row],[Subject Id]],"-T0")),'In the Lab'!A:A,'In the Lab'!G:G)</f>
        <v>#N/A</v>
      </c>
      <c r="J1642" s="49" t="e">
        <f>_xlfn.XLOOKUP(Table35[[#This Row],[Subject Id]],'T1 Blood'!A:A,'T1 Blood'!I:I)</f>
        <v>#N/A</v>
      </c>
      <c r="K1642" s="49" t="e">
        <f>_xlfn.XLOOKUP(Table35[[#This Row],[Subject Id]],'T1 Blood'!A:A,'T1 Blood'!H:H)</f>
        <v>#N/A</v>
      </c>
      <c r="L1642" s="49" t="e">
        <f>_xlfn.XLOOKUP(Table35[[#This Row],[Subject Id]],'T1 Assayed'!A:A,'T1 Assayed'!D:D)</f>
        <v>#N/A</v>
      </c>
      <c r="M1642" s="49" t="e">
        <v>#N/A</v>
      </c>
      <c r="N1642" s="49" t="e">
        <v>#N/A</v>
      </c>
      <c r="O1642" s="49" t="e">
        <f>_xlfn.XLOOKUP((CONCATENATE(Table35[[#This Row],[Subject Id]],"-T1")),'In the Lab'!A:A,'In the Lab'!G:G)</f>
        <v>#N/A</v>
      </c>
      <c r="P1642" s="42" t="e">
        <f>_xlfn.XLOOKUP(Table35[[#This Row],[Subject Id]],'TPD Blood'!A:A,'TPD Blood'!B:B)</f>
        <v>#N/A</v>
      </c>
      <c r="Q1642" s="42" t="e">
        <f>_xlfn.XLOOKUP(Table35[[#This Row],[Subject Id]],'TPD Assayed'!A:A,'TPD Assayed'!C:C)</f>
        <v>#N/A</v>
      </c>
      <c r="V1642"/>
      <c r="Y1642"/>
      <c r="Z1642"/>
      <c r="AA1642"/>
      <c r="AB1642"/>
    </row>
    <row r="1643" spans="1:28" ht="14.85" customHeight="1">
      <c r="A1643" t="s">
        <v>1907</v>
      </c>
      <c r="B1643" t="str">
        <f>MID(Table35[[#This Row],[Subject Id]],13,1)</f>
        <v>N</v>
      </c>
      <c r="C1643" t="str">
        <f>_xlfn.XLOOKUP(Table35[[#This Row],[Subject Id]],Table2[Subject Id],Table2[Event date])</f>
        <v>2019-04-01</v>
      </c>
      <c r="D1643" s="37" t="str">
        <f>_xlfn.XLOOKUP(Table35[[#This Row],[Subject Id]],'T0 Blood'!A:A,'T0 Blood'!I:I)</f>
        <v>041-0181-0</v>
      </c>
      <c r="E1643" s="37" t="str">
        <f>_xlfn.XLOOKUP(Table35[[#This Row],[Subject Id]],'T0 Blood'!A:A,'T0 Blood'!H:H)</f>
        <v>2019-04-01</v>
      </c>
      <c r="F1643" s="69" t="str">
        <f>_xlfn.XLOOKUP(Table35[[#This Row],[Subject Id]],T0Assayed!D:D,T0Assayed!F:F)</f>
        <v>CO.SL.22.001</v>
      </c>
      <c r="G1643" s="39" t="s">
        <v>22</v>
      </c>
      <c r="H1643" s="37" t="e">
        <v>#N/A</v>
      </c>
      <c r="I1643" s="38" t="e">
        <f>_xlfn.XLOOKUP((CONCATENATE(Table35[[#This Row],[Subject Id]],"-T0")),'In the Lab'!A:A,'In the Lab'!G:G)</f>
        <v>#N/A</v>
      </c>
      <c r="J1643" s="49" t="e">
        <f>_xlfn.XLOOKUP(Table35[[#This Row],[Subject Id]],'T1 Blood'!A:A,'T1 Blood'!I:I)</f>
        <v>#N/A</v>
      </c>
      <c r="K1643" s="49" t="e">
        <f>_xlfn.XLOOKUP(Table35[[#This Row],[Subject Id]],'T1 Blood'!A:A,'T1 Blood'!H:H)</f>
        <v>#N/A</v>
      </c>
      <c r="L1643" s="49" t="e">
        <f>_xlfn.XLOOKUP(Table35[[#This Row],[Subject Id]],'T1 Assayed'!A:A,'T1 Assayed'!D:D)</f>
        <v>#N/A</v>
      </c>
      <c r="M1643" s="49" t="e">
        <v>#N/A</v>
      </c>
      <c r="N1643" s="49" t="e">
        <v>#N/A</v>
      </c>
      <c r="O1643" s="49" t="e">
        <f>_xlfn.XLOOKUP((CONCATENATE(Table35[[#This Row],[Subject Id]],"-T1")),'In the Lab'!A:A,'In the Lab'!G:G)</f>
        <v>#N/A</v>
      </c>
      <c r="P1643" s="42" t="e">
        <f>_xlfn.XLOOKUP(Table35[[#This Row],[Subject Id]],'TPD Blood'!A:A,'TPD Blood'!B:B)</f>
        <v>#N/A</v>
      </c>
      <c r="Q1643" s="42" t="e">
        <f>_xlfn.XLOOKUP(Table35[[#This Row],[Subject Id]],'TPD Assayed'!A:A,'TPD Assayed'!C:C)</f>
        <v>#N/A</v>
      </c>
      <c r="V1643"/>
      <c r="Y1643"/>
      <c r="Z1643"/>
      <c r="AA1643"/>
      <c r="AB1643"/>
    </row>
    <row r="1644" spans="1:28">
      <c r="A1644" t="s">
        <v>1908</v>
      </c>
      <c r="B1644" t="str">
        <f>MID(Table35[[#This Row],[Subject Id]],13,1)</f>
        <v>N</v>
      </c>
      <c r="C1644" t="str">
        <f>_xlfn.XLOOKUP(Table35[[#This Row],[Subject Id]],Table2[Subject Id],Table2[Event date])</f>
        <v>2019-04-02</v>
      </c>
      <c r="D1644" s="37" t="str">
        <f>_xlfn.XLOOKUP(Table35[[#This Row],[Subject Id]],'T0 Blood'!A:A,'T0 Blood'!I:I)</f>
        <v>041-0182-0</v>
      </c>
      <c r="E1644" s="37" t="str">
        <f>_xlfn.XLOOKUP(Table35[[#This Row],[Subject Id]],'T0 Blood'!A:A,'T0 Blood'!H:H)</f>
        <v>2019-04-02</v>
      </c>
      <c r="F1644" s="69" t="str">
        <f>_xlfn.XLOOKUP(Table35[[#This Row],[Subject Id]],T0Assayed!D:D,T0Assayed!F:F)</f>
        <v>CO.SL.22.001</v>
      </c>
      <c r="G1644" s="39" t="s">
        <v>22</v>
      </c>
      <c r="H1644" s="37" t="e">
        <v>#N/A</v>
      </c>
      <c r="I1644" s="38" t="e">
        <f>_xlfn.XLOOKUP((CONCATENATE(Table35[[#This Row],[Subject Id]],"-T0")),'In the Lab'!A:A,'In the Lab'!G:G)</f>
        <v>#N/A</v>
      </c>
      <c r="J1644" s="49" t="e">
        <f>_xlfn.XLOOKUP(Table35[[#This Row],[Subject Id]],'T1 Blood'!A:A,'T1 Blood'!I:I)</f>
        <v>#N/A</v>
      </c>
      <c r="K1644" s="49" t="e">
        <f>_xlfn.XLOOKUP(Table35[[#This Row],[Subject Id]],'T1 Blood'!A:A,'T1 Blood'!H:H)</f>
        <v>#N/A</v>
      </c>
      <c r="L1644" s="49" t="e">
        <f>_xlfn.XLOOKUP(Table35[[#This Row],[Subject Id]],'T1 Assayed'!A:A,'T1 Assayed'!D:D)</f>
        <v>#N/A</v>
      </c>
      <c r="M1644" s="49" t="e">
        <v>#N/A</v>
      </c>
      <c r="N1644" s="49" t="e">
        <v>#N/A</v>
      </c>
      <c r="O1644" s="49" t="e">
        <f>_xlfn.XLOOKUP((CONCATENATE(Table35[[#This Row],[Subject Id]],"-T1")),'In the Lab'!A:A,'In the Lab'!G:G)</f>
        <v>#N/A</v>
      </c>
      <c r="P1644" s="42" t="e">
        <f>_xlfn.XLOOKUP(Table35[[#This Row],[Subject Id]],'TPD Blood'!A:A,'TPD Blood'!B:B)</f>
        <v>#N/A</v>
      </c>
      <c r="Q1644" s="42" t="e">
        <f>_xlfn.XLOOKUP(Table35[[#This Row],[Subject Id]],'TPD Assayed'!A:A,'TPD Assayed'!C:C)</f>
        <v>#N/A</v>
      </c>
      <c r="V1644"/>
      <c r="Y1644"/>
      <c r="Z1644"/>
      <c r="AA1644"/>
      <c r="AB1644"/>
    </row>
    <row r="1645" spans="1:28" ht="14.85" customHeight="1">
      <c r="A1645" t="s">
        <v>1909</v>
      </c>
      <c r="B1645" t="str">
        <f>MID(Table35[[#This Row],[Subject Id]],13,1)</f>
        <v>N</v>
      </c>
      <c r="C1645" t="str">
        <f>_xlfn.XLOOKUP(Table35[[#This Row],[Subject Id]],Table2[Subject Id],Table2[Event date])</f>
        <v>2015-03-07</v>
      </c>
      <c r="D1645" s="37" t="str">
        <f>_xlfn.XLOOKUP(Table35[[#This Row],[Subject Id]],'T0 Blood'!A:A,'T0 Blood'!I:I)</f>
        <v>038-1017-0</v>
      </c>
      <c r="E1645" s="37" t="str">
        <f>_xlfn.XLOOKUP(Table35[[#This Row],[Subject Id]],'T0 Blood'!A:A,'T0 Blood'!H:H)</f>
        <v>2015-03-07</v>
      </c>
      <c r="F1645" s="69" t="e">
        <f>_xlfn.XLOOKUP(Table35[[#This Row],[Subject Id]],T0Assayed!D:D,T0Assayed!F:F)</f>
        <v>#N/A</v>
      </c>
      <c r="G1645" s="39" t="s">
        <v>870</v>
      </c>
      <c r="H1645" s="37" t="s">
        <v>1910</v>
      </c>
      <c r="I1645" s="38" t="str">
        <f>_xlfn.XLOOKUP((CONCATENATE(Table35[[#This Row],[Subject Id]],"-T0")),'In the Lab'!A:A,'In the Lab'!G:G)</f>
        <v>yes</v>
      </c>
      <c r="J1645" s="49" t="e">
        <f>_xlfn.XLOOKUP(Table35[[#This Row],[Subject Id]],'T1 Blood'!A:A,'T1 Blood'!I:I)</f>
        <v>#N/A</v>
      </c>
      <c r="K1645" s="49" t="e">
        <f>_xlfn.XLOOKUP(Table35[[#This Row],[Subject Id]],'T1 Blood'!A:A,'T1 Blood'!H:H)</f>
        <v>#N/A</v>
      </c>
      <c r="L1645" s="49" t="e">
        <f>_xlfn.XLOOKUP(Table35[[#This Row],[Subject Id]],'T1 Assayed'!A:A,'T1 Assayed'!D:D)</f>
        <v>#N/A</v>
      </c>
      <c r="M1645" s="49" t="e">
        <v>#N/A</v>
      </c>
      <c r="N1645" s="49" t="e">
        <v>#N/A</v>
      </c>
      <c r="O1645" s="49" t="e">
        <f>_xlfn.XLOOKUP((CONCATENATE(Table35[[#This Row],[Subject Id]],"-T1")),'In the Lab'!A:A,'In the Lab'!G:G)</f>
        <v>#N/A</v>
      </c>
      <c r="P1645" s="42" t="e">
        <f>_xlfn.XLOOKUP(Table35[[#This Row],[Subject Id]],'TPD Blood'!A:A,'TPD Blood'!B:B)</f>
        <v>#N/A</v>
      </c>
      <c r="Q1645" s="42" t="e">
        <f>_xlfn.XLOOKUP(Table35[[#This Row],[Subject Id]],'TPD Assayed'!A:A,'TPD Assayed'!C:C)</f>
        <v>#N/A</v>
      </c>
      <c r="V1645"/>
      <c r="Y1645"/>
      <c r="Z1645"/>
      <c r="AA1645"/>
      <c r="AB1645"/>
    </row>
    <row r="1646" spans="1:28">
      <c r="A1646" t="s">
        <v>1911</v>
      </c>
      <c r="B1646" t="str">
        <f>MID(Table35[[#This Row],[Subject Id]],13,1)</f>
        <v>N</v>
      </c>
      <c r="C1646" t="str">
        <f>_xlfn.XLOOKUP(Table35[[#This Row],[Subject Id]],Table2[Subject Id],Table2[Event date])</f>
        <v>2019-04-03</v>
      </c>
      <c r="D1646" s="37" t="str">
        <f>_xlfn.XLOOKUP(Table35[[#This Row],[Subject Id]],'T0 Blood'!A:A,'T0 Blood'!I:I)</f>
        <v>041-0183-0</v>
      </c>
      <c r="E1646" s="37" t="str">
        <f>_xlfn.XLOOKUP(Table35[[#This Row],[Subject Id]],'T0 Blood'!A:A,'T0 Blood'!H:H)</f>
        <v>2019-04-03</v>
      </c>
      <c r="F1646" s="69" t="str">
        <f>_xlfn.XLOOKUP(Table35[[#This Row],[Subject Id]],T0Assayed!D:D,T0Assayed!F:F)</f>
        <v>CO.SL.22.001</v>
      </c>
      <c r="G1646" s="39" t="s">
        <v>22</v>
      </c>
      <c r="H1646" s="37" t="e">
        <v>#N/A</v>
      </c>
      <c r="I1646" s="38" t="e">
        <f>_xlfn.XLOOKUP((CONCATENATE(Table35[[#This Row],[Subject Id]],"-T0")),'In the Lab'!A:A,'In the Lab'!G:G)</f>
        <v>#N/A</v>
      </c>
      <c r="J1646" s="49" t="e">
        <f>_xlfn.XLOOKUP(Table35[[#This Row],[Subject Id]],'T1 Blood'!A:A,'T1 Blood'!I:I)</f>
        <v>#N/A</v>
      </c>
      <c r="K1646" s="49" t="e">
        <f>_xlfn.XLOOKUP(Table35[[#This Row],[Subject Id]],'T1 Blood'!A:A,'T1 Blood'!H:H)</f>
        <v>#N/A</v>
      </c>
      <c r="L1646" s="49" t="e">
        <f>_xlfn.XLOOKUP(Table35[[#This Row],[Subject Id]],'T1 Assayed'!A:A,'T1 Assayed'!D:D)</f>
        <v>#N/A</v>
      </c>
      <c r="M1646" s="49" t="e">
        <v>#N/A</v>
      </c>
      <c r="N1646" s="49" t="e">
        <v>#N/A</v>
      </c>
      <c r="O1646" s="49" t="e">
        <f>_xlfn.XLOOKUP((CONCATENATE(Table35[[#This Row],[Subject Id]],"-T1")),'In the Lab'!A:A,'In the Lab'!G:G)</f>
        <v>#N/A</v>
      </c>
      <c r="P1646" s="42" t="e">
        <f>_xlfn.XLOOKUP(Table35[[#This Row],[Subject Id]],'TPD Blood'!A:A,'TPD Blood'!B:B)</f>
        <v>#N/A</v>
      </c>
      <c r="Q1646" s="42" t="e">
        <f>_xlfn.XLOOKUP(Table35[[#This Row],[Subject Id]],'TPD Assayed'!A:A,'TPD Assayed'!C:C)</f>
        <v>#N/A</v>
      </c>
      <c r="V1646"/>
      <c r="Y1646"/>
      <c r="Z1646"/>
      <c r="AA1646"/>
      <c r="AB1646"/>
    </row>
    <row r="1647" spans="1:28">
      <c r="A1647" t="s">
        <v>1912</v>
      </c>
      <c r="B1647" t="str">
        <f>MID(Table35[[#This Row],[Subject Id]],13,1)</f>
        <v>N</v>
      </c>
      <c r="C1647" t="str">
        <f>_xlfn.XLOOKUP(Table35[[#This Row],[Subject Id]],Table2[Subject Id],Table2[Event date])</f>
        <v>2019-04-10</v>
      </c>
      <c r="D1647" s="37" t="str">
        <f>_xlfn.XLOOKUP(Table35[[#This Row],[Subject Id]],'T0 Blood'!A:A,'T0 Blood'!I:I)</f>
        <v>041-0184-0</v>
      </c>
      <c r="E1647" s="37" t="str">
        <f>_xlfn.XLOOKUP(Table35[[#This Row],[Subject Id]],'T0 Blood'!A:A,'T0 Blood'!H:H)</f>
        <v>2019-04-10</v>
      </c>
      <c r="F1647" s="69" t="str">
        <f>_xlfn.XLOOKUP(Table35[[#This Row],[Subject Id]],T0Assayed!D:D,T0Assayed!F:F)</f>
        <v>CO.SL.22.001</v>
      </c>
      <c r="G1647" s="39" t="s">
        <v>22</v>
      </c>
      <c r="H1647" s="37" t="e">
        <v>#N/A</v>
      </c>
      <c r="I1647" s="38" t="e">
        <f>_xlfn.XLOOKUP((CONCATENATE(Table35[[#This Row],[Subject Id]],"-T0")),'In the Lab'!A:A,'In the Lab'!G:G)</f>
        <v>#N/A</v>
      </c>
      <c r="J1647" s="49" t="e">
        <f>_xlfn.XLOOKUP(Table35[[#This Row],[Subject Id]],'T1 Blood'!A:A,'T1 Blood'!I:I)</f>
        <v>#N/A</v>
      </c>
      <c r="K1647" s="49" t="e">
        <f>_xlfn.XLOOKUP(Table35[[#This Row],[Subject Id]],'T1 Blood'!A:A,'T1 Blood'!H:H)</f>
        <v>#N/A</v>
      </c>
      <c r="L1647" s="49" t="e">
        <f>_xlfn.XLOOKUP(Table35[[#This Row],[Subject Id]],'T1 Assayed'!A:A,'T1 Assayed'!D:D)</f>
        <v>#N/A</v>
      </c>
      <c r="M1647" s="49" t="e">
        <v>#N/A</v>
      </c>
      <c r="N1647" s="49" t="e">
        <v>#N/A</v>
      </c>
      <c r="O1647" s="49" t="e">
        <f>_xlfn.XLOOKUP((CONCATENATE(Table35[[#This Row],[Subject Id]],"-T1")),'In the Lab'!A:A,'In the Lab'!G:G)</f>
        <v>#N/A</v>
      </c>
      <c r="P1647" s="42" t="e">
        <f>_xlfn.XLOOKUP(Table35[[#This Row],[Subject Id]],'TPD Blood'!A:A,'TPD Blood'!B:B)</f>
        <v>#N/A</v>
      </c>
      <c r="Q1647" s="42" t="e">
        <f>_xlfn.XLOOKUP(Table35[[#This Row],[Subject Id]],'TPD Assayed'!A:A,'TPD Assayed'!C:C)</f>
        <v>#N/A</v>
      </c>
      <c r="V1647"/>
      <c r="Y1647"/>
      <c r="Z1647"/>
      <c r="AA1647"/>
      <c r="AB1647"/>
    </row>
    <row r="1648" spans="1:28">
      <c r="A1648" t="s">
        <v>1913</v>
      </c>
      <c r="B1648" t="str">
        <f>MID(Table35[[#This Row],[Subject Id]],13,1)</f>
        <v>N</v>
      </c>
      <c r="C1648" t="str">
        <f>_xlfn.XLOOKUP(Table35[[#This Row],[Subject Id]],Table2[Subject Id],Table2[Event date])</f>
        <v>2019-04-10</v>
      </c>
      <c r="D1648" s="37" t="str">
        <f>_xlfn.XLOOKUP(Table35[[#This Row],[Subject Id]],'T0 Blood'!A:A,'T0 Blood'!I:I)</f>
        <v>041-0185-0</v>
      </c>
      <c r="E1648" s="37" t="str">
        <f>_xlfn.XLOOKUP(Table35[[#This Row],[Subject Id]],'T0 Blood'!A:A,'T0 Blood'!H:H)</f>
        <v>2019-04-10</v>
      </c>
      <c r="F1648" s="69" t="str">
        <f>_xlfn.XLOOKUP(Table35[[#This Row],[Subject Id]],T0Assayed!D:D,T0Assayed!F:F)</f>
        <v>CO.SL.22.001</v>
      </c>
      <c r="G1648" s="39" t="s">
        <v>22</v>
      </c>
      <c r="H1648" s="37" t="e">
        <v>#N/A</v>
      </c>
      <c r="I1648" s="38" t="e">
        <f>_xlfn.XLOOKUP((CONCATENATE(Table35[[#This Row],[Subject Id]],"-T0")),'In the Lab'!A:A,'In the Lab'!G:G)</f>
        <v>#N/A</v>
      </c>
      <c r="J1648" s="49" t="e">
        <f>_xlfn.XLOOKUP(Table35[[#This Row],[Subject Id]],'T1 Blood'!A:A,'T1 Blood'!I:I)</f>
        <v>#N/A</v>
      </c>
      <c r="K1648" s="49" t="e">
        <f>_xlfn.XLOOKUP(Table35[[#This Row],[Subject Id]],'T1 Blood'!A:A,'T1 Blood'!H:H)</f>
        <v>#N/A</v>
      </c>
      <c r="L1648" s="49" t="e">
        <f>_xlfn.XLOOKUP(Table35[[#This Row],[Subject Id]],'T1 Assayed'!A:A,'T1 Assayed'!D:D)</f>
        <v>#N/A</v>
      </c>
      <c r="M1648" s="49" t="e">
        <v>#N/A</v>
      </c>
      <c r="N1648" s="49" t="e">
        <v>#N/A</v>
      </c>
      <c r="O1648" s="49" t="e">
        <f>_xlfn.XLOOKUP((CONCATENATE(Table35[[#This Row],[Subject Id]],"-T1")),'In the Lab'!A:A,'In the Lab'!G:G)</f>
        <v>#N/A</v>
      </c>
      <c r="P1648" s="42" t="e">
        <f>_xlfn.XLOOKUP(Table35[[#This Row],[Subject Id]],'TPD Blood'!A:A,'TPD Blood'!B:B)</f>
        <v>#N/A</v>
      </c>
      <c r="Q1648" s="42" t="e">
        <f>_xlfn.XLOOKUP(Table35[[#This Row],[Subject Id]],'TPD Assayed'!A:A,'TPD Assayed'!C:C)</f>
        <v>#N/A</v>
      </c>
      <c r="V1648"/>
      <c r="Y1648"/>
      <c r="Z1648"/>
      <c r="AA1648"/>
      <c r="AB1648"/>
    </row>
    <row r="1649" spans="1:28" ht="14.85" customHeight="1">
      <c r="A1649" s="2" t="s">
        <v>1914</v>
      </c>
      <c r="B1649" s="2" t="str">
        <f>MID(Table35[[#This Row],[Subject Id]],13,1)</f>
        <v>N</v>
      </c>
      <c r="C1649" t="str">
        <f>_xlfn.XLOOKUP(Table35[[#This Row],[Subject Id]],Table2[Subject Id],Table2[Event date])</f>
        <v>2015-03-01</v>
      </c>
      <c r="D1649" s="37" t="e">
        <f>_xlfn.XLOOKUP(Table35[[#This Row],[Subject Id]],'T0 Blood'!A:A,'T0 Blood'!I:I)</f>
        <v>#N/A</v>
      </c>
      <c r="E1649" s="37" t="e">
        <f>_xlfn.XLOOKUP(Table35[[#This Row],[Subject Id]],'T0 Blood'!A:A,'T0 Blood'!H:H)</f>
        <v>#N/A</v>
      </c>
      <c r="F1649" s="69" t="e">
        <f>_xlfn.XLOOKUP(Table35[[#This Row],[Subject Id]],T0Assayed!D:D,T0Assayed!F:F)</f>
        <v>#N/A</v>
      </c>
      <c r="G1649" s="39" t="s">
        <v>38</v>
      </c>
      <c r="H1649" s="37" t="s">
        <v>1915</v>
      </c>
      <c r="I1649" s="38" t="str">
        <f>_xlfn.XLOOKUP((CONCATENATE(Table35[[#This Row],[Subject Id]],"-T0")),'In the Lab'!A:A,'In the Lab'!G:G)</f>
        <v>yes</v>
      </c>
      <c r="J1649" s="50" t="e">
        <f>_xlfn.XLOOKUP(Table35[[#This Row],[Subject Id]],'T1 Blood'!A:A,'T1 Blood'!I:I)</f>
        <v>#N/A</v>
      </c>
      <c r="K1649" s="49" t="e">
        <f>_xlfn.XLOOKUP(Table35[[#This Row],[Subject Id]],'T1 Blood'!A:A,'T1 Blood'!H:H)</f>
        <v>#N/A</v>
      </c>
      <c r="L1649" s="49" t="e">
        <f>_xlfn.XLOOKUP(Table35[[#This Row],[Subject Id]],'T1 Assayed'!A:A,'T1 Assayed'!D:D)</f>
        <v>#N/A</v>
      </c>
      <c r="M1649" s="49" t="e">
        <v>#N/A</v>
      </c>
      <c r="N1649" s="49" t="e">
        <v>#N/A</v>
      </c>
      <c r="O1649" s="49" t="e">
        <f>_xlfn.XLOOKUP((CONCATENATE(Table35[[#This Row],[Subject Id]],"-T1")),'In the Lab'!A:A,'In the Lab'!G:G)</f>
        <v>#N/A</v>
      </c>
      <c r="P1649" s="43" t="e">
        <f>_xlfn.XLOOKUP(Table35[[#This Row],[Subject Id]],'TPD Blood'!A:A,'TPD Blood'!B:B)</f>
        <v>#N/A</v>
      </c>
      <c r="Q1649" s="42" t="e">
        <f>_xlfn.XLOOKUP(Table35[[#This Row],[Subject Id]],'TPD Assayed'!A:A,'TPD Assayed'!C:C)</f>
        <v>#N/A</v>
      </c>
      <c r="V1649"/>
      <c r="Y1649"/>
      <c r="Z1649"/>
      <c r="AA1649"/>
      <c r="AB1649"/>
    </row>
    <row r="1650" spans="1:28" ht="14.85" customHeight="1">
      <c r="A1650" t="s">
        <v>1916</v>
      </c>
      <c r="B1650" t="str">
        <f>MID(Table35[[#This Row],[Subject Id]],13,1)</f>
        <v>N</v>
      </c>
      <c r="C1650" t="str">
        <f>_xlfn.XLOOKUP(Table35[[#This Row],[Subject Id]],Table2[Subject Id],Table2[Event date])</f>
        <v>2015-01-28</v>
      </c>
      <c r="D1650" s="37" t="e">
        <f>_xlfn.XLOOKUP(Table35[[#This Row],[Subject Id]],'T0 Blood'!A:A,'T0 Blood'!I:I)</f>
        <v>#N/A</v>
      </c>
      <c r="E1650" s="37" t="e">
        <f>_xlfn.XLOOKUP(Table35[[#This Row],[Subject Id]],'T0 Blood'!A:A,'T0 Blood'!H:H)</f>
        <v>#N/A</v>
      </c>
      <c r="F1650" s="69" t="e">
        <f>_xlfn.XLOOKUP(Table35[[#This Row],[Subject Id]],T0Assayed!D:D,T0Assayed!F:F)</f>
        <v>#N/A</v>
      </c>
      <c r="G1650" s="39" t="s">
        <v>38</v>
      </c>
      <c r="H1650" s="37" t="s">
        <v>1915</v>
      </c>
      <c r="I1650" s="38" t="str">
        <f>_xlfn.XLOOKUP((CONCATENATE(Table35[[#This Row],[Subject Id]],"-T0")),'In the Lab'!A:A,'In the Lab'!G:G)</f>
        <v>yes</v>
      </c>
      <c r="J1650" s="49" t="e">
        <f>_xlfn.XLOOKUP(Table35[[#This Row],[Subject Id]],'T1 Blood'!A:A,'T1 Blood'!I:I)</f>
        <v>#N/A</v>
      </c>
      <c r="K1650" s="49" t="e">
        <f>_xlfn.XLOOKUP(Table35[[#This Row],[Subject Id]],'T1 Blood'!A:A,'T1 Blood'!H:H)</f>
        <v>#N/A</v>
      </c>
      <c r="L1650" s="49" t="e">
        <f>_xlfn.XLOOKUP(Table35[[#This Row],[Subject Id]],'T1 Assayed'!A:A,'T1 Assayed'!D:D)</f>
        <v>#N/A</v>
      </c>
      <c r="M1650" s="49" t="e">
        <v>#N/A</v>
      </c>
      <c r="N1650" s="49" t="e">
        <v>#N/A</v>
      </c>
      <c r="O1650" s="49" t="e">
        <f>_xlfn.XLOOKUP((CONCATENATE(Table35[[#This Row],[Subject Id]],"-T1")),'In the Lab'!A:A,'In the Lab'!G:G)</f>
        <v>#N/A</v>
      </c>
      <c r="P1650" s="42" t="e">
        <f>_xlfn.XLOOKUP(Table35[[#This Row],[Subject Id]],'TPD Blood'!A:A,'TPD Blood'!B:B)</f>
        <v>#N/A</v>
      </c>
      <c r="Q1650" s="42" t="e">
        <f>_xlfn.XLOOKUP(Table35[[#This Row],[Subject Id]],'TPD Assayed'!A:A,'TPD Assayed'!C:C)</f>
        <v>#N/A</v>
      </c>
      <c r="V1650"/>
      <c r="Y1650"/>
      <c r="Z1650"/>
      <c r="AA1650"/>
      <c r="AB1650"/>
    </row>
    <row r="1651" spans="1:28" ht="14.85" customHeight="1">
      <c r="A1651" t="s">
        <v>1917</v>
      </c>
      <c r="B1651" t="str">
        <f>MID(Table35[[#This Row],[Subject Id]],13,1)</f>
        <v>N</v>
      </c>
      <c r="C1651" t="str">
        <f>_xlfn.XLOOKUP(Table35[[#This Row],[Subject Id]],Table2[Subject Id],Table2[Event date])</f>
        <v>2019-04-10</v>
      </c>
      <c r="D1651" s="37" t="str">
        <f>_xlfn.XLOOKUP(Table35[[#This Row],[Subject Id]],'T0 Blood'!A:A,'T0 Blood'!I:I)</f>
        <v>041-0186-0</v>
      </c>
      <c r="E1651" s="37" t="str">
        <f>_xlfn.XLOOKUP(Table35[[#This Row],[Subject Id]],'T0 Blood'!A:A,'T0 Blood'!H:H)</f>
        <v>2019-04-10</v>
      </c>
      <c r="F1651" s="69" t="str">
        <f>_xlfn.XLOOKUP(Table35[[#This Row],[Subject Id]],T0Assayed!D:D,T0Assayed!F:F)</f>
        <v>CO.SL.22.001</v>
      </c>
      <c r="G1651" s="39" t="s">
        <v>22</v>
      </c>
      <c r="H1651" s="37" t="e">
        <v>#N/A</v>
      </c>
      <c r="I1651" s="38" t="e">
        <f>_xlfn.XLOOKUP((CONCATENATE(Table35[[#This Row],[Subject Id]],"-T0")),'In the Lab'!A:A,'In the Lab'!G:G)</f>
        <v>#N/A</v>
      </c>
      <c r="J1651" s="49" t="e">
        <f>_xlfn.XLOOKUP(Table35[[#This Row],[Subject Id]],'T1 Blood'!A:A,'T1 Blood'!I:I)</f>
        <v>#N/A</v>
      </c>
      <c r="K1651" s="49" t="e">
        <f>_xlfn.XLOOKUP(Table35[[#This Row],[Subject Id]],'T1 Blood'!A:A,'T1 Blood'!H:H)</f>
        <v>#N/A</v>
      </c>
      <c r="L1651" s="49" t="e">
        <f>_xlfn.XLOOKUP(Table35[[#This Row],[Subject Id]],'T1 Assayed'!A:A,'T1 Assayed'!D:D)</f>
        <v>#N/A</v>
      </c>
      <c r="M1651" s="49" t="e">
        <v>#N/A</v>
      </c>
      <c r="N1651" s="49" t="e">
        <v>#N/A</v>
      </c>
      <c r="O1651" s="49" t="e">
        <f>_xlfn.XLOOKUP((CONCATENATE(Table35[[#This Row],[Subject Id]],"-T1")),'In the Lab'!A:A,'In the Lab'!G:G)</f>
        <v>#N/A</v>
      </c>
      <c r="P1651" s="42" t="e">
        <f>_xlfn.XLOOKUP(Table35[[#This Row],[Subject Id]],'TPD Blood'!A:A,'TPD Blood'!B:B)</f>
        <v>#N/A</v>
      </c>
      <c r="Q1651" s="42" t="e">
        <f>_xlfn.XLOOKUP(Table35[[#This Row],[Subject Id]],'TPD Assayed'!A:A,'TPD Assayed'!C:C)</f>
        <v>#N/A</v>
      </c>
      <c r="V1651"/>
      <c r="Y1651"/>
      <c r="Z1651"/>
      <c r="AA1651"/>
      <c r="AB1651"/>
    </row>
    <row r="1652" spans="1:28">
      <c r="A1652" t="s">
        <v>1918</v>
      </c>
      <c r="B1652" t="str">
        <f>MID(Table35[[#This Row],[Subject Id]],13,1)</f>
        <v>N</v>
      </c>
      <c r="C1652" t="str">
        <f>_xlfn.XLOOKUP(Table35[[#This Row],[Subject Id]],Table2[Subject Id],Table2[Event date])</f>
        <v>2015-03-09</v>
      </c>
      <c r="D1652" s="37" t="e">
        <f>_xlfn.XLOOKUP(Table35[[#This Row],[Subject Id]],'T0 Blood'!A:A,'T0 Blood'!I:I)</f>
        <v>#N/A</v>
      </c>
      <c r="E1652" s="37" t="e">
        <f>_xlfn.XLOOKUP(Table35[[#This Row],[Subject Id]],'T0 Blood'!A:A,'T0 Blood'!H:H)</f>
        <v>#N/A</v>
      </c>
      <c r="F1652" s="69" t="e">
        <f>_xlfn.XLOOKUP(Table35[[#This Row],[Subject Id]],T0Assayed!D:D,T0Assayed!F:F)</f>
        <v>#N/A</v>
      </c>
      <c r="G1652" s="39" t="s">
        <v>38</v>
      </c>
      <c r="H1652" s="37" t="s">
        <v>1915</v>
      </c>
      <c r="I1652" s="38" t="str">
        <f>_xlfn.XLOOKUP((CONCATENATE(Table35[[#This Row],[Subject Id]],"-T0")),'In the Lab'!A:A,'In the Lab'!G:G)</f>
        <v>yes</v>
      </c>
      <c r="J1652" s="49" t="e">
        <f>_xlfn.XLOOKUP(Table35[[#This Row],[Subject Id]],'T1 Blood'!A:A,'T1 Blood'!I:I)</f>
        <v>#N/A</v>
      </c>
      <c r="K1652" s="49" t="e">
        <f>_xlfn.XLOOKUP(Table35[[#This Row],[Subject Id]],'T1 Blood'!A:A,'T1 Blood'!H:H)</f>
        <v>#N/A</v>
      </c>
      <c r="L1652" s="49" t="e">
        <f>_xlfn.XLOOKUP(Table35[[#This Row],[Subject Id]],'T1 Assayed'!A:A,'T1 Assayed'!D:D)</f>
        <v>#N/A</v>
      </c>
      <c r="M1652" s="49" t="e">
        <v>#N/A</v>
      </c>
      <c r="N1652" s="49" t="e">
        <v>#N/A</v>
      </c>
      <c r="O1652" s="49" t="e">
        <f>_xlfn.XLOOKUP((CONCATENATE(Table35[[#This Row],[Subject Id]],"-T1")),'In the Lab'!A:A,'In the Lab'!G:G)</f>
        <v>#N/A</v>
      </c>
      <c r="P1652" s="42" t="e">
        <f>_xlfn.XLOOKUP(Table35[[#This Row],[Subject Id]],'TPD Blood'!A:A,'TPD Blood'!B:B)</f>
        <v>#N/A</v>
      </c>
      <c r="Q1652" s="42" t="e">
        <f>_xlfn.XLOOKUP(Table35[[#This Row],[Subject Id]],'TPD Assayed'!A:A,'TPD Assayed'!C:C)</f>
        <v>#N/A</v>
      </c>
      <c r="V1652"/>
      <c r="Y1652"/>
      <c r="Z1652"/>
      <c r="AA1652"/>
      <c r="AB1652"/>
    </row>
    <row r="1653" spans="1:28" ht="14.85" customHeight="1">
      <c r="A1653" t="s">
        <v>1919</v>
      </c>
      <c r="B1653" t="str">
        <f>MID(Table35[[#This Row],[Subject Id]],13,1)</f>
        <v>N</v>
      </c>
      <c r="C1653" t="str">
        <f>_xlfn.XLOOKUP(Table35[[#This Row],[Subject Id]],Table2[Subject Id],Table2[Event date])</f>
        <v>2019-04-24</v>
      </c>
      <c r="D1653" s="37" t="str">
        <f>_xlfn.XLOOKUP(Table35[[#This Row],[Subject Id]],'T0 Blood'!A:A,'T0 Blood'!I:I)</f>
        <v>041-0188-0</v>
      </c>
      <c r="E1653" s="37" t="str">
        <f>_xlfn.XLOOKUP(Table35[[#This Row],[Subject Id]],'T0 Blood'!A:A,'T0 Blood'!H:H)</f>
        <v>2019-04-24</v>
      </c>
      <c r="F1653" s="69" t="str">
        <f>_xlfn.XLOOKUP(Table35[[#This Row],[Subject Id]],T0Assayed!D:D,T0Assayed!F:F)</f>
        <v>CO.SL.22.001</v>
      </c>
      <c r="G1653" s="39" t="s">
        <v>22</v>
      </c>
      <c r="H1653" s="37" t="e">
        <v>#N/A</v>
      </c>
      <c r="I1653" s="38" t="e">
        <f>_xlfn.XLOOKUP((CONCATENATE(Table35[[#This Row],[Subject Id]],"-T0")),'In the Lab'!A:A,'In the Lab'!G:G)</f>
        <v>#N/A</v>
      </c>
      <c r="J1653" s="49" t="e">
        <f>_xlfn.XLOOKUP(Table35[[#This Row],[Subject Id]],'T1 Blood'!A:A,'T1 Blood'!I:I)</f>
        <v>#N/A</v>
      </c>
      <c r="K1653" s="49" t="e">
        <f>_xlfn.XLOOKUP(Table35[[#This Row],[Subject Id]],'T1 Blood'!A:A,'T1 Blood'!H:H)</f>
        <v>#N/A</v>
      </c>
      <c r="L1653" s="49" t="e">
        <f>_xlfn.XLOOKUP(Table35[[#This Row],[Subject Id]],'T1 Assayed'!A:A,'T1 Assayed'!D:D)</f>
        <v>#N/A</v>
      </c>
      <c r="M1653" s="49" t="e">
        <v>#N/A</v>
      </c>
      <c r="N1653" s="49" t="e">
        <v>#N/A</v>
      </c>
      <c r="O1653" s="49" t="e">
        <f>_xlfn.XLOOKUP((CONCATENATE(Table35[[#This Row],[Subject Id]],"-T1")),'In the Lab'!A:A,'In the Lab'!G:G)</f>
        <v>#N/A</v>
      </c>
      <c r="P1653" s="42" t="e">
        <f>_xlfn.XLOOKUP(Table35[[#This Row],[Subject Id]],'TPD Blood'!A:A,'TPD Blood'!B:B)</f>
        <v>#N/A</v>
      </c>
      <c r="Q1653" s="42" t="e">
        <f>_xlfn.XLOOKUP(Table35[[#This Row],[Subject Id]],'TPD Assayed'!A:A,'TPD Assayed'!C:C)</f>
        <v>#N/A</v>
      </c>
      <c r="V1653"/>
      <c r="Y1653"/>
      <c r="Z1653"/>
      <c r="AA1653"/>
      <c r="AB1653"/>
    </row>
    <row r="1654" spans="1:28" ht="14.85" customHeight="1">
      <c r="A1654" t="s">
        <v>1920</v>
      </c>
      <c r="B1654" t="str">
        <f>MID(Table35[[#This Row],[Subject Id]],13,1)</f>
        <v>N</v>
      </c>
      <c r="C1654" t="str">
        <f>_xlfn.XLOOKUP(Table35[[#This Row],[Subject Id]],Table2[Subject Id],Table2[Event date])</f>
        <v>2019-04-25</v>
      </c>
      <c r="D1654" s="37" t="str">
        <f>_xlfn.XLOOKUP(Table35[[#This Row],[Subject Id]],'T0 Blood'!A:A,'T0 Blood'!I:I)</f>
        <v>041-0189-0</v>
      </c>
      <c r="E1654" s="37" t="str">
        <f>_xlfn.XLOOKUP(Table35[[#This Row],[Subject Id]],'T0 Blood'!A:A,'T0 Blood'!H:H)</f>
        <v>2019-04-25</v>
      </c>
      <c r="F1654" s="69" t="str">
        <f>_xlfn.XLOOKUP(Table35[[#This Row],[Subject Id]],T0Assayed!D:D,T0Assayed!F:F)</f>
        <v>CO.SL.22.001</v>
      </c>
      <c r="G1654" s="39" t="s">
        <v>22</v>
      </c>
      <c r="H1654" s="37" t="e">
        <v>#N/A</v>
      </c>
      <c r="I1654" s="38" t="e">
        <f>_xlfn.XLOOKUP((CONCATENATE(Table35[[#This Row],[Subject Id]],"-T0")),'In the Lab'!A:A,'In the Lab'!G:G)</f>
        <v>#N/A</v>
      </c>
      <c r="J1654" s="49" t="e">
        <f>_xlfn.XLOOKUP(Table35[[#This Row],[Subject Id]],'T1 Blood'!A:A,'T1 Blood'!I:I)</f>
        <v>#N/A</v>
      </c>
      <c r="K1654" s="49" t="e">
        <f>_xlfn.XLOOKUP(Table35[[#This Row],[Subject Id]],'T1 Blood'!A:A,'T1 Blood'!H:H)</f>
        <v>#N/A</v>
      </c>
      <c r="L1654" s="49" t="e">
        <f>_xlfn.XLOOKUP(Table35[[#This Row],[Subject Id]],'T1 Assayed'!A:A,'T1 Assayed'!D:D)</f>
        <v>#N/A</v>
      </c>
      <c r="M1654" s="49" t="e">
        <v>#N/A</v>
      </c>
      <c r="N1654" s="49" t="e">
        <v>#N/A</v>
      </c>
      <c r="O1654" s="49" t="e">
        <f>_xlfn.XLOOKUP((CONCATENATE(Table35[[#This Row],[Subject Id]],"-T1")),'In the Lab'!A:A,'In the Lab'!G:G)</f>
        <v>#N/A</v>
      </c>
      <c r="P1654" s="42" t="e">
        <f>_xlfn.XLOOKUP(Table35[[#This Row],[Subject Id]],'TPD Blood'!A:A,'TPD Blood'!B:B)</f>
        <v>#N/A</v>
      </c>
      <c r="Q1654" s="42" t="e">
        <f>_xlfn.XLOOKUP(Table35[[#This Row],[Subject Id]],'TPD Assayed'!A:A,'TPD Assayed'!C:C)</f>
        <v>#N/A</v>
      </c>
      <c r="V1654"/>
      <c r="Y1654"/>
      <c r="Z1654"/>
      <c r="AA1654"/>
      <c r="AB1654"/>
    </row>
    <row r="1655" spans="1:28" ht="14.85" customHeight="1">
      <c r="A1655" t="s">
        <v>1921</v>
      </c>
      <c r="B1655" t="str">
        <f>MID(Table35[[#This Row],[Subject Id]],13,1)</f>
        <v>N</v>
      </c>
      <c r="C1655" t="str">
        <f>_xlfn.XLOOKUP(Table35[[#This Row],[Subject Id]],Table2[Subject Id],Table2[Event date])</f>
        <v>2019-05-02</v>
      </c>
      <c r="D1655" s="37" t="str">
        <f>_xlfn.XLOOKUP(Table35[[#This Row],[Subject Id]],'T0 Blood'!A:A,'T0 Blood'!I:I)</f>
        <v>041-0190-0</v>
      </c>
      <c r="E1655" s="37" t="str">
        <f>_xlfn.XLOOKUP(Table35[[#This Row],[Subject Id]],'T0 Blood'!A:A,'T0 Blood'!H:H)</f>
        <v>2019-05-02</v>
      </c>
      <c r="F1655" s="69" t="str">
        <f>_xlfn.XLOOKUP(Table35[[#This Row],[Subject Id]],T0Assayed!D:D,T0Assayed!F:F)</f>
        <v>CO.SL.22.001</v>
      </c>
      <c r="G1655" s="39" t="s">
        <v>22</v>
      </c>
      <c r="H1655" s="37" t="e">
        <v>#N/A</v>
      </c>
      <c r="I1655" s="38" t="e">
        <f>_xlfn.XLOOKUP((CONCATENATE(Table35[[#This Row],[Subject Id]],"-T0")),'In the Lab'!A:A,'In the Lab'!G:G)</f>
        <v>#N/A</v>
      </c>
      <c r="J1655" s="49" t="e">
        <f>_xlfn.XLOOKUP(Table35[[#This Row],[Subject Id]],'T1 Blood'!A:A,'T1 Blood'!I:I)</f>
        <v>#N/A</v>
      </c>
      <c r="K1655" s="49" t="e">
        <f>_xlfn.XLOOKUP(Table35[[#This Row],[Subject Id]],'T1 Blood'!A:A,'T1 Blood'!H:H)</f>
        <v>#N/A</v>
      </c>
      <c r="L1655" s="49" t="e">
        <f>_xlfn.XLOOKUP(Table35[[#This Row],[Subject Id]],'T1 Assayed'!A:A,'T1 Assayed'!D:D)</f>
        <v>#N/A</v>
      </c>
      <c r="M1655" s="49" t="e">
        <v>#N/A</v>
      </c>
      <c r="N1655" s="49" t="e">
        <v>#N/A</v>
      </c>
      <c r="O1655" s="49" t="e">
        <f>_xlfn.XLOOKUP((CONCATENATE(Table35[[#This Row],[Subject Id]],"-T1")),'In the Lab'!A:A,'In the Lab'!G:G)</f>
        <v>#N/A</v>
      </c>
      <c r="P1655" s="42" t="e">
        <f>_xlfn.XLOOKUP(Table35[[#This Row],[Subject Id]],'TPD Blood'!A:A,'TPD Blood'!B:B)</f>
        <v>#N/A</v>
      </c>
      <c r="Q1655" s="42" t="e">
        <f>_xlfn.XLOOKUP(Table35[[#This Row],[Subject Id]],'TPD Assayed'!A:A,'TPD Assayed'!C:C)</f>
        <v>#N/A</v>
      </c>
      <c r="V1655"/>
      <c r="Y1655"/>
      <c r="Z1655"/>
      <c r="AA1655"/>
      <c r="AB1655"/>
    </row>
    <row r="1656" spans="1:28" ht="14.85" customHeight="1">
      <c r="A1656" t="s">
        <v>1922</v>
      </c>
      <c r="B1656" t="str">
        <f>MID(Table35[[#This Row],[Subject Id]],13,1)</f>
        <v>N</v>
      </c>
      <c r="C1656" t="str">
        <f>_xlfn.XLOOKUP(Table35[[#This Row],[Subject Id]],Table2[Subject Id],Table2[Event date])</f>
        <v>2019-05-03</v>
      </c>
      <c r="D1656" s="37" t="str">
        <f>_xlfn.XLOOKUP(Table35[[#This Row],[Subject Id]],'T0 Blood'!A:A,'T0 Blood'!I:I)</f>
        <v>041-0192-0</v>
      </c>
      <c r="E1656" s="37" t="str">
        <f>_xlfn.XLOOKUP(Table35[[#This Row],[Subject Id]],'T0 Blood'!A:A,'T0 Blood'!H:H)</f>
        <v>2019-05-03</v>
      </c>
      <c r="F1656" s="69" t="str">
        <f>_xlfn.XLOOKUP(Table35[[#This Row],[Subject Id]],T0Assayed!D:D,T0Assayed!F:F)</f>
        <v>CO.SL.22.001</v>
      </c>
      <c r="G1656" s="39" t="s">
        <v>22</v>
      </c>
      <c r="H1656" s="37" t="e">
        <v>#N/A</v>
      </c>
      <c r="I1656" s="38" t="e">
        <f>_xlfn.XLOOKUP((CONCATENATE(Table35[[#This Row],[Subject Id]],"-T0")),'In the Lab'!A:A,'In the Lab'!G:G)</f>
        <v>#N/A</v>
      </c>
      <c r="J1656" s="49" t="e">
        <f>_xlfn.XLOOKUP(Table35[[#This Row],[Subject Id]],'T1 Blood'!A:A,'T1 Blood'!I:I)</f>
        <v>#N/A</v>
      </c>
      <c r="K1656" s="49" t="e">
        <f>_xlfn.XLOOKUP(Table35[[#This Row],[Subject Id]],'T1 Blood'!A:A,'T1 Blood'!H:H)</f>
        <v>#N/A</v>
      </c>
      <c r="L1656" s="49" t="e">
        <f>_xlfn.XLOOKUP(Table35[[#This Row],[Subject Id]],'T1 Assayed'!A:A,'T1 Assayed'!D:D)</f>
        <v>#N/A</v>
      </c>
      <c r="M1656" s="49" t="e">
        <v>#N/A</v>
      </c>
      <c r="N1656" s="49" t="e">
        <v>#N/A</v>
      </c>
      <c r="O1656" s="49" t="e">
        <f>_xlfn.XLOOKUP((CONCATENATE(Table35[[#This Row],[Subject Id]],"-T1")),'In the Lab'!A:A,'In the Lab'!G:G)</f>
        <v>#N/A</v>
      </c>
      <c r="P1656" s="42" t="e">
        <f>_xlfn.XLOOKUP(Table35[[#This Row],[Subject Id]],'TPD Blood'!A:A,'TPD Blood'!B:B)</f>
        <v>#N/A</v>
      </c>
      <c r="Q1656" s="42" t="e">
        <f>_xlfn.XLOOKUP(Table35[[#This Row],[Subject Id]],'TPD Assayed'!A:A,'TPD Assayed'!C:C)</f>
        <v>#N/A</v>
      </c>
      <c r="V1656"/>
      <c r="Y1656"/>
      <c r="Z1656"/>
      <c r="AA1656"/>
      <c r="AB1656"/>
    </row>
    <row r="1657" spans="1:28" ht="14.85" customHeight="1">
      <c r="A1657" t="s">
        <v>1923</v>
      </c>
      <c r="B1657" t="str">
        <f>MID(Table35[[#This Row],[Subject Id]],13,1)</f>
        <v>N</v>
      </c>
      <c r="C1657" t="str">
        <f>_xlfn.XLOOKUP(Table35[[#This Row],[Subject Id]],Table2[Subject Id],Table2[Event date])</f>
        <v>2019-05-07</v>
      </c>
      <c r="D1657" s="37" t="str">
        <f>_xlfn.XLOOKUP(Table35[[#This Row],[Subject Id]],'T0 Blood'!A:A,'T0 Blood'!I:I)</f>
        <v>041-0193-0</v>
      </c>
      <c r="E1657" s="37" t="str">
        <f>_xlfn.XLOOKUP(Table35[[#This Row],[Subject Id]],'T0 Blood'!A:A,'T0 Blood'!H:H)</f>
        <v>2019-05-07</v>
      </c>
      <c r="F1657" s="69" t="str">
        <f>_xlfn.XLOOKUP(Table35[[#This Row],[Subject Id]],T0Assayed!D:D,T0Assayed!F:F)</f>
        <v>CO.SL.22.001</v>
      </c>
      <c r="G1657" s="39" t="s">
        <v>22</v>
      </c>
      <c r="H1657" s="37" t="e">
        <v>#N/A</v>
      </c>
      <c r="I1657" s="38" t="e">
        <f>_xlfn.XLOOKUP((CONCATENATE(Table35[[#This Row],[Subject Id]],"-T0")),'In the Lab'!A:A,'In the Lab'!G:G)</f>
        <v>#N/A</v>
      </c>
      <c r="J1657" s="49" t="e">
        <f>_xlfn.XLOOKUP(Table35[[#This Row],[Subject Id]],'T1 Blood'!A:A,'T1 Blood'!I:I)</f>
        <v>#N/A</v>
      </c>
      <c r="K1657" s="49" t="e">
        <f>_xlfn.XLOOKUP(Table35[[#This Row],[Subject Id]],'T1 Blood'!A:A,'T1 Blood'!H:H)</f>
        <v>#N/A</v>
      </c>
      <c r="L1657" s="49" t="e">
        <f>_xlfn.XLOOKUP(Table35[[#This Row],[Subject Id]],'T1 Assayed'!A:A,'T1 Assayed'!D:D)</f>
        <v>#N/A</v>
      </c>
      <c r="M1657" s="49" t="e">
        <v>#N/A</v>
      </c>
      <c r="N1657" s="49" t="e">
        <v>#N/A</v>
      </c>
      <c r="O1657" s="49" t="e">
        <f>_xlfn.XLOOKUP((CONCATENATE(Table35[[#This Row],[Subject Id]],"-T1")),'In the Lab'!A:A,'In the Lab'!G:G)</f>
        <v>#N/A</v>
      </c>
      <c r="P1657" s="42" t="e">
        <f>_xlfn.XLOOKUP(Table35[[#This Row],[Subject Id]],'TPD Blood'!A:A,'TPD Blood'!B:B)</f>
        <v>#N/A</v>
      </c>
      <c r="Q1657" s="42" t="e">
        <f>_xlfn.XLOOKUP(Table35[[#This Row],[Subject Id]],'TPD Assayed'!A:A,'TPD Assayed'!C:C)</f>
        <v>#N/A</v>
      </c>
      <c r="V1657"/>
      <c r="Y1657"/>
      <c r="Z1657"/>
      <c r="AA1657"/>
      <c r="AB1657"/>
    </row>
    <row r="1658" spans="1:28" ht="14.85" customHeight="1">
      <c r="A1658" t="s">
        <v>1924</v>
      </c>
      <c r="B1658" t="str">
        <f>MID(Table35[[#This Row],[Subject Id]],13,1)</f>
        <v>N</v>
      </c>
      <c r="C1658" t="str">
        <f>_xlfn.XLOOKUP(Table35[[#This Row],[Subject Id]],Table2[Subject Id],Table2[Event date])</f>
        <v>2019-05-07</v>
      </c>
      <c r="D1658" s="37" t="str">
        <f>_xlfn.XLOOKUP(Table35[[#This Row],[Subject Id]],'T0 Blood'!A:A,'T0 Blood'!I:I)</f>
        <v>041-0194-0</v>
      </c>
      <c r="E1658" s="37" t="str">
        <f>_xlfn.XLOOKUP(Table35[[#This Row],[Subject Id]],'T0 Blood'!A:A,'T0 Blood'!H:H)</f>
        <v>2019-05-07</v>
      </c>
      <c r="F1658" s="69" t="str">
        <f>_xlfn.XLOOKUP(Table35[[#This Row],[Subject Id]],T0Assayed!D:D,T0Assayed!F:F)</f>
        <v>CO.SL.22.001</v>
      </c>
      <c r="G1658" s="39" t="s">
        <v>22</v>
      </c>
      <c r="H1658" s="37" t="e">
        <v>#N/A</v>
      </c>
      <c r="I1658" s="38" t="e">
        <f>_xlfn.XLOOKUP((CONCATENATE(Table35[[#This Row],[Subject Id]],"-T0")),'In the Lab'!A:A,'In the Lab'!G:G)</f>
        <v>#N/A</v>
      </c>
      <c r="J1658" s="49" t="e">
        <f>_xlfn.XLOOKUP(Table35[[#This Row],[Subject Id]],'T1 Blood'!A:A,'T1 Blood'!I:I)</f>
        <v>#N/A</v>
      </c>
      <c r="K1658" s="49" t="e">
        <f>_xlfn.XLOOKUP(Table35[[#This Row],[Subject Id]],'T1 Blood'!A:A,'T1 Blood'!H:H)</f>
        <v>#N/A</v>
      </c>
      <c r="L1658" s="49" t="e">
        <f>_xlfn.XLOOKUP(Table35[[#This Row],[Subject Id]],'T1 Assayed'!A:A,'T1 Assayed'!D:D)</f>
        <v>#N/A</v>
      </c>
      <c r="M1658" s="49" t="e">
        <v>#N/A</v>
      </c>
      <c r="N1658" s="49" t="e">
        <v>#N/A</v>
      </c>
      <c r="O1658" s="49" t="e">
        <f>_xlfn.XLOOKUP((CONCATENATE(Table35[[#This Row],[Subject Id]],"-T1")),'In the Lab'!A:A,'In the Lab'!G:G)</f>
        <v>#N/A</v>
      </c>
      <c r="P1658" s="42" t="e">
        <f>_xlfn.XLOOKUP(Table35[[#This Row],[Subject Id]],'TPD Blood'!A:A,'TPD Blood'!B:B)</f>
        <v>#N/A</v>
      </c>
      <c r="Q1658" s="42" t="e">
        <f>_xlfn.XLOOKUP(Table35[[#This Row],[Subject Id]],'TPD Assayed'!A:A,'TPD Assayed'!C:C)</f>
        <v>#N/A</v>
      </c>
      <c r="V1658"/>
      <c r="Y1658"/>
      <c r="Z1658"/>
      <c r="AA1658"/>
      <c r="AB1658"/>
    </row>
    <row r="1659" spans="1:28">
      <c r="A1659" t="s">
        <v>1925</v>
      </c>
      <c r="B1659" t="str">
        <f>MID(Table35[[#This Row],[Subject Id]],13,1)</f>
        <v>N</v>
      </c>
      <c r="C1659" t="str">
        <f>_xlfn.XLOOKUP(Table35[[#This Row],[Subject Id]],Table2[Subject Id],Table2[Event date])</f>
        <v>2019-05-23</v>
      </c>
      <c r="D1659" s="37" t="str">
        <f>_xlfn.XLOOKUP(Table35[[#This Row],[Subject Id]],'T0 Blood'!A:A,'T0 Blood'!I:I)</f>
        <v>041-0196-0</v>
      </c>
      <c r="E1659" s="37" t="str">
        <f>_xlfn.XLOOKUP(Table35[[#This Row],[Subject Id]],'T0 Blood'!A:A,'T0 Blood'!H:H)</f>
        <v>2019-05-23</v>
      </c>
      <c r="F1659" s="69" t="str">
        <f>_xlfn.XLOOKUP(Table35[[#This Row],[Subject Id]],T0Assayed!D:D,T0Assayed!F:F)</f>
        <v>CO.SL.22.001</v>
      </c>
      <c r="G1659" s="39" t="s">
        <v>22</v>
      </c>
      <c r="H1659" s="37" t="e">
        <v>#N/A</v>
      </c>
      <c r="I1659" s="38" t="e">
        <f>_xlfn.XLOOKUP((CONCATENATE(Table35[[#This Row],[Subject Id]],"-T0")),'In the Lab'!A:A,'In the Lab'!G:G)</f>
        <v>#N/A</v>
      </c>
      <c r="J1659" s="49" t="e">
        <f>_xlfn.XLOOKUP(Table35[[#This Row],[Subject Id]],'T1 Blood'!A:A,'T1 Blood'!I:I)</f>
        <v>#N/A</v>
      </c>
      <c r="K1659" s="49" t="e">
        <f>_xlfn.XLOOKUP(Table35[[#This Row],[Subject Id]],'T1 Blood'!A:A,'T1 Blood'!H:H)</f>
        <v>#N/A</v>
      </c>
      <c r="L1659" s="49" t="e">
        <f>_xlfn.XLOOKUP(Table35[[#This Row],[Subject Id]],'T1 Assayed'!A:A,'T1 Assayed'!D:D)</f>
        <v>#N/A</v>
      </c>
      <c r="M1659" s="49" t="e">
        <v>#N/A</v>
      </c>
      <c r="N1659" s="49" t="e">
        <v>#N/A</v>
      </c>
      <c r="O1659" s="49" t="e">
        <f>_xlfn.XLOOKUP((CONCATENATE(Table35[[#This Row],[Subject Id]],"-T1")),'In the Lab'!A:A,'In the Lab'!G:G)</f>
        <v>#N/A</v>
      </c>
      <c r="P1659" s="42" t="e">
        <f>_xlfn.XLOOKUP(Table35[[#This Row],[Subject Id]],'TPD Blood'!A:A,'TPD Blood'!B:B)</f>
        <v>#N/A</v>
      </c>
      <c r="Q1659" s="42" t="e">
        <f>_xlfn.XLOOKUP(Table35[[#This Row],[Subject Id]],'TPD Assayed'!A:A,'TPD Assayed'!C:C)</f>
        <v>#N/A</v>
      </c>
      <c r="V1659"/>
      <c r="Y1659"/>
      <c r="Z1659"/>
      <c r="AA1659"/>
      <c r="AB1659"/>
    </row>
    <row r="1660" spans="1:28" ht="14.85" customHeight="1">
      <c r="A1660" t="s">
        <v>1926</v>
      </c>
      <c r="B1660" t="str">
        <f>MID(Table35[[#This Row],[Subject Id]],13,1)</f>
        <v>N</v>
      </c>
      <c r="C1660" t="str">
        <f>_xlfn.XLOOKUP(Table35[[#This Row],[Subject Id]],Table2[Subject Id],Table2[Event date])</f>
        <v>2019-05-23</v>
      </c>
      <c r="D1660" s="37" t="str">
        <f>_xlfn.XLOOKUP(Table35[[#This Row],[Subject Id]],'T0 Blood'!A:A,'T0 Blood'!I:I)</f>
        <v>041-0198-0</v>
      </c>
      <c r="E1660" s="37" t="str">
        <f>_xlfn.XLOOKUP(Table35[[#This Row],[Subject Id]],'T0 Blood'!A:A,'T0 Blood'!H:H)</f>
        <v>2019-05-23</v>
      </c>
      <c r="F1660" s="69" t="str">
        <f>_xlfn.XLOOKUP(Table35[[#This Row],[Subject Id]],T0Assayed!D:D,T0Assayed!F:F)</f>
        <v>CO.SL.22.001</v>
      </c>
      <c r="G1660" s="39" t="s">
        <v>22</v>
      </c>
      <c r="H1660" s="37" t="e">
        <v>#N/A</v>
      </c>
      <c r="I1660" s="38" t="e">
        <f>_xlfn.XLOOKUP((CONCATENATE(Table35[[#This Row],[Subject Id]],"-T0")),'In the Lab'!A:A,'In the Lab'!G:G)</f>
        <v>#N/A</v>
      </c>
      <c r="J1660" s="49" t="e">
        <f>_xlfn.XLOOKUP(Table35[[#This Row],[Subject Id]],'T1 Blood'!A:A,'T1 Blood'!I:I)</f>
        <v>#N/A</v>
      </c>
      <c r="K1660" s="49" t="e">
        <f>_xlfn.XLOOKUP(Table35[[#This Row],[Subject Id]],'T1 Blood'!A:A,'T1 Blood'!H:H)</f>
        <v>#N/A</v>
      </c>
      <c r="L1660" s="49" t="e">
        <f>_xlfn.XLOOKUP(Table35[[#This Row],[Subject Id]],'T1 Assayed'!A:A,'T1 Assayed'!D:D)</f>
        <v>#N/A</v>
      </c>
      <c r="M1660" s="49" t="e">
        <v>#N/A</v>
      </c>
      <c r="N1660" s="49" t="e">
        <v>#N/A</v>
      </c>
      <c r="O1660" s="49" t="e">
        <f>_xlfn.XLOOKUP((CONCATENATE(Table35[[#This Row],[Subject Id]],"-T1")),'In the Lab'!A:A,'In the Lab'!G:G)</f>
        <v>#N/A</v>
      </c>
      <c r="P1660" s="42" t="e">
        <f>_xlfn.XLOOKUP(Table35[[#This Row],[Subject Id]],'TPD Blood'!A:A,'TPD Blood'!B:B)</f>
        <v>#N/A</v>
      </c>
      <c r="Q1660" s="42" t="e">
        <f>_xlfn.XLOOKUP(Table35[[#This Row],[Subject Id]],'TPD Assayed'!A:A,'TPD Assayed'!C:C)</f>
        <v>#N/A</v>
      </c>
      <c r="V1660"/>
      <c r="Y1660"/>
      <c r="Z1660"/>
      <c r="AA1660"/>
      <c r="AB1660"/>
    </row>
    <row r="1661" spans="1:28" ht="14.85" customHeight="1">
      <c r="A1661" t="s">
        <v>1927</v>
      </c>
      <c r="B1661" t="str">
        <f>MID(Table35[[#This Row],[Subject Id]],13,1)</f>
        <v>N</v>
      </c>
      <c r="C1661" t="str">
        <f>_xlfn.XLOOKUP(Table35[[#This Row],[Subject Id]],Table2[Subject Id],Table2[Event date])</f>
        <v>2019-05-27</v>
      </c>
      <c r="D1661" s="37" t="str">
        <f>_xlfn.XLOOKUP(Table35[[#This Row],[Subject Id]],'T0 Blood'!A:A,'T0 Blood'!I:I)</f>
        <v>041-0200-0</v>
      </c>
      <c r="E1661" s="37" t="str">
        <f>_xlfn.XLOOKUP(Table35[[#This Row],[Subject Id]],'T0 Blood'!A:A,'T0 Blood'!H:H)</f>
        <v>2019-05-27</v>
      </c>
      <c r="F1661" s="69" t="str">
        <f>_xlfn.XLOOKUP(Table35[[#This Row],[Subject Id]],T0Assayed!D:D,T0Assayed!F:F)</f>
        <v>CO.SL.22.001</v>
      </c>
      <c r="G1661" s="39" t="s">
        <v>22</v>
      </c>
      <c r="H1661" s="37" t="e">
        <v>#N/A</v>
      </c>
      <c r="I1661" s="38" t="e">
        <f>_xlfn.XLOOKUP((CONCATENATE(Table35[[#This Row],[Subject Id]],"-T0")),'In the Lab'!A:A,'In the Lab'!G:G)</f>
        <v>#N/A</v>
      </c>
      <c r="J1661" s="49" t="e">
        <f>_xlfn.XLOOKUP(Table35[[#This Row],[Subject Id]],'T1 Blood'!A:A,'T1 Blood'!I:I)</f>
        <v>#N/A</v>
      </c>
      <c r="K1661" s="49" t="e">
        <f>_xlfn.XLOOKUP(Table35[[#This Row],[Subject Id]],'T1 Blood'!A:A,'T1 Blood'!H:H)</f>
        <v>#N/A</v>
      </c>
      <c r="L1661" s="49" t="e">
        <f>_xlfn.XLOOKUP(Table35[[#This Row],[Subject Id]],'T1 Assayed'!A:A,'T1 Assayed'!D:D)</f>
        <v>#N/A</v>
      </c>
      <c r="M1661" s="49" t="e">
        <v>#N/A</v>
      </c>
      <c r="N1661" s="49" t="e">
        <v>#N/A</v>
      </c>
      <c r="O1661" s="49" t="e">
        <f>_xlfn.XLOOKUP((CONCATENATE(Table35[[#This Row],[Subject Id]],"-T1")),'In the Lab'!A:A,'In the Lab'!G:G)</f>
        <v>#N/A</v>
      </c>
      <c r="P1661" s="42" t="e">
        <f>_xlfn.XLOOKUP(Table35[[#This Row],[Subject Id]],'TPD Blood'!A:A,'TPD Blood'!B:B)</f>
        <v>#N/A</v>
      </c>
      <c r="Q1661" s="42" t="e">
        <f>_xlfn.XLOOKUP(Table35[[#This Row],[Subject Id]],'TPD Assayed'!A:A,'TPD Assayed'!C:C)</f>
        <v>#N/A</v>
      </c>
      <c r="V1661"/>
      <c r="Y1661"/>
      <c r="Z1661"/>
      <c r="AA1661"/>
      <c r="AB1661"/>
    </row>
    <row r="1662" spans="1:28" ht="14.85" customHeight="1">
      <c r="A1662" t="s">
        <v>1928</v>
      </c>
      <c r="B1662" t="str">
        <f>MID(Table35[[#This Row],[Subject Id]],13,1)</f>
        <v>N</v>
      </c>
      <c r="C1662" t="str">
        <f>_xlfn.XLOOKUP(Table35[[#This Row],[Subject Id]],Table2[Subject Id],Table2[Event date])</f>
        <v>2019-06-06</v>
      </c>
      <c r="D1662" s="37" t="str">
        <f>_xlfn.XLOOKUP(Table35[[#This Row],[Subject Id]],'T0 Blood'!A:A,'T0 Blood'!I:I)</f>
        <v>041-0201-0</v>
      </c>
      <c r="E1662" s="37" t="str">
        <f>_xlfn.XLOOKUP(Table35[[#This Row],[Subject Id]],'T0 Blood'!A:A,'T0 Blood'!H:H)</f>
        <v>2019-06-06</v>
      </c>
      <c r="F1662" s="69" t="str">
        <f>_xlfn.XLOOKUP(Table35[[#This Row],[Subject Id]],T0Assayed!D:D,T0Assayed!F:F)</f>
        <v>CO.SL.22.001</v>
      </c>
      <c r="G1662" s="39" t="s">
        <v>22</v>
      </c>
      <c r="H1662" s="37" t="e">
        <v>#N/A</v>
      </c>
      <c r="I1662" s="38" t="e">
        <f>_xlfn.XLOOKUP((CONCATENATE(Table35[[#This Row],[Subject Id]],"-T0")),'In the Lab'!A:A,'In the Lab'!G:G)</f>
        <v>#N/A</v>
      </c>
      <c r="J1662" s="49" t="e">
        <f>_xlfn.XLOOKUP(Table35[[#This Row],[Subject Id]],'T1 Blood'!A:A,'T1 Blood'!I:I)</f>
        <v>#N/A</v>
      </c>
      <c r="K1662" s="49" t="e">
        <f>_xlfn.XLOOKUP(Table35[[#This Row],[Subject Id]],'T1 Blood'!A:A,'T1 Blood'!H:H)</f>
        <v>#N/A</v>
      </c>
      <c r="L1662" s="49" t="e">
        <f>_xlfn.XLOOKUP(Table35[[#This Row],[Subject Id]],'T1 Assayed'!A:A,'T1 Assayed'!D:D)</f>
        <v>#N/A</v>
      </c>
      <c r="M1662" s="49" t="e">
        <v>#N/A</v>
      </c>
      <c r="N1662" s="49" t="e">
        <v>#N/A</v>
      </c>
      <c r="O1662" s="49" t="e">
        <f>_xlfn.XLOOKUP((CONCATENATE(Table35[[#This Row],[Subject Id]],"-T1")),'In the Lab'!A:A,'In the Lab'!G:G)</f>
        <v>#N/A</v>
      </c>
      <c r="P1662" s="42" t="e">
        <f>_xlfn.XLOOKUP(Table35[[#This Row],[Subject Id]],'TPD Blood'!A:A,'TPD Blood'!B:B)</f>
        <v>#N/A</v>
      </c>
      <c r="Q1662" s="42" t="e">
        <f>_xlfn.XLOOKUP(Table35[[#This Row],[Subject Id]],'TPD Assayed'!A:A,'TPD Assayed'!C:C)</f>
        <v>#N/A</v>
      </c>
      <c r="V1662"/>
      <c r="Y1662"/>
      <c r="Z1662"/>
      <c r="AA1662"/>
      <c r="AB1662"/>
    </row>
    <row r="1663" spans="1:28" ht="14.85" customHeight="1">
      <c r="A1663" t="s">
        <v>1929</v>
      </c>
      <c r="B1663" t="str">
        <f>MID(Table35[[#This Row],[Subject Id]],13,1)</f>
        <v>N</v>
      </c>
      <c r="C1663" t="str">
        <f>_xlfn.XLOOKUP(Table35[[#This Row],[Subject Id]],Table2[Subject Id],Table2[Event date])</f>
        <v>2019-06-06</v>
      </c>
      <c r="D1663" s="37" t="str">
        <f>_xlfn.XLOOKUP(Table35[[#This Row],[Subject Id]],'T0 Blood'!A:A,'T0 Blood'!I:I)</f>
        <v>041-0202-0</v>
      </c>
      <c r="E1663" s="37" t="str">
        <f>_xlfn.XLOOKUP(Table35[[#This Row],[Subject Id]],'T0 Blood'!A:A,'T0 Blood'!H:H)</f>
        <v>2019-06-06</v>
      </c>
      <c r="F1663" s="69" t="str">
        <f>_xlfn.XLOOKUP(Table35[[#This Row],[Subject Id]],T0Assayed!D:D,T0Assayed!F:F)</f>
        <v>CO.SL.22.001</v>
      </c>
      <c r="G1663" s="39" t="s">
        <v>22</v>
      </c>
      <c r="H1663" s="37" t="e">
        <v>#N/A</v>
      </c>
      <c r="I1663" s="38" t="e">
        <f>_xlfn.XLOOKUP((CONCATENATE(Table35[[#This Row],[Subject Id]],"-T0")),'In the Lab'!A:A,'In the Lab'!G:G)</f>
        <v>#N/A</v>
      </c>
      <c r="J1663" s="49" t="e">
        <f>_xlfn.XLOOKUP(Table35[[#This Row],[Subject Id]],'T1 Blood'!A:A,'T1 Blood'!I:I)</f>
        <v>#N/A</v>
      </c>
      <c r="K1663" s="49" t="e">
        <f>_xlfn.XLOOKUP(Table35[[#This Row],[Subject Id]],'T1 Blood'!A:A,'T1 Blood'!H:H)</f>
        <v>#N/A</v>
      </c>
      <c r="L1663" s="49" t="e">
        <f>_xlfn.XLOOKUP(Table35[[#This Row],[Subject Id]],'T1 Assayed'!A:A,'T1 Assayed'!D:D)</f>
        <v>#N/A</v>
      </c>
      <c r="M1663" s="49" t="e">
        <v>#N/A</v>
      </c>
      <c r="N1663" s="49" t="e">
        <v>#N/A</v>
      </c>
      <c r="O1663" s="49" t="e">
        <f>_xlfn.XLOOKUP((CONCATENATE(Table35[[#This Row],[Subject Id]],"-T1")),'In the Lab'!A:A,'In the Lab'!G:G)</f>
        <v>#N/A</v>
      </c>
      <c r="P1663" s="42" t="e">
        <f>_xlfn.XLOOKUP(Table35[[#This Row],[Subject Id]],'TPD Blood'!A:A,'TPD Blood'!B:B)</f>
        <v>#N/A</v>
      </c>
      <c r="Q1663" s="42" t="e">
        <f>_xlfn.XLOOKUP(Table35[[#This Row],[Subject Id]],'TPD Assayed'!A:A,'TPD Assayed'!C:C)</f>
        <v>#N/A</v>
      </c>
      <c r="V1663"/>
      <c r="Y1663"/>
      <c r="Z1663"/>
      <c r="AA1663"/>
      <c r="AB1663"/>
    </row>
    <row r="1664" spans="1:28">
      <c r="A1664" t="s">
        <v>1930</v>
      </c>
      <c r="B1664" t="str">
        <f>MID(Table35[[#This Row],[Subject Id]],13,1)</f>
        <v>N</v>
      </c>
      <c r="C1664" t="str">
        <f>_xlfn.XLOOKUP(Table35[[#This Row],[Subject Id]],Table2[Subject Id],Table2[Event date])</f>
        <v>2019-06-11</v>
      </c>
      <c r="D1664" s="37" t="str">
        <f>_xlfn.XLOOKUP(Table35[[#This Row],[Subject Id]],'T0 Blood'!A:A,'T0 Blood'!I:I)</f>
        <v>041-0203-0</v>
      </c>
      <c r="E1664" s="37" t="str">
        <f>_xlfn.XLOOKUP(Table35[[#This Row],[Subject Id]],'T0 Blood'!A:A,'T0 Blood'!H:H)</f>
        <v>2019-06-11</v>
      </c>
      <c r="F1664" s="69" t="str">
        <f>_xlfn.XLOOKUP(Table35[[#This Row],[Subject Id]],T0Assayed!D:D,T0Assayed!F:F)</f>
        <v>CO.SL.22.001</v>
      </c>
      <c r="G1664" s="39" t="s">
        <v>22</v>
      </c>
      <c r="H1664" s="37" t="e">
        <v>#N/A</v>
      </c>
      <c r="I1664" s="38" t="e">
        <f>_xlfn.XLOOKUP((CONCATENATE(Table35[[#This Row],[Subject Id]],"-T0")),'In the Lab'!A:A,'In the Lab'!G:G)</f>
        <v>#N/A</v>
      </c>
      <c r="J1664" s="49" t="e">
        <f>_xlfn.XLOOKUP(Table35[[#This Row],[Subject Id]],'T1 Blood'!A:A,'T1 Blood'!I:I)</f>
        <v>#N/A</v>
      </c>
      <c r="K1664" s="49" t="e">
        <f>_xlfn.XLOOKUP(Table35[[#This Row],[Subject Id]],'T1 Blood'!A:A,'T1 Blood'!H:H)</f>
        <v>#N/A</v>
      </c>
      <c r="L1664" s="49" t="e">
        <f>_xlfn.XLOOKUP(Table35[[#This Row],[Subject Id]],'T1 Assayed'!A:A,'T1 Assayed'!D:D)</f>
        <v>#N/A</v>
      </c>
      <c r="M1664" s="49" t="e">
        <v>#N/A</v>
      </c>
      <c r="N1664" s="49" t="e">
        <v>#N/A</v>
      </c>
      <c r="O1664" s="49" t="e">
        <f>_xlfn.XLOOKUP((CONCATENATE(Table35[[#This Row],[Subject Id]],"-T1")),'In the Lab'!A:A,'In the Lab'!G:G)</f>
        <v>#N/A</v>
      </c>
      <c r="P1664" s="42" t="e">
        <f>_xlfn.XLOOKUP(Table35[[#This Row],[Subject Id]],'TPD Blood'!A:A,'TPD Blood'!B:B)</f>
        <v>#N/A</v>
      </c>
      <c r="Q1664" s="42" t="e">
        <f>_xlfn.XLOOKUP(Table35[[#This Row],[Subject Id]],'TPD Assayed'!A:A,'TPD Assayed'!C:C)</f>
        <v>#N/A</v>
      </c>
      <c r="V1664"/>
      <c r="Y1664"/>
      <c r="Z1664"/>
      <c r="AA1664"/>
      <c r="AB1664"/>
    </row>
    <row r="1665" spans="1:28">
      <c r="A1665" t="s">
        <v>1931</v>
      </c>
      <c r="B1665" t="str">
        <f>MID(Table35[[#This Row],[Subject Id]],13,1)</f>
        <v>N</v>
      </c>
      <c r="C1665" t="str">
        <f>_xlfn.XLOOKUP(Table35[[#This Row],[Subject Id]],Table2[Subject Id],Table2[Event date])</f>
        <v>2019-06-12</v>
      </c>
      <c r="D1665" s="37" t="str">
        <f>_xlfn.XLOOKUP(Table35[[#This Row],[Subject Id]],'T0 Blood'!A:A,'T0 Blood'!I:I)</f>
        <v>041-0204-0</v>
      </c>
      <c r="E1665" s="37" t="str">
        <f>_xlfn.XLOOKUP(Table35[[#This Row],[Subject Id]],'T0 Blood'!A:A,'T0 Blood'!H:H)</f>
        <v>2019-06-12</v>
      </c>
      <c r="F1665" s="69" t="str">
        <f>_xlfn.XLOOKUP(Table35[[#This Row],[Subject Id]],T0Assayed!D:D,T0Assayed!F:F)</f>
        <v>CO.SL.22.001</v>
      </c>
      <c r="G1665" s="39" t="s">
        <v>22</v>
      </c>
      <c r="H1665" s="37" t="e">
        <v>#N/A</v>
      </c>
      <c r="I1665" s="38" t="e">
        <f>_xlfn.XLOOKUP((CONCATENATE(Table35[[#This Row],[Subject Id]],"-T0")),'In the Lab'!A:A,'In the Lab'!G:G)</f>
        <v>#N/A</v>
      </c>
      <c r="J1665" s="49" t="e">
        <f>_xlfn.XLOOKUP(Table35[[#This Row],[Subject Id]],'T1 Blood'!A:A,'T1 Blood'!I:I)</f>
        <v>#N/A</v>
      </c>
      <c r="K1665" s="49" t="e">
        <f>_xlfn.XLOOKUP(Table35[[#This Row],[Subject Id]],'T1 Blood'!A:A,'T1 Blood'!H:H)</f>
        <v>#N/A</v>
      </c>
      <c r="L1665" s="49" t="e">
        <f>_xlfn.XLOOKUP(Table35[[#This Row],[Subject Id]],'T1 Assayed'!A:A,'T1 Assayed'!D:D)</f>
        <v>#N/A</v>
      </c>
      <c r="M1665" s="49" t="e">
        <v>#N/A</v>
      </c>
      <c r="N1665" s="49" t="e">
        <v>#N/A</v>
      </c>
      <c r="O1665" s="49" t="e">
        <f>_xlfn.XLOOKUP((CONCATENATE(Table35[[#This Row],[Subject Id]],"-T1")),'In the Lab'!A:A,'In the Lab'!G:G)</f>
        <v>#N/A</v>
      </c>
      <c r="P1665" s="42" t="e">
        <f>_xlfn.XLOOKUP(Table35[[#This Row],[Subject Id]],'TPD Blood'!A:A,'TPD Blood'!B:B)</f>
        <v>#N/A</v>
      </c>
      <c r="Q1665" s="42" t="e">
        <f>_xlfn.XLOOKUP(Table35[[#This Row],[Subject Id]],'TPD Assayed'!A:A,'TPD Assayed'!C:C)</f>
        <v>#N/A</v>
      </c>
      <c r="V1665"/>
      <c r="Y1665"/>
      <c r="Z1665"/>
      <c r="AA1665"/>
      <c r="AB1665"/>
    </row>
    <row r="1666" spans="1:28">
      <c r="A1666" t="s">
        <v>1932</v>
      </c>
      <c r="B1666" t="str">
        <f>MID(Table35[[#This Row],[Subject Id]],13,1)</f>
        <v>N</v>
      </c>
      <c r="C1666" t="str">
        <f>_xlfn.XLOOKUP(Table35[[#This Row],[Subject Id]],Table2[Subject Id],Table2[Event date])</f>
        <v>2019-06-13</v>
      </c>
      <c r="D1666" s="37" t="str">
        <f>_xlfn.XLOOKUP(Table35[[#This Row],[Subject Id]],'T0 Blood'!A:A,'T0 Blood'!I:I)</f>
        <v>041-0205-0</v>
      </c>
      <c r="E1666" s="37" t="str">
        <f>_xlfn.XLOOKUP(Table35[[#This Row],[Subject Id]],'T0 Blood'!A:A,'T0 Blood'!H:H)</f>
        <v>2019-06-13</v>
      </c>
      <c r="F1666" s="69" t="str">
        <f>_xlfn.XLOOKUP(Table35[[#This Row],[Subject Id]],T0Assayed!D:D,T0Assayed!F:F)</f>
        <v>CO.SL.22.001</v>
      </c>
      <c r="G1666" s="39" t="s">
        <v>22</v>
      </c>
      <c r="H1666" s="37" t="e">
        <v>#N/A</v>
      </c>
      <c r="I1666" s="38" t="e">
        <f>_xlfn.XLOOKUP((CONCATENATE(Table35[[#This Row],[Subject Id]],"-T0")),'In the Lab'!A:A,'In the Lab'!G:G)</f>
        <v>#N/A</v>
      </c>
      <c r="J1666" s="49" t="e">
        <f>_xlfn.XLOOKUP(Table35[[#This Row],[Subject Id]],'T1 Blood'!A:A,'T1 Blood'!I:I)</f>
        <v>#N/A</v>
      </c>
      <c r="K1666" s="49" t="e">
        <f>_xlfn.XLOOKUP(Table35[[#This Row],[Subject Id]],'T1 Blood'!A:A,'T1 Blood'!H:H)</f>
        <v>#N/A</v>
      </c>
      <c r="L1666" s="49" t="e">
        <f>_xlfn.XLOOKUP(Table35[[#This Row],[Subject Id]],'T1 Assayed'!A:A,'T1 Assayed'!D:D)</f>
        <v>#N/A</v>
      </c>
      <c r="M1666" s="49" t="e">
        <v>#N/A</v>
      </c>
      <c r="N1666" s="49" t="e">
        <v>#N/A</v>
      </c>
      <c r="O1666" s="49" t="e">
        <f>_xlfn.XLOOKUP((CONCATENATE(Table35[[#This Row],[Subject Id]],"-T1")),'In the Lab'!A:A,'In the Lab'!G:G)</f>
        <v>#N/A</v>
      </c>
      <c r="P1666" s="42" t="e">
        <f>_xlfn.XLOOKUP(Table35[[#This Row],[Subject Id]],'TPD Blood'!A:A,'TPD Blood'!B:B)</f>
        <v>#N/A</v>
      </c>
      <c r="Q1666" s="42" t="e">
        <f>_xlfn.XLOOKUP(Table35[[#This Row],[Subject Id]],'TPD Assayed'!A:A,'TPD Assayed'!C:C)</f>
        <v>#N/A</v>
      </c>
      <c r="V1666"/>
      <c r="Y1666"/>
      <c r="Z1666"/>
      <c r="AA1666"/>
      <c r="AB1666"/>
    </row>
    <row r="1667" spans="1:28">
      <c r="A1667" t="s">
        <v>1933</v>
      </c>
      <c r="B1667" t="str">
        <f>MID(Table35[[#This Row],[Subject Id]],13,1)</f>
        <v>N</v>
      </c>
      <c r="C1667" t="str">
        <f>_xlfn.XLOOKUP(Table35[[#This Row],[Subject Id]],Table2[Subject Id],Table2[Event date])</f>
        <v>2019-06-17</v>
      </c>
      <c r="D1667" s="37" t="str">
        <f>_xlfn.XLOOKUP(Table35[[#This Row],[Subject Id]],'T0 Blood'!A:A,'T0 Blood'!I:I)</f>
        <v>041-0206-0</v>
      </c>
      <c r="E1667" s="37" t="str">
        <f>_xlfn.XLOOKUP(Table35[[#This Row],[Subject Id]],'T0 Blood'!A:A,'T0 Blood'!H:H)</f>
        <v>2019-06-17</v>
      </c>
      <c r="F1667" s="69" t="str">
        <f>_xlfn.XLOOKUP(Table35[[#This Row],[Subject Id]],T0Assayed!D:D,T0Assayed!F:F)</f>
        <v>CO.SL.22.001</v>
      </c>
      <c r="G1667" s="39" t="s">
        <v>22</v>
      </c>
      <c r="H1667" s="37" t="e">
        <v>#N/A</v>
      </c>
      <c r="I1667" s="38" t="e">
        <f>_xlfn.XLOOKUP((CONCATENATE(Table35[[#This Row],[Subject Id]],"-T0")),'In the Lab'!A:A,'In the Lab'!G:G)</f>
        <v>#N/A</v>
      </c>
      <c r="J1667" s="49" t="e">
        <f>_xlfn.XLOOKUP(Table35[[#This Row],[Subject Id]],'T1 Blood'!A:A,'T1 Blood'!I:I)</f>
        <v>#N/A</v>
      </c>
      <c r="K1667" s="49" t="e">
        <f>_xlfn.XLOOKUP(Table35[[#This Row],[Subject Id]],'T1 Blood'!A:A,'T1 Blood'!H:H)</f>
        <v>#N/A</v>
      </c>
      <c r="L1667" s="49" t="e">
        <f>_xlfn.XLOOKUP(Table35[[#This Row],[Subject Id]],'T1 Assayed'!A:A,'T1 Assayed'!D:D)</f>
        <v>#N/A</v>
      </c>
      <c r="M1667" s="49" t="e">
        <v>#N/A</v>
      </c>
      <c r="N1667" s="49" t="e">
        <v>#N/A</v>
      </c>
      <c r="O1667" s="49" t="e">
        <f>_xlfn.XLOOKUP((CONCATENATE(Table35[[#This Row],[Subject Id]],"-T1")),'In the Lab'!A:A,'In the Lab'!G:G)</f>
        <v>#N/A</v>
      </c>
      <c r="P1667" s="42" t="e">
        <f>_xlfn.XLOOKUP(Table35[[#This Row],[Subject Id]],'TPD Blood'!A:A,'TPD Blood'!B:B)</f>
        <v>#N/A</v>
      </c>
      <c r="Q1667" s="42" t="e">
        <f>_xlfn.XLOOKUP(Table35[[#This Row],[Subject Id]],'TPD Assayed'!A:A,'TPD Assayed'!C:C)</f>
        <v>#N/A</v>
      </c>
      <c r="V1667"/>
      <c r="Y1667"/>
      <c r="Z1667"/>
      <c r="AA1667"/>
      <c r="AB1667"/>
    </row>
    <row r="1668" spans="1:28" ht="14.85" customHeight="1">
      <c r="A1668" t="s">
        <v>1934</v>
      </c>
      <c r="B1668" t="str">
        <f>MID(Table35[[#This Row],[Subject Id]],13,1)</f>
        <v>N</v>
      </c>
      <c r="C1668" t="str">
        <f>_xlfn.XLOOKUP(Table35[[#This Row],[Subject Id]],Table2[Subject Id],Table2[Event date])</f>
        <v>2019-06-18</v>
      </c>
      <c r="D1668" s="37" t="str">
        <f>_xlfn.XLOOKUP(Table35[[#This Row],[Subject Id]],'T0 Blood'!A:A,'T0 Blood'!I:I)</f>
        <v>041-0207-0</v>
      </c>
      <c r="E1668" s="37" t="str">
        <f>_xlfn.XLOOKUP(Table35[[#This Row],[Subject Id]],'T0 Blood'!A:A,'T0 Blood'!H:H)</f>
        <v>2019-06-18</v>
      </c>
      <c r="F1668" s="69" t="str">
        <f>_xlfn.XLOOKUP(Table35[[#This Row],[Subject Id]],T0Assayed!D:D,T0Assayed!F:F)</f>
        <v>CO.SL.22.001</v>
      </c>
      <c r="G1668" s="39" t="s">
        <v>22</v>
      </c>
      <c r="H1668" s="37" t="e">
        <v>#N/A</v>
      </c>
      <c r="I1668" s="38" t="e">
        <f>_xlfn.XLOOKUP((CONCATENATE(Table35[[#This Row],[Subject Id]],"-T0")),'In the Lab'!A:A,'In the Lab'!G:G)</f>
        <v>#N/A</v>
      </c>
      <c r="J1668" s="49" t="e">
        <f>_xlfn.XLOOKUP(Table35[[#This Row],[Subject Id]],'T1 Blood'!A:A,'T1 Blood'!I:I)</f>
        <v>#N/A</v>
      </c>
      <c r="K1668" s="49" t="e">
        <f>_xlfn.XLOOKUP(Table35[[#This Row],[Subject Id]],'T1 Blood'!A:A,'T1 Blood'!H:H)</f>
        <v>#N/A</v>
      </c>
      <c r="L1668" s="49" t="e">
        <f>_xlfn.XLOOKUP(Table35[[#This Row],[Subject Id]],'T1 Assayed'!A:A,'T1 Assayed'!D:D)</f>
        <v>#N/A</v>
      </c>
      <c r="M1668" s="49" t="e">
        <v>#N/A</v>
      </c>
      <c r="N1668" s="49" t="e">
        <v>#N/A</v>
      </c>
      <c r="O1668" s="49" t="e">
        <f>_xlfn.XLOOKUP((CONCATENATE(Table35[[#This Row],[Subject Id]],"-T1")),'In the Lab'!A:A,'In the Lab'!G:G)</f>
        <v>#N/A</v>
      </c>
      <c r="P1668" s="42" t="e">
        <f>_xlfn.XLOOKUP(Table35[[#This Row],[Subject Id]],'TPD Blood'!A:A,'TPD Blood'!B:B)</f>
        <v>#N/A</v>
      </c>
      <c r="Q1668" s="42" t="e">
        <f>_xlfn.XLOOKUP(Table35[[#This Row],[Subject Id]],'TPD Assayed'!A:A,'TPD Assayed'!C:C)</f>
        <v>#N/A</v>
      </c>
      <c r="V1668"/>
      <c r="Y1668"/>
      <c r="Z1668"/>
      <c r="AA1668"/>
      <c r="AB1668"/>
    </row>
    <row r="1669" spans="1:28" ht="14.85" customHeight="1">
      <c r="A1669" t="s">
        <v>1935</v>
      </c>
      <c r="B1669" t="str">
        <f>MID(Table35[[#This Row],[Subject Id]],13,1)</f>
        <v>N</v>
      </c>
      <c r="C1669" t="str">
        <f>_xlfn.XLOOKUP(Table35[[#This Row],[Subject Id]],Table2[Subject Id],Table2[Event date])</f>
        <v>2019-06-21</v>
      </c>
      <c r="D1669" s="37" t="str">
        <f>_xlfn.XLOOKUP(Table35[[#This Row],[Subject Id]],'T0 Blood'!A:A,'T0 Blood'!I:I)</f>
        <v>041-0209-0</v>
      </c>
      <c r="E1669" s="37" t="str">
        <f>_xlfn.XLOOKUP(Table35[[#This Row],[Subject Id]],'T0 Blood'!A:A,'T0 Blood'!H:H)</f>
        <v>2019-06-21</v>
      </c>
      <c r="F1669" s="69" t="str">
        <f>_xlfn.XLOOKUP(Table35[[#This Row],[Subject Id]],T0Assayed!D:D,T0Assayed!F:F)</f>
        <v>CO.SL.22.001</v>
      </c>
      <c r="G1669" s="39" t="s">
        <v>22</v>
      </c>
      <c r="H1669" s="37" t="e">
        <v>#N/A</v>
      </c>
      <c r="I1669" s="38" t="e">
        <f>_xlfn.XLOOKUP((CONCATENATE(Table35[[#This Row],[Subject Id]],"-T0")),'In the Lab'!A:A,'In the Lab'!G:G)</f>
        <v>#N/A</v>
      </c>
      <c r="J1669" s="49" t="e">
        <f>_xlfn.XLOOKUP(Table35[[#This Row],[Subject Id]],'T1 Blood'!A:A,'T1 Blood'!I:I)</f>
        <v>#N/A</v>
      </c>
      <c r="K1669" s="49" t="e">
        <f>_xlfn.XLOOKUP(Table35[[#This Row],[Subject Id]],'T1 Blood'!A:A,'T1 Blood'!H:H)</f>
        <v>#N/A</v>
      </c>
      <c r="L1669" s="49" t="e">
        <f>_xlfn.XLOOKUP(Table35[[#This Row],[Subject Id]],'T1 Assayed'!A:A,'T1 Assayed'!D:D)</f>
        <v>#N/A</v>
      </c>
      <c r="M1669" s="49" t="e">
        <v>#N/A</v>
      </c>
      <c r="N1669" s="49" t="e">
        <v>#N/A</v>
      </c>
      <c r="O1669" s="49" t="e">
        <f>_xlfn.XLOOKUP((CONCATENATE(Table35[[#This Row],[Subject Id]],"-T1")),'In the Lab'!A:A,'In the Lab'!G:G)</f>
        <v>#N/A</v>
      </c>
      <c r="P1669" s="42" t="e">
        <f>_xlfn.XLOOKUP(Table35[[#This Row],[Subject Id]],'TPD Blood'!A:A,'TPD Blood'!B:B)</f>
        <v>#N/A</v>
      </c>
      <c r="Q1669" s="42" t="e">
        <f>_xlfn.XLOOKUP(Table35[[#This Row],[Subject Id]],'TPD Assayed'!A:A,'TPD Assayed'!C:C)</f>
        <v>#N/A</v>
      </c>
      <c r="V1669"/>
      <c r="Y1669"/>
      <c r="Z1669"/>
      <c r="AA1669"/>
      <c r="AB1669"/>
    </row>
    <row r="1670" spans="1:28">
      <c r="A1670" t="s">
        <v>1936</v>
      </c>
      <c r="B1670" t="str">
        <f>MID(Table35[[#This Row],[Subject Id]],13,1)</f>
        <v>N</v>
      </c>
      <c r="C1670" t="str">
        <f>_xlfn.XLOOKUP(Table35[[#This Row],[Subject Id]],Table2[Subject Id],Table2[Event date])</f>
        <v>2019-06-27</v>
      </c>
      <c r="D1670" s="37" t="str">
        <f>_xlfn.XLOOKUP(Table35[[#This Row],[Subject Id]],'T0 Blood'!A:A,'T0 Blood'!I:I)</f>
        <v>041-0210-0</v>
      </c>
      <c r="E1670" s="37" t="str">
        <f>_xlfn.XLOOKUP(Table35[[#This Row],[Subject Id]],'T0 Blood'!A:A,'T0 Blood'!H:H)</f>
        <v>2019-06-27</v>
      </c>
      <c r="F1670" s="69" t="str">
        <f>_xlfn.XLOOKUP(Table35[[#This Row],[Subject Id]],T0Assayed!D:D,T0Assayed!F:F)</f>
        <v>CO.SL.22.001</v>
      </c>
      <c r="G1670" s="39" t="s">
        <v>22</v>
      </c>
      <c r="H1670" s="37" t="e">
        <v>#N/A</v>
      </c>
      <c r="I1670" s="38" t="e">
        <f>_xlfn.XLOOKUP((CONCATENATE(Table35[[#This Row],[Subject Id]],"-T0")),'In the Lab'!A:A,'In the Lab'!G:G)</f>
        <v>#N/A</v>
      </c>
      <c r="J1670" s="49" t="e">
        <f>_xlfn.XLOOKUP(Table35[[#This Row],[Subject Id]],'T1 Blood'!A:A,'T1 Blood'!I:I)</f>
        <v>#N/A</v>
      </c>
      <c r="K1670" s="49" t="e">
        <f>_xlfn.XLOOKUP(Table35[[#This Row],[Subject Id]],'T1 Blood'!A:A,'T1 Blood'!H:H)</f>
        <v>#N/A</v>
      </c>
      <c r="L1670" s="49" t="e">
        <f>_xlfn.XLOOKUP(Table35[[#This Row],[Subject Id]],'T1 Assayed'!A:A,'T1 Assayed'!D:D)</f>
        <v>#N/A</v>
      </c>
      <c r="M1670" s="49" t="e">
        <v>#N/A</v>
      </c>
      <c r="N1670" s="49" t="e">
        <v>#N/A</v>
      </c>
      <c r="O1670" s="49" t="e">
        <f>_xlfn.XLOOKUP((CONCATENATE(Table35[[#This Row],[Subject Id]],"-T1")),'In the Lab'!A:A,'In the Lab'!G:G)</f>
        <v>#N/A</v>
      </c>
      <c r="P1670" s="42" t="e">
        <f>_xlfn.XLOOKUP(Table35[[#This Row],[Subject Id]],'TPD Blood'!A:A,'TPD Blood'!B:B)</f>
        <v>#N/A</v>
      </c>
      <c r="Q1670" s="42" t="e">
        <f>_xlfn.XLOOKUP(Table35[[#This Row],[Subject Id]],'TPD Assayed'!A:A,'TPD Assayed'!C:C)</f>
        <v>#N/A</v>
      </c>
      <c r="V1670"/>
      <c r="Y1670"/>
      <c r="Z1670"/>
      <c r="AA1670"/>
      <c r="AB1670"/>
    </row>
    <row r="1671" spans="1:28" ht="14.85" customHeight="1">
      <c r="A1671" t="s">
        <v>1937</v>
      </c>
      <c r="B1671" t="str">
        <f>MID(Table35[[#This Row],[Subject Id]],13,1)</f>
        <v>N</v>
      </c>
      <c r="C1671" t="str">
        <f>_xlfn.XLOOKUP(Table35[[#This Row],[Subject Id]],Table2[Subject Id],Table2[Event date])</f>
        <v>2019-07-01</v>
      </c>
      <c r="D1671" s="37" t="str">
        <f>_xlfn.XLOOKUP(Table35[[#This Row],[Subject Id]],'T0 Blood'!A:A,'T0 Blood'!I:I)</f>
        <v>041-0212-0</v>
      </c>
      <c r="E1671" s="37" t="str">
        <f>_xlfn.XLOOKUP(Table35[[#This Row],[Subject Id]],'T0 Blood'!A:A,'T0 Blood'!H:H)</f>
        <v>2019-07-01</v>
      </c>
      <c r="F1671" s="69" t="str">
        <f>_xlfn.XLOOKUP(Table35[[#This Row],[Subject Id]],T0Assayed!D:D,T0Assayed!F:F)</f>
        <v>CO.SL.22.001</v>
      </c>
      <c r="G1671" s="39" t="s">
        <v>22</v>
      </c>
      <c r="H1671" s="37" t="e">
        <v>#N/A</v>
      </c>
      <c r="I1671" s="38" t="e">
        <f>_xlfn.XLOOKUP((CONCATENATE(Table35[[#This Row],[Subject Id]],"-T0")),'In the Lab'!A:A,'In the Lab'!G:G)</f>
        <v>#N/A</v>
      </c>
      <c r="J1671" s="49" t="e">
        <f>_xlfn.XLOOKUP(Table35[[#This Row],[Subject Id]],'T1 Blood'!A:A,'T1 Blood'!I:I)</f>
        <v>#N/A</v>
      </c>
      <c r="K1671" s="49" t="e">
        <f>_xlfn.XLOOKUP(Table35[[#This Row],[Subject Id]],'T1 Blood'!A:A,'T1 Blood'!H:H)</f>
        <v>#N/A</v>
      </c>
      <c r="L1671" s="49" t="e">
        <f>_xlfn.XLOOKUP(Table35[[#This Row],[Subject Id]],'T1 Assayed'!A:A,'T1 Assayed'!D:D)</f>
        <v>#N/A</v>
      </c>
      <c r="M1671" s="49" t="e">
        <v>#N/A</v>
      </c>
      <c r="N1671" s="49" t="e">
        <v>#N/A</v>
      </c>
      <c r="O1671" s="49" t="e">
        <f>_xlfn.XLOOKUP((CONCATENATE(Table35[[#This Row],[Subject Id]],"-T1")),'In the Lab'!A:A,'In the Lab'!G:G)</f>
        <v>#N/A</v>
      </c>
      <c r="P1671" s="42" t="e">
        <f>_xlfn.XLOOKUP(Table35[[#This Row],[Subject Id]],'TPD Blood'!A:A,'TPD Blood'!B:B)</f>
        <v>#N/A</v>
      </c>
      <c r="Q1671" s="42" t="e">
        <f>_xlfn.XLOOKUP(Table35[[#This Row],[Subject Id]],'TPD Assayed'!A:A,'TPD Assayed'!C:C)</f>
        <v>#N/A</v>
      </c>
      <c r="V1671"/>
      <c r="Y1671"/>
      <c r="Z1671"/>
      <c r="AA1671"/>
      <c r="AB1671"/>
    </row>
    <row r="1672" spans="1:28">
      <c r="A1672" t="s">
        <v>1938</v>
      </c>
      <c r="B1672" t="str">
        <f>MID(Table35[[#This Row],[Subject Id]],13,1)</f>
        <v>N</v>
      </c>
      <c r="C1672" t="str">
        <f>_xlfn.XLOOKUP(Table35[[#This Row],[Subject Id]],Table2[Subject Id],Table2[Event date])</f>
        <v>2019-07-02</v>
      </c>
      <c r="D1672" s="37" t="str">
        <f>_xlfn.XLOOKUP(Table35[[#This Row],[Subject Id]],'T0 Blood'!A:A,'T0 Blood'!I:I)</f>
        <v>041-0213-0</v>
      </c>
      <c r="E1672" s="37" t="str">
        <f>_xlfn.XLOOKUP(Table35[[#This Row],[Subject Id]],'T0 Blood'!A:A,'T0 Blood'!H:H)</f>
        <v>2019-07-02</v>
      </c>
      <c r="F1672" s="69" t="str">
        <f>_xlfn.XLOOKUP(Table35[[#This Row],[Subject Id]],T0Assayed!D:D,T0Assayed!F:F)</f>
        <v>CO.SL.22.001</v>
      </c>
      <c r="G1672" s="39" t="s">
        <v>22</v>
      </c>
      <c r="H1672" s="37" t="e">
        <v>#N/A</v>
      </c>
      <c r="I1672" s="38" t="e">
        <f>_xlfn.XLOOKUP((CONCATENATE(Table35[[#This Row],[Subject Id]],"-T0")),'In the Lab'!A:A,'In the Lab'!G:G)</f>
        <v>#N/A</v>
      </c>
      <c r="J1672" s="49" t="e">
        <f>_xlfn.XLOOKUP(Table35[[#This Row],[Subject Id]],'T1 Blood'!A:A,'T1 Blood'!I:I)</f>
        <v>#N/A</v>
      </c>
      <c r="K1672" s="49" t="e">
        <f>_xlfn.XLOOKUP(Table35[[#This Row],[Subject Id]],'T1 Blood'!A:A,'T1 Blood'!H:H)</f>
        <v>#N/A</v>
      </c>
      <c r="L1672" s="49" t="e">
        <f>_xlfn.XLOOKUP(Table35[[#This Row],[Subject Id]],'T1 Assayed'!A:A,'T1 Assayed'!D:D)</f>
        <v>#N/A</v>
      </c>
      <c r="M1672" s="49" t="e">
        <v>#N/A</v>
      </c>
      <c r="N1672" s="49" t="e">
        <v>#N/A</v>
      </c>
      <c r="O1672" s="49" t="e">
        <f>_xlfn.XLOOKUP((CONCATENATE(Table35[[#This Row],[Subject Id]],"-T1")),'In the Lab'!A:A,'In the Lab'!G:G)</f>
        <v>#N/A</v>
      </c>
      <c r="P1672" s="42" t="e">
        <f>_xlfn.XLOOKUP(Table35[[#This Row],[Subject Id]],'TPD Blood'!A:A,'TPD Blood'!B:B)</f>
        <v>#N/A</v>
      </c>
      <c r="Q1672" s="42" t="e">
        <f>_xlfn.XLOOKUP(Table35[[#This Row],[Subject Id]],'TPD Assayed'!A:A,'TPD Assayed'!C:C)</f>
        <v>#N/A</v>
      </c>
      <c r="V1672"/>
      <c r="Y1672"/>
      <c r="Z1672"/>
      <c r="AA1672"/>
      <c r="AB1672"/>
    </row>
    <row r="1673" spans="1:28" ht="14.85" customHeight="1">
      <c r="A1673" t="s">
        <v>1939</v>
      </c>
      <c r="B1673" t="str">
        <f>MID(Table35[[#This Row],[Subject Id]],13,1)</f>
        <v>N</v>
      </c>
      <c r="C1673" t="str">
        <f>_xlfn.XLOOKUP(Table35[[#This Row],[Subject Id]],Table2[Subject Id],Table2[Event date])</f>
        <v>2019-07-02</v>
      </c>
      <c r="D1673" s="37" t="str">
        <f>_xlfn.XLOOKUP(Table35[[#This Row],[Subject Id]],'T0 Blood'!A:A,'T0 Blood'!I:I)</f>
        <v>041-0214-0</v>
      </c>
      <c r="E1673" s="37" t="str">
        <f>_xlfn.XLOOKUP(Table35[[#This Row],[Subject Id]],'T0 Blood'!A:A,'T0 Blood'!H:H)</f>
        <v>2019-07-02</v>
      </c>
      <c r="F1673" s="69" t="str">
        <f>_xlfn.XLOOKUP(Table35[[#This Row],[Subject Id]],T0Assayed!D:D,T0Assayed!F:F)</f>
        <v>CO.SL.22.001</v>
      </c>
      <c r="G1673" s="39" t="s">
        <v>22</v>
      </c>
      <c r="H1673" s="37" t="e">
        <v>#N/A</v>
      </c>
      <c r="I1673" s="38" t="e">
        <f>_xlfn.XLOOKUP((CONCATENATE(Table35[[#This Row],[Subject Id]],"-T0")),'In the Lab'!A:A,'In the Lab'!G:G)</f>
        <v>#N/A</v>
      </c>
      <c r="J1673" s="49" t="e">
        <f>_xlfn.XLOOKUP(Table35[[#This Row],[Subject Id]],'T1 Blood'!A:A,'T1 Blood'!I:I)</f>
        <v>#N/A</v>
      </c>
      <c r="K1673" s="49" t="e">
        <f>_xlfn.XLOOKUP(Table35[[#This Row],[Subject Id]],'T1 Blood'!A:A,'T1 Blood'!H:H)</f>
        <v>#N/A</v>
      </c>
      <c r="L1673" s="49" t="e">
        <f>_xlfn.XLOOKUP(Table35[[#This Row],[Subject Id]],'T1 Assayed'!A:A,'T1 Assayed'!D:D)</f>
        <v>#N/A</v>
      </c>
      <c r="M1673" s="49" t="e">
        <v>#N/A</v>
      </c>
      <c r="N1673" s="49" t="e">
        <v>#N/A</v>
      </c>
      <c r="O1673" s="49" t="e">
        <f>_xlfn.XLOOKUP((CONCATENATE(Table35[[#This Row],[Subject Id]],"-T1")),'In the Lab'!A:A,'In the Lab'!G:G)</f>
        <v>#N/A</v>
      </c>
      <c r="P1673" s="42" t="e">
        <f>_xlfn.XLOOKUP(Table35[[#This Row],[Subject Id]],'TPD Blood'!A:A,'TPD Blood'!B:B)</f>
        <v>#N/A</v>
      </c>
      <c r="Q1673" s="42" t="e">
        <f>_xlfn.XLOOKUP(Table35[[#This Row],[Subject Id]],'TPD Assayed'!A:A,'TPD Assayed'!C:C)</f>
        <v>#N/A</v>
      </c>
      <c r="V1673"/>
      <c r="Y1673"/>
      <c r="Z1673"/>
      <c r="AA1673"/>
      <c r="AB1673"/>
    </row>
    <row r="1674" spans="1:28">
      <c r="A1674" t="s">
        <v>1940</v>
      </c>
      <c r="B1674" t="str">
        <f>MID(Table35[[#This Row],[Subject Id]],13,1)</f>
        <v>N</v>
      </c>
      <c r="C1674" t="str">
        <f>_xlfn.XLOOKUP(Table35[[#This Row],[Subject Id]],Table2[Subject Id],Table2[Event date])</f>
        <v>2019-07-05</v>
      </c>
      <c r="D1674" s="37" t="str">
        <f>_xlfn.XLOOKUP(Table35[[#This Row],[Subject Id]],'T0 Blood'!A:A,'T0 Blood'!I:I)</f>
        <v>041-0215-0</v>
      </c>
      <c r="E1674" s="37" t="str">
        <f>_xlfn.XLOOKUP(Table35[[#This Row],[Subject Id]],'T0 Blood'!A:A,'T0 Blood'!H:H)</f>
        <v>2019-07-05</v>
      </c>
      <c r="F1674" s="69" t="str">
        <f>_xlfn.XLOOKUP(Table35[[#This Row],[Subject Id]],T0Assayed!D:D,T0Assayed!F:F)</f>
        <v>CO.SL.22.001</v>
      </c>
      <c r="G1674" s="39" t="s">
        <v>22</v>
      </c>
      <c r="H1674" s="37" t="e">
        <v>#N/A</v>
      </c>
      <c r="I1674" s="38" t="e">
        <f>_xlfn.XLOOKUP((CONCATENATE(Table35[[#This Row],[Subject Id]],"-T0")),'In the Lab'!A:A,'In the Lab'!G:G)</f>
        <v>#N/A</v>
      </c>
      <c r="J1674" s="49" t="e">
        <f>_xlfn.XLOOKUP(Table35[[#This Row],[Subject Id]],'T1 Blood'!A:A,'T1 Blood'!I:I)</f>
        <v>#N/A</v>
      </c>
      <c r="K1674" s="49" t="e">
        <f>_xlfn.XLOOKUP(Table35[[#This Row],[Subject Id]],'T1 Blood'!A:A,'T1 Blood'!H:H)</f>
        <v>#N/A</v>
      </c>
      <c r="L1674" s="49" t="e">
        <f>_xlfn.XLOOKUP(Table35[[#This Row],[Subject Id]],'T1 Assayed'!A:A,'T1 Assayed'!D:D)</f>
        <v>#N/A</v>
      </c>
      <c r="M1674" s="49" t="e">
        <v>#N/A</v>
      </c>
      <c r="N1674" s="49" t="e">
        <v>#N/A</v>
      </c>
      <c r="O1674" s="49" t="e">
        <f>_xlfn.XLOOKUP((CONCATENATE(Table35[[#This Row],[Subject Id]],"-T1")),'In the Lab'!A:A,'In the Lab'!G:G)</f>
        <v>#N/A</v>
      </c>
      <c r="P1674" s="42" t="e">
        <f>_xlfn.XLOOKUP(Table35[[#This Row],[Subject Id]],'TPD Blood'!A:A,'TPD Blood'!B:B)</f>
        <v>#N/A</v>
      </c>
      <c r="Q1674" s="42" t="e">
        <f>_xlfn.XLOOKUP(Table35[[#This Row],[Subject Id]],'TPD Assayed'!A:A,'TPD Assayed'!C:C)</f>
        <v>#N/A</v>
      </c>
      <c r="V1674"/>
      <c r="Y1674"/>
      <c r="Z1674"/>
      <c r="AA1674"/>
      <c r="AB1674"/>
    </row>
    <row r="1675" spans="1:28">
      <c r="A1675" t="s">
        <v>1941</v>
      </c>
      <c r="B1675" t="str">
        <f>MID(Table35[[#This Row],[Subject Id]],13,1)</f>
        <v>N</v>
      </c>
      <c r="C1675" t="str">
        <f>_xlfn.XLOOKUP(Table35[[#This Row],[Subject Id]],Table2[Subject Id],Table2[Event date])</f>
        <v>2019-07-05</v>
      </c>
      <c r="D1675" s="37" t="str">
        <f>_xlfn.XLOOKUP(Table35[[#This Row],[Subject Id]],'T0 Blood'!A:A,'T0 Blood'!I:I)</f>
        <v>041-0216-0</v>
      </c>
      <c r="E1675" s="37" t="str">
        <f>_xlfn.XLOOKUP(Table35[[#This Row],[Subject Id]],'T0 Blood'!A:A,'T0 Blood'!H:H)</f>
        <v>2019-07-05</v>
      </c>
      <c r="F1675" s="69" t="str">
        <f>_xlfn.XLOOKUP(Table35[[#This Row],[Subject Id]],T0Assayed!D:D,T0Assayed!F:F)</f>
        <v>CO.SL.22.001</v>
      </c>
      <c r="G1675" s="39" t="s">
        <v>22</v>
      </c>
      <c r="H1675" s="37" t="e">
        <v>#N/A</v>
      </c>
      <c r="I1675" s="38" t="e">
        <f>_xlfn.XLOOKUP((CONCATENATE(Table35[[#This Row],[Subject Id]],"-T0")),'In the Lab'!A:A,'In the Lab'!G:G)</f>
        <v>#N/A</v>
      </c>
      <c r="J1675" s="49" t="e">
        <f>_xlfn.XLOOKUP(Table35[[#This Row],[Subject Id]],'T1 Blood'!A:A,'T1 Blood'!I:I)</f>
        <v>#N/A</v>
      </c>
      <c r="K1675" s="49" t="e">
        <f>_xlfn.XLOOKUP(Table35[[#This Row],[Subject Id]],'T1 Blood'!A:A,'T1 Blood'!H:H)</f>
        <v>#N/A</v>
      </c>
      <c r="L1675" s="49" t="e">
        <f>_xlfn.XLOOKUP(Table35[[#This Row],[Subject Id]],'T1 Assayed'!A:A,'T1 Assayed'!D:D)</f>
        <v>#N/A</v>
      </c>
      <c r="M1675" s="49" t="e">
        <v>#N/A</v>
      </c>
      <c r="N1675" s="49" t="e">
        <v>#N/A</v>
      </c>
      <c r="O1675" s="49" t="e">
        <f>_xlfn.XLOOKUP((CONCATENATE(Table35[[#This Row],[Subject Id]],"-T1")),'In the Lab'!A:A,'In the Lab'!G:G)</f>
        <v>#N/A</v>
      </c>
      <c r="P1675" s="42" t="e">
        <f>_xlfn.XLOOKUP(Table35[[#This Row],[Subject Id]],'TPD Blood'!A:A,'TPD Blood'!B:B)</f>
        <v>#N/A</v>
      </c>
      <c r="Q1675" s="42" t="e">
        <f>_xlfn.XLOOKUP(Table35[[#This Row],[Subject Id]],'TPD Assayed'!A:A,'TPD Assayed'!C:C)</f>
        <v>#N/A</v>
      </c>
      <c r="V1675"/>
      <c r="Y1675"/>
      <c r="Z1675"/>
      <c r="AA1675"/>
      <c r="AB1675"/>
    </row>
    <row r="1676" spans="1:28">
      <c r="A1676" t="s">
        <v>1942</v>
      </c>
      <c r="B1676" t="str">
        <f>MID(Table35[[#This Row],[Subject Id]],13,1)</f>
        <v>N</v>
      </c>
      <c r="C1676" t="str">
        <f>_xlfn.XLOOKUP(Table35[[#This Row],[Subject Id]],Table2[Subject Id],Table2[Event date])</f>
        <v>2019-07-08</v>
      </c>
      <c r="D1676" s="37" t="str">
        <f>_xlfn.XLOOKUP(Table35[[#This Row],[Subject Id]],'T0 Blood'!A:A,'T0 Blood'!I:I)</f>
        <v>041-0217-0</v>
      </c>
      <c r="E1676" s="37" t="str">
        <f>_xlfn.XLOOKUP(Table35[[#This Row],[Subject Id]],'T0 Blood'!A:A,'T0 Blood'!H:H)</f>
        <v>2019-07-08</v>
      </c>
      <c r="F1676" s="69" t="str">
        <f>_xlfn.XLOOKUP(Table35[[#This Row],[Subject Id]],T0Assayed!D:D,T0Assayed!F:F)</f>
        <v>CO.SL.22.001</v>
      </c>
      <c r="G1676" s="39" t="s">
        <v>22</v>
      </c>
      <c r="H1676" s="37" t="e">
        <v>#N/A</v>
      </c>
      <c r="I1676" s="38" t="e">
        <f>_xlfn.XLOOKUP((CONCATENATE(Table35[[#This Row],[Subject Id]],"-T0")),'In the Lab'!A:A,'In the Lab'!G:G)</f>
        <v>#N/A</v>
      </c>
      <c r="J1676" s="49" t="e">
        <f>_xlfn.XLOOKUP(Table35[[#This Row],[Subject Id]],'T1 Blood'!A:A,'T1 Blood'!I:I)</f>
        <v>#N/A</v>
      </c>
      <c r="K1676" s="49" t="e">
        <f>_xlfn.XLOOKUP(Table35[[#This Row],[Subject Id]],'T1 Blood'!A:A,'T1 Blood'!H:H)</f>
        <v>#N/A</v>
      </c>
      <c r="L1676" s="49" t="e">
        <f>_xlfn.XLOOKUP(Table35[[#This Row],[Subject Id]],'T1 Assayed'!A:A,'T1 Assayed'!D:D)</f>
        <v>#N/A</v>
      </c>
      <c r="M1676" s="49" t="e">
        <v>#N/A</v>
      </c>
      <c r="N1676" s="49" t="e">
        <v>#N/A</v>
      </c>
      <c r="O1676" s="49" t="e">
        <f>_xlfn.XLOOKUP((CONCATENATE(Table35[[#This Row],[Subject Id]],"-T1")),'In the Lab'!A:A,'In the Lab'!G:G)</f>
        <v>#N/A</v>
      </c>
      <c r="P1676" s="42" t="e">
        <f>_xlfn.XLOOKUP(Table35[[#This Row],[Subject Id]],'TPD Blood'!A:A,'TPD Blood'!B:B)</f>
        <v>#N/A</v>
      </c>
      <c r="Q1676" s="42" t="e">
        <f>_xlfn.XLOOKUP(Table35[[#This Row],[Subject Id]],'TPD Assayed'!A:A,'TPD Assayed'!C:C)</f>
        <v>#N/A</v>
      </c>
      <c r="V1676"/>
      <c r="Y1676"/>
      <c r="Z1676"/>
      <c r="AA1676"/>
      <c r="AB1676"/>
    </row>
    <row r="1677" spans="1:28">
      <c r="A1677" t="s">
        <v>1943</v>
      </c>
      <c r="B1677" t="str">
        <f>MID(Table35[[#This Row],[Subject Id]],13,1)</f>
        <v>N</v>
      </c>
      <c r="C1677" t="str">
        <f>_xlfn.XLOOKUP(Table35[[#This Row],[Subject Id]],Table2[Subject Id],Table2[Event date])</f>
        <v>2017-02-23</v>
      </c>
      <c r="D1677" s="37" t="str">
        <f>_xlfn.XLOOKUP(Table35[[#This Row],[Subject Id]],'T0 Blood'!A:A,'T0 Blood'!I:I)</f>
        <v>038-1049-0</v>
      </c>
      <c r="E1677" s="37" t="str">
        <f>_xlfn.XLOOKUP(Table35[[#This Row],[Subject Id]],'T0 Blood'!A:A,'T0 Blood'!H:H)</f>
        <v>2017-02-23</v>
      </c>
      <c r="F1677" s="69" t="e">
        <f>_xlfn.XLOOKUP(Table35[[#This Row],[Subject Id]],T0Assayed!D:D,T0Assayed!F:F)</f>
        <v>#N/A</v>
      </c>
      <c r="G1677" s="39" t="s">
        <v>870</v>
      </c>
      <c r="H1677" s="37" t="s">
        <v>460</v>
      </c>
      <c r="I1677" s="38" t="str">
        <f>_xlfn.XLOOKUP((CONCATENATE(Table35[[#This Row],[Subject Id]],"-T0")),'In the Lab'!A:A,'In the Lab'!G:G)</f>
        <v>yes</v>
      </c>
      <c r="J1677" s="49" t="e">
        <f>_xlfn.XLOOKUP(Table35[[#This Row],[Subject Id]],'T1 Blood'!A:A,'T1 Blood'!I:I)</f>
        <v>#N/A</v>
      </c>
      <c r="K1677" s="49" t="e">
        <f>_xlfn.XLOOKUP(Table35[[#This Row],[Subject Id]],'T1 Blood'!A:A,'T1 Blood'!H:H)</f>
        <v>#N/A</v>
      </c>
      <c r="L1677" s="49" t="e">
        <f>_xlfn.XLOOKUP(Table35[[#This Row],[Subject Id]],'T1 Assayed'!A:A,'T1 Assayed'!D:D)</f>
        <v>#N/A</v>
      </c>
      <c r="M1677" s="49" t="e">
        <v>#N/A</v>
      </c>
      <c r="N1677" s="49" t="e">
        <v>#N/A</v>
      </c>
      <c r="O1677" s="49" t="e">
        <f>_xlfn.XLOOKUP((CONCATENATE(Table35[[#This Row],[Subject Id]],"-T1")),'In the Lab'!A:A,'In the Lab'!G:G)</f>
        <v>#N/A</v>
      </c>
      <c r="P1677" s="42" t="e">
        <f>_xlfn.XLOOKUP(Table35[[#This Row],[Subject Id]],'TPD Blood'!A:A,'TPD Blood'!B:B)</f>
        <v>#N/A</v>
      </c>
      <c r="Q1677" s="42" t="e">
        <f>_xlfn.XLOOKUP(Table35[[#This Row],[Subject Id]],'TPD Assayed'!A:A,'TPD Assayed'!C:C)</f>
        <v>#N/A</v>
      </c>
      <c r="V1677"/>
      <c r="Y1677"/>
      <c r="Z1677"/>
      <c r="AA1677"/>
      <c r="AB1677"/>
    </row>
    <row r="1678" spans="1:28" ht="14.85" customHeight="1">
      <c r="A1678" t="s">
        <v>1944</v>
      </c>
      <c r="B1678" t="str">
        <f>MID(Table35[[#This Row],[Subject Id]],13,1)</f>
        <v>N</v>
      </c>
      <c r="C1678" t="str">
        <f>_xlfn.XLOOKUP(Table35[[#This Row],[Subject Id]],Table2[Subject Id],Table2[Event date])</f>
        <v>2019-07-09</v>
      </c>
      <c r="D1678" s="37" t="str">
        <f>_xlfn.XLOOKUP(Table35[[#This Row],[Subject Id]],'T0 Blood'!A:A,'T0 Blood'!I:I)</f>
        <v>041-0218-0</v>
      </c>
      <c r="E1678" s="37" t="str">
        <f>_xlfn.XLOOKUP(Table35[[#This Row],[Subject Id]],'T0 Blood'!A:A,'T0 Blood'!H:H)</f>
        <v>2019-07-09</v>
      </c>
      <c r="F1678" s="69" t="str">
        <f>_xlfn.XLOOKUP(Table35[[#This Row],[Subject Id]],T0Assayed!D:D,T0Assayed!F:F)</f>
        <v>CO.SL.22.001</v>
      </c>
      <c r="G1678" s="39" t="s">
        <v>22</v>
      </c>
      <c r="H1678" s="37" t="e">
        <v>#N/A</v>
      </c>
      <c r="I1678" s="38" t="e">
        <f>_xlfn.XLOOKUP((CONCATENATE(Table35[[#This Row],[Subject Id]],"-T0")),'In the Lab'!A:A,'In the Lab'!G:G)</f>
        <v>#N/A</v>
      </c>
      <c r="J1678" s="49" t="e">
        <f>_xlfn.XLOOKUP(Table35[[#This Row],[Subject Id]],'T1 Blood'!A:A,'T1 Blood'!I:I)</f>
        <v>#N/A</v>
      </c>
      <c r="K1678" s="49" t="e">
        <f>_xlfn.XLOOKUP(Table35[[#This Row],[Subject Id]],'T1 Blood'!A:A,'T1 Blood'!H:H)</f>
        <v>#N/A</v>
      </c>
      <c r="L1678" s="49" t="e">
        <f>_xlfn.XLOOKUP(Table35[[#This Row],[Subject Id]],'T1 Assayed'!A:A,'T1 Assayed'!D:D)</f>
        <v>#N/A</v>
      </c>
      <c r="M1678" s="49" t="e">
        <v>#N/A</v>
      </c>
      <c r="N1678" s="49" t="e">
        <v>#N/A</v>
      </c>
      <c r="O1678" s="49" t="e">
        <f>_xlfn.XLOOKUP((CONCATENATE(Table35[[#This Row],[Subject Id]],"-T1")),'In the Lab'!A:A,'In the Lab'!G:G)</f>
        <v>#N/A</v>
      </c>
      <c r="P1678" s="42" t="e">
        <f>_xlfn.XLOOKUP(Table35[[#This Row],[Subject Id]],'TPD Blood'!A:A,'TPD Blood'!B:B)</f>
        <v>#N/A</v>
      </c>
      <c r="Q1678" s="42" t="e">
        <f>_xlfn.XLOOKUP(Table35[[#This Row],[Subject Id]],'TPD Assayed'!A:A,'TPD Assayed'!C:C)</f>
        <v>#N/A</v>
      </c>
      <c r="V1678"/>
      <c r="Y1678"/>
      <c r="Z1678"/>
      <c r="AA1678"/>
      <c r="AB1678"/>
    </row>
    <row r="1679" spans="1:28" ht="14.85" customHeight="1">
      <c r="A1679" t="s">
        <v>1945</v>
      </c>
      <c r="B1679" t="str">
        <f>MID(Table35[[#This Row],[Subject Id]],13,1)</f>
        <v>N</v>
      </c>
      <c r="C1679" t="str">
        <f>_xlfn.XLOOKUP(Table35[[#This Row],[Subject Id]],Table2[Subject Id],Table2[Event date])</f>
        <v>2017-01-01</v>
      </c>
      <c r="D1679" s="37" t="str">
        <f>_xlfn.XLOOKUP(Table35[[#This Row],[Subject Id]],'T0 Blood'!A:A,'T0 Blood'!I:I)</f>
        <v>038-1051-0</v>
      </c>
      <c r="E1679" s="37" t="str">
        <f>_xlfn.XLOOKUP(Table35[[#This Row],[Subject Id]],'T0 Blood'!A:A,'T0 Blood'!H:H)</f>
        <v>2017-01-01</v>
      </c>
      <c r="F1679" s="69" t="e">
        <f>_xlfn.XLOOKUP(Table35[[#This Row],[Subject Id]],T0Assayed!D:D,T0Assayed!F:F)</f>
        <v>#N/A</v>
      </c>
      <c r="G1679" s="39" t="s">
        <v>38</v>
      </c>
      <c r="H1679" s="37" t="s">
        <v>1946</v>
      </c>
      <c r="I1679" s="38" t="str">
        <f>_xlfn.XLOOKUP((CONCATENATE(Table35[[#This Row],[Subject Id]],"-T0")),'In the Lab'!A:A,'In the Lab'!G:G)</f>
        <v>yes</v>
      </c>
      <c r="J1679" s="49" t="e">
        <f>_xlfn.XLOOKUP(Table35[[#This Row],[Subject Id]],'T1 Blood'!A:A,'T1 Blood'!I:I)</f>
        <v>#N/A</v>
      </c>
      <c r="K1679" s="49" t="e">
        <f>_xlfn.XLOOKUP(Table35[[#This Row],[Subject Id]],'T1 Blood'!A:A,'T1 Blood'!H:H)</f>
        <v>#N/A</v>
      </c>
      <c r="L1679" s="49" t="e">
        <f>_xlfn.XLOOKUP(Table35[[#This Row],[Subject Id]],'T1 Assayed'!A:A,'T1 Assayed'!D:D)</f>
        <v>#N/A</v>
      </c>
      <c r="M1679" s="49" t="e">
        <v>#N/A</v>
      </c>
      <c r="N1679" s="49" t="e">
        <v>#N/A</v>
      </c>
      <c r="O1679" s="49" t="e">
        <f>_xlfn.XLOOKUP((CONCATENATE(Table35[[#This Row],[Subject Id]],"-T1")),'In the Lab'!A:A,'In the Lab'!G:G)</f>
        <v>#N/A</v>
      </c>
      <c r="P1679" s="42" t="e">
        <f>_xlfn.XLOOKUP(Table35[[#This Row],[Subject Id]],'TPD Blood'!A:A,'TPD Blood'!B:B)</f>
        <v>#N/A</v>
      </c>
      <c r="Q1679" s="42" t="e">
        <f>_xlfn.XLOOKUP(Table35[[#This Row],[Subject Id]],'TPD Assayed'!A:A,'TPD Assayed'!C:C)</f>
        <v>#N/A</v>
      </c>
      <c r="V1679"/>
      <c r="Y1679"/>
      <c r="Z1679"/>
      <c r="AA1679"/>
      <c r="AB1679"/>
    </row>
    <row r="1680" spans="1:28" ht="14.85" customHeight="1">
      <c r="A1680" t="s">
        <v>1947</v>
      </c>
      <c r="B1680" t="str">
        <f>MID(Table35[[#This Row],[Subject Id]],13,1)</f>
        <v>N</v>
      </c>
      <c r="C1680" t="str">
        <f>_xlfn.XLOOKUP(Table35[[#This Row],[Subject Id]],Table2[Subject Id],Table2[Event date])</f>
        <v>2019-07-09</v>
      </c>
      <c r="D1680" s="37" t="str">
        <f>_xlfn.XLOOKUP(Table35[[#This Row],[Subject Id]],'T0 Blood'!A:A,'T0 Blood'!I:I)</f>
        <v>041-0219-0</v>
      </c>
      <c r="E1680" s="37" t="str">
        <f>_xlfn.XLOOKUP(Table35[[#This Row],[Subject Id]],'T0 Blood'!A:A,'T0 Blood'!H:H)</f>
        <v>2019-07-09</v>
      </c>
      <c r="F1680" s="69" t="str">
        <f>_xlfn.XLOOKUP(Table35[[#This Row],[Subject Id]],T0Assayed!D:D,T0Assayed!F:F)</f>
        <v>CO.SL.22.001</v>
      </c>
      <c r="G1680" s="39" t="s">
        <v>22</v>
      </c>
      <c r="H1680" s="37" t="e">
        <v>#N/A</v>
      </c>
      <c r="I1680" s="38" t="e">
        <f>_xlfn.XLOOKUP((CONCATENATE(Table35[[#This Row],[Subject Id]],"-T0")),'In the Lab'!A:A,'In the Lab'!G:G)</f>
        <v>#N/A</v>
      </c>
      <c r="J1680" s="49" t="e">
        <f>_xlfn.XLOOKUP(Table35[[#This Row],[Subject Id]],'T1 Blood'!A:A,'T1 Blood'!I:I)</f>
        <v>#N/A</v>
      </c>
      <c r="K1680" s="49" t="e">
        <f>_xlfn.XLOOKUP(Table35[[#This Row],[Subject Id]],'T1 Blood'!A:A,'T1 Blood'!H:H)</f>
        <v>#N/A</v>
      </c>
      <c r="L1680" s="49" t="e">
        <f>_xlfn.XLOOKUP(Table35[[#This Row],[Subject Id]],'T1 Assayed'!A:A,'T1 Assayed'!D:D)</f>
        <v>#N/A</v>
      </c>
      <c r="M1680" s="49" t="e">
        <v>#N/A</v>
      </c>
      <c r="N1680" s="49" t="e">
        <v>#N/A</v>
      </c>
      <c r="O1680" s="49" t="e">
        <f>_xlfn.XLOOKUP((CONCATENATE(Table35[[#This Row],[Subject Id]],"-T1")),'In the Lab'!A:A,'In the Lab'!G:G)</f>
        <v>#N/A</v>
      </c>
      <c r="P1680" s="42" t="e">
        <f>_xlfn.XLOOKUP(Table35[[#This Row],[Subject Id]],'TPD Blood'!A:A,'TPD Blood'!B:B)</f>
        <v>#N/A</v>
      </c>
      <c r="Q1680" s="42" t="e">
        <f>_xlfn.XLOOKUP(Table35[[#This Row],[Subject Id]],'TPD Assayed'!A:A,'TPD Assayed'!C:C)</f>
        <v>#N/A</v>
      </c>
      <c r="V1680"/>
      <c r="Y1680"/>
      <c r="Z1680"/>
      <c r="AA1680"/>
      <c r="AB1680"/>
    </row>
    <row r="1681" spans="1:28" ht="14.85" customHeight="1">
      <c r="A1681" t="s">
        <v>1948</v>
      </c>
      <c r="B1681" t="str">
        <f>MID(Table35[[#This Row],[Subject Id]],13,1)</f>
        <v>N</v>
      </c>
      <c r="C1681" t="str">
        <f>_xlfn.XLOOKUP(Table35[[#This Row],[Subject Id]],Table2[Subject Id],Table2[Event date])</f>
        <v>2019-07-10</v>
      </c>
      <c r="D1681" s="37" t="str">
        <f>_xlfn.XLOOKUP(Table35[[#This Row],[Subject Id]],'T0 Blood'!A:A,'T0 Blood'!I:I)</f>
        <v>041-0220-0</v>
      </c>
      <c r="E1681" s="37" t="str">
        <f>_xlfn.XLOOKUP(Table35[[#This Row],[Subject Id]],'T0 Blood'!A:A,'T0 Blood'!H:H)</f>
        <v>2019-07-10</v>
      </c>
      <c r="F1681" s="69" t="str">
        <f>_xlfn.XLOOKUP(Table35[[#This Row],[Subject Id]],T0Assayed!D:D,T0Assayed!F:F)</f>
        <v>CO.SL.22.001</v>
      </c>
      <c r="G1681" s="39" t="s">
        <v>22</v>
      </c>
      <c r="H1681" s="37" t="e">
        <v>#N/A</v>
      </c>
      <c r="I1681" s="38" t="e">
        <f>_xlfn.XLOOKUP((CONCATENATE(Table35[[#This Row],[Subject Id]],"-T0")),'In the Lab'!A:A,'In the Lab'!G:G)</f>
        <v>#N/A</v>
      </c>
      <c r="J1681" s="49" t="e">
        <f>_xlfn.XLOOKUP(Table35[[#This Row],[Subject Id]],'T1 Blood'!A:A,'T1 Blood'!I:I)</f>
        <v>#N/A</v>
      </c>
      <c r="K1681" s="49" t="e">
        <f>_xlfn.XLOOKUP(Table35[[#This Row],[Subject Id]],'T1 Blood'!A:A,'T1 Blood'!H:H)</f>
        <v>#N/A</v>
      </c>
      <c r="L1681" s="49" t="e">
        <f>_xlfn.XLOOKUP(Table35[[#This Row],[Subject Id]],'T1 Assayed'!A:A,'T1 Assayed'!D:D)</f>
        <v>#N/A</v>
      </c>
      <c r="M1681" s="49" t="e">
        <v>#N/A</v>
      </c>
      <c r="N1681" s="49" t="e">
        <v>#N/A</v>
      </c>
      <c r="O1681" s="49" t="e">
        <f>_xlfn.XLOOKUP((CONCATENATE(Table35[[#This Row],[Subject Id]],"-T1")),'In the Lab'!A:A,'In the Lab'!G:G)</f>
        <v>#N/A</v>
      </c>
      <c r="P1681" s="42" t="e">
        <f>_xlfn.XLOOKUP(Table35[[#This Row],[Subject Id]],'TPD Blood'!A:A,'TPD Blood'!B:B)</f>
        <v>#N/A</v>
      </c>
      <c r="Q1681" s="42" t="e">
        <f>_xlfn.XLOOKUP(Table35[[#This Row],[Subject Id]],'TPD Assayed'!A:A,'TPD Assayed'!C:C)</f>
        <v>#N/A</v>
      </c>
      <c r="V1681"/>
      <c r="Y1681"/>
      <c r="Z1681"/>
      <c r="AA1681"/>
      <c r="AB1681"/>
    </row>
    <row r="1682" spans="1:28" ht="14.25" customHeight="1">
      <c r="A1682" t="s">
        <v>1949</v>
      </c>
      <c r="B1682" t="str">
        <f>MID(Table35[[#This Row],[Subject Id]],13,1)</f>
        <v>N</v>
      </c>
      <c r="C1682" t="str">
        <f>_xlfn.XLOOKUP(Table35[[#This Row],[Subject Id]],Table2[Subject Id],Table2[Event date])</f>
        <v>2019-07-11</v>
      </c>
      <c r="D1682" s="37" t="str">
        <f>_xlfn.XLOOKUP(Table35[[#This Row],[Subject Id]],'T0 Blood'!A:A,'T0 Blood'!I:I)</f>
        <v>041-0221-0</v>
      </c>
      <c r="E1682" s="37" t="str">
        <f>_xlfn.XLOOKUP(Table35[[#This Row],[Subject Id]],'T0 Blood'!A:A,'T0 Blood'!H:H)</f>
        <v>2019-07-11</v>
      </c>
      <c r="F1682" s="69" t="str">
        <f>_xlfn.XLOOKUP(Table35[[#This Row],[Subject Id]],T0Assayed!D:D,T0Assayed!F:F)</f>
        <v>CO.SL.22.001</v>
      </c>
      <c r="G1682" s="39" t="s">
        <v>22</v>
      </c>
      <c r="H1682" s="37" t="e">
        <v>#N/A</v>
      </c>
      <c r="I1682" s="38" t="e">
        <f>_xlfn.XLOOKUP((CONCATENATE(Table35[[#This Row],[Subject Id]],"-T0")),'In the Lab'!A:A,'In the Lab'!G:G)</f>
        <v>#N/A</v>
      </c>
      <c r="J1682" s="49" t="e">
        <f>_xlfn.XLOOKUP(Table35[[#This Row],[Subject Id]],'T1 Blood'!A:A,'T1 Blood'!I:I)</f>
        <v>#N/A</v>
      </c>
      <c r="K1682" s="49" t="e">
        <f>_xlfn.XLOOKUP(Table35[[#This Row],[Subject Id]],'T1 Blood'!A:A,'T1 Blood'!H:H)</f>
        <v>#N/A</v>
      </c>
      <c r="L1682" s="49" t="e">
        <f>_xlfn.XLOOKUP(Table35[[#This Row],[Subject Id]],'T1 Assayed'!A:A,'T1 Assayed'!D:D)</f>
        <v>#N/A</v>
      </c>
      <c r="M1682" s="49" t="e">
        <v>#N/A</v>
      </c>
      <c r="N1682" s="49" t="e">
        <v>#N/A</v>
      </c>
      <c r="O1682" s="49" t="e">
        <f>_xlfn.XLOOKUP((CONCATENATE(Table35[[#This Row],[Subject Id]],"-T1")),'In the Lab'!A:A,'In the Lab'!G:G)</f>
        <v>#N/A</v>
      </c>
      <c r="P1682" s="42" t="e">
        <f>_xlfn.XLOOKUP(Table35[[#This Row],[Subject Id]],'TPD Blood'!A:A,'TPD Blood'!B:B)</f>
        <v>#N/A</v>
      </c>
      <c r="Q1682" s="42" t="e">
        <f>_xlfn.XLOOKUP(Table35[[#This Row],[Subject Id]],'TPD Assayed'!A:A,'TPD Assayed'!C:C)</f>
        <v>#N/A</v>
      </c>
      <c r="V1682"/>
      <c r="Y1682"/>
      <c r="Z1682"/>
      <c r="AA1682"/>
      <c r="AB1682"/>
    </row>
    <row r="1683" spans="1:28" ht="14.85" customHeight="1">
      <c r="A1683" t="s">
        <v>1950</v>
      </c>
      <c r="B1683" t="str">
        <f>MID(Table35[[#This Row],[Subject Id]],13,1)</f>
        <v>N</v>
      </c>
      <c r="C1683" t="str">
        <f>_xlfn.XLOOKUP(Table35[[#This Row],[Subject Id]],Table2[Subject Id],Table2[Event date])</f>
        <v>2019-07-11</v>
      </c>
      <c r="D1683" s="37" t="str">
        <f>_xlfn.XLOOKUP(Table35[[#This Row],[Subject Id]],'T0 Blood'!A:A,'T0 Blood'!I:I)</f>
        <v>041-0222-0</v>
      </c>
      <c r="E1683" s="37" t="str">
        <f>_xlfn.XLOOKUP(Table35[[#This Row],[Subject Id]],'T0 Blood'!A:A,'T0 Blood'!H:H)</f>
        <v>2019-07-11</v>
      </c>
      <c r="F1683" s="69" t="str">
        <f>_xlfn.XLOOKUP(Table35[[#This Row],[Subject Id]],T0Assayed!D:D,T0Assayed!F:F)</f>
        <v>CO.SL.22.001</v>
      </c>
      <c r="G1683" s="39" t="s">
        <v>22</v>
      </c>
      <c r="H1683" s="37" t="e">
        <v>#N/A</v>
      </c>
      <c r="I1683" s="38" t="e">
        <f>_xlfn.XLOOKUP((CONCATENATE(Table35[[#This Row],[Subject Id]],"-T0")),'In the Lab'!A:A,'In the Lab'!G:G)</f>
        <v>#N/A</v>
      </c>
      <c r="J1683" s="49" t="e">
        <f>_xlfn.XLOOKUP(Table35[[#This Row],[Subject Id]],'T1 Blood'!A:A,'T1 Blood'!I:I)</f>
        <v>#N/A</v>
      </c>
      <c r="K1683" s="49" t="e">
        <f>_xlfn.XLOOKUP(Table35[[#This Row],[Subject Id]],'T1 Blood'!A:A,'T1 Blood'!H:H)</f>
        <v>#N/A</v>
      </c>
      <c r="L1683" s="49" t="e">
        <f>_xlfn.XLOOKUP(Table35[[#This Row],[Subject Id]],'T1 Assayed'!A:A,'T1 Assayed'!D:D)</f>
        <v>#N/A</v>
      </c>
      <c r="M1683" s="49" t="e">
        <v>#N/A</v>
      </c>
      <c r="N1683" s="49" t="e">
        <v>#N/A</v>
      </c>
      <c r="O1683" s="49" t="e">
        <f>_xlfn.XLOOKUP((CONCATENATE(Table35[[#This Row],[Subject Id]],"-T1")),'In the Lab'!A:A,'In the Lab'!G:G)</f>
        <v>#N/A</v>
      </c>
      <c r="P1683" s="42" t="e">
        <f>_xlfn.XLOOKUP(Table35[[#This Row],[Subject Id]],'TPD Blood'!A:A,'TPD Blood'!B:B)</f>
        <v>#N/A</v>
      </c>
      <c r="Q1683" s="42" t="e">
        <f>_xlfn.XLOOKUP(Table35[[#This Row],[Subject Id]],'TPD Assayed'!A:A,'TPD Assayed'!C:C)</f>
        <v>#N/A</v>
      </c>
      <c r="V1683"/>
      <c r="Y1683"/>
      <c r="Z1683"/>
      <c r="AA1683"/>
      <c r="AB1683"/>
    </row>
    <row r="1684" spans="1:28" ht="14.85" customHeight="1">
      <c r="A1684" t="s">
        <v>1951</v>
      </c>
      <c r="B1684" t="str">
        <f>MID(Table35[[#This Row],[Subject Id]],13,1)</f>
        <v>N</v>
      </c>
      <c r="C1684" t="str">
        <f>_xlfn.XLOOKUP(Table35[[#This Row],[Subject Id]],Table2[Subject Id],Table2[Event date])</f>
        <v>2019-07-11</v>
      </c>
      <c r="D1684" s="37" t="str">
        <f>_xlfn.XLOOKUP(Table35[[#This Row],[Subject Id]],'T0 Blood'!A:A,'T0 Blood'!I:I)</f>
        <v>041-0223-0</v>
      </c>
      <c r="E1684" s="37" t="str">
        <f>_xlfn.XLOOKUP(Table35[[#This Row],[Subject Id]],'T0 Blood'!A:A,'T0 Blood'!H:H)</f>
        <v>2019-07-11</v>
      </c>
      <c r="F1684" s="69" t="str">
        <f>_xlfn.XLOOKUP(Table35[[#This Row],[Subject Id]],T0Assayed!D:D,T0Assayed!F:F)</f>
        <v>CO.SL.22.001</v>
      </c>
      <c r="G1684" s="39" t="s">
        <v>22</v>
      </c>
      <c r="H1684" s="37" t="e">
        <v>#N/A</v>
      </c>
      <c r="I1684" s="38" t="e">
        <f>_xlfn.XLOOKUP((CONCATENATE(Table35[[#This Row],[Subject Id]],"-T0")),'In the Lab'!A:A,'In the Lab'!G:G)</f>
        <v>#N/A</v>
      </c>
      <c r="J1684" s="49" t="e">
        <f>_xlfn.XLOOKUP(Table35[[#This Row],[Subject Id]],'T1 Blood'!A:A,'T1 Blood'!I:I)</f>
        <v>#N/A</v>
      </c>
      <c r="K1684" s="49" t="e">
        <f>_xlfn.XLOOKUP(Table35[[#This Row],[Subject Id]],'T1 Blood'!A:A,'T1 Blood'!H:H)</f>
        <v>#N/A</v>
      </c>
      <c r="L1684" s="49" t="e">
        <f>_xlfn.XLOOKUP(Table35[[#This Row],[Subject Id]],'T1 Assayed'!A:A,'T1 Assayed'!D:D)</f>
        <v>#N/A</v>
      </c>
      <c r="M1684" s="49" t="e">
        <v>#N/A</v>
      </c>
      <c r="N1684" s="49" t="e">
        <v>#N/A</v>
      </c>
      <c r="O1684" s="49" t="e">
        <f>_xlfn.XLOOKUP((CONCATENATE(Table35[[#This Row],[Subject Id]],"-T1")),'In the Lab'!A:A,'In the Lab'!G:G)</f>
        <v>#N/A</v>
      </c>
      <c r="P1684" s="42" t="e">
        <f>_xlfn.XLOOKUP(Table35[[#This Row],[Subject Id]],'TPD Blood'!A:A,'TPD Blood'!B:B)</f>
        <v>#N/A</v>
      </c>
      <c r="Q1684" s="42" t="e">
        <f>_xlfn.XLOOKUP(Table35[[#This Row],[Subject Id]],'TPD Assayed'!A:A,'TPD Assayed'!C:C)</f>
        <v>#N/A</v>
      </c>
      <c r="V1684"/>
      <c r="Y1684"/>
      <c r="Z1684"/>
      <c r="AA1684"/>
      <c r="AB1684"/>
    </row>
    <row r="1685" spans="1:28">
      <c r="A1685" t="s">
        <v>1952</v>
      </c>
      <c r="B1685" t="str">
        <f>MID(Table35[[#This Row],[Subject Id]],13,1)</f>
        <v>N</v>
      </c>
      <c r="C1685" t="str">
        <f>_xlfn.XLOOKUP(Table35[[#This Row],[Subject Id]],Table2[Subject Id],Table2[Event date])</f>
        <v>2019-07-17</v>
      </c>
      <c r="D1685" s="37" t="str">
        <f>_xlfn.XLOOKUP(Table35[[#This Row],[Subject Id]],'T0 Blood'!A:A,'T0 Blood'!I:I)</f>
        <v>041-0224-0</v>
      </c>
      <c r="E1685" s="37" t="str">
        <f>_xlfn.XLOOKUP(Table35[[#This Row],[Subject Id]],'T0 Blood'!A:A,'T0 Blood'!H:H)</f>
        <v>2019-07-17</v>
      </c>
      <c r="F1685" s="69" t="str">
        <f>_xlfn.XLOOKUP(Table35[[#This Row],[Subject Id]],T0Assayed!D:D,T0Assayed!F:F)</f>
        <v>CO.SL.22.001</v>
      </c>
      <c r="G1685" s="39" t="s">
        <v>22</v>
      </c>
      <c r="H1685" s="37" t="e">
        <v>#N/A</v>
      </c>
      <c r="I1685" s="38" t="e">
        <f>_xlfn.XLOOKUP((CONCATENATE(Table35[[#This Row],[Subject Id]],"-T0")),'In the Lab'!A:A,'In the Lab'!G:G)</f>
        <v>#N/A</v>
      </c>
      <c r="J1685" s="49" t="e">
        <f>_xlfn.XLOOKUP(Table35[[#This Row],[Subject Id]],'T1 Blood'!A:A,'T1 Blood'!I:I)</f>
        <v>#N/A</v>
      </c>
      <c r="K1685" s="49" t="e">
        <f>_xlfn.XLOOKUP(Table35[[#This Row],[Subject Id]],'T1 Blood'!A:A,'T1 Blood'!H:H)</f>
        <v>#N/A</v>
      </c>
      <c r="L1685" s="49" t="e">
        <f>_xlfn.XLOOKUP(Table35[[#This Row],[Subject Id]],'T1 Assayed'!A:A,'T1 Assayed'!D:D)</f>
        <v>#N/A</v>
      </c>
      <c r="M1685" s="49" t="e">
        <v>#N/A</v>
      </c>
      <c r="N1685" s="49" t="e">
        <v>#N/A</v>
      </c>
      <c r="O1685" s="49" t="e">
        <f>_xlfn.XLOOKUP((CONCATENATE(Table35[[#This Row],[Subject Id]],"-T1")),'In the Lab'!A:A,'In the Lab'!G:G)</f>
        <v>#N/A</v>
      </c>
      <c r="P1685" s="42" t="e">
        <f>_xlfn.XLOOKUP(Table35[[#This Row],[Subject Id]],'TPD Blood'!A:A,'TPD Blood'!B:B)</f>
        <v>#N/A</v>
      </c>
      <c r="Q1685" s="42" t="e">
        <f>_xlfn.XLOOKUP(Table35[[#This Row],[Subject Id]],'TPD Assayed'!A:A,'TPD Assayed'!C:C)</f>
        <v>#N/A</v>
      </c>
      <c r="V1685"/>
      <c r="Y1685"/>
      <c r="Z1685"/>
      <c r="AA1685"/>
      <c r="AB1685"/>
    </row>
    <row r="1686" spans="1:28" ht="14.85" customHeight="1">
      <c r="A1686" t="s">
        <v>1953</v>
      </c>
      <c r="B1686" t="str">
        <f>MID(Table35[[#This Row],[Subject Id]],13,1)</f>
        <v>N</v>
      </c>
      <c r="C1686" t="str">
        <f>_xlfn.XLOOKUP(Table35[[#This Row],[Subject Id]],Table2[Subject Id],Table2[Event date])</f>
        <v>2019-07-18</v>
      </c>
      <c r="D1686" s="37" t="str">
        <f>_xlfn.XLOOKUP(Table35[[#This Row],[Subject Id]],'T0 Blood'!A:A,'T0 Blood'!I:I)</f>
        <v>041-0225-0</v>
      </c>
      <c r="E1686" s="37" t="str">
        <f>_xlfn.XLOOKUP(Table35[[#This Row],[Subject Id]],'T0 Blood'!A:A,'T0 Blood'!H:H)</f>
        <v>2019-07-18</v>
      </c>
      <c r="F1686" s="69" t="str">
        <f>_xlfn.XLOOKUP(Table35[[#This Row],[Subject Id]],T0Assayed!D:D,T0Assayed!F:F)</f>
        <v>CO.SL.22.001</v>
      </c>
      <c r="G1686" s="39" t="s">
        <v>22</v>
      </c>
      <c r="H1686" s="37" t="e">
        <v>#N/A</v>
      </c>
      <c r="I1686" s="38" t="e">
        <f>_xlfn.XLOOKUP((CONCATENATE(Table35[[#This Row],[Subject Id]],"-T0")),'In the Lab'!A:A,'In the Lab'!G:G)</f>
        <v>#N/A</v>
      </c>
      <c r="J1686" s="49" t="e">
        <f>_xlfn.XLOOKUP(Table35[[#This Row],[Subject Id]],'T1 Blood'!A:A,'T1 Blood'!I:I)</f>
        <v>#N/A</v>
      </c>
      <c r="K1686" s="49" t="e">
        <f>_xlfn.XLOOKUP(Table35[[#This Row],[Subject Id]],'T1 Blood'!A:A,'T1 Blood'!H:H)</f>
        <v>#N/A</v>
      </c>
      <c r="L1686" s="49" t="e">
        <f>_xlfn.XLOOKUP(Table35[[#This Row],[Subject Id]],'T1 Assayed'!A:A,'T1 Assayed'!D:D)</f>
        <v>#N/A</v>
      </c>
      <c r="M1686" s="49" t="e">
        <v>#N/A</v>
      </c>
      <c r="N1686" s="49" t="e">
        <v>#N/A</v>
      </c>
      <c r="O1686" s="49" t="e">
        <f>_xlfn.XLOOKUP((CONCATENATE(Table35[[#This Row],[Subject Id]],"-T1")),'In the Lab'!A:A,'In the Lab'!G:G)</f>
        <v>#N/A</v>
      </c>
      <c r="P1686" s="42" t="e">
        <f>_xlfn.XLOOKUP(Table35[[#This Row],[Subject Id]],'TPD Blood'!A:A,'TPD Blood'!B:B)</f>
        <v>#N/A</v>
      </c>
      <c r="Q1686" s="42" t="e">
        <f>_xlfn.XLOOKUP(Table35[[#This Row],[Subject Id]],'TPD Assayed'!A:A,'TPD Assayed'!C:C)</f>
        <v>#N/A</v>
      </c>
      <c r="V1686"/>
      <c r="Y1686"/>
      <c r="Z1686"/>
      <c r="AA1686"/>
      <c r="AB1686"/>
    </row>
    <row r="1687" spans="1:28">
      <c r="A1687" t="s">
        <v>1954</v>
      </c>
      <c r="B1687" t="str">
        <f>MID(Table35[[#This Row],[Subject Id]],13,1)</f>
        <v>N</v>
      </c>
      <c r="C1687" t="str">
        <f>_xlfn.XLOOKUP(Table35[[#This Row],[Subject Id]],Table2[Subject Id],Table2[Event date])</f>
        <v>2019-07-23</v>
      </c>
      <c r="D1687" s="37" t="str">
        <f>_xlfn.XLOOKUP(Table35[[#This Row],[Subject Id]],'T0 Blood'!A:A,'T0 Blood'!I:I)</f>
        <v>041-0227-0</v>
      </c>
      <c r="E1687" s="37" t="str">
        <f>_xlfn.XLOOKUP(Table35[[#This Row],[Subject Id]],'T0 Blood'!A:A,'T0 Blood'!H:H)</f>
        <v>2019-07-23</v>
      </c>
      <c r="F1687" s="69" t="str">
        <f>_xlfn.XLOOKUP(Table35[[#This Row],[Subject Id]],T0Assayed!D:D,T0Assayed!F:F)</f>
        <v>CO.SL.22.001</v>
      </c>
      <c r="G1687" s="39" t="s">
        <v>22</v>
      </c>
      <c r="H1687" s="37" t="e">
        <v>#N/A</v>
      </c>
      <c r="I1687" s="38" t="e">
        <f>_xlfn.XLOOKUP((CONCATENATE(Table35[[#This Row],[Subject Id]],"-T0")),'In the Lab'!A:A,'In the Lab'!G:G)</f>
        <v>#N/A</v>
      </c>
      <c r="J1687" s="49" t="e">
        <f>_xlfn.XLOOKUP(Table35[[#This Row],[Subject Id]],'T1 Blood'!A:A,'T1 Blood'!I:I)</f>
        <v>#N/A</v>
      </c>
      <c r="K1687" s="49" t="e">
        <f>_xlfn.XLOOKUP(Table35[[#This Row],[Subject Id]],'T1 Blood'!A:A,'T1 Blood'!H:H)</f>
        <v>#N/A</v>
      </c>
      <c r="L1687" s="49" t="e">
        <f>_xlfn.XLOOKUP(Table35[[#This Row],[Subject Id]],'T1 Assayed'!A:A,'T1 Assayed'!D:D)</f>
        <v>#N/A</v>
      </c>
      <c r="M1687" s="49" t="e">
        <v>#N/A</v>
      </c>
      <c r="N1687" s="49" t="e">
        <v>#N/A</v>
      </c>
      <c r="O1687" s="49" t="e">
        <f>_xlfn.XLOOKUP((CONCATENATE(Table35[[#This Row],[Subject Id]],"-T1")),'In the Lab'!A:A,'In the Lab'!G:G)</f>
        <v>#N/A</v>
      </c>
      <c r="P1687" s="42" t="e">
        <f>_xlfn.XLOOKUP(Table35[[#This Row],[Subject Id]],'TPD Blood'!A:A,'TPD Blood'!B:B)</f>
        <v>#N/A</v>
      </c>
      <c r="Q1687" s="42" t="e">
        <f>_xlfn.XLOOKUP(Table35[[#This Row],[Subject Id]],'TPD Assayed'!A:A,'TPD Assayed'!C:C)</f>
        <v>#N/A</v>
      </c>
      <c r="V1687"/>
      <c r="Y1687"/>
      <c r="Z1687"/>
      <c r="AA1687"/>
      <c r="AB1687"/>
    </row>
    <row r="1688" spans="1:28">
      <c r="A1688" t="s">
        <v>1955</v>
      </c>
      <c r="B1688" t="str">
        <f>MID(Table35[[#This Row],[Subject Id]],13,1)</f>
        <v>N</v>
      </c>
      <c r="C1688" t="str">
        <f>_xlfn.XLOOKUP(Table35[[#This Row],[Subject Id]],Table2[Subject Id],Table2[Event date])</f>
        <v>2017-02-05</v>
      </c>
      <c r="D1688" s="37" t="str">
        <f>_xlfn.XLOOKUP(Table35[[#This Row],[Subject Id]],'T0 Blood'!A:A,'T0 Blood'!I:I)</f>
        <v>038-1060-0</v>
      </c>
      <c r="E1688" s="37" t="str">
        <f>_xlfn.XLOOKUP(Table35[[#This Row],[Subject Id]],'T0 Blood'!A:A,'T0 Blood'!H:H)</f>
        <v>2017-02-05</v>
      </c>
      <c r="F1688" s="69" t="e">
        <f>_xlfn.XLOOKUP(Table35[[#This Row],[Subject Id]],T0Assayed!D:D,T0Assayed!F:F)</f>
        <v>#N/A</v>
      </c>
      <c r="G1688" s="39" t="s">
        <v>870</v>
      </c>
      <c r="H1688" s="37" t="s">
        <v>460</v>
      </c>
      <c r="I1688" s="38" t="str">
        <f>_xlfn.XLOOKUP((CONCATENATE(Table35[[#This Row],[Subject Id]],"-T0")),'In the Lab'!A:A,'In the Lab'!G:G)</f>
        <v>yes</v>
      </c>
      <c r="J1688" s="49" t="e">
        <f>_xlfn.XLOOKUP(Table35[[#This Row],[Subject Id]],'T1 Blood'!A:A,'T1 Blood'!I:I)</f>
        <v>#N/A</v>
      </c>
      <c r="K1688" s="49" t="e">
        <f>_xlfn.XLOOKUP(Table35[[#This Row],[Subject Id]],'T1 Blood'!A:A,'T1 Blood'!H:H)</f>
        <v>#N/A</v>
      </c>
      <c r="L1688" s="49" t="e">
        <f>_xlfn.XLOOKUP(Table35[[#This Row],[Subject Id]],'T1 Assayed'!A:A,'T1 Assayed'!D:D)</f>
        <v>#N/A</v>
      </c>
      <c r="M1688" s="49" t="e">
        <v>#N/A</v>
      </c>
      <c r="N1688" s="49" t="e">
        <v>#N/A</v>
      </c>
      <c r="O1688" s="49" t="e">
        <f>_xlfn.XLOOKUP((CONCATENATE(Table35[[#This Row],[Subject Id]],"-T1")),'In the Lab'!A:A,'In the Lab'!G:G)</f>
        <v>#N/A</v>
      </c>
      <c r="P1688" s="42" t="e">
        <f>_xlfn.XLOOKUP(Table35[[#This Row],[Subject Id]],'TPD Blood'!A:A,'TPD Blood'!B:B)</f>
        <v>#N/A</v>
      </c>
      <c r="Q1688" s="42" t="e">
        <f>_xlfn.XLOOKUP(Table35[[#This Row],[Subject Id]],'TPD Assayed'!A:A,'TPD Assayed'!C:C)</f>
        <v>#N/A</v>
      </c>
      <c r="V1688"/>
      <c r="Y1688"/>
      <c r="Z1688"/>
      <c r="AA1688"/>
      <c r="AB1688"/>
    </row>
    <row r="1689" spans="1:28" ht="14.85" customHeight="1">
      <c r="A1689" t="s">
        <v>1956</v>
      </c>
      <c r="B1689" t="str">
        <f>MID(Table35[[#This Row],[Subject Id]],13,1)</f>
        <v>N</v>
      </c>
      <c r="C1689" t="str">
        <f>_xlfn.XLOOKUP(Table35[[#This Row],[Subject Id]],Table2[Subject Id],Table2[Event date])</f>
        <v>2019-07-26</v>
      </c>
      <c r="D1689" s="37" t="str">
        <f>_xlfn.XLOOKUP(Table35[[#This Row],[Subject Id]],'T0 Blood'!A:A,'T0 Blood'!I:I)</f>
        <v>041-0228-0</v>
      </c>
      <c r="E1689" s="37" t="str">
        <f>_xlfn.XLOOKUP(Table35[[#This Row],[Subject Id]],'T0 Blood'!A:A,'T0 Blood'!H:H)</f>
        <v>2019-07-26</v>
      </c>
      <c r="F1689" s="69" t="str">
        <f>_xlfn.XLOOKUP(Table35[[#This Row],[Subject Id]],T0Assayed!D:D,T0Assayed!F:F)</f>
        <v>CO.SL.22.001</v>
      </c>
      <c r="G1689" s="39" t="s">
        <v>22</v>
      </c>
      <c r="H1689" s="37" t="e">
        <v>#N/A</v>
      </c>
      <c r="I1689" s="38" t="e">
        <f>_xlfn.XLOOKUP((CONCATENATE(Table35[[#This Row],[Subject Id]],"-T0")),'In the Lab'!A:A,'In the Lab'!G:G)</f>
        <v>#N/A</v>
      </c>
      <c r="J1689" s="49" t="e">
        <f>_xlfn.XLOOKUP(Table35[[#This Row],[Subject Id]],'T1 Blood'!A:A,'T1 Blood'!I:I)</f>
        <v>#N/A</v>
      </c>
      <c r="K1689" s="49" t="e">
        <f>_xlfn.XLOOKUP(Table35[[#This Row],[Subject Id]],'T1 Blood'!A:A,'T1 Blood'!H:H)</f>
        <v>#N/A</v>
      </c>
      <c r="L1689" s="49" t="e">
        <f>_xlfn.XLOOKUP(Table35[[#This Row],[Subject Id]],'T1 Assayed'!A:A,'T1 Assayed'!D:D)</f>
        <v>#N/A</v>
      </c>
      <c r="M1689" s="49" t="e">
        <v>#N/A</v>
      </c>
      <c r="N1689" s="49" t="e">
        <v>#N/A</v>
      </c>
      <c r="O1689" s="49" t="e">
        <f>_xlfn.XLOOKUP((CONCATENATE(Table35[[#This Row],[Subject Id]],"-T1")),'In the Lab'!A:A,'In the Lab'!G:G)</f>
        <v>#N/A</v>
      </c>
      <c r="P1689" s="42" t="e">
        <f>_xlfn.XLOOKUP(Table35[[#This Row],[Subject Id]],'TPD Blood'!A:A,'TPD Blood'!B:B)</f>
        <v>#N/A</v>
      </c>
      <c r="Q1689" s="42" t="e">
        <f>_xlfn.XLOOKUP(Table35[[#This Row],[Subject Id]],'TPD Assayed'!A:A,'TPD Assayed'!C:C)</f>
        <v>#N/A</v>
      </c>
      <c r="V1689"/>
      <c r="Y1689"/>
      <c r="Z1689"/>
      <c r="AA1689"/>
      <c r="AB1689"/>
    </row>
    <row r="1690" spans="1:28" ht="14.85" customHeight="1">
      <c r="A1690" t="s">
        <v>1957</v>
      </c>
      <c r="B1690" t="str">
        <f>MID(Table35[[#This Row],[Subject Id]],13,1)</f>
        <v>N</v>
      </c>
      <c r="C1690" t="str">
        <f>_xlfn.XLOOKUP(Table35[[#This Row],[Subject Id]],Table2[Subject Id],Table2[Event date])</f>
        <v>2019-08-06</v>
      </c>
      <c r="D1690" s="37" t="str">
        <f>_xlfn.XLOOKUP(Table35[[#This Row],[Subject Id]],'T0 Blood'!A:A,'T0 Blood'!I:I)</f>
        <v>041-0229-0</v>
      </c>
      <c r="E1690" s="37" t="str">
        <f>_xlfn.XLOOKUP(Table35[[#This Row],[Subject Id]],'T0 Blood'!A:A,'T0 Blood'!H:H)</f>
        <v>2019-08-06</v>
      </c>
      <c r="F1690" s="69" t="str">
        <f>_xlfn.XLOOKUP(Table35[[#This Row],[Subject Id]],T0Assayed!D:D,T0Assayed!F:F)</f>
        <v>CO.SL.22.001</v>
      </c>
      <c r="G1690" s="39" t="s">
        <v>22</v>
      </c>
      <c r="H1690" s="37" t="e">
        <v>#N/A</v>
      </c>
      <c r="I1690" s="38" t="e">
        <f>_xlfn.XLOOKUP((CONCATENATE(Table35[[#This Row],[Subject Id]],"-T0")),'In the Lab'!A:A,'In the Lab'!G:G)</f>
        <v>#N/A</v>
      </c>
      <c r="J1690" s="49" t="e">
        <f>_xlfn.XLOOKUP(Table35[[#This Row],[Subject Id]],'T1 Blood'!A:A,'T1 Blood'!I:I)</f>
        <v>#N/A</v>
      </c>
      <c r="K1690" s="49" t="e">
        <f>_xlfn.XLOOKUP(Table35[[#This Row],[Subject Id]],'T1 Blood'!A:A,'T1 Blood'!H:H)</f>
        <v>#N/A</v>
      </c>
      <c r="L1690" s="49" t="e">
        <f>_xlfn.XLOOKUP(Table35[[#This Row],[Subject Id]],'T1 Assayed'!A:A,'T1 Assayed'!D:D)</f>
        <v>#N/A</v>
      </c>
      <c r="M1690" s="49" t="e">
        <v>#N/A</v>
      </c>
      <c r="N1690" s="49" t="e">
        <v>#N/A</v>
      </c>
      <c r="O1690" s="49" t="e">
        <f>_xlfn.XLOOKUP((CONCATENATE(Table35[[#This Row],[Subject Id]],"-T1")),'In the Lab'!A:A,'In the Lab'!G:G)</f>
        <v>#N/A</v>
      </c>
      <c r="P1690" s="42" t="e">
        <f>_xlfn.XLOOKUP(Table35[[#This Row],[Subject Id]],'TPD Blood'!A:A,'TPD Blood'!B:B)</f>
        <v>#N/A</v>
      </c>
      <c r="Q1690" s="42" t="e">
        <f>_xlfn.XLOOKUP(Table35[[#This Row],[Subject Id]],'TPD Assayed'!A:A,'TPD Assayed'!C:C)</f>
        <v>#N/A</v>
      </c>
      <c r="V1690"/>
      <c r="Y1690"/>
      <c r="Z1690"/>
      <c r="AA1690"/>
      <c r="AB1690"/>
    </row>
    <row r="1691" spans="1:28" ht="14.85" customHeight="1">
      <c r="A1691" t="s">
        <v>1958</v>
      </c>
      <c r="B1691" t="str">
        <f>MID(Table35[[#This Row],[Subject Id]],13,1)</f>
        <v>N</v>
      </c>
      <c r="C1691" t="str">
        <f>_xlfn.XLOOKUP(Table35[[#This Row],[Subject Id]],Table2[Subject Id],Table2[Event date])</f>
        <v>2019-08-08</v>
      </c>
      <c r="D1691" s="37" t="str">
        <f>_xlfn.XLOOKUP(Table35[[#This Row],[Subject Id]],'T0 Blood'!A:A,'T0 Blood'!I:I)</f>
        <v>041-0231-0</v>
      </c>
      <c r="E1691" s="37" t="str">
        <f>_xlfn.XLOOKUP(Table35[[#This Row],[Subject Id]],'T0 Blood'!A:A,'T0 Blood'!H:H)</f>
        <v>2019-08-08</v>
      </c>
      <c r="F1691" s="69" t="str">
        <f>_xlfn.XLOOKUP(Table35[[#This Row],[Subject Id]],T0Assayed!D:D,T0Assayed!F:F)</f>
        <v>CO.SL.22.001</v>
      </c>
      <c r="G1691" s="39" t="s">
        <v>22</v>
      </c>
      <c r="H1691" s="37" t="e">
        <v>#N/A</v>
      </c>
      <c r="I1691" s="38" t="e">
        <f>_xlfn.XLOOKUP((CONCATENATE(Table35[[#This Row],[Subject Id]],"-T0")),'In the Lab'!A:A,'In the Lab'!G:G)</f>
        <v>#N/A</v>
      </c>
      <c r="J1691" s="49" t="e">
        <f>_xlfn.XLOOKUP(Table35[[#This Row],[Subject Id]],'T1 Blood'!A:A,'T1 Blood'!I:I)</f>
        <v>#N/A</v>
      </c>
      <c r="K1691" s="49" t="e">
        <f>_xlfn.XLOOKUP(Table35[[#This Row],[Subject Id]],'T1 Blood'!A:A,'T1 Blood'!H:H)</f>
        <v>#N/A</v>
      </c>
      <c r="L1691" s="49" t="e">
        <f>_xlfn.XLOOKUP(Table35[[#This Row],[Subject Id]],'T1 Assayed'!A:A,'T1 Assayed'!D:D)</f>
        <v>#N/A</v>
      </c>
      <c r="M1691" s="49" t="e">
        <v>#N/A</v>
      </c>
      <c r="N1691" s="49" t="e">
        <v>#N/A</v>
      </c>
      <c r="O1691" s="49" t="e">
        <f>_xlfn.XLOOKUP((CONCATENATE(Table35[[#This Row],[Subject Id]],"-T1")),'In the Lab'!A:A,'In the Lab'!G:G)</f>
        <v>#N/A</v>
      </c>
      <c r="P1691" s="42" t="e">
        <f>_xlfn.XLOOKUP(Table35[[#This Row],[Subject Id]],'TPD Blood'!A:A,'TPD Blood'!B:B)</f>
        <v>#N/A</v>
      </c>
      <c r="Q1691" s="42" t="e">
        <f>_xlfn.XLOOKUP(Table35[[#This Row],[Subject Id]],'TPD Assayed'!A:A,'TPD Assayed'!C:C)</f>
        <v>#N/A</v>
      </c>
      <c r="V1691"/>
      <c r="Y1691"/>
      <c r="Z1691"/>
      <c r="AA1691"/>
      <c r="AB1691"/>
    </row>
    <row r="1692" spans="1:28" ht="14.85" customHeight="1">
      <c r="A1692" t="s">
        <v>1959</v>
      </c>
      <c r="B1692" t="str">
        <f>MID(Table35[[#This Row],[Subject Id]],13,1)</f>
        <v>N</v>
      </c>
      <c r="C1692" t="str">
        <f>_xlfn.XLOOKUP(Table35[[#This Row],[Subject Id]],Table2[Subject Id],Table2[Event date])</f>
        <v>2019-08-12</v>
      </c>
      <c r="D1692" s="37" t="str">
        <f>_xlfn.XLOOKUP(Table35[[#This Row],[Subject Id]],'T0 Blood'!A:A,'T0 Blood'!I:I)</f>
        <v>041-0233-0</v>
      </c>
      <c r="E1692" s="37" t="str">
        <f>_xlfn.XLOOKUP(Table35[[#This Row],[Subject Id]],'T0 Blood'!A:A,'T0 Blood'!H:H)</f>
        <v>2019-08-12</v>
      </c>
      <c r="F1692" s="69" t="str">
        <f>_xlfn.XLOOKUP(Table35[[#This Row],[Subject Id]],T0Assayed!D:D,T0Assayed!F:F)</f>
        <v>CO.SL.22.001</v>
      </c>
      <c r="G1692" s="39" t="s">
        <v>22</v>
      </c>
      <c r="H1692" s="37" t="e">
        <v>#N/A</v>
      </c>
      <c r="I1692" s="38" t="e">
        <f>_xlfn.XLOOKUP((CONCATENATE(Table35[[#This Row],[Subject Id]],"-T0")),'In the Lab'!A:A,'In the Lab'!G:G)</f>
        <v>#N/A</v>
      </c>
      <c r="J1692" s="49" t="e">
        <f>_xlfn.XLOOKUP(Table35[[#This Row],[Subject Id]],'T1 Blood'!A:A,'T1 Blood'!I:I)</f>
        <v>#N/A</v>
      </c>
      <c r="K1692" s="49" t="e">
        <f>_xlfn.XLOOKUP(Table35[[#This Row],[Subject Id]],'T1 Blood'!A:A,'T1 Blood'!H:H)</f>
        <v>#N/A</v>
      </c>
      <c r="L1692" s="49" t="e">
        <f>_xlfn.XLOOKUP(Table35[[#This Row],[Subject Id]],'T1 Assayed'!A:A,'T1 Assayed'!D:D)</f>
        <v>#N/A</v>
      </c>
      <c r="M1692" s="49" t="e">
        <v>#N/A</v>
      </c>
      <c r="N1692" s="49" t="e">
        <v>#N/A</v>
      </c>
      <c r="O1692" s="49" t="e">
        <f>_xlfn.XLOOKUP((CONCATENATE(Table35[[#This Row],[Subject Id]],"-T1")),'In the Lab'!A:A,'In the Lab'!G:G)</f>
        <v>#N/A</v>
      </c>
      <c r="P1692" s="42" t="e">
        <f>_xlfn.XLOOKUP(Table35[[#This Row],[Subject Id]],'TPD Blood'!A:A,'TPD Blood'!B:B)</f>
        <v>#N/A</v>
      </c>
      <c r="Q1692" s="42" t="e">
        <f>_xlfn.XLOOKUP(Table35[[#This Row],[Subject Id]],'TPD Assayed'!A:A,'TPD Assayed'!C:C)</f>
        <v>#N/A</v>
      </c>
      <c r="V1692"/>
      <c r="Y1692"/>
      <c r="Z1692"/>
      <c r="AA1692"/>
      <c r="AB1692"/>
    </row>
    <row r="1693" spans="1:28" ht="14.85" customHeight="1">
      <c r="A1693" t="s">
        <v>1960</v>
      </c>
      <c r="B1693" t="str">
        <f>MID(Table35[[#This Row],[Subject Id]],13,1)</f>
        <v>N</v>
      </c>
      <c r="C1693" t="str">
        <f>_xlfn.XLOOKUP(Table35[[#This Row],[Subject Id]],Table2[Subject Id],Table2[Event date])</f>
        <v>2019-08-16</v>
      </c>
      <c r="D1693" s="37" t="str">
        <f>_xlfn.XLOOKUP(Table35[[#This Row],[Subject Id]],'T0 Blood'!A:A,'T0 Blood'!I:I)</f>
        <v>041-0236-0</v>
      </c>
      <c r="E1693" s="37" t="str">
        <f>_xlfn.XLOOKUP(Table35[[#This Row],[Subject Id]],'T0 Blood'!A:A,'T0 Blood'!H:H)</f>
        <v>2019-08-16</v>
      </c>
      <c r="F1693" s="69" t="str">
        <f>_xlfn.XLOOKUP(Table35[[#This Row],[Subject Id]],T0Assayed!D:D,T0Assayed!F:F)</f>
        <v>CO.SL.22.001</v>
      </c>
      <c r="G1693" s="39" t="s">
        <v>22</v>
      </c>
      <c r="H1693" s="37" t="e">
        <v>#N/A</v>
      </c>
      <c r="I1693" s="38" t="e">
        <f>_xlfn.XLOOKUP((CONCATENATE(Table35[[#This Row],[Subject Id]],"-T0")),'In the Lab'!A:A,'In the Lab'!G:G)</f>
        <v>#N/A</v>
      </c>
      <c r="J1693" s="49" t="e">
        <f>_xlfn.XLOOKUP(Table35[[#This Row],[Subject Id]],'T1 Blood'!A:A,'T1 Blood'!I:I)</f>
        <v>#N/A</v>
      </c>
      <c r="K1693" s="49" t="e">
        <f>_xlfn.XLOOKUP(Table35[[#This Row],[Subject Id]],'T1 Blood'!A:A,'T1 Blood'!H:H)</f>
        <v>#N/A</v>
      </c>
      <c r="L1693" s="49" t="e">
        <f>_xlfn.XLOOKUP(Table35[[#This Row],[Subject Id]],'T1 Assayed'!A:A,'T1 Assayed'!D:D)</f>
        <v>#N/A</v>
      </c>
      <c r="M1693" s="49" t="e">
        <v>#N/A</v>
      </c>
      <c r="N1693" s="49" t="e">
        <v>#N/A</v>
      </c>
      <c r="O1693" s="49" t="e">
        <f>_xlfn.XLOOKUP((CONCATENATE(Table35[[#This Row],[Subject Id]],"-T1")),'In the Lab'!A:A,'In the Lab'!G:G)</f>
        <v>#N/A</v>
      </c>
      <c r="P1693" s="42" t="e">
        <f>_xlfn.XLOOKUP(Table35[[#This Row],[Subject Id]],'TPD Blood'!A:A,'TPD Blood'!B:B)</f>
        <v>#N/A</v>
      </c>
      <c r="Q1693" s="42" t="e">
        <f>_xlfn.XLOOKUP(Table35[[#This Row],[Subject Id]],'TPD Assayed'!A:A,'TPD Assayed'!C:C)</f>
        <v>#N/A</v>
      </c>
      <c r="V1693"/>
      <c r="Y1693"/>
      <c r="Z1693"/>
      <c r="AA1693"/>
      <c r="AB1693"/>
    </row>
    <row r="1694" spans="1:28" ht="14.85" customHeight="1">
      <c r="A1694" t="s">
        <v>1961</v>
      </c>
      <c r="B1694" t="str">
        <f>MID(Table35[[#This Row],[Subject Id]],13,1)</f>
        <v>N</v>
      </c>
      <c r="C1694" t="str">
        <f>_xlfn.XLOOKUP(Table35[[#This Row],[Subject Id]],Table2[Subject Id],Table2[Event date])</f>
        <v>2019-08-16</v>
      </c>
      <c r="D1694" s="37" t="str">
        <f>_xlfn.XLOOKUP(Table35[[#This Row],[Subject Id]],'T0 Blood'!A:A,'T0 Blood'!I:I)</f>
        <v>041-0237-0</v>
      </c>
      <c r="E1694" s="37" t="str">
        <f>_xlfn.XLOOKUP(Table35[[#This Row],[Subject Id]],'T0 Blood'!A:A,'T0 Blood'!H:H)</f>
        <v>2019-08-16</v>
      </c>
      <c r="F1694" s="69" t="str">
        <f>_xlfn.XLOOKUP(Table35[[#This Row],[Subject Id]],T0Assayed!D:D,T0Assayed!F:F)</f>
        <v>CO.SL.22.001</v>
      </c>
      <c r="G1694" s="39" t="s">
        <v>22</v>
      </c>
      <c r="H1694" s="37" t="e">
        <v>#N/A</v>
      </c>
      <c r="I1694" s="38" t="e">
        <f>_xlfn.XLOOKUP((CONCATENATE(Table35[[#This Row],[Subject Id]],"-T0")),'In the Lab'!A:A,'In the Lab'!G:G)</f>
        <v>#N/A</v>
      </c>
      <c r="J1694" s="49" t="e">
        <f>_xlfn.XLOOKUP(Table35[[#This Row],[Subject Id]],'T1 Blood'!A:A,'T1 Blood'!I:I)</f>
        <v>#N/A</v>
      </c>
      <c r="K1694" s="49" t="e">
        <f>_xlfn.XLOOKUP(Table35[[#This Row],[Subject Id]],'T1 Blood'!A:A,'T1 Blood'!H:H)</f>
        <v>#N/A</v>
      </c>
      <c r="L1694" s="49" t="e">
        <f>_xlfn.XLOOKUP(Table35[[#This Row],[Subject Id]],'T1 Assayed'!A:A,'T1 Assayed'!D:D)</f>
        <v>#N/A</v>
      </c>
      <c r="M1694" s="49" t="e">
        <v>#N/A</v>
      </c>
      <c r="N1694" s="49" t="e">
        <v>#N/A</v>
      </c>
      <c r="O1694" s="49" t="e">
        <f>_xlfn.XLOOKUP((CONCATENATE(Table35[[#This Row],[Subject Id]],"-T1")),'In the Lab'!A:A,'In the Lab'!G:G)</f>
        <v>#N/A</v>
      </c>
      <c r="P1694" s="42" t="e">
        <f>_xlfn.XLOOKUP(Table35[[#This Row],[Subject Id]],'TPD Blood'!A:A,'TPD Blood'!B:B)</f>
        <v>#N/A</v>
      </c>
      <c r="Q1694" s="42" t="e">
        <f>_xlfn.XLOOKUP(Table35[[#This Row],[Subject Id]],'TPD Assayed'!A:A,'TPD Assayed'!C:C)</f>
        <v>#N/A</v>
      </c>
      <c r="V1694"/>
      <c r="Y1694"/>
      <c r="Z1694"/>
      <c r="AA1694"/>
      <c r="AB1694"/>
    </row>
    <row r="1695" spans="1:28" ht="14.85" customHeight="1">
      <c r="A1695" t="s">
        <v>1962</v>
      </c>
      <c r="B1695" t="str">
        <f>MID(Table35[[#This Row],[Subject Id]],13,1)</f>
        <v>N</v>
      </c>
      <c r="C1695" t="str">
        <f>_xlfn.XLOOKUP(Table35[[#This Row],[Subject Id]],Table2[Subject Id],Table2[Event date])</f>
        <v>2017-01-28</v>
      </c>
      <c r="D1695" s="37" t="str">
        <f>_xlfn.XLOOKUP(Table35[[#This Row],[Subject Id]],'T0 Blood'!A:A,'T0 Blood'!I:I)</f>
        <v>038-1067-0</v>
      </c>
      <c r="E1695" s="37" t="str">
        <f>_xlfn.XLOOKUP(Table35[[#This Row],[Subject Id]],'T0 Blood'!A:A,'T0 Blood'!H:H)</f>
        <v>2017-01-28</v>
      </c>
      <c r="F1695" s="69" t="e">
        <f>_xlfn.XLOOKUP(Table35[[#This Row],[Subject Id]],T0Assayed!D:D,T0Assayed!F:F)</f>
        <v>#N/A</v>
      </c>
      <c r="G1695" s="39" t="s">
        <v>38</v>
      </c>
      <c r="I1695" s="38" t="str">
        <f>_xlfn.XLOOKUP((CONCATENATE(Table35[[#This Row],[Subject Id]],"-T0")),'In the Lab'!A:A,'In the Lab'!G:G)</f>
        <v>yes</v>
      </c>
      <c r="J1695" s="49" t="e">
        <f>_xlfn.XLOOKUP(Table35[[#This Row],[Subject Id]],'T1 Blood'!A:A,'T1 Blood'!I:I)</f>
        <v>#N/A</v>
      </c>
      <c r="K1695" s="49" t="e">
        <f>_xlfn.XLOOKUP(Table35[[#This Row],[Subject Id]],'T1 Blood'!A:A,'T1 Blood'!H:H)</f>
        <v>#N/A</v>
      </c>
      <c r="L1695" s="49" t="e">
        <f>_xlfn.XLOOKUP(Table35[[#This Row],[Subject Id]],'T1 Assayed'!A:A,'T1 Assayed'!D:D)</f>
        <v>#N/A</v>
      </c>
      <c r="M1695" s="49" t="e">
        <v>#N/A</v>
      </c>
      <c r="N1695" s="49" t="e">
        <v>#N/A</v>
      </c>
      <c r="O1695" s="49" t="e">
        <f>_xlfn.XLOOKUP((CONCATENATE(Table35[[#This Row],[Subject Id]],"-T1")),'In the Lab'!A:A,'In the Lab'!G:G)</f>
        <v>#N/A</v>
      </c>
      <c r="P1695" s="42" t="e">
        <f>_xlfn.XLOOKUP(Table35[[#This Row],[Subject Id]],'TPD Blood'!A:A,'TPD Blood'!B:B)</f>
        <v>#N/A</v>
      </c>
      <c r="Q1695" s="42" t="e">
        <f>_xlfn.XLOOKUP(Table35[[#This Row],[Subject Id]],'TPD Assayed'!A:A,'TPD Assayed'!C:C)</f>
        <v>#N/A</v>
      </c>
      <c r="V1695"/>
      <c r="Y1695"/>
      <c r="Z1695"/>
      <c r="AA1695"/>
      <c r="AB1695"/>
    </row>
    <row r="1696" spans="1:28" ht="14.85" customHeight="1">
      <c r="A1696" t="s">
        <v>1963</v>
      </c>
      <c r="B1696" t="str">
        <f>MID(Table35[[#This Row],[Subject Id]],13,1)</f>
        <v>N</v>
      </c>
      <c r="C1696" t="str">
        <f>_xlfn.XLOOKUP(Table35[[#This Row],[Subject Id]],Table2[Subject Id],Table2[Event date])</f>
        <v>2019-08-16</v>
      </c>
      <c r="D1696" s="37" t="str">
        <f>_xlfn.XLOOKUP(Table35[[#This Row],[Subject Id]],'T0 Blood'!A:A,'T0 Blood'!I:I)</f>
        <v>041-0238-0</v>
      </c>
      <c r="E1696" s="37" t="str">
        <f>_xlfn.XLOOKUP(Table35[[#This Row],[Subject Id]],'T0 Blood'!A:A,'T0 Blood'!H:H)</f>
        <v>2019-08-16</v>
      </c>
      <c r="F1696" s="69" t="str">
        <f>_xlfn.XLOOKUP(Table35[[#This Row],[Subject Id]],T0Assayed!D:D,T0Assayed!F:F)</f>
        <v>CO.SL.22.001</v>
      </c>
      <c r="G1696" s="39" t="s">
        <v>22</v>
      </c>
      <c r="H1696" s="37" t="e">
        <v>#N/A</v>
      </c>
      <c r="I1696" s="38" t="e">
        <f>_xlfn.XLOOKUP((CONCATENATE(Table35[[#This Row],[Subject Id]],"-T0")),'In the Lab'!A:A,'In the Lab'!G:G)</f>
        <v>#N/A</v>
      </c>
      <c r="J1696" s="49" t="e">
        <f>_xlfn.XLOOKUP(Table35[[#This Row],[Subject Id]],'T1 Blood'!A:A,'T1 Blood'!I:I)</f>
        <v>#N/A</v>
      </c>
      <c r="K1696" s="49" t="e">
        <f>_xlfn.XLOOKUP(Table35[[#This Row],[Subject Id]],'T1 Blood'!A:A,'T1 Blood'!H:H)</f>
        <v>#N/A</v>
      </c>
      <c r="L1696" s="49" t="e">
        <f>_xlfn.XLOOKUP(Table35[[#This Row],[Subject Id]],'T1 Assayed'!A:A,'T1 Assayed'!D:D)</f>
        <v>#N/A</v>
      </c>
      <c r="M1696" s="49" t="e">
        <v>#N/A</v>
      </c>
      <c r="N1696" s="49" t="e">
        <v>#N/A</v>
      </c>
      <c r="O1696" s="49" t="e">
        <f>_xlfn.XLOOKUP((CONCATENATE(Table35[[#This Row],[Subject Id]],"-T1")),'In the Lab'!A:A,'In the Lab'!G:G)</f>
        <v>#N/A</v>
      </c>
      <c r="P1696" s="42" t="e">
        <f>_xlfn.XLOOKUP(Table35[[#This Row],[Subject Id]],'TPD Blood'!A:A,'TPD Blood'!B:B)</f>
        <v>#N/A</v>
      </c>
      <c r="Q1696" s="42" t="e">
        <f>_xlfn.XLOOKUP(Table35[[#This Row],[Subject Id]],'TPD Assayed'!A:A,'TPD Assayed'!C:C)</f>
        <v>#N/A</v>
      </c>
      <c r="V1696"/>
      <c r="Y1696"/>
      <c r="Z1696"/>
      <c r="AA1696"/>
      <c r="AB1696"/>
    </row>
    <row r="1697" spans="1:28" ht="14.85" customHeight="1">
      <c r="A1697" t="s">
        <v>1964</v>
      </c>
      <c r="B1697" t="str">
        <f>MID(Table35[[#This Row],[Subject Id]],13,1)</f>
        <v>N</v>
      </c>
      <c r="C1697" t="str">
        <f>_xlfn.XLOOKUP(Table35[[#This Row],[Subject Id]],Table2[Subject Id],Table2[Event date])</f>
        <v>2019-08-22</v>
      </c>
      <c r="D1697" s="37" t="str">
        <f>_xlfn.XLOOKUP(Table35[[#This Row],[Subject Id]],'T0 Blood'!A:A,'T0 Blood'!I:I)</f>
        <v>041-0239-0</v>
      </c>
      <c r="E1697" s="37" t="str">
        <f>_xlfn.XLOOKUP(Table35[[#This Row],[Subject Id]],'T0 Blood'!A:A,'T0 Blood'!H:H)</f>
        <v>2019-08-22</v>
      </c>
      <c r="F1697" s="69" t="str">
        <f>_xlfn.XLOOKUP(Table35[[#This Row],[Subject Id]],T0Assayed!D:D,T0Assayed!F:F)</f>
        <v>CO.SL.22.001</v>
      </c>
      <c r="G1697" s="39" t="s">
        <v>22</v>
      </c>
      <c r="H1697" s="37" t="e">
        <v>#N/A</v>
      </c>
      <c r="I1697" s="38" t="e">
        <f>_xlfn.XLOOKUP((CONCATENATE(Table35[[#This Row],[Subject Id]],"-T0")),'In the Lab'!A:A,'In the Lab'!G:G)</f>
        <v>#N/A</v>
      </c>
      <c r="J1697" s="49" t="e">
        <f>_xlfn.XLOOKUP(Table35[[#This Row],[Subject Id]],'T1 Blood'!A:A,'T1 Blood'!I:I)</f>
        <v>#N/A</v>
      </c>
      <c r="K1697" s="49" t="e">
        <f>_xlfn.XLOOKUP(Table35[[#This Row],[Subject Id]],'T1 Blood'!A:A,'T1 Blood'!H:H)</f>
        <v>#N/A</v>
      </c>
      <c r="L1697" s="49" t="e">
        <f>_xlfn.XLOOKUP(Table35[[#This Row],[Subject Id]],'T1 Assayed'!A:A,'T1 Assayed'!D:D)</f>
        <v>#N/A</v>
      </c>
      <c r="M1697" s="49" t="e">
        <v>#N/A</v>
      </c>
      <c r="N1697" s="49" t="e">
        <v>#N/A</v>
      </c>
      <c r="O1697" s="49" t="e">
        <f>_xlfn.XLOOKUP((CONCATENATE(Table35[[#This Row],[Subject Id]],"-T1")),'In the Lab'!A:A,'In the Lab'!G:G)</f>
        <v>#N/A</v>
      </c>
      <c r="P1697" s="42" t="e">
        <f>_xlfn.XLOOKUP(Table35[[#This Row],[Subject Id]],'TPD Blood'!A:A,'TPD Blood'!B:B)</f>
        <v>#N/A</v>
      </c>
      <c r="Q1697" s="42" t="e">
        <f>_xlfn.XLOOKUP(Table35[[#This Row],[Subject Id]],'TPD Assayed'!A:A,'TPD Assayed'!C:C)</f>
        <v>#N/A</v>
      </c>
      <c r="V1697"/>
      <c r="Y1697"/>
      <c r="Z1697"/>
      <c r="AA1697"/>
      <c r="AB1697"/>
    </row>
    <row r="1698" spans="1:28" ht="14.85" customHeight="1">
      <c r="A1698" t="s">
        <v>1965</v>
      </c>
      <c r="B1698" t="str">
        <f>MID(Table35[[#This Row],[Subject Id]],13,1)</f>
        <v>N</v>
      </c>
      <c r="C1698" t="str">
        <f>_xlfn.XLOOKUP(Table35[[#This Row],[Subject Id]],Table2[Subject Id],Table2[Event date])</f>
        <v>2019-08-23</v>
      </c>
      <c r="D1698" s="37" t="str">
        <f>_xlfn.XLOOKUP(Table35[[#This Row],[Subject Id]],'T0 Blood'!A:A,'T0 Blood'!I:I)</f>
        <v>041-0241-0</v>
      </c>
      <c r="E1698" s="37" t="str">
        <f>_xlfn.XLOOKUP(Table35[[#This Row],[Subject Id]],'T0 Blood'!A:A,'T0 Blood'!H:H)</f>
        <v>2019-08-23</v>
      </c>
      <c r="F1698" s="69" t="str">
        <f>_xlfn.XLOOKUP(Table35[[#This Row],[Subject Id]],T0Assayed!D:D,T0Assayed!F:F)</f>
        <v>CO.SL.22.001</v>
      </c>
      <c r="G1698" s="39" t="s">
        <v>22</v>
      </c>
      <c r="H1698" s="37" t="e">
        <v>#N/A</v>
      </c>
      <c r="I1698" s="38" t="e">
        <f>_xlfn.XLOOKUP((CONCATENATE(Table35[[#This Row],[Subject Id]],"-T0")),'In the Lab'!A:A,'In the Lab'!G:G)</f>
        <v>#N/A</v>
      </c>
      <c r="J1698" s="49" t="e">
        <f>_xlfn.XLOOKUP(Table35[[#This Row],[Subject Id]],'T1 Blood'!A:A,'T1 Blood'!I:I)</f>
        <v>#N/A</v>
      </c>
      <c r="K1698" s="49" t="e">
        <f>_xlfn.XLOOKUP(Table35[[#This Row],[Subject Id]],'T1 Blood'!A:A,'T1 Blood'!H:H)</f>
        <v>#N/A</v>
      </c>
      <c r="L1698" s="49" t="e">
        <f>_xlfn.XLOOKUP(Table35[[#This Row],[Subject Id]],'T1 Assayed'!A:A,'T1 Assayed'!D:D)</f>
        <v>#N/A</v>
      </c>
      <c r="M1698" s="49" t="e">
        <v>#N/A</v>
      </c>
      <c r="N1698" s="49" t="e">
        <v>#N/A</v>
      </c>
      <c r="O1698" s="49" t="e">
        <f>_xlfn.XLOOKUP((CONCATENATE(Table35[[#This Row],[Subject Id]],"-T1")),'In the Lab'!A:A,'In the Lab'!G:G)</f>
        <v>#N/A</v>
      </c>
      <c r="P1698" s="42" t="e">
        <f>_xlfn.XLOOKUP(Table35[[#This Row],[Subject Id]],'TPD Blood'!A:A,'TPD Blood'!B:B)</f>
        <v>#N/A</v>
      </c>
      <c r="Q1698" s="42" t="e">
        <f>_xlfn.XLOOKUP(Table35[[#This Row],[Subject Id]],'TPD Assayed'!A:A,'TPD Assayed'!C:C)</f>
        <v>#N/A</v>
      </c>
      <c r="V1698"/>
      <c r="Y1698"/>
      <c r="Z1698"/>
      <c r="AA1698"/>
      <c r="AB1698"/>
    </row>
    <row r="1699" spans="1:28" ht="14.85" customHeight="1">
      <c r="A1699" t="s">
        <v>1966</v>
      </c>
      <c r="B1699" t="str">
        <f>MID(Table35[[#This Row],[Subject Id]],13,1)</f>
        <v>N</v>
      </c>
      <c r="C1699" t="str">
        <f>_xlfn.XLOOKUP(Table35[[#This Row],[Subject Id]],Table2[Subject Id],Table2[Event date])</f>
        <v>2019-09-03</v>
      </c>
      <c r="D1699" s="37" t="str">
        <f>_xlfn.XLOOKUP(Table35[[#This Row],[Subject Id]],'T0 Blood'!A:A,'T0 Blood'!I:I)</f>
        <v>041-0242-0</v>
      </c>
      <c r="E1699" s="37" t="str">
        <f>_xlfn.XLOOKUP(Table35[[#This Row],[Subject Id]],'T0 Blood'!A:A,'T0 Blood'!H:H)</f>
        <v>2019-09-03</v>
      </c>
      <c r="F1699" s="69" t="str">
        <f>_xlfn.XLOOKUP(Table35[[#This Row],[Subject Id]],T0Assayed!D:D,T0Assayed!F:F)</f>
        <v>CO.SL.22.001</v>
      </c>
      <c r="G1699" s="39" t="s">
        <v>22</v>
      </c>
      <c r="H1699" s="37" t="e">
        <v>#N/A</v>
      </c>
      <c r="I1699" s="38" t="e">
        <f>_xlfn.XLOOKUP((CONCATENATE(Table35[[#This Row],[Subject Id]],"-T0")),'In the Lab'!A:A,'In the Lab'!G:G)</f>
        <v>#N/A</v>
      </c>
      <c r="J1699" s="49" t="e">
        <f>_xlfn.XLOOKUP(Table35[[#This Row],[Subject Id]],'T1 Blood'!A:A,'T1 Blood'!I:I)</f>
        <v>#N/A</v>
      </c>
      <c r="K1699" s="49" t="e">
        <f>_xlfn.XLOOKUP(Table35[[#This Row],[Subject Id]],'T1 Blood'!A:A,'T1 Blood'!H:H)</f>
        <v>#N/A</v>
      </c>
      <c r="L1699" s="49" t="e">
        <f>_xlfn.XLOOKUP(Table35[[#This Row],[Subject Id]],'T1 Assayed'!A:A,'T1 Assayed'!D:D)</f>
        <v>#N/A</v>
      </c>
      <c r="M1699" s="49" t="e">
        <v>#N/A</v>
      </c>
      <c r="N1699" s="49" t="e">
        <v>#N/A</v>
      </c>
      <c r="O1699" s="49" t="e">
        <f>_xlfn.XLOOKUP((CONCATENATE(Table35[[#This Row],[Subject Id]],"-T1")),'In the Lab'!A:A,'In the Lab'!G:G)</f>
        <v>#N/A</v>
      </c>
      <c r="P1699" s="42" t="e">
        <f>_xlfn.XLOOKUP(Table35[[#This Row],[Subject Id]],'TPD Blood'!A:A,'TPD Blood'!B:B)</f>
        <v>#N/A</v>
      </c>
      <c r="Q1699" s="42" t="e">
        <f>_xlfn.XLOOKUP(Table35[[#This Row],[Subject Id]],'TPD Assayed'!A:A,'TPD Assayed'!C:C)</f>
        <v>#N/A</v>
      </c>
      <c r="V1699"/>
      <c r="Y1699"/>
      <c r="Z1699"/>
      <c r="AA1699"/>
      <c r="AB1699"/>
    </row>
    <row r="1700" spans="1:28" ht="14.85" customHeight="1">
      <c r="A1700" t="s">
        <v>1967</v>
      </c>
      <c r="B1700" t="str">
        <f>MID(Table35[[#This Row],[Subject Id]],13,1)</f>
        <v>N</v>
      </c>
      <c r="C1700" t="str">
        <f>_xlfn.XLOOKUP(Table35[[#This Row],[Subject Id]],Table2[Subject Id],Table2[Event date])</f>
        <v>2019-09-06</v>
      </c>
      <c r="D1700" s="37" t="str">
        <f>_xlfn.XLOOKUP(Table35[[#This Row],[Subject Id]],'T0 Blood'!A:A,'T0 Blood'!I:I)</f>
        <v>041-0243-0</v>
      </c>
      <c r="E1700" s="37" t="str">
        <f>_xlfn.XLOOKUP(Table35[[#This Row],[Subject Id]],'T0 Blood'!A:A,'T0 Blood'!H:H)</f>
        <v>2019-09-06</v>
      </c>
      <c r="F1700" s="69" t="str">
        <f>_xlfn.XLOOKUP(Table35[[#This Row],[Subject Id]],T0Assayed!D:D,T0Assayed!F:F)</f>
        <v>CO.SL.22.001</v>
      </c>
      <c r="G1700" s="39" t="s">
        <v>22</v>
      </c>
      <c r="H1700" s="37" t="e">
        <v>#N/A</v>
      </c>
      <c r="I1700" s="38" t="e">
        <f>_xlfn.XLOOKUP((CONCATENATE(Table35[[#This Row],[Subject Id]],"-T0")),'In the Lab'!A:A,'In the Lab'!G:G)</f>
        <v>#N/A</v>
      </c>
      <c r="J1700" s="49" t="e">
        <f>_xlfn.XLOOKUP(Table35[[#This Row],[Subject Id]],'T1 Blood'!A:A,'T1 Blood'!I:I)</f>
        <v>#N/A</v>
      </c>
      <c r="K1700" s="49" t="e">
        <f>_xlfn.XLOOKUP(Table35[[#This Row],[Subject Id]],'T1 Blood'!A:A,'T1 Blood'!H:H)</f>
        <v>#N/A</v>
      </c>
      <c r="L1700" s="49" t="e">
        <f>_xlfn.XLOOKUP(Table35[[#This Row],[Subject Id]],'T1 Assayed'!A:A,'T1 Assayed'!D:D)</f>
        <v>#N/A</v>
      </c>
      <c r="M1700" s="49" t="e">
        <v>#N/A</v>
      </c>
      <c r="N1700" s="49" t="e">
        <v>#N/A</v>
      </c>
      <c r="O1700" s="49" t="e">
        <f>_xlfn.XLOOKUP((CONCATENATE(Table35[[#This Row],[Subject Id]],"-T1")),'In the Lab'!A:A,'In the Lab'!G:G)</f>
        <v>#N/A</v>
      </c>
      <c r="P1700" s="42" t="e">
        <f>_xlfn.XLOOKUP(Table35[[#This Row],[Subject Id]],'TPD Blood'!A:A,'TPD Blood'!B:B)</f>
        <v>#N/A</v>
      </c>
      <c r="Q1700" s="42" t="e">
        <f>_xlfn.XLOOKUP(Table35[[#This Row],[Subject Id]],'TPD Assayed'!A:A,'TPD Assayed'!C:C)</f>
        <v>#N/A</v>
      </c>
      <c r="V1700"/>
      <c r="Y1700"/>
      <c r="Z1700"/>
      <c r="AA1700"/>
      <c r="AB1700"/>
    </row>
    <row r="1701" spans="1:28" ht="14.85" customHeight="1">
      <c r="A1701" t="s">
        <v>1968</v>
      </c>
      <c r="B1701" t="str">
        <f>MID(Table35[[#This Row],[Subject Id]],13,1)</f>
        <v>N</v>
      </c>
      <c r="C1701" t="str">
        <f>_xlfn.XLOOKUP(Table35[[#This Row],[Subject Id]],Table2[Subject Id],Table2[Event date])</f>
        <v>2019-09-09</v>
      </c>
      <c r="D1701" s="37" t="str">
        <f>_xlfn.XLOOKUP(Table35[[#This Row],[Subject Id]],'T0 Blood'!A:A,'T0 Blood'!I:I)</f>
        <v>041-0244-0</v>
      </c>
      <c r="E1701" s="37" t="str">
        <f>_xlfn.XLOOKUP(Table35[[#This Row],[Subject Id]],'T0 Blood'!A:A,'T0 Blood'!H:H)</f>
        <v>2019-09-09</v>
      </c>
      <c r="F1701" s="69" t="str">
        <f>_xlfn.XLOOKUP(Table35[[#This Row],[Subject Id]],T0Assayed!D:D,T0Assayed!F:F)</f>
        <v>CO.SL.22.001</v>
      </c>
      <c r="G1701" s="39" t="s">
        <v>22</v>
      </c>
      <c r="H1701" s="37" t="e">
        <v>#N/A</v>
      </c>
      <c r="I1701" s="38" t="e">
        <f>_xlfn.XLOOKUP((CONCATENATE(Table35[[#This Row],[Subject Id]],"-T0")),'In the Lab'!A:A,'In the Lab'!G:G)</f>
        <v>#N/A</v>
      </c>
      <c r="J1701" s="49" t="e">
        <f>_xlfn.XLOOKUP(Table35[[#This Row],[Subject Id]],'T1 Blood'!A:A,'T1 Blood'!I:I)</f>
        <v>#N/A</v>
      </c>
      <c r="K1701" s="49" t="e">
        <f>_xlfn.XLOOKUP(Table35[[#This Row],[Subject Id]],'T1 Blood'!A:A,'T1 Blood'!H:H)</f>
        <v>#N/A</v>
      </c>
      <c r="L1701" s="49" t="e">
        <f>_xlfn.XLOOKUP(Table35[[#This Row],[Subject Id]],'T1 Assayed'!A:A,'T1 Assayed'!D:D)</f>
        <v>#N/A</v>
      </c>
      <c r="M1701" s="49" t="e">
        <v>#N/A</v>
      </c>
      <c r="N1701" s="49" t="e">
        <v>#N/A</v>
      </c>
      <c r="O1701" s="49" t="e">
        <f>_xlfn.XLOOKUP((CONCATENATE(Table35[[#This Row],[Subject Id]],"-T1")),'In the Lab'!A:A,'In the Lab'!G:G)</f>
        <v>#N/A</v>
      </c>
      <c r="P1701" s="42" t="e">
        <f>_xlfn.XLOOKUP(Table35[[#This Row],[Subject Id]],'TPD Blood'!A:A,'TPD Blood'!B:B)</f>
        <v>#N/A</v>
      </c>
      <c r="Q1701" s="42" t="e">
        <f>_xlfn.XLOOKUP(Table35[[#This Row],[Subject Id]],'TPD Assayed'!A:A,'TPD Assayed'!C:C)</f>
        <v>#N/A</v>
      </c>
      <c r="V1701"/>
      <c r="Y1701"/>
      <c r="Z1701"/>
      <c r="AA1701"/>
      <c r="AB1701"/>
    </row>
    <row r="1702" spans="1:28" ht="14.85" customHeight="1">
      <c r="A1702" t="s">
        <v>1969</v>
      </c>
      <c r="B1702" t="str">
        <f>MID(Table35[[#This Row],[Subject Id]],13,1)</f>
        <v>N</v>
      </c>
      <c r="C1702" t="str">
        <f>_xlfn.XLOOKUP(Table35[[#This Row],[Subject Id]],Table2[Subject Id],Table2[Event date])</f>
        <v>2019-09-10</v>
      </c>
      <c r="D1702" s="37" t="str">
        <f>_xlfn.XLOOKUP(Table35[[#This Row],[Subject Id]],'T0 Blood'!A:A,'T0 Blood'!I:I)</f>
        <v>041-0245-0</v>
      </c>
      <c r="E1702" s="37" t="str">
        <f>_xlfn.XLOOKUP(Table35[[#This Row],[Subject Id]],'T0 Blood'!A:A,'T0 Blood'!H:H)</f>
        <v>2019-09-10</v>
      </c>
      <c r="F1702" s="69" t="str">
        <f>_xlfn.XLOOKUP(Table35[[#This Row],[Subject Id]],T0Assayed!D:D,T0Assayed!F:F)</f>
        <v>CO.SL.22.001</v>
      </c>
      <c r="G1702" s="39" t="s">
        <v>22</v>
      </c>
      <c r="H1702" s="37" t="e">
        <v>#N/A</v>
      </c>
      <c r="I1702" s="38" t="e">
        <f>_xlfn.XLOOKUP((CONCATENATE(Table35[[#This Row],[Subject Id]],"-T0")),'In the Lab'!A:A,'In the Lab'!G:G)</f>
        <v>#N/A</v>
      </c>
      <c r="J1702" s="49" t="e">
        <f>_xlfn.XLOOKUP(Table35[[#This Row],[Subject Id]],'T1 Blood'!A:A,'T1 Blood'!I:I)</f>
        <v>#N/A</v>
      </c>
      <c r="K1702" s="49" t="e">
        <f>_xlfn.XLOOKUP(Table35[[#This Row],[Subject Id]],'T1 Blood'!A:A,'T1 Blood'!H:H)</f>
        <v>#N/A</v>
      </c>
      <c r="L1702" s="49" t="e">
        <f>_xlfn.XLOOKUP(Table35[[#This Row],[Subject Id]],'T1 Assayed'!A:A,'T1 Assayed'!D:D)</f>
        <v>#N/A</v>
      </c>
      <c r="M1702" s="49" t="e">
        <v>#N/A</v>
      </c>
      <c r="N1702" s="49" t="e">
        <v>#N/A</v>
      </c>
      <c r="O1702" s="49" t="e">
        <f>_xlfn.XLOOKUP((CONCATENATE(Table35[[#This Row],[Subject Id]],"-T1")),'In the Lab'!A:A,'In the Lab'!G:G)</f>
        <v>#N/A</v>
      </c>
      <c r="P1702" s="42" t="e">
        <f>_xlfn.XLOOKUP(Table35[[#This Row],[Subject Id]],'TPD Blood'!A:A,'TPD Blood'!B:B)</f>
        <v>#N/A</v>
      </c>
      <c r="Q1702" s="42" t="e">
        <f>_xlfn.XLOOKUP(Table35[[#This Row],[Subject Id]],'TPD Assayed'!A:A,'TPD Assayed'!C:C)</f>
        <v>#N/A</v>
      </c>
      <c r="V1702"/>
      <c r="Y1702"/>
      <c r="Z1702"/>
      <c r="AA1702"/>
      <c r="AB1702"/>
    </row>
    <row r="1703" spans="1:28" ht="14.85" customHeight="1">
      <c r="A1703" t="s">
        <v>1970</v>
      </c>
      <c r="B1703" t="str">
        <f>MID(Table35[[#This Row],[Subject Id]],13,1)</f>
        <v>N</v>
      </c>
      <c r="C1703" t="str">
        <f>_xlfn.XLOOKUP(Table35[[#This Row],[Subject Id]],Table2[Subject Id],Table2[Event date])</f>
        <v>2019-09-12</v>
      </c>
      <c r="D1703" s="37" t="str">
        <f>_xlfn.XLOOKUP(Table35[[#This Row],[Subject Id]],'T0 Blood'!A:A,'T0 Blood'!I:I)</f>
        <v>041-0246-0</v>
      </c>
      <c r="E1703" s="37" t="str">
        <f>_xlfn.XLOOKUP(Table35[[#This Row],[Subject Id]],'T0 Blood'!A:A,'T0 Blood'!H:H)</f>
        <v>2019-09-12</v>
      </c>
      <c r="F1703" s="69" t="str">
        <f>_xlfn.XLOOKUP(Table35[[#This Row],[Subject Id]],T0Assayed!D:D,T0Assayed!F:F)</f>
        <v>CO.SL.22.001</v>
      </c>
      <c r="G1703" s="39" t="s">
        <v>22</v>
      </c>
      <c r="H1703" s="37" t="e">
        <v>#N/A</v>
      </c>
      <c r="I1703" s="38" t="e">
        <f>_xlfn.XLOOKUP((CONCATENATE(Table35[[#This Row],[Subject Id]],"-T0")),'In the Lab'!A:A,'In the Lab'!G:G)</f>
        <v>#N/A</v>
      </c>
      <c r="J1703" s="49" t="e">
        <f>_xlfn.XLOOKUP(Table35[[#This Row],[Subject Id]],'T1 Blood'!A:A,'T1 Blood'!I:I)</f>
        <v>#N/A</v>
      </c>
      <c r="K1703" s="49" t="e">
        <f>_xlfn.XLOOKUP(Table35[[#This Row],[Subject Id]],'T1 Blood'!A:A,'T1 Blood'!H:H)</f>
        <v>#N/A</v>
      </c>
      <c r="L1703" s="49" t="e">
        <f>_xlfn.XLOOKUP(Table35[[#This Row],[Subject Id]],'T1 Assayed'!A:A,'T1 Assayed'!D:D)</f>
        <v>#N/A</v>
      </c>
      <c r="M1703" s="49" t="e">
        <v>#N/A</v>
      </c>
      <c r="N1703" s="49" t="e">
        <v>#N/A</v>
      </c>
      <c r="O1703" s="49" t="e">
        <f>_xlfn.XLOOKUP((CONCATENATE(Table35[[#This Row],[Subject Id]],"-T1")),'In the Lab'!A:A,'In the Lab'!G:G)</f>
        <v>#N/A</v>
      </c>
      <c r="P1703" s="42" t="e">
        <f>_xlfn.XLOOKUP(Table35[[#This Row],[Subject Id]],'TPD Blood'!A:A,'TPD Blood'!B:B)</f>
        <v>#N/A</v>
      </c>
      <c r="Q1703" s="42" t="e">
        <f>_xlfn.XLOOKUP(Table35[[#This Row],[Subject Id]],'TPD Assayed'!A:A,'TPD Assayed'!C:C)</f>
        <v>#N/A</v>
      </c>
      <c r="V1703"/>
      <c r="Y1703"/>
      <c r="Z1703"/>
      <c r="AA1703"/>
      <c r="AB1703"/>
    </row>
    <row r="1704" spans="1:28" ht="14.85" customHeight="1">
      <c r="A1704" t="s">
        <v>1971</v>
      </c>
      <c r="B1704" t="str">
        <f>MID(Table35[[#This Row],[Subject Id]],13,1)</f>
        <v>N</v>
      </c>
      <c r="C1704" t="str">
        <f>_xlfn.XLOOKUP(Table35[[#This Row],[Subject Id]],Table2[Subject Id],Table2[Event date])</f>
        <v>2019-09-16</v>
      </c>
      <c r="D1704" s="37" t="str">
        <f>_xlfn.XLOOKUP(Table35[[#This Row],[Subject Id]],'T0 Blood'!A:A,'T0 Blood'!I:I)</f>
        <v>041-0247-0</v>
      </c>
      <c r="E1704" s="37" t="str">
        <f>_xlfn.XLOOKUP(Table35[[#This Row],[Subject Id]],'T0 Blood'!A:A,'T0 Blood'!H:H)</f>
        <v>2019-09-16</v>
      </c>
      <c r="F1704" s="69" t="str">
        <f>_xlfn.XLOOKUP(Table35[[#This Row],[Subject Id]],T0Assayed!D:D,T0Assayed!F:F)</f>
        <v>CO.SL.22.001</v>
      </c>
      <c r="G1704" s="39" t="s">
        <v>22</v>
      </c>
      <c r="H1704" s="37" t="e">
        <v>#N/A</v>
      </c>
      <c r="I1704" s="38" t="e">
        <f>_xlfn.XLOOKUP((CONCATENATE(Table35[[#This Row],[Subject Id]],"-T0")),'In the Lab'!A:A,'In the Lab'!G:G)</f>
        <v>#N/A</v>
      </c>
      <c r="J1704" s="49" t="e">
        <f>_xlfn.XLOOKUP(Table35[[#This Row],[Subject Id]],'T1 Blood'!A:A,'T1 Blood'!I:I)</f>
        <v>#N/A</v>
      </c>
      <c r="K1704" s="49" t="e">
        <f>_xlfn.XLOOKUP(Table35[[#This Row],[Subject Id]],'T1 Blood'!A:A,'T1 Blood'!H:H)</f>
        <v>#N/A</v>
      </c>
      <c r="L1704" s="49" t="e">
        <f>_xlfn.XLOOKUP(Table35[[#This Row],[Subject Id]],'T1 Assayed'!A:A,'T1 Assayed'!D:D)</f>
        <v>#N/A</v>
      </c>
      <c r="M1704" s="49" t="e">
        <v>#N/A</v>
      </c>
      <c r="N1704" s="49" t="e">
        <v>#N/A</v>
      </c>
      <c r="O1704" s="49" t="e">
        <f>_xlfn.XLOOKUP((CONCATENATE(Table35[[#This Row],[Subject Id]],"-T1")),'In the Lab'!A:A,'In the Lab'!G:G)</f>
        <v>#N/A</v>
      </c>
      <c r="P1704" s="42" t="e">
        <f>_xlfn.XLOOKUP(Table35[[#This Row],[Subject Id]],'TPD Blood'!A:A,'TPD Blood'!B:B)</f>
        <v>#N/A</v>
      </c>
      <c r="Q1704" s="42" t="e">
        <f>_xlfn.XLOOKUP(Table35[[#This Row],[Subject Id]],'TPD Assayed'!A:A,'TPD Assayed'!C:C)</f>
        <v>#N/A</v>
      </c>
      <c r="V1704"/>
      <c r="Y1704"/>
      <c r="Z1704"/>
      <c r="AA1704"/>
      <c r="AB1704"/>
    </row>
    <row r="1705" spans="1:28" ht="14.85" customHeight="1">
      <c r="A1705" t="s">
        <v>1972</v>
      </c>
      <c r="B1705" t="str">
        <f>MID(Table35[[#This Row],[Subject Id]],13,1)</f>
        <v>N</v>
      </c>
      <c r="C1705" t="str">
        <f>_xlfn.XLOOKUP(Table35[[#This Row],[Subject Id]],Table2[Subject Id],Table2[Event date])</f>
        <v>2019-09-16</v>
      </c>
      <c r="D1705" s="37" t="str">
        <f>_xlfn.XLOOKUP(Table35[[#This Row],[Subject Id]],'T0 Blood'!A:A,'T0 Blood'!I:I)</f>
        <v>041-0248-0</v>
      </c>
      <c r="E1705" s="37" t="str">
        <f>_xlfn.XLOOKUP(Table35[[#This Row],[Subject Id]],'T0 Blood'!A:A,'T0 Blood'!H:H)</f>
        <v>2019-09-16</v>
      </c>
      <c r="F1705" s="69" t="str">
        <f>_xlfn.XLOOKUP(Table35[[#This Row],[Subject Id]],T0Assayed!D:D,T0Assayed!F:F)</f>
        <v>CO.SL.22.001</v>
      </c>
      <c r="G1705" s="39" t="s">
        <v>22</v>
      </c>
      <c r="H1705" s="37" t="e">
        <v>#N/A</v>
      </c>
      <c r="I1705" s="38" t="e">
        <f>_xlfn.XLOOKUP((CONCATENATE(Table35[[#This Row],[Subject Id]],"-T0")),'In the Lab'!A:A,'In the Lab'!G:G)</f>
        <v>#N/A</v>
      </c>
      <c r="J1705" s="49" t="e">
        <f>_xlfn.XLOOKUP(Table35[[#This Row],[Subject Id]],'T1 Blood'!A:A,'T1 Blood'!I:I)</f>
        <v>#N/A</v>
      </c>
      <c r="K1705" s="49" t="e">
        <f>_xlfn.XLOOKUP(Table35[[#This Row],[Subject Id]],'T1 Blood'!A:A,'T1 Blood'!H:H)</f>
        <v>#N/A</v>
      </c>
      <c r="L1705" s="49" t="e">
        <f>_xlfn.XLOOKUP(Table35[[#This Row],[Subject Id]],'T1 Assayed'!A:A,'T1 Assayed'!D:D)</f>
        <v>#N/A</v>
      </c>
      <c r="M1705" s="49" t="e">
        <v>#N/A</v>
      </c>
      <c r="N1705" s="49" t="e">
        <v>#N/A</v>
      </c>
      <c r="O1705" s="49" t="e">
        <f>_xlfn.XLOOKUP((CONCATENATE(Table35[[#This Row],[Subject Id]],"-T1")),'In the Lab'!A:A,'In the Lab'!G:G)</f>
        <v>#N/A</v>
      </c>
      <c r="P1705" s="42" t="e">
        <f>_xlfn.XLOOKUP(Table35[[#This Row],[Subject Id]],'TPD Blood'!A:A,'TPD Blood'!B:B)</f>
        <v>#N/A</v>
      </c>
      <c r="Q1705" s="42" t="e">
        <f>_xlfn.XLOOKUP(Table35[[#This Row],[Subject Id]],'TPD Assayed'!A:A,'TPD Assayed'!C:C)</f>
        <v>#N/A</v>
      </c>
      <c r="V1705"/>
      <c r="Y1705"/>
      <c r="Z1705"/>
      <c r="AA1705"/>
      <c r="AB1705"/>
    </row>
    <row r="1706" spans="1:28" ht="14.85" customHeight="1">
      <c r="A1706" t="s">
        <v>1973</v>
      </c>
      <c r="B1706" t="str">
        <f>MID(Table35[[#This Row],[Subject Id]],13,1)</f>
        <v>N</v>
      </c>
      <c r="C1706" t="str">
        <f>_xlfn.XLOOKUP(Table35[[#This Row],[Subject Id]],Table2[Subject Id],Table2[Event date])</f>
        <v>2019-09-17</v>
      </c>
      <c r="D1706" s="37" t="str">
        <f>_xlfn.XLOOKUP(Table35[[#This Row],[Subject Id]],'T0 Blood'!A:A,'T0 Blood'!I:I)</f>
        <v>041-0249-0</v>
      </c>
      <c r="E1706" s="37" t="str">
        <f>_xlfn.XLOOKUP(Table35[[#This Row],[Subject Id]],'T0 Blood'!A:A,'T0 Blood'!H:H)</f>
        <v>2019-09-17</v>
      </c>
      <c r="F1706" s="69" t="str">
        <f>_xlfn.XLOOKUP(Table35[[#This Row],[Subject Id]],T0Assayed!D:D,T0Assayed!F:F)</f>
        <v>CO.SL.22.001</v>
      </c>
      <c r="G1706" s="39" t="s">
        <v>22</v>
      </c>
      <c r="H1706" s="37" t="e">
        <v>#N/A</v>
      </c>
      <c r="I1706" s="38" t="e">
        <f>_xlfn.XLOOKUP((CONCATENATE(Table35[[#This Row],[Subject Id]],"-T0")),'In the Lab'!A:A,'In the Lab'!G:G)</f>
        <v>#N/A</v>
      </c>
      <c r="J1706" s="49" t="e">
        <f>_xlfn.XLOOKUP(Table35[[#This Row],[Subject Id]],'T1 Blood'!A:A,'T1 Blood'!I:I)</f>
        <v>#N/A</v>
      </c>
      <c r="K1706" s="49" t="e">
        <f>_xlfn.XLOOKUP(Table35[[#This Row],[Subject Id]],'T1 Blood'!A:A,'T1 Blood'!H:H)</f>
        <v>#N/A</v>
      </c>
      <c r="L1706" s="49" t="e">
        <f>_xlfn.XLOOKUP(Table35[[#This Row],[Subject Id]],'T1 Assayed'!A:A,'T1 Assayed'!D:D)</f>
        <v>#N/A</v>
      </c>
      <c r="M1706" s="49" t="e">
        <v>#N/A</v>
      </c>
      <c r="N1706" s="49" t="e">
        <v>#N/A</v>
      </c>
      <c r="O1706" s="49" t="e">
        <f>_xlfn.XLOOKUP((CONCATENATE(Table35[[#This Row],[Subject Id]],"-T1")),'In the Lab'!A:A,'In the Lab'!G:G)</f>
        <v>#N/A</v>
      </c>
      <c r="P1706" s="42" t="e">
        <f>_xlfn.XLOOKUP(Table35[[#This Row],[Subject Id]],'TPD Blood'!A:A,'TPD Blood'!B:B)</f>
        <v>#N/A</v>
      </c>
      <c r="Q1706" s="42" t="e">
        <f>_xlfn.XLOOKUP(Table35[[#This Row],[Subject Id]],'TPD Assayed'!A:A,'TPD Assayed'!C:C)</f>
        <v>#N/A</v>
      </c>
      <c r="V1706"/>
      <c r="Y1706"/>
      <c r="Z1706"/>
      <c r="AA1706"/>
      <c r="AB1706"/>
    </row>
    <row r="1707" spans="1:28" ht="14.85" customHeight="1">
      <c r="A1707" t="s">
        <v>1974</v>
      </c>
      <c r="B1707" t="str">
        <f>MID(Table35[[#This Row],[Subject Id]],13,1)</f>
        <v>N</v>
      </c>
      <c r="C1707" t="str">
        <f>_xlfn.XLOOKUP(Table35[[#This Row],[Subject Id]],Table2[Subject Id],Table2[Event date])</f>
        <v>2019-09-19</v>
      </c>
      <c r="D1707" s="37" t="str">
        <f>_xlfn.XLOOKUP(Table35[[#This Row],[Subject Id]],'T0 Blood'!A:A,'T0 Blood'!I:I)</f>
        <v>041-0250-0</v>
      </c>
      <c r="E1707" s="37" t="str">
        <f>_xlfn.XLOOKUP(Table35[[#This Row],[Subject Id]],'T0 Blood'!A:A,'T0 Blood'!H:H)</f>
        <v>2019-09-19</v>
      </c>
      <c r="F1707" s="69" t="str">
        <f>_xlfn.XLOOKUP(Table35[[#This Row],[Subject Id]],T0Assayed!D:D,T0Assayed!F:F)</f>
        <v>CO.SL.22.001</v>
      </c>
      <c r="G1707" s="39" t="s">
        <v>22</v>
      </c>
      <c r="H1707" s="37" t="e">
        <v>#N/A</v>
      </c>
      <c r="I1707" s="38" t="e">
        <f>_xlfn.XLOOKUP((CONCATENATE(Table35[[#This Row],[Subject Id]],"-T0")),'In the Lab'!A:A,'In the Lab'!G:G)</f>
        <v>#N/A</v>
      </c>
      <c r="J1707" s="49" t="e">
        <f>_xlfn.XLOOKUP(Table35[[#This Row],[Subject Id]],'T1 Blood'!A:A,'T1 Blood'!I:I)</f>
        <v>#N/A</v>
      </c>
      <c r="K1707" s="49" t="e">
        <f>_xlfn.XLOOKUP(Table35[[#This Row],[Subject Id]],'T1 Blood'!A:A,'T1 Blood'!H:H)</f>
        <v>#N/A</v>
      </c>
      <c r="L1707" s="49" t="e">
        <f>_xlfn.XLOOKUP(Table35[[#This Row],[Subject Id]],'T1 Assayed'!A:A,'T1 Assayed'!D:D)</f>
        <v>#N/A</v>
      </c>
      <c r="M1707" s="49" t="e">
        <v>#N/A</v>
      </c>
      <c r="N1707" s="49" t="e">
        <v>#N/A</v>
      </c>
      <c r="O1707" s="49" t="e">
        <f>_xlfn.XLOOKUP((CONCATENATE(Table35[[#This Row],[Subject Id]],"-T1")),'In the Lab'!A:A,'In the Lab'!G:G)</f>
        <v>#N/A</v>
      </c>
      <c r="P1707" s="42" t="e">
        <f>_xlfn.XLOOKUP(Table35[[#This Row],[Subject Id]],'TPD Blood'!A:A,'TPD Blood'!B:B)</f>
        <v>#N/A</v>
      </c>
      <c r="Q1707" s="42" t="e">
        <f>_xlfn.XLOOKUP(Table35[[#This Row],[Subject Id]],'TPD Assayed'!A:A,'TPD Assayed'!C:C)</f>
        <v>#N/A</v>
      </c>
      <c r="V1707"/>
      <c r="Y1707"/>
      <c r="Z1707"/>
      <c r="AA1707"/>
      <c r="AB1707"/>
    </row>
    <row r="1708" spans="1:28">
      <c r="A1708" t="s">
        <v>1975</v>
      </c>
      <c r="B1708" t="str">
        <f>MID(Table35[[#This Row],[Subject Id]],13,1)</f>
        <v>N</v>
      </c>
      <c r="C1708" t="str">
        <f>_xlfn.XLOOKUP(Table35[[#This Row],[Subject Id]],Table2[Subject Id],Table2[Event date])</f>
        <v>2019-09-19</v>
      </c>
      <c r="D1708" s="37" t="str">
        <f>_xlfn.XLOOKUP(Table35[[#This Row],[Subject Id]],'T0 Blood'!A:A,'T0 Blood'!I:I)</f>
        <v>041-0251-0</v>
      </c>
      <c r="E1708" s="37" t="str">
        <f>_xlfn.XLOOKUP(Table35[[#This Row],[Subject Id]],'T0 Blood'!A:A,'T0 Blood'!H:H)</f>
        <v>2019-09-19</v>
      </c>
      <c r="F1708" s="69" t="str">
        <f>_xlfn.XLOOKUP(Table35[[#This Row],[Subject Id]],T0Assayed!D:D,T0Assayed!F:F)</f>
        <v>CO.SL.22.001</v>
      </c>
      <c r="G1708" s="39" t="s">
        <v>22</v>
      </c>
      <c r="H1708" s="37" t="e">
        <v>#N/A</v>
      </c>
      <c r="I1708" s="38" t="e">
        <f>_xlfn.XLOOKUP((CONCATENATE(Table35[[#This Row],[Subject Id]],"-T0")),'In the Lab'!A:A,'In the Lab'!G:G)</f>
        <v>#N/A</v>
      </c>
      <c r="J1708" s="49" t="e">
        <f>_xlfn.XLOOKUP(Table35[[#This Row],[Subject Id]],'T1 Blood'!A:A,'T1 Blood'!I:I)</f>
        <v>#N/A</v>
      </c>
      <c r="K1708" s="49" t="e">
        <f>_xlfn.XLOOKUP(Table35[[#This Row],[Subject Id]],'T1 Blood'!A:A,'T1 Blood'!H:H)</f>
        <v>#N/A</v>
      </c>
      <c r="L1708" s="49" t="e">
        <f>_xlfn.XLOOKUP(Table35[[#This Row],[Subject Id]],'T1 Assayed'!A:A,'T1 Assayed'!D:D)</f>
        <v>#N/A</v>
      </c>
      <c r="M1708" s="49" t="e">
        <v>#N/A</v>
      </c>
      <c r="N1708" s="49" t="e">
        <v>#N/A</v>
      </c>
      <c r="O1708" s="49" t="e">
        <f>_xlfn.XLOOKUP((CONCATENATE(Table35[[#This Row],[Subject Id]],"-T1")),'In the Lab'!A:A,'In the Lab'!G:G)</f>
        <v>#N/A</v>
      </c>
      <c r="P1708" s="42" t="e">
        <f>_xlfn.XLOOKUP(Table35[[#This Row],[Subject Id]],'TPD Blood'!A:A,'TPD Blood'!B:B)</f>
        <v>#N/A</v>
      </c>
      <c r="Q1708" s="42" t="e">
        <f>_xlfn.XLOOKUP(Table35[[#This Row],[Subject Id]],'TPD Assayed'!A:A,'TPD Assayed'!C:C)</f>
        <v>#N/A</v>
      </c>
      <c r="V1708"/>
      <c r="Y1708"/>
      <c r="Z1708"/>
      <c r="AA1708"/>
      <c r="AB1708"/>
    </row>
    <row r="1709" spans="1:28">
      <c r="A1709" t="s">
        <v>1976</v>
      </c>
      <c r="B1709" t="str">
        <f>MID(Table35[[#This Row],[Subject Id]],13,1)</f>
        <v>N</v>
      </c>
      <c r="C1709" t="str">
        <f>_xlfn.XLOOKUP(Table35[[#This Row],[Subject Id]],Table2[Subject Id],Table2[Event date])</f>
        <v>2019-09-19</v>
      </c>
      <c r="D1709" s="37" t="str">
        <f>_xlfn.XLOOKUP(Table35[[#This Row],[Subject Id]],'T0 Blood'!A:A,'T0 Blood'!I:I)</f>
        <v>041-0252-0</v>
      </c>
      <c r="E1709" s="37" t="str">
        <f>_xlfn.XLOOKUP(Table35[[#This Row],[Subject Id]],'T0 Blood'!A:A,'T0 Blood'!H:H)</f>
        <v>2019-09-19</v>
      </c>
      <c r="F1709" s="69" t="str">
        <f>_xlfn.XLOOKUP(Table35[[#This Row],[Subject Id]],T0Assayed!D:D,T0Assayed!F:F)</f>
        <v>CO.SL.22.001</v>
      </c>
      <c r="G1709" s="39" t="s">
        <v>22</v>
      </c>
      <c r="H1709" s="37" t="e">
        <v>#N/A</v>
      </c>
      <c r="I1709" s="38" t="e">
        <f>_xlfn.XLOOKUP((CONCATENATE(Table35[[#This Row],[Subject Id]],"-T0")),'In the Lab'!A:A,'In the Lab'!G:G)</f>
        <v>#N/A</v>
      </c>
      <c r="J1709" s="49" t="e">
        <f>_xlfn.XLOOKUP(Table35[[#This Row],[Subject Id]],'T1 Blood'!A:A,'T1 Blood'!I:I)</f>
        <v>#N/A</v>
      </c>
      <c r="K1709" s="49" t="e">
        <f>_xlfn.XLOOKUP(Table35[[#This Row],[Subject Id]],'T1 Blood'!A:A,'T1 Blood'!H:H)</f>
        <v>#N/A</v>
      </c>
      <c r="L1709" s="49" t="e">
        <f>_xlfn.XLOOKUP(Table35[[#This Row],[Subject Id]],'T1 Assayed'!A:A,'T1 Assayed'!D:D)</f>
        <v>#N/A</v>
      </c>
      <c r="M1709" s="49" t="e">
        <v>#N/A</v>
      </c>
      <c r="N1709" s="49" t="e">
        <v>#N/A</v>
      </c>
      <c r="O1709" s="49" t="e">
        <f>_xlfn.XLOOKUP((CONCATENATE(Table35[[#This Row],[Subject Id]],"-T1")),'In the Lab'!A:A,'In the Lab'!G:G)</f>
        <v>#N/A</v>
      </c>
      <c r="P1709" s="42" t="e">
        <f>_xlfn.XLOOKUP(Table35[[#This Row],[Subject Id]],'TPD Blood'!A:A,'TPD Blood'!B:B)</f>
        <v>#N/A</v>
      </c>
      <c r="Q1709" s="42" t="e">
        <f>_xlfn.XLOOKUP(Table35[[#This Row],[Subject Id]],'TPD Assayed'!A:A,'TPD Assayed'!C:C)</f>
        <v>#N/A</v>
      </c>
      <c r="V1709"/>
      <c r="Y1709"/>
      <c r="Z1709"/>
      <c r="AA1709"/>
      <c r="AB1709"/>
    </row>
    <row r="1710" spans="1:28">
      <c r="A1710" t="s">
        <v>1977</v>
      </c>
      <c r="B1710" t="str">
        <f>MID(Table35[[#This Row],[Subject Id]],13,1)</f>
        <v>N</v>
      </c>
      <c r="C1710" t="str">
        <f>_xlfn.XLOOKUP(Table35[[#This Row],[Subject Id]],Table2[Subject Id],Table2[Event date])</f>
        <v>2018-01-31</v>
      </c>
      <c r="D1710" s="37" t="str">
        <f>_xlfn.XLOOKUP(Table35[[#This Row],[Subject Id]],'T0 Blood'!A:A,'T0 Blood'!I:I)</f>
        <v>038-1084-0</v>
      </c>
      <c r="E1710" s="37" t="str">
        <f>_xlfn.XLOOKUP(Table35[[#This Row],[Subject Id]],'T0 Blood'!A:A,'T0 Blood'!H:H)</f>
        <v>2018-01-31</v>
      </c>
      <c r="F1710" s="69" t="e">
        <f>_xlfn.XLOOKUP(Table35[[#This Row],[Subject Id]],T0Assayed!D:D,T0Assayed!F:F)</f>
        <v>#N/A</v>
      </c>
      <c r="G1710" s="39" t="s">
        <v>38</v>
      </c>
      <c r="H1710" s="37" t="s">
        <v>1978</v>
      </c>
      <c r="I1710" s="38" t="str">
        <f>_xlfn.XLOOKUP((CONCATENATE(Table35[[#This Row],[Subject Id]],"-T0")),'In the Lab'!A:A,'In the Lab'!G:G)</f>
        <v>yes</v>
      </c>
      <c r="J1710" s="49" t="e">
        <f>_xlfn.XLOOKUP(Table35[[#This Row],[Subject Id]],'T1 Blood'!A:A,'T1 Blood'!I:I)</f>
        <v>#N/A</v>
      </c>
      <c r="K1710" s="49" t="e">
        <f>_xlfn.XLOOKUP(Table35[[#This Row],[Subject Id]],'T1 Blood'!A:A,'T1 Blood'!H:H)</f>
        <v>#N/A</v>
      </c>
      <c r="L1710" s="49" t="e">
        <f>_xlfn.XLOOKUP(Table35[[#This Row],[Subject Id]],'T1 Assayed'!A:A,'T1 Assayed'!D:D)</f>
        <v>#N/A</v>
      </c>
      <c r="M1710" s="49" t="e">
        <v>#N/A</v>
      </c>
      <c r="N1710" s="49" t="e">
        <v>#N/A</v>
      </c>
      <c r="O1710" s="49" t="e">
        <f>_xlfn.XLOOKUP((CONCATENATE(Table35[[#This Row],[Subject Id]],"-T1")),'In the Lab'!A:A,'In the Lab'!G:G)</f>
        <v>#N/A</v>
      </c>
      <c r="P1710" s="42" t="e">
        <f>_xlfn.XLOOKUP(Table35[[#This Row],[Subject Id]],'TPD Blood'!A:A,'TPD Blood'!B:B)</f>
        <v>#N/A</v>
      </c>
      <c r="Q1710" s="42" t="e">
        <f>_xlfn.XLOOKUP(Table35[[#This Row],[Subject Id]],'TPD Assayed'!A:A,'TPD Assayed'!C:C)</f>
        <v>#N/A</v>
      </c>
      <c r="V1710"/>
      <c r="Y1710"/>
      <c r="Z1710"/>
      <c r="AA1710"/>
      <c r="AB1710"/>
    </row>
    <row r="1711" spans="1:28">
      <c r="A1711" t="s">
        <v>1979</v>
      </c>
      <c r="B1711" t="str">
        <f>MID(Table35[[#This Row],[Subject Id]],13,1)</f>
        <v>N</v>
      </c>
      <c r="C1711" t="str">
        <f>_xlfn.XLOOKUP(Table35[[#This Row],[Subject Id]],Table2[Subject Id],Table2[Event date])</f>
        <v>2019-09-19</v>
      </c>
      <c r="D1711" s="37" t="str">
        <f>_xlfn.XLOOKUP(Table35[[#This Row],[Subject Id]],'T0 Blood'!A:A,'T0 Blood'!I:I)</f>
        <v>041-0253-0</v>
      </c>
      <c r="E1711" s="37" t="str">
        <f>_xlfn.XLOOKUP(Table35[[#This Row],[Subject Id]],'T0 Blood'!A:A,'T0 Blood'!H:H)</f>
        <v>2019-09-19</v>
      </c>
      <c r="F1711" s="69" t="str">
        <f>_xlfn.XLOOKUP(Table35[[#This Row],[Subject Id]],T0Assayed!D:D,T0Assayed!F:F)</f>
        <v>CO.SL.22.001</v>
      </c>
      <c r="G1711" s="39" t="s">
        <v>22</v>
      </c>
      <c r="H1711" s="37" t="e">
        <v>#N/A</v>
      </c>
      <c r="I1711" s="38" t="e">
        <f>_xlfn.XLOOKUP((CONCATENATE(Table35[[#This Row],[Subject Id]],"-T0")),'In the Lab'!A:A,'In the Lab'!G:G)</f>
        <v>#N/A</v>
      </c>
      <c r="J1711" s="49" t="e">
        <f>_xlfn.XLOOKUP(Table35[[#This Row],[Subject Id]],'T1 Blood'!A:A,'T1 Blood'!I:I)</f>
        <v>#N/A</v>
      </c>
      <c r="K1711" s="49" t="e">
        <f>_xlfn.XLOOKUP(Table35[[#This Row],[Subject Id]],'T1 Blood'!A:A,'T1 Blood'!H:H)</f>
        <v>#N/A</v>
      </c>
      <c r="L1711" s="49" t="e">
        <f>_xlfn.XLOOKUP(Table35[[#This Row],[Subject Id]],'T1 Assayed'!A:A,'T1 Assayed'!D:D)</f>
        <v>#N/A</v>
      </c>
      <c r="M1711" s="49" t="e">
        <v>#N/A</v>
      </c>
      <c r="N1711" s="49" t="e">
        <v>#N/A</v>
      </c>
      <c r="O1711" s="49" t="e">
        <f>_xlfn.XLOOKUP((CONCATENATE(Table35[[#This Row],[Subject Id]],"-T1")),'In the Lab'!A:A,'In the Lab'!G:G)</f>
        <v>#N/A</v>
      </c>
      <c r="P1711" s="42" t="e">
        <f>_xlfn.XLOOKUP(Table35[[#This Row],[Subject Id]],'TPD Blood'!A:A,'TPD Blood'!B:B)</f>
        <v>#N/A</v>
      </c>
      <c r="Q1711" s="42" t="e">
        <f>_xlfn.XLOOKUP(Table35[[#This Row],[Subject Id]],'TPD Assayed'!A:A,'TPD Assayed'!C:C)</f>
        <v>#N/A</v>
      </c>
      <c r="V1711"/>
      <c r="Y1711"/>
      <c r="Z1711"/>
      <c r="AA1711"/>
      <c r="AB1711"/>
    </row>
    <row r="1712" spans="1:28">
      <c r="A1712" t="s">
        <v>1980</v>
      </c>
      <c r="B1712" t="str">
        <f>MID(Table35[[#This Row],[Subject Id]],13,1)</f>
        <v>N</v>
      </c>
      <c r="C1712" t="str">
        <f>_xlfn.XLOOKUP(Table35[[#This Row],[Subject Id]],Table2[Subject Id],Table2[Event date])</f>
        <v>2019-09-23</v>
      </c>
      <c r="D1712" s="37" t="str">
        <f>_xlfn.XLOOKUP(Table35[[#This Row],[Subject Id]],'T0 Blood'!A:A,'T0 Blood'!I:I)</f>
        <v>041-0254-0</v>
      </c>
      <c r="E1712" s="37" t="str">
        <f>_xlfn.XLOOKUP(Table35[[#This Row],[Subject Id]],'T0 Blood'!A:A,'T0 Blood'!H:H)</f>
        <v>2019-09-23</v>
      </c>
      <c r="F1712" s="69" t="str">
        <f>_xlfn.XLOOKUP(Table35[[#This Row],[Subject Id]],T0Assayed!D:D,T0Assayed!F:F)</f>
        <v>CO.SL.22.001</v>
      </c>
      <c r="G1712" s="39" t="s">
        <v>22</v>
      </c>
      <c r="H1712" s="37" t="e">
        <v>#N/A</v>
      </c>
      <c r="I1712" s="38" t="e">
        <f>_xlfn.XLOOKUP((CONCATENATE(Table35[[#This Row],[Subject Id]],"-T0")),'In the Lab'!A:A,'In the Lab'!G:G)</f>
        <v>#N/A</v>
      </c>
      <c r="J1712" s="49" t="e">
        <f>_xlfn.XLOOKUP(Table35[[#This Row],[Subject Id]],'T1 Blood'!A:A,'T1 Blood'!I:I)</f>
        <v>#N/A</v>
      </c>
      <c r="K1712" s="49" t="e">
        <f>_xlfn.XLOOKUP(Table35[[#This Row],[Subject Id]],'T1 Blood'!A:A,'T1 Blood'!H:H)</f>
        <v>#N/A</v>
      </c>
      <c r="L1712" s="49" t="e">
        <f>_xlfn.XLOOKUP(Table35[[#This Row],[Subject Id]],'T1 Assayed'!A:A,'T1 Assayed'!D:D)</f>
        <v>#N/A</v>
      </c>
      <c r="M1712" s="49" t="e">
        <v>#N/A</v>
      </c>
      <c r="N1712" s="49" t="e">
        <v>#N/A</v>
      </c>
      <c r="O1712" s="49" t="e">
        <f>_xlfn.XLOOKUP((CONCATENATE(Table35[[#This Row],[Subject Id]],"-T1")),'In the Lab'!A:A,'In the Lab'!G:G)</f>
        <v>#N/A</v>
      </c>
      <c r="P1712" s="42" t="e">
        <f>_xlfn.XLOOKUP(Table35[[#This Row],[Subject Id]],'TPD Blood'!A:A,'TPD Blood'!B:B)</f>
        <v>#N/A</v>
      </c>
      <c r="Q1712" s="42" t="e">
        <f>_xlfn.XLOOKUP(Table35[[#This Row],[Subject Id]],'TPD Assayed'!A:A,'TPD Assayed'!C:C)</f>
        <v>#N/A</v>
      </c>
      <c r="V1712"/>
      <c r="Y1712"/>
      <c r="Z1712"/>
      <c r="AA1712"/>
      <c r="AB1712"/>
    </row>
    <row r="1713" spans="1:28">
      <c r="A1713" t="s">
        <v>1981</v>
      </c>
      <c r="B1713" t="str">
        <f>MID(Table35[[#This Row],[Subject Id]],13,1)</f>
        <v>N</v>
      </c>
      <c r="C1713" t="str">
        <f>_xlfn.XLOOKUP(Table35[[#This Row],[Subject Id]],Table2[Subject Id],Table2[Event date])</f>
        <v>2019-09-23</v>
      </c>
      <c r="D1713" s="37" t="str">
        <f>_xlfn.XLOOKUP(Table35[[#This Row],[Subject Id]],'T0 Blood'!A:A,'T0 Blood'!I:I)</f>
        <v>041-0255-0</v>
      </c>
      <c r="E1713" s="37" t="str">
        <f>_xlfn.XLOOKUP(Table35[[#This Row],[Subject Id]],'T0 Blood'!A:A,'T0 Blood'!H:H)</f>
        <v>2019-09-23</v>
      </c>
      <c r="F1713" s="69" t="str">
        <f>_xlfn.XLOOKUP(Table35[[#This Row],[Subject Id]],T0Assayed!D:D,T0Assayed!F:F)</f>
        <v>CO.SL.22.001</v>
      </c>
      <c r="G1713" s="39" t="s">
        <v>22</v>
      </c>
      <c r="H1713" s="37" t="e">
        <v>#N/A</v>
      </c>
      <c r="I1713" s="38" t="e">
        <f>_xlfn.XLOOKUP((CONCATENATE(Table35[[#This Row],[Subject Id]],"-T0")),'In the Lab'!A:A,'In the Lab'!G:G)</f>
        <v>#N/A</v>
      </c>
      <c r="J1713" s="49" t="e">
        <f>_xlfn.XLOOKUP(Table35[[#This Row],[Subject Id]],'T1 Blood'!A:A,'T1 Blood'!I:I)</f>
        <v>#N/A</v>
      </c>
      <c r="K1713" s="49" t="e">
        <f>_xlfn.XLOOKUP(Table35[[#This Row],[Subject Id]],'T1 Blood'!A:A,'T1 Blood'!H:H)</f>
        <v>#N/A</v>
      </c>
      <c r="L1713" s="49" t="e">
        <f>_xlfn.XLOOKUP(Table35[[#This Row],[Subject Id]],'T1 Assayed'!A:A,'T1 Assayed'!D:D)</f>
        <v>#N/A</v>
      </c>
      <c r="M1713" s="49" t="e">
        <v>#N/A</v>
      </c>
      <c r="N1713" s="49" t="e">
        <v>#N/A</v>
      </c>
      <c r="O1713" s="49" t="e">
        <f>_xlfn.XLOOKUP((CONCATENATE(Table35[[#This Row],[Subject Id]],"-T1")),'In the Lab'!A:A,'In the Lab'!G:G)</f>
        <v>#N/A</v>
      </c>
      <c r="P1713" s="42" t="e">
        <f>_xlfn.XLOOKUP(Table35[[#This Row],[Subject Id]],'TPD Blood'!A:A,'TPD Blood'!B:B)</f>
        <v>#N/A</v>
      </c>
      <c r="Q1713" s="42" t="e">
        <f>_xlfn.XLOOKUP(Table35[[#This Row],[Subject Id]],'TPD Assayed'!A:A,'TPD Assayed'!C:C)</f>
        <v>#N/A</v>
      </c>
      <c r="V1713"/>
      <c r="Y1713"/>
      <c r="Z1713"/>
      <c r="AA1713"/>
      <c r="AB1713"/>
    </row>
    <row r="1714" spans="1:28">
      <c r="A1714" t="s">
        <v>1982</v>
      </c>
      <c r="B1714" t="str">
        <f>MID(Table35[[#This Row],[Subject Id]],13,1)</f>
        <v>N</v>
      </c>
      <c r="C1714" t="str">
        <f>_xlfn.XLOOKUP(Table35[[#This Row],[Subject Id]],Table2[Subject Id],Table2[Event date])</f>
        <v>2019-09-25</v>
      </c>
      <c r="D1714" s="37" t="str">
        <f>_xlfn.XLOOKUP(Table35[[#This Row],[Subject Id]],'T0 Blood'!A:A,'T0 Blood'!I:I)</f>
        <v>041-0256-0</v>
      </c>
      <c r="E1714" s="37" t="str">
        <f>_xlfn.XLOOKUP(Table35[[#This Row],[Subject Id]],'T0 Blood'!A:A,'T0 Blood'!H:H)</f>
        <v>2019-09-25</v>
      </c>
      <c r="F1714" s="69" t="str">
        <f>_xlfn.XLOOKUP(Table35[[#This Row],[Subject Id]],T0Assayed!D:D,T0Assayed!F:F)</f>
        <v>CO.SL.22.001</v>
      </c>
      <c r="G1714" s="39" t="s">
        <v>22</v>
      </c>
      <c r="H1714" s="37" t="e">
        <v>#N/A</v>
      </c>
      <c r="I1714" s="38" t="e">
        <f>_xlfn.XLOOKUP((CONCATENATE(Table35[[#This Row],[Subject Id]],"-T0")),'In the Lab'!A:A,'In the Lab'!G:G)</f>
        <v>#N/A</v>
      </c>
      <c r="J1714" s="49" t="e">
        <f>_xlfn.XLOOKUP(Table35[[#This Row],[Subject Id]],'T1 Blood'!A:A,'T1 Blood'!I:I)</f>
        <v>#N/A</v>
      </c>
      <c r="K1714" s="49" t="e">
        <f>_xlfn.XLOOKUP(Table35[[#This Row],[Subject Id]],'T1 Blood'!A:A,'T1 Blood'!H:H)</f>
        <v>#N/A</v>
      </c>
      <c r="L1714" s="49" t="e">
        <f>_xlfn.XLOOKUP(Table35[[#This Row],[Subject Id]],'T1 Assayed'!A:A,'T1 Assayed'!D:D)</f>
        <v>#N/A</v>
      </c>
      <c r="M1714" s="49" t="e">
        <v>#N/A</v>
      </c>
      <c r="N1714" s="49" t="e">
        <v>#N/A</v>
      </c>
      <c r="O1714" s="49" t="e">
        <f>_xlfn.XLOOKUP((CONCATENATE(Table35[[#This Row],[Subject Id]],"-T1")),'In the Lab'!A:A,'In the Lab'!G:G)</f>
        <v>#N/A</v>
      </c>
      <c r="P1714" s="42" t="e">
        <f>_xlfn.XLOOKUP(Table35[[#This Row],[Subject Id]],'TPD Blood'!A:A,'TPD Blood'!B:B)</f>
        <v>#N/A</v>
      </c>
      <c r="Q1714" s="42" t="e">
        <f>_xlfn.XLOOKUP(Table35[[#This Row],[Subject Id]],'TPD Assayed'!A:A,'TPD Assayed'!C:C)</f>
        <v>#N/A</v>
      </c>
      <c r="V1714"/>
      <c r="Y1714"/>
      <c r="Z1714"/>
      <c r="AA1714"/>
      <c r="AB1714"/>
    </row>
    <row r="1715" spans="1:28">
      <c r="A1715" t="s">
        <v>1983</v>
      </c>
      <c r="B1715" t="str">
        <f>MID(Table35[[#This Row],[Subject Id]],13,1)</f>
        <v>N</v>
      </c>
      <c r="C1715" t="str">
        <f>_xlfn.XLOOKUP(Table35[[#This Row],[Subject Id]],Table2[Subject Id],Table2[Event date])</f>
        <v>2019-09-27</v>
      </c>
      <c r="D1715" s="37" t="str">
        <f>_xlfn.XLOOKUP(Table35[[#This Row],[Subject Id]],'T0 Blood'!A:A,'T0 Blood'!I:I)</f>
        <v>041-0257-0</v>
      </c>
      <c r="E1715" s="37" t="str">
        <f>_xlfn.XLOOKUP(Table35[[#This Row],[Subject Id]],'T0 Blood'!A:A,'T0 Blood'!H:H)</f>
        <v>2019-09-27</v>
      </c>
      <c r="F1715" s="69" t="str">
        <f>_xlfn.XLOOKUP(Table35[[#This Row],[Subject Id]],T0Assayed!D:D,T0Assayed!F:F)</f>
        <v>CO.SL.22.001</v>
      </c>
      <c r="G1715" s="39" t="s">
        <v>22</v>
      </c>
      <c r="H1715" s="37" t="e">
        <v>#N/A</v>
      </c>
      <c r="I1715" s="38" t="e">
        <f>_xlfn.XLOOKUP((CONCATENATE(Table35[[#This Row],[Subject Id]],"-T0")),'In the Lab'!A:A,'In the Lab'!G:G)</f>
        <v>#N/A</v>
      </c>
      <c r="J1715" s="49" t="e">
        <f>_xlfn.XLOOKUP(Table35[[#This Row],[Subject Id]],'T1 Blood'!A:A,'T1 Blood'!I:I)</f>
        <v>#N/A</v>
      </c>
      <c r="K1715" s="49" t="e">
        <f>_xlfn.XLOOKUP(Table35[[#This Row],[Subject Id]],'T1 Blood'!A:A,'T1 Blood'!H:H)</f>
        <v>#N/A</v>
      </c>
      <c r="L1715" s="49" t="e">
        <f>_xlfn.XLOOKUP(Table35[[#This Row],[Subject Id]],'T1 Assayed'!A:A,'T1 Assayed'!D:D)</f>
        <v>#N/A</v>
      </c>
      <c r="M1715" s="49" t="e">
        <v>#N/A</v>
      </c>
      <c r="N1715" s="49" t="e">
        <v>#N/A</v>
      </c>
      <c r="O1715" s="49" t="e">
        <f>_xlfn.XLOOKUP((CONCATENATE(Table35[[#This Row],[Subject Id]],"-T1")),'In the Lab'!A:A,'In the Lab'!G:G)</f>
        <v>#N/A</v>
      </c>
      <c r="P1715" s="42" t="e">
        <f>_xlfn.XLOOKUP(Table35[[#This Row],[Subject Id]],'TPD Blood'!A:A,'TPD Blood'!B:B)</f>
        <v>#N/A</v>
      </c>
      <c r="Q1715" s="42" t="e">
        <f>_xlfn.XLOOKUP(Table35[[#This Row],[Subject Id]],'TPD Assayed'!A:A,'TPD Assayed'!C:C)</f>
        <v>#N/A</v>
      </c>
      <c r="V1715"/>
      <c r="Y1715"/>
      <c r="Z1715"/>
      <c r="AA1715"/>
      <c r="AB1715"/>
    </row>
    <row r="1716" spans="1:28">
      <c r="A1716" t="s">
        <v>1984</v>
      </c>
      <c r="B1716" t="str">
        <f>MID(Table35[[#This Row],[Subject Id]],13,1)</f>
        <v>N</v>
      </c>
      <c r="C1716" t="str">
        <f>_xlfn.XLOOKUP(Table35[[#This Row],[Subject Id]],Table2[Subject Id],Table2[Event date])</f>
        <v>2019-10-02</v>
      </c>
      <c r="D1716" s="37" t="str">
        <f>_xlfn.XLOOKUP(Table35[[#This Row],[Subject Id]],'T0 Blood'!A:A,'T0 Blood'!I:I)</f>
        <v>041-0258-0</v>
      </c>
      <c r="E1716" s="37" t="str">
        <f>_xlfn.XLOOKUP(Table35[[#This Row],[Subject Id]],'T0 Blood'!A:A,'T0 Blood'!H:H)</f>
        <v>2019-10-02</v>
      </c>
      <c r="F1716" s="69" t="str">
        <f>_xlfn.XLOOKUP(Table35[[#This Row],[Subject Id]],T0Assayed!D:D,T0Assayed!F:F)</f>
        <v>CO.SL.22.001</v>
      </c>
      <c r="G1716" s="39" t="s">
        <v>22</v>
      </c>
      <c r="H1716" s="37" t="e">
        <v>#N/A</v>
      </c>
      <c r="I1716" s="38" t="e">
        <f>_xlfn.XLOOKUP((CONCATENATE(Table35[[#This Row],[Subject Id]],"-T0")),'In the Lab'!A:A,'In the Lab'!G:G)</f>
        <v>#N/A</v>
      </c>
      <c r="J1716" s="49" t="e">
        <f>_xlfn.XLOOKUP(Table35[[#This Row],[Subject Id]],'T1 Blood'!A:A,'T1 Blood'!I:I)</f>
        <v>#N/A</v>
      </c>
      <c r="K1716" s="49" t="e">
        <f>_xlfn.XLOOKUP(Table35[[#This Row],[Subject Id]],'T1 Blood'!A:A,'T1 Blood'!H:H)</f>
        <v>#N/A</v>
      </c>
      <c r="L1716" s="49" t="e">
        <f>_xlfn.XLOOKUP(Table35[[#This Row],[Subject Id]],'T1 Assayed'!A:A,'T1 Assayed'!D:D)</f>
        <v>#N/A</v>
      </c>
      <c r="M1716" s="49" t="e">
        <v>#N/A</v>
      </c>
      <c r="N1716" s="49" t="e">
        <v>#N/A</v>
      </c>
      <c r="O1716" s="49" t="e">
        <f>_xlfn.XLOOKUP((CONCATENATE(Table35[[#This Row],[Subject Id]],"-T1")),'In the Lab'!A:A,'In the Lab'!G:G)</f>
        <v>#N/A</v>
      </c>
      <c r="P1716" s="42" t="e">
        <f>_xlfn.XLOOKUP(Table35[[#This Row],[Subject Id]],'TPD Blood'!A:A,'TPD Blood'!B:B)</f>
        <v>#N/A</v>
      </c>
      <c r="Q1716" s="42" t="e">
        <f>_xlfn.XLOOKUP(Table35[[#This Row],[Subject Id]],'TPD Assayed'!A:A,'TPD Assayed'!C:C)</f>
        <v>#N/A</v>
      </c>
      <c r="V1716"/>
      <c r="Y1716"/>
      <c r="Z1716"/>
      <c r="AA1716"/>
      <c r="AB1716"/>
    </row>
    <row r="1717" spans="1:28">
      <c r="A1717" t="s">
        <v>1985</v>
      </c>
      <c r="B1717" t="str">
        <f>MID(Table35[[#This Row],[Subject Id]],13,1)</f>
        <v>N</v>
      </c>
      <c r="C1717" t="str">
        <f>_xlfn.XLOOKUP(Table35[[#This Row],[Subject Id]],Table2[Subject Id],Table2[Event date])</f>
        <v>2019-10-14</v>
      </c>
      <c r="D1717" s="37" t="str">
        <f>_xlfn.XLOOKUP(Table35[[#This Row],[Subject Id]],'T0 Blood'!A:A,'T0 Blood'!I:I)</f>
        <v>041-0259-0</v>
      </c>
      <c r="E1717" s="37" t="str">
        <f>_xlfn.XLOOKUP(Table35[[#This Row],[Subject Id]],'T0 Blood'!A:A,'T0 Blood'!H:H)</f>
        <v>2019-10-14</v>
      </c>
      <c r="F1717" s="69" t="str">
        <f>_xlfn.XLOOKUP(Table35[[#This Row],[Subject Id]],T0Assayed!D:D,T0Assayed!F:F)</f>
        <v>CO.SL.22.001</v>
      </c>
      <c r="G1717" s="39" t="s">
        <v>22</v>
      </c>
      <c r="H1717" s="37" t="e">
        <v>#N/A</v>
      </c>
      <c r="I1717" s="38" t="e">
        <f>_xlfn.XLOOKUP((CONCATENATE(Table35[[#This Row],[Subject Id]],"-T0")),'In the Lab'!A:A,'In the Lab'!G:G)</f>
        <v>#N/A</v>
      </c>
      <c r="J1717" s="49" t="e">
        <f>_xlfn.XLOOKUP(Table35[[#This Row],[Subject Id]],'T1 Blood'!A:A,'T1 Blood'!I:I)</f>
        <v>#N/A</v>
      </c>
      <c r="K1717" s="49" t="e">
        <f>_xlfn.XLOOKUP(Table35[[#This Row],[Subject Id]],'T1 Blood'!A:A,'T1 Blood'!H:H)</f>
        <v>#N/A</v>
      </c>
      <c r="L1717" s="49" t="e">
        <f>_xlfn.XLOOKUP(Table35[[#This Row],[Subject Id]],'T1 Assayed'!A:A,'T1 Assayed'!D:D)</f>
        <v>#N/A</v>
      </c>
      <c r="M1717" s="49" t="e">
        <v>#N/A</v>
      </c>
      <c r="N1717" s="49" t="e">
        <v>#N/A</v>
      </c>
      <c r="O1717" s="49" t="e">
        <f>_xlfn.XLOOKUP((CONCATENATE(Table35[[#This Row],[Subject Id]],"-T1")),'In the Lab'!A:A,'In the Lab'!G:G)</f>
        <v>#N/A</v>
      </c>
      <c r="P1717" s="42" t="e">
        <f>_xlfn.XLOOKUP(Table35[[#This Row],[Subject Id]],'TPD Blood'!A:A,'TPD Blood'!B:B)</f>
        <v>#N/A</v>
      </c>
      <c r="Q1717" s="42" t="e">
        <f>_xlfn.XLOOKUP(Table35[[#This Row],[Subject Id]],'TPD Assayed'!A:A,'TPD Assayed'!C:C)</f>
        <v>#N/A</v>
      </c>
      <c r="V1717"/>
      <c r="Y1717"/>
      <c r="Z1717"/>
      <c r="AA1717"/>
      <c r="AB1717"/>
    </row>
    <row r="1718" spans="1:28">
      <c r="A1718" t="s">
        <v>1986</v>
      </c>
      <c r="B1718" t="str">
        <f>MID(Table35[[#This Row],[Subject Id]],13,1)</f>
        <v>N</v>
      </c>
      <c r="C1718" t="str">
        <f>_xlfn.XLOOKUP(Table35[[#This Row],[Subject Id]],Table2[Subject Id],Table2[Event date])</f>
        <v>2019-10-14</v>
      </c>
      <c r="D1718" s="37" t="str">
        <f>_xlfn.XLOOKUP(Table35[[#This Row],[Subject Id]],'T0 Blood'!A:A,'T0 Blood'!I:I)</f>
        <v>041-0260-0</v>
      </c>
      <c r="E1718" s="37" t="str">
        <f>_xlfn.XLOOKUP(Table35[[#This Row],[Subject Id]],'T0 Blood'!A:A,'T0 Blood'!H:H)</f>
        <v>2019-10-14</v>
      </c>
      <c r="F1718" s="69" t="str">
        <f>_xlfn.XLOOKUP(Table35[[#This Row],[Subject Id]],T0Assayed!D:D,T0Assayed!F:F)</f>
        <v>CO.SL.22.001</v>
      </c>
      <c r="G1718" s="39" t="s">
        <v>22</v>
      </c>
      <c r="H1718" s="37" t="e">
        <v>#N/A</v>
      </c>
      <c r="I1718" s="38" t="e">
        <f>_xlfn.XLOOKUP((CONCATENATE(Table35[[#This Row],[Subject Id]],"-T0")),'In the Lab'!A:A,'In the Lab'!G:G)</f>
        <v>#N/A</v>
      </c>
      <c r="J1718" s="49" t="e">
        <f>_xlfn.XLOOKUP(Table35[[#This Row],[Subject Id]],'T1 Blood'!A:A,'T1 Blood'!I:I)</f>
        <v>#N/A</v>
      </c>
      <c r="K1718" s="49" t="e">
        <f>_xlfn.XLOOKUP(Table35[[#This Row],[Subject Id]],'T1 Blood'!A:A,'T1 Blood'!H:H)</f>
        <v>#N/A</v>
      </c>
      <c r="L1718" s="49" t="e">
        <f>_xlfn.XLOOKUP(Table35[[#This Row],[Subject Id]],'T1 Assayed'!A:A,'T1 Assayed'!D:D)</f>
        <v>#N/A</v>
      </c>
      <c r="M1718" s="49" t="e">
        <v>#N/A</v>
      </c>
      <c r="N1718" s="49" t="e">
        <v>#N/A</v>
      </c>
      <c r="O1718" s="49" t="e">
        <f>_xlfn.XLOOKUP((CONCATENATE(Table35[[#This Row],[Subject Id]],"-T1")),'In the Lab'!A:A,'In the Lab'!G:G)</f>
        <v>#N/A</v>
      </c>
      <c r="P1718" s="42" t="e">
        <f>_xlfn.XLOOKUP(Table35[[#This Row],[Subject Id]],'TPD Blood'!A:A,'TPD Blood'!B:B)</f>
        <v>#N/A</v>
      </c>
      <c r="Q1718" s="42" t="e">
        <f>_xlfn.XLOOKUP(Table35[[#This Row],[Subject Id]],'TPD Assayed'!A:A,'TPD Assayed'!C:C)</f>
        <v>#N/A</v>
      </c>
      <c r="V1718"/>
      <c r="Y1718"/>
      <c r="Z1718"/>
      <c r="AA1718"/>
      <c r="AB1718"/>
    </row>
    <row r="1719" spans="1:28">
      <c r="A1719" t="s">
        <v>1987</v>
      </c>
      <c r="B1719" t="str">
        <f>MID(Table35[[#This Row],[Subject Id]],13,1)</f>
        <v>N</v>
      </c>
      <c r="C1719" t="str">
        <f>_xlfn.XLOOKUP(Table35[[#This Row],[Subject Id]],Table2[Subject Id],Table2[Event date])</f>
        <v>2019-10-17</v>
      </c>
      <c r="D1719" s="37" t="str">
        <f>_xlfn.XLOOKUP(Table35[[#This Row],[Subject Id]],'T0 Blood'!A:A,'T0 Blood'!I:I)</f>
        <v>041-0261-0</v>
      </c>
      <c r="E1719" s="37" t="str">
        <f>_xlfn.XLOOKUP(Table35[[#This Row],[Subject Id]],'T0 Blood'!A:A,'T0 Blood'!H:H)</f>
        <v>2019-10-17</v>
      </c>
      <c r="F1719" s="69" t="str">
        <f>_xlfn.XLOOKUP(Table35[[#This Row],[Subject Id]],T0Assayed!D:D,T0Assayed!F:F)</f>
        <v>CO.SL.22.001</v>
      </c>
      <c r="G1719" s="39" t="s">
        <v>22</v>
      </c>
      <c r="H1719" s="37" t="e">
        <v>#N/A</v>
      </c>
      <c r="I1719" s="38" t="e">
        <f>_xlfn.XLOOKUP((CONCATENATE(Table35[[#This Row],[Subject Id]],"-T0")),'In the Lab'!A:A,'In the Lab'!G:G)</f>
        <v>#N/A</v>
      </c>
      <c r="J1719" s="49" t="e">
        <f>_xlfn.XLOOKUP(Table35[[#This Row],[Subject Id]],'T1 Blood'!A:A,'T1 Blood'!I:I)</f>
        <v>#N/A</v>
      </c>
      <c r="K1719" s="49" t="e">
        <f>_xlfn.XLOOKUP(Table35[[#This Row],[Subject Id]],'T1 Blood'!A:A,'T1 Blood'!H:H)</f>
        <v>#N/A</v>
      </c>
      <c r="L1719" s="49" t="e">
        <f>_xlfn.XLOOKUP(Table35[[#This Row],[Subject Id]],'T1 Assayed'!A:A,'T1 Assayed'!D:D)</f>
        <v>#N/A</v>
      </c>
      <c r="M1719" s="49" t="e">
        <v>#N/A</v>
      </c>
      <c r="N1719" s="49" t="e">
        <v>#N/A</v>
      </c>
      <c r="O1719" s="49" t="e">
        <f>_xlfn.XLOOKUP((CONCATENATE(Table35[[#This Row],[Subject Id]],"-T1")),'In the Lab'!A:A,'In the Lab'!G:G)</f>
        <v>#N/A</v>
      </c>
      <c r="P1719" s="42" t="e">
        <f>_xlfn.XLOOKUP(Table35[[#This Row],[Subject Id]],'TPD Blood'!A:A,'TPD Blood'!B:B)</f>
        <v>#N/A</v>
      </c>
      <c r="Q1719" s="42" t="e">
        <f>_xlfn.XLOOKUP(Table35[[#This Row],[Subject Id]],'TPD Assayed'!A:A,'TPD Assayed'!C:C)</f>
        <v>#N/A</v>
      </c>
      <c r="V1719"/>
      <c r="Y1719"/>
      <c r="Z1719"/>
      <c r="AA1719"/>
      <c r="AB1719"/>
    </row>
    <row r="1720" spans="1:28">
      <c r="A1720" t="s">
        <v>1988</v>
      </c>
      <c r="B1720" t="str">
        <f>MID(Table35[[#This Row],[Subject Id]],13,1)</f>
        <v>N</v>
      </c>
      <c r="C1720" t="str">
        <f>_xlfn.XLOOKUP(Table35[[#This Row],[Subject Id]],Table2[Subject Id],Table2[Event date])</f>
        <v>2019-10-18</v>
      </c>
      <c r="D1720" s="37" t="str">
        <f>_xlfn.XLOOKUP(Table35[[#This Row],[Subject Id]],'T0 Blood'!A:A,'T0 Blood'!I:I)</f>
        <v>041-0262-0</v>
      </c>
      <c r="E1720" s="37" t="str">
        <f>_xlfn.XLOOKUP(Table35[[#This Row],[Subject Id]],'T0 Blood'!A:A,'T0 Blood'!H:H)</f>
        <v>2019-10-18</v>
      </c>
      <c r="F1720" s="69" t="str">
        <f>_xlfn.XLOOKUP(Table35[[#This Row],[Subject Id]],T0Assayed!D:D,T0Assayed!F:F)</f>
        <v>CO.SL.22.001</v>
      </c>
      <c r="G1720" s="39" t="s">
        <v>22</v>
      </c>
      <c r="H1720" s="37" t="e">
        <v>#N/A</v>
      </c>
      <c r="I1720" s="38" t="e">
        <f>_xlfn.XLOOKUP((CONCATENATE(Table35[[#This Row],[Subject Id]],"-T0")),'In the Lab'!A:A,'In the Lab'!G:G)</f>
        <v>#N/A</v>
      </c>
      <c r="J1720" s="49" t="e">
        <f>_xlfn.XLOOKUP(Table35[[#This Row],[Subject Id]],'T1 Blood'!A:A,'T1 Blood'!I:I)</f>
        <v>#N/A</v>
      </c>
      <c r="K1720" s="49" t="e">
        <f>_xlfn.XLOOKUP(Table35[[#This Row],[Subject Id]],'T1 Blood'!A:A,'T1 Blood'!H:H)</f>
        <v>#N/A</v>
      </c>
      <c r="L1720" s="49" t="e">
        <f>_xlfn.XLOOKUP(Table35[[#This Row],[Subject Id]],'T1 Assayed'!A:A,'T1 Assayed'!D:D)</f>
        <v>#N/A</v>
      </c>
      <c r="M1720" s="49" t="e">
        <v>#N/A</v>
      </c>
      <c r="N1720" s="49" t="e">
        <v>#N/A</v>
      </c>
      <c r="O1720" s="49" t="e">
        <f>_xlfn.XLOOKUP((CONCATENATE(Table35[[#This Row],[Subject Id]],"-T1")),'In the Lab'!A:A,'In the Lab'!G:G)</f>
        <v>#N/A</v>
      </c>
      <c r="P1720" s="42" t="e">
        <f>_xlfn.XLOOKUP(Table35[[#This Row],[Subject Id]],'TPD Blood'!A:A,'TPD Blood'!B:B)</f>
        <v>#N/A</v>
      </c>
      <c r="Q1720" s="42" t="e">
        <f>_xlfn.XLOOKUP(Table35[[#This Row],[Subject Id]],'TPD Assayed'!A:A,'TPD Assayed'!C:C)</f>
        <v>#N/A</v>
      </c>
      <c r="V1720"/>
      <c r="Y1720"/>
      <c r="Z1720"/>
      <c r="AA1720"/>
      <c r="AB1720"/>
    </row>
    <row r="1721" spans="1:28">
      <c r="A1721" t="s">
        <v>1989</v>
      </c>
      <c r="B1721" t="str">
        <f>MID(Table35[[#This Row],[Subject Id]],13,1)</f>
        <v>N</v>
      </c>
      <c r="C1721" t="str">
        <f>_xlfn.XLOOKUP(Table35[[#This Row],[Subject Id]],Table2[Subject Id],Table2[Event date])</f>
        <v>2019-03-02</v>
      </c>
      <c r="D1721" s="37" t="str">
        <f>_xlfn.XLOOKUP(Table35[[#This Row],[Subject Id]],'T0 Blood'!A:A,'T0 Blood'!I:I)</f>
        <v>038-1095-0</v>
      </c>
      <c r="E1721" s="37" t="str">
        <f>_xlfn.XLOOKUP(Table35[[#This Row],[Subject Id]],'T0 Blood'!A:A,'T0 Blood'!H:H)</f>
        <v>2019-03-02</v>
      </c>
      <c r="F1721" s="69" t="e">
        <f>_xlfn.XLOOKUP(Table35[[#This Row],[Subject Id]],T0Assayed!D:D,T0Assayed!F:F)</f>
        <v>#N/A</v>
      </c>
      <c r="G1721" s="39" t="s">
        <v>38</v>
      </c>
      <c r="I1721" s="38" t="str">
        <f>_xlfn.XLOOKUP((CONCATENATE(Table35[[#This Row],[Subject Id]],"-T0")),'In the Lab'!A:A,'In the Lab'!G:G)</f>
        <v>yes</v>
      </c>
      <c r="J1721" s="49" t="e">
        <f>_xlfn.XLOOKUP(Table35[[#This Row],[Subject Id]],'T1 Blood'!A:A,'T1 Blood'!I:I)</f>
        <v>#N/A</v>
      </c>
      <c r="K1721" s="49" t="e">
        <f>_xlfn.XLOOKUP(Table35[[#This Row],[Subject Id]],'T1 Blood'!A:A,'T1 Blood'!H:H)</f>
        <v>#N/A</v>
      </c>
      <c r="L1721" s="49" t="e">
        <f>_xlfn.XLOOKUP(Table35[[#This Row],[Subject Id]],'T1 Assayed'!A:A,'T1 Assayed'!D:D)</f>
        <v>#N/A</v>
      </c>
      <c r="M1721" s="49" t="e">
        <v>#N/A</v>
      </c>
      <c r="N1721" s="49" t="e">
        <v>#N/A</v>
      </c>
      <c r="O1721" s="49" t="e">
        <f>_xlfn.XLOOKUP((CONCATENATE(Table35[[#This Row],[Subject Id]],"-T1")),'In the Lab'!A:A,'In the Lab'!G:G)</f>
        <v>#N/A</v>
      </c>
      <c r="P1721" s="42" t="e">
        <f>_xlfn.XLOOKUP(Table35[[#This Row],[Subject Id]],'TPD Blood'!A:A,'TPD Blood'!B:B)</f>
        <v>#N/A</v>
      </c>
      <c r="Q1721" s="42" t="e">
        <f>_xlfn.XLOOKUP(Table35[[#This Row],[Subject Id]],'TPD Assayed'!A:A,'TPD Assayed'!C:C)</f>
        <v>#N/A</v>
      </c>
      <c r="V1721"/>
      <c r="Y1721"/>
      <c r="Z1721"/>
      <c r="AA1721"/>
      <c r="AB1721"/>
    </row>
    <row r="1722" spans="1:28">
      <c r="A1722" t="s">
        <v>1990</v>
      </c>
      <c r="B1722" t="str">
        <f>MID(Table35[[#This Row],[Subject Id]],13,1)</f>
        <v>N</v>
      </c>
      <c r="C1722" t="str">
        <f>_xlfn.XLOOKUP(Table35[[#This Row],[Subject Id]],Table2[Subject Id],Table2[Event date])</f>
        <v>2019-10-28</v>
      </c>
      <c r="D1722" s="37" t="str">
        <f>_xlfn.XLOOKUP(Table35[[#This Row],[Subject Id]],'T0 Blood'!A:A,'T0 Blood'!I:I)</f>
        <v>041-0263-0</v>
      </c>
      <c r="E1722" s="37" t="str">
        <f>_xlfn.XLOOKUP(Table35[[#This Row],[Subject Id]],'T0 Blood'!A:A,'T0 Blood'!H:H)</f>
        <v>2019-10-28</v>
      </c>
      <c r="F1722" s="69" t="str">
        <f>_xlfn.XLOOKUP(Table35[[#This Row],[Subject Id]],T0Assayed!D:D,T0Assayed!F:F)</f>
        <v>CO.SL.22.001</v>
      </c>
      <c r="G1722" s="39" t="s">
        <v>22</v>
      </c>
      <c r="H1722" s="37" t="e">
        <v>#N/A</v>
      </c>
      <c r="I1722" s="38" t="e">
        <f>_xlfn.XLOOKUP((CONCATENATE(Table35[[#This Row],[Subject Id]],"-T0")),'In the Lab'!A:A,'In the Lab'!G:G)</f>
        <v>#N/A</v>
      </c>
      <c r="J1722" s="49" t="e">
        <f>_xlfn.XLOOKUP(Table35[[#This Row],[Subject Id]],'T1 Blood'!A:A,'T1 Blood'!I:I)</f>
        <v>#N/A</v>
      </c>
      <c r="K1722" s="49" t="e">
        <f>_xlfn.XLOOKUP(Table35[[#This Row],[Subject Id]],'T1 Blood'!A:A,'T1 Blood'!H:H)</f>
        <v>#N/A</v>
      </c>
      <c r="L1722" s="49" t="e">
        <f>_xlfn.XLOOKUP(Table35[[#This Row],[Subject Id]],'T1 Assayed'!A:A,'T1 Assayed'!D:D)</f>
        <v>#N/A</v>
      </c>
      <c r="M1722" s="49" t="e">
        <v>#N/A</v>
      </c>
      <c r="N1722" s="49" t="e">
        <v>#N/A</v>
      </c>
      <c r="O1722" s="49" t="e">
        <f>_xlfn.XLOOKUP((CONCATENATE(Table35[[#This Row],[Subject Id]],"-T1")),'In the Lab'!A:A,'In the Lab'!G:G)</f>
        <v>#N/A</v>
      </c>
      <c r="P1722" s="42" t="e">
        <f>_xlfn.XLOOKUP(Table35[[#This Row],[Subject Id]],'TPD Blood'!A:A,'TPD Blood'!B:B)</f>
        <v>#N/A</v>
      </c>
      <c r="Q1722" s="42" t="e">
        <f>_xlfn.XLOOKUP(Table35[[#This Row],[Subject Id]],'TPD Assayed'!A:A,'TPD Assayed'!C:C)</f>
        <v>#N/A</v>
      </c>
      <c r="V1722"/>
      <c r="Y1722"/>
      <c r="Z1722"/>
      <c r="AA1722"/>
      <c r="AB1722"/>
    </row>
    <row r="1723" spans="1:28">
      <c r="A1723" t="s">
        <v>1991</v>
      </c>
      <c r="B1723" t="str">
        <f>MID(Table35[[#This Row],[Subject Id]],13,1)</f>
        <v>N</v>
      </c>
      <c r="C1723" t="str">
        <f>_xlfn.XLOOKUP(Table35[[#This Row],[Subject Id]],Table2[Subject Id],Table2[Event date])</f>
        <v>2019-10-29</v>
      </c>
      <c r="D1723" s="37" t="str">
        <f>_xlfn.XLOOKUP(Table35[[#This Row],[Subject Id]],'T0 Blood'!A:A,'T0 Blood'!I:I)</f>
        <v>041-0264-0</v>
      </c>
      <c r="E1723" s="37" t="str">
        <f>_xlfn.XLOOKUP(Table35[[#This Row],[Subject Id]],'T0 Blood'!A:A,'T0 Blood'!H:H)</f>
        <v>2019-10-29</v>
      </c>
      <c r="F1723" s="69" t="str">
        <f>_xlfn.XLOOKUP(Table35[[#This Row],[Subject Id]],T0Assayed!D:D,T0Assayed!F:F)</f>
        <v>CO.SL.22.001</v>
      </c>
      <c r="G1723" s="39" t="s">
        <v>22</v>
      </c>
      <c r="H1723" s="37" t="e">
        <v>#N/A</v>
      </c>
      <c r="I1723" s="38" t="e">
        <f>_xlfn.XLOOKUP((CONCATENATE(Table35[[#This Row],[Subject Id]],"-T0")),'In the Lab'!A:A,'In the Lab'!G:G)</f>
        <v>#N/A</v>
      </c>
      <c r="J1723" s="49" t="e">
        <f>_xlfn.XLOOKUP(Table35[[#This Row],[Subject Id]],'T1 Blood'!A:A,'T1 Blood'!I:I)</f>
        <v>#N/A</v>
      </c>
      <c r="K1723" s="49" t="e">
        <f>_xlfn.XLOOKUP(Table35[[#This Row],[Subject Id]],'T1 Blood'!A:A,'T1 Blood'!H:H)</f>
        <v>#N/A</v>
      </c>
      <c r="L1723" s="49" t="e">
        <f>_xlfn.XLOOKUP(Table35[[#This Row],[Subject Id]],'T1 Assayed'!A:A,'T1 Assayed'!D:D)</f>
        <v>#N/A</v>
      </c>
      <c r="M1723" s="49" t="e">
        <v>#N/A</v>
      </c>
      <c r="N1723" s="49" t="e">
        <v>#N/A</v>
      </c>
      <c r="O1723" s="49" t="e">
        <f>_xlfn.XLOOKUP((CONCATENATE(Table35[[#This Row],[Subject Id]],"-T1")),'In the Lab'!A:A,'In the Lab'!G:G)</f>
        <v>#N/A</v>
      </c>
      <c r="P1723" s="42" t="e">
        <f>_xlfn.XLOOKUP(Table35[[#This Row],[Subject Id]],'TPD Blood'!A:A,'TPD Blood'!B:B)</f>
        <v>#N/A</v>
      </c>
      <c r="Q1723" s="42" t="e">
        <f>_xlfn.XLOOKUP(Table35[[#This Row],[Subject Id]],'TPD Assayed'!A:A,'TPD Assayed'!C:C)</f>
        <v>#N/A</v>
      </c>
      <c r="V1723"/>
      <c r="Y1723"/>
      <c r="Z1723"/>
      <c r="AA1723"/>
      <c r="AB1723"/>
    </row>
    <row r="1724" spans="1:28">
      <c r="A1724" t="s">
        <v>1992</v>
      </c>
      <c r="B1724" t="str">
        <f>MID(Table35[[#This Row],[Subject Id]],13,1)</f>
        <v>N</v>
      </c>
      <c r="C1724" t="str">
        <f>_xlfn.XLOOKUP(Table35[[#This Row],[Subject Id]],Table2[Subject Id],Table2[Event date])</f>
        <v>2019-10-30</v>
      </c>
      <c r="D1724" s="37" t="str">
        <f>_xlfn.XLOOKUP(Table35[[#This Row],[Subject Id]],'T0 Blood'!A:A,'T0 Blood'!I:I)</f>
        <v>041-0265-0</v>
      </c>
      <c r="E1724" s="37" t="str">
        <f>_xlfn.XLOOKUP(Table35[[#This Row],[Subject Id]],'T0 Blood'!A:A,'T0 Blood'!H:H)</f>
        <v>2019-10-30</v>
      </c>
      <c r="F1724" s="69" t="str">
        <f>_xlfn.XLOOKUP(Table35[[#This Row],[Subject Id]],T0Assayed!D:D,T0Assayed!F:F)</f>
        <v>CO.SL.22.001</v>
      </c>
      <c r="G1724" s="39" t="s">
        <v>22</v>
      </c>
      <c r="H1724" s="37" t="e">
        <v>#N/A</v>
      </c>
      <c r="I1724" s="38" t="e">
        <f>_xlfn.XLOOKUP((CONCATENATE(Table35[[#This Row],[Subject Id]],"-T0")),'In the Lab'!A:A,'In the Lab'!G:G)</f>
        <v>#N/A</v>
      </c>
      <c r="J1724" s="49" t="e">
        <f>_xlfn.XLOOKUP(Table35[[#This Row],[Subject Id]],'T1 Blood'!A:A,'T1 Blood'!I:I)</f>
        <v>#N/A</v>
      </c>
      <c r="K1724" s="49" t="e">
        <f>_xlfn.XLOOKUP(Table35[[#This Row],[Subject Id]],'T1 Blood'!A:A,'T1 Blood'!H:H)</f>
        <v>#N/A</v>
      </c>
      <c r="L1724" s="49" t="e">
        <f>_xlfn.XLOOKUP(Table35[[#This Row],[Subject Id]],'T1 Assayed'!A:A,'T1 Assayed'!D:D)</f>
        <v>#N/A</v>
      </c>
      <c r="M1724" s="49" t="e">
        <v>#N/A</v>
      </c>
      <c r="N1724" s="49" t="e">
        <v>#N/A</v>
      </c>
      <c r="O1724" s="49" t="e">
        <f>_xlfn.XLOOKUP((CONCATENATE(Table35[[#This Row],[Subject Id]],"-T1")),'In the Lab'!A:A,'In the Lab'!G:G)</f>
        <v>#N/A</v>
      </c>
      <c r="P1724" s="42" t="e">
        <f>_xlfn.XLOOKUP(Table35[[#This Row],[Subject Id]],'TPD Blood'!A:A,'TPD Blood'!B:B)</f>
        <v>#N/A</v>
      </c>
      <c r="Q1724" s="42" t="e">
        <f>_xlfn.XLOOKUP(Table35[[#This Row],[Subject Id]],'TPD Assayed'!A:A,'TPD Assayed'!C:C)</f>
        <v>#N/A</v>
      </c>
      <c r="V1724"/>
      <c r="Y1724"/>
      <c r="Z1724"/>
      <c r="AA1724"/>
      <c r="AB1724"/>
    </row>
    <row r="1725" spans="1:28">
      <c r="A1725" t="s">
        <v>1993</v>
      </c>
      <c r="B1725" t="str">
        <f>MID(Table35[[#This Row],[Subject Id]],13,1)</f>
        <v>N</v>
      </c>
      <c r="C1725" t="str">
        <f>_xlfn.XLOOKUP(Table35[[#This Row],[Subject Id]],Table2[Subject Id],Table2[Event date])</f>
        <v>2019-10-31</v>
      </c>
      <c r="D1725" s="37" t="str">
        <f>_xlfn.XLOOKUP(Table35[[#This Row],[Subject Id]],'T0 Blood'!A:A,'T0 Blood'!I:I)</f>
        <v>041-0266-0</v>
      </c>
      <c r="E1725" s="37" t="str">
        <f>_xlfn.XLOOKUP(Table35[[#This Row],[Subject Id]],'T0 Blood'!A:A,'T0 Blood'!H:H)</f>
        <v>2019-10-31</v>
      </c>
      <c r="F1725" s="69" t="str">
        <f>_xlfn.XLOOKUP(Table35[[#This Row],[Subject Id]],T0Assayed!D:D,T0Assayed!F:F)</f>
        <v>CO.SL.22.001</v>
      </c>
      <c r="G1725" s="39" t="s">
        <v>22</v>
      </c>
      <c r="H1725" s="37" t="e">
        <v>#N/A</v>
      </c>
      <c r="I1725" s="38" t="e">
        <f>_xlfn.XLOOKUP((CONCATENATE(Table35[[#This Row],[Subject Id]],"-T0")),'In the Lab'!A:A,'In the Lab'!G:G)</f>
        <v>#N/A</v>
      </c>
      <c r="J1725" s="49" t="e">
        <f>_xlfn.XLOOKUP(Table35[[#This Row],[Subject Id]],'T1 Blood'!A:A,'T1 Blood'!I:I)</f>
        <v>#N/A</v>
      </c>
      <c r="K1725" s="49" t="e">
        <f>_xlfn.XLOOKUP(Table35[[#This Row],[Subject Id]],'T1 Blood'!A:A,'T1 Blood'!H:H)</f>
        <v>#N/A</v>
      </c>
      <c r="L1725" s="49" t="e">
        <f>_xlfn.XLOOKUP(Table35[[#This Row],[Subject Id]],'T1 Assayed'!A:A,'T1 Assayed'!D:D)</f>
        <v>#N/A</v>
      </c>
      <c r="M1725" s="49" t="e">
        <v>#N/A</v>
      </c>
      <c r="N1725" s="49" t="e">
        <v>#N/A</v>
      </c>
      <c r="O1725" s="49" t="e">
        <f>_xlfn.XLOOKUP((CONCATENATE(Table35[[#This Row],[Subject Id]],"-T1")),'In the Lab'!A:A,'In the Lab'!G:G)</f>
        <v>#N/A</v>
      </c>
      <c r="P1725" s="42" t="e">
        <f>_xlfn.XLOOKUP(Table35[[#This Row],[Subject Id]],'TPD Blood'!A:A,'TPD Blood'!B:B)</f>
        <v>#N/A</v>
      </c>
      <c r="Q1725" s="42" t="e">
        <f>_xlfn.XLOOKUP(Table35[[#This Row],[Subject Id]],'TPD Assayed'!A:A,'TPD Assayed'!C:C)</f>
        <v>#N/A</v>
      </c>
      <c r="V1725"/>
      <c r="Y1725"/>
      <c r="Z1725"/>
      <c r="AA1725"/>
      <c r="AB1725"/>
    </row>
    <row r="1726" spans="1:28">
      <c r="A1726" t="s">
        <v>1994</v>
      </c>
      <c r="B1726" t="str">
        <f>MID(Table35[[#This Row],[Subject Id]],13,1)</f>
        <v>N</v>
      </c>
      <c r="C1726" t="str">
        <f>_xlfn.XLOOKUP(Table35[[#This Row],[Subject Id]],Table2[Subject Id],Table2[Event date])</f>
        <v>2019-11-05</v>
      </c>
      <c r="D1726" s="37" t="str">
        <f>_xlfn.XLOOKUP(Table35[[#This Row],[Subject Id]],'T0 Blood'!A:A,'T0 Blood'!I:I)</f>
        <v>041-0267-0</v>
      </c>
      <c r="E1726" s="37" t="str">
        <f>_xlfn.XLOOKUP(Table35[[#This Row],[Subject Id]],'T0 Blood'!A:A,'T0 Blood'!H:H)</f>
        <v>2019-11-05</v>
      </c>
      <c r="F1726" s="69" t="str">
        <f>_xlfn.XLOOKUP(Table35[[#This Row],[Subject Id]],T0Assayed!D:D,T0Assayed!F:F)</f>
        <v>CO.SL.22.001</v>
      </c>
      <c r="G1726" s="39" t="s">
        <v>22</v>
      </c>
      <c r="H1726" s="37" t="e">
        <v>#N/A</v>
      </c>
      <c r="I1726" s="38" t="e">
        <f>_xlfn.XLOOKUP((CONCATENATE(Table35[[#This Row],[Subject Id]],"-T0")),'In the Lab'!A:A,'In the Lab'!G:G)</f>
        <v>#N/A</v>
      </c>
      <c r="J1726" s="49" t="e">
        <f>_xlfn.XLOOKUP(Table35[[#This Row],[Subject Id]],'T1 Blood'!A:A,'T1 Blood'!I:I)</f>
        <v>#N/A</v>
      </c>
      <c r="K1726" s="49" t="e">
        <f>_xlfn.XLOOKUP(Table35[[#This Row],[Subject Id]],'T1 Blood'!A:A,'T1 Blood'!H:H)</f>
        <v>#N/A</v>
      </c>
      <c r="L1726" s="49" t="e">
        <f>_xlfn.XLOOKUP(Table35[[#This Row],[Subject Id]],'T1 Assayed'!A:A,'T1 Assayed'!D:D)</f>
        <v>#N/A</v>
      </c>
      <c r="M1726" s="49" t="e">
        <v>#N/A</v>
      </c>
      <c r="N1726" s="49" t="e">
        <v>#N/A</v>
      </c>
      <c r="O1726" s="49" t="e">
        <f>_xlfn.XLOOKUP((CONCATENATE(Table35[[#This Row],[Subject Id]],"-T1")),'In the Lab'!A:A,'In the Lab'!G:G)</f>
        <v>#N/A</v>
      </c>
      <c r="P1726" s="42" t="e">
        <f>_xlfn.XLOOKUP(Table35[[#This Row],[Subject Id]],'TPD Blood'!A:A,'TPD Blood'!B:B)</f>
        <v>#N/A</v>
      </c>
      <c r="Q1726" s="42" t="e">
        <f>_xlfn.XLOOKUP(Table35[[#This Row],[Subject Id]],'TPD Assayed'!A:A,'TPD Assayed'!C:C)</f>
        <v>#N/A</v>
      </c>
      <c r="V1726"/>
      <c r="Y1726"/>
      <c r="Z1726"/>
      <c r="AA1726"/>
      <c r="AB1726"/>
    </row>
    <row r="1727" spans="1:28">
      <c r="A1727" t="s">
        <v>1995</v>
      </c>
      <c r="B1727" t="str">
        <f>MID(Table35[[#This Row],[Subject Id]],13,1)</f>
        <v>N</v>
      </c>
      <c r="C1727" t="str">
        <f>_xlfn.XLOOKUP(Table35[[#This Row],[Subject Id]],Table2[Subject Id],Table2[Event date])</f>
        <v>2019-11-11</v>
      </c>
      <c r="D1727" s="37" t="str">
        <f>_xlfn.XLOOKUP(Table35[[#This Row],[Subject Id]],'T0 Blood'!A:A,'T0 Blood'!I:I)</f>
        <v>041-0268-0</v>
      </c>
      <c r="E1727" s="37" t="str">
        <f>_xlfn.XLOOKUP(Table35[[#This Row],[Subject Id]],'T0 Blood'!A:A,'T0 Blood'!H:H)</f>
        <v>2019-11-11</v>
      </c>
      <c r="F1727" s="69" t="str">
        <f>_xlfn.XLOOKUP(Table35[[#This Row],[Subject Id]],T0Assayed!D:D,T0Assayed!F:F)</f>
        <v>CO.SL.22.001</v>
      </c>
      <c r="G1727" s="39" t="s">
        <v>22</v>
      </c>
      <c r="H1727" s="37" t="e">
        <v>#N/A</v>
      </c>
      <c r="I1727" s="38" t="e">
        <f>_xlfn.XLOOKUP((CONCATENATE(Table35[[#This Row],[Subject Id]],"-T0")),'In the Lab'!A:A,'In the Lab'!G:G)</f>
        <v>#N/A</v>
      </c>
      <c r="J1727" s="49" t="e">
        <f>_xlfn.XLOOKUP(Table35[[#This Row],[Subject Id]],'T1 Blood'!A:A,'T1 Blood'!I:I)</f>
        <v>#N/A</v>
      </c>
      <c r="K1727" s="49" t="e">
        <f>_xlfn.XLOOKUP(Table35[[#This Row],[Subject Id]],'T1 Blood'!A:A,'T1 Blood'!H:H)</f>
        <v>#N/A</v>
      </c>
      <c r="L1727" s="49" t="e">
        <f>_xlfn.XLOOKUP(Table35[[#This Row],[Subject Id]],'T1 Assayed'!A:A,'T1 Assayed'!D:D)</f>
        <v>#N/A</v>
      </c>
      <c r="M1727" s="49" t="e">
        <v>#N/A</v>
      </c>
      <c r="N1727" s="49" t="e">
        <v>#N/A</v>
      </c>
      <c r="O1727" s="49" t="e">
        <f>_xlfn.XLOOKUP((CONCATENATE(Table35[[#This Row],[Subject Id]],"-T1")),'In the Lab'!A:A,'In the Lab'!G:G)</f>
        <v>#N/A</v>
      </c>
      <c r="P1727" s="42" t="e">
        <f>_xlfn.XLOOKUP(Table35[[#This Row],[Subject Id]],'TPD Blood'!A:A,'TPD Blood'!B:B)</f>
        <v>#N/A</v>
      </c>
      <c r="Q1727" s="42" t="e">
        <f>_xlfn.XLOOKUP(Table35[[#This Row],[Subject Id]],'TPD Assayed'!A:A,'TPD Assayed'!C:C)</f>
        <v>#N/A</v>
      </c>
      <c r="V1727"/>
      <c r="Y1727"/>
      <c r="Z1727"/>
      <c r="AA1727"/>
      <c r="AB1727"/>
    </row>
    <row r="1728" spans="1:28">
      <c r="A1728" t="s">
        <v>1996</v>
      </c>
      <c r="B1728" t="str">
        <f>MID(Table35[[#This Row],[Subject Id]],13,1)</f>
        <v>N</v>
      </c>
      <c r="C1728" t="str">
        <f>_xlfn.XLOOKUP(Table35[[#This Row],[Subject Id]],Table2[Subject Id],Table2[Event date])</f>
        <v>2019-11-14</v>
      </c>
      <c r="D1728" s="37" t="str">
        <f>_xlfn.XLOOKUP(Table35[[#This Row],[Subject Id]],'T0 Blood'!A:A,'T0 Blood'!I:I)</f>
        <v>041-0270-0</v>
      </c>
      <c r="E1728" s="37" t="str">
        <f>_xlfn.XLOOKUP(Table35[[#This Row],[Subject Id]],'T0 Blood'!A:A,'T0 Blood'!H:H)</f>
        <v>2019-11-14</v>
      </c>
      <c r="F1728" s="69" t="str">
        <f>_xlfn.XLOOKUP(Table35[[#This Row],[Subject Id]],T0Assayed!D:D,T0Assayed!F:F)</f>
        <v>CO.SL.22.001</v>
      </c>
      <c r="G1728" s="39" t="s">
        <v>22</v>
      </c>
      <c r="H1728" s="37" t="e">
        <v>#N/A</v>
      </c>
      <c r="I1728" s="38" t="e">
        <f>_xlfn.XLOOKUP((CONCATENATE(Table35[[#This Row],[Subject Id]],"-T0")),'In the Lab'!A:A,'In the Lab'!G:G)</f>
        <v>#N/A</v>
      </c>
      <c r="J1728" s="49" t="e">
        <f>_xlfn.XLOOKUP(Table35[[#This Row],[Subject Id]],'T1 Blood'!A:A,'T1 Blood'!I:I)</f>
        <v>#N/A</v>
      </c>
      <c r="K1728" s="49" t="e">
        <f>_xlfn.XLOOKUP(Table35[[#This Row],[Subject Id]],'T1 Blood'!A:A,'T1 Blood'!H:H)</f>
        <v>#N/A</v>
      </c>
      <c r="L1728" s="49" t="e">
        <f>_xlfn.XLOOKUP(Table35[[#This Row],[Subject Id]],'T1 Assayed'!A:A,'T1 Assayed'!D:D)</f>
        <v>#N/A</v>
      </c>
      <c r="M1728" s="49" t="e">
        <v>#N/A</v>
      </c>
      <c r="N1728" s="49" t="e">
        <v>#N/A</v>
      </c>
      <c r="O1728" s="49" t="e">
        <f>_xlfn.XLOOKUP((CONCATENATE(Table35[[#This Row],[Subject Id]],"-T1")),'In the Lab'!A:A,'In the Lab'!G:G)</f>
        <v>#N/A</v>
      </c>
      <c r="P1728" s="42" t="e">
        <f>_xlfn.XLOOKUP(Table35[[#This Row],[Subject Id]],'TPD Blood'!A:A,'TPD Blood'!B:B)</f>
        <v>#N/A</v>
      </c>
      <c r="Q1728" s="42" t="e">
        <f>_xlfn.XLOOKUP(Table35[[#This Row],[Subject Id]],'TPD Assayed'!A:A,'TPD Assayed'!C:C)</f>
        <v>#N/A</v>
      </c>
      <c r="V1728"/>
      <c r="Y1728"/>
      <c r="Z1728"/>
      <c r="AA1728"/>
      <c r="AB1728"/>
    </row>
    <row r="1729" spans="1:28">
      <c r="A1729" t="s">
        <v>1997</v>
      </c>
      <c r="B1729" t="str">
        <f>MID(Table35[[#This Row],[Subject Id]],13,1)</f>
        <v>N</v>
      </c>
      <c r="C1729" t="str">
        <f>_xlfn.XLOOKUP(Table35[[#This Row],[Subject Id]],Table2[Subject Id],Table2[Event date])</f>
        <v>2019-11-18</v>
      </c>
      <c r="D1729" s="37" t="str">
        <f>_xlfn.XLOOKUP(Table35[[#This Row],[Subject Id]],'T0 Blood'!A:A,'T0 Blood'!I:I)</f>
        <v>041-0272-0</v>
      </c>
      <c r="E1729" s="37" t="str">
        <f>_xlfn.XLOOKUP(Table35[[#This Row],[Subject Id]],'T0 Blood'!A:A,'T0 Blood'!H:H)</f>
        <v>2019-11-18</v>
      </c>
      <c r="F1729" s="69" t="str">
        <f>_xlfn.XLOOKUP(Table35[[#This Row],[Subject Id]],T0Assayed!D:D,T0Assayed!F:F)</f>
        <v>CO.SL.22.001</v>
      </c>
      <c r="G1729" s="39" t="s">
        <v>22</v>
      </c>
      <c r="H1729" s="37" t="e">
        <v>#N/A</v>
      </c>
      <c r="I1729" s="38" t="e">
        <f>_xlfn.XLOOKUP((CONCATENATE(Table35[[#This Row],[Subject Id]],"-T0")),'In the Lab'!A:A,'In the Lab'!G:G)</f>
        <v>#N/A</v>
      </c>
      <c r="J1729" s="49" t="e">
        <f>_xlfn.XLOOKUP(Table35[[#This Row],[Subject Id]],'T1 Blood'!A:A,'T1 Blood'!I:I)</f>
        <v>#N/A</v>
      </c>
      <c r="K1729" s="49" t="e">
        <f>_xlfn.XLOOKUP(Table35[[#This Row],[Subject Id]],'T1 Blood'!A:A,'T1 Blood'!H:H)</f>
        <v>#N/A</v>
      </c>
      <c r="L1729" s="49" t="e">
        <f>_xlfn.XLOOKUP(Table35[[#This Row],[Subject Id]],'T1 Assayed'!A:A,'T1 Assayed'!D:D)</f>
        <v>#N/A</v>
      </c>
      <c r="M1729" s="49" t="e">
        <v>#N/A</v>
      </c>
      <c r="N1729" s="49" t="e">
        <v>#N/A</v>
      </c>
      <c r="O1729" s="49" t="e">
        <f>_xlfn.XLOOKUP((CONCATENATE(Table35[[#This Row],[Subject Id]],"-T1")),'In the Lab'!A:A,'In the Lab'!G:G)</f>
        <v>#N/A</v>
      </c>
      <c r="P1729" s="42" t="e">
        <f>_xlfn.XLOOKUP(Table35[[#This Row],[Subject Id]],'TPD Blood'!A:A,'TPD Blood'!B:B)</f>
        <v>#N/A</v>
      </c>
      <c r="Q1729" s="42" t="e">
        <f>_xlfn.XLOOKUP(Table35[[#This Row],[Subject Id]],'TPD Assayed'!A:A,'TPD Assayed'!C:C)</f>
        <v>#N/A</v>
      </c>
      <c r="V1729"/>
      <c r="Y1729"/>
      <c r="Z1729"/>
      <c r="AA1729"/>
      <c r="AB1729"/>
    </row>
    <row r="1730" spans="1:28">
      <c r="A1730" t="s">
        <v>1998</v>
      </c>
      <c r="B1730" t="str">
        <f>MID(Table35[[#This Row],[Subject Id]],13,1)</f>
        <v>N</v>
      </c>
      <c r="C1730" t="str">
        <f>_xlfn.XLOOKUP(Table35[[#This Row],[Subject Id]],Table2[Subject Id],Table2[Event date])</f>
        <v>2019-02-09</v>
      </c>
      <c r="D1730" s="37" t="str">
        <f>_xlfn.XLOOKUP(Table35[[#This Row],[Subject Id]],'T0 Blood'!A:A,'T0 Blood'!I:I)</f>
        <v>038-1105-0</v>
      </c>
      <c r="E1730" s="37" t="str">
        <f>_xlfn.XLOOKUP(Table35[[#This Row],[Subject Id]],'T0 Blood'!A:A,'T0 Blood'!H:H)</f>
        <v>2019-02-09</v>
      </c>
      <c r="F1730" s="69" t="e">
        <f>_xlfn.XLOOKUP(Table35[[#This Row],[Subject Id]],T0Assayed!D:D,T0Assayed!F:F)</f>
        <v>#N/A</v>
      </c>
      <c r="G1730" s="39" t="s">
        <v>38</v>
      </c>
      <c r="H1730" s="37" t="s">
        <v>1999</v>
      </c>
      <c r="I1730" s="38" t="str">
        <f>_xlfn.XLOOKUP((CONCATENATE(Table35[[#This Row],[Subject Id]],"-T0")),'In the Lab'!A:A,'In the Lab'!G:G)</f>
        <v>yes</v>
      </c>
      <c r="J1730" s="49" t="e">
        <f>_xlfn.XLOOKUP(Table35[[#This Row],[Subject Id]],'T1 Blood'!A:A,'T1 Blood'!I:I)</f>
        <v>#N/A</v>
      </c>
      <c r="K1730" s="49" t="e">
        <f>_xlfn.XLOOKUP(Table35[[#This Row],[Subject Id]],'T1 Blood'!A:A,'T1 Blood'!H:H)</f>
        <v>#N/A</v>
      </c>
      <c r="L1730" s="49" t="e">
        <f>_xlfn.XLOOKUP(Table35[[#This Row],[Subject Id]],'T1 Assayed'!A:A,'T1 Assayed'!D:D)</f>
        <v>#N/A</v>
      </c>
      <c r="M1730" s="49" t="e">
        <v>#N/A</v>
      </c>
      <c r="N1730" s="49" t="e">
        <v>#N/A</v>
      </c>
      <c r="O1730" s="49" t="e">
        <f>_xlfn.XLOOKUP((CONCATENATE(Table35[[#This Row],[Subject Id]],"-T1")),'In the Lab'!A:A,'In the Lab'!G:G)</f>
        <v>#N/A</v>
      </c>
      <c r="P1730" s="42" t="e">
        <f>_xlfn.XLOOKUP(Table35[[#This Row],[Subject Id]],'TPD Blood'!A:A,'TPD Blood'!B:B)</f>
        <v>#N/A</v>
      </c>
      <c r="Q1730" s="42" t="e">
        <f>_xlfn.XLOOKUP(Table35[[#This Row],[Subject Id]],'TPD Assayed'!A:A,'TPD Assayed'!C:C)</f>
        <v>#N/A</v>
      </c>
      <c r="V1730"/>
      <c r="Y1730"/>
      <c r="Z1730"/>
      <c r="AA1730"/>
      <c r="AB1730"/>
    </row>
    <row r="1731" spans="1:28">
      <c r="A1731" t="s">
        <v>2000</v>
      </c>
      <c r="B1731" t="str">
        <f>MID(Table35[[#This Row],[Subject Id]],13,1)</f>
        <v>N</v>
      </c>
      <c r="C1731" t="str">
        <f>_xlfn.XLOOKUP(Table35[[#This Row],[Subject Id]],Table2[Subject Id],Table2[Event date])</f>
        <v>2019-11-20</v>
      </c>
      <c r="D1731" s="37" t="str">
        <f>_xlfn.XLOOKUP(Table35[[#This Row],[Subject Id]],'T0 Blood'!A:A,'T0 Blood'!I:I)</f>
        <v>041-0273-0</v>
      </c>
      <c r="E1731" s="37" t="str">
        <f>_xlfn.XLOOKUP(Table35[[#This Row],[Subject Id]],'T0 Blood'!A:A,'T0 Blood'!H:H)</f>
        <v>2019-11-20</v>
      </c>
      <c r="F1731" s="69" t="str">
        <f>_xlfn.XLOOKUP(Table35[[#This Row],[Subject Id]],T0Assayed!D:D,T0Assayed!F:F)</f>
        <v>CO.SL.22.001</v>
      </c>
      <c r="G1731" s="39" t="s">
        <v>22</v>
      </c>
      <c r="H1731" s="37" t="e">
        <v>#N/A</v>
      </c>
      <c r="I1731" s="38" t="e">
        <f>_xlfn.XLOOKUP((CONCATENATE(Table35[[#This Row],[Subject Id]],"-T0")),'In the Lab'!A:A,'In the Lab'!G:G)</f>
        <v>#N/A</v>
      </c>
      <c r="J1731" s="49" t="e">
        <f>_xlfn.XLOOKUP(Table35[[#This Row],[Subject Id]],'T1 Blood'!A:A,'T1 Blood'!I:I)</f>
        <v>#N/A</v>
      </c>
      <c r="K1731" s="49" t="e">
        <f>_xlfn.XLOOKUP(Table35[[#This Row],[Subject Id]],'T1 Blood'!A:A,'T1 Blood'!H:H)</f>
        <v>#N/A</v>
      </c>
      <c r="L1731" s="49" t="e">
        <f>_xlfn.XLOOKUP(Table35[[#This Row],[Subject Id]],'T1 Assayed'!A:A,'T1 Assayed'!D:D)</f>
        <v>#N/A</v>
      </c>
      <c r="M1731" s="49" t="e">
        <v>#N/A</v>
      </c>
      <c r="N1731" s="49" t="e">
        <v>#N/A</v>
      </c>
      <c r="O1731" s="49" t="e">
        <f>_xlfn.XLOOKUP((CONCATENATE(Table35[[#This Row],[Subject Id]],"-T1")),'In the Lab'!A:A,'In the Lab'!G:G)</f>
        <v>#N/A</v>
      </c>
      <c r="P1731" s="42" t="e">
        <f>_xlfn.XLOOKUP(Table35[[#This Row],[Subject Id]],'TPD Blood'!A:A,'TPD Blood'!B:B)</f>
        <v>#N/A</v>
      </c>
      <c r="Q1731" s="42" t="e">
        <f>_xlfn.XLOOKUP(Table35[[#This Row],[Subject Id]],'TPD Assayed'!A:A,'TPD Assayed'!C:C)</f>
        <v>#N/A</v>
      </c>
      <c r="V1731"/>
      <c r="Y1731"/>
      <c r="Z1731"/>
      <c r="AA1731"/>
      <c r="AB1731"/>
    </row>
    <row r="1732" spans="1:28">
      <c r="A1732" t="s">
        <v>2001</v>
      </c>
      <c r="B1732" t="str">
        <f>MID(Table35[[#This Row],[Subject Id]],13,1)</f>
        <v>N</v>
      </c>
      <c r="C1732" t="str">
        <f>_xlfn.XLOOKUP(Table35[[#This Row],[Subject Id]],Table2[Subject Id],Table2[Event date])</f>
        <v>2019-02-13</v>
      </c>
      <c r="D1732" s="37" t="str">
        <f>_xlfn.XLOOKUP(Table35[[#This Row],[Subject Id]],'T0 Blood'!A:A,'T0 Blood'!I:I)</f>
        <v>038-1107-0</v>
      </c>
      <c r="E1732" s="37" t="str">
        <f>_xlfn.XLOOKUP(Table35[[#This Row],[Subject Id]],'T0 Blood'!A:A,'T0 Blood'!H:H)</f>
        <v>2019-02-13</v>
      </c>
      <c r="F1732" s="69" t="e">
        <f>_xlfn.XLOOKUP(Table35[[#This Row],[Subject Id]],T0Assayed!D:D,T0Assayed!F:F)</f>
        <v>#N/A</v>
      </c>
      <c r="G1732" s="39" t="s">
        <v>38</v>
      </c>
      <c r="H1732" s="37" t="s">
        <v>1978</v>
      </c>
      <c r="I1732" s="38" t="str">
        <f>_xlfn.XLOOKUP((CONCATENATE(Table35[[#This Row],[Subject Id]],"-T0")),'In the Lab'!A:A,'In the Lab'!G:G)</f>
        <v>yes</v>
      </c>
      <c r="J1732" s="49" t="e">
        <f>_xlfn.XLOOKUP(Table35[[#This Row],[Subject Id]],'T1 Blood'!A:A,'T1 Blood'!I:I)</f>
        <v>#N/A</v>
      </c>
      <c r="K1732" s="49" t="e">
        <f>_xlfn.XLOOKUP(Table35[[#This Row],[Subject Id]],'T1 Blood'!A:A,'T1 Blood'!H:H)</f>
        <v>#N/A</v>
      </c>
      <c r="L1732" s="49" t="e">
        <f>_xlfn.XLOOKUP(Table35[[#This Row],[Subject Id]],'T1 Assayed'!A:A,'T1 Assayed'!D:D)</f>
        <v>#N/A</v>
      </c>
      <c r="M1732" s="49" t="e">
        <v>#N/A</v>
      </c>
      <c r="N1732" s="49" t="e">
        <v>#N/A</v>
      </c>
      <c r="O1732" s="49" t="e">
        <f>_xlfn.XLOOKUP((CONCATENATE(Table35[[#This Row],[Subject Id]],"-T1")),'In the Lab'!A:A,'In the Lab'!G:G)</f>
        <v>#N/A</v>
      </c>
      <c r="P1732" s="42" t="e">
        <f>_xlfn.XLOOKUP(Table35[[#This Row],[Subject Id]],'TPD Blood'!A:A,'TPD Blood'!B:B)</f>
        <v>#N/A</v>
      </c>
      <c r="Q1732" s="42" t="e">
        <f>_xlfn.XLOOKUP(Table35[[#This Row],[Subject Id]],'TPD Assayed'!A:A,'TPD Assayed'!C:C)</f>
        <v>#N/A</v>
      </c>
      <c r="V1732"/>
      <c r="Y1732"/>
      <c r="Z1732"/>
      <c r="AA1732"/>
      <c r="AB1732"/>
    </row>
    <row r="1733" spans="1:28">
      <c r="A1733" t="s">
        <v>2002</v>
      </c>
      <c r="B1733" t="str">
        <f>MID(Table35[[#This Row],[Subject Id]],13,1)</f>
        <v>N</v>
      </c>
      <c r="C1733" t="str">
        <f>_xlfn.XLOOKUP(Table35[[#This Row],[Subject Id]],Table2[Subject Id],Table2[Event date])</f>
        <v>2018-11-20</v>
      </c>
      <c r="D1733" s="37" t="str">
        <f>_xlfn.XLOOKUP(Table35[[#This Row],[Subject Id]],'T0 Blood'!A:A,'T0 Blood'!I:I)</f>
        <v>041-0275-0</v>
      </c>
      <c r="E1733" s="37" t="str">
        <f>_xlfn.XLOOKUP(Table35[[#This Row],[Subject Id]],'T0 Blood'!A:A,'T0 Blood'!H:H)</f>
        <v>2018-11-20</v>
      </c>
      <c r="F1733" s="69" t="str">
        <f>_xlfn.XLOOKUP(Table35[[#This Row],[Subject Id]],T0Assayed!D:D,T0Assayed!F:F)</f>
        <v>CO.SL.22.001</v>
      </c>
      <c r="G1733" s="39" t="s">
        <v>22</v>
      </c>
      <c r="H1733" s="37" t="e">
        <v>#N/A</v>
      </c>
      <c r="I1733" s="38" t="e">
        <f>_xlfn.XLOOKUP((CONCATENATE(Table35[[#This Row],[Subject Id]],"-T0")),'In the Lab'!A:A,'In the Lab'!G:G)</f>
        <v>#N/A</v>
      </c>
      <c r="J1733" s="49" t="e">
        <f>_xlfn.XLOOKUP(Table35[[#This Row],[Subject Id]],'T1 Blood'!A:A,'T1 Blood'!I:I)</f>
        <v>#N/A</v>
      </c>
      <c r="K1733" s="49" t="e">
        <f>_xlfn.XLOOKUP(Table35[[#This Row],[Subject Id]],'T1 Blood'!A:A,'T1 Blood'!H:H)</f>
        <v>#N/A</v>
      </c>
      <c r="L1733" s="49" t="e">
        <f>_xlfn.XLOOKUP(Table35[[#This Row],[Subject Id]],'T1 Assayed'!A:A,'T1 Assayed'!D:D)</f>
        <v>#N/A</v>
      </c>
      <c r="M1733" s="49" t="e">
        <v>#N/A</v>
      </c>
      <c r="N1733" s="49" t="e">
        <v>#N/A</v>
      </c>
      <c r="O1733" s="49" t="e">
        <f>_xlfn.XLOOKUP((CONCATENATE(Table35[[#This Row],[Subject Id]],"-T1")),'In the Lab'!A:A,'In the Lab'!G:G)</f>
        <v>#N/A</v>
      </c>
      <c r="P1733" s="42" t="e">
        <f>_xlfn.XLOOKUP(Table35[[#This Row],[Subject Id]],'TPD Blood'!A:A,'TPD Blood'!B:B)</f>
        <v>#N/A</v>
      </c>
      <c r="Q1733" s="42" t="e">
        <f>_xlfn.XLOOKUP(Table35[[#This Row],[Subject Id]],'TPD Assayed'!A:A,'TPD Assayed'!C:C)</f>
        <v>#N/A</v>
      </c>
      <c r="V1733"/>
      <c r="Y1733"/>
      <c r="Z1733"/>
      <c r="AA1733"/>
      <c r="AB1733"/>
    </row>
    <row r="1734" spans="1:28">
      <c r="A1734" t="s">
        <v>2003</v>
      </c>
      <c r="B1734" t="str">
        <f>MID(Table35[[#This Row],[Subject Id]],13,1)</f>
        <v>N</v>
      </c>
      <c r="C1734" t="str">
        <f>_xlfn.XLOOKUP(Table35[[#This Row],[Subject Id]],Table2[Subject Id],Table2[Event date])</f>
        <v>2019-02-01</v>
      </c>
      <c r="D1734" s="37" t="str">
        <f>_xlfn.XLOOKUP(Table35[[#This Row],[Subject Id]],'T0 Blood'!A:A,'T0 Blood'!I:I)</f>
        <v>038-1109-0</v>
      </c>
      <c r="E1734" s="37" t="str">
        <f>_xlfn.XLOOKUP(Table35[[#This Row],[Subject Id]],'T0 Blood'!A:A,'T0 Blood'!H:H)</f>
        <v>2019-02-01</v>
      </c>
      <c r="F1734" s="69" t="e">
        <f>_xlfn.XLOOKUP(Table35[[#This Row],[Subject Id]],T0Assayed!D:D,T0Assayed!F:F)</f>
        <v>#N/A</v>
      </c>
      <c r="G1734" s="39" t="s">
        <v>38</v>
      </c>
      <c r="H1734" s="37" t="s">
        <v>2004</v>
      </c>
      <c r="I1734" s="38" t="str">
        <f>_xlfn.XLOOKUP((CONCATENATE(Table35[[#This Row],[Subject Id]],"-T0")),'In the Lab'!A:A,'In the Lab'!G:G)</f>
        <v>yes</v>
      </c>
      <c r="J1734" s="49" t="e">
        <f>_xlfn.XLOOKUP(Table35[[#This Row],[Subject Id]],'T1 Blood'!A:A,'T1 Blood'!I:I)</f>
        <v>#N/A</v>
      </c>
      <c r="K1734" s="49" t="e">
        <f>_xlfn.XLOOKUP(Table35[[#This Row],[Subject Id]],'T1 Blood'!A:A,'T1 Blood'!H:H)</f>
        <v>#N/A</v>
      </c>
      <c r="L1734" s="49" t="e">
        <f>_xlfn.XLOOKUP(Table35[[#This Row],[Subject Id]],'T1 Assayed'!A:A,'T1 Assayed'!D:D)</f>
        <v>#N/A</v>
      </c>
      <c r="M1734" s="49" t="e">
        <v>#N/A</v>
      </c>
      <c r="N1734" s="49" t="e">
        <v>#N/A</v>
      </c>
      <c r="O1734" s="49" t="e">
        <f>_xlfn.XLOOKUP((CONCATENATE(Table35[[#This Row],[Subject Id]],"-T1")),'In the Lab'!A:A,'In the Lab'!G:G)</f>
        <v>#N/A</v>
      </c>
      <c r="P1734" s="42" t="e">
        <f>_xlfn.XLOOKUP(Table35[[#This Row],[Subject Id]],'TPD Blood'!A:A,'TPD Blood'!B:B)</f>
        <v>#N/A</v>
      </c>
      <c r="Q1734" s="42" t="e">
        <f>_xlfn.XLOOKUP(Table35[[#This Row],[Subject Id]],'TPD Assayed'!A:A,'TPD Assayed'!C:C)</f>
        <v>#N/A</v>
      </c>
      <c r="V1734"/>
      <c r="Y1734"/>
      <c r="Z1734"/>
      <c r="AA1734"/>
      <c r="AB1734"/>
    </row>
    <row r="1735" spans="1:28">
      <c r="A1735" t="s">
        <v>2005</v>
      </c>
      <c r="B1735" t="str">
        <f>MID(Table35[[#This Row],[Subject Id]],13,1)</f>
        <v>N</v>
      </c>
      <c r="C1735" t="str">
        <f>_xlfn.XLOOKUP(Table35[[#This Row],[Subject Id]],Table2[Subject Id],Table2[Event date])</f>
        <v>2020-01-29</v>
      </c>
      <c r="D1735" s="37" t="str">
        <f>_xlfn.XLOOKUP(Table35[[#This Row],[Subject Id]],'T0 Blood'!A:A,'T0 Blood'!I:I)</f>
        <v>041-0276-0</v>
      </c>
      <c r="E1735" s="37" t="str">
        <f>_xlfn.XLOOKUP(Table35[[#This Row],[Subject Id]],'T0 Blood'!A:A,'T0 Blood'!H:H)</f>
        <v>2020-01-29</v>
      </c>
      <c r="F1735" s="69" t="str">
        <f>_xlfn.XLOOKUP(Table35[[#This Row],[Subject Id]],T0Assayed!D:D,T0Assayed!F:F)</f>
        <v>CO.SL.22.001</v>
      </c>
      <c r="G1735" s="39" t="s">
        <v>22</v>
      </c>
      <c r="H1735" s="37" t="e">
        <v>#N/A</v>
      </c>
      <c r="I1735" s="38" t="e">
        <f>_xlfn.XLOOKUP((CONCATENATE(Table35[[#This Row],[Subject Id]],"-T0")),'In the Lab'!A:A,'In the Lab'!G:G)</f>
        <v>#N/A</v>
      </c>
      <c r="J1735" s="49" t="e">
        <f>_xlfn.XLOOKUP(Table35[[#This Row],[Subject Id]],'T1 Blood'!A:A,'T1 Blood'!I:I)</f>
        <v>#N/A</v>
      </c>
      <c r="K1735" s="49" t="e">
        <f>_xlfn.XLOOKUP(Table35[[#This Row],[Subject Id]],'T1 Blood'!A:A,'T1 Blood'!H:H)</f>
        <v>#N/A</v>
      </c>
      <c r="L1735" s="49" t="e">
        <f>_xlfn.XLOOKUP(Table35[[#This Row],[Subject Id]],'T1 Assayed'!A:A,'T1 Assayed'!D:D)</f>
        <v>#N/A</v>
      </c>
      <c r="M1735" s="49" t="e">
        <v>#N/A</v>
      </c>
      <c r="N1735" s="49" t="e">
        <v>#N/A</v>
      </c>
      <c r="O1735" s="49" t="e">
        <f>_xlfn.XLOOKUP((CONCATENATE(Table35[[#This Row],[Subject Id]],"-T1")),'In the Lab'!A:A,'In the Lab'!G:G)</f>
        <v>#N/A</v>
      </c>
      <c r="P1735" s="42" t="e">
        <f>_xlfn.XLOOKUP(Table35[[#This Row],[Subject Id]],'TPD Blood'!A:A,'TPD Blood'!B:B)</f>
        <v>#N/A</v>
      </c>
      <c r="Q1735" s="42" t="e">
        <f>_xlfn.XLOOKUP(Table35[[#This Row],[Subject Id]],'TPD Assayed'!A:A,'TPD Assayed'!C:C)</f>
        <v>#N/A</v>
      </c>
      <c r="V1735"/>
      <c r="Y1735"/>
      <c r="Z1735"/>
      <c r="AA1735"/>
      <c r="AB1735"/>
    </row>
    <row r="1736" spans="1:28">
      <c r="A1736" t="s">
        <v>2006</v>
      </c>
      <c r="B1736" t="str">
        <f>MID(Table35[[#This Row],[Subject Id]],13,1)</f>
        <v>N</v>
      </c>
      <c r="C1736" t="str">
        <f>_xlfn.XLOOKUP(Table35[[#This Row],[Subject Id]],Table2[Subject Id],Table2[Event date])</f>
        <v>2020-02-13</v>
      </c>
      <c r="D1736" s="37" t="str">
        <f>_xlfn.XLOOKUP(Table35[[#This Row],[Subject Id]],'T0 Blood'!A:A,'T0 Blood'!I:I)</f>
        <v>041-0277-0</v>
      </c>
      <c r="E1736" s="37" t="str">
        <f>_xlfn.XLOOKUP(Table35[[#This Row],[Subject Id]],'T0 Blood'!A:A,'T0 Blood'!H:H)</f>
        <v>2020-02-13</v>
      </c>
      <c r="F1736" s="69" t="str">
        <f>_xlfn.XLOOKUP(Table35[[#This Row],[Subject Id]],T0Assayed!D:D,T0Assayed!F:F)</f>
        <v>CO.SL.22.001</v>
      </c>
      <c r="G1736" s="39" t="s">
        <v>22</v>
      </c>
      <c r="H1736" s="37" t="e">
        <v>#N/A</v>
      </c>
      <c r="I1736" s="38" t="e">
        <f>_xlfn.XLOOKUP((CONCATENATE(Table35[[#This Row],[Subject Id]],"-T0")),'In the Lab'!A:A,'In the Lab'!G:G)</f>
        <v>#N/A</v>
      </c>
      <c r="J1736" s="49" t="e">
        <f>_xlfn.XLOOKUP(Table35[[#This Row],[Subject Id]],'T1 Blood'!A:A,'T1 Blood'!I:I)</f>
        <v>#N/A</v>
      </c>
      <c r="K1736" s="49" t="e">
        <f>_xlfn.XLOOKUP(Table35[[#This Row],[Subject Id]],'T1 Blood'!A:A,'T1 Blood'!H:H)</f>
        <v>#N/A</v>
      </c>
      <c r="L1736" s="49" t="e">
        <f>_xlfn.XLOOKUP(Table35[[#This Row],[Subject Id]],'T1 Assayed'!A:A,'T1 Assayed'!D:D)</f>
        <v>#N/A</v>
      </c>
      <c r="M1736" s="49" t="e">
        <v>#N/A</v>
      </c>
      <c r="N1736" s="49" t="e">
        <v>#N/A</v>
      </c>
      <c r="O1736" s="49" t="e">
        <f>_xlfn.XLOOKUP((CONCATENATE(Table35[[#This Row],[Subject Id]],"-T1")),'In the Lab'!A:A,'In the Lab'!G:G)</f>
        <v>#N/A</v>
      </c>
      <c r="P1736" s="42" t="e">
        <f>_xlfn.XLOOKUP(Table35[[#This Row],[Subject Id]],'TPD Blood'!A:A,'TPD Blood'!B:B)</f>
        <v>#N/A</v>
      </c>
      <c r="Q1736" s="42" t="e">
        <f>_xlfn.XLOOKUP(Table35[[#This Row],[Subject Id]],'TPD Assayed'!A:A,'TPD Assayed'!C:C)</f>
        <v>#N/A</v>
      </c>
      <c r="V1736"/>
      <c r="Y1736"/>
      <c r="Z1736"/>
      <c r="AA1736"/>
      <c r="AB1736"/>
    </row>
    <row r="1737" spans="1:28">
      <c r="A1737" t="s">
        <v>2007</v>
      </c>
      <c r="B1737" t="str">
        <f>MID(Table35[[#This Row],[Subject Id]],13,1)</f>
        <v>N</v>
      </c>
      <c r="C1737" t="str">
        <f>_xlfn.XLOOKUP(Table35[[#This Row],[Subject Id]],Table2[Subject Id],Table2[Event date])</f>
        <v>2020-03-02</v>
      </c>
      <c r="D1737" s="37" t="str">
        <f>_xlfn.XLOOKUP(Table35[[#This Row],[Subject Id]],'T0 Blood'!A:A,'T0 Blood'!I:I)</f>
        <v>041-0278-0</v>
      </c>
      <c r="E1737" s="37" t="str">
        <f>_xlfn.XLOOKUP(Table35[[#This Row],[Subject Id]],'T0 Blood'!A:A,'T0 Blood'!H:H)</f>
        <v>2020-03-02</v>
      </c>
      <c r="F1737" s="69" t="str">
        <f>_xlfn.XLOOKUP(Table35[[#This Row],[Subject Id]],T0Assayed!D:D,T0Assayed!F:F)</f>
        <v>CO.SL.22.001</v>
      </c>
      <c r="G1737" s="39" t="s">
        <v>22</v>
      </c>
      <c r="H1737" s="37" t="e">
        <v>#N/A</v>
      </c>
      <c r="I1737" s="38" t="e">
        <f>_xlfn.XLOOKUP((CONCATENATE(Table35[[#This Row],[Subject Id]],"-T0")),'In the Lab'!A:A,'In the Lab'!G:G)</f>
        <v>#N/A</v>
      </c>
      <c r="J1737" s="49" t="e">
        <f>_xlfn.XLOOKUP(Table35[[#This Row],[Subject Id]],'T1 Blood'!A:A,'T1 Blood'!I:I)</f>
        <v>#N/A</v>
      </c>
      <c r="K1737" s="49" t="e">
        <f>_xlfn.XLOOKUP(Table35[[#This Row],[Subject Id]],'T1 Blood'!A:A,'T1 Blood'!H:H)</f>
        <v>#N/A</v>
      </c>
      <c r="L1737" s="49" t="e">
        <f>_xlfn.XLOOKUP(Table35[[#This Row],[Subject Id]],'T1 Assayed'!A:A,'T1 Assayed'!D:D)</f>
        <v>#N/A</v>
      </c>
      <c r="M1737" s="49" t="e">
        <v>#N/A</v>
      </c>
      <c r="N1737" s="49" t="e">
        <v>#N/A</v>
      </c>
      <c r="O1737" s="49" t="e">
        <f>_xlfn.XLOOKUP((CONCATENATE(Table35[[#This Row],[Subject Id]],"-T1")),'In the Lab'!A:A,'In the Lab'!G:G)</f>
        <v>#N/A</v>
      </c>
      <c r="P1737" s="42" t="e">
        <f>_xlfn.XLOOKUP(Table35[[#This Row],[Subject Id]],'TPD Blood'!A:A,'TPD Blood'!B:B)</f>
        <v>#N/A</v>
      </c>
      <c r="Q1737" s="42" t="e">
        <f>_xlfn.XLOOKUP(Table35[[#This Row],[Subject Id]],'TPD Assayed'!A:A,'TPD Assayed'!C:C)</f>
        <v>#N/A</v>
      </c>
      <c r="V1737"/>
      <c r="Y1737"/>
      <c r="Z1737"/>
      <c r="AA1737"/>
      <c r="AB1737"/>
    </row>
    <row r="1738" spans="1:28">
      <c r="A1738" t="s">
        <v>2008</v>
      </c>
      <c r="B1738" t="str">
        <f>MID(Table35[[#This Row],[Subject Id]],13,1)</f>
        <v>N</v>
      </c>
      <c r="C1738" t="str">
        <f>_xlfn.XLOOKUP(Table35[[#This Row],[Subject Id]],Table2[Subject Id],Table2[Event date])</f>
        <v>2020-05-05</v>
      </c>
      <c r="D1738" s="37" t="str">
        <f>_xlfn.XLOOKUP(Table35[[#This Row],[Subject Id]],'T0 Blood'!A:A,'T0 Blood'!I:I)</f>
        <v>041-0279-0</v>
      </c>
      <c r="E1738" s="37" t="str">
        <f>_xlfn.XLOOKUP(Table35[[#This Row],[Subject Id]],'T0 Blood'!A:A,'T0 Blood'!H:H)</f>
        <v>2020-05-05</v>
      </c>
      <c r="F1738" s="69" t="str">
        <f>_xlfn.XLOOKUP(Table35[[#This Row],[Subject Id]],T0Assayed!D:D,T0Assayed!F:F)</f>
        <v>CO.SL.22.001</v>
      </c>
      <c r="G1738" s="39" t="s">
        <v>22</v>
      </c>
      <c r="H1738" s="37" t="e">
        <v>#N/A</v>
      </c>
      <c r="I1738" s="38" t="e">
        <f>_xlfn.XLOOKUP((CONCATENATE(Table35[[#This Row],[Subject Id]],"-T0")),'In the Lab'!A:A,'In the Lab'!G:G)</f>
        <v>#N/A</v>
      </c>
      <c r="J1738" s="49" t="e">
        <f>_xlfn.XLOOKUP(Table35[[#This Row],[Subject Id]],'T1 Blood'!A:A,'T1 Blood'!I:I)</f>
        <v>#N/A</v>
      </c>
      <c r="K1738" s="49" t="e">
        <f>_xlfn.XLOOKUP(Table35[[#This Row],[Subject Id]],'T1 Blood'!A:A,'T1 Blood'!H:H)</f>
        <v>#N/A</v>
      </c>
      <c r="L1738" s="49" t="e">
        <f>_xlfn.XLOOKUP(Table35[[#This Row],[Subject Id]],'T1 Assayed'!A:A,'T1 Assayed'!D:D)</f>
        <v>#N/A</v>
      </c>
      <c r="M1738" s="49" t="e">
        <v>#N/A</v>
      </c>
      <c r="N1738" s="49" t="e">
        <v>#N/A</v>
      </c>
      <c r="O1738" s="49" t="e">
        <f>_xlfn.XLOOKUP((CONCATENATE(Table35[[#This Row],[Subject Id]],"-T1")),'In the Lab'!A:A,'In the Lab'!G:G)</f>
        <v>#N/A</v>
      </c>
      <c r="P1738" s="42" t="e">
        <f>_xlfn.XLOOKUP(Table35[[#This Row],[Subject Id]],'TPD Blood'!A:A,'TPD Blood'!B:B)</f>
        <v>#N/A</v>
      </c>
      <c r="Q1738" s="42" t="e">
        <f>_xlfn.XLOOKUP(Table35[[#This Row],[Subject Id]],'TPD Assayed'!A:A,'TPD Assayed'!C:C)</f>
        <v>#N/A</v>
      </c>
      <c r="V1738"/>
      <c r="Y1738"/>
      <c r="Z1738"/>
      <c r="AA1738"/>
      <c r="AB1738"/>
    </row>
    <row r="1739" spans="1:28">
      <c r="A1739" t="s">
        <v>2009</v>
      </c>
      <c r="B1739" t="str">
        <f>MID(Table35[[#This Row],[Subject Id]],13,1)</f>
        <v>N</v>
      </c>
      <c r="C1739" t="str">
        <f>_xlfn.XLOOKUP(Table35[[#This Row],[Subject Id]],Table2[Subject Id],Table2[Event date])</f>
        <v>2020-05-11</v>
      </c>
      <c r="D1739" s="37" t="str">
        <f>_xlfn.XLOOKUP(Table35[[#This Row],[Subject Id]],'T0 Blood'!A:A,'T0 Blood'!I:I)</f>
        <v>041-0280-0</v>
      </c>
      <c r="E1739" s="37" t="str">
        <f>_xlfn.XLOOKUP(Table35[[#This Row],[Subject Id]],'T0 Blood'!A:A,'T0 Blood'!H:H)</f>
        <v>2020-05-11</v>
      </c>
      <c r="F1739" s="69" t="str">
        <f>_xlfn.XLOOKUP(Table35[[#This Row],[Subject Id]],T0Assayed!D:D,T0Assayed!F:F)</f>
        <v>CO.SL.22.001</v>
      </c>
      <c r="G1739" s="39" t="s">
        <v>22</v>
      </c>
      <c r="H1739" s="37" t="e">
        <v>#N/A</v>
      </c>
      <c r="I1739" s="38" t="e">
        <f>_xlfn.XLOOKUP((CONCATENATE(Table35[[#This Row],[Subject Id]],"-T0")),'In the Lab'!A:A,'In the Lab'!G:G)</f>
        <v>#N/A</v>
      </c>
      <c r="J1739" s="49" t="e">
        <f>_xlfn.XLOOKUP(Table35[[#This Row],[Subject Id]],'T1 Blood'!A:A,'T1 Blood'!I:I)</f>
        <v>#N/A</v>
      </c>
      <c r="K1739" s="49" t="e">
        <f>_xlfn.XLOOKUP(Table35[[#This Row],[Subject Id]],'T1 Blood'!A:A,'T1 Blood'!H:H)</f>
        <v>#N/A</v>
      </c>
      <c r="L1739" s="49" t="e">
        <f>_xlfn.XLOOKUP(Table35[[#This Row],[Subject Id]],'T1 Assayed'!A:A,'T1 Assayed'!D:D)</f>
        <v>#N/A</v>
      </c>
      <c r="M1739" s="49" t="e">
        <v>#N/A</v>
      </c>
      <c r="N1739" s="49" t="e">
        <v>#N/A</v>
      </c>
      <c r="O1739" s="49" t="e">
        <f>_xlfn.XLOOKUP((CONCATENATE(Table35[[#This Row],[Subject Id]],"-T1")),'In the Lab'!A:A,'In the Lab'!G:G)</f>
        <v>#N/A</v>
      </c>
      <c r="P1739" s="42" t="e">
        <f>_xlfn.XLOOKUP(Table35[[#This Row],[Subject Id]],'TPD Blood'!A:A,'TPD Blood'!B:B)</f>
        <v>#N/A</v>
      </c>
      <c r="Q1739" s="42" t="e">
        <f>_xlfn.XLOOKUP(Table35[[#This Row],[Subject Id]],'TPD Assayed'!A:A,'TPD Assayed'!C:C)</f>
        <v>#N/A</v>
      </c>
      <c r="V1739"/>
      <c r="Y1739"/>
      <c r="Z1739"/>
      <c r="AA1739"/>
      <c r="AB1739"/>
    </row>
    <row r="1740" spans="1:28">
      <c r="A1740" t="s">
        <v>2010</v>
      </c>
      <c r="B1740" t="str">
        <f>MID(Table35[[#This Row],[Subject Id]],13,1)</f>
        <v>N</v>
      </c>
      <c r="C1740" t="str">
        <f>_xlfn.XLOOKUP(Table35[[#This Row],[Subject Id]],Table2[Subject Id],Table2[Event date])</f>
        <v>2020-05-14</v>
      </c>
      <c r="D1740" s="37" t="str">
        <f>_xlfn.XLOOKUP(Table35[[#This Row],[Subject Id]],'T0 Blood'!A:A,'T0 Blood'!I:I)</f>
        <v>041-0281-0</v>
      </c>
      <c r="E1740" s="37" t="str">
        <f>_xlfn.XLOOKUP(Table35[[#This Row],[Subject Id]],'T0 Blood'!A:A,'T0 Blood'!H:H)</f>
        <v>2020-05-14</v>
      </c>
      <c r="F1740" s="69" t="str">
        <f>_xlfn.XLOOKUP(Table35[[#This Row],[Subject Id]],T0Assayed!D:D,T0Assayed!F:F)</f>
        <v>CO.SL.22.001</v>
      </c>
      <c r="G1740" s="39" t="s">
        <v>22</v>
      </c>
      <c r="H1740" s="37" t="e">
        <v>#N/A</v>
      </c>
      <c r="I1740" s="38" t="e">
        <f>_xlfn.XLOOKUP((CONCATENATE(Table35[[#This Row],[Subject Id]],"-T0")),'In the Lab'!A:A,'In the Lab'!G:G)</f>
        <v>#N/A</v>
      </c>
      <c r="J1740" s="49" t="e">
        <f>_xlfn.XLOOKUP(Table35[[#This Row],[Subject Id]],'T1 Blood'!A:A,'T1 Blood'!I:I)</f>
        <v>#N/A</v>
      </c>
      <c r="K1740" s="49" t="e">
        <f>_xlfn.XLOOKUP(Table35[[#This Row],[Subject Id]],'T1 Blood'!A:A,'T1 Blood'!H:H)</f>
        <v>#N/A</v>
      </c>
      <c r="L1740" s="49" t="e">
        <f>_xlfn.XLOOKUP(Table35[[#This Row],[Subject Id]],'T1 Assayed'!A:A,'T1 Assayed'!D:D)</f>
        <v>#N/A</v>
      </c>
      <c r="M1740" s="49" t="e">
        <v>#N/A</v>
      </c>
      <c r="N1740" s="49" t="e">
        <v>#N/A</v>
      </c>
      <c r="O1740" s="49" t="e">
        <f>_xlfn.XLOOKUP((CONCATENATE(Table35[[#This Row],[Subject Id]],"-T1")),'In the Lab'!A:A,'In the Lab'!G:G)</f>
        <v>#N/A</v>
      </c>
      <c r="P1740" s="42" t="e">
        <f>_xlfn.XLOOKUP(Table35[[#This Row],[Subject Id]],'TPD Blood'!A:A,'TPD Blood'!B:B)</f>
        <v>#N/A</v>
      </c>
      <c r="Q1740" s="42" t="e">
        <f>_xlfn.XLOOKUP(Table35[[#This Row],[Subject Id]],'TPD Assayed'!A:A,'TPD Assayed'!C:C)</f>
        <v>#N/A</v>
      </c>
      <c r="V1740"/>
      <c r="Y1740"/>
      <c r="Z1740"/>
      <c r="AA1740"/>
      <c r="AB1740"/>
    </row>
    <row r="1741" spans="1:28">
      <c r="A1741" t="s">
        <v>2011</v>
      </c>
      <c r="B1741" t="str">
        <f>MID(Table35[[#This Row],[Subject Id]],13,1)</f>
        <v>N</v>
      </c>
      <c r="C1741" t="str">
        <f>_xlfn.XLOOKUP(Table35[[#This Row],[Subject Id]],Table2[Subject Id],Table2[Event date])</f>
        <v>2020-06-08</v>
      </c>
      <c r="D1741" s="37" t="str">
        <f>_xlfn.XLOOKUP(Table35[[#This Row],[Subject Id]],'T0 Blood'!A:A,'T0 Blood'!I:I)</f>
        <v>041-0283-0</v>
      </c>
      <c r="E1741" s="37" t="str">
        <f>_xlfn.XLOOKUP(Table35[[#This Row],[Subject Id]],'T0 Blood'!A:A,'T0 Blood'!H:H)</f>
        <v>2020-06-08</v>
      </c>
      <c r="F1741" s="69" t="str">
        <f>_xlfn.XLOOKUP(Table35[[#This Row],[Subject Id]],T0Assayed!D:D,T0Assayed!F:F)</f>
        <v>CO.SL.22.001</v>
      </c>
      <c r="G1741" s="39" t="s">
        <v>22</v>
      </c>
      <c r="H1741" s="37" t="e">
        <v>#N/A</v>
      </c>
      <c r="I1741" s="38" t="e">
        <f>_xlfn.XLOOKUP((CONCATENATE(Table35[[#This Row],[Subject Id]],"-T0")),'In the Lab'!A:A,'In the Lab'!G:G)</f>
        <v>#N/A</v>
      </c>
      <c r="J1741" s="49" t="e">
        <f>_xlfn.XLOOKUP(Table35[[#This Row],[Subject Id]],'T1 Blood'!A:A,'T1 Blood'!I:I)</f>
        <v>#N/A</v>
      </c>
      <c r="K1741" s="49" t="e">
        <f>_xlfn.XLOOKUP(Table35[[#This Row],[Subject Id]],'T1 Blood'!A:A,'T1 Blood'!H:H)</f>
        <v>#N/A</v>
      </c>
      <c r="L1741" s="49" t="e">
        <f>_xlfn.XLOOKUP(Table35[[#This Row],[Subject Id]],'T1 Assayed'!A:A,'T1 Assayed'!D:D)</f>
        <v>#N/A</v>
      </c>
      <c r="M1741" s="49" t="e">
        <v>#N/A</v>
      </c>
      <c r="N1741" s="49" t="e">
        <v>#N/A</v>
      </c>
      <c r="O1741" s="49" t="e">
        <f>_xlfn.XLOOKUP((CONCATENATE(Table35[[#This Row],[Subject Id]],"-T1")),'In the Lab'!A:A,'In the Lab'!G:G)</f>
        <v>#N/A</v>
      </c>
      <c r="P1741" s="42" t="e">
        <f>_xlfn.XLOOKUP(Table35[[#This Row],[Subject Id]],'TPD Blood'!A:A,'TPD Blood'!B:B)</f>
        <v>#N/A</v>
      </c>
      <c r="Q1741" s="42" t="e">
        <f>_xlfn.XLOOKUP(Table35[[#This Row],[Subject Id]],'TPD Assayed'!A:A,'TPD Assayed'!C:C)</f>
        <v>#N/A</v>
      </c>
      <c r="V1741"/>
      <c r="Y1741"/>
      <c r="Z1741"/>
      <c r="AA1741"/>
      <c r="AB1741"/>
    </row>
    <row r="1742" spans="1:28">
      <c r="A1742" t="s">
        <v>2012</v>
      </c>
      <c r="B1742" t="str">
        <f>MID(Table35[[#This Row],[Subject Id]],13,1)</f>
        <v>N</v>
      </c>
      <c r="C1742" t="str">
        <f>_xlfn.XLOOKUP(Table35[[#This Row],[Subject Id]],Table2[Subject Id],Table2[Event date])</f>
        <v>2020-10-06</v>
      </c>
      <c r="D1742" s="37" t="str">
        <f>_xlfn.XLOOKUP(Table35[[#This Row],[Subject Id]],'T0 Blood'!A:A,'T0 Blood'!I:I)</f>
        <v>041-0285-0</v>
      </c>
      <c r="E1742" s="37" t="str">
        <f>_xlfn.XLOOKUP(Table35[[#This Row],[Subject Id]],'T0 Blood'!A:A,'T0 Blood'!H:H)</f>
        <v>2020-10-06</v>
      </c>
      <c r="F1742" s="69" t="str">
        <f>_xlfn.XLOOKUP(Table35[[#This Row],[Subject Id]],T0Assayed!D:D,T0Assayed!F:F)</f>
        <v>CO.SL.22.001</v>
      </c>
      <c r="G1742" s="39" t="s">
        <v>22</v>
      </c>
      <c r="H1742" s="37" t="e">
        <v>#N/A</v>
      </c>
      <c r="I1742" s="38" t="e">
        <f>_xlfn.XLOOKUP((CONCATENATE(Table35[[#This Row],[Subject Id]],"-T0")),'In the Lab'!A:A,'In the Lab'!G:G)</f>
        <v>#N/A</v>
      </c>
      <c r="J1742" s="49" t="e">
        <f>_xlfn.XLOOKUP(Table35[[#This Row],[Subject Id]],'T1 Blood'!A:A,'T1 Blood'!I:I)</f>
        <v>#N/A</v>
      </c>
      <c r="K1742" s="49" t="e">
        <f>_xlfn.XLOOKUP(Table35[[#This Row],[Subject Id]],'T1 Blood'!A:A,'T1 Blood'!H:H)</f>
        <v>#N/A</v>
      </c>
      <c r="L1742" s="49" t="e">
        <f>_xlfn.XLOOKUP(Table35[[#This Row],[Subject Id]],'T1 Assayed'!A:A,'T1 Assayed'!D:D)</f>
        <v>#N/A</v>
      </c>
      <c r="M1742" s="49" t="e">
        <v>#N/A</v>
      </c>
      <c r="N1742" s="49" t="e">
        <v>#N/A</v>
      </c>
      <c r="O1742" s="49" t="e">
        <f>_xlfn.XLOOKUP((CONCATENATE(Table35[[#This Row],[Subject Id]],"-T1")),'In the Lab'!A:A,'In the Lab'!G:G)</f>
        <v>#N/A</v>
      </c>
      <c r="P1742" s="42" t="e">
        <f>_xlfn.XLOOKUP(Table35[[#This Row],[Subject Id]],'TPD Blood'!A:A,'TPD Blood'!B:B)</f>
        <v>#N/A</v>
      </c>
      <c r="Q1742" s="42" t="e">
        <f>_xlfn.XLOOKUP(Table35[[#This Row],[Subject Id]],'TPD Assayed'!A:A,'TPD Assayed'!C:C)</f>
        <v>#N/A</v>
      </c>
      <c r="V1742"/>
      <c r="Y1742"/>
      <c r="Z1742"/>
      <c r="AA1742"/>
      <c r="AB1742"/>
    </row>
    <row r="1743" spans="1:28">
      <c r="A1743" t="s">
        <v>2013</v>
      </c>
      <c r="B1743" t="str">
        <f>MID(Table35[[#This Row],[Subject Id]],13,1)</f>
        <v>N</v>
      </c>
      <c r="C1743" t="str">
        <f>_xlfn.XLOOKUP(Table35[[#This Row],[Subject Id]],Table2[Subject Id],Table2[Event date])</f>
        <v>2020-10-14</v>
      </c>
      <c r="D1743" s="37" t="str">
        <f>_xlfn.XLOOKUP(Table35[[#This Row],[Subject Id]],'T0 Blood'!A:A,'T0 Blood'!I:I)</f>
        <v>041-0286-0</v>
      </c>
      <c r="E1743" s="37" t="str">
        <f>_xlfn.XLOOKUP(Table35[[#This Row],[Subject Id]],'T0 Blood'!A:A,'T0 Blood'!H:H)</f>
        <v>2020-10-14</v>
      </c>
      <c r="F1743" s="69" t="str">
        <f>_xlfn.XLOOKUP(Table35[[#This Row],[Subject Id]],T0Assayed!D:D,T0Assayed!F:F)</f>
        <v>CO.SL.22.001</v>
      </c>
      <c r="G1743" s="39" t="s">
        <v>22</v>
      </c>
      <c r="H1743" s="37" t="e">
        <v>#N/A</v>
      </c>
      <c r="I1743" s="38" t="e">
        <f>_xlfn.XLOOKUP((CONCATENATE(Table35[[#This Row],[Subject Id]],"-T0")),'In the Lab'!A:A,'In the Lab'!G:G)</f>
        <v>#N/A</v>
      </c>
      <c r="J1743" s="49" t="e">
        <f>_xlfn.XLOOKUP(Table35[[#This Row],[Subject Id]],'T1 Blood'!A:A,'T1 Blood'!I:I)</f>
        <v>#N/A</v>
      </c>
      <c r="K1743" s="49" t="e">
        <f>_xlfn.XLOOKUP(Table35[[#This Row],[Subject Id]],'T1 Blood'!A:A,'T1 Blood'!H:H)</f>
        <v>#N/A</v>
      </c>
      <c r="L1743" s="49" t="e">
        <f>_xlfn.XLOOKUP(Table35[[#This Row],[Subject Id]],'T1 Assayed'!A:A,'T1 Assayed'!D:D)</f>
        <v>#N/A</v>
      </c>
      <c r="M1743" s="49" t="e">
        <v>#N/A</v>
      </c>
      <c r="N1743" s="49" t="e">
        <v>#N/A</v>
      </c>
      <c r="O1743" s="49" t="e">
        <f>_xlfn.XLOOKUP((CONCATENATE(Table35[[#This Row],[Subject Id]],"-T1")),'In the Lab'!A:A,'In the Lab'!G:G)</f>
        <v>#N/A</v>
      </c>
      <c r="P1743" s="42" t="e">
        <f>_xlfn.XLOOKUP(Table35[[#This Row],[Subject Id]],'TPD Blood'!A:A,'TPD Blood'!B:B)</f>
        <v>#N/A</v>
      </c>
      <c r="Q1743" s="42" t="e">
        <f>_xlfn.XLOOKUP(Table35[[#This Row],[Subject Id]],'TPD Assayed'!A:A,'TPD Assayed'!C:C)</f>
        <v>#N/A</v>
      </c>
      <c r="V1743"/>
      <c r="Y1743"/>
      <c r="Z1743"/>
      <c r="AA1743"/>
      <c r="AB1743"/>
    </row>
    <row r="1744" spans="1:28">
      <c r="A1744" t="s">
        <v>2014</v>
      </c>
      <c r="B1744" t="str">
        <f>MID(Table35[[#This Row],[Subject Id]],13,1)</f>
        <v>N</v>
      </c>
      <c r="C1744" t="str">
        <f>_xlfn.XLOOKUP(Table35[[#This Row],[Subject Id]],Table2[Subject Id],Table2[Event date])</f>
        <v>2020-11-18</v>
      </c>
      <c r="D1744" s="37" t="str">
        <f>_xlfn.XLOOKUP(Table35[[#This Row],[Subject Id]],'T0 Blood'!A:A,'T0 Blood'!I:I)</f>
        <v>041-0287-0</v>
      </c>
      <c r="E1744" s="37" t="str">
        <f>_xlfn.XLOOKUP(Table35[[#This Row],[Subject Id]],'T0 Blood'!A:A,'T0 Blood'!H:H)</f>
        <v>2020-11-18</v>
      </c>
      <c r="F1744" s="69" t="str">
        <f>_xlfn.XLOOKUP(Table35[[#This Row],[Subject Id]],T0Assayed!D:D,T0Assayed!F:F)</f>
        <v>CO.SL.22.001</v>
      </c>
      <c r="G1744" s="39" t="s">
        <v>22</v>
      </c>
      <c r="H1744" s="37" t="e">
        <v>#N/A</v>
      </c>
      <c r="I1744" s="38" t="e">
        <f>_xlfn.XLOOKUP((CONCATENATE(Table35[[#This Row],[Subject Id]],"-T0")),'In the Lab'!A:A,'In the Lab'!G:G)</f>
        <v>#N/A</v>
      </c>
      <c r="J1744" s="49" t="e">
        <f>_xlfn.XLOOKUP(Table35[[#This Row],[Subject Id]],'T1 Blood'!A:A,'T1 Blood'!I:I)</f>
        <v>#N/A</v>
      </c>
      <c r="K1744" s="49" t="e">
        <f>_xlfn.XLOOKUP(Table35[[#This Row],[Subject Id]],'T1 Blood'!A:A,'T1 Blood'!H:H)</f>
        <v>#N/A</v>
      </c>
      <c r="L1744" s="49" t="e">
        <f>_xlfn.XLOOKUP(Table35[[#This Row],[Subject Id]],'T1 Assayed'!A:A,'T1 Assayed'!D:D)</f>
        <v>#N/A</v>
      </c>
      <c r="M1744" s="49" t="e">
        <v>#N/A</v>
      </c>
      <c r="N1744" s="49" t="e">
        <v>#N/A</v>
      </c>
      <c r="O1744" s="49" t="e">
        <f>_xlfn.XLOOKUP((CONCATENATE(Table35[[#This Row],[Subject Id]],"-T1")),'In the Lab'!A:A,'In the Lab'!G:G)</f>
        <v>#N/A</v>
      </c>
      <c r="P1744" s="42" t="e">
        <f>_xlfn.XLOOKUP(Table35[[#This Row],[Subject Id]],'TPD Blood'!A:A,'TPD Blood'!B:B)</f>
        <v>#N/A</v>
      </c>
      <c r="Q1744" s="42" t="e">
        <f>_xlfn.XLOOKUP(Table35[[#This Row],[Subject Id]],'TPD Assayed'!A:A,'TPD Assayed'!C:C)</f>
        <v>#N/A</v>
      </c>
      <c r="V1744"/>
      <c r="Y1744"/>
      <c r="Z1744"/>
      <c r="AA1744"/>
      <c r="AB1744"/>
    </row>
    <row r="1745" spans="1:28">
      <c r="A1745" t="s">
        <v>2015</v>
      </c>
      <c r="B1745" t="str">
        <f>MID(Table35[[#This Row],[Subject Id]],13,1)</f>
        <v>N</v>
      </c>
      <c r="C1745" t="str">
        <f>_xlfn.XLOOKUP(Table35[[#This Row],[Subject Id]],Table2[Subject Id],Table2[Event date])</f>
        <v>2020-11-06</v>
      </c>
      <c r="D1745" s="37" t="str">
        <f>_xlfn.XLOOKUP(Table35[[#This Row],[Subject Id]],'T0 Blood'!A:A,'T0 Blood'!I:I)</f>
        <v>041-0288-0</v>
      </c>
      <c r="E1745" s="37" t="str">
        <f>_xlfn.XLOOKUP(Table35[[#This Row],[Subject Id]],'T0 Blood'!A:A,'T0 Blood'!H:H)</f>
        <v>2020-11-06</v>
      </c>
      <c r="F1745" s="69" t="str">
        <f>_xlfn.XLOOKUP(Table35[[#This Row],[Subject Id]],T0Assayed!D:D,T0Assayed!F:F)</f>
        <v>CO.SL.22.001</v>
      </c>
      <c r="G1745" s="39" t="s">
        <v>22</v>
      </c>
      <c r="H1745" s="37" t="e">
        <v>#N/A</v>
      </c>
      <c r="I1745" s="38" t="e">
        <f>_xlfn.XLOOKUP((CONCATENATE(Table35[[#This Row],[Subject Id]],"-T0")),'In the Lab'!A:A,'In the Lab'!G:G)</f>
        <v>#N/A</v>
      </c>
      <c r="J1745" s="49" t="e">
        <f>_xlfn.XLOOKUP(Table35[[#This Row],[Subject Id]],'T1 Blood'!A:A,'T1 Blood'!I:I)</f>
        <v>#N/A</v>
      </c>
      <c r="K1745" s="49" t="e">
        <f>_xlfn.XLOOKUP(Table35[[#This Row],[Subject Id]],'T1 Blood'!A:A,'T1 Blood'!H:H)</f>
        <v>#N/A</v>
      </c>
      <c r="L1745" s="49" t="e">
        <f>_xlfn.XLOOKUP(Table35[[#This Row],[Subject Id]],'T1 Assayed'!A:A,'T1 Assayed'!D:D)</f>
        <v>#N/A</v>
      </c>
      <c r="M1745" s="49" t="e">
        <v>#N/A</v>
      </c>
      <c r="N1745" s="49" t="e">
        <v>#N/A</v>
      </c>
      <c r="O1745" s="49" t="e">
        <f>_xlfn.XLOOKUP((CONCATENATE(Table35[[#This Row],[Subject Id]],"-T1")),'In the Lab'!A:A,'In the Lab'!G:G)</f>
        <v>#N/A</v>
      </c>
      <c r="P1745" s="42" t="e">
        <f>_xlfn.XLOOKUP(Table35[[#This Row],[Subject Id]],'TPD Blood'!A:A,'TPD Blood'!B:B)</f>
        <v>#N/A</v>
      </c>
      <c r="Q1745" s="42" t="e">
        <f>_xlfn.XLOOKUP(Table35[[#This Row],[Subject Id]],'TPD Assayed'!A:A,'TPD Assayed'!C:C)</f>
        <v>#N/A</v>
      </c>
      <c r="V1745"/>
      <c r="Y1745"/>
      <c r="Z1745"/>
      <c r="AA1745"/>
      <c r="AB1745"/>
    </row>
    <row r="1746" spans="1:28">
      <c r="A1746" t="s">
        <v>2016</v>
      </c>
      <c r="B1746" t="str">
        <f>MID(Table35[[#This Row],[Subject Id]],13,1)</f>
        <v>N</v>
      </c>
      <c r="C1746" t="str">
        <f>_xlfn.XLOOKUP(Table35[[#This Row],[Subject Id]],Table2[Subject Id],Table2[Event date])</f>
        <v>2020-11-10</v>
      </c>
      <c r="D1746" s="37" t="str">
        <f>_xlfn.XLOOKUP(Table35[[#This Row],[Subject Id]],'T0 Blood'!A:A,'T0 Blood'!I:I)</f>
        <v>041-0289-0</v>
      </c>
      <c r="E1746" s="37" t="str">
        <f>_xlfn.XLOOKUP(Table35[[#This Row],[Subject Id]],'T0 Blood'!A:A,'T0 Blood'!H:H)</f>
        <v>2020-11-10</v>
      </c>
      <c r="F1746" s="69" t="str">
        <f>_xlfn.XLOOKUP(Table35[[#This Row],[Subject Id]],T0Assayed!D:D,T0Assayed!F:F)</f>
        <v>CO.SL.22.001</v>
      </c>
      <c r="G1746" s="39" t="s">
        <v>22</v>
      </c>
      <c r="H1746" s="37" t="e">
        <v>#N/A</v>
      </c>
      <c r="I1746" s="38" t="e">
        <f>_xlfn.XLOOKUP((CONCATENATE(Table35[[#This Row],[Subject Id]],"-T0")),'In the Lab'!A:A,'In the Lab'!G:G)</f>
        <v>#N/A</v>
      </c>
      <c r="J1746" s="49" t="e">
        <f>_xlfn.XLOOKUP(Table35[[#This Row],[Subject Id]],'T1 Blood'!A:A,'T1 Blood'!I:I)</f>
        <v>#N/A</v>
      </c>
      <c r="K1746" s="49" t="e">
        <f>_xlfn.XLOOKUP(Table35[[#This Row],[Subject Id]],'T1 Blood'!A:A,'T1 Blood'!H:H)</f>
        <v>#N/A</v>
      </c>
      <c r="L1746" s="49" t="e">
        <f>_xlfn.XLOOKUP(Table35[[#This Row],[Subject Id]],'T1 Assayed'!A:A,'T1 Assayed'!D:D)</f>
        <v>#N/A</v>
      </c>
      <c r="M1746" s="49" t="e">
        <v>#N/A</v>
      </c>
      <c r="N1746" s="49" t="e">
        <v>#N/A</v>
      </c>
      <c r="O1746" s="49" t="e">
        <f>_xlfn.XLOOKUP((CONCATENATE(Table35[[#This Row],[Subject Id]],"-T1")),'In the Lab'!A:A,'In the Lab'!G:G)</f>
        <v>#N/A</v>
      </c>
      <c r="P1746" s="42" t="e">
        <f>_xlfn.XLOOKUP(Table35[[#This Row],[Subject Id]],'TPD Blood'!A:A,'TPD Blood'!B:B)</f>
        <v>#N/A</v>
      </c>
      <c r="Q1746" s="42" t="e">
        <f>_xlfn.XLOOKUP(Table35[[#This Row],[Subject Id]],'TPD Assayed'!A:A,'TPD Assayed'!C:C)</f>
        <v>#N/A</v>
      </c>
      <c r="V1746"/>
      <c r="Y1746"/>
      <c r="Z1746"/>
      <c r="AA1746"/>
      <c r="AB1746"/>
    </row>
    <row r="1747" spans="1:28">
      <c r="A1747" t="s">
        <v>2017</v>
      </c>
      <c r="B1747" t="str">
        <f>MID(Table35[[#This Row],[Subject Id]],13,1)</f>
        <v>N</v>
      </c>
      <c r="C1747" t="str">
        <f>_xlfn.XLOOKUP(Table35[[#This Row],[Subject Id]],Table2[Subject Id],Table2[Event date])</f>
        <v>2021-01-19</v>
      </c>
      <c r="D1747" s="37" t="str">
        <f>_xlfn.XLOOKUP(Table35[[#This Row],[Subject Id]],'T0 Blood'!A:A,'T0 Blood'!I:I)</f>
        <v>041-0291-0</v>
      </c>
      <c r="E1747" s="37" t="str">
        <f>_xlfn.XLOOKUP(Table35[[#This Row],[Subject Id]],'T0 Blood'!A:A,'T0 Blood'!H:H)</f>
        <v>2021-01-19</v>
      </c>
      <c r="F1747" s="69" t="str">
        <f>_xlfn.XLOOKUP(Table35[[#This Row],[Subject Id]],T0Assayed!D:D,T0Assayed!F:F)</f>
        <v>CO.SL.22.001</v>
      </c>
      <c r="G1747" s="39" t="s">
        <v>22</v>
      </c>
      <c r="H1747" s="37" t="e">
        <v>#N/A</v>
      </c>
      <c r="I1747" s="38" t="e">
        <f>_xlfn.XLOOKUP((CONCATENATE(Table35[[#This Row],[Subject Id]],"-T0")),'In the Lab'!A:A,'In the Lab'!G:G)</f>
        <v>#N/A</v>
      </c>
      <c r="J1747" s="49" t="e">
        <f>_xlfn.XLOOKUP(Table35[[#This Row],[Subject Id]],'T1 Blood'!A:A,'T1 Blood'!I:I)</f>
        <v>#N/A</v>
      </c>
      <c r="K1747" s="49" t="e">
        <f>_xlfn.XLOOKUP(Table35[[#This Row],[Subject Id]],'T1 Blood'!A:A,'T1 Blood'!H:H)</f>
        <v>#N/A</v>
      </c>
      <c r="L1747" s="49" t="e">
        <f>_xlfn.XLOOKUP(Table35[[#This Row],[Subject Id]],'T1 Assayed'!A:A,'T1 Assayed'!D:D)</f>
        <v>#N/A</v>
      </c>
      <c r="M1747" s="49" t="e">
        <v>#N/A</v>
      </c>
      <c r="N1747" s="49" t="e">
        <v>#N/A</v>
      </c>
      <c r="O1747" s="49" t="e">
        <f>_xlfn.XLOOKUP((CONCATENATE(Table35[[#This Row],[Subject Id]],"-T1")),'In the Lab'!A:A,'In the Lab'!G:G)</f>
        <v>#N/A</v>
      </c>
      <c r="P1747" s="42" t="e">
        <f>_xlfn.XLOOKUP(Table35[[#This Row],[Subject Id]],'TPD Blood'!A:A,'TPD Blood'!B:B)</f>
        <v>#N/A</v>
      </c>
      <c r="Q1747" s="42" t="e">
        <f>_xlfn.XLOOKUP(Table35[[#This Row],[Subject Id]],'TPD Assayed'!A:A,'TPD Assayed'!C:C)</f>
        <v>#N/A</v>
      </c>
      <c r="V1747"/>
      <c r="Y1747"/>
      <c r="Z1747"/>
      <c r="AA1747"/>
      <c r="AB1747"/>
    </row>
    <row r="1748" spans="1:28">
      <c r="A1748" t="s">
        <v>2018</v>
      </c>
      <c r="B1748" t="str">
        <f>MID(Table35[[#This Row],[Subject Id]],13,1)</f>
        <v>N</v>
      </c>
      <c r="C1748" t="str">
        <f>_xlfn.XLOOKUP(Table35[[#This Row],[Subject Id]],Table2[Subject Id],Table2[Event date])</f>
        <v>2021-02-02</v>
      </c>
      <c r="D1748" s="37" t="str">
        <f>_xlfn.XLOOKUP(Table35[[#This Row],[Subject Id]],'T0 Blood'!A:A,'T0 Blood'!I:I)</f>
        <v>041-0292-0</v>
      </c>
      <c r="E1748" s="37" t="str">
        <f>_xlfn.XLOOKUP(Table35[[#This Row],[Subject Id]],'T0 Blood'!A:A,'T0 Blood'!H:H)</f>
        <v>2021-02-02</v>
      </c>
      <c r="F1748" s="69" t="str">
        <f>_xlfn.XLOOKUP(Table35[[#This Row],[Subject Id]],T0Assayed!D:D,T0Assayed!F:F)</f>
        <v>CO.SL.22.001</v>
      </c>
      <c r="G1748" s="39" t="s">
        <v>22</v>
      </c>
      <c r="H1748" s="37" t="e">
        <v>#N/A</v>
      </c>
      <c r="I1748" s="38" t="e">
        <f>_xlfn.XLOOKUP((CONCATENATE(Table35[[#This Row],[Subject Id]],"-T0")),'In the Lab'!A:A,'In the Lab'!G:G)</f>
        <v>#N/A</v>
      </c>
      <c r="J1748" s="49" t="e">
        <f>_xlfn.XLOOKUP(Table35[[#This Row],[Subject Id]],'T1 Blood'!A:A,'T1 Blood'!I:I)</f>
        <v>#N/A</v>
      </c>
      <c r="K1748" s="49" t="e">
        <f>_xlfn.XLOOKUP(Table35[[#This Row],[Subject Id]],'T1 Blood'!A:A,'T1 Blood'!H:H)</f>
        <v>#N/A</v>
      </c>
      <c r="L1748" s="49" t="e">
        <f>_xlfn.XLOOKUP(Table35[[#This Row],[Subject Id]],'T1 Assayed'!A:A,'T1 Assayed'!D:D)</f>
        <v>#N/A</v>
      </c>
      <c r="M1748" s="49" t="e">
        <v>#N/A</v>
      </c>
      <c r="N1748" s="49" t="e">
        <v>#N/A</v>
      </c>
      <c r="O1748" s="49" t="e">
        <f>_xlfn.XLOOKUP((CONCATENATE(Table35[[#This Row],[Subject Id]],"-T1")),'In the Lab'!A:A,'In the Lab'!G:G)</f>
        <v>#N/A</v>
      </c>
      <c r="P1748" s="42" t="e">
        <f>_xlfn.XLOOKUP(Table35[[#This Row],[Subject Id]],'TPD Blood'!A:A,'TPD Blood'!B:B)</f>
        <v>#N/A</v>
      </c>
      <c r="Q1748" s="42" t="e">
        <f>_xlfn.XLOOKUP(Table35[[#This Row],[Subject Id]],'TPD Assayed'!A:A,'TPD Assayed'!C:C)</f>
        <v>#N/A</v>
      </c>
      <c r="V1748"/>
      <c r="Y1748"/>
      <c r="Z1748"/>
      <c r="AA1748"/>
      <c r="AB1748"/>
    </row>
    <row r="1749" spans="1:28">
      <c r="A1749" t="s">
        <v>2019</v>
      </c>
      <c r="B1749" t="str">
        <f>MID(Table35[[#This Row],[Subject Id]],13,1)</f>
        <v>N</v>
      </c>
      <c r="C1749" t="str">
        <f>_xlfn.XLOOKUP(Table35[[#This Row],[Subject Id]],Table2[Subject Id],Table2[Event date])</f>
        <v>2021-02-02</v>
      </c>
      <c r="D1749" s="37" t="str">
        <f>_xlfn.XLOOKUP(Table35[[#This Row],[Subject Id]],'T0 Blood'!A:A,'T0 Blood'!I:I)</f>
        <v>041-0293-0</v>
      </c>
      <c r="E1749" s="37" t="str">
        <f>_xlfn.XLOOKUP(Table35[[#This Row],[Subject Id]],'T0 Blood'!A:A,'T0 Blood'!H:H)</f>
        <v>2021-02-02</v>
      </c>
      <c r="F1749" s="69" t="str">
        <f>_xlfn.XLOOKUP(Table35[[#This Row],[Subject Id]],T0Assayed!D:D,T0Assayed!F:F)</f>
        <v>CO.SL.22.001</v>
      </c>
      <c r="G1749" s="39" t="s">
        <v>22</v>
      </c>
      <c r="H1749" s="37" t="e">
        <v>#N/A</v>
      </c>
      <c r="I1749" s="38" t="e">
        <f>_xlfn.XLOOKUP((CONCATENATE(Table35[[#This Row],[Subject Id]],"-T0")),'In the Lab'!A:A,'In the Lab'!G:G)</f>
        <v>#N/A</v>
      </c>
      <c r="J1749" s="49" t="e">
        <f>_xlfn.XLOOKUP(Table35[[#This Row],[Subject Id]],'T1 Blood'!A:A,'T1 Blood'!I:I)</f>
        <v>#N/A</v>
      </c>
      <c r="K1749" s="49" t="e">
        <f>_xlfn.XLOOKUP(Table35[[#This Row],[Subject Id]],'T1 Blood'!A:A,'T1 Blood'!H:H)</f>
        <v>#N/A</v>
      </c>
      <c r="L1749" s="49" t="e">
        <f>_xlfn.XLOOKUP(Table35[[#This Row],[Subject Id]],'T1 Assayed'!A:A,'T1 Assayed'!D:D)</f>
        <v>#N/A</v>
      </c>
      <c r="M1749" s="49" t="e">
        <v>#N/A</v>
      </c>
      <c r="N1749" s="49" t="e">
        <v>#N/A</v>
      </c>
      <c r="O1749" s="49" t="e">
        <f>_xlfn.XLOOKUP((CONCATENATE(Table35[[#This Row],[Subject Id]],"-T1")),'In the Lab'!A:A,'In the Lab'!G:G)</f>
        <v>#N/A</v>
      </c>
      <c r="P1749" s="42" t="e">
        <f>_xlfn.XLOOKUP(Table35[[#This Row],[Subject Id]],'TPD Blood'!A:A,'TPD Blood'!B:B)</f>
        <v>#N/A</v>
      </c>
      <c r="Q1749" s="42" t="e">
        <f>_xlfn.XLOOKUP(Table35[[#This Row],[Subject Id]],'TPD Assayed'!A:A,'TPD Assayed'!C:C)</f>
        <v>#N/A</v>
      </c>
      <c r="V1749"/>
      <c r="Y1749"/>
      <c r="Z1749"/>
      <c r="AA1749"/>
      <c r="AB1749"/>
    </row>
    <row r="1750" spans="1:28">
      <c r="A1750" t="s">
        <v>2020</v>
      </c>
      <c r="B1750" t="str">
        <f>MID(Table35[[#This Row],[Subject Id]],13,1)</f>
        <v>N</v>
      </c>
      <c r="C1750" t="str">
        <f>_xlfn.XLOOKUP(Table35[[#This Row],[Subject Id]],Table2[Subject Id],Table2[Event date])</f>
        <v>2019-01-15</v>
      </c>
      <c r="D1750" s="37" t="str">
        <f>_xlfn.XLOOKUP(Table35[[#This Row],[Subject Id]],'T0 Blood'!A:A,'T0 Blood'!I:I)</f>
        <v>038-1125-0</v>
      </c>
      <c r="E1750" s="37" t="str">
        <f>_xlfn.XLOOKUP(Table35[[#This Row],[Subject Id]],'T0 Blood'!A:A,'T0 Blood'!H:H)</f>
        <v>2019-01-15</v>
      </c>
      <c r="F1750" s="69" t="e">
        <f>_xlfn.XLOOKUP(Table35[[#This Row],[Subject Id]],T0Assayed!D:D,T0Assayed!F:F)</f>
        <v>#N/A</v>
      </c>
      <c r="G1750" s="39" t="s">
        <v>38</v>
      </c>
      <c r="H1750" s="37" t="s">
        <v>1978</v>
      </c>
      <c r="I1750" s="38" t="str">
        <f>_xlfn.XLOOKUP((CONCATENATE(Table35[[#This Row],[Subject Id]],"-T0")),'In the Lab'!A:A,'In the Lab'!G:G)</f>
        <v>yes</v>
      </c>
      <c r="J1750" s="49" t="e">
        <f>_xlfn.XLOOKUP(Table35[[#This Row],[Subject Id]],'T1 Blood'!A:A,'T1 Blood'!I:I)</f>
        <v>#N/A</v>
      </c>
      <c r="K1750" s="49" t="e">
        <f>_xlfn.XLOOKUP(Table35[[#This Row],[Subject Id]],'T1 Blood'!A:A,'T1 Blood'!H:H)</f>
        <v>#N/A</v>
      </c>
      <c r="L1750" s="49" t="e">
        <f>_xlfn.XLOOKUP(Table35[[#This Row],[Subject Id]],'T1 Assayed'!A:A,'T1 Assayed'!D:D)</f>
        <v>#N/A</v>
      </c>
      <c r="M1750" s="49" t="e">
        <v>#N/A</v>
      </c>
      <c r="N1750" s="49" t="e">
        <v>#N/A</v>
      </c>
      <c r="O1750" s="49" t="e">
        <f>_xlfn.XLOOKUP((CONCATENATE(Table35[[#This Row],[Subject Id]],"-T1")),'In the Lab'!A:A,'In the Lab'!G:G)</f>
        <v>#N/A</v>
      </c>
      <c r="P1750" s="42" t="e">
        <f>_xlfn.XLOOKUP(Table35[[#This Row],[Subject Id]],'TPD Blood'!A:A,'TPD Blood'!B:B)</f>
        <v>#N/A</v>
      </c>
      <c r="Q1750" s="42" t="e">
        <f>_xlfn.XLOOKUP(Table35[[#This Row],[Subject Id]],'TPD Assayed'!A:A,'TPD Assayed'!C:C)</f>
        <v>#N/A</v>
      </c>
      <c r="V1750"/>
      <c r="Y1750"/>
      <c r="Z1750"/>
      <c r="AA1750"/>
      <c r="AB1750"/>
    </row>
    <row r="1751" spans="1:28">
      <c r="A1751" t="s">
        <v>2021</v>
      </c>
      <c r="B1751" t="str">
        <f>MID(Table35[[#This Row],[Subject Id]],13,1)</f>
        <v>N</v>
      </c>
      <c r="C1751" t="str">
        <f>_xlfn.XLOOKUP(Table35[[#This Row],[Subject Id]],Table2[Subject Id],Table2[Event date])</f>
        <v>2021-02-09</v>
      </c>
      <c r="D1751" s="37" t="str">
        <f>_xlfn.XLOOKUP(Table35[[#This Row],[Subject Id]],'T0 Blood'!A:A,'T0 Blood'!I:I)</f>
        <v>041-0294-0</v>
      </c>
      <c r="E1751" s="37" t="str">
        <f>_xlfn.XLOOKUP(Table35[[#This Row],[Subject Id]],'T0 Blood'!A:A,'T0 Blood'!H:H)</f>
        <v>2021-02-09</v>
      </c>
      <c r="F1751" s="69" t="str">
        <f>_xlfn.XLOOKUP(Table35[[#This Row],[Subject Id]],T0Assayed!D:D,T0Assayed!F:F)</f>
        <v>CO.SL.22.001</v>
      </c>
      <c r="G1751" s="39" t="s">
        <v>22</v>
      </c>
      <c r="H1751" s="37" t="e">
        <v>#N/A</v>
      </c>
      <c r="I1751" s="38" t="e">
        <f>_xlfn.XLOOKUP((CONCATENATE(Table35[[#This Row],[Subject Id]],"-T0")),'In the Lab'!A:A,'In the Lab'!G:G)</f>
        <v>#N/A</v>
      </c>
      <c r="J1751" s="49" t="e">
        <f>_xlfn.XLOOKUP(Table35[[#This Row],[Subject Id]],'T1 Blood'!A:A,'T1 Blood'!I:I)</f>
        <v>#N/A</v>
      </c>
      <c r="K1751" s="49" t="e">
        <f>_xlfn.XLOOKUP(Table35[[#This Row],[Subject Id]],'T1 Blood'!A:A,'T1 Blood'!H:H)</f>
        <v>#N/A</v>
      </c>
      <c r="L1751" s="49" t="e">
        <f>_xlfn.XLOOKUP(Table35[[#This Row],[Subject Id]],'T1 Assayed'!A:A,'T1 Assayed'!D:D)</f>
        <v>#N/A</v>
      </c>
      <c r="M1751" s="49" t="e">
        <v>#N/A</v>
      </c>
      <c r="N1751" s="49" t="e">
        <v>#N/A</v>
      </c>
      <c r="O1751" s="49" t="e">
        <f>_xlfn.XLOOKUP((CONCATENATE(Table35[[#This Row],[Subject Id]],"-T1")),'In the Lab'!A:A,'In the Lab'!G:G)</f>
        <v>#N/A</v>
      </c>
      <c r="P1751" s="42" t="e">
        <f>_xlfn.XLOOKUP(Table35[[#This Row],[Subject Id]],'TPD Blood'!A:A,'TPD Blood'!B:B)</f>
        <v>#N/A</v>
      </c>
      <c r="Q1751" s="42" t="e">
        <f>_xlfn.XLOOKUP(Table35[[#This Row],[Subject Id]],'TPD Assayed'!A:A,'TPD Assayed'!C:C)</f>
        <v>#N/A</v>
      </c>
      <c r="V1751"/>
      <c r="Y1751"/>
      <c r="Z1751"/>
      <c r="AA1751"/>
      <c r="AB1751"/>
    </row>
    <row r="1752" spans="1:28">
      <c r="A1752" t="s">
        <v>2022</v>
      </c>
      <c r="B1752" t="str">
        <f>MID(Table35[[#This Row],[Subject Id]],13,1)</f>
        <v>N</v>
      </c>
      <c r="C1752" t="str">
        <f>_xlfn.XLOOKUP(Table35[[#This Row],[Subject Id]],Table2[Subject Id],Table2[Event date])</f>
        <v>2021-03-11</v>
      </c>
      <c r="D1752" s="37" t="str">
        <f>_xlfn.XLOOKUP(Table35[[#This Row],[Subject Id]],'T0 Blood'!A:A,'T0 Blood'!I:I)</f>
        <v>041-0295-0</v>
      </c>
      <c r="E1752" s="37" t="str">
        <f>_xlfn.XLOOKUP(Table35[[#This Row],[Subject Id]],'T0 Blood'!A:A,'T0 Blood'!H:H)</f>
        <v>2021-03-11</v>
      </c>
      <c r="F1752" s="69" t="str">
        <f>_xlfn.XLOOKUP(Table35[[#This Row],[Subject Id]],T0Assayed!D:D,T0Assayed!F:F)</f>
        <v>CO.SL.22.001</v>
      </c>
      <c r="G1752" s="39" t="s">
        <v>22</v>
      </c>
      <c r="H1752" s="37" t="e">
        <v>#N/A</v>
      </c>
      <c r="I1752" s="38" t="e">
        <f>_xlfn.XLOOKUP((CONCATENATE(Table35[[#This Row],[Subject Id]],"-T0")),'In the Lab'!A:A,'In the Lab'!G:G)</f>
        <v>#N/A</v>
      </c>
      <c r="J1752" s="49" t="e">
        <f>_xlfn.XLOOKUP(Table35[[#This Row],[Subject Id]],'T1 Blood'!A:A,'T1 Blood'!I:I)</f>
        <v>#N/A</v>
      </c>
      <c r="K1752" s="49" t="e">
        <f>_xlfn.XLOOKUP(Table35[[#This Row],[Subject Id]],'T1 Blood'!A:A,'T1 Blood'!H:H)</f>
        <v>#N/A</v>
      </c>
      <c r="L1752" s="49" t="e">
        <f>_xlfn.XLOOKUP(Table35[[#This Row],[Subject Id]],'T1 Assayed'!A:A,'T1 Assayed'!D:D)</f>
        <v>#N/A</v>
      </c>
      <c r="M1752" s="49" t="e">
        <v>#N/A</v>
      </c>
      <c r="N1752" s="49" t="e">
        <v>#N/A</v>
      </c>
      <c r="O1752" s="49" t="e">
        <f>_xlfn.XLOOKUP((CONCATENATE(Table35[[#This Row],[Subject Id]],"-T1")),'In the Lab'!A:A,'In the Lab'!G:G)</f>
        <v>#N/A</v>
      </c>
      <c r="P1752" s="42" t="e">
        <f>_xlfn.XLOOKUP(Table35[[#This Row],[Subject Id]],'TPD Blood'!A:A,'TPD Blood'!B:B)</f>
        <v>#N/A</v>
      </c>
      <c r="Q1752" s="42" t="e">
        <f>_xlfn.XLOOKUP(Table35[[#This Row],[Subject Id]],'TPD Assayed'!A:A,'TPD Assayed'!C:C)</f>
        <v>#N/A</v>
      </c>
      <c r="V1752"/>
      <c r="Y1752"/>
      <c r="Z1752"/>
      <c r="AA1752"/>
      <c r="AB1752"/>
    </row>
    <row r="1753" spans="1:28">
      <c r="A1753" t="s">
        <v>2023</v>
      </c>
      <c r="B1753" t="str">
        <f>MID(Table35[[#This Row],[Subject Id]],13,1)</f>
        <v>N</v>
      </c>
      <c r="C1753" t="str">
        <f>_xlfn.XLOOKUP(Table35[[#This Row],[Subject Id]],Table2[Subject Id],Table2[Event date])</f>
        <v>2021-04-01</v>
      </c>
      <c r="D1753" s="37" t="str">
        <f>_xlfn.XLOOKUP(Table35[[#This Row],[Subject Id]],'T0 Blood'!A:A,'T0 Blood'!I:I)</f>
        <v>041-0298-0</v>
      </c>
      <c r="E1753" s="37" t="str">
        <f>_xlfn.XLOOKUP(Table35[[#This Row],[Subject Id]],'T0 Blood'!A:A,'T0 Blood'!H:H)</f>
        <v>2021-04-01</v>
      </c>
      <c r="F1753" s="69" t="str">
        <f>_xlfn.XLOOKUP(Table35[[#This Row],[Subject Id]],T0Assayed!D:D,T0Assayed!F:F)</f>
        <v>CO.SL.22.001</v>
      </c>
      <c r="G1753" s="39" t="s">
        <v>22</v>
      </c>
      <c r="H1753" s="37" t="e">
        <v>#N/A</v>
      </c>
      <c r="I1753" s="38" t="e">
        <f>_xlfn.XLOOKUP((CONCATENATE(Table35[[#This Row],[Subject Id]],"-T0")),'In the Lab'!A:A,'In the Lab'!G:G)</f>
        <v>#N/A</v>
      </c>
      <c r="J1753" s="49" t="e">
        <f>_xlfn.XLOOKUP(Table35[[#This Row],[Subject Id]],'T1 Blood'!A:A,'T1 Blood'!I:I)</f>
        <v>#N/A</v>
      </c>
      <c r="K1753" s="49" t="e">
        <f>_xlfn.XLOOKUP(Table35[[#This Row],[Subject Id]],'T1 Blood'!A:A,'T1 Blood'!H:H)</f>
        <v>#N/A</v>
      </c>
      <c r="L1753" s="49" t="e">
        <f>_xlfn.XLOOKUP(Table35[[#This Row],[Subject Id]],'T1 Assayed'!A:A,'T1 Assayed'!D:D)</f>
        <v>#N/A</v>
      </c>
      <c r="M1753" s="49" t="e">
        <v>#N/A</v>
      </c>
      <c r="N1753" s="49" t="e">
        <v>#N/A</v>
      </c>
      <c r="O1753" s="49" t="e">
        <f>_xlfn.XLOOKUP((CONCATENATE(Table35[[#This Row],[Subject Id]],"-T1")),'In the Lab'!A:A,'In the Lab'!G:G)</f>
        <v>#N/A</v>
      </c>
      <c r="P1753" s="42" t="e">
        <f>_xlfn.XLOOKUP(Table35[[#This Row],[Subject Id]],'TPD Blood'!A:A,'TPD Blood'!B:B)</f>
        <v>#N/A</v>
      </c>
      <c r="Q1753" s="42" t="e">
        <f>_xlfn.XLOOKUP(Table35[[#This Row],[Subject Id]],'TPD Assayed'!A:A,'TPD Assayed'!C:C)</f>
        <v>#N/A</v>
      </c>
      <c r="V1753"/>
      <c r="Y1753"/>
      <c r="Z1753"/>
      <c r="AA1753"/>
      <c r="AB1753"/>
    </row>
    <row r="1754" spans="1:28">
      <c r="A1754" t="s">
        <v>2024</v>
      </c>
      <c r="B1754" t="str">
        <f>MID(Table35[[#This Row],[Subject Id]],13,1)</f>
        <v>N</v>
      </c>
      <c r="C1754" t="str">
        <f>_xlfn.XLOOKUP(Table35[[#This Row],[Subject Id]],Table2[Subject Id],Table2[Event date])</f>
        <v>2017-02-14</v>
      </c>
      <c r="D1754" s="37" t="str">
        <f>_xlfn.XLOOKUP(Table35[[#This Row],[Subject Id]],'T0 Blood'!A:A,'T0 Blood'!I:I)</f>
        <v>041-0312-0</v>
      </c>
      <c r="E1754" s="37" t="str">
        <f>_xlfn.XLOOKUP(Table35[[#This Row],[Subject Id]],'T0 Blood'!A:A,'T0 Blood'!H:H)</f>
        <v>2017-02-14</v>
      </c>
      <c r="F1754" s="69" t="str">
        <f>_xlfn.XLOOKUP(Table35[[#This Row],[Subject Id]],T0Assayed!D:D,T0Assayed!F:F)</f>
        <v>CO.SL.22.001</v>
      </c>
      <c r="G1754" s="39" t="s">
        <v>22</v>
      </c>
      <c r="H1754" s="37" t="e">
        <v>#N/A</v>
      </c>
      <c r="I1754" s="38" t="e">
        <f>_xlfn.XLOOKUP((CONCATENATE(Table35[[#This Row],[Subject Id]],"-T0")),'In the Lab'!A:A,'In the Lab'!G:G)</f>
        <v>#N/A</v>
      </c>
      <c r="J1754" s="49" t="e">
        <f>_xlfn.XLOOKUP(Table35[[#This Row],[Subject Id]],'T1 Blood'!A:A,'T1 Blood'!I:I)</f>
        <v>#N/A</v>
      </c>
      <c r="K1754" s="49" t="e">
        <f>_xlfn.XLOOKUP(Table35[[#This Row],[Subject Id]],'T1 Blood'!A:A,'T1 Blood'!H:H)</f>
        <v>#N/A</v>
      </c>
      <c r="L1754" s="49" t="e">
        <f>_xlfn.XLOOKUP(Table35[[#This Row],[Subject Id]],'T1 Assayed'!A:A,'T1 Assayed'!D:D)</f>
        <v>#N/A</v>
      </c>
      <c r="M1754" s="49" t="e">
        <v>#N/A</v>
      </c>
      <c r="N1754" s="49" t="e">
        <v>#N/A</v>
      </c>
      <c r="O1754" s="49" t="e">
        <f>_xlfn.XLOOKUP((CONCATENATE(Table35[[#This Row],[Subject Id]],"-T1")),'In the Lab'!A:A,'In the Lab'!G:G)</f>
        <v>#N/A</v>
      </c>
      <c r="P1754" s="42" t="e">
        <f>_xlfn.XLOOKUP(Table35[[#This Row],[Subject Id]],'TPD Blood'!A:A,'TPD Blood'!B:B)</f>
        <v>#N/A</v>
      </c>
      <c r="Q1754" s="42" t="e">
        <f>_xlfn.XLOOKUP(Table35[[#This Row],[Subject Id]],'TPD Assayed'!A:A,'TPD Assayed'!C:C)</f>
        <v>#N/A</v>
      </c>
      <c r="V1754"/>
      <c r="Y1754"/>
      <c r="Z1754"/>
      <c r="AA1754"/>
      <c r="AB1754"/>
    </row>
    <row r="1755" spans="1:28">
      <c r="A1755" t="s">
        <v>2025</v>
      </c>
      <c r="B1755" t="str">
        <f>MID(Table35[[#This Row],[Subject Id]],13,1)</f>
        <v>N</v>
      </c>
      <c r="C1755" t="str">
        <f>_xlfn.XLOOKUP(Table35[[#This Row],[Subject Id]],Table2[Subject Id],Table2[Event date])</f>
        <v>2016-06-29</v>
      </c>
      <c r="D1755" s="37" t="str">
        <f>_xlfn.XLOOKUP(Table35[[#This Row],[Subject Id]],'T0 Blood'!A:A,'T0 Blood'!I:I)</f>
        <v>041-0313-0</v>
      </c>
      <c r="E1755" s="37" t="str">
        <f>_xlfn.XLOOKUP(Table35[[#This Row],[Subject Id]],'T0 Blood'!A:A,'T0 Blood'!H:H)</f>
        <v>2016-06-29</v>
      </c>
      <c r="F1755" s="69" t="str">
        <f>_xlfn.XLOOKUP(Table35[[#This Row],[Subject Id]],T0Assayed!D:D,T0Assayed!F:F)</f>
        <v>CO.SL.22.001</v>
      </c>
      <c r="G1755" s="39" t="s">
        <v>22</v>
      </c>
      <c r="H1755" s="37" t="e">
        <v>#N/A</v>
      </c>
      <c r="I1755" s="38" t="e">
        <f>_xlfn.XLOOKUP((CONCATENATE(Table35[[#This Row],[Subject Id]],"-T0")),'In the Lab'!A:A,'In the Lab'!G:G)</f>
        <v>#N/A</v>
      </c>
      <c r="J1755" s="49" t="e">
        <f>_xlfn.XLOOKUP(Table35[[#This Row],[Subject Id]],'T1 Blood'!A:A,'T1 Blood'!I:I)</f>
        <v>#N/A</v>
      </c>
      <c r="K1755" s="49" t="e">
        <f>_xlfn.XLOOKUP(Table35[[#This Row],[Subject Id]],'T1 Blood'!A:A,'T1 Blood'!H:H)</f>
        <v>#N/A</v>
      </c>
      <c r="L1755" s="49" t="e">
        <f>_xlfn.XLOOKUP(Table35[[#This Row],[Subject Id]],'T1 Assayed'!A:A,'T1 Assayed'!D:D)</f>
        <v>#N/A</v>
      </c>
      <c r="M1755" s="49" t="e">
        <v>#N/A</v>
      </c>
      <c r="N1755" s="49" t="e">
        <v>#N/A</v>
      </c>
      <c r="O1755" s="49" t="e">
        <f>_xlfn.XLOOKUP((CONCATENATE(Table35[[#This Row],[Subject Id]],"-T1")),'In the Lab'!A:A,'In the Lab'!G:G)</f>
        <v>#N/A</v>
      </c>
      <c r="P1755" s="42" t="e">
        <f>_xlfn.XLOOKUP(Table35[[#This Row],[Subject Id]],'TPD Blood'!A:A,'TPD Blood'!B:B)</f>
        <v>#N/A</v>
      </c>
      <c r="Q1755" s="42" t="e">
        <f>_xlfn.XLOOKUP(Table35[[#This Row],[Subject Id]],'TPD Assayed'!A:A,'TPD Assayed'!C:C)</f>
        <v>#N/A</v>
      </c>
      <c r="V1755"/>
      <c r="Y1755"/>
      <c r="Z1755"/>
      <c r="AA1755"/>
      <c r="AB1755"/>
    </row>
    <row r="1756" spans="1:28">
      <c r="A1756" t="s">
        <v>2026</v>
      </c>
      <c r="B1756" t="str">
        <f>MID(Table35[[#This Row],[Subject Id]],13,1)</f>
        <v>N</v>
      </c>
      <c r="C1756" t="str">
        <f>_xlfn.XLOOKUP(Table35[[#This Row],[Subject Id]],Table2[Subject Id],Table2[Event date])</f>
        <v>2018-04-17</v>
      </c>
      <c r="D1756" s="37" t="str">
        <f>_xlfn.XLOOKUP(Table35[[#This Row],[Subject Id]],'T0 Blood'!A:A,'T0 Blood'!I:I)</f>
        <v>041-0315-0</v>
      </c>
      <c r="E1756" s="37" t="str">
        <f>_xlfn.XLOOKUP(Table35[[#This Row],[Subject Id]],'T0 Blood'!A:A,'T0 Blood'!H:H)</f>
        <v>2018-04-17</v>
      </c>
      <c r="F1756" s="69" t="str">
        <f>_xlfn.XLOOKUP(Table35[[#This Row],[Subject Id]],T0Assayed!D:D,T0Assayed!F:F)</f>
        <v>CO.SL.22.001</v>
      </c>
      <c r="G1756" s="39" t="s">
        <v>22</v>
      </c>
      <c r="H1756" s="37" t="e">
        <v>#N/A</v>
      </c>
      <c r="I1756" s="38" t="e">
        <f>_xlfn.XLOOKUP((CONCATENATE(Table35[[#This Row],[Subject Id]],"-T0")),'In the Lab'!A:A,'In the Lab'!G:G)</f>
        <v>#N/A</v>
      </c>
      <c r="J1756" s="49" t="e">
        <f>_xlfn.XLOOKUP(Table35[[#This Row],[Subject Id]],'T1 Blood'!A:A,'T1 Blood'!I:I)</f>
        <v>#N/A</v>
      </c>
      <c r="K1756" s="49" t="e">
        <f>_xlfn.XLOOKUP(Table35[[#This Row],[Subject Id]],'T1 Blood'!A:A,'T1 Blood'!H:H)</f>
        <v>#N/A</v>
      </c>
      <c r="L1756" s="49" t="e">
        <f>_xlfn.XLOOKUP(Table35[[#This Row],[Subject Id]],'T1 Assayed'!A:A,'T1 Assayed'!D:D)</f>
        <v>#N/A</v>
      </c>
      <c r="M1756" s="49" t="e">
        <v>#N/A</v>
      </c>
      <c r="N1756" s="49" t="e">
        <v>#N/A</v>
      </c>
      <c r="O1756" s="49" t="e">
        <f>_xlfn.XLOOKUP((CONCATENATE(Table35[[#This Row],[Subject Id]],"-T1")),'In the Lab'!A:A,'In the Lab'!G:G)</f>
        <v>#N/A</v>
      </c>
      <c r="P1756" s="42" t="e">
        <f>_xlfn.XLOOKUP(Table35[[#This Row],[Subject Id]],'TPD Blood'!A:A,'TPD Blood'!B:B)</f>
        <v>#N/A</v>
      </c>
      <c r="Q1756" s="42" t="e">
        <f>_xlfn.XLOOKUP(Table35[[#This Row],[Subject Id]],'TPD Assayed'!A:A,'TPD Assayed'!C:C)</f>
        <v>#N/A</v>
      </c>
      <c r="V1756"/>
      <c r="Y1756"/>
      <c r="Z1756"/>
      <c r="AA1756"/>
      <c r="AB1756"/>
    </row>
    <row r="1757" spans="1:28">
      <c r="A1757" t="s">
        <v>2027</v>
      </c>
      <c r="B1757" t="str">
        <f>MID(Table35[[#This Row],[Subject Id]],13,1)</f>
        <v>N</v>
      </c>
      <c r="C1757" t="str">
        <f>_xlfn.XLOOKUP(Table35[[#This Row],[Subject Id]],Table2[Subject Id],Table2[Event date])</f>
        <v>2017-01-13</v>
      </c>
      <c r="D1757" s="37" t="str">
        <f>_xlfn.XLOOKUP(Table35[[#This Row],[Subject Id]],'T0 Blood'!A:A,'T0 Blood'!I:I)</f>
        <v>041-0316-0</v>
      </c>
      <c r="E1757" s="37" t="str">
        <f>_xlfn.XLOOKUP(Table35[[#This Row],[Subject Id]],'T0 Blood'!A:A,'T0 Blood'!H:H)</f>
        <v>2017-01-13</v>
      </c>
      <c r="F1757" s="69" t="str">
        <f>_xlfn.XLOOKUP(Table35[[#This Row],[Subject Id]],T0Assayed!D:D,T0Assayed!F:F)</f>
        <v>CO.SL.22.001</v>
      </c>
      <c r="G1757" s="39" t="s">
        <v>22</v>
      </c>
      <c r="H1757" s="37" t="e">
        <v>#N/A</v>
      </c>
      <c r="I1757" s="38" t="e">
        <f>_xlfn.XLOOKUP((CONCATENATE(Table35[[#This Row],[Subject Id]],"-T0")),'In the Lab'!A:A,'In the Lab'!G:G)</f>
        <v>#N/A</v>
      </c>
      <c r="J1757" s="49" t="e">
        <f>_xlfn.XLOOKUP(Table35[[#This Row],[Subject Id]],'T1 Blood'!A:A,'T1 Blood'!I:I)</f>
        <v>#N/A</v>
      </c>
      <c r="K1757" s="49" t="e">
        <f>_xlfn.XLOOKUP(Table35[[#This Row],[Subject Id]],'T1 Blood'!A:A,'T1 Blood'!H:H)</f>
        <v>#N/A</v>
      </c>
      <c r="L1757" s="49" t="e">
        <f>_xlfn.XLOOKUP(Table35[[#This Row],[Subject Id]],'T1 Assayed'!A:A,'T1 Assayed'!D:D)</f>
        <v>#N/A</v>
      </c>
      <c r="M1757" s="49" t="e">
        <v>#N/A</v>
      </c>
      <c r="N1757" s="49" t="e">
        <v>#N/A</v>
      </c>
      <c r="O1757" s="49" t="e">
        <f>_xlfn.XLOOKUP((CONCATENATE(Table35[[#This Row],[Subject Id]],"-T1")),'In the Lab'!A:A,'In the Lab'!G:G)</f>
        <v>#N/A</v>
      </c>
      <c r="P1757" s="42" t="e">
        <f>_xlfn.XLOOKUP(Table35[[#This Row],[Subject Id]],'TPD Blood'!A:A,'TPD Blood'!B:B)</f>
        <v>#N/A</v>
      </c>
      <c r="Q1757" s="42" t="e">
        <f>_xlfn.XLOOKUP(Table35[[#This Row],[Subject Id]],'TPD Assayed'!A:A,'TPD Assayed'!C:C)</f>
        <v>#N/A</v>
      </c>
      <c r="V1757"/>
      <c r="Y1757"/>
      <c r="Z1757"/>
      <c r="AA1757"/>
      <c r="AB1757"/>
    </row>
    <row r="1758" spans="1:28">
      <c r="A1758" t="s">
        <v>2028</v>
      </c>
      <c r="B1758" t="str">
        <f>MID(Table35[[#This Row],[Subject Id]],13,1)</f>
        <v>N</v>
      </c>
      <c r="C1758" t="str">
        <f>_xlfn.XLOOKUP(Table35[[#This Row],[Subject Id]],Table2[Subject Id],Table2[Event date])</f>
        <v>2017-02-03</v>
      </c>
      <c r="D1758" s="37" t="str">
        <f>_xlfn.XLOOKUP(Table35[[#This Row],[Subject Id]],'T0 Blood'!A:A,'T0 Blood'!I:I)</f>
        <v>041-0317-0</v>
      </c>
      <c r="E1758" s="37" t="str">
        <f>_xlfn.XLOOKUP(Table35[[#This Row],[Subject Id]],'T0 Blood'!A:A,'T0 Blood'!H:H)</f>
        <v>2017-02-03</v>
      </c>
      <c r="F1758" s="69" t="str">
        <f>_xlfn.XLOOKUP(Table35[[#This Row],[Subject Id]],T0Assayed!D:D,T0Assayed!F:F)</f>
        <v>CO.SL.22.001</v>
      </c>
      <c r="G1758" s="39" t="s">
        <v>22</v>
      </c>
      <c r="H1758" s="37" t="e">
        <v>#N/A</v>
      </c>
      <c r="I1758" s="38" t="e">
        <f>_xlfn.XLOOKUP((CONCATENATE(Table35[[#This Row],[Subject Id]],"-T0")),'In the Lab'!A:A,'In the Lab'!G:G)</f>
        <v>#N/A</v>
      </c>
      <c r="J1758" s="49" t="e">
        <f>_xlfn.XLOOKUP(Table35[[#This Row],[Subject Id]],'T1 Blood'!A:A,'T1 Blood'!I:I)</f>
        <v>#N/A</v>
      </c>
      <c r="K1758" s="49" t="e">
        <f>_xlfn.XLOOKUP(Table35[[#This Row],[Subject Id]],'T1 Blood'!A:A,'T1 Blood'!H:H)</f>
        <v>#N/A</v>
      </c>
      <c r="L1758" s="49" t="e">
        <f>_xlfn.XLOOKUP(Table35[[#This Row],[Subject Id]],'T1 Assayed'!A:A,'T1 Assayed'!D:D)</f>
        <v>#N/A</v>
      </c>
      <c r="M1758" s="49" t="e">
        <v>#N/A</v>
      </c>
      <c r="N1758" s="49" t="e">
        <v>#N/A</v>
      </c>
      <c r="O1758" s="49" t="e">
        <f>_xlfn.XLOOKUP((CONCATENATE(Table35[[#This Row],[Subject Id]],"-T1")),'In the Lab'!A:A,'In the Lab'!G:G)</f>
        <v>#N/A</v>
      </c>
      <c r="P1758" s="42" t="e">
        <f>_xlfn.XLOOKUP(Table35[[#This Row],[Subject Id]],'TPD Blood'!A:A,'TPD Blood'!B:B)</f>
        <v>#N/A</v>
      </c>
      <c r="Q1758" s="42" t="e">
        <f>_xlfn.XLOOKUP(Table35[[#This Row],[Subject Id]],'TPD Assayed'!A:A,'TPD Assayed'!C:C)</f>
        <v>#N/A</v>
      </c>
      <c r="V1758"/>
      <c r="Y1758"/>
      <c r="Z1758"/>
      <c r="AA1758"/>
      <c r="AB1758"/>
    </row>
    <row r="1759" spans="1:28">
      <c r="A1759" t="s">
        <v>2029</v>
      </c>
      <c r="B1759" t="str">
        <f>MID(Table35[[#This Row],[Subject Id]],13,1)</f>
        <v>N</v>
      </c>
      <c r="C1759" t="str">
        <f>_xlfn.XLOOKUP(Table35[[#This Row],[Subject Id]],Table2[Subject Id],Table2[Event date])</f>
        <v>2020-03-27</v>
      </c>
      <c r="D1759" s="37" t="str">
        <f>_xlfn.XLOOKUP(Table35[[#This Row],[Subject Id]],'T0 Blood'!A:A,'T0 Blood'!I:I)</f>
        <v>041-0319-0</v>
      </c>
      <c r="E1759" s="37" t="str">
        <f>_xlfn.XLOOKUP(Table35[[#This Row],[Subject Id]],'T0 Blood'!A:A,'T0 Blood'!H:H)</f>
        <v>2020-03-27</v>
      </c>
      <c r="F1759" s="69" t="str">
        <f>_xlfn.XLOOKUP(Table35[[#This Row],[Subject Id]],T0Assayed!D:D,T0Assayed!F:F)</f>
        <v>CO.SL.22.001</v>
      </c>
      <c r="G1759" s="39" t="s">
        <v>22</v>
      </c>
      <c r="H1759" s="37" t="e">
        <v>#N/A</v>
      </c>
      <c r="I1759" s="38" t="e">
        <f>_xlfn.XLOOKUP((CONCATENATE(Table35[[#This Row],[Subject Id]],"-T0")),'In the Lab'!A:A,'In the Lab'!G:G)</f>
        <v>#N/A</v>
      </c>
      <c r="J1759" s="49" t="e">
        <f>_xlfn.XLOOKUP(Table35[[#This Row],[Subject Id]],'T1 Blood'!A:A,'T1 Blood'!I:I)</f>
        <v>#N/A</v>
      </c>
      <c r="K1759" s="49" t="e">
        <f>_xlfn.XLOOKUP(Table35[[#This Row],[Subject Id]],'T1 Blood'!A:A,'T1 Blood'!H:H)</f>
        <v>#N/A</v>
      </c>
      <c r="L1759" s="49" t="e">
        <f>_xlfn.XLOOKUP(Table35[[#This Row],[Subject Id]],'T1 Assayed'!A:A,'T1 Assayed'!D:D)</f>
        <v>#N/A</v>
      </c>
      <c r="M1759" s="49" t="e">
        <v>#N/A</v>
      </c>
      <c r="N1759" s="49" t="e">
        <v>#N/A</v>
      </c>
      <c r="O1759" s="49" t="e">
        <f>_xlfn.XLOOKUP((CONCATENATE(Table35[[#This Row],[Subject Id]],"-T1")),'In the Lab'!A:A,'In the Lab'!G:G)</f>
        <v>#N/A</v>
      </c>
      <c r="P1759" s="42" t="e">
        <f>_xlfn.XLOOKUP(Table35[[#This Row],[Subject Id]],'TPD Blood'!A:A,'TPD Blood'!B:B)</f>
        <v>#N/A</v>
      </c>
      <c r="Q1759" s="42" t="e">
        <f>_xlfn.XLOOKUP(Table35[[#This Row],[Subject Id]],'TPD Assayed'!A:A,'TPD Assayed'!C:C)</f>
        <v>#N/A</v>
      </c>
      <c r="V1759"/>
      <c r="Y1759"/>
      <c r="Z1759"/>
      <c r="AA1759"/>
      <c r="AB1759"/>
    </row>
    <row r="1760" spans="1:28">
      <c r="A1760" t="s">
        <v>2030</v>
      </c>
      <c r="B1760" t="str">
        <f>MID(Table35[[#This Row],[Subject Id]],13,1)</f>
        <v>N</v>
      </c>
      <c r="C1760" t="str">
        <f>_xlfn.XLOOKUP(Table35[[#This Row],[Subject Id]],Table2[Subject Id],Table2[Event date])</f>
        <v>2016-12-27</v>
      </c>
      <c r="D1760" s="37" t="str">
        <f>_xlfn.XLOOKUP(Table35[[#This Row],[Subject Id]],'T0 Blood'!A:A,'T0 Blood'!I:I)</f>
        <v>041-0320-0</v>
      </c>
      <c r="E1760" s="37" t="str">
        <f>_xlfn.XLOOKUP(Table35[[#This Row],[Subject Id]],'T0 Blood'!A:A,'T0 Blood'!H:H)</f>
        <v>2016-12-27</v>
      </c>
      <c r="F1760" s="69" t="str">
        <f>_xlfn.XLOOKUP(Table35[[#This Row],[Subject Id]],T0Assayed!D:D,T0Assayed!F:F)</f>
        <v>CO.SL.22.001</v>
      </c>
      <c r="G1760" s="39" t="s">
        <v>22</v>
      </c>
      <c r="H1760" s="37" t="e">
        <v>#N/A</v>
      </c>
      <c r="I1760" s="38" t="e">
        <f>_xlfn.XLOOKUP((CONCATENATE(Table35[[#This Row],[Subject Id]],"-T0")),'In the Lab'!A:A,'In the Lab'!G:G)</f>
        <v>#N/A</v>
      </c>
      <c r="J1760" s="49" t="e">
        <f>_xlfn.XLOOKUP(Table35[[#This Row],[Subject Id]],'T1 Blood'!A:A,'T1 Blood'!I:I)</f>
        <v>#N/A</v>
      </c>
      <c r="K1760" s="49" t="e">
        <f>_xlfn.XLOOKUP(Table35[[#This Row],[Subject Id]],'T1 Blood'!A:A,'T1 Blood'!H:H)</f>
        <v>#N/A</v>
      </c>
      <c r="L1760" s="49" t="e">
        <f>_xlfn.XLOOKUP(Table35[[#This Row],[Subject Id]],'T1 Assayed'!A:A,'T1 Assayed'!D:D)</f>
        <v>#N/A</v>
      </c>
      <c r="M1760" s="49" t="e">
        <v>#N/A</v>
      </c>
      <c r="N1760" s="49" t="e">
        <v>#N/A</v>
      </c>
      <c r="O1760" s="49" t="e">
        <f>_xlfn.XLOOKUP((CONCATENATE(Table35[[#This Row],[Subject Id]],"-T1")),'In the Lab'!A:A,'In the Lab'!G:G)</f>
        <v>#N/A</v>
      </c>
      <c r="P1760" s="42" t="e">
        <f>_xlfn.XLOOKUP(Table35[[#This Row],[Subject Id]],'TPD Blood'!A:A,'TPD Blood'!B:B)</f>
        <v>#N/A</v>
      </c>
      <c r="Q1760" s="42" t="e">
        <f>_xlfn.XLOOKUP(Table35[[#This Row],[Subject Id]],'TPD Assayed'!A:A,'TPD Assayed'!C:C)</f>
        <v>#N/A</v>
      </c>
      <c r="V1760"/>
      <c r="Y1760"/>
      <c r="Z1760"/>
      <c r="AA1760"/>
      <c r="AB1760"/>
    </row>
    <row r="1761" spans="1:28">
      <c r="A1761" t="s">
        <v>2031</v>
      </c>
      <c r="B1761" t="str">
        <f>MID(Table35[[#This Row],[Subject Id]],13,1)</f>
        <v>N</v>
      </c>
      <c r="C1761" t="str">
        <f>_xlfn.XLOOKUP(Table35[[#This Row],[Subject Id]],Table2[Subject Id],Table2[Event date])</f>
        <v>2017-03-02</v>
      </c>
      <c r="D1761" s="37" t="str">
        <f>_xlfn.XLOOKUP(Table35[[#This Row],[Subject Id]],'T0 Blood'!A:A,'T0 Blood'!I:I)</f>
        <v>041-0321-0</v>
      </c>
      <c r="E1761" s="37" t="str">
        <f>_xlfn.XLOOKUP(Table35[[#This Row],[Subject Id]],'T0 Blood'!A:A,'T0 Blood'!H:H)</f>
        <v>2017-03-02</v>
      </c>
      <c r="F1761" s="69" t="str">
        <f>_xlfn.XLOOKUP(Table35[[#This Row],[Subject Id]],T0Assayed!D:D,T0Assayed!F:F)</f>
        <v>CO.SL.22.001</v>
      </c>
      <c r="G1761" s="39" t="s">
        <v>22</v>
      </c>
      <c r="H1761" s="37" t="e">
        <v>#N/A</v>
      </c>
      <c r="I1761" s="38" t="e">
        <f>_xlfn.XLOOKUP((CONCATENATE(Table35[[#This Row],[Subject Id]],"-T0")),'In the Lab'!A:A,'In the Lab'!G:G)</f>
        <v>#N/A</v>
      </c>
      <c r="J1761" s="49" t="e">
        <f>_xlfn.XLOOKUP(Table35[[#This Row],[Subject Id]],'T1 Blood'!A:A,'T1 Blood'!I:I)</f>
        <v>#N/A</v>
      </c>
      <c r="K1761" s="49" t="e">
        <f>_xlfn.XLOOKUP(Table35[[#This Row],[Subject Id]],'T1 Blood'!A:A,'T1 Blood'!H:H)</f>
        <v>#N/A</v>
      </c>
      <c r="L1761" s="49" t="e">
        <f>_xlfn.XLOOKUP(Table35[[#This Row],[Subject Id]],'T1 Assayed'!A:A,'T1 Assayed'!D:D)</f>
        <v>#N/A</v>
      </c>
      <c r="M1761" s="49" t="e">
        <v>#N/A</v>
      </c>
      <c r="N1761" s="49" t="e">
        <v>#N/A</v>
      </c>
      <c r="O1761" s="49" t="e">
        <f>_xlfn.XLOOKUP((CONCATENATE(Table35[[#This Row],[Subject Id]],"-T1")),'In the Lab'!A:A,'In the Lab'!G:G)</f>
        <v>#N/A</v>
      </c>
      <c r="P1761" s="42" t="e">
        <f>_xlfn.XLOOKUP(Table35[[#This Row],[Subject Id]],'TPD Blood'!A:A,'TPD Blood'!B:B)</f>
        <v>#N/A</v>
      </c>
      <c r="Q1761" s="42" t="e">
        <f>_xlfn.XLOOKUP(Table35[[#This Row],[Subject Id]],'TPD Assayed'!A:A,'TPD Assayed'!C:C)</f>
        <v>#N/A</v>
      </c>
      <c r="V1761"/>
      <c r="Y1761"/>
      <c r="Z1761"/>
      <c r="AA1761"/>
      <c r="AB1761"/>
    </row>
    <row r="1762" spans="1:28">
      <c r="A1762" t="s">
        <v>2032</v>
      </c>
      <c r="B1762" t="str">
        <f>MID(Table35[[#This Row],[Subject Id]],13,1)</f>
        <v>N</v>
      </c>
      <c r="C1762" t="str">
        <f>_xlfn.XLOOKUP(Table35[[#This Row],[Subject Id]],Table2[Subject Id],Table2[Event date])</f>
        <v>2017-07-31</v>
      </c>
      <c r="D1762" s="37" t="str">
        <f>_xlfn.XLOOKUP(Table35[[#This Row],[Subject Id]],'T0 Blood'!A:A,'T0 Blood'!I:I)</f>
        <v>041-0322-0</v>
      </c>
      <c r="E1762" s="37" t="str">
        <f>_xlfn.XLOOKUP(Table35[[#This Row],[Subject Id]],'T0 Blood'!A:A,'T0 Blood'!H:H)</f>
        <v>2017-07-31</v>
      </c>
      <c r="F1762" s="69" t="str">
        <f>_xlfn.XLOOKUP(Table35[[#This Row],[Subject Id]],T0Assayed!D:D,T0Assayed!F:F)</f>
        <v>CO.SL.22.001</v>
      </c>
      <c r="G1762" s="39" t="s">
        <v>22</v>
      </c>
      <c r="H1762" s="37" t="e">
        <v>#N/A</v>
      </c>
      <c r="I1762" s="38" t="e">
        <f>_xlfn.XLOOKUP((CONCATENATE(Table35[[#This Row],[Subject Id]],"-T0")),'In the Lab'!A:A,'In the Lab'!G:G)</f>
        <v>#N/A</v>
      </c>
      <c r="J1762" s="49" t="e">
        <f>_xlfn.XLOOKUP(Table35[[#This Row],[Subject Id]],'T1 Blood'!A:A,'T1 Blood'!I:I)</f>
        <v>#N/A</v>
      </c>
      <c r="K1762" s="49" t="e">
        <f>_xlfn.XLOOKUP(Table35[[#This Row],[Subject Id]],'T1 Blood'!A:A,'T1 Blood'!H:H)</f>
        <v>#N/A</v>
      </c>
      <c r="L1762" s="49" t="e">
        <f>_xlfn.XLOOKUP(Table35[[#This Row],[Subject Id]],'T1 Assayed'!A:A,'T1 Assayed'!D:D)</f>
        <v>#N/A</v>
      </c>
      <c r="M1762" s="49" t="e">
        <v>#N/A</v>
      </c>
      <c r="N1762" s="49" t="e">
        <v>#N/A</v>
      </c>
      <c r="O1762" s="49" t="e">
        <f>_xlfn.XLOOKUP((CONCATENATE(Table35[[#This Row],[Subject Id]],"-T1")),'In the Lab'!A:A,'In the Lab'!G:G)</f>
        <v>#N/A</v>
      </c>
      <c r="P1762" s="42" t="e">
        <f>_xlfn.XLOOKUP(Table35[[#This Row],[Subject Id]],'TPD Blood'!A:A,'TPD Blood'!B:B)</f>
        <v>#N/A</v>
      </c>
      <c r="Q1762" s="42" t="e">
        <f>_xlfn.XLOOKUP(Table35[[#This Row],[Subject Id]],'TPD Assayed'!A:A,'TPD Assayed'!C:C)</f>
        <v>#N/A</v>
      </c>
      <c r="V1762"/>
      <c r="Y1762"/>
      <c r="Z1762"/>
      <c r="AA1762"/>
      <c r="AB1762"/>
    </row>
    <row r="1763" spans="1:28">
      <c r="A1763" t="s">
        <v>2033</v>
      </c>
      <c r="B1763" t="str">
        <f>MID(Table35[[#This Row],[Subject Id]],13,1)</f>
        <v>N</v>
      </c>
      <c r="C1763" t="str">
        <f>_xlfn.XLOOKUP(Table35[[#This Row],[Subject Id]],Table2[Subject Id],Table2[Event date])</f>
        <v>2018-07-11</v>
      </c>
      <c r="D1763" s="37" t="str">
        <f>_xlfn.XLOOKUP(Table35[[#This Row],[Subject Id]],'T0 Blood'!A:A,'T0 Blood'!I:I)</f>
        <v>041-0323-0</v>
      </c>
      <c r="E1763" s="37" t="str">
        <f>_xlfn.XLOOKUP(Table35[[#This Row],[Subject Id]],'T0 Blood'!A:A,'T0 Blood'!H:H)</f>
        <v>2018-07-11</v>
      </c>
      <c r="F1763" s="69" t="str">
        <f>_xlfn.XLOOKUP(Table35[[#This Row],[Subject Id]],T0Assayed!D:D,T0Assayed!F:F)</f>
        <v>CO.SL.22.001</v>
      </c>
      <c r="G1763" s="39" t="s">
        <v>22</v>
      </c>
      <c r="H1763" s="37" t="e">
        <v>#N/A</v>
      </c>
      <c r="I1763" s="38" t="e">
        <f>_xlfn.XLOOKUP((CONCATENATE(Table35[[#This Row],[Subject Id]],"-T0")),'In the Lab'!A:A,'In the Lab'!G:G)</f>
        <v>#N/A</v>
      </c>
      <c r="J1763" s="49" t="e">
        <f>_xlfn.XLOOKUP(Table35[[#This Row],[Subject Id]],'T1 Blood'!A:A,'T1 Blood'!I:I)</f>
        <v>#N/A</v>
      </c>
      <c r="K1763" s="49" t="e">
        <f>_xlfn.XLOOKUP(Table35[[#This Row],[Subject Id]],'T1 Blood'!A:A,'T1 Blood'!H:H)</f>
        <v>#N/A</v>
      </c>
      <c r="L1763" s="49" t="e">
        <f>_xlfn.XLOOKUP(Table35[[#This Row],[Subject Id]],'T1 Assayed'!A:A,'T1 Assayed'!D:D)</f>
        <v>#N/A</v>
      </c>
      <c r="M1763" s="49" t="e">
        <v>#N/A</v>
      </c>
      <c r="N1763" s="49" t="e">
        <v>#N/A</v>
      </c>
      <c r="O1763" s="49" t="e">
        <f>_xlfn.XLOOKUP((CONCATENATE(Table35[[#This Row],[Subject Id]],"-T1")),'In the Lab'!A:A,'In the Lab'!G:G)</f>
        <v>#N/A</v>
      </c>
      <c r="P1763" s="42" t="e">
        <f>_xlfn.XLOOKUP(Table35[[#This Row],[Subject Id]],'TPD Blood'!A:A,'TPD Blood'!B:B)</f>
        <v>#N/A</v>
      </c>
      <c r="Q1763" s="42" t="e">
        <f>_xlfn.XLOOKUP(Table35[[#This Row],[Subject Id]],'TPD Assayed'!A:A,'TPD Assayed'!C:C)</f>
        <v>#N/A</v>
      </c>
      <c r="V1763"/>
      <c r="Y1763"/>
      <c r="Z1763"/>
      <c r="AA1763"/>
      <c r="AB1763"/>
    </row>
    <row r="1764" spans="1:28">
      <c r="A1764" t="s">
        <v>2034</v>
      </c>
      <c r="B1764" t="str">
        <f>MID(Table35[[#This Row],[Subject Id]],13,1)</f>
        <v>N</v>
      </c>
      <c r="C1764" t="str">
        <f>_xlfn.XLOOKUP(Table35[[#This Row],[Subject Id]],Table2[Subject Id],Table2[Event date])</f>
        <v>2017-06-23</v>
      </c>
      <c r="D1764" s="37" t="str">
        <f>_xlfn.XLOOKUP(Table35[[#This Row],[Subject Id]],'T0 Blood'!A:A,'T0 Blood'!I:I)</f>
        <v>041-0324-0</v>
      </c>
      <c r="E1764" s="37" t="str">
        <f>_xlfn.XLOOKUP(Table35[[#This Row],[Subject Id]],'T0 Blood'!A:A,'T0 Blood'!H:H)</f>
        <v>2017-06-23</v>
      </c>
      <c r="F1764" s="69" t="str">
        <f>_xlfn.XLOOKUP(Table35[[#This Row],[Subject Id]],T0Assayed!D:D,T0Assayed!F:F)</f>
        <v>CO.SL.22.001</v>
      </c>
      <c r="G1764" s="39" t="s">
        <v>22</v>
      </c>
      <c r="H1764" s="37" t="e">
        <v>#N/A</v>
      </c>
      <c r="I1764" s="38" t="e">
        <f>_xlfn.XLOOKUP((CONCATENATE(Table35[[#This Row],[Subject Id]],"-T0")),'In the Lab'!A:A,'In the Lab'!G:G)</f>
        <v>#N/A</v>
      </c>
      <c r="J1764" s="49" t="e">
        <f>_xlfn.XLOOKUP(Table35[[#This Row],[Subject Id]],'T1 Blood'!A:A,'T1 Blood'!I:I)</f>
        <v>#N/A</v>
      </c>
      <c r="K1764" s="49" t="e">
        <f>_xlfn.XLOOKUP(Table35[[#This Row],[Subject Id]],'T1 Blood'!A:A,'T1 Blood'!H:H)</f>
        <v>#N/A</v>
      </c>
      <c r="L1764" s="49" t="e">
        <f>_xlfn.XLOOKUP(Table35[[#This Row],[Subject Id]],'T1 Assayed'!A:A,'T1 Assayed'!D:D)</f>
        <v>#N/A</v>
      </c>
      <c r="M1764" s="49" t="e">
        <v>#N/A</v>
      </c>
      <c r="N1764" s="49" t="e">
        <v>#N/A</v>
      </c>
      <c r="O1764" s="49" t="e">
        <f>_xlfn.XLOOKUP((CONCATENATE(Table35[[#This Row],[Subject Id]],"-T1")),'In the Lab'!A:A,'In the Lab'!G:G)</f>
        <v>#N/A</v>
      </c>
      <c r="P1764" s="42" t="e">
        <f>_xlfn.XLOOKUP(Table35[[#This Row],[Subject Id]],'TPD Blood'!A:A,'TPD Blood'!B:B)</f>
        <v>#N/A</v>
      </c>
      <c r="Q1764" s="42" t="e">
        <f>_xlfn.XLOOKUP(Table35[[#This Row],[Subject Id]],'TPD Assayed'!A:A,'TPD Assayed'!C:C)</f>
        <v>#N/A</v>
      </c>
      <c r="V1764"/>
      <c r="Y1764"/>
      <c r="Z1764"/>
      <c r="AA1764"/>
      <c r="AB1764"/>
    </row>
    <row r="1765" spans="1:28">
      <c r="A1765" t="s">
        <v>2035</v>
      </c>
      <c r="B1765" t="str">
        <f>MID(Table35[[#This Row],[Subject Id]],13,1)</f>
        <v>N</v>
      </c>
      <c r="C1765" t="str">
        <f>_xlfn.XLOOKUP(Table35[[#This Row],[Subject Id]],Table2[Subject Id],Table2[Event date])</f>
        <v>2017-09-27</v>
      </c>
      <c r="D1765" s="37" t="str">
        <f>_xlfn.XLOOKUP(Table35[[#This Row],[Subject Id]],'T0 Blood'!A:A,'T0 Blood'!I:I)</f>
        <v>041-0325-0</v>
      </c>
      <c r="E1765" s="37" t="str">
        <f>_xlfn.XLOOKUP(Table35[[#This Row],[Subject Id]],'T0 Blood'!A:A,'T0 Blood'!H:H)</f>
        <v>2017-09-27</v>
      </c>
      <c r="F1765" s="69" t="str">
        <f>_xlfn.XLOOKUP(Table35[[#This Row],[Subject Id]],T0Assayed!D:D,T0Assayed!F:F)</f>
        <v>CO.SL.22.001</v>
      </c>
      <c r="G1765" s="39" t="s">
        <v>22</v>
      </c>
      <c r="H1765" s="37" t="e">
        <v>#N/A</v>
      </c>
      <c r="I1765" s="38" t="e">
        <f>_xlfn.XLOOKUP((CONCATENATE(Table35[[#This Row],[Subject Id]],"-T0")),'In the Lab'!A:A,'In the Lab'!G:G)</f>
        <v>#N/A</v>
      </c>
      <c r="J1765" s="49" t="e">
        <f>_xlfn.XLOOKUP(Table35[[#This Row],[Subject Id]],'T1 Blood'!A:A,'T1 Blood'!I:I)</f>
        <v>#N/A</v>
      </c>
      <c r="K1765" s="49" t="e">
        <f>_xlfn.XLOOKUP(Table35[[#This Row],[Subject Id]],'T1 Blood'!A:A,'T1 Blood'!H:H)</f>
        <v>#N/A</v>
      </c>
      <c r="L1765" s="49" t="e">
        <f>_xlfn.XLOOKUP(Table35[[#This Row],[Subject Id]],'T1 Assayed'!A:A,'T1 Assayed'!D:D)</f>
        <v>#N/A</v>
      </c>
      <c r="M1765" s="49" t="e">
        <v>#N/A</v>
      </c>
      <c r="N1765" s="49" t="e">
        <v>#N/A</v>
      </c>
      <c r="O1765" s="49" t="e">
        <f>_xlfn.XLOOKUP((CONCATENATE(Table35[[#This Row],[Subject Id]],"-T1")),'In the Lab'!A:A,'In the Lab'!G:G)</f>
        <v>#N/A</v>
      </c>
      <c r="P1765" s="42" t="e">
        <f>_xlfn.XLOOKUP(Table35[[#This Row],[Subject Id]],'TPD Blood'!A:A,'TPD Blood'!B:B)</f>
        <v>#N/A</v>
      </c>
      <c r="Q1765" s="42" t="e">
        <f>_xlfn.XLOOKUP(Table35[[#This Row],[Subject Id]],'TPD Assayed'!A:A,'TPD Assayed'!C:C)</f>
        <v>#N/A</v>
      </c>
      <c r="V1765"/>
      <c r="Y1765"/>
      <c r="Z1765"/>
      <c r="AA1765"/>
      <c r="AB1765"/>
    </row>
    <row r="1766" spans="1:28">
      <c r="A1766" t="s">
        <v>2036</v>
      </c>
      <c r="B1766" t="str">
        <f>MID(Table35[[#This Row],[Subject Id]],13,1)</f>
        <v>N</v>
      </c>
      <c r="C1766" t="str">
        <f>_xlfn.XLOOKUP(Table35[[#This Row],[Subject Id]],Table2[Subject Id],Table2[Event date])</f>
        <v>2018-10-05</v>
      </c>
      <c r="D1766" s="37" t="str">
        <f>_xlfn.XLOOKUP(Table35[[#This Row],[Subject Id]],'T0 Blood'!A:A,'T0 Blood'!I:I)</f>
        <v>041-0326-0</v>
      </c>
      <c r="E1766" s="37" t="str">
        <f>_xlfn.XLOOKUP(Table35[[#This Row],[Subject Id]],'T0 Blood'!A:A,'T0 Blood'!H:H)</f>
        <v>2018-10-05</v>
      </c>
      <c r="F1766" s="69" t="str">
        <f>_xlfn.XLOOKUP(Table35[[#This Row],[Subject Id]],T0Assayed!D:D,T0Assayed!F:F)</f>
        <v>CO.SL.22.001</v>
      </c>
      <c r="G1766" s="39" t="s">
        <v>22</v>
      </c>
      <c r="H1766" s="37" t="e">
        <v>#N/A</v>
      </c>
      <c r="I1766" s="38" t="e">
        <f>_xlfn.XLOOKUP((CONCATENATE(Table35[[#This Row],[Subject Id]],"-T0")),'In the Lab'!A:A,'In the Lab'!G:G)</f>
        <v>#N/A</v>
      </c>
      <c r="J1766" s="49" t="e">
        <f>_xlfn.XLOOKUP(Table35[[#This Row],[Subject Id]],'T1 Blood'!A:A,'T1 Blood'!I:I)</f>
        <v>#N/A</v>
      </c>
      <c r="K1766" s="49" t="e">
        <f>_xlfn.XLOOKUP(Table35[[#This Row],[Subject Id]],'T1 Blood'!A:A,'T1 Blood'!H:H)</f>
        <v>#N/A</v>
      </c>
      <c r="L1766" s="49" t="e">
        <f>_xlfn.XLOOKUP(Table35[[#This Row],[Subject Id]],'T1 Assayed'!A:A,'T1 Assayed'!D:D)</f>
        <v>#N/A</v>
      </c>
      <c r="M1766" s="49" t="e">
        <v>#N/A</v>
      </c>
      <c r="N1766" s="49" t="e">
        <v>#N/A</v>
      </c>
      <c r="O1766" s="49" t="e">
        <f>_xlfn.XLOOKUP((CONCATENATE(Table35[[#This Row],[Subject Id]],"-T1")),'In the Lab'!A:A,'In the Lab'!G:G)</f>
        <v>#N/A</v>
      </c>
      <c r="P1766" s="42" t="e">
        <f>_xlfn.XLOOKUP(Table35[[#This Row],[Subject Id]],'TPD Blood'!A:A,'TPD Blood'!B:B)</f>
        <v>#N/A</v>
      </c>
      <c r="Q1766" s="42" t="e">
        <f>_xlfn.XLOOKUP(Table35[[#This Row],[Subject Id]],'TPD Assayed'!A:A,'TPD Assayed'!C:C)</f>
        <v>#N/A</v>
      </c>
      <c r="V1766"/>
      <c r="Y1766"/>
      <c r="Z1766"/>
      <c r="AA1766"/>
      <c r="AB1766"/>
    </row>
    <row r="1767" spans="1:28">
      <c r="A1767" t="s">
        <v>2037</v>
      </c>
      <c r="B1767" t="str">
        <f>MID(Table35[[#This Row],[Subject Id]],13,1)</f>
        <v>N</v>
      </c>
      <c r="C1767" t="str">
        <f>_xlfn.XLOOKUP(Table35[[#This Row],[Subject Id]],Table2[Subject Id],Table2[Event date])</f>
        <v>2017-06-14</v>
      </c>
      <c r="D1767" s="37" t="str">
        <f>_xlfn.XLOOKUP(Table35[[#This Row],[Subject Id]],'T0 Blood'!A:A,'T0 Blood'!I:I)</f>
        <v>041-0327-0</v>
      </c>
      <c r="E1767" s="37" t="str">
        <f>_xlfn.XLOOKUP(Table35[[#This Row],[Subject Id]],'T0 Blood'!A:A,'T0 Blood'!H:H)</f>
        <v>2017-06-14</v>
      </c>
      <c r="F1767" s="69" t="str">
        <f>_xlfn.XLOOKUP(Table35[[#This Row],[Subject Id]],T0Assayed!D:D,T0Assayed!F:F)</f>
        <v>CO.SL.22.001</v>
      </c>
      <c r="G1767" s="39" t="s">
        <v>22</v>
      </c>
      <c r="H1767" s="37" t="e">
        <v>#N/A</v>
      </c>
      <c r="I1767" s="38" t="e">
        <f>_xlfn.XLOOKUP((CONCATENATE(Table35[[#This Row],[Subject Id]],"-T0")),'In the Lab'!A:A,'In the Lab'!G:G)</f>
        <v>#N/A</v>
      </c>
      <c r="J1767" s="49" t="e">
        <f>_xlfn.XLOOKUP(Table35[[#This Row],[Subject Id]],'T1 Blood'!A:A,'T1 Blood'!I:I)</f>
        <v>#N/A</v>
      </c>
      <c r="K1767" s="49" t="e">
        <f>_xlfn.XLOOKUP(Table35[[#This Row],[Subject Id]],'T1 Blood'!A:A,'T1 Blood'!H:H)</f>
        <v>#N/A</v>
      </c>
      <c r="L1767" s="49" t="e">
        <f>_xlfn.XLOOKUP(Table35[[#This Row],[Subject Id]],'T1 Assayed'!A:A,'T1 Assayed'!D:D)</f>
        <v>#N/A</v>
      </c>
      <c r="M1767" s="49" t="e">
        <v>#N/A</v>
      </c>
      <c r="N1767" s="49" t="e">
        <v>#N/A</v>
      </c>
      <c r="O1767" s="49" t="e">
        <f>_xlfn.XLOOKUP((CONCATENATE(Table35[[#This Row],[Subject Id]],"-T1")),'In the Lab'!A:A,'In the Lab'!G:G)</f>
        <v>#N/A</v>
      </c>
      <c r="P1767" s="42" t="e">
        <f>_xlfn.XLOOKUP(Table35[[#This Row],[Subject Id]],'TPD Blood'!A:A,'TPD Blood'!B:B)</f>
        <v>#N/A</v>
      </c>
      <c r="Q1767" s="42" t="e">
        <f>_xlfn.XLOOKUP(Table35[[#This Row],[Subject Id]],'TPD Assayed'!A:A,'TPD Assayed'!C:C)</f>
        <v>#N/A</v>
      </c>
      <c r="V1767"/>
      <c r="Y1767"/>
      <c r="Z1767"/>
      <c r="AA1767"/>
      <c r="AB1767"/>
    </row>
    <row r="1768" spans="1:28">
      <c r="A1768" t="s">
        <v>2038</v>
      </c>
      <c r="B1768" t="str">
        <f>MID(Table35[[#This Row],[Subject Id]],13,1)</f>
        <v>N</v>
      </c>
      <c r="C1768" t="str">
        <f>_xlfn.XLOOKUP(Table35[[#This Row],[Subject Id]],Table2[Subject Id],Table2[Event date])</f>
        <v>2018-07-03</v>
      </c>
      <c r="D1768" s="37" t="str">
        <f>_xlfn.XLOOKUP(Table35[[#This Row],[Subject Id]],'T0 Blood'!A:A,'T0 Blood'!I:I)</f>
        <v>041-0328-0</v>
      </c>
      <c r="E1768" s="37" t="str">
        <f>_xlfn.XLOOKUP(Table35[[#This Row],[Subject Id]],'T0 Blood'!A:A,'T0 Blood'!H:H)</f>
        <v>2018-07-03</v>
      </c>
      <c r="F1768" s="69" t="str">
        <f>_xlfn.XLOOKUP(Table35[[#This Row],[Subject Id]],T0Assayed!D:D,T0Assayed!F:F)</f>
        <v>CO.SL.22.001</v>
      </c>
      <c r="G1768" s="39" t="s">
        <v>22</v>
      </c>
      <c r="H1768" s="37" t="e">
        <v>#N/A</v>
      </c>
      <c r="I1768" s="38" t="e">
        <f>_xlfn.XLOOKUP((CONCATENATE(Table35[[#This Row],[Subject Id]],"-T0")),'In the Lab'!A:A,'In the Lab'!G:G)</f>
        <v>#N/A</v>
      </c>
      <c r="J1768" s="49" t="e">
        <f>_xlfn.XLOOKUP(Table35[[#This Row],[Subject Id]],'T1 Blood'!A:A,'T1 Blood'!I:I)</f>
        <v>#N/A</v>
      </c>
      <c r="K1768" s="49" t="e">
        <f>_xlfn.XLOOKUP(Table35[[#This Row],[Subject Id]],'T1 Blood'!A:A,'T1 Blood'!H:H)</f>
        <v>#N/A</v>
      </c>
      <c r="L1768" s="49" t="e">
        <f>_xlfn.XLOOKUP(Table35[[#This Row],[Subject Id]],'T1 Assayed'!A:A,'T1 Assayed'!D:D)</f>
        <v>#N/A</v>
      </c>
      <c r="M1768" s="49" t="e">
        <v>#N/A</v>
      </c>
      <c r="N1768" s="49" t="e">
        <v>#N/A</v>
      </c>
      <c r="O1768" s="49" t="e">
        <f>_xlfn.XLOOKUP((CONCATENATE(Table35[[#This Row],[Subject Id]],"-T1")),'In the Lab'!A:A,'In the Lab'!G:G)</f>
        <v>#N/A</v>
      </c>
      <c r="P1768" s="42" t="e">
        <f>_xlfn.XLOOKUP(Table35[[#This Row],[Subject Id]],'TPD Blood'!A:A,'TPD Blood'!B:B)</f>
        <v>#N/A</v>
      </c>
      <c r="Q1768" s="42" t="e">
        <f>_xlfn.XLOOKUP(Table35[[#This Row],[Subject Id]],'TPD Assayed'!A:A,'TPD Assayed'!C:C)</f>
        <v>#N/A</v>
      </c>
      <c r="V1768"/>
      <c r="Y1768"/>
      <c r="Z1768"/>
      <c r="AA1768"/>
      <c r="AB1768"/>
    </row>
    <row r="1769" spans="1:28">
      <c r="A1769" t="s">
        <v>2039</v>
      </c>
      <c r="B1769" t="str">
        <f>MID(Table35[[#This Row],[Subject Id]],13,1)</f>
        <v>N</v>
      </c>
      <c r="C1769" t="str">
        <f>_xlfn.XLOOKUP(Table35[[#This Row],[Subject Id]],Table2[Subject Id],Table2[Event date])</f>
        <v>2017-08-28</v>
      </c>
      <c r="D1769" s="37" t="str">
        <f>_xlfn.XLOOKUP(Table35[[#This Row],[Subject Id]],'T0 Blood'!A:A,'T0 Blood'!I:I)</f>
        <v>041-0329-0</v>
      </c>
      <c r="E1769" s="37" t="str">
        <f>_xlfn.XLOOKUP(Table35[[#This Row],[Subject Id]],'T0 Blood'!A:A,'T0 Blood'!H:H)</f>
        <v>2017-08-28</v>
      </c>
      <c r="F1769" s="69" t="str">
        <f>_xlfn.XLOOKUP(Table35[[#This Row],[Subject Id]],T0Assayed!D:D,T0Assayed!F:F)</f>
        <v>CO.SL.22.001</v>
      </c>
      <c r="G1769" s="39" t="s">
        <v>22</v>
      </c>
      <c r="H1769" s="37" t="e">
        <v>#N/A</v>
      </c>
      <c r="I1769" s="38" t="e">
        <f>_xlfn.XLOOKUP((CONCATENATE(Table35[[#This Row],[Subject Id]],"-T0")),'In the Lab'!A:A,'In the Lab'!G:G)</f>
        <v>#N/A</v>
      </c>
      <c r="J1769" s="49" t="e">
        <f>_xlfn.XLOOKUP(Table35[[#This Row],[Subject Id]],'T1 Blood'!A:A,'T1 Blood'!I:I)</f>
        <v>#N/A</v>
      </c>
      <c r="K1769" s="49" t="e">
        <f>_xlfn.XLOOKUP(Table35[[#This Row],[Subject Id]],'T1 Blood'!A:A,'T1 Blood'!H:H)</f>
        <v>#N/A</v>
      </c>
      <c r="L1769" s="49" t="e">
        <f>_xlfn.XLOOKUP(Table35[[#This Row],[Subject Id]],'T1 Assayed'!A:A,'T1 Assayed'!D:D)</f>
        <v>#N/A</v>
      </c>
      <c r="M1769" s="49" t="e">
        <v>#N/A</v>
      </c>
      <c r="N1769" s="49" t="e">
        <v>#N/A</v>
      </c>
      <c r="O1769" s="49" t="e">
        <f>_xlfn.XLOOKUP((CONCATENATE(Table35[[#This Row],[Subject Id]],"-T1")),'In the Lab'!A:A,'In the Lab'!G:G)</f>
        <v>#N/A</v>
      </c>
      <c r="P1769" s="42" t="e">
        <f>_xlfn.XLOOKUP(Table35[[#This Row],[Subject Id]],'TPD Blood'!A:A,'TPD Blood'!B:B)</f>
        <v>#N/A</v>
      </c>
      <c r="Q1769" s="42" t="e">
        <f>_xlfn.XLOOKUP(Table35[[#This Row],[Subject Id]],'TPD Assayed'!A:A,'TPD Assayed'!C:C)</f>
        <v>#N/A</v>
      </c>
      <c r="V1769"/>
      <c r="Y1769"/>
      <c r="Z1769"/>
      <c r="AA1769"/>
      <c r="AB1769"/>
    </row>
    <row r="1770" spans="1:28">
      <c r="A1770" s="2" t="s">
        <v>2040</v>
      </c>
      <c r="B1770" s="2" t="str">
        <f>MID(Table35[[#This Row],[Subject Id]],13,1)</f>
        <v>N</v>
      </c>
      <c r="C1770" t="str">
        <f>_xlfn.XLOOKUP(Table35[[#This Row],[Subject Id]],Table2[Subject Id],Table2[Event date])</f>
        <v>2020-01-01</v>
      </c>
      <c r="D1770" s="37" t="e">
        <f>_xlfn.XLOOKUP(Table35[[#This Row],[Subject Id]],'T0 Blood'!A:A,'T0 Blood'!I:I)</f>
        <v>#N/A</v>
      </c>
      <c r="E1770" s="37" t="e">
        <f>_xlfn.XLOOKUP(Table35[[#This Row],[Subject Id]],'T0 Blood'!A:A,'T0 Blood'!H:H)</f>
        <v>#N/A</v>
      </c>
      <c r="F1770" s="69" t="e">
        <f>_xlfn.XLOOKUP(Table35[[#This Row],[Subject Id]],T0Assayed!D:D,T0Assayed!F:F)</f>
        <v>#N/A</v>
      </c>
      <c r="G1770" s="39" t="s">
        <v>2041</v>
      </c>
      <c r="H1770" s="40" t="s">
        <v>2042</v>
      </c>
      <c r="I1770" s="38" t="str">
        <f>_xlfn.XLOOKUP((CONCATENATE(Table35[[#This Row],[Subject Id]],"-T0")),'In the Lab'!A:A,'In the Lab'!G:G)</f>
        <v>yes</v>
      </c>
      <c r="J1770" s="50" t="e">
        <f>_xlfn.XLOOKUP(Table35[[#This Row],[Subject Id]],'T1 Blood'!A:A,'T1 Blood'!I:I)</f>
        <v>#N/A</v>
      </c>
      <c r="K1770" s="49" t="e">
        <f>_xlfn.XLOOKUP(Table35[[#This Row],[Subject Id]],'T1 Blood'!A:A,'T1 Blood'!H:H)</f>
        <v>#N/A</v>
      </c>
      <c r="L1770" s="49" t="e">
        <f>_xlfn.XLOOKUP(Table35[[#This Row],[Subject Id]],'T1 Assayed'!A:A,'T1 Assayed'!D:D)</f>
        <v>#N/A</v>
      </c>
      <c r="M1770" s="49" t="e">
        <v>#N/A</v>
      </c>
      <c r="N1770" s="49" t="e">
        <v>#N/A</v>
      </c>
      <c r="O1770" s="49" t="e">
        <f>_xlfn.XLOOKUP((CONCATENATE(Table35[[#This Row],[Subject Id]],"-T1")),'In the Lab'!A:A,'In the Lab'!G:G)</f>
        <v>#N/A</v>
      </c>
      <c r="P1770" s="43" t="e">
        <f>_xlfn.XLOOKUP(Table35[[#This Row],[Subject Id]],'TPD Blood'!A:A,'TPD Blood'!B:B)</f>
        <v>#N/A</v>
      </c>
      <c r="Q1770" s="42" t="e">
        <f>_xlfn.XLOOKUP(Table35[[#This Row],[Subject Id]],'TPD Assayed'!A:A,'TPD Assayed'!C:C)</f>
        <v>#N/A</v>
      </c>
      <c r="V1770"/>
      <c r="Y1770"/>
      <c r="Z1770"/>
      <c r="AA1770"/>
      <c r="AB1770"/>
    </row>
    <row r="1771" spans="1:28">
      <c r="A1771" t="s">
        <v>2043</v>
      </c>
      <c r="B1771" t="str">
        <f>MID(Table35[[#This Row],[Subject Id]],13,1)</f>
        <v>N</v>
      </c>
      <c r="C1771" t="str">
        <f>_xlfn.XLOOKUP(Table35[[#This Row],[Subject Id]],Table2[Subject Id],Table2[Event date])</f>
        <v>2018-04-05</v>
      </c>
      <c r="D1771" s="37" t="str">
        <f>_xlfn.XLOOKUP(Table35[[#This Row],[Subject Id]],'T0 Blood'!A:A,'T0 Blood'!I:I)</f>
        <v>041-0330-0</v>
      </c>
      <c r="E1771" s="37" t="str">
        <f>_xlfn.XLOOKUP(Table35[[#This Row],[Subject Id]],'T0 Blood'!A:A,'T0 Blood'!H:H)</f>
        <v>2018-04-05</v>
      </c>
      <c r="F1771" s="69" t="str">
        <f>_xlfn.XLOOKUP(Table35[[#This Row],[Subject Id]],T0Assayed!D:D,T0Assayed!F:F)</f>
        <v>CO.SL.22.001</v>
      </c>
      <c r="G1771" s="39" t="s">
        <v>22</v>
      </c>
      <c r="H1771" s="37" t="e">
        <v>#N/A</v>
      </c>
      <c r="I1771" s="38" t="e">
        <f>_xlfn.XLOOKUP((CONCATENATE(Table35[[#This Row],[Subject Id]],"-T0")),'In the Lab'!A:A,'In the Lab'!G:G)</f>
        <v>#N/A</v>
      </c>
      <c r="J1771" s="49" t="e">
        <f>_xlfn.XLOOKUP(Table35[[#This Row],[Subject Id]],'T1 Blood'!A:A,'T1 Blood'!I:I)</f>
        <v>#N/A</v>
      </c>
      <c r="K1771" s="49" t="e">
        <f>_xlfn.XLOOKUP(Table35[[#This Row],[Subject Id]],'T1 Blood'!A:A,'T1 Blood'!H:H)</f>
        <v>#N/A</v>
      </c>
      <c r="L1771" s="49" t="e">
        <f>_xlfn.XLOOKUP(Table35[[#This Row],[Subject Id]],'T1 Assayed'!A:A,'T1 Assayed'!D:D)</f>
        <v>#N/A</v>
      </c>
      <c r="M1771" s="49" t="e">
        <v>#N/A</v>
      </c>
      <c r="N1771" s="49" t="e">
        <v>#N/A</v>
      </c>
      <c r="O1771" s="49" t="e">
        <f>_xlfn.XLOOKUP((CONCATENATE(Table35[[#This Row],[Subject Id]],"-T1")),'In the Lab'!A:A,'In the Lab'!G:G)</f>
        <v>#N/A</v>
      </c>
      <c r="P1771" s="42" t="e">
        <f>_xlfn.XLOOKUP(Table35[[#This Row],[Subject Id]],'TPD Blood'!A:A,'TPD Blood'!B:B)</f>
        <v>#N/A</v>
      </c>
      <c r="Q1771" s="42" t="e">
        <f>_xlfn.XLOOKUP(Table35[[#This Row],[Subject Id]],'TPD Assayed'!A:A,'TPD Assayed'!C:C)</f>
        <v>#N/A</v>
      </c>
      <c r="V1771"/>
      <c r="Y1771"/>
      <c r="Z1771"/>
      <c r="AA1771"/>
      <c r="AB1771"/>
    </row>
    <row r="1772" spans="1:28">
      <c r="A1772" t="s">
        <v>2044</v>
      </c>
      <c r="B1772" t="str">
        <f>MID(Table35[[#This Row],[Subject Id]],13,1)</f>
        <v>N</v>
      </c>
      <c r="C1772" t="str">
        <f>_xlfn.XLOOKUP(Table35[[#This Row],[Subject Id]],Table2[Subject Id],Table2[Event date])</f>
        <v>2017-10-02</v>
      </c>
      <c r="D1772" s="37" t="str">
        <f>_xlfn.XLOOKUP(Table35[[#This Row],[Subject Id]],'T0 Blood'!A:A,'T0 Blood'!I:I)</f>
        <v>041-0331-0</v>
      </c>
      <c r="E1772" s="37" t="str">
        <f>_xlfn.XLOOKUP(Table35[[#This Row],[Subject Id]],'T0 Blood'!A:A,'T0 Blood'!H:H)</f>
        <v>2017-10-02</v>
      </c>
      <c r="F1772" s="69" t="str">
        <f>_xlfn.XLOOKUP(Table35[[#This Row],[Subject Id]],T0Assayed!D:D,T0Assayed!F:F)</f>
        <v>CO.SL.22.001</v>
      </c>
      <c r="G1772" s="39" t="s">
        <v>22</v>
      </c>
      <c r="H1772" s="37" t="e">
        <v>#N/A</v>
      </c>
      <c r="I1772" s="38" t="e">
        <f>_xlfn.XLOOKUP((CONCATENATE(Table35[[#This Row],[Subject Id]],"-T0")),'In the Lab'!A:A,'In the Lab'!G:G)</f>
        <v>#N/A</v>
      </c>
      <c r="J1772" s="49" t="e">
        <f>_xlfn.XLOOKUP(Table35[[#This Row],[Subject Id]],'T1 Blood'!A:A,'T1 Blood'!I:I)</f>
        <v>#N/A</v>
      </c>
      <c r="K1772" s="49" t="e">
        <f>_xlfn.XLOOKUP(Table35[[#This Row],[Subject Id]],'T1 Blood'!A:A,'T1 Blood'!H:H)</f>
        <v>#N/A</v>
      </c>
      <c r="L1772" s="49" t="e">
        <f>_xlfn.XLOOKUP(Table35[[#This Row],[Subject Id]],'T1 Assayed'!A:A,'T1 Assayed'!D:D)</f>
        <v>#N/A</v>
      </c>
      <c r="M1772" s="49" t="e">
        <v>#N/A</v>
      </c>
      <c r="N1772" s="49" t="e">
        <v>#N/A</v>
      </c>
      <c r="O1772" s="49" t="e">
        <f>_xlfn.XLOOKUP((CONCATENATE(Table35[[#This Row],[Subject Id]],"-T1")),'In the Lab'!A:A,'In the Lab'!G:G)</f>
        <v>#N/A</v>
      </c>
      <c r="P1772" s="42" t="e">
        <f>_xlfn.XLOOKUP(Table35[[#This Row],[Subject Id]],'TPD Blood'!A:A,'TPD Blood'!B:B)</f>
        <v>#N/A</v>
      </c>
      <c r="Q1772" s="42" t="e">
        <f>_xlfn.XLOOKUP(Table35[[#This Row],[Subject Id]],'TPD Assayed'!A:A,'TPD Assayed'!C:C)</f>
        <v>#N/A</v>
      </c>
      <c r="V1772"/>
      <c r="Y1772"/>
      <c r="Z1772"/>
      <c r="AA1772"/>
      <c r="AB1772"/>
    </row>
    <row r="1773" spans="1:28">
      <c r="A1773" t="s">
        <v>2045</v>
      </c>
      <c r="B1773" t="str">
        <f>MID(Table35[[#This Row],[Subject Id]],13,1)</f>
        <v>N</v>
      </c>
      <c r="C1773" t="str">
        <f>_xlfn.XLOOKUP(Table35[[#This Row],[Subject Id]],Table2[Subject Id],Table2[Event date])</f>
        <v>2017-11-16</v>
      </c>
      <c r="D1773" s="37" t="str">
        <f>_xlfn.XLOOKUP(Table35[[#This Row],[Subject Id]],'T0 Blood'!A:A,'T0 Blood'!I:I)</f>
        <v>041-0332-0</v>
      </c>
      <c r="E1773" s="37" t="str">
        <f>_xlfn.XLOOKUP(Table35[[#This Row],[Subject Id]],'T0 Blood'!A:A,'T0 Blood'!H:H)</f>
        <v>2017-11-16</v>
      </c>
      <c r="F1773" s="69" t="str">
        <f>_xlfn.XLOOKUP(Table35[[#This Row],[Subject Id]],T0Assayed!D:D,T0Assayed!F:F)</f>
        <v>CO.SL.22.001</v>
      </c>
      <c r="G1773" s="39" t="s">
        <v>22</v>
      </c>
      <c r="H1773" s="37" t="e">
        <v>#N/A</v>
      </c>
      <c r="I1773" s="38" t="e">
        <f>_xlfn.XLOOKUP((CONCATENATE(Table35[[#This Row],[Subject Id]],"-T0")),'In the Lab'!A:A,'In the Lab'!G:G)</f>
        <v>#N/A</v>
      </c>
      <c r="J1773" s="49" t="e">
        <f>_xlfn.XLOOKUP(Table35[[#This Row],[Subject Id]],'T1 Blood'!A:A,'T1 Blood'!I:I)</f>
        <v>#N/A</v>
      </c>
      <c r="K1773" s="49" t="e">
        <f>_xlfn.XLOOKUP(Table35[[#This Row],[Subject Id]],'T1 Blood'!A:A,'T1 Blood'!H:H)</f>
        <v>#N/A</v>
      </c>
      <c r="L1773" s="49" t="e">
        <f>_xlfn.XLOOKUP(Table35[[#This Row],[Subject Id]],'T1 Assayed'!A:A,'T1 Assayed'!D:D)</f>
        <v>#N/A</v>
      </c>
      <c r="M1773" s="49" t="e">
        <v>#N/A</v>
      </c>
      <c r="N1773" s="49" t="e">
        <v>#N/A</v>
      </c>
      <c r="O1773" s="49" t="e">
        <f>_xlfn.XLOOKUP((CONCATENATE(Table35[[#This Row],[Subject Id]],"-T1")),'In the Lab'!A:A,'In the Lab'!G:G)</f>
        <v>#N/A</v>
      </c>
      <c r="P1773" s="42" t="e">
        <f>_xlfn.XLOOKUP(Table35[[#This Row],[Subject Id]],'TPD Blood'!A:A,'TPD Blood'!B:B)</f>
        <v>#N/A</v>
      </c>
      <c r="Q1773" s="42" t="e">
        <f>_xlfn.XLOOKUP(Table35[[#This Row],[Subject Id]],'TPD Assayed'!A:A,'TPD Assayed'!C:C)</f>
        <v>#N/A</v>
      </c>
      <c r="V1773"/>
      <c r="Y1773"/>
      <c r="Z1773"/>
      <c r="AA1773"/>
      <c r="AB1773"/>
    </row>
    <row r="1774" spans="1:28">
      <c r="A1774" t="s">
        <v>2046</v>
      </c>
      <c r="B1774" t="str">
        <f>MID(Table35[[#This Row],[Subject Id]],13,1)</f>
        <v>M</v>
      </c>
      <c r="C1774" t="str">
        <f>_xlfn.XLOOKUP(Table35[[#This Row],[Subject Id]],Table2[Subject Id],Table2[Event date])</f>
        <v>2020-07-22</v>
      </c>
      <c r="D1774" s="37" t="str">
        <f>_xlfn.XLOOKUP(Table35[[#This Row],[Subject Id]],'T0 Blood'!A:A,'T0 Blood'!I:I)</f>
        <v>007-2551-0</v>
      </c>
      <c r="E1774" s="37" t="str">
        <f>_xlfn.XLOOKUP(Table35[[#This Row],[Subject Id]],'T0 Blood'!A:A,'T0 Blood'!H:H)</f>
        <v>2020-07-22</v>
      </c>
      <c r="F1774" s="69" t="str">
        <f>_xlfn.XLOOKUP(Table35[[#This Row],[Subject Id]],T0Assayed!D:D,T0Assayed!F:F)</f>
        <v>CO.SL.21.003</v>
      </c>
      <c r="G1774" s="39" t="s">
        <v>22</v>
      </c>
      <c r="H1774" s="37">
        <v>0</v>
      </c>
      <c r="I1774" s="38" t="e">
        <f>_xlfn.XLOOKUP((CONCATENATE(Table35[[#This Row],[Subject Id]],"-T0")),'In the Lab'!A:A,'In the Lab'!G:G)</f>
        <v>#N/A</v>
      </c>
      <c r="J1774" s="49" t="str">
        <f>_xlfn.XLOOKUP(Table35[[#This Row],[Subject Id]],'T1 Blood'!A:A,'T1 Blood'!I:I)</f>
        <v>007-2551-1</v>
      </c>
      <c r="K1774" s="49" t="str">
        <f>_xlfn.XLOOKUP(Table35[[#This Row],[Subject Id]],'T1 Blood'!A:A,'T1 Blood'!H:H)</f>
        <v>2020-08-12</v>
      </c>
      <c r="L1774" s="49" t="str">
        <f>_xlfn.XLOOKUP(Table35[[#This Row],[Subject Id]],'T1 Assayed'!A:A,'T1 Assayed'!D:D)</f>
        <v>CO.SL.21.003</v>
      </c>
      <c r="M1774" s="49" t="e">
        <v>#N/A</v>
      </c>
      <c r="N1774" s="49" t="e">
        <v>#N/A</v>
      </c>
      <c r="O1774" s="49" t="str">
        <f>_xlfn.XLOOKUP((CONCATENATE(Table35[[#This Row],[Subject Id]],"-T1")),'In the Lab'!A:A,'In the Lab'!G:G)</f>
        <v>yes</v>
      </c>
      <c r="P1774" s="42" t="e">
        <f>_xlfn.XLOOKUP(Table35[[#This Row],[Subject Id]],'TPD Blood'!A:A,'TPD Blood'!B:B)</f>
        <v>#N/A</v>
      </c>
      <c r="Q1774" s="42" t="e">
        <f>_xlfn.XLOOKUP(Table35[[#This Row],[Subject Id]],'TPD Assayed'!A:A,'TPD Assayed'!C:C)</f>
        <v>#N/A</v>
      </c>
      <c r="V1774"/>
      <c r="Y1774"/>
      <c r="Z1774"/>
      <c r="AA1774"/>
      <c r="AB1774"/>
    </row>
    <row r="1775" spans="1:28">
      <c r="A1775" t="s">
        <v>2047</v>
      </c>
      <c r="B1775" t="str">
        <f>MID(Table35[[#This Row],[Subject Id]],13,1)</f>
        <v>M</v>
      </c>
      <c r="C1775" t="str">
        <f>_xlfn.XLOOKUP(Table35[[#This Row],[Subject Id]],Table2[Subject Id],Table2[Event date])</f>
        <v>2011-02-25</v>
      </c>
      <c r="D1775" s="37" t="str">
        <f>_xlfn.XLOOKUP(Table35[[#This Row],[Subject Id]],'T0 Blood'!A:A,'T0 Blood'!I:I)</f>
        <v>038-2001-0</v>
      </c>
      <c r="E1775" s="37" t="str">
        <f>_xlfn.XLOOKUP(Table35[[#This Row],[Subject Id]],'T0 Blood'!A:A,'T0 Blood'!H:H)</f>
        <v>2011-02-25</v>
      </c>
      <c r="F1775" s="69" t="e">
        <f>_xlfn.XLOOKUP(Table35[[#This Row],[Subject Id]],T0Assayed!D:D,T0Assayed!F:F)</f>
        <v>#N/A</v>
      </c>
      <c r="G1775" s="39" t="s">
        <v>38</v>
      </c>
      <c r="H1775" s="37" t="s">
        <v>2048</v>
      </c>
      <c r="I1775" s="38" t="str">
        <f>_xlfn.XLOOKUP((CONCATENATE(Table35[[#This Row],[Subject Id]],"-T0")),'In the Lab'!A:A,'In the Lab'!G:G)</f>
        <v>yes</v>
      </c>
      <c r="J1775" s="49" t="e">
        <f>_xlfn.XLOOKUP(Table35[[#This Row],[Subject Id]],'T1 Blood'!A:A,'T1 Blood'!I:I)</f>
        <v>#N/A</v>
      </c>
      <c r="K1775" s="49" t="e">
        <f>_xlfn.XLOOKUP(Table35[[#This Row],[Subject Id]],'T1 Blood'!A:A,'T1 Blood'!H:H)</f>
        <v>#N/A</v>
      </c>
      <c r="L1775" s="49" t="e">
        <f>_xlfn.XLOOKUP(Table35[[#This Row],[Subject Id]],'T1 Assayed'!A:A,'T1 Assayed'!D:D)</f>
        <v>#N/A</v>
      </c>
      <c r="M1775" s="49" t="e">
        <v>#N/A</v>
      </c>
      <c r="N1775" s="49" t="e">
        <v>#N/A</v>
      </c>
      <c r="O1775" s="49" t="e">
        <f>_xlfn.XLOOKUP((CONCATENATE(Table35[[#This Row],[Subject Id]],"-T1")),'In the Lab'!A:A,'In the Lab'!G:G)</f>
        <v>#N/A</v>
      </c>
      <c r="P1775" s="42" t="e">
        <f>_xlfn.XLOOKUP(Table35[[#This Row],[Subject Id]],'TPD Blood'!A:A,'TPD Blood'!B:B)</f>
        <v>#N/A</v>
      </c>
      <c r="Q1775" s="42" t="e">
        <f>_xlfn.XLOOKUP(Table35[[#This Row],[Subject Id]],'TPD Assayed'!A:A,'TPD Assayed'!C:C)</f>
        <v>#N/A</v>
      </c>
      <c r="V1775"/>
      <c r="Y1775"/>
      <c r="Z1775"/>
      <c r="AA1775"/>
      <c r="AB1775"/>
    </row>
    <row r="1776" spans="1:28">
      <c r="A1776" t="s">
        <v>2049</v>
      </c>
      <c r="B1776" t="str">
        <f>MID(Table35[[#This Row],[Subject Id]],13,1)</f>
        <v>M</v>
      </c>
      <c r="C1776" t="str">
        <f>_xlfn.XLOOKUP(Table35[[#This Row],[Subject Id]],Table2[Subject Id],Table2[Event date])</f>
        <v>2011-03-30</v>
      </c>
      <c r="D1776" s="37" t="str">
        <f>_xlfn.XLOOKUP(Table35[[#This Row],[Subject Id]],'T0 Blood'!A:A,'T0 Blood'!I:I)</f>
        <v>038-2002-0</v>
      </c>
      <c r="E1776" s="37" t="str">
        <f>_xlfn.XLOOKUP(Table35[[#This Row],[Subject Id]],'T0 Blood'!A:A,'T0 Blood'!H:H)</f>
        <v>2011-03-30</v>
      </c>
      <c r="F1776" s="69" t="e">
        <f>_xlfn.XLOOKUP(Table35[[#This Row],[Subject Id]],T0Assayed!D:D,T0Assayed!F:F)</f>
        <v>#N/A</v>
      </c>
      <c r="G1776" s="39" t="s">
        <v>38</v>
      </c>
      <c r="H1776" s="37" t="s">
        <v>2048</v>
      </c>
      <c r="I1776" s="38" t="str">
        <f>_xlfn.XLOOKUP((CONCATENATE(Table35[[#This Row],[Subject Id]],"-T0")),'In the Lab'!A:A,'In the Lab'!G:G)</f>
        <v>yes</v>
      </c>
      <c r="J1776" s="49" t="e">
        <f>_xlfn.XLOOKUP(Table35[[#This Row],[Subject Id]],'T1 Blood'!A:A,'T1 Blood'!I:I)</f>
        <v>#N/A</v>
      </c>
      <c r="K1776" s="49" t="e">
        <f>_xlfn.XLOOKUP(Table35[[#This Row],[Subject Id]],'T1 Blood'!A:A,'T1 Blood'!H:H)</f>
        <v>#N/A</v>
      </c>
      <c r="L1776" s="49" t="e">
        <f>_xlfn.XLOOKUP(Table35[[#This Row],[Subject Id]],'T1 Assayed'!A:A,'T1 Assayed'!D:D)</f>
        <v>#N/A</v>
      </c>
      <c r="M1776" s="49" t="e">
        <v>#N/A</v>
      </c>
      <c r="N1776" s="49" t="e">
        <v>#N/A</v>
      </c>
      <c r="O1776" s="49" t="e">
        <f>_xlfn.XLOOKUP((CONCATENATE(Table35[[#This Row],[Subject Id]],"-T1")),'In the Lab'!A:A,'In the Lab'!G:G)</f>
        <v>#N/A</v>
      </c>
      <c r="P1776" s="42" t="e">
        <f>_xlfn.XLOOKUP(Table35[[#This Row],[Subject Id]],'TPD Blood'!A:A,'TPD Blood'!B:B)</f>
        <v>#N/A</v>
      </c>
      <c r="Q1776" s="42" t="e">
        <f>_xlfn.XLOOKUP(Table35[[#This Row],[Subject Id]],'TPD Assayed'!A:A,'TPD Assayed'!C:C)</f>
        <v>#N/A</v>
      </c>
      <c r="V1776"/>
      <c r="Y1776"/>
      <c r="Z1776"/>
      <c r="AA1776"/>
      <c r="AB1776"/>
    </row>
    <row r="1777" spans="1:28">
      <c r="A1777" t="s">
        <v>2050</v>
      </c>
      <c r="B1777" t="str">
        <f>MID(Table35[[#This Row],[Subject Id]],13,1)</f>
        <v>M</v>
      </c>
      <c r="C1777" t="str">
        <f>_xlfn.XLOOKUP(Table35[[#This Row],[Subject Id]],Table2[Subject Id],Table2[Event date])</f>
        <v>2011-03-04</v>
      </c>
      <c r="D1777" s="37" t="str">
        <f>_xlfn.XLOOKUP(Table35[[#This Row],[Subject Id]],'T0 Blood'!A:A,'T0 Blood'!I:I)</f>
        <v>038-2003-0</v>
      </c>
      <c r="E1777" s="37" t="str">
        <f>_xlfn.XLOOKUP(Table35[[#This Row],[Subject Id]],'T0 Blood'!A:A,'T0 Blood'!H:H)</f>
        <v>2011-03-04</v>
      </c>
      <c r="F1777" s="69" t="e">
        <f>_xlfn.XLOOKUP(Table35[[#This Row],[Subject Id]],T0Assayed!D:D,T0Assayed!F:F)</f>
        <v>#N/A</v>
      </c>
      <c r="G1777" s="39" t="s">
        <v>38</v>
      </c>
      <c r="H1777" s="37" t="s">
        <v>2048</v>
      </c>
      <c r="I1777" s="38" t="str">
        <f>_xlfn.XLOOKUP((CONCATENATE(Table35[[#This Row],[Subject Id]],"-T0")),'In the Lab'!A:A,'In the Lab'!G:G)</f>
        <v>yes</v>
      </c>
      <c r="J1777" s="49" t="e">
        <f>_xlfn.XLOOKUP(Table35[[#This Row],[Subject Id]],'T1 Blood'!A:A,'T1 Blood'!I:I)</f>
        <v>#N/A</v>
      </c>
      <c r="K1777" s="49" t="e">
        <f>_xlfn.XLOOKUP(Table35[[#This Row],[Subject Id]],'T1 Blood'!A:A,'T1 Blood'!H:H)</f>
        <v>#N/A</v>
      </c>
      <c r="L1777" s="49" t="e">
        <f>_xlfn.XLOOKUP(Table35[[#This Row],[Subject Id]],'T1 Assayed'!A:A,'T1 Assayed'!D:D)</f>
        <v>#N/A</v>
      </c>
      <c r="M1777" s="49" t="e">
        <v>#N/A</v>
      </c>
      <c r="N1777" s="49" t="e">
        <v>#N/A</v>
      </c>
      <c r="O1777" s="49" t="e">
        <f>_xlfn.XLOOKUP((CONCATENATE(Table35[[#This Row],[Subject Id]],"-T1")),'In the Lab'!A:A,'In the Lab'!G:G)</f>
        <v>#N/A</v>
      </c>
      <c r="P1777" s="42" t="e">
        <f>_xlfn.XLOOKUP(Table35[[#This Row],[Subject Id]],'TPD Blood'!A:A,'TPD Blood'!B:B)</f>
        <v>#N/A</v>
      </c>
      <c r="Q1777" s="42" t="e">
        <f>_xlfn.XLOOKUP(Table35[[#This Row],[Subject Id]],'TPD Assayed'!A:A,'TPD Assayed'!C:C)</f>
        <v>#N/A</v>
      </c>
      <c r="V1777"/>
      <c r="Y1777"/>
      <c r="Z1777"/>
      <c r="AA1777"/>
      <c r="AB1777"/>
    </row>
    <row r="1778" spans="1:28">
      <c r="A1778" t="s">
        <v>2051</v>
      </c>
      <c r="B1778" t="str">
        <f>MID(Table35[[#This Row],[Subject Id]],13,1)</f>
        <v>M</v>
      </c>
      <c r="C1778" t="str">
        <f>_xlfn.XLOOKUP(Table35[[#This Row],[Subject Id]],Table2[Subject Id],Table2[Event date])</f>
        <v>2011-01-17</v>
      </c>
      <c r="D1778" s="37" t="str">
        <f>_xlfn.XLOOKUP(Table35[[#This Row],[Subject Id]],'T0 Blood'!A:A,'T0 Blood'!I:I)</f>
        <v>038-2004-0</v>
      </c>
      <c r="E1778" s="37" t="str">
        <f>_xlfn.XLOOKUP(Table35[[#This Row],[Subject Id]],'T0 Blood'!A:A,'T0 Blood'!H:H)</f>
        <v>2011-01-17</v>
      </c>
      <c r="F1778" s="69" t="e">
        <f>_xlfn.XLOOKUP(Table35[[#This Row],[Subject Id]],T0Assayed!D:D,T0Assayed!F:F)</f>
        <v>#N/A</v>
      </c>
      <c r="G1778" s="39" t="s">
        <v>870</v>
      </c>
      <c r="H1778" s="37" t="s">
        <v>2052</v>
      </c>
      <c r="I1778" s="38" t="str">
        <f>_xlfn.XLOOKUP((CONCATENATE(Table35[[#This Row],[Subject Id]],"-T0")),'In the Lab'!A:A,'In the Lab'!G:G)</f>
        <v>yes</v>
      </c>
      <c r="J1778" s="49" t="e">
        <f>_xlfn.XLOOKUP(Table35[[#This Row],[Subject Id]],'T1 Blood'!A:A,'T1 Blood'!I:I)</f>
        <v>#N/A</v>
      </c>
      <c r="K1778" s="49" t="e">
        <f>_xlfn.XLOOKUP(Table35[[#This Row],[Subject Id]],'T1 Blood'!A:A,'T1 Blood'!H:H)</f>
        <v>#N/A</v>
      </c>
      <c r="L1778" s="49" t="e">
        <f>_xlfn.XLOOKUP(Table35[[#This Row],[Subject Id]],'T1 Assayed'!A:A,'T1 Assayed'!D:D)</f>
        <v>#N/A</v>
      </c>
      <c r="M1778" s="49" t="e">
        <v>#N/A</v>
      </c>
      <c r="N1778" s="49" t="e">
        <v>#N/A</v>
      </c>
      <c r="O1778" s="49" t="e">
        <f>_xlfn.XLOOKUP((CONCATENATE(Table35[[#This Row],[Subject Id]],"-T1")),'In the Lab'!A:A,'In the Lab'!G:G)</f>
        <v>#N/A</v>
      </c>
      <c r="P1778" s="42" t="e">
        <f>_xlfn.XLOOKUP(Table35[[#This Row],[Subject Id]],'TPD Blood'!A:A,'TPD Blood'!B:B)</f>
        <v>#N/A</v>
      </c>
      <c r="Q1778" s="42" t="e">
        <f>_xlfn.XLOOKUP(Table35[[#This Row],[Subject Id]],'TPD Assayed'!A:A,'TPD Assayed'!C:C)</f>
        <v>#N/A</v>
      </c>
      <c r="V1778"/>
      <c r="Y1778"/>
      <c r="Z1778"/>
      <c r="AA1778"/>
      <c r="AB1778"/>
    </row>
    <row r="1779" spans="1:28">
      <c r="A1779" t="s">
        <v>2053</v>
      </c>
      <c r="B1779" t="str">
        <f>MID(Table35[[#This Row],[Subject Id]],13,1)</f>
        <v>M</v>
      </c>
      <c r="C1779" t="str">
        <f>_xlfn.XLOOKUP(Table35[[#This Row],[Subject Id]],Table2[Subject Id],Table2[Event date])</f>
        <v>2014-01-10</v>
      </c>
      <c r="D1779" s="37" t="str">
        <f>_xlfn.XLOOKUP(Table35[[#This Row],[Subject Id]],'T0 Blood'!A:A,'T0 Blood'!I:I)</f>
        <v>038-2005-0</v>
      </c>
      <c r="E1779" s="37" t="str">
        <f>_xlfn.XLOOKUP(Table35[[#This Row],[Subject Id]],'T0 Blood'!A:A,'T0 Blood'!H:H)</f>
        <v>2014-01-10</v>
      </c>
      <c r="F1779" s="69" t="e">
        <f>_xlfn.XLOOKUP(Table35[[#This Row],[Subject Id]],T0Assayed!D:D,T0Assayed!F:F)</f>
        <v>#N/A</v>
      </c>
      <c r="G1779" s="39" t="s">
        <v>38</v>
      </c>
      <c r="H1779" s="37" t="s">
        <v>2054</v>
      </c>
      <c r="I1779" s="38" t="str">
        <f>_xlfn.XLOOKUP((CONCATENATE(Table35[[#This Row],[Subject Id]],"-T0")),'In the Lab'!A:A,'In the Lab'!G:G)</f>
        <v>yes</v>
      </c>
      <c r="J1779" s="49" t="e">
        <f>_xlfn.XLOOKUP(Table35[[#This Row],[Subject Id]],'T1 Blood'!A:A,'T1 Blood'!I:I)</f>
        <v>#N/A</v>
      </c>
      <c r="K1779" s="49" t="e">
        <f>_xlfn.XLOOKUP(Table35[[#This Row],[Subject Id]],'T1 Blood'!A:A,'T1 Blood'!H:H)</f>
        <v>#N/A</v>
      </c>
      <c r="L1779" s="49" t="e">
        <f>_xlfn.XLOOKUP(Table35[[#This Row],[Subject Id]],'T1 Assayed'!A:A,'T1 Assayed'!D:D)</f>
        <v>#N/A</v>
      </c>
      <c r="M1779" s="49" t="e">
        <v>#N/A</v>
      </c>
      <c r="N1779" s="49" t="e">
        <v>#N/A</v>
      </c>
      <c r="O1779" s="49" t="e">
        <f>_xlfn.XLOOKUP((CONCATENATE(Table35[[#This Row],[Subject Id]],"-T1")),'In the Lab'!A:A,'In the Lab'!G:G)</f>
        <v>#N/A</v>
      </c>
      <c r="P1779" s="42" t="e">
        <f>_xlfn.XLOOKUP(Table35[[#This Row],[Subject Id]],'TPD Blood'!A:A,'TPD Blood'!B:B)</f>
        <v>#N/A</v>
      </c>
      <c r="Q1779" s="42" t="e">
        <f>_xlfn.XLOOKUP(Table35[[#This Row],[Subject Id]],'TPD Assayed'!A:A,'TPD Assayed'!C:C)</f>
        <v>#N/A</v>
      </c>
      <c r="V1779"/>
      <c r="Y1779"/>
      <c r="Z1779"/>
      <c r="AA1779"/>
      <c r="AB1779"/>
    </row>
    <row r="1780" spans="1:28">
      <c r="A1780" t="s">
        <v>2055</v>
      </c>
      <c r="B1780" t="str">
        <f>MID(Table35[[#This Row],[Subject Id]],13,1)</f>
        <v>M</v>
      </c>
      <c r="C1780" t="str">
        <f>_xlfn.XLOOKUP(Table35[[#This Row],[Subject Id]],Table2[Subject Id],Table2[Event date])</f>
        <v>2021-02-08</v>
      </c>
      <c r="D1780" s="37" t="str">
        <f>_xlfn.XLOOKUP(Table35[[#This Row],[Subject Id]],'T0 Blood'!A:A,'T0 Blood'!I:I)</f>
        <v>001-2005-0</v>
      </c>
      <c r="E1780" s="37" t="str">
        <f>_xlfn.XLOOKUP(Table35[[#This Row],[Subject Id]],'T0 Blood'!A:A,'T0 Blood'!H:H)</f>
        <v>2021-02-08</v>
      </c>
      <c r="F1780" s="69" t="str">
        <f>_xlfn.XLOOKUP(Table35[[#This Row],[Subject Id]],T0Assayed!D:D,T0Assayed!F:F)</f>
        <v>CO.SL.21.004</v>
      </c>
      <c r="G1780" s="39" t="s">
        <v>22</v>
      </c>
      <c r="H1780" s="37" t="e">
        <v>#N/A</v>
      </c>
      <c r="I1780" s="38" t="str">
        <f>_xlfn.XLOOKUP((CONCATENATE(Table35[[#This Row],[Subject Id]],"-T0")),'In the Lab'!A:A,'In the Lab'!G:G)</f>
        <v>yes</v>
      </c>
      <c r="J1780" s="49" t="str">
        <f>_xlfn.XLOOKUP(Table35[[#This Row],[Subject Id]],'T1 Blood'!A:A,'T1 Blood'!I:I)</f>
        <v>001-2005-1</v>
      </c>
      <c r="K1780" s="49" t="str">
        <f>_xlfn.XLOOKUP(Table35[[#This Row],[Subject Id]],'T1 Blood'!A:A,'T1 Blood'!H:H)</f>
        <v>2021-02-28</v>
      </c>
      <c r="L1780" s="49" t="str">
        <f>_xlfn.XLOOKUP(Table35[[#This Row],[Subject Id]],'T1 Assayed'!A:A,'T1 Assayed'!D:D)</f>
        <v>CO.SL.21.004</v>
      </c>
      <c r="M1780" s="49" t="e">
        <v>#N/A</v>
      </c>
      <c r="N1780" s="49" t="e">
        <v>#N/A</v>
      </c>
      <c r="O1780" s="49" t="str">
        <f>_xlfn.XLOOKUP((CONCATENATE(Table35[[#This Row],[Subject Id]],"-T1")),'In the Lab'!A:A,'In the Lab'!G:G)</f>
        <v>yes</v>
      </c>
      <c r="P1780" s="42" t="e">
        <f>_xlfn.XLOOKUP(Table35[[#This Row],[Subject Id]],'TPD Blood'!A:A,'TPD Blood'!B:B)</f>
        <v>#N/A</v>
      </c>
      <c r="Q1780" s="42" t="e">
        <f>_xlfn.XLOOKUP(Table35[[#This Row],[Subject Id]],'TPD Assayed'!A:A,'TPD Assayed'!C:C)</f>
        <v>#N/A</v>
      </c>
      <c r="V1780"/>
      <c r="Y1780"/>
      <c r="Z1780"/>
      <c r="AA1780"/>
      <c r="AB1780"/>
    </row>
    <row r="1781" spans="1:28">
      <c r="A1781" t="s">
        <v>2056</v>
      </c>
      <c r="B1781" t="str">
        <f>MID(Table35[[#This Row],[Subject Id]],13,1)</f>
        <v>M</v>
      </c>
      <c r="C1781" t="str">
        <f>_xlfn.XLOOKUP(Table35[[#This Row],[Subject Id]],Table2[Subject Id],Table2[Event date])</f>
        <v>2016-10-21</v>
      </c>
      <c r="D1781" s="37" t="str">
        <f>_xlfn.XLOOKUP(Table35[[#This Row],[Subject Id]],'T0 Blood'!A:A,'T0 Blood'!I:I)</f>
        <v>038-2007-0</v>
      </c>
      <c r="E1781" s="37" t="str">
        <f>_xlfn.XLOOKUP(Table35[[#This Row],[Subject Id]],'T0 Blood'!A:A,'T0 Blood'!H:H)</f>
        <v>2016-10-21</v>
      </c>
      <c r="F1781" s="69" t="e">
        <f>_xlfn.XLOOKUP(Table35[[#This Row],[Subject Id]],T0Assayed!D:D,T0Assayed!F:F)</f>
        <v>#N/A</v>
      </c>
      <c r="G1781" s="39" t="s">
        <v>870</v>
      </c>
      <c r="H1781" s="37" t="s">
        <v>2057</v>
      </c>
      <c r="I1781" s="38" t="str">
        <f>_xlfn.XLOOKUP((CONCATENATE(Table35[[#This Row],[Subject Id]],"-T0")),'In the Lab'!A:A,'In the Lab'!G:G)</f>
        <v>yes</v>
      </c>
      <c r="J1781" s="49" t="e">
        <f>_xlfn.XLOOKUP(Table35[[#This Row],[Subject Id]],'T1 Blood'!A:A,'T1 Blood'!I:I)</f>
        <v>#N/A</v>
      </c>
      <c r="K1781" s="49" t="e">
        <f>_xlfn.XLOOKUP(Table35[[#This Row],[Subject Id]],'T1 Blood'!A:A,'T1 Blood'!H:H)</f>
        <v>#N/A</v>
      </c>
      <c r="L1781" s="49" t="e">
        <f>_xlfn.XLOOKUP(Table35[[#This Row],[Subject Id]],'T1 Assayed'!A:A,'T1 Assayed'!D:D)</f>
        <v>#N/A</v>
      </c>
      <c r="M1781" s="49" t="e">
        <v>#N/A</v>
      </c>
      <c r="N1781" s="49" t="e">
        <v>#N/A</v>
      </c>
      <c r="O1781" s="49" t="e">
        <f>_xlfn.XLOOKUP((CONCATENATE(Table35[[#This Row],[Subject Id]],"-T1")),'In the Lab'!A:A,'In the Lab'!G:G)</f>
        <v>#N/A</v>
      </c>
      <c r="P1781" s="42" t="e">
        <f>_xlfn.XLOOKUP(Table35[[#This Row],[Subject Id]],'TPD Blood'!A:A,'TPD Blood'!B:B)</f>
        <v>#N/A</v>
      </c>
      <c r="Q1781" s="42" t="e">
        <f>_xlfn.XLOOKUP(Table35[[#This Row],[Subject Id]],'TPD Assayed'!A:A,'TPD Assayed'!C:C)</f>
        <v>#N/A</v>
      </c>
      <c r="V1781"/>
      <c r="Y1781"/>
      <c r="Z1781"/>
      <c r="AA1781"/>
      <c r="AB1781"/>
    </row>
    <row r="1782" spans="1:28">
      <c r="A1782" s="2" t="s">
        <v>2058</v>
      </c>
      <c r="B1782" s="2" t="str">
        <f>MID(Table35[[#This Row],[Subject Id]],13,1)</f>
        <v>M</v>
      </c>
      <c r="C1782" t="str">
        <f>_xlfn.XLOOKUP(Table35[[#This Row],[Subject Id]],Table2[Subject Id],Table2[Event date])</f>
        <v>2021-02-07</v>
      </c>
      <c r="D1782" s="37" t="e">
        <f>_xlfn.XLOOKUP(Table35[[#This Row],[Subject Id]],'T0 Blood'!A:A,'T0 Blood'!I:I)</f>
        <v>#N/A</v>
      </c>
      <c r="E1782" s="37" t="e">
        <f>_xlfn.XLOOKUP(Table35[[#This Row],[Subject Id]],'T0 Blood'!A:A,'T0 Blood'!H:H)</f>
        <v>#N/A</v>
      </c>
      <c r="F1782" s="69" t="str">
        <f>_xlfn.XLOOKUP(Table35[[#This Row],[Subject Id]],T0Assayed!D:D,T0Assayed!F:F)</f>
        <v>CO.SL.21.004</v>
      </c>
      <c r="G1782" s="39" t="s">
        <v>22</v>
      </c>
      <c r="H1782" s="37" t="e">
        <v>#N/A</v>
      </c>
      <c r="I1782" s="38" t="str">
        <f>_xlfn.XLOOKUP((CONCATENATE(Table35[[#This Row],[Subject Id]],"-T0")),'In the Lab'!A:A,'In the Lab'!G:G)</f>
        <v>yes</v>
      </c>
      <c r="J1782" s="50" t="e">
        <f>_xlfn.XLOOKUP(Table35[[#This Row],[Subject Id]],'T1 Blood'!A:A,'T1 Blood'!I:I)</f>
        <v>#N/A</v>
      </c>
      <c r="K1782" s="49" t="e">
        <f>_xlfn.XLOOKUP(Table35[[#This Row],[Subject Id]],'T1 Blood'!A:A,'T1 Blood'!H:H)</f>
        <v>#N/A</v>
      </c>
      <c r="L1782" s="49" t="str">
        <f>_xlfn.XLOOKUP(Table35[[#This Row],[Subject Id]],'T1 Assayed'!A:A,'T1 Assayed'!D:D)</f>
        <v>CO.SL.21.004</v>
      </c>
      <c r="M1782" s="49" t="e">
        <v>#N/A</v>
      </c>
      <c r="N1782" s="49" t="e">
        <v>#N/A</v>
      </c>
      <c r="O1782" s="49" t="str">
        <f>_xlfn.XLOOKUP((CONCATENATE(Table35[[#This Row],[Subject Id]],"-T1")),'In the Lab'!A:A,'In the Lab'!G:G)</f>
        <v>yes</v>
      </c>
      <c r="P1782" s="43" t="e">
        <f>_xlfn.XLOOKUP(Table35[[#This Row],[Subject Id]],'TPD Blood'!A:A,'TPD Blood'!B:B)</f>
        <v>#N/A</v>
      </c>
      <c r="Q1782" s="42" t="e">
        <f>_xlfn.XLOOKUP(Table35[[#This Row],[Subject Id]],'TPD Assayed'!A:A,'TPD Assayed'!C:C)</f>
        <v>#N/A</v>
      </c>
      <c r="V1782"/>
      <c r="Y1782"/>
      <c r="Z1782"/>
      <c r="AA1782"/>
      <c r="AB1782"/>
    </row>
    <row r="1783" spans="1:28">
      <c r="A1783" t="s">
        <v>2059</v>
      </c>
      <c r="B1783" t="str">
        <f>MID(Table35[[#This Row],[Subject Id]],13,1)</f>
        <v>M</v>
      </c>
      <c r="C1783" t="str">
        <f>_xlfn.XLOOKUP(Table35[[#This Row],[Subject Id]],Table2[Subject Id],Table2[Event date])</f>
        <v>2021-03-17</v>
      </c>
      <c r="D1783" s="37" t="str">
        <f>_xlfn.XLOOKUP(Table35[[#This Row],[Subject Id]],'T0 Blood'!A:A,'T0 Blood'!I:I)</f>
        <v>001-2011-0</v>
      </c>
      <c r="E1783" s="37" t="str">
        <f>_xlfn.XLOOKUP(Table35[[#This Row],[Subject Id]],'T0 Blood'!A:A,'T0 Blood'!H:H)</f>
        <v>2021-03-17</v>
      </c>
      <c r="F1783" s="69" t="str">
        <f>_xlfn.XLOOKUP(Table35[[#This Row],[Subject Id]],T0Assayed!D:D,T0Assayed!F:F)</f>
        <v>CO.SL.21.004</v>
      </c>
      <c r="G1783" s="39" t="s">
        <v>22</v>
      </c>
      <c r="H1783" s="37" t="e">
        <v>#N/A</v>
      </c>
      <c r="I1783" s="38" t="str">
        <f>_xlfn.XLOOKUP((CONCATENATE(Table35[[#This Row],[Subject Id]],"-T0")),'In the Lab'!A:A,'In the Lab'!G:G)</f>
        <v>yes</v>
      </c>
      <c r="J1783" s="49" t="str">
        <f>_xlfn.XLOOKUP(Table35[[#This Row],[Subject Id]],'T1 Blood'!A:A,'T1 Blood'!I:I)</f>
        <v>001-2011-1</v>
      </c>
      <c r="K1783" s="49" t="str">
        <f>_xlfn.XLOOKUP(Table35[[#This Row],[Subject Id]],'T1 Blood'!A:A,'T1 Blood'!H:H)</f>
        <v>2021-04-07</v>
      </c>
      <c r="L1783" s="49" t="str">
        <f>_xlfn.XLOOKUP(Table35[[#This Row],[Subject Id]],'T1 Assayed'!A:A,'T1 Assayed'!D:D)</f>
        <v>CO.SL.21.004</v>
      </c>
      <c r="M1783" s="49" t="e">
        <v>#N/A</v>
      </c>
      <c r="N1783" s="49" t="e">
        <v>#N/A</v>
      </c>
      <c r="O1783" s="49" t="str">
        <f>_xlfn.XLOOKUP((CONCATENATE(Table35[[#This Row],[Subject Id]],"-T1")),'In the Lab'!A:A,'In the Lab'!G:G)</f>
        <v>yes</v>
      </c>
      <c r="P1783" s="42" t="e">
        <f>_xlfn.XLOOKUP(Table35[[#This Row],[Subject Id]],'TPD Blood'!A:A,'TPD Blood'!B:B)</f>
        <v>#N/A</v>
      </c>
      <c r="Q1783" s="42" t="e">
        <f>_xlfn.XLOOKUP(Table35[[#This Row],[Subject Id]],'TPD Assayed'!A:A,'TPD Assayed'!C:C)</f>
        <v>#N/A</v>
      </c>
      <c r="V1783"/>
      <c r="Y1783"/>
      <c r="Z1783"/>
      <c r="AA1783"/>
      <c r="AB1783"/>
    </row>
    <row r="1784" spans="1:28">
      <c r="A1784" t="s">
        <v>2060</v>
      </c>
      <c r="B1784" t="str">
        <f>MID(Table35[[#This Row],[Subject Id]],13,1)</f>
        <v>M</v>
      </c>
      <c r="C1784" t="str">
        <f>_xlfn.XLOOKUP(Table35[[#This Row],[Subject Id]],Table2[Subject Id],Table2[Event date])</f>
        <v>2021-04-07</v>
      </c>
      <c r="D1784" s="37" t="str">
        <f>_xlfn.XLOOKUP(Table35[[#This Row],[Subject Id]],'T0 Blood'!A:A,'T0 Blood'!I:I)</f>
        <v>001-2013-0</v>
      </c>
      <c r="E1784" s="37" t="str">
        <f>_xlfn.XLOOKUP(Table35[[#This Row],[Subject Id]],'T0 Blood'!A:A,'T0 Blood'!H:H)</f>
        <v>2021-04-07</v>
      </c>
      <c r="F1784" s="69" t="str">
        <f>_xlfn.XLOOKUP(Table35[[#This Row],[Subject Id]],T0Assayed!D:D,T0Assayed!F:F)</f>
        <v>CO.SL.21.004</v>
      </c>
      <c r="G1784" s="39" t="s">
        <v>22</v>
      </c>
      <c r="H1784" s="37" t="e">
        <v>#N/A</v>
      </c>
      <c r="I1784" s="38" t="str">
        <f>_xlfn.XLOOKUP((CONCATENATE(Table35[[#This Row],[Subject Id]],"-T0")),'In the Lab'!A:A,'In the Lab'!G:G)</f>
        <v>yes</v>
      </c>
      <c r="J1784" s="49" t="str">
        <f>_xlfn.XLOOKUP(Table35[[#This Row],[Subject Id]],'T1 Blood'!A:A,'T1 Blood'!I:I)</f>
        <v>001-2013-1</v>
      </c>
      <c r="K1784" s="49" t="str">
        <f>_xlfn.XLOOKUP(Table35[[#This Row],[Subject Id]],'T1 Blood'!A:A,'T1 Blood'!H:H)</f>
        <v>2021-05-05</v>
      </c>
      <c r="L1784" s="49" t="str">
        <f>_xlfn.XLOOKUP(Table35[[#This Row],[Subject Id]],'T1 Assayed'!A:A,'T1 Assayed'!D:D)</f>
        <v>CO.SL.21.004</v>
      </c>
      <c r="M1784" s="49" t="e">
        <v>#N/A</v>
      </c>
      <c r="N1784" s="49" t="e">
        <v>#N/A</v>
      </c>
      <c r="O1784" s="49" t="str">
        <f>_xlfn.XLOOKUP((CONCATENATE(Table35[[#This Row],[Subject Id]],"-T1")),'In the Lab'!A:A,'In the Lab'!G:G)</f>
        <v>yes</v>
      </c>
      <c r="P1784" s="42" t="e">
        <f>_xlfn.XLOOKUP(Table35[[#This Row],[Subject Id]],'TPD Blood'!A:A,'TPD Blood'!B:B)</f>
        <v>#N/A</v>
      </c>
      <c r="Q1784" s="42" t="e">
        <f>_xlfn.XLOOKUP(Table35[[#This Row],[Subject Id]],'TPD Assayed'!A:A,'TPD Assayed'!C:C)</f>
        <v>#N/A</v>
      </c>
      <c r="V1784"/>
      <c r="Y1784"/>
      <c r="Z1784"/>
      <c r="AA1784"/>
      <c r="AB1784"/>
    </row>
    <row r="1785" spans="1:28">
      <c r="A1785" t="s">
        <v>2061</v>
      </c>
      <c r="B1785" t="str">
        <f>MID(Table35[[#This Row],[Subject Id]],13,1)</f>
        <v>M</v>
      </c>
      <c r="C1785" t="str">
        <f>_xlfn.XLOOKUP(Table35[[#This Row],[Subject Id]],Table2[Subject Id],Table2[Event date])</f>
        <v>2018-02-12</v>
      </c>
      <c r="D1785" s="37" t="str">
        <f>_xlfn.XLOOKUP(Table35[[#This Row],[Subject Id]],'T0 Blood'!A:A,'T0 Blood'!I:I)</f>
        <v>038-2011-0</v>
      </c>
      <c r="E1785" s="37" t="str">
        <f>_xlfn.XLOOKUP(Table35[[#This Row],[Subject Id]],'T0 Blood'!A:A,'T0 Blood'!H:H)</f>
        <v>2018-02-12</v>
      </c>
      <c r="F1785" s="69" t="e">
        <f>_xlfn.XLOOKUP(Table35[[#This Row],[Subject Id]],T0Assayed!D:D,T0Assayed!F:F)</f>
        <v>#N/A</v>
      </c>
      <c r="G1785" s="39" t="s">
        <v>870</v>
      </c>
      <c r="H1785" s="37" t="s">
        <v>2062</v>
      </c>
      <c r="I1785" s="38" t="str">
        <f>_xlfn.XLOOKUP((CONCATENATE(Table35[[#This Row],[Subject Id]],"-T0")),'In the Lab'!A:A,'In the Lab'!G:G)</f>
        <v>yes</v>
      </c>
      <c r="J1785" s="49" t="e">
        <f>_xlfn.XLOOKUP(Table35[[#This Row],[Subject Id]],'T1 Blood'!A:A,'T1 Blood'!I:I)</f>
        <v>#N/A</v>
      </c>
      <c r="K1785" s="49" t="e">
        <f>_xlfn.XLOOKUP(Table35[[#This Row],[Subject Id]],'T1 Blood'!A:A,'T1 Blood'!H:H)</f>
        <v>#N/A</v>
      </c>
      <c r="L1785" s="49" t="e">
        <f>_xlfn.XLOOKUP(Table35[[#This Row],[Subject Id]],'T1 Assayed'!A:A,'T1 Assayed'!D:D)</f>
        <v>#N/A</v>
      </c>
      <c r="M1785" s="49" t="e">
        <v>#N/A</v>
      </c>
      <c r="N1785" s="49" t="e">
        <v>#N/A</v>
      </c>
      <c r="O1785" s="49" t="e">
        <f>_xlfn.XLOOKUP((CONCATENATE(Table35[[#This Row],[Subject Id]],"-T1")),'In the Lab'!A:A,'In the Lab'!G:G)</f>
        <v>#N/A</v>
      </c>
      <c r="P1785" s="42" t="e">
        <f>_xlfn.XLOOKUP(Table35[[#This Row],[Subject Id]],'TPD Blood'!A:A,'TPD Blood'!B:B)</f>
        <v>#N/A</v>
      </c>
      <c r="Q1785" s="42" t="e">
        <f>_xlfn.XLOOKUP(Table35[[#This Row],[Subject Id]],'TPD Assayed'!A:A,'TPD Assayed'!C:C)</f>
        <v>#N/A</v>
      </c>
      <c r="V1785"/>
      <c r="Y1785"/>
      <c r="Z1785"/>
      <c r="AA1785"/>
      <c r="AB1785"/>
    </row>
    <row r="1786" spans="1:28">
      <c r="A1786" t="s">
        <v>2063</v>
      </c>
      <c r="B1786" t="str">
        <f>MID(Table35[[#This Row],[Subject Id]],13,1)</f>
        <v>M</v>
      </c>
      <c r="C1786" t="str">
        <f>_xlfn.XLOOKUP(Table35[[#This Row],[Subject Id]],Table2[Subject Id],Table2[Event date])</f>
        <v>2019-12-02</v>
      </c>
      <c r="D1786" s="37" t="str">
        <f>_xlfn.XLOOKUP(Table35[[#This Row],[Subject Id]],'T0 Blood'!A:A,'T0 Blood'!I:I)</f>
        <v>001-2021-0</v>
      </c>
      <c r="E1786" s="37" t="str">
        <f>_xlfn.XLOOKUP(Table35[[#This Row],[Subject Id]],'T0 Blood'!A:A,'T0 Blood'!H:H)</f>
        <v>2019-12-12</v>
      </c>
      <c r="F1786" s="69" t="str">
        <f>_xlfn.XLOOKUP(Table35[[#This Row],[Subject Id]],T0Assayed!D:D,T0Assayed!F:F)</f>
        <v>CO.SL.21.004</v>
      </c>
      <c r="G1786" s="39" t="s">
        <v>22</v>
      </c>
      <c r="H1786" s="37">
        <v>0</v>
      </c>
      <c r="I1786" s="38" t="str">
        <f>_xlfn.XLOOKUP((CONCATENATE(Table35[[#This Row],[Subject Id]],"-T0")),'In the Lab'!A:A,'In the Lab'!G:G)</f>
        <v>yes</v>
      </c>
      <c r="J1786" s="49" t="str">
        <f>_xlfn.XLOOKUP(Table35[[#This Row],[Subject Id]],'T1 Blood'!A:A,'T1 Blood'!I:I)</f>
        <v>001-2021-1</v>
      </c>
      <c r="K1786" s="49" t="str">
        <f>_xlfn.XLOOKUP(Table35[[#This Row],[Subject Id]],'T1 Blood'!A:A,'T1 Blood'!H:H)</f>
        <v>2019-12-26</v>
      </c>
      <c r="L1786" s="49" t="str">
        <f>_xlfn.XLOOKUP(Table35[[#This Row],[Subject Id]],'T1 Assayed'!A:A,'T1 Assayed'!D:D)</f>
        <v>CO.SL.21.004</v>
      </c>
      <c r="M1786" s="49" t="e">
        <v>#N/A</v>
      </c>
      <c r="N1786" s="49" t="e">
        <v>#N/A</v>
      </c>
      <c r="O1786" s="49" t="str">
        <f>_xlfn.XLOOKUP((CONCATENATE(Table35[[#This Row],[Subject Id]],"-T1")),'In the Lab'!A:A,'In the Lab'!G:G)</f>
        <v>yes</v>
      </c>
      <c r="P1786" s="42" t="e">
        <f>_xlfn.XLOOKUP(Table35[[#This Row],[Subject Id]],'TPD Blood'!A:A,'TPD Blood'!B:B)</f>
        <v>#N/A</v>
      </c>
      <c r="Q1786" s="42" t="e">
        <f>_xlfn.XLOOKUP(Table35[[#This Row],[Subject Id]],'TPD Assayed'!A:A,'TPD Assayed'!C:C)</f>
        <v>#N/A</v>
      </c>
      <c r="V1786"/>
      <c r="Y1786"/>
      <c r="Z1786"/>
      <c r="AA1786"/>
      <c r="AB1786"/>
    </row>
    <row r="1787" spans="1:28">
      <c r="A1787" t="s">
        <v>2064</v>
      </c>
      <c r="B1787" t="str">
        <f>MID(Table35[[#This Row],[Subject Id]],13,1)</f>
        <v>M</v>
      </c>
      <c r="C1787" t="str">
        <f>_xlfn.XLOOKUP(Table35[[#This Row],[Subject Id]],Table2[Subject Id],Table2[Event date])</f>
        <v>2020-01-02</v>
      </c>
      <c r="D1787" s="37" t="str">
        <f>_xlfn.XLOOKUP(Table35[[#This Row],[Subject Id]],'T0 Blood'!A:A,'T0 Blood'!I:I)</f>
        <v>001-2025-0</v>
      </c>
      <c r="E1787" s="37" t="str">
        <f>_xlfn.XLOOKUP(Table35[[#This Row],[Subject Id]],'T0 Blood'!A:A,'T0 Blood'!H:H)</f>
        <v>2020-01-02</v>
      </c>
      <c r="F1787" s="69" t="str">
        <f>_xlfn.XLOOKUP(Table35[[#This Row],[Subject Id]],T0Assayed!D:D,T0Assayed!F:F)</f>
        <v>CO.SL.21.004</v>
      </c>
      <c r="G1787" s="39" t="s">
        <v>22</v>
      </c>
      <c r="H1787" s="37">
        <v>0</v>
      </c>
      <c r="I1787" s="38" t="str">
        <f>_xlfn.XLOOKUP((CONCATENATE(Table35[[#This Row],[Subject Id]],"-T0")),'In the Lab'!A:A,'In the Lab'!G:G)</f>
        <v>yes</v>
      </c>
      <c r="J1787" s="49" t="str">
        <f>_xlfn.XLOOKUP(Table35[[#This Row],[Subject Id]],'T1 Blood'!A:A,'T1 Blood'!I:I)</f>
        <v>001-2025-1</v>
      </c>
      <c r="K1787" s="49" t="str">
        <f>_xlfn.XLOOKUP(Table35[[#This Row],[Subject Id]],'T1 Blood'!A:A,'T1 Blood'!H:H)</f>
        <v>2020-01-22</v>
      </c>
      <c r="L1787" s="49" t="str">
        <f>_xlfn.XLOOKUP(Table35[[#This Row],[Subject Id]],'T1 Assayed'!A:A,'T1 Assayed'!D:D)</f>
        <v>CO.SL.21.004</v>
      </c>
      <c r="M1787" s="49" t="e">
        <v>#N/A</v>
      </c>
      <c r="N1787" s="49" t="e">
        <v>#N/A</v>
      </c>
      <c r="O1787" s="49" t="str">
        <f>_xlfn.XLOOKUP((CONCATENATE(Table35[[#This Row],[Subject Id]],"-T1")),'In the Lab'!A:A,'In the Lab'!G:G)</f>
        <v>yes</v>
      </c>
      <c r="P1787" s="42" t="e">
        <f>_xlfn.XLOOKUP(Table35[[#This Row],[Subject Id]],'TPD Blood'!A:A,'TPD Blood'!B:B)</f>
        <v>#N/A</v>
      </c>
      <c r="Q1787" s="42" t="e">
        <f>_xlfn.XLOOKUP(Table35[[#This Row],[Subject Id]],'TPD Assayed'!A:A,'TPD Assayed'!C:C)</f>
        <v>#N/A</v>
      </c>
      <c r="V1787"/>
      <c r="Y1787"/>
      <c r="Z1787"/>
      <c r="AA1787"/>
      <c r="AB1787"/>
    </row>
    <row r="1788" spans="1:28">
      <c r="A1788" t="s">
        <v>2065</v>
      </c>
      <c r="B1788" t="str">
        <f>MID(Table35[[#This Row],[Subject Id]],13,1)</f>
        <v>M</v>
      </c>
      <c r="C1788" t="str">
        <f>_xlfn.XLOOKUP(Table35[[#This Row],[Subject Id]],Table2[Subject Id],Table2[Event date])</f>
        <v>2020-03-17</v>
      </c>
      <c r="D1788" s="37" t="str">
        <f>_xlfn.XLOOKUP(Table35[[#This Row],[Subject Id]],'T0 Blood'!A:A,'T0 Blood'!I:I)</f>
        <v>038-2014-0</v>
      </c>
      <c r="E1788" s="37" t="str">
        <f>_xlfn.XLOOKUP(Table35[[#This Row],[Subject Id]],'T0 Blood'!A:A,'T0 Blood'!H:H)</f>
        <v>2020-03-17</v>
      </c>
      <c r="F1788" s="69" t="e">
        <f>_xlfn.XLOOKUP(Table35[[#This Row],[Subject Id]],T0Assayed!D:D,T0Assayed!F:F)</f>
        <v>#N/A</v>
      </c>
      <c r="G1788" s="39" t="s">
        <v>870</v>
      </c>
      <c r="I1788" s="38" t="e">
        <f>_xlfn.XLOOKUP((CONCATENATE(Table35[[#This Row],[Subject Id]],"-T0")),'In the Lab'!A:A,'In the Lab'!G:G)</f>
        <v>#N/A</v>
      </c>
      <c r="J1788" s="49" t="str">
        <f>_xlfn.XLOOKUP(Table35[[#This Row],[Subject Id]],'T1 Blood'!A:A,'T1 Blood'!I:I)</f>
        <v>038-2014-1</v>
      </c>
      <c r="K1788" s="49" t="str">
        <f>_xlfn.XLOOKUP(Table35[[#This Row],[Subject Id]],'T1 Blood'!A:A,'T1 Blood'!H:H)</f>
        <v>2020-03-17</v>
      </c>
      <c r="L1788" s="49" t="e">
        <f>_xlfn.XLOOKUP(Table35[[#This Row],[Subject Id]],'T1 Assayed'!A:A,'T1 Assayed'!D:D)</f>
        <v>#N/A</v>
      </c>
      <c r="M1788" s="49" t="e">
        <v>#N/A</v>
      </c>
      <c r="N1788" s="49" t="e">
        <v>#N/A</v>
      </c>
      <c r="O1788" s="49" t="e">
        <f>_xlfn.XLOOKUP((CONCATENATE(Table35[[#This Row],[Subject Id]],"-T1")),'In the Lab'!A:A,'In the Lab'!G:G)</f>
        <v>#N/A</v>
      </c>
      <c r="P1788" s="42" t="e">
        <f>_xlfn.XLOOKUP(Table35[[#This Row],[Subject Id]],'TPD Blood'!A:A,'TPD Blood'!B:B)</f>
        <v>#N/A</v>
      </c>
      <c r="Q1788" s="42" t="e">
        <f>_xlfn.XLOOKUP(Table35[[#This Row],[Subject Id]],'TPD Assayed'!A:A,'TPD Assayed'!C:C)</f>
        <v>#N/A</v>
      </c>
      <c r="V1788"/>
      <c r="Y1788"/>
      <c r="Z1788"/>
      <c r="AA1788"/>
      <c r="AB1788"/>
    </row>
    <row r="1789" spans="1:28">
      <c r="A1789" t="s">
        <v>2066</v>
      </c>
      <c r="B1789" t="str">
        <f>MID(Table35[[#This Row],[Subject Id]],13,1)</f>
        <v>M</v>
      </c>
      <c r="C1789" t="str">
        <f>_xlfn.XLOOKUP(Table35[[#This Row],[Subject Id]],Table2[Subject Id],Table2[Event date])</f>
        <v>2021-01-16</v>
      </c>
      <c r="D1789" s="37" t="str">
        <f>_xlfn.XLOOKUP(Table35[[#This Row],[Subject Id]],'T0 Blood'!A:A,'T0 Blood'!I:I)</f>
        <v>038-2015-0</v>
      </c>
      <c r="E1789" s="37" t="str">
        <f>_xlfn.XLOOKUP(Table35[[#This Row],[Subject Id]],'T0 Blood'!A:A,'T0 Blood'!H:H)</f>
        <v>2021-01-16</v>
      </c>
      <c r="F1789" s="69" t="e">
        <f>_xlfn.XLOOKUP(Table35[[#This Row],[Subject Id]],T0Assayed!D:D,T0Assayed!F:F)</f>
        <v>#N/A</v>
      </c>
      <c r="G1789" s="39" t="s">
        <v>22</v>
      </c>
      <c r="I1789" s="38" t="e">
        <f>_xlfn.XLOOKUP((CONCATENATE(Table35[[#This Row],[Subject Id]],"-T0")),'In the Lab'!A:A,'In the Lab'!G:G)</f>
        <v>#N/A</v>
      </c>
      <c r="J1789" s="49" t="e">
        <f>_xlfn.XLOOKUP(Table35[[#This Row],[Subject Id]],'T1 Blood'!A:A,'T1 Blood'!I:I)</f>
        <v>#N/A</v>
      </c>
      <c r="K1789" s="49" t="e">
        <f>_xlfn.XLOOKUP(Table35[[#This Row],[Subject Id]],'T1 Blood'!A:A,'T1 Blood'!H:H)</f>
        <v>#N/A</v>
      </c>
      <c r="L1789" s="49" t="e">
        <f>_xlfn.XLOOKUP(Table35[[#This Row],[Subject Id]],'T1 Assayed'!A:A,'T1 Assayed'!D:D)</f>
        <v>#N/A</v>
      </c>
      <c r="M1789" s="49" t="e">
        <v>#N/A</v>
      </c>
      <c r="N1789" s="49" t="e">
        <v>#N/A</v>
      </c>
      <c r="O1789" s="49" t="e">
        <f>_xlfn.XLOOKUP((CONCATENATE(Table35[[#This Row],[Subject Id]],"-T1")),'In the Lab'!A:A,'In the Lab'!G:G)</f>
        <v>#N/A</v>
      </c>
      <c r="P1789" s="42" t="e">
        <f>_xlfn.XLOOKUP(Table35[[#This Row],[Subject Id]],'TPD Blood'!A:A,'TPD Blood'!B:B)</f>
        <v>#N/A</v>
      </c>
      <c r="Q1789" s="42" t="e">
        <f>_xlfn.XLOOKUP(Table35[[#This Row],[Subject Id]],'TPD Assayed'!A:A,'TPD Assayed'!C:C)</f>
        <v>#N/A</v>
      </c>
      <c r="V1789"/>
      <c r="Y1789"/>
      <c r="Z1789"/>
      <c r="AA1789"/>
      <c r="AB1789"/>
    </row>
    <row r="1790" spans="1:28">
      <c r="A1790" t="s">
        <v>2067</v>
      </c>
      <c r="B1790" t="str">
        <f>MID(Table35[[#This Row],[Subject Id]],13,1)</f>
        <v>M</v>
      </c>
      <c r="C1790" t="str">
        <f>_xlfn.XLOOKUP(Table35[[#This Row],[Subject Id]],Table2[Subject Id],Table2[Event date])</f>
        <v>2021-01-15</v>
      </c>
      <c r="D1790" s="37" t="str">
        <f>_xlfn.XLOOKUP(Table35[[#This Row],[Subject Id]],'T0 Blood'!A:A,'T0 Blood'!I:I)</f>
        <v>038-2016-0</v>
      </c>
      <c r="E1790" s="37" t="str">
        <f>_xlfn.XLOOKUP(Table35[[#This Row],[Subject Id]],'T0 Blood'!A:A,'T0 Blood'!H:H)</f>
        <v>2021-01-15</v>
      </c>
      <c r="F1790" s="69" t="e">
        <f>_xlfn.XLOOKUP(Table35[[#This Row],[Subject Id]],T0Assayed!D:D,T0Assayed!F:F)</f>
        <v>#N/A</v>
      </c>
      <c r="G1790" s="39" t="s">
        <v>22</v>
      </c>
      <c r="I1790" s="38" t="e">
        <f>_xlfn.XLOOKUP((CONCATENATE(Table35[[#This Row],[Subject Id]],"-T0")),'In the Lab'!A:A,'In the Lab'!G:G)</f>
        <v>#N/A</v>
      </c>
      <c r="J1790" s="49" t="e">
        <f>_xlfn.XLOOKUP(Table35[[#This Row],[Subject Id]],'T1 Blood'!A:A,'T1 Blood'!I:I)</f>
        <v>#N/A</v>
      </c>
      <c r="K1790" s="49" t="e">
        <f>_xlfn.XLOOKUP(Table35[[#This Row],[Subject Id]],'T1 Blood'!A:A,'T1 Blood'!H:H)</f>
        <v>#N/A</v>
      </c>
      <c r="L1790" s="49" t="e">
        <f>_xlfn.XLOOKUP(Table35[[#This Row],[Subject Id]],'T1 Assayed'!A:A,'T1 Assayed'!D:D)</f>
        <v>#N/A</v>
      </c>
      <c r="M1790" s="49" t="e">
        <v>#N/A</v>
      </c>
      <c r="N1790" s="49" t="e">
        <v>#N/A</v>
      </c>
      <c r="O1790" s="49" t="e">
        <f>_xlfn.XLOOKUP((CONCATENATE(Table35[[#This Row],[Subject Id]],"-T1")),'In the Lab'!A:A,'In the Lab'!G:G)</f>
        <v>#N/A</v>
      </c>
      <c r="P1790" s="42" t="e">
        <f>_xlfn.XLOOKUP(Table35[[#This Row],[Subject Id]],'TPD Blood'!A:A,'TPD Blood'!B:B)</f>
        <v>#N/A</v>
      </c>
      <c r="Q1790" s="42" t="e">
        <f>_xlfn.XLOOKUP(Table35[[#This Row],[Subject Id]],'TPD Assayed'!A:A,'TPD Assayed'!C:C)</f>
        <v>#N/A</v>
      </c>
      <c r="V1790"/>
      <c r="Y1790"/>
      <c r="Z1790"/>
      <c r="AA1790"/>
      <c r="AB1790"/>
    </row>
    <row r="1791" spans="1:28">
      <c r="A1791" t="s">
        <v>2068</v>
      </c>
      <c r="B1791" t="str">
        <f>MID(Table35[[#This Row],[Subject Id]],13,1)</f>
        <v>S</v>
      </c>
      <c r="C1791" t="str">
        <f>_xlfn.XLOOKUP(Table35[[#This Row],[Subject Id]],Table2[Subject Id],Table2[Event date])</f>
        <v>2020-01-07</v>
      </c>
      <c r="D1791" s="37" t="str">
        <f>_xlfn.XLOOKUP(Table35[[#This Row],[Subject Id]],'T0 Blood'!A:A,'T0 Blood'!I:I)</f>
        <v>038-3000-0</v>
      </c>
      <c r="E1791" s="37" t="str">
        <f>_xlfn.XLOOKUP(Table35[[#This Row],[Subject Id]],'T0 Blood'!A:A,'T0 Blood'!H:H)</f>
        <v>2020-01-07</v>
      </c>
      <c r="F1791" s="69" t="str">
        <f>_xlfn.XLOOKUP(Table35[[#This Row],[Subject Id]],T0Assayed!D:D,T0Assayed!F:F)</f>
        <v>OH2023_008</v>
      </c>
      <c r="G1791" s="39" t="s">
        <v>22</v>
      </c>
      <c r="H1791" s="37" t="e">
        <v>#N/A</v>
      </c>
      <c r="I1791" s="38" t="str">
        <f>_xlfn.XLOOKUP((CONCATENATE(Table35[[#This Row],[Subject Id]],"-T0")),'In the Lab'!A:A,'In the Lab'!G:G)</f>
        <v>yes</v>
      </c>
      <c r="J1791" s="49" t="e">
        <f>_xlfn.XLOOKUP(Table35[[#This Row],[Subject Id]],'T1 Blood'!A:A,'T1 Blood'!I:I)</f>
        <v>#N/A</v>
      </c>
      <c r="K1791" s="49" t="e">
        <f>_xlfn.XLOOKUP(Table35[[#This Row],[Subject Id]],'T1 Blood'!A:A,'T1 Blood'!H:H)</f>
        <v>#N/A</v>
      </c>
      <c r="L1791" s="49" t="e">
        <f>_xlfn.XLOOKUP(Table35[[#This Row],[Subject Id]],'T1 Assayed'!A:A,'T1 Assayed'!D:D)</f>
        <v>#N/A</v>
      </c>
      <c r="M1791" s="49" t="e">
        <v>#N/A</v>
      </c>
      <c r="N1791" s="49" t="e">
        <v>#N/A</v>
      </c>
      <c r="O1791" s="49" t="e">
        <f>_xlfn.XLOOKUP((CONCATENATE(Table35[[#This Row],[Subject Id]],"-T1")),'In the Lab'!A:A,'In the Lab'!G:G)</f>
        <v>#N/A</v>
      </c>
      <c r="P1791" s="42" t="e">
        <f>_xlfn.XLOOKUP(Table35[[#This Row],[Subject Id]],'TPD Blood'!A:A,'TPD Blood'!B:B)</f>
        <v>#N/A</v>
      </c>
      <c r="Q1791" s="42" t="e">
        <f>_xlfn.XLOOKUP(Table35[[#This Row],[Subject Id]],'TPD Assayed'!A:A,'TPD Assayed'!C:C)</f>
        <v>#N/A</v>
      </c>
      <c r="V1791"/>
      <c r="Y1791"/>
      <c r="Z1791"/>
      <c r="AA1791"/>
      <c r="AB1791"/>
    </row>
    <row r="1792" spans="1:28">
      <c r="A1792" t="s">
        <v>2069</v>
      </c>
      <c r="B1792" t="str">
        <f>MID(Table35[[#This Row],[Subject Id]],13,1)</f>
        <v>S</v>
      </c>
      <c r="C1792" t="str">
        <f>_xlfn.XLOOKUP(Table35[[#This Row],[Subject Id]],Table2[Subject Id],Table2[Event date])</f>
        <v>2021-03-15</v>
      </c>
      <c r="D1792" s="37" t="str">
        <f>_xlfn.XLOOKUP(Table35[[#This Row],[Subject Id]],'T0 Blood'!A:A,'T0 Blood'!I:I)</f>
        <v>038-3001-0</v>
      </c>
      <c r="E1792" s="37" t="str">
        <f>_xlfn.XLOOKUP(Table35[[#This Row],[Subject Id]],'T0 Blood'!A:A,'T0 Blood'!H:H)</f>
        <v>2021-03-15</v>
      </c>
      <c r="F1792" s="69" t="str">
        <f>_xlfn.XLOOKUP(Table35[[#This Row],[Subject Id]],T0Assayed!D:D,T0Assayed!F:F)</f>
        <v>OH2023_008</v>
      </c>
      <c r="G1792" s="39" t="s">
        <v>22</v>
      </c>
      <c r="H1792" s="37" t="e">
        <v>#N/A</v>
      </c>
      <c r="I1792" s="38" t="str">
        <f>_xlfn.XLOOKUP((CONCATENATE(Table35[[#This Row],[Subject Id]],"-T0")),'In the Lab'!A:A,'In the Lab'!G:G)</f>
        <v>yes</v>
      </c>
      <c r="J1792" s="49" t="str">
        <f>_xlfn.XLOOKUP(Table35[[#This Row],[Subject Id]],'T1 Blood'!A:A,'T1 Blood'!I:I)</f>
        <v>038-3001-1</v>
      </c>
      <c r="K1792" s="49" t="str">
        <f>_xlfn.XLOOKUP(Table35[[#This Row],[Subject Id]],'T1 Blood'!A:A,'T1 Blood'!H:H)</f>
        <v>2021-03-15</v>
      </c>
      <c r="L1792" s="49" t="e">
        <f>_xlfn.XLOOKUP(Table35[[#This Row],[Subject Id]],'T1 Assayed'!A:A,'T1 Assayed'!D:D)</f>
        <v>#N/A</v>
      </c>
      <c r="M1792" s="49" t="e">
        <v>#N/A</v>
      </c>
      <c r="N1792" s="49" t="e">
        <v>#N/A</v>
      </c>
      <c r="O1792" s="49" t="e">
        <f>_xlfn.XLOOKUP((CONCATENATE(Table35[[#This Row],[Subject Id]],"-T1")),'In the Lab'!A:A,'In the Lab'!G:G)</f>
        <v>#N/A</v>
      </c>
      <c r="P1792" s="42" t="e">
        <f>_xlfn.XLOOKUP(Table35[[#This Row],[Subject Id]],'TPD Blood'!A:A,'TPD Blood'!B:B)</f>
        <v>#N/A</v>
      </c>
      <c r="Q1792" s="42" t="e">
        <f>_xlfn.XLOOKUP(Table35[[#This Row],[Subject Id]],'TPD Assayed'!A:A,'TPD Assayed'!C:C)</f>
        <v>#N/A</v>
      </c>
      <c r="V1792"/>
      <c r="Y1792"/>
      <c r="Z1792"/>
      <c r="AA1792"/>
      <c r="AB1792"/>
    </row>
    <row r="1793" spans="1:28">
      <c r="A1793" t="s">
        <v>2070</v>
      </c>
      <c r="B1793" t="str">
        <f>MID(Table35[[#This Row],[Subject Id]],13,1)</f>
        <v>S</v>
      </c>
      <c r="C1793" t="str">
        <f>_xlfn.XLOOKUP(Table35[[#This Row],[Subject Id]],Table2[Subject Id],Table2[Event date])</f>
        <v>2021-01-23</v>
      </c>
      <c r="D1793" s="37" t="str">
        <f>_xlfn.XLOOKUP(Table35[[#This Row],[Subject Id]],'T0 Blood'!A:A,'T0 Blood'!I:I)</f>
        <v>038-3002-0</v>
      </c>
      <c r="E1793" s="37" t="str">
        <f>_xlfn.XLOOKUP(Table35[[#This Row],[Subject Id]],'T0 Blood'!A:A,'T0 Blood'!H:H)</f>
        <v>2021-01-23</v>
      </c>
      <c r="F1793" s="69" t="str">
        <f>_xlfn.XLOOKUP(Table35[[#This Row],[Subject Id]],T0Assayed!D:D,T0Assayed!F:F)</f>
        <v>OH2023_012</v>
      </c>
      <c r="G1793" s="39" t="s">
        <v>22</v>
      </c>
      <c r="H1793" s="37" t="e">
        <v>#N/A</v>
      </c>
      <c r="I1793" s="38" t="str">
        <f>_xlfn.XLOOKUP((CONCATENATE(Table35[[#This Row],[Subject Id]],"-T0")),'In the Lab'!A:A,'In the Lab'!G:G)</f>
        <v>yes</v>
      </c>
      <c r="J1793" s="49" t="e">
        <f>_xlfn.XLOOKUP(Table35[[#This Row],[Subject Id]],'T1 Blood'!A:A,'T1 Blood'!I:I)</f>
        <v>#N/A</v>
      </c>
      <c r="K1793" s="49" t="e">
        <f>_xlfn.XLOOKUP(Table35[[#This Row],[Subject Id]],'T1 Blood'!A:A,'T1 Blood'!H:H)</f>
        <v>#N/A</v>
      </c>
      <c r="L1793" s="49" t="e">
        <f>_xlfn.XLOOKUP(Table35[[#This Row],[Subject Id]],'T1 Assayed'!A:A,'T1 Assayed'!D:D)</f>
        <v>#N/A</v>
      </c>
      <c r="M1793" s="49" t="e">
        <v>#N/A</v>
      </c>
      <c r="N1793" s="49" t="e">
        <v>#N/A</v>
      </c>
      <c r="O1793" s="49" t="e">
        <f>_xlfn.XLOOKUP((CONCATENATE(Table35[[#This Row],[Subject Id]],"-T1")),'In the Lab'!A:A,'In the Lab'!G:G)</f>
        <v>#N/A</v>
      </c>
      <c r="P1793" s="42" t="e">
        <f>_xlfn.XLOOKUP(Table35[[#This Row],[Subject Id]],'TPD Blood'!A:A,'TPD Blood'!B:B)</f>
        <v>#N/A</v>
      </c>
      <c r="Q1793" s="42" t="e">
        <f>_xlfn.XLOOKUP(Table35[[#This Row],[Subject Id]],'TPD Assayed'!A:A,'TPD Assayed'!C:C)</f>
        <v>#N/A</v>
      </c>
      <c r="V1793"/>
      <c r="Y1793"/>
      <c r="Z1793"/>
      <c r="AA1793"/>
      <c r="AB1793"/>
    </row>
    <row r="1794" spans="1:28">
      <c r="A1794" t="s">
        <v>2071</v>
      </c>
      <c r="B1794" t="str">
        <f>MID(Table35[[#This Row],[Subject Id]],13,1)</f>
        <v>S</v>
      </c>
      <c r="C1794" t="str">
        <f>_xlfn.XLOOKUP(Table35[[#This Row],[Subject Id]],Table2[Subject Id],Table2[Event date])</f>
        <v>2018-02-15</v>
      </c>
      <c r="D1794" s="37" t="str">
        <f>_xlfn.XLOOKUP(Table35[[#This Row],[Subject Id]],'T0 Blood'!A:A,'T0 Blood'!I:I)</f>
        <v>038-3003-0</v>
      </c>
      <c r="E1794" s="37" t="str">
        <f>_xlfn.XLOOKUP(Table35[[#This Row],[Subject Id]],'T0 Blood'!A:A,'T0 Blood'!H:H)</f>
        <v>2018-02-15</v>
      </c>
      <c r="F1794" s="69" t="str">
        <f>_xlfn.XLOOKUP(Table35[[#This Row],[Subject Id]],T0Assayed!D:D,T0Assayed!F:F)</f>
        <v>OH2023_008</v>
      </c>
      <c r="G1794" s="39" t="s">
        <v>22</v>
      </c>
      <c r="H1794" s="37" t="e">
        <v>#N/A</v>
      </c>
      <c r="I1794" s="38" t="str">
        <f>_xlfn.XLOOKUP((CONCATENATE(Table35[[#This Row],[Subject Id]],"-T0")),'In the Lab'!A:A,'In the Lab'!G:G)</f>
        <v>yes</v>
      </c>
      <c r="J1794" s="49" t="e">
        <f>_xlfn.XLOOKUP(Table35[[#This Row],[Subject Id]],'T1 Blood'!A:A,'T1 Blood'!I:I)</f>
        <v>#N/A</v>
      </c>
      <c r="K1794" s="49" t="e">
        <f>_xlfn.XLOOKUP(Table35[[#This Row],[Subject Id]],'T1 Blood'!A:A,'T1 Blood'!H:H)</f>
        <v>#N/A</v>
      </c>
      <c r="L1794" s="49" t="e">
        <f>_xlfn.XLOOKUP(Table35[[#This Row],[Subject Id]],'T1 Assayed'!A:A,'T1 Assayed'!D:D)</f>
        <v>#N/A</v>
      </c>
      <c r="M1794" s="49" t="e">
        <v>#N/A</v>
      </c>
      <c r="N1794" s="49" t="e">
        <v>#N/A</v>
      </c>
      <c r="O1794" s="49" t="e">
        <f>_xlfn.XLOOKUP((CONCATENATE(Table35[[#This Row],[Subject Id]],"-T1")),'In the Lab'!A:A,'In the Lab'!G:G)</f>
        <v>#N/A</v>
      </c>
      <c r="P1794" s="42" t="e">
        <f>_xlfn.XLOOKUP(Table35[[#This Row],[Subject Id]],'TPD Blood'!A:A,'TPD Blood'!B:B)</f>
        <v>#N/A</v>
      </c>
      <c r="Q1794" s="42" t="e">
        <f>_xlfn.XLOOKUP(Table35[[#This Row],[Subject Id]],'TPD Assayed'!A:A,'TPD Assayed'!C:C)</f>
        <v>#N/A</v>
      </c>
      <c r="V1794"/>
      <c r="Y1794"/>
      <c r="Z1794"/>
      <c r="AA1794"/>
      <c r="AB1794"/>
    </row>
    <row r="1795" spans="1:28">
      <c r="A1795" t="s">
        <v>2072</v>
      </c>
      <c r="B1795" t="str">
        <f>MID(Table35[[#This Row],[Subject Id]],13,1)</f>
        <v>S</v>
      </c>
      <c r="C1795" t="str">
        <f>_xlfn.XLOOKUP(Table35[[#This Row],[Subject Id]],Table2[Subject Id],Table2[Event date])</f>
        <v>2018-02-10</v>
      </c>
      <c r="D1795" s="37" t="str">
        <f>_xlfn.XLOOKUP(Table35[[#This Row],[Subject Id]],'T0 Blood'!A:A,'T0 Blood'!I:I)</f>
        <v>038-3004-0</v>
      </c>
      <c r="E1795" s="37" t="str">
        <f>_xlfn.XLOOKUP(Table35[[#This Row],[Subject Id]],'T0 Blood'!A:A,'T0 Blood'!H:H)</f>
        <v>2018-02-10</v>
      </c>
      <c r="F1795" s="69" t="str">
        <f>_xlfn.XLOOKUP(Table35[[#This Row],[Subject Id]],T0Assayed!D:D,T0Assayed!F:F)</f>
        <v>OH2023_008</v>
      </c>
      <c r="G1795" s="39" t="s">
        <v>22</v>
      </c>
      <c r="H1795" s="37" t="e">
        <v>#N/A</v>
      </c>
      <c r="I1795" s="38" t="str">
        <f>_xlfn.XLOOKUP((CONCATENATE(Table35[[#This Row],[Subject Id]],"-T0")),'In the Lab'!A:A,'In the Lab'!G:G)</f>
        <v>yes</v>
      </c>
      <c r="J1795" s="49" t="e">
        <f>_xlfn.XLOOKUP(Table35[[#This Row],[Subject Id]],'T1 Blood'!A:A,'T1 Blood'!I:I)</f>
        <v>#N/A</v>
      </c>
      <c r="K1795" s="49" t="e">
        <f>_xlfn.XLOOKUP(Table35[[#This Row],[Subject Id]],'T1 Blood'!A:A,'T1 Blood'!H:H)</f>
        <v>#N/A</v>
      </c>
      <c r="L1795" s="49" t="e">
        <f>_xlfn.XLOOKUP(Table35[[#This Row],[Subject Id]],'T1 Assayed'!A:A,'T1 Assayed'!D:D)</f>
        <v>#N/A</v>
      </c>
      <c r="M1795" s="49" t="e">
        <v>#N/A</v>
      </c>
      <c r="N1795" s="49" t="e">
        <v>#N/A</v>
      </c>
      <c r="O1795" s="49" t="e">
        <f>_xlfn.XLOOKUP((CONCATENATE(Table35[[#This Row],[Subject Id]],"-T1")),'In the Lab'!A:A,'In the Lab'!G:G)</f>
        <v>#N/A</v>
      </c>
      <c r="P1795" s="42" t="e">
        <f>_xlfn.XLOOKUP(Table35[[#This Row],[Subject Id]],'TPD Blood'!A:A,'TPD Blood'!B:B)</f>
        <v>#N/A</v>
      </c>
      <c r="Q1795" s="42" t="e">
        <f>_xlfn.XLOOKUP(Table35[[#This Row],[Subject Id]],'TPD Assayed'!A:A,'TPD Assayed'!C:C)</f>
        <v>#N/A</v>
      </c>
      <c r="V1795"/>
      <c r="Y1795"/>
      <c r="Z1795"/>
      <c r="AA1795"/>
      <c r="AB1795"/>
    </row>
    <row r="1796" spans="1:28">
      <c r="A1796" t="s">
        <v>2073</v>
      </c>
      <c r="B1796" t="str">
        <f>MID(Table35[[#This Row],[Subject Id]],13,1)</f>
        <v>S</v>
      </c>
      <c r="C1796" t="str">
        <f>_xlfn.XLOOKUP(Table35[[#This Row],[Subject Id]],Table2[Subject Id],Table2[Event date])</f>
        <v>2019-01-04</v>
      </c>
      <c r="D1796" s="37" t="str">
        <f>_xlfn.XLOOKUP(Table35[[#This Row],[Subject Id]],'T0 Blood'!A:A,'T0 Blood'!I:I)</f>
        <v>038-3005-0</v>
      </c>
      <c r="E1796" s="37" t="str">
        <f>_xlfn.XLOOKUP(Table35[[#This Row],[Subject Id]],'T0 Blood'!A:A,'T0 Blood'!H:H)</f>
        <v>2019-01-04</v>
      </c>
      <c r="F1796" s="69" t="str">
        <f>_xlfn.XLOOKUP(Table35[[#This Row],[Subject Id]],T0Assayed!D:D,T0Assayed!F:F)</f>
        <v>OH2023_008</v>
      </c>
      <c r="G1796" s="39" t="s">
        <v>22</v>
      </c>
      <c r="H1796" s="37" t="e">
        <v>#N/A</v>
      </c>
      <c r="I1796" s="38" t="str">
        <f>_xlfn.XLOOKUP((CONCATENATE(Table35[[#This Row],[Subject Id]],"-T0")),'In the Lab'!A:A,'In the Lab'!G:G)</f>
        <v>yes</v>
      </c>
      <c r="J1796" s="49" t="e">
        <f>_xlfn.XLOOKUP(Table35[[#This Row],[Subject Id]],'T1 Blood'!A:A,'T1 Blood'!I:I)</f>
        <v>#N/A</v>
      </c>
      <c r="K1796" s="49" t="e">
        <f>_xlfn.XLOOKUP(Table35[[#This Row],[Subject Id]],'T1 Blood'!A:A,'T1 Blood'!H:H)</f>
        <v>#N/A</v>
      </c>
      <c r="L1796" s="49" t="e">
        <f>_xlfn.XLOOKUP(Table35[[#This Row],[Subject Id]],'T1 Assayed'!A:A,'T1 Assayed'!D:D)</f>
        <v>#N/A</v>
      </c>
      <c r="M1796" s="49" t="e">
        <v>#N/A</v>
      </c>
      <c r="N1796" s="49" t="e">
        <v>#N/A</v>
      </c>
      <c r="O1796" s="49" t="e">
        <f>_xlfn.XLOOKUP((CONCATENATE(Table35[[#This Row],[Subject Id]],"-T1")),'In the Lab'!A:A,'In the Lab'!G:G)</f>
        <v>#N/A</v>
      </c>
      <c r="P1796" s="42" t="e">
        <f>_xlfn.XLOOKUP(Table35[[#This Row],[Subject Id]],'TPD Blood'!A:A,'TPD Blood'!B:B)</f>
        <v>#N/A</v>
      </c>
      <c r="Q1796" s="42" t="e">
        <f>_xlfn.XLOOKUP(Table35[[#This Row],[Subject Id]],'TPD Assayed'!A:A,'TPD Assayed'!C:C)</f>
        <v>#N/A</v>
      </c>
      <c r="V1796"/>
      <c r="Y1796"/>
      <c r="Z1796"/>
      <c r="AA1796"/>
      <c r="AB1796"/>
    </row>
    <row r="1797" spans="1:28">
      <c r="A1797" t="s">
        <v>2074</v>
      </c>
      <c r="B1797" t="str">
        <f>MID(Table35[[#This Row],[Subject Id]],13,1)</f>
        <v>S</v>
      </c>
      <c r="C1797" t="str">
        <f>_xlfn.XLOOKUP(Table35[[#This Row],[Subject Id]],Table2[Subject Id],Table2[Event date])</f>
        <v>2018-01-18</v>
      </c>
      <c r="D1797" s="37" t="str">
        <f>_xlfn.XLOOKUP(Table35[[#This Row],[Subject Id]],'T0 Blood'!A:A,'T0 Blood'!I:I)</f>
        <v>038-3006-0</v>
      </c>
      <c r="E1797" s="37" t="str">
        <f>_xlfn.XLOOKUP(Table35[[#This Row],[Subject Id]],'T0 Blood'!A:A,'T0 Blood'!H:H)</f>
        <v>2018-01-18</v>
      </c>
      <c r="F1797" s="69" t="str">
        <f>_xlfn.XLOOKUP(Table35[[#This Row],[Subject Id]],T0Assayed!D:D,T0Assayed!F:F)</f>
        <v>OH2023_020</v>
      </c>
      <c r="G1797" s="39" t="s">
        <v>23</v>
      </c>
      <c r="H1797" s="40" t="s">
        <v>2075</v>
      </c>
      <c r="I1797" s="38" t="str">
        <f>_xlfn.XLOOKUP((CONCATENATE(Table35[[#This Row],[Subject Id]],"-T0")),'In the Lab'!A:A,'In the Lab'!G:G)</f>
        <v>yes</v>
      </c>
      <c r="J1797" s="49" t="e">
        <f>_xlfn.XLOOKUP(Table35[[#This Row],[Subject Id]],'T1 Blood'!A:A,'T1 Blood'!I:I)</f>
        <v>#N/A</v>
      </c>
      <c r="K1797" s="49" t="e">
        <f>_xlfn.XLOOKUP(Table35[[#This Row],[Subject Id]],'T1 Blood'!A:A,'T1 Blood'!H:H)</f>
        <v>#N/A</v>
      </c>
      <c r="L1797" s="49" t="e">
        <f>_xlfn.XLOOKUP(Table35[[#This Row],[Subject Id]],'T1 Assayed'!A:A,'T1 Assayed'!D:D)</f>
        <v>#N/A</v>
      </c>
      <c r="M1797" s="49" t="e">
        <v>#N/A</v>
      </c>
      <c r="N1797" s="49" t="e">
        <v>#N/A</v>
      </c>
      <c r="O1797" s="49" t="e">
        <f>_xlfn.XLOOKUP((CONCATENATE(Table35[[#This Row],[Subject Id]],"-T1")),'In the Lab'!A:A,'In the Lab'!G:G)</f>
        <v>#N/A</v>
      </c>
      <c r="P1797" s="42" t="e">
        <f>_xlfn.XLOOKUP(Table35[[#This Row],[Subject Id]],'TPD Blood'!A:A,'TPD Blood'!B:B)</f>
        <v>#N/A</v>
      </c>
      <c r="Q1797" s="42" t="e">
        <f>_xlfn.XLOOKUP(Table35[[#This Row],[Subject Id]],'TPD Assayed'!A:A,'TPD Assayed'!C:C)</f>
        <v>#N/A</v>
      </c>
      <c r="V1797"/>
      <c r="Y1797"/>
      <c r="Z1797"/>
      <c r="AA1797"/>
      <c r="AB1797"/>
    </row>
    <row r="1798" spans="1:28">
      <c r="A1798" t="s">
        <v>2076</v>
      </c>
      <c r="B1798" t="str">
        <f>MID(Table35[[#This Row],[Subject Id]],13,1)</f>
        <v>S</v>
      </c>
      <c r="C1798" t="str">
        <f>_xlfn.XLOOKUP(Table35[[#This Row],[Subject Id]],Table2[Subject Id],Table2[Event date])</f>
        <v>2019-01-01</v>
      </c>
      <c r="D1798" s="37" t="str">
        <f>_xlfn.XLOOKUP(Table35[[#This Row],[Subject Id]],'T0 Blood'!A:A,'T0 Blood'!I:I)</f>
        <v>038-3007-0</v>
      </c>
      <c r="E1798" s="37" t="str">
        <f>_xlfn.XLOOKUP(Table35[[#This Row],[Subject Id]],'T0 Blood'!A:A,'T0 Blood'!H:H)</f>
        <v>2019-01-01</v>
      </c>
      <c r="F1798" s="69" t="str">
        <f>_xlfn.XLOOKUP(Table35[[#This Row],[Subject Id]],T0Assayed!D:D,T0Assayed!F:F)</f>
        <v>OH2023_020</v>
      </c>
      <c r="G1798" s="39" t="s">
        <v>23</v>
      </c>
      <c r="H1798" s="40" t="s">
        <v>2077</v>
      </c>
      <c r="I1798" s="38" t="str">
        <f>_xlfn.XLOOKUP((CONCATENATE(Table35[[#This Row],[Subject Id]],"-T0")),'In the Lab'!A:A,'In the Lab'!G:G)</f>
        <v>yes</v>
      </c>
      <c r="J1798" s="49" t="e">
        <f>_xlfn.XLOOKUP(Table35[[#This Row],[Subject Id]],'T1 Blood'!A:A,'T1 Blood'!I:I)</f>
        <v>#N/A</v>
      </c>
      <c r="K1798" s="49" t="e">
        <f>_xlfn.XLOOKUP(Table35[[#This Row],[Subject Id]],'T1 Blood'!A:A,'T1 Blood'!H:H)</f>
        <v>#N/A</v>
      </c>
      <c r="L1798" s="49" t="e">
        <f>_xlfn.XLOOKUP(Table35[[#This Row],[Subject Id]],'T1 Assayed'!A:A,'T1 Assayed'!D:D)</f>
        <v>#N/A</v>
      </c>
      <c r="M1798" s="49" t="e">
        <v>#N/A</v>
      </c>
      <c r="N1798" s="49" t="e">
        <v>#N/A</v>
      </c>
      <c r="O1798" s="49" t="e">
        <f>_xlfn.XLOOKUP((CONCATENATE(Table35[[#This Row],[Subject Id]],"-T1")),'In the Lab'!A:A,'In the Lab'!G:G)</f>
        <v>#N/A</v>
      </c>
      <c r="P1798" s="42" t="e">
        <f>_xlfn.XLOOKUP(Table35[[#This Row],[Subject Id]],'TPD Blood'!A:A,'TPD Blood'!B:B)</f>
        <v>#N/A</v>
      </c>
      <c r="Q1798" s="42" t="e">
        <f>_xlfn.XLOOKUP(Table35[[#This Row],[Subject Id]],'TPD Assayed'!A:A,'TPD Assayed'!C:C)</f>
        <v>#N/A</v>
      </c>
      <c r="V1798"/>
      <c r="Y1798"/>
      <c r="Z1798"/>
      <c r="AA1798"/>
      <c r="AB1798"/>
    </row>
    <row r="1799" spans="1:28" ht="14.85" customHeight="1">
      <c r="A1799" t="s">
        <v>2078</v>
      </c>
      <c r="B1799" t="str">
        <f>MID(Table35[[#This Row],[Subject Id]],13,1)</f>
        <v>S</v>
      </c>
      <c r="C1799" t="str">
        <f>_xlfn.XLOOKUP(Table35[[#This Row],[Subject Id]],Table2[Subject Id],Table2[Event date])</f>
        <v>2021-01-31</v>
      </c>
      <c r="D1799" s="37" t="str">
        <f>_xlfn.XLOOKUP(Table35[[#This Row],[Subject Id]],'T0 Blood'!A:A,'T0 Blood'!I:I)</f>
        <v>038-3008-0</v>
      </c>
      <c r="E1799" s="37" t="str">
        <f>_xlfn.XLOOKUP(Table35[[#This Row],[Subject Id]],'T0 Blood'!A:A,'T0 Blood'!H:H)</f>
        <v>2021-01-31</v>
      </c>
      <c r="F1799" s="69" t="str">
        <f>_xlfn.XLOOKUP(Table35[[#This Row],[Subject Id]],T0Assayed!D:D,T0Assayed!F:F)</f>
        <v>OH2023_014</v>
      </c>
      <c r="G1799" s="39" t="s">
        <v>23</v>
      </c>
      <c r="H1799" s="37" t="e">
        <v>#N/A</v>
      </c>
      <c r="I1799" s="38" t="str">
        <f>_xlfn.XLOOKUP((CONCATENATE(Table35[[#This Row],[Subject Id]],"-T0")),'In the Lab'!A:A,'In the Lab'!G:G)</f>
        <v>yes</v>
      </c>
      <c r="J1799" s="49" t="e">
        <f>_xlfn.XLOOKUP(Table35[[#This Row],[Subject Id]],'T1 Blood'!A:A,'T1 Blood'!I:I)</f>
        <v>#N/A</v>
      </c>
      <c r="K1799" s="49" t="e">
        <f>_xlfn.XLOOKUP(Table35[[#This Row],[Subject Id]],'T1 Blood'!A:A,'T1 Blood'!H:H)</f>
        <v>#N/A</v>
      </c>
      <c r="L1799" s="49" t="e">
        <f>_xlfn.XLOOKUP(Table35[[#This Row],[Subject Id]],'T1 Assayed'!A:A,'T1 Assayed'!D:D)</f>
        <v>#N/A</v>
      </c>
      <c r="M1799" s="49" t="e">
        <v>#N/A</v>
      </c>
      <c r="N1799" s="49" t="e">
        <v>#N/A</v>
      </c>
      <c r="O1799" s="49" t="e">
        <f>_xlfn.XLOOKUP((CONCATENATE(Table35[[#This Row],[Subject Id]],"-T1")),'In the Lab'!A:A,'In the Lab'!G:G)</f>
        <v>#N/A</v>
      </c>
      <c r="P1799" s="42" t="e">
        <f>_xlfn.XLOOKUP(Table35[[#This Row],[Subject Id]],'TPD Blood'!A:A,'TPD Blood'!B:B)</f>
        <v>#N/A</v>
      </c>
      <c r="Q1799" s="42" t="e">
        <f>_xlfn.XLOOKUP(Table35[[#This Row],[Subject Id]],'TPD Assayed'!A:A,'TPD Assayed'!C:C)</f>
        <v>#N/A</v>
      </c>
      <c r="V1799"/>
      <c r="Y1799"/>
      <c r="Z1799"/>
      <c r="AA1799"/>
      <c r="AB1799"/>
    </row>
    <row r="1800" spans="1:28" ht="14.85" customHeight="1">
      <c r="A1800" t="s">
        <v>2079</v>
      </c>
      <c r="B1800" t="str">
        <f>MID(Table35[[#This Row],[Subject Id]],13,1)</f>
        <v>S</v>
      </c>
      <c r="C1800" t="str">
        <f>_xlfn.XLOOKUP(Table35[[#This Row],[Subject Id]],Table2[Subject Id],Table2[Event date])</f>
        <v>2019-02-02</v>
      </c>
      <c r="D1800" s="37" t="str">
        <f>_xlfn.XLOOKUP(Table35[[#This Row],[Subject Id]],'T0 Blood'!A:A,'T0 Blood'!I:I)</f>
        <v>038-3009-0</v>
      </c>
      <c r="E1800" s="37" t="str">
        <f>_xlfn.XLOOKUP(Table35[[#This Row],[Subject Id]],'T0 Blood'!A:A,'T0 Blood'!H:H)</f>
        <v>2019-02-02</v>
      </c>
      <c r="F1800" s="69" t="str">
        <f>_xlfn.XLOOKUP(Table35[[#This Row],[Subject Id]],T0Assayed!D:D,T0Assayed!F:F)</f>
        <v>OH2023_008</v>
      </c>
      <c r="G1800" s="39" t="s">
        <v>22</v>
      </c>
      <c r="H1800" s="37" t="e">
        <v>#N/A</v>
      </c>
      <c r="I1800" s="38" t="str">
        <f>_xlfn.XLOOKUP((CONCATENATE(Table35[[#This Row],[Subject Id]],"-T0")),'In the Lab'!A:A,'In the Lab'!G:G)</f>
        <v>yes</v>
      </c>
      <c r="J1800" s="49" t="e">
        <f>_xlfn.XLOOKUP(Table35[[#This Row],[Subject Id]],'T1 Blood'!A:A,'T1 Blood'!I:I)</f>
        <v>#N/A</v>
      </c>
      <c r="K1800" s="49" t="e">
        <f>_xlfn.XLOOKUP(Table35[[#This Row],[Subject Id]],'T1 Blood'!A:A,'T1 Blood'!H:H)</f>
        <v>#N/A</v>
      </c>
      <c r="L1800" s="49" t="e">
        <f>_xlfn.XLOOKUP(Table35[[#This Row],[Subject Id]],'T1 Assayed'!A:A,'T1 Assayed'!D:D)</f>
        <v>#N/A</v>
      </c>
      <c r="M1800" s="49" t="e">
        <v>#N/A</v>
      </c>
      <c r="N1800" s="49" t="e">
        <v>#N/A</v>
      </c>
      <c r="O1800" s="49" t="e">
        <f>_xlfn.XLOOKUP((CONCATENATE(Table35[[#This Row],[Subject Id]],"-T1")),'In the Lab'!A:A,'In the Lab'!G:G)</f>
        <v>#N/A</v>
      </c>
      <c r="P1800" s="42" t="e">
        <f>_xlfn.XLOOKUP(Table35[[#This Row],[Subject Id]],'TPD Blood'!A:A,'TPD Blood'!B:B)</f>
        <v>#N/A</v>
      </c>
      <c r="Q1800" s="42" t="e">
        <f>_xlfn.XLOOKUP(Table35[[#This Row],[Subject Id]],'TPD Assayed'!A:A,'TPD Assayed'!C:C)</f>
        <v>#N/A</v>
      </c>
      <c r="V1800"/>
      <c r="Y1800"/>
      <c r="Z1800"/>
      <c r="AA1800"/>
      <c r="AB1800"/>
    </row>
    <row r="1801" spans="1:28" ht="14.85" customHeight="1">
      <c r="A1801" t="s">
        <v>2080</v>
      </c>
      <c r="B1801" t="str">
        <f>MID(Table35[[#This Row],[Subject Id]],13,1)</f>
        <v>S</v>
      </c>
      <c r="C1801" t="str">
        <f>_xlfn.XLOOKUP(Table35[[#This Row],[Subject Id]],Table2[Subject Id],Table2[Event date])</f>
        <v>2019-01-27</v>
      </c>
      <c r="D1801" s="37" t="str">
        <f>_xlfn.XLOOKUP(Table35[[#This Row],[Subject Id]],'T0 Blood'!A:A,'T0 Blood'!I:I)</f>
        <v>038-3010-0</v>
      </c>
      <c r="E1801" s="37" t="str">
        <f>_xlfn.XLOOKUP(Table35[[#This Row],[Subject Id]],'T0 Blood'!A:A,'T0 Blood'!H:H)</f>
        <v>2019-01-27</v>
      </c>
      <c r="F1801" s="69" t="str">
        <f>_xlfn.XLOOKUP(Table35[[#This Row],[Subject Id]],T0Assayed!D:D,T0Assayed!F:F)</f>
        <v>OH2023_014</v>
      </c>
      <c r="G1801" s="39" t="s">
        <v>23</v>
      </c>
      <c r="H1801" s="37" t="e">
        <v>#N/A</v>
      </c>
      <c r="I1801" s="38" t="str">
        <f>_xlfn.XLOOKUP((CONCATENATE(Table35[[#This Row],[Subject Id]],"-T0")),'In the Lab'!A:A,'In the Lab'!G:G)</f>
        <v>yes</v>
      </c>
      <c r="J1801" s="49" t="e">
        <f>_xlfn.XLOOKUP(Table35[[#This Row],[Subject Id]],'T1 Blood'!A:A,'T1 Blood'!I:I)</f>
        <v>#N/A</v>
      </c>
      <c r="K1801" s="49" t="e">
        <f>_xlfn.XLOOKUP(Table35[[#This Row],[Subject Id]],'T1 Blood'!A:A,'T1 Blood'!H:H)</f>
        <v>#N/A</v>
      </c>
      <c r="L1801" s="49" t="e">
        <f>_xlfn.XLOOKUP(Table35[[#This Row],[Subject Id]],'T1 Assayed'!A:A,'T1 Assayed'!D:D)</f>
        <v>#N/A</v>
      </c>
      <c r="M1801" s="49" t="e">
        <v>#N/A</v>
      </c>
      <c r="N1801" s="49" t="e">
        <v>#N/A</v>
      </c>
      <c r="O1801" s="49" t="e">
        <f>_xlfn.XLOOKUP((CONCATENATE(Table35[[#This Row],[Subject Id]],"-T1")),'In the Lab'!A:A,'In the Lab'!G:G)</f>
        <v>#N/A</v>
      </c>
      <c r="P1801" s="42" t="e">
        <f>_xlfn.XLOOKUP(Table35[[#This Row],[Subject Id]],'TPD Blood'!A:A,'TPD Blood'!B:B)</f>
        <v>#N/A</v>
      </c>
      <c r="Q1801" s="42" t="e">
        <f>_xlfn.XLOOKUP(Table35[[#This Row],[Subject Id]],'TPD Assayed'!A:A,'TPD Assayed'!C:C)</f>
        <v>#N/A</v>
      </c>
      <c r="V1801"/>
      <c r="Y1801"/>
      <c r="Z1801"/>
      <c r="AA1801"/>
      <c r="AB1801"/>
    </row>
    <row r="1802" spans="1:28" ht="14.85" customHeight="1">
      <c r="A1802" t="s">
        <v>2081</v>
      </c>
      <c r="B1802" t="str">
        <f>MID(Table35[[#This Row],[Subject Id]],13,1)</f>
        <v>S</v>
      </c>
      <c r="C1802" t="str">
        <f>_xlfn.XLOOKUP(Table35[[#This Row],[Subject Id]],Table2[Subject Id],Table2[Event date])</f>
        <v>2019-01-04</v>
      </c>
      <c r="D1802" s="37" t="str">
        <f>_xlfn.XLOOKUP(Table35[[#This Row],[Subject Id]],'T0 Blood'!A:A,'T0 Blood'!I:I)</f>
        <v>038-3011-0</v>
      </c>
      <c r="E1802" s="37" t="str">
        <f>_xlfn.XLOOKUP(Table35[[#This Row],[Subject Id]],'T0 Blood'!A:A,'T0 Blood'!H:H)</f>
        <v>2019-01-04</v>
      </c>
      <c r="F1802" s="69" t="str">
        <f>_xlfn.XLOOKUP(Table35[[#This Row],[Subject Id]],T0Assayed!D:D,T0Assayed!F:F)</f>
        <v>OH2023_008</v>
      </c>
      <c r="G1802" s="39" t="s">
        <v>22</v>
      </c>
      <c r="H1802" s="37" t="e">
        <v>#N/A</v>
      </c>
      <c r="I1802" s="38" t="str">
        <f>_xlfn.XLOOKUP((CONCATENATE(Table35[[#This Row],[Subject Id]],"-T0")),'In the Lab'!A:A,'In the Lab'!G:G)</f>
        <v>yes</v>
      </c>
      <c r="J1802" s="49" t="e">
        <f>_xlfn.XLOOKUP(Table35[[#This Row],[Subject Id]],'T1 Blood'!A:A,'T1 Blood'!I:I)</f>
        <v>#N/A</v>
      </c>
      <c r="K1802" s="49" t="e">
        <f>_xlfn.XLOOKUP(Table35[[#This Row],[Subject Id]],'T1 Blood'!A:A,'T1 Blood'!H:H)</f>
        <v>#N/A</v>
      </c>
      <c r="L1802" s="49" t="e">
        <f>_xlfn.XLOOKUP(Table35[[#This Row],[Subject Id]],'T1 Assayed'!A:A,'T1 Assayed'!D:D)</f>
        <v>#N/A</v>
      </c>
      <c r="M1802" s="49" t="e">
        <v>#N/A</v>
      </c>
      <c r="N1802" s="49" t="e">
        <v>#N/A</v>
      </c>
      <c r="O1802" s="49" t="e">
        <f>_xlfn.XLOOKUP((CONCATENATE(Table35[[#This Row],[Subject Id]],"-T1")),'In the Lab'!A:A,'In the Lab'!G:G)</f>
        <v>#N/A</v>
      </c>
      <c r="P1802" s="42" t="e">
        <f>_xlfn.XLOOKUP(Table35[[#This Row],[Subject Id]],'TPD Blood'!A:A,'TPD Blood'!B:B)</f>
        <v>#N/A</v>
      </c>
      <c r="Q1802" s="42" t="e">
        <f>_xlfn.XLOOKUP(Table35[[#This Row],[Subject Id]],'TPD Assayed'!A:A,'TPD Assayed'!C:C)</f>
        <v>#N/A</v>
      </c>
      <c r="V1802"/>
      <c r="Y1802"/>
      <c r="Z1802"/>
      <c r="AA1802"/>
      <c r="AB1802"/>
    </row>
    <row r="1803" spans="1:28">
      <c r="A1803" t="s">
        <v>2082</v>
      </c>
      <c r="B1803" t="str">
        <f>MID(Table35[[#This Row],[Subject Id]],13,1)</f>
        <v>S</v>
      </c>
      <c r="C1803" t="str">
        <f>_xlfn.XLOOKUP(Table35[[#This Row],[Subject Id]],Table2[Subject Id],Table2[Event date])</f>
        <v>2018-02-24</v>
      </c>
      <c r="D1803" s="37" t="str">
        <f>_xlfn.XLOOKUP(Table35[[#This Row],[Subject Id]],'T0 Blood'!A:A,'T0 Blood'!I:I)</f>
        <v>038-3012-0</v>
      </c>
      <c r="E1803" s="37" t="str">
        <f>_xlfn.XLOOKUP(Table35[[#This Row],[Subject Id]],'T0 Blood'!A:A,'T0 Blood'!H:H)</f>
        <v>2018-02-24</v>
      </c>
      <c r="F1803" s="69" t="str">
        <f>_xlfn.XLOOKUP(Table35[[#This Row],[Subject Id]],T0Assayed!D:D,T0Assayed!F:F)</f>
        <v>OH2023_008</v>
      </c>
      <c r="G1803" s="39" t="s">
        <v>22</v>
      </c>
      <c r="H1803" s="37" t="e">
        <v>#N/A</v>
      </c>
      <c r="I1803" s="38" t="str">
        <f>_xlfn.XLOOKUP((CONCATENATE(Table35[[#This Row],[Subject Id]],"-T0")),'In the Lab'!A:A,'In the Lab'!G:G)</f>
        <v>yes</v>
      </c>
      <c r="J1803" s="49" t="e">
        <f>_xlfn.XLOOKUP(Table35[[#This Row],[Subject Id]],'T1 Blood'!A:A,'T1 Blood'!I:I)</f>
        <v>#N/A</v>
      </c>
      <c r="K1803" s="49" t="e">
        <f>_xlfn.XLOOKUP(Table35[[#This Row],[Subject Id]],'T1 Blood'!A:A,'T1 Blood'!H:H)</f>
        <v>#N/A</v>
      </c>
      <c r="L1803" s="49" t="e">
        <f>_xlfn.XLOOKUP(Table35[[#This Row],[Subject Id]],'T1 Assayed'!A:A,'T1 Assayed'!D:D)</f>
        <v>#N/A</v>
      </c>
      <c r="M1803" s="49" t="e">
        <v>#N/A</v>
      </c>
      <c r="N1803" s="49" t="e">
        <v>#N/A</v>
      </c>
      <c r="O1803" s="49" t="e">
        <f>_xlfn.XLOOKUP((CONCATENATE(Table35[[#This Row],[Subject Id]],"-T1")),'In the Lab'!A:A,'In the Lab'!G:G)</f>
        <v>#N/A</v>
      </c>
      <c r="P1803" s="42" t="e">
        <f>_xlfn.XLOOKUP(Table35[[#This Row],[Subject Id]],'TPD Blood'!A:A,'TPD Blood'!B:B)</f>
        <v>#N/A</v>
      </c>
      <c r="Q1803" s="42" t="e">
        <f>_xlfn.XLOOKUP(Table35[[#This Row],[Subject Id]],'TPD Assayed'!A:A,'TPD Assayed'!C:C)</f>
        <v>#N/A</v>
      </c>
      <c r="V1803"/>
      <c r="Y1803"/>
      <c r="Z1803"/>
      <c r="AA1803"/>
      <c r="AB1803"/>
    </row>
    <row r="1804" spans="1:28">
      <c r="A1804" t="s">
        <v>2083</v>
      </c>
      <c r="B1804" t="str">
        <f>MID(Table35[[#This Row],[Subject Id]],13,1)</f>
        <v>S</v>
      </c>
      <c r="C1804" t="str">
        <f>_xlfn.XLOOKUP(Table35[[#This Row],[Subject Id]],Table2[Subject Id],Table2[Event date])</f>
        <v>2019-01-23</v>
      </c>
      <c r="D1804" s="37" t="str">
        <f>_xlfn.XLOOKUP(Table35[[#This Row],[Subject Id]],'T0 Blood'!A:A,'T0 Blood'!I:I)</f>
        <v>038-3013-0</v>
      </c>
      <c r="E1804" s="37" t="str">
        <f>_xlfn.XLOOKUP(Table35[[#This Row],[Subject Id]],'T0 Blood'!A:A,'T0 Blood'!H:H)</f>
        <v>2019-01-23</v>
      </c>
      <c r="F1804" s="69" t="str">
        <f>_xlfn.XLOOKUP(Table35[[#This Row],[Subject Id]],T0Assayed!D:D,T0Assayed!F:F)</f>
        <v>OH2023_008</v>
      </c>
      <c r="G1804" s="39" t="s">
        <v>22</v>
      </c>
      <c r="H1804" s="37" t="e">
        <v>#N/A</v>
      </c>
      <c r="I1804" s="38" t="str">
        <f>_xlfn.XLOOKUP((CONCATENATE(Table35[[#This Row],[Subject Id]],"-T0")),'In the Lab'!A:A,'In the Lab'!G:G)</f>
        <v>yes</v>
      </c>
      <c r="J1804" s="49" t="e">
        <f>_xlfn.XLOOKUP(Table35[[#This Row],[Subject Id]],'T1 Blood'!A:A,'T1 Blood'!I:I)</f>
        <v>#N/A</v>
      </c>
      <c r="K1804" s="49" t="e">
        <f>_xlfn.XLOOKUP(Table35[[#This Row],[Subject Id]],'T1 Blood'!A:A,'T1 Blood'!H:H)</f>
        <v>#N/A</v>
      </c>
      <c r="L1804" s="49" t="e">
        <f>_xlfn.XLOOKUP(Table35[[#This Row],[Subject Id]],'T1 Assayed'!A:A,'T1 Assayed'!D:D)</f>
        <v>#N/A</v>
      </c>
      <c r="M1804" s="49" t="e">
        <v>#N/A</v>
      </c>
      <c r="N1804" s="49" t="e">
        <v>#N/A</v>
      </c>
      <c r="O1804" s="49" t="e">
        <f>_xlfn.XLOOKUP((CONCATENATE(Table35[[#This Row],[Subject Id]],"-T1")),'In the Lab'!A:A,'In the Lab'!G:G)</f>
        <v>#N/A</v>
      </c>
      <c r="P1804" s="42" t="e">
        <f>_xlfn.XLOOKUP(Table35[[#This Row],[Subject Id]],'TPD Blood'!A:A,'TPD Blood'!B:B)</f>
        <v>#N/A</v>
      </c>
      <c r="Q1804" s="42" t="e">
        <f>_xlfn.XLOOKUP(Table35[[#This Row],[Subject Id]],'TPD Assayed'!A:A,'TPD Assayed'!C:C)</f>
        <v>#N/A</v>
      </c>
      <c r="V1804"/>
      <c r="Y1804"/>
      <c r="Z1804"/>
      <c r="AA1804"/>
      <c r="AB1804"/>
    </row>
    <row r="1805" spans="1:28">
      <c r="A1805" t="s">
        <v>2084</v>
      </c>
      <c r="B1805" t="str">
        <f>MID(Table35[[#This Row],[Subject Id]],13,1)</f>
        <v>S</v>
      </c>
      <c r="C1805" t="str">
        <f>_xlfn.XLOOKUP(Table35[[#This Row],[Subject Id]],Table2[Subject Id],Table2[Event date])</f>
        <v>2019-01-14</v>
      </c>
      <c r="D1805" s="37" t="str">
        <f>_xlfn.XLOOKUP(Table35[[#This Row],[Subject Id]],'T0 Blood'!A:A,'T0 Blood'!I:I)</f>
        <v>038-3014-0</v>
      </c>
      <c r="E1805" s="37" t="str">
        <f>_xlfn.XLOOKUP(Table35[[#This Row],[Subject Id]],'T0 Blood'!A:A,'T0 Blood'!H:H)</f>
        <v>2019-01-14</v>
      </c>
      <c r="F1805" s="69" t="str">
        <f>_xlfn.XLOOKUP(Table35[[#This Row],[Subject Id]],T0Assayed!D:D,T0Assayed!F:F)</f>
        <v>OH2023_012</v>
      </c>
      <c r="G1805" s="39" t="s">
        <v>22</v>
      </c>
      <c r="H1805" s="37" t="e">
        <v>#N/A</v>
      </c>
      <c r="I1805" s="38" t="str">
        <f>_xlfn.XLOOKUP((CONCATENATE(Table35[[#This Row],[Subject Id]],"-T0")),'In the Lab'!A:A,'In the Lab'!G:G)</f>
        <v>yes</v>
      </c>
      <c r="J1805" s="49" t="e">
        <f>_xlfn.XLOOKUP(Table35[[#This Row],[Subject Id]],'T1 Blood'!A:A,'T1 Blood'!I:I)</f>
        <v>#N/A</v>
      </c>
      <c r="K1805" s="49" t="e">
        <f>_xlfn.XLOOKUP(Table35[[#This Row],[Subject Id]],'T1 Blood'!A:A,'T1 Blood'!H:H)</f>
        <v>#N/A</v>
      </c>
      <c r="L1805" s="49" t="e">
        <f>_xlfn.XLOOKUP(Table35[[#This Row],[Subject Id]],'T1 Assayed'!A:A,'T1 Assayed'!D:D)</f>
        <v>#N/A</v>
      </c>
      <c r="M1805" s="49" t="e">
        <v>#N/A</v>
      </c>
      <c r="N1805" s="49" t="e">
        <v>#N/A</v>
      </c>
      <c r="O1805" s="49" t="e">
        <f>_xlfn.XLOOKUP((CONCATENATE(Table35[[#This Row],[Subject Id]],"-T1")),'In the Lab'!A:A,'In the Lab'!G:G)</f>
        <v>#N/A</v>
      </c>
      <c r="P1805" s="42" t="e">
        <f>_xlfn.XLOOKUP(Table35[[#This Row],[Subject Id]],'TPD Blood'!A:A,'TPD Blood'!B:B)</f>
        <v>#N/A</v>
      </c>
      <c r="Q1805" s="42" t="e">
        <f>_xlfn.XLOOKUP(Table35[[#This Row],[Subject Id]],'TPD Assayed'!A:A,'TPD Assayed'!C:C)</f>
        <v>#N/A</v>
      </c>
      <c r="V1805"/>
      <c r="Y1805"/>
      <c r="Z1805"/>
      <c r="AA1805"/>
      <c r="AB1805"/>
    </row>
    <row r="1806" spans="1:28">
      <c r="A1806" t="s">
        <v>2085</v>
      </c>
      <c r="B1806" t="str">
        <f>MID(Table35[[#This Row],[Subject Id]],13,1)</f>
        <v>S</v>
      </c>
      <c r="C1806" t="str">
        <f>_xlfn.XLOOKUP(Table35[[#This Row],[Subject Id]],Table2[Subject Id],Table2[Event date])</f>
        <v>2019-01-17</v>
      </c>
      <c r="D1806" s="37" t="str">
        <f>_xlfn.XLOOKUP(Table35[[#This Row],[Subject Id]],'T0 Blood'!A:A,'T0 Blood'!I:I)</f>
        <v>038-3015-0</v>
      </c>
      <c r="E1806" s="37" t="str">
        <f>_xlfn.XLOOKUP(Table35[[#This Row],[Subject Id]],'T0 Blood'!A:A,'T0 Blood'!H:H)</f>
        <v>2019-01-17</v>
      </c>
      <c r="F1806" s="69" t="str">
        <f>_xlfn.XLOOKUP(Table35[[#This Row],[Subject Id]],T0Assayed!D:D,T0Assayed!F:F)</f>
        <v>OH2023_007</v>
      </c>
      <c r="G1806" s="39" t="s">
        <v>22</v>
      </c>
      <c r="H1806" s="37" t="e">
        <v>#N/A</v>
      </c>
      <c r="I1806" s="38" t="str">
        <f>_xlfn.XLOOKUP((CONCATENATE(Table35[[#This Row],[Subject Id]],"-T0")),'In the Lab'!A:A,'In the Lab'!G:G)</f>
        <v>yes</v>
      </c>
      <c r="J1806" s="49" t="e">
        <f>_xlfn.XLOOKUP(Table35[[#This Row],[Subject Id]],'T1 Blood'!A:A,'T1 Blood'!I:I)</f>
        <v>#N/A</v>
      </c>
      <c r="K1806" s="49" t="e">
        <f>_xlfn.XLOOKUP(Table35[[#This Row],[Subject Id]],'T1 Blood'!A:A,'T1 Blood'!H:H)</f>
        <v>#N/A</v>
      </c>
      <c r="L1806" s="49" t="e">
        <f>_xlfn.XLOOKUP(Table35[[#This Row],[Subject Id]],'T1 Assayed'!A:A,'T1 Assayed'!D:D)</f>
        <v>#N/A</v>
      </c>
      <c r="M1806" s="49" t="e">
        <v>#N/A</v>
      </c>
      <c r="N1806" s="49" t="e">
        <v>#N/A</v>
      </c>
      <c r="O1806" s="49" t="e">
        <f>_xlfn.XLOOKUP((CONCATENATE(Table35[[#This Row],[Subject Id]],"-T1")),'In the Lab'!A:A,'In the Lab'!G:G)</f>
        <v>#N/A</v>
      </c>
      <c r="P1806" s="42" t="e">
        <f>_xlfn.XLOOKUP(Table35[[#This Row],[Subject Id]],'TPD Blood'!A:A,'TPD Blood'!B:B)</f>
        <v>#N/A</v>
      </c>
      <c r="Q1806" s="42" t="e">
        <f>_xlfn.XLOOKUP(Table35[[#This Row],[Subject Id]],'TPD Assayed'!A:A,'TPD Assayed'!C:C)</f>
        <v>#N/A</v>
      </c>
      <c r="V1806"/>
      <c r="Y1806"/>
      <c r="Z1806"/>
      <c r="AA1806"/>
      <c r="AB1806"/>
    </row>
    <row r="1807" spans="1:28">
      <c r="A1807" t="s">
        <v>2086</v>
      </c>
      <c r="B1807" t="str">
        <f>MID(Table35[[#This Row],[Subject Id]],13,1)</f>
        <v>S</v>
      </c>
      <c r="C1807" t="str">
        <f>_xlfn.XLOOKUP(Table35[[#This Row],[Subject Id]],Table2[Subject Id],Table2[Event date])</f>
        <v>2019-02-02</v>
      </c>
      <c r="D1807" s="37" t="str">
        <f>_xlfn.XLOOKUP(Table35[[#This Row],[Subject Id]],'T0 Blood'!A:A,'T0 Blood'!I:I)</f>
        <v>038-3016-0</v>
      </c>
      <c r="E1807" s="37" t="str">
        <f>_xlfn.XLOOKUP(Table35[[#This Row],[Subject Id]],'T0 Blood'!A:A,'T0 Blood'!H:H)</f>
        <v>2019-02-02</v>
      </c>
      <c r="F1807" s="69" t="str">
        <f>_xlfn.XLOOKUP(Table35[[#This Row],[Subject Id]],T0Assayed!D:D,T0Assayed!F:F)</f>
        <v>OH2023_007</v>
      </c>
      <c r="G1807" s="39" t="s">
        <v>22</v>
      </c>
      <c r="H1807" s="37" t="e">
        <v>#N/A</v>
      </c>
      <c r="I1807" s="38" t="str">
        <f>_xlfn.XLOOKUP((CONCATENATE(Table35[[#This Row],[Subject Id]],"-T0")),'In the Lab'!A:A,'In the Lab'!G:G)</f>
        <v>yes</v>
      </c>
      <c r="J1807" s="49" t="e">
        <f>_xlfn.XLOOKUP(Table35[[#This Row],[Subject Id]],'T1 Blood'!A:A,'T1 Blood'!I:I)</f>
        <v>#N/A</v>
      </c>
      <c r="K1807" s="49" t="e">
        <f>_xlfn.XLOOKUP(Table35[[#This Row],[Subject Id]],'T1 Blood'!A:A,'T1 Blood'!H:H)</f>
        <v>#N/A</v>
      </c>
      <c r="L1807" s="49" t="e">
        <f>_xlfn.XLOOKUP(Table35[[#This Row],[Subject Id]],'T1 Assayed'!A:A,'T1 Assayed'!D:D)</f>
        <v>#N/A</v>
      </c>
      <c r="M1807" s="49" t="e">
        <v>#N/A</v>
      </c>
      <c r="N1807" s="49" t="e">
        <v>#N/A</v>
      </c>
      <c r="O1807" s="49" t="e">
        <f>_xlfn.XLOOKUP((CONCATENATE(Table35[[#This Row],[Subject Id]],"-T1")),'In the Lab'!A:A,'In the Lab'!G:G)</f>
        <v>#N/A</v>
      </c>
      <c r="P1807" s="42" t="e">
        <f>_xlfn.XLOOKUP(Table35[[#This Row],[Subject Id]],'TPD Blood'!A:A,'TPD Blood'!B:B)</f>
        <v>#N/A</v>
      </c>
      <c r="Q1807" s="42" t="e">
        <f>_xlfn.XLOOKUP(Table35[[#This Row],[Subject Id]],'TPD Assayed'!A:A,'TPD Assayed'!C:C)</f>
        <v>#N/A</v>
      </c>
      <c r="V1807"/>
      <c r="Y1807"/>
      <c r="Z1807"/>
      <c r="AA1807"/>
      <c r="AB1807"/>
    </row>
    <row r="1808" spans="1:28">
      <c r="A1808" s="2" t="s">
        <v>2087</v>
      </c>
      <c r="B1808" s="2" t="str">
        <f>MID(Table35[[#This Row],[Subject Id]],13,1)</f>
        <v>S</v>
      </c>
      <c r="C1808" t="str">
        <f>_xlfn.XLOOKUP(Table35[[#This Row],[Subject Id]],Table2[Subject Id],Table2[Event date])</f>
        <v>2019-02-19</v>
      </c>
      <c r="D1808" s="37" t="str">
        <f>_xlfn.XLOOKUP(Table35[[#This Row],[Subject Id]],'T0 Blood'!A:A,'T0 Blood'!I:I)</f>
        <v>038-3017-0</v>
      </c>
      <c r="E1808" s="37" t="str">
        <f>_xlfn.XLOOKUP(Table35[[#This Row],[Subject Id]],'T0 Blood'!A:A,'T0 Blood'!H:H)</f>
        <v>2019-02-19</v>
      </c>
      <c r="F1808" s="69" t="str">
        <f>_xlfn.XLOOKUP(Table35[[#This Row],[Subject Id]],T0Assayed!D:D,T0Assayed!F:F)</f>
        <v>OH2023_007</v>
      </c>
      <c r="G1808" s="39" t="s">
        <v>22</v>
      </c>
      <c r="H1808" s="37">
        <v>0</v>
      </c>
      <c r="I1808" s="38" t="str">
        <f>_xlfn.XLOOKUP((CONCATENATE(Table35[[#This Row],[Subject Id]],"-T0")),'In the Lab'!A:A,'In the Lab'!G:G)</f>
        <v>yes</v>
      </c>
      <c r="J1808" s="50" t="e">
        <f>_xlfn.XLOOKUP(Table35[[#This Row],[Subject Id]],'T1 Blood'!A:A,'T1 Blood'!I:I)</f>
        <v>#N/A</v>
      </c>
      <c r="K1808" s="49" t="e">
        <f>_xlfn.XLOOKUP(Table35[[#This Row],[Subject Id]],'T1 Blood'!A:A,'T1 Blood'!H:H)</f>
        <v>#N/A</v>
      </c>
      <c r="L1808" s="49" t="e">
        <f>_xlfn.XLOOKUP(Table35[[#This Row],[Subject Id]],'T1 Assayed'!A:A,'T1 Assayed'!D:D)</f>
        <v>#N/A</v>
      </c>
      <c r="M1808" s="49" t="e">
        <v>#N/A</v>
      </c>
      <c r="N1808" s="49" t="e">
        <v>#N/A</v>
      </c>
      <c r="O1808" s="49" t="e">
        <f>_xlfn.XLOOKUP((CONCATENATE(Table35[[#This Row],[Subject Id]],"-T1")),'In the Lab'!A:A,'In the Lab'!G:G)</f>
        <v>#N/A</v>
      </c>
      <c r="P1808" s="43" t="e">
        <f>_xlfn.XLOOKUP(Table35[[#This Row],[Subject Id]],'TPD Blood'!A:A,'TPD Blood'!B:B)</f>
        <v>#N/A</v>
      </c>
      <c r="Q1808" s="42" t="e">
        <f>_xlfn.XLOOKUP(Table35[[#This Row],[Subject Id]],'TPD Assayed'!A:A,'TPD Assayed'!C:C)</f>
        <v>#N/A</v>
      </c>
      <c r="V1808"/>
      <c r="Y1808"/>
      <c r="Z1808"/>
      <c r="AA1808"/>
      <c r="AB1808"/>
    </row>
    <row r="1809" spans="1:28">
      <c r="A1809" t="s">
        <v>2088</v>
      </c>
      <c r="B1809" t="str">
        <f>MID(Table35[[#This Row],[Subject Id]],13,1)</f>
        <v>S</v>
      </c>
      <c r="C1809" t="str">
        <f>_xlfn.XLOOKUP(Table35[[#This Row],[Subject Id]],Table2[Subject Id],Table2[Event date])</f>
        <v>2020-06-23</v>
      </c>
      <c r="D1809" s="37" t="str">
        <f>_xlfn.XLOOKUP(Table35[[#This Row],[Subject Id]],'T0 Blood'!A:A,'T0 Blood'!I:I)</f>
        <v>038-3018-0</v>
      </c>
      <c r="E1809" s="37" t="str">
        <f>_xlfn.XLOOKUP(Table35[[#This Row],[Subject Id]],'T0 Blood'!A:A,'T0 Blood'!H:H)</f>
        <v>2020-06-23</v>
      </c>
      <c r="F1809" s="69" t="str">
        <f>_xlfn.XLOOKUP(Table35[[#This Row],[Subject Id]],T0Assayed!D:D,T0Assayed!F:F)</f>
        <v>OH2023_007</v>
      </c>
      <c r="G1809" s="39" t="s">
        <v>22</v>
      </c>
      <c r="H1809" s="37" t="e">
        <v>#N/A</v>
      </c>
      <c r="I1809" s="38" t="str">
        <f>_xlfn.XLOOKUP((CONCATENATE(Table35[[#This Row],[Subject Id]],"-T0")),'In the Lab'!A:A,'In the Lab'!G:G)</f>
        <v>yes</v>
      </c>
      <c r="J1809" s="49" t="e">
        <f>_xlfn.XLOOKUP(Table35[[#This Row],[Subject Id]],'T1 Blood'!A:A,'T1 Blood'!I:I)</f>
        <v>#N/A</v>
      </c>
      <c r="K1809" s="49" t="e">
        <f>_xlfn.XLOOKUP(Table35[[#This Row],[Subject Id]],'T1 Blood'!A:A,'T1 Blood'!H:H)</f>
        <v>#N/A</v>
      </c>
      <c r="L1809" s="49" t="e">
        <f>_xlfn.XLOOKUP(Table35[[#This Row],[Subject Id]],'T1 Assayed'!A:A,'T1 Assayed'!D:D)</f>
        <v>#N/A</v>
      </c>
      <c r="M1809" s="49" t="e">
        <v>#N/A</v>
      </c>
      <c r="N1809" s="49" t="e">
        <v>#N/A</v>
      </c>
      <c r="O1809" s="49" t="e">
        <f>_xlfn.XLOOKUP((CONCATENATE(Table35[[#This Row],[Subject Id]],"-T1")),'In the Lab'!A:A,'In the Lab'!G:G)</f>
        <v>#N/A</v>
      </c>
      <c r="P1809" s="42" t="e">
        <f>_xlfn.XLOOKUP(Table35[[#This Row],[Subject Id]],'TPD Blood'!A:A,'TPD Blood'!B:B)</f>
        <v>#N/A</v>
      </c>
      <c r="Q1809" s="42" t="e">
        <f>_xlfn.XLOOKUP(Table35[[#This Row],[Subject Id]],'TPD Assayed'!A:A,'TPD Assayed'!C:C)</f>
        <v>#N/A</v>
      </c>
      <c r="V1809"/>
      <c r="Y1809"/>
      <c r="Z1809"/>
      <c r="AA1809"/>
      <c r="AB1809"/>
    </row>
    <row r="1810" spans="1:28">
      <c r="A1810" t="s">
        <v>2089</v>
      </c>
      <c r="B1810" t="str">
        <f>MID(Table35[[#This Row],[Subject Id]],13,1)</f>
        <v>S</v>
      </c>
      <c r="C1810" t="str">
        <f>_xlfn.XLOOKUP(Table35[[#This Row],[Subject Id]],Table2[Subject Id],Table2[Event date])</f>
        <v>2020-01-29</v>
      </c>
      <c r="D1810" s="37" t="str">
        <f>_xlfn.XLOOKUP(Table35[[#This Row],[Subject Id]],'T0 Blood'!A:A,'T0 Blood'!I:I)</f>
        <v>038-3019-0</v>
      </c>
      <c r="E1810" s="37" t="str">
        <f>_xlfn.XLOOKUP(Table35[[#This Row],[Subject Id]],'T0 Blood'!A:A,'T0 Blood'!H:H)</f>
        <v>2020-01-29</v>
      </c>
      <c r="F1810" s="69" t="e">
        <f>_xlfn.XLOOKUP(Table35[[#This Row],[Subject Id]],T0Assayed!D:D,T0Assayed!F:F)</f>
        <v>#N/A</v>
      </c>
      <c r="G1810" s="39" t="s">
        <v>870</v>
      </c>
      <c r="H1810" s="40" t="s">
        <v>2090</v>
      </c>
      <c r="I1810" s="38" t="str">
        <f>_xlfn.XLOOKUP((CONCATENATE(Table35[[#This Row],[Subject Id]],"-T0")),'In the Lab'!A:A,'In the Lab'!G:G)</f>
        <v>yes</v>
      </c>
      <c r="J1810" s="49" t="e">
        <f>_xlfn.XLOOKUP(Table35[[#This Row],[Subject Id]],'T1 Blood'!A:A,'T1 Blood'!I:I)</f>
        <v>#N/A</v>
      </c>
      <c r="K1810" s="49" t="e">
        <f>_xlfn.XLOOKUP(Table35[[#This Row],[Subject Id]],'T1 Blood'!A:A,'T1 Blood'!H:H)</f>
        <v>#N/A</v>
      </c>
      <c r="L1810" s="49" t="e">
        <f>_xlfn.XLOOKUP(Table35[[#This Row],[Subject Id]],'T1 Assayed'!A:A,'T1 Assayed'!D:D)</f>
        <v>#N/A</v>
      </c>
      <c r="M1810" s="49" t="e">
        <v>#N/A</v>
      </c>
      <c r="N1810" s="49" t="e">
        <v>#N/A</v>
      </c>
      <c r="O1810" s="49" t="e">
        <f>_xlfn.XLOOKUP((CONCATENATE(Table35[[#This Row],[Subject Id]],"-T1")),'In the Lab'!A:A,'In the Lab'!G:G)</f>
        <v>#N/A</v>
      </c>
      <c r="P1810" s="42" t="e">
        <f>_xlfn.XLOOKUP(Table35[[#This Row],[Subject Id]],'TPD Blood'!A:A,'TPD Blood'!B:B)</f>
        <v>#N/A</v>
      </c>
      <c r="Q1810" s="42" t="e">
        <f>_xlfn.XLOOKUP(Table35[[#This Row],[Subject Id]],'TPD Assayed'!A:A,'TPD Assayed'!C:C)</f>
        <v>#N/A</v>
      </c>
      <c r="V1810"/>
      <c r="Y1810"/>
      <c r="Z1810"/>
      <c r="AA1810"/>
      <c r="AB1810"/>
    </row>
    <row r="1811" spans="1:28">
      <c r="A1811" t="s">
        <v>2091</v>
      </c>
      <c r="B1811" t="str">
        <f>MID(Table35[[#This Row],[Subject Id]],13,1)</f>
        <v>S</v>
      </c>
      <c r="C1811" t="str">
        <f>_xlfn.XLOOKUP(Table35[[#This Row],[Subject Id]],Table2[Subject Id],Table2[Event date])</f>
        <v>2020-01-13</v>
      </c>
      <c r="D1811" s="37" t="str">
        <f>_xlfn.XLOOKUP(Table35[[#This Row],[Subject Id]],'T0 Blood'!A:A,'T0 Blood'!I:I)</f>
        <v>038-3020-0</v>
      </c>
      <c r="E1811" s="37" t="str">
        <f>_xlfn.XLOOKUP(Table35[[#This Row],[Subject Id]],'T0 Blood'!A:A,'T0 Blood'!H:H)</f>
        <v>2020-01-13</v>
      </c>
      <c r="F1811" s="69" t="str">
        <f>_xlfn.XLOOKUP(Table35[[#This Row],[Subject Id]],T0Assayed!D:D,T0Assayed!F:F)</f>
        <v>OH2023_007</v>
      </c>
      <c r="G1811" s="39" t="s">
        <v>22</v>
      </c>
      <c r="H1811" s="37" t="e">
        <v>#N/A</v>
      </c>
      <c r="I1811" s="38" t="str">
        <f>_xlfn.XLOOKUP((CONCATENATE(Table35[[#This Row],[Subject Id]],"-T0")),'In the Lab'!A:A,'In the Lab'!G:G)</f>
        <v>yes</v>
      </c>
      <c r="J1811" s="49" t="e">
        <f>_xlfn.XLOOKUP(Table35[[#This Row],[Subject Id]],'T1 Blood'!A:A,'T1 Blood'!I:I)</f>
        <v>#N/A</v>
      </c>
      <c r="K1811" s="49" t="e">
        <f>_xlfn.XLOOKUP(Table35[[#This Row],[Subject Id]],'T1 Blood'!A:A,'T1 Blood'!H:H)</f>
        <v>#N/A</v>
      </c>
      <c r="L1811" s="49" t="e">
        <f>_xlfn.XLOOKUP(Table35[[#This Row],[Subject Id]],'T1 Assayed'!A:A,'T1 Assayed'!D:D)</f>
        <v>#N/A</v>
      </c>
      <c r="M1811" s="49" t="e">
        <v>#N/A</v>
      </c>
      <c r="N1811" s="49" t="e">
        <v>#N/A</v>
      </c>
      <c r="O1811" s="49" t="e">
        <f>_xlfn.XLOOKUP((CONCATENATE(Table35[[#This Row],[Subject Id]],"-T1")),'In the Lab'!A:A,'In the Lab'!G:G)</f>
        <v>#N/A</v>
      </c>
      <c r="P1811" s="42" t="e">
        <f>_xlfn.XLOOKUP(Table35[[#This Row],[Subject Id]],'TPD Blood'!A:A,'TPD Blood'!B:B)</f>
        <v>#N/A</v>
      </c>
      <c r="Q1811" s="42" t="e">
        <f>_xlfn.XLOOKUP(Table35[[#This Row],[Subject Id]],'TPD Assayed'!A:A,'TPD Assayed'!C:C)</f>
        <v>#N/A</v>
      </c>
      <c r="V1811"/>
      <c r="Y1811"/>
      <c r="Z1811"/>
      <c r="AA1811"/>
      <c r="AB1811"/>
    </row>
    <row r="1812" spans="1:28">
      <c r="A1812" t="s">
        <v>2092</v>
      </c>
      <c r="B1812" t="str">
        <f>MID(Table35[[#This Row],[Subject Id]],13,1)</f>
        <v>S</v>
      </c>
      <c r="C1812" t="str">
        <f>_xlfn.XLOOKUP(Table35[[#This Row],[Subject Id]],Table2[Subject Id],Table2[Event date])</f>
        <v>2020-02-02</v>
      </c>
      <c r="D1812" s="37" t="str">
        <f>_xlfn.XLOOKUP(Table35[[#This Row],[Subject Id]],'T0 Blood'!A:A,'T0 Blood'!I:I)</f>
        <v>038-3021-0</v>
      </c>
      <c r="E1812" s="37" t="str">
        <f>_xlfn.XLOOKUP(Table35[[#This Row],[Subject Id]],'T0 Blood'!A:A,'T0 Blood'!H:H)</f>
        <v>2020-02-02</v>
      </c>
      <c r="F1812" s="69" t="str">
        <f>_xlfn.XLOOKUP(Table35[[#This Row],[Subject Id]],T0Assayed!D:D,T0Assayed!F:F)</f>
        <v>OH2023_007</v>
      </c>
      <c r="G1812" s="39" t="s">
        <v>22</v>
      </c>
      <c r="H1812" s="37" t="e">
        <v>#N/A</v>
      </c>
      <c r="I1812" s="38" t="str">
        <f>_xlfn.XLOOKUP((CONCATENATE(Table35[[#This Row],[Subject Id]],"-T0")),'In the Lab'!A:A,'In the Lab'!G:G)</f>
        <v>yes</v>
      </c>
      <c r="J1812" s="49" t="e">
        <f>_xlfn.XLOOKUP(Table35[[#This Row],[Subject Id]],'T1 Blood'!A:A,'T1 Blood'!I:I)</f>
        <v>#N/A</v>
      </c>
      <c r="K1812" s="49" t="e">
        <f>_xlfn.XLOOKUP(Table35[[#This Row],[Subject Id]],'T1 Blood'!A:A,'T1 Blood'!H:H)</f>
        <v>#N/A</v>
      </c>
      <c r="L1812" s="49" t="e">
        <f>_xlfn.XLOOKUP(Table35[[#This Row],[Subject Id]],'T1 Assayed'!A:A,'T1 Assayed'!D:D)</f>
        <v>#N/A</v>
      </c>
      <c r="M1812" s="49" t="e">
        <v>#N/A</v>
      </c>
      <c r="N1812" s="49" t="e">
        <v>#N/A</v>
      </c>
      <c r="O1812" s="49" t="e">
        <f>_xlfn.XLOOKUP((CONCATENATE(Table35[[#This Row],[Subject Id]],"-T1")),'In the Lab'!A:A,'In the Lab'!G:G)</f>
        <v>#N/A</v>
      </c>
      <c r="P1812" s="42" t="e">
        <f>_xlfn.XLOOKUP(Table35[[#This Row],[Subject Id]],'TPD Blood'!A:A,'TPD Blood'!B:B)</f>
        <v>#N/A</v>
      </c>
      <c r="Q1812" s="42" t="e">
        <f>_xlfn.XLOOKUP(Table35[[#This Row],[Subject Id]],'TPD Assayed'!A:A,'TPD Assayed'!C:C)</f>
        <v>#N/A</v>
      </c>
      <c r="V1812"/>
      <c r="Y1812"/>
      <c r="Z1812"/>
      <c r="AA1812"/>
      <c r="AB1812"/>
    </row>
    <row r="1813" spans="1:28">
      <c r="A1813" t="s">
        <v>2093</v>
      </c>
      <c r="B1813" t="str">
        <f>MID(Table35[[#This Row],[Subject Id]],13,1)</f>
        <v>S</v>
      </c>
      <c r="C1813" t="str">
        <f>_xlfn.XLOOKUP(Table35[[#This Row],[Subject Id]],Table2[Subject Id],Table2[Event date])</f>
        <v>2020-01-27</v>
      </c>
      <c r="D1813" s="37" t="str">
        <f>_xlfn.XLOOKUP(Table35[[#This Row],[Subject Id]],'T0 Blood'!A:A,'T0 Blood'!I:I)</f>
        <v>038-3022-0</v>
      </c>
      <c r="E1813" s="37" t="str">
        <f>_xlfn.XLOOKUP(Table35[[#This Row],[Subject Id]],'T0 Blood'!A:A,'T0 Blood'!H:H)</f>
        <v>2020-01-27</v>
      </c>
      <c r="F1813" s="69" t="str">
        <f>_xlfn.XLOOKUP(Table35[[#This Row],[Subject Id]],T0Assayed!D:D,T0Assayed!F:F)</f>
        <v>OH2023_007</v>
      </c>
      <c r="G1813" s="39" t="s">
        <v>22</v>
      </c>
      <c r="H1813" s="37" t="e">
        <v>#N/A</v>
      </c>
      <c r="I1813" s="38" t="str">
        <f>_xlfn.XLOOKUP((CONCATENATE(Table35[[#This Row],[Subject Id]],"-T0")),'In the Lab'!A:A,'In the Lab'!G:G)</f>
        <v>yes</v>
      </c>
      <c r="J1813" s="49" t="e">
        <f>_xlfn.XLOOKUP(Table35[[#This Row],[Subject Id]],'T1 Blood'!A:A,'T1 Blood'!I:I)</f>
        <v>#N/A</v>
      </c>
      <c r="K1813" s="49" t="e">
        <f>_xlfn.XLOOKUP(Table35[[#This Row],[Subject Id]],'T1 Blood'!A:A,'T1 Blood'!H:H)</f>
        <v>#N/A</v>
      </c>
      <c r="L1813" s="49" t="e">
        <f>_xlfn.XLOOKUP(Table35[[#This Row],[Subject Id]],'T1 Assayed'!A:A,'T1 Assayed'!D:D)</f>
        <v>#N/A</v>
      </c>
      <c r="M1813" s="49" t="e">
        <v>#N/A</v>
      </c>
      <c r="N1813" s="49" t="e">
        <v>#N/A</v>
      </c>
      <c r="O1813" s="49" t="e">
        <f>_xlfn.XLOOKUP((CONCATENATE(Table35[[#This Row],[Subject Id]],"-T1")),'In the Lab'!A:A,'In the Lab'!G:G)</f>
        <v>#N/A</v>
      </c>
      <c r="P1813" s="42" t="e">
        <f>_xlfn.XLOOKUP(Table35[[#This Row],[Subject Id]],'TPD Blood'!A:A,'TPD Blood'!B:B)</f>
        <v>#N/A</v>
      </c>
      <c r="Q1813" s="42" t="e">
        <f>_xlfn.XLOOKUP(Table35[[#This Row],[Subject Id]],'TPD Assayed'!A:A,'TPD Assayed'!C:C)</f>
        <v>#N/A</v>
      </c>
      <c r="V1813"/>
      <c r="Y1813"/>
      <c r="Z1813"/>
      <c r="AA1813"/>
      <c r="AB1813"/>
    </row>
    <row r="1814" spans="1:28">
      <c r="A1814" t="s">
        <v>2094</v>
      </c>
      <c r="B1814" t="str">
        <f>MID(Table35[[#This Row],[Subject Id]],13,1)</f>
        <v>S</v>
      </c>
      <c r="C1814" t="str">
        <f>_xlfn.XLOOKUP(Table35[[#This Row],[Subject Id]],Table2[Subject Id],Table2[Event date])</f>
        <v>2020-01-28</v>
      </c>
      <c r="D1814" s="37" t="str">
        <f>_xlfn.XLOOKUP(Table35[[#This Row],[Subject Id]],'T0 Blood'!A:A,'T0 Blood'!I:I)</f>
        <v>038-3023-0</v>
      </c>
      <c r="E1814" s="37" t="str">
        <f>_xlfn.XLOOKUP(Table35[[#This Row],[Subject Id]],'T0 Blood'!A:A,'T0 Blood'!H:H)</f>
        <v>2020-01-28</v>
      </c>
      <c r="F1814" s="69" t="str">
        <f>_xlfn.XLOOKUP(Table35[[#This Row],[Subject Id]],T0Assayed!D:D,T0Assayed!F:F)</f>
        <v>OH2023_007</v>
      </c>
      <c r="G1814" s="39" t="s">
        <v>22</v>
      </c>
      <c r="H1814" s="37" t="e">
        <v>#N/A</v>
      </c>
      <c r="I1814" s="38" t="str">
        <f>_xlfn.XLOOKUP((CONCATENATE(Table35[[#This Row],[Subject Id]],"-T0")),'In the Lab'!A:A,'In the Lab'!G:G)</f>
        <v>yes</v>
      </c>
      <c r="J1814" s="49" t="e">
        <f>_xlfn.XLOOKUP(Table35[[#This Row],[Subject Id]],'T1 Blood'!A:A,'T1 Blood'!I:I)</f>
        <v>#N/A</v>
      </c>
      <c r="K1814" s="49" t="e">
        <f>_xlfn.XLOOKUP(Table35[[#This Row],[Subject Id]],'T1 Blood'!A:A,'T1 Blood'!H:H)</f>
        <v>#N/A</v>
      </c>
      <c r="L1814" s="49" t="e">
        <f>_xlfn.XLOOKUP(Table35[[#This Row],[Subject Id]],'T1 Assayed'!A:A,'T1 Assayed'!D:D)</f>
        <v>#N/A</v>
      </c>
      <c r="M1814" s="49" t="e">
        <v>#N/A</v>
      </c>
      <c r="N1814" s="49" t="e">
        <v>#N/A</v>
      </c>
      <c r="O1814" s="49" t="e">
        <f>_xlfn.XLOOKUP((CONCATENATE(Table35[[#This Row],[Subject Id]],"-T1")),'In the Lab'!A:A,'In the Lab'!G:G)</f>
        <v>#N/A</v>
      </c>
      <c r="P1814" s="42" t="e">
        <f>_xlfn.XLOOKUP(Table35[[#This Row],[Subject Id]],'TPD Blood'!A:A,'TPD Blood'!B:B)</f>
        <v>#N/A</v>
      </c>
      <c r="Q1814" s="42" t="e">
        <f>_xlfn.XLOOKUP(Table35[[#This Row],[Subject Id]],'TPD Assayed'!A:A,'TPD Assayed'!C:C)</f>
        <v>#N/A</v>
      </c>
      <c r="V1814"/>
      <c r="Y1814"/>
      <c r="Z1814"/>
      <c r="AA1814"/>
      <c r="AB1814"/>
    </row>
    <row r="1815" spans="1:28">
      <c r="A1815" t="s">
        <v>2095</v>
      </c>
      <c r="B1815" t="str">
        <f>MID(Table35[[#This Row],[Subject Id]],13,1)</f>
        <v>S</v>
      </c>
      <c r="C1815" t="str">
        <f>_xlfn.XLOOKUP(Table35[[#This Row],[Subject Id]],Table2[Subject Id],Table2[Event date])</f>
        <v>2020-01-02</v>
      </c>
      <c r="D1815" s="37" t="str">
        <f>_xlfn.XLOOKUP(Table35[[#This Row],[Subject Id]],'T0 Blood'!A:A,'T0 Blood'!I:I)</f>
        <v>038-3024-0</v>
      </c>
      <c r="E1815" s="37" t="str">
        <f>_xlfn.XLOOKUP(Table35[[#This Row],[Subject Id]],'T0 Blood'!A:A,'T0 Blood'!H:H)</f>
        <v>2020-01-02</v>
      </c>
      <c r="F1815" s="69" t="str">
        <f>_xlfn.XLOOKUP(Table35[[#This Row],[Subject Id]],T0Assayed!D:D,T0Assayed!F:F)</f>
        <v>OH2023_007</v>
      </c>
      <c r="G1815" s="39" t="s">
        <v>22</v>
      </c>
      <c r="H1815" s="37" t="e">
        <v>#N/A</v>
      </c>
      <c r="I1815" s="38" t="str">
        <f>_xlfn.XLOOKUP((CONCATENATE(Table35[[#This Row],[Subject Id]],"-T0")),'In the Lab'!A:A,'In the Lab'!G:G)</f>
        <v>yes</v>
      </c>
      <c r="J1815" s="49" t="e">
        <f>_xlfn.XLOOKUP(Table35[[#This Row],[Subject Id]],'T1 Blood'!A:A,'T1 Blood'!I:I)</f>
        <v>#N/A</v>
      </c>
      <c r="K1815" s="49" t="e">
        <f>_xlfn.XLOOKUP(Table35[[#This Row],[Subject Id]],'T1 Blood'!A:A,'T1 Blood'!H:H)</f>
        <v>#N/A</v>
      </c>
      <c r="L1815" s="49" t="e">
        <f>_xlfn.XLOOKUP(Table35[[#This Row],[Subject Id]],'T1 Assayed'!A:A,'T1 Assayed'!D:D)</f>
        <v>#N/A</v>
      </c>
      <c r="M1815" s="49" t="e">
        <v>#N/A</v>
      </c>
      <c r="N1815" s="49" t="e">
        <v>#N/A</v>
      </c>
      <c r="O1815" s="49" t="e">
        <f>_xlfn.XLOOKUP((CONCATENATE(Table35[[#This Row],[Subject Id]],"-T1")),'In the Lab'!A:A,'In the Lab'!G:G)</f>
        <v>#N/A</v>
      </c>
      <c r="P1815" s="42" t="e">
        <f>_xlfn.XLOOKUP(Table35[[#This Row],[Subject Id]],'TPD Blood'!A:A,'TPD Blood'!B:B)</f>
        <v>#N/A</v>
      </c>
      <c r="Q1815" s="42" t="e">
        <f>_xlfn.XLOOKUP(Table35[[#This Row],[Subject Id]],'TPD Assayed'!A:A,'TPD Assayed'!C:C)</f>
        <v>#N/A</v>
      </c>
      <c r="V1815"/>
      <c r="Y1815"/>
      <c r="Z1815"/>
      <c r="AA1815"/>
      <c r="AB1815"/>
    </row>
    <row r="1816" spans="1:28">
      <c r="A1816" t="s">
        <v>2096</v>
      </c>
      <c r="B1816" t="str">
        <f>MID(Table35[[#This Row],[Subject Id]],13,1)</f>
        <v>S</v>
      </c>
      <c r="C1816" t="str">
        <f>_xlfn.XLOOKUP(Table35[[#This Row],[Subject Id]],Table2[Subject Id],Table2[Event date])</f>
        <v>2020-01-09</v>
      </c>
      <c r="D1816" s="37" t="str">
        <f>_xlfn.XLOOKUP(Table35[[#This Row],[Subject Id]],'T0 Blood'!A:A,'T0 Blood'!I:I)</f>
        <v>038-3025-0</v>
      </c>
      <c r="E1816" s="37" t="str">
        <f>_xlfn.XLOOKUP(Table35[[#This Row],[Subject Id]],'T0 Blood'!A:A,'T0 Blood'!H:H)</f>
        <v>2020-01-09</v>
      </c>
      <c r="F1816" s="69" t="str">
        <f>_xlfn.XLOOKUP(Table35[[#This Row],[Subject Id]],T0Assayed!D:D,T0Assayed!F:F)</f>
        <v>OH2023_012</v>
      </c>
      <c r="G1816" s="39" t="s">
        <v>22</v>
      </c>
      <c r="H1816" s="37" t="e">
        <v>#N/A</v>
      </c>
      <c r="I1816" s="38" t="str">
        <f>_xlfn.XLOOKUP((CONCATENATE(Table35[[#This Row],[Subject Id]],"-T0")),'In the Lab'!A:A,'In the Lab'!G:G)</f>
        <v>yes</v>
      </c>
      <c r="J1816" s="49" t="e">
        <f>_xlfn.XLOOKUP(Table35[[#This Row],[Subject Id]],'T1 Blood'!A:A,'T1 Blood'!I:I)</f>
        <v>#N/A</v>
      </c>
      <c r="K1816" s="49" t="e">
        <f>_xlfn.XLOOKUP(Table35[[#This Row],[Subject Id]],'T1 Blood'!A:A,'T1 Blood'!H:H)</f>
        <v>#N/A</v>
      </c>
      <c r="L1816" s="49" t="e">
        <f>_xlfn.XLOOKUP(Table35[[#This Row],[Subject Id]],'T1 Assayed'!A:A,'T1 Assayed'!D:D)</f>
        <v>#N/A</v>
      </c>
      <c r="M1816" s="49" t="e">
        <v>#N/A</v>
      </c>
      <c r="N1816" s="49" t="e">
        <v>#N/A</v>
      </c>
      <c r="O1816" s="49" t="e">
        <f>_xlfn.XLOOKUP((CONCATENATE(Table35[[#This Row],[Subject Id]],"-T1")),'In the Lab'!A:A,'In the Lab'!G:G)</f>
        <v>#N/A</v>
      </c>
      <c r="P1816" s="42" t="e">
        <f>_xlfn.XLOOKUP(Table35[[#This Row],[Subject Id]],'TPD Blood'!A:A,'TPD Blood'!B:B)</f>
        <v>#N/A</v>
      </c>
      <c r="Q1816" s="42" t="e">
        <f>_xlfn.XLOOKUP(Table35[[#This Row],[Subject Id]],'TPD Assayed'!A:A,'TPD Assayed'!C:C)</f>
        <v>#N/A</v>
      </c>
      <c r="V1816"/>
      <c r="Y1816"/>
      <c r="Z1816"/>
      <c r="AA1816"/>
      <c r="AB1816"/>
    </row>
    <row r="1817" spans="1:28">
      <c r="A1817" t="s">
        <v>2097</v>
      </c>
      <c r="B1817" t="str">
        <f>MID(Table35[[#This Row],[Subject Id]],13,1)</f>
        <v>S</v>
      </c>
      <c r="C1817" t="str">
        <f>_xlfn.XLOOKUP(Table35[[#This Row],[Subject Id]],Table2[Subject Id],Table2[Event date])</f>
        <v>2021-02-05</v>
      </c>
      <c r="D1817" s="37" t="str">
        <f>_xlfn.XLOOKUP(Table35[[#This Row],[Subject Id]],'T0 Blood'!A:A,'T0 Blood'!I:I)</f>
        <v>038-3026-0</v>
      </c>
      <c r="E1817" s="37" t="str">
        <f>_xlfn.XLOOKUP(Table35[[#This Row],[Subject Id]],'T0 Blood'!A:A,'T0 Blood'!H:H)</f>
        <v>2021-02-05</v>
      </c>
      <c r="F1817" s="69" t="str">
        <f>_xlfn.XLOOKUP(Table35[[#This Row],[Subject Id]],T0Assayed!D:D,T0Assayed!F:F)</f>
        <v>OH2023_012</v>
      </c>
      <c r="G1817" s="39" t="s">
        <v>22</v>
      </c>
      <c r="H1817" s="37" t="e">
        <v>#N/A</v>
      </c>
      <c r="I1817" s="38" t="str">
        <f>_xlfn.XLOOKUP((CONCATENATE(Table35[[#This Row],[Subject Id]],"-T0")),'In the Lab'!A:A,'In the Lab'!G:G)</f>
        <v>yes</v>
      </c>
      <c r="J1817" s="49" t="e">
        <f>_xlfn.XLOOKUP(Table35[[#This Row],[Subject Id]],'T1 Blood'!A:A,'T1 Blood'!I:I)</f>
        <v>#N/A</v>
      </c>
      <c r="K1817" s="49" t="e">
        <f>_xlfn.XLOOKUP(Table35[[#This Row],[Subject Id]],'T1 Blood'!A:A,'T1 Blood'!H:H)</f>
        <v>#N/A</v>
      </c>
      <c r="L1817" s="49" t="e">
        <f>_xlfn.XLOOKUP(Table35[[#This Row],[Subject Id]],'T1 Assayed'!A:A,'T1 Assayed'!D:D)</f>
        <v>#N/A</v>
      </c>
      <c r="M1817" s="49" t="e">
        <v>#N/A</v>
      </c>
      <c r="N1817" s="49" t="e">
        <v>#N/A</v>
      </c>
      <c r="O1817" s="49" t="e">
        <f>_xlfn.XLOOKUP((CONCATENATE(Table35[[#This Row],[Subject Id]],"-T1")),'In the Lab'!A:A,'In the Lab'!G:G)</f>
        <v>#N/A</v>
      </c>
      <c r="P1817" s="42" t="e">
        <f>_xlfn.XLOOKUP(Table35[[#This Row],[Subject Id]],'TPD Blood'!A:A,'TPD Blood'!B:B)</f>
        <v>#N/A</v>
      </c>
      <c r="Q1817" s="42" t="e">
        <f>_xlfn.XLOOKUP(Table35[[#This Row],[Subject Id]],'TPD Assayed'!A:A,'TPD Assayed'!C:C)</f>
        <v>#N/A</v>
      </c>
      <c r="V1817"/>
      <c r="Y1817"/>
      <c r="Z1817"/>
      <c r="AA1817"/>
      <c r="AB1817"/>
    </row>
    <row r="1818" spans="1:28">
      <c r="A1818" t="s">
        <v>2098</v>
      </c>
      <c r="B1818" t="str">
        <f>MID(Table35[[#This Row],[Subject Id]],13,1)</f>
        <v>S</v>
      </c>
      <c r="C1818" t="str">
        <f>_xlfn.XLOOKUP(Table35[[#This Row],[Subject Id]],Table2[Subject Id],Table2[Event date])</f>
        <v>2021-01-01</v>
      </c>
      <c r="D1818" s="37" t="str">
        <f>_xlfn.XLOOKUP(Table35[[#This Row],[Subject Id]],'T0 Blood'!A:A,'T0 Blood'!I:I)</f>
        <v>038-3027-0</v>
      </c>
      <c r="E1818" s="37" t="str">
        <f>_xlfn.XLOOKUP(Table35[[#This Row],[Subject Id]],'T0 Blood'!A:A,'T0 Blood'!H:H)</f>
        <v>2021-01-01</v>
      </c>
      <c r="F1818" s="69" t="str">
        <f>_xlfn.XLOOKUP(Table35[[#This Row],[Subject Id]],T0Assayed!D:D,T0Assayed!F:F)</f>
        <v>OH2023_012</v>
      </c>
      <c r="G1818" s="39" t="s">
        <v>22</v>
      </c>
      <c r="H1818" s="37" t="e">
        <v>#N/A</v>
      </c>
      <c r="I1818" s="38" t="str">
        <f>_xlfn.XLOOKUP((CONCATENATE(Table35[[#This Row],[Subject Id]],"-T0")),'In the Lab'!A:A,'In the Lab'!G:G)</f>
        <v>yes</v>
      </c>
      <c r="J1818" s="49" t="e">
        <f>_xlfn.XLOOKUP(Table35[[#This Row],[Subject Id]],'T1 Blood'!A:A,'T1 Blood'!I:I)</f>
        <v>#N/A</v>
      </c>
      <c r="K1818" s="49" t="e">
        <f>_xlfn.XLOOKUP(Table35[[#This Row],[Subject Id]],'T1 Blood'!A:A,'T1 Blood'!H:H)</f>
        <v>#N/A</v>
      </c>
      <c r="L1818" s="49" t="e">
        <f>_xlfn.XLOOKUP(Table35[[#This Row],[Subject Id]],'T1 Assayed'!A:A,'T1 Assayed'!D:D)</f>
        <v>#N/A</v>
      </c>
      <c r="M1818" s="49" t="e">
        <v>#N/A</v>
      </c>
      <c r="N1818" s="49" t="e">
        <v>#N/A</v>
      </c>
      <c r="O1818" s="49" t="e">
        <f>_xlfn.XLOOKUP((CONCATENATE(Table35[[#This Row],[Subject Id]],"-T1")),'In the Lab'!A:A,'In the Lab'!G:G)</f>
        <v>#N/A</v>
      </c>
      <c r="P1818" s="42" t="e">
        <f>_xlfn.XLOOKUP(Table35[[#This Row],[Subject Id]],'TPD Blood'!A:A,'TPD Blood'!B:B)</f>
        <v>#N/A</v>
      </c>
      <c r="Q1818" s="42" t="e">
        <f>_xlfn.XLOOKUP(Table35[[#This Row],[Subject Id]],'TPD Assayed'!A:A,'TPD Assayed'!C:C)</f>
        <v>#N/A</v>
      </c>
      <c r="V1818"/>
      <c r="Y1818"/>
      <c r="Z1818"/>
      <c r="AA1818"/>
      <c r="AB1818"/>
    </row>
    <row r="1819" spans="1:28">
      <c r="A1819" t="s">
        <v>2099</v>
      </c>
      <c r="B1819" t="str">
        <f>MID(Table35[[#This Row],[Subject Id]],13,1)</f>
        <v>S</v>
      </c>
      <c r="C1819" t="str">
        <f>_xlfn.XLOOKUP(Table35[[#This Row],[Subject Id]],Table2[Subject Id],Table2[Event date])</f>
        <v>2020-01-14</v>
      </c>
      <c r="D1819" s="37" t="str">
        <f>_xlfn.XLOOKUP(Table35[[#This Row],[Subject Id]],'T0 Blood'!A:A,'T0 Blood'!I:I)</f>
        <v>038-3028-0</v>
      </c>
      <c r="E1819" s="37" t="str">
        <f>_xlfn.XLOOKUP(Table35[[#This Row],[Subject Id]],'T0 Blood'!A:A,'T0 Blood'!H:H)</f>
        <v>2020-01-14</v>
      </c>
      <c r="F1819" s="69" t="str">
        <f>_xlfn.XLOOKUP(Table35[[#This Row],[Subject Id]],T0Assayed!D:D,T0Assayed!F:F)</f>
        <v>OH2023_007</v>
      </c>
      <c r="G1819" s="39" t="s">
        <v>22</v>
      </c>
      <c r="H1819" s="37" t="e">
        <v>#N/A</v>
      </c>
      <c r="I1819" s="38" t="str">
        <f>_xlfn.XLOOKUP((CONCATENATE(Table35[[#This Row],[Subject Id]],"-T0")),'In the Lab'!A:A,'In the Lab'!G:G)</f>
        <v>yes</v>
      </c>
      <c r="J1819" s="49" t="e">
        <f>_xlfn.XLOOKUP(Table35[[#This Row],[Subject Id]],'T1 Blood'!A:A,'T1 Blood'!I:I)</f>
        <v>#N/A</v>
      </c>
      <c r="K1819" s="49" t="e">
        <f>_xlfn.XLOOKUP(Table35[[#This Row],[Subject Id]],'T1 Blood'!A:A,'T1 Blood'!H:H)</f>
        <v>#N/A</v>
      </c>
      <c r="L1819" s="49" t="e">
        <f>_xlfn.XLOOKUP(Table35[[#This Row],[Subject Id]],'T1 Assayed'!A:A,'T1 Assayed'!D:D)</f>
        <v>#N/A</v>
      </c>
      <c r="M1819" s="49" t="e">
        <v>#N/A</v>
      </c>
      <c r="N1819" s="49" t="e">
        <v>#N/A</v>
      </c>
      <c r="O1819" s="49" t="e">
        <f>_xlfn.XLOOKUP((CONCATENATE(Table35[[#This Row],[Subject Id]],"-T1")),'In the Lab'!A:A,'In the Lab'!G:G)</f>
        <v>#N/A</v>
      </c>
      <c r="P1819" s="42" t="e">
        <f>_xlfn.XLOOKUP(Table35[[#This Row],[Subject Id]],'TPD Blood'!A:A,'TPD Blood'!B:B)</f>
        <v>#N/A</v>
      </c>
      <c r="Q1819" s="42" t="e">
        <f>_xlfn.XLOOKUP(Table35[[#This Row],[Subject Id]],'TPD Assayed'!A:A,'TPD Assayed'!C:C)</f>
        <v>#N/A</v>
      </c>
      <c r="V1819"/>
      <c r="Y1819"/>
      <c r="Z1819"/>
      <c r="AA1819"/>
      <c r="AB1819"/>
    </row>
    <row r="1820" spans="1:28">
      <c r="A1820" t="s">
        <v>2100</v>
      </c>
      <c r="B1820" t="str">
        <f>MID(Table35[[#This Row],[Subject Id]],13,1)</f>
        <v>S</v>
      </c>
      <c r="C1820" t="str">
        <f>_xlfn.XLOOKUP(Table35[[#This Row],[Subject Id]],Table2[Subject Id],Table2[Event date])</f>
        <v>2020-02-02</v>
      </c>
      <c r="D1820" s="37" t="str">
        <f>_xlfn.XLOOKUP(Table35[[#This Row],[Subject Id]],'T0 Blood'!A:A,'T0 Blood'!I:I)</f>
        <v>038-3029-0</v>
      </c>
      <c r="E1820" s="37" t="str">
        <f>_xlfn.XLOOKUP(Table35[[#This Row],[Subject Id]],'T0 Blood'!A:A,'T0 Blood'!H:H)</f>
        <v>2020-02-02</v>
      </c>
      <c r="F1820" s="69" t="str">
        <f>_xlfn.XLOOKUP(Table35[[#This Row],[Subject Id]],T0Assayed!D:D,T0Assayed!F:F)</f>
        <v>OH2023_007</v>
      </c>
      <c r="G1820" s="39" t="s">
        <v>22</v>
      </c>
      <c r="H1820" s="37" t="e">
        <v>#N/A</v>
      </c>
      <c r="I1820" s="38" t="str">
        <f>_xlfn.XLOOKUP((CONCATENATE(Table35[[#This Row],[Subject Id]],"-T0")),'In the Lab'!A:A,'In the Lab'!G:G)</f>
        <v>yes</v>
      </c>
      <c r="J1820" s="49" t="e">
        <f>_xlfn.XLOOKUP(Table35[[#This Row],[Subject Id]],'T1 Blood'!A:A,'T1 Blood'!I:I)</f>
        <v>#N/A</v>
      </c>
      <c r="K1820" s="49" t="e">
        <f>_xlfn.XLOOKUP(Table35[[#This Row],[Subject Id]],'T1 Blood'!A:A,'T1 Blood'!H:H)</f>
        <v>#N/A</v>
      </c>
      <c r="L1820" s="49" t="e">
        <f>_xlfn.XLOOKUP(Table35[[#This Row],[Subject Id]],'T1 Assayed'!A:A,'T1 Assayed'!D:D)</f>
        <v>#N/A</v>
      </c>
      <c r="M1820" s="49" t="e">
        <v>#N/A</v>
      </c>
      <c r="N1820" s="49" t="e">
        <v>#N/A</v>
      </c>
      <c r="O1820" s="49" t="e">
        <f>_xlfn.XLOOKUP((CONCATENATE(Table35[[#This Row],[Subject Id]],"-T1")),'In the Lab'!A:A,'In the Lab'!G:G)</f>
        <v>#N/A</v>
      </c>
      <c r="P1820" s="42" t="e">
        <f>_xlfn.XLOOKUP(Table35[[#This Row],[Subject Id]],'TPD Blood'!A:A,'TPD Blood'!B:B)</f>
        <v>#N/A</v>
      </c>
      <c r="Q1820" s="42" t="e">
        <f>_xlfn.XLOOKUP(Table35[[#This Row],[Subject Id]],'TPD Assayed'!A:A,'TPD Assayed'!C:C)</f>
        <v>#N/A</v>
      </c>
      <c r="V1820"/>
      <c r="Y1820"/>
      <c r="Z1820"/>
      <c r="AA1820"/>
      <c r="AB1820"/>
    </row>
    <row r="1821" spans="1:28">
      <c r="A1821" t="s">
        <v>2101</v>
      </c>
      <c r="B1821" t="str">
        <f>MID(Table35[[#This Row],[Subject Id]],13,1)</f>
        <v>S</v>
      </c>
      <c r="C1821" t="str">
        <f>_xlfn.XLOOKUP(Table35[[#This Row],[Subject Id]],Table2[Subject Id],Table2[Event date])</f>
        <v>2021-01-26</v>
      </c>
      <c r="D1821" s="37" t="str">
        <f>_xlfn.XLOOKUP(Table35[[#This Row],[Subject Id]],'T0 Blood'!A:A,'T0 Blood'!I:I)</f>
        <v>038-3030-0</v>
      </c>
      <c r="E1821" s="37" t="str">
        <f>_xlfn.XLOOKUP(Table35[[#This Row],[Subject Id]],'T0 Blood'!A:A,'T0 Blood'!H:H)</f>
        <v>2021-01-26</v>
      </c>
      <c r="F1821" s="69" t="str">
        <f>_xlfn.XLOOKUP(Table35[[#This Row],[Subject Id]],T0Assayed!D:D,T0Assayed!F:F)</f>
        <v>OH2023_008</v>
      </c>
      <c r="G1821" s="39" t="s">
        <v>22</v>
      </c>
      <c r="H1821" s="37" t="e">
        <v>#N/A</v>
      </c>
      <c r="I1821" s="38" t="str">
        <f>_xlfn.XLOOKUP((CONCATENATE(Table35[[#This Row],[Subject Id]],"-T0")),'In the Lab'!A:A,'In the Lab'!G:G)</f>
        <v>yes</v>
      </c>
      <c r="J1821" s="49" t="e">
        <f>_xlfn.XLOOKUP(Table35[[#This Row],[Subject Id]],'T1 Blood'!A:A,'T1 Blood'!I:I)</f>
        <v>#N/A</v>
      </c>
      <c r="K1821" s="49" t="e">
        <f>_xlfn.XLOOKUP(Table35[[#This Row],[Subject Id]],'T1 Blood'!A:A,'T1 Blood'!H:H)</f>
        <v>#N/A</v>
      </c>
      <c r="L1821" s="49" t="e">
        <f>_xlfn.XLOOKUP(Table35[[#This Row],[Subject Id]],'T1 Assayed'!A:A,'T1 Assayed'!D:D)</f>
        <v>#N/A</v>
      </c>
      <c r="M1821" s="49" t="e">
        <v>#N/A</v>
      </c>
      <c r="N1821" s="49" t="e">
        <v>#N/A</v>
      </c>
      <c r="O1821" s="49" t="e">
        <f>_xlfn.XLOOKUP((CONCATENATE(Table35[[#This Row],[Subject Id]],"-T1")),'In the Lab'!A:A,'In the Lab'!G:G)</f>
        <v>#N/A</v>
      </c>
      <c r="P1821" s="42" t="e">
        <f>_xlfn.XLOOKUP(Table35[[#This Row],[Subject Id]],'TPD Blood'!A:A,'TPD Blood'!B:B)</f>
        <v>#N/A</v>
      </c>
      <c r="Q1821" s="42" t="e">
        <f>_xlfn.XLOOKUP(Table35[[#This Row],[Subject Id]],'TPD Assayed'!A:A,'TPD Assayed'!C:C)</f>
        <v>#N/A</v>
      </c>
      <c r="V1821"/>
      <c r="Y1821"/>
      <c r="Z1821"/>
      <c r="AA1821"/>
      <c r="AB1821"/>
    </row>
    <row r="1822" spans="1:28">
      <c r="A1822" t="s">
        <v>2102</v>
      </c>
      <c r="B1822" t="str">
        <f>MID(Table35[[#This Row],[Subject Id]],13,1)</f>
        <v>S</v>
      </c>
      <c r="C1822" t="str">
        <f>_xlfn.XLOOKUP(Table35[[#This Row],[Subject Id]],Table2[Subject Id],Table2[Event date])</f>
        <v>2021-01-18</v>
      </c>
      <c r="D1822" s="37" t="str">
        <f>_xlfn.XLOOKUP(Table35[[#This Row],[Subject Id]],'T0 Blood'!A:A,'T0 Blood'!I:I)</f>
        <v>038-3031-0</v>
      </c>
      <c r="E1822" s="37" t="str">
        <f>_xlfn.XLOOKUP(Table35[[#This Row],[Subject Id]],'T0 Blood'!A:A,'T0 Blood'!H:H)</f>
        <v>2021-01-18</v>
      </c>
      <c r="F1822" s="69" t="str">
        <f>_xlfn.XLOOKUP(Table35[[#This Row],[Subject Id]],T0Assayed!D:D,T0Assayed!F:F)</f>
        <v>OH2023_008</v>
      </c>
      <c r="G1822" s="39" t="s">
        <v>22</v>
      </c>
      <c r="H1822" s="37" t="e">
        <v>#N/A</v>
      </c>
      <c r="I1822" s="38" t="str">
        <f>_xlfn.XLOOKUP((CONCATENATE(Table35[[#This Row],[Subject Id]],"-T0")),'In the Lab'!A:A,'In the Lab'!G:G)</f>
        <v>yes</v>
      </c>
      <c r="J1822" s="49" t="e">
        <f>_xlfn.XLOOKUP(Table35[[#This Row],[Subject Id]],'T1 Blood'!A:A,'T1 Blood'!I:I)</f>
        <v>#N/A</v>
      </c>
      <c r="K1822" s="49" t="e">
        <f>_xlfn.XLOOKUP(Table35[[#This Row],[Subject Id]],'T1 Blood'!A:A,'T1 Blood'!H:H)</f>
        <v>#N/A</v>
      </c>
      <c r="L1822" s="49" t="e">
        <f>_xlfn.XLOOKUP(Table35[[#This Row],[Subject Id]],'T1 Assayed'!A:A,'T1 Assayed'!D:D)</f>
        <v>#N/A</v>
      </c>
      <c r="M1822" s="49" t="e">
        <v>#N/A</v>
      </c>
      <c r="N1822" s="49" t="e">
        <v>#N/A</v>
      </c>
      <c r="O1822" s="49" t="e">
        <f>_xlfn.XLOOKUP((CONCATENATE(Table35[[#This Row],[Subject Id]],"-T1")),'In the Lab'!A:A,'In the Lab'!G:G)</f>
        <v>#N/A</v>
      </c>
      <c r="P1822" s="42" t="e">
        <f>_xlfn.XLOOKUP(Table35[[#This Row],[Subject Id]],'TPD Blood'!A:A,'TPD Blood'!B:B)</f>
        <v>#N/A</v>
      </c>
      <c r="Q1822" s="42" t="e">
        <f>_xlfn.XLOOKUP(Table35[[#This Row],[Subject Id]],'TPD Assayed'!A:A,'TPD Assayed'!C:C)</f>
        <v>#N/A</v>
      </c>
      <c r="V1822"/>
      <c r="Y1822"/>
      <c r="Z1822"/>
      <c r="AA1822"/>
      <c r="AB1822"/>
    </row>
    <row r="1823" spans="1:28">
      <c r="A1823" t="s">
        <v>2103</v>
      </c>
      <c r="B1823" t="str">
        <f>MID(Table35[[#This Row],[Subject Id]],13,1)</f>
        <v>S</v>
      </c>
      <c r="C1823" t="str">
        <f>_xlfn.XLOOKUP(Table35[[#This Row],[Subject Id]],Table2[Subject Id],Table2[Event date])</f>
        <v>2020-02-16</v>
      </c>
      <c r="D1823" s="37" t="str">
        <f>_xlfn.XLOOKUP(Table35[[#This Row],[Subject Id]],'T0 Blood'!A:A,'T0 Blood'!I:I)</f>
        <v>038-3032-0</v>
      </c>
      <c r="E1823" s="37" t="str">
        <f>_xlfn.XLOOKUP(Table35[[#This Row],[Subject Id]],'T0 Blood'!A:A,'T0 Blood'!H:H)</f>
        <v>2020-02-16</v>
      </c>
      <c r="F1823" s="69" t="str">
        <f>_xlfn.XLOOKUP(Table35[[#This Row],[Subject Id]],T0Assayed!D:D,T0Assayed!F:F)</f>
        <v>OH2023_012</v>
      </c>
      <c r="G1823" s="39" t="s">
        <v>22</v>
      </c>
      <c r="H1823" s="37" t="e">
        <v>#N/A</v>
      </c>
      <c r="I1823" s="38" t="str">
        <f>_xlfn.XLOOKUP((CONCATENATE(Table35[[#This Row],[Subject Id]],"-T0")),'In the Lab'!A:A,'In the Lab'!G:G)</f>
        <v>yes</v>
      </c>
      <c r="J1823" s="49" t="e">
        <f>_xlfn.XLOOKUP(Table35[[#This Row],[Subject Id]],'T1 Blood'!A:A,'T1 Blood'!I:I)</f>
        <v>#N/A</v>
      </c>
      <c r="K1823" s="49" t="e">
        <f>_xlfn.XLOOKUP(Table35[[#This Row],[Subject Id]],'T1 Blood'!A:A,'T1 Blood'!H:H)</f>
        <v>#N/A</v>
      </c>
      <c r="L1823" s="49" t="e">
        <f>_xlfn.XLOOKUP(Table35[[#This Row],[Subject Id]],'T1 Assayed'!A:A,'T1 Assayed'!D:D)</f>
        <v>#N/A</v>
      </c>
      <c r="M1823" s="49" t="e">
        <v>#N/A</v>
      </c>
      <c r="N1823" s="49" t="e">
        <v>#N/A</v>
      </c>
      <c r="O1823" s="49" t="e">
        <f>_xlfn.XLOOKUP((CONCATENATE(Table35[[#This Row],[Subject Id]],"-T1")),'In the Lab'!A:A,'In the Lab'!G:G)</f>
        <v>#N/A</v>
      </c>
      <c r="P1823" s="42" t="e">
        <f>_xlfn.XLOOKUP(Table35[[#This Row],[Subject Id]],'TPD Blood'!A:A,'TPD Blood'!B:B)</f>
        <v>#N/A</v>
      </c>
      <c r="Q1823" s="42" t="e">
        <f>_xlfn.XLOOKUP(Table35[[#This Row],[Subject Id]],'TPD Assayed'!A:A,'TPD Assayed'!C:C)</f>
        <v>#N/A</v>
      </c>
      <c r="V1823"/>
      <c r="Y1823"/>
      <c r="Z1823"/>
      <c r="AA1823"/>
      <c r="AB1823"/>
    </row>
    <row r="1824" spans="1:28">
      <c r="A1824" t="s">
        <v>2104</v>
      </c>
      <c r="B1824" t="str">
        <f>MID(Table35[[#This Row],[Subject Id]],13,1)</f>
        <v>S</v>
      </c>
      <c r="C1824" t="str">
        <f>_xlfn.XLOOKUP(Table35[[#This Row],[Subject Id]],Table2[Subject Id],Table2[Event date])</f>
        <v>2021-02-01</v>
      </c>
      <c r="D1824" s="37" t="str">
        <f>_xlfn.XLOOKUP(Table35[[#This Row],[Subject Id]],'T0 Blood'!A:A,'T0 Blood'!I:I)</f>
        <v>038-3033-0</v>
      </c>
      <c r="E1824" s="37" t="str">
        <f>_xlfn.XLOOKUP(Table35[[#This Row],[Subject Id]],'T0 Blood'!A:A,'T0 Blood'!H:H)</f>
        <v>2021-02-01</v>
      </c>
      <c r="F1824" s="69" t="str">
        <f>_xlfn.XLOOKUP(Table35[[#This Row],[Subject Id]],T0Assayed!D:D,T0Assayed!F:F)</f>
        <v>OH2023_012</v>
      </c>
      <c r="G1824" s="39" t="s">
        <v>22</v>
      </c>
      <c r="H1824" s="37" t="e">
        <v>#N/A</v>
      </c>
      <c r="I1824" s="38" t="str">
        <f>_xlfn.XLOOKUP((CONCATENATE(Table35[[#This Row],[Subject Id]],"-T0")),'In the Lab'!A:A,'In the Lab'!G:G)</f>
        <v>yes</v>
      </c>
      <c r="J1824" s="49" t="e">
        <f>_xlfn.XLOOKUP(Table35[[#This Row],[Subject Id]],'T1 Blood'!A:A,'T1 Blood'!I:I)</f>
        <v>#N/A</v>
      </c>
      <c r="K1824" s="49" t="e">
        <f>_xlfn.XLOOKUP(Table35[[#This Row],[Subject Id]],'T1 Blood'!A:A,'T1 Blood'!H:H)</f>
        <v>#N/A</v>
      </c>
      <c r="L1824" s="49" t="e">
        <f>_xlfn.XLOOKUP(Table35[[#This Row],[Subject Id]],'T1 Assayed'!A:A,'T1 Assayed'!D:D)</f>
        <v>#N/A</v>
      </c>
      <c r="M1824" s="49" t="e">
        <v>#N/A</v>
      </c>
      <c r="N1824" s="49" t="e">
        <v>#N/A</v>
      </c>
      <c r="O1824" s="49" t="e">
        <f>_xlfn.XLOOKUP((CONCATENATE(Table35[[#This Row],[Subject Id]],"-T1")),'In the Lab'!A:A,'In the Lab'!G:G)</f>
        <v>#N/A</v>
      </c>
      <c r="P1824" s="42" t="e">
        <f>_xlfn.XLOOKUP(Table35[[#This Row],[Subject Id]],'TPD Blood'!A:A,'TPD Blood'!B:B)</f>
        <v>#N/A</v>
      </c>
      <c r="Q1824" s="42" t="e">
        <f>_xlfn.XLOOKUP(Table35[[#This Row],[Subject Id]],'TPD Assayed'!A:A,'TPD Assayed'!C:C)</f>
        <v>#N/A</v>
      </c>
      <c r="V1824"/>
      <c r="Y1824"/>
      <c r="Z1824"/>
      <c r="AA1824"/>
      <c r="AB1824"/>
    </row>
    <row r="1825" spans="1:28">
      <c r="A1825" t="s">
        <v>2105</v>
      </c>
      <c r="B1825" t="str">
        <f>MID(Table35[[#This Row],[Subject Id]],13,1)</f>
        <v>S</v>
      </c>
      <c r="C1825" t="str">
        <f>_xlfn.XLOOKUP(Table35[[#This Row],[Subject Id]],Table2[Subject Id],Table2[Event date])</f>
        <v>2021-02-16</v>
      </c>
      <c r="D1825" s="37" t="str">
        <f>_xlfn.XLOOKUP(Table35[[#This Row],[Subject Id]],'T0 Blood'!A:A,'T0 Blood'!I:I)</f>
        <v>038-3034-0</v>
      </c>
      <c r="E1825" s="37" t="str">
        <f>_xlfn.XLOOKUP(Table35[[#This Row],[Subject Id]],'T0 Blood'!A:A,'T0 Blood'!H:H)</f>
        <v>2021-02-16</v>
      </c>
      <c r="F1825" s="69" t="str">
        <f>_xlfn.XLOOKUP(Table35[[#This Row],[Subject Id]],T0Assayed!D:D,T0Assayed!F:F)</f>
        <v>OH2023_008</v>
      </c>
      <c r="G1825" s="39" t="s">
        <v>22</v>
      </c>
      <c r="H1825" s="37" t="e">
        <v>#N/A</v>
      </c>
      <c r="I1825" s="38" t="str">
        <f>_xlfn.XLOOKUP((CONCATENATE(Table35[[#This Row],[Subject Id]],"-T0")),'In the Lab'!A:A,'In the Lab'!G:G)</f>
        <v>yes</v>
      </c>
      <c r="J1825" s="49" t="e">
        <f>_xlfn.XLOOKUP(Table35[[#This Row],[Subject Id]],'T1 Blood'!A:A,'T1 Blood'!I:I)</f>
        <v>#N/A</v>
      </c>
      <c r="K1825" s="49" t="e">
        <f>_xlfn.XLOOKUP(Table35[[#This Row],[Subject Id]],'T1 Blood'!A:A,'T1 Blood'!H:H)</f>
        <v>#N/A</v>
      </c>
      <c r="L1825" s="49" t="e">
        <f>_xlfn.XLOOKUP(Table35[[#This Row],[Subject Id]],'T1 Assayed'!A:A,'T1 Assayed'!D:D)</f>
        <v>#N/A</v>
      </c>
      <c r="M1825" s="49" t="e">
        <v>#N/A</v>
      </c>
      <c r="N1825" s="49" t="e">
        <v>#N/A</v>
      </c>
      <c r="O1825" s="49" t="e">
        <f>_xlfn.XLOOKUP((CONCATENATE(Table35[[#This Row],[Subject Id]],"-T1")),'In the Lab'!A:A,'In the Lab'!G:G)</f>
        <v>#N/A</v>
      </c>
      <c r="P1825" s="42" t="e">
        <f>_xlfn.XLOOKUP(Table35[[#This Row],[Subject Id]],'TPD Blood'!A:A,'TPD Blood'!B:B)</f>
        <v>#N/A</v>
      </c>
      <c r="Q1825" s="42" t="e">
        <f>_xlfn.XLOOKUP(Table35[[#This Row],[Subject Id]],'TPD Assayed'!A:A,'TPD Assayed'!C:C)</f>
        <v>#N/A</v>
      </c>
      <c r="V1825"/>
      <c r="Y1825"/>
      <c r="Z1825"/>
      <c r="AA1825"/>
      <c r="AB1825"/>
    </row>
    <row r="1826" spans="1:28">
      <c r="A1826" t="s">
        <v>2106</v>
      </c>
      <c r="B1826" t="str">
        <f>MID(Table35[[#This Row],[Subject Id]],13,1)</f>
        <v>S</v>
      </c>
      <c r="C1826" t="str">
        <f>_xlfn.XLOOKUP(Table35[[#This Row],[Subject Id]],Table2[Subject Id],Table2[Event date])</f>
        <v>2021-01-16</v>
      </c>
      <c r="D1826" s="37" t="str">
        <f>_xlfn.XLOOKUP(Table35[[#This Row],[Subject Id]],'T0 Blood'!A:A,'T0 Blood'!I:I)</f>
        <v>038-3035-0</v>
      </c>
      <c r="E1826" s="37" t="str">
        <f>_xlfn.XLOOKUP(Table35[[#This Row],[Subject Id]],'T0 Blood'!A:A,'T0 Blood'!H:H)</f>
        <v>2021-01-16</v>
      </c>
      <c r="F1826" s="69" t="str">
        <f>_xlfn.XLOOKUP(Table35[[#This Row],[Subject Id]],T0Assayed!D:D,T0Assayed!F:F)</f>
        <v>OH2023_008</v>
      </c>
      <c r="G1826" s="39" t="s">
        <v>22</v>
      </c>
      <c r="H1826" s="37" t="e">
        <v>#N/A</v>
      </c>
      <c r="I1826" s="38" t="str">
        <f>_xlfn.XLOOKUP((CONCATENATE(Table35[[#This Row],[Subject Id]],"-T0")),'In the Lab'!A:A,'In the Lab'!G:G)</f>
        <v>yes</v>
      </c>
      <c r="J1826" s="49" t="e">
        <f>_xlfn.XLOOKUP(Table35[[#This Row],[Subject Id]],'T1 Blood'!A:A,'T1 Blood'!I:I)</f>
        <v>#N/A</v>
      </c>
      <c r="K1826" s="49" t="e">
        <f>_xlfn.XLOOKUP(Table35[[#This Row],[Subject Id]],'T1 Blood'!A:A,'T1 Blood'!H:H)</f>
        <v>#N/A</v>
      </c>
      <c r="L1826" s="49" t="e">
        <f>_xlfn.XLOOKUP(Table35[[#This Row],[Subject Id]],'T1 Assayed'!A:A,'T1 Assayed'!D:D)</f>
        <v>#N/A</v>
      </c>
      <c r="M1826" s="49" t="e">
        <v>#N/A</v>
      </c>
      <c r="N1826" s="49" t="e">
        <v>#N/A</v>
      </c>
      <c r="O1826" s="49" t="e">
        <f>_xlfn.XLOOKUP((CONCATENATE(Table35[[#This Row],[Subject Id]],"-T1")),'In the Lab'!A:A,'In the Lab'!G:G)</f>
        <v>#N/A</v>
      </c>
      <c r="P1826" s="42" t="e">
        <f>_xlfn.XLOOKUP(Table35[[#This Row],[Subject Id]],'TPD Blood'!A:A,'TPD Blood'!B:B)</f>
        <v>#N/A</v>
      </c>
      <c r="Q1826" s="42" t="e">
        <f>_xlfn.XLOOKUP(Table35[[#This Row],[Subject Id]],'TPD Assayed'!A:A,'TPD Assayed'!C:C)</f>
        <v>#N/A</v>
      </c>
      <c r="V1826"/>
      <c r="Y1826"/>
      <c r="Z1826"/>
      <c r="AA1826"/>
      <c r="AB1826"/>
    </row>
    <row r="1827" spans="1:28">
      <c r="A1827" t="s">
        <v>2107</v>
      </c>
      <c r="B1827" t="str">
        <f>MID(Table35[[#This Row],[Subject Id]],13,1)</f>
        <v>S</v>
      </c>
      <c r="C1827" t="str">
        <f>_xlfn.XLOOKUP(Table35[[#This Row],[Subject Id]],Table2[Subject Id],Table2[Event date])</f>
        <v>2021-01-26</v>
      </c>
      <c r="D1827" s="37" t="str">
        <f>_xlfn.XLOOKUP(Table35[[#This Row],[Subject Id]],'T0 Blood'!A:A,'T0 Blood'!I:I)</f>
        <v>038-3036-0</v>
      </c>
      <c r="E1827" s="37" t="str">
        <f>_xlfn.XLOOKUP(Table35[[#This Row],[Subject Id]],'T0 Blood'!A:A,'T0 Blood'!H:H)</f>
        <v>2021-01-26</v>
      </c>
      <c r="F1827" s="69" t="str">
        <f>_xlfn.XLOOKUP(Table35[[#This Row],[Subject Id]],T0Assayed!D:D,T0Assayed!F:F)</f>
        <v>OH2023_008</v>
      </c>
      <c r="G1827" s="39" t="s">
        <v>22</v>
      </c>
      <c r="H1827" s="37" t="e">
        <v>#N/A</v>
      </c>
      <c r="I1827" s="38" t="str">
        <f>_xlfn.XLOOKUP((CONCATENATE(Table35[[#This Row],[Subject Id]],"-T0")),'In the Lab'!A:A,'In the Lab'!G:G)</f>
        <v>yes</v>
      </c>
      <c r="J1827" s="49" t="e">
        <f>_xlfn.XLOOKUP(Table35[[#This Row],[Subject Id]],'T1 Blood'!A:A,'T1 Blood'!I:I)</f>
        <v>#N/A</v>
      </c>
      <c r="K1827" s="49" t="e">
        <f>_xlfn.XLOOKUP(Table35[[#This Row],[Subject Id]],'T1 Blood'!A:A,'T1 Blood'!H:H)</f>
        <v>#N/A</v>
      </c>
      <c r="L1827" s="49" t="e">
        <f>_xlfn.XLOOKUP(Table35[[#This Row],[Subject Id]],'T1 Assayed'!A:A,'T1 Assayed'!D:D)</f>
        <v>#N/A</v>
      </c>
      <c r="M1827" s="49" t="e">
        <v>#N/A</v>
      </c>
      <c r="N1827" s="49" t="e">
        <v>#N/A</v>
      </c>
      <c r="O1827" s="49" t="e">
        <f>_xlfn.XLOOKUP((CONCATENATE(Table35[[#This Row],[Subject Id]],"-T1")),'In the Lab'!A:A,'In the Lab'!G:G)</f>
        <v>#N/A</v>
      </c>
      <c r="P1827" s="42" t="e">
        <f>_xlfn.XLOOKUP(Table35[[#This Row],[Subject Id]],'TPD Blood'!A:A,'TPD Blood'!B:B)</f>
        <v>#N/A</v>
      </c>
      <c r="Q1827" s="42" t="e">
        <f>_xlfn.XLOOKUP(Table35[[#This Row],[Subject Id]],'TPD Assayed'!A:A,'TPD Assayed'!C:C)</f>
        <v>#N/A</v>
      </c>
      <c r="V1827"/>
      <c r="Y1827"/>
      <c r="Z1827"/>
      <c r="AA1827"/>
      <c r="AB1827"/>
    </row>
    <row r="1828" spans="1:28">
      <c r="A1828" t="s">
        <v>2108</v>
      </c>
      <c r="B1828" t="str">
        <f>MID(Table35[[#This Row],[Subject Id]],13,1)</f>
        <v>S</v>
      </c>
      <c r="C1828" t="str">
        <f>_xlfn.XLOOKUP(Table35[[#This Row],[Subject Id]],Table2[Subject Id],Table2[Event date])</f>
        <v>2021-01-25</v>
      </c>
      <c r="D1828" s="37" t="str">
        <f>_xlfn.XLOOKUP(Table35[[#This Row],[Subject Id]],'T0 Blood'!A:A,'T0 Blood'!I:I)</f>
        <v>038-3037-0</v>
      </c>
      <c r="E1828" s="37" t="str">
        <f>_xlfn.XLOOKUP(Table35[[#This Row],[Subject Id]],'T0 Blood'!A:A,'T0 Blood'!H:H)</f>
        <v>2021-01-25</v>
      </c>
      <c r="F1828" s="69" t="str">
        <f>_xlfn.XLOOKUP(Table35[[#This Row],[Subject Id]],T0Assayed!D:D,T0Assayed!F:F)</f>
        <v>OH2023_008</v>
      </c>
      <c r="G1828" s="39" t="s">
        <v>22</v>
      </c>
      <c r="H1828" s="37" t="e">
        <v>#N/A</v>
      </c>
      <c r="I1828" s="38" t="str">
        <f>_xlfn.XLOOKUP((CONCATENATE(Table35[[#This Row],[Subject Id]],"-T0")),'In the Lab'!A:A,'In the Lab'!G:G)</f>
        <v>yes</v>
      </c>
      <c r="J1828" s="49" t="e">
        <f>_xlfn.XLOOKUP(Table35[[#This Row],[Subject Id]],'T1 Blood'!A:A,'T1 Blood'!I:I)</f>
        <v>#N/A</v>
      </c>
      <c r="K1828" s="49" t="e">
        <f>_xlfn.XLOOKUP(Table35[[#This Row],[Subject Id]],'T1 Blood'!A:A,'T1 Blood'!H:H)</f>
        <v>#N/A</v>
      </c>
      <c r="L1828" s="49" t="e">
        <f>_xlfn.XLOOKUP(Table35[[#This Row],[Subject Id]],'T1 Assayed'!A:A,'T1 Assayed'!D:D)</f>
        <v>#N/A</v>
      </c>
      <c r="M1828" s="49" t="e">
        <v>#N/A</v>
      </c>
      <c r="N1828" s="49" t="e">
        <v>#N/A</v>
      </c>
      <c r="O1828" s="49" t="e">
        <f>_xlfn.XLOOKUP((CONCATENATE(Table35[[#This Row],[Subject Id]],"-T1")),'In the Lab'!A:A,'In the Lab'!G:G)</f>
        <v>#N/A</v>
      </c>
      <c r="P1828" s="42" t="e">
        <f>_xlfn.XLOOKUP(Table35[[#This Row],[Subject Id]],'TPD Blood'!A:A,'TPD Blood'!B:B)</f>
        <v>#N/A</v>
      </c>
      <c r="Q1828" s="42" t="e">
        <f>_xlfn.XLOOKUP(Table35[[#This Row],[Subject Id]],'TPD Assayed'!A:A,'TPD Assayed'!C:C)</f>
        <v>#N/A</v>
      </c>
      <c r="V1828"/>
      <c r="Y1828"/>
      <c r="Z1828"/>
      <c r="AA1828"/>
      <c r="AB1828"/>
    </row>
    <row r="1829" spans="1:28">
      <c r="A1829" t="s">
        <v>2109</v>
      </c>
      <c r="B1829" t="str">
        <f>MID(Table35[[#This Row],[Subject Id]],13,1)</f>
        <v>S</v>
      </c>
      <c r="C1829" t="str">
        <f>_xlfn.XLOOKUP(Table35[[#This Row],[Subject Id]],Table2[Subject Id],Table2[Event date])</f>
        <v>2021-02-22</v>
      </c>
      <c r="D1829" s="37" t="str">
        <f>_xlfn.XLOOKUP(Table35[[#This Row],[Subject Id]],'T0 Blood'!A:A,'T0 Blood'!I:I)</f>
        <v>038-3038-0</v>
      </c>
      <c r="E1829" s="37" t="str">
        <f>_xlfn.XLOOKUP(Table35[[#This Row],[Subject Id]],'T0 Blood'!A:A,'T0 Blood'!H:H)</f>
        <v>2021-02-22</v>
      </c>
      <c r="F1829" s="69" t="str">
        <f>_xlfn.XLOOKUP(Table35[[#This Row],[Subject Id]],T0Assayed!D:D,T0Assayed!F:F)</f>
        <v>OH2023_014</v>
      </c>
      <c r="G1829" s="39" t="s">
        <v>23</v>
      </c>
      <c r="H1829" s="37" t="e">
        <v>#N/A</v>
      </c>
      <c r="I1829" s="38" t="str">
        <f>_xlfn.XLOOKUP((CONCATENATE(Table35[[#This Row],[Subject Id]],"-T0")),'In the Lab'!A:A,'In the Lab'!G:G)</f>
        <v>yes</v>
      </c>
      <c r="J1829" s="49" t="e">
        <f>_xlfn.XLOOKUP(Table35[[#This Row],[Subject Id]],'T1 Blood'!A:A,'T1 Blood'!I:I)</f>
        <v>#N/A</v>
      </c>
      <c r="K1829" s="49" t="e">
        <f>_xlfn.XLOOKUP(Table35[[#This Row],[Subject Id]],'T1 Blood'!A:A,'T1 Blood'!H:H)</f>
        <v>#N/A</v>
      </c>
      <c r="L1829" s="49" t="e">
        <f>_xlfn.XLOOKUP(Table35[[#This Row],[Subject Id]],'T1 Assayed'!A:A,'T1 Assayed'!D:D)</f>
        <v>#N/A</v>
      </c>
      <c r="M1829" s="49" t="e">
        <v>#N/A</v>
      </c>
      <c r="N1829" s="49" t="e">
        <v>#N/A</v>
      </c>
      <c r="O1829" s="49" t="e">
        <f>_xlfn.XLOOKUP((CONCATENATE(Table35[[#This Row],[Subject Id]],"-T1")),'In the Lab'!A:A,'In the Lab'!G:G)</f>
        <v>#N/A</v>
      </c>
      <c r="P1829" s="42" t="e">
        <f>_xlfn.XLOOKUP(Table35[[#This Row],[Subject Id]],'TPD Blood'!A:A,'TPD Blood'!B:B)</f>
        <v>#N/A</v>
      </c>
      <c r="Q1829" s="42" t="e">
        <f>_xlfn.XLOOKUP(Table35[[#This Row],[Subject Id]],'TPD Assayed'!A:A,'TPD Assayed'!C:C)</f>
        <v>#N/A</v>
      </c>
      <c r="V1829"/>
      <c r="Y1829"/>
      <c r="Z1829"/>
      <c r="AA1829"/>
      <c r="AB1829"/>
    </row>
    <row r="1830" spans="1:28">
      <c r="A1830" s="2" t="s">
        <v>2110</v>
      </c>
      <c r="B1830" s="2" t="str">
        <f>MID(Table35[[#This Row],[Subject Id]],13,1)</f>
        <v>H</v>
      </c>
      <c r="C1830" t="e">
        <f>_xlfn.XLOOKUP(Table35[[#This Row],[Subject Id]],Table2[Subject Id],Table2[Event date])</f>
        <v>#N/A</v>
      </c>
      <c r="D1830" s="37" t="e">
        <f>_xlfn.XLOOKUP(Table35[[#This Row],[Subject Id]],'T0 Blood'!A:A,'T0 Blood'!I:I)</f>
        <v>#N/A</v>
      </c>
      <c r="E1830" s="37" t="e">
        <f>_xlfn.XLOOKUP(Table35[[#This Row],[Subject Id]],'T0 Blood'!A:A,'T0 Blood'!H:H)</f>
        <v>#N/A</v>
      </c>
      <c r="F1830" s="69" t="e">
        <f>_xlfn.XLOOKUP(Table35[[#This Row],[Subject Id]],T0Assayed!D:D,T0Assayed!F:F)</f>
        <v>#N/A</v>
      </c>
      <c r="G1830" s="39" t="s">
        <v>22</v>
      </c>
      <c r="H1830" s="37" t="e">
        <v>#N/A</v>
      </c>
      <c r="I1830" s="38" t="str">
        <f>_xlfn.XLOOKUP((CONCATENATE(Table35[[#This Row],[Subject Id]],"-T0")),'In the Lab'!A:A,'In the Lab'!G:G)</f>
        <v>yes</v>
      </c>
      <c r="J1830" s="50" t="e">
        <f>_xlfn.XLOOKUP(Table35[[#This Row],[Subject Id]],'T1 Blood'!A:A,'T1 Blood'!I:I)</f>
        <v>#N/A</v>
      </c>
      <c r="K1830" s="49" t="e">
        <f>_xlfn.XLOOKUP(Table35[[#This Row],[Subject Id]],'T1 Blood'!A:A,'T1 Blood'!H:H)</f>
        <v>#N/A</v>
      </c>
      <c r="L1830" s="49" t="e">
        <f>_xlfn.XLOOKUP(Table35[[#This Row],[Subject Id]],'T1 Assayed'!A:A,'T1 Assayed'!D:D)</f>
        <v>#N/A</v>
      </c>
      <c r="M1830" s="49" t="e">
        <v>#N/A</v>
      </c>
      <c r="N1830" s="49" t="e">
        <v>#N/A</v>
      </c>
      <c r="O1830" s="49" t="e">
        <f>_xlfn.XLOOKUP((CONCATENATE(Table35[[#This Row],[Subject Id]],"-T1")),'In the Lab'!A:A,'In the Lab'!G:G)</f>
        <v>#N/A</v>
      </c>
      <c r="P1830" s="43" t="e">
        <f>_xlfn.XLOOKUP(Table35[[#This Row],[Subject Id]],'TPD Blood'!A:A,'TPD Blood'!B:B)</f>
        <v>#N/A</v>
      </c>
      <c r="Q1830" s="42" t="e">
        <f>_xlfn.XLOOKUP(Table35[[#This Row],[Subject Id]],'TPD Assayed'!A:A,'TPD Assayed'!C:C)</f>
        <v>#N/A</v>
      </c>
      <c r="V1830"/>
      <c r="Y1830"/>
      <c r="Z1830"/>
      <c r="AA1830"/>
      <c r="AB1830"/>
    </row>
    <row r="1831" spans="1:28">
      <c r="A1831" t="s">
        <v>2111</v>
      </c>
      <c r="B1831" t="str">
        <f>MID(Table35[[#This Row],[Subject Id]],13,1)</f>
        <v>H</v>
      </c>
      <c r="C1831" t="e">
        <f>_xlfn.XLOOKUP(Table35[[#This Row],[Subject Id]],Table2[Subject Id],Table2[Event date])</f>
        <v>#N/A</v>
      </c>
      <c r="D1831" s="37" t="e">
        <f>_xlfn.XLOOKUP(Table35[[#This Row],[Subject Id]],'T0 Blood'!A:A,'T0 Blood'!I:I)</f>
        <v>#N/A</v>
      </c>
      <c r="E1831" s="37" t="e">
        <f>_xlfn.XLOOKUP(Table35[[#This Row],[Subject Id]],'T0 Blood'!A:A,'T0 Blood'!H:H)</f>
        <v>#N/A</v>
      </c>
      <c r="F1831" s="69" t="e">
        <f>_xlfn.XLOOKUP(Table35[[#This Row],[Subject Id]],T0Assayed!D:D,T0Assayed!F:F)</f>
        <v>#N/A</v>
      </c>
      <c r="G1831" s="39" t="s">
        <v>22</v>
      </c>
      <c r="H1831" s="37" t="e">
        <v>#N/A</v>
      </c>
      <c r="I1831" s="38" t="str">
        <f>_xlfn.XLOOKUP((CONCATENATE(Table35[[#This Row],[Subject Id]],"-T0")),'In the Lab'!A:A,'In the Lab'!G:G)</f>
        <v>yes</v>
      </c>
      <c r="J1831" s="49" t="e">
        <f>_xlfn.XLOOKUP(Table35[[#This Row],[Subject Id]],'T1 Blood'!A:A,'T1 Blood'!I:I)</f>
        <v>#N/A</v>
      </c>
      <c r="K1831" s="49" t="e">
        <f>_xlfn.XLOOKUP(Table35[[#This Row],[Subject Id]],'T1 Blood'!A:A,'T1 Blood'!H:H)</f>
        <v>#N/A</v>
      </c>
      <c r="L1831" s="49" t="e">
        <f>_xlfn.XLOOKUP(Table35[[#This Row],[Subject Id]],'T1 Assayed'!A:A,'T1 Assayed'!D:D)</f>
        <v>#N/A</v>
      </c>
      <c r="M1831" s="49" t="e">
        <v>#N/A</v>
      </c>
      <c r="N1831" s="49" t="e">
        <v>#N/A</v>
      </c>
      <c r="O1831" s="49" t="e">
        <f>_xlfn.XLOOKUP((CONCATENATE(Table35[[#This Row],[Subject Id]],"-T1")),'In the Lab'!A:A,'In the Lab'!G:G)</f>
        <v>#N/A</v>
      </c>
      <c r="P1831" s="42" t="e">
        <f>_xlfn.XLOOKUP(Table35[[#This Row],[Subject Id]],'TPD Blood'!A:A,'TPD Blood'!B:B)</f>
        <v>#N/A</v>
      </c>
      <c r="Q1831" s="42" t="e">
        <f>_xlfn.XLOOKUP(Table35[[#This Row],[Subject Id]],'TPD Assayed'!A:A,'TPD Assayed'!C:C)</f>
        <v>#N/A</v>
      </c>
      <c r="V1831"/>
      <c r="Y1831"/>
      <c r="Z1831"/>
      <c r="AA1831"/>
      <c r="AB1831"/>
    </row>
    <row r="1832" spans="1:28">
      <c r="A1832" s="2" t="s">
        <v>2112</v>
      </c>
      <c r="B1832" s="2" t="str">
        <f>MID(Table35[[#This Row],[Subject Id]],13,1)</f>
        <v>H</v>
      </c>
      <c r="C1832" t="e">
        <f>_xlfn.XLOOKUP(Table35[[#This Row],[Subject Id]],Table2[Subject Id],Table2[Event date])</f>
        <v>#N/A</v>
      </c>
      <c r="D1832" s="37" t="e">
        <f>_xlfn.XLOOKUP(Table35[[#This Row],[Subject Id]],'T0 Blood'!A:A,'T0 Blood'!I:I)</f>
        <v>#N/A</v>
      </c>
      <c r="E1832" s="37" t="e">
        <f>_xlfn.XLOOKUP(Table35[[#This Row],[Subject Id]],'T0 Blood'!A:A,'T0 Blood'!H:H)</f>
        <v>#N/A</v>
      </c>
      <c r="F1832" s="69" t="e">
        <f>_xlfn.XLOOKUP(Table35[[#This Row],[Subject Id]],T0Assayed!D:D,T0Assayed!F:F)</f>
        <v>#N/A</v>
      </c>
      <c r="G1832" s="39" t="s">
        <v>22</v>
      </c>
      <c r="H1832" s="37" t="e">
        <v>#N/A</v>
      </c>
      <c r="I1832" s="38" t="str">
        <f>_xlfn.XLOOKUP((CONCATENATE(Table35[[#This Row],[Subject Id]],"-T0")),'In the Lab'!A:A,'In the Lab'!G:G)</f>
        <v>yes</v>
      </c>
      <c r="J1832" s="50" t="e">
        <f>_xlfn.XLOOKUP(Table35[[#This Row],[Subject Id]],'T1 Blood'!A:A,'T1 Blood'!I:I)</f>
        <v>#N/A</v>
      </c>
      <c r="K1832" s="49" t="e">
        <f>_xlfn.XLOOKUP(Table35[[#This Row],[Subject Id]],'T1 Blood'!A:A,'T1 Blood'!H:H)</f>
        <v>#N/A</v>
      </c>
      <c r="L1832" s="49" t="e">
        <f>_xlfn.XLOOKUP(Table35[[#This Row],[Subject Id]],'T1 Assayed'!A:A,'T1 Assayed'!D:D)</f>
        <v>#N/A</v>
      </c>
      <c r="M1832" s="49" t="e">
        <v>#N/A</v>
      </c>
      <c r="N1832" s="49" t="e">
        <v>#N/A</v>
      </c>
      <c r="O1832" s="49" t="e">
        <f>_xlfn.XLOOKUP((CONCATENATE(Table35[[#This Row],[Subject Id]],"-T1")),'In the Lab'!A:A,'In the Lab'!G:G)</f>
        <v>#N/A</v>
      </c>
      <c r="P1832" s="43" t="e">
        <f>_xlfn.XLOOKUP(Table35[[#This Row],[Subject Id]],'TPD Blood'!A:A,'TPD Blood'!B:B)</f>
        <v>#N/A</v>
      </c>
      <c r="Q1832" s="42" t="e">
        <f>_xlfn.XLOOKUP(Table35[[#This Row],[Subject Id]],'TPD Assayed'!A:A,'TPD Assayed'!C:C)</f>
        <v>#N/A</v>
      </c>
      <c r="V1832"/>
      <c r="Y1832"/>
      <c r="Z1832"/>
      <c r="AA1832"/>
      <c r="AB1832"/>
    </row>
    <row r="1833" spans="1:28">
      <c r="A1833" t="s">
        <v>2113</v>
      </c>
      <c r="B1833" t="str">
        <f>MID(Table35[[#This Row],[Subject Id]],13,1)</f>
        <v>H</v>
      </c>
      <c r="C1833" t="e">
        <f>_xlfn.XLOOKUP(Table35[[#This Row],[Subject Id]],Table2[Subject Id],Table2[Event date])</f>
        <v>#N/A</v>
      </c>
      <c r="D1833" s="37" t="e">
        <f>_xlfn.XLOOKUP(Table35[[#This Row],[Subject Id]],'T0 Blood'!A:A,'T0 Blood'!I:I)</f>
        <v>#N/A</v>
      </c>
      <c r="E1833" s="37" t="e">
        <f>_xlfn.XLOOKUP(Table35[[#This Row],[Subject Id]],'T0 Blood'!A:A,'T0 Blood'!H:H)</f>
        <v>#N/A</v>
      </c>
      <c r="F1833" s="69" t="e">
        <f>_xlfn.XLOOKUP(Table35[[#This Row],[Subject Id]],T0Assayed!D:D,T0Assayed!F:F)</f>
        <v>#N/A</v>
      </c>
      <c r="G1833" s="39" t="s">
        <v>22</v>
      </c>
      <c r="H1833" s="37" t="e">
        <v>#N/A</v>
      </c>
      <c r="I1833" s="38" t="str">
        <f>_xlfn.XLOOKUP((CONCATENATE(Table35[[#This Row],[Subject Id]],"-T0")),'In the Lab'!A:A,'In the Lab'!G:G)</f>
        <v>yes</v>
      </c>
      <c r="J1833" s="49" t="e">
        <f>_xlfn.XLOOKUP(Table35[[#This Row],[Subject Id]],'T1 Blood'!A:A,'T1 Blood'!I:I)</f>
        <v>#N/A</v>
      </c>
      <c r="K1833" s="49" t="e">
        <f>_xlfn.XLOOKUP(Table35[[#This Row],[Subject Id]],'T1 Blood'!A:A,'T1 Blood'!H:H)</f>
        <v>#N/A</v>
      </c>
      <c r="L1833" s="49" t="e">
        <f>_xlfn.XLOOKUP(Table35[[#This Row],[Subject Id]],'T1 Assayed'!A:A,'T1 Assayed'!D:D)</f>
        <v>#N/A</v>
      </c>
      <c r="M1833" s="49" t="e">
        <v>#N/A</v>
      </c>
      <c r="N1833" s="49" t="e">
        <v>#N/A</v>
      </c>
      <c r="O1833" s="49" t="e">
        <f>_xlfn.XLOOKUP((CONCATENATE(Table35[[#This Row],[Subject Id]],"-T1")),'In the Lab'!A:A,'In the Lab'!G:G)</f>
        <v>#N/A</v>
      </c>
      <c r="P1833" s="42" t="e">
        <f>_xlfn.XLOOKUP(Table35[[#This Row],[Subject Id]],'TPD Blood'!A:A,'TPD Blood'!B:B)</f>
        <v>#N/A</v>
      </c>
      <c r="Q1833" s="42" t="e">
        <f>_xlfn.XLOOKUP(Table35[[#This Row],[Subject Id]],'TPD Assayed'!A:A,'TPD Assayed'!C:C)</f>
        <v>#N/A</v>
      </c>
      <c r="V1833"/>
      <c r="Y1833"/>
      <c r="Z1833"/>
      <c r="AA1833"/>
      <c r="AB1833"/>
    </row>
    <row r="1834" spans="1:28">
      <c r="A1834" s="2" t="s">
        <v>2114</v>
      </c>
      <c r="B1834" s="2" t="str">
        <f>MID(Table35[[#This Row],[Subject Id]],13,1)</f>
        <v>H</v>
      </c>
      <c r="C1834" t="e">
        <f>_xlfn.XLOOKUP(Table35[[#This Row],[Subject Id]],Table2[Subject Id],Table2[Event date])</f>
        <v>#N/A</v>
      </c>
      <c r="D1834" s="37" t="e">
        <f>_xlfn.XLOOKUP(Table35[[#This Row],[Subject Id]],'T0 Blood'!A:A,'T0 Blood'!I:I)</f>
        <v>#N/A</v>
      </c>
      <c r="E1834" s="37" t="e">
        <f>_xlfn.XLOOKUP(Table35[[#This Row],[Subject Id]],'T0 Blood'!A:A,'T0 Blood'!H:H)</f>
        <v>#N/A</v>
      </c>
      <c r="F1834" s="69" t="e">
        <f>_xlfn.XLOOKUP(Table35[[#This Row],[Subject Id]],T0Assayed!D:D,T0Assayed!F:F)</f>
        <v>#N/A</v>
      </c>
      <c r="G1834" s="39" t="s">
        <v>22</v>
      </c>
      <c r="H1834" s="37" t="e">
        <v>#N/A</v>
      </c>
      <c r="I1834" s="38" t="str">
        <f>_xlfn.XLOOKUP((CONCATENATE(Table35[[#This Row],[Subject Id]],"-T0")),'In the Lab'!A:A,'In the Lab'!G:G)</f>
        <v>yes</v>
      </c>
      <c r="J1834" s="50" t="e">
        <f>_xlfn.XLOOKUP(Table35[[#This Row],[Subject Id]],'T1 Blood'!A:A,'T1 Blood'!I:I)</f>
        <v>#N/A</v>
      </c>
      <c r="K1834" s="49" t="e">
        <f>_xlfn.XLOOKUP(Table35[[#This Row],[Subject Id]],'T1 Blood'!A:A,'T1 Blood'!H:H)</f>
        <v>#N/A</v>
      </c>
      <c r="L1834" s="49" t="e">
        <f>_xlfn.XLOOKUP(Table35[[#This Row],[Subject Id]],'T1 Assayed'!A:A,'T1 Assayed'!D:D)</f>
        <v>#N/A</v>
      </c>
      <c r="M1834" s="49" t="e">
        <v>#N/A</v>
      </c>
      <c r="N1834" s="49" t="e">
        <v>#N/A</v>
      </c>
      <c r="O1834" s="49" t="e">
        <f>_xlfn.XLOOKUP((CONCATENATE(Table35[[#This Row],[Subject Id]],"-T1")),'In the Lab'!A:A,'In the Lab'!G:G)</f>
        <v>#N/A</v>
      </c>
      <c r="P1834" s="43" t="e">
        <f>_xlfn.XLOOKUP(Table35[[#This Row],[Subject Id]],'TPD Blood'!A:A,'TPD Blood'!B:B)</f>
        <v>#N/A</v>
      </c>
      <c r="Q1834" s="42" t="e">
        <f>_xlfn.XLOOKUP(Table35[[#This Row],[Subject Id]],'TPD Assayed'!A:A,'TPD Assayed'!C:C)</f>
        <v>#N/A</v>
      </c>
      <c r="V1834"/>
      <c r="Y1834"/>
      <c r="Z1834"/>
      <c r="AA1834"/>
      <c r="AB1834"/>
    </row>
    <row r="1835" spans="1:28">
      <c r="A1835" t="s">
        <v>2115</v>
      </c>
      <c r="B1835" t="str">
        <f>MID(Table35[[#This Row],[Subject Id]],13,1)</f>
        <v>H</v>
      </c>
      <c r="C1835" t="e">
        <f>_xlfn.XLOOKUP(Table35[[#This Row],[Subject Id]],Table2[Subject Id],Table2[Event date])</f>
        <v>#N/A</v>
      </c>
      <c r="D1835" s="37" t="e">
        <f>_xlfn.XLOOKUP(Table35[[#This Row],[Subject Id]],'T0 Blood'!A:A,'T0 Blood'!I:I)</f>
        <v>#N/A</v>
      </c>
      <c r="E1835" s="37" t="e">
        <f>_xlfn.XLOOKUP(Table35[[#This Row],[Subject Id]],'T0 Blood'!A:A,'T0 Blood'!H:H)</f>
        <v>#N/A</v>
      </c>
      <c r="F1835" s="69" t="e">
        <f>_xlfn.XLOOKUP(Table35[[#This Row],[Subject Id]],T0Assayed!D:D,T0Assayed!F:F)</f>
        <v>#N/A</v>
      </c>
      <c r="G1835" s="39" t="s">
        <v>22</v>
      </c>
      <c r="H1835" s="37" t="e">
        <v>#N/A</v>
      </c>
      <c r="I1835" s="38" t="str">
        <f>_xlfn.XLOOKUP((CONCATENATE(Table35[[#This Row],[Subject Id]],"-T0")),'In the Lab'!A:A,'In the Lab'!G:G)</f>
        <v>yes</v>
      </c>
      <c r="J1835" s="49" t="e">
        <f>_xlfn.XLOOKUP(Table35[[#This Row],[Subject Id]],'T1 Blood'!A:A,'T1 Blood'!I:I)</f>
        <v>#N/A</v>
      </c>
      <c r="K1835" s="49" t="e">
        <f>_xlfn.XLOOKUP(Table35[[#This Row],[Subject Id]],'T1 Blood'!A:A,'T1 Blood'!H:H)</f>
        <v>#N/A</v>
      </c>
      <c r="L1835" s="49" t="e">
        <f>_xlfn.XLOOKUP(Table35[[#This Row],[Subject Id]],'T1 Assayed'!A:A,'T1 Assayed'!D:D)</f>
        <v>#N/A</v>
      </c>
      <c r="M1835" s="49" t="e">
        <v>#N/A</v>
      </c>
      <c r="N1835" s="49" t="e">
        <v>#N/A</v>
      </c>
      <c r="O1835" s="49" t="e">
        <f>_xlfn.XLOOKUP((CONCATENATE(Table35[[#This Row],[Subject Id]],"-T1")),'In the Lab'!A:A,'In the Lab'!G:G)</f>
        <v>#N/A</v>
      </c>
      <c r="P1835" s="42" t="e">
        <f>_xlfn.XLOOKUP(Table35[[#This Row],[Subject Id]],'TPD Blood'!A:A,'TPD Blood'!B:B)</f>
        <v>#N/A</v>
      </c>
      <c r="Q1835" s="42" t="e">
        <f>_xlfn.XLOOKUP(Table35[[#This Row],[Subject Id]],'TPD Assayed'!A:A,'TPD Assayed'!C:C)</f>
        <v>#N/A</v>
      </c>
      <c r="V1835"/>
      <c r="Y1835"/>
      <c r="Z1835"/>
      <c r="AA1835"/>
      <c r="AB1835"/>
    </row>
    <row r="1836" spans="1:28">
      <c r="A1836" s="2" t="s">
        <v>2116</v>
      </c>
      <c r="B1836" s="2" t="str">
        <f>MID(Table35[[#This Row],[Subject Id]],13,1)</f>
        <v>H</v>
      </c>
      <c r="C1836" t="e">
        <f>_xlfn.XLOOKUP(Table35[[#This Row],[Subject Id]],Table2[Subject Id],Table2[Event date])</f>
        <v>#N/A</v>
      </c>
      <c r="D1836" s="37" t="e">
        <f>_xlfn.XLOOKUP(Table35[[#This Row],[Subject Id]],'T0 Blood'!A:A,'T0 Blood'!I:I)</f>
        <v>#N/A</v>
      </c>
      <c r="E1836" s="37" t="e">
        <f>_xlfn.XLOOKUP(Table35[[#This Row],[Subject Id]],'T0 Blood'!A:A,'T0 Blood'!H:H)</f>
        <v>#N/A</v>
      </c>
      <c r="F1836" s="69" t="e">
        <f>_xlfn.XLOOKUP(Table35[[#This Row],[Subject Id]],T0Assayed!D:D,T0Assayed!F:F)</f>
        <v>#N/A</v>
      </c>
      <c r="G1836" s="39" t="s">
        <v>22</v>
      </c>
      <c r="H1836" s="37" t="e">
        <v>#N/A</v>
      </c>
      <c r="I1836" s="38" t="str">
        <f>_xlfn.XLOOKUP((CONCATENATE(Table35[[#This Row],[Subject Id]],"-T0")),'In the Lab'!A:A,'In the Lab'!G:G)</f>
        <v>yes</v>
      </c>
      <c r="J1836" s="50" t="e">
        <f>_xlfn.XLOOKUP(Table35[[#This Row],[Subject Id]],'T1 Blood'!A:A,'T1 Blood'!I:I)</f>
        <v>#N/A</v>
      </c>
      <c r="K1836" s="49" t="e">
        <f>_xlfn.XLOOKUP(Table35[[#This Row],[Subject Id]],'T1 Blood'!A:A,'T1 Blood'!H:H)</f>
        <v>#N/A</v>
      </c>
      <c r="L1836" s="49" t="e">
        <f>_xlfn.XLOOKUP(Table35[[#This Row],[Subject Id]],'T1 Assayed'!A:A,'T1 Assayed'!D:D)</f>
        <v>#N/A</v>
      </c>
      <c r="M1836" s="49" t="e">
        <v>#N/A</v>
      </c>
      <c r="N1836" s="49" t="e">
        <v>#N/A</v>
      </c>
      <c r="O1836" s="49" t="e">
        <f>_xlfn.XLOOKUP((CONCATENATE(Table35[[#This Row],[Subject Id]],"-T1")),'In the Lab'!A:A,'In the Lab'!G:G)</f>
        <v>#N/A</v>
      </c>
      <c r="P1836" s="43" t="e">
        <f>_xlfn.XLOOKUP(Table35[[#This Row],[Subject Id]],'TPD Blood'!A:A,'TPD Blood'!B:B)</f>
        <v>#N/A</v>
      </c>
      <c r="Q1836" s="42" t="e">
        <f>_xlfn.XLOOKUP(Table35[[#This Row],[Subject Id]],'TPD Assayed'!A:A,'TPD Assayed'!C:C)</f>
        <v>#N/A</v>
      </c>
      <c r="V1836"/>
      <c r="Y1836"/>
      <c r="Z1836"/>
      <c r="AA1836"/>
      <c r="AB1836"/>
    </row>
    <row r="1837" spans="1:28">
      <c r="A1837" t="s">
        <v>2117</v>
      </c>
      <c r="B1837" t="str">
        <f>MID(Table35[[#This Row],[Subject Id]],13,1)</f>
        <v>H</v>
      </c>
      <c r="C1837" t="e">
        <f>_xlfn.XLOOKUP(Table35[[#This Row],[Subject Id]],Table2[Subject Id],Table2[Event date])</f>
        <v>#N/A</v>
      </c>
      <c r="D1837" s="37" t="e">
        <f>_xlfn.XLOOKUP(Table35[[#This Row],[Subject Id]],'T0 Blood'!A:A,'T0 Blood'!I:I)</f>
        <v>#N/A</v>
      </c>
      <c r="E1837" s="37" t="e">
        <f>_xlfn.XLOOKUP(Table35[[#This Row],[Subject Id]],'T0 Blood'!A:A,'T0 Blood'!H:H)</f>
        <v>#N/A</v>
      </c>
      <c r="F1837" s="69" t="e">
        <f>_xlfn.XLOOKUP(Table35[[#This Row],[Subject Id]],T0Assayed!D:D,T0Assayed!F:F)</f>
        <v>#N/A</v>
      </c>
      <c r="G1837" s="39" t="s">
        <v>22</v>
      </c>
      <c r="H1837" s="37" t="e">
        <v>#N/A</v>
      </c>
      <c r="I1837" s="38" t="str">
        <f>_xlfn.XLOOKUP((CONCATENATE(Table35[[#This Row],[Subject Id]],"-T0")),'In the Lab'!A:A,'In the Lab'!G:G)</f>
        <v>yes</v>
      </c>
      <c r="J1837" s="49" t="e">
        <f>_xlfn.XLOOKUP(Table35[[#This Row],[Subject Id]],'T1 Blood'!A:A,'T1 Blood'!I:I)</f>
        <v>#N/A</v>
      </c>
      <c r="K1837" s="49" t="e">
        <f>_xlfn.XLOOKUP(Table35[[#This Row],[Subject Id]],'T1 Blood'!A:A,'T1 Blood'!H:H)</f>
        <v>#N/A</v>
      </c>
      <c r="L1837" s="49" t="e">
        <f>_xlfn.XLOOKUP(Table35[[#This Row],[Subject Id]],'T1 Assayed'!A:A,'T1 Assayed'!D:D)</f>
        <v>#N/A</v>
      </c>
      <c r="M1837" s="49" t="e">
        <v>#N/A</v>
      </c>
      <c r="N1837" s="49" t="e">
        <v>#N/A</v>
      </c>
      <c r="O1837" s="49" t="e">
        <f>_xlfn.XLOOKUP((CONCATENATE(Table35[[#This Row],[Subject Id]],"-T1")),'In the Lab'!A:A,'In the Lab'!G:G)</f>
        <v>#N/A</v>
      </c>
      <c r="P1837" s="42" t="e">
        <f>_xlfn.XLOOKUP(Table35[[#This Row],[Subject Id]],'TPD Blood'!A:A,'TPD Blood'!B:B)</f>
        <v>#N/A</v>
      </c>
      <c r="Q1837" s="42" t="e">
        <f>_xlfn.XLOOKUP(Table35[[#This Row],[Subject Id]],'TPD Assayed'!A:A,'TPD Assayed'!C:C)</f>
        <v>#N/A</v>
      </c>
      <c r="V1837"/>
      <c r="Y1837"/>
      <c r="Z1837"/>
      <c r="AA1837"/>
      <c r="AB1837"/>
    </row>
    <row r="1838" spans="1:28">
      <c r="A1838" s="2" t="s">
        <v>2118</v>
      </c>
      <c r="B1838" s="2" t="str">
        <f>MID(Table35[[#This Row],[Subject Id]],13,1)</f>
        <v>H</v>
      </c>
      <c r="C1838" t="e">
        <f>_xlfn.XLOOKUP(Table35[[#This Row],[Subject Id]],Table2[Subject Id],Table2[Event date])</f>
        <v>#N/A</v>
      </c>
      <c r="D1838" s="37" t="e">
        <f>_xlfn.XLOOKUP(Table35[[#This Row],[Subject Id]],'T0 Blood'!A:A,'T0 Blood'!I:I)</f>
        <v>#N/A</v>
      </c>
      <c r="E1838" s="37" t="e">
        <f>_xlfn.XLOOKUP(Table35[[#This Row],[Subject Id]],'T0 Blood'!A:A,'T0 Blood'!H:H)</f>
        <v>#N/A</v>
      </c>
      <c r="F1838" s="69" t="e">
        <f>_xlfn.XLOOKUP(Table35[[#This Row],[Subject Id]],T0Assayed!D:D,T0Assayed!F:F)</f>
        <v>#N/A</v>
      </c>
      <c r="G1838" s="39" t="s">
        <v>22</v>
      </c>
      <c r="H1838" s="37" t="e">
        <v>#N/A</v>
      </c>
      <c r="I1838" s="38" t="str">
        <f>_xlfn.XLOOKUP((CONCATENATE(Table35[[#This Row],[Subject Id]],"-T0")),'In the Lab'!A:A,'In the Lab'!G:G)</f>
        <v>yes</v>
      </c>
      <c r="J1838" s="50" t="e">
        <f>_xlfn.XLOOKUP(Table35[[#This Row],[Subject Id]],'T1 Blood'!A:A,'T1 Blood'!I:I)</f>
        <v>#N/A</v>
      </c>
      <c r="K1838" s="49" t="e">
        <f>_xlfn.XLOOKUP(Table35[[#This Row],[Subject Id]],'T1 Blood'!A:A,'T1 Blood'!H:H)</f>
        <v>#N/A</v>
      </c>
      <c r="L1838" s="49" t="e">
        <f>_xlfn.XLOOKUP(Table35[[#This Row],[Subject Id]],'T1 Assayed'!A:A,'T1 Assayed'!D:D)</f>
        <v>#N/A</v>
      </c>
      <c r="M1838" s="49" t="e">
        <v>#N/A</v>
      </c>
      <c r="N1838" s="49" t="e">
        <v>#N/A</v>
      </c>
      <c r="O1838" s="49" t="e">
        <f>_xlfn.XLOOKUP((CONCATENATE(Table35[[#This Row],[Subject Id]],"-T1")),'In the Lab'!A:A,'In the Lab'!G:G)</f>
        <v>#N/A</v>
      </c>
      <c r="P1838" s="43" t="e">
        <f>_xlfn.XLOOKUP(Table35[[#This Row],[Subject Id]],'TPD Blood'!A:A,'TPD Blood'!B:B)</f>
        <v>#N/A</v>
      </c>
      <c r="Q1838" s="42" t="e">
        <f>_xlfn.XLOOKUP(Table35[[#This Row],[Subject Id]],'TPD Assayed'!A:A,'TPD Assayed'!C:C)</f>
        <v>#N/A</v>
      </c>
      <c r="V1838"/>
      <c r="Y1838"/>
      <c r="Z1838"/>
      <c r="AA1838"/>
      <c r="AB1838"/>
    </row>
    <row r="1839" spans="1:28">
      <c r="A1839" t="s">
        <v>2119</v>
      </c>
      <c r="B1839" t="str">
        <f>MID(Table35[[#This Row],[Subject Id]],13,1)</f>
        <v>H</v>
      </c>
      <c r="C1839" t="e">
        <f>_xlfn.XLOOKUP(Table35[[#This Row],[Subject Id]],Table2[Subject Id],Table2[Event date])</f>
        <v>#N/A</v>
      </c>
      <c r="D1839" s="37" t="e">
        <f>_xlfn.XLOOKUP(Table35[[#This Row],[Subject Id]],'T0 Blood'!A:A,'T0 Blood'!I:I)</f>
        <v>#N/A</v>
      </c>
      <c r="E1839" s="37" t="e">
        <f>_xlfn.XLOOKUP(Table35[[#This Row],[Subject Id]],'T0 Blood'!A:A,'T0 Blood'!H:H)</f>
        <v>#N/A</v>
      </c>
      <c r="F1839" s="69" t="e">
        <f>_xlfn.XLOOKUP(Table35[[#This Row],[Subject Id]],T0Assayed!D:D,T0Assayed!F:F)</f>
        <v>#N/A</v>
      </c>
      <c r="G1839" s="39" t="s">
        <v>22</v>
      </c>
      <c r="H1839" s="37" t="e">
        <v>#N/A</v>
      </c>
      <c r="I1839" s="38" t="str">
        <f>_xlfn.XLOOKUP((CONCATENATE(Table35[[#This Row],[Subject Id]],"-T0")),'In the Lab'!A:A,'In the Lab'!G:G)</f>
        <v>yes</v>
      </c>
      <c r="J1839" s="49" t="e">
        <f>_xlfn.XLOOKUP(Table35[[#This Row],[Subject Id]],'T1 Blood'!A:A,'T1 Blood'!I:I)</f>
        <v>#N/A</v>
      </c>
      <c r="K1839" s="49" t="e">
        <f>_xlfn.XLOOKUP(Table35[[#This Row],[Subject Id]],'T1 Blood'!A:A,'T1 Blood'!H:H)</f>
        <v>#N/A</v>
      </c>
      <c r="L1839" s="49" t="e">
        <f>_xlfn.XLOOKUP(Table35[[#This Row],[Subject Id]],'T1 Assayed'!A:A,'T1 Assayed'!D:D)</f>
        <v>#N/A</v>
      </c>
      <c r="M1839" s="49" t="e">
        <v>#N/A</v>
      </c>
      <c r="N1839" s="49" t="e">
        <v>#N/A</v>
      </c>
      <c r="O1839" s="49" t="e">
        <f>_xlfn.XLOOKUP((CONCATENATE(Table35[[#This Row],[Subject Id]],"-T1")),'In the Lab'!A:A,'In the Lab'!G:G)</f>
        <v>#N/A</v>
      </c>
      <c r="P1839" s="42" t="e">
        <f>_xlfn.XLOOKUP(Table35[[#This Row],[Subject Id]],'TPD Blood'!A:A,'TPD Blood'!B:B)</f>
        <v>#N/A</v>
      </c>
      <c r="Q1839" s="42" t="e">
        <f>_xlfn.XLOOKUP(Table35[[#This Row],[Subject Id]],'TPD Assayed'!A:A,'TPD Assayed'!C:C)</f>
        <v>#N/A</v>
      </c>
      <c r="V1839"/>
      <c r="Y1839"/>
      <c r="Z1839"/>
      <c r="AA1839"/>
      <c r="AB1839"/>
    </row>
    <row r="1840" spans="1:28">
      <c r="A1840" s="2" t="s">
        <v>2120</v>
      </c>
      <c r="B1840" s="2" t="str">
        <f>MID(Table35[[#This Row],[Subject Id]],13,1)</f>
        <v>H</v>
      </c>
      <c r="C1840" t="e">
        <f>_xlfn.XLOOKUP(Table35[[#This Row],[Subject Id]],Table2[Subject Id],Table2[Event date])</f>
        <v>#N/A</v>
      </c>
      <c r="D1840" s="37" t="e">
        <f>_xlfn.XLOOKUP(Table35[[#This Row],[Subject Id]],'T0 Blood'!A:A,'T0 Blood'!I:I)</f>
        <v>#N/A</v>
      </c>
      <c r="E1840" s="37" t="e">
        <f>_xlfn.XLOOKUP(Table35[[#This Row],[Subject Id]],'T0 Blood'!A:A,'T0 Blood'!H:H)</f>
        <v>#N/A</v>
      </c>
      <c r="F1840" s="69" t="e">
        <f>_xlfn.XLOOKUP(Table35[[#This Row],[Subject Id]],T0Assayed!D:D,T0Assayed!F:F)</f>
        <v>#N/A</v>
      </c>
      <c r="G1840" s="39" t="s">
        <v>22</v>
      </c>
      <c r="H1840" s="37" t="e">
        <v>#N/A</v>
      </c>
      <c r="I1840" s="38" t="str">
        <f>_xlfn.XLOOKUP((CONCATENATE(Table35[[#This Row],[Subject Id]],"-T0")),'In the Lab'!A:A,'In the Lab'!G:G)</f>
        <v>yes</v>
      </c>
      <c r="J1840" s="50" t="e">
        <f>_xlfn.XLOOKUP(Table35[[#This Row],[Subject Id]],'T1 Blood'!A:A,'T1 Blood'!I:I)</f>
        <v>#N/A</v>
      </c>
      <c r="K1840" s="49" t="e">
        <f>_xlfn.XLOOKUP(Table35[[#This Row],[Subject Id]],'T1 Blood'!A:A,'T1 Blood'!H:H)</f>
        <v>#N/A</v>
      </c>
      <c r="L1840" s="49" t="e">
        <f>_xlfn.XLOOKUP(Table35[[#This Row],[Subject Id]],'T1 Assayed'!A:A,'T1 Assayed'!D:D)</f>
        <v>#N/A</v>
      </c>
      <c r="M1840" s="49" t="e">
        <v>#N/A</v>
      </c>
      <c r="N1840" s="49" t="e">
        <v>#N/A</v>
      </c>
      <c r="O1840" s="49" t="e">
        <f>_xlfn.XLOOKUP((CONCATENATE(Table35[[#This Row],[Subject Id]],"-T1")),'In the Lab'!A:A,'In the Lab'!G:G)</f>
        <v>#N/A</v>
      </c>
      <c r="P1840" s="43" t="e">
        <f>_xlfn.XLOOKUP(Table35[[#This Row],[Subject Id]],'TPD Blood'!A:A,'TPD Blood'!B:B)</f>
        <v>#N/A</v>
      </c>
      <c r="Q1840" s="42" t="e">
        <f>_xlfn.XLOOKUP(Table35[[#This Row],[Subject Id]],'TPD Assayed'!A:A,'TPD Assayed'!C:C)</f>
        <v>#N/A</v>
      </c>
      <c r="V1840"/>
      <c r="Y1840"/>
      <c r="Z1840"/>
      <c r="AA1840"/>
      <c r="AB1840"/>
    </row>
    <row r="1841" spans="1:28">
      <c r="A1841" t="s">
        <v>2121</v>
      </c>
      <c r="B1841" t="str">
        <f>MID(Table35[[#This Row],[Subject Id]],13,1)</f>
        <v>H</v>
      </c>
      <c r="C1841" t="e">
        <f>_xlfn.XLOOKUP(Table35[[#This Row],[Subject Id]],Table2[Subject Id],Table2[Event date])</f>
        <v>#N/A</v>
      </c>
      <c r="D1841" s="37" t="e">
        <f>_xlfn.XLOOKUP(Table35[[#This Row],[Subject Id]],'T0 Blood'!A:A,'T0 Blood'!I:I)</f>
        <v>#N/A</v>
      </c>
      <c r="E1841" s="37" t="e">
        <f>_xlfn.XLOOKUP(Table35[[#This Row],[Subject Id]],'T0 Blood'!A:A,'T0 Blood'!H:H)</f>
        <v>#N/A</v>
      </c>
      <c r="F1841" s="69" t="e">
        <f>_xlfn.XLOOKUP(Table35[[#This Row],[Subject Id]],T0Assayed!D:D,T0Assayed!F:F)</f>
        <v>#N/A</v>
      </c>
      <c r="G1841" s="39" t="s">
        <v>22</v>
      </c>
      <c r="H1841" s="37" t="e">
        <v>#N/A</v>
      </c>
      <c r="I1841" s="38" t="str">
        <f>_xlfn.XLOOKUP((CONCATENATE(Table35[[#This Row],[Subject Id]],"-T0")),'In the Lab'!A:A,'In the Lab'!G:G)</f>
        <v>yes</v>
      </c>
      <c r="J1841" s="49" t="e">
        <f>_xlfn.XLOOKUP(Table35[[#This Row],[Subject Id]],'T1 Blood'!A:A,'T1 Blood'!I:I)</f>
        <v>#N/A</v>
      </c>
      <c r="K1841" s="49" t="e">
        <f>_xlfn.XLOOKUP(Table35[[#This Row],[Subject Id]],'T1 Blood'!A:A,'T1 Blood'!H:H)</f>
        <v>#N/A</v>
      </c>
      <c r="L1841" s="49" t="e">
        <f>_xlfn.XLOOKUP(Table35[[#This Row],[Subject Id]],'T1 Assayed'!A:A,'T1 Assayed'!D:D)</f>
        <v>#N/A</v>
      </c>
      <c r="M1841" s="49" t="e">
        <v>#N/A</v>
      </c>
      <c r="N1841" s="49" t="e">
        <v>#N/A</v>
      </c>
      <c r="O1841" s="49" t="e">
        <f>_xlfn.XLOOKUP((CONCATENATE(Table35[[#This Row],[Subject Id]],"-T1")),'In the Lab'!A:A,'In the Lab'!G:G)</f>
        <v>#N/A</v>
      </c>
      <c r="P1841" s="42" t="e">
        <f>_xlfn.XLOOKUP(Table35[[#This Row],[Subject Id]],'TPD Blood'!A:A,'TPD Blood'!B:B)</f>
        <v>#N/A</v>
      </c>
      <c r="Q1841" s="42" t="e">
        <f>_xlfn.XLOOKUP(Table35[[#This Row],[Subject Id]],'TPD Assayed'!A:A,'TPD Assayed'!C:C)</f>
        <v>#N/A</v>
      </c>
      <c r="V1841"/>
      <c r="Y1841"/>
      <c r="Z1841"/>
      <c r="AA1841"/>
      <c r="AB1841"/>
    </row>
    <row r="1842" spans="1:28">
      <c r="A1842" t="s">
        <v>2122</v>
      </c>
      <c r="B1842" t="str">
        <f>MID(Table35[[#This Row],[Subject Id]],13,1)</f>
        <v>H</v>
      </c>
      <c r="C1842" t="e">
        <f>_xlfn.XLOOKUP(Table35[[#This Row],[Subject Id]],Table2[Subject Id],Table2[Event date])</f>
        <v>#N/A</v>
      </c>
      <c r="D1842" s="37" t="e">
        <f>_xlfn.XLOOKUP(Table35[[#This Row],[Subject Id]],'T0 Blood'!A:A,'T0 Blood'!I:I)</f>
        <v>#N/A</v>
      </c>
      <c r="E1842" s="37" t="e">
        <f>_xlfn.XLOOKUP(Table35[[#This Row],[Subject Id]],'T0 Blood'!A:A,'T0 Blood'!H:H)</f>
        <v>#N/A</v>
      </c>
      <c r="F1842" s="69" t="e">
        <f>_xlfn.XLOOKUP(Table35[[#This Row],[Subject Id]],T0Assayed!D:D,T0Assayed!F:F)</f>
        <v>#N/A</v>
      </c>
      <c r="G1842" s="39" t="s">
        <v>22</v>
      </c>
      <c r="H1842" s="37" t="e">
        <v>#N/A</v>
      </c>
      <c r="I1842" s="38" t="str">
        <f>_xlfn.XLOOKUP((CONCATENATE(Table35[[#This Row],[Subject Id]],"-T0")),'In the Lab'!A:A,'In the Lab'!G:G)</f>
        <v>yes</v>
      </c>
      <c r="J1842" s="49" t="e">
        <f>_xlfn.XLOOKUP(Table35[[#This Row],[Subject Id]],'T1 Blood'!A:A,'T1 Blood'!I:I)</f>
        <v>#N/A</v>
      </c>
      <c r="K1842" s="49" t="e">
        <f>_xlfn.XLOOKUP(Table35[[#This Row],[Subject Id]],'T1 Blood'!A:A,'T1 Blood'!H:H)</f>
        <v>#N/A</v>
      </c>
      <c r="L1842" s="49" t="e">
        <f>_xlfn.XLOOKUP(Table35[[#This Row],[Subject Id]],'T1 Assayed'!A:A,'T1 Assayed'!D:D)</f>
        <v>#N/A</v>
      </c>
      <c r="M1842" s="49" t="e">
        <v>#N/A</v>
      </c>
      <c r="N1842" s="49" t="e">
        <v>#N/A</v>
      </c>
      <c r="O1842" s="49" t="e">
        <f>_xlfn.XLOOKUP((CONCATENATE(Table35[[#This Row],[Subject Id]],"-T1")),'In the Lab'!A:A,'In the Lab'!G:G)</f>
        <v>#N/A</v>
      </c>
      <c r="P1842" s="42" t="e">
        <f>_xlfn.XLOOKUP(Table35[[#This Row],[Subject Id]],'TPD Blood'!A:A,'TPD Blood'!B:B)</f>
        <v>#N/A</v>
      </c>
      <c r="Q1842" s="42" t="e">
        <f>_xlfn.XLOOKUP(Table35[[#This Row],[Subject Id]],'TPD Assayed'!A:A,'TPD Assayed'!C:C)</f>
        <v>#N/A</v>
      </c>
      <c r="V1842"/>
      <c r="Y1842"/>
      <c r="Z1842"/>
      <c r="AA1842"/>
      <c r="AB1842"/>
    </row>
    <row r="1843" spans="1:28">
      <c r="A1843" s="2" t="s">
        <v>2123</v>
      </c>
      <c r="B1843" s="2" t="str">
        <f>MID(Table35[[#This Row],[Subject Id]],13,1)</f>
        <v>H</v>
      </c>
      <c r="C1843" t="e">
        <f>_xlfn.XLOOKUP(Table35[[#This Row],[Subject Id]],Table2[Subject Id],Table2[Event date])</f>
        <v>#N/A</v>
      </c>
      <c r="D1843" s="37" t="e">
        <f>_xlfn.XLOOKUP(Table35[[#This Row],[Subject Id]],'T0 Blood'!A:A,'T0 Blood'!I:I)</f>
        <v>#N/A</v>
      </c>
      <c r="E1843" s="37" t="e">
        <f>_xlfn.XLOOKUP(Table35[[#This Row],[Subject Id]],'T0 Blood'!A:A,'T0 Blood'!H:H)</f>
        <v>#N/A</v>
      </c>
      <c r="F1843" s="69" t="e">
        <f>_xlfn.XLOOKUP(Table35[[#This Row],[Subject Id]],T0Assayed!D:D,T0Assayed!F:F)</f>
        <v>#N/A</v>
      </c>
      <c r="G1843" s="39" t="s">
        <v>22</v>
      </c>
      <c r="H1843" s="37" t="e">
        <v>#N/A</v>
      </c>
      <c r="I1843" s="38" t="str">
        <f>_xlfn.XLOOKUP((CONCATENATE(Table35[[#This Row],[Subject Id]],"-T0")),'In the Lab'!A:A,'In the Lab'!G:G)</f>
        <v>yes</v>
      </c>
      <c r="J1843" s="50" t="e">
        <f>_xlfn.XLOOKUP(Table35[[#This Row],[Subject Id]],'T1 Blood'!A:A,'T1 Blood'!I:I)</f>
        <v>#N/A</v>
      </c>
      <c r="K1843" s="49" t="e">
        <f>_xlfn.XLOOKUP(Table35[[#This Row],[Subject Id]],'T1 Blood'!A:A,'T1 Blood'!H:H)</f>
        <v>#N/A</v>
      </c>
      <c r="L1843" s="49" t="e">
        <f>_xlfn.XLOOKUP(Table35[[#This Row],[Subject Id]],'T1 Assayed'!A:A,'T1 Assayed'!D:D)</f>
        <v>#N/A</v>
      </c>
      <c r="M1843" s="49" t="e">
        <v>#N/A</v>
      </c>
      <c r="N1843" s="49" t="e">
        <v>#N/A</v>
      </c>
      <c r="O1843" s="49" t="e">
        <f>_xlfn.XLOOKUP((CONCATENATE(Table35[[#This Row],[Subject Id]],"-T1")),'In the Lab'!A:A,'In the Lab'!G:G)</f>
        <v>#N/A</v>
      </c>
      <c r="P1843" s="43" t="e">
        <f>_xlfn.XLOOKUP(Table35[[#This Row],[Subject Id]],'TPD Blood'!A:A,'TPD Blood'!B:B)</f>
        <v>#N/A</v>
      </c>
      <c r="Q1843" s="42" t="e">
        <f>_xlfn.XLOOKUP(Table35[[#This Row],[Subject Id]],'TPD Assayed'!A:A,'TPD Assayed'!C:C)</f>
        <v>#N/A</v>
      </c>
      <c r="V1843"/>
      <c r="Y1843"/>
      <c r="Z1843"/>
      <c r="AA1843"/>
      <c r="AB1843"/>
    </row>
    <row r="1844" spans="1:28">
      <c r="A1844" t="s">
        <v>2124</v>
      </c>
      <c r="B1844" t="str">
        <f>MID(Table35[[#This Row],[Subject Id]],13,1)</f>
        <v>H</v>
      </c>
      <c r="C1844" t="e">
        <f>_xlfn.XLOOKUP(Table35[[#This Row],[Subject Id]],Table2[Subject Id],Table2[Event date])</f>
        <v>#N/A</v>
      </c>
      <c r="D1844" s="37" t="e">
        <f>_xlfn.XLOOKUP(Table35[[#This Row],[Subject Id]],'T0 Blood'!A:A,'T0 Blood'!I:I)</f>
        <v>#N/A</v>
      </c>
      <c r="E1844" s="37" t="e">
        <f>_xlfn.XLOOKUP(Table35[[#This Row],[Subject Id]],'T0 Blood'!A:A,'T0 Blood'!H:H)</f>
        <v>#N/A</v>
      </c>
      <c r="F1844" s="69" t="e">
        <f>_xlfn.XLOOKUP(Table35[[#This Row],[Subject Id]],T0Assayed!D:D,T0Assayed!F:F)</f>
        <v>#N/A</v>
      </c>
      <c r="G1844" s="39" t="s">
        <v>22</v>
      </c>
      <c r="H1844" s="37" t="e">
        <v>#N/A</v>
      </c>
      <c r="I1844" s="38" t="str">
        <f>_xlfn.XLOOKUP((CONCATENATE(Table35[[#This Row],[Subject Id]],"-T0")),'In the Lab'!A:A,'In the Lab'!G:G)</f>
        <v>yes</v>
      </c>
      <c r="J1844" s="49" t="e">
        <f>_xlfn.XLOOKUP(Table35[[#This Row],[Subject Id]],'T1 Blood'!A:A,'T1 Blood'!I:I)</f>
        <v>#N/A</v>
      </c>
      <c r="K1844" s="49" t="e">
        <f>_xlfn.XLOOKUP(Table35[[#This Row],[Subject Id]],'T1 Blood'!A:A,'T1 Blood'!H:H)</f>
        <v>#N/A</v>
      </c>
      <c r="L1844" s="49" t="e">
        <f>_xlfn.XLOOKUP(Table35[[#This Row],[Subject Id]],'T1 Assayed'!A:A,'T1 Assayed'!D:D)</f>
        <v>#N/A</v>
      </c>
      <c r="M1844" s="49" t="e">
        <v>#N/A</v>
      </c>
      <c r="N1844" s="49" t="e">
        <v>#N/A</v>
      </c>
      <c r="O1844" s="49" t="e">
        <f>_xlfn.XLOOKUP((CONCATENATE(Table35[[#This Row],[Subject Id]],"-T1")),'In the Lab'!A:A,'In the Lab'!G:G)</f>
        <v>#N/A</v>
      </c>
      <c r="P1844" s="42" t="e">
        <f>_xlfn.XLOOKUP(Table35[[#This Row],[Subject Id]],'TPD Blood'!A:A,'TPD Blood'!B:B)</f>
        <v>#N/A</v>
      </c>
      <c r="Q1844" s="42" t="e">
        <f>_xlfn.XLOOKUP(Table35[[#This Row],[Subject Id]],'TPD Assayed'!A:A,'TPD Assayed'!C:C)</f>
        <v>#N/A</v>
      </c>
      <c r="V1844"/>
      <c r="Y1844"/>
      <c r="Z1844"/>
      <c r="AA1844"/>
      <c r="AB1844"/>
    </row>
    <row r="1845" spans="1:28">
      <c r="A1845" s="2" t="s">
        <v>2125</v>
      </c>
      <c r="B1845" s="2" t="str">
        <f>MID(Table35[[#This Row],[Subject Id]],13,1)</f>
        <v>H</v>
      </c>
      <c r="C1845" t="e">
        <f>_xlfn.XLOOKUP(Table35[[#This Row],[Subject Id]],Table2[Subject Id],Table2[Event date])</f>
        <v>#N/A</v>
      </c>
      <c r="D1845" s="37" t="e">
        <f>_xlfn.XLOOKUP(Table35[[#This Row],[Subject Id]],'T0 Blood'!A:A,'T0 Blood'!I:I)</f>
        <v>#N/A</v>
      </c>
      <c r="E1845" s="37" t="e">
        <f>_xlfn.XLOOKUP(Table35[[#This Row],[Subject Id]],'T0 Blood'!A:A,'T0 Blood'!H:H)</f>
        <v>#N/A</v>
      </c>
      <c r="F1845" s="69" t="e">
        <f>_xlfn.XLOOKUP(Table35[[#This Row],[Subject Id]],T0Assayed!D:D,T0Assayed!F:F)</f>
        <v>#N/A</v>
      </c>
      <c r="G1845" s="39" t="s">
        <v>22</v>
      </c>
      <c r="H1845" s="37" t="e">
        <v>#N/A</v>
      </c>
      <c r="I1845" s="38" t="str">
        <f>_xlfn.XLOOKUP((CONCATENATE(Table35[[#This Row],[Subject Id]],"-T0")),'In the Lab'!A:A,'In the Lab'!G:G)</f>
        <v>yes</v>
      </c>
      <c r="J1845" s="50" t="e">
        <f>_xlfn.XLOOKUP(Table35[[#This Row],[Subject Id]],'T1 Blood'!A:A,'T1 Blood'!I:I)</f>
        <v>#N/A</v>
      </c>
      <c r="K1845" s="49" t="e">
        <f>_xlfn.XLOOKUP(Table35[[#This Row],[Subject Id]],'T1 Blood'!A:A,'T1 Blood'!H:H)</f>
        <v>#N/A</v>
      </c>
      <c r="L1845" s="49" t="e">
        <f>_xlfn.XLOOKUP(Table35[[#This Row],[Subject Id]],'T1 Assayed'!A:A,'T1 Assayed'!D:D)</f>
        <v>#N/A</v>
      </c>
      <c r="M1845" s="49" t="e">
        <v>#N/A</v>
      </c>
      <c r="N1845" s="49" t="e">
        <v>#N/A</v>
      </c>
      <c r="O1845" s="49" t="e">
        <f>_xlfn.XLOOKUP((CONCATENATE(Table35[[#This Row],[Subject Id]],"-T1")),'In the Lab'!A:A,'In the Lab'!G:G)</f>
        <v>#N/A</v>
      </c>
      <c r="P1845" s="43" t="e">
        <f>_xlfn.XLOOKUP(Table35[[#This Row],[Subject Id]],'TPD Blood'!A:A,'TPD Blood'!B:B)</f>
        <v>#N/A</v>
      </c>
      <c r="Q1845" s="42" t="e">
        <f>_xlfn.XLOOKUP(Table35[[#This Row],[Subject Id]],'TPD Assayed'!A:A,'TPD Assayed'!C:C)</f>
        <v>#N/A</v>
      </c>
      <c r="V1845"/>
      <c r="Y1845"/>
      <c r="Z1845"/>
      <c r="AA1845"/>
      <c r="AB1845"/>
    </row>
    <row r="1846" spans="1:28">
      <c r="A1846" t="s">
        <v>2126</v>
      </c>
      <c r="B1846" t="str">
        <f>MID(Table35[[#This Row],[Subject Id]],13,1)</f>
        <v>H</v>
      </c>
      <c r="C1846" t="e">
        <f>_xlfn.XLOOKUP(Table35[[#This Row],[Subject Id]],Table2[Subject Id],Table2[Event date])</f>
        <v>#N/A</v>
      </c>
      <c r="D1846" s="37" t="e">
        <f>_xlfn.XLOOKUP(Table35[[#This Row],[Subject Id]],'T0 Blood'!A:A,'T0 Blood'!I:I)</f>
        <v>#N/A</v>
      </c>
      <c r="E1846" s="37" t="e">
        <f>_xlfn.XLOOKUP(Table35[[#This Row],[Subject Id]],'T0 Blood'!A:A,'T0 Blood'!H:H)</f>
        <v>#N/A</v>
      </c>
      <c r="F1846" s="69" t="e">
        <f>_xlfn.XLOOKUP(Table35[[#This Row],[Subject Id]],T0Assayed!D:D,T0Assayed!F:F)</f>
        <v>#N/A</v>
      </c>
      <c r="G1846" s="39" t="s">
        <v>22</v>
      </c>
      <c r="H1846" s="37" t="e">
        <v>#N/A</v>
      </c>
      <c r="I1846" s="38" t="str">
        <f>_xlfn.XLOOKUP((CONCATENATE(Table35[[#This Row],[Subject Id]],"-T0")),'In the Lab'!A:A,'In the Lab'!G:G)</f>
        <v>yes</v>
      </c>
      <c r="J1846" s="49" t="e">
        <f>_xlfn.XLOOKUP(Table35[[#This Row],[Subject Id]],'T1 Blood'!A:A,'T1 Blood'!I:I)</f>
        <v>#N/A</v>
      </c>
      <c r="K1846" s="49" t="e">
        <f>_xlfn.XLOOKUP(Table35[[#This Row],[Subject Id]],'T1 Blood'!A:A,'T1 Blood'!H:H)</f>
        <v>#N/A</v>
      </c>
      <c r="L1846" s="49" t="e">
        <f>_xlfn.XLOOKUP(Table35[[#This Row],[Subject Id]],'T1 Assayed'!A:A,'T1 Assayed'!D:D)</f>
        <v>#N/A</v>
      </c>
      <c r="M1846" s="49" t="e">
        <v>#N/A</v>
      </c>
      <c r="N1846" s="49" t="e">
        <v>#N/A</v>
      </c>
      <c r="O1846" s="49" t="e">
        <f>_xlfn.XLOOKUP((CONCATENATE(Table35[[#This Row],[Subject Id]],"-T1")),'In the Lab'!A:A,'In the Lab'!G:G)</f>
        <v>#N/A</v>
      </c>
      <c r="P1846" s="42" t="e">
        <f>_xlfn.XLOOKUP(Table35[[#This Row],[Subject Id]],'TPD Blood'!A:A,'TPD Blood'!B:B)</f>
        <v>#N/A</v>
      </c>
      <c r="Q1846" s="42" t="e">
        <f>_xlfn.XLOOKUP(Table35[[#This Row],[Subject Id]],'TPD Assayed'!A:A,'TPD Assayed'!C:C)</f>
        <v>#N/A</v>
      </c>
      <c r="V1846"/>
      <c r="Y1846"/>
      <c r="Z1846"/>
      <c r="AA1846"/>
      <c r="AB1846"/>
    </row>
    <row r="1847" spans="1:28">
      <c r="A1847" s="2" t="s">
        <v>2127</v>
      </c>
      <c r="B1847" s="2" t="str">
        <f>MID(Table35[[#This Row],[Subject Id]],13,1)</f>
        <v>H</v>
      </c>
      <c r="C1847" t="e">
        <f>_xlfn.XLOOKUP(Table35[[#This Row],[Subject Id]],Table2[Subject Id],Table2[Event date])</f>
        <v>#N/A</v>
      </c>
      <c r="D1847" s="37" t="e">
        <f>_xlfn.XLOOKUP(Table35[[#This Row],[Subject Id]],'T0 Blood'!A:A,'T0 Blood'!I:I)</f>
        <v>#N/A</v>
      </c>
      <c r="E1847" s="37" t="e">
        <f>_xlfn.XLOOKUP(Table35[[#This Row],[Subject Id]],'T0 Blood'!A:A,'T0 Blood'!H:H)</f>
        <v>#N/A</v>
      </c>
      <c r="F1847" s="69" t="e">
        <f>_xlfn.XLOOKUP(Table35[[#This Row],[Subject Id]],T0Assayed!D:D,T0Assayed!F:F)</f>
        <v>#N/A</v>
      </c>
      <c r="G1847" s="39" t="s">
        <v>22</v>
      </c>
      <c r="H1847" s="37" t="e">
        <v>#N/A</v>
      </c>
      <c r="I1847" s="38" t="str">
        <f>_xlfn.XLOOKUP((CONCATENATE(Table35[[#This Row],[Subject Id]],"-T0")),'In the Lab'!A:A,'In the Lab'!G:G)</f>
        <v>yes</v>
      </c>
      <c r="J1847" s="50" t="e">
        <f>_xlfn.XLOOKUP(Table35[[#This Row],[Subject Id]],'T1 Blood'!A:A,'T1 Blood'!I:I)</f>
        <v>#N/A</v>
      </c>
      <c r="K1847" s="49" t="e">
        <f>_xlfn.XLOOKUP(Table35[[#This Row],[Subject Id]],'T1 Blood'!A:A,'T1 Blood'!H:H)</f>
        <v>#N/A</v>
      </c>
      <c r="L1847" s="49" t="e">
        <f>_xlfn.XLOOKUP(Table35[[#This Row],[Subject Id]],'T1 Assayed'!A:A,'T1 Assayed'!D:D)</f>
        <v>#N/A</v>
      </c>
      <c r="M1847" s="49" t="e">
        <v>#N/A</v>
      </c>
      <c r="N1847" s="49" t="e">
        <v>#N/A</v>
      </c>
      <c r="O1847" s="49" t="e">
        <f>_xlfn.XLOOKUP((CONCATENATE(Table35[[#This Row],[Subject Id]],"-T1")),'In the Lab'!A:A,'In the Lab'!G:G)</f>
        <v>#N/A</v>
      </c>
      <c r="P1847" s="43" t="e">
        <f>_xlfn.XLOOKUP(Table35[[#This Row],[Subject Id]],'TPD Blood'!A:A,'TPD Blood'!B:B)</f>
        <v>#N/A</v>
      </c>
      <c r="Q1847" s="42" t="e">
        <f>_xlfn.XLOOKUP(Table35[[#This Row],[Subject Id]],'TPD Assayed'!A:A,'TPD Assayed'!C:C)</f>
        <v>#N/A</v>
      </c>
      <c r="V1847"/>
      <c r="Y1847"/>
      <c r="Z1847"/>
      <c r="AA1847"/>
      <c r="AB1847"/>
    </row>
    <row r="1848" spans="1:28">
      <c r="A1848" t="s">
        <v>2128</v>
      </c>
      <c r="B1848" t="str">
        <f>MID(Table35[[#This Row],[Subject Id]],13,1)</f>
        <v>H</v>
      </c>
      <c r="C1848" t="e">
        <f>_xlfn.XLOOKUP(Table35[[#This Row],[Subject Id]],Table2[Subject Id],Table2[Event date])</f>
        <v>#N/A</v>
      </c>
      <c r="D1848" s="37" t="e">
        <f>_xlfn.XLOOKUP(Table35[[#This Row],[Subject Id]],'T0 Blood'!A:A,'T0 Blood'!I:I)</f>
        <v>#N/A</v>
      </c>
      <c r="E1848" s="37" t="e">
        <f>_xlfn.XLOOKUP(Table35[[#This Row],[Subject Id]],'T0 Blood'!A:A,'T0 Blood'!H:H)</f>
        <v>#N/A</v>
      </c>
      <c r="F1848" s="69" t="e">
        <f>_xlfn.XLOOKUP(Table35[[#This Row],[Subject Id]],T0Assayed!D:D,T0Assayed!F:F)</f>
        <v>#N/A</v>
      </c>
      <c r="G1848" s="39" t="s">
        <v>22</v>
      </c>
      <c r="H1848" s="37" t="e">
        <v>#N/A</v>
      </c>
      <c r="I1848" s="38" t="str">
        <f>_xlfn.XLOOKUP((CONCATENATE(Table35[[#This Row],[Subject Id]],"-T0")),'In the Lab'!A:A,'In the Lab'!G:G)</f>
        <v>yes</v>
      </c>
      <c r="J1848" s="49" t="e">
        <f>_xlfn.XLOOKUP(Table35[[#This Row],[Subject Id]],'T1 Blood'!A:A,'T1 Blood'!I:I)</f>
        <v>#N/A</v>
      </c>
      <c r="K1848" s="49" t="e">
        <f>_xlfn.XLOOKUP(Table35[[#This Row],[Subject Id]],'T1 Blood'!A:A,'T1 Blood'!H:H)</f>
        <v>#N/A</v>
      </c>
      <c r="L1848" s="49" t="e">
        <f>_xlfn.XLOOKUP(Table35[[#This Row],[Subject Id]],'T1 Assayed'!A:A,'T1 Assayed'!D:D)</f>
        <v>#N/A</v>
      </c>
      <c r="M1848" s="49" t="e">
        <v>#N/A</v>
      </c>
      <c r="N1848" s="49" t="e">
        <v>#N/A</v>
      </c>
      <c r="O1848" s="49" t="e">
        <f>_xlfn.XLOOKUP((CONCATENATE(Table35[[#This Row],[Subject Id]],"-T1")),'In the Lab'!A:A,'In the Lab'!G:G)</f>
        <v>#N/A</v>
      </c>
      <c r="P1848" s="42" t="e">
        <f>_xlfn.XLOOKUP(Table35[[#This Row],[Subject Id]],'TPD Blood'!A:A,'TPD Blood'!B:B)</f>
        <v>#N/A</v>
      </c>
      <c r="Q1848" s="42" t="e">
        <f>_xlfn.XLOOKUP(Table35[[#This Row],[Subject Id]],'TPD Assayed'!A:A,'TPD Assayed'!C:C)</f>
        <v>#N/A</v>
      </c>
      <c r="V1848"/>
      <c r="Y1848"/>
      <c r="Z1848"/>
      <c r="AA1848"/>
      <c r="AB1848"/>
    </row>
    <row r="1849" spans="1:28">
      <c r="A1849" s="2" t="s">
        <v>2129</v>
      </c>
      <c r="B1849" s="2" t="str">
        <f>MID(Table35[[#This Row],[Subject Id]],13,1)</f>
        <v>H</v>
      </c>
      <c r="C1849" t="e">
        <f>_xlfn.XLOOKUP(Table35[[#This Row],[Subject Id]],Table2[Subject Id],Table2[Event date])</f>
        <v>#N/A</v>
      </c>
      <c r="D1849" s="37" t="e">
        <f>_xlfn.XLOOKUP(Table35[[#This Row],[Subject Id]],'T0 Blood'!A:A,'T0 Blood'!I:I)</f>
        <v>#N/A</v>
      </c>
      <c r="E1849" s="37" t="e">
        <f>_xlfn.XLOOKUP(Table35[[#This Row],[Subject Id]],'T0 Blood'!A:A,'T0 Blood'!H:H)</f>
        <v>#N/A</v>
      </c>
      <c r="F1849" s="69" t="e">
        <f>_xlfn.XLOOKUP(Table35[[#This Row],[Subject Id]],T0Assayed!D:D,T0Assayed!F:F)</f>
        <v>#N/A</v>
      </c>
      <c r="G1849" s="39" t="s">
        <v>22</v>
      </c>
      <c r="H1849" s="37" t="e">
        <v>#N/A</v>
      </c>
      <c r="I1849" s="38" t="str">
        <f>_xlfn.XLOOKUP((CONCATENATE(Table35[[#This Row],[Subject Id]],"-T0")),'In the Lab'!A:A,'In the Lab'!G:G)</f>
        <v>yes</v>
      </c>
      <c r="J1849" s="50" t="e">
        <f>_xlfn.XLOOKUP(Table35[[#This Row],[Subject Id]],'T1 Blood'!A:A,'T1 Blood'!I:I)</f>
        <v>#N/A</v>
      </c>
      <c r="K1849" s="49" t="e">
        <f>_xlfn.XLOOKUP(Table35[[#This Row],[Subject Id]],'T1 Blood'!A:A,'T1 Blood'!H:H)</f>
        <v>#N/A</v>
      </c>
      <c r="L1849" s="49" t="e">
        <f>_xlfn.XLOOKUP(Table35[[#This Row],[Subject Id]],'T1 Assayed'!A:A,'T1 Assayed'!D:D)</f>
        <v>#N/A</v>
      </c>
      <c r="M1849" s="49" t="e">
        <v>#N/A</v>
      </c>
      <c r="N1849" s="49" t="e">
        <v>#N/A</v>
      </c>
      <c r="O1849" s="49" t="e">
        <f>_xlfn.XLOOKUP((CONCATENATE(Table35[[#This Row],[Subject Id]],"-T1")),'In the Lab'!A:A,'In the Lab'!G:G)</f>
        <v>#N/A</v>
      </c>
      <c r="P1849" s="43" t="e">
        <f>_xlfn.XLOOKUP(Table35[[#This Row],[Subject Id]],'TPD Blood'!A:A,'TPD Blood'!B:B)</f>
        <v>#N/A</v>
      </c>
      <c r="Q1849" s="42" t="e">
        <f>_xlfn.XLOOKUP(Table35[[#This Row],[Subject Id]],'TPD Assayed'!A:A,'TPD Assayed'!C:C)</f>
        <v>#N/A</v>
      </c>
      <c r="V1849"/>
      <c r="Y1849"/>
      <c r="Z1849"/>
      <c r="AA1849"/>
      <c r="AB1849"/>
    </row>
    <row r="1850" spans="1:28">
      <c r="A1850" t="s">
        <v>2130</v>
      </c>
      <c r="B1850" t="str">
        <f>MID(Table35[[#This Row],[Subject Id]],13,1)</f>
        <v>H</v>
      </c>
      <c r="C1850" t="e">
        <f>_xlfn.XLOOKUP(Table35[[#This Row],[Subject Id]],Table2[Subject Id],Table2[Event date])</f>
        <v>#N/A</v>
      </c>
      <c r="D1850" s="37" t="e">
        <f>_xlfn.XLOOKUP(Table35[[#This Row],[Subject Id]],'T0 Blood'!A:A,'T0 Blood'!I:I)</f>
        <v>#N/A</v>
      </c>
      <c r="E1850" s="37" t="e">
        <f>_xlfn.XLOOKUP(Table35[[#This Row],[Subject Id]],'T0 Blood'!A:A,'T0 Blood'!H:H)</f>
        <v>#N/A</v>
      </c>
      <c r="F1850" s="69" t="e">
        <f>_xlfn.XLOOKUP(Table35[[#This Row],[Subject Id]],T0Assayed!D:D,T0Assayed!F:F)</f>
        <v>#N/A</v>
      </c>
      <c r="G1850" s="39" t="s">
        <v>22</v>
      </c>
      <c r="H1850" s="37" t="e">
        <v>#N/A</v>
      </c>
      <c r="I1850" s="38" t="str">
        <f>_xlfn.XLOOKUP((CONCATENATE(Table35[[#This Row],[Subject Id]],"-T0")),'In the Lab'!A:A,'In the Lab'!G:G)</f>
        <v>yes</v>
      </c>
      <c r="J1850" s="49" t="e">
        <f>_xlfn.XLOOKUP(Table35[[#This Row],[Subject Id]],'T1 Blood'!A:A,'T1 Blood'!I:I)</f>
        <v>#N/A</v>
      </c>
      <c r="K1850" s="49" t="e">
        <f>_xlfn.XLOOKUP(Table35[[#This Row],[Subject Id]],'T1 Blood'!A:A,'T1 Blood'!H:H)</f>
        <v>#N/A</v>
      </c>
      <c r="L1850" s="49" t="e">
        <f>_xlfn.XLOOKUP(Table35[[#This Row],[Subject Id]],'T1 Assayed'!A:A,'T1 Assayed'!D:D)</f>
        <v>#N/A</v>
      </c>
      <c r="M1850" s="49" t="e">
        <v>#N/A</v>
      </c>
      <c r="N1850" s="49" t="e">
        <v>#N/A</v>
      </c>
      <c r="O1850" s="49" t="e">
        <f>_xlfn.XLOOKUP((CONCATENATE(Table35[[#This Row],[Subject Id]],"-T1")),'In the Lab'!A:A,'In the Lab'!G:G)</f>
        <v>#N/A</v>
      </c>
      <c r="P1850" s="42" t="e">
        <f>_xlfn.XLOOKUP(Table35[[#This Row],[Subject Id]],'TPD Blood'!A:A,'TPD Blood'!B:B)</f>
        <v>#N/A</v>
      </c>
      <c r="Q1850" s="42" t="e">
        <f>_xlfn.XLOOKUP(Table35[[#This Row],[Subject Id]],'TPD Assayed'!A:A,'TPD Assayed'!C:C)</f>
        <v>#N/A</v>
      </c>
      <c r="V1850"/>
      <c r="Y1850"/>
      <c r="Z1850"/>
      <c r="AA1850"/>
      <c r="AB1850"/>
    </row>
    <row r="1851" spans="1:28">
      <c r="A1851" s="2" t="s">
        <v>2131</v>
      </c>
      <c r="B1851" s="2" t="str">
        <f>MID(Table35[[#This Row],[Subject Id]],13,1)</f>
        <v>H</v>
      </c>
      <c r="C1851" t="e">
        <f>_xlfn.XLOOKUP(Table35[[#This Row],[Subject Id]],Table2[Subject Id],Table2[Event date])</f>
        <v>#N/A</v>
      </c>
      <c r="D1851" s="37" t="e">
        <f>_xlfn.XLOOKUP(Table35[[#This Row],[Subject Id]],'T0 Blood'!A:A,'T0 Blood'!I:I)</f>
        <v>#N/A</v>
      </c>
      <c r="E1851" s="37" t="e">
        <f>_xlfn.XLOOKUP(Table35[[#This Row],[Subject Id]],'T0 Blood'!A:A,'T0 Blood'!H:H)</f>
        <v>#N/A</v>
      </c>
      <c r="F1851" s="69" t="e">
        <f>_xlfn.XLOOKUP(Table35[[#This Row],[Subject Id]],T0Assayed!D:D,T0Assayed!F:F)</f>
        <v>#N/A</v>
      </c>
      <c r="G1851" s="39" t="s">
        <v>22</v>
      </c>
      <c r="H1851" s="37" t="e">
        <v>#N/A</v>
      </c>
      <c r="I1851" s="38" t="str">
        <f>_xlfn.XLOOKUP((CONCATENATE(Table35[[#This Row],[Subject Id]],"-T0")),'In the Lab'!A:A,'In the Lab'!G:G)</f>
        <v>yes</v>
      </c>
      <c r="J1851" s="50" t="e">
        <f>_xlfn.XLOOKUP(Table35[[#This Row],[Subject Id]],'T1 Blood'!A:A,'T1 Blood'!I:I)</f>
        <v>#N/A</v>
      </c>
      <c r="K1851" s="49" t="e">
        <f>_xlfn.XLOOKUP(Table35[[#This Row],[Subject Id]],'T1 Blood'!A:A,'T1 Blood'!H:H)</f>
        <v>#N/A</v>
      </c>
      <c r="L1851" s="49" t="e">
        <f>_xlfn.XLOOKUP(Table35[[#This Row],[Subject Id]],'T1 Assayed'!A:A,'T1 Assayed'!D:D)</f>
        <v>#N/A</v>
      </c>
      <c r="M1851" s="49" t="e">
        <v>#N/A</v>
      </c>
      <c r="N1851" s="49" t="e">
        <v>#N/A</v>
      </c>
      <c r="O1851" s="49" t="e">
        <f>_xlfn.XLOOKUP((CONCATENATE(Table35[[#This Row],[Subject Id]],"-T1")),'In the Lab'!A:A,'In the Lab'!G:G)</f>
        <v>#N/A</v>
      </c>
      <c r="P1851" s="43" t="e">
        <f>_xlfn.XLOOKUP(Table35[[#This Row],[Subject Id]],'TPD Blood'!A:A,'TPD Blood'!B:B)</f>
        <v>#N/A</v>
      </c>
      <c r="Q1851" s="42" t="e">
        <f>_xlfn.XLOOKUP(Table35[[#This Row],[Subject Id]],'TPD Assayed'!A:A,'TPD Assayed'!C:C)</f>
        <v>#N/A</v>
      </c>
      <c r="V1851"/>
      <c r="Y1851"/>
      <c r="Z1851"/>
      <c r="AA1851"/>
      <c r="AB1851"/>
    </row>
    <row r="1852" spans="1:28">
      <c r="A1852" t="s">
        <v>2132</v>
      </c>
      <c r="B1852" t="str">
        <f>MID(Table35[[#This Row],[Subject Id]],13,1)</f>
        <v>H</v>
      </c>
      <c r="C1852" t="e">
        <f>_xlfn.XLOOKUP(Table35[[#This Row],[Subject Id]],Table2[Subject Id],Table2[Event date])</f>
        <v>#N/A</v>
      </c>
      <c r="D1852" s="37" t="e">
        <f>_xlfn.XLOOKUP(Table35[[#This Row],[Subject Id]],'T0 Blood'!A:A,'T0 Blood'!I:I)</f>
        <v>#N/A</v>
      </c>
      <c r="E1852" s="37" t="e">
        <f>_xlfn.XLOOKUP(Table35[[#This Row],[Subject Id]],'T0 Blood'!A:A,'T0 Blood'!H:H)</f>
        <v>#N/A</v>
      </c>
      <c r="F1852" s="69" t="e">
        <f>_xlfn.XLOOKUP(Table35[[#This Row],[Subject Id]],T0Assayed!D:D,T0Assayed!F:F)</f>
        <v>#N/A</v>
      </c>
      <c r="G1852" s="39" t="s">
        <v>22</v>
      </c>
      <c r="H1852" s="37" t="e">
        <v>#N/A</v>
      </c>
      <c r="I1852" s="38" t="str">
        <f>_xlfn.XLOOKUP((CONCATENATE(Table35[[#This Row],[Subject Id]],"-T0")),'In the Lab'!A:A,'In the Lab'!G:G)</f>
        <v>yes</v>
      </c>
      <c r="J1852" s="49" t="e">
        <f>_xlfn.XLOOKUP(Table35[[#This Row],[Subject Id]],'T1 Blood'!A:A,'T1 Blood'!I:I)</f>
        <v>#N/A</v>
      </c>
      <c r="K1852" s="49" t="e">
        <f>_xlfn.XLOOKUP(Table35[[#This Row],[Subject Id]],'T1 Blood'!A:A,'T1 Blood'!H:H)</f>
        <v>#N/A</v>
      </c>
      <c r="L1852" s="49" t="e">
        <f>_xlfn.XLOOKUP(Table35[[#This Row],[Subject Id]],'T1 Assayed'!A:A,'T1 Assayed'!D:D)</f>
        <v>#N/A</v>
      </c>
      <c r="M1852" s="49" t="e">
        <v>#N/A</v>
      </c>
      <c r="N1852" s="49" t="e">
        <v>#N/A</v>
      </c>
      <c r="O1852" s="49" t="e">
        <f>_xlfn.XLOOKUP((CONCATENATE(Table35[[#This Row],[Subject Id]],"-T1")),'In the Lab'!A:A,'In the Lab'!G:G)</f>
        <v>#N/A</v>
      </c>
      <c r="P1852" s="42" t="e">
        <f>_xlfn.XLOOKUP(Table35[[#This Row],[Subject Id]],'TPD Blood'!A:A,'TPD Blood'!B:B)</f>
        <v>#N/A</v>
      </c>
      <c r="Q1852" s="42" t="e">
        <f>_xlfn.XLOOKUP(Table35[[#This Row],[Subject Id]],'TPD Assayed'!A:A,'TPD Assayed'!C:C)</f>
        <v>#N/A</v>
      </c>
      <c r="V1852"/>
      <c r="Y1852"/>
      <c r="Z1852"/>
      <c r="AA1852"/>
      <c r="AB1852"/>
    </row>
    <row r="1853" spans="1:28">
      <c r="A1853" s="2" t="s">
        <v>2133</v>
      </c>
      <c r="B1853" s="2" t="str">
        <f>MID(Table35[[#This Row],[Subject Id]],13,1)</f>
        <v>H</v>
      </c>
      <c r="C1853" t="e">
        <f>_xlfn.XLOOKUP(Table35[[#This Row],[Subject Id]],Table2[Subject Id],Table2[Event date])</f>
        <v>#N/A</v>
      </c>
      <c r="D1853" s="37" t="e">
        <f>_xlfn.XLOOKUP(Table35[[#This Row],[Subject Id]],'T0 Blood'!A:A,'T0 Blood'!I:I)</f>
        <v>#N/A</v>
      </c>
      <c r="E1853" s="37" t="e">
        <f>_xlfn.XLOOKUP(Table35[[#This Row],[Subject Id]],'T0 Blood'!A:A,'T0 Blood'!H:H)</f>
        <v>#N/A</v>
      </c>
      <c r="F1853" s="69" t="e">
        <f>_xlfn.XLOOKUP(Table35[[#This Row],[Subject Id]],T0Assayed!D:D,T0Assayed!F:F)</f>
        <v>#N/A</v>
      </c>
      <c r="G1853" s="39" t="s">
        <v>22</v>
      </c>
      <c r="H1853" s="37" t="e">
        <v>#N/A</v>
      </c>
      <c r="I1853" s="38" t="str">
        <f>_xlfn.XLOOKUP((CONCATENATE(Table35[[#This Row],[Subject Id]],"-T0")),'In the Lab'!A:A,'In the Lab'!G:G)</f>
        <v>yes</v>
      </c>
      <c r="J1853" s="50" t="e">
        <f>_xlfn.XLOOKUP(Table35[[#This Row],[Subject Id]],'T1 Blood'!A:A,'T1 Blood'!I:I)</f>
        <v>#N/A</v>
      </c>
      <c r="K1853" s="49" t="e">
        <f>_xlfn.XLOOKUP(Table35[[#This Row],[Subject Id]],'T1 Blood'!A:A,'T1 Blood'!H:H)</f>
        <v>#N/A</v>
      </c>
      <c r="L1853" s="49" t="e">
        <f>_xlfn.XLOOKUP(Table35[[#This Row],[Subject Id]],'T1 Assayed'!A:A,'T1 Assayed'!D:D)</f>
        <v>#N/A</v>
      </c>
      <c r="M1853" s="49" t="e">
        <v>#N/A</v>
      </c>
      <c r="N1853" s="49" t="e">
        <v>#N/A</v>
      </c>
      <c r="O1853" s="49" t="e">
        <f>_xlfn.XLOOKUP((CONCATENATE(Table35[[#This Row],[Subject Id]],"-T1")),'In the Lab'!A:A,'In the Lab'!G:G)</f>
        <v>#N/A</v>
      </c>
      <c r="P1853" s="43" t="e">
        <f>_xlfn.XLOOKUP(Table35[[#This Row],[Subject Id]],'TPD Blood'!A:A,'TPD Blood'!B:B)</f>
        <v>#N/A</v>
      </c>
      <c r="Q1853" s="42" t="e">
        <f>_xlfn.XLOOKUP(Table35[[#This Row],[Subject Id]],'TPD Assayed'!A:A,'TPD Assayed'!C:C)</f>
        <v>#N/A</v>
      </c>
      <c r="V1853"/>
      <c r="Y1853"/>
      <c r="Z1853"/>
      <c r="AA1853"/>
      <c r="AB1853"/>
    </row>
    <row r="1854" spans="1:28">
      <c r="A1854" t="s">
        <v>2134</v>
      </c>
      <c r="B1854" t="str">
        <f>MID(Table35[[#This Row],[Subject Id]],13,1)</f>
        <v>H</v>
      </c>
      <c r="C1854" t="e">
        <f>_xlfn.XLOOKUP(Table35[[#This Row],[Subject Id]],Table2[Subject Id],Table2[Event date])</f>
        <v>#N/A</v>
      </c>
      <c r="D1854" s="37" t="e">
        <f>_xlfn.XLOOKUP(Table35[[#This Row],[Subject Id]],'T0 Blood'!A:A,'T0 Blood'!I:I)</f>
        <v>#N/A</v>
      </c>
      <c r="E1854" s="37" t="e">
        <f>_xlfn.XLOOKUP(Table35[[#This Row],[Subject Id]],'T0 Blood'!A:A,'T0 Blood'!H:H)</f>
        <v>#N/A</v>
      </c>
      <c r="F1854" s="69" t="e">
        <f>_xlfn.XLOOKUP(Table35[[#This Row],[Subject Id]],T0Assayed!D:D,T0Assayed!F:F)</f>
        <v>#N/A</v>
      </c>
      <c r="G1854" s="39" t="s">
        <v>22</v>
      </c>
      <c r="H1854" s="37" t="e">
        <v>#N/A</v>
      </c>
      <c r="I1854" s="38" t="str">
        <f>_xlfn.XLOOKUP((CONCATENATE(Table35[[#This Row],[Subject Id]],"-T0")),'In the Lab'!A:A,'In the Lab'!G:G)</f>
        <v>yes</v>
      </c>
      <c r="J1854" s="49" t="e">
        <f>_xlfn.XLOOKUP(Table35[[#This Row],[Subject Id]],'T1 Blood'!A:A,'T1 Blood'!I:I)</f>
        <v>#N/A</v>
      </c>
      <c r="K1854" s="49" t="e">
        <f>_xlfn.XLOOKUP(Table35[[#This Row],[Subject Id]],'T1 Blood'!A:A,'T1 Blood'!H:H)</f>
        <v>#N/A</v>
      </c>
      <c r="L1854" s="49" t="e">
        <f>_xlfn.XLOOKUP(Table35[[#This Row],[Subject Id]],'T1 Assayed'!A:A,'T1 Assayed'!D:D)</f>
        <v>#N/A</v>
      </c>
      <c r="M1854" s="49" t="e">
        <v>#N/A</v>
      </c>
      <c r="N1854" s="49" t="e">
        <v>#N/A</v>
      </c>
      <c r="O1854" s="49" t="e">
        <f>_xlfn.XLOOKUP((CONCATENATE(Table35[[#This Row],[Subject Id]],"-T1")),'In the Lab'!A:A,'In the Lab'!G:G)</f>
        <v>#N/A</v>
      </c>
      <c r="P1854" s="42" t="e">
        <f>_xlfn.XLOOKUP(Table35[[#This Row],[Subject Id]],'TPD Blood'!A:A,'TPD Blood'!B:B)</f>
        <v>#N/A</v>
      </c>
      <c r="Q1854" s="42" t="e">
        <f>_xlfn.XLOOKUP(Table35[[#This Row],[Subject Id]],'TPD Assayed'!A:A,'TPD Assayed'!C:C)</f>
        <v>#N/A</v>
      </c>
      <c r="V1854"/>
      <c r="Y1854"/>
      <c r="Z1854"/>
      <c r="AA1854"/>
      <c r="AB1854"/>
    </row>
    <row r="1855" spans="1:28">
      <c r="A1855" s="2" t="s">
        <v>2135</v>
      </c>
      <c r="B1855" s="2" t="str">
        <f>MID(Table35[[#This Row],[Subject Id]],13,1)</f>
        <v>H</v>
      </c>
      <c r="C1855" t="e">
        <f>_xlfn.XLOOKUP(Table35[[#This Row],[Subject Id]],Table2[Subject Id],Table2[Event date])</f>
        <v>#N/A</v>
      </c>
      <c r="D1855" s="37" t="e">
        <f>_xlfn.XLOOKUP(Table35[[#This Row],[Subject Id]],'T0 Blood'!A:A,'T0 Blood'!I:I)</f>
        <v>#N/A</v>
      </c>
      <c r="E1855" s="37" t="e">
        <f>_xlfn.XLOOKUP(Table35[[#This Row],[Subject Id]],'T0 Blood'!A:A,'T0 Blood'!H:H)</f>
        <v>#N/A</v>
      </c>
      <c r="F1855" s="69" t="e">
        <f>_xlfn.XLOOKUP(Table35[[#This Row],[Subject Id]],T0Assayed!D:D,T0Assayed!F:F)</f>
        <v>#N/A</v>
      </c>
      <c r="G1855" s="39" t="s">
        <v>22</v>
      </c>
      <c r="H1855" s="37" t="e">
        <v>#N/A</v>
      </c>
      <c r="I1855" s="38" t="str">
        <f>_xlfn.XLOOKUP((CONCATENATE(Table35[[#This Row],[Subject Id]],"-T0")),'In the Lab'!A:A,'In the Lab'!G:G)</f>
        <v>yes</v>
      </c>
      <c r="J1855" s="50" t="e">
        <f>_xlfn.XLOOKUP(Table35[[#This Row],[Subject Id]],'T1 Blood'!A:A,'T1 Blood'!I:I)</f>
        <v>#N/A</v>
      </c>
      <c r="K1855" s="49" t="e">
        <f>_xlfn.XLOOKUP(Table35[[#This Row],[Subject Id]],'T1 Blood'!A:A,'T1 Blood'!H:H)</f>
        <v>#N/A</v>
      </c>
      <c r="L1855" s="49" t="e">
        <f>_xlfn.XLOOKUP(Table35[[#This Row],[Subject Id]],'T1 Assayed'!A:A,'T1 Assayed'!D:D)</f>
        <v>#N/A</v>
      </c>
      <c r="M1855" s="49" t="e">
        <v>#N/A</v>
      </c>
      <c r="N1855" s="49" t="e">
        <v>#N/A</v>
      </c>
      <c r="O1855" s="49" t="e">
        <f>_xlfn.XLOOKUP((CONCATENATE(Table35[[#This Row],[Subject Id]],"-T1")),'In the Lab'!A:A,'In the Lab'!G:G)</f>
        <v>#N/A</v>
      </c>
      <c r="P1855" s="43" t="e">
        <f>_xlfn.XLOOKUP(Table35[[#This Row],[Subject Id]],'TPD Blood'!A:A,'TPD Blood'!B:B)</f>
        <v>#N/A</v>
      </c>
      <c r="Q1855" s="42" t="e">
        <f>_xlfn.XLOOKUP(Table35[[#This Row],[Subject Id]],'TPD Assayed'!A:A,'TPD Assayed'!C:C)</f>
        <v>#N/A</v>
      </c>
      <c r="V1855"/>
      <c r="Y1855"/>
      <c r="Z1855"/>
      <c r="AA1855"/>
      <c r="AB1855"/>
    </row>
    <row r="1856" spans="1:28">
      <c r="A1856" t="s">
        <v>2136</v>
      </c>
      <c r="B1856" t="str">
        <f>MID(Table35[[#This Row],[Subject Id]],13,1)</f>
        <v>H</v>
      </c>
      <c r="C1856" t="e">
        <f>_xlfn.XLOOKUP(Table35[[#This Row],[Subject Id]],Table2[Subject Id],Table2[Event date])</f>
        <v>#N/A</v>
      </c>
      <c r="D1856" s="37" t="e">
        <f>_xlfn.XLOOKUP(Table35[[#This Row],[Subject Id]],'T0 Blood'!A:A,'T0 Blood'!I:I)</f>
        <v>#N/A</v>
      </c>
      <c r="E1856" s="37" t="e">
        <f>_xlfn.XLOOKUP(Table35[[#This Row],[Subject Id]],'T0 Blood'!A:A,'T0 Blood'!H:H)</f>
        <v>#N/A</v>
      </c>
      <c r="F1856" s="69" t="e">
        <f>_xlfn.XLOOKUP(Table35[[#This Row],[Subject Id]],T0Assayed!D:D,T0Assayed!F:F)</f>
        <v>#N/A</v>
      </c>
      <c r="G1856" s="39" t="s">
        <v>22</v>
      </c>
      <c r="H1856" s="37" t="e">
        <v>#N/A</v>
      </c>
      <c r="I1856" s="38" t="str">
        <f>_xlfn.XLOOKUP((CONCATENATE(Table35[[#This Row],[Subject Id]],"-T0")),'In the Lab'!A:A,'In the Lab'!G:G)</f>
        <v>yes</v>
      </c>
      <c r="J1856" s="49" t="e">
        <f>_xlfn.XLOOKUP(Table35[[#This Row],[Subject Id]],'T1 Blood'!A:A,'T1 Blood'!I:I)</f>
        <v>#N/A</v>
      </c>
      <c r="K1856" s="49" t="e">
        <f>_xlfn.XLOOKUP(Table35[[#This Row],[Subject Id]],'T1 Blood'!A:A,'T1 Blood'!H:H)</f>
        <v>#N/A</v>
      </c>
      <c r="L1856" s="49" t="e">
        <f>_xlfn.XLOOKUP(Table35[[#This Row],[Subject Id]],'T1 Assayed'!A:A,'T1 Assayed'!D:D)</f>
        <v>#N/A</v>
      </c>
      <c r="M1856" s="49" t="e">
        <v>#N/A</v>
      </c>
      <c r="N1856" s="49" t="e">
        <v>#N/A</v>
      </c>
      <c r="O1856" s="49" t="e">
        <f>_xlfn.XLOOKUP((CONCATENATE(Table35[[#This Row],[Subject Id]],"-T1")),'In the Lab'!A:A,'In the Lab'!G:G)</f>
        <v>#N/A</v>
      </c>
      <c r="P1856" s="42" t="e">
        <f>_xlfn.XLOOKUP(Table35[[#This Row],[Subject Id]],'TPD Blood'!A:A,'TPD Blood'!B:B)</f>
        <v>#N/A</v>
      </c>
      <c r="Q1856" s="42" t="e">
        <f>_xlfn.XLOOKUP(Table35[[#This Row],[Subject Id]],'TPD Assayed'!A:A,'TPD Assayed'!C:C)</f>
        <v>#N/A</v>
      </c>
      <c r="V1856"/>
      <c r="Y1856"/>
      <c r="Z1856"/>
      <c r="AA1856"/>
      <c r="AB1856"/>
    </row>
    <row r="1857" spans="1:28">
      <c r="A1857" s="2" t="s">
        <v>2137</v>
      </c>
      <c r="B1857" s="2" t="str">
        <f>MID(Table35[[#This Row],[Subject Id]],13,1)</f>
        <v>H</v>
      </c>
      <c r="C1857" t="e">
        <f>_xlfn.XLOOKUP(Table35[[#This Row],[Subject Id]],Table2[Subject Id],Table2[Event date])</f>
        <v>#N/A</v>
      </c>
      <c r="D1857" s="37" t="e">
        <f>_xlfn.XLOOKUP(Table35[[#This Row],[Subject Id]],'T0 Blood'!A:A,'T0 Blood'!I:I)</f>
        <v>#N/A</v>
      </c>
      <c r="E1857" s="37" t="e">
        <f>_xlfn.XLOOKUP(Table35[[#This Row],[Subject Id]],'T0 Blood'!A:A,'T0 Blood'!H:H)</f>
        <v>#N/A</v>
      </c>
      <c r="F1857" s="69" t="e">
        <f>_xlfn.XLOOKUP(Table35[[#This Row],[Subject Id]],T0Assayed!D:D,T0Assayed!F:F)</f>
        <v>#N/A</v>
      </c>
      <c r="G1857" s="39" t="s">
        <v>22</v>
      </c>
      <c r="H1857" s="37" t="e">
        <v>#N/A</v>
      </c>
      <c r="I1857" s="38" t="str">
        <f>_xlfn.XLOOKUP((CONCATENATE(Table35[[#This Row],[Subject Id]],"-T0")),'In the Lab'!A:A,'In the Lab'!G:G)</f>
        <v>yes</v>
      </c>
      <c r="J1857" s="50" t="e">
        <f>_xlfn.XLOOKUP(Table35[[#This Row],[Subject Id]],'T1 Blood'!A:A,'T1 Blood'!I:I)</f>
        <v>#N/A</v>
      </c>
      <c r="K1857" s="49" t="e">
        <f>_xlfn.XLOOKUP(Table35[[#This Row],[Subject Id]],'T1 Blood'!A:A,'T1 Blood'!H:H)</f>
        <v>#N/A</v>
      </c>
      <c r="L1857" s="49" t="e">
        <f>_xlfn.XLOOKUP(Table35[[#This Row],[Subject Id]],'T1 Assayed'!A:A,'T1 Assayed'!D:D)</f>
        <v>#N/A</v>
      </c>
      <c r="M1857" s="49" t="e">
        <v>#N/A</v>
      </c>
      <c r="N1857" s="49" t="e">
        <v>#N/A</v>
      </c>
      <c r="O1857" s="49" t="e">
        <f>_xlfn.XLOOKUP((CONCATENATE(Table35[[#This Row],[Subject Id]],"-T1")),'In the Lab'!A:A,'In the Lab'!G:G)</f>
        <v>#N/A</v>
      </c>
      <c r="P1857" s="43" t="e">
        <f>_xlfn.XLOOKUP(Table35[[#This Row],[Subject Id]],'TPD Blood'!A:A,'TPD Blood'!B:B)</f>
        <v>#N/A</v>
      </c>
      <c r="Q1857" s="42" t="e">
        <f>_xlfn.XLOOKUP(Table35[[#This Row],[Subject Id]],'TPD Assayed'!A:A,'TPD Assayed'!C:C)</f>
        <v>#N/A</v>
      </c>
      <c r="V1857"/>
      <c r="Y1857"/>
      <c r="Z1857"/>
      <c r="AA1857"/>
      <c r="AB1857"/>
    </row>
    <row r="1858" spans="1:28">
      <c r="A1858" t="s">
        <v>2138</v>
      </c>
      <c r="B1858" t="str">
        <f>MID(Table35[[#This Row],[Subject Id]],13,1)</f>
        <v>H</v>
      </c>
      <c r="C1858" t="e">
        <f>_xlfn.XLOOKUP(Table35[[#This Row],[Subject Id]],Table2[Subject Id],Table2[Event date])</f>
        <v>#N/A</v>
      </c>
      <c r="D1858" s="37" t="e">
        <f>_xlfn.XLOOKUP(Table35[[#This Row],[Subject Id]],'T0 Blood'!A:A,'T0 Blood'!I:I)</f>
        <v>#N/A</v>
      </c>
      <c r="E1858" s="37" t="e">
        <f>_xlfn.XLOOKUP(Table35[[#This Row],[Subject Id]],'T0 Blood'!A:A,'T0 Blood'!H:H)</f>
        <v>#N/A</v>
      </c>
      <c r="F1858" s="69" t="e">
        <f>_xlfn.XLOOKUP(Table35[[#This Row],[Subject Id]],T0Assayed!D:D,T0Assayed!F:F)</f>
        <v>#N/A</v>
      </c>
      <c r="G1858" s="39" t="s">
        <v>22</v>
      </c>
      <c r="H1858" s="37" t="e">
        <v>#N/A</v>
      </c>
      <c r="I1858" s="38" t="str">
        <f>_xlfn.XLOOKUP((CONCATENATE(Table35[[#This Row],[Subject Id]],"-T0")),'In the Lab'!A:A,'In the Lab'!G:G)</f>
        <v>yes</v>
      </c>
      <c r="J1858" s="49" t="e">
        <f>_xlfn.XLOOKUP(Table35[[#This Row],[Subject Id]],'T1 Blood'!A:A,'T1 Blood'!I:I)</f>
        <v>#N/A</v>
      </c>
      <c r="K1858" s="49" t="e">
        <f>_xlfn.XLOOKUP(Table35[[#This Row],[Subject Id]],'T1 Blood'!A:A,'T1 Blood'!H:H)</f>
        <v>#N/A</v>
      </c>
      <c r="L1858" s="49" t="e">
        <f>_xlfn.XLOOKUP(Table35[[#This Row],[Subject Id]],'T1 Assayed'!A:A,'T1 Assayed'!D:D)</f>
        <v>#N/A</v>
      </c>
      <c r="M1858" s="49" t="e">
        <v>#N/A</v>
      </c>
      <c r="N1858" s="49" t="e">
        <v>#N/A</v>
      </c>
      <c r="O1858" s="49" t="e">
        <f>_xlfn.XLOOKUP((CONCATENATE(Table35[[#This Row],[Subject Id]],"-T1")),'In the Lab'!A:A,'In the Lab'!G:G)</f>
        <v>#N/A</v>
      </c>
      <c r="P1858" s="42" t="e">
        <f>_xlfn.XLOOKUP(Table35[[#This Row],[Subject Id]],'TPD Blood'!A:A,'TPD Blood'!B:B)</f>
        <v>#N/A</v>
      </c>
      <c r="Q1858" s="42" t="e">
        <f>_xlfn.XLOOKUP(Table35[[#This Row],[Subject Id]],'TPD Assayed'!A:A,'TPD Assayed'!C:C)</f>
        <v>#N/A</v>
      </c>
      <c r="V1858"/>
      <c r="Y1858"/>
      <c r="Z1858"/>
      <c r="AA1858"/>
      <c r="AB1858"/>
    </row>
    <row r="1859" spans="1:28">
      <c r="A1859" s="2" t="s">
        <v>2139</v>
      </c>
      <c r="B1859" s="2" t="str">
        <f>MID(Table35[[#This Row],[Subject Id]],13,1)</f>
        <v>H</v>
      </c>
      <c r="C1859" t="e">
        <f>_xlfn.XLOOKUP(Table35[[#This Row],[Subject Id]],Table2[Subject Id],Table2[Event date])</f>
        <v>#N/A</v>
      </c>
      <c r="D1859" s="37" t="e">
        <f>_xlfn.XLOOKUP(Table35[[#This Row],[Subject Id]],'T0 Blood'!A:A,'T0 Blood'!I:I)</f>
        <v>#N/A</v>
      </c>
      <c r="E1859" s="37" t="e">
        <f>_xlfn.XLOOKUP(Table35[[#This Row],[Subject Id]],'T0 Blood'!A:A,'T0 Blood'!H:H)</f>
        <v>#N/A</v>
      </c>
      <c r="F1859" s="69" t="e">
        <f>_xlfn.XLOOKUP(Table35[[#This Row],[Subject Id]],T0Assayed!D:D,T0Assayed!F:F)</f>
        <v>#N/A</v>
      </c>
      <c r="G1859" s="39" t="s">
        <v>22</v>
      </c>
      <c r="H1859" s="37" t="e">
        <v>#N/A</v>
      </c>
      <c r="I1859" s="38" t="str">
        <f>_xlfn.XLOOKUP((CONCATENATE(Table35[[#This Row],[Subject Id]],"-T0")),'In the Lab'!A:A,'In the Lab'!G:G)</f>
        <v>yes</v>
      </c>
      <c r="J1859" s="50" t="e">
        <f>_xlfn.XLOOKUP(Table35[[#This Row],[Subject Id]],'T1 Blood'!A:A,'T1 Blood'!I:I)</f>
        <v>#N/A</v>
      </c>
      <c r="K1859" s="49" t="e">
        <f>_xlfn.XLOOKUP(Table35[[#This Row],[Subject Id]],'T1 Blood'!A:A,'T1 Blood'!H:H)</f>
        <v>#N/A</v>
      </c>
      <c r="L1859" s="49" t="e">
        <f>_xlfn.XLOOKUP(Table35[[#This Row],[Subject Id]],'T1 Assayed'!A:A,'T1 Assayed'!D:D)</f>
        <v>#N/A</v>
      </c>
      <c r="M1859" s="49" t="e">
        <v>#N/A</v>
      </c>
      <c r="N1859" s="49" t="e">
        <v>#N/A</v>
      </c>
      <c r="O1859" s="49" t="e">
        <f>_xlfn.XLOOKUP((CONCATENATE(Table35[[#This Row],[Subject Id]],"-T1")),'In the Lab'!A:A,'In the Lab'!G:G)</f>
        <v>#N/A</v>
      </c>
      <c r="P1859" s="43" t="e">
        <f>_xlfn.XLOOKUP(Table35[[#This Row],[Subject Id]],'TPD Blood'!A:A,'TPD Blood'!B:B)</f>
        <v>#N/A</v>
      </c>
      <c r="Q1859" s="42" t="e">
        <f>_xlfn.XLOOKUP(Table35[[#This Row],[Subject Id]],'TPD Assayed'!A:A,'TPD Assayed'!C:C)</f>
        <v>#N/A</v>
      </c>
      <c r="V1859"/>
      <c r="Y1859"/>
      <c r="Z1859"/>
      <c r="AA1859"/>
      <c r="AB1859"/>
    </row>
    <row r="1860" spans="1:28">
      <c r="A1860" t="s">
        <v>2140</v>
      </c>
      <c r="B1860" t="str">
        <f>MID(Table35[[#This Row],[Subject Id]],13,1)</f>
        <v>H</v>
      </c>
      <c r="C1860" t="e">
        <f>_xlfn.XLOOKUP(Table35[[#This Row],[Subject Id]],Table2[Subject Id],Table2[Event date])</f>
        <v>#N/A</v>
      </c>
      <c r="D1860" s="37" t="e">
        <f>_xlfn.XLOOKUP(Table35[[#This Row],[Subject Id]],'T0 Blood'!A:A,'T0 Blood'!I:I)</f>
        <v>#N/A</v>
      </c>
      <c r="E1860" s="37" t="e">
        <f>_xlfn.XLOOKUP(Table35[[#This Row],[Subject Id]],'T0 Blood'!A:A,'T0 Blood'!H:H)</f>
        <v>#N/A</v>
      </c>
      <c r="F1860" s="69" t="e">
        <f>_xlfn.XLOOKUP(Table35[[#This Row],[Subject Id]],T0Assayed!D:D,T0Assayed!F:F)</f>
        <v>#N/A</v>
      </c>
      <c r="G1860" s="39" t="s">
        <v>22</v>
      </c>
      <c r="H1860" s="37" t="e">
        <v>#N/A</v>
      </c>
      <c r="I1860" s="38" t="str">
        <f>_xlfn.XLOOKUP((CONCATENATE(Table35[[#This Row],[Subject Id]],"-T0")),'In the Lab'!A:A,'In the Lab'!G:G)</f>
        <v>yes</v>
      </c>
      <c r="J1860" s="49" t="e">
        <f>_xlfn.XLOOKUP(Table35[[#This Row],[Subject Id]],'T1 Blood'!A:A,'T1 Blood'!I:I)</f>
        <v>#N/A</v>
      </c>
      <c r="K1860" s="49" t="e">
        <f>_xlfn.XLOOKUP(Table35[[#This Row],[Subject Id]],'T1 Blood'!A:A,'T1 Blood'!H:H)</f>
        <v>#N/A</v>
      </c>
      <c r="L1860" s="49" t="e">
        <f>_xlfn.XLOOKUP(Table35[[#This Row],[Subject Id]],'T1 Assayed'!A:A,'T1 Assayed'!D:D)</f>
        <v>#N/A</v>
      </c>
      <c r="M1860" s="49" t="e">
        <v>#N/A</v>
      </c>
      <c r="N1860" s="49" t="e">
        <v>#N/A</v>
      </c>
      <c r="O1860" s="49" t="e">
        <f>_xlfn.XLOOKUP((CONCATENATE(Table35[[#This Row],[Subject Id]],"-T1")),'In the Lab'!A:A,'In the Lab'!G:G)</f>
        <v>#N/A</v>
      </c>
      <c r="P1860" s="42" t="e">
        <f>_xlfn.XLOOKUP(Table35[[#This Row],[Subject Id]],'TPD Blood'!A:A,'TPD Blood'!B:B)</f>
        <v>#N/A</v>
      </c>
      <c r="Q1860" s="42" t="e">
        <f>_xlfn.XLOOKUP(Table35[[#This Row],[Subject Id]],'TPD Assayed'!A:A,'TPD Assayed'!C:C)</f>
        <v>#N/A</v>
      </c>
      <c r="V1860"/>
      <c r="Y1860"/>
      <c r="Z1860"/>
      <c r="AA1860"/>
      <c r="AB1860"/>
    </row>
    <row r="1861" spans="1:28">
      <c r="A1861" s="2" t="s">
        <v>2141</v>
      </c>
      <c r="B1861" s="2" t="str">
        <f>MID(Table35[[#This Row],[Subject Id]],13,1)</f>
        <v>H</v>
      </c>
      <c r="C1861" t="e">
        <f>_xlfn.XLOOKUP(Table35[[#This Row],[Subject Id]],Table2[Subject Id],Table2[Event date])</f>
        <v>#N/A</v>
      </c>
      <c r="D1861" s="37" t="e">
        <f>_xlfn.XLOOKUP(Table35[[#This Row],[Subject Id]],'T0 Blood'!A:A,'T0 Blood'!I:I)</f>
        <v>#N/A</v>
      </c>
      <c r="E1861" s="37" t="e">
        <f>_xlfn.XLOOKUP(Table35[[#This Row],[Subject Id]],'T0 Blood'!A:A,'T0 Blood'!H:H)</f>
        <v>#N/A</v>
      </c>
      <c r="F1861" s="69" t="e">
        <f>_xlfn.XLOOKUP(Table35[[#This Row],[Subject Id]],T0Assayed!D:D,T0Assayed!F:F)</f>
        <v>#N/A</v>
      </c>
      <c r="G1861" s="39" t="s">
        <v>22</v>
      </c>
      <c r="H1861" s="37" t="e">
        <v>#N/A</v>
      </c>
      <c r="I1861" s="38" t="str">
        <f>_xlfn.XLOOKUP((CONCATENATE(Table35[[#This Row],[Subject Id]],"-T0")),'In the Lab'!A:A,'In the Lab'!G:G)</f>
        <v>yes</v>
      </c>
      <c r="J1861" s="50" t="e">
        <f>_xlfn.XLOOKUP(Table35[[#This Row],[Subject Id]],'T1 Blood'!A:A,'T1 Blood'!I:I)</f>
        <v>#N/A</v>
      </c>
      <c r="K1861" s="49" t="e">
        <f>_xlfn.XLOOKUP(Table35[[#This Row],[Subject Id]],'T1 Blood'!A:A,'T1 Blood'!H:H)</f>
        <v>#N/A</v>
      </c>
      <c r="L1861" s="49" t="e">
        <f>_xlfn.XLOOKUP(Table35[[#This Row],[Subject Id]],'T1 Assayed'!A:A,'T1 Assayed'!D:D)</f>
        <v>#N/A</v>
      </c>
      <c r="M1861" s="49" t="e">
        <v>#N/A</v>
      </c>
      <c r="N1861" s="49" t="e">
        <v>#N/A</v>
      </c>
      <c r="O1861" s="49" t="e">
        <f>_xlfn.XLOOKUP((CONCATENATE(Table35[[#This Row],[Subject Id]],"-T1")),'In the Lab'!A:A,'In the Lab'!G:G)</f>
        <v>#N/A</v>
      </c>
      <c r="P1861" s="43" t="e">
        <f>_xlfn.XLOOKUP(Table35[[#This Row],[Subject Id]],'TPD Blood'!A:A,'TPD Blood'!B:B)</f>
        <v>#N/A</v>
      </c>
      <c r="Q1861" s="42" t="e">
        <f>_xlfn.XLOOKUP(Table35[[#This Row],[Subject Id]],'TPD Assayed'!A:A,'TPD Assayed'!C:C)</f>
        <v>#N/A</v>
      </c>
      <c r="V1861"/>
      <c r="Y1861"/>
      <c r="Z1861"/>
      <c r="AA1861"/>
      <c r="AB1861"/>
    </row>
    <row r="1862" spans="1:28">
      <c r="A1862" t="s">
        <v>2142</v>
      </c>
      <c r="B1862" t="str">
        <f>MID(Table35[[#This Row],[Subject Id]],13,1)</f>
        <v>H</v>
      </c>
      <c r="C1862" t="e">
        <f>_xlfn.XLOOKUP(Table35[[#This Row],[Subject Id]],Table2[Subject Id],Table2[Event date])</f>
        <v>#N/A</v>
      </c>
      <c r="D1862" s="37" t="e">
        <f>_xlfn.XLOOKUP(Table35[[#This Row],[Subject Id]],'T0 Blood'!A:A,'T0 Blood'!I:I)</f>
        <v>#N/A</v>
      </c>
      <c r="E1862" s="37" t="e">
        <f>_xlfn.XLOOKUP(Table35[[#This Row],[Subject Id]],'T0 Blood'!A:A,'T0 Blood'!H:H)</f>
        <v>#N/A</v>
      </c>
      <c r="F1862" s="69" t="e">
        <f>_xlfn.XLOOKUP(Table35[[#This Row],[Subject Id]],T0Assayed!D:D,T0Assayed!F:F)</f>
        <v>#N/A</v>
      </c>
      <c r="G1862" s="39" t="s">
        <v>22</v>
      </c>
      <c r="H1862" s="37" t="e">
        <v>#N/A</v>
      </c>
      <c r="I1862" s="38" t="str">
        <f>_xlfn.XLOOKUP((CONCATENATE(Table35[[#This Row],[Subject Id]],"-T0")),'In the Lab'!A:A,'In the Lab'!G:G)</f>
        <v>yes</v>
      </c>
      <c r="J1862" s="49" t="e">
        <f>_xlfn.XLOOKUP(Table35[[#This Row],[Subject Id]],'T1 Blood'!A:A,'T1 Blood'!I:I)</f>
        <v>#N/A</v>
      </c>
      <c r="K1862" s="49" t="e">
        <f>_xlfn.XLOOKUP(Table35[[#This Row],[Subject Id]],'T1 Blood'!A:A,'T1 Blood'!H:H)</f>
        <v>#N/A</v>
      </c>
      <c r="L1862" s="49" t="e">
        <f>_xlfn.XLOOKUP(Table35[[#This Row],[Subject Id]],'T1 Assayed'!A:A,'T1 Assayed'!D:D)</f>
        <v>#N/A</v>
      </c>
      <c r="M1862" s="49" t="e">
        <v>#N/A</v>
      </c>
      <c r="N1862" s="49" t="e">
        <v>#N/A</v>
      </c>
      <c r="O1862" s="49" t="e">
        <f>_xlfn.XLOOKUP((CONCATENATE(Table35[[#This Row],[Subject Id]],"-T1")),'In the Lab'!A:A,'In the Lab'!G:G)</f>
        <v>#N/A</v>
      </c>
      <c r="P1862" s="42" t="e">
        <f>_xlfn.XLOOKUP(Table35[[#This Row],[Subject Id]],'TPD Blood'!A:A,'TPD Blood'!B:B)</f>
        <v>#N/A</v>
      </c>
      <c r="Q1862" s="42" t="e">
        <f>_xlfn.XLOOKUP(Table35[[#This Row],[Subject Id]],'TPD Assayed'!A:A,'TPD Assayed'!C:C)</f>
        <v>#N/A</v>
      </c>
      <c r="V1862"/>
      <c r="Y1862"/>
      <c r="Z1862"/>
      <c r="AA1862"/>
      <c r="AB1862"/>
    </row>
    <row r="1863" spans="1:28">
      <c r="A1863" s="2" t="s">
        <v>2143</v>
      </c>
      <c r="B1863" s="2" t="str">
        <f>MID(Table35[[#This Row],[Subject Id]],13,1)</f>
        <v>H</v>
      </c>
      <c r="C1863" t="e">
        <f>_xlfn.XLOOKUP(Table35[[#This Row],[Subject Id]],Table2[Subject Id],Table2[Event date])</f>
        <v>#N/A</v>
      </c>
      <c r="D1863" s="37" t="e">
        <f>_xlfn.XLOOKUP(Table35[[#This Row],[Subject Id]],'T0 Blood'!A:A,'T0 Blood'!I:I)</f>
        <v>#N/A</v>
      </c>
      <c r="E1863" s="37" t="e">
        <f>_xlfn.XLOOKUP(Table35[[#This Row],[Subject Id]],'T0 Blood'!A:A,'T0 Blood'!H:H)</f>
        <v>#N/A</v>
      </c>
      <c r="F1863" s="69" t="e">
        <f>_xlfn.XLOOKUP(Table35[[#This Row],[Subject Id]],T0Assayed!D:D,T0Assayed!F:F)</f>
        <v>#N/A</v>
      </c>
      <c r="G1863" s="39" t="s">
        <v>22</v>
      </c>
      <c r="H1863" s="37" t="e">
        <v>#N/A</v>
      </c>
      <c r="I1863" s="38" t="str">
        <f>_xlfn.XLOOKUP((CONCATENATE(Table35[[#This Row],[Subject Id]],"-T0")),'In the Lab'!A:A,'In the Lab'!G:G)</f>
        <v>yes</v>
      </c>
      <c r="J1863" s="50" t="e">
        <f>_xlfn.XLOOKUP(Table35[[#This Row],[Subject Id]],'T1 Blood'!A:A,'T1 Blood'!I:I)</f>
        <v>#N/A</v>
      </c>
      <c r="K1863" s="49" t="e">
        <f>_xlfn.XLOOKUP(Table35[[#This Row],[Subject Id]],'T1 Blood'!A:A,'T1 Blood'!H:H)</f>
        <v>#N/A</v>
      </c>
      <c r="L1863" s="49" t="e">
        <f>_xlfn.XLOOKUP(Table35[[#This Row],[Subject Id]],'T1 Assayed'!A:A,'T1 Assayed'!D:D)</f>
        <v>#N/A</v>
      </c>
      <c r="M1863" s="49" t="e">
        <v>#N/A</v>
      </c>
      <c r="N1863" s="49" t="e">
        <v>#N/A</v>
      </c>
      <c r="O1863" s="49" t="e">
        <f>_xlfn.XLOOKUP((CONCATENATE(Table35[[#This Row],[Subject Id]],"-T1")),'In the Lab'!A:A,'In the Lab'!G:G)</f>
        <v>#N/A</v>
      </c>
      <c r="P1863" s="43" t="e">
        <f>_xlfn.XLOOKUP(Table35[[#This Row],[Subject Id]],'TPD Blood'!A:A,'TPD Blood'!B:B)</f>
        <v>#N/A</v>
      </c>
      <c r="Q1863" s="42" t="e">
        <f>_xlfn.XLOOKUP(Table35[[#This Row],[Subject Id]],'TPD Assayed'!A:A,'TPD Assayed'!C:C)</f>
        <v>#N/A</v>
      </c>
      <c r="V1863"/>
      <c r="Y1863"/>
      <c r="Z1863"/>
      <c r="AA1863"/>
      <c r="AB1863"/>
    </row>
    <row r="1864" spans="1:28">
      <c r="A1864" t="s">
        <v>2144</v>
      </c>
      <c r="B1864" t="str">
        <f>MID(Table35[[#This Row],[Subject Id]],13,1)</f>
        <v>H</v>
      </c>
      <c r="C1864" t="e">
        <f>_xlfn.XLOOKUP(Table35[[#This Row],[Subject Id]],Table2[Subject Id],Table2[Event date])</f>
        <v>#N/A</v>
      </c>
      <c r="D1864" s="37" t="e">
        <f>_xlfn.XLOOKUP(Table35[[#This Row],[Subject Id]],'T0 Blood'!A:A,'T0 Blood'!I:I)</f>
        <v>#N/A</v>
      </c>
      <c r="E1864" s="37" t="e">
        <f>_xlfn.XLOOKUP(Table35[[#This Row],[Subject Id]],'T0 Blood'!A:A,'T0 Blood'!H:H)</f>
        <v>#N/A</v>
      </c>
      <c r="F1864" s="69" t="e">
        <f>_xlfn.XLOOKUP(Table35[[#This Row],[Subject Id]],T0Assayed!D:D,T0Assayed!F:F)</f>
        <v>#N/A</v>
      </c>
      <c r="G1864" s="39" t="s">
        <v>22</v>
      </c>
      <c r="H1864" s="37" t="e">
        <v>#N/A</v>
      </c>
      <c r="I1864" s="38" t="str">
        <f>_xlfn.XLOOKUP((CONCATENATE(Table35[[#This Row],[Subject Id]],"-T0")),'In the Lab'!A:A,'In the Lab'!G:G)</f>
        <v>yes</v>
      </c>
      <c r="J1864" s="49" t="e">
        <f>_xlfn.XLOOKUP(Table35[[#This Row],[Subject Id]],'T1 Blood'!A:A,'T1 Blood'!I:I)</f>
        <v>#N/A</v>
      </c>
      <c r="K1864" s="49" t="e">
        <f>_xlfn.XLOOKUP(Table35[[#This Row],[Subject Id]],'T1 Blood'!A:A,'T1 Blood'!H:H)</f>
        <v>#N/A</v>
      </c>
      <c r="L1864" s="49" t="e">
        <f>_xlfn.XLOOKUP(Table35[[#This Row],[Subject Id]],'T1 Assayed'!A:A,'T1 Assayed'!D:D)</f>
        <v>#N/A</v>
      </c>
      <c r="M1864" s="49" t="e">
        <v>#N/A</v>
      </c>
      <c r="N1864" s="49" t="e">
        <v>#N/A</v>
      </c>
      <c r="O1864" s="49" t="e">
        <f>_xlfn.XLOOKUP((CONCATENATE(Table35[[#This Row],[Subject Id]],"-T1")),'In the Lab'!A:A,'In the Lab'!G:G)</f>
        <v>#N/A</v>
      </c>
      <c r="P1864" s="42" t="e">
        <f>_xlfn.XLOOKUP(Table35[[#This Row],[Subject Id]],'TPD Blood'!A:A,'TPD Blood'!B:B)</f>
        <v>#N/A</v>
      </c>
      <c r="Q1864" s="42" t="e">
        <f>_xlfn.XLOOKUP(Table35[[#This Row],[Subject Id]],'TPD Assayed'!A:A,'TPD Assayed'!C:C)</f>
        <v>#N/A</v>
      </c>
      <c r="V1864"/>
      <c r="Y1864"/>
      <c r="Z1864"/>
      <c r="AA1864"/>
      <c r="AB1864"/>
    </row>
    <row r="1865" spans="1:28">
      <c r="A1865" s="2" t="s">
        <v>2145</v>
      </c>
      <c r="B1865" s="2" t="str">
        <f>MID(Table35[[#This Row],[Subject Id]],13,1)</f>
        <v>H</v>
      </c>
      <c r="C1865" t="e">
        <f>_xlfn.XLOOKUP(Table35[[#This Row],[Subject Id]],Table2[Subject Id],Table2[Event date])</f>
        <v>#N/A</v>
      </c>
      <c r="D1865" s="37" t="e">
        <f>_xlfn.XLOOKUP(Table35[[#This Row],[Subject Id]],'T0 Blood'!A:A,'T0 Blood'!I:I)</f>
        <v>#N/A</v>
      </c>
      <c r="E1865" s="37" t="e">
        <f>_xlfn.XLOOKUP(Table35[[#This Row],[Subject Id]],'T0 Blood'!A:A,'T0 Blood'!H:H)</f>
        <v>#N/A</v>
      </c>
      <c r="F1865" s="69" t="e">
        <f>_xlfn.XLOOKUP(Table35[[#This Row],[Subject Id]],T0Assayed!D:D,T0Assayed!F:F)</f>
        <v>#N/A</v>
      </c>
      <c r="G1865" s="39" t="s">
        <v>22</v>
      </c>
      <c r="H1865" s="37" t="e">
        <v>#N/A</v>
      </c>
      <c r="I1865" s="38" t="str">
        <f>_xlfn.XLOOKUP((CONCATENATE(Table35[[#This Row],[Subject Id]],"-T0")),'In the Lab'!A:A,'In the Lab'!G:G)</f>
        <v>yes</v>
      </c>
      <c r="J1865" s="50" t="e">
        <f>_xlfn.XLOOKUP(Table35[[#This Row],[Subject Id]],'T1 Blood'!A:A,'T1 Blood'!I:I)</f>
        <v>#N/A</v>
      </c>
      <c r="K1865" s="49" t="e">
        <f>_xlfn.XLOOKUP(Table35[[#This Row],[Subject Id]],'T1 Blood'!A:A,'T1 Blood'!H:H)</f>
        <v>#N/A</v>
      </c>
      <c r="L1865" s="49" t="e">
        <f>_xlfn.XLOOKUP(Table35[[#This Row],[Subject Id]],'T1 Assayed'!A:A,'T1 Assayed'!D:D)</f>
        <v>#N/A</v>
      </c>
      <c r="M1865" s="49" t="e">
        <v>#N/A</v>
      </c>
      <c r="N1865" s="49" t="e">
        <v>#N/A</v>
      </c>
      <c r="O1865" s="49" t="e">
        <f>_xlfn.XLOOKUP((CONCATENATE(Table35[[#This Row],[Subject Id]],"-T1")),'In the Lab'!A:A,'In the Lab'!G:G)</f>
        <v>#N/A</v>
      </c>
      <c r="P1865" s="43" t="e">
        <f>_xlfn.XLOOKUP(Table35[[#This Row],[Subject Id]],'TPD Blood'!A:A,'TPD Blood'!B:B)</f>
        <v>#N/A</v>
      </c>
      <c r="Q1865" s="42" t="e">
        <f>_xlfn.XLOOKUP(Table35[[#This Row],[Subject Id]],'TPD Assayed'!A:A,'TPD Assayed'!C:C)</f>
        <v>#N/A</v>
      </c>
      <c r="V1865"/>
      <c r="Y1865"/>
      <c r="Z1865"/>
      <c r="AA1865"/>
      <c r="AB1865"/>
    </row>
    <row r="1866" spans="1:28">
      <c r="A1866" t="s">
        <v>2146</v>
      </c>
      <c r="B1866" t="str">
        <f>MID(Table35[[#This Row],[Subject Id]],13,1)</f>
        <v>H</v>
      </c>
      <c r="C1866" t="e">
        <f>_xlfn.XLOOKUP(Table35[[#This Row],[Subject Id]],Table2[Subject Id],Table2[Event date])</f>
        <v>#N/A</v>
      </c>
      <c r="D1866" s="37" t="e">
        <f>_xlfn.XLOOKUP(Table35[[#This Row],[Subject Id]],'T0 Blood'!A:A,'T0 Blood'!I:I)</f>
        <v>#N/A</v>
      </c>
      <c r="E1866" s="37" t="e">
        <f>_xlfn.XLOOKUP(Table35[[#This Row],[Subject Id]],'T0 Blood'!A:A,'T0 Blood'!H:H)</f>
        <v>#N/A</v>
      </c>
      <c r="F1866" s="69" t="e">
        <f>_xlfn.XLOOKUP(Table35[[#This Row],[Subject Id]],T0Assayed!D:D,T0Assayed!F:F)</f>
        <v>#N/A</v>
      </c>
      <c r="G1866" s="39" t="s">
        <v>22</v>
      </c>
      <c r="H1866" s="37" t="e">
        <v>#N/A</v>
      </c>
      <c r="I1866" s="38" t="str">
        <f>_xlfn.XLOOKUP((CONCATENATE(Table35[[#This Row],[Subject Id]],"-T0")),'In the Lab'!A:A,'In the Lab'!G:G)</f>
        <v>yes</v>
      </c>
      <c r="J1866" s="49" t="e">
        <f>_xlfn.XLOOKUP(Table35[[#This Row],[Subject Id]],'T1 Blood'!A:A,'T1 Blood'!I:I)</f>
        <v>#N/A</v>
      </c>
      <c r="K1866" s="49" t="e">
        <f>_xlfn.XLOOKUP(Table35[[#This Row],[Subject Id]],'T1 Blood'!A:A,'T1 Blood'!H:H)</f>
        <v>#N/A</v>
      </c>
      <c r="L1866" s="49" t="e">
        <f>_xlfn.XLOOKUP(Table35[[#This Row],[Subject Id]],'T1 Assayed'!A:A,'T1 Assayed'!D:D)</f>
        <v>#N/A</v>
      </c>
      <c r="M1866" s="49" t="e">
        <v>#N/A</v>
      </c>
      <c r="N1866" s="49" t="e">
        <v>#N/A</v>
      </c>
      <c r="O1866" s="49" t="e">
        <f>_xlfn.XLOOKUP((CONCATENATE(Table35[[#This Row],[Subject Id]],"-T1")),'In the Lab'!A:A,'In the Lab'!G:G)</f>
        <v>#N/A</v>
      </c>
      <c r="P1866" s="42" t="e">
        <f>_xlfn.XLOOKUP(Table35[[#This Row],[Subject Id]],'TPD Blood'!A:A,'TPD Blood'!B:B)</f>
        <v>#N/A</v>
      </c>
      <c r="Q1866" s="42" t="e">
        <f>_xlfn.XLOOKUP(Table35[[#This Row],[Subject Id]],'TPD Assayed'!A:A,'TPD Assayed'!C:C)</f>
        <v>#N/A</v>
      </c>
      <c r="V1866"/>
      <c r="Y1866"/>
      <c r="Z1866"/>
      <c r="AA1866"/>
      <c r="AB1866"/>
    </row>
    <row r="1867" spans="1:28">
      <c r="A1867" s="2" t="s">
        <v>2147</v>
      </c>
      <c r="B1867" s="2" t="str">
        <f>MID(Table35[[#This Row],[Subject Id]],13,1)</f>
        <v>H</v>
      </c>
      <c r="C1867" t="e">
        <f>_xlfn.XLOOKUP(Table35[[#This Row],[Subject Id]],Table2[Subject Id],Table2[Event date])</f>
        <v>#N/A</v>
      </c>
      <c r="D1867" s="37" t="e">
        <f>_xlfn.XLOOKUP(Table35[[#This Row],[Subject Id]],'T0 Blood'!A:A,'T0 Blood'!I:I)</f>
        <v>#N/A</v>
      </c>
      <c r="E1867" s="37" t="e">
        <f>_xlfn.XLOOKUP(Table35[[#This Row],[Subject Id]],'T0 Blood'!A:A,'T0 Blood'!H:H)</f>
        <v>#N/A</v>
      </c>
      <c r="F1867" s="69" t="e">
        <f>_xlfn.XLOOKUP(Table35[[#This Row],[Subject Id]],T0Assayed!D:D,T0Assayed!F:F)</f>
        <v>#N/A</v>
      </c>
      <c r="G1867" s="39" t="s">
        <v>22</v>
      </c>
      <c r="H1867" s="37" t="e">
        <v>#N/A</v>
      </c>
      <c r="I1867" s="38" t="str">
        <f>_xlfn.XLOOKUP((CONCATENATE(Table35[[#This Row],[Subject Id]],"-T0")),'In the Lab'!A:A,'In the Lab'!G:G)</f>
        <v>yes</v>
      </c>
      <c r="J1867" s="50" t="e">
        <f>_xlfn.XLOOKUP(Table35[[#This Row],[Subject Id]],'T1 Blood'!A:A,'T1 Blood'!I:I)</f>
        <v>#N/A</v>
      </c>
      <c r="K1867" s="49" t="e">
        <f>_xlfn.XLOOKUP(Table35[[#This Row],[Subject Id]],'T1 Blood'!A:A,'T1 Blood'!H:H)</f>
        <v>#N/A</v>
      </c>
      <c r="L1867" s="49" t="e">
        <f>_xlfn.XLOOKUP(Table35[[#This Row],[Subject Id]],'T1 Assayed'!A:A,'T1 Assayed'!D:D)</f>
        <v>#N/A</v>
      </c>
      <c r="M1867" s="49" t="e">
        <v>#N/A</v>
      </c>
      <c r="N1867" s="49" t="e">
        <v>#N/A</v>
      </c>
      <c r="O1867" s="49" t="e">
        <f>_xlfn.XLOOKUP((CONCATENATE(Table35[[#This Row],[Subject Id]],"-T1")),'In the Lab'!A:A,'In the Lab'!G:G)</f>
        <v>#N/A</v>
      </c>
      <c r="P1867" s="43" t="e">
        <f>_xlfn.XLOOKUP(Table35[[#This Row],[Subject Id]],'TPD Blood'!A:A,'TPD Blood'!B:B)</f>
        <v>#N/A</v>
      </c>
      <c r="Q1867" s="42" t="e">
        <f>_xlfn.XLOOKUP(Table35[[#This Row],[Subject Id]],'TPD Assayed'!A:A,'TPD Assayed'!C:C)</f>
        <v>#N/A</v>
      </c>
      <c r="V1867"/>
      <c r="Y1867"/>
      <c r="Z1867"/>
      <c r="AA1867"/>
      <c r="AB1867"/>
    </row>
    <row r="1868" spans="1:28">
      <c r="A1868" t="s">
        <v>2148</v>
      </c>
      <c r="B1868" t="str">
        <f>MID(Table35[[#This Row],[Subject Id]],13,1)</f>
        <v>H</v>
      </c>
      <c r="C1868" t="e">
        <f>_xlfn.XLOOKUP(Table35[[#This Row],[Subject Id]],Table2[Subject Id],Table2[Event date])</f>
        <v>#N/A</v>
      </c>
      <c r="D1868" s="37" t="e">
        <f>_xlfn.XLOOKUP(Table35[[#This Row],[Subject Id]],'T0 Blood'!A:A,'T0 Blood'!I:I)</f>
        <v>#N/A</v>
      </c>
      <c r="E1868" s="37" t="e">
        <f>_xlfn.XLOOKUP(Table35[[#This Row],[Subject Id]],'T0 Blood'!A:A,'T0 Blood'!H:H)</f>
        <v>#N/A</v>
      </c>
      <c r="F1868" s="69" t="e">
        <f>_xlfn.XLOOKUP(Table35[[#This Row],[Subject Id]],T0Assayed!D:D,T0Assayed!F:F)</f>
        <v>#N/A</v>
      </c>
      <c r="G1868" s="39" t="s">
        <v>22</v>
      </c>
      <c r="H1868" s="37" t="e">
        <v>#N/A</v>
      </c>
      <c r="I1868" s="38" t="str">
        <f>_xlfn.XLOOKUP((CONCATENATE(Table35[[#This Row],[Subject Id]],"-T0")),'In the Lab'!A:A,'In the Lab'!G:G)</f>
        <v>yes</v>
      </c>
      <c r="J1868" s="49" t="e">
        <f>_xlfn.XLOOKUP(Table35[[#This Row],[Subject Id]],'T1 Blood'!A:A,'T1 Blood'!I:I)</f>
        <v>#N/A</v>
      </c>
      <c r="K1868" s="49" t="e">
        <f>_xlfn.XLOOKUP(Table35[[#This Row],[Subject Id]],'T1 Blood'!A:A,'T1 Blood'!H:H)</f>
        <v>#N/A</v>
      </c>
      <c r="L1868" s="49" t="e">
        <f>_xlfn.XLOOKUP(Table35[[#This Row],[Subject Id]],'T1 Assayed'!A:A,'T1 Assayed'!D:D)</f>
        <v>#N/A</v>
      </c>
      <c r="M1868" s="49" t="e">
        <v>#N/A</v>
      </c>
      <c r="N1868" s="49" t="e">
        <v>#N/A</v>
      </c>
      <c r="O1868" s="49" t="e">
        <f>_xlfn.XLOOKUP((CONCATENATE(Table35[[#This Row],[Subject Id]],"-T1")),'In the Lab'!A:A,'In the Lab'!G:G)</f>
        <v>#N/A</v>
      </c>
      <c r="P1868" s="42" t="e">
        <f>_xlfn.XLOOKUP(Table35[[#This Row],[Subject Id]],'TPD Blood'!A:A,'TPD Blood'!B:B)</f>
        <v>#N/A</v>
      </c>
      <c r="Q1868" s="42" t="e">
        <f>_xlfn.XLOOKUP(Table35[[#This Row],[Subject Id]],'TPD Assayed'!A:A,'TPD Assayed'!C:C)</f>
        <v>#N/A</v>
      </c>
      <c r="V1868"/>
      <c r="Y1868"/>
      <c r="Z1868"/>
      <c r="AA1868"/>
      <c r="AB1868"/>
    </row>
    <row r="1869" spans="1:28">
      <c r="A1869" s="2" t="s">
        <v>2149</v>
      </c>
      <c r="B1869" s="2" t="str">
        <f>MID(Table35[[#This Row],[Subject Id]],13,1)</f>
        <v>H</v>
      </c>
      <c r="C1869" t="e">
        <f>_xlfn.XLOOKUP(Table35[[#This Row],[Subject Id]],Table2[Subject Id],Table2[Event date])</f>
        <v>#N/A</v>
      </c>
      <c r="D1869" s="37" t="e">
        <f>_xlfn.XLOOKUP(Table35[[#This Row],[Subject Id]],'T0 Blood'!A:A,'T0 Blood'!I:I)</f>
        <v>#N/A</v>
      </c>
      <c r="E1869" s="37" t="e">
        <f>_xlfn.XLOOKUP(Table35[[#This Row],[Subject Id]],'T0 Blood'!A:A,'T0 Blood'!H:H)</f>
        <v>#N/A</v>
      </c>
      <c r="F1869" s="69" t="e">
        <f>_xlfn.XLOOKUP(Table35[[#This Row],[Subject Id]],T0Assayed!D:D,T0Assayed!F:F)</f>
        <v>#N/A</v>
      </c>
      <c r="G1869" s="39" t="s">
        <v>22</v>
      </c>
      <c r="H1869" s="37" t="e">
        <v>#N/A</v>
      </c>
      <c r="I1869" s="38" t="str">
        <f>_xlfn.XLOOKUP((CONCATENATE(Table35[[#This Row],[Subject Id]],"-T0")),'In the Lab'!A:A,'In the Lab'!G:G)</f>
        <v>yes</v>
      </c>
      <c r="J1869" s="50" t="e">
        <f>_xlfn.XLOOKUP(Table35[[#This Row],[Subject Id]],'T1 Blood'!A:A,'T1 Blood'!I:I)</f>
        <v>#N/A</v>
      </c>
      <c r="K1869" s="49" t="e">
        <f>_xlfn.XLOOKUP(Table35[[#This Row],[Subject Id]],'T1 Blood'!A:A,'T1 Blood'!H:H)</f>
        <v>#N/A</v>
      </c>
      <c r="L1869" s="49" t="e">
        <f>_xlfn.XLOOKUP(Table35[[#This Row],[Subject Id]],'T1 Assayed'!A:A,'T1 Assayed'!D:D)</f>
        <v>#N/A</v>
      </c>
      <c r="M1869" s="49" t="e">
        <v>#N/A</v>
      </c>
      <c r="N1869" s="49" t="e">
        <v>#N/A</v>
      </c>
      <c r="O1869" s="49" t="e">
        <f>_xlfn.XLOOKUP((CONCATENATE(Table35[[#This Row],[Subject Id]],"-T1")),'In the Lab'!A:A,'In the Lab'!G:G)</f>
        <v>#N/A</v>
      </c>
      <c r="P1869" s="43" t="e">
        <f>_xlfn.XLOOKUP(Table35[[#This Row],[Subject Id]],'TPD Blood'!A:A,'TPD Blood'!B:B)</f>
        <v>#N/A</v>
      </c>
      <c r="Q1869" s="42" t="e">
        <f>_xlfn.XLOOKUP(Table35[[#This Row],[Subject Id]],'TPD Assayed'!A:A,'TPD Assayed'!C:C)</f>
        <v>#N/A</v>
      </c>
      <c r="V1869"/>
      <c r="Y1869"/>
      <c r="Z1869"/>
      <c r="AA1869"/>
      <c r="AB1869"/>
    </row>
    <row r="1870" spans="1:28">
      <c r="A1870" t="s">
        <v>2150</v>
      </c>
      <c r="B1870" t="str">
        <f>MID(Table35[[#This Row],[Subject Id]],13,1)</f>
        <v>H</v>
      </c>
      <c r="C1870" t="e">
        <f>_xlfn.XLOOKUP(Table35[[#This Row],[Subject Id]],Table2[Subject Id],Table2[Event date])</f>
        <v>#N/A</v>
      </c>
      <c r="D1870" s="37" t="e">
        <f>_xlfn.XLOOKUP(Table35[[#This Row],[Subject Id]],'T0 Blood'!A:A,'T0 Blood'!I:I)</f>
        <v>#N/A</v>
      </c>
      <c r="E1870" s="37" t="e">
        <f>_xlfn.XLOOKUP(Table35[[#This Row],[Subject Id]],'T0 Blood'!A:A,'T0 Blood'!H:H)</f>
        <v>#N/A</v>
      </c>
      <c r="F1870" s="69" t="e">
        <f>_xlfn.XLOOKUP(Table35[[#This Row],[Subject Id]],T0Assayed!D:D,T0Assayed!F:F)</f>
        <v>#N/A</v>
      </c>
      <c r="G1870" s="39" t="s">
        <v>22</v>
      </c>
      <c r="H1870" s="37" t="e">
        <v>#N/A</v>
      </c>
      <c r="I1870" s="38" t="str">
        <f>_xlfn.XLOOKUP((CONCATENATE(Table35[[#This Row],[Subject Id]],"-T0")),'In the Lab'!A:A,'In the Lab'!G:G)</f>
        <v>yes</v>
      </c>
      <c r="J1870" s="49" t="e">
        <f>_xlfn.XLOOKUP(Table35[[#This Row],[Subject Id]],'T1 Blood'!A:A,'T1 Blood'!I:I)</f>
        <v>#N/A</v>
      </c>
      <c r="K1870" s="49" t="e">
        <f>_xlfn.XLOOKUP(Table35[[#This Row],[Subject Id]],'T1 Blood'!A:A,'T1 Blood'!H:H)</f>
        <v>#N/A</v>
      </c>
      <c r="L1870" s="49" t="e">
        <f>_xlfn.XLOOKUP(Table35[[#This Row],[Subject Id]],'T1 Assayed'!A:A,'T1 Assayed'!D:D)</f>
        <v>#N/A</v>
      </c>
      <c r="M1870" s="49" t="e">
        <v>#N/A</v>
      </c>
      <c r="N1870" s="49" t="e">
        <v>#N/A</v>
      </c>
      <c r="O1870" s="49" t="e">
        <f>_xlfn.XLOOKUP((CONCATENATE(Table35[[#This Row],[Subject Id]],"-T1")),'In the Lab'!A:A,'In the Lab'!G:G)</f>
        <v>#N/A</v>
      </c>
      <c r="P1870" s="42" t="e">
        <f>_xlfn.XLOOKUP(Table35[[#This Row],[Subject Id]],'TPD Blood'!A:A,'TPD Blood'!B:B)</f>
        <v>#N/A</v>
      </c>
      <c r="Q1870" s="42" t="e">
        <f>_xlfn.XLOOKUP(Table35[[#This Row],[Subject Id]],'TPD Assayed'!A:A,'TPD Assayed'!C:C)</f>
        <v>#N/A</v>
      </c>
      <c r="V1870"/>
      <c r="Y1870"/>
      <c r="Z1870"/>
      <c r="AA1870"/>
      <c r="AB1870"/>
    </row>
    <row r="1871" spans="1:28">
      <c r="A1871" s="2" t="s">
        <v>2151</v>
      </c>
      <c r="B1871" s="2" t="str">
        <f>MID(Table35[[#This Row],[Subject Id]],13,1)</f>
        <v>H</v>
      </c>
      <c r="C1871" t="e">
        <f>_xlfn.XLOOKUP(Table35[[#This Row],[Subject Id]],Table2[Subject Id],Table2[Event date])</f>
        <v>#N/A</v>
      </c>
      <c r="D1871" s="37" t="e">
        <f>_xlfn.XLOOKUP(Table35[[#This Row],[Subject Id]],'T0 Blood'!A:A,'T0 Blood'!I:I)</f>
        <v>#N/A</v>
      </c>
      <c r="E1871" s="37" t="e">
        <f>_xlfn.XLOOKUP(Table35[[#This Row],[Subject Id]],'T0 Blood'!A:A,'T0 Blood'!H:H)</f>
        <v>#N/A</v>
      </c>
      <c r="F1871" s="69" t="e">
        <f>_xlfn.XLOOKUP(Table35[[#This Row],[Subject Id]],T0Assayed!D:D,T0Assayed!F:F)</f>
        <v>#N/A</v>
      </c>
      <c r="G1871" s="39" t="s">
        <v>22</v>
      </c>
      <c r="H1871" s="37" t="e">
        <v>#N/A</v>
      </c>
      <c r="I1871" s="38" t="str">
        <f>_xlfn.XLOOKUP((CONCATENATE(Table35[[#This Row],[Subject Id]],"-T0")),'In the Lab'!A:A,'In the Lab'!G:G)</f>
        <v>yes</v>
      </c>
      <c r="J1871" s="50" t="e">
        <f>_xlfn.XLOOKUP(Table35[[#This Row],[Subject Id]],'T1 Blood'!A:A,'T1 Blood'!I:I)</f>
        <v>#N/A</v>
      </c>
      <c r="K1871" s="49" t="e">
        <f>_xlfn.XLOOKUP(Table35[[#This Row],[Subject Id]],'T1 Blood'!A:A,'T1 Blood'!H:H)</f>
        <v>#N/A</v>
      </c>
      <c r="L1871" s="49" t="e">
        <f>_xlfn.XLOOKUP(Table35[[#This Row],[Subject Id]],'T1 Assayed'!A:A,'T1 Assayed'!D:D)</f>
        <v>#N/A</v>
      </c>
      <c r="M1871" s="49" t="e">
        <v>#N/A</v>
      </c>
      <c r="N1871" s="49" t="e">
        <v>#N/A</v>
      </c>
      <c r="O1871" s="49" t="e">
        <f>_xlfn.XLOOKUP((CONCATENATE(Table35[[#This Row],[Subject Id]],"-T1")),'In the Lab'!A:A,'In the Lab'!G:G)</f>
        <v>#N/A</v>
      </c>
      <c r="P1871" s="43" t="e">
        <f>_xlfn.XLOOKUP(Table35[[#This Row],[Subject Id]],'TPD Blood'!A:A,'TPD Blood'!B:B)</f>
        <v>#N/A</v>
      </c>
      <c r="Q1871" s="42" t="e">
        <f>_xlfn.XLOOKUP(Table35[[#This Row],[Subject Id]],'TPD Assayed'!A:A,'TPD Assayed'!C:C)</f>
        <v>#N/A</v>
      </c>
      <c r="V1871"/>
      <c r="Y1871"/>
      <c r="Z1871"/>
      <c r="AA1871"/>
      <c r="AB1871"/>
    </row>
    <row r="1872" spans="1:28">
      <c r="A1872" t="s">
        <v>2152</v>
      </c>
      <c r="B1872" t="str">
        <f>MID(Table35[[#This Row],[Subject Id]],13,1)</f>
        <v>H</v>
      </c>
      <c r="C1872" t="e">
        <f>_xlfn.XLOOKUP(Table35[[#This Row],[Subject Id]],Table2[Subject Id],Table2[Event date])</f>
        <v>#N/A</v>
      </c>
      <c r="D1872" s="37" t="e">
        <f>_xlfn.XLOOKUP(Table35[[#This Row],[Subject Id]],'T0 Blood'!A:A,'T0 Blood'!I:I)</f>
        <v>#N/A</v>
      </c>
      <c r="E1872" s="37" t="e">
        <f>_xlfn.XLOOKUP(Table35[[#This Row],[Subject Id]],'T0 Blood'!A:A,'T0 Blood'!H:H)</f>
        <v>#N/A</v>
      </c>
      <c r="F1872" s="69" t="e">
        <f>_xlfn.XLOOKUP(Table35[[#This Row],[Subject Id]],T0Assayed!D:D,T0Assayed!F:F)</f>
        <v>#N/A</v>
      </c>
      <c r="G1872" s="39" t="s">
        <v>22</v>
      </c>
      <c r="H1872" s="37" t="e">
        <v>#N/A</v>
      </c>
      <c r="I1872" s="38" t="str">
        <f>_xlfn.XLOOKUP((CONCATENATE(Table35[[#This Row],[Subject Id]],"-T0")),'In the Lab'!A:A,'In the Lab'!G:G)</f>
        <v>yes</v>
      </c>
      <c r="J1872" s="49" t="e">
        <f>_xlfn.XLOOKUP(Table35[[#This Row],[Subject Id]],'T1 Blood'!A:A,'T1 Blood'!I:I)</f>
        <v>#N/A</v>
      </c>
      <c r="K1872" s="49" t="e">
        <f>_xlfn.XLOOKUP(Table35[[#This Row],[Subject Id]],'T1 Blood'!A:A,'T1 Blood'!H:H)</f>
        <v>#N/A</v>
      </c>
      <c r="L1872" s="49" t="e">
        <f>_xlfn.XLOOKUP(Table35[[#This Row],[Subject Id]],'T1 Assayed'!A:A,'T1 Assayed'!D:D)</f>
        <v>#N/A</v>
      </c>
      <c r="M1872" s="49" t="e">
        <v>#N/A</v>
      </c>
      <c r="N1872" s="49" t="e">
        <v>#N/A</v>
      </c>
      <c r="O1872" s="49" t="e">
        <f>_xlfn.XLOOKUP((CONCATENATE(Table35[[#This Row],[Subject Id]],"-T1")),'In the Lab'!A:A,'In the Lab'!G:G)</f>
        <v>#N/A</v>
      </c>
      <c r="P1872" s="42" t="e">
        <f>_xlfn.XLOOKUP(Table35[[#This Row],[Subject Id]],'TPD Blood'!A:A,'TPD Blood'!B:B)</f>
        <v>#N/A</v>
      </c>
      <c r="Q1872" s="42" t="e">
        <f>_xlfn.XLOOKUP(Table35[[#This Row],[Subject Id]],'TPD Assayed'!A:A,'TPD Assayed'!C:C)</f>
        <v>#N/A</v>
      </c>
      <c r="V1872"/>
      <c r="Y1872"/>
      <c r="Z1872"/>
      <c r="AA1872"/>
      <c r="AB1872"/>
    </row>
    <row r="1873" spans="1:28">
      <c r="A1873" s="2" t="s">
        <v>2153</v>
      </c>
      <c r="B1873" s="2" t="str">
        <f>MID(Table35[[#This Row],[Subject Id]],13,1)</f>
        <v>H</v>
      </c>
      <c r="C1873" t="e">
        <f>_xlfn.XLOOKUP(Table35[[#This Row],[Subject Id]],Table2[Subject Id],Table2[Event date])</f>
        <v>#N/A</v>
      </c>
      <c r="D1873" s="37" t="e">
        <f>_xlfn.XLOOKUP(Table35[[#This Row],[Subject Id]],'T0 Blood'!A:A,'T0 Blood'!I:I)</f>
        <v>#N/A</v>
      </c>
      <c r="E1873" s="37" t="e">
        <f>_xlfn.XLOOKUP(Table35[[#This Row],[Subject Id]],'T0 Blood'!A:A,'T0 Blood'!H:H)</f>
        <v>#N/A</v>
      </c>
      <c r="F1873" s="69" t="e">
        <f>_xlfn.XLOOKUP(Table35[[#This Row],[Subject Id]],T0Assayed!D:D,T0Assayed!F:F)</f>
        <v>#N/A</v>
      </c>
      <c r="G1873" s="39" t="s">
        <v>22</v>
      </c>
      <c r="H1873" s="37" t="e">
        <v>#N/A</v>
      </c>
      <c r="I1873" s="38" t="str">
        <f>_xlfn.XLOOKUP((CONCATENATE(Table35[[#This Row],[Subject Id]],"-T0")),'In the Lab'!A:A,'In the Lab'!G:G)</f>
        <v>yes</v>
      </c>
      <c r="J1873" s="50" t="e">
        <f>_xlfn.XLOOKUP(Table35[[#This Row],[Subject Id]],'T1 Blood'!A:A,'T1 Blood'!I:I)</f>
        <v>#N/A</v>
      </c>
      <c r="K1873" s="49" t="e">
        <f>_xlfn.XLOOKUP(Table35[[#This Row],[Subject Id]],'T1 Blood'!A:A,'T1 Blood'!H:H)</f>
        <v>#N/A</v>
      </c>
      <c r="L1873" s="49" t="e">
        <f>_xlfn.XLOOKUP(Table35[[#This Row],[Subject Id]],'T1 Assayed'!A:A,'T1 Assayed'!D:D)</f>
        <v>#N/A</v>
      </c>
      <c r="M1873" s="49" t="e">
        <v>#N/A</v>
      </c>
      <c r="N1873" s="49" t="e">
        <v>#N/A</v>
      </c>
      <c r="O1873" s="49" t="e">
        <f>_xlfn.XLOOKUP((CONCATENATE(Table35[[#This Row],[Subject Id]],"-T1")),'In the Lab'!A:A,'In the Lab'!G:G)</f>
        <v>#N/A</v>
      </c>
      <c r="P1873" s="43" t="e">
        <f>_xlfn.XLOOKUP(Table35[[#This Row],[Subject Id]],'TPD Blood'!A:A,'TPD Blood'!B:B)</f>
        <v>#N/A</v>
      </c>
      <c r="Q1873" s="42" t="e">
        <f>_xlfn.XLOOKUP(Table35[[#This Row],[Subject Id]],'TPD Assayed'!A:A,'TPD Assayed'!C:C)</f>
        <v>#N/A</v>
      </c>
      <c r="V1873"/>
      <c r="Y1873"/>
      <c r="Z1873"/>
      <c r="AA1873"/>
      <c r="AB1873"/>
    </row>
    <row r="1874" spans="1:28">
      <c r="A1874" t="s">
        <v>2154</v>
      </c>
      <c r="B1874" t="str">
        <f>MID(Table35[[#This Row],[Subject Id]],13,1)</f>
        <v>H</v>
      </c>
      <c r="C1874" t="e">
        <f>_xlfn.XLOOKUP(Table35[[#This Row],[Subject Id]],Table2[Subject Id],Table2[Event date])</f>
        <v>#N/A</v>
      </c>
      <c r="D1874" s="37" t="e">
        <f>_xlfn.XLOOKUP(Table35[[#This Row],[Subject Id]],'T0 Blood'!A:A,'T0 Blood'!I:I)</f>
        <v>#N/A</v>
      </c>
      <c r="E1874" s="37" t="e">
        <f>_xlfn.XLOOKUP(Table35[[#This Row],[Subject Id]],'T0 Blood'!A:A,'T0 Blood'!H:H)</f>
        <v>#N/A</v>
      </c>
      <c r="F1874" s="69" t="e">
        <f>_xlfn.XLOOKUP(Table35[[#This Row],[Subject Id]],T0Assayed!D:D,T0Assayed!F:F)</f>
        <v>#N/A</v>
      </c>
      <c r="G1874" s="39" t="s">
        <v>22</v>
      </c>
      <c r="H1874" s="37" t="e">
        <v>#N/A</v>
      </c>
      <c r="I1874" s="38" t="str">
        <f>_xlfn.XLOOKUP((CONCATENATE(Table35[[#This Row],[Subject Id]],"-T0")),'In the Lab'!A:A,'In the Lab'!G:G)</f>
        <v>yes</v>
      </c>
      <c r="J1874" s="49" t="e">
        <f>_xlfn.XLOOKUP(Table35[[#This Row],[Subject Id]],'T1 Blood'!A:A,'T1 Blood'!I:I)</f>
        <v>#N/A</v>
      </c>
      <c r="K1874" s="49" t="e">
        <f>_xlfn.XLOOKUP(Table35[[#This Row],[Subject Id]],'T1 Blood'!A:A,'T1 Blood'!H:H)</f>
        <v>#N/A</v>
      </c>
      <c r="L1874" s="49" t="e">
        <f>_xlfn.XLOOKUP(Table35[[#This Row],[Subject Id]],'T1 Assayed'!A:A,'T1 Assayed'!D:D)</f>
        <v>#N/A</v>
      </c>
      <c r="M1874" s="49" t="e">
        <v>#N/A</v>
      </c>
      <c r="N1874" s="49" t="e">
        <v>#N/A</v>
      </c>
      <c r="O1874" s="49" t="e">
        <f>_xlfn.XLOOKUP((CONCATENATE(Table35[[#This Row],[Subject Id]],"-T1")),'In the Lab'!A:A,'In the Lab'!G:G)</f>
        <v>#N/A</v>
      </c>
      <c r="P1874" s="42" t="e">
        <f>_xlfn.XLOOKUP(Table35[[#This Row],[Subject Id]],'TPD Blood'!A:A,'TPD Blood'!B:B)</f>
        <v>#N/A</v>
      </c>
      <c r="Q1874" s="42" t="e">
        <f>_xlfn.XLOOKUP(Table35[[#This Row],[Subject Id]],'TPD Assayed'!A:A,'TPD Assayed'!C:C)</f>
        <v>#N/A</v>
      </c>
      <c r="V1874"/>
      <c r="Y1874"/>
      <c r="Z1874"/>
      <c r="AA1874"/>
      <c r="AB1874"/>
    </row>
    <row r="1875" spans="1:28">
      <c r="A1875" s="2" t="s">
        <v>2155</v>
      </c>
      <c r="B1875" s="2" t="str">
        <f>MID(Table35[[#This Row],[Subject Id]],13,1)</f>
        <v>H</v>
      </c>
      <c r="C1875" t="e">
        <f>_xlfn.XLOOKUP(Table35[[#This Row],[Subject Id]],Table2[Subject Id],Table2[Event date])</f>
        <v>#N/A</v>
      </c>
      <c r="D1875" s="37" t="e">
        <f>_xlfn.XLOOKUP(Table35[[#This Row],[Subject Id]],'T0 Blood'!A:A,'T0 Blood'!I:I)</f>
        <v>#N/A</v>
      </c>
      <c r="E1875" s="37" t="e">
        <f>_xlfn.XLOOKUP(Table35[[#This Row],[Subject Id]],'T0 Blood'!A:A,'T0 Blood'!H:H)</f>
        <v>#N/A</v>
      </c>
      <c r="F1875" s="69" t="e">
        <f>_xlfn.XLOOKUP(Table35[[#This Row],[Subject Id]],T0Assayed!D:D,T0Assayed!F:F)</f>
        <v>#N/A</v>
      </c>
      <c r="G1875" s="39" t="s">
        <v>22</v>
      </c>
      <c r="H1875" s="37" t="e">
        <v>#N/A</v>
      </c>
      <c r="I1875" s="38" t="str">
        <f>_xlfn.XLOOKUP((CONCATENATE(Table35[[#This Row],[Subject Id]],"-T0")),'In the Lab'!A:A,'In the Lab'!G:G)</f>
        <v>yes</v>
      </c>
      <c r="J1875" s="50" t="e">
        <f>_xlfn.XLOOKUP(Table35[[#This Row],[Subject Id]],'T1 Blood'!A:A,'T1 Blood'!I:I)</f>
        <v>#N/A</v>
      </c>
      <c r="K1875" s="49" t="e">
        <f>_xlfn.XLOOKUP(Table35[[#This Row],[Subject Id]],'T1 Blood'!A:A,'T1 Blood'!H:H)</f>
        <v>#N/A</v>
      </c>
      <c r="L1875" s="49" t="e">
        <f>_xlfn.XLOOKUP(Table35[[#This Row],[Subject Id]],'T1 Assayed'!A:A,'T1 Assayed'!D:D)</f>
        <v>#N/A</v>
      </c>
      <c r="M1875" s="49" t="e">
        <v>#N/A</v>
      </c>
      <c r="N1875" s="49" t="e">
        <v>#N/A</v>
      </c>
      <c r="O1875" s="49" t="e">
        <f>_xlfn.XLOOKUP((CONCATENATE(Table35[[#This Row],[Subject Id]],"-T1")),'In the Lab'!A:A,'In the Lab'!G:G)</f>
        <v>#N/A</v>
      </c>
      <c r="P1875" s="43" t="e">
        <f>_xlfn.XLOOKUP(Table35[[#This Row],[Subject Id]],'TPD Blood'!A:A,'TPD Blood'!B:B)</f>
        <v>#N/A</v>
      </c>
      <c r="Q1875" s="42" t="e">
        <f>_xlfn.XLOOKUP(Table35[[#This Row],[Subject Id]],'TPD Assayed'!A:A,'TPD Assayed'!C:C)</f>
        <v>#N/A</v>
      </c>
      <c r="V1875"/>
      <c r="Y1875"/>
      <c r="Z1875"/>
      <c r="AA1875"/>
      <c r="AB1875"/>
    </row>
    <row r="1876" spans="1:28">
      <c r="A1876" t="s">
        <v>2156</v>
      </c>
      <c r="B1876" t="str">
        <f>MID(Table35[[#This Row],[Subject Id]],13,1)</f>
        <v>H</v>
      </c>
      <c r="C1876" t="e">
        <f>_xlfn.XLOOKUP(Table35[[#This Row],[Subject Id]],Table2[Subject Id],Table2[Event date])</f>
        <v>#N/A</v>
      </c>
      <c r="D1876" s="37" t="e">
        <f>_xlfn.XLOOKUP(Table35[[#This Row],[Subject Id]],'T0 Blood'!A:A,'T0 Blood'!I:I)</f>
        <v>#N/A</v>
      </c>
      <c r="E1876" s="37" t="e">
        <f>_xlfn.XLOOKUP(Table35[[#This Row],[Subject Id]],'T0 Blood'!A:A,'T0 Blood'!H:H)</f>
        <v>#N/A</v>
      </c>
      <c r="F1876" s="69" t="e">
        <f>_xlfn.XLOOKUP(Table35[[#This Row],[Subject Id]],T0Assayed!D:D,T0Assayed!F:F)</f>
        <v>#N/A</v>
      </c>
      <c r="G1876" s="39" t="s">
        <v>22</v>
      </c>
      <c r="H1876" s="37" t="e">
        <v>#N/A</v>
      </c>
      <c r="I1876" s="38" t="str">
        <f>_xlfn.XLOOKUP((CONCATENATE(Table35[[#This Row],[Subject Id]],"-T0")),'In the Lab'!A:A,'In the Lab'!G:G)</f>
        <v>yes</v>
      </c>
      <c r="J1876" s="49" t="e">
        <f>_xlfn.XLOOKUP(Table35[[#This Row],[Subject Id]],'T1 Blood'!A:A,'T1 Blood'!I:I)</f>
        <v>#N/A</v>
      </c>
      <c r="K1876" s="49" t="e">
        <f>_xlfn.XLOOKUP(Table35[[#This Row],[Subject Id]],'T1 Blood'!A:A,'T1 Blood'!H:H)</f>
        <v>#N/A</v>
      </c>
      <c r="L1876" s="49" t="e">
        <f>_xlfn.XLOOKUP(Table35[[#This Row],[Subject Id]],'T1 Assayed'!A:A,'T1 Assayed'!D:D)</f>
        <v>#N/A</v>
      </c>
      <c r="M1876" s="49" t="e">
        <v>#N/A</v>
      </c>
      <c r="N1876" s="49" t="e">
        <v>#N/A</v>
      </c>
      <c r="O1876" s="49" t="e">
        <f>_xlfn.XLOOKUP((CONCATENATE(Table35[[#This Row],[Subject Id]],"-T1")),'In the Lab'!A:A,'In the Lab'!G:G)</f>
        <v>#N/A</v>
      </c>
      <c r="P1876" s="42" t="e">
        <f>_xlfn.XLOOKUP(Table35[[#This Row],[Subject Id]],'TPD Blood'!A:A,'TPD Blood'!B:B)</f>
        <v>#N/A</v>
      </c>
      <c r="Q1876" s="42" t="e">
        <f>_xlfn.XLOOKUP(Table35[[#This Row],[Subject Id]],'TPD Assayed'!A:A,'TPD Assayed'!C:C)</f>
        <v>#N/A</v>
      </c>
      <c r="V1876"/>
      <c r="Y1876"/>
      <c r="Z1876"/>
      <c r="AA1876"/>
      <c r="AB1876"/>
    </row>
    <row r="1877" spans="1:28">
      <c r="A1877" s="2" t="s">
        <v>2157</v>
      </c>
      <c r="B1877" s="2" t="str">
        <f>MID(Table35[[#This Row],[Subject Id]],13,1)</f>
        <v>H</v>
      </c>
      <c r="C1877" t="e">
        <f>_xlfn.XLOOKUP(Table35[[#This Row],[Subject Id]],Table2[Subject Id],Table2[Event date])</f>
        <v>#N/A</v>
      </c>
      <c r="D1877" s="37" t="e">
        <f>_xlfn.XLOOKUP(Table35[[#This Row],[Subject Id]],'T0 Blood'!A:A,'T0 Blood'!I:I)</f>
        <v>#N/A</v>
      </c>
      <c r="E1877" s="37" t="e">
        <f>_xlfn.XLOOKUP(Table35[[#This Row],[Subject Id]],'T0 Blood'!A:A,'T0 Blood'!H:H)</f>
        <v>#N/A</v>
      </c>
      <c r="F1877" s="69" t="e">
        <f>_xlfn.XLOOKUP(Table35[[#This Row],[Subject Id]],T0Assayed!D:D,T0Assayed!F:F)</f>
        <v>#N/A</v>
      </c>
      <c r="G1877" s="39" t="s">
        <v>22</v>
      </c>
      <c r="H1877" s="37" t="e">
        <v>#N/A</v>
      </c>
      <c r="I1877" s="38" t="str">
        <f>_xlfn.XLOOKUP((CONCATENATE(Table35[[#This Row],[Subject Id]],"-T0")),'In the Lab'!A:A,'In the Lab'!G:G)</f>
        <v>yes</v>
      </c>
      <c r="J1877" s="50" t="e">
        <f>_xlfn.XLOOKUP(Table35[[#This Row],[Subject Id]],'T1 Blood'!A:A,'T1 Blood'!I:I)</f>
        <v>#N/A</v>
      </c>
      <c r="K1877" s="49" t="e">
        <f>_xlfn.XLOOKUP(Table35[[#This Row],[Subject Id]],'T1 Blood'!A:A,'T1 Blood'!H:H)</f>
        <v>#N/A</v>
      </c>
      <c r="L1877" s="49" t="e">
        <f>_xlfn.XLOOKUP(Table35[[#This Row],[Subject Id]],'T1 Assayed'!A:A,'T1 Assayed'!D:D)</f>
        <v>#N/A</v>
      </c>
      <c r="M1877" s="49" t="e">
        <v>#N/A</v>
      </c>
      <c r="N1877" s="49" t="e">
        <v>#N/A</v>
      </c>
      <c r="O1877" s="49" t="e">
        <f>_xlfn.XLOOKUP((CONCATENATE(Table35[[#This Row],[Subject Id]],"-T1")),'In the Lab'!A:A,'In the Lab'!G:G)</f>
        <v>#N/A</v>
      </c>
      <c r="P1877" s="43" t="e">
        <f>_xlfn.XLOOKUP(Table35[[#This Row],[Subject Id]],'TPD Blood'!A:A,'TPD Blood'!B:B)</f>
        <v>#N/A</v>
      </c>
      <c r="Q1877" s="42" t="e">
        <f>_xlfn.XLOOKUP(Table35[[#This Row],[Subject Id]],'TPD Assayed'!A:A,'TPD Assayed'!C:C)</f>
        <v>#N/A</v>
      </c>
      <c r="V1877"/>
      <c r="Y1877"/>
      <c r="Z1877"/>
      <c r="AA1877"/>
      <c r="AB1877"/>
    </row>
    <row r="1878" spans="1:28">
      <c r="A1878" t="s">
        <v>2158</v>
      </c>
      <c r="B1878" t="str">
        <f>MID(Table35[[#This Row],[Subject Id]],13,1)</f>
        <v>H</v>
      </c>
      <c r="C1878" t="e">
        <f>_xlfn.XLOOKUP(Table35[[#This Row],[Subject Id]],Table2[Subject Id],Table2[Event date])</f>
        <v>#N/A</v>
      </c>
      <c r="D1878" s="37" t="e">
        <f>_xlfn.XLOOKUP(Table35[[#This Row],[Subject Id]],'T0 Blood'!A:A,'T0 Blood'!I:I)</f>
        <v>#N/A</v>
      </c>
      <c r="E1878" s="37" t="e">
        <f>_xlfn.XLOOKUP(Table35[[#This Row],[Subject Id]],'T0 Blood'!A:A,'T0 Blood'!H:H)</f>
        <v>#N/A</v>
      </c>
      <c r="F1878" s="69" t="e">
        <f>_xlfn.XLOOKUP(Table35[[#This Row],[Subject Id]],T0Assayed!D:D,T0Assayed!F:F)</f>
        <v>#N/A</v>
      </c>
      <c r="G1878" s="39" t="s">
        <v>22</v>
      </c>
      <c r="H1878" s="37" t="e">
        <v>#N/A</v>
      </c>
      <c r="I1878" s="38" t="str">
        <f>_xlfn.XLOOKUP((CONCATENATE(Table35[[#This Row],[Subject Id]],"-T0")),'In the Lab'!A:A,'In the Lab'!G:G)</f>
        <v>yes</v>
      </c>
      <c r="J1878" s="49" t="e">
        <f>_xlfn.XLOOKUP(Table35[[#This Row],[Subject Id]],'T1 Blood'!A:A,'T1 Blood'!I:I)</f>
        <v>#N/A</v>
      </c>
      <c r="K1878" s="49" t="e">
        <f>_xlfn.XLOOKUP(Table35[[#This Row],[Subject Id]],'T1 Blood'!A:A,'T1 Blood'!H:H)</f>
        <v>#N/A</v>
      </c>
      <c r="L1878" s="49" t="e">
        <f>_xlfn.XLOOKUP(Table35[[#This Row],[Subject Id]],'T1 Assayed'!A:A,'T1 Assayed'!D:D)</f>
        <v>#N/A</v>
      </c>
      <c r="M1878" s="49" t="e">
        <v>#N/A</v>
      </c>
      <c r="N1878" s="49" t="e">
        <v>#N/A</v>
      </c>
      <c r="O1878" s="49" t="e">
        <f>_xlfn.XLOOKUP((CONCATENATE(Table35[[#This Row],[Subject Id]],"-T1")),'In the Lab'!A:A,'In the Lab'!G:G)</f>
        <v>#N/A</v>
      </c>
      <c r="P1878" s="42" t="e">
        <f>_xlfn.XLOOKUP(Table35[[#This Row],[Subject Id]],'TPD Blood'!A:A,'TPD Blood'!B:B)</f>
        <v>#N/A</v>
      </c>
      <c r="Q1878" s="42" t="e">
        <f>_xlfn.XLOOKUP(Table35[[#This Row],[Subject Id]],'TPD Assayed'!A:A,'TPD Assayed'!C:C)</f>
        <v>#N/A</v>
      </c>
      <c r="V1878"/>
      <c r="Y1878"/>
      <c r="Z1878"/>
      <c r="AA1878"/>
      <c r="AB1878"/>
    </row>
    <row r="1879" spans="1:28">
      <c r="A1879" s="2" t="s">
        <v>2159</v>
      </c>
      <c r="B1879" s="2" t="str">
        <f>MID(Table35[[#This Row],[Subject Id]],13,1)</f>
        <v>H</v>
      </c>
      <c r="C1879" t="e">
        <f>_xlfn.XLOOKUP(Table35[[#This Row],[Subject Id]],Table2[Subject Id],Table2[Event date])</f>
        <v>#N/A</v>
      </c>
      <c r="D1879" s="37" t="e">
        <f>_xlfn.XLOOKUP(Table35[[#This Row],[Subject Id]],'T0 Blood'!A:A,'T0 Blood'!I:I)</f>
        <v>#N/A</v>
      </c>
      <c r="E1879" s="37" t="e">
        <f>_xlfn.XLOOKUP(Table35[[#This Row],[Subject Id]],'T0 Blood'!A:A,'T0 Blood'!H:H)</f>
        <v>#N/A</v>
      </c>
      <c r="F1879" s="69" t="e">
        <f>_xlfn.XLOOKUP(Table35[[#This Row],[Subject Id]],T0Assayed!D:D,T0Assayed!F:F)</f>
        <v>#N/A</v>
      </c>
      <c r="G1879" s="39" t="s">
        <v>22</v>
      </c>
      <c r="H1879" s="37" t="e">
        <v>#N/A</v>
      </c>
      <c r="I1879" s="38" t="str">
        <f>_xlfn.XLOOKUP((CONCATENATE(Table35[[#This Row],[Subject Id]],"-T0")),'In the Lab'!A:A,'In the Lab'!G:G)</f>
        <v>yes</v>
      </c>
      <c r="J1879" s="50" t="e">
        <f>_xlfn.XLOOKUP(Table35[[#This Row],[Subject Id]],'T1 Blood'!A:A,'T1 Blood'!I:I)</f>
        <v>#N/A</v>
      </c>
      <c r="K1879" s="49" t="e">
        <f>_xlfn.XLOOKUP(Table35[[#This Row],[Subject Id]],'T1 Blood'!A:A,'T1 Blood'!H:H)</f>
        <v>#N/A</v>
      </c>
      <c r="L1879" s="49" t="e">
        <f>_xlfn.XLOOKUP(Table35[[#This Row],[Subject Id]],'T1 Assayed'!A:A,'T1 Assayed'!D:D)</f>
        <v>#N/A</v>
      </c>
      <c r="M1879" s="49" t="e">
        <v>#N/A</v>
      </c>
      <c r="N1879" s="49" t="e">
        <v>#N/A</v>
      </c>
      <c r="O1879" s="49" t="e">
        <f>_xlfn.XLOOKUP((CONCATENATE(Table35[[#This Row],[Subject Id]],"-T1")),'In the Lab'!A:A,'In the Lab'!G:G)</f>
        <v>#N/A</v>
      </c>
      <c r="P1879" s="43" t="e">
        <f>_xlfn.XLOOKUP(Table35[[#This Row],[Subject Id]],'TPD Blood'!A:A,'TPD Blood'!B:B)</f>
        <v>#N/A</v>
      </c>
      <c r="Q1879" s="42" t="e">
        <f>_xlfn.XLOOKUP(Table35[[#This Row],[Subject Id]],'TPD Assayed'!A:A,'TPD Assayed'!C:C)</f>
        <v>#N/A</v>
      </c>
      <c r="V1879"/>
      <c r="Y1879"/>
      <c r="Z1879"/>
      <c r="AA1879"/>
      <c r="AB1879"/>
    </row>
    <row r="1880" spans="1:28">
      <c r="A1880" t="s">
        <v>2160</v>
      </c>
      <c r="B1880" t="str">
        <f>MID(Table35[[#This Row],[Subject Id]],13,1)</f>
        <v>H</v>
      </c>
      <c r="C1880" t="e">
        <f>_xlfn.XLOOKUP(Table35[[#This Row],[Subject Id]],Table2[Subject Id],Table2[Event date])</f>
        <v>#N/A</v>
      </c>
      <c r="D1880" s="37" t="e">
        <f>_xlfn.XLOOKUP(Table35[[#This Row],[Subject Id]],'T0 Blood'!A:A,'T0 Blood'!I:I)</f>
        <v>#N/A</v>
      </c>
      <c r="E1880" s="37" t="e">
        <f>_xlfn.XLOOKUP(Table35[[#This Row],[Subject Id]],'T0 Blood'!A:A,'T0 Blood'!H:H)</f>
        <v>#N/A</v>
      </c>
      <c r="F1880" s="69" t="e">
        <f>_xlfn.XLOOKUP(Table35[[#This Row],[Subject Id]],T0Assayed!D:D,T0Assayed!F:F)</f>
        <v>#N/A</v>
      </c>
      <c r="G1880" s="39" t="s">
        <v>22</v>
      </c>
      <c r="H1880" s="37" t="e">
        <v>#N/A</v>
      </c>
      <c r="I1880" s="38" t="str">
        <f>_xlfn.XLOOKUP((CONCATENATE(Table35[[#This Row],[Subject Id]],"-T0")),'In the Lab'!A:A,'In the Lab'!G:G)</f>
        <v>yes</v>
      </c>
      <c r="J1880" s="49" t="e">
        <f>_xlfn.XLOOKUP(Table35[[#This Row],[Subject Id]],'T1 Blood'!A:A,'T1 Blood'!I:I)</f>
        <v>#N/A</v>
      </c>
      <c r="K1880" s="49" t="e">
        <f>_xlfn.XLOOKUP(Table35[[#This Row],[Subject Id]],'T1 Blood'!A:A,'T1 Blood'!H:H)</f>
        <v>#N/A</v>
      </c>
      <c r="L1880" s="49" t="e">
        <f>_xlfn.XLOOKUP(Table35[[#This Row],[Subject Id]],'T1 Assayed'!A:A,'T1 Assayed'!D:D)</f>
        <v>#N/A</v>
      </c>
      <c r="M1880" s="49" t="e">
        <v>#N/A</v>
      </c>
      <c r="N1880" s="49" t="e">
        <v>#N/A</v>
      </c>
      <c r="O1880" s="49" t="e">
        <f>_xlfn.XLOOKUP((CONCATENATE(Table35[[#This Row],[Subject Id]],"-T1")),'In the Lab'!A:A,'In the Lab'!G:G)</f>
        <v>#N/A</v>
      </c>
      <c r="P1880" s="42" t="e">
        <f>_xlfn.XLOOKUP(Table35[[#This Row],[Subject Id]],'TPD Blood'!A:A,'TPD Blood'!B:B)</f>
        <v>#N/A</v>
      </c>
      <c r="Q1880" s="42" t="e">
        <f>_xlfn.XLOOKUP(Table35[[#This Row],[Subject Id]],'TPD Assayed'!A:A,'TPD Assayed'!C:C)</f>
        <v>#N/A</v>
      </c>
      <c r="V1880"/>
      <c r="Y1880"/>
      <c r="Z1880"/>
      <c r="AA1880"/>
      <c r="AB1880"/>
    </row>
    <row r="1881" spans="1:28">
      <c r="A1881" s="2" t="s">
        <v>2161</v>
      </c>
      <c r="B1881" s="2" t="str">
        <f>MID(Table35[[#This Row],[Subject Id]],13,1)</f>
        <v>H</v>
      </c>
      <c r="C1881" t="e">
        <f>_xlfn.XLOOKUP(Table35[[#This Row],[Subject Id]],Table2[Subject Id],Table2[Event date])</f>
        <v>#N/A</v>
      </c>
      <c r="D1881" s="37" t="e">
        <f>_xlfn.XLOOKUP(Table35[[#This Row],[Subject Id]],'T0 Blood'!A:A,'T0 Blood'!I:I)</f>
        <v>#N/A</v>
      </c>
      <c r="E1881" s="37" t="e">
        <f>_xlfn.XLOOKUP(Table35[[#This Row],[Subject Id]],'T0 Blood'!A:A,'T0 Blood'!H:H)</f>
        <v>#N/A</v>
      </c>
      <c r="F1881" s="69" t="e">
        <f>_xlfn.XLOOKUP(Table35[[#This Row],[Subject Id]],T0Assayed!D:D,T0Assayed!F:F)</f>
        <v>#N/A</v>
      </c>
      <c r="G1881" s="39" t="s">
        <v>22</v>
      </c>
      <c r="H1881" s="37" t="e">
        <v>#N/A</v>
      </c>
      <c r="I1881" s="38" t="str">
        <f>_xlfn.XLOOKUP((CONCATENATE(Table35[[#This Row],[Subject Id]],"-T0")),'In the Lab'!A:A,'In the Lab'!G:G)</f>
        <v>yes</v>
      </c>
      <c r="J1881" s="50" t="e">
        <f>_xlfn.XLOOKUP(Table35[[#This Row],[Subject Id]],'T1 Blood'!A:A,'T1 Blood'!I:I)</f>
        <v>#N/A</v>
      </c>
      <c r="K1881" s="49" t="e">
        <f>_xlfn.XLOOKUP(Table35[[#This Row],[Subject Id]],'T1 Blood'!A:A,'T1 Blood'!H:H)</f>
        <v>#N/A</v>
      </c>
      <c r="L1881" s="49" t="e">
        <f>_xlfn.XLOOKUP(Table35[[#This Row],[Subject Id]],'T1 Assayed'!A:A,'T1 Assayed'!D:D)</f>
        <v>#N/A</v>
      </c>
      <c r="M1881" s="49" t="e">
        <v>#N/A</v>
      </c>
      <c r="N1881" s="49" t="e">
        <v>#N/A</v>
      </c>
      <c r="O1881" s="49" t="e">
        <f>_xlfn.XLOOKUP((CONCATENATE(Table35[[#This Row],[Subject Id]],"-T1")),'In the Lab'!A:A,'In the Lab'!G:G)</f>
        <v>#N/A</v>
      </c>
      <c r="P1881" s="43" t="e">
        <f>_xlfn.XLOOKUP(Table35[[#This Row],[Subject Id]],'TPD Blood'!A:A,'TPD Blood'!B:B)</f>
        <v>#N/A</v>
      </c>
      <c r="Q1881" s="42" t="e">
        <f>_xlfn.XLOOKUP(Table35[[#This Row],[Subject Id]],'TPD Assayed'!A:A,'TPD Assayed'!C:C)</f>
        <v>#N/A</v>
      </c>
      <c r="V1881"/>
      <c r="Y1881"/>
      <c r="Z1881"/>
      <c r="AA1881"/>
      <c r="AB1881"/>
    </row>
    <row r="1882" spans="1:28">
      <c r="A1882" t="s">
        <v>2162</v>
      </c>
      <c r="B1882" t="str">
        <f>MID(Table35[[#This Row],[Subject Id]],13,1)</f>
        <v>H</v>
      </c>
      <c r="C1882" t="e">
        <f>_xlfn.XLOOKUP(Table35[[#This Row],[Subject Id]],Table2[Subject Id],Table2[Event date])</f>
        <v>#N/A</v>
      </c>
      <c r="D1882" s="37" t="e">
        <f>_xlfn.XLOOKUP(Table35[[#This Row],[Subject Id]],'T0 Blood'!A:A,'T0 Blood'!I:I)</f>
        <v>#N/A</v>
      </c>
      <c r="E1882" s="37" t="e">
        <f>_xlfn.XLOOKUP(Table35[[#This Row],[Subject Id]],'T0 Blood'!A:A,'T0 Blood'!H:H)</f>
        <v>#N/A</v>
      </c>
      <c r="F1882" s="69" t="e">
        <f>_xlfn.XLOOKUP(Table35[[#This Row],[Subject Id]],T0Assayed!D:D,T0Assayed!F:F)</f>
        <v>#N/A</v>
      </c>
      <c r="G1882" s="39" t="s">
        <v>22</v>
      </c>
      <c r="H1882" s="37" t="e">
        <v>#N/A</v>
      </c>
      <c r="I1882" s="38" t="str">
        <f>_xlfn.XLOOKUP((CONCATENATE(Table35[[#This Row],[Subject Id]],"-T0")),'In the Lab'!A:A,'In the Lab'!G:G)</f>
        <v>yes</v>
      </c>
      <c r="J1882" s="49" t="e">
        <f>_xlfn.XLOOKUP(Table35[[#This Row],[Subject Id]],'T1 Blood'!A:A,'T1 Blood'!I:I)</f>
        <v>#N/A</v>
      </c>
      <c r="K1882" s="49" t="e">
        <f>_xlfn.XLOOKUP(Table35[[#This Row],[Subject Id]],'T1 Blood'!A:A,'T1 Blood'!H:H)</f>
        <v>#N/A</v>
      </c>
      <c r="L1882" s="49" t="e">
        <f>_xlfn.XLOOKUP(Table35[[#This Row],[Subject Id]],'T1 Assayed'!A:A,'T1 Assayed'!D:D)</f>
        <v>#N/A</v>
      </c>
      <c r="M1882" s="49" t="e">
        <v>#N/A</v>
      </c>
      <c r="N1882" s="49" t="e">
        <v>#N/A</v>
      </c>
      <c r="O1882" s="49" t="e">
        <f>_xlfn.XLOOKUP((CONCATENATE(Table35[[#This Row],[Subject Id]],"-T1")),'In the Lab'!A:A,'In the Lab'!G:G)</f>
        <v>#N/A</v>
      </c>
      <c r="P1882" s="42" t="e">
        <f>_xlfn.XLOOKUP(Table35[[#This Row],[Subject Id]],'TPD Blood'!A:A,'TPD Blood'!B:B)</f>
        <v>#N/A</v>
      </c>
      <c r="Q1882" s="42" t="e">
        <f>_xlfn.XLOOKUP(Table35[[#This Row],[Subject Id]],'TPD Assayed'!A:A,'TPD Assayed'!C:C)</f>
        <v>#N/A</v>
      </c>
      <c r="V1882"/>
      <c r="Y1882"/>
      <c r="Z1882"/>
      <c r="AA1882"/>
      <c r="AB1882"/>
    </row>
    <row r="1883" spans="1:28">
      <c r="A1883" s="2" t="s">
        <v>2163</v>
      </c>
      <c r="B1883" s="2" t="str">
        <f>MID(Table35[[#This Row],[Subject Id]],13,1)</f>
        <v>H</v>
      </c>
      <c r="C1883" t="e">
        <f>_xlfn.XLOOKUP(Table35[[#This Row],[Subject Id]],Table2[Subject Id],Table2[Event date])</f>
        <v>#N/A</v>
      </c>
      <c r="D1883" s="37" t="e">
        <f>_xlfn.XLOOKUP(Table35[[#This Row],[Subject Id]],'T0 Blood'!A:A,'T0 Blood'!I:I)</f>
        <v>#N/A</v>
      </c>
      <c r="E1883" s="37" t="e">
        <f>_xlfn.XLOOKUP(Table35[[#This Row],[Subject Id]],'T0 Blood'!A:A,'T0 Blood'!H:H)</f>
        <v>#N/A</v>
      </c>
      <c r="F1883" s="69" t="e">
        <f>_xlfn.XLOOKUP(Table35[[#This Row],[Subject Id]],T0Assayed!D:D,T0Assayed!F:F)</f>
        <v>#N/A</v>
      </c>
      <c r="G1883" s="39" t="s">
        <v>22</v>
      </c>
      <c r="H1883" s="37" t="e">
        <v>#N/A</v>
      </c>
      <c r="I1883" s="38" t="str">
        <f>_xlfn.XLOOKUP((CONCATENATE(Table35[[#This Row],[Subject Id]],"-T0")),'In the Lab'!A:A,'In the Lab'!G:G)</f>
        <v>yes</v>
      </c>
      <c r="J1883" s="50" t="e">
        <f>_xlfn.XLOOKUP(Table35[[#This Row],[Subject Id]],'T1 Blood'!A:A,'T1 Blood'!I:I)</f>
        <v>#N/A</v>
      </c>
      <c r="K1883" s="49" t="e">
        <f>_xlfn.XLOOKUP(Table35[[#This Row],[Subject Id]],'T1 Blood'!A:A,'T1 Blood'!H:H)</f>
        <v>#N/A</v>
      </c>
      <c r="L1883" s="49" t="e">
        <f>_xlfn.XLOOKUP(Table35[[#This Row],[Subject Id]],'T1 Assayed'!A:A,'T1 Assayed'!D:D)</f>
        <v>#N/A</v>
      </c>
      <c r="M1883" s="49" t="e">
        <v>#N/A</v>
      </c>
      <c r="N1883" s="49" t="e">
        <v>#N/A</v>
      </c>
      <c r="O1883" s="49" t="e">
        <f>_xlfn.XLOOKUP((CONCATENATE(Table35[[#This Row],[Subject Id]],"-T1")),'In the Lab'!A:A,'In the Lab'!G:G)</f>
        <v>#N/A</v>
      </c>
      <c r="P1883" s="43" t="e">
        <f>_xlfn.XLOOKUP(Table35[[#This Row],[Subject Id]],'TPD Blood'!A:A,'TPD Blood'!B:B)</f>
        <v>#N/A</v>
      </c>
      <c r="Q1883" s="42" t="e">
        <f>_xlfn.XLOOKUP(Table35[[#This Row],[Subject Id]],'TPD Assayed'!A:A,'TPD Assayed'!C:C)</f>
        <v>#N/A</v>
      </c>
      <c r="V1883"/>
      <c r="Y1883"/>
      <c r="Z1883"/>
      <c r="AA1883"/>
      <c r="AB1883"/>
    </row>
    <row r="1884" spans="1:28">
      <c r="A1884" t="s">
        <v>2164</v>
      </c>
      <c r="B1884" t="str">
        <f>MID(Table35[[#This Row],[Subject Id]],13,1)</f>
        <v>H</v>
      </c>
      <c r="C1884" t="e">
        <f>_xlfn.XLOOKUP(Table35[[#This Row],[Subject Id]],Table2[Subject Id],Table2[Event date])</f>
        <v>#N/A</v>
      </c>
      <c r="D1884" s="37" t="e">
        <f>_xlfn.XLOOKUP(Table35[[#This Row],[Subject Id]],'T0 Blood'!A:A,'T0 Blood'!I:I)</f>
        <v>#N/A</v>
      </c>
      <c r="E1884" s="37" t="e">
        <f>_xlfn.XLOOKUP(Table35[[#This Row],[Subject Id]],'T0 Blood'!A:A,'T0 Blood'!H:H)</f>
        <v>#N/A</v>
      </c>
      <c r="F1884" s="69" t="e">
        <f>_xlfn.XLOOKUP(Table35[[#This Row],[Subject Id]],T0Assayed!D:D,T0Assayed!F:F)</f>
        <v>#N/A</v>
      </c>
      <c r="G1884" s="39" t="s">
        <v>22</v>
      </c>
      <c r="H1884" s="37" t="e">
        <v>#N/A</v>
      </c>
      <c r="I1884" s="38" t="str">
        <f>_xlfn.XLOOKUP((CONCATENATE(Table35[[#This Row],[Subject Id]],"-T0")),'In the Lab'!A:A,'In the Lab'!G:G)</f>
        <v>yes</v>
      </c>
      <c r="J1884" s="49" t="e">
        <f>_xlfn.XLOOKUP(Table35[[#This Row],[Subject Id]],'T1 Blood'!A:A,'T1 Blood'!I:I)</f>
        <v>#N/A</v>
      </c>
      <c r="K1884" s="49" t="e">
        <f>_xlfn.XLOOKUP(Table35[[#This Row],[Subject Id]],'T1 Blood'!A:A,'T1 Blood'!H:H)</f>
        <v>#N/A</v>
      </c>
      <c r="L1884" s="49" t="e">
        <f>_xlfn.XLOOKUP(Table35[[#This Row],[Subject Id]],'T1 Assayed'!A:A,'T1 Assayed'!D:D)</f>
        <v>#N/A</v>
      </c>
      <c r="M1884" s="49" t="e">
        <v>#N/A</v>
      </c>
      <c r="N1884" s="49" t="e">
        <v>#N/A</v>
      </c>
      <c r="O1884" s="49" t="e">
        <f>_xlfn.XLOOKUP((CONCATENATE(Table35[[#This Row],[Subject Id]],"-T1")),'In the Lab'!A:A,'In the Lab'!G:G)</f>
        <v>#N/A</v>
      </c>
      <c r="P1884" s="42" t="e">
        <f>_xlfn.XLOOKUP(Table35[[#This Row],[Subject Id]],'TPD Blood'!A:A,'TPD Blood'!B:B)</f>
        <v>#N/A</v>
      </c>
      <c r="Q1884" s="42" t="e">
        <f>_xlfn.XLOOKUP(Table35[[#This Row],[Subject Id]],'TPD Assayed'!A:A,'TPD Assayed'!C:C)</f>
        <v>#N/A</v>
      </c>
      <c r="V1884"/>
      <c r="Y1884"/>
      <c r="Z1884"/>
      <c r="AA1884"/>
      <c r="AB1884"/>
    </row>
    <row r="1885" spans="1:28">
      <c r="A1885" s="2" t="s">
        <v>2165</v>
      </c>
      <c r="B1885" s="2" t="str">
        <f>MID(Table35[[#This Row],[Subject Id]],13,1)</f>
        <v>H</v>
      </c>
      <c r="C1885" t="e">
        <f>_xlfn.XLOOKUP(Table35[[#This Row],[Subject Id]],Table2[Subject Id],Table2[Event date])</f>
        <v>#N/A</v>
      </c>
      <c r="D1885" s="37" t="e">
        <f>_xlfn.XLOOKUP(Table35[[#This Row],[Subject Id]],'T0 Blood'!A:A,'T0 Blood'!I:I)</f>
        <v>#N/A</v>
      </c>
      <c r="E1885" s="37" t="e">
        <f>_xlfn.XLOOKUP(Table35[[#This Row],[Subject Id]],'T0 Blood'!A:A,'T0 Blood'!H:H)</f>
        <v>#N/A</v>
      </c>
      <c r="F1885" s="69" t="e">
        <f>_xlfn.XLOOKUP(Table35[[#This Row],[Subject Id]],T0Assayed!D:D,T0Assayed!F:F)</f>
        <v>#N/A</v>
      </c>
      <c r="G1885" s="39" t="s">
        <v>22</v>
      </c>
      <c r="H1885" s="37" t="e">
        <v>#N/A</v>
      </c>
      <c r="I1885" s="38" t="str">
        <f>_xlfn.XLOOKUP((CONCATENATE(Table35[[#This Row],[Subject Id]],"-T0")),'In the Lab'!A:A,'In the Lab'!G:G)</f>
        <v>yes</v>
      </c>
      <c r="J1885" s="50" t="e">
        <f>_xlfn.XLOOKUP(Table35[[#This Row],[Subject Id]],'T1 Blood'!A:A,'T1 Blood'!I:I)</f>
        <v>#N/A</v>
      </c>
      <c r="K1885" s="49" t="e">
        <f>_xlfn.XLOOKUP(Table35[[#This Row],[Subject Id]],'T1 Blood'!A:A,'T1 Blood'!H:H)</f>
        <v>#N/A</v>
      </c>
      <c r="L1885" s="49" t="e">
        <f>_xlfn.XLOOKUP(Table35[[#This Row],[Subject Id]],'T1 Assayed'!A:A,'T1 Assayed'!D:D)</f>
        <v>#N/A</v>
      </c>
      <c r="M1885" s="49" t="e">
        <v>#N/A</v>
      </c>
      <c r="N1885" s="49" t="e">
        <v>#N/A</v>
      </c>
      <c r="O1885" s="49" t="e">
        <f>_xlfn.XLOOKUP((CONCATENATE(Table35[[#This Row],[Subject Id]],"-T1")),'In the Lab'!A:A,'In the Lab'!G:G)</f>
        <v>#N/A</v>
      </c>
      <c r="P1885" s="43" t="e">
        <f>_xlfn.XLOOKUP(Table35[[#This Row],[Subject Id]],'TPD Blood'!A:A,'TPD Blood'!B:B)</f>
        <v>#N/A</v>
      </c>
      <c r="Q1885" s="42" t="e">
        <f>_xlfn.XLOOKUP(Table35[[#This Row],[Subject Id]],'TPD Assayed'!A:A,'TPD Assayed'!C:C)</f>
        <v>#N/A</v>
      </c>
      <c r="V1885"/>
      <c r="Y1885"/>
      <c r="Z1885"/>
      <c r="AA1885"/>
      <c r="AB1885"/>
    </row>
    <row r="1886" spans="1:28">
      <c r="A1886" t="s">
        <v>2166</v>
      </c>
      <c r="B1886" t="str">
        <f>MID(Table35[[#This Row],[Subject Id]],13,1)</f>
        <v>H</v>
      </c>
      <c r="C1886" t="e">
        <f>_xlfn.XLOOKUP(Table35[[#This Row],[Subject Id]],Table2[Subject Id],Table2[Event date])</f>
        <v>#N/A</v>
      </c>
      <c r="D1886" s="37" t="e">
        <f>_xlfn.XLOOKUP(Table35[[#This Row],[Subject Id]],'T0 Blood'!A:A,'T0 Blood'!I:I)</f>
        <v>#N/A</v>
      </c>
      <c r="E1886" s="37" t="e">
        <f>_xlfn.XLOOKUP(Table35[[#This Row],[Subject Id]],'T0 Blood'!A:A,'T0 Blood'!H:H)</f>
        <v>#N/A</v>
      </c>
      <c r="F1886" s="69" t="e">
        <f>_xlfn.XLOOKUP(Table35[[#This Row],[Subject Id]],T0Assayed!D:D,T0Assayed!F:F)</f>
        <v>#N/A</v>
      </c>
      <c r="G1886" s="39" t="s">
        <v>22</v>
      </c>
      <c r="H1886" s="37" t="e">
        <v>#N/A</v>
      </c>
      <c r="I1886" s="38" t="str">
        <f>_xlfn.XLOOKUP((CONCATENATE(Table35[[#This Row],[Subject Id]],"-T0")),'In the Lab'!A:A,'In the Lab'!G:G)</f>
        <v>yes</v>
      </c>
      <c r="J1886" s="49" t="e">
        <f>_xlfn.XLOOKUP(Table35[[#This Row],[Subject Id]],'T1 Blood'!A:A,'T1 Blood'!I:I)</f>
        <v>#N/A</v>
      </c>
      <c r="K1886" s="49" t="e">
        <f>_xlfn.XLOOKUP(Table35[[#This Row],[Subject Id]],'T1 Blood'!A:A,'T1 Blood'!H:H)</f>
        <v>#N/A</v>
      </c>
      <c r="L1886" s="49" t="e">
        <f>_xlfn.XLOOKUP(Table35[[#This Row],[Subject Id]],'T1 Assayed'!A:A,'T1 Assayed'!D:D)</f>
        <v>#N/A</v>
      </c>
      <c r="M1886" s="49" t="e">
        <v>#N/A</v>
      </c>
      <c r="N1886" s="49" t="e">
        <v>#N/A</v>
      </c>
      <c r="O1886" s="49" t="e">
        <f>_xlfn.XLOOKUP((CONCATENATE(Table35[[#This Row],[Subject Id]],"-T1")),'In the Lab'!A:A,'In the Lab'!G:G)</f>
        <v>#N/A</v>
      </c>
      <c r="P1886" s="42" t="e">
        <f>_xlfn.XLOOKUP(Table35[[#This Row],[Subject Id]],'TPD Blood'!A:A,'TPD Blood'!B:B)</f>
        <v>#N/A</v>
      </c>
      <c r="Q1886" s="42" t="e">
        <f>_xlfn.XLOOKUP(Table35[[#This Row],[Subject Id]],'TPD Assayed'!A:A,'TPD Assayed'!C:C)</f>
        <v>#N/A</v>
      </c>
      <c r="V1886"/>
      <c r="Y1886"/>
      <c r="Z1886"/>
      <c r="AA1886"/>
      <c r="AB1886"/>
    </row>
    <row r="1887" spans="1:28">
      <c r="A1887" s="2" t="s">
        <v>2167</v>
      </c>
      <c r="B1887" s="2" t="str">
        <f>MID(Table35[[#This Row],[Subject Id]],13,1)</f>
        <v>H</v>
      </c>
      <c r="C1887" t="e">
        <f>_xlfn.XLOOKUP(Table35[[#This Row],[Subject Id]],Table2[Subject Id],Table2[Event date])</f>
        <v>#N/A</v>
      </c>
      <c r="D1887" s="37" t="e">
        <f>_xlfn.XLOOKUP(Table35[[#This Row],[Subject Id]],'T0 Blood'!A:A,'T0 Blood'!I:I)</f>
        <v>#N/A</v>
      </c>
      <c r="E1887" s="37" t="e">
        <f>_xlfn.XLOOKUP(Table35[[#This Row],[Subject Id]],'T0 Blood'!A:A,'T0 Blood'!H:H)</f>
        <v>#N/A</v>
      </c>
      <c r="F1887" s="69" t="e">
        <f>_xlfn.XLOOKUP(Table35[[#This Row],[Subject Id]],T0Assayed!D:D,T0Assayed!F:F)</f>
        <v>#N/A</v>
      </c>
      <c r="G1887" s="39" t="s">
        <v>22</v>
      </c>
      <c r="H1887" s="37" t="e">
        <v>#N/A</v>
      </c>
      <c r="I1887" s="38" t="str">
        <f>_xlfn.XLOOKUP((CONCATENATE(Table35[[#This Row],[Subject Id]],"-T0")),'In the Lab'!A:A,'In the Lab'!G:G)</f>
        <v>yes</v>
      </c>
      <c r="J1887" s="50" t="e">
        <f>_xlfn.XLOOKUP(Table35[[#This Row],[Subject Id]],'T1 Blood'!A:A,'T1 Blood'!I:I)</f>
        <v>#N/A</v>
      </c>
      <c r="K1887" s="49" t="e">
        <f>_xlfn.XLOOKUP(Table35[[#This Row],[Subject Id]],'T1 Blood'!A:A,'T1 Blood'!H:H)</f>
        <v>#N/A</v>
      </c>
      <c r="L1887" s="49" t="e">
        <f>_xlfn.XLOOKUP(Table35[[#This Row],[Subject Id]],'T1 Assayed'!A:A,'T1 Assayed'!D:D)</f>
        <v>#N/A</v>
      </c>
      <c r="M1887" s="49" t="e">
        <v>#N/A</v>
      </c>
      <c r="N1887" s="49" t="e">
        <v>#N/A</v>
      </c>
      <c r="O1887" s="49" t="e">
        <f>_xlfn.XLOOKUP((CONCATENATE(Table35[[#This Row],[Subject Id]],"-T1")),'In the Lab'!A:A,'In the Lab'!G:G)</f>
        <v>#N/A</v>
      </c>
      <c r="P1887" s="43" t="e">
        <f>_xlfn.XLOOKUP(Table35[[#This Row],[Subject Id]],'TPD Blood'!A:A,'TPD Blood'!B:B)</f>
        <v>#N/A</v>
      </c>
      <c r="Q1887" s="42" t="e">
        <f>_xlfn.XLOOKUP(Table35[[#This Row],[Subject Id]],'TPD Assayed'!A:A,'TPD Assayed'!C:C)</f>
        <v>#N/A</v>
      </c>
      <c r="V1887"/>
      <c r="Y1887"/>
      <c r="Z1887"/>
      <c r="AA1887"/>
      <c r="AB1887"/>
    </row>
    <row r="1888" spans="1:28">
      <c r="A1888" t="s">
        <v>2168</v>
      </c>
      <c r="B1888" t="str">
        <f>MID(Table35[[#This Row],[Subject Id]],13,1)</f>
        <v>H</v>
      </c>
      <c r="C1888" t="e">
        <f>_xlfn.XLOOKUP(Table35[[#This Row],[Subject Id]],Table2[Subject Id],Table2[Event date])</f>
        <v>#N/A</v>
      </c>
      <c r="D1888" s="37" t="e">
        <f>_xlfn.XLOOKUP(Table35[[#This Row],[Subject Id]],'T0 Blood'!A:A,'T0 Blood'!I:I)</f>
        <v>#N/A</v>
      </c>
      <c r="E1888" s="37" t="e">
        <f>_xlfn.XLOOKUP(Table35[[#This Row],[Subject Id]],'T0 Blood'!A:A,'T0 Blood'!H:H)</f>
        <v>#N/A</v>
      </c>
      <c r="F1888" s="69" t="e">
        <f>_xlfn.XLOOKUP(Table35[[#This Row],[Subject Id]],T0Assayed!D:D,T0Assayed!F:F)</f>
        <v>#N/A</v>
      </c>
      <c r="G1888" s="39" t="s">
        <v>22</v>
      </c>
      <c r="H1888" s="37" t="e">
        <v>#N/A</v>
      </c>
      <c r="I1888" s="38" t="str">
        <f>_xlfn.XLOOKUP((CONCATENATE(Table35[[#This Row],[Subject Id]],"-T0")),'In the Lab'!A:A,'In the Lab'!G:G)</f>
        <v>yes</v>
      </c>
      <c r="J1888" s="49" t="e">
        <f>_xlfn.XLOOKUP(Table35[[#This Row],[Subject Id]],'T1 Blood'!A:A,'T1 Blood'!I:I)</f>
        <v>#N/A</v>
      </c>
      <c r="K1888" s="49" t="e">
        <f>_xlfn.XLOOKUP(Table35[[#This Row],[Subject Id]],'T1 Blood'!A:A,'T1 Blood'!H:H)</f>
        <v>#N/A</v>
      </c>
      <c r="L1888" s="49" t="e">
        <f>_xlfn.XLOOKUP(Table35[[#This Row],[Subject Id]],'T1 Assayed'!A:A,'T1 Assayed'!D:D)</f>
        <v>#N/A</v>
      </c>
      <c r="M1888" s="49" t="e">
        <v>#N/A</v>
      </c>
      <c r="N1888" s="49" t="e">
        <v>#N/A</v>
      </c>
      <c r="O1888" s="49" t="e">
        <f>_xlfn.XLOOKUP((CONCATENATE(Table35[[#This Row],[Subject Id]],"-T1")),'In the Lab'!A:A,'In the Lab'!G:G)</f>
        <v>#N/A</v>
      </c>
      <c r="P1888" s="42" t="e">
        <f>_xlfn.XLOOKUP(Table35[[#This Row],[Subject Id]],'TPD Blood'!A:A,'TPD Blood'!B:B)</f>
        <v>#N/A</v>
      </c>
      <c r="Q1888" s="42" t="e">
        <f>_xlfn.XLOOKUP(Table35[[#This Row],[Subject Id]],'TPD Assayed'!A:A,'TPD Assayed'!C:C)</f>
        <v>#N/A</v>
      </c>
      <c r="V1888"/>
      <c r="Y1888"/>
      <c r="Z1888"/>
      <c r="AA1888"/>
      <c r="AB1888"/>
    </row>
    <row r="1889" spans="1:28">
      <c r="A1889" s="2" t="s">
        <v>2169</v>
      </c>
      <c r="B1889" s="2" t="str">
        <f>MID(Table35[[#This Row],[Subject Id]],13,1)</f>
        <v>H</v>
      </c>
      <c r="C1889" t="e">
        <f>_xlfn.XLOOKUP(Table35[[#This Row],[Subject Id]],Table2[Subject Id],Table2[Event date])</f>
        <v>#N/A</v>
      </c>
      <c r="D1889" s="37" t="e">
        <f>_xlfn.XLOOKUP(Table35[[#This Row],[Subject Id]],'T0 Blood'!A:A,'T0 Blood'!I:I)</f>
        <v>#N/A</v>
      </c>
      <c r="E1889" s="37" t="e">
        <f>_xlfn.XLOOKUP(Table35[[#This Row],[Subject Id]],'T0 Blood'!A:A,'T0 Blood'!H:H)</f>
        <v>#N/A</v>
      </c>
      <c r="F1889" s="69" t="e">
        <f>_xlfn.XLOOKUP(Table35[[#This Row],[Subject Id]],T0Assayed!D:D,T0Assayed!F:F)</f>
        <v>#N/A</v>
      </c>
      <c r="G1889" s="39" t="s">
        <v>22</v>
      </c>
      <c r="H1889" s="37" t="e">
        <v>#N/A</v>
      </c>
      <c r="I1889" s="38" t="str">
        <f>_xlfn.XLOOKUP((CONCATENATE(Table35[[#This Row],[Subject Id]],"-T0")),'In the Lab'!A:A,'In the Lab'!G:G)</f>
        <v>yes</v>
      </c>
      <c r="J1889" s="50" t="e">
        <f>_xlfn.XLOOKUP(Table35[[#This Row],[Subject Id]],'T1 Blood'!A:A,'T1 Blood'!I:I)</f>
        <v>#N/A</v>
      </c>
      <c r="K1889" s="49" t="e">
        <f>_xlfn.XLOOKUP(Table35[[#This Row],[Subject Id]],'T1 Blood'!A:A,'T1 Blood'!H:H)</f>
        <v>#N/A</v>
      </c>
      <c r="L1889" s="49" t="e">
        <f>_xlfn.XLOOKUP(Table35[[#This Row],[Subject Id]],'T1 Assayed'!A:A,'T1 Assayed'!D:D)</f>
        <v>#N/A</v>
      </c>
      <c r="M1889" s="49" t="e">
        <v>#N/A</v>
      </c>
      <c r="N1889" s="49" t="e">
        <v>#N/A</v>
      </c>
      <c r="O1889" s="49" t="e">
        <f>_xlfn.XLOOKUP((CONCATENATE(Table35[[#This Row],[Subject Id]],"-T1")),'In the Lab'!A:A,'In the Lab'!G:G)</f>
        <v>#N/A</v>
      </c>
      <c r="P1889" s="43" t="e">
        <f>_xlfn.XLOOKUP(Table35[[#This Row],[Subject Id]],'TPD Blood'!A:A,'TPD Blood'!B:B)</f>
        <v>#N/A</v>
      </c>
      <c r="Q1889" s="42" t="e">
        <f>_xlfn.XLOOKUP(Table35[[#This Row],[Subject Id]],'TPD Assayed'!A:A,'TPD Assayed'!C:C)</f>
        <v>#N/A</v>
      </c>
      <c r="V1889"/>
      <c r="Y1889"/>
      <c r="Z1889"/>
      <c r="AA1889"/>
      <c r="AB1889"/>
    </row>
    <row r="1890" spans="1:28">
      <c r="A1890" t="s">
        <v>2170</v>
      </c>
      <c r="B1890" t="str">
        <f>MID(Table35[[#This Row],[Subject Id]],13,1)</f>
        <v>H</v>
      </c>
      <c r="C1890" t="e">
        <f>_xlfn.XLOOKUP(Table35[[#This Row],[Subject Id]],Table2[Subject Id],Table2[Event date])</f>
        <v>#N/A</v>
      </c>
      <c r="D1890" s="37" t="e">
        <f>_xlfn.XLOOKUP(Table35[[#This Row],[Subject Id]],'T0 Blood'!A:A,'T0 Blood'!I:I)</f>
        <v>#N/A</v>
      </c>
      <c r="E1890" s="37" t="e">
        <f>_xlfn.XLOOKUP(Table35[[#This Row],[Subject Id]],'T0 Blood'!A:A,'T0 Blood'!H:H)</f>
        <v>#N/A</v>
      </c>
      <c r="F1890" s="69" t="e">
        <f>_xlfn.XLOOKUP(Table35[[#This Row],[Subject Id]],T0Assayed!D:D,T0Assayed!F:F)</f>
        <v>#N/A</v>
      </c>
      <c r="G1890" s="39" t="s">
        <v>22</v>
      </c>
      <c r="H1890" s="37" t="e">
        <v>#N/A</v>
      </c>
      <c r="I1890" s="38" t="str">
        <f>_xlfn.XLOOKUP((CONCATENATE(Table35[[#This Row],[Subject Id]],"-T0")),'In the Lab'!A:A,'In the Lab'!G:G)</f>
        <v>yes</v>
      </c>
      <c r="J1890" s="49" t="e">
        <f>_xlfn.XLOOKUP(Table35[[#This Row],[Subject Id]],'T1 Blood'!A:A,'T1 Blood'!I:I)</f>
        <v>#N/A</v>
      </c>
      <c r="K1890" s="49" t="e">
        <f>_xlfn.XLOOKUP(Table35[[#This Row],[Subject Id]],'T1 Blood'!A:A,'T1 Blood'!H:H)</f>
        <v>#N/A</v>
      </c>
      <c r="L1890" s="49" t="e">
        <f>_xlfn.XLOOKUP(Table35[[#This Row],[Subject Id]],'T1 Assayed'!A:A,'T1 Assayed'!D:D)</f>
        <v>#N/A</v>
      </c>
      <c r="M1890" s="49" t="e">
        <v>#N/A</v>
      </c>
      <c r="N1890" s="49" t="e">
        <v>#N/A</v>
      </c>
      <c r="O1890" s="49" t="e">
        <f>_xlfn.XLOOKUP((CONCATENATE(Table35[[#This Row],[Subject Id]],"-T1")),'In the Lab'!A:A,'In the Lab'!G:G)</f>
        <v>#N/A</v>
      </c>
      <c r="P1890" s="42" t="e">
        <f>_xlfn.XLOOKUP(Table35[[#This Row],[Subject Id]],'TPD Blood'!A:A,'TPD Blood'!B:B)</f>
        <v>#N/A</v>
      </c>
      <c r="Q1890" s="42" t="e">
        <f>_xlfn.XLOOKUP(Table35[[#This Row],[Subject Id]],'TPD Assayed'!A:A,'TPD Assayed'!C:C)</f>
        <v>#N/A</v>
      </c>
      <c r="V1890"/>
      <c r="Y1890"/>
      <c r="Z1890"/>
      <c r="AA1890"/>
      <c r="AB1890"/>
    </row>
    <row r="1891" spans="1:28">
      <c r="A1891" s="2" t="s">
        <v>2171</v>
      </c>
      <c r="B1891" s="2" t="str">
        <f>MID(Table35[[#This Row],[Subject Id]],13,1)</f>
        <v>H</v>
      </c>
      <c r="C1891" t="e">
        <f>_xlfn.XLOOKUP(Table35[[#This Row],[Subject Id]],Table2[Subject Id],Table2[Event date])</f>
        <v>#N/A</v>
      </c>
      <c r="D1891" s="37" t="e">
        <f>_xlfn.XLOOKUP(Table35[[#This Row],[Subject Id]],'T0 Blood'!A:A,'T0 Blood'!I:I)</f>
        <v>#N/A</v>
      </c>
      <c r="E1891" s="37" t="e">
        <f>_xlfn.XLOOKUP(Table35[[#This Row],[Subject Id]],'T0 Blood'!A:A,'T0 Blood'!H:H)</f>
        <v>#N/A</v>
      </c>
      <c r="F1891" s="69" t="e">
        <f>_xlfn.XLOOKUP(Table35[[#This Row],[Subject Id]],T0Assayed!D:D,T0Assayed!F:F)</f>
        <v>#N/A</v>
      </c>
      <c r="G1891" s="39" t="s">
        <v>22</v>
      </c>
      <c r="H1891" s="37" t="e">
        <v>#N/A</v>
      </c>
      <c r="I1891" s="38" t="str">
        <f>_xlfn.XLOOKUP((CONCATENATE(Table35[[#This Row],[Subject Id]],"-T0")),'In the Lab'!A:A,'In the Lab'!G:G)</f>
        <v>yes</v>
      </c>
      <c r="J1891" s="50" t="e">
        <f>_xlfn.XLOOKUP(Table35[[#This Row],[Subject Id]],'T1 Blood'!A:A,'T1 Blood'!I:I)</f>
        <v>#N/A</v>
      </c>
      <c r="K1891" s="49" t="e">
        <f>_xlfn.XLOOKUP(Table35[[#This Row],[Subject Id]],'T1 Blood'!A:A,'T1 Blood'!H:H)</f>
        <v>#N/A</v>
      </c>
      <c r="L1891" s="49" t="e">
        <f>_xlfn.XLOOKUP(Table35[[#This Row],[Subject Id]],'T1 Assayed'!A:A,'T1 Assayed'!D:D)</f>
        <v>#N/A</v>
      </c>
      <c r="M1891" s="49" t="e">
        <v>#N/A</v>
      </c>
      <c r="N1891" s="49" t="e">
        <v>#N/A</v>
      </c>
      <c r="O1891" s="49" t="e">
        <f>_xlfn.XLOOKUP((CONCATENATE(Table35[[#This Row],[Subject Id]],"-T1")),'In the Lab'!A:A,'In the Lab'!G:G)</f>
        <v>#N/A</v>
      </c>
      <c r="P1891" s="43" t="e">
        <f>_xlfn.XLOOKUP(Table35[[#This Row],[Subject Id]],'TPD Blood'!A:A,'TPD Blood'!B:B)</f>
        <v>#N/A</v>
      </c>
      <c r="Q1891" s="42" t="e">
        <f>_xlfn.XLOOKUP(Table35[[#This Row],[Subject Id]],'TPD Assayed'!A:A,'TPD Assayed'!C:C)</f>
        <v>#N/A</v>
      </c>
      <c r="V1891"/>
      <c r="Y1891"/>
      <c r="Z1891"/>
      <c r="AA1891"/>
      <c r="AB1891"/>
    </row>
    <row r="1892" spans="1:28">
      <c r="A1892" t="s">
        <v>2172</v>
      </c>
      <c r="B1892" t="str">
        <f>MID(Table35[[#This Row],[Subject Id]],13,1)</f>
        <v>H</v>
      </c>
      <c r="C1892" t="e">
        <f>_xlfn.XLOOKUP(Table35[[#This Row],[Subject Id]],Table2[Subject Id],Table2[Event date])</f>
        <v>#N/A</v>
      </c>
      <c r="D1892" s="37" t="e">
        <f>_xlfn.XLOOKUP(Table35[[#This Row],[Subject Id]],'T0 Blood'!A:A,'T0 Blood'!I:I)</f>
        <v>#N/A</v>
      </c>
      <c r="E1892" s="37" t="e">
        <f>_xlfn.XLOOKUP(Table35[[#This Row],[Subject Id]],'T0 Blood'!A:A,'T0 Blood'!H:H)</f>
        <v>#N/A</v>
      </c>
      <c r="F1892" s="69" t="e">
        <f>_xlfn.XLOOKUP(Table35[[#This Row],[Subject Id]],T0Assayed!D:D,T0Assayed!F:F)</f>
        <v>#N/A</v>
      </c>
      <c r="G1892" s="39" t="s">
        <v>22</v>
      </c>
      <c r="H1892" s="37" t="e">
        <v>#N/A</v>
      </c>
      <c r="I1892" s="38" t="str">
        <f>_xlfn.XLOOKUP((CONCATENATE(Table35[[#This Row],[Subject Id]],"-T0")),'In the Lab'!A:A,'In the Lab'!G:G)</f>
        <v>yes</v>
      </c>
      <c r="J1892" s="49" t="e">
        <f>_xlfn.XLOOKUP(Table35[[#This Row],[Subject Id]],'T1 Blood'!A:A,'T1 Blood'!I:I)</f>
        <v>#N/A</v>
      </c>
      <c r="K1892" s="49" t="e">
        <f>_xlfn.XLOOKUP(Table35[[#This Row],[Subject Id]],'T1 Blood'!A:A,'T1 Blood'!H:H)</f>
        <v>#N/A</v>
      </c>
      <c r="L1892" s="49" t="e">
        <f>_xlfn.XLOOKUP(Table35[[#This Row],[Subject Id]],'T1 Assayed'!A:A,'T1 Assayed'!D:D)</f>
        <v>#N/A</v>
      </c>
      <c r="M1892" s="49" t="e">
        <v>#N/A</v>
      </c>
      <c r="N1892" s="49" t="e">
        <v>#N/A</v>
      </c>
      <c r="O1892" s="49" t="e">
        <f>_xlfn.XLOOKUP((CONCATENATE(Table35[[#This Row],[Subject Id]],"-T1")),'In the Lab'!A:A,'In the Lab'!G:G)</f>
        <v>#N/A</v>
      </c>
      <c r="P1892" s="42" t="e">
        <f>_xlfn.XLOOKUP(Table35[[#This Row],[Subject Id]],'TPD Blood'!A:A,'TPD Blood'!B:B)</f>
        <v>#N/A</v>
      </c>
      <c r="Q1892" s="42" t="e">
        <f>_xlfn.XLOOKUP(Table35[[#This Row],[Subject Id]],'TPD Assayed'!A:A,'TPD Assayed'!C:C)</f>
        <v>#N/A</v>
      </c>
      <c r="V1892"/>
      <c r="Y1892"/>
      <c r="Z1892"/>
      <c r="AA1892"/>
      <c r="AB1892"/>
    </row>
    <row r="1893" spans="1:28">
      <c r="A1893" s="2" t="s">
        <v>2173</v>
      </c>
      <c r="B1893" s="2" t="str">
        <f>MID(Table35[[#This Row],[Subject Id]],13,1)</f>
        <v>H</v>
      </c>
      <c r="C1893" t="e">
        <f>_xlfn.XLOOKUP(Table35[[#This Row],[Subject Id]],Table2[Subject Id],Table2[Event date])</f>
        <v>#N/A</v>
      </c>
      <c r="D1893" s="37" t="e">
        <f>_xlfn.XLOOKUP(Table35[[#This Row],[Subject Id]],'T0 Blood'!A:A,'T0 Blood'!I:I)</f>
        <v>#N/A</v>
      </c>
      <c r="E1893" s="37" t="e">
        <f>_xlfn.XLOOKUP(Table35[[#This Row],[Subject Id]],'T0 Blood'!A:A,'T0 Blood'!H:H)</f>
        <v>#N/A</v>
      </c>
      <c r="F1893" s="69" t="e">
        <f>_xlfn.XLOOKUP(Table35[[#This Row],[Subject Id]],T0Assayed!D:D,T0Assayed!F:F)</f>
        <v>#N/A</v>
      </c>
      <c r="G1893" s="39" t="s">
        <v>22</v>
      </c>
      <c r="H1893" s="37" t="e">
        <v>#N/A</v>
      </c>
      <c r="I1893" s="38" t="str">
        <f>_xlfn.XLOOKUP((CONCATENATE(Table35[[#This Row],[Subject Id]],"-T0")),'In the Lab'!A:A,'In the Lab'!G:G)</f>
        <v>yes</v>
      </c>
      <c r="J1893" s="50" t="e">
        <f>_xlfn.XLOOKUP(Table35[[#This Row],[Subject Id]],'T1 Blood'!A:A,'T1 Blood'!I:I)</f>
        <v>#N/A</v>
      </c>
      <c r="K1893" s="49" t="e">
        <f>_xlfn.XLOOKUP(Table35[[#This Row],[Subject Id]],'T1 Blood'!A:A,'T1 Blood'!H:H)</f>
        <v>#N/A</v>
      </c>
      <c r="L1893" s="49" t="e">
        <f>_xlfn.XLOOKUP(Table35[[#This Row],[Subject Id]],'T1 Assayed'!A:A,'T1 Assayed'!D:D)</f>
        <v>#N/A</v>
      </c>
      <c r="M1893" s="49" t="e">
        <v>#N/A</v>
      </c>
      <c r="N1893" s="49" t="e">
        <v>#N/A</v>
      </c>
      <c r="O1893" s="49" t="e">
        <f>_xlfn.XLOOKUP((CONCATENATE(Table35[[#This Row],[Subject Id]],"-T1")),'In the Lab'!A:A,'In the Lab'!G:G)</f>
        <v>#N/A</v>
      </c>
      <c r="P1893" s="43" t="e">
        <f>_xlfn.XLOOKUP(Table35[[#This Row],[Subject Id]],'TPD Blood'!A:A,'TPD Blood'!B:B)</f>
        <v>#N/A</v>
      </c>
      <c r="Q1893" s="42" t="e">
        <f>_xlfn.XLOOKUP(Table35[[#This Row],[Subject Id]],'TPD Assayed'!A:A,'TPD Assayed'!C:C)</f>
        <v>#N/A</v>
      </c>
      <c r="V1893"/>
      <c r="Y1893"/>
      <c r="Z1893"/>
      <c r="AA1893"/>
      <c r="AB1893"/>
    </row>
    <row r="1894" spans="1:28">
      <c r="A1894" t="s">
        <v>2174</v>
      </c>
      <c r="B1894" t="str">
        <f>MID(Table35[[#This Row],[Subject Id]],13,1)</f>
        <v>H</v>
      </c>
      <c r="C1894" t="e">
        <f>_xlfn.XLOOKUP(Table35[[#This Row],[Subject Id]],Table2[Subject Id],Table2[Event date])</f>
        <v>#N/A</v>
      </c>
      <c r="D1894" s="37" t="e">
        <f>_xlfn.XLOOKUP(Table35[[#This Row],[Subject Id]],'T0 Blood'!A:A,'T0 Blood'!I:I)</f>
        <v>#N/A</v>
      </c>
      <c r="E1894" s="37" t="e">
        <f>_xlfn.XLOOKUP(Table35[[#This Row],[Subject Id]],'T0 Blood'!A:A,'T0 Blood'!H:H)</f>
        <v>#N/A</v>
      </c>
      <c r="F1894" s="69" t="e">
        <f>_xlfn.XLOOKUP(Table35[[#This Row],[Subject Id]],T0Assayed!D:D,T0Assayed!F:F)</f>
        <v>#N/A</v>
      </c>
      <c r="G1894" s="39" t="s">
        <v>22</v>
      </c>
      <c r="H1894" s="37" t="e">
        <v>#N/A</v>
      </c>
      <c r="I1894" s="38" t="str">
        <f>_xlfn.XLOOKUP((CONCATENATE(Table35[[#This Row],[Subject Id]],"-T0")),'In the Lab'!A:A,'In the Lab'!G:G)</f>
        <v>yes</v>
      </c>
      <c r="J1894" s="49" t="e">
        <f>_xlfn.XLOOKUP(Table35[[#This Row],[Subject Id]],'T1 Blood'!A:A,'T1 Blood'!I:I)</f>
        <v>#N/A</v>
      </c>
      <c r="K1894" s="49" t="e">
        <f>_xlfn.XLOOKUP(Table35[[#This Row],[Subject Id]],'T1 Blood'!A:A,'T1 Blood'!H:H)</f>
        <v>#N/A</v>
      </c>
      <c r="L1894" s="49" t="e">
        <f>_xlfn.XLOOKUP(Table35[[#This Row],[Subject Id]],'T1 Assayed'!A:A,'T1 Assayed'!D:D)</f>
        <v>#N/A</v>
      </c>
      <c r="M1894" s="49" t="e">
        <v>#N/A</v>
      </c>
      <c r="N1894" s="49" t="e">
        <v>#N/A</v>
      </c>
      <c r="O1894" s="49" t="e">
        <f>_xlfn.XLOOKUP((CONCATENATE(Table35[[#This Row],[Subject Id]],"-T1")),'In the Lab'!A:A,'In the Lab'!G:G)</f>
        <v>#N/A</v>
      </c>
      <c r="P1894" s="42" t="e">
        <f>_xlfn.XLOOKUP(Table35[[#This Row],[Subject Id]],'TPD Blood'!A:A,'TPD Blood'!B:B)</f>
        <v>#N/A</v>
      </c>
      <c r="Q1894" s="42" t="e">
        <f>_xlfn.XLOOKUP(Table35[[#This Row],[Subject Id]],'TPD Assayed'!A:A,'TPD Assayed'!C:C)</f>
        <v>#N/A</v>
      </c>
      <c r="V1894"/>
      <c r="Y1894"/>
      <c r="Z1894"/>
      <c r="AA1894"/>
      <c r="AB1894"/>
    </row>
    <row r="1895" spans="1:28">
      <c r="A1895" s="2" t="s">
        <v>2175</v>
      </c>
      <c r="B1895" s="2" t="str">
        <f>MID(Table35[[#This Row],[Subject Id]],13,1)</f>
        <v>H</v>
      </c>
      <c r="C1895" t="e">
        <f>_xlfn.XLOOKUP(Table35[[#This Row],[Subject Id]],Table2[Subject Id],Table2[Event date])</f>
        <v>#N/A</v>
      </c>
      <c r="D1895" s="37" t="e">
        <f>_xlfn.XLOOKUP(Table35[[#This Row],[Subject Id]],'T0 Blood'!A:A,'T0 Blood'!I:I)</f>
        <v>#N/A</v>
      </c>
      <c r="E1895" s="37" t="e">
        <f>_xlfn.XLOOKUP(Table35[[#This Row],[Subject Id]],'T0 Blood'!A:A,'T0 Blood'!H:H)</f>
        <v>#N/A</v>
      </c>
      <c r="F1895" s="69" t="e">
        <f>_xlfn.XLOOKUP(Table35[[#This Row],[Subject Id]],T0Assayed!D:D,T0Assayed!F:F)</f>
        <v>#N/A</v>
      </c>
      <c r="G1895" s="39" t="s">
        <v>22</v>
      </c>
      <c r="H1895" s="37" t="e">
        <v>#N/A</v>
      </c>
      <c r="I1895" s="38" t="str">
        <f>_xlfn.XLOOKUP((CONCATENATE(Table35[[#This Row],[Subject Id]],"-T0")),'In the Lab'!A:A,'In the Lab'!G:G)</f>
        <v>yes</v>
      </c>
      <c r="J1895" s="50" t="e">
        <f>_xlfn.XLOOKUP(Table35[[#This Row],[Subject Id]],'T1 Blood'!A:A,'T1 Blood'!I:I)</f>
        <v>#N/A</v>
      </c>
      <c r="K1895" s="49" t="e">
        <f>_xlfn.XLOOKUP(Table35[[#This Row],[Subject Id]],'T1 Blood'!A:A,'T1 Blood'!H:H)</f>
        <v>#N/A</v>
      </c>
      <c r="L1895" s="49" t="e">
        <f>_xlfn.XLOOKUP(Table35[[#This Row],[Subject Id]],'T1 Assayed'!A:A,'T1 Assayed'!D:D)</f>
        <v>#N/A</v>
      </c>
      <c r="M1895" s="49" t="e">
        <v>#N/A</v>
      </c>
      <c r="N1895" s="49" t="e">
        <v>#N/A</v>
      </c>
      <c r="O1895" s="49" t="e">
        <f>_xlfn.XLOOKUP((CONCATENATE(Table35[[#This Row],[Subject Id]],"-T1")),'In the Lab'!A:A,'In the Lab'!G:G)</f>
        <v>#N/A</v>
      </c>
      <c r="P1895" s="43" t="e">
        <f>_xlfn.XLOOKUP(Table35[[#This Row],[Subject Id]],'TPD Blood'!A:A,'TPD Blood'!B:B)</f>
        <v>#N/A</v>
      </c>
      <c r="Q1895" s="42" t="e">
        <f>_xlfn.XLOOKUP(Table35[[#This Row],[Subject Id]],'TPD Assayed'!A:A,'TPD Assayed'!C:C)</f>
        <v>#N/A</v>
      </c>
      <c r="V1895"/>
      <c r="Y1895"/>
      <c r="Z1895"/>
      <c r="AA1895"/>
      <c r="AB1895"/>
    </row>
    <row r="1896" spans="1:28">
      <c r="A1896" s="26" t="s">
        <v>2176</v>
      </c>
      <c r="B1896" t="str">
        <f>MID(Table35[[#This Row],[Subject Id]],13,1)</f>
        <v>H</v>
      </c>
      <c r="C1896" t="e">
        <f>_xlfn.XLOOKUP(Table35[[#This Row],[Subject Id]],Table2[Subject Id],Table2[Event date])</f>
        <v>#N/A</v>
      </c>
      <c r="D1896" s="37" t="e">
        <f>_xlfn.XLOOKUP(Table35[[#This Row],[Subject Id]],'T0 Blood'!A:A,'T0 Blood'!I:I)</f>
        <v>#N/A</v>
      </c>
      <c r="E1896" s="37" t="e">
        <f>_xlfn.XLOOKUP(Table35[[#This Row],[Subject Id]],'T0 Blood'!A:A,'T0 Blood'!H:H)</f>
        <v>#N/A</v>
      </c>
      <c r="F1896" s="69" t="e">
        <f>_xlfn.XLOOKUP(Table35[[#This Row],[Subject Id]],T0Assayed!D:D,T0Assayed!F:F)</f>
        <v>#N/A</v>
      </c>
      <c r="G1896" s="39" t="s">
        <v>22</v>
      </c>
      <c r="H1896" s="37" t="e">
        <v>#N/A</v>
      </c>
      <c r="I1896" s="38" t="str">
        <f>_xlfn.XLOOKUP((CONCATENATE(Table35[[#This Row],[Subject Id]],"-T0")),'In the Lab'!A:A,'In the Lab'!G:G)</f>
        <v>yes</v>
      </c>
      <c r="J1896" s="49" t="e">
        <f>_xlfn.XLOOKUP(Table35[[#This Row],[Subject Id]],'T1 Blood'!A:A,'T1 Blood'!I:I)</f>
        <v>#N/A</v>
      </c>
      <c r="K1896" s="49" t="e">
        <f>_xlfn.XLOOKUP(Table35[[#This Row],[Subject Id]],'T1 Blood'!A:A,'T1 Blood'!H:H)</f>
        <v>#N/A</v>
      </c>
      <c r="L1896" s="49" t="e">
        <f>_xlfn.XLOOKUP(Table35[[#This Row],[Subject Id]],'T1 Assayed'!A:A,'T1 Assayed'!D:D)</f>
        <v>#N/A</v>
      </c>
      <c r="M1896" s="49" t="e">
        <v>#N/A</v>
      </c>
      <c r="N1896" s="49" t="e">
        <v>#N/A</v>
      </c>
      <c r="O1896" s="49" t="e">
        <f>_xlfn.XLOOKUP((CONCATENATE(Table35[[#This Row],[Subject Id]],"-T1")),'In the Lab'!A:A,'In the Lab'!G:G)</f>
        <v>#N/A</v>
      </c>
      <c r="P1896" s="42" t="e">
        <f>_xlfn.XLOOKUP(Table35[[#This Row],[Subject Id]],'TPD Blood'!A:A,'TPD Blood'!B:B)</f>
        <v>#N/A</v>
      </c>
      <c r="Q1896" s="42" t="e">
        <f>_xlfn.XLOOKUP(Table35[[#This Row],[Subject Id]],'TPD Assayed'!A:A,'TPD Assayed'!C:C)</f>
        <v>#N/A</v>
      </c>
      <c r="V1896"/>
      <c r="Y1896"/>
      <c r="Z1896"/>
      <c r="AA1896"/>
      <c r="AB1896"/>
    </row>
    <row r="1897" spans="1:28">
      <c r="A1897" s="72" t="s">
        <v>2177</v>
      </c>
      <c r="B1897" s="2" t="str">
        <f>MID(Table35[[#This Row],[Subject Id]],13,1)</f>
        <v>H</v>
      </c>
      <c r="C1897" t="e">
        <f>_xlfn.XLOOKUP(Table35[[#This Row],[Subject Id]],Table2[Subject Id],Table2[Event date])</f>
        <v>#N/A</v>
      </c>
      <c r="D1897" s="37" t="e">
        <f>_xlfn.XLOOKUP(Table35[[#This Row],[Subject Id]],'T0 Blood'!A:A,'T0 Blood'!I:I)</f>
        <v>#N/A</v>
      </c>
      <c r="E1897" s="37" t="e">
        <f>_xlfn.XLOOKUP(Table35[[#This Row],[Subject Id]],'T0 Blood'!A:A,'T0 Blood'!H:H)</f>
        <v>#N/A</v>
      </c>
      <c r="F1897" s="69" t="e">
        <f>_xlfn.XLOOKUP(Table35[[#This Row],[Subject Id]],T0Assayed!D:D,T0Assayed!F:F)</f>
        <v>#N/A</v>
      </c>
      <c r="G1897" s="39" t="s">
        <v>22</v>
      </c>
      <c r="H1897" s="37" t="e">
        <v>#N/A</v>
      </c>
      <c r="I1897" s="38" t="str">
        <f>_xlfn.XLOOKUP((CONCATENATE(Table35[[#This Row],[Subject Id]],"-T0")),'In the Lab'!A:A,'In the Lab'!G:G)</f>
        <v>yes</v>
      </c>
      <c r="J1897" s="50" t="e">
        <f>_xlfn.XLOOKUP(Table35[[#This Row],[Subject Id]],'T1 Blood'!A:A,'T1 Blood'!I:I)</f>
        <v>#N/A</v>
      </c>
      <c r="K1897" s="49" t="e">
        <f>_xlfn.XLOOKUP(Table35[[#This Row],[Subject Id]],'T1 Blood'!A:A,'T1 Blood'!H:H)</f>
        <v>#N/A</v>
      </c>
      <c r="L1897" s="49" t="e">
        <f>_xlfn.XLOOKUP(Table35[[#This Row],[Subject Id]],'T1 Assayed'!A:A,'T1 Assayed'!D:D)</f>
        <v>#N/A</v>
      </c>
      <c r="M1897" s="49" t="e">
        <v>#N/A</v>
      </c>
      <c r="N1897" s="49" t="e">
        <v>#N/A</v>
      </c>
      <c r="O1897" s="49" t="e">
        <f>_xlfn.XLOOKUP((CONCATENATE(Table35[[#This Row],[Subject Id]],"-T1")),'In the Lab'!A:A,'In the Lab'!G:G)</f>
        <v>#N/A</v>
      </c>
      <c r="P1897" s="43" t="e">
        <f>_xlfn.XLOOKUP(Table35[[#This Row],[Subject Id]],'TPD Blood'!A:A,'TPD Blood'!B:B)</f>
        <v>#N/A</v>
      </c>
      <c r="Q1897" s="42" t="e">
        <f>_xlfn.XLOOKUP(Table35[[#This Row],[Subject Id]],'TPD Assayed'!A:A,'TPD Assayed'!C:C)</f>
        <v>#N/A</v>
      </c>
      <c r="V1897"/>
      <c r="Y1897"/>
      <c r="Z1897"/>
      <c r="AA1897"/>
      <c r="AB1897"/>
    </row>
    <row r="1898" spans="1:28">
      <c r="A1898" s="27" t="s">
        <v>2178</v>
      </c>
      <c r="B1898" t="str">
        <f>MID(Table35[[#This Row],[Subject Id]],13,1)</f>
        <v>H</v>
      </c>
      <c r="C1898" t="e">
        <f>_xlfn.XLOOKUP(Table35[[#This Row],[Subject Id]],Table2[Subject Id],Table2[Event date])</f>
        <v>#N/A</v>
      </c>
      <c r="D1898" s="37" t="e">
        <f>_xlfn.XLOOKUP(Table35[[#This Row],[Subject Id]],'T0 Blood'!A:A,'T0 Blood'!I:I)</f>
        <v>#N/A</v>
      </c>
      <c r="E1898" s="37" t="e">
        <f>_xlfn.XLOOKUP(Table35[[#This Row],[Subject Id]],'T0 Blood'!A:A,'T0 Blood'!H:H)</f>
        <v>#N/A</v>
      </c>
      <c r="F1898" s="69" t="e">
        <f>_xlfn.XLOOKUP(Table35[[#This Row],[Subject Id]],T0Assayed!D:D,T0Assayed!F:F)</f>
        <v>#N/A</v>
      </c>
      <c r="G1898" s="39" t="s">
        <v>22</v>
      </c>
      <c r="H1898" s="37" t="e">
        <v>#N/A</v>
      </c>
      <c r="I1898" s="38" t="str">
        <f>_xlfn.XLOOKUP((CONCATENATE(Table35[[#This Row],[Subject Id]],"-T0")),'In the Lab'!A:A,'In the Lab'!G:G)</f>
        <v>yes</v>
      </c>
      <c r="J1898" s="49" t="e">
        <f>_xlfn.XLOOKUP(Table35[[#This Row],[Subject Id]],'T1 Blood'!A:A,'T1 Blood'!I:I)</f>
        <v>#N/A</v>
      </c>
      <c r="K1898" s="49" t="e">
        <f>_xlfn.XLOOKUP(Table35[[#This Row],[Subject Id]],'T1 Blood'!A:A,'T1 Blood'!H:H)</f>
        <v>#N/A</v>
      </c>
      <c r="L1898" s="49" t="e">
        <f>_xlfn.XLOOKUP(Table35[[#This Row],[Subject Id]],'T1 Assayed'!A:A,'T1 Assayed'!D:D)</f>
        <v>#N/A</v>
      </c>
      <c r="M1898" s="49" t="e">
        <v>#N/A</v>
      </c>
      <c r="N1898" s="49" t="e">
        <v>#N/A</v>
      </c>
      <c r="O1898" s="49" t="e">
        <f>_xlfn.XLOOKUP((CONCATENATE(Table35[[#This Row],[Subject Id]],"-T1")),'In the Lab'!A:A,'In the Lab'!G:G)</f>
        <v>#N/A</v>
      </c>
      <c r="P1898" s="42" t="e">
        <f>_xlfn.XLOOKUP(Table35[[#This Row],[Subject Id]],'TPD Blood'!A:A,'TPD Blood'!B:B)</f>
        <v>#N/A</v>
      </c>
      <c r="Q1898" s="42" t="e">
        <f>_xlfn.XLOOKUP(Table35[[#This Row],[Subject Id]],'TPD Assayed'!A:A,'TPD Assayed'!C:C)</f>
        <v>#N/A</v>
      </c>
      <c r="V1898"/>
      <c r="Y1898"/>
      <c r="Z1898"/>
      <c r="AA1898"/>
      <c r="AB1898"/>
    </row>
    <row r="1899" spans="1:28">
      <c r="A1899" s="72" t="s">
        <v>2179</v>
      </c>
      <c r="B1899" s="2" t="str">
        <f>MID(Table35[[#This Row],[Subject Id]],13,1)</f>
        <v>H</v>
      </c>
      <c r="C1899" t="e">
        <f>_xlfn.XLOOKUP(Table35[[#This Row],[Subject Id]],Table2[Subject Id],Table2[Event date])</f>
        <v>#N/A</v>
      </c>
      <c r="D1899" s="37" t="e">
        <f>_xlfn.XLOOKUP(Table35[[#This Row],[Subject Id]],'T0 Blood'!A:A,'T0 Blood'!I:I)</f>
        <v>#N/A</v>
      </c>
      <c r="E1899" s="37" t="e">
        <f>_xlfn.XLOOKUP(Table35[[#This Row],[Subject Id]],'T0 Blood'!A:A,'T0 Blood'!H:H)</f>
        <v>#N/A</v>
      </c>
      <c r="F1899" s="69" t="e">
        <f>_xlfn.XLOOKUP(Table35[[#This Row],[Subject Id]],T0Assayed!D:D,T0Assayed!F:F)</f>
        <v>#N/A</v>
      </c>
      <c r="G1899" s="39" t="s">
        <v>22</v>
      </c>
      <c r="H1899" s="37" t="e">
        <v>#N/A</v>
      </c>
      <c r="I1899" s="38" t="str">
        <f>_xlfn.XLOOKUP((CONCATENATE(Table35[[#This Row],[Subject Id]],"-T0")),'In the Lab'!A:A,'In the Lab'!G:G)</f>
        <v>yes</v>
      </c>
      <c r="J1899" s="50" t="e">
        <f>_xlfn.XLOOKUP(Table35[[#This Row],[Subject Id]],'T1 Blood'!A:A,'T1 Blood'!I:I)</f>
        <v>#N/A</v>
      </c>
      <c r="K1899" s="49" t="e">
        <f>_xlfn.XLOOKUP(Table35[[#This Row],[Subject Id]],'T1 Blood'!A:A,'T1 Blood'!H:H)</f>
        <v>#N/A</v>
      </c>
      <c r="L1899" s="49" t="e">
        <f>_xlfn.XLOOKUP(Table35[[#This Row],[Subject Id]],'T1 Assayed'!A:A,'T1 Assayed'!D:D)</f>
        <v>#N/A</v>
      </c>
      <c r="M1899" s="49" t="e">
        <v>#N/A</v>
      </c>
      <c r="N1899" s="49" t="e">
        <v>#N/A</v>
      </c>
      <c r="O1899" s="49" t="e">
        <f>_xlfn.XLOOKUP((CONCATENATE(Table35[[#This Row],[Subject Id]],"-T1")),'In the Lab'!A:A,'In the Lab'!G:G)</f>
        <v>#N/A</v>
      </c>
      <c r="P1899" s="43" t="e">
        <f>_xlfn.XLOOKUP(Table35[[#This Row],[Subject Id]],'TPD Blood'!A:A,'TPD Blood'!B:B)</f>
        <v>#N/A</v>
      </c>
      <c r="Q1899" s="42" t="e">
        <f>_xlfn.XLOOKUP(Table35[[#This Row],[Subject Id]],'TPD Assayed'!A:A,'TPD Assayed'!C:C)</f>
        <v>#N/A</v>
      </c>
      <c r="V1899"/>
      <c r="Y1899"/>
      <c r="Z1899"/>
      <c r="AA1899"/>
      <c r="AB1899"/>
    </row>
    <row r="1900" spans="1:28">
      <c r="A1900" s="27" t="s">
        <v>2180</v>
      </c>
      <c r="B1900" t="str">
        <f>MID(Table35[[#This Row],[Subject Id]],13,1)</f>
        <v>H</v>
      </c>
      <c r="C1900" t="e">
        <f>_xlfn.XLOOKUP(Table35[[#This Row],[Subject Id]],Table2[Subject Id],Table2[Event date])</f>
        <v>#N/A</v>
      </c>
      <c r="D1900" s="37" t="e">
        <f>_xlfn.XLOOKUP(Table35[[#This Row],[Subject Id]],'T0 Blood'!A:A,'T0 Blood'!I:I)</f>
        <v>#N/A</v>
      </c>
      <c r="E1900" s="37" t="e">
        <f>_xlfn.XLOOKUP(Table35[[#This Row],[Subject Id]],'T0 Blood'!A:A,'T0 Blood'!H:H)</f>
        <v>#N/A</v>
      </c>
      <c r="F1900" s="69" t="e">
        <f>_xlfn.XLOOKUP(Table35[[#This Row],[Subject Id]],T0Assayed!D:D,T0Assayed!F:F)</f>
        <v>#N/A</v>
      </c>
      <c r="G1900" s="39" t="s">
        <v>22</v>
      </c>
      <c r="H1900" s="37" t="e">
        <v>#N/A</v>
      </c>
      <c r="I1900" s="38" t="str">
        <f>_xlfn.XLOOKUP((CONCATENATE(Table35[[#This Row],[Subject Id]],"-T0")),'In the Lab'!A:A,'In the Lab'!G:G)</f>
        <v>yes</v>
      </c>
      <c r="J1900" s="49" t="e">
        <f>_xlfn.XLOOKUP(Table35[[#This Row],[Subject Id]],'T1 Blood'!A:A,'T1 Blood'!I:I)</f>
        <v>#N/A</v>
      </c>
      <c r="K1900" s="49" t="e">
        <f>_xlfn.XLOOKUP(Table35[[#This Row],[Subject Id]],'T1 Blood'!A:A,'T1 Blood'!H:H)</f>
        <v>#N/A</v>
      </c>
      <c r="L1900" s="49" t="e">
        <f>_xlfn.XLOOKUP(Table35[[#This Row],[Subject Id]],'T1 Assayed'!A:A,'T1 Assayed'!D:D)</f>
        <v>#N/A</v>
      </c>
      <c r="M1900" s="49" t="e">
        <v>#N/A</v>
      </c>
      <c r="N1900" s="49" t="e">
        <v>#N/A</v>
      </c>
      <c r="O1900" s="49" t="e">
        <f>_xlfn.XLOOKUP((CONCATENATE(Table35[[#This Row],[Subject Id]],"-T1")),'In the Lab'!A:A,'In the Lab'!G:G)</f>
        <v>#N/A</v>
      </c>
      <c r="P1900" s="42" t="e">
        <f>_xlfn.XLOOKUP(Table35[[#This Row],[Subject Id]],'TPD Blood'!A:A,'TPD Blood'!B:B)</f>
        <v>#N/A</v>
      </c>
      <c r="Q1900" s="42" t="e">
        <f>_xlfn.XLOOKUP(Table35[[#This Row],[Subject Id]],'TPD Assayed'!A:A,'TPD Assayed'!C:C)</f>
        <v>#N/A</v>
      </c>
      <c r="V1900"/>
      <c r="Y1900"/>
      <c r="Z1900"/>
      <c r="AA1900"/>
      <c r="AB1900"/>
    </row>
    <row r="1901" spans="1:28">
      <c r="A1901" s="72" t="s">
        <v>2181</v>
      </c>
      <c r="B1901" s="2" t="str">
        <f>MID(Table35[[#This Row],[Subject Id]],13,1)</f>
        <v>H</v>
      </c>
      <c r="C1901" t="e">
        <f>_xlfn.XLOOKUP(Table35[[#This Row],[Subject Id]],Table2[Subject Id],Table2[Event date])</f>
        <v>#N/A</v>
      </c>
      <c r="D1901" s="37" t="e">
        <f>_xlfn.XLOOKUP(Table35[[#This Row],[Subject Id]],'T0 Blood'!A:A,'T0 Blood'!I:I)</f>
        <v>#N/A</v>
      </c>
      <c r="E1901" s="37" t="e">
        <f>_xlfn.XLOOKUP(Table35[[#This Row],[Subject Id]],'T0 Blood'!A:A,'T0 Blood'!H:H)</f>
        <v>#N/A</v>
      </c>
      <c r="F1901" s="69" t="e">
        <f>_xlfn.XLOOKUP(Table35[[#This Row],[Subject Id]],T0Assayed!D:D,T0Assayed!F:F)</f>
        <v>#N/A</v>
      </c>
      <c r="G1901" s="39" t="s">
        <v>22</v>
      </c>
      <c r="H1901" s="37" t="e">
        <v>#N/A</v>
      </c>
      <c r="I1901" s="38" t="str">
        <f>_xlfn.XLOOKUP((CONCATENATE(Table35[[#This Row],[Subject Id]],"-T0")),'In the Lab'!A:A,'In the Lab'!G:G)</f>
        <v>yes</v>
      </c>
      <c r="J1901" s="50" t="e">
        <f>_xlfn.XLOOKUP(Table35[[#This Row],[Subject Id]],'T1 Blood'!A:A,'T1 Blood'!I:I)</f>
        <v>#N/A</v>
      </c>
      <c r="K1901" s="49" t="e">
        <f>_xlfn.XLOOKUP(Table35[[#This Row],[Subject Id]],'T1 Blood'!A:A,'T1 Blood'!H:H)</f>
        <v>#N/A</v>
      </c>
      <c r="L1901" s="49" t="e">
        <f>_xlfn.XLOOKUP(Table35[[#This Row],[Subject Id]],'T1 Assayed'!A:A,'T1 Assayed'!D:D)</f>
        <v>#N/A</v>
      </c>
      <c r="M1901" s="49" t="e">
        <v>#N/A</v>
      </c>
      <c r="N1901" s="49" t="e">
        <v>#N/A</v>
      </c>
      <c r="O1901" s="49" t="e">
        <f>_xlfn.XLOOKUP((CONCATENATE(Table35[[#This Row],[Subject Id]],"-T1")),'In the Lab'!A:A,'In the Lab'!G:G)</f>
        <v>#N/A</v>
      </c>
      <c r="P1901" s="43" t="e">
        <f>_xlfn.XLOOKUP(Table35[[#This Row],[Subject Id]],'TPD Blood'!A:A,'TPD Blood'!B:B)</f>
        <v>#N/A</v>
      </c>
      <c r="Q1901" s="42" t="e">
        <f>_xlfn.XLOOKUP(Table35[[#This Row],[Subject Id]],'TPD Assayed'!A:A,'TPD Assayed'!C:C)</f>
        <v>#N/A</v>
      </c>
      <c r="V1901"/>
      <c r="Y1901"/>
      <c r="Z1901"/>
      <c r="AA1901"/>
      <c r="AB1901"/>
    </row>
    <row r="1902" spans="1:28">
      <c r="A1902" s="27" t="s">
        <v>2182</v>
      </c>
      <c r="B1902" t="str">
        <f>MID(Table35[[#This Row],[Subject Id]],13,1)</f>
        <v>H</v>
      </c>
      <c r="C1902" t="e">
        <f>_xlfn.XLOOKUP(Table35[[#This Row],[Subject Id]],Table2[Subject Id],Table2[Event date])</f>
        <v>#N/A</v>
      </c>
      <c r="D1902" s="37" t="e">
        <f>_xlfn.XLOOKUP(Table35[[#This Row],[Subject Id]],'T0 Blood'!A:A,'T0 Blood'!I:I)</f>
        <v>#N/A</v>
      </c>
      <c r="E1902" s="37" t="e">
        <f>_xlfn.XLOOKUP(Table35[[#This Row],[Subject Id]],'T0 Blood'!A:A,'T0 Blood'!H:H)</f>
        <v>#N/A</v>
      </c>
      <c r="F1902" s="69" t="e">
        <f>_xlfn.XLOOKUP(Table35[[#This Row],[Subject Id]],T0Assayed!D:D,T0Assayed!F:F)</f>
        <v>#N/A</v>
      </c>
      <c r="G1902" s="39" t="s">
        <v>22</v>
      </c>
      <c r="H1902" s="37" t="e">
        <v>#N/A</v>
      </c>
      <c r="I1902" s="38" t="str">
        <f>_xlfn.XLOOKUP((CONCATENATE(Table35[[#This Row],[Subject Id]],"-T0")),'In the Lab'!A:A,'In the Lab'!G:G)</f>
        <v>yes</v>
      </c>
      <c r="J1902" s="49" t="e">
        <f>_xlfn.XLOOKUP(Table35[[#This Row],[Subject Id]],'T1 Blood'!A:A,'T1 Blood'!I:I)</f>
        <v>#N/A</v>
      </c>
      <c r="K1902" s="49" t="e">
        <f>_xlfn.XLOOKUP(Table35[[#This Row],[Subject Id]],'T1 Blood'!A:A,'T1 Blood'!H:H)</f>
        <v>#N/A</v>
      </c>
      <c r="L1902" s="49" t="e">
        <f>_xlfn.XLOOKUP(Table35[[#This Row],[Subject Id]],'T1 Assayed'!A:A,'T1 Assayed'!D:D)</f>
        <v>#N/A</v>
      </c>
      <c r="M1902" s="49" t="e">
        <v>#N/A</v>
      </c>
      <c r="N1902" s="49" t="e">
        <v>#N/A</v>
      </c>
      <c r="O1902" s="49" t="e">
        <f>_xlfn.XLOOKUP((CONCATENATE(Table35[[#This Row],[Subject Id]],"-T1")),'In the Lab'!A:A,'In the Lab'!G:G)</f>
        <v>#N/A</v>
      </c>
      <c r="P1902" s="42" t="e">
        <f>_xlfn.XLOOKUP(Table35[[#This Row],[Subject Id]],'TPD Blood'!A:A,'TPD Blood'!B:B)</f>
        <v>#N/A</v>
      </c>
      <c r="Q1902" s="42" t="e">
        <f>_xlfn.XLOOKUP(Table35[[#This Row],[Subject Id]],'TPD Assayed'!A:A,'TPD Assayed'!C:C)</f>
        <v>#N/A</v>
      </c>
      <c r="V1902"/>
      <c r="Y1902"/>
      <c r="Z1902"/>
      <c r="AA1902"/>
      <c r="AB1902"/>
    </row>
    <row r="1903" spans="1:28">
      <c r="A1903" s="72" t="s">
        <v>2183</v>
      </c>
      <c r="B1903" s="2" t="str">
        <f>MID(Table35[[#This Row],[Subject Id]],13,1)</f>
        <v>H</v>
      </c>
      <c r="C1903" t="e">
        <f>_xlfn.XLOOKUP(Table35[[#This Row],[Subject Id]],Table2[Subject Id],Table2[Event date])</f>
        <v>#N/A</v>
      </c>
      <c r="D1903" s="37" t="e">
        <f>_xlfn.XLOOKUP(Table35[[#This Row],[Subject Id]],'T0 Blood'!A:A,'T0 Blood'!I:I)</f>
        <v>#N/A</v>
      </c>
      <c r="E1903" s="37" t="e">
        <f>_xlfn.XLOOKUP(Table35[[#This Row],[Subject Id]],'T0 Blood'!A:A,'T0 Blood'!H:H)</f>
        <v>#N/A</v>
      </c>
      <c r="F1903" s="69" t="e">
        <f>_xlfn.XLOOKUP(Table35[[#This Row],[Subject Id]],T0Assayed!D:D,T0Assayed!F:F)</f>
        <v>#N/A</v>
      </c>
      <c r="G1903" s="39" t="s">
        <v>22</v>
      </c>
      <c r="H1903" s="37" t="e">
        <v>#N/A</v>
      </c>
      <c r="I1903" s="38" t="str">
        <f>_xlfn.XLOOKUP((CONCATENATE(Table35[[#This Row],[Subject Id]],"-T0")),'In the Lab'!A:A,'In the Lab'!G:G)</f>
        <v>yes</v>
      </c>
      <c r="J1903" s="50" t="e">
        <f>_xlfn.XLOOKUP(Table35[[#This Row],[Subject Id]],'T1 Blood'!A:A,'T1 Blood'!I:I)</f>
        <v>#N/A</v>
      </c>
      <c r="K1903" s="49" t="e">
        <f>_xlfn.XLOOKUP(Table35[[#This Row],[Subject Id]],'T1 Blood'!A:A,'T1 Blood'!H:H)</f>
        <v>#N/A</v>
      </c>
      <c r="L1903" s="49" t="e">
        <f>_xlfn.XLOOKUP(Table35[[#This Row],[Subject Id]],'T1 Assayed'!A:A,'T1 Assayed'!D:D)</f>
        <v>#N/A</v>
      </c>
      <c r="M1903" s="49" t="e">
        <v>#N/A</v>
      </c>
      <c r="N1903" s="49" t="e">
        <v>#N/A</v>
      </c>
      <c r="O1903" s="49" t="e">
        <f>_xlfn.XLOOKUP((CONCATENATE(Table35[[#This Row],[Subject Id]],"-T1")),'In the Lab'!A:A,'In the Lab'!G:G)</f>
        <v>#N/A</v>
      </c>
      <c r="P1903" s="43" t="e">
        <f>_xlfn.XLOOKUP(Table35[[#This Row],[Subject Id]],'TPD Blood'!A:A,'TPD Blood'!B:B)</f>
        <v>#N/A</v>
      </c>
      <c r="Q1903" s="42" t="e">
        <f>_xlfn.XLOOKUP(Table35[[#This Row],[Subject Id]],'TPD Assayed'!A:A,'TPD Assayed'!C:C)</f>
        <v>#N/A</v>
      </c>
      <c r="V1903"/>
      <c r="Y1903"/>
      <c r="Z1903"/>
      <c r="AA1903"/>
      <c r="AB1903"/>
    </row>
    <row r="1904" spans="1:28">
      <c r="A1904" s="27" t="s">
        <v>2184</v>
      </c>
      <c r="B1904" t="str">
        <f>MID(Table35[[#This Row],[Subject Id]],13,1)</f>
        <v>H</v>
      </c>
      <c r="C1904" t="e">
        <f>_xlfn.XLOOKUP(Table35[[#This Row],[Subject Id]],Table2[Subject Id],Table2[Event date])</f>
        <v>#N/A</v>
      </c>
      <c r="D1904" s="37" t="e">
        <f>_xlfn.XLOOKUP(Table35[[#This Row],[Subject Id]],'T0 Blood'!A:A,'T0 Blood'!I:I)</f>
        <v>#N/A</v>
      </c>
      <c r="E1904" s="37" t="e">
        <f>_xlfn.XLOOKUP(Table35[[#This Row],[Subject Id]],'T0 Blood'!A:A,'T0 Blood'!H:H)</f>
        <v>#N/A</v>
      </c>
      <c r="F1904" s="69" t="e">
        <f>_xlfn.XLOOKUP(Table35[[#This Row],[Subject Id]],T0Assayed!D:D,T0Assayed!F:F)</f>
        <v>#N/A</v>
      </c>
      <c r="G1904" s="39" t="s">
        <v>22</v>
      </c>
      <c r="H1904" s="37" t="e">
        <v>#N/A</v>
      </c>
      <c r="I1904" s="38" t="str">
        <f>_xlfn.XLOOKUP((CONCATENATE(Table35[[#This Row],[Subject Id]],"-T0")),'In the Lab'!A:A,'In the Lab'!G:G)</f>
        <v>yes</v>
      </c>
      <c r="J1904" s="49" t="e">
        <f>_xlfn.XLOOKUP(Table35[[#This Row],[Subject Id]],'T1 Blood'!A:A,'T1 Blood'!I:I)</f>
        <v>#N/A</v>
      </c>
      <c r="K1904" s="49" t="e">
        <f>_xlfn.XLOOKUP(Table35[[#This Row],[Subject Id]],'T1 Blood'!A:A,'T1 Blood'!H:H)</f>
        <v>#N/A</v>
      </c>
      <c r="L1904" s="49" t="e">
        <f>_xlfn.XLOOKUP(Table35[[#This Row],[Subject Id]],'T1 Assayed'!A:A,'T1 Assayed'!D:D)</f>
        <v>#N/A</v>
      </c>
      <c r="M1904" s="49" t="e">
        <v>#N/A</v>
      </c>
      <c r="N1904" s="49" t="e">
        <v>#N/A</v>
      </c>
      <c r="O1904" s="49" t="e">
        <f>_xlfn.XLOOKUP((CONCATENATE(Table35[[#This Row],[Subject Id]],"-T1")),'In the Lab'!A:A,'In the Lab'!G:G)</f>
        <v>#N/A</v>
      </c>
      <c r="P1904" s="42" t="e">
        <f>_xlfn.XLOOKUP(Table35[[#This Row],[Subject Id]],'TPD Blood'!A:A,'TPD Blood'!B:B)</f>
        <v>#N/A</v>
      </c>
      <c r="Q1904" s="42" t="e">
        <f>_xlfn.XLOOKUP(Table35[[#This Row],[Subject Id]],'TPD Assayed'!A:A,'TPD Assayed'!C:C)</f>
        <v>#N/A</v>
      </c>
      <c r="V1904"/>
      <c r="Y1904"/>
      <c r="Z1904"/>
      <c r="AA1904"/>
      <c r="AB1904"/>
    </row>
    <row r="1905" spans="1:28">
      <c r="A1905" s="27" t="s">
        <v>2185</v>
      </c>
      <c r="B1905" t="str">
        <f>MID(Table35[[#This Row],[Subject Id]],13,1)</f>
        <v>H</v>
      </c>
      <c r="C1905" t="e">
        <f>_xlfn.XLOOKUP(Table35[[#This Row],[Subject Id]],Table2[Subject Id],Table2[Event date])</f>
        <v>#N/A</v>
      </c>
      <c r="D1905" s="37" t="e">
        <f>_xlfn.XLOOKUP(Table35[[#This Row],[Subject Id]],'T0 Blood'!A:A,'T0 Blood'!I:I)</f>
        <v>#N/A</v>
      </c>
      <c r="E1905" s="37" t="e">
        <f>_xlfn.XLOOKUP(Table35[[#This Row],[Subject Id]],'T0 Blood'!A:A,'T0 Blood'!H:H)</f>
        <v>#N/A</v>
      </c>
      <c r="F1905" s="69" t="e">
        <f>_xlfn.XLOOKUP(Table35[[#This Row],[Subject Id]],T0Assayed!D:D,T0Assayed!F:F)</f>
        <v>#N/A</v>
      </c>
      <c r="G1905" s="39" t="s">
        <v>22</v>
      </c>
      <c r="H1905" s="37" t="e">
        <v>#N/A</v>
      </c>
      <c r="I1905" s="38" t="str">
        <f>_xlfn.XLOOKUP((CONCATENATE(Table35[[#This Row],[Subject Id]],"-T0")),'In the Lab'!A:A,'In the Lab'!G:G)</f>
        <v>yes</v>
      </c>
      <c r="J1905" s="49" t="e">
        <f>_xlfn.XLOOKUP(Table35[[#This Row],[Subject Id]],'T1 Blood'!A:A,'T1 Blood'!I:I)</f>
        <v>#N/A</v>
      </c>
      <c r="K1905" s="49" t="e">
        <f>_xlfn.XLOOKUP(Table35[[#This Row],[Subject Id]],'T1 Blood'!A:A,'T1 Blood'!H:H)</f>
        <v>#N/A</v>
      </c>
      <c r="L1905" s="49" t="e">
        <f>_xlfn.XLOOKUP(Table35[[#This Row],[Subject Id]],'T1 Assayed'!A:A,'T1 Assayed'!D:D)</f>
        <v>#N/A</v>
      </c>
      <c r="M1905" s="49" t="e">
        <v>#N/A</v>
      </c>
      <c r="N1905" s="49" t="e">
        <v>#N/A</v>
      </c>
      <c r="O1905" s="49" t="e">
        <f>_xlfn.XLOOKUP((CONCATENATE(Table35[[#This Row],[Subject Id]],"-T1")),'In the Lab'!A:A,'In the Lab'!G:G)</f>
        <v>#N/A</v>
      </c>
      <c r="P1905" s="42" t="e">
        <f>_xlfn.XLOOKUP(Table35[[#This Row],[Subject Id]],'TPD Blood'!A:A,'TPD Blood'!B:B)</f>
        <v>#N/A</v>
      </c>
      <c r="Q1905" s="42" t="e">
        <f>_xlfn.XLOOKUP(Table35[[#This Row],[Subject Id]],'TPD Assayed'!A:A,'TPD Assayed'!C:C)</f>
        <v>#N/A</v>
      </c>
      <c r="V1905"/>
      <c r="Y1905"/>
      <c r="Z1905"/>
      <c r="AA1905"/>
      <c r="AB1905"/>
    </row>
    <row r="1906" spans="1:28">
      <c r="A1906" s="72" t="s">
        <v>2186</v>
      </c>
      <c r="B1906" s="2" t="str">
        <f>MID(Table35[[#This Row],[Subject Id]],13,1)</f>
        <v>H</v>
      </c>
      <c r="C1906" t="e">
        <f>_xlfn.XLOOKUP(Table35[[#This Row],[Subject Id]],Table2[Subject Id],Table2[Event date])</f>
        <v>#N/A</v>
      </c>
      <c r="D1906" s="37" t="e">
        <f>_xlfn.XLOOKUP(Table35[[#This Row],[Subject Id]],'T0 Blood'!A:A,'T0 Blood'!I:I)</f>
        <v>#N/A</v>
      </c>
      <c r="E1906" s="37" t="e">
        <f>_xlfn.XLOOKUP(Table35[[#This Row],[Subject Id]],'T0 Blood'!A:A,'T0 Blood'!H:H)</f>
        <v>#N/A</v>
      </c>
      <c r="F1906" s="69" t="e">
        <f>_xlfn.XLOOKUP(Table35[[#This Row],[Subject Id]],T0Assayed!D:D,T0Assayed!F:F)</f>
        <v>#N/A</v>
      </c>
      <c r="G1906" s="39" t="s">
        <v>22</v>
      </c>
      <c r="H1906" s="37" t="e">
        <v>#N/A</v>
      </c>
      <c r="I1906" s="38" t="str">
        <f>_xlfn.XLOOKUP((CONCATENATE(Table35[[#This Row],[Subject Id]],"-T0")),'In the Lab'!A:A,'In the Lab'!G:G)</f>
        <v>yes</v>
      </c>
      <c r="J1906" s="50" t="e">
        <f>_xlfn.XLOOKUP(Table35[[#This Row],[Subject Id]],'T1 Blood'!A:A,'T1 Blood'!I:I)</f>
        <v>#N/A</v>
      </c>
      <c r="K1906" s="49" t="e">
        <f>_xlfn.XLOOKUP(Table35[[#This Row],[Subject Id]],'T1 Blood'!A:A,'T1 Blood'!H:H)</f>
        <v>#N/A</v>
      </c>
      <c r="L1906" s="49" t="e">
        <f>_xlfn.XLOOKUP(Table35[[#This Row],[Subject Id]],'T1 Assayed'!A:A,'T1 Assayed'!D:D)</f>
        <v>#N/A</v>
      </c>
      <c r="M1906" s="49" t="e">
        <v>#N/A</v>
      </c>
      <c r="N1906" s="49" t="e">
        <v>#N/A</v>
      </c>
      <c r="O1906" s="49" t="e">
        <f>_xlfn.XLOOKUP((CONCATENATE(Table35[[#This Row],[Subject Id]],"-T1")),'In the Lab'!A:A,'In the Lab'!G:G)</f>
        <v>#N/A</v>
      </c>
      <c r="P1906" s="43" t="e">
        <f>_xlfn.XLOOKUP(Table35[[#This Row],[Subject Id]],'TPD Blood'!A:A,'TPD Blood'!B:B)</f>
        <v>#N/A</v>
      </c>
      <c r="Q1906" s="42" t="e">
        <f>_xlfn.XLOOKUP(Table35[[#This Row],[Subject Id]],'TPD Assayed'!A:A,'TPD Assayed'!C:C)</f>
        <v>#N/A</v>
      </c>
      <c r="V1906"/>
      <c r="Y1906"/>
      <c r="Z1906"/>
      <c r="AA1906"/>
      <c r="AB1906"/>
    </row>
    <row r="1907" spans="1:28">
      <c r="A1907" s="27" t="s">
        <v>2187</v>
      </c>
      <c r="B1907" t="str">
        <f>MID(Table35[[#This Row],[Subject Id]],13,1)</f>
        <v>H</v>
      </c>
      <c r="C1907" t="e">
        <f>_xlfn.XLOOKUP(Table35[[#This Row],[Subject Id]],Table2[Subject Id],Table2[Event date])</f>
        <v>#N/A</v>
      </c>
      <c r="D1907" s="37" t="e">
        <f>_xlfn.XLOOKUP(Table35[[#This Row],[Subject Id]],'T0 Blood'!A:A,'T0 Blood'!I:I)</f>
        <v>#N/A</v>
      </c>
      <c r="E1907" s="37" t="e">
        <f>_xlfn.XLOOKUP(Table35[[#This Row],[Subject Id]],'T0 Blood'!A:A,'T0 Blood'!H:H)</f>
        <v>#N/A</v>
      </c>
      <c r="F1907" s="69" t="e">
        <f>_xlfn.XLOOKUP(Table35[[#This Row],[Subject Id]],T0Assayed!D:D,T0Assayed!F:F)</f>
        <v>#N/A</v>
      </c>
      <c r="G1907" s="39" t="s">
        <v>22</v>
      </c>
      <c r="H1907" s="37" t="e">
        <v>#N/A</v>
      </c>
      <c r="I1907" s="38" t="str">
        <f>_xlfn.XLOOKUP((CONCATENATE(Table35[[#This Row],[Subject Id]],"-T0")),'In the Lab'!A:A,'In the Lab'!G:G)</f>
        <v>yes</v>
      </c>
      <c r="J1907" s="49" t="e">
        <f>_xlfn.XLOOKUP(Table35[[#This Row],[Subject Id]],'T1 Blood'!A:A,'T1 Blood'!I:I)</f>
        <v>#N/A</v>
      </c>
      <c r="K1907" s="49" t="e">
        <f>_xlfn.XLOOKUP(Table35[[#This Row],[Subject Id]],'T1 Blood'!A:A,'T1 Blood'!H:H)</f>
        <v>#N/A</v>
      </c>
      <c r="L1907" s="49" t="e">
        <f>_xlfn.XLOOKUP(Table35[[#This Row],[Subject Id]],'T1 Assayed'!A:A,'T1 Assayed'!D:D)</f>
        <v>#N/A</v>
      </c>
      <c r="M1907" s="49" t="e">
        <v>#N/A</v>
      </c>
      <c r="N1907" s="49" t="e">
        <v>#N/A</v>
      </c>
      <c r="O1907" s="49" t="e">
        <f>_xlfn.XLOOKUP((CONCATENATE(Table35[[#This Row],[Subject Id]],"-T1")),'In the Lab'!A:A,'In the Lab'!G:G)</f>
        <v>#N/A</v>
      </c>
      <c r="P1907" s="42" t="e">
        <f>_xlfn.XLOOKUP(Table35[[#This Row],[Subject Id]],'TPD Blood'!A:A,'TPD Blood'!B:B)</f>
        <v>#N/A</v>
      </c>
      <c r="Q1907" s="42" t="e">
        <f>_xlfn.XLOOKUP(Table35[[#This Row],[Subject Id]],'TPD Assayed'!A:A,'TPD Assayed'!C:C)</f>
        <v>#N/A</v>
      </c>
      <c r="V1907"/>
      <c r="Y1907"/>
      <c r="Z1907"/>
      <c r="AA1907"/>
      <c r="AB1907"/>
    </row>
    <row r="1908" spans="1:28">
      <c r="A1908" s="72" t="s">
        <v>2188</v>
      </c>
      <c r="B1908" s="2" t="str">
        <f>MID(Table35[[#This Row],[Subject Id]],13,1)</f>
        <v>H</v>
      </c>
      <c r="C1908" t="e">
        <f>_xlfn.XLOOKUP(Table35[[#This Row],[Subject Id]],Table2[Subject Id],Table2[Event date])</f>
        <v>#N/A</v>
      </c>
      <c r="D1908" s="37" t="e">
        <f>_xlfn.XLOOKUP(Table35[[#This Row],[Subject Id]],'T0 Blood'!A:A,'T0 Blood'!I:I)</f>
        <v>#N/A</v>
      </c>
      <c r="E1908" s="37" t="e">
        <f>_xlfn.XLOOKUP(Table35[[#This Row],[Subject Id]],'T0 Blood'!A:A,'T0 Blood'!H:H)</f>
        <v>#N/A</v>
      </c>
      <c r="F1908" s="69" t="e">
        <f>_xlfn.XLOOKUP(Table35[[#This Row],[Subject Id]],T0Assayed!D:D,T0Assayed!F:F)</f>
        <v>#N/A</v>
      </c>
      <c r="G1908" s="39" t="s">
        <v>22</v>
      </c>
      <c r="H1908" s="37" t="e">
        <v>#N/A</v>
      </c>
      <c r="I1908" s="38" t="str">
        <f>_xlfn.XLOOKUP((CONCATENATE(Table35[[#This Row],[Subject Id]],"-T0")),'In the Lab'!A:A,'In the Lab'!G:G)</f>
        <v>yes</v>
      </c>
      <c r="J1908" s="50" t="e">
        <f>_xlfn.XLOOKUP(Table35[[#This Row],[Subject Id]],'T1 Blood'!A:A,'T1 Blood'!I:I)</f>
        <v>#N/A</v>
      </c>
      <c r="K1908" s="49" t="e">
        <f>_xlfn.XLOOKUP(Table35[[#This Row],[Subject Id]],'T1 Blood'!A:A,'T1 Blood'!H:H)</f>
        <v>#N/A</v>
      </c>
      <c r="L1908" s="49" t="e">
        <f>_xlfn.XLOOKUP(Table35[[#This Row],[Subject Id]],'T1 Assayed'!A:A,'T1 Assayed'!D:D)</f>
        <v>#N/A</v>
      </c>
      <c r="M1908" s="49" t="e">
        <v>#N/A</v>
      </c>
      <c r="N1908" s="49" t="e">
        <v>#N/A</v>
      </c>
      <c r="O1908" s="49" t="e">
        <f>_xlfn.XLOOKUP((CONCATENATE(Table35[[#This Row],[Subject Id]],"-T1")),'In the Lab'!A:A,'In the Lab'!G:G)</f>
        <v>#N/A</v>
      </c>
      <c r="P1908" s="43" t="e">
        <f>_xlfn.XLOOKUP(Table35[[#This Row],[Subject Id]],'TPD Blood'!A:A,'TPD Blood'!B:B)</f>
        <v>#N/A</v>
      </c>
      <c r="Q1908" s="42" t="e">
        <f>_xlfn.XLOOKUP(Table35[[#This Row],[Subject Id]],'TPD Assayed'!A:A,'TPD Assayed'!C:C)</f>
        <v>#N/A</v>
      </c>
      <c r="V1908"/>
      <c r="Y1908"/>
      <c r="Z1908"/>
      <c r="AA1908"/>
      <c r="AB1908"/>
    </row>
    <row r="1909" spans="1:28">
      <c r="A1909" s="27" t="s">
        <v>2189</v>
      </c>
      <c r="B1909" t="str">
        <f>MID(Table35[[#This Row],[Subject Id]],13,1)</f>
        <v>H</v>
      </c>
      <c r="C1909" t="e">
        <f>_xlfn.XLOOKUP(Table35[[#This Row],[Subject Id]],Table2[Subject Id],Table2[Event date])</f>
        <v>#N/A</v>
      </c>
      <c r="D1909" s="37" t="e">
        <f>_xlfn.XLOOKUP(Table35[[#This Row],[Subject Id]],'T0 Blood'!A:A,'T0 Blood'!I:I)</f>
        <v>#N/A</v>
      </c>
      <c r="E1909" s="37" t="e">
        <f>_xlfn.XLOOKUP(Table35[[#This Row],[Subject Id]],'T0 Blood'!A:A,'T0 Blood'!H:H)</f>
        <v>#N/A</v>
      </c>
      <c r="F1909" s="69" t="e">
        <f>_xlfn.XLOOKUP(Table35[[#This Row],[Subject Id]],T0Assayed!D:D,T0Assayed!F:F)</f>
        <v>#N/A</v>
      </c>
      <c r="G1909" s="39" t="s">
        <v>22</v>
      </c>
      <c r="H1909" s="37" t="e">
        <v>#N/A</v>
      </c>
      <c r="I1909" s="38" t="str">
        <f>_xlfn.XLOOKUP((CONCATENATE(Table35[[#This Row],[Subject Id]],"-T0")),'In the Lab'!A:A,'In the Lab'!G:G)</f>
        <v>yes</v>
      </c>
      <c r="J1909" s="49" t="e">
        <f>_xlfn.XLOOKUP(Table35[[#This Row],[Subject Id]],'T1 Blood'!A:A,'T1 Blood'!I:I)</f>
        <v>#N/A</v>
      </c>
      <c r="K1909" s="49" t="e">
        <f>_xlfn.XLOOKUP(Table35[[#This Row],[Subject Id]],'T1 Blood'!A:A,'T1 Blood'!H:H)</f>
        <v>#N/A</v>
      </c>
      <c r="L1909" s="49" t="e">
        <f>_xlfn.XLOOKUP(Table35[[#This Row],[Subject Id]],'T1 Assayed'!A:A,'T1 Assayed'!D:D)</f>
        <v>#N/A</v>
      </c>
      <c r="M1909" s="49" t="e">
        <v>#N/A</v>
      </c>
      <c r="N1909" s="49" t="e">
        <v>#N/A</v>
      </c>
      <c r="O1909" s="49" t="e">
        <f>_xlfn.XLOOKUP((CONCATENATE(Table35[[#This Row],[Subject Id]],"-T1")),'In the Lab'!A:A,'In the Lab'!G:G)</f>
        <v>#N/A</v>
      </c>
      <c r="P1909" s="42" t="e">
        <f>_xlfn.XLOOKUP(Table35[[#This Row],[Subject Id]],'TPD Blood'!A:A,'TPD Blood'!B:B)</f>
        <v>#N/A</v>
      </c>
      <c r="Q1909" s="42" t="e">
        <f>_xlfn.XLOOKUP(Table35[[#This Row],[Subject Id]],'TPD Assayed'!A:A,'TPD Assayed'!C:C)</f>
        <v>#N/A</v>
      </c>
      <c r="V1909"/>
      <c r="Y1909"/>
      <c r="Z1909"/>
      <c r="AA1909"/>
      <c r="AB1909"/>
    </row>
    <row r="1910" spans="1:28">
      <c r="A1910" s="72" t="s">
        <v>2190</v>
      </c>
      <c r="B1910" s="2" t="str">
        <f>MID(Table35[[#This Row],[Subject Id]],13,1)</f>
        <v>H</v>
      </c>
      <c r="C1910" t="e">
        <f>_xlfn.XLOOKUP(Table35[[#This Row],[Subject Id]],Table2[Subject Id],Table2[Event date])</f>
        <v>#N/A</v>
      </c>
      <c r="D1910" s="37" t="e">
        <f>_xlfn.XLOOKUP(Table35[[#This Row],[Subject Id]],'T0 Blood'!A:A,'T0 Blood'!I:I)</f>
        <v>#N/A</v>
      </c>
      <c r="E1910" s="37" t="e">
        <f>_xlfn.XLOOKUP(Table35[[#This Row],[Subject Id]],'T0 Blood'!A:A,'T0 Blood'!H:H)</f>
        <v>#N/A</v>
      </c>
      <c r="F1910" s="69" t="e">
        <f>_xlfn.XLOOKUP(Table35[[#This Row],[Subject Id]],T0Assayed!D:D,T0Assayed!F:F)</f>
        <v>#N/A</v>
      </c>
      <c r="G1910" s="39" t="s">
        <v>22</v>
      </c>
      <c r="H1910" s="37" t="e">
        <v>#N/A</v>
      </c>
      <c r="I1910" s="38" t="str">
        <f>_xlfn.XLOOKUP((CONCATENATE(Table35[[#This Row],[Subject Id]],"-T0")),'In the Lab'!A:A,'In the Lab'!G:G)</f>
        <v>yes</v>
      </c>
      <c r="J1910" s="50" t="e">
        <f>_xlfn.XLOOKUP(Table35[[#This Row],[Subject Id]],'T1 Blood'!A:A,'T1 Blood'!I:I)</f>
        <v>#N/A</v>
      </c>
      <c r="K1910" s="49" t="e">
        <f>_xlfn.XLOOKUP(Table35[[#This Row],[Subject Id]],'T1 Blood'!A:A,'T1 Blood'!H:H)</f>
        <v>#N/A</v>
      </c>
      <c r="L1910" s="49" t="e">
        <f>_xlfn.XLOOKUP(Table35[[#This Row],[Subject Id]],'T1 Assayed'!A:A,'T1 Assayed'!D:D)</f>
        <v>#N/A</v>
      </c>
      <c r="M1910" s="49" t="e">
        <v>#N/A</v>
      </c>
      <c r="N1910" s="49" t="e">
        <v>#N/A</v>
      </c>
      <c r="O1910" s="49" t="e">
        <f>_xlfn.XLOOKUP((CONCATENATE(Table35[[#This Row],[Subject Id]],"-T1")),'In the Lab'!A:A,'In the Lab'!G:G)</f>
        <v>#N/A</v>
      </c>
      <c r="P1910" s="43" t="e">
        <f>_xlfn.XLOOKUP(Table35[[#This Row],[Subject Id]],'TPD Blood'!A:A,'TPD Blood'!B:B)</f>
        <v>#N/A</v>
      </c>
      <c r="Q1910" s="42" t="e">
        <f>_xlfn.XLOOKUP(Table35[[#This Row],[Subject Id]],'TPD Assayed'!A:A,'TPD Assayed'!C:C)</f>
        <v>#N/A</v>
      </c>
      <c r="V1910"/>
      <c r="Y1910"/>
      <c r="Z1910"/>
      <c r="AA1910"/>
      <c r="AB1910"/>
    </row>
    <row r="1911" spans="1:28">
      <c r="A1911" s="27" t="s">
        <v>2191</v>
      </c>
      <c r="B1911" t="str">
        <f>MID(Table35[[#This Row],[Subject Id]],13,1)</f>
        <v>H</v>
      </c>
      <c r="C1911" t="e">
        <f>_xlfn.XLOOKUP(Table35[[#This Row],[Subject Id]],Table2[Subject Id],Table2[Event date])</f>
        <v>#N/A</v>
      </c>
      <c r="D1911" s="37" t="e">
        <f>_xlfn.XLOOKUP(Table35[[#This Row],[Subject Id]],'T0 Blood'!A:A,'T0 Blood'!I:I)</f>
        <v>#N/A</v>
      </c>
      <c r="E1911" s="37" t="e">
        <f>_xlfn.XLOOKUP(Table35[[#This Row],[Subject Id]],'T0 Blood'!A:A,'T0 Blood'!H:H)</f>
        <v>#N/A</v>
      </c>
      <c r="F1911" s="69" t="e">
        <f>_xlfn.XLOOKUP(Table35[[#This Row],[Subject Id]],T0Assayed!D:D,T0Assayed!F:F)</f>
        <v>#N/A</v>
      </c>
      <c r="G1911" s="39" t="s">
        <v>22</v>
      </c>
      <c r="H1911" s="37" t="e">
        <v>#N/A</v>
      </c>
      <c r="I1911" s="38" t="str">
        <f>_xlfn.XLOOKUP((CONCATENATE(Table35[[#This Row],[Subject Id]],"-T0")),'In the Lab'!A:A,'In the Lab'!G:G)</f>
        <v>yes</v>
      </c>
      <c r="J1911" s="49" t="e">
        <f>_xlfn.XLOOKUP(Table35[[#This Row],[Subject Id]],'T1 Blood'!A:A,'T1 Blood'!I:I)</f>
        <v>#N/A</v>
      </c>
      <c r="K1911" s="49" t="e">
        <f>_xlfn.XLOOKUP(Table35[[#This Row],[Subject Id]],'T1 Blood'!A:A,'T1 Blood'!H:H)</f>
        <v>#N/A</v>
      </c>
      <c r="L1911" s="49" t="e">
        <f>_xlfn.XLOOKUP(Table35[[#This Row],[Subject Id]],'T1 Assayed'!A:A,'T1 Assayed'!D:D)</f>
        <v>#N/A</v>
      </c>
      <c r="M1911" s="49" t="e">
        <v>#N/A</v>
      </c>
      <c r="N1911" s="49" t="e">
        <v>#N/A</v>
      </c>
      <c r="O1911" s="49" t="e">
        <f>_xlfn.XLOOKUP((CONCATENATE(Table35[[#This Row],[Subject Id]],"-T1")),'In the Lab'!A:A,'In the Lab'!G:G)</f>
        <v>#N/A</v>
      </c>
      <c r="P1911" s="42" t="e">
        <f>_xlfn.XLOOKUP(Table35[[#This Row],[Subject Id]],'TPD Blood'!A:A,'TPD Blood'!B:B)</f>
        <v>#N/A</v>
      </c>
      <c r="Q1911" s="42" t="e">
        <f>_xlfn.XLOOKUP(Table35[[#This Row],[Subject Id]],'TPD Assayed'!A:A,'TPD Assayed'!C:C)</f>
        <v>#N/A</v>
      </c>
      <c r="V1911"/>
      <c r="Y1911"/>
      <c r="Z1911"/>
      <c r="AA1911"/>
      <c r="AB1911"/>
    </row>
    <row r="1912" spans="1:28">
      <c r="A1912" s="72" t="s">
        <v>2192</v>
      </c>
      <c r="B1912" s="2" t="str">
        <f>MID(Table35[[#This Row],[Subject Id]],13,1)</f>
        <v>H</v>
      </c>
      <c r="C1912" t="e">
        <f>_xlfn.XLOOKUP(Table35[[#This Row],[Subject Id]],Table2[Subject Id],Table2[Event date])</f>
        <v>#N/A</v>
      </c>
      <c r="D1912" s="37" t="e">
        <f>_xlfn.XLOOKUP(Table35[[#This Row],[Subject Id]],'T0 Blood'!A:A,'T0 Blood'!I:I)</f>
        <v>#N/A</v>
      </c>
      <c r="E1912" s="37" t="e">
        <f>_xlfn.XLOOKUP(Table35[[#This Row],[Subject Id]],'T0 Blood'!A:A,'T0 Blood'!H:H)</f>
        <v>#N/A</v>
      </c>
      <c r="F1912" s="69" t="e">
        <f>_xlfn.XLOOKUP(Table35[[#This Row],[Subject Id]],T0Assayed!D:D,T0Assayed!F:F)</f>
        <v>#N/A</v>
      </c>
      <c r="G1912" s="39" t="s">
        <v>22</v>
      </c>
      <c r="H1912" s="37" t="e">
        <v>#N/A</v>
      </c>
      <c r="I1912" s="38" t="str">
        <f>_xlfn.XLOOKUP((CONCATENATE(Table35[[#This Row],[Subject Id]],"-T0")),'In the Lab'!A:A,'In the Lab'!G:G)</f>
        <v>yes</v>
      </c>
      <c r="J1912" s="50" t="e">
        <f>_xlfn.XLOOKUP(Table35[[#This Row],[Subject Id]],'T1 Blood'!A:A,'T1 Blood'!I:I)</f>
        <v>#N/A</v>
      </c>
      <c r="K1912" s="49" t="e">
        <f>_xlfn.XLOOKUP(Table35[[#This Row],[Subject Id]],'T1 Blood'!A:A,'T1 Blood'!H:H)</f>
        <v>#N/A</v>
      </c>
      <c r="L1912" s="49" t="e">
        <f>_xlfn.XLOOKUP(Table35[[#This Row],[Subject Id]],'T1 Assayed'!A:A,'T1 Assayed'!D:D)</f>
        <v>#N/A</v>
      </c>
      <c r="M1912" s="49" t="e">
        <v>#N/A</v>
      </c>
      <c r="N1912" s="49" t="e">
        <v>#N/A</v>
      </c>
      <c r="O1912" s="49" t="e">
        <f>_xlfn.XLOOKUP((CONCATENATE(Table35[[#This Row],[Subject Id]],"-T1")),'In the Lab'!A:A,'In the Lab'!G:G)</f>
        <v>#N/A</v>
      </c>
      <c r="P1912" s="43" t="e">
        <f>_xlfn.XLOOKUP(Table35[[#This Row],[Subject Id]],'TPD Blood'!A:A,'TPD Blood'!B:B)</f>
        <v>#N/A</v>
      </c>
      <c r="Q1912" s="42" t="e">
        <f>_xlfn.XLOOKUP(Table35[[#This Row],[Subject Id]],'TPD Assayed'!A:A,'TPD Assayed'!C:C)</f>
        <v>#N/A</v>
      </c>
      <c r="V1912"/>
      <c r="Y1912"/>
      <c r="Z1912"/>
      <c r="AA1912"/>
      <c r="AB1912"/>
    </row>
    <row r="1913" spans="1:28">
      <c r="A1913" s="27" t="s">
        <v>2193</v>
      </c>
      <c r="B1913" t="str">
        <f>MID(Table35[[#This Row],[Subject Id]],13,1)</f>
        <v>H</v>
      </c>
      <c r="C1913" t="e">
        <f>_xlfn.XLOOKUP(Table35[[#This Row],[Subject Id]],Table2[Subject Id],Table2[Event date])</f>
        <v>#N/A</v>
      </c>
      <c r="D1913" s="37" t="e">
        <f>_xlfn.XLOOKUP(Table35[[#This Row],[Subject Id]],'T0 Blood'!A:A,'T0 Blood'!I:I)</f>
        <v>#N/A</v>
      </c>
      <c r="E1913" s="37" t="e">
        <f>_xlfn.XLOOKUP(Table35[[#This Row],[Subject Id]],'T0 Blood'!A:A,'T0 Blood'!H:H)</f>
        <v>#N/A</v>
      </c>
      <c r="F1913" s="69" t="e">
        <f>_xlfn.XLOOKUP(Table35[[#This Row],[Subject Id]],T0Assayed!D:D,T0Assayed!F:F)</f>
        <v>#N/A</v>
      </c>
      <c r="G1913" s="39" t="s">
        <v>22</v>
      </c>
      <c r="H1913" s="37" t="e">
        <v>#N/A</v>
      </c>
      <c r="I1913" s="38" t="str">
        <f>_xlfn.XLOOKUP((CONCATENATE(Table35[[#This Row],[Subject Id]],"-T0")),'In the Lab'!A:A,'In the Lab'!G:G)</f>
        <v>yes</v>
      </c>
      <c r="J1913" s="49" t="e">
        <f>_xlfn.XLOOKUP(Table35[[#This Row],[Subject Id]],'T1 Blood'!A:A,'T1 Blood'!I:I)</f>
        <v>#N/A</v>
      </c>
      <c r="K1913" s="49" t="e">
        <f>_xlfn.XLOOKUP(Table35[[#This Row],[Subject Id]],'T1 Blood'!A:A,'T1 Blood'!H:H)</f>
        <v>#N/A</v>
      </c>
      <c r="L1913" s="49" t="e">
        <f>_xlfn.XLOOKUP(Table35[[#This Row],[Subject Id]],'T1 Assayed'!A:A,'T1 Assayed'!D:D)</f>
        <v>#N/A</v>
      </c>
      <c r="M1913" s="49" t="e">
        <v>#N/A</v>
      </c>
      <c r="N1913" s="49" t="e">
        <v>#N/A</v>
      </c>
      <c r="O1913" s="49" t="e">
        <f>_xlfn.XLOOKUP((CONCATENATE(Table35[[#This Row],[Subject Id]],"-T1")),'In the Lab'!A:A,'In the Lab'!G:G)</f>
        <v>#N/A</v>
      </c>
      <c r="P1913" s="42" t="e">
        <f>_xlfn.XLOOKUP(Table35[[#This Row],[Subject Id]],'TPD Blood'!A:A,'TPD Blood'!B:B)</f>
        <v>#N/A</v>
      </c>
      <c r="Q1913" s="42" t="e">
        <f>_xlfn.XLOOKUP(Table35[[#This Row],[Subject Id]],'TPD Assayed'!A:A,'TPD Assayed'!C:C)</f>
        <v>#N/A</v>
      </c>
      <c r="V1913"/>
      <c r="Y1913"/>
      <c r="Z1913"/>
      <c r="AA1913"/>
      <c r="AB1913"/>
    </row>
    <row r="1914" spans="1:28">
      <c r="A1914" s="72" t="s">
        <v>2194</v>
      </c>
      <c r="B1914" s="2" t="str">
        <f>MID(Table35[[#This Row],[Subject Id]],13,1)</f>
        <v>H</v>
      </c>
      <c r="C1914" t="e">
        <f>_xlfn.XLOOKUP(Table35[[#This Row],[Subject Id]],Table2[Subject Id],Table2[Event date])</f>
        <v>#N/A</v>
      </c>
      <c r="D1914" s="37" t="e">
        <f>_xlfn.XLOOKUP(Table35[[#This Row],[Subject Id]],'T0 Blood'!A:A,'T0 Blood'!I:I)</f>
        <v>#N/A</v>
      </c>
      <c r="E1914" s="37" t="e">
        <f>_xlfn.XLOOKUP(Table35[[#This Row],[Subject Id]],'T0 Blood'!A:A,'T0 Blood'!H:H)</f>
        <v>#N/A</v>
      </c>
      <c r="F1914" s="69" t="e">
        <f>_xlfn.XLOOKUP(Table35[[#This Row],[Subject Id]],T0Assayed!D:D,T0Assayed!F:F)</f>
        <v>#N/A</v>
      </c>
      <c r="G1914" s="39" t="s">
        <v>22</v>
      </c>
      <c r="H1914" s="37" t="e">
        <v>#N/A</v>
      </c>
      <c r="I1914" s="38" t="str">
        <f>_xlfn.XLOOKUP((CONCATENATE(Table35[[#This Row],[Subject Id]],"-T0")),'In the Lab'!A:A,'In the Lab'!G:G)</f>
        <v>yes</v>
      </c>
      <c r="J1914" s="50" t="e">
        <f>_xlfn.XLOOKUP(Table35[[#This Row],[Subject Id]],'T1 Blood'!A:A,'T1 Blood'!I:I)</f>
        <v>#N/A</v>
      </c>
      <c r="K1914" s="49" t="e">
        <f>_xlfn.XLOOKUP(Table35[[#This Row],[Subject Id]],'T1 Blood'!A:A,'T1 Blood'!H:H)</f>
        <v>#N/A</v>
      </c>
      <c r="L1914" s="49" t="e">
        <f>_xlfn.XLOOKUP(Table35[[#This Row],[Subject Id]],'T1 Assayed'!A:A,'T1 Assayed'!D:D)</f>
        <v>#N/A</v>
      </c>
      <c r="M1914" s="49" t="e">
        <v>#N/A</v>
      </c>
      <c r="N1914" s="49" t="e">
        <v>#N/A</v>
      </c>
      <c r="O1914" s="49" t="e">
        <f>_xlfn.XLOOKUP((CONCATENATE(Table35[[#This Row],[Subject Id]],"-T1")),'In the Lab'!A:A,'In the Lab'!G:G)</f>
        <v>#N/A</v>
      </c>
      <c r="P1914" s="43" t="e">
        <f>_xlfn.XLOOKUP(Table35[[#This Row],[Subject Id]],'TPD Blood'!A:A,'TPD Blood'!B:B)</f>
        <v>#N/A</v>
      </c>
      <c r="Q1914" s="42" t="e">
        <f>_xlfn.XLOOKUP(Table35[[#This Row],[Subject Id]],'TPD Assayed'!A:A,'TPD Assayed'!C:C)</f>
        <v>#N/A</v>
      </c>
      <c r="V1914"/>
      <c r="Y1914"/>
      <c r="Z1914"/>
      <c r="AA1914"/>
      <c r="AB1914"/>
    </row>
    <row r="1915" spans="1:28">
      <c r="A1915" s="27" t="s">
        <v>2195</v>
      </c>
      <c r="B1915" t="str">
        <f>MID(Table35[[#This Row],[Subject Id]],13,1)</f>
        <v>H</v>
      </c>
      <c r="C1915" t="e">
        <f>_xlfn.XLOOKUP(Table35[[#This Row],[Subject Id]],Table2[Subject Id],Table2[Event date])</f>
        <v>#N/A</v>
      </c>
      <c r="D1915" s="37" t="e">
        <f>_xlfn.XLOOKUP(Table35[[#This Row],[Subject Id]],'T0 Blood'!A:A,'T0 Blood'!I:I)</f>
        <v>#N/A</v>
      </c>
      <c r="E1915" s="37" t="e">
        <f>_xlfn.XLOOKUP(Table35[[#This Row],[Subject Id]],'T0 Blood'!A:A,'T0 Blood'!H:H)</f>
        <v>#N/A</v>
      </c>
      <c r="F1915" s="69" t="e">
        <f>_xlfn.XLOOKUP(Table35[[#This Row],[Subject Id]],T0Assayed!D:D,T0Assayed!F:F)</f>
        <v>#N/A</v>
      </c>
      <c r="G1915" s="39" t="s">
        <v>22</v>
      </c>
      <c r="H1915" s="37" t="e">
        <v>#N/A</v>
      </c>
      <c r="I1915" s="38" t="str">
        <f>_xlfn.XLOOKUP((CONCATENATE(Table35[[#This Row],[Subject Id]],"-T0")),'In the Lab'!A:A,'In the Lab'!G:G)</f>
        <v>yes</v>
      </c>
      <c r="J1915" s="49" t="e">
        <f>_xlfn.XLOOKUP(Table35[[#This Row],[Subject Id]],'T1 Blood'!A:A,'T1 Blood'!I:I)</f>
        <v>#N/A</v>
      </c>
      <c r="K1915" s="49" t="e">
        <f>_xlfn.XLOOKUP(Table35[[#This Row],[Subject Id]],'T1 Blood'!A:A,'T1 Blood'!H:H)</f>
        <v>#N/A</v>
      </c>
      <c r="L1915" s="49" t="e">
        <f>_xlfn.XLOOKUP(Table35[[#This Row],[Subject Id]],'T1 Assayed'!A:A,'T1 Assayed'!D:D)</f>
        <v>#N/A</v>
      </c>
      <c r="M1915" s="49" t="e">
        <v>#N/A</v>
      </c>
      <c r="N1915" s="49" t="e">
        <v>#N/A</v>
      </c>
      <c r="O1915" s="49" t="e">
        <f>_xlfn.XLOOKUP((CONCATENATE(Table35[[#This Row],[Subject Id]],"-T1")),'In the Lab'!A:A,'In the Lab'!G:G)</f>
        <v>#N/A</v>
      </c>
      <c r="P1915" s="42" t="e">
        <f>_xlfn.XLOOKUP(Table35[[#This Row],[Subject Id]],'TPD Blood'!A:A,'TPD Blood'!B:B)</f>
        <v>#N/A</v>
      </c>
      <c r="Q1915" s="42" t="e">
        <f>_xlfn.XLOOKUP(Table35[[#This Row],[Subject Id]],'TPD Assayed'!A:A,'TPD Assayed'!C:C)</f>
        <v>#N/A</v>
      </c>
      <c r="V1915"/>
      <c r="Y1915"/>
      <c r="Z1915"/>
      <c r="AA1915"/>
      <c r="AB1915"/>
    </row>
    <row r="1916" spans="1:28">
      <c r="A1916" s="72" t="s">
        <v>2196</v>
      </c>
      <c r="B1916" s="2" t="str">
        <f>MID(Table35[[#This Row],[Subject Id]],13,1)</f>
        <v>H</v>
      </c>
      <c r="C1916" t="e">
        <f>_xlfn.XLOOKUP(Table35[[#This Row],[Subject Id]],Table2[Subject Id],Table2[Event date])</f>
        <v>#N/A</v>
      </c>
      <c r="D1916" s="37" t="e">
        <f>_xlfn.XLOOKUP(Table35[[#This Row],[Subject Id]],'T0 Blood'!A:A,'T0 Blood'!I:I)</f>
        <v>#N/A</v>
      </c>
      <c r="E1916" s="37" t="e">
        <f>_xlfn.XLOOKUP(Table35[[#This Row],[Subject Id]],'T0 Blood'!A:A,'T0 Blood'!H:H)</f>
        <v>#N/A</v>
      </c>
      <c r="F1916" s="69" t="e">
        <f>_xlfn.XLOOKUP(Table35[[#This Row],[Subject Id]],T0Assayed!D:D,T0Assayed!F:F)</f>
        <v>#N/A</v>
      </c>
      <c r="G1916" s="39" t="s">
        <v>22</v>
      </c>
      <c r="H1916" s="37" t="e">
        <v>#N/A</v>
      </c>
      <c r="I1916" s="38" t="str">
        <f>_xlfn.XLOOKUP((CONCATENATE(Table35[[#This Row],[Subject Id]],"-T0")),'In the Lab'!A:A,'In the Lab'!G:G)</f>
        <v>yes</v>
      </c>
      <c r="J1916" s="50" t="e">
        <f>_xlfn.XLOOKUP(Table35[[#This Row],[Subject Id]],'T1 Blood'!A:A,'T1 Blood'!I:I)</f>
        <v>#N/A</v>
      </c>
      <c r="K1916" s="49" t="e">
        <f>_xlfn.XLOOKUP(Table35[[#This Row],[Subject Id]],'T1 Blood'!A:A,'T1 Blood'!H:H)</f>
        <v>#N/A</v>
      </c>
      <c r="L1916" s="49" t="e">
        <f>_xlfn.XLOOKUP(Table35[[#This Row],[Subject Id]],'T1 Assayed'!A:A,'T1 Assayed'!D:D)</f>
        <v>#N/A</v>
      </c>
      <c r="M1916" s="49" t="e">
        <v>#N/A</v>
      </c>
      <c r="N1916" s="49" t="e">
        <v>#N/A</v>
      </c>
      <c r="O1916" s="49" t="e">
        <f>_xlfn.XLOOKUP((CONCATENATE(Table35[[#This Row],[Subject Id]],"-T1")),'In the Lab'!A:A,'In the Lab'!G:G)</f>
        <v>#N/A</v>
      </c>
      <c r="P1916" s="43" t="e">
        <f>_xlfn.XLOOKUP(Table35[[#This Row],[Subject Id]],'TPD Blood'!A:A,'TPD Blood'!B:B)</f>
        <v>#N/A</v>
      </c>
      <c r="Q1916" s="42" t="e">
        <f>_xlfn.XLOOKUP(Table35[[#This Row],[Subject Id]],'TPD Assayed'!A:A,'TPD Assayed'!C:C)</f>
        <v>#N/A</v>
      </c>
      <c r="V1916"/>
      <c r="Y1916"/>
      <c r="Z1916"/>
      <c r="AA1916"/>
      <c r="AB1916"/>
    </row>
    <row r="1917" spans="1:28">
      <c r="A1917" s="27" t="s">
        <v>2197</v>
      </c>
      <c r="B1917" t="str">
        <f>MID(Table35[[#This Row],[Subject Id]],13,1)</f>
        <v>H</v>
      </c>
      <c r="C1917" t="e">
        <f>_xlfn.XLOOKUP(Table35[[#This Row],[Subject Id]],Table2[Subject Id],Table2[Event date])</f>
        <v>#N/A</v>
      </c>
      <c r="D1917" s="37" t="e">
        <f>_xlfn.XLOOKUP(Table35[[#This Row],[Subject Id]],'T0 Blood'!A:A,'T0 Blood'!I:I)</f>
        <v>#N/A</v>
      </c>
      <c r="E1917" s="37" t="e">
        <f>_xlfn.XLOOKUP(Table35[[#This Row],[Subject Id]],'T0 Blood'!A:A,'T0 Blood'!H:H)</f>
        <v>#N/A</v>
      </c>
      <c r="F1917" s="69" t="e">
        <f>_xlfn.XLOOKUP(Table35[[#This Row],[Subject Id]],T0Assayed!D:D,T0Assayed!F:F)</f>
        <v>#N/A</v>
      </c>
      <c r="G1917" s="39" t="s">
        <v>22</v>
      </c>
      <c r="H1917" s="37" t="e">
        <v>#N/A</v>
      </c>
      <c r="I1917" s="38" t="str">
        <f>_xlfn.XLOOKUP((CONCATENATE(Table35[[#This Row],[Subject Id]],"-T0")),'In the Lab'!A:A,'In the Lab'!G:G)</f>
        <v>yes</v>
      </c>
      <c r="J1917" s="49" t="e">
        <f>_xlfn.XLOOKUP(Table35[[#This Row],[Subject Id]],'T1 Blood'!A:A,'T1 Blood'!I:I)</f>
        <v>#N/A</v>
      </c>
      <c r="K1917" s="49" t="e">
        <f>_xlfn.XLOOKUP(Table35[[#This Row],[Subject Id]],'T1 Blood'!A:A,'T1 Blood'!H:H)</f>
        <v>#N/A</v>
      </c>
      <c r="L1917" s="49" t="e">
        <f>_xlfn.XLOOKUP(Table35[[#This Row],[Subject Id]],'T1 Assayed'!A:A,'T1 Assayed'!D:D)</f>
        <v>#N/A</v>
      </c>
      <c r="M1917" s="49" t="e">
        <v>#N/A</v>
      </c>
      <c r="N1917" s="49" t="e">
        <v>#N/A</v>
      </c>
      <c r="O1917" s="49" t="e">
        <f>_xlfn.XLOOKUP((CONCATENATE(Table35[[#This Row],[Subject Id]],"-T1")),'In the Lab'!A:A,'In the Lab'!G:G)</f>
        <v>#N/A</v>
      </c>
      <c r="P1917" s="42" t="e">
        <f>_xlfn.XLOOKUP(Table35[[#This Row],[Subject Id]],'TPD Blood'!A:A,'TPD Blood'!B:B)</f>
        <v>#N/A</v>
      </c>
      <c r="Q1917" s="42" t="e">
        <f>_xlfn.XLOOKUP(Table35[[#This Row],[Subject Id]],'TPD Assayed'!A:A,'TPD Assayed'!C:C)</f>
        <v>#N/A</v>
      </c>
      <c r="V1917"/>
      <c r="Y1917"/>
      <c r="Z1917"/>
      <c r="AA1917"/>
      <c r="AB1917"/>
    </row>
    <row r="1918" spans="1:28">
      <c r="A1918" s="72" t="s">
        <v>2198</v>
      </c>
      <c r="B1918" s="2" t="str">
        <f>MID(Table35[[#This Row],[Subject Id]],13,1)</f>
        <v>H</v>
      </c>
      <c r="C1918" t="e">
        <f>_xlfn.XLOOKUP(Table35[[#This Row],[Subject Id]],Table2[Subject Id],Table2[Event date])</f>
        <v>#N/A</v>
      </c>
      <c r="D1918" s="37" t="e">
        <f>_xlfn.XLOOKUP(Table35[[#This Row],[Subject Id]],'T0 Blood'!A:A,'T0 Blood'!I:I)</f>
        <v>#N/A</v>
      </c>
      <c r="E1918" s="37" t="e">
        <f>_xlfn.XLOOKUP(Table35[[#This Row],[Subject Id]],'T0 Blood'!A:A,'T0 Blood'!H:H)</f>
        <v>#N/A</v>
      </c>
      <c r="F1918" s="69" t="e">
        <f>_xlfn.XLOOKUP(Table35[[#This Row],[Subject Id]],T0Assayed!D:D,T0Assayed!F:F)</f>
        <v>#N/A</v>
      </c>
      <c r="G1918" s="39" t="s">
        <v>22</v>
      </c>
      <c r="H1918" s="37" t="e">
        <v>#N/A</v>
      </c>
      <c r="I1918" s="38" t="str">
        <f>_xlfn.XLOOKUP((CONCATENATE(Table35[[#This Row],[Subject Id]],"-T0")),'In the Lab'!A:A,'In the Lab'!G:G)</f>
        <v>yes</v>
      </c>
      <c r="J1918" s="50" t="e">
        <f>_xlfn.XLOOKUP(Table35[[#This Row],[Subject Id]],'T1 Blood'!A:A,'T1 Blood'!I:I)</f>
        <v>#N/A</v>
      </c>
      <c r="K1918" s="49" t="e">
        <f>_xlfn.XLOOKUP(Table35[[#This Row],[Subject Id]],'T1 Blood'!A:A,'T1 Blood'!H:H)</f>
        <v>#N/A</v>
      </c>
      <c r="L1918" s="49" t="e">
        <f>_xlfn.XLOOKUP(Table35[[#This Row],[Subject Id]],'T1 Assayed'!A:A,'T1 Assayed'!D:D)</f>
        <v>#N/A</v>
      </c>
      <c r="M1918" s="49" t="e">
        <v>#N/A</v>
      </c>
      <c r="N1918" s="49" t="e">
        <v>#N/A</v>
      </c>
      <c r="O1918" s="49" t="e">
        <f>_xlfn.XLOOKUP((CONCATENATE(Table35[[#This Row],[Subject Id]],"-T1")),'In the Lab'!A:A,'In the Lab'!G:G)</f>
        <v>#N/A</v>
      </c>
      <c r="P1918" s="43" t="e">
        <f>_xlfn.XLOOKUP(Table35[[#This Row],[Subject Id]],'TPD Blood'!A:A,'TPD Blood'!B:B)</f>
        <v>#N/A</v>
      </c>
      <c r="Q1918" s="42" t="e">
        <f>_xlfn.XLOOKUP(Table35[[#This Row],[Subject Id]],'TPD Assayed'!A:A,'TPD Assayed'!C:C)</f>
        <v>#N/A</v>
      </c>
      <c r="V1918"/>
      <c r="Y1918"/>
      <c r="Z1918"/>
      <c r="AA1918"/>
      <c r="AB1918"/>
    </row>
    <row r="1919" spans="1:28">
      <c r="A1919" s="27" t="s">
        <v>2199</v>
      </c>
      <c r="B1919" t="str">
        <f>MID(Table35[[#This Row],[Subject Id]],13,1)</f>
        <v>H</v>
      </c>
      <c r="C1919" t="e">
        <f>_xlfn.XLOOKUP(Table35[[#This Row],[Subject Id]],Table2[Subject Id],Table2[Event date])</f>
        <v>#N/A</v>
      </c>
      <c r="D1919" s="37" t="e">
        <f>_xlfn.XLOOKUP(Table35[[#This Row],[Subject Id]],'T0 Blood'!A:A,'T0 Blood'!I:I)</f>
        <v>#N/A</v>
      </c>
      <c r="E1919" s="37" t="e">
        <f>_xlfn.XLOOKUP(Table35[[#This Row],[Subject Id]],'T0 Blood'!A:A,'T0 Blood'!H:H)</f>
        <v>#N/A</v>
      </c>
      <c r="F1919" s="69" t="e">
        <f>_xlfn.XLOOKUP(Table35[[#This Row],[Subject Id]],T0Assayed!D:D,T0Assayed!F:F)</f>
        <v>#N/A</v>
      </c>
      <c r="G1919" s="39" t="s">
        <v>22</v>
      </c>
      <c r="H1919" s="37" t="e">
        <v>#N/A</v>
      </c>
      <c r="I1919" s="38" t="str">
        <f>_xlfn.XLOOKUP((CONCATENATE(Table35[[#This Row],[Subject Id]],"-T0")),'In the Lab'!A:A,'In the Lab'!G:G)</f>
        <v>yes</v>
      </c>
      <c r="J1919" s="49" t="e">
        <f>_xlfn.XLOOKUP(Table35[[#This Row],[Subject Id]],'T1 Blood'!A:A,'T1 Blood'!I:I)</f>
        <v>#N/A</v>
      </c>
      <c r="K1919" s="49" t="e">
        <f>_xlfn.XLOOKUP(Table35[[#This Row],[Subject Id]],'T1 Blood'!A:A,'T1 Blood'!H:H)</f>
        <v>#N/A</v>
      </c>
      <c r="L1919" s="49" t="e">
        <f>_xlfn.XLOOKUP(Table35[[#This Row],[Subject Id]],'T1 Assayed'!A:A,'T1 Assayed'!D:D)</f>
        <v>#N/A</v>
      </c>
      <c r="M1919" s="49" t="e">
        <v>#N/A</v>
      </c>
      <c r="N1919" s="49" t="e">
        <v>#N/A</v>
      </c>
      <c r="O1919" s="49" t="e">
        <f>_xlfn.XLOOKUP((CONCATENATE(Table35[[#This Row],[Subject Id]],"-T1")),'In the Lab'!A:A,'In the Lab'!G:G)</f>
        <v>#N/A</v>
      </c>
      <c r="P1919" s="42" t="e">
        <f>_xlfn.XLOOKUP(Table35[[#This Row],[Subject Id]],'TPD Blood'!A:A,'TPD Blood'!B:B)</f>
        <v>#N/A</v>
      </c>
      <c r="Q1919" s="42" t="e">
        <f>_xlfn.XLOOKUP(Table35[[#This Row],[Subject Id]],'TPD Assayed'!A:A,'TPD Assayed'!C:C)</f>
        <v>#N/A</v>
      </c>
      <c r="V1919"/>
      <c r="Y1919"/>
      <c r="Z1919"/>
      <c r="AA1919"/>
      <c r="AB1919"/>
    </row>
    <row r="1920" spans="1:28">
      <c r="A1920" s="72" t="s">
        <v>2200</v>
      </c>
      <c r="B1920" s="2" t="str">
        <f>MID(Table35[[#This Row],[Subject Id]],13,1)</f>
        <v>H</v>
      </c>
      <c r="C1920" t="e">
        <f>_xlfn.XLOOKUP(Table35[[#This Row],[Subject Id]],Table2[Subject Id],Table2[Event date])</f>
        <v>#N/A</v>
      </c>
      <c r="D1920" s="37" t="e">
        <f>_xlfn.XLOOKUP(Table35[[#This Row],[Subject Id]],'T0 Blood'!A:A,'T0 Blood'!I:I)</f>
        <v>#N/A</v>
      </c>
      <c r="E1920" s="37" t="e">
        <f>_xlfn.XLOOKUP(Table35[[#This Row],[Subject Id]],'T0 Blood'!A:A,'T0 Blood'!H:H)</f>
        <v>#N/A</v>
      </c>
      <c r="F1920" s="69" t="e">
        <f>_xlfn.XLOOKUP(Table35[[#This Row],[Subject Id]],T0Assayed!D:D,T0Assayed!F:F)</f>
        <v>#N/A</v>
      </c>
      <c r="G1920" s="39" t="s">
        <v>22</v>
      </c>
      <c r="H1920" s="37" t="e">
        <v>#N/A</v>
      </c>
      <c r="I1920" s="38" t="str">
        <f>_xlfn.XLOOKUP((CONCATENATE(Table35[[#This Row],[Subject Id]],"-T0")),'In the Lab'!A:A,'In the Lab'!G:G)</f>
        <v>yes</v>
      </c>
      <c r="J1920" s="50" t="e">
        <f>_xlfn.XLOOKUP(Table35[[#This Row],[Subject Id]],'T1 Blood'!A:A,'T1 Blood'!I:I)</f>
        <v>#N/A</v>
      </c>
      <c r="K1920" s="49" t="e">
        <f>_xlfn.XLOOKUP(Table35[[#This Row],[Subject Id]],'T1 Blood'!A:A,'T1 Blood'!H:H)</f>
        <v>#N/A</v>
      </c>
      <c r="L1920" s="49" t="e">
        <f>_xlfn.XLOOKUP(Table35[[#This Row],[Subject Id]],'T1 Assayed'!A:A,'T1 Assayed'!D:D)</f>
        <v>#N/A</v>
      </c>
      <c r="M1920" s="49" t="e">
        <v>#N/A</v>
      </c>
      <c r="N1920" s="49" t="e">
        <v>#N/A</v>
      </c>
      <c r="O1920" s="49" t="e">
        <f>_xlfn.XLOOKUP((CONCATENATE(Table35[[#This Row],[Subject Id]],"-T1")),'In the Lab'!A:A,'In the Lab'!G:G)</f>
        <v>#N/A</v>
      </c>
      <c r="P1920" s="43" t="e">
        <f>_xlfn.XLOOKUP(Table35[[#This Row],[Subject Id]],'TPD Blood'!A:A,'TPD Blood'!B:B)</f>
        <v>#N/A</v>
      </c>
      <c r="Q1920" s="42" t="e">
        <f>_xlfn.XLOOKUP(Table35[[#This Row],[Subject Id]],'TPD Assayed'!A:A,'TPD Assayed'!C:C)</f>
        <v>#N/A</v>
      </c>
      <c r="V1920"/>
      <c r="Y1920"/>
      <c r="Z1920"/>
      <c r="AA1920"/>
      <c r="AB1920"/>
    </row>
    <row r="1921" spans="1:28">
      <c r="A1921" s="27" t="s">
        <v>2201</v>
      </c>
      <c r="B1921" t="str">
        <f>MID(Table35[[#This Row],[Subject Id]],13,1)</f>
        <v>R</v>
      </c>
      <c r="C1921">
        <f>_xlfn.XLOOKUP(Table35[[#This Row],[Subject Id]],Table2[Subject Id],Table2[Event date])</f>
        <v>0</v>
      </c>
      <c r="D1921" s="37" t="str">
        <f>_xlfn.XLOOKUP(Table35[[#This Row],[Subject Id]],'T0 Blood'!A:A,'T0 Blood'!I:I)</f>
        <v>060-0001-0</v>
      </c>
      <c r="E1921" s="55"/>
      <c r="F1921" s="71" t="str">
        <f>_xlfn.XLOOKUP(Table35[[#This Row],[Subject Id]],T0Assayed!D:D,T0Assayed!F:F)</f>
        <v>OH2023_037</v>
      </c>
      <c r="G1921" s="39" t="s">
        <v>23</v>
      </c>
      <c r="H1921" s="39" t="s">
        <v>2202</v>
      </c>
      <c r="I1921" s="37" t="str">
        <f>_xlfn.XLOOKUP(Table35[[#This Row],[Subject Id]],'In the Lab'!F:F,'In the Lab'!G:G)</f>
        <v>yes</v>
      </c>
      <c r="J1921" s="49" t="e">
        <f>_xlfn.XLOOKUP(Table35[[#This Row],[Subject Id]],'T1 Blood'!A:A,'T1 Blood'!I:I)</f>
        <v>#N/A</v>
      </c>
      <c r="K1921" s="49" t="e">
        <f>_xlfn.XLOOKUP(Table35[[#This Row],[Subject Id]],'T1 Blood'!A:A,'T1 Blood'!H:H)</f>
        <v>#N/A</v>
      </c>
      <c r="L1921" s="49" t="e">
        <f>_xlfn.XLOOKUP(Table35[[#This Row],[Subject Id]],'T1 Assayed'!A:A,'T1 Assayed'!D:D)</f>
        <v>#N/A</v>
      </c>
      <c r="O1921" s="49" t="e">
        <f>_xlfn.XLOOKUP((CONCATENATE(Table35[[#This Row],[Subject Id]],"-T1")),'In the Lab'!A:A,'In the Lab'!G:G)</f>
        <v>#N/A</v>
      </c>
      <c r="P1921" s="42" t="e">
        <f>_xlfn.XLOOKUP(Table35[[#This Row],[Subject Id]],'TPD Blood'!A:A,'TPD Blood'!B:B)</f>
        <v>#N/A</v>
      </c>
      <c r="Q1921" s="42" t="e">
        <f>_xlfn.XLOOKUP(Table35[[#This Row],[Subject Id]],'TPD Assayed'!A:A,'TPD Assayed'!C:C)</f>
        <v>#N/A</v>
      </c>
      <c r="V1921"/>
      <c r="Y1921"/>
      <c r="Z1921"/>
      <c r="AA1921"/>
      <c r="AB1921"/>
    </row>
    <row r="1922" spans="1:28">
      <c r="A1922" s="27" t="s">
        <v>2203</v>
      </c>
      <c r="B1922" t="str">
        <f>MID(Table35[[#This Row],[Subject Id]],13,1)</f>
        <v>R</v>
      </c>
      <c r="C1922">
        <f>_xlfn.XLOOKUP(Table35[[#This Row],[Subject Id]],Table2[Subject Id],Table2[Event date])</f>
        <v>0</v>
      </c>
      <c r="D1922" s="37" t="str">
        <f>_xlfn.XLOOKUP(Table35[[#This Row],[Subject Id]],'T0 Blood'!A:A,'T0 Blood'!I:I)</f>
        <v>060-0002-0</v>
      </c>
      <c r="E1922" s="55"/>
      <c r="F1922" s="71" t="str">
        <f>_xlfn.XLOOKUP(Table35[[#This Row],[Subject Id]],T0Assayed!D:D,T0Assayed!F:F)</f>
        <v>OH2023_037</v>
      </c>
      <c r="G1922" s="39" t="s">
        <v>23</v>
      </c>
      <c r="H1922" s="39" t="s">
        <v>2202</v>
      </c>
      <c r="I1922" s="37" t="str">
        <f>_xlfn.XLOOKUP(Table35[[#This Row],[Subject Id]],'In the Lab'!F:F,'In the Lab'!G:G)</f>
        <v>yes</v>
      </c>
      <c r="J1922" s="49" t="e">
        <f>_xlfn.XLOOKUP(Table35[[#This Row],[Subject Id]],'T1 Blood'!A:A,'T1 Blood'!I:I)</f>
        <v>#N/A</v>
      </c>
      <c r="K1922" s="49" t="e">
        <f>_xlfn.XLOOKUP(Table35[[#This Row],[Subject Id]],'T1 Blood'!A:A,'T1 Blood'!H:H)</f>
        <v>#N/A</v>
      </c>
      <c r="L1922" s="49" t="e">
        <f>_xlfn.XLOOKUP(Table35[[#This Row],[Subject Id]],'T1 Assayed'!A:A,'T1 Assayed'!D:D)</f>
        <v>#N/A</v>
      </c>
      <c r="O1922" s="49" t="e">
        <f>_xlfn.XLOOKUP((CONCATENATE(Table35[[#This Row],[Subject Id]],"-T1")),'In the Lab'!A:A,'In the Lab'!G:G)</f>
        <v>#N/A</v>
      </c>
      <c r="P1922" s="42" t="e">
        <f>_xlfn.XLOOKUP(Table35[[#This Row],[Subject Id]],'TPD Blood'!A:A,'TPD Blood'!B:B)</f>
        <v>#N/A</v>
      </c>
      <c r="Q1922" s="42" t="e">
        <f>_xlfn.XLOOKUP(Table35[[#This Row],[Subject Id]],'TPD Assayed'!A:A,'TPD Assayed'!C:C)</f>
        <v>#N/A</v>
      </c>
      <c r="V1922"/>
      <c r="Y1922"/>
      <c r="Z1922"/>
      <c r="AA1922"/>
      <c r="AB1922"/>
    </row>
    <row r="1923" spans="1:28">
      <c r="A1923" s="27" t="s">
        <v>2204</v>
      </c>
      <c r="B1923" t="str">
        <f>MID(Table35[[#This Row],[Subject Id]],13,1)</f>
        <v>R</v>
      </c>
      <c r="C1923">
        <f>_xlfn.XLOOKUP(Table35[[#This Row],[Subject Id]],Table2[Subject Id],Table2[Event date])</f>
        <v>0</v>
      </c>
      <c r="D1923" s="37" t="str">
        <f>_xlfn.XLOOKUP(Table35[[#This Row],[Subject Id]],'T0 Blood'!A:A,'T0 Blood'!I:I)</f>
        <v>060-0003-0</v>
      </c>
      <c r="E1923" s="55"/>
      <c r="F1923" s="71" t="str">
        <f>_xlfn.XLOOKUP(Table35[[#This Row],[Subject Id]],T0Assayed!D:D,T0Assayed!F:F)</f>
        <v>OH2023_037</v>
      </c>
      <c r="G1923" s="39" t="s">
        <v>23</v>
      </c>
      <c r="H1923" s="39" t="s">
        <v>2202</v>
      </c>
      <c r="I1923" s="37" t="str">
        <f>_xlfn.XLOOKUP(Table35[[#This Row],[Subject Id]],'In the Lab'!F:F,'In the Lab'!G:G)</f>
        <v>yes</v>
      </c>
      <c r="J1923" s="49" t="e">
        <f>_xlfn.XLOOKUP(Table35[[#This Row],[Subject Id]],'T1 Blood'!A:A,'T1 Blood'!I:I)</f>
        <v>#N/A</v>
      </c>
      <c r="K1923" s="49" t="e">
        <f>_xlfn.XLOOKUP(Table35[[#This Row],[Subject Id]],'T1 Blood'!A:A,'T1 Blood'!H:H)</f>
        <v>#N/A</v>
      </c>
      <c r="L1923" s="49" t="e">
        <f>_xlfn.XLOOKUP(Table35[[#This Row],[Subject Id]],'T1 Assayed'!A:A,'T1 Assayed'!D:D)</f>
        <v>#N/A</v>
      </c>
      <c r="O1923" s="49" t="e">
        <f>_xlfn.XLOOKUP((CONCATENATE(Table35[[#This Row],[Subject Id]],"-T1")),'In the Lab'!A:A,'In the Lab'!G:G)</f>
        <v>#N/A</v>
      </c>
      <c r="P1923" s="42" t="e">
        <f>_xlfn.XLOOKUP(Table35[[#This Row],[Subject Id]],'TPD Blood'!A:A,'TPD Blood'!B:B)</f>
        <v>#N/A</v>
      </c>
      <c r="Q1923" s="42" t="e">
        <f>_xlfn.XLOOKUP(Table35[[#This Row],[Subject Id]],'TPD Assayed'!A:A,'TPD Assayed'!C:C)</f>
        <v>#N/A</v>
      </c>
      <c r="V1923"/>
      <c r="Y1923"/>
      <c r="Z1923"/>
      <c r="AA1923"/>
      <c r="AB1923"/>
    </row>
    <row r="1924" spans="1:28">
      <c r="A1924" s="27" t="s">
        <v>2205</v>
      </c>
      <c r="B1924" t="str">
        <f>MID(Table35[[#This Row],[Subject Id]],13,1)</f>
        <v>R</v>
      </c>
      <c r="C1924">
        <f>_xlfn.XLOOKUP(Table35[[#This Row],[Subject Id]],Table2[Subject Id],Table2[Event date])</f>
        <v>0</v>
      </c>
      <c r="D1924" s="37" t="str">
        <f>_xlfn.XLOOKUP(Table35[[#This Row],[Subject Id]],'T0 Blood'!A:A,'T0 Blood'!I:I)</f>
        <v>060-0004-0</v>
      </c>
      <c r="E1924" s="55"/>
      <c r="F1924" s="71" t="str">
        <f>_xlfn.XLOOKUP(Table35[[#This Row],[Subject Id]],T0Assayed!D:D,T0Assayed!F:F)</f>
        <v>OH2023_037</v>
      </c>
      <c r="G1924" s="39" t="s">
        <v>23</v>
      </c>
      <c r="H1924" s="39" t="s">
        <v>2202</v>
      </c>
      <c r="I1924" s="37" t="str">
        <f>_xlfn.XLOOKUP(Table35[[#This Row],[Subject Id]],'In the Lab'!F:F,'In the Lab'!G:G)</f>
        <v>yes</v>
      </c>
      <c r="J1924" s="49" t="e">
        <f>_xlfn.XLOOKUP(Table35[[#This Row],[Subject Id]],'T1 Blood'!A:A,'T1 Blood'!I:I)</f>
        <v>#N/A</v>
      </c>
      <c r="K1924" s="49" t="e">
        <f>_xlfn.XLOOKUP(Table35[[#This Row],[Subject Id]],'T1 Blood'!A:A,'T1 Blood'!H:H)</f>
        <v>#N/A</v>
      </c>
      <c r="L1924" s="49" t="e">
        <f>_xlfn.XLOOKUP(Table35[[#This Row],[Subject Id]],'T1 Assayed'!A:A,'T1 Assayed'!D:D)</f>
        <v>#N/A</v>
      </c>
      <c r="O1924" s="49" t="e">
        <f>_xlfn.XLOOKUP((CONCATENATE(Table35[[#This Row],[Subject Id]],"-T1")),'In the Lab'!A:A,'In the Lab'!G:G)</f>
        <v>#N/A</v>
      </c>
      <c r="P1924" s="42" t="e">
        <f>_xlfn.XLOOKUP(Table35[[#This Row],[Subject Id]],'TPD Blood'!A:A,'TPD Blood'!B:B)</f>
        <v>#N/A</v>
      </c>
      <c r="Q1924" s="42" t="e">
        <f>_xlfn.XLOOKUP(Table35[[#This Row],[Subject Id]],'TPD Assayed'!A:A,'TPD Assayed'!C:C)</f>
        <v>#N/A</v>
      </c>
      <c r="V1924"/>
      <c r="Y1924"/>
      <c r="Z1924"/>
      <c r="AA1924"/>
      <c r="AB1924"/>
    </row>
    <row r="1925" spans="1:28">
      <c r="A1925" s="27" t="s">
        <v>2206</v>
      </c>
      <c r="B1925" t="str">
        <f>MID(Table35[[#This Row],[Subject Id]],13,1)</f>
        <v>R</v>
      </c>
      <c r="C1925">
        <f>_xlfn.XLOOKUP(Table35[[#This Row],[Subject Id]],Table2[Subject Id],Table2[Event date])</f>
        <v>0</v>
      </c>
      <c r="D1925" s="37" t="str">
        <f>_xlfn.XLOOKUP(Table35[[#This Row],[Subject Id]],'T0 Blood'!A:A,'T0 Blood'!I:I)</f>
        <v>060-0005-0</v>
      </c>
      <c r="E1925" s="55"/>
      <c r="F1925" s="71" t="str">
        <f>_xlfn.XLOOKUP(Table35[[#This Row],[Subject Id]],T0Assayed!D:D,T0Assayed!F:F)</f>
        <v>OH2023_037</v>
      </c>
      <c r="G1925" s="39" t="s">
        <v>23</v>
      </c>
      <c r="H1925" s="39" t="s">
        <v>2202</v>
      </c>
      <c r="I1925" s="37" t="str">
        <f>_xlfn.XLOOKUP(Table35[[#This Row],[Subject Id]],'In the Lab'!F:F,'In the Lab'!G:G)</f>
        <v>yes</v>
      </c>
      <c r="J1925" s="49" t="e">
        <f>_xlfn.XLOOKUP(Table35[[#This Row],[Subject Id]],'T1 Blood'!A:A,'T1 Blood'!I:I)</f>
        <v>#N/A</v>
      </c>
      <c r="K1925" s="49" t="e">
        <f>_xlfn.XLOOKUP(Table35[[#This Row],[Subject Id]],'T1 Blood'!A:A,'T1 Blood'!H:H)</f>
        <v>#N/A</v>
      </c>
      <c r="L1925" s="49" t="e">
        <f>_xlfn.XLOOKUP(Table35[[#This Row],[Subject Id]],'T1 Assayed'!A:A,'T1 Assayed'!D:D)</f>
        <v>#N/A</v>
      </c>
      <c r="O1925" s="49" t="e">
        <f>_xlfn.XLOOKUP((CONCATENATE(Table35[[#This Row],[Subject Id]],"-T1")),'In the Lab'!A:A,'In the Lab'!G:G)</f>
        <v>#N/A</v>
      </c>
      <c r="P1925" s="42" t="e">
        <f>_xlfn.XLOOKUP(Table35[[#This Row],[Subject Id]],'TPD Blood'!A:A,'TPD Blood'!B:B)</f>
        <v>#N/A</v>
      </c>
      <c r="Q1925" s="42" t="e">
        <f>_xlfn.XLOOKUP(Table35[[#This Row],[Subject Id]],'TPD Assayed'!A:A,'TPD Assayed'!C:C)</f>
        <v>#N/A</v>
      </c>
      <c r="V1925"/>
      <c r="Y1925"/>
      <c r="Z1925"/>
      <c r="AA1925"/>
      <c r="AB1925"/>
    </row>
    <row r="1926" spans="1:28">
      <c r="A1926" s="27" t="s">
        <v>2207</v>
      </c>
      <c r="B1926" t="str">
        <f>MID(Table35[[#This Row],[Subject Id]],13,1)</f>
        <v>R</v>
      </c>
      <c r="C1926">
        <f>_xlfn.XLOOKUP(Table35[[#This Row],[Subject Id]],Table2[Subject Id],Table2[Event date])</f>
        <v>0</v>
      </c>
      <c r="D1926" s="37" t="str">
        <f>_xlfn.XLOOKUP(Table35[[#This Row],[Subject Id]],'T0 Blood'!A:A,'T0 Blood'!I:I)</f>
        <v>060-0006-0</v>
      </c>
      <c r="E1926" s="55"/>
      <c r="F1926" s="71" t="str">
        <f>_xlfn.XLOOKUP(Table35[[#This Row],[Subject Id]],T0Assayed!D:D,T0Assayed!F:F)</f>
        <v>OH2023_037</v>
      </c>
      <c r="G1926" s="39" t="s">
        <v>23</v>
      </c>
      <c r="H1926" s="39" t="s">
        <v>2202</v>
      </c>
      <c r="I1926" s="37" t="str">
        <f>_xlfn.XLOOKUP(Table35[[#This Row],[Subject Id]],'In the Lab'!F:F,'In the Lab'!G:G)</f>
        <v>yes</v>
      </c>
      <c r="J1926" s="49" t="e">
        <f>_xlfn.XLOOKUP(Table35[[#This Row],[Subject Id]],'T1 Blood'!A:A,'T1 Blood'!I:I)</f>
        <v>#N/A</v>
      </c>
      <c r="K1926" s="49" t="e">
        <f>_xlfn.XLOOKUP(Table35[[#This Row],[Subject Id]],'T1 Blood'!A:A,'T1 Blood'!H:H)</f>
        <v>#N/A</v>
      </c>
      <c r="L1926" s="49" t="e">
        <f>_xlfn.XLOOKUP(Table35[[#This Row],[Subject Id]],'T1 Assayed'!A:A,'T1 Assayed'!D:D)</f>
        <v>#N/A</v>
      </c>
      <c r="O1926" s="49" t="e">
        <f>_xlfn.XLOOKUP((CONCATENATE(Table35[[#This Row],[Subject Id]],"-T1")),'In the Lab'!A:A,'In the Lab'!G:G)</f>
        <v>#N/A</v>
      </c>
      <c r="P1926" s="42" t="e">
        <f>_xlfn.XLOOKUP(Table35[[#This Row],[Subject Id]],'TPD Blood'!A:A,'TPD Blood'!B:B)</f>
        <v>#N/A</v>
      </c>
      <c r="Q1926" s="42" t="e">
        <f>_xlfn.XLOOKUP(Table35[[#This Row],[Subject Id]],'TPD Assayed'!A:A,'TPD Assayed'!C:C)</f>
        <v>#N/A</v>
      </c>
      <c r="V1926"/>
      <c r="Y1926"/>
      <c r="Z1926"/>
      <c r="AA1926"/>
      <c r="AB1926"/>
    </row>
    <row r="1927" spans="1:28">
      <c r="A1927" s="27" t="s">
        <v>2208</v>
      </c>
      <c r="B1927" t="str">
        <f>MID(Table35[[#This Row],[Subject Id]],13,1)</f>
        <v>R</v>
      </c>
      <c r="C1927">
        <f>_xlfn.XLOOKUP(Table35[[#This Row],[Subject Id]],Table2[Subject Id],Table2[Event date])</f>
        <v>0</v>
      </c>
      <c r="D1927" s="37" t="str">
        <f>_xlfn.XLOOKUP(Table35[[#This Row],[Subject Id]],'T0 Blood'!A:A,'T0 Blood'!I:I)</f>
        <v>060-0007-0</v>
      </c>
      <c r="E1927" s="55"/>
      <c r="F1927" s="71" t="str">
        <f>_xlfn.XLOOKUP(Table35[[#This Row],[Subject Id]],T0Assayed!D:D,T0Assayed!F:F)</f>
        <v>OH2023_037</v>
      </c>
      <c r="G1927" s="39" t="s">
        <v>23</v>
      </c>
      <c r="H1927" s="39" t="s">
        <v>2202</v>
      </c>
      <c r="I1927" s="37" t="str">
        <f>_xlfn.XLOOKUP(Table35[[#This Row],[Subject Id]],'In the Lab'!F:F,'In the Lab'!G:G)</f>
        <v>yes</v>
      </c>
      <c r="J1927" s="49" t="e">
        <f>_xlfn.XLOOKUP(Table35[[#This Row],[Subject Id]],'T1 Blood'!A:A,'T1 Blood'!I:I)</f>
        <v>#N/A</v>
      </c>
      <c r="K1927" s="49" t="e">
        <f>_xlfn.XLOOKUP(Table35[[#This Row],[Subject Id]],'T1 Blood'!A:A,'T1 Blood'!H:H)</f>
        <v>#N/A</v>
      </c>
      <c r="L1927" s="49" t="e">
        <f>_xlfn.XLOOKUP(Table35[[#This Row],[Subject Id]],'T1 Assayed'!A:A,'T1 Assayed'!D:D)</f>
        <v>#N/A</v>
      </c>
      <c r="O1927" s="49" t="e">
        <f>_xlfn.XLOOKUP((CONCATENATE(Table35[[#This Row],[Subject Id]],"-T1")),'In the Lab'!A:A,'In the Lab'!G:G)</f>
        <v>#N/A</v>
      </c>
      <c r="P1927" s="42" t="e">
        <f>_xlfn.XLOOKUP(Table35[[#This Row],[Subject Id]],'TPD Blood'!A:A,'TPD Blood'!B:B)</f>
        <v>#N/A</v>
      </c>
      <c r="Q1927" s="42" t="e">
        <f>_xlfn.XLOOKUP(Table35[[#This Row],[Subject Id]],'TPD Assayed'!A:A,'TPD Assayed'!C:C)</f>
        <v>#N/A</v>
      </c>
      <c r="V1927"/>
      <c r="Y1927"/>
      <c r="Z1927"/>
      <c r="AA1927"/>
      <c r="AB1927"/>
    </row>
    <row r="1928" spans="1:28">
      <c r="A1928" s="27" t="s">
        <v>2209</v>
      </c>
      <c r="B1928" t="str">
        <f>MID(Table35[[#This Row],[Subject Id]],13,1)</f>
        <v>R</v>
      </c>
      <c r="C1928">
        <f>_xlfn.XLOOKUP(Table35[[#This Row],[Subject Id]],Table2[Subject Id],Table2[Event date])</f>
        <v>0</v>
      </c>
      <c r="D1928" s="37" t="str">
        <f>_xlfn.XLOOKUP(Table35[[#This Row],[Subject Id]],'T0 Blood'!A:A,'T0 Blood'!I:I)</f>
        <v>060-0008-0</v>
      </c>
      <c r="E1928" s="55"/>
      <c r="F1928" s="71" t="str">
        <f>_xlfn.XLOOKUP(Table35[[#This Row],[Subject Id]],T0Assayed!D:D,T0Assayed!F:F)</f>
        <v>OH2023_037</v>
      </c>
      <c r="G1928" s="39" t="s">
        <v>23</v>
      </c>
      <c r="H1928" s="39" t="s">
        <v>2202</v>
      </c>
      <c r="I1928" s="37" t="str">
        <f>_xlfn.XLOOKUP(Table35[[#This Row],[Subject Id]],'In the Lab'!F:F,'In the Lab'!G:G)</f>
        <v>yes</v>
      </c>
      <c r="J1928" s="49" t="e">
        <f>_xlfn.XLOOKUP(Table35[[#This Row],[Subject Id]],'T1 Blood'!A:A,'T1 Blood'!I:I)</f>
        <v>#N/A</v>
      </c>
      <c r="K1928" s="49" t="e">
        <f>_xlfn.XLOOKUP(Table35[[#This Row],[Subject Id]],'T1 Blood'!A:A,'T1 Blood'!H:H)</f>
        <v>#N/A</v>
      </c>
      <c r="L1928" s="49" t="e">
        <f>_xlfn.XLOOKUP(Table35[[#This Row],[Subject Id]],'T1 Assayed'!A:A,'T1 Assayed'!D:D)</f>
        <v>#N/A</v>
      </c>
      <c r="O1928" s="49" t="e">
        <f>_xlfn.XLOOKUP((CONCATENATE(Table35[[#This Row],[Subject Id]],"-T1")),'In the Lab'!A:A,'In the Lab'!G:G)</f>
        <v>#N/A</v>
      </c>
      <c r="P1928" s="42" t="e">
        <f>_xlfn.XLOOKUP(Table35[[#This Row],[Subject Id]],'TPD Blood'!A:A,'TPD Blood'!B:B)</f>
        <v>#N/A</v>
      </c>
      <c r="Q1928" s="42" t="e">
        <f>_xlfn.XLOOKUP(Table35[[#This Row],[Subject Id]],'TPD Assayed'!A:A,'TPD Assayed'!C:C)</f>
        <v>#N/A</v>
      </c>
      <c r="V1928"/>
      <c r="Y1928"/>
      <c r="Z1928"/>
      <c r="AA1928"/>
      <c r="AB1928"/>
    </row>
    <row r="1929" spans="1:28">
      <c r="A1929" s="27" t="s">
        <v>2210</v>
      </c>
      <c r="B1929" t="str">
        <f>MID(Table35[[#This Row],[Subject Id]],13,1)</f>
        <v>R</v>
      </c>
      <c r="C1929">
        <f>_xlfn.XLOOKUP(Table35[[#This Row],[Subject Id]],Table2[Subject Id],Table2[Event date])</f>
        <v>0</v>
      </c>
      <c r="D1929" s="37" t="str">
        <f>_xlfn.XLOOKUP(Table35[[#This Row],[Subject Id]],'T0 Blood'!A:A,'T0 Blood'!I:I)</f>
        <v>060-0009-0</v>
      </c>
      <c r="E1929" s="55"/>
      <c r="F1929" s="71" t="str">
        <f>_xlfn.XLOOKUP(Table35[[#This Row],[Subject Id]],T0Assayed!D:D,T0Assayed!F:F)</f>
        <v>OH2023_037</v>
      </c>
      <c r="G1929" s="39" t="s">
        <v>23</v>
      </c>
      <c r="H1929" s="39" t="s">
        <v>2202</v>
      </c>
      <c r="I1929" s="37" t="str">
        <f>_xlfn.XLOOKUP(Table35[[#This Row],[Subject Id]],'In the Lab'!F:F,'In the Lab'!G:G)</f>
        <v>yes</v>
      </c>
      <c r="J1929" s="49" t="e">
        <f>_xlfn.XLOOKUP(Table35[[#This Row],[Subject Id]],'T1 Blood'!A:A,'T1 Blood'!I:I)</f>
        <v>#N/A</v>
      </c>
      <c r="K1929" s="49" t="e">
        <f>_xlfn.XLOOKUP(Table35[[#This Row],[Subject Id]],'T1 Blood'!A:A,'T1 Blood'!H:H)</f>
        <v>#N/A</v>
      </c>
      <c r="L1929" s="49" t="e">
        <f>_xlfn.XLOOKUP(Table35[[#This Row],[Subject Id]],'T1 Assayed'!A:A,'T1 Assayed'!D:D)</f>
        <v>#N/A</v>
      </c>
      <c r="O1929" s="49" t="e">
        <f>_xlfn.XLOOKUP((CONCATENATE(Table35[[#This Row],[Subject Id]],"-T1")),'In the Lab'!A:A,'In the Lab'!G:G)</f>
        <v>#N/A</v>
      </c>
      <c r="P1929" s="42" t="e">
        <f>_xlfn.XLOOKUP(Table35[[#This Row],[Subject Id]],'TPD Blood'!A:A,'TPD Blood'!B:B)</f>
        <v>#N/A</v>
      </c>
      <c r="Q1929" s="42" t="e">
        <f>_xlfn.XLOOKUP(Table35[[#This Row],[Subject Id]],'TPD Assayed'!A:A,'TPD Assayed'!C:C)</f>
        <v>#N/A</v>
      </c>
      <c r="V1929"/>
      <c r="Y1929"/>
      <c r="Z1929"/>
      <c r="AA1929"/>
      <c r="AB1929"/>
    </row>
    <row r="1930" spans="1:28">
      <c r="A1930" s="27" t="s">
        <v>2211</v>
      </c>
      <c r="B1930" t="str">
        <f>MID(Table35[[#This Row],[Subject Id]],13,1)</f>
        <v>R</v>
      </c>
      <c r="C1930">
        <f>_xlfn.XLOOKUP(Table35[[#This Row],[Subject Id]],Table2[Subject Id],Table2[Event date])</f>
        <v>0</v>
      </c>
      <c r="D1930" s="37" t="str">
        <f>_xlfn.XLOOKUP(Table35[[#This Row],[Subject Id]],'T0 Blood'!A:A,'T0 Blood'!I:I)</f>
        <v>060-0010-0</v>
      </c>
      <c r="E1930" s="55"/>
      <c r="F1930" s="71" t="str">
        <f>_xlfn.XLOOKUP(Table35[[#This Row],[Subject Id]],T0Assayed!D:D,T0Assayed!F:F)</f>
        <v>OH2023_037</v>
      </c>
      <c r="G1930" s="39" t="s">
        <v>23</v>
      </c>
      <c r="H1930" s="39" t="s">
        <v>2202</v>
      </c>
      <c r="I1930" s="37" t="str">
        <f>_xlfn.XLOOKUP(Table35[[#This Row],[Subject Id]],'In the Lab'!F:F,'In the Lab'!G:G)</f>
        <v>yes</v>
      </c>
      <c r="J1930" s="49" t="e">
        <f>_xlfn.XLOOKUP(Table35[[#This Row],[Subject Id]],'T1 Blood'!A:A,'T1 Blood'!I:I)</f>
        <v>#N/A</v>
      </c>
      <c r="K1930" s="49" t="e">
        <f>_xlfn.XLOOKUP(Table35[[#This Row],[Subject Id]],'T1 Blood'!A:A,'T1 Blood'!H:H)</f>
        <v>#N/A</v>
      </c>
      <c r="L1930" s="49" t="e">
        <f>_xlfn.XLOOKUP(Table35[[#This Row],[Subject Id]],'T1 Assayed'!A:A,'T1 Assayed'!D:D)</f>
        <v>#N/A</v>
      </c>
      <c r="O1930" s="49" t="e">
        <f>_xlfn.XLOOKUP((CONCATENATE(Table35[[#This Row],[Subject Id]],"-T1")),'In the Lab'!A:A,'In the Lab'!G:G)</f>
        <v>#N/A</v>
      </c>
      <c r="P1930" s="42" t="e">
        <f>_xlfn.XLOOKUP(Table35[[#This Row],[Subject Id]],'TPD Blood'!A:A,'TPD Blood'!B:B)</f>
        <v>#N/A</v>
      </c>
      <c r="Q1930" s="42" t="e">
        <f>_xlfn.XLOOKUP(Table35[[#This Row],[Subject Id]],'TPD Assayed'!A:A,'TPD Assayed'!C:C)</f>
        <v>#N/A</v>
      </c>
      <c r="V1930"/>
      <c r="Y1930"/>
      <c r="Z1930"/>
      <c r="AA1930"/>
      <c r="AB1930"/>
    </row>
    <row r="1931" spans="1:28">
      <c r="A1931" s="27" t="s">
        <v>2212</v>
      </c>
      <c r="B1931" t="str">
        <f>MID(Table35[[#This Row],[Subject Id]],13,1)</f>
        <v>R</v>
      </c>
      <c r="C1931">
        <f>_xlfn.XLOOKUP(Table35[[#This Row],[Subject Id]],Table2[Subject Id],Table2[Event date])</f>
        <v>0</v>
      </c>
      <c r="D1931" s="37" t="str">
        <f>_xlfn.XLOOKUP(Table35[[#This Row],[Subject Id]],'T0 Blood'!A:A,'T0 Blood'!I:I)</f>
        <v>060-0011-0</v>
      </c>
      <c r="E1931" s="55"/>
      <c r="F1931" s="71" t="str">
        <f>_xlfn.XLOOKUP(Table35[[#This Row],[Subject Id]],T0Assayed!D:D,T0Assayed!F:F)</f>
        <v>OH2023_037</v>
      </c>
      <c r="G1931" s="39" t="s">
        <v>23</v>
      </c>
      <c r="H1931" s="39" t="s">
        <v>2202</v>
      </c>
      <c r="I1931" s="37" t="str">
        <f>_xlfn.XLOOKUP(Table35[[#This Row],[Subject Id]],'In the Lab'!F:F,'In the Lab'!G:G)</f>
        <v>yes</v>
      </c>
      <c r="J1931" s="49" t="e">
        <f>_xlfn.XLOOKUP(Table35[[#This Row],[Subject Id]],'T1 Blood'!A:A,'T1 Blood'!I:I)</f>
        <v>#N/A</v>
      </c>
      <c r="K1931" s="49" t="e">
        <f>_xlfn.XLOOKUP(Table35[[#This Row],[Subject Id]],'T1 Blood'!A:A,'T1 Blood'!H:H)</f>
        <v>#N/A</v>
      </c>
      <c r="L1931" s="49" t="e">
        <f>_xlfn.XLOOKUP(Table35[[#This Row],[Subject Id]],'T1 Assayed'!A:A,'T1 Assayed'!D:D)</f>
        <v>#N/A</v>
      </c>
      <c r="O1931" s="49" t="e">
        <f>_xlfn.XLOOKUP((CONCATENATE(Table35[[#This Row],[Subject Id]],"-T1")),'In the Lab'!A:A,'In the Lab'!G:G)</f>
        <v>#N/A</v>
      </c>
      <c r="P1931" s="42" t="e">
        <f>_xlfn.XLOOKUP(Table35[[#This Row],[Subject Id]],'TPD Blood'!A:A,'TPD Blood'!B:B)</f>
        <v>#N/A</v>
      </c>
      <c r="Q1931" s="42" t="e">
        <f>_xlfn.XLOOKUP(Table35[[#This Row],[Subject Id]],'TPD Assayed'!A:A,'TPD Assayed'!C:C)</f>
        <v>#N/A</v>
      </c>
      <c r="V1931"/>
      <c r="Y1931"/>
      <c r="Z1931"/>
      <c r="AA1931"/>
      <c r="AB1931"/>
    </row>
    <row r="1932" spans="1:28">
      <c r="A1932" s="27" t="s">
        <v>2213</v>
      </c>
      <c r="B1932" t="str">
        <f>MID(Table35[[#This Row],[Subject Id]],13,1)</f>
        <v>R</v>
      </c>
      <c r="C1932">
        <f>_xlfn.XLOOKUP(Table35[[#This Row],[Subject Id]],Table2[Subject Id],Table2[Event date])</f>
        <v>0</v>
      </c>
      <c r="D1932" s="37" t="str">
        <f>_xlfn.XLOOKUP(Table35[[#This Row],[Subject Id]],'T0 Blood'!A:A,'T0 Blood'!I:I)</f>
        <v>060-0012-0</v>
      </c>
      <c r="E1932" s="55"/>
      <c r="F1932" s="71" t="str">
        <f>_xlfn.XLOOKUP(Table35[[#This Row],[Subject Id]],T0Assayed!D:D,T0Assayed!F:F)</f>
        <v>OH2023_038</v>
      </c>
      <c r="G1932" s="39" t="s">
        <v>23</v>
      </c>
      <c r="H1932" s="39" t="s">
        <v>2202</v>
      </c>
      <c r="I1932" s="37" t="str">
        <f>_xlfn.XLOOKUP(Table35[[#This Row],[Subject Id]],'In the Lab'!F:F,'In the Lab'!G:G)</f>
        <v>yes</v>
      </c>
      <c r="J1932" s="49" t="e">
        <f>_xlfn.XLOOKUP(Table35[[#This Row],[Subject Id]],'T1 Blood'!A:A,'T1 Blood'!I:I)</f>
        <v>#N/A</v>
      </c>
      <c r="K1932" s="49" t="e">
        <f>_xlfn.XLOOKUP(Table35[[#This Row],[Subject Id]],'T1 Blood'!A:A,'T1 Blood'!H:H)</f>
        <v>#N/A</v>
      </c>
      <c r="L1932" s="49" t="e">
        <f>_xlfn.XLOOKUP(Table35[[#This Row],[Subject Id]],'T1 Assayed'!A:A,'T1 Assayed'!D:D)</f>
        <v>#N/A</v>
      </c>
      <c r="O1932" s="49" t="e">
        <f>_xlfn.XLOOKUP((CONCATENATE(Table35[[#This Row],[Subject Id]],"-T1")),'In the Lab'!A:A,'In the Lab'!G:G)</f>
        <v>#N/A</v>
      </c>
      <c r="P1932" s="42" t="e">
        <f>_xlfn.XLOOKUP(Table35[[#This Row],[Subject Id]],'TPD Blood'!A:A,'TPD Blood'!B:B)</f>
        <v>#N/A</v>
      </c>
      <c r="Q1932" s="42" t="e">
        <f>_xlfn.XLOOKUP(Table35[[#This Row],[Subject Id]],'TPD Assayed'!A:A,'TPD Assayed'!C:C)</f>
        <v>#N/A</v>
      </c>
      <c r="V1932"/>
      <c r="Y1932"/>
      <c r="Z1932"/>
      <c r="AA1932"/>
      <c r="AB1932"/>
    </row>
    <row r="1933" spans="1:28">
      <c r="A1933" s="27" t="s">
        <v>2214</v>
      </c>
      <c r="B1933" t="str">
        <f>MID(Table35[[#This Row],[Subject Id]],13,1)</f>
        <v>R</v>
      </c>
      <c r="C1933">
        <f>_xlfn.XLOOKUP(Table35[[#This Row],[Subject Id]],Table2[Subject Id],Table2[Event date])</f>
        <v>0</v>
      </c>
      <c r="D1933" s="37" t="str">
        <f>_xlfn.XLOOKUP(Table35[[#This Row],[Subject Id]],'T0 Blood'!A:A,'T0 Blood'!I:I)</f>
        <v>060-0013-0</v>
      </c>
      <c r="E1933" s="55"/>
      <c r="F1933" s="71" t="str">
        <f>_xlfn.XLOOKUP(Table35[[#This Row],[Subject Id]],T0Assayed!D:D,T0Assayed!F:F)</f>
        <v>OH2023_038</v>
      </c>
      <c r="G1933" s="39" t="s">
        <v>23</v>
      </c>
      <c r="H1933" s="39" t="s">
        <v>2202</v>
      </c>
      <c r="I1933" s="37" t="str">
        <f>_xlfn.XLOOKUP(Table35[[#This Row],[Subject Id]],'In the Lab'!F:F,'In the Lab'!G:G)</f>
        <v>yes</v>
      </c>
      <c r="J1933" s="49" t="e">
        <f>_xlfn.XLOOKUP(Table35[[#This Row],[Subject Id]],'T1 Blood'!A:A,'T1 Blood'!I:I)</f>
        <v>#N/A</v>
      </c>
      <c r="K1933" s="49" t="e">
        <f>_xlfn.XLOOKUP(Table35[[#This Row],[Subject Id]],'T1 Blood'!A:A,'T1 Blood'!H:H)</f>
        <v>#N/A</v>
      </c>
      <c r="L1933" s="49" t="e">
        <f>_xlfn.XLOOKUP(Table35[[#This Row],[Subject Id]],'T1 Assayed'!A:A,'T1 Assayed'!D:D)</f>
        <v>#N/A</v>
      </c>
      <c r="O1933" s="49" t="e">
        <f>_xlfn.XLOOKUP((CONCATENATE(Table35[[#This Row],[Subject Id]],"-T1")),'In the Lab'!A:A,'In the Lab'!G:G)</f>
        <v>#N/A</v>
      </c>
      <c r="P1933" s="42" t="e">
        <f>_xlfn.XLOOKUP(Table35[[#This Row],[Subject Id]],'TPD Blood'!A:A,'TPD Blood'!B:B)</f>
        <v>#N/A</v>
      </c>
      <c r="Q1933" s="42" t="e">
        <f>_xlfn.XLOOKUP(Table35[[#This Row],[Subject Id]],'TPD Assayed'!A:A,'TPD Assayed'!C:C)</f>
        <v>#N/A</v>
      </c>
      <c r="V1933"/>
      <c r="Y1933"/>
      <c r="Z1933"/>
      <c r="AA1933"/>
      <c r="AB1933"/>
    </row>
    <row r="1934" spans="1:28">
      <c r="A1934" s="27" t="s">
        <v>2215</v>
      </c>
      <c r="B1934" t="str">
        <f>MID(Table35[[#This Row],[Subject Id]],13,1)</f>
        <v>R</v>
      </c>
      <c r="C1934">
        <f>_xlfn.XLOOKUP(Table35[[#This Row],[Subject Id]],Table2[Subject Id],Table2[Event date])</f>
        <v>0</v>
      </c>
      <c r="D1934" s="37" t="str">
        <f>_xlfn.XLOOKUP(Table35[[#This Row],[Subject Id]],'T0 Blood'!A:A,'T0 Blood'!I:I)</f>
        <v>060-0014-0</v>
      </c>
      <c r="E1934" s="55"/>
      <c r="F1934" s="71" t="str">
        <f>_xlfn.XLOOKUP(Table35[[#This Row],[Subject Id]],T0Assayed!D:D,T0Assayed!F:F)</f>
        <v>OH2023_038</v>
      </c>
      <c r="G1934" s="39" t="s">
        <v>23</v>
      </c>
      <c r="H1934" s="39" t="s">
        <v>2202</v>
      </c>
      <c r="I1934" s="37" t="str">
        <f>_xlfn.XLOOKUP(Table35[[#This Row],[Subject Id]],'In the Lab'!F:F,'In the Lab'!G:G)</f>
        <v>yes</v>
      </c>
      <c r="J1934" s="49" t="e">
        <f>_xlfn.XLOOKUP(Table35[[#This Row],[Subject Id]],'T1 Blood'!A:A,'T1 Blood'!I:I)</f>
        <v>#N/A</v>
      </c>
      <c r="K1934" s="49" t="e">
        <f>_xlfn.XLOOKUP(Table35[[#This Row],[Subject Id]],'T1 Blood'!A:A,'T1 Blood'!H:H)</f>
        <v>#N/A</v>
      </c>
      <c r="L1934" s="49" t="e">
        <f>_xlfn.XLOOKUP(Table35[[#This Row],[Subject Id]],'T1 Assayed'!A:A,'T1 Assayed'!D:D)</f>
        <v>#N/A</v>
      </c>
      <c r="O1934" s="49" t="e">
        <f>_xlfn.XLOOKUP((CONCATENATE(Table35[[#This Row],[Subject Id]],"-T1")),'In the Lab'!A:A,'In the Lab'!G:G)</f>
        <v>#N/A</v>
      </c>
      <c r="P1934" s="42" t="e">
        <f>_xlfn.XLOOKUP(Table35[[#This Row],[Subject Id]],'TPD Blood'!A:A,'TPD Blood'!B:B)</f>
        <v>#N/A</v>
      </c>
      <c r="Q1934" s="42" t="e">
        <f>_xlfn.XLOOKUP(Table35[[#This Row],[Subject Id]],'TPD Assayed'!A:A,'TPD Assayed'!C:C)</f>
        <v>#N/A</v>
      </c>
      <c r="V1934"/>
      <c r="Y1934"/>
      <c r="Z1934"/>
      <c r="AA1934"/>
      <c r="AB1934"/>
    </row>
    <row r="1935" spans="1:28">
      <c r="A1935" s="27" t="s">
        <v>2216</v>
      </c>
      <c r="B1935" t="str">
        <f>MID(Table35[[#This Row],[Subject Id]],13,1)</f>
        <v>R</v>
      </c>
      <c r="C1935">
        <f>_xlfn.XLOOKUP(Table35[[#This Row],[Subject Id]],Table2[Subject Id],Table2[Event date])</f>
        <v>0</v>
      </c>
      <c r="D1935" s="37" t="str">
        <f>_xlfn.XLOOKUP(Table35[[#This Row],[Subject Id]],'T0 Blood'!A:A,'T0 Blood'!I:I)</f>
        <v>060-0015-0</v>
      </c>
      <c r="E1935" s="55"/>
      <c r="F1935" s="71" t="str">
        <f>_xlfn.XLOOKUP(Table35[[#This Row],[Subject Id]],T0Assayed!D:D,T0Assayed!F:F)</f>
        <v>OH2023_038</v>
      </c>
      <c r="G1935" s="39" t="s">
        <v>23</v>
      </c>
      <c r="H1935" s="39" t="s">
        <v>2202</v>
      </c>
      <c r="I1935" s="37" t="str">
        <f>_xlfn.XLOOKUP(Table35[[#This Row],[Subject Id]],'In the Lab'!F:F,'In the Lab'!G:G)</f>
        <v>yes</v>
      </c>
      <c r="J1935" s="49" t="e">
        <f>_xlfn.XLOOKUP(Table35[[#This Row],[Subject Id]],'T1 Blood'!A:A,'T1 Blood'!I:I)</f>
        <v>#N/A</v>
      </c>
      <c r="K1935" s="49" t="e">
        <f>_xlfn.XLOOKUP(Table35[[#This Row],[Subject Id]],'T1 Blood'!A:A,'T1 Blood'!H:H)</f>
        <v>#N/A</v>
      </c>
      <c r="L1935" s="49" t="e">
        <f>_xlfn.XLOOKUP(Table35[[#This Row],[Subject Id]],'T1 Assayed'!A:A,'T1 Assayed'!D:D)</f>
        <v>#N/A</v>
      </c>
      <c r="O1935" s="49" t="e">
        <f>_xlfn.XLOOKUP((CONCATENATE(Table35[[#This Row],[Subject Id]],"-T1")),'In the Lab'!A:A,'In the Lab'!G:G)</f>
        <v>#N/A</v>
      </c>
      <c r="P1935" s="42" t="e">
        <f>_xlfn.XLOOKUP(Table35[[#This Row],[Subject Id]],'TPD Blood'!A:A,'TPD Blood'!B:B)</f>
        <v>#N/A</v>
      </c>
      <c r="Q1935" s="42" t="e">
        <f>_xlfn.XLOOKUP(Table35[[#This Row],[Subject Id]],'TPD Assayed'!A:A,'TPD Assayed'!C:C)</f>
        <v>#N/A</v>
      </c>
      <c r="V1935"/>
      <c r="Y1935"/>
      <c r="Z1935"/>
      <c r="AA1935"/>
      <c r="AB1935"/>
    </row>
    <row r="1936" spans="1:28">
      <c r="A1936" s="27" t="s">
        <v>2217</v>
      </c>
      <c r="B1936" t="str">
        <f>MID(Table35[[#This Row],[Subject Id]],13,1)</f>
        <v>R</v>
      </c>
      <c r="C1936">
        <f>_xlfn.XLOOKUP(Table35[[#This Row],[Subject Id]],Table2[Subject Id],Table2[Event date])</f>
        <v>0</v>
      </c>
      <c r="D1936" s="37" t="str">
        <f>_xlfn.XLOOKUP(Table35[[#This Row],[Subject Id]],'T0 Blood'!A:A,'T0 Blood'!I:I)</f>
        <v>060-0016-0</v>
      </c>
      <c r="E1936" s="55"/>
      <c r="F1936" s="71" t="str">
        <f>_xlfn.XLOOKUP(Table35[[#This Row],[Subject Id]],T0Assayed!D:D,T0Assayed!F:F)</f>
        <v>OH2023_038</v>
      </c>
      <c r="G1936" s="39" t="s">
        <v>23</v>
      </c>
      <c r="H1936" s="39" t="s">
        <v>2202</v>
      </c>
      <c r="I1936" s="37" t="str">
        <f>_xlfn.XLOOKUP(Table35[[#This Row],[Subject Id]],'In the Lab'!F:F,'In the Lab'!G:G)</f>
        <v>yes</v>
      </c>
      <c r="J1936" s="49" t="e">
        <f>_xlfn.XLOOKUP(Table35[[#This Row],[Subject Id]],'T1 Blood'!A:A,'T1 Blood'!I:I)</f>
        <v>#N/A</v>
      </c>
      <c r="K1936" s="49" t="e">
        <f>_xlfn.XLOOKUP(Table35[[#This Row],[Subject Id]],'T1 Blood'!A:A,'T1 Blood'!H:H)</f>
        <v>#N/A</v>
      </c>
      <c r="L1936" s="49" t="e">
        <f>_xlfn.XLOOKUP(Table35[[#This Row],[Subject Id]],'T1 Assayed'!A:A,'T1 Assayed'!D:D)</f>
        <v>#N/A</v>
      </c>
      <c r="O1936" s="49" t="e">
        <f>_xlfn.XLOOKUP((CONCATENATE(Table35[[#This Row],[Subject Id]],"-T1")),'In the Lab'!A:A,'In the Lab'!G:G)</f>
        <v>#N/A</v>
      </c>
      <c r="P1936" s="42" t="e">
        <f>_xlfn.XLOOKUP(Table35[[#This Row],[Subject Id]],'TPD Blood'!A:A,'TPD Blood'!B:B)</f>
        <v>#N/A</v>
      </c>
      <c r="Q1936" s="42" t="e">
        <f>_xlfn.XLOOKUP(Table35[[#This Row],[Subject Id]],'TPD Assayed'!A:A,'TPD Assayed'!C:C)</f>
        <v>#N/A</v>
      </c>
      <c r="V1936"/>
      <c r="Y1936"/>
      <c r="Z1936"/>
      <c r="AA1936"/>
      <c r="AB1936"/>
    </row>
    <row r="1937" spans="1:28">
      <c r="A1937" s="27" t="s">
        <v>2218</v>
      </c>
      <c r="B1937" t="str">
        <f>MID(Table35[[#This Row],[Subject Id]],13,1)</f>
        <v>R</v>
      </c>
      <c r="C1937">
        <f>_xlfn.XLOOKUP(Table35[[#This Row],[Subject Id]],Table2[Subject Id],Table2[Event date])</f>
        <v>0</v>
      </c>
      <c r="D1937" s="37" t="str">
        <f>_xlfn.XLOOKUP(Table35[[#This Row],[Subject Id]],'T0 Blood'!A:A,'T0 Blood'!I:I)</f>
        <v>060-0017-0</v>
      </c>
      <c r="E1937" s="55"/>
      <c r="F1937" s="71" t="str">
        <f>_xlfn.XLOOKUP(Table35[[#This Row],[Subject Id]],T0Assayed!D:D,T0Assayed!F:F)</f>
        <v>OH2023_038</v>
      </c>
      <c r="G1937" s="39" t="s">
        <v>23</v>
      </c>
      <c r="H1937" s="39" t="s">
        <v>2202</v>
      </c>
      <c r="I1937" s="37" t="str">
        <f>_xlfn.XLOOKUP(Table35[[#This Row],[Subject Id]],'In the Lab'!F:F,'In the Lab'!G:G)</f>
        <v>yes</v>
      </c>
      <c r="J1937" s="49" t="e">
        <f>_xlfn.XLOOKUP(Table35[[#This Row],[Subject Id]],'T1 Blood'!A:A,'T1 Blood'!I:I)</f>
        <v>#N/A</v>
      </c>
      <c r="K1937" s="49" t="e">
        <f>_xlfn.XLOOKUP(Table35[[#This Row],[Subject Id]],'T1 Blood'!A:A,'T1 Blood'!H:H)</f>
        <v>#N/A</v>
      </c>
      <c r="L1937" s="49" t="e">
        <f>_xlfn.XLOOKUP(Table35[[#This Row],[Subject Id]],'T1 Assayed'!A:A,'T1 Assayed'!D:D)</f>
        <v>#N/A</v>
      </c>
      <c r="O1937" s="49" t="e">
        <f>_xlfn.XLOOKUP((CONCATENATE(Table35[[#This Row],[Subject Id]],"-T1")),'In the Lab'!A:A,'In the Lab'!G:G)</f>
        <v>#N/A</v>
      </c>
      <c r="P1937" s="42" t="e">
        <f>_xlfn.XLOOKUP(Table35[[#This Row],[Subject Id]],'TPD Blood'!A:A,'TPD Blood'!B:B)</f>
        <v>#N/A</v>
      </c>
      <c r="Q1937" s="42" t="e">
        <f>_xlfn.XLOOKUP(Table35[[#This Row],[Subject Id]],'TPD Assayed'!A:A,'TPD Assayed'!C:C)</f>
        <v>#N/A</v>
      </c>
      <c r="V1937"/>
      <c r="Y1937"/>
      <c r="Z1937"/>
      <c r="AA1937"/>
      <c r="AB1937"/>
    </row>
    <row r="1938" spans="1:28">
      <c r="A1938" s="27" t="s">
        <v>2219</v>
      </c>
      <c r="B1938" t="str">
        <f>MID(Table35[[#This Row],[Subject Id]],13,1)</f>
        <v>R</v>
      </c>
      <c r="C1938">
        <f>_xlfn.XLOOKUP(Table35[[#This Row],[Subject Id]],Table2[Subject Id],Table2[Event date])</f>
        <v>0</v>
      </c>
      <c r="D1938" s="37" t="str">
        <f>_xlfn.XLOOKUP(Table35[[#This Row],[Subject Id]],'T0 Blood'!A:A,'T0 Blood'!I:I)</f>
        <v>060-0018-0</v>
      </c>
      <c r="E1938" s="55"/>
      <c r="F1938" s="71" t="str">
        <f>_xlfn.XLOOKUP(Table35[[#This Row],[Subject Id]],T0Assayed!D:D,T0Assayed!F:F)</f>
        <v>OH2023_038</v>
      </c>
      <c r="G1938" s="39" t="s">
        <v>23</v>
      </c>
      <c r="H1938" s="39" t="s">
        <v>2202</v>
      </c>
      <c r="I1938" s="37" t="str">
        <f>_xlfn.XLOOKUP(Table35[[#This Row],[Subject Id]],'In the Lab'!F:F,'In the Lab'!G:G)</f>
        <v>yes</v>
      </c>
      <c r="J1938" s="49" t="e">
        <f>_xlfn.XLOOKUP(Table35[[#This Row],[Subject Id]],'T1 Blood'!A:A,'T1 Blood'!I:I)</f>
        <v>#N/A</v>
      </c>
      <c r="K1938" s="49" t="e">
        <f>_xlfn.XLOOKUP(Table35[[#This Row],[Subject Id]],'T1 Blood'!A:A,'T1 Blood'!H:H)</f>
        <v>#N/A</v>
      </c>
      <c r="L1938" s="49" t="e">
        <f>_xlfn.XLOOKUP(Table35[[#This Row],[Subject Id]],'T1 Assayed'!A:A,'T1 Assayed'!D:D)</f>
        <v>#N/A</v>
      </c>
      <c r="O1938" s="49" t="e">
        <f>_xlfn.XLOOKUP((CONCATENATE(Table35[[#This Row],[Subject Id]],"-T1")),'In the Lab'!A:A,'In the Lab'!G:G)</f>
        <v>#N/A</v>
      </c>
      <c r="P1938" s="42" t="e">
        <f>_xlfn.XLOOKUP(Table35[[#This Row],[Subject Id]],'TPD Blood'!A:A,'TPD Blood'!B:B)</f>
        <v>#N/A</v>
      </c>
      <c r="Q1938" s="42" t="e">
        <f>_xlfn.XLOOKUP(Table35[[#This Row],[Subject Id]],'TPD Assayed'!A:A,'TPD Assayed'!C:C)</f>
        <v>#N/A</v>
      </c>
      <c r="V1938"/>
      <c r="Y1938"/>
      <c r="Z1938"/>
      <c r="AA1938"/>
      <c r="AB1938"/>
    </row>
    <row r="1939" spans="1:28">
      <c r="A1939" s="27" t="s">
        <v>2220</v>
      </c>
      <c r="B1939" t="str">
        <f>MID(Table35[[#This Row],[Subject Id]],13,1)</f>
        <v>R</v>
      </c>
      <c r="C1939">
        <f>_xlfn.XLOOKUP(Table35[[#This Row],[Subject Id]],Table2[Subject Id],Table2[Event date])</f>
        <v>0</v>
      </c>
      <c r="D1939" s="37" t="str">
        <f>_xlfn.XLOOKUP(Table35[[#This Row],[Subject Id]],'T0 Blood'!A:A,'T0 Blood'!I:I)</f>
        <v>060-0019-0</v>
      </c>
      <c r="E1939" s="55"/>
      <c r="F1939" s="71" t="str">
        <f>_xlfn.XLOOKUP(Table35[[#This Row],[Subject Id]],T0Assayed!D:D,T0Assayed!F:F)</f>
        <v>OH2023_038</v>
      </c>
      <c r="G1939" s="39" t="s">
        <v>23</v>
      </c>
      <c r="H1939" s="39" t="s">
        <v>2202</v>
      </c>
      <c r="I1939" s="37" t="str">
        <f>_xlfn.XLOOKUP(Table35[[#This Row],[Subject Id]],'In the Lab'!F:F,'In the Lab'!G:G)</f>
        <v>yes</v>
      </c>
      <c r="J1939" s="49" t="e">
        <f>_xlfn.XLOOKUP(Table35[[#This Row],[Subject Id]],'T1 Blood'!A:A,'T1 Blood'!I:I)</f>
        <v>#N/A</v>
      </c>
      <c r="K1939" s="49" t="e">
        <f>_xlfn.XLOOKUP(Table35[[#This Row],[Subject Id]],'T1 Blood'!A:A,'T1 Blood'!H:H)</f>
        <v>#N/A</v>
      </c>
      <c r="L1939" s="49" t="e">
        <f>_xlfn.XLOOKUP(Table35[[#This Row],[Subject Id]],'T1 Assayed'!A:A,'T1 Assayed'!D:D)</f>
        <v>#N/A</v>
      </c>
      <c r="O1939" s="49" t="e">
        <f>_xlfn.XLOOKUP((CONCATENATE(Table35[[#This Row],[Subject Id]],"-T1")),'In the Lab'!A:A,'In the Lab'!G:G)</f>
        <v>#N/A</v>
      </c>
      <c r="P1939" s="42" t="e">
        <f>_xlfn.XLOOKUP(Table35[[#This Row],[Subject Id]],'TPD Blood'!A:A,'TPD Blood'!B:B)</f>
        <v>#N/A</v>
      </c>
      <c r="Q1939" s="42" t="e">
        <f>_xlfn.XLOOKUP(Table35[[#This Row],[Subject Id]],'TPD Assayed'!A:A,'TPD Assayed'!C:C)</f>
        <v>#N/A</v>
      </c>
      <c r="V1939"/>
      <c r="Y1939"/>
      <c r="Z1939"/>
      <c r="AA1939"/>
      <c r="AB1939"/>
    </row>
    <row r="1940" spans="1:28">
      <c r="A1940" s="27" t="s">
        <v>2221</v>
      </c>
      <c r="B1940" t="str">
        <f>MID(Table35[[#This Row],[Subject Id]],13,1)</f>
        <v>R</v>
      </c>
      <c r="C1940">
        <f>_xlfn.XLOOKUP(Table35[[#This Row],[Subject Id]],Table2[Subject Id],Table2[Event date])</f>
        <v>0</v>
      </c>
      <c r="D1940" s="37" t="str">
        <f>_xlfn.XLOOKUP(Table35[[#This Row],[Subject Id]],'T0 Blood'!A:A,'T0 Blood'!I:I)</f>
        <v>060-0020-0</v>
      </c>
      <c r="E1940" s="55"/>
      <c r="F1940" s="71" t="str">
        <f>_xlfn.XLOOKUP(Table35[[#This Row],[Subject Id]],T0Assayed!D:D,T0Assayed!F:F)</f>
        <v>OH2023_038</v>
      </c>
      <c r="G1940" s="39" t="s">
        <v>23</v>
      </c>
      <c r="H1940" s="39" t="s">
        <v>2202</v>
      </c>
      <c r="I1940" s="37" t="str">
        <f>_xlfn.XLOOKUP(Table35[[#This Row],[Subject Id]],'In the Lab'!F:F,'In the Lab'!G:G)</f>
        <v>yes</v>
      </c>
      <c r="J1940" s="49" t="e">
        <f>_xlfn.XLOOKUP(Table35[[#This Row],[Subject Id]],'T1 Blood'!A:A,'T1 Blood'!I:I)</f>
        <v>#N/A</v>
      </c>
      <c r="K1940" s="49" t="e">
        <f>_xlfn.XLOOKUP(Table35[[#This Row],[Subject Id]],'T1 Blood'!A:A,'T1 Blood'!H:H)</f>
        <v>#N/A</v>
      </c>
      <c r="L1940" s="49" t="e">
        <f>_xlfn.XLOOKUP(Table35[[#This Row],[Subject Id]],'T1 Assayed'!A:A,'T1 Assayed'!D:D)</f>
        <v>#N/A</v>
      </c>
      <c r="O1940" s="49" t="e">
        <f>_xlfn.XLOOKUP((CONCATENATE(Table35[[#This Row],[Subject Id]],"-T1")),'In the Lab'!A:A,'In the Lab'!G:G)</f>
        <v>#N/A</v>
      </c>
      <c r="P1940" s="42" t="e">
        <f>_xlfn.XLOOKUP(Table35[[#This Row],[Subject Id]],'TPD Blood'!A:A,'TPD Blood'!B:B)</f>
        <v>#N/A</v>
      </c>
      <c r="Q1940" s="42" t="e">
        <f>_xlfn.XLOOKUP(Table35[[#This Row],[Subject Id]],'TPD Assayed'!A:A,'TPD Assayed'!C:C)</f>
        <v>#N/A</v>
      </c>
      <c r="V1940"/>
      <c r="Y1940"/>
      <c r="Z1940"/>
      <c r="AA1940"/>
      <c r="AB1940"/>
    </row>
    <row r="1941" spans="1:28">
      <c r="A1941" s="27" t="s">
        <v>2222</v>
      </c>
      <c r="B1941" t="str">
        <f>MID(Table35[[#This Row],[Subject Id]],13,1)</f>
        <v>R</v>
      </c>
      <c r="C1941">
        <f>_xlfn.XLOOKUP(Table35[[#This Row],[Subject Id]],Table2[Subject Id],Table2[Event date])</f>
        <v>0</v>
      </c>
      <c r="D1941" s="37" t="str">
        <f>_xlfn.XLOOKUP(Table35[[#This Row],[Subject Id]],'T0 Blood'!A:A,'T0 Blood'!I:I)</f>
        <v>060-0021-0</v>
      </c>
      <c r="E1941" s="55"/>
      <c r="F1941" s="71" t="str">
        <f>_xlfn.XLOOKUP(Table35[[#This Row],[Subject Id]],T0Assayed!D:D,T0Assayed!F:F)</f>
        <v>OH2023_038</v>
      </c>
      <c r="G1941" s="39" t="s">
        <v>23</v>
      </c>
      <c r="H1941" s="39" t="s">
        <v>2202</v>
      </c>
      <c r="I1941" s="37" t="str">
        <f>_xlfn.XLOOKUP(Table35[[#This Row],[Subject Id]],'In the Lab'!F:F,'In the Lab'!G:G)</f>
        <v>yes</v>
      </c>
      <c r="J1941" s="49" t="e">
        <f>_xlfn.XLOOKUP(Table35[[#This Row],[Subject Id]],'T1 Blood'!A:A,'T1 Blood'!I:I)</f>
        <v>#N/A</v>
      </c>
      <c r="K1941" s="49" t="e">
        <f>_xlfn.XLOOKUP(Table35[[#This Row],[Subject Id]],'T1 Blood'!A:A,'T1 Blood'!H:H)</f>
        <v>#N/A</v>
      </c>
      <c r="L1941" s="49" t="e">
        <f>_xlfn.XLOOKUP(Table35[[#This Row],[Subject Id]],'T1 Assayed'!A:A,'T1 Assayed'!D:D)</f>
        <v>#N/A</v>
      </c>
      <c r="O1941" s="49" t="e">
        <f>_xlfn.XLOOKUP((CONCATENATE(Table35[[#This Row],[Subject Id]],"-T1")),'In the Lab'!A:A,'In the Lab'!G:G)</f>
        <v>#N/A</v>
      </c>
      <c r="P1941" s="42" t="e">
        <f>_xlfn.XLOOKUP(Table35[[#This Row],[Subject Id]],'TPD Blood'!A:A,'TPD Blood'!B:B)</f>
        <v>#N/A</v>
      </c>
      <c r="Q1941" s="42" t="e">
        <f>_xlfn.XLOOKUP(Table35[[#This Row],[Subject Id]],'TPD Assayed'!A:A,'TPD Assayed'!C:C)</f>
        <v>#N/A</v>
      </c>
      <c r="V1941"/>
      <c r="Y1941"/>
      <c r="Z1941"/>
      <c r="AA1941"/>
      <c r="AB1941"/>
    </row>
    <row r="1942" spans="1:28">
      <c r="A1942" s="27" t="s">
        <v>2223</v>
      </c>
      <c r="B1942" t="str">
        <f>MID(Table35[[#This Row],[Subject Id]],13,1)</f>
        <v>R</v>
      </c>
      <c r="C1942">
        <f>_xlfn.XLOOKUP(Table35[[#This Row],[Subject Id]],Table2[Subject Id],Table2[Event date])</f>
        <v>0</v>
      </c>
      <c r="D1942" s="37" t="str">
        <f>_xlfn.XLOOKUP(Table35[[#This Row],[Subject Id]],'T0 Blood'!A:A,'T0 Blood'!I:I)</f>
        <v>060-0022-0</v>
      </c>
      <c r="E1942" s="55"/>
      <c r="F1942" s="71" t="str">
        <f>_xlfn.XLOOKUP(Table35[[#This Row],[Subject Id]],T0Assayed!D:D,T0Assayed!F:F)</f>
        <v>OH2023_038</v>
      </c>
      <c r="G1942" s="39" t="s">
        <v>23</v>
      </c>
      <c r="H1942" s="39" t="s">
        <v>2202</v>
      </c>
      <c r="I1942" s="37" t="str">
        <f>_xlfn.XLOOKUP(Table35[[#This Row],[Subject Id]],'In the Lab'!F:F,'In the Lab'!G:G)</f>
        <v>yes</v>
      </c>
      <c r="J1942" s="49" t="e">
        <f>_xlfn.XLOOKUP(Table35[[#This Row],[Subject Id]],'T1 Blood'!A:A,'T1 Blood'!I:I)</f>
        <v>#N/A</v>
      </c>
      <c r="K1942" s="49" t="e">
        <f>_xlfn.XLOOKUP(Table35[[#This Row],[Subject Id]],'T1 Blood'!A:A,'T1 Blood'!H:H)</f>
        <v>#N/A</v>
      </c>
      <c r="L1942" s="49" t="e">
        <f>_xlfn.XLOOKUP(Table35[[#This Row],[Subject Id]],'T1 Assayed'!A:A,'T1 Assayed'!D:D)</f>
        <v>#N/A</v>
      </c>
      <c r="O1942" s="49" t="e">
        <f>_xlfn.XLOOKUP((CONCATENATE(Table35[[#This Row],[Subject Id]],"-T1")),'In the Lab'!A:A,'In the Lab'!G:G)</f>
        <v>#N/A</v>
      </c>
      <c r="P1942" s="42" t="e">
        <f>_xlfn.XLOOKUP(Table35[[#This Row],[Subject Id]],'TPD Blood'!A:A,'TPD Blood'!B:B)</f>
        <v>#N/A</v>
      </c>
      <c r="Q1942" s="42" t="e">
        <f>_xlfn.XLOOKUP(Table35[[#This Row],[Subject Id]],'TPD Assayed'!A:A,'TPD Assayed'!C:C)</f>
        <v>#N/A</v>
      </c>
      <c r="V1942"/>
      <c r="Y1942"/>
      <c r="Z1942"/>
      <c r="AA1942"/>
      <c r="AB1942"/>
    </row>
    <row r="1943" spans="1:28">
      <c r="A1943" s="27" t="s">
        <v>2224</v>
      </c>
      <c r="B1943" t="str">
        <f>MID(Table35[[#This Row],[Subject Id]],13,1)</f>
        <v>R</v>
      </c>
      <c r="C1943">
        <f>_xlfn.XLOOKUP(Table35[[#This Row],[Subject Id]],Table2[Subject Id],Table2[Event date])</f>
        <v>0</v>
      </c>
      <c r="D1943" s="37" t="str">
        <f>_xlfn.XLOOKUP(Table35[[#This Row],[Subject Id]],'T0 Blood'!A:A,'T0 Blood'!I:I)</f>
        <v>060-0023-0</v>
      </c>
      <c r="E1943" s="55"/>
      <c r="F1943" s="71" t="str">
        <f>_xlfn.XLOOKUP(Table35[[#This Row],[Subject Id]],T0Assayed!D:D,T0Assayed!F:F)</f>
        <v>OH2023_038</v>
      </c>
      <c r="G1943" s="39" t="s">
        <v>23</v>
      </c>
      <c r="H1943" s="39" t="s">
        <v>2202</v>
      </c>
      <c r="I1943" s="37" t="str">
        <f>_xlfn.XLOOKUP(Table35[[#This Row],[Subject Id]],'In the Lab'!F:F,'In the Lab'!G:G)</f>
        <v>yes</v>
      </c>
      <c r="J1943" s="49" t="e">
        <f>_xlfn.XLOOKUP(Table35[[#This Row],[Subject Id]],'T1 Blood'!A:A,'T1 Blood'!I:I)</f>
        <v>#N/A</v>
      </c>
      <c r="K1943" s="49" t="e">
        <f>_xlfn.XLOOKUP(Table35[[#This Row],[Subject Id]],'T1 Blood'!A:A,'T1 Blood'!H:H)</f>
        <v>#N/A</v>
      </c>
      <c r="L1943" s="49" t="e">
        <f>_xlfn.XLOOKUP(Table35[[#This Row],[Subject Id]],'T1 Assayed'!A:A,'T1 Assayed'!D:D)</f>
        <v>#N/A</v>
      </c>
      <c r="O1943" s="49" t="e">
        <f>_xlfn.XLOOKUP((CONCATENATE(Table35[[#This Row],[Subject Id]],"-T1")),'In the Lab'!A:A,'In the Lab'!G:G)</f>
        <v>#N/A</v>
      </c>
      <c r="P1943" s="42" t="e">
        <f>_xlfn.XLOOKUP(Table35[[#This Row],[Subject Id]],'TPD Blood'!A:A,'TPD Blood'!B:B)</f>
        <v>#N/A</v>
      </c>
      <c r="Q1943" s="42" t="e">
        <f>_xlfn.XLOOKUP(Table35[[#This Row],[Subject Id]],'TPD Assayed'!A:A,'TPD Assayed'!C:C)</f>
        <v>#N/A</v>
      </c>
      <c r="V1943"/>
      <c r="Y1943"/>
      <c r="Z1943"/>
      <c r="AA1943"/>
      <c r="AB1943"/>
    </row>
    <row r="1944" spans="1:28">
      <c r="A1944" s="27" t="s">
        <v>2225</v>
      </c>
      <c r="B1944" t="str">
        <f>MID(Table35[[#This Row],[Subject Id]],13,1)</f>
        <v>R</v>
      </c>
      <c r="C1944">
        <f>_xlfn.XLOOKUP(Table35[[#This Row],[Subject Id]],Table2[Subject Id],Table2[Event date])</f>
        <v>0</v>
      </c>
      <c r="D1944" s="37" t="str">
        <f>_xlfn.XLOOKUP(Table35[[#This Row],[Subject Id]],'T0 Blood'!A:A,'T0 Blood'!I:I)</f>
        <v>060-0024-0</v>
      </c>
      <c r="E1944" s="55"/>
      <c r="F1944" s="71" t="str">
        <f>_xlfn.XLOOKUP(Table35[[#This Row],[Subject Id]],T0Assayed!D:D,T0Assayed!F:F)</f>
        <v>OH2023_038</v>
      </c>
      <c r="G1944" s="39" t="s">
        <v>23</v>
      </c>
      <c r="H1944" s="39" t="s">
        <v>2202</v>
      </c>
      <c r="I1944" s="37" t="str">
        <f>_xlfn.XLOOKUP(Table35[[#This Row],[Subject Id]],'In the Lab'!F:F,'In the Lab'!G:G)</f>
        <v>yes</v>
      </c>
      <c r="J1944" s="49" t="e">
        <f>_xlfn.XLOOKUP(Table35[[#This Row],[Subject Id]],'T1 Blood'!A:A,'T1 Blood'!I:I)</f>
        <v>#N/A</v>
      </c>
      <c r="K1944" s="49" t="e">
        <f>_xlfn.XLOOKUP(Table35[[#This Row],[Subject Id]],'T1 Blood'!A:A,'T1 Blood'!H:H)</f>
        <v>#N/A</v>
      </c>
      <c r="L1944" s="49" t="e">
        <f>_xlfn.XLOOKUP(Table35[[#This Row],[Subject Id]],'T1 Assayed'!A:A,'T1 Assayed'!D:D)</f>
        <v>#N/A</v>
      </c>
      <c r="O1944" s="49" t="e">
        <f>_xlfn.XLOOKUP((CONCATENATE(Table35[[#This Row],[Subject Id]],"-T1")),'In the Lab'!A:A,'In the Lab'!G:G)</f>
        <v>#N/A</v>
      </c>
      <c r="P1944" s="42" t="e">
        <f>_xlfn.XLOOKUP(Table35[[#This Row],[Subject Id]],'TPD Blood'!A:A,'TPD Blood'!B:B)</f>
        <v>#N/A</v>
      </c>
      <c r="Q1944" s="42" t="e">
        <f>_xlfn.XLOOKUP(Table35[[#This Row],[Subject Id]],'TPD Assayed'!A:A,'TPD Assayed'!C:C)</f>
        <v>#N/A</v>
      </c>
      <c r="V1944"/>
      <c r="Y1944"/>
      <c r="Z1944"/>
      <c r="AA1944"/>
      <c r="AB1944"/>
    </row>
    <row r="1945" spans="1:28">
      <c r="A1945" s="27" t="s">
        <v>2226</v>
      </c>
      <c r="B1945" t="str">
        <f>MID(Table35[[#This Row],[Subject Id]],13,1)</f>
        <v>R</v>
      </c>
      <c r="C1945">
        <f>_xlfn.XLOOKUP(Table35[[#This Row],[Subject Id]],Table2[Subject Id],Table2[Event date])</f>
        <v>0</v>
      </c>
      <c r="D1945" s="37" t="str">
        <f>_xlfn.XLOOKUP(Table35[[#This Row],[Subject Id]],'T0 Blood'!A:A,'T0 Blood'!I:I)</f>
        <v>060-0025-0</v>
      </c>
      <c r="E1945" s="55"/>
      <c r="F1945" s="71" t="str">
        <f>_xlfn.XLOOKUP(Table35[[#This Row],[Subject Id]],T0Assayed!D:D,T0Assayed!F:F)</f>
        <v>OH2023_038</v>
      </c>
      <c r="G1945" s="39" t="s">
        <v>23</v>
      </c>
      <c r="H1945" s="39" t="s">
        <v>2202</v>
      </c>
      <c r="I1945" s="37" t="str">
        <f>_xlfn.XLOOKUP(Table35[[#This Row],[Subject Id]],'In the Lab'!F:F,'In the Lab'!G:G)</f>
        <v>yes</v>
      </c>
      <c r="J1945" s="49" t="e">
        <f>_xlfn.XLOOKUP(Table35[[#This Row],[Subject Id]],'T1 Blood'!A:A,'T1 Blood'!I:I)</f>
        <v>#N/A</v>
      </c>
      <c r="K1945" s="49" t="e">
        <f>_xlfn.XLOOKUP(Table35[[#This Row],[Subject Id]],'T1 Blood'!A:A,'T1 Blood'!H:H)</f>
        <v>#N/A</v>
      </c>
      <c r="L1945" s="49" t="e">
        <f>_xlfn.XLOOKUP(Table35[[#This Row],[Subject Id]],'T1 Assayed'!A:A,'T1 Assayed'!D:D)</f>
        <v>#N/A</v>
      </c>
      <c r="O1945" s="49" t="e">
        <f>_xlfn.XLOOKUP((CONCATENATE(Table35[[#This Row],[Subject Id]],"-T1")),'In the Lab'!A:A,'In the Lab'!G:G)</f>
        <v>#N/A</v>
      </c>
      <c r="P1945" s="42" t="e">
        <f>_xlfn.XLOOKUP(Table35[[#This Row],[Subject Id]],'TPD Blood'!A:A,'TPD Blood'!B:B)</f>
        <v>#N/A</v>
      </c>
      <c r="Q1945" s="42" t="e">
        <f>_xlfn.XLOOKUP(Table35[[#This Row],[Subject Id]],'TPD Assayed'!A:A,'TPD Assayed'!C:C)</f>
        <v>#N/A</v>
      </c>
      <c r="V1945"/>
      <c r="Y1945"/>
      <c r="Z1945"/>
      <c r="AA1945"/>
      <c r="AB1945"/>
    </row>
    <row r="1946" spans="1:28">
      <c r="A1946" s="27" t="s">
        <v>2227</v>
      </c>
      <c r="B1946" t="str">
        <f>MID(Table35[[#This Row],[Subject Id]],13,1)</f>
        <v>R</v>
      </c>
      <c r="C1946">
        <f>_xlfn.XLOOKUP(Table35[[#This Row],[Subject Id]],Table2[Subject Id],Table2[Event date])</f>
        <v>0</v>
      </c>
      <c r="D1946" s="37" t="str">
        <f>_xlfn.XLOOKUP(Table35[[#This Row],[Subject Id]],'T0 Blood'!A:A,'T0 Blood'!I:I)</f>
        <v>060-0026-0</v>
      </c>
      <c r="E1946" s="55"/>
      <c r="F1946" s="71" t="str">
        <f>_xlfn.XLOOKUP(Table35[[#This Row],[Subject Id]],T0Assayed!D:D,T0Assayed!F:F)</f>
        <v>OH2023_038</v>
      </c>
      <c r="G1946" s="39" t="s">
        <v>23</v>
      </c>
      <c r="H1946" s="39" t="s">
        <v>2202</v>
      </c>
      <c r="I1946" s="37" t="str">
        <f>_xlfn.XLOOKUP(Table35[[#This Row],[Subject Id]],'In the Lab'!F:F,'In the Lab'!G:G)</f>
        <v>yes</v>
      </c>
      <c r="J1946" s="49" t="e">
        <f>_xlfn.XLOOKUP(Table35[[#This Row],[Subject Id]],'T1 Blood'!A:A,'T1 Blood'!I:I)</f>
        <v>#N/A</v>
      </c>
      <c r="K1946" s="49" t="e">
        <f>_xlfn.XLOOKUP(Table35[[#This Row],[Subject Id]],'T1 Blood'!A:A,'T1 Blood'!H:H)</f>
        <v>#N/A</v>
      </c>
      <c r="L1946" s="49" t="e">
        <f>_xlfn.XLOOKUP(Table35[[#This Row],[Subject Id]],'T1 Assayed'!A:A,'T1 Assayed'!D:D)</f>
        <v>#N/A</v>
      </c>
      <c r="O1946" s="49" t="e">
        <f>_xlfn.XLOOKUP((CONCATENATE(Table35[[#This Row],[Subject Id]],"-T1")),'In the Lab'!A:A,'In the Lab'!G:G)</f>
        <v>#N/A</v>
      </c>
      <c r="P1946" s="42" t="e">
        <f>_xlfn.XLOOKUP(Table35[[#This Row],[Subject Id]],'TPD Blood'!A:A,'TPD Blood'!B:B)</f>
        <v>#N/A</v>
      </c>
      <c r="Q1946" s="42" t="e">
        <f>_xlfn.XLOOKUP(Table35[[#This Row],[Subject Id]],'TPD Assayed'!A:A,'TPD Assayed'!C:C)</f>
        <v>#N/A</v>
      </c>
      <c r="V1946"/>
      <c r="Y1946"/>
      <c r="Z1946"/>
      <c r="AA1946"/>
      <c r="AB1946"/>
    </row>
    <row r="1947" spans="1:28">
      <c r="A1947" s="27" t="s">
        <v>2228</v>
      </c>
      <c r="B1947" t="str">
        <f>MID(Table35[[#This Row],[Subject Id]],13,1)</f>
        <v>R</v>
      </c>
      <c r="C1947">
        <f>_xlfn.XLOOKUP(Table35[[#This Row],[Subject Id]],Table2[Subject Id],Table2[Event date])</f>
        <v>0</v>
      </c>
      <c r="D1947" s="37" t="str">
        <f>_xlfn.XLOOKUP(Table35[[#This Row],[Subject Id]],'T0 Blood'!A:A,'T0 Blood'!I:I)</f>
        <v>060-0027-0</v>
      </c>
      <c r="E1947" s="55"/>
      <c r="F1947" s="71" t="str">
        <f>_xlfn.XLOOKUP(Table35[[#This Row],[Subject Id]],T0Assayed!D:D,T0Assayed!F:F)</f>
        <v>OH2023_038</v>
      </c>
      <c r="G1947" s="39" t="s">
        <v>23</v>
      </c>
      <c r="H1947" s="39" t="s">
        <v>2202</v>
      </c>
      <c r="I1947" s="37" t="str">
        <f>_xlfn.XLOOKUP(Table35[[#This Row],[Subject Id]],'In the Lab'!F:F,'In the Lab'!G:G)</f>
        <v>yes</v>
      </c>
      <c r="J1947" s="49" t="e">
        <f>_xlfn.XLOOKUP(Table35[[#This Row],[Subject Id]],'T1 Blood'!A:A,'T1 Blood'!I:I)</f>
        <v>#N/A</v>
      </c>
      <c r="K1947" s="49" t="e">
        <f>_xlfn.XLOOKUP(Table35[[#This Row],[Subject Id]],'T1 Blood'!A:A,'T1 Blood'!H:H)</f>
        <v>#N/A</v>
      </c>
      <c r="L1947" s="49" t="e">
        <f>_xlfn.XLOOKUP(Table35[[#This Row],[Subject Id]],'T1 Assayed'!A:A,'T1 Assayed'!D:D)</f>
        <v>#N/A</v>
      </c>
      <c r="O1947" s="49" t="e">
        <f>_xlfn.XLOOKUP((CONCATENATE(Table35[[#This Row],[Subject Id]],"-T1")),'In the Lab'!A:A,'In the Lab'!G:G)</f>
        <v>#N/A</v>
      </c>
      <c r="P1947" s="42" t="e">
        <f>_xlfn.XLOOKUP(Table35[[#This Row],[Subject Id]],'TPD Blood'!A:A,'TPD Blood'!B:B)</f>
        <v>#N/A</v>
      </c>
      <c r="Q1947" s="42" t="e">
        <f>_xlfn.XLOOKUP(Table35[[#This Row],[Subject Id]],'TPD Assayed'!A:A,'TPD Assayed'!C:C)</f>
        <v>#N/A</v>
      </c>
      <c r="V1947"/>
      <c r="Y1947"/>
      <c r="Z1947"/>
      <c r="AA1947"/>
      <c r="AB1947"/>
    </row>
    <row r="1948" spans="1:28">
      <c r="A1948" s="27" t="s">
        <v>2229</v>
      </c>
      <c r="B1948" t="str">
        <f>MID(Table35[[#This Row],[Subject Id]],13,1)</f>
        <v>R</v>
      </c>
      <c r="C1948">
        <f>_xlfn.XLOOKUP(Table35[[#This Row],[Subject Id]],Table2[Subject Id],Table2[Event date])</f>
        <v>0</v>
      </c>
      <c r="D1948" s="37" t="str">
        <f>_xlfn.XLOOKUP(Table35[[#This Row],[Subject Id]],'T0 Blood'!A:A,'T0 Blood'!I:I)</f>
        <v>060-0028-0</v>
      </c>
      <c r="E1948" s="55"/>
      <c r="F1948" s="71" t="str">
        <f>_xlfn.XLOOKUP(Table35[[#This Row],[Subject Id]],T0Assayed!D:D,T0Assayed!F:F)</f>
        <v>OH2023_039</v>
      </c>
      <c r="G1948" s="39" t="s">
        <v>23</v>
      </c>
      <c r="H1948" s="39" t="s">
        <v>2202</v>
      </c>
      <c r="I1948" s="37" t="str">
        <f>_xlfn.XLOOKUP(Table35[[#This Row],[Subject Id]],'In the Lab'!F:F,'In the Lab'!G:G)</f>
        <v>yes</v>
      </c>
      <c r="J1948" s="49" t="e">
        <f>_xlfn.XLOOKUP(Table35[[#This Row],[Subject Id]],'T1 Blood'!A:A,'T1 Blood'!I:I)</f>
        <v>#N/A</v>
      </c>
      <c r="K1948" s="49" t="e">
        <f>_xlfn.XLOOKUP(Table35[[#This Row],[Subject Id]],'T1 Blood'!A:A,'T1 Blood'!H:H)</f>
        <v>#N/A</v>
      </c>
      <c r="L1948" s="49" t="e">
        <f>_xlfn.XLOOKUP(Table35[[#This Row],[Subject Id]],'T1 Assayed'!A:A,'T1 Assayed'!D:D)</f>
        <v>#N/A</v>
      </c>
      <c r="O1948" s="49" t="e">
        <f>_xlfn.XLOOKUP((CONCATENATE(Table35[[#This Row],[Subject Id]],"-T1")),'In the Lab'!A:A,'In the Lab'!G:G)</f>
        <v>#N/A</v>
      </c>
      <c r="P1948" s="42" t="e">
        <f>_xlfn.XLOOKUP(Table35[[#This Row],[Subject Id]],'TPD Blood'!A:A,'TPD Blood'!B:B)</f>
        <v>#N/A</v>
      </c>
      <c r="Q1948" s="42" t="e">
        <f>_xlfn.XLOOKUP(Table35[[#This Row],[Subject Id]],'TPD Assayed'!A:A,'TPD Assayed'!C:C)</f>
        <v>#N/A</v>
      </c>
      <c r="V1948"/>
      <c r="Y1948"/>
      <c r="Z1948"/>
      <c r="AA1948"/>
      <c r="AB1948"/>
    </row>
    <row r="1949" spans="1:28">
      <c r="A1949" s="27" t="s">
        <v>2230</v>
      </c>
      <c r="B1949" t="str">
        <f>MID(Table35[[#This Row],[Subject Id]],13,1)</f>
        <v>R</v>
      </c>
      <c r="C1949">
        <f>_xlfn.XLOOKUP(Table35[[#This Row],[Subject Id]],Table2[Subject Id],Table2[Event date])</f>
        <v>0</v>
      </c>
      <c r="D1949" s="37" t="str">
        <f>_xlfn.XLOOKUP(Table35[[#This Row],[Subject Id]],'T0 Blood'!A:A,'T0 Blood'!I:I)</f>
        <v>060-0029-0</v>
      </c>
      <c r="E1949" s="55"/>
      <c r="F1949" s="71" t="str">
        <f>_xlfn.XLOOKUP(Table35[[#This Row],[Subject Id]],T0Assayed!D:D,T0Assayed!F:F)</f>
        <v>OH2023_039</v>
      </c>
      <c r="G1949" s="39" t="s">
        <v>23</v>
      </c>
      <c r="H1949" s="39" t="s">
        <v>2202</v>
      </c>
      <c r="I1949" s="37" t="str">
        <f>_xlfn.XLOOKUP(Table35[[#This Row],[Subject Id]],'In the Lab'!F:F,'In the Lab'!G:G)</f>
        <v>yes</v>
      </c>
      <c r="J1949" s="49" t="e">
        <f>_xlfn.XLOOKUP(Table35[[#This Row],[Subject Id]],'T1 Blood'!A:A,'T1 Blood'!I:I)</f>
        <v>#N/A</v>
      </c>
      <c r="K1949" s="49" t="e">
        <f>_xlfn.XLOOKUP(Table35[[#This Row],[Subject Id]],'T1 Blood'!A:A,'T1 Blood'!H:H)</f>
        <v>#N/A</v>
      </c>
      <c r="L1949" s="49" t="e">
        <f>_xlfn.XLOOKUP(Table35[[#This Row],[Subject Id]],'T1 Assayed'!A:A,'T1 Assayed'!D:D)</f>
        <v>#N/A</v>
      </c>
      <c r="O1949" s="49" t="e">
        <f>_xlfn.XLOOKUP((CONCATENATE(Table35[[#This Row],[Subject Id]],"-T1")),'In the Lab'!A:A,'In the Lab'!G:G)</f>
        <v>#N/A</v>
      </c>
      <c r="P1949" s="42" t="e">
        <f>_xlfn.XLOOKUP(Table35[[#This Row],[Subject Id]],'TPD Blood'!A:A,'TPD Blood'!B:B)</f>
        <v>#N/A</v>
      </c>
      <c r="Q1949" s="42" t="e">
        <f>_xlfn.XLOOKUP(Table35[[#This Row],[Subject Id]],'TPD Assayed'!A:A,'TPD Assayed'!C:C)</f>
        <v>#N/A</v>
      </c>
      <c r="V1949"/>
      <c r="Y1949"/>
      <c r="Z1949"/>
      <c r="AA1949"/>
      <c r="AB1949"/>
    </row>
    <row r="1950" spans="1:28">
      <c r="A1950" s="27" t="s">
        <v>2231</v>
      </c>
      <c r="B1950" t="str">
        <f>MID(Table35[[#This Row],[Subject Id]],13,1)</f>
        <v>R</v>
      </c>
      <c r="C1950">
        <f>_xlfn.XLOOKUP(Table35[[#This Row],[Subject Id]],Table2[Subject Id],Table2[Event date])</f>
        <v>0</v>
      </c>
      <c r="D1950" s="37" t="str">
        <f>_xlfn.XLOOKUP(Table35[[#This Row],[Subject Id]],'T0 Blood'!A:A,'T0 Blood'!I:I)</f>
        <v>060-0030-0</v>
      </c>
      <c r="E1950" s="55"/>
      <c r="F1950" s="71" t="str">
        <f>_xlfn.XLOOKUP(Table35[[#This Row],[Subject Id]],T0Assayed!D:D,T0Assayed!F:F)</f>
        <v>OH2023_039</v>
      </c>
      <c r="G1950" s="39" t="s">
        <v>23</v>
      </c>
      <c r="H1950" s="39" t="s">
        <v>2202</v>
      </c>
      <c r="I1950" s="37" t="str">
        <f>_xlfn.XLOOKUP(Table35[[#This Row],[Subject Id]],'In the Lab'!F:F,'In the Lab'!G:G)</f>
        <v>yes</v>
      </c>
      <c r="J1950" s="49" t="e">
        <f>_xlfn.XLOOKUP(Table35[[#This Row],[Subject Id]],'T1 Blood'!A:A,'T1 Blood'!I:I)</f>
        <v>#N/A</v>
      </c>
      <c r="K1950" s="49" t="e">
        <f>_xlfn.XLOOKUP(Table35[[#This Row],[Subject Id]],'T1 Blood'!A:A,'T1 Blood'!H:H)</f>
        <v>#N/A</v>
      </c>
      <c r="L1950" s="49" t="e">
        <f>_xlfn.XLOOKUP(Table35[[#This Row],[Subject Id]],'T1 Assayed'!A:A,'T1 Assayed'!D:D)</f>
        <v>#N/A</v>
      </c>
      <c r="O1950" s="49" t="e">
        <f>_xlfn.XLOOKUP((CONCATENATE(Table35[[#This Row],[Subject Id]],"-T1")),'In the Lab'!A:A,'In the Lab'!G:G)</f>
        <v>#N/A</v>
      </c>
      <c r="P1950" s="42" t="e">
        <f>_xlfn.XLOOKUP(Table35[[#This Row],[Subject Id]],'TPD Blood'!A:A,'TPD Blood'!B:B)</f>
        <v>#N/A</v>
      </c>
      <c r="Q1950" s="42" t="e">
        <f>_xlfn.XLOOKUP(Table35[[#This Row],[Subject Id]],'TPD Assayed'!A:A,'TPD Assayed'!C:C)</f>
        <v>#N/A</v>
      </c>
      <c r="V1950"/>
      <c r="Y1950"/>
      <c r="Z1950"/>
      <c r="AA1950"/>
      <c r="AB1950"/>
    </row>
    <row r="1951" spans="1:28">
      <c r="A1951" s="27" t="s">
        <v>2232</v>
      </c>
      <c r="B1951" t="str">
        <f>MID(Table35[[#This Row],[Subject Id]],13,1)</f>
        <v>R</v>
      </c>
      <c r="C1951">
        <f>_xlfn.XLOOKUP(Table35[[#This Row],[Subject Id]],Table2[Subject Id],Table2[Event date])</f>
        <v>0</v>
      </c>
      <c r="D1951" s="37" t="str">
        <f>_xlfn.XLOOKUP(Table35[[#This Row],[Subject Id]],'T0 Blood'!A:A,'T0 Blood'!I:I)</f>
        <v>060-0031-0</v>
      </c>
      <c r="E1951" s="55"/>
      <c r="F1951" s="71" t="str">
        <f>_xlfn.XLOOKUP(Table35[[#This Row],[Subject Id]],T0Assayed!D:D,T0Assayed!F:F)</f>
        <v>OH2023_039</v>
      </c>
      <c r="G1951" s="39" t="s">
        <v>23</v>
      </c>
      <c r="H1951" s="39" t="s">
        <v>2202</v>
      </c>
      <c r="I1951" s="37" t="str">
        <f>_xlfn.XLOOKUP(Table35[[#This Row],[Subject Id]],'In the Lab'!F:F,'In the Lab'!G:G)</f>
        <v>yes</v>
      </c>
      <c r="J1951" s="49" t="e">
        <f>_xlfn.XLOOKUP(Table35[[#This Row],[Subject Id]],'T1 Blood'!A:A,'T1 Blood'!I:I)</f>
        <v>#N/A</v>
      </c>
      <c r="K1951" s="49" t="e">
        <f>_xlfn.XLOOKUP(Table35[[#This Row],[Subject Id]],'T1 Blood'!A:A,'T1 Blood'!H:H)</f>
        <v>#N/A</v>
      </c>
      <c r="L1951" s="49" t="e">
        <f>_xlfn.XLOOKUP(Table35[[#This Row],[Subject Id]],'T1 Assayed'!A:A,'T1 Assayed'!D:D)</f>
        <v>#N/A</v>
      </c>
      <c r="O1951" s="49" t="e">
        <f>_xlfn.XLOOKUP((CONCATENATE(Table35[[#This Row],[Subject Id]],"-T1")),'In the Lab'!A:A,'In the Lab'!G:G)</f>
        <v>#N/A</v>
      </c>
      <c r="P1951" s="42" t="e">
        <f>_xlfn.XLOOKUP(Table35[[#This Row],[Subject Id]],'TPD Blood'!A:A,'TPD Blood'!B:B)</f>
        <v>#N/A</v>
      </c>
      <c r="Q1951" s="42" t="e">
        <f>_xlfn.XLOOKUP(Table35[[#This Row],[Subject Id]],'TPD Assayed'!A:A,'TPD Assayed'!C:C)</f>
        <v>#N/A</v>
      </c>
      <c r="V1951"/>
      <c r="Y1951"/>
      <c r="Z1951"/>
      <c r="AA1951"/>
      <c r="AB1951"/>
    </row>
    <row r="1952" spans="1:28">
      <c r="A1952" s="27" t="s">
        <v>2233</v>
      </c>
      <c r="B1952" t="str">
        <f>MID(Table35[[#This Row],[Subject Id]],13,1)</f>
        <v>R</v>
      </c>
      <c r="C1952">
        <f>_xlfn.XLOOKUP(Table35[[#This Row],[Subject Id]],Table2[Subject Id],Table2[Event date])</f>
        <v>0</v>
      </c>
      <c r="D1952" s="37" t="str">
        <f>_xlfn.XLOOKUP(Table35[[#This Row],[Subject Id]],'T0 Blood'!A:A,'T0 Blood'!I:I)</f>
        <v>060-0032-0</v>
      </c>
      <c r="E1952" s="55"/>
      <c r="F1952" s="71" t="str">
        <f>_xlfn.XLOOKUP(Table35[[#This Row],[Subject Id]],T0Assayed!D:D,T0Assayed!F:F)</f>
        <v>OH2023_039</v>
      </c>
      <c r="G1952" s="39" t="s">
        <v>23</v>
      </c>
      <c r="H1952" s="39" t="s">
        <v>2202</v>
      </c>
      <c r="I1952" s="37" t="str">
        <f>_xlfn.XLOOKUP(Table35[[#This Row],[Subject Id]],'In the Lab'!F:F,'In the Lab'!G:G)</f>
        <v>yes</v>
      </c>
      <c r="J1952" s="49" t="e">
        <f>_xlfn.XLOOKUP(Table35[[#This Row],[Subject Id]],'T1 Blood'!A:A,'T1 Blood'!I:I)</f>
        <v>#N/A</v>
      </c>
      <c r="K1952" s="49" t="e">
        <f>_xlfn.XLOOKUP(Table35[[#This Row],[Subject Id]],'T1 Blood'!A:A,'T1 Blood'!H:H)</f>
        <v>#N/A</v>
      </c>
      <c r="L1952" s="49" t="e">
        <f>_xlfn.XLOOKUP(Table35[[#This Row],[Subject Id]],'T1 Assayed'!A:A,'T1 Assayed'!D:D)</f>
        <v>#N/A</v>
      </c>
      <c r="O1952" s="49" t="e">
        <f>_xlfn.XLOOKUP((CONCATENATE(Table35[[#This Row],[Subject Id]],"-T1")),'In the Lab'!A:A,'In the Lab'!G:G)</f>
        <v>#N/A</v>
      </c>
      <c r="P1952" s="42" t="e">
        <f>_xlfn.XLOOKUP(Table35[[#This Row],[Subject Id]],'TPD Blood'!A:A,'TPD Blood'!B:B)</f>
        <v>#N/A</v>
      </c>
      <c r="Q1952" s="42" t="e">
        <f>_xlfn.XLOOKUP(Table35[[#This Row],[Subject Id]],'TPD Assayed'!A:A,'TPD Assayed'!C:C)</f>
        <v>#N/A</v>
      </c>
      <c r="V1952"/>
      <c r="Y1952"/>
      <c r="Z1952"/>
      <c r="AA1952"/>
      <c r="AB1952"/>
    </row>
    <row r="1953" spans="1:28">
      <c r="A1953" s="27" t="s">
        <v>2234</v>
      </c>
      <c r="B1953" t="str">
        <f>MID(Table35[[#This Row],[Subject Id]],13,1)</f>
        <v>R</v>
      </c>
      <c r="C1953">
        <f>_xlfn.XLOOKUP(Table35[[#This Row],[Subject Id]],Table2[Subject Id],Table2[Event date])</f>
        <v>0</v>
      </c>
      <c r="D1953" s="37" t="str">
        <f>_xlfn.XLOOKUP(Table35[[#This Row],[Subject Id]],'T0 Blood'!A:A,'T0 Blood'!I:I)</f>
        <v>060-0033-0</v>
      </c>
      <c r="E1953" s="55"/>
      <c r="F1953" s="71" t="str">
        <f>_xlfn.XLOOKUP(Table35[[#This Row],[Subject Id]],T0Assayed!D:D,T0Assayed!F:F)</f>
        <v>OH2023_039</v>
      </c>
      <c r="G1953" s="39" t="s">
        <v>23</v>
      </c>
      <c r="H1953" s="39" t="s">
        <v>2202</v>
      </c>
      <c r="I1953" s="37" t="str">
        <f>_xlfn.XLOOKUP(Table35[[#This Row],[Subject Id]],'In the Lab'!F:F,'In the Lab'!G:G)</f>
        <v>yes</v>
      </c>
      <c r="J1953" s="49" t="e">
        <f>_xlfn.XLOOKUP(Table35[[#This Row],[Subject Id]],'T1 Blood'!A:A,'T1 Blood'!I:I)</f>
        <v>#N/A</v>
      </c>
      <c r="K1953" s="49" t="e">
        <f>_xlfn.XLOOKUP(Table35[[#This Row],[Subject Id]],'T1 Blood'!A:A,'T1 Blood'!H:H)</f>
        <v>#N/A</v>
      </c>
      <c r="L1953" s="49" t="e">
        <f>_xlfn.XLOOKUP(Table35[[#This Row],[Subject Id]],'T1 Assayed'!A:A,'T1 Assayed'!D:D)</f>
        <v>#N/A</v>
      </c>
      <c r="O1953" s="49" t="e">
        <f>_xlfn.XLOOKUP((CONCATENATE(Table35[[#This Row],[Subject Id]],"-T1")),'In the Lab'!A:A,'In the Lab'!G:G)</f>
        <v>#N/A</v>
      </c>
      <c r="P1953" s="42" t="e">
        <f>_xlfn.XLOOKUP(Table35[[#This Row],[Subject Id]],'TPD Blood'!A:A,'TPD Blood'!B:B)</f>
        <v>#N/A</v>
      </c>
      <c r="Q1953" s="42" t="e">
        <f>_xlfn.XLOOKUP(Table35[[#This Row],[Subject Id]],'TPD Assayed'!A:A,'TPD Assayed'!C:C)</f>
        <v>#N/A</v>
      </c>
      <c r="V1953"/>
      <c r="Y1953"/>
      <c r="Z1953"/>
      <c r="AA1953"/>
      <c r="AB1953"/>
    </row>
    <row r="1954" spans="1:28">
      <c r="A1954" s="27" t="s">
        <v>2235</v>
      </c>
      <c r="B1954" t="str">
        <f>MID(Table35[[#This Row],[Subject Id]],13,1)</f>
        <v>R</v>
      </c>
      <c r="C1954">
        <f>_xlfn.XLOOKUP(Table35[[#This Row],[Subject Id]],Table2[Subject Id],Table2[Event date])</f>
        <v>0</v>
      </c>
      <c r="D1954" s="37" t="str">
        <f>_xlfn.XLOOKUP(Table35[[#This Row],[Subject Id]],'T0 Blood'!A:A,'T0 Blood'!I:I)</f>
        <v>060-0034-0</v>
      </c>
      <c r="E1954" s="55"/>
      <c r="F1954" s="71" t="str">
        <f>_xlfn.XLOOKUP(Table35[[#This Row],[Subject Id]],T0Assayed!D:D,T0Assayed!F:F)</f>
        <v>OH2023_039</v>
      </c>
      <c r="G1954" s="39" t="s">
        <v>23</v>
      </c>
      <c r="H1954" s="39" t="s">
        <v>2202</v>
      </c>
      <c r="I1954" s="37" t="str">
        <f>_xlfn.XLOOKUP(Table35[[#This Row],[Subject Id]],'In the Lab'!F:F,'In the Lab'!G:G)</f>
        <v>yes</v>
      </c>
      <c r="J1954" s="49" t="e">
        <f>_xlfn.XLOOKUP(Table35[[#This Row],[Subject Id]],'T1 Blood'!A:A,'T1 Blood'!I:I)</f>
        <v>#N/A</v>
      </c>
      <c r="K1954" s="49" t="e">
        <f>_xlfn.XLOOKUP(Table35[[#This Row],[Subject Id]],'T1 Blood'!A:A,'T1 Blood'!H:H)</f>
        <v>#N/A</v>
      </c>
      <c r="L1954" s="49" t="e">
        <f>_xlfn.XLOOKUP(Table35[[#This Row],[Subject Id]],'T1 Assayed'!A:A,'T1 Assayed'!D:D)</f>
        <v>#N/A</v>
      </c>
      <c r="O1954" s="49" t="e">
        <f>_xlfn.XLOOKUP((CONCATENATE(Table35[[#This Row],[Subject Id]],"-T1")),'In the Lab'!A:A,'In the Lab'!G:G)</f>
        <v>#N/A</v>
      </c>
      <c r="P1954" s="42" t="e">
        <f>_xlfn.XLOOKUP(Table35[[#This Row],[Subject Id]],'TPD Blood'!A:A,'TPD Blood'!B:B)</f>
        <v>#N/A</v>
      </c>
      <c r="Q1954" s="42" t="e">
        <f>_xlfn.XLOOKUP(Table35[[#This Row],[Subject Id]],'TPD Assayed'!A:A,'TPD Assayed'!C:C)</f>
        <v>#N/A</v>
      </c>
      <c r="V1954"/>
      <c r="Y1954"/>
      <c r="Z1954"/>
      <c r="AA1954"/>
      <c r="AB1954"/>
    </row>
    <row r="1955" spans="1:28">
      <c r="A1955" s="27" t="s">
        <v>2236</v>
      </c>
      <c r="B1955" t="str">
        <f>MID(Table35[[#This Row],[Subject Id]],13,1)</f>
        <v>R</v>
      </c>
      <c r="C1955">
        <f>_xlfn.XLOOKUP(Table35[[#This Row],[Subject Id]],Table2[Subject Id],Table2[Event date])</f>
        <v>0</v>
      </c>
      <c r="D1955" s="37" t="str">
        <f>_xlfn.XLOOKUP(Table35[[#This Row],[Subject Id]],'T0 Blood'!A:A,'T0 Blood'!I:I)</f>
        <v>060-0035-0</v>
      </c>
      <c r="E1955" s="55"/>
      <c r="F1955" s="71" t="str">
        <f>_xlfn.XLOOKUP(Table35[[#This Row],[Subject Id]],T0Assayed!D:D,T0Assayed!F:F)</f>
        <v>OH2023_039</v>
      </c>
      <c r="G1955" s="39" t="s">
        <v>23</v>
      </c>
      <c r="H1955" s="39" t="s">
        <v>2202</v>
      </c>
      <c r="I1955" s="37" t="str">
        <f>_xlfn.XLOOKUP(Table35[[#This Row],[Subject Id]],'In the Lab'!F:F,'In the Lab'!G:G)</f>
        <v>yes</v>
      </c>
      <c r="J1955" s="49" t="e">
        <f>_xlfn.XLOOKUP(Table35[[#This Row],[Subject Id]],'T1 Blood'!A:A,'T1 Blood'!I:I)</f>
        <v>#N/A</v>
      </c>
      <c r="K1955" s="49" t="e">
        <f>_xlfn.XLOOKUP(Table35[[#This Row],[Subject Id]],'T1 Blood'!A:A,'T1 Blood'!H:H)</f>
        <v>#N/A</v>
      </c>
      <c r="L1955" s="49" t="e">
        <f>_xlfn.XLOOKUP(Table35[[#This Row],[Subject Id]],'T1 Assayed'!A:A,'T1 Assayed'!D:D)</f>
        <v>#N/A</v>
      </c>
      <c r="O1955" s="49" t="e">
        <f>_xlfn.XLOOKUP((CONCATENATE(Table35[[#This Row],[Subject Id]],"-T1")),'In the Lab'!A:A,'In the Lab'!G:G)</f>
        <v>#N/A</v>
      </c>
      <c r="P1955" s="42" t="e">
        <f>_xlfn.XLOOKUP(Table35[[#This Row],[Subject Id]],'TPD Blood'!A:A,'TPD Blood'!B:B)</f>
        <v>#N/A</v>
      </c>
      <c r="Q1955" s="42" t="e">
        <f>_xlfn.XLOOKUP(Table35[[#This Row],[Subject Id]],'TPD Assayed'!A:A,'TPD Assayed'!C:C)</f>
        <v>#N/A</v>
      </c>
      <c r="V1955"/>
      <c r="Y1955"/>
      <c r="Z1955"/>
      <c r="AA1955"/>
      <c r="AB1955"/>
    </row>
    <row r="1956" spans="1:28">
      <c r="A1956" s="27" t="s">
        <v>2237</v>
      </c>
      <c r="B1956" t="str">
        <f>MID(Table35[[#This Row],[Subject Id]],13,1)</f>
        <v>R</v>
      </c>
      <c r="C1956">
        <f>_xlfn.XLOOKUP(Table35[[#This Row],[Subject Id]],Table2[Subject Id],Table2[Event date])</f>
        <v>0</v>
      </c>
      <c r="D1956" s="37" t="str">
        <f>_xlfn.XLOOKUP(Table35[[#This Row],[Subject Id]],'T0 Blood'!A:A,'T0 Blood'!I:I)</f>
        <v>060-0036-0</v>
      </c>
      <c r="E1956" s="55"/>
      <c r="F1956" s="71" t="str">
        <f>_xlfn.XLOOKUP(Table35[[#This Row],[Subject Id]],T0Assayed!D:D,T0Assayed!F:F)</f>
        <v>OH2023_039</v>
      </c>
      <c r="G1956" s="39" t="s">
        <v>23</v>
      </c>
      <c r="H1956" s="39" t="s">
        <v>2202</v>
      </c>
      <c r="I1956" s="37" t="str">
        <f>_xlfn.XLOOKUP(Table35[[#This Row],[Subject Id]],'In the Lab'!F:F,'In the Lab'!G:G)</f>
        <v>yes</v>
      </c>
      <c r="J1956" s="49" t="e">
        <f>_xlfn.XLOOKUP(Table35[[#This Row],[Subject Id]],'T1 Blood'!A:A,'T1 Blood'!I:I)</f>
        <v>#N/A</v>
      </c>
      <c r="K1956" s="49" t="e">
        <f>_xlfn.XLOOKUP(Table35[[#This Row],[Subject Id]],'T1 Blood'!A:A,'T1 Blood'!H:H)</f>
        <v>#N/A</v>
      </c>
      <c r="L1956" s="49" t="e">
        <f>_xlfn.XLOOKUP(Table35[[#This Row],[Subject Id]],'T1 Assayed'!A:A,'T1 Assayed'!D:D)</f>
        <v>#N/A</v>
      </c>
      <c r="O1956" s="49" t="e">
        <f>_xlfn.XLOOKUP((CONCATENATE(Table35[[#This Row],[Subject Id]],"-T1")),'In the Lab'!A:A,'In the Lab'!G:G)</f>
        <v>#N/A</v>
      </c>
      <c r="P1956" s="42" t="e">
        <f>_xlfn.XLOOKUP(Table35[[#This Row],[Subject Id]],'TPD Blood'!A:A,'TPD Blood'!B:B)</f>
        <v>#N/A</v>
      </c>
      <c r="Q1956" s="42" t="e">
        <f>_xlfn.XLOOKUP(Table35[[#This Row],[Subject Id]],'TPD Assayed'!A:A,'TPD Assayed'!C:C)</f>
        <v>#N/A</v>
      </c>
      <c r="V1956"/>
      <c r="Y1956"/>
      <c r="Z1956"/>
      <c r="AA1956"/>
      <c r="AB1956"/>
    </row>
    <row r="1957" spans="1:28">
      <c r="A1957" s="27" t="s">
        <v>2238</v>
      </c>
      <c r="B1957" t="str">
        <f>MID(Table35[[#This Row],[Subject Id]],13,1)</f>
        <v>R</v>
      </c>
      <c r="C1957">
        <f>_xlfn.XLOOKUP(Table35[[#This Row],[Subject Id]],Table2[Subject Id],Table2[Event date])</f>
        <v>0</v>
      </c>
      <c r="D1957" s="37" t="str">
        <f>_xlfn.XLOOKUP(Table35[[#This Row],[Subject Id]],'T0 Blood'!A:A,'T0 Blood'!I:I)</f>
        <v>060-0037-0</v>
      </c>
      <c r="E1957" s="55"/>
      <c r="F1957" s="71" t="str">
        <f>_xlfn.XLOOKUP(Table35[[#This Row],[Subject Id]],T0Assayed!D:D,T0Assayed!F:F)</f>
        <v>OH2023_039</v>
      </c>
      <c r="G1957" s="39" t="s">
        <v>23</v>
      </c>
      <c r="H1957" s="39" t="s">
        <v>2202</v>
      </c>
      <c r="I1957" s="37" t="str">
        <f>_xlfn.XLOOKUP(Table35[[#This Row],[Subject Id]],'In the Lab'!F:F,'In the Lab'!G:G)</f>
        <v>yes</v>
      </c>
      <c r="J1957" s="49" t="e">
        <f>_xlfn.XLOOKUP(Table35[[#This Row],[Subject Id]],'T1 Blood'!A:A,'T1 Blood'!I:I)</f>
        <v>#N/A</v>
      </c>
      <c r="K1957" s="49" t="e">
        <f>_xlfn.XLOOKUP(Table35[[#This Row],[Subject Id]],'T1 Blood'!A:A,'T1 Blood'!H:H)</f>
        <v>#N/A</v>
      </c>
      <c r="L1957" s="49" t="e">
        <f>_xlfn.XLOOKUP(Table35[[#This Row],[Subject Id]],'T1 Assayed'!A:A,'T1 Assayed'!D:D)</f>
        <v>#N/A</v>
      </c>
      <c r="O1957" s="49" t="e">
        <f>_xlfn.XLOOKUP((CONCATENATE(Table35[[#This Row],[Subject Id]],"-T1")),'In the Lab'!A:A,'In the Lab'!G:G)</f>
        <v>#N/A</v>
      </c>
      <c r="P1957" s="42" t="e">
        <f>_xlfn.XLOOKUP(Table35[[#This Row],[Subject Id]],'TPD Blood'!A:A,'TPD Blood'!B:B)</f>
        <v>#N/A</v>
      </c>
      <c r="Q1957" s="42" t="e">
        <f>_xlfn.XLOOKUP(Table35[[#This Row],[Subject Id]],'TPD Assayed'!A:A,'TPD Assayed'!C:C)</f>
        <v>#N/A</v>
      </c>
      <c r="V1957"/>
      <c r="Y1957"/>
      <c r="Z1957"/>
      <c r="AA1957"/>
      <c r="AB1957"/>
    </row>
    <row r="1958" spans="1:28">
      <c r="A1958" s="27" t="s">
        <v>2239</v>
      </c>
      <c r="B1958" t="str">
        <f>MID(Table35[[#This Row],[Subject Id]],13,1)</f>
        <v>R</v>
      </c>
      <c r="C1958">
        <f>_xlfn.XLOOKUP(Table35[[#This Row],[Subject Id]],Table2[Subject Id],Table2[Event date])</f>
        <v>0</v>
      </c>
      <c r="D1958" s="37" t="str">
        <f>_xlfn.XLOOKUP(Table35[[#This Row],[Subject Id]],'T0 Blood'!A:A,'T0 Blood'!I:I)</f>
        <v>060-0038-0</v>
      </c>
      <c r="E1958" s="55"/>
      <c r="F1958" s="71" t="str">
        <f>_xlfn.XLOOKUP(Table35[[#This Row],[Subject Id]],T0Assayed!D:D,T0Assayed!F:F)</f>
        <v>OH2023_039</v>
      </c>
      <c r="G1958" s="39" t="s">
        <v>23</v>
      </c>
      <c r="H1958" s="39" t="s">
        <v>2202</v>
      </c>
      <c r="I1958" s="37" t="str">
        <f>_xlfn.XLOOKUP(Table35[[#This Row],[Subject Id]],'In the Lab'!F:F,'In the Lab'!G:G)</f>
        <v>yes</v>
      </c>
      <c r="J1958" s="49" t="e">
        <f>_xlfn.XLOOKUP(Table35[[#This Row],[Subject Id]],'T1 Blood'!A:A,'T1 Blood'!I:I)</f>
        <v>#N/A</v>
      </c>
      <c r="K1958" s="49" t="e">
        <f>_xlfn.XLOOKUP(Table35[[#This Row],[Subject Id]],'T1 Blood'!A:A,'T1 Blood'!H:H)</f>
        <v>#N/A</v>
      </c>
      <c r="L1958" s="49" t="e">
        <f>_xlfn.XLOOKUP(Table35[[#This Row],[Subject Id]],'T1 Assayed'!A:A,'T1 Assayed'!D:D)</f>
        <v>#N/A</v>
      </c>
      <c r="O1958" s="49" t="e">
        <f>_xlfn.XLOOKUP((CONCATENATE(Table35[[#This Row],[Subject Id]],"-T1")),'In the Lab'!A:A,'In the Lab'!G:G)</f>
        <v>#N/A</v>
      </c>
      <c r="P1958" s="42" t="e">
        <f>_xlfn.XLOOKUP(Table35[[#This Row],[Subject Id]],'TPD Blood'!A:A,'TPD Blood'!B:B)</f>
        <v>#N/A</v>
      </c>
      <c r="Q1958" s="42" t="e">
        <f>_xlfn.XLOOKUP(Table35[[#This Row],[Subject Id]],'TPD Assayed'!A:A,'TPD Assayed'!C:C)</f>
        <v>#N/A</v>
      </c>
      <c r="V1958"/>
      <c r="Y1958"/>
      <c r="Z1958"/>
      <c r="AA1958"/>
      <c r="AB1958"/>
    </row>
    <row r="1959" spans="1:28">
      <c r="A1959" s="27" t="s">
        <v>2240</v>
      </c>
      <c r="B1959" t="str">
        <f>MID(Table35[[#This Row],[Subject Id]],13,1)</f>
        <v>R</v>
      </c>
      <c r="C1959">
        <f>_xlfn.XLOOKUP(Table35[[#This Row],[Subject Id]],Table2[Subject Id],Table2[Event date])</f>
        <v>0</v>
      </c>
      <c r="D1959" s="37" t="str">
        <f>_xlfn.XLOOKUP(Table35[[#This Row],[Subject Id]],'T0 Blood'!A:A,'T0 Blood'!I:I)</f>
        <v>060-0039-0</v>
      </c>
      <c r="E1959" s="55"/>
      <c r="F1959" s="71" t="str">
        <f>_xlfn.XLOOKUP(Table35[[#This Row],[Subject Id]],T0Assayed!D:D,T0Assayed!F:F)</f>
        <v>OH2023_039</v>
      </c>
      <c r="G1959" s="39" t="s">
        <v>23</v>
      </c>
      <c r="H1959" s="39" t="s">
        <v>2202</v>
      </c>
      <c r="I1959" s="37" t="str">
        <f>_xlfn.XLOOKUP(Table35[[#This Row],[Subject Id]],'In the Lab'!F:F,'In the Lab'!G:G)</f>
        <v>yes</v>
      </c>
      <c r="J1959" s="49" t="e">
        <f>_xlfn.XLOOKUP(Table35[[#This Row],[Subject Id]],'T1 Blood'!A:A,'T1 Blood'!I:I)</f>
        <v>#N/A</v>
      </c>
      <c r="K1959" s="49" t="e">
        <f>_xlfn.XLOOKUP(Table35[[#This Row],[Subject Id]],'T1 Blood'!A:A,'T1 Blood'!H:H)</f>
        <v>#N/A</v>
      </c>
      <c r="L1959" s="49" t="e">
        <f>_xlfn.XLOOKUP(Table35[[#This Row],[Subject Id]],'T1 Assayed'!A:A,'T1 Assayed'!D:D)</f>
        <v>#N/A</v>
      </c>
      <c r="O1959" s="49" t="e">
        <f>_xlfn.XLOOKUP((CONCATENATE(Table35[[#This Row],[Subject Id]],"-T1")),'In the Lab'!A:A,'In the Lab'!G:G)</f>
        <v>#N/A</v>
      </c>
      <c r="P1959" s="42" t="e">
        <f>_xlfn.XLOOKUP(Table35[[#This Row],[Subject Id]],'TPD Blood'!A:A,'TPD Blood'!B:B)</f>
        <v>#N/A</v>
      </c>
      <c r="Q1959" s="42" t="e">
        <f>_xlfn.XLOOKUP(Table35[[#This Row],[Subject Id]],'TPD Assayed'!A:A,'TPD Assayed'!C:C)</f>
        <v>#N/A</v>
      </c>
      <c r="V1959"/>
      <c r="Y1959"/>
      <c r="Z1959"/>
      <c r="AA1959"/>
      <c r="AB1959"/>
    </row>
    <row r="1960" spans="1:28">
      <c r="A1960" s="27" t="s">
        <v>2241</v>
      </c>
      <c r="B1960" t="str">
        <f>MID(Table35[[#This Row],[Subject Id]],13,1)</f>
        <v>R</v>
      </c>
      <c r="C1960">
        <f>_xlfn.XLOOKUP(Table35[[#This Row],[Subject Id]],Table2[Subject Id],Table2[Event date])</f>
        <v>0</v>
      </c>
      <c r="D1960" s="37" t="str">
        <f>_xlfn.XLOOKUP(Table35[[#This Row],[Subject Id]],'T0 Blood'!A:A,'T0 Blood'!I:I)</f>
        <v>060-0040-0</v>
      </c>
      <c r="E1960" s="55"/>
      <c r="F1960" s="71" t="str">
        <f>_xlfn.XLOOKUP(Table35[[#This Row],[Subject Id]],T0Assayed!D:D,T0Assayed!F:F)</f>
        <v>OH2023_039</v>
      </c>
      <c r="G1960" s="39" t="s">
        <v>23</v>
      </c>
      <c r="H1960" s="39" t="s">
        <v>2202</v>
      </c>
      <c r="I1960" s="37" t="str">
        <f>_xlfn.XLOOKUP(Table35[[#This Row],[Subject Id]],'In the Lab'!F:F,'In the Lab'!G:G)</f>
        <v>yes</v>
      </c>
      <c r="J1960" s="49" t="e">
        <f>_xlfn.XLOOKUP(Table35[[#This Row],[Subject Id]],'T1 Blood'!A:A,'T1 Blood'!I:I)</f>
        <v>#N/A</v>
      </c>
      <c r="K1960" s="49" t="e">
        <f>_xlfn.XLOOKUP(Table35[[#This Row],[Subject Id]],'T1 Blood'!A:A,'T1 Blood'!H:H)</f>
        <v>#N/A</v>
      </c>
      <c r="L1960" s="49" t="e">
        <f>_xlfn.XLOOKUP(Table35[[#This Row],[Subject Id]],'T1 Assayed'!A:A,'T1 Assayed'!D:D)</f>
        <v>#N/A</v>
      </c>
      <c r="O1960" s="49" t="e">
        <f>_xlfn.XLOOKUP((CONCATENATE(Table35[[#This Row],[Subject Id]],"-T1")),'In the Lab'!A:A,'In the Lab'!G:G)</f>
        <v>#N/A</v>
      </c>
      <c r="P1960" s="42" t="e">
        <f>_xlfn.XLOOKUP(Table35[[#This Row],[Subject Id]],'TPD Blood'!A:A,'TPD Blood'!B:B)</f>
        <v>#N/A</v>
      </c>
      <c r="Q1960" s="42" t="e">
        <f>_xlfn.XLOOKUP(Table35[[#This Row],[Subject Id]],'TPD Assayed'!A:A,'TPD Assayed'!C:C)</f>
        <v>#N/A</v>
      </c>
      <c r="V1960"/>
      <c r="Y1960"/>
      <c r="Z1960"/>
      <c r="AA1960"/>
      <c r="AB1960"/>
    </row>
    <row r="1961" spans="1:28">
      <c r="A1961" s="26" t="s">
        <v>2242</v>
      </c>
      <c r="B1961" t="str">
        <f>MID(Table35[[#This Row],[Subject Id]],13,1)</f>
        <v>R</v>
      </c>
      <c r="C1961">
        <f>_xlfn.XLOOKUP(Table35[[#This Row],[Subject Id]],Table2[Subject Id],Table2[Event date])</f>
        <v>0</v>
      </c>
      <c r="D1961" s="37" t="str">
        <f>_xlfn.XLOOKUP(Table35[[#This Row],[Subject Id]],'T0 Blood'!A:A,'T0 Blood'!I:I)</f>
        <v>060-0041-0</v>
      </c>
      <c r="E1961" s="55"/>
      <c r="F1961" s="71" t="str">
        <f>_xlfn.XLOOKUP(Table35[[#This Row],[Subject Id]],T0Assayed!D:D,T0Assayed!F:F)</f>
        <v>OH2023_039</v>
      </c>
      <c r="G1961" s="39" t="s">
        <v>23</v>
      </c>
      <c r="H1961" s="39" t="s">
        <v>2202</v>
      </c>
      <c r="I1961" s="37" t="str">
        <f>_xlfn.XLOOKUP(Table35[[#This Row],[Subject Id]],'In the Lab'!F:F,'In the Lab'!G:G)</f>
        <v>yes</v>
      </c>
      <c r="J1961" s="49" t="e">
        <f>_xlfn.XLOOKUP(Table35[[#This Row],[Subject Id]],'T1 Blood'!A:A,'T1 Blood'!I:I)</f>
        <v>#N/A</v>
      </c>
      <c r="K1961" s="49" t="e">
        <f>_xlfn.XLOOKUP(Table35[[#This Row],[Subject Id]],'T1 Blood'!A:A,'T1 Blood'!H:H)</f>
        <v>#N/A</v>
      </c>
      <c r="L1961" s="49" t="e">
        <f>_xlfn.XLOOKUP(Table35[[#This Row],[Subject Id]],'T1 Assayed'!A:A,'T1 Assayed'!D:D)</f>
        <v>#N/A</v>
      </c>
      <c r="O1961" s="49" t="e">
        <f>_xlfn.XLOOKUP((CONCATENATE(Table35[[#This Row],[Subject Id]],"-T1")),'In the Lab'!A:A,'In the Lab'!G:G)</f>
        <v>#N/A</v>
      </c>
      <c r="P1961" s="42" t="e">
        <f>_xlfn.XLOOKUP(Table35[[#This Row],[Subject Id]],'TPD Blood'!A:A,'TPD Blood'!B:B)</f>
        <v>#N/A</v>
      </c>
      <c r="Q1961" s="42" t="e">
        <f>_xlfn.XLOOKUP(Table35[[#This Row],[Subject Id]],'TPD Assayed'!A:A,'TPD Assayed'!C:C)</f>
        <v>#N/A</v>
      </c>
    </row>
    <row r="1962" spans="1:28">
      <c r="A1962" s="27" t="s">
        <v>2243</v>
      </c>
      <c r="B1962" t="str">
        <f>MID(Table35[[#This Row],[Subject Id]],13,1)</f>
        <v>R</v>
      </c>
      <c r="C1962">
        <f>_xlfn.XLOOKUP(Table35[[#This Row],[Subject Id]],Table2[Subject Id],Table2[Event date])</f>
        <v>0</v>
      </c>
      <c r="D1962" s="37" t="str">
        <f>_xlfn.XLOOKUP(Table35[[#This Row],[Subject Id]],'T0 Blood'!A:A,'T0 Blood'!I:I)</f>
        <v>060-0042-0</v>
      </c>
      <c r="E1962" s="55"/>
      <c r="F1962" s="71" t="str">
        <f>_xlfn.XLOOKUP(Table35[[#This Row],[Subject Id]],T0Assayed!D:D,T0Assayed!F:F)</f>
        <v>OH2023_039</v>
      </c>
      <c r="G1962" s="39" t="s">
        <v>23</v>
      </c>
      <c r="H1962" s="39" t="s">
        <v>2202</v>
      </c>
      <c r="I1962" s="37" t="str">
        <f>_xlfn.XLOOKUP(Table35[[#This Row],[Subject Id]],'In the Lab'!F:F,'In the Lab'!G:G)</f>
        <v>yes</v>
      </c>
      <c r="J1962" s="49" t="e">
        <f>_xlfn.XLOOKUP(Table35[[#This Row],[Subject Id]],'T1 Blood'!A:A,'T1 Blood'!I:I)</f>
        <v>#N/A</v>
      </c>
      <c r="K1962" s="49" t="e">
        <f>_xlfn.XLOOKUP(Table35[[#This Row],[Subject Id]],'T1 Blood'!A:A,'T1 Blood'!H:H)</f>
        <v>#N/A</v>
      </c>
      <c r="L1962" s="49" t="e">
        <f>_xlfn.XLOOKUP(Table35[[#This Row],[Subject Id]],'T1 Assayed'!A:A,'T1 Assayed'!D:D)</f>
        <v>#N/A</v>
      </c>
      <c r="O1962" s="49" t="e">
        <f>_xlfn.XLOOKUP((CONCATENATE(Table35[[#This Row],[Subject Id]],"-T1")),'In the Lab'!A:A,'In the Lab'!G:G)</f>
        <v>#N/A</v>
      </c>
      <c r="P1962" s="42" t="e">
        <f>_xlfn.XLOOKUP(Table35[[#This Row],[Subject Id]],'TPD Blood'!A:A,'TPD Blood'!B:B)</f>
        <v>#N/A</v>
      </c>
      <c r="Q1962" s="42" t="e">
        <f>_xlfn.XLOOKUP(Table35[[#This Row],[Subject Id]],'TPD Assayed'!A:A,'TPD Assayed'!C:C)</f>
        <v>#N/A</v>
      </c>
    </row>
    <row r="1963" spans="1:28">
      <c r="A1963" s="27" t="s">
        <v>2244</v>
      </c>
      <c r="B1963" t="str">
        <f>MID(Table35[[#This Row],[Subject Id]],13,1)</f>
        <v>R</v>
      </c>
      <c r="C1963">
        <f>_xlfn.XLOOKUP(Table35[[#This Row],[Subject Id]],Table2[Subject Id],Table2[Event date])</f>
        <v>0</v>
      </c>
      <c r="D1963" s="37" t="str">
        <f>_xlfn.XLOOKUP(Table35[[#This Row],[Subject Id]],'T0 Blood'!A:A,'T0 Blood'!I:I)</f>
        <v>060-0043-0</v>
      </c>
      <c r="E1963" s="55"/>
      <c r="F1963" s="71" t="str">
        <f>_xlfn.XLOOKUP(Table35[[#This Row],[Subject Id]],T0Assayed!D:D,T0Assayed!F:F)</f>
        <v>OH2023_039</v>
      </c>
      <c r="G1963" s="39" t="s">
        <v>23</v>
      </c>
      <c r="H1963" s="39" t="s">
        <v>2202</v>
      </c>
      <c r="I1963" s="37" t="str">
        <f>_xlfn.XLOOKUP(Table35[[#This Row],[Subject Id]],'In the Lab'!F:F,'In the Lab'!G:G)</f>
        <v>yes</v>
      </c>
      <c r="J1963" s="49" t="e">
        <f>_xlfn.XLOOKUP(Table35[[#This Row],[Subject Id]],'T1 Blood'!A:A,'T1 Blood'!I:I)</f>
        <v>#N/A</v>
      </c>
      <c r="K1963" s="49" t="e">
        <f>_xlfn.XLOOKUP(Table35[[#This Row],[Subject Id]],'T1 Blood'!A:A,'T1 Blood'!H:H)</f>
        <v>#N/A</v>
      </c>
      <c r="L1963" s="49" t="e">
        <f>_xlfn.XLOOKUP(Table35[[#This Row],[Subject Id]],'T1 Assayed'!A:A,'T1 Assayed'!D:D)</f>
        <v>#N/A</v>
      </c>
      <c r="O1963" s="49" t="e">
        <f>_xlfn.XLOOKUP((CONCATENATE(Table35[[#This Row],[Subject Id]],"-T1")),'In the Lab'!A:A,'In the Lab'!G:G)</f>
        <v>#N/A</v>
      </c>
      <c r="P1963" s="42" t="e">
        <f>_xlfn.XLOOKUP(Table35[[#This Row],[Subject Id]],'TPD Blood'!A:A,'TPD Blood'!B:B)</f>
        <v>#N/A</v>
      </c>
      <c r="Q1963" s="42" t="e">
        <f>_xlfn.XLOOKUP(Table35[[#This Row],[Subject Id]],'TPD Assayed'!A:A,'TPD Assayed'!C:C)</f>
        <v>#N/A</v>
      </c>
    </row>
    <row r="1964" spans="1:28">
      <c r="A1964" s="27" t="s">
        <v>2245</v>
      </c>
      <c r="B1964" t="str">
        <f>MID(Table35[[#This Row],[Subject Id]],13,1)</f>
        <v>R</v>
      </c>
      <c r="C1964">
        <f>_xlfn.XLOOKUP(Table35[[#This Row],[Subject Id]],Table2[Subject Id],Table2[Event date])</f>
        <v>0</v>
      </c>
      <c r="D1964" s="37" t="str">
        <f>_xlfn.XLOOKUP(Table35[[#This Row],[Subject Id]],'T0 Blood'!A:A,'T0 Blood'!I:I)</f>
        <v>060-0044-0</v>
      </c>
      <c r="E1964" s="55"/>
      <c r="F1964" s="71" t="str">
        <f>_xlfn.XLOOKUP(Table35[[#This Row],[Subject Id]],T0Assayed!D:D,T0Assayed!F:F)</f>
        <v>OH2023_039</v>
      </c>
      <c r="G1964" s="39" t="s">
        <v>23</v>
      </c>
      <c r="H1964" s="39" t="s">
        <v>2202</v>
      </c>
      <c r="I1964" s="37" t="str">
        <f>_xlfn.XLOOKUP(Table35[[#This Row],[Subject Id]],'In the Lab'!F:F,'In the Lab'!G:G)</f>
        <v>yes</v>
      </c>
      <c r="J1964" s="49" t="e">
        <f>_xlfn.XLOOKUP(Table35[[#This Row],[Subject Id]],'T1 Blood'!A:A,'T1 Blood'!I:I)</f>
        <v>#N/A</v>
      </c>
      <c r="K1964" s="49" t="e">
        <f>_xlfn.XLOOKUP(Table35[[#This Row],[Subject Id]],'T1 Blood'!A:A,'T1 Blood'!H:H)</f>
        <v>#N/A</v>
      </c>
      <c r="L1964" s="49" t="e">
        <f>_xlfn.XLOOKUP(Table35[[#This Row],[Subject Id]],'T1 Assayed'!A:A,'T1 Assayed'!D:D)</f>
        <v>#N/A</v>
      </c>
      <c r="O1964" s="49" t="e">
        <f>_xlfn.XLOOKUP((CONCATENATE(Table35[[#This Row],[Subject Id]],"-T1")),'In the Lab'!A:A,'In the Lab'!G:G)</f>
        <v>#N/A</v>
      </c>
      <c r="P1964" s="42" t="e">
        <f>_xlfn.XLOOKUP(Table35[[#This Row],[Subject Id]],'TPD Blood'!A:A,'TPD Blood'!B:B)</f>
        <v>#N/A</v>
      </c>
      <c r="Q1964" s="42" t="e">
        <f>_xlfn.XLOOKUP(Table35[[#This Row],[Subject Id]],'TPD Assayed'!A:A,'TPD Assayed'!C:C)</f>
        <v>#N/A</v>
      </c>
    </row>
    <row r="1965" spans="1:28">
      <c r="A1965" s="27" t="s">
        <v>2246</v>
      </c>
      <c r="B1965" t="str">
        <f>MID(Table35[[#This Row],[Subject Id]],13,1)</f>
        <v>R</v>
      </c>
      <c r="C1965">
        <f>_xlfn.XLOOKUP(Table35[[#This Row],[Subject Id]],Table2[Subject Id],Table2[Event date])</f>
        <v>0</v>
      </c>
      <c r="D1965" s="37" t="str">
        <f>_xlfn.XLOOKUP(Table35[[#This Row],[Subject Id]],'T0 Blood'!A:A,'T0 Blood'!I:I)</f>
        <v>060-0045-0</v>
      </c>
      <c r="E1965" s="55"/>
      <c r="F1965" s="71" t="str">
        <f>_xlfn.XLOOKUP(Table35[[#This Row],[Subject Id]],T0Assayed!D:D,T0Assayed!F:F)</f>
        <v>OH2023_039</v>
      </c>
      <c r="G1965" s="39" t="s">
        <v>23</v>
      </c>
      <c r="H1965" s="39" t="s">
        <v>2202</v>
      </c>
      <c r="I1965" s="37" t="str">
        <f>_xlfn.XLOOKUP(Table35[[#This Row],[Subject Id]],'In the Lab'!F:F,'In the Lab'!G:G)</f>
        <v>yes</v>
      </c>
      <c r="J1965" s="49" t="e">
        <f>_xlfn.XLOOKUP(Table35[[#This Row],[Subject Id]],'T1 Blood'!A:A,'T1 Blood'!I:I)</f>
        <v>#N/A</v>
      </c>
      <c r="K1965" s="49" t="e">
        <f>_xlfn.XLOOKUP(Table35[[#This Row],[Subject Id]],'T1 Blood'!A:A,'T1 Blood'!H:H)</f>
        <v>#N/A</v>
      </c>
      <c r="L1965" s="49" t="e">
        <f>_xlfn.XLOOKUP(Table35[[#This Row],[Subject Id]],'T1 Assayed'!A:A,'T1 Assayed'!D:D)</f>
        <v>#N/A</v>
      </c>
      <c r="O1965" s="49" t="e">
        <f>_xlfn.XLOOKUP((CONCATENATE(Table35[[#This Row],[Subject Id]],"-T1")),'In the Lab'!A:A,'In the Lab'!G:G)</f>
        <v>#N/A</v>
      </c>
      <c r="P1965" s="42" t="e">
        <f>_xlfn.XLOOKUP(Table35[[#This Row],[Subject Id]],'TPD Blood'!A:A,'TPD Blood'!B:B)</f>
        <v>#N/A</v>
      </c>
      <c r="Q1965" s="42" t="e">
        <f>_xlfn.XLOOKUP(Table35[[#This Row],[Subject Id]],'TPD Assayed'!A:A,'TPD Assayed'!C:C)</f>
        <v>#N/A</v>
      </c>
    </row>
    <row r="1966" spans="1:28">
      <c r="A1966" s="27" t="s">
        <v>2247</v>
      </c>
      <c r="B1966" t="str">
        <f>MID(Table35[[#This Row],[Subject Id]],13,1)</f>
        <v>R</v>
      </c>
      <c r="C1966">
        <f>_xlfn.XLOOKUP(Table35[[#This Row],[Subject Id]],Table2[Subject Id],Table2[Event date])</f>
        <v>0</v>
      </c>
      <c r="D1966" s="37" t="str">
        <f>_xlfn.XLOOKUP(Table35[[#This Row],[Subject Id]],'T0 Blood'!A:A,'T0 Blood'!I:I)</f>
        <v>060-0046-0</v>
      </c>
      <c r="E1966" s="55"/>
      <c r="F1966" s="71" t="str">
        <f>_xlfn.XLOOKUP(Table35[[#This Row],[Subject Id]],T0Assayed!D:D,T0Assayed!F:F)</f>
        <v>OH2023_039</v>
      </c>
      <c r="G1966" s="39" t="s">
        <v>23</v>
      </c>
      <c r="H1966" s="39" t="s">
        <v>2202</v>
      </c>
      <c r="I1966" s="37" t="str">
        <f>_xlfn.XLOOKUP(Table35[[#This Row],[Subject Id]],'In the Lab'!F:F,'In the Lab'!G:G)</f>
        <v>yes</v>
      </c>
      <c r="J1966" s="49" t="e">
        <f>_xlfn.XLOOKUP(Table35[[#This Row],[Subject Id]],'T1 Blood'!A:A,'T1 Blood'!I:I)</f>
        <v>#N/A</v>
      </c>
      <c r="K1966" s="49" t="e">
        <f>_xlfn.XLOOKUP(Table35[[#This Row],[Subject Id]],'T1 Blood'!A:A,'T1 Blood'!H:H)</f>
        <v>#N/A</v>
      </c>
      <c r="L1966" s="49" t="e">
        <f>_xlfn.XLOOKUP(Table35[[#This Row],[Subject Id]],'T1 Assayed'!A:A,'T1 Assayed'!D:D)</f>
        <v>#N/A</v>
      </c>
      <c r="O1966" s="49" t="e">
        <f>_xlfn.XLOOKUP((CONCATENATE(Table35[[#This Row],[Subject Id]],"-T1")),'In the Lab'!A:A,'In the Lab'!G:G)</f>
        <v>#N/A</v>
      </c>
      <c r="P1966" s="42" t="e">
        <f>_xlfn.XLOOKUP(Table35[[#This Row],[Subject Id]],'TPD Blood'!A:A,'TPD Blood'!B:B)</f>
        <v>#N/A</v>
      </c>
      <c r="Q1966" s="42" t="e">
        <f>_xlfn.XLOOKUP(Table35[[#This Row],[Subject Id]],'TPD Assayed'!A:A,'TPD Assayed'!C:C)</f>
        <v>#N/A</v>
      </c>
    </row>
    <row r="1967" spans="1:28">
      <c r="A1967" s="27" t="s">
        <v>2248</v>
      </c>
      <c r="B1967" t="str">
        <f>MID(Table35[[#This Row],[Subject Id]],13,1)</f>
        <v>R</v>
      </c>
      <c r="C1967">
        <f>_xlfn.XLOOKUP(Table35[[#This Row],[Subject Id]],Table2[Subject Id],Table2[Event date])</f>
        <v>0</v>
      </c>
      <c r="D1967" s="37" t="str">
        <f>_xlfn.XLOOKUP(Table35[[#This Row],[Subject Id]],'T0 Blood'!A:A,'T0 Blood'!I:I)</f>
        <v>060-0047-0</v>
      </c>
      <c r="E1967" s="55"/>
      <c r="F1967" s="71" t="str">
        <f>_xlfn.XLOOKUP(Table35[[#This Row],[Subject Id]],T0Assayed!D:D,T0Assayed!F:F)</f>
        <v>OH2023_039</v>
      </c>
      <c r="G1967" s="39" t="s">
        <v>23</v>
      </c>
      <c r="H1967" s="39" t="s">
        <v>2202</v>
      </c>
      <c r="I1967" s="37" t="str">
        <f>_xlfn.XLOOKUP(Table35[[#This Row],[Subject Id]],'In the Lab'!F:F,'In the Lab'!G:G)</f>
        <v>yes</v>
      </c>
      <c r="J1967" s="49" t="e">
        <f>_xlfn.XLOOKUP(Table35[[#This Row],[Subject Id]],'T1 Blood'!A:A,'T1 Blood'!I:I)</f>
        <v>#N/A</v>
      </c>
      <c r="K1967" s="49" t="e">
        <f>_xlfn.XLOOKUP(Table35[[#This Row],[Subject Id]],'T1 Blood'!A:A,'T1 Blood'!H:H)</f>
        <v>#N/A</v>
      </c>
      <c r="L1967" s="49" t="e">
        <f>_xlfn.XLOOKUP(Table35[[#This Row],[Subject Id]],'T1 Assayed'!A:A,'T1 Assayed'!D:D)</f>
        <v>#N/A</v>
      </c>
      <c r="O1967" s="49" t="e">
        <f>_xlfn.XLOOKUP((CONCATENATE(Table35[[#This Row],[Subject Id]],"-T1")),'In the Lab'!A:A,'In the Lab'!G:G)</f>
        <v>#N/A</v>
      </c>
      <c r="P1967" s="42" t="e">
        <f>_xlfn.XLOOKUP(Table35[[#This Row],[Subject Id]],'TPD Blood'!A:A,'TPD Blood'!B:B)</f>
        <v>#N/A</v>
      </c>
      <c r="Q1967" s="42" t="e">
        <f>_xlfn.XLOOKUP(Table35[[#This Row],[Subject Id]],'TPD Assayed'!A:A,'TPD Assayed'!C:C)</f>
        <v>#N/A</v>
      </c>
    </row>
    <row r="1968" spans="1:28">
      <c r="A1968" s="27" t="s">
        <v>2249</v>
      </c>
      <c r="B1968" t="str">
        <f>MID(Table35[[#This Row],[Subject Id]],13,1)</f>
        <v>R</v>
      </c>
      <c r="C1968">
        <f>_xlfn.XLOOKUP(Table35[[#This Row],[Subject Id]],Table2[Subject Id],Table2[Event date])</f>
        <v>0</v>
      </c>
      <c r="D1968" s="37" t="str">
        <f>_xlfn.XLOOKUP(Table35[[#This Row],[Subject Id]],'T0 Blood'!A:A,'T0 Blood'!I:I)</f>
        <v>060-0048-0</v>
      </c>
      <c r="E1968" s="55"/>
      <c r="F1968" s="71" t="str">
        <f>_xlfn.XLOOKUP(Table35[[#This Row],[Subject Id]],T0Assayed!D:D,T0Assayed!F:F)</f>
        <v>OH2023_039</v>
      </c>
      <c r="G1968" s="39" t="s">
        <v>23</v>
      </c>
      <c r="H1968" s="39" t="s">
        <v>2202</v>
      </c>
      <c r="I1968" s="37" t="str">
        <f>_xlfn.XLOOKUP(Table35[[#This Row],[Subject Id]],'In the Lab'!F:F,'In the Lab'!G:G)</f>
        <v>yes</v>
      </c>
      <c r="J1968" s="49" t="e">
        <f>_xlfn.XLOOKUP(Table35[[#This Row],[Subject Id]],'T1 Blood'!A:A,'T1 Blood'!I:I)</f>
        <v>#N/A</v>
      </c>
      <c r="K1968" s="49" t="e">
        <f>_xlfn.XLOOKUP(Table35[[#This Row],[Subject Id]],'T1 Blood'!A:A,'T1 Blood'!H:H)</f>
        <v>#N/A</v>
      </c>
      <c r="L1968" s="49" t="e">
        <f>_xlfn.XLOOKUP(Table35[[#This Row],[Subject Id]],'T1 Assayed'!A:A,'T1 Assayed'!D:D)</f>
        <v>#N/A</v>
      </c>
      <c r="O1968" s="49" t="e">
        <f>_xlfn.XLOOKUP((CONCATENATE(Table35[[#This Row],[Subject Id]],"-T1")),'In the Lab'!A:A,'In the Lab'!G:G)</f>
        <v>#N/A</v>
      </c>
      <c r="P1968" s="42" t="e">
        <f>_xlfn.XLOOKUP(Table35[[#This Row],[Subject Id]],'TPD Blood'!A:A,'TPD Blood'!B:B)</f>
        <v>#N/A</v>
      </c>
      <c r="Q1968" s="42" t="e">
        <f>_xlfn.XLOOKUP(Table35[[#This Row],[Subject Id]],'TPD Assayed'!A:A,'TPD Assayed'!C:C)</f>
        <v>#N/A</v>
      </c>
    </row>
    <row r="1969" spans="1:17">
      <c r="A1969" s="27" t="s">
        <v>2250</v>
      </c>
      <c r="B1969" t="str">
        <f>MID(Table35[[#This Row],[Subject Id]],13,1)</f>
        <v>R</v>
      </c>
      <c r="C1969">
        <f>_xlfn.XLOOKUP(Table35[[#This Row],[Subject Id]],Table2[Subject Id],Table2[Event date])</f>
        <v>0</v>
      </c>
      <c r="D1969" s="37" t="str">
        <f>_xlfn.XLOOKUP(Table35[[#This Row],[Subject Id]],'T0 Blood'!A:A,'T0 Blood'!I:I)</f>
        <v>060-0049-0</v>
      </c>
      <c r="E1969" s="55"/>
      <c r="F1969" s="71" t="str">
        <f>_xlfn.XLOOKUP(Table35[[#This Row],[Subject Id]],T0Assayed!D:D,T0Assayed!F:F)</f>
        <v>OH2023_032</v>
      </c>
      <c r="G1969" s="39" t="s">
        <v>23</v>
      </c>
      <c r="H1969" s="39" t="s">
        <v>2251</v>
      </c>
      <c r="I1969" s="37" t="str">
        <f>_xlfn.XLOOKUP(Table35[[#This Row],[Subject Id]],'In the Lab'!F:F,'In the Lab'!G:G)</f>
        <v>yes</v>
      </c>
      <c r="J1969" s="49" t="e">
        <f>_xlfn.XLOOKUP(Table35[[#This Row],[Subject Id]],'T1 Blood'!A:A,'T1 Blood'!I:I)</f>
        <v>#N/A</v>
      </c>
      <c r="K1969" s="49" t="e">
        <f>_xlfn.XLOOKUP(Table35[[#This Row],[Subject Id]],'T1 Blood'!A:A,'T1 Blood'!H:H)</f>
        <v>#N/A</v>
      </c>
      <c r="L1969" s="49" t="e">
        <f>_xlfn.XLOOKUP(Table35[[#This Row],[Subject Id]],'T1 Assayed'!A:A,'T1 Assayed'!D:D)</f>
        <v>#N/A</v>
      </c>
      <c r="O1969" s="49" t="e">
        <f>_xlfn.XLOOKUP((CONCATENATE(Table35[[#This Row],[Subject Id]],"-T1")),'In the Lab'!A:A,'In the Lab'!G:G)</f>
        <v>#N/A</v>
      </c>
      <c r="P1969" s="42" t="e">
        <f>_xlfn.XLOOKUP(Table35[[#This Row],[Subject Id]],'TPD Blood'!A:A,'TPD Blood'!B:B)</f>
        <v>#N/A</v>
      </c>
      <c r="Q1969" s="42" t="e">
        <f>_xlfn.XLOOKUP(Table35[[#This Row],[Subject Id]],'TPD Assayed'!A:A,'TPD Assayed'!C:C)</f>
        <v>#N/A</v>
      </c>
    </row>
    <row r="1970" spans="1:17">
      <c r="A1970" s="27" t="s">
        <v>2252</v>
      </c>
      <c r="B1970" t="str">
        <f>MID(Table35[[#This Row],[Subject Id]],13,1)</f>
        <v>R</v>
      </c>
      <c r="C1970">
        <f>_xlfn.XLOOKUP(Table35[[#This Row],[Subject Id]],Table2[Subject Id],Table2[Event date])</f>
        <v>0</v>
      </c>
      <c r="D1970" s="37" t="str">
        <f>_xlfn.XLOOKUP(Table35[[#This Row],[Subject Id]],'T0 Blood'!A:A,'T0 Blood'!I:I)</f>
        <v>060-0050-0</v>
      </c>
      <c r="E1970" s="55"/>
      <c r="F1970" s="71" t="str">
        <f>_xlfn.XLOOKUP(Table35[[#This Row],[Subject Id]],T0Assayed!D:D,T0Assayed!F:F)</f>
        <v>OH2023_039</v>
      </c>
      <c r="G1970" s="39" t="s">
        <v>23</v>
      </c>
      <c r="H1970" s="39" t="s">
        <v>2202</v>
      </c>
      <c r="I1970" s="37" t="str">
        <f>_xlfn.XLOOKUP(Table35[[#This Row],[Subject Id]],'In the Lab'!F:F,'In the Lab'!G:G)</f>
        <v>yes</v>
      </c>
      <c r="J1970" s="49" t="e">
        <f>_xlfn.XLOOKUP(Table35[[#This Row],[Subject Id]],'T1 Blood'!A:A,'T1 Blood'!I:I)</f>
        <v>#N/A</v>
      </c>
      <c r="K1970" s="49" t="e">
        <f>_xlfn.XLOOKUP(Table35[[#This Row],[Subject Id]],'T1 Blood'!A:A,'T1 Blood'!H:H)</f>
        <v>#N/A</v>
      </c>
      <c r="L1970" s="49" t="e">
        <f>_xlfn.XLOOKUP(Table35[[#This Row],[Subject Id]],'T1 Assayed'!A:A,'T1 Assayed'!D:D)</f>
        <v>#N/A</v>
      </c>
      <c r="O1970" s="49" t="e">
        <f>_xlfn.XLOOKUP((CONCATENATE(Table35[[#This Row],[Subject Id]],"-T1")),'In the Lab'!A:A,'In the Lab'!G:G)</f>
        <v>#N/A</v>
      </c>
      <c r="P1970" s="42" t="e">
        <f>_xlfn.XLOOKUP(Table35[[#This Row],[Subject Id]],'TPD Blood'!A:A,'TPD Blood'!B:B)</f>
        <v>#N/A</v>
      </c>
      <c r="Q1970" s="42" t="e">
        <f>_xlfn.XLOOKUP(Table35[[#This Row],[Subject Id]],'TPD Assayed'!A:A,'TPD Assayed'!C:C)</f>
        <v>#N/A</v>
      </c>
    </row>
    <row r="1971" spans="1:17">
      <c r="A1971" s="27" t="s">
        <v>2253</v>
      </c>
      <c r="B1971" t="str">
        <f>MID(Table35[[#This Row],[Subject Id]],13,1)</f>
        <v>R</v>
      </c>
      <c r="C1971">
        <f>_xlfn.XLOOKUP(Table35[[#This Row],[Subject Id]],Table2[Subject Id],Table2[Event date])</f>
        <v>0</v>
      </c>
      <c r="D1971" s="37" t="str">
        <f>_xlfn.XLOOKUP(Table35[[#This Row],[Subject Id]],'T0 Blood'!A:A,'T0 Blood'!I:I)</f>
        <v>060-0051-0</v>
      </c>
      <c r="E1971" s="55"/>
      <c r="F1971" s="71" t="str">
        <f>_xlfn.XLOOKUP(Table35[[#This Row],[Subject Id]],T0Assayed!D:D,T0Assayed!F:F)</f>
        <v>OH2023_039</v>
      </c>
      <c r="G1971" s="39" t="s">
        <v>23</v>
      </c>
      <c r="H1971" s="39" t="s">
        <v>2202</v>
      </c>
      <c r="I1971" s="37" t="str">
        <f>_xlfn.XLOOKUP(Table35[[#This Row],[Subject Id]],'In the Lab'!F:F,'In the Lab'!G:G)</f>
        <v>yes</v>
      </c>
      <c r="J1971" s="49" t="e">
        <f>_xlfn.XLOOKUP(Table35[[#This Row],[Subject Id]],'T1 Blood'!A:A,'T1 Blood'!I:I)</f>
        <v>#N/A</v>
      </c>
      <c r="K1971" s="49" t="e">
        <f>_xlfn.XLOOKUP(Table35[[#This Row],[Subject Id]],'T1 Blood'!A:A,'T1 Blood'!H:H)</f>
        <v>#N/A</v>
      </c>
      <c r="L1971" s="49" t="e">
        <f>_xlfn.XLOOKUP(Table35[[#This Row],[Subject Id]],'T1 Assayed'!A:A,'T1 Assayed'!D:D)</f>
        <v>#N/A</v>
      </c>
      <c r="O1971" s="49" t="e">
        <f>_xlfn.XLOOKUP((CONCATENATE(Table35[[#This Row],[Subject Id]],"-T1")),'In the Lab'!A:A,'In the Lab'!G:G)</f>
        <v>#N/A</v>
      </c>
      <c r="P1971" s="42" t="e">
        <f>_xlfn.XLOOKUP(Table35[[#This Row],[Subject Id]],'TPD Blood'!A:A,'TPD Blood'!B:B)</f>
        <v>#N/A</v>
      </c>
      <c r="Q1971" s="42" t="e">
        <f>_xlfn.XLOOKUP(Table35[[#This Row],[Subject Id]],'TPD Assayed'!A:A,'TPD Assayed'!C:C)</f>
        <v>#N/A</v>
      </c>
    </row>
    <row r="1972" spans="1:17">
      <c r="A1972" s="27" t="s">
        <v>2254</v>
      </c>
      <c r="B1972" t="str">
        <f>MID(Table35[[#This Row],[Subject Id]],13,1)</f>
        <v>R</v>
      </c>
      <c r="C1972">
        <f>_xlfn.XLOOKUP(Table35[[#This Row],[Subject Id]],Table2[Subject Id],Table2[Event date])</f>
        <v>0</v>
      </c>
      <c r="D1972" s="37" t="str">
        <f>_xlfn.XLOOKUP(Table35[[#This Row],[Subject Id]],'T0 Blood'!A:A,'T0 Blood'!I:I)</f>
        <v>060-0052-0</v>
      </c>
      <c r="E1972" s="55"/>
      <c r="F1972" s="71" t="str">
        <f>_xlfn.XLOOKUP(Table35[[#This Row],[Subject Id]],T0Assayed!D:D,T0Assayed!F:F)</f>
        <v>OH2023_040</v>
      </c>
      <c r="G1972" s="39" t="s">
        <v>23</v>
      </c>
      <c r="H1972" s="39" t="s">
        <v>2202</v>
      </c>
      <c r="I1972" s="37" t="str">
        <f>_xlfn.XLOOKUP(Table35[[#This Row],[Subject Id]],'In the Lab'!F:F,'In the Lab'!G:G)</f>
        <v>yes</v>
      </c>
      <c r="J1972" s="49" t="e">
        <f>_xlfn.XLOOKUP(Table35[[#This Row],[Subject Id]],'T1 Blood'!A:A,'T1 Blood'!I:I)</f>
        <v>#N/A</v>
      </c>
      <c r="K1972" s="49" t="e">
        <f>_xlfn.XLOOKUP(Table35[[#This Row],[Subject Id]],'T1 Blood'!A:A,'T1 Blood'!H:H)</f>
        <v>#N/A</v>
      </c>
      <c r="L1972" s="49" t="e">
        <f>_xlfn.XLOOKUP(Table35[[#This Row],[Subject Id]],'T1 Assayed'!A:A,'T1 Assayed'!D:D)</f>
        <v>#N/A</v>
      </c>
      <c r="O1972" s="49" t="e">
        <f>_xlfn.XLOOKUP((CONCATENATE(Table35[[#This Row],[Subject Id]],"-T1")),'In the Lab'!A:A,'In the Lab'!G:G)</f>
        <v>#N/A</v>
      </c>
      <c r="P1972" s="42" t="e">
        <f>_xlfn.XLOOKUP(Table35[[#This Row],[Subject Id]],'TPD Blood'!A:A,'TPD Blood'!B:B)</f>
        <v>#N/A</v>
      </c>
      <c r="Q1972" s="42" t="e">
        <f>_xlfn.XLOOKUP(Table35[[#This Row],[Subject Id]],'TPD Assayed'!A:A,'TPD Assayed'!C:C)</f>
        <v>#N/A</v>
      </c>
    </row>
    <row r="1973" spans="1:17">
      <c r="A1973" s="27" t="s">
        <v>2255</v>
      </c>
      <c r="B1973" t="str">
        <f>MID(Table35[[#This Row],[Subject Id]],13,1)</f>
        <v>R</v>
      </c>
      <c r="C1973">
        <f>_xlfn.XLOOKUP(Table35[[#This Row],[Subject Id]],Table2[Subject Id],Table2[Event date])</f>
        <v>0</v>
      </c>
      <c r="D1973" s="37" t="str">
        <f>_xlfn.XLOOKUP(Table35[[#This Row],[Subject Id]],'T0 Blood'!A:A,'T0 Blood'!I:I)</f>
        <v>060-0053-0</v>
      </c>
      <c r="E1973" s="55"/>
      <c r="F1973" s="71" t="str">
        <f>_xlfn.XLOOKUP(Table35[[#This Row],[Subject Id]],T0Assayed!D:D,T0Assayed!F:F)</f>
        <v>OH2023_040</v>
      </c>
      <c r="G1973" s="39" t="s">
        <v>23</v>
      </c>
      <c r="H1973" s="39" t="s">
        <v>2202</v>
      </c>
      <c r="I1973" s="37" t="str">
        <f>_xlfn.XLOOKUP(Table35[[#This Row],[Subject Id]],'In the Lab'!F:F,'In the Lab'!G:G)</f>
        <v>yes</v>
      </c>
      <c r="J1973" s="49" t="e">
        <f>_xlfn.XLOOKUP(Table35[[#This Row],[Subject Id]],'T1 Blood'!A:A,'T1 Blood'!I:I)</f>
        <v>#N/A</v>
      </c>
      <c r="K1973" s="49" t="e">
        <f>_xlfn.XLOOKUP(Table35[[#This Row],[Subject Id]],'T1 Blood'!A:A,'T1 Blood'!H:H)</f>
        <v>#N/A</v>
      </c>
      <c r="L1973" s="49" t="e">
        <f>_xlfn.XLOOKUP(Table35[[#This Row],[Subject Id]],'T1 Assayed'!A:A,'T1 Assayed'!D:D)</f>
        <v>#N/A</v>
      </c>
      <c r="O1973" s="49" t="e">
        <f>_xlfn.XLOOKUP((CONCATENATE(Table35[[#This Row],[Subject Id]],"-T1")),'In the Lab'!A:A,'In the Lab'!G:G)</f>
        <v>#N/A</v>
      </c>
      <c r="P1973" s="42" t="e">
        <f>_xlfn.XLOOKUP(Table35[[#This Row],[Subject Id]],'TPD Blood'!A:A,'TPD Blood'!B:B)</f>
        <v>#N/A</v>
      </c>
      <c r="Q1973" s="42" t="e">
        <f>_xlfn.XLOOKUP(Table35[[#This Row],[Subject Id]],'TPD Assayed'!A:A,'TPD Assayed'!C:C)</f>
        <v>#N/A</v>
      </c>
    </row>
    <row r="1974" spans="1:17">
      <c r="A1974" s="27" t="s">
        <v>2256</v>
      </c>
      <c r="B1974" t="str">
        <f>MID(Table35[[#This Row],[Subject Id]],13,1)</f>
        <v>R</v>
      </c>
      <c r="C1974">
        <f>_xlfn.XLOOKUP(Table35[[#This Row],[Subject Id]],Table2[Subject Id],Table2[Event date])</f>
        <v>0</v>
      </c>
      <c r="D1974" s="37" t="str">
        <f>_xlfn.XLOOKUP(Table35[[#This Row],[Subject Id]],'T0 Blood'!A:A,'T0 Blood'!I:I)</f>
        <v>060-0054-0</v>
      </c>
      <c r="E1974" s="55"/>
      <c r="F1974" s="71" t="str">
        <f>_xlfn.XLOOKUP(Table35[[#This Row],[Subject Id]],T0Assayed!D:D,T0Assayed!F:F)</f>
        <v>OH2023_040</v>
      </c>
      <c r="G1974" s="39" t="s">
        <v>23</v>
      </c>
      <c r="H1974" s="39" t="s">
        <v>2202</v>
      </c>
      <c r="I1974" s="37" t="str">
        <f>_xlfn.XLOOKUP(Table35[[#This Row],[Subject Id]],'In the Lab'!F:F,'In the Lab'!G:G)</f>
        <v>yes</v>
      </c>
      <c r="J1974" s="49" t="e">
        <f>_xlfn.XLOOKUP(Table35[[#This Row],[Subject Id]],'T1 Blood'!A:A,'T1 Blood'!I:I)</f>
        <v>#N/A</v>
      </c>
      <c r="K1974" s="49" t="e">
        <f>_xlfn.XLOOKUP(Table35[[#This Row],[Subject Id]],'T1 Blood'!A:A,'T1 Blood'!H:H)</f>
        <v>#N/A</v>
      </c>
      <c r="L1974" s="49" t="e">
        <f>_xlfn.XLOOKUP(Table35[[#This Row],[Subject Id]],'T1 Assayed'!A:A,'T1 Assayed'!D:D)</f>
        <v>#N/A</v>
      </c>
      <c r="O1974" s="49" t="e">
        <f>_xlfn.XLOOKUP((CONCATENATE(Table35[[#This Row],[Subject Id]],"-T1")),'In the Lab'!A:A,'In the Lab'!G:G)</f>
        <v>#N/A</v>
      </c>
      <c r="P1974" s="42" t="e">
        <f>_xlfn.XLOOKUP(Table35[[#This Row],[Subject Id]],'TPD Blood'!A:A,'TPD Blood'!B:B)</f>
        <v>#N/A</v>
      </c>
      <c r="Q1974" s="42" t="e">
        <f>_xlfn.XLOOKUP(Table35[[#This Row],[Subject Id]],'TPD Assayed'!A:A,'TPD Assayed'!C:C)</f>
        <v>#N/A</v>
      </c>
    </row>
    <row r="1975" spans="1:17">
      <c r="A1975" s="27" t="s">
        <v>2257</v>
      </c>
      <c r="B1975" t="str">
        <f>MID(Table35[[#This Row],[Subject Id]],13,1)</f>
        <v>R</v>
      </c>
      <c r="C1975">
        <f>_xlfn.XLOOKUP(Table35[[#This Row],[Subject Id]],Table2[Subject Id],Table2[Event date])</f>
        <v>0</v>
      </c>
      <c r="D1975" s="37" t="str">
        <f>_xlfn.XLOOKUP(Table35[[#This Row],[Subject Id]],'T0 Blood'!A:A,'T0 Blood'!I:I)</f>
        <v>060-0055-0</v>
      </c>
      <c r="E1975" s="55"/>
      <c r="F1975" s="71" t="str">
        <f>_xlfn.XLOOKUP(Table35[[#This Row],[Subject Id]],T0Assayed!D:D,T0Assayed!F:F)</f>
        <v>OH2023_040</v>
      </c>
      <c r="G1975" s="39" t="s">
        <v>23</v>
      </c>
      <c r="H1975" s="39" t="s">
        <v>2202</v>
      </c>
      <c r="I1975" s="37" t="str">
        <f>_xlfn.XLOOKUP(Table35[[#This Row],[Subject Id]],'In the Lab'!F:F,'In the Lab'!G:G)</f>
        <v>yes</v>
      </c>
      <c r="J1975" s="49" t="e">
        <f>_xlfn.XLOOKUP(Table35[[#This Row],[Subject Id]],'T1 Blood'!A:A,'T1 Blood'!I:I)</f>
        <v>#N/A</v>
      </c>
      <c r="K1975" s="49" t="e">
        <f>_xlfn.XLOOKUP(Table35[[#This Row],[Subject Id]],'T1 Blood'!A:A,'T1 Blood'!H:H)</f>
        <v>#N/A</v>
      </c>
      <c r="L1975" s="49" t="e">
        <f>_xlfn.XLOOKUP(Table35[[#This Row],[Subject Id]],'T1 Assayed'!A:A,'T1 Assayed'!D:D)</f>
        <v>#N/A</v>
      </c>
      <c r="O1975" s="49" t="e">
        <f>_xlfn.XLOOKUP((CONCATENATE(Table35[[#This Row],[Subject Id]],"-T1")),'In the Lab'!A:A,'In the Lab'!G:G)</f>
        <v>#N/A</v>
      </c>
      <c r="P1975" s="42" t="e">
        <f>_xlfn.XLOOKUP(Table35[[#This Row],[Subject Id]],'TPD Blood'!A:A,'TPD Blood'!B:B)</f>
        <v>#N/A</v>
      </c>
      <c r="Q1975" s="42" t="e">
        <f>_xlfn.XLOOKUP(Table35[[#This Row],[Subject Id]],'TPD Assayed'!A:A,'TPD Assayed'!C:C)</f>
        <v>#N/A</v>
      </c>
    </row>
    <row r="1976" spans="1:17">
      <c r="A1976" s="27" t="s">
        <v>2258</v>
      </c>
      <c r="B1976" t="str">
        <f>MID(Table35[[#This Row],[Subject Id]],13,1)</f>
        <v>R</v>
      </c>
      <c r="C1976">
        <f>_xlfn.XLOOKUP(Table35[[#This Row],[Subject Id]],Table2[Subject Id],Table2[Event date])</f>
        <v>0</v>
      </c>
      <c r="D1976" s="37" t="str">
        <f>_xlfn.XLOOKUP(Table35[[#This Row],[Subject Id]],'T0 Blood'!A:A,'T0 Blood'!I:I)</f>
        <v>060-0056-0</v>
      </c>
      <c r="E1976" s="55"/>
      <c r="F1976" s="71" t="str">
        <f>_xlfn.XLOOKUP(Table35[[#This Row],[Subject Id]],T0Assayed!D:D,T0Assayed!F:F)</f>
        <v>OH2023_040</v>
      </c>
      <c r="G1976" s="39" t="s">
        <v>23</v>
      </c>
      <c r="H1976" s="39" t="s">
        <v>2202</v>
      </c>
      <c r="I1976" s="37" t="str">
        <f>_xlfn.XLOOKUP(Table35[[#This Row],[Subject Id]],'In the Lab'!F:F,'In the Lab'!G:G)</f>
        <v>yes</v>
      </c>
      <c r="J1976" s="49" t="e">
        <f>_xlfn.XLOOKUP(Table35[[#This Row],[Subject Id]],'T1 Blood'!A:A,'T1 Blood'!I:I)</f>
        <v>#N/A</v>
      </c>
      <c r="K1976" s="49" t="e">
        <f>_xlfn.XLOOKUP(Table35[[#This Row],[Subject Id]],'T1 Blood'!A:A,'T1 Blood'!H:H)</f>
        <v>#N/A</v>
      </c>
      <c r="L1976" s="49" t="e">
        <f>_xlfn.XLOOKUP(Table35[[#This Row],[Subject Id]],'T1 Assayed'!A:A,'T1 Assayed'!D:D)</f>
        <v>#N/A</v>
      </c>
      <c r="O1976" s="49" t="e">
        <f>_xlfn.XLOOKUP((CONCATENATE(Table35[[#This Row],[Subject Id]],"-T1")),'In the Lab'!A:A,'In the Lab'!G:G)</f>
        <v>#N/A</v>
      </c>
      <c r="P1976" s="42" t="e">
        <f>_xlfn.XLOOKUP(Table35[[#This Row],[Subject Id]],'TPD Blood'!A:A,'TPD Blood'!B:B)</f>
        <v>#N/A</v>
      </c>
      <c r="Q1976" s="42" t="e">
        <f>_xlfn.XLOOKUP(Table35[[#This Row],[Subject Id]],'TPD Assayed'!A:A,'TPD Assayed'!C:C)</f>
        <v>#N/A</v>
      </c>
    </row>
    <row r="1977" spans="1:17">
      <c r="A1977" s="27" t="s">
        <v>2259</v>
      </c>
      <c r="B1977" t="str">
        <f>MID(Table35[[#This Row],[Subject Id]],13,1)</f>
        <v>R</v>
      </c>
      <c r="C1977">
        <f>_xlfn.XLOOKUP(Table35[[#This Row],[Subject Id]],Table2[Subject Id],Table2[Event date])</f>
        <v>0</v>
      </c>
      <c r="D1977" s="37" t="str">
        <f>_xlfn.XLOOKUP(Table35[[#This Row],[Subject Id]],'T0 Blood'!A:A,'T0 Blood'!I:I)</f>
        <v>060-0057-0</v>
      </c>
      <c r="E1977" s="55"/>
      <c r="F1977" s="71" t="str">
        <f>_xlfn.XLOOKUP(Table35[[#This Row],[Subject Id]],T0Assayed!D:D,T0Assayed!F:F)</f>
        <v>OH2023_040</v>
      </c>
      <c r="G1977" s="39" t="s">
        <v>23</v>
      </c>
      <c r="H1977" s="39" t="s">
        <v>2202</v>
      </c>
      <c r="I1977" s="37" t="str">
        <f>_xlfn.XLOOKUP(Table35[[#This Row],[Subject Id]],'In the Lab'!F:F,'In the Lab'!G:G)</f>
        <v>yes</v>
      </c>
      <c r="J1977" s="49" t="e">
        <f>_xlfn.XLOOKUP(Table35[[#This Row],[Subject Id]],'T1 Blood'!A:A,'T1 Blood'!I:I)</f>
        <v>#N/A</v>
      </c>
      <c r="K1977" s="49" t="e">
        <f>_xlfn.XLOOKUP(Table35[[#This Row],[Subject Id]],'T1 Blood'!A:A,'T1 Blood'!H:H)</f>
        <v>#N/A</v>
      </c>
      <c r="L1977" s="49" t="e">
        <f>_xlfn.XLOOKUP(Table35[[#This Row],[Subject Id]],'T1 Assayed'!A:A,'T1 Assayed'!D:D)</f>
        <v>#N/A</v>
      </c>
      <c r="O1977" s="49" t="e">
        <f>_xlfn.XLOOKUP((CONCATENATE(Table35[[#This Row],[Subject Id]],"-T1")),'In the Lab'!A:A,'In the Lab'!G:G)</f>
        <v>#N/A</v>
      </c>
      <c r="P1977" s="42" t="e">
        <f>_xlfn.XLOOKUP(Table35[[#This Row],[Subject Id]],'TPD Blood'!A:A,'TPD Blood'!B:B)</f>
        <v>#N/A</v>
      </c>
      <c r="Q1977" s="42" t="e">
        <f>_xlfn.XLOOKUP(Table35[[#This Row],[Subject Id]],'TPD Assayed'!A:A,'TPD Assayed'!C:C)</f>
        <v>#N/A</v>
      </c>
    </row>
    <row r="1978" spans="1:17">
      <c r="A1978" s="27" t="s">
        <v>2260</v>
      </c>
      <c r="B1978" t="str">
        <f>MID(Table35[[#This Row],[Subject Id]],13,1)</f>
        <v>R</v>
      </c>
      <c r="C1978">
        <f>_xlfn.XLOOKUP(Table35[[#This Row],[Subject Id]],Table2[Subject Id],Table2[Event date])</f>
        <v>0</v>
      </c>
      <c r="D1978" s="37" t="str">
        <f>_xlfn.XLOOKUP(Table35[[#This Row],[Subject Id]],'T0 Blood'!A:A,'T0 Blood'!I:I)</f>
        <v>060-0058-0</v>
      </c>
      <c r="E1978" s="55"/>
      <c r="F1978" s="71" t="str">
        <f>_xlfn.XLOOKUP(Table35[[#This Row],[Subject Id]],T0Assayed!D:D,T0Assayed!F:F)</f>
        <v>OH2023_040</v>
      </c>
      <c r="G1978" s="39" t="s">
        <v>23</v>
      </c>
      <c r="H1978" s="39" t="s">
        <v>2202</v>
      </c>
      <c r="I1978" s="37" t="str">
        <f>_xlfn.XLOOKUP(Table35[[#This Row],[Subject Id]],'In the Lab'!F:F,'In the Lab'!G:G)</f>
        <v>yes</v>
      </c>
      <c r="J1978" s="49" t="e">
        <f>_xlfn.XLOOKUP(Table35[[#This Row],[Subject Id]],'T1 Blood'!A:A,'T1 Blood'!I:I)</f>
        <v>#N/A</v>
      </c>
      <c r="K1978" s="49" t="e">
        <f>_xlfn.XLOOKUP(Table35[[#This Row],[Subject Id]],'T1 Blood'!A:A,'T1 Blood'!H:H)</f>
        <v>#N/A</v>
      </c>
      <c r="L1978" s="49" t="e">
        <f>_xlfn.XLOOKUP(Table35[[#This Row],[Subject Id]],'T1 Assayed'!A:A,'T1 Assayed'!D:D)</f>
        <v>#N/A</v>
      </c>
      <c r="O1978" s="49" t="e">
        <f>_xlfn.XLOOKUP((CONCATENATE(Table35[[#This Row],[Subject Id]],"-T1")),'In the Lab'!A:A,'In the Lab'!G:G)</f>
        <v>#N/A</v>
      </c>
      <c r="P1978" s="42" t="e">
        <f>_xlfn.XLOOKUP(Table35[[#This Row],[Subject Id]],'TPD Blood'!A:A,'TPD Blood'!B:B)</f>
        <v>#N/A</v>
      </c>
      <c r="Q1978" s="42" t="e">
        <f>_xlfn.XLOOKUP(Table35[[#This Row],[Subject Id]],'TPD Assayed'!A:A,'TPD Assayed'!C:C)</f>
        <v>#N/A</v>
      </c>
    </row>
    <row r="1979" spans="1:17">
      <c r="A1979" s="27" t="s">
        <v>2261</v>
      </c>
      <c r="B1979" t="str">
        <f>MID(Table35[[#This Row],[Subject Id]],13,1)</f>
        <v>R</v>
      </c>
      <c r="C1979">
        <f>_xlfn.XLOOKUP(Table35[[#This Row],[Subject Id]],Table2[Subject Id],Table2[Event date])</f>
        <v>0</v>
      </c>
      <c r="D1979" s="37" t="str">
        <f>_xlfn.XLOOKUP(Table35[[#This Row],[Subject Id]],'T0 Blood'!A:A,'T0 Blood'!I:I)</f>
        <v>060-0059-0</v>
      </c>
      <c r="E1979" s="55"/>
      <c r="F1979" s="71" t="str">
        <f>_xlfn.XLOOKUP(Table35[[#This Row],[Subject Id]],T0Assayed!D:D,T0Assayed!F:F)</f>
        <v>OH2023_040</v>
      </c>
      <c r="G1979" s="39" t="s">
        <v>23</v>
      </c>
      <c r="H1979" s="39" t="s">
        <v>2202</v>
      </c>
      <c r="I1979" s="37" t="str">
        <f>_xlfn.XLOOKUP(Table35[[#This Row],[Subject Id]],'In the Lab'!F:F,'In the Lab'!G:G)</f>
        <v>yes</v>
      </c>
      <c r="J1979" s="49" t="e">
        <f>_xlfn.XLOOKUP(Table35[[#This Row],[Subject Id]],'T1 Blood'!A:A,'T1 Blood'!I:I)</f>
        <v>#N/A</v>
      </c>
      <c r="K1979" s="49" t="e">
        <f>_xlfn.XLOOKUP(Table35[[#This Row],[Subject Id]],'T1 Blood'!A:A,'T1 Blood'!H:H)</f>
        <v>#N/A</v>
      </c>
      <c r="L1979" s="49" t="e">
        <f>_xlfn.XLOOKUP(Table35[[#This Row],[Subject Id]],'T1 Assayed'!A:A,'T1 Assayed'!D:D)</f>
        <v>#N/A</v>
      </c>
      <c r="O1979" s="49" t="e">
        <f>_xlfn.XLOOKUP((CONCATENATE(Table35[[#This Row],[Subject Id]],"-T1")),'In the Lab'!A:A,'In the Lab'!G:G)</f>
        <v>#N/A</v>
      </c>
      <c r="P1979" s="42" t="e">
        <f>_xlfn.XLOOKUP(Table35[[#This Row],[Subject Id]],'TPD Blood'!A:A,'TPD Blood'!B:B)</f>
        <v>#N/A</v>
      </c>
      <c r="Q1979" s="42" t="e">
        <f>_xlfn.XLOOKUP(Table35[[#This Row],[Subject Id]],'TPD Assayed'!A:A,'TPD Assayed'!C:C)</f>
        <v>#N/A</v>
      </c>
    </row>
    <row r="1980" spans="1:17">
      <c r="A1980" s="27" t="s">
        <v>2262</v>
      </c>
      <c r="B1980" t="str">
        <f>MID(Table35[[#This Row],[Subject Id]],13,1)</f>
        <v>R</v>
      </c>
      <c r="C1980">
        <f>_xlfn.XLOOKUP(Table35[[#This Row],[Subject Id]],Table2[Subject Id],Table2[Event date])</f>
        <v>0</v>
      </c>
      <c r="D1980" s="37" t="str">
        <f>_xlfn.XLOOKUP(Table35[[#This Row],[Subject Id]],'T0 Blood'!A:A,'T0 Blood'!I:I)</f>
        <v>060-0060-0</v>
      </c>
      <c r="E1980" s="55"/>
      <c r="F1980" s="71" t="str">
        <f>_xlfn.XLOOKUP(Table35[[#This Row],[Subject Id]],T0Assayed!D:D,T0Assayed!F:F)</f>
        <v>OH2023_040</v>
      </c>
      <c r="G1980" s="39" t="s">
        <v>23</v>
      </c>
      <c r="H1980" s="39" t="s">
        <v>2202</v>
      </c>
      <c r="I1980" s="37" t="str">
        <f>_xlfn.XLOOKUP(Table35[[#This Row],[Subject Id]],'In the Lab'!F:F,'In the Lab'!G:G)</f>
        <v>yes</v>
      </c>
      <c r="J1980" s="49" t="e">
        <f>_xlfn.XLOOKUP(Table35[[#This Row],[Subject Id]],'T1 Blood'!A:A,'T1 Blood'!I:I)</f>
        <v>#N/A</v>
      </c>
      <c r="K1980" s="49" t="e">
        <f>_xlfn.XLOOKUP(Table35[[#This Row],[Subject Id]],'T1 Blood'!A:A,'T1 Blood'!H:H)</f>
        <v>#N/A</v>
      </c>
      <c r="L1980" s="49" t="e">
        <f>_xlfn.XLOOKUP(Table35[[#This Row],[Subject Id]],'T1 Assayed'!A:A,'T1 Assayed'!D:D)</f>
        <v>#N/A</v>
      </c>
      <c r="O1980" s="49" t="e">
        <f>_xlfn.XLOOKUP((CONCATENATE(Table35[[#This Row],[Subject Id]],"-T1")),'In the Lab'!A:A,'In the Lab'!G:G)</f>
        <v>#N/A</v>
      </c>
      <c r="P1980" s="42" t="e">
        <f>_xlfn.XLOOKUP(Table35[[#This Row],[Subject Id]],'TPD Blood'!A:A,'TPD Blood'!B:B)</f>
        <v>#N/A</v>
      </c>
      <c r="Q1980" s="42" t="e">
        <f>_xlfn.XLOOKUP(Table35[[#This Row],[Subject Id]],'TPD Assayed'!A:A,'TPD Assayed'!C:C)</f>
        <v>#N/A</v>
      </c>
    </row>
    <row r="1981" spans="1:17">
      <c r="A1981" s="27" t="s">
        <v>2263</v>
      </c>
      <c r="B1981" t="str">
        <f>MID(Table35[[#This Row],[Subject Id]],13,1)</f>
        <v>R</v>
      </c>
      <c r="C1981">
        <f>_xlfn.XLOOKUP(Table35[[#This Row],[Subject Id]],Table2[Subject Id],Table2[Event date])</f>
        <v>0</v>
      </c>
      <c r="D1981" s="37" t="str">
        <f>_xlfn.XLOOKUP(Table35[[#This Row],[Subject Id]],'T0 Blood'!A:A,'T0 Blood'!I:I)</f>
        <v>060-0061-0</v>
      </c>
      <c r="E1981" s="55"/>
      <c r="F1981" s="71" t="str">
        <f>_xlfn.XLOOKUP(Table35[[#This Row],[Subject Id]],T0Assayed!D:D,T0Assayed!F:F)</f>
        <v>OH2023_040</v>
      </c>
      <c r="G1981" s="39" t="s">
        <v>23</v>
      </c>
      <c r="H1981" s="39" t="s">
        <v>2202</v>
      </c>
      <c r="I1981" s="37" t="str">
        <f>_xlfn.XLOOKUP(Table35[[#This Row],[Subject Id]],'In the Lab'!F:F,'In the Lab'!G:G)</f>
        <v>yes</v>
      </c>
      <c r="J1981" s="49" t="e">
        <f>_xlfn.XLOOKUP(Table35[[#This Row],[Subject Id]],'T1 Blood'!A:A,'T1 Blood'!I:I)</f>
        <v>#N/A</v>
      </c>
      <c r="K1981" s="49" t="e">
        <f>_xlfn.XLOOKUP(Table35[[#This Row],[Subject Id]],'T1 Blood'!A:A,'T1 Blood'!H:H)</f>
        <v>#N/A</v>
      </c>
      <c r="L1981" s="49" t="e">
        <f>_xlfn.XLOOKUP(Table35[[#This Row],[Subject Id]],'T1 Assayed'!A:A,'T1 Assayed'!D:D)</f>
        <v>#N/A</v>
      </c>
      <c r="O1981" s="49" t="e">
        <f>_xlfn.XLOOKUP((CONCATENATE(Table35[[#This Row],[Subject Id]],"-T1")),'In the Lab'!A:A,'In the Lab'!G:G)</f>
        <v>#N/A</v>
      </c>
      <c r="P1981" s="42" t="e">
        <f>_xlfn.XLOOKUP(Table35[[#This Row],[Subject Id]],'TPD Blood'!A:A,'TPD Blood'!B:B)</f>
        <v>#N/A</v>
      </c>
      <c r="Q1981" s="42" t="e">
        <f>_xlfn.XLOOKUP(Table35[[#This Row],[Subject Id]],'TPD Assayed'!A:A,'TPD Assayed'!C:C)</f>
        <v>#N/A</v>
      </c>
    </row>
    <row r="1982" spans="1:17">
      <c r="A1982" s="27" t="s">
        <v>2264</v>
      </c>
      <c r="B1982" t="str">
        <f>MID(Table35[[#This Row],[Subject Id]],13,1)</f>
        <v>R</v>
      </c>
      <c r="C1982">
        <f>_xlfn.XLOOKUP(Table35[[#This Row],[Subject Id]],Table2[Subject Id],Table2[Event date])</f>
        <v>0</v>
      </c>
      <c r="D1982" s="37" t="str">
        <f>_xlfn.XLOOKUP(Table35[[#This Row],[Subject Id]],'T0 Blood'!A:A,'T0 Blood'!I:I)</f>
        <v>060-0062-0</v>
      </c>
      <c r="E1982" s="55"/>
      <c r="F1982" s="71" t="str">
        <f>_xlfn.XLOOKUP(Table35[[#This Row],[Subject Id]],T0Assayed!D:D,T0Assayed!F:F)</f>
        <v>OH2023_040</v>
      </c>
      <c r="G1982" s="39" t="s">
        <v>23</v>
      </c>
      <c r="H1982" s="39" t="s">
        <v>2202</v>
      </c>
      <c r="I1982" s="37" t="str">
        <f>_xlfn.XLOOKUP(Table35[[#This Row],[Subject Id]],'In the Lab'!F:F,'In the Lab'!G:G)</f>
        <v>yes</v>
      </c>
      <c r="J1982" s="49" t="e">
        <f>_xlfn.XLOOKUP(Table35[[#This Row],[Subject Id]],'T1 Blood'!A:A,'T1 Blood'!I:I)</f>
        <v>#N/A</v>
      </c>
      <c r="K1982" s="49" t="e">
        <f>_xlfn.XLOOKUP(Table35[[#This Row],[Subject Id]],'T1 Blood'!A:A,'T1 Blood'!H:H)</f>
        <v>#N/A</v>
      </c>
      <c r="L1982" s="49" t="e">
        <f>_xlfn.XLOOKUP(Table35[[#This Row],[Subject Id]],'T1 Assayed'!A:A,'T1 Assayed'!D:D)</f>
        <v>#N/A</v>
      </c>
      <c r="O1982" s="49" t="e">
        <f>_xlfn.XLOOKUP((CONCATENATE(Table35[[#This Row],[Subject Id]],"-T1")),'In the Lab'!A:A,'In the Lab'!G:G)</f>
        <v>#N/A</v>
      </c>
      <c r="P1982" s="42" t="e">
        <f>_xlfn.XLOOKUP(Table35[[#This Row],[Subject Id]],'TPD Blood'!A:A,'TPD Blood'!B:B)</f>
        <v>#N/A</v>
      </c>
      <c r="Q1982" s="42" t="e">
        <f>_xlfn.XLOOKUP(Table35[[#This Row],[Subject Id]],'TPD Assayed'!A:A,'TPD Assayed'!C:C)</f>
        <v>#N/A</v>
      </c>
    </row>
    <row r="1983" spans="1:17">
      <c r="A1983" s="27" t="s">
        <v>2265</v>
      </c>
      <c r="B1983" t="str">
        <f>MID(Table35[[#This Row],[Subject Id]],13,1)</f>
        <v>R</v>
      </c>
      <c r="C1983">
        <f>_xlfn.XLOOKUP(Table35[[#This Row],[Subject Id]],Table2[Subject Id],Table2[Event date])</f>
        <v>0</v>
      </c>
      <c r="D1983" s="37" t="str">
        <f>_xlfn.XLOOKUP(Table35[[#This Row],[Subject Id]],'T0 Blood'!A:A,'T0 Blood'!I:I)</f>
        <v>060-0063-0</v>
      </c>
      <c r="E1983" s="55"/>
      <c r="F1983" s="71" t="str">
        <f>_xlfn.XLOOKUP(Table35[[#This Row],[Subject Id]],T0Assayed!D:D,T0Assayed!F:F)</f>
        <v>OH2023_040</v>
      </c>
      <c r="G1983" s="39" t="s">
        <v>23</v>
      </c>
      <c r="H1983" s="39" t="s">
        <v>2202</v>
      </c>
      <c r="I1983" s="37" t="str">
        <f>_xlfn.XLOOKUP(Table35[[#This Row],[Subject Id]],'In the Lab'!F:F,'In the Lab'!G:G)</f>
        <v>yes</v>
      </c>
      <c r="J1983" s="49" t="e">
        <f>_xlfn.XLOOKUP(Table35[[#This Row],[Subject Id]],'T1 Blood'!A:A,'T1 Blood'!I:I)</f>
        <v>#N/A</v>
      </c>
      <c r="K1983" s="49" t="e">
        <f>_xlfn.XLOOKUP(Table35[[#This Row],[Subject Id]],'T1 Blood'!A:A,'T1 Blood'!H:H)</f>
        <v>#N/A</v>
      </c>
      <c r="L1983" s="49" t="e">
        <f>_xlfn.XLOOKUP(Table35[[#This Row],[Subject Id]],'T1 Assayed'!A:A,'T1 Assayed'!D:D)</f>
        <v>#N/A</v>
      </c>
      <c r="O1983" s="49" t="e">
        <f>_xlfn.XLOOKUP((CONCATENATE(Table35[[#This Row],[Subject Id]],"-T1")),'In the Lab'!A:A,'In the Lab'!G:G)</f>
        <v>#N/A</v>
      </c>
      <c r="P1983" s="42" t="e">
        <f>_xlfn.XLOOKUP(Table35[[#This Row],[Subject Id]],'TPD Blood'!A:A,'TPD Blood'!B:B)</f>
        <v>#N/A</v>
      </c>
      <c r="Q1983" s="42" t="e">
        <f>_xlfn.XLOOKUP(Table35[[#This Row],[Subject Id]],'TPD Assayed'!A:A,'TPD Assayed'!C:C)</f>
        <v>#N/A</v>
      </c>
    </row>
    <row r="1984" spans="1:17">
      <c r="A1984" s="27" t="s">
        <v>2266</v>
      </c>
      <c r="B1984" t="str">
        <f>MID(Table35[[#This Row],[Subject Id]],13,1)</f>
        <v>R</v>
      </c>
      <c r="C1984">
        <f>_xlfn.XLOOKUP(Table35[[#This Row],[Subject Id]],Table2[Subject Id],Table2[Event date])</f>
        <v>0</v>
      </c>
      <c r="D1984" s="37" t="str">
        <f>_xlfn.XLOOKUP(Table35[[#This Row],[Subject Id]],'T0 Blood'!A:A,'T0 Blood'!I:I)</f>
        <v>060-0064-0</v>
      </c>
      <c r="E1984" s="55"/>
      <c r="F1984" s="71" t="str">
        <f>_xlfn.XLOOKUP(Table35[[#This Row],[Subject Id]],T0Assayed!D:D,T0Assayed!F:F)</f>
        <v>OH2023_040</v>
      </c>
      <c r="G1984" s="39" t="s">
        <v>23</v>
      </c>
      <c r="H1984" s="39" t="s">
        <v>2202</v>
      </c>
      <c r="I1984" s="37" t="str">
        <f>_xlfn.XLOOKUP(Table35[[#This Row],[Subject Id]],'In the Lab'!F:F,'In the Lab'!G:G)</f>
        <v>yes</v>
      </c>
      <c r="J1984" s="49" t="e">
        <f>_xlfn.XLOOKUP(Table35[[#This Row],[Subject Id]],'T1 Blood'!A:A,'T1 Blood'!I:I)</f>
        <v>#N/A</v>
      </c>
      <c r="K1984" s="49" t="e">
        <f>_xlfn.XLOOKUP(Table35[[#This Row],[Subject Id]],'T1 Blood'!A:A,'T1 Blood'!H:H)</f>
        <v>#N/A</v>
      </c>
      <c r="L1984" s="49" t="e">
        <f>_xlfn.XLOOKUP(Table35[[#This Row],[Subject Id]],'T1 Assayed'!A:A,'T1 Assayed'!D:D)</f>
        <v>#N/A</v>
      </c>
      <c r="O1984" s="49" t="e">
        <f>_xlfn.XLOOKUP((CONCATENATE(Table35[[#This Row],[Subject Id]],"-T1")),'In the Lab'!A:A,'In the Lab'!G:G)</f>
        <v>#N/A</v>
      </c>
      <c r="P1984" s="42" t="e">
        <f>_xlfn.XLOOKUP(Table35[[#This Row],[Subject Id]],'TPD Blood'!A:A,'TPD Blood'!B:B)</f>
        <v>#N/A</v>
      </c>
      <c r="Q1984" s="42" t="e">
        <f>_xlfn.XLOOKUP(Table35[[#This Row],[Subject Id]],'TPD Assayed'!A:A,'TPD Assayed'!C:C)</f>
        <v>#N/A</v>
      </c>
    </row>
    <row r="1985" spans="1:17">
      <c r="A1985" s="27" t="s">
        <v>2267</v>
      </c>
      <c r="B1985" t="str">
        <f>MID(Table35[[#This Row],[Subject Id]],13,1)</f>
        <v>R</v>
      </c>
      <c r="C1985">
        <f>_xlfn.XLOOKUP(Table35[[#This Row],[Subject Id]],Table2[Subject Id],Table2[Event date])</f>
        <v>0</v>
      </c>
      <c r="D1985" s="37" t="str">
        <f>_xlfn.XLOOKUP(Table35[[#This Row],[Subject Id]],'T0 Blood'!A:A,'T0 Blood'!I:I)</f>
        <v>060-0065-0</v>
      </c>
      <c r="E1985" s="55"/>
      <c r="F1985" s="71" t="str">
        <f>_xlfn.XLOOKUP(Table35[[#This Row],[Subject Id]],T0Assayed!D:D,T0Assayed!F:F)</f>
        <v>OH2023_040</v>
      </c>
      <c r="G1985" s="39" t="s">
        <v>23</v>
      </c>
      <c r="H1985" s="39" t="s">
        <v>2202</v>
      </c>
      <c r="I1985" s="37" t="str">
        <f>_xlfn.XLOOKUP(Table35[[#This Row],[Subject Id]],'In the Lab'!F:F,'In the Lab'!G:G)</f>
        <v>yes</v>
      </c>
      <c r="J1985" s="49" t="e">
        <f>_xlfn.XLOOKUP(Table35[[#This Row],[Subject Id]],'T1 Blood'!A:A,'T1 Blood'!I:I)</f>
        <v>#N/A</v>
      </c>
      <c r="K1985" s="49" t="e">
        <f>_xlfn.XLOOKUP(Table35[[#This Row],[Subject Id]],'T1 Blood'!A:A,'T1 Blood'!H:H)</f>
        <v>#N/A</v>
      </c>
      <c r="L1985" s="49" t="e">
        <f>_xlfn.XLOOKUP(Table35[[#This Row],[Subject Id]],'T1 Assayed'!A:A,'T1 Assayed'!D:D)</f>
        <v>#N/A</v>
      </c>
      <c r="O1985" s="49" t="e">
        <f>_xlfn.XLOOKUP((CONCATENATE(Table35[[#This Row],[Subject Id]],"-T1")),'In the Lab'!A:A,'In the Lab'!G:G)</f>
        <v>#N/A</v>
      </c>
      <c r="P1985" s="42" t="e">
        <f>_xlfn.XLOOKUP(Table35[[#This Row],[Subject Id]],'TPD Blood'!A:A,'TPD Blood'!B:B)</f>
        <v>#N/A</v>
      </c>
      <c r="Q1985" s="42" t="e">
        <f>_xlfn.XLOOKUP(Table35[[#This Row],[Subject Id]],'TPD Assayed'!A:A,'TPD Assayed'!C:C)</f>
        <v>#N/A</v>
      </c>
    </row>
    <row r="1986" spans="1:17">
      <c r="A1986" s="27" t="s">
        <v>2268</v>
      </c>
      <c r="B1986" t="str">
        <f>MID(Table35[[#This Row],[Subject Id]],13,1)</f>
        <v>R</v>
      </c>
      <c r="C1986">
        <f>_xlfn.XLOOKUP(Table35[[#This Row],[Subject Id]],Table2[Subject Id],Table2[Event date])</f>
        <v>0</v>
      </c>
      <c r="D1986" s="37" t="str">
        <f>_xlfn.XLOOKUP(Table35[[#This Row],[Subject Id]],'T0 Blood'!A:A,'T0 Blood'!I:I)</f>
        <v>060-0066-0</v>
      </c>
      <c r="E1986" s="55"/>
      <c r="F1986" s="71" t="str">
        <f>_xlfn.XLOOKUP(Table35[[#This Row],[Subject Id]],T0Assayed!D:D,T0Assayed!F:F)</f>
        <v>OH2023_040</v>
      </c>
      <c r="G1986" s="39" t="s">
        <v>23</v>
      </c>
      <c r="H1986" s="39" t="s">
        <v>2202</v>
      </c>
      <c r="I1986" s="37" t="str">
        <f>_xlfn.XLOOKUP(Table35[[#This Row],[Subject Id]],'In the Lab'!F:F,'In the Lab'!G:G)</f>
        <v>yes</v>
      </c>
      <c r="J1986" s="49" t="e">
        <f>_xlfn.XLOOKUP(Table35[[#This Row],[Subject Id]],'T1 Blood'!A:A,'T1 Blood'!I:I)</f>
        <v>#N/A</v>
      </c>
      <c r="K1986" s="49" t="e">
        <f>_xlfn.XLOOKUP(Table35[[#This Row],[Subject Id]],'T1 Blood'!A:A,'T1 Blood'!H:H)</f>
        <v>#N/A</v>
      </c>
      <c r="L1986" s="49" t="e">
        <f>_xlfn.XLOOKUP(Table35[[#This Row],[Subject Id]],'T1 Assayed'!A:A,'T1 Assayed'!D:D)</f>
        <v>#N/A</v>
      </c>
      <c r="O1986" s="49" t="e">
        <f>_xlfn.XLOOKUP((CONCATENATE(Table35[[#This Row],[Subject Id]],"-T1")),'In the Lab'!A:A,'In the Lab'!G:G)</f>
        <v>#N/A</v>
      </c>
      <c r="P1986" s="42" t="e">
        <f>_xlfn.XLOOKUP(Table35[[#This Row],[Subject Id]],'TPD Blood'!A:A,'TPD Blood'!B:B)</f>
        <v>#N/A</v>
      </c>
      <c r="Q1986" s="42" t="e">
        <f>_xlfn.XLOOKUP(Table35[[#This Row],[Subject Id]],'TPD Assayed'!A:A,'TPD Assayed'!C:C)</f>
        <v>#N/A</v>
      </c>
    </row>
    <row r="1987" spans="1:17">
      <c r="A1987" s="27" t="s">
        <v>2269</v>
      </c>
      <c r="B1987" t="str">
        <f>MID(Table35[[#This Row],[Subject Id]],13,1)</f>
        <v>R</v>
      </c>
      <c r="C1987">
        <f>_xlfn.XLOOKUP(Table35[[#This Row],[Subject Id]],Table2[Subject Id],Table2[Event date])</f>
        <v>0</v>
      </c>
      <c r="D1987" s="37" t="str">
        <f>_xlfn.XLOOKUP(Table35[[#This Row],[Subject Id]],'T0 Blood'!A:A,'T0 Blood'!I:I)</f>
        <v>060-0067-0</v>
      </c>
      <c r="E1987" s="55"/>
      <c r="F1987" s="71" t="str">
        <f>_xlfn.XLOOKUP(Table35[[#This Row],[Subject Id]],T0Assayed!D:D,T0Assayed!F:F)</f>
        <v>OH2023_040</v>
      </c>
      <c r="G1987" s="39" t="s">
        <v>23</v>
      </c>
      <c r="H1987" s="39" t="s">
        <v>2202</v>
      </c>
      <c r="I1987" s="37" t="str">
        <f>_xlfn.XLOOKUP(Table35[[#This Row],[Subject Id]],'In the Lab'!F:F,'In the Lab'!G:G)</f>
        <v>yes</v>
      </c>
      <c r="J1987" s="49" t="e">
        <f>_xlfn.XLOOKUP(Table35[[#This Row],[Subject Id]],'T1 Blood'!A:A,'T1 Blood'!I:I)</f>
        <v>#N/A</v>
      </c>
      <c r="K1987" s="49" t="e">
        <f>_xlfn.XLOOKUP(Table35[[#This Row],[Subject Id]],'T1 Blood'!A:A,'T1 Blood'!H:H)</f>
        <v>#N/A</v>
      </c>
      <c r="L1987" s="49" t="e">
        <f>_xlfn.XLOOKUP(Table35[[#This Row],[Subject Id]],'T1 Assayed'!A:A,'T1 Assayed'!D:D)</f>
        <v>#N/A</v>
      </c>
      <c r="O1987" s="49" t="e">
        <f>_xlfn.XLOOKUP((CONCATENATE(Table35[[#This Row],[Subject Id]],"-T1")),'In the Lab'!A:A,'In the Lab'!G:G)</f>
        <v>#N/A</v>
      </c>
      <c r="P1987" s="42" t="e">
        <f>_xlfn.XLOOKUP(Table35[[#This Row],[Subject Id]],'TPD Blood'!A:A,'TPD Blood'!B:B)</f>
        <v>#N/A</v>
      </c>
      <c r="Q1987" s="42" t="e">
        <f>_xlfn.XLOOKUP(Table35[[#This Row],[Subject Id]],'TPD Assayed'!A:A,'TPD Assayed'!C:C)</f>
        <v>#N/A</v>
      </c>
    </row>
    <row r="1988" spans="1:17">
      <c r="A1988" s="27" t="s">
        <v>2270</v>
      </c>
      <c r="B1988" t="str">
        <f>MID(Table35[[#This Row],[Subject Id]],13,1)</f>
        <v>R</v>
      </c>
      <c r="C1988">
        <f>_xlfn.XLOOKUP(Table35[[#This Row],[Subject Id]],Table2[Subject Id],Table2[Event date])</f>
        <v>0</v>
      </c>
      <c r="D1988" s="37" t="str">
        <f>_xlfn.XLOOKUP(Table35[[#This Row],[Subject Id]],'T0 Blood'!A:A,'T0 Blood'!I:I)</f>
        <v>060-0068-0</v>
      </c>
      <c r="E1988" s="55"/>
      <c r="F1988" s="71" t="str">
        <f>_xlfn.XLOOKUP(Table35[[#This Row],[Subject Id]],T0Assayed!D:D,T0Assayed!F:F)</f>
        <v>OH2023_040</v>
      </c>
      <c r="G1988" s="39" t="s">
        <v>23</v>
      </c>
      <c r="H1988" s="39" t="s">
        <v>2202</v>
      </c>
      <c r="I1988" s="37" t="str">
        <f>_xlfn.XLOOKUP(Table35[[#This Row],[Subject Id]],'In the Lab'!F:F,'In the Lab'!G:G)</f>
        <v>yes</v>
      </c>
      <c r="J1988" s="49" t="e">
        <f>_xlfn.XLOOKUP(Table35[[#This Row],[Subject Id]],'T1 Blood'!A:A,'T1 Blood'!I:I)</f>
        <v>#N/A</v>
      </c>
      <c r="K1988" s="49" t="e">
        <f>_xlfn.XLOOKUP(Table35[[#This Row],[Subject Id]],'T1 Blood'!A:A,'T1 Blood'!H:H)</f>
        <v>#N/A</v>
      </c>
      <c r="L1988" s="49" t="e">
        <f>_xlfn.XLOOKUP(Table35[[#This Row],[Subject Id]],'T1 Assayed'!A:A,'T1 Assayed'!D:D)</f>
        <v>#N/A</v>
      </c>
      <c r="O1988" s="49" t="e">
        <f>_xlfn.XLOOKUP((CONCATENATE(Table35[[#This Row],[Subject Id]],"-T1")),'In the Lab'!A:A,'In the Lab'!G:G)</f>
        <v>#N/A</v>
      </c>
      <c r="P1988" s="42" t="e">
        <f>_xlfn.XLOOKUP(Table35[[#This Row],[Subject Id]],'TPD Blood'!A:A,'TPD Blood'!B:B)</f>
        <v>#N/A</v>
      </c>
      <c r="Q1988" s="42" t="e">
        <f>_xlfn.XLOOKUP(Table35[[#This Row],[Subject Id]],'TPD Assayed'!A:A,'TPD Assayed'!C:C)</f>
        <v>#N/A</v>
      </c>
    </row>
    <row r="1989" spans="1:17">
      <c r="A1989" s="27" t="s">
        <v>2271</v>
      </c>
      <c r="B1989" t="str">
        <f>MID(Table35[[#This Row],[Subject Id]],13,1)</f>
        <v>R</v>
      </c>
      <c r="C1989">
        <f>_xlfn.XLOOKUP(Table35[[#This Row],[Subject Id]],Table2[Subject Id],Table2[Event date])</f>
        <v>0</v>
      </c>
      <c r="D1989" s="37" t="str">
        <f>_xlfn.XLOOKUP(Table35[[#This Row],[Subject Id]],'T0 Blood'!A:A,'T0 Blood'!I:I)</f>
        <v>060-0069-0</v>
      </c>
      <c r="E1989" s="55"/>
      <c r="F1989" s="71" t="str">
        <f>_xlfn.XLOOKUP(Table35[[#This Row],[Subject Id]],T0Assayed!D:D,T0Assayed!F:F)</f>
        <v>OH2023_041</v>
      </c>
      <c r="G1989" s="39" t="s">
        <v>23</v>
      </c>
      <c r="H1989" s="39" t="s">
        <v>2202</v>
      </c>
      <c r="I1989" s="37" t="str">
        <f>_xlfn.XLOOKUP(Table35[[#This Row],[Subject Id]],'In the Lab'!F:F,'In the Lab'!G:G)</f>
        <v>yes</v>
      </c>
      <c r="J1989" s="49" t="e">
        <f>_xlfn.XLOOKUP(Table35[[#This Row],[Subject Id]],'T1 Blood'!A:A,'T1 Blood'!I:I)</f>
        <v>#N/A</v>
      </c>
      <c r="K1989" s="49" t="e">
        <f>_xlfn.XLOOKUP(Table35[[#This Row],[Subject Id]],'T1 Blood'!A:A,'T1 Blood'!H:H)</f>
        <v>#N/A</v>
      </c>
      <c r="L1989" s="49" t="e">
        <f>_xlfn.XLOOKUP(Table35[[#This Row],[Subject Id]],'T1 Assayed'!A:A,'T1 Assayed'!D:D)</f>
        <v>#N/A</v>
      </c>
      <c r="O1989" s="49" t="e">
        <f>_xlfn.XLOOKUP((CONCATENATE(Table35[[#This Row],[Subject Id]],"-T1")),'In the Lab'!A:A,'In the Lab'!G:G)</f>
        <v>#N/A</v>
      </c>
      <c r="P1989" s="42" t="e">
        <f>_xlfn.XLOOKUP(Table35[[#This Row],[Subject Id]],'TPD Blood'!A:A,'TPD Blood'!B:B)</f>
        <v>#N/A</v>
      </c>
      <c r="Q1989" s="42" t="e">
        <f>_xlfn.XLOOKUP(Table35[[#This Row],[Subject Id]],'TPD Assayed'!A:A,'TPD Assayed'!C:C)</f>
        <v>#N/A</v>
      </c>
    </row>
    <row r="1990" spans="1:17">
      <c r="A1990" s="27" t="s">
        <v>2272</v>
      </c>
      <c r="B1990" t="str">
        <f>MID(Table35[[#This Row],[Subject Id]],13,1)</f>
        <v>R</v>
      </c>
      <c r="C1990">
        <f>_xlfn.XLOOKUP(Table35[[#This Row],[Subject Id]],Table2[Subject Id],Table2[Event date])</f>
        <v>0</v>
      </c>
      <c r="D1990" s="37" t="str">
        <f>_xlfn.XLOOKUP(Table35[[#This Row],[Subject Id]],'T0 Blood'!A:A,'T0 Blood'!I:I)</f>
        <v>060-0070-0</v>
      </c>
      <c r="E1990" s="55"/>
      <c r="F1990" s="71" t="str">
        <f>_xlfn.XLOOKUP(Table35[[#This Row],[Subject Id]],T0Assayed!D:D,T0Assayed!F:F)</f>
        <v>OH2023_041</v>
      </c>
      <c r="G1990" s="39" t="s">
        <v>23</v>
      </c>
      <c r="H1990" s="39" t="s">
        <v>2202</v>
      </c>
      <c r="I1990" s="37" t="str">
        <f>_xlfn.XLOOKUP(Table35[[#This Row],[Subject Id]],'In the Lab'!F:F,'In the Lab'!G:G)</f>
        <v>yes</v>
      </c>
      <c r="J1990" s="49" t="e">
        <f>_xlfn.XLOOKUP(Table35[[#This Row],[Subject Id]],'T1 Blood'!A:A,'T1 Blood'!I:I)</f>
        <v>#N/A</v>
      </c>
      <c r="K1990" s="49" t="e">
        <f>_xlfn.XLOOKUP(Table35[[#This Row],[Subject Id]],'T1 Blood'!A:A,'T1 Blood'!H:H)</f>
        <v>#N/A</v>
      </c>
      <c r="L1990" s="49" t="e">
        <f>_xlfn.XLOOKUP(Table35[[#This Row],[Subject Id]],'T1 Assayed'!A:A,'T1 Assayed'!D:D)</f>
        <v>#N/A</v>
      </c>
      <c r="O1990" s="49" t="e">
        <f>_xlfn.XLOOKUP((CONCATENATE(Table35[[#This Row],[Subject Id]],"-T1")),'In the Lab'!A:A,'In the Lab'!G:G)</f>
        <v>#N/A</v>
      </c>
      <c r="P1990" s="42" t="e">
        <f>_xlfn.XLOOKUP(Table35[[#This Row],[Subject Id]],'TPD Blood'!A:A,'TPD Blood'!B:B)</f>
        <v>#N/A</v>
      </c>
      <c r="Q1990" s="42" t="e">
        <f>_xlfn.XLOOKUP(Table35[[#This Row],[Subject Id]],'TPD Assayed'!A:A,'TPD Assayed'!C:C)</f>
        <v>#N/A</v>
      </c>
    </row>
    <row r="1991" spans="1:17">
      <c r="A1991" s="27" t="s">
        <v>2273</v>
      </c>
      <c r="B1991" t="str">
        <f>MID(Table35[[#This Row],[Subject Id]],13,1)</f>
        <v>R</v>
      </c>
      <c r="C1991">
        <f>_xlfn.XLOOKUP(Table35[[#This Row],[Subject Id]],Table2[Subject Id],Table2[Event date])</f>
        <v>0</v>
      </c>
      <c r="D1991" s="37" t="str">
        <f>_xlfn.XLOOKUP(Table35[[#This Row],[Subject Id]],'T0 Blood'!A:A,'T0 Blood'!I:I)</f>
        <v>060-0071-0</v>
      </c>
      <c r="E1991" s="55"/>
      <c r="F1991" s="71" t="str">
        <f>_xlfn.XLOOKUP(Table35[[#This Row],[Subject Id]],T0Assayed!D:D,T0Assayed!F:F)</f>
        <v>OH2023_041</v>
      </c>
      <c r="G1991" s="39" t="s">
        <v>23</v>
      </c>
      <c r="H1991" s="39" t="s">
        <v>2202</v>
      </c>
      <c r="I1991" s="37" t="str">
        <f>_xlfn.XLOOKUP(Table35[[#This Row],[Subject Id]],'In the Lab'!F:F,'In the Lab'!G:G)</f>
        <v>yes</v>
      </c>
      <c r="J1991" s="49" t="e">
        <f>_xlfn.XLOOKUP(Table35[[#This Row],[Subject Id]],'T1 Blood'!A:A,'T1 Blood'!I:I)</f>
        <v>#N/A</v>
      </c>
      <c r="K1991" s="49" t="e">
        <f>_xlfn.XLOOKUP(Table35[[#This Row],[Subject Id]],'T1 Blood'!A:A,'T1 Blood'!H:H)</f>
        <v>#N/A</v>
      </c>
      <c r="L1991" s="49" t="e">
        <f>_xlfn.XLOOKUP(Table35[[#This Row],[Subject Id]],'T1 Assayed'!A:A,'T1 Assayed'!D:D)</f>
        <v>#N/A</v>
      </c>
      <c r="O1991" s="49" t="e">
        <f>_xlfn.XLOOKUP((CONCATENATE(Table35[[#This Row],[Subject Id]],"-T1")),'In the Lab'!A:A,'In the Lab'!G:G)</f>
        <v>#N/A</v>
      </c>
      <c r="P1991" s="42" t="e">
        <f>_xlfn.XLOOKUP(Table35[[#This Row],[Subject Id]],'TPD Blood'!A:A,'TPD Blood'!B:B)</f>
        <v>#N/A</v>
      </c>
      <c r="Q1991" s="42" t="e">
        <f>_xlfn.XLOOKUP(Table35[[#This Row],[Subject Id]],'TPD Assayed'!A:A,'TPD Assayed'!C:C)</f>
        <v>#N/A</v>
      </c>
    </row>
    <row r="1992" spans="1:17">
      <c r="A1992" s="27" t="s">
        <v>2274</v>
      </c>
      <c r="B1992" t="str">
        <f>MID(Table35[[#This Row],[Subject Id]],13,1)</f>
        <v>R</v>
      </c>
      <c r="C1992">
        <f>_xlfn.XLOOKUP(Table35[[#This Row],[Subject Id]],Table2[Subject Id],Table2[Event date])</f>
        <v>0</v>
      </c>
      <c r="D1992" s="37" t="str">
        <f>_xlfn.XLOOKUP(Table35[[#This Row],[Subject Id]],'T0 Blood'!A:A,'T0 Blood'!I:I)</f>
        <v>060-0072-0</v>
      </c>
      <c r="E1992" s="55"/>
      <c r="F1992" s="71" t="str">
        <f>_xlfn.XLOOKUP(Table35[[#This Row],[Subject Id]],T0Assayed!D:D,T0Assayed!F:F)</f>
        <v>OH2023_041</v>
      </c>
      <c r="G1992" s="39" t="s">
        <v>23</v>
      </c>
      <c r="H1992" s="39" t="s">
        <v>2202</v>
      </c>
      <c r="I1992" s="37" t="str">
        <f>_xlfn.XLOOKUP(Table35[[#This Row],[Subject Id]],'In the Lab'!F:F,'In the Lab'!G:G)</f>
        <v>yes</v>
      </c>
      <c r="J1992" s="49" t="e">
        <f>_xlfn.XLOOKUP(Table35[[#This Row],[Subject Id]],'T1 Blood'!A:A,'T1 Blood'!I:I)</f>
        <v>#N/A</v>
      </c>
      <c r="K1992" s="49" t="e">
        <f>_xlfn.XLOOKUP(Table35[[#This Row],[Subject Id]],'T1 Blood'!A:A,'T1 Blood'!H:H)</f>
        <v>#N/A</v>
      </c>
      <c r="L1992" s="49" t="e">
        <f>_xlfn.XLOOKUP(Table35[[#This Row],[Subject Id]],'T1 Assayed'!A:A,'T1 Assayed'!D:D)</f>
        <v>#N/A</v>
      </c>
      <c r="O1992" s="49" t="e">
        <f>_xlfn.XLOOKUP((CONCATENATE(Table35[[#This Row],[Subject Id]],"-T1")),'In the Lab'!A:A,'In the Lab'!G:G)</f>
        <v>#N/A</v>
      </c>
      <c r="P1992" s="42" t="e">
        <f>_xlfn.XLOOKUP(Table35[[#This Row],[Subject Id]],'TPD Blood'!A:A,'TPD Blood'!B:B)</f>
        <v>#N/A</v>
      </c>
      <c r="Q1992" s="42" t="e">
        <f>_xlfn.XLOOKUP(Table35[[#This Row],[Subject Id]],'TPD Assayed'!A:A,'TPD Assayed'!C:C)</f>
        <v>#N/A</v>
      </c>
    </row>
    <row r="1993" spans="1:17">
      <c r="A1993" s="27" t="s">
        <v>2275</v>
      </c>
      <c r="B1993" t="str">
        <f>MID(Table35[[#This Row],[Subject Id]],13,1)</f>
        <v>R</v>
      </c>
      <c r="C1993">
        <f>_xlfn.XLOOKUP(Table35[[#This Row],[Subject Id]],Table2[Subject Id],Table2[Event date])</f>
        <v>0</v>
      </c>
      <c r="D1993" s="37" t="str">
        <f>_xlfn.XLOOKUP(Table35[[#This Row],[Subject Id]],'T0 Blood'!A:A,'T0 Blood'!I:I)</f>
        <v>060-0073-0</v>
      </c>
      <c r="E1993" s="55"/>
      <c r="F1993" s="71" t="str">
        <f>_xlfn.XLOOKUP(Table35[[#This Row],[Subject Id]],T0Assayed!D:D,T0Assayed!F:F)</f>
        <v>OH2023_041</v>
      </c>
      <c r="G1993" s="39" t="s">
        <v>23</v>
      </c>
      <c r="H1993" s="39" t="s">
        <v>2202</v>
      </c>
      <c r="I1993" s="37" t="str">
        <f>_xlfn.XLOOKUP(Table35[[#This Row],[Subject Id]],'In the Lab'!F:F,'In the Lab'!G:G)</f>
        <v>yes</v>
      </c>
      <c r="J1993" s="49" t="e">
        <f>_xlfn.XLOOKUP(Table35[[#This Row],[Subject Id]],'T1 Blood'!A:A,'T1 Blood'!I:I)</f>
        <v>#N/A</v>
      </c>
      <c r="K1993" s="49" t="e">
        <f>_xlfn.XLOOKUP(Table35[[#This Row],[Subject Id]],'T1 Blood'!A:A,'T1 Blood'!H:H)</f>
        <v>#N/A</v>
      </c>
      <c r="L1993" s="49" t="e">
        <f>_xlfn.XLOOKUP(Table35[[#This Row],[Subject Id]],'T1 Assayed'!A:A,'T1 Assayed'!D:D)</f>
        <v>#N/A</v>
      </c>
      <c r="O1993" s="49" t="e">
        <f>_xlfn.XLOOKUP((CONCATENATE(Table35[[#This Row],[Subject Id]],"-T1")),'In the Lab'!A:A,'In the Lab'!G:G)</f>
        <v>#N/A</v>
      </c>
      <c r="P1993" s="42" t="e">
        <f>_xlfn.XLOOKUP(Table35[[#This Row],[Subject Id]],'TPD Blood'!A:A,'TPD Blood'!B:B)</f>
        <v>#N/A</v>
      </c>
      <c r="Q1993" s="42" t="e">
        <f>_xlfn.XLOOKUP(Table35[[#This Row],[Subject Id]],'TPD Assayed'!A:A,'TPD Assayed'!C:C)</f>
        <v>#N/A</v>
      </c>
    </row>
    <row r="1994" spans="1:17">
      <c r="A1994" s="27" t="s">
        <v>2276</v>
      </c>
      <c r="B1994" t="str">
        <f>MID(Table35[[#This Row],[Subject Id]],13,1)</f>
        <v>R</v>
      </c>
      <c r="C1994">
        <f>_xlfn.XLOOKUP(Table35[[#This Row],[Subject Id]],Table2[Subject Id],Table2[Event date])</f>
        <v>0</v>
      </c>
      <c r="D1994" s="37" t="str">
        <f>_xlfn.XLOOKUP(Table35[[#This Row],[Subject Id]],'T0 Blood'!A:A,'T0 Blood'!I:I)</f>
        <v>060-0074-0</v>
      </c>
      <c r="E1994" s="55"/>
      <c r="F1994" s="71" t="str">
        <f>_xlfn.XLOOKUP(Table35[[#This Row],[Subject Id]],T0Assayed!D:D,T0Assayed!F:F)</f>
        <v>OH2023_041</v>
      </c>
      <c r="G1994" s="39" t="s">
        <v>23</v>
      </c>
      <c r="H1994" s="39" t="s">
        <v>2202</v>
      </c>
      <c r="I1994" s="37" t="str">
        <f>_xlfn.XLOOKUP(Table35[[#This Row],[Subject Id]],'In the Lab'!F:F,'In the Lab'!G:G)</f>
        <v>yes</v>
      </c>
      <c r="J1994" s="49" t="e">
        <f>_xlfn.XLOOKUP(Table35[[#This Row],[Subject Id]],'T1 Blood'!A:A,'T1 Blood'!I:I)</f>
        <v>#N/A</v>
      </c>
      <c r="K1994" s="49" t="e">
        <f>_xlfn.XLOOKUP(Table35[[#This Row],[Subject Id]],'T1 Blood'!A:A,'T1 Blood'!H:H)</f>
        <v>#N/A</v>
      </c>
      <c r="L1994" s="49" t="e">
        <f>_xlfn.XLOOKUP(Table35[[#This Row],[Subject Id]],'T1 Assayed'!A:A,'T1 Assayed'!D:D)</f>
        <v>#N/A</v>
      </c>
      <c r="O1994" s="49" t="e">
        <f>_xlfn.XLOOKUP((CONCATENATE(Table35[[#This Row],[Subject Id]],"-T1")),'In the Lab'!A:A,'In the Lab'!G:G)</f>
        <v>#N/A</v>
      </c>
      <c r="P1994" s="42" t="e">
        <f>_xlfn.XLOOKUP(Table35[[#This Row],[Subject Id]],'TPD Blood'!A:A,'TPD Blood'!B:B)</f>
        <v>#N/A</v>
      </c>
      <c r="Q1994" s="42" t="e">
        <f>_xlfn.XLOOKUP(Table35[[#This Row],[Subject Id]],'TPD Assayed'!A:A,'TPD Assayed'!C:C)</f>
        <v>#N/A</v>
      </c>
    </row>
    <row r="1995" spans="1:17">
      <c r="A1995" s="27" t="s">
        <v>2277</v>
      </c>
      <c r="B1995" t="str">
        <f>MID(Table35[[#This Row],[Subject Id]],13,1)</f>
        <v>R</v>
      </c>
      <c r="C1995">
        <f>_xlfn.XLOOKUP(Table35[[#This Row],[Subject Id]],Table2[Subject Id],Table2[Event date])</f>
        <v>0</v>
      </c>
      <c r="D1995" s="37" t="str">
        <f>_xlfn.XLOOKUP(Table35[[#This Row],[Subject Id]],'T0 Blood'!A:A,'T0 Blood'!I:I)</f>
        <v>060-0075-0</v>
      </c>
      <c r="E1995" s="55"/>
      <c r="F1995" s="71" t="str">
        <f>_xlfn.XLOOKUP(Table35[[#This Row],[Subject Id]],T0Assayed!D:D,T0Assayed!F:F)</f>
        <v>OH2023_032</v>
      </c>
      <c r="G1995" s="39" t="s">
        <v>23</v>
      </c>
      <c r="H1995" s="39" t="s">
        <v>2251</v>
      </c>
      <c r="I1995" s="37" t="str">
        <f>_xlfn.XLOOKUP(Table35[[#This Row],[Subject Id]],'In the Lab'!F:F,'In the Lab'!G:G)</f>
        <v>yes</v>
      </c>
      <c r="J1995" s="49" t="e">
        <f>_xlfn.XLOOKUP(Table35[[#This Row],[Subject Id]],'T1 Blood'!A:A,'T1 Blood'!I:I)</f>
        <v>#N/A</v>
      </c>
      <c r="K1995" s="49" t="e">
        <f>_xlfn.XLOOKUP(Table35[[#This Row],[Subject Id]],'T1 Blood'!A:A,'T1 Blood'!H:H)</f>
        <v>#N/A</v>
      </c>
      <c r="L1995" s="49" t="e">
        <f>_xlfn.XLOOKUP(Table35[[#This Row],[Subject Id]],'T1 Assayed'!A:A,'T1 Assayed'!D:D)</f>
        <v>#N/A</v>
      </c>
      <c r="O1995" s="49" t="e">
        <f>_xlfn.XLOOKUP((CONCATENATE(Table35[[#This Row],[Subject Id]],"-T1")),'In the Lab'!A:A,'In the Lab'!G:G)</f>
        <v>#N/A</v>
      </c>
      <c r="P1995" s="42" t="e">
        <f>_xlfn.XLOOKUP(Table35[[#This Row],[Subject Id]],'TPD Blood'!A:A,'TPD Blood'!B:B)</f>
        <v>#N/A</v>
      </c>
      <c r="Q1995" s="42" t="e">
        <f>_xlfn.XLOOKUP(Table35[[#This Row],[Subject Id]],'TPD Assayed'!A:A,'TPD Assayed'!C:C)</f>
        <v>#N/A</v>
      </c>
    </row>
    <row r="1996" spans="1:17">
      <c r="A1996" s="27" t="s">
        <v>2278</v>
      </c>
      <c r="B1996" t="str">
        <f>MID(Table35[[#This Row],[Subject Id]],13,1)</f>
        <v>R</v>
      </c>
      <c r="C1996">
        <f>_xlfn.XLOOKUP(Table35[[#This Row],[Subject Id]],Table2[Subject Id],Table2[Event date])</f>
        <v>0</v>
      </c>
      <c r="D1996" s="37" t="str">
        <f>_xlfn.XLOOKUP(Table35[[#This Row],[Subject Id]],'T0 Blood'!A:A,'T0 Blood'!I:I)</f>
        <v>060-0076-0</v>
      </c>
      <c r="E1996" s="55"/>
      <c r="F1996" s="71" t="str">
        <f>_xlfn.XLOOKUP(Table35[[#This Row],[Subject Id]],T0Assayed!D:D,T0Assayed!F:F)</f>
        <v>OH2023_041</v>
      </c>
      <c r="G1996" s="39" t="s">
        <v>23</v>
      </c>
      <c r="H1996" s="39" t="s">
        <v>2202</v>
      </c>
      <c r="I1996" s="37" t="str">
        <f>_xlfn.XLOOKUP(Table35[[#This Row],[Subject Id]],'In the Lab'!F:F,'In the Lab'!G:G)</f>
        <v>yes</v>
      </c>
      <c r="J1996" s="49" t="e">
        <f>_xlfn.XLOOKUP(Table35[[#This Row],[Subject Id]],'T1 Blood'!A:A,'T1 Blood'!I:I)</f>
        <v>#N/A</v>
      </c>
      <c r="K1996" s="49" t="e">
        <f>_xlfn.XLOOKUP(Table35[[#This Row],[Subject Id]],'T1 Blood'!A:A,'T1 Blood'!H:H)</f>
        <v>#N/A</v>
      </c>
      <c r="L1996" s="49" t="e">
        <f>_xlfn.XLOOKUP(Table35[[#This Row],[Subject Id]],'T1 Assayed'!A:A,'T1 Assayed'!D:D)</f>
        <v>#N/A</v>
      </c>
      <c r="O1996" s="49" t="e">
        <f>_xlfn.XLOOKUP((CONCATENATE(Table35[[#This Row],[Subject Id]],"-T1")),'In the Lab'!A:A,'In the Lab'!G:G)</f>
        <v>#N/A</v>
      </c>
      <c r="P1996" s="42" t="e">
        <f>_xlfn.XLOOKUP(Table35[[#This Row],[Subject Id]],'TPD Blood'!A:A,'TPD Blood'!B:B)</f>
        <v>#N/A</v>
      </c>
      <c r="Q1996" s="42" t="e">
        <f>_xlfn.XLOOKUP(Table35[[#This Row],[Subject Id]],'TPD Assayed'!A:A,'TPD Assayed'!C:C)</f>
        <v>#N/A</v>
      </c>
    </row>
    <row r="1997" spans="1:17">
      <c r="A1997" s="27" t="s">
        <v>2279</v>
      </c>
      <c r="B1997" t="str">
        <f>MID(Table35[[#This Row],[Subject Id]],13,1)</f>
        <v>R</v>
      </c>
      <c r="C1997">
        <f>_xlfn.XLOOKUP(Table35[[#This Row],[Subject Id]],Table2[Subject Id],Table2[Event date])</f>
        <v>0</v>
      </c>
      <c r="D1997" s="37" t="str">
        <f>_xlfn.XLOOKUP(Table35[[#This Row],[Subject Id]],'T0 Blood'!A:A,'T0 Blood'!I:I)</f>
        <v>060-0077-0</v>
      </c>
      <c r="E1997" s="55"/>
      <c r="F1997" s="71" t="str">
        <f>_xlfn.XLOOKUP(Table35[[#This Row],[Subject Id]],T0Assayed!D:D,T0Assayed!F:F)</f>
        <v>OH2023_041</v>
      </c>
      <c r="G1997" s="39" t="s">
        <v>23</v>
      </c>
      <c r="H1997" s="39" t="s">
        <v>2202</v>
      </c>
      <c r="I1997" s="37" t="str">
        <f>_xlfn.XLOOKUP(Table35[[#This Row],[Subject Id]],'In the Lab'!F:F,'In the Lab'!G:G)</f>
        <v>yes</v>
      </c>
      <c r="J1997" s="49" t="e">
        <f>_xlfn.XLOOKUP(Table35[[#This Row],[Subject Id]],'T1 Blood'!A:A,'T1 Blood'!I:I)</f>
        <v>#N/A</v>
      </c>
      <c r="K1997" s="49" t="e">
        <f>_xlfn.XLOOKUP(Table35[[#This Row],[Subject Id]],'T1 Blood'!A:A,'T1 Blood'!H:H)</f>
        <v>#N/A</v>
      </c>
      <c r="L1997" s="49" t="e">
        <f>_xlfn.XLOOKUP(Table35[[#This Row],[Subject Id]],'T1 Assayed'!A:A,'T1 Assayed'!D:D)</f>
        <v>#N/A</v>
      </c>
      <c r="O1997" s="49" t="e">
        <f>_xlfn.XLOOKUP((CONCATENATE(Table35[[#This Row],[Subject Id]],"-T1")),'In the Lab'!A:A,'In the Lab'!G:G)</f>
        <v>#N/A</v>
      </c>
      <c r="P1997" s="42" t="e">
        <f>_xlfn.XLOOKUP(Table35[[#This Row],[Subject Id]],'TPD Blood'!A:A,'TPD Blood'!B:B)</f>
        <v>#N/A</v>
      </c>
      <c r="Q1997" s="42" t="e">
        <f>_xlfn.XLOOKUP(Table35[[#This Row],[Subject Id]],'TPD Assayed'!A:A,'TPD Assayed'!C:C)</f>
        <v>#N/A</v>
      </c>
    </row>
    <row r="1998" spans="1:17">
      <c r="A1998" s="27" t="s">
        <v>2280</v>
      </c>
      <c r="B1998" t="str">
        <f>MID(Table35[[#This Row],[Subject Id]],13,1)</f>
        <v>R</v>
      </c>
      <c r="C1998">
        <f>_xlfn.XLOOKUP(Table35[[#This Row],[Subject Id]],Table2[Subject Id],Table2[Event date])</f>
        <v>0</v>
      </c>
      <c r="D1998" s="37" t="str">
        <f>_xlfn.XLOOKUP(Table35[[#This Row],[Subject Id]],'T0 Blood'!A:A,'T0 Blood'!I:I)</f>
        <v>060-0078-0</v>
      </c>
      <c r="E1998" s="55"/>
      <c r="F1998" s="71" t="str">
        <f>_xlfn.XLOOKUP(Table35[[#This Row],[Subject Id]],T0Assayed!D:D,T0Assayed!F:F)</f>
        <v>OH2023_041</v>
      </c>
      <c r="G1998" s="39" t="s">
        <v>23</v>
      </c>
      <c r="H1998" s="39" t="s">
        <v>2202</v>
      </c>
      <c r="I1998" s="37" t="str">
        <f>_xlfn.XLOOKUP(Table35[[#This Row],[Subject Id]],'In the Lab'!F:F,'In the Lab'!G:G)</f>
        <v>yes</v>
      </c>
      <c r="J1998" s="49" t="e">
        <f>_xlfn.XLOOKUP(Table35[[#This Row],[Subject Id]],'T1 Blood'!A:A,'T1 Blood'!I:I)</f>
        <v>#N/A</v>
      </c>
      <c r="K1998" s="49" t="e">
        <f>_xlfn.XLOOKUP(Table35[[#This Row],[Subject Id]],'T1 Blood'!A:A,'T1 Blood'!H:H)</f>
        <v>#N/A</v>
      </c>
      <c r="L1998" s="49" t="e">
        <f>_xlfn.XLOOKUP(Table35[[#This Row],[Subject Id]],'T1 Assayed'!A:A,'T1 Assayed'!D:D)</f>
        <v>#N/A</v>
      </c>
      <c r="O1998" s="49" t="e">
        <f>_xlfn.XLOOKUP((CONCATENATE(Table35[[#This Row],[Subject Id]],"-T1")),'In the Lab'!A:A,'In the Lab'!G:G)</f>
        <v>#N/A</v>
      </c>
      <c r="P1998" s="42" t="e">
        <f>_xlfn.XLOOKUP(Table35[[#This Row],[Subject Id]],'TPD Blood'!A:A,'TPD Blood'!B:B)</f>
        <v>#N/A</v>
      </c>
      <c r="Q1998" s="42" t="e">
        <f>_xlfn.XLOOKUP(Table35[[#This Row],[Subject Id]],'TPD Assayed'!A:A,'TPD Assayed'!C:C)</f>
        <v>#N/A</v>
      </c>
    </row>
    <row r="1999" spans="1:17">
      <c r="A1999" s="27" t="s">
        <v>2281</v>
      </c>
      <c r="B1999" t="str">
        <f>MID(Table35[[#This Row],[Subject Id]],13,1)</f>
        <v>R</v>
      </c>
      <c r="C1999">
        <f>_xlfn.XLOOKUP(Table35[[#This Row],[Subject Id]],Table2[Subject Id],Table2[Event date])</f>
        <v>0</v>
      </c>
      <c r="D1999" s="37" t="str">
        <f>_xlfn.XLOOKUP(Table35[[#This Row],[Subject Id]],'T0 Blood'!A:A,'T0 Blood'!I:I)</f>
        <v>060-0079-0</v>
      </c>
      <c r="E1999" s="55"/>
      <c r="F1999" s="71" t="str">
        <f>_xlfn.XLOOKUP(Table35[[#This Row],[Subject Id]],T0Assayed!D:D,T0Assayed!F:F)</f>
        <v>OH2023_041</v>
      </c>
      <c r="G1999" s="39" t="s">
        <v>23</v>
      </c>
      <c r="H1999" s="39" t="s">
        <v>2202</v>
      </c>
      <c r="I1999" s="37" t="str">
        <f>_xlfn.XLOOKUP(Table35[[#This Row],[Subject Id]],'In the Lab'!F:F,'In the Lab'!G:G)</f>
        <v>yes</v>
      </c>
      <c r="J1999" s="49" t="e">
        <f>_xlfn.XLOOKUP(Table35[[#This Row],[Subject Id]],'T1 Blood'!A:A,'T1 Blood'!I:I)</f>
        <v>#N/A</v>
      </c>
      <c r="K1999" s="49" t="e">
        <f>_xlfn.XLOOKUP(Table35[[#This Row],[Subject Id]],'T1 Blood'!A:A,'T1 Blood'!H:H)</f>
        <v>#N/A</v>
      </c>
      <c r="L1999" s="49" t="e">
        <f>_xlfn.XLOOKUP(Table35[[#This Row],[Subject Id]],'T1 Assayed'!A:A,'T1 Assayed'!D:D)</f>
        <v>#N/A</v>
      </c>
      <c r="O1999" s="49" t="e">
        <f>_xlfn.XLOOKUP((CONCATENATE(Table35[[#This Row],[Subject Id]],"-T1")),'In the Lab'!A:A,'In the Lab'!G:G)</f>
        <v>#N/A</v>
      </c>
      <c r="P1999" s="42" t="e">
        <f>_xlfn.XLOOKUP(Table35[[#This Row],[Subject Id]],'TPD Blood'!A:A,'TPD Blood'!B:B)</f>
        <v>#N/A</v>
      </c>
      <c r="Q1999" s="42" t="e">
        <f>_xlfn.XLOOKUP(Table35[[#This Row],[Subject Id]],'TPD Assayed'!A:A,'TPD Assayed'!C:C)</f>
        <v>#N/A</v>
      </c>
    </row>
    <row r="2000" spans="1:17">
      <c r="A2000" s="27" t="s">
        <v>2282</v>
      </c>
      <c r="B2000" t="str">
        <f>MID(Table35[[#This Row],[Subject Id]],13,1)</f>
        <v>R</v>
      </c>
      <c r="C2000">
        <f>_xlfn.XLOOKUP(Table35[[#This Row],[Subject Id]],Table2[Subject Id],Table2[Event date])</f>
        <v>0</v>
      </c>
      <c r="D2000" s="37" t="str">
        <f>_xlfn.XLOOKUP(Table35[[#This Row],[Subject Id]],'T0 Blood'!A:A,'T0 Blood'!I:I)</f>
        <v>060-0080-0</v>
      </c>
      <c r="E2000" s="55"/>
      <c r="F2000" s="71" t="str">
        <f>_xlfn.XLOOKUP(Table35[[#This Row],[Subject Id]],T0Assayed!D:D,T0Assayed!F:F)</f>
        <v>OH2023_041</v>
      </c>
      <c r="G2000" s="39" t="s">
        <v>23</v>
      </c>
      <c r="H2000" s="39" t="s">
        <v>2202</v>
      </c>
      <c r="I2000" s="37" t="str">
        <f>_xlfn.XLOOKUP(Table35[[#This Row],[Subject Id]],'In the Lab'!F:F,'In the Lab'!G:G)</f>
        <v>yes</v>
      </c>
      <c r="J2000" s="49" t="e">
        <f>_xlfn.XLOOKUP(Table35[[#This Row],[Subject Id]],'T1 Blood'!A:A,'T1 Blood'!I:I)</f>
        <v>#N/A</v>
      </c>
      <c r="K2000" s="49" t="e">
        <f>_xlfn.XLOOKUP(Table35[[#This Row],[Subject Id]],'T1 Blood'!A:A,'T1 Blood'!H:H)</f>
        <v>#N/A</v>
      </c>
      <c r="L2000" s="49" t="e">
        <f>_xlfn.XLOOKUP(Table35[[#This Row],[Subject Id]],'T1 Assayed'!A:A,'T1 Assayed'!D:D)</f>
        <v>#N/A</v>
      </c>
      <c r="O2000" s="49" t="e">
        <f>_xlfn.XLOOKUP((CONCATENATE(Table35[[#This Row],[Subject Id]],"-T1")),'In the Lab'!A:A,'In the Lab'!G:G)</f>
        <v>#N/A</v>
      </c>
      <c r="P2000" s="42" t="e">
        <f>_xlfn.XLOOKUP(Table35[[#This Row],[Subject Id]],'TPD Blood'!A:A,'TPD Blood'!B:B)</f>
        <v>#N/A</v>
      </c>
      <c r="Q2000" s="42" t="e">
        <f>_xlfn.XLOOKUP(Table35[[#This Row],[Subject Id]],'TPD Assayed'!A:A,'TPD Assayed'!C:C)</f>
        <v>#N/A</v>
      </c>
    </row>
    <row r="2001" spans="1:17">
      <c r="A2001" s="27" t="s">
        <v>2283</v>
      </c>
      <c r="B2001" t="str">
        <f>MID(Table35[[#This Row],[Subject Id]],13,1)</f>
        <v>R</v>
      </c>
      <c r="C2001">
        <f>_xlfn.XLOOKUP(Table35[[#This Row],[Subject Id]],Table2[Subject Id],Table2[Event date])</f>
        <v>0</v>
      </c>
      <c r="D2001" s="37" t="str">
        <f>_xlfn.XLOOKUP(Table35[[#This Row],[Subject Id]],'T0 Blood'!A:A,'T0 Blood'!I:I)</f>
        <v>060-0081-0</v>
      </c>
      <c r="E2001" s="55"/>
      <c r="F2001" s="71" t="str">
        <f>_xlfn.XLOOKUP(Table35[[#This Row],[Subject Id]],T0Assayed!D:D,T0Assayed!F:F)</f>
        <v>OH2023_041</v>
      </c>
      <c r="G2001" s="39" t="s">
        <v>23</v>
      </c>
      <c r="H2001" s="39" t="s">
        <v>2202</v>
      </c>
      <c r="I2001" s="37" t="str">
        <f>_xlfn.XLOOKUP(Table35[[#This Row],[Subject Id]],'In the Lab'!F:F,'In the Lab'!G:G)</f>
        <v>yes</v>
      </c>
      <c r="J2001" s="49" t="e">
        <f>_xlfn.XLOOKUP(Table35[[#This Row],[Subject Id]],'T1 Blood'!A:A,'T1 Blood'!I:I)</f>
        <v>#N/A</v>
      </c>
      <c r="K2001" s="49" t="e">
        <f>_xlfn.XLOOKUP(Table35[[#This Row],[Subject Id]],'T1 Blood'!A:A,'T1 Blood'!H:H)</f>
        <v>#N/A</v>
      </c>
      <c r="L2001" s="49" t="e">
        <f>_xlfn.XLOOKUP(Table35[[#This Row],[Subject Id]],'T1 Assayed'!A:A,'T1 Assayed'!D:D)</f>
        <v>#N/A</v>
      </c>
      <c r="O2001" s="49" t="e">
        <f>_xlfn.XLOOKUP((CONCATENATE(Table35[[#This Row],[Subject Id]],"-T1")),'In the Lab'!A:A,'In the Lab'!G:G)</f>
        <v>#N/A</v>
      </c>
      <c r="P2001" s="42" t="e">
        <f>_xlfn.XLOOKUP(Table35[[#This Row],[Subject Id]],'TPD Blood'!A:A,'TPD Blood'!B:B)</f>
        <v>#N/A</v>
      </c>
      <c r="Q2001" s="42" t="e">
        <f>_xlfn.XLOOKUP(Table35[[#This Row],[Subject Id]],'TPD Assayed'!A:A,'TPD Assayed'!C:C)</f>
        <v>#N/A</v>
      </c>
    </row>
    <row r="2002" spans="1:17">
      <c r="A2002" s="27" t="s">
        <v>2284</v>
      </c>
      <c r="B2002" t="str">
        <f>MID(Table35[[#This Row],[Subject Id]],13,1)</f>
        <v>R</v>
      </c>
      <c r="C2002">
        <f>_xlfn.XLOOKUP(Table35[[#This Row],[Subject Id]],Table2[Subject Id],Table2[Event date])</f>
        <v>0</v>
      </c>
      <c r="D2002" s="37" t="str">
        <f>_xlfn.XLOOKUP(Table35[[#This Row],[Subject Id]],'T0 Blood'!A:A,'T0 Blood'!I:I)</f>
        <v>060-0082-0</v>
      </c>
      <c r="E2002" s="55"/>
      <c r="F2002" s="71" t="str">
        <f>_xlfn.XLOOKUP(Table35[[#This Row],[Subject Id]],T0Assayed!D:D,T0Assayed!F:F)</f>
        <v>OH2023_041</v>
      </c>
      <c r="G2002" s="39" t="s">
        <v>23</v>
      </c>
      <c r="H2002" s="39" t="s">
        <v>2202</v>
      </c>
      <c r="I2002" s="37" t="str">
        <f>_xlfn.XLOOKUP(Table35[[#This Row],[Subject Id]],'In the Lab'!F:F,'In the Lab'!G:G)</f>
        <v>yes</v>
      </c>
      <c r="J2002" s="49" t="e">
        <f>_xlfn.XLOOKUP(Table35[[#This Row],[Subject Id]],'T1 Blood'!A:A,'T1 Blood'!I:I)</f>
        <v>#N/A</v>
      </c>
      <c r="K2002" s="49" t="e">
        <f>_xlfn.XLOOKUP(Table35[[#This Row],[Subject Id]],'T1 Blood'!A:A,'T1 Blood'!H:H)</f>
        <v>#N/A</v>
      </c>
      <c r="L2002" s="49" t="e">
        <f>_xlfn.XLOOKUP(Table35[[#This Row],[Subject Id]],'T1 Assayed'!A:A,'T1 Assayed'!D:D)</f>
        <v>#N/A</v>
      </c>
      <c r="O2002" s="49" t="e">
        <f>_xlfn.XLOOKUP((CONCATENATE(Table35[[#This Row],[Subject Id]],"-T1")),'In the Lab'!A:A,'In the Lab'!G:G)</f>
        <v>#N/A</v>
      </c>
      <c r="P2002" s="42" t="e">
        <f>_xlfn.XLOOKUP(Table35[[#This Row],[Subject Id]],'TPD Blood'!A:A,'TPD Blood'!B:B)</f>
        <v>#N/A</v>
      </c>
      <c r="Q2002" s="42" t="e">
        <f>_xlfn.XLOOKUP(Table35[[#This Row],[Subject Id]],'TPD Assayed'!A:A,'TPD Assayed'!C:C)</f>
        <v>#N/A</v>
      </c>
    </row>
    <row r="2003" spans="1:17">
      <c r="A2003" s="27" t="s">
        <v>2285</v>
      </c>
      <c r="B2003" t="str">
        <f>MID(Table35[[#This Row],[Subject Id]],13,1)</f>
        <v>R</v>
      </c>
      <c r="C2003">
        <f>_xlfn.XLOOKUP(Table35[[#This Row],[Subject Id]],Table2[Subject Id],Table2[Event date])</f>
        <v>0</v>
      </c>
      <c r="D2003" s="37" t="str">
        <f>_xlfn.XLOOKUP(Table35[[#This Row],[Subject Id]],'T0 Blood'!A:A,'T0 Blood'!I:I)</f>
        <v>060-0083-0</v>
      </c>
      <c r="E2003" s="55"/>
      <c r="F2003" s="71" t="str">
        <f>_xlfn.XLOOKUP(Table35[[#This Row],[Subject Id]],T0Assayed!D:D,T0Assayed!F:F)</f>
        <v>OH2023_041</v>
      </c>
      <c r="G2003" s="39" t="s">
        <v>23</v>
      </c>
      <c r="H2003" s="39" t="s">
        <v>2202</v>
      </c>
      <c r="I2003" s="37" t="str">
        <f>_xlfn.XLOOKUP(Table35[[#This Row],[Subject Id]],'In the Lab'!F:F,'In the Lab'!G:G)</f>
        <v>yes</v>
      </c>
      <c r="J2003" s="49" t="e">
        <f>_xlfn.XLOOKUP(Table35[[#This Row],[Subject Id]],'T1 Blood'!A:A,'T1 Blood'!I:I)</f>
        <v>#N/A</v>
      </c>
      <c r="K2003" s="49" t="e">
        <f>_xlfn.XLOOKUP(Table35[[#This Row],[Subject Id]],'T1 Blood'!A:A,'T1 Blood'!H:H)</f>
        <v>#N/A</v>
      </c>
      <c r="L2003" s="49" t="e">
        <f>_xlfn.XLOOKUP(Table35[[#This Row],[Subject Id]],'T1 Assayed'!A:A,'T1 Assayed'!D:D)</f>
        <v>#N/A</v>
      </c>
      <c r="O2003" s="49" t="e">
        <f>_xlfn.XLOOKUP((CONCATENATE(Table35[[#This Row],[Subject Id]],"-T1")),'In the Lab'!A:A,'In the Lab'!G:G)</f>
        <v>#N/A</v>
      </c>
      <c r="P2003" s="42" t="e">
        <f>_xlfn.XLOOKUP(Table35[[#This Row],[Subject Id]],'TPD Blood'!A:A,'TPD Blood'!B:B)</f>
        <v>#N/A</v>
      </c>
      <c r="Q2003" s="42" t="e">
        <f>_xlfn.XLOOKUP(Table35[[#This Row],[Subject Id]],'TPD Assayed'!A:A,'TPD Assayed'!C:C)</f>
        <v>#N/A</v>
      </c>
    </row>
    <row r="2004" spans="1:17">
      <c r="A2004" s="27" t="s">
        <v>2286</v>
      </c>
      <c r="B2004" t="str">
        <f>MID(Table35[[#This Row],[Subject Id]],13,1)</f>
        <v>R</v>
      </c>
      <c r="C2004">
        <f>_xlfn.XLOOKUP(Table35[[#This Row],[Subject Id]],Table2[Subject Id],Table2[Event date])</f>
        <v>0</v>
      </c>
      <c r="D2004" s="37" t="str">
        <f>_xlfn.XLOOKUP(Table35[[#This Row],[Subject Id]],'T0 Blood'!A:A,'T0 Blood'!I:I)</f>
        <v>060-0084-0</v>
      </c>
      <c r="E2004" s="55"/>
      <c r="F2004" s="71" t="str">
        <f>_xlfn.XLOOKUP(Table35[[#This Row],[Subject Id]],T0Assayed!D:D,T0Assayed!F:F)</f>
        <v>OH2023_041</v>
      </c>
      <c r="G2004" s="39" t="s">
        <v>23</v>
      </c>
      <c r="H2004" s="39" t="s">
        <v>2202</v>
      </c>
      <c r="I2004" s="37" t="str">
        <f>_xlfn.XLOOKUP(Table35[[#This Row],[Subject Id]],'In the Lab'!F:F,'In the Lab'!G:G)</f>
        <v>yes</v>
      </c>
      <c r="J2004" s="49" t="e">
        <f>_xlfn.XLOOKUP(Table35[[#This Row],[Subject Id]],'T1 Blood'!A:A,'T1 Blood'!I:I)</f>
        <v>#N/A</v>
      </c>
      <c r="K2004" s="49" t="e">
        <f>_xlfn.XLOOKUP(Table35[[#This Row],[Subject Id]],'T1 Blood'!A:A,'T1 Blood'!H:H)</f>
        <v>#N/A</v>
      </c>
      <c r="L2004" s="49" t="e">
        <f>_xlfn.XLOOKUP(Table35[[#This Row],[Subject Id]],'T1 Assayed'!A:A,'T1 Assayed'!D:D)</f>
        <v>#N/A</v>
      </c>
      <c r="O2004" s="49" t="e">
        <f>_xlfn.XLOOKUP((CONCATENATE(Table35[[#This Row],[Subject Id]],"-T1")),'In the Lab'!A:A,'In the Lab'!G:G)</f>
        <v>#N/A</v>
      </c>
      <c r="P2004" s="42" t="e">
        <f>_xlfn.XLOOKUP(Table35[[#This Row],[Subject Id]],'TPD Blood'!A:A,'TPD Blood'!B:B)</f>
        <v>#N/A</v>
      </c>
      <c r="Q2004" s="42" t="e">
        <f>_xlfn.XLOOKUP(Table35[[#This Row],[Subject Id]],'TPD Assayed'!A:A,'TPD Assayed'!C:C)</f>
        <v>#N/A</v>
      </c>
    </row>
    <row r="2005" spans="1:17">
      <c r="A2005" s="27" t="s">
        <v>2287</v>
      </c>
      <c r="B2005" t="str">
        <f>MID(Table35[[#This Row],[Subject Id]],13,1)</f>
        <v>R</v>
      </c>
      <c r="C2005">
        <f>_xlfn.XLOOKUP(Table35[[#This Row],[Subject Id]],Table2[Subject Id],Table2[Event date])</f>
        <v>0</v>
      </c>
      <c r="D2005" s="37" t="str">
        <f>_xlfn.XLOOKUP(Table35[[#This Row],[Subject Id]],'T0 Blood'!A:A,'T0 Blood'!I:I)</f>
        <v>060-0085-0</v>
      </c>
      <c r="E2005" s="55"/>
      <c r="F2005" s="71" t="str">
        <f>_xlfn.XLOOKUP(Table35[[#This Row],[Subject Id]],T0Assayed!D:D,T0Assayed!F:F)</f>
        <v>OH2023_032</v>
      </c>
      <c r="G2005" s="39" t="s">
        <v>23</v>
      </c>
      <c r="H2005" s="39" t="s">
        <v>2251</v>
      </c>
      <c r="I2005" s="37" t="str">
        <f>_xlfn.XLOOKUP(Table35[[#This Row],[Subject Id]],'In the Lab'!F:F,'In the Lab'!G:G)</f>
        <v>yes</v>
      </c>
      <c r="J2005" s="49" t="e">
        <f>_xlfn.XLOOKUP(Table35[[#This Row],[Subject Id]],'T1 Blood'!A:A,'T1 Blood'!I:I)</f>
        <v>#N/A</v>
      </c>
      <c r="K2005" s="49" t="e">
        <f>_xlfn.XLOOKUP(Table35[[#This Row],[Subject Id]],'T1 Blood'!A:A,'T1 Blood'!H:H)</f>
        <v>#N/A</v>
      </c>
      <c r="L2005" s="49" t="e">
        <f>_xlfn.XLOOKUP(Table35[[#This Row],[Subject Id]],'T1 Assayed'!A:A,'T1 Assayed'!D:D)</f>
        <v>#N/A</v>
      </c>
      <c r="O2005" s="49" t="e">
        <f>_xlfn.XLOOKUP((CONCATENATE(Table35[[#This Row],[Subject Id]],"-T1")),'In the Lab'!A:A,'In the Lab'!G:G)</f>
        <v>#N/A</v>
      </c>
      <c r="P2005" s="42" t="e">
        <f>_xlfn.XLOOKUP(Table35[[#This Row],[Subject Id]],'TPD Blood'!A:A,'TPD Blood'!B:B)</f>
        <v>#N/A</v>
      </c>
      <c r="Q2005" s="42" t="e">
        <f>_xlfn.XLOOKUP(Table35[[#This Row],[Subject Id]],'TPD Assayed'!A:A,'TPD Assayed'!C:C)</f>
        <v>#N/A</v>
      </c>
    </row>
    <row r="2006" spans="1:17">
      <c r="A2006" s="27" t="s">
        <v>2288</v>
      </c>
      <c r="B2006" t="str">
        <f>MID(Table35[[#This Row],[Subject Id]],13,1)</f>
        <v>R</v>
      </c>
      <c r="C2006">
        <f>_xlfn.XLOOKUP(Table35[[#This Row],[Subject Id]],Table2[Subject Id],Table2[Event date])</f>
        <v>0</v>
      </c>
      <c r="D2006" s="37" t="str">
        <f>_xlfn.XLOOKUP(Table35[[#This Row],[Subject Id]],'T0 Blood'!A:A,'T0 Blood'!I:I)</f>
        <v>060-0086-0</v>
      </c>
      <c r="E2006" s="55"/>
      <c r="F2006" s="71" t="str">
        <f>_xlfn.XLOOKUP(Table35[[#This Row],[Subject Id]],T0Assayed!D:D,T0Assayed!F:F)</f>
        <v>OH2023_041</v>
      </c>
      <c r="G2006" s="39" t="s">
        <v>23</v>
      </c>
      <c r="H2006" s="39" t="s">
        <v>2202</v>
      </c>
      <c r="I2006" s="37" t="str">
        <f>_xlfn.XLOOKUP(Table35[[#This Row],[Subject Id]],'In the Lab'!F:F,'In the Lab'!G:G)</f>
        <v>yes</v>
      </c>
      <c r="J2006" s="49" t="e">
        <f>_xlfn.XLOOKUP(Table35[[#This Row],[Subject Id]],'T1 Blood'!A:A,'T1 Blood'!I:I)</f>
        <v>#N/A</v>
      </c>
      <c r="K2006" s="49" t="e">
        <f>_xlfn.XLOOKUP(Table35[[#This Row],[Subject Id]],'T1 Blood'!A:A,'T1 Blood'!H:H)</f>
        <v>#N/A</v>
      </c>
      <c r="L2006" s="49" t="e">
        <f>_xlfn.XLOOKUP(Table35[[#This Row],[Subject Id]],'T1 Assayed'!A:A,'T1 Assayed'!D:D)</f>
        <v>#N/A</v>
      </c>
      <c r="O2006" s="49" t="e">
        <f>_xlfn.XLOOKUP((CONCATENATE(Table35[[#This Row],[Subject Id]],"-T1")),'In the Lab'!A:A,'In the Lab'!G:G)</f>
        <v>#N/A</v>
      </c>
      <c r="P2006" s="42" t="e">
        <f>_xlfn.XLOOKUP(Table35[[#This Row],[Subject Id]],'TPD Blood'!A:A,'TPD Blood'!B:B)</f>
        <v>#N/A</v>
      </c>
      <c r="Q2006" s="42" t="e">
        <f>_xlfn.XLOOKUP(Table35[[#This Row],[Subject Id]],'TPD Assayed'!A:A,'TPD Assayed'!C:C)</f>
        <v>#N/A</v>
      </c>
    </row>
    <row r="2007" spans="1:17">
      <c r="A2007" s="27" t="s">
        <v>2289</v>
      </c>
      <c r="B2007" t="str">
        <f>MID(Table35[[#This Row],[Subject Id]],13,1)</f>
        <v>R</v>
      </c>
      <c r="C2007">
        <f>_xlfn.XLOOKUP(Table35[[#This Row],[Subject Id]],Table2[Subject Id],Table2[Event date])</f>
        <v>0</v>
      </c>
      <c r="D2007" s="37" t="str">
        <f>_xlfn.XLOOKUP(Table35[[#This Row],[Subject Id]],'T0 Blood'!A:A,'T0 Blood'!I:I)</f>
        <v>060-0087-0</v>
      </c>
      <c r="E2007" s="55"/>
      <c r="F2007" s="71" t="str">
        <f>_xlfn.XLOOKUP(Table35[[#This Row],[Subject Id]],T0Assayed!D:D,T0Assayed!F:F)</f>
        <v>OH2023_041</v>
      </c>
      <c r="G2007" s="39" t="s">
        <v>23</v>
      </c>
      <c r="H2007" s="39" t="s">
        <v>2202</v>
      </c>
      <c r="I2007" s="37" t="str">
        <f>_xlfn.XLOOKUP(Table35[[#This Row],[Subject Id]],'In the Lab'!F:F,'In the Lab'!G:G)</f>
        <v>yes</v>
      </c>
      <c r="J2007" s="49" t="e">
        <f>_xlfn.XLOOKUP(Table35[[#This Row],[Subject Id]],'T1 Blood'!A:A,'T1 Blood'!I:I)</f>
        <v>#N/A</v>
      </c>
      <c r="K2007" s="49" t="e">
        <f>_xlfn.XLOOKUP(Table35[[#This Row],[Subject Id]],'T1 Blood'!A:A,'T1 Blood'!H:H)</f>
        <v>#N/A</v>
      </c>
      <c r="L2007" s="49" t="e">
        <f>_xlfn.XLOOKUP(Table35[[#This Row],[Subject Id]],'T1 Assayed'!A:A,'T1 Assayed'!D:D)</f>
        <v>#N/A</v>
      </c>
      <c r="O2007" s="49" t="e">
        <f>_xlfn.XLOOKUP((CONCATENATE(Table35[[#This Row],[Subject Id]],"-T1")),'In the Lab'!A:A,'In the Lab'!G:G)</f>
        <v>#N/A</v>
      </c>
      <c r="P2007" s="42" t="e">
        <f>_xlfn.XLOOKUP(Table35[[#This Row],[Subject Id]],'TPD Blood'!A:A,'TPD Blood'!B:B)</f>
        <v>#N/A</v>
      </c>
      <c r="Q2007" s="42" t="e">
        <f>_xlfn.XLOOKUP(Table35[[#This Row],[Subject Id]],'TPD Assayed'!A:A,'TPD Assayed'!C:C)</f>
        <v>#N/A</v>
      </c>
    </row>
    <row r="2008" spans="1:17">
      <c r="A2008" s="27" t="s">
        <v>2290</v>
      </c>
      <c r="B2008" t="str">
        <f>MID(Table35[[#This Row],[Subject Id]],13,1)</f>
        <v>R</v>
      </c>
      <c r="C2008">
        <f>_xlfn.XLOOKUP(Table35[[#This Row],[Subject Id]],Table2[Subject Id],Table2[Event date])</f>
        <v>0</v>
      </c>
      <c r="D2008" s="37" t="str">
        <f>_xlfn.XLOOKUP(Table35[[#This Row],[Subject Id]],'T0 Blood'!A:A,'T0 Blood'!I:I)</f>
        <v>060-0088-0</v>
      </c>
      <c r="E2008" s="55"/>
      <c r="F2008" s="71" t="str">
        <f>_xlfn.XLOOKUP(Table35[[#This Row],[Subject Id]],T0Assayed!D:D,T0Assayed!F:F)</f>
        <v>OH2023_041</v>
      </c>
      <c r="G2008" s="39" t="s">
        <v>23</v>
      </c>
      <c r="H2008" s="39" t="s">
        <v>2202</v>
      </c>
      <c r="I2008" s="37" t="str">
        <f>_xlfn.XLOOKUP(Table35[[#This Row],[Subject Id]],'In the Lab'!F:F,'In the Lab'!G:G)</f>
        <v>yes</v>
      </c>
      <c r="J2008" s="49" t="e">
        <f>_xlfn.XLOOKUP(Table35[[#This Row],[Subject Id]],'T1 Blood'!A:A,'T1 Blood'!I:I)</f>
        <v>#N/A</v>
      </c>
      <c r="K2008" s="49" t="e">
        <f>_xlfn.XLOOKUP(Table35[[#This Row],[Subject Id]],'T1 Blood'!A:A,'T1 Blood'!H:H)</f>
        <v>#N/A</v>
      </c>
      <c r="L2008" s="49" t="e">
        <f>_xlfn.XLOOKUP(Table35[[#This Row],[Subject Id]],'T1 Assayed'!A:A,'T1 Assayed'!D:D)</f>
        <v>#N/A</v>
      </c>
      <c r="O2008" s="49" t="e">
        <f>_xlfn.XLOOKUP((CONCATENATE(Table35[[#This Row],[Subject Id]],"-T1")),'In the Lab'!A:A,'In the Lab'!G:G)</f>
        <v>#N/A</v>
      </c>
      <c r="P2008" s="42" t="e">
        <f>_xlfn.XLOOKUP(Table35[[#This Row],[Subject Id]],'TPD Blood'!A:A,'TPD Blood'!B:B)</f>
        <v>#N/A</v>
      </c>
      <c r="Q2008" s="42" t="e">
        <f>_xlfn.XLOOKUP(Table35[[#This Row],[Subject Id]],'TPD Assayed'!A:A,'TPD Assayed'!C:C)</f>
        <v>#N/A</v>
      </c>
    </row>
    <row r="2009" spans="1:17">
      <c r="A2009" s="27" t="s">
        <v>2291</v>
      </c>
      <c r="B2009" t="str">
        <f>MID(Table35[[#This Row],[Subject Id]],13,1)</f>
        <v>R</v>
      </c>
      <c r="C2009">
        <f>_xlfn.XLOOKUP(Table35[[#This Row],[Subject Id]],Table2[Subject Id],Table2[Event date])</f>
        <v>0</v>
      </c>
      <c r="D2009" s="37" t="str">
        <f>_xlfn.XLOOKUP(Table35[[#This Row],[Subject Id]],'T0 Blood'!A:A,'T0 Blood'!I:I)</f>
        <v>060-0089-0</v>
      </c>
      <c r="E2009" s="55"/>
      <c r="F2009" s="71" t="str">
        <f>_xlfn.XLOOKUP(Table35[[#This Row],[Subject Id]],T0Assayed!D:D,T0Assayed!F:F)</f>
        <v>OH2023_041</v>
      </c>
      <c r="G2009" s="39" t="s">
        <v>23</v>
      </c>
      <c r="H2009" s="39" t="s">
        <v>2202</v>
      </c>
      <c r="I2009" s="37" t="str">
        <f>_xlfn.XLOOKUP(Table35[[#This Row],[Subject Id]],'In the Lab'!F:F,'In the Lab'!G:G)</f>
        <v>yes</v>
      </c>
      <c r="J2009" s="49" t="e">
        <f>_xlfn.XLOOKUP(Table35[[#This Row],[Subject Id]],'T1 Blood'!A:A,'T1 Blood'!I:I)</f>
        <v>#N/A</v>
      </c>
      <c r="K2009" s="49" t="e">
        <f>_xlfn.XLOOKUP(Table35[[#This Row],[Subject Id]],'T1 Blood'!A:A,'T1 Blood'!H:H)</f>
        <v>#N/A</v>
      </c>
      <c r="L2009" s="49" t="e">
        <f>_xlfn.XLOOKUP(Table35[[#This Row],[Subject Id]],'T1 Assayed'!A:A,'T1 Assayed'!D:D)</f>
        <v>#N/A</v>
      </c>
      <c r="O2009" s="49" t="e">
        <f>_xlfn.XLOOKUP((CONCATENATE(Table35[[#This Row],[Subject Id]],"-T1")),'In the Lab'!A:A,'In the Lab'!G:G)</f>
        <v>#N/A</v>
      </c>
      <c r="P2009" s="42" t="e">
        <f>_xlfn.XLOOKUP(Table35[[#This Row],[Subject Id]],'TPD Blood'!A:A,'TPD Blood'!B:B)</f>
        <v>#N/A</v>
      </c>
      <c r="Q2009" s="42" t="e">
        <f>_xlfn.XLOOKUP(Table35[[#This Row],[Subject Id]],'TPD Assayed'!A:A,'TPD Assayed'!C:C)</f>
        <v>#N/A</v>
      </c>
    </row>
    <row r="2010" spans="1:17">
      <c r="A2010" s="27" t="s">
        <v>2292</v>
      </c>
      <c r="B2010" t="str">
        <f>MID(Table35[[#This Row],[Subject Id]],13,1)</f>
        <v>R</v>
      </c>
      <c r="C2010">
        <f>_xlfn.XLOOKUP(Table35[[#This Row],[Subject Id]],Table2[Subject Id],Table2[Event date])</f>
        <v>0</v>
      </c>
      <c r="D2010" s="37" t="str">
        <f>_xlfn.XLOOKUP(Table35[[#This Row],[Subject Id]],'T0 Blood'!A:A,'T0 Blood'!I:I)</f>
        <v>060-0090-0</v>
      </c>
      <c r="E2010" s="55"/>
      <c r="F2010" s="71" t="str">
        <f>_xlfn.XLOOKUP(Table35[[#This Row],[Subject Id]],T0Assayed!D:D,T0Assayed!F:F)</f>
        <v>OH2023_041</v>
      </c>
      <c r="G2010" s="39" t="s">
        <v>23</v>
      </c>
      <c r="H2010" s="39" t="s">
        <v>2202</v>
      </c>
      <c r="I2010" s="37" t="str">
        <f>_xlfn.XLOOKUP(Table35[[#This Row],[Subject Id]],'In the Lab'!F:F,'In the Lab'!G:G)</f>
        <v>yes</v>
      </c>
      <c r="J2010" s="49" t="e">
        <f>_xlfn.XLOOKUP(Table35[[#This Row],[Subject Id]],'T1 Blood'!A:A,'T1 Blood'!I:I)</f>
        <v>#N/A</v>
      </c>
      <c r="K2010" s="49" t="e">
        <f>_xlfn.XLOOKUP(Table35[[#This Row],[Subject Id]],'T1 Blood'!A:A,'T1 Blood'!H:H)</f>
        <v>#N/A</v>
      </c>
      <c r="L2010" s="49" t="e">
        <f>_xlfn.XLOOKUP(Table35[[#This Row],[Subject Id]],'T1 Assayed'!A:A,'T1 Assayed'!D:D)</f>
        <v>#N/A</v>
      </c>
      <c r="O2010" s="49" t="e">
        <f>_xlfn.XLOOKUP((CONCATENATE(Table35[[#This Row],[Subject Id]],"-T1")),'In the Lab'!A:A,'In the Lab'!G:G)</f>
        <v>#N/A</v>
      </c>
      <c r="P2010" s="42" t="e">
        <f>_xlfn.XLOOKUP(Table35[[#This Row],[Subject Id]],'TPD Blood'!A:A,'TPD Blood'!B:B)</f>
        <v>#N/A</v>
      </c>
      <c r="Q2010" s="42" t="e">
        <f>_xlfn.XLOOKUP(Table35[[#This Row],[Subject Id]],'TPD Assayed'!A:A,'TPD Assayed'!C:C)</f>
        <v>#N/A</v>
      </c>
    </row>
    <row r="2011" spans="1:17">
      <c r="A2011" s="27" t="s">
        <v>2293</v>
      </c>
      <c r="B2011" t="str">
        <f>MID(Table35[[#This Row],[Subject Id]],13,1)</f>
        <v>R</v>
      </c>
      <c r="C2011">
        <f>_xlfn.XLOOKUP(Table35[[#This Row],[Subject Id]],Table2[Subject Id],Table2[Event date])</f>
        <v>0</v>
      </c>
      <c r="D2011" s="37" t="str">
        <f>_xlfn.XLOOKUP(Table35[[#This Row],[Subject Id]],'T0 Blood'!A:A,'T0 Blood'!I:I)</f>
        <v>060-0091-0</v>
      </c>
      <c r="E2011" s="55"/>
      <c r="F2011" s="71" t="str">
        <f>_xlfn.XLOOKUP(Table35[[#This Row],[Subject Id]],T0Assayed!D:D,T0Assayed!F:F)</f>
        <v>OH2023_041</v>
      </c>
      <c r="G2011" s="39" t="s">
        <v>23</v>
      </c>
      <c r="H2011" s="39" t="s">
        <v>2202</v>
      </c>
      <c r="I2011" s="37" t="str">
        <f>_xlfn.XLOOKUP(Table35[[#This Row],[Subject Id]],'In the Lab'!F:F,'In the Lab'!G:G)</f>
        <v>yes</v>
      </c>
      <c r="J2011" s="49" t="e">
        <f>_xlfn.XLOOKUP(Table35[[#This Row],[Subject Id]],'T1 Blood'!A:A,'T1 Blood'!I:I)</f>
        <v>#N/A</v>
      </c>
      <c r="K2011" s="49" t="e">
        <f>_xlfn.XLOOKUP(Table35[[#This Row],[Subject Id]],'T1 Blood'!A:A,'T1 Blood'!H:H)</f>
        <v>#N/A</v>
      </c>
      <c r="L2011" s="49" t="e">
        <f>_xlfn.XLOOKUP(Table35[[#This Row],[Subject Id]],'T1 Assayed'!A:A,'T1 Assayed'!D:D)</f>
        <v>#N/A</v>
      </c>
      <c r="O2011" s="49" t="e">
        <f>_xlfn.XLOOKUP((CONCATENATE(Table35[[#This Row],[Subject Id]],"-T1")),'In the Lab'!A:A,'In the Lab'!G:G)</f>
        <v>#N/A</v>
      </c>
      <c r="P2011" s="42" t="e">
        <f>_xlfn.XLOOKUP(Table35[[#This Row],[Subject Id]],'TPD Blood'!A:A,'TPD Blood'!B:B)</f>
        <v>#N/A</v>
      </c>
      <c r="Q2011" s="42" t="e">
        <f>_xlfn.XLOOKUP(Table35[[#This Row],[Subject Id]],'TPD Assayed'!A:A,'TPD Assayed'!C:C)</f>
        <v>#N/A</v>
      </c>
    </row>
    <row r="2012" spans="1:17">
      <c r="A2012" s="27" t="s">
        <v>2294</v>
      </c>
      <c r="B2012" t="str">
        <f>MID(Table35[[#This Row],[Subject Id]],13,1)</f>
        <v>R</v>
      </c>
      <c r="C2012">
        <f>_xlfn.XLOOKUP(Table35[[#This Row],[Subject Id]],Table2[Subject Id],Table2[Event date])</f>
        <v>0</v>
      </c>
      <c r="D2012" s="37" t="str">
        <f>_xlfn.XLOOKUP(Table35[[#This Row],[Subject Id]],'T0 Blood'!A:A,'T0 Blood'!I:I)</f>
        <v>060-0092-0</v>
      </c>
      <c r="E2012" s="55"/>
      <c r="F2012" s="71" t="str">
        <f>_xlfn.XLOOKUP(Table35[[#This Row],[Subject Id]],T0Assayed!D:D,T0Assayed!F:F)</f>
        <v>OH2023_042</v>
      </c>
      <c r="G2012" s="39" t="s">
        <v>23</v>
      </c>
      <c r="H2012" s="39" t="s">
        <v>2202</v>
      </c>
      <c r="I2012" s="37" t="str">
        <f>_xlfn.XLOOKUP(Table35[[#This Row],[Subject Id]],'In the Lab'!F:F,'In the Lab'!G:G)</f>
        <v>yes</v>
      </c>
      <c r="J2012" s="49" t="e">
        <f>_xlfn.XLOOKUP(Table35[[#This Row],[Subject Id]],'T1 Blood'!A:A,'T1 Blood'!I:I)</f>
        <v>#N/A</v>
      </c>
      <c r="K2012" s="49" t="e">
        <f>_xlfn.XLOOKUP(Table35[[#This Row],[Subject Id]],'T1 Blood'!A:A,'T1 Blood'!H:H)</f>
        <v>#N/A</v>
      </c>
      <c r="L2012" s="49" t="e">
        <f>_xlfn.XLOOKUP(Table35[[#This Row],[Subject Id]],'T1 Assayed'!A:A,'T1 Assayed'!D:D)</f>
        <v>#N/A</v>
      </c>
      <c r="O2012" s="49" t="e">
        <f>_xlfn.XLOOKUP((CONCATENATE(Table35[[#This Row],[Subject Id]],"-T1")),'In the Lab'!A:A,'In the Lab'!G:G)</f>
        <v>#N/A</v>
      </c>
      <c r="P2012" s="42" t="e">
        <f>_xlfn.XLOOKUP(Table35[[#This Row],[Subject Id]],'TPD Blood'!A:A,'TPD Blood'!B:B)</f>
        <v>#N/A</v>
      </c>
      <c r="Q2012" s="42" t="e">
        <f>_xlfn.XLOOKUP(Table35[[#This Row],[Subject Id]],'TPD Assayed'!A:A,'TPD Assayed'!C:C)</f>
        <v>#N/A</v>
      </c>
    </row>
    <row r="2013" spans="1:17">
      <c r="A2013" s="27" t="s">
        <v>2295</v>
      </c>
      <c r="B2013" t="str">
        <f>MID(Table35[[#This Row],[Subject Id]],13,1)</f>
        <v>R</v>
      </c>
      <c r="C2013">
        <f>_xlfn.XLOOKUP(Table35[[#This Row],[Subject Id]],Table2[Subject Id],Table2[Event date])</f>
        <v>0</v>
      </c>
      <c r="D2013" s="37" t="str">
        <f>_xlfn.XLOOKUP(Table35[[#This Row],[Subject Id]],'T0 Blood'!A:A,'T0 Blood'!I:I)</f>
        <v>060-0093-0</v>
      </c>
      <c r="E2013" s="55"/>
      <c r="F2013" s="71" t="str">
        <f>_xlfn.XLOOKUP(Table35[[#This Row],[Subject Id]],T0Assayed!D:D,T0Assayed!F:F)</f>
        <v>OH2023_042</v>
      </c>
      <c r="G2013" s="39" t="s">
        <v>23</v>
      </c>
      <c r="H2013" s="39" t="s">
        <v>2202</v>
      </c>
      <c r="I2013" s="37" t="str">
        <f>_xlfn.XLOOKUP(Table35[[#This Row],[Subject Id]],'In the Lab'!F:F,'In the Lab'!G:G)</f>
        <v>yes</v>
      </c>
      <c r="J2013" s="49" t="e">
        <f>_xlfn.XLOOKUP(Table35[[#This Row],[Subject Id]],'T1 Blood'!A:A,'T1 Blood'!I:I)</f>
        <v>#N/A</v>
      </c>
      <c r="K2013" s="49" t="e">
        <f>_xlfn.XLOOKUP(Table35[[#This Row],[Subject Id]],'T1 Blood'!A:A,'T1 Blood'!H:H)</f>
        <v>#N/A</v>
      </c>
      <c r="L2013" s="49" t="e">
        <f>_xlfn.XLOOKUP(Table35[[#This Row],[Subject Id]],'T1 Assayed'!A:A,'T1 Assayed'!D:D)</f>
        <v>#N/A</v>
      </c>
      <c r="O2013" s="49" t="e">
        <f>_xlfn.XLOOKUP((CONCATENATE(Table35[[#This Row],[Subject Id]],"-T1")),'In the Lab'!A:A,'In the Lab'!G:G)</f>
        <v>#N/A</v>
      </c>
      <c r="P2013" s="42" t="e">
        <f>_xlfn.XLOOKUP(Table35[[#This Row],[Subject Id]],'TPD Blood'!A:A,'TPD Blood'!B:B)</f>
        <v>#N/A</v>
      </c>
      <c r="Q2013" s="42" t="e">
        <f>_xlfn.XLOOKUP(Table35[[#This Row],[Subject Id]],'TPD Assayed'!A:A,'TPD Assayed'!C:C)</f>
        <v>#N/A</v>
      </c>
    </row>
    <row r="2014" spans="1:17">
      <c r="A2014" s="27" t="s">
        <v>2296</v>
      </c>
      <c r="B2014" t="str">
        <f>MID(Table35[[#This Row],[Subject Id]],13,1)</f>
        <v>R</v>
      </c>
      <c r="C2014">
        <f>_xlfn.XLOOKUP(Table35[[#This Row],[Subject Id]],Table2[Subject Id],Table2[Event date])</f>
        <v>0</v>
      </c>
      <c r="D2014" s="37" t="str">
        <f>_xlfn.XLOOKUP(Table35[[#This Row],[Subject Id]],'T0 Blood'!A:A,'T0 Blood'!I:I)</f>
        <v>060-0094-0</v>
      </c>
      <c r="E2014" s="55"/>
      <c r="F2014" s="71" t="str">
        <f>_xlfn.XLOOKUP(Table35[[#This Row],[Subject Id]],T0Assayed!D:D,T0Assayed!F:F)</f>
        <v>OH2023_032</v>
      </c>
      <c r="G2014" s="39" t="s">
        <v>23</v>
      </c>
      <c r="H2014" s="39" t="s">
        <v>2251</v>
      </c>
      <c r="I2014" s="37" t="str">
        <f>_xlfn.XLOOKUP(Table35[[#This Row],[Subject Id]],'In the Lab'!F:F,'In the Lab'!G:G)</f>
        <v>yes</v>
      </c>
      <c r="J2014" s="49" t="e">
        <f>_xlfn.XLOOKUP(Table35[[#This Row],[Subject Id]],'T1 Blood'!A:A,'T1 Blood'!I:I)</f>
        <v>#N/A</v>
      </c>
      <c r="K2014" s="49" t="e">
        <f>_xlfn.XLOOKUP(Table35[[#This Row],[Subject Id]],'T1 Blood'!A:A,'T1 Blood'!H:H)</f>
        <v>#N/A</v>
      </c>
      <c r="L2014" s="49" t="e">
        <f>_xlfn.XLOOKUP(Table35[[#This Row],[Subject Id]],'T1 Assayed'!A:A,'T1 Assayed'!D:D)</f>
        <v>#N/A</v>
      </c>
      <c r="O2014" s="49" t="e">
        <f>_xlfn.XLOOKUP((CONCATENATE(Table35[[#This Row],[Subject Id]],"-T1")),'In the Lab'!A:A,'In the Lab'!G:G)</f>
        <v>#N/A</v>
      </c>
      <c r="P2014" s="42" t="e">
        <f>_xlfn.XLOOKUP(Table35[[#This Row],[Subject Id]],'TPD Blood'!A:A,'TPD Blood'!B:B)</f>
        <v>#N/A</v>
      </c>
      <c r="Q2014" s="42" t="e">
        <f>_xlfn.XLOOKUP(Table35[[#This Row],[Subject Id]],'TPD Assayed'!A:A,'TPD Assayed'!C:C)</f>
        <v>#N/A</v>
      </c>
    </row>
    <row r="2015" spans="1:17">
      <c r="A2015" s="27" t="s">
        <v>2297</v>
      </c>
      <c r="B2015" t="str">
        <f>MID(Table35[[#This Row],[Subject Id]],13,1)</f>
        <v>R</v>
      </c>
      <c r="C2015">
        <f>_xlfn.XLOOKUP(Table35[[#This Row],[Subject Id]],Table2[Subject Id],Table2[Event date])</f>
        <v>0</v>
      </c>
      <c r="D2015" s="37" t="str">
        <f>_xlfn.XLOOKUP(Table35[[#This Row],[Subject Id]],'T0 Blood'!A:A,'T0 Blood'!I:I)</f>
        <v>060-0095-0</v>
      </c>
      <c r="E2015" s="55"/>
      <c r="F2015" s="71" t="str">
        <f>_xlfn.XLOOKUP(Table35[[#This Row],[Subject Id]],T0Assayed!D:D,T0Assayed!F:F)</f>
        <v>OH2023_032</v>
      </c>
      <c r="G2015" s="39" t="s">
        <v>23</v>
      </c>
      <c r="H2015" s="39" t="s">
        <v>2251</v>
      </c>
      <c r="I2015" s="37" t="str">
        <f>_xlfn.XLOOKUP(Table35[[#This Row],[Subject Id]],'In the Lab'!F:F,'In the Lab'!G:G)</f>
        <v>yes</v>
      </c>
      <c r="J2015" s="49" t="e">
        <f>_xlfn.XLOOKUP(Table35[[#This Row],[Subject Id]],'T1 Blood'!A:A,'T1 Blood'!I:I)</f>
        <v>#N/A</v>
      </c>
      <c r="K2015" s="49" t="e">
        <f>_xlfn.XLOOKUP(Table35[[#This Row],[Subject Id]],'T1 Blood'!A:A,'T1 Blood'!H:H)</f>
        <v>#N/A</v>
      </c>
      <c r="L2015" s="49" t="e">
        <f>_xlfn.XLOOKUP(Table35[[#This Row],[Subject Id]],'T1 Assayed'!A:A,'T1 Assayed'!D:D)</f>
        <v>#N/A</v>
      </c>
      <c r="O2015" s="49" t="e">
        <f>_xlfn.XLOOKUP((CONCATENATE(Table35[[#This Row],[Subject Id]],"-T1")),'In the Lab'!A:A,'In the Lab'!G:G)</f>
        <v>#N/A</v>
      </c>
      <c r="P2015" s="42" t="e">
        <f>_xlfn.XLOOKUP(Table35[[#This Row],[Subject Id]],'TPD Blood'!A:A,'TPD Blood'!B:B)</f>
        <v>#N/A</v>
      </c>
      <c r="Q2015" s="42" t="e">
        <f>_xlfn.XLOOKUP(Table35[[#This Row],[Subject Id]],'TPD Assayed'!A:A,'TPD Assayed'!C:C)</f>
        <v>#N/A</v>
      </c>
    </row>
    <row r="2016" spans="1:17">
      <c r="A2016" s="27" t="s">
        <v>2298</v>
      </c>
      <c r="B2016" t="str">
        <f>MID(Table35[[#This Row],[Subject Id]],13,1)</f>
        <v>R</v>
      </c>
      <c r="C2016">
        <f>_xlfn.XLOOKUP(Table35[[#This Row],[Subject Id]],Table2[Subject Id],Table2[Event date])</f>
        <v>0</v>
      </c>
      <c r="D2016" s="37" t="str">
        <f>_xlfn.XLOOKUP(Table35[[#This Row],[Subject Id]],'T0 Blood'!A:A,'T0 Blood'!I:I)</f>
        <v>060-0096-0</v>
      </c>
      <c r="E2016" s="55"/>
      <c r="F2016" s="71" t="str">
        <f>_xlfn.XLOOKUP(Table35[[#This Row],[Subject Id]],T0Assayed!D:D,T0Assayed!F:F)</f>
        <v>OH2024_003</v>
      </c>
      <c r="G2016" s="39" t="s">
        <v>23</v>
      </c>
      <c r="H2016" s="39" t="s">
        <v>2299</v>
      </c>
      <c r="I2016" s="37" t="str">
        <f>_xlfn.XLOOKUP(Table35[[#This Row],[Subject Id]],'In the Lab'!F:F,'In the Lab'!G:G)</f>
        <v>yes</v>
      </c>
      <c r="J2016" s="49" t="e">
        <f>_xlfn.XLOOKUP(Table35[[#This Row],[Subject Id]],'T1 Blood'!A:A,'T1 Blood'!I:I)</f>
        <v>#N/A</v>
      </c>
      <c r="K2016" s="49" t="e">
        <f>_xlfn.XLOOKUP(Table35[[#This Row],[Subject Id]],'T1 Blood'!A:A,'T1 Blood'!H:H)</f>
        <v>#N/A</v>
      </c>
      <c r="L2016" s="49" t="e">
        <f>_xlfn.XLOOKUP(Table35[[#This Row],[Subject Id]],'T1 Assayed'!A:A,'T1 Assayed'!D:D)</f>
        <v>#N/A</v>
      </c>
      <c r="O2016" s="49" t="e">
        <f>_xlfn.XLOOKUP((CONCATENATE(Table35[[#This Row],[Subject Id]],"-T1")),'In the Lab'!A:A,'In the Lab'!G:G)</f>
        <v>#N/A</v>
      </c>
      <c r="P2016" s="42" t="e">
        <f>_xlfn.XLOOKUP(Table35[[#This Row],[Subject Id]],'TPD Blood'!A:A,'TPD Blood'!B:B)</f>
        <v>#N/A</v>
      </c>
      <c r="Q2016" s="42" t="e">
        <f>_xlfn.XLOOKUP(Table35[[#This Row],[Subject Id]],'TPD Assayed'!A:A,'TPD Assayed'!C:C)</f>
        <v>#N/A</v>
      </c>
    </row>
    <row r="2017" spans="1:17">
      <c r="A2017" s="27" t="s">
        <v>2300</v>
      </c>
      <c r="B2017" t="str">
        <f>MID(Table35[[#This Row],[Subject Id]],13,1)</f>
        <v>R</v>
      </c>
      <c r="C2017">
        <f>_xlfn.XLOOKUP(Table35[[#This Row],[Subject Id]],Table2[Subject Id],Table2[Event date])</f>
        <v>0</v>
      </c>
      <c r="D2017" s="37" t="str">
        <f>_xlfn.XLOOKUP(Table35[[#This Row],[Subject Id]],'T0 Blood'!A:A,'T0 Blood'!I:I)</f>
        <v>060-0097-0</v>
      </c>
      <c r="E2017" s="55"/>
      <c r="F2017" s="71" t="str">
        <f>_xlfn.XLOOKUP(Table35[[#This Row],[Subject Id]],T0Assayed!D:D,T0Assayed!F:F)</f>
        <v>OH2023_032</v>
      </c>
      <c r="G2017" s="39" t="s">
        <v>23</v>
      </c>
      <c r="H2017" s="39" t="s">
        <v>2251</v>
      </c>
      <c r="I2017" s="37" t="str">
        <f>_xlfn.XLOOKUP(Table35[[#This Row],[Subject Id]],'In the Lab'!F:F,'In the Lab'!G:G)</f>
        <v>yes</v>
      </c>
      <c r="J2017" s="49" t="e">
        <f>_xlfn.XLOOKUP(Table35[[#This Row],[Subject Id]],'T1 Blood'!A:A,'T1 Blood'!I:I)</f>
        <v>#N/A</v>
      </c>
      <c r="K2017" s="49" t="e">
        <f>_xlfn.XLOOKUP(Table35[[#This Row],[Subject Id]],'T1 Blood'!A:A,'T1 Blood'!H:H)</f>
        <v>#N/A</v>
      </c>
      <c r="L2017" s="49" t="e">
        <f>_xlfn.XLOOKUP(Table35[[#This Row],[Subject Id]],'T1 Assayed'!A:A,'T1 Assayed'!D:D)</f>
        <v>#N/A</v>
      </c>
      <c r="O2017" s="49" t="e">
        <f>_xlfn.XLOOKUP((CONCATENATE(Table35[[#This Row],[Subject Id]],"-T1")),'In the Lab'!A:A,'In the Lab'!G:G)</f>
        <v>#N/A</v>
      </c>
      <c r="P2017" s="42" t="e">
        <f>_xlfn.XLOOKUP(Table35[[#This Row],[Subject Id]],'TPD Blood'!A:A,'TPD Blood'!B:B)</f>
        <v>#N/A</v>
      </c>
      <c r="Q2017" s="42" t="e">
        <f>_xlfn.XLOOKUP(Table35[[#This Row],[Subject Id]],'TPD Assayed'!A:A,'TPD Assayed'!C:C)</f>
        <v>#N/A</v>
      </c>
    </row>
    <row r="2018" spans="1:17">
      <c r="A2018" s="27" t="s">
        <v>2301</v>
      </c>
      <c r="B2018" t="str">
        <f>MID(Table35[[#This Row],[Subject Id]],13,1)</f>
        <v>R</v>
      </c>
      <c r="C2018">
        <f>_xlfn.XLOOKUP(Table35[[#This Row],[Subject Id]],Table2[Subject Id],Table2[Event date])</f>
        <v>0</v>
      </c>
      <c r="D2018" s="37" t="str">
        <f>_xlfn.XLOOKUP(Table35[[#This Row],[Subject Id]],'T0 Blood'!A:A,'T0 Blood'!I:I)</f>
        <v>060-0098-0</v>
      </c>
      <c r="E2018" s="55"/>
      <c r="F2018" s="71" t="str">
        <f>_xlfn.XLOOKUP(Table35[[#This Row],[Subject Id]],T0Assayed!D:D,T0Assayed!F:F)</f>
        <v>OH2023_032</v>
      </c>
      <c r="G2018" s="39" t="s">
        <v>23</v>
      </c>
      <c r="H2018" s="39" t="s">
        <v>2251</v>
      </c>
      <c r="I2018" s="37" t="str">
        <f>_xlfn.XLOOKUP(Table35[[#This Row],[Subject Id]],'In the Lab'!F:F,'In the Lab'!G:G)</f>
        <v>yes</v>
      </c>
      <c r="J2018" s="49" t="e">
        <f>_xlfn.XLOOKUP(Table35[[#This Row],[Subject Id]],'T1 Blood'!A:A,'T1 Blood'!I:I)</f>
        <v>#N/A</v>
      </c>
      <c r="K2018" s="49" t="e">
        <f>_xlfn.XLOOKUP(Table35[[#This Row],[Subject Id]],'T1 Blood'!A:A,'T1 Blood'!H:H)</f>
        <v>#N/A</v>
      </c>
      <c r="L2018" s="49" t="e">
        <f>_xlfn.XLOOKUP(Table35[[#This Row],[Subject Id]],'T1 Assayed'!A:A,'T1 Assayed'!D:D)</f>
        <v>#N/A</v>
      </c>
      <c r="O2018" s="49" t="e">
        <f>_xlfn.XLOOKUP((CONCATENATE(Table35[[#This Row],[Subject Id]],"-T1")),'In the Lab'!A:A,'In the Lab'!G:G)</f>
        <v>#N/A</v>
      </c>
      <c r="P2018" s="42" t="e">
        <f>_xlfn.XLOOKUP(Table35[[#This Row],[Subject Id]],'TPD Blood'!A:A,'TPD Blood'!B:B)</f>
        <v>#N/A</v>
      </c>
      <c r="Q2018" s="42" t="e">
        <f>_xlfn.XLOOKUP(Table35[[#This Row],[Subject Id]],'TPD Assayed'!A:A,'TPD Assayed'!C:C)</f>
        <v>#N/A</v>
      </c>
    </row>
    <row r="2019" spans="1:17">
      <c r="A2019" s="27" t="s">
        <v>2302</v>
      </c>
      <c r="B2019" t="str">
        <f>MID(Table35[[#This Row],[Subject Id]],13,1)</f>
        <v>R</v>
      </c>
      <c r="C2019">
        <f>_xlfn.XLOOKUP(Table35[[#This Row],[Subject Id]],Table2[Subject Id],Table2[Event date])</f>
        <v>0</v>
      </c>
      <c r="D2019" s="37" t="str">
        <f>_xlfn.XLOOKUP(Table35[[#This Row],[Subject Id]],'T0 Blood'!A:A,'T0 Blood'!I:I)</f>
        <v>060-0099-0</v>
      </c>
      <c r="E2019" s="55"/>
      <c r="F2019" s="71" t="str">
        <f>_xlfn.XLOOKUP(Table35[[#This Row],[Subject Id]],T0Assayed!D:D,T0Assayed!F:F)</f>
        <v>OH2023_032</v>
      </c>
      <c r="G2019" s="39" t="s">
        <v>23</v>
      </c>
      <c r="H2019" s="39" t="s">
        <v>2251</v>
      </c>
      <c r="I2019" s="37" t="str">
        <f>_xlfn.XLOOKUP(Table35[[#This Row],[Subject Id]],'In the Lab'!F:F,'In the Lab'!G:G)</f>
        <v>yes</v>
      </c>
      <c r="J2019" s="49" t="e">
        <f>_xlfn.XLOOKUP(Table35[[#This Row],[Subject Id]],'T1 Blood'!A:A,'T1 Blood'!I:I)</f>
        <v>#N/A</v>
      </c>
      <c r="K2019" s="49" t="e">
        <f>_xlfn.XLOOKUP(Table35[[#This Row],[Subject Id]],'T1 Blood'!A:A,'T1 Blood'!H:H)</f>
        <v>#N/A</v>
      </c>
      <c r="L2019" s="49" t="e">
        <f>_xlfn.XLOOKUP(Table35[[#This Row],[Subject Id]],'T1 Assayed'!A:A,'T1 Assayed'!D:D)</f>
        <v>#N/A</v>
      </c>
      <c r="O2019" s="49" t="e">
        <f>_xlfn.XLOOKUP((CONCATENATE(Table35[[#This Row],[Subject Id]],"-T1")),'In the Lab'!A:A,'In the Lab'!G:G)</f>
        <v>#N/A</v>
      </c>
      <c r="P2019" s="42" t="e">
        <f>_xlfn.XLOOKUP(Table35[[#This Row],[Subject Id]],'TPD Blood'!A:A,'TPD Blood'!B:B)</f>
        <v>#N/A</v>
      </c>
      <c r="Q2019" s="42" t="e">
        <f>_xlfn.XLOOKUP(Table35[[#This Row],[Subject Id]],'TPD Assayed'!A:A,'TPD Assayed'!C:C)</f>
        <v>#N/A</v>
      </c>
    </row>
    <row r="2020" spans="1:17">
      <c r="A2020" s="27" t="s">
        <v>2303</v>
      </c>
      <c r="B2020" t="str">
        <f>MID(Table35[[#This Row],[Subject Id]],13,1)</f>
        <v>R</v>
      </c>
      <c r="C2020">
        <f>_xlfn.XLOOKUP(Table35[[#This Row],[Subject Id]],Table2[Subject Id],Table2[Event date])</f>
        <v>0</v>
      </c>
      <c r="D2020" s="37" t="str">
        <f>_xlfn.XLOOKUP(Table35[[#This Row],[Subject Id]],'T0 Blood'!A:A,'T0 Blood'!I:I)</f>
        <v>060-0100-0</v>
      </c>
      <c r="E2020" s="55"/>
      <c r="F2020" s="71" t="str">
        <f>_xlfn.XLOOKUP(Table35[[#This Row],[Subject Id]],T0Assayed!D:D,T0Assayed!F:F)</f>
        <v>OH2023_042</v>
      </c>
      <c r="G2020" s="39" t="s">
        <v>23</v>
      </c>
      <c r="H2020" s="39" t="s">
        <v>2202</v>
      </c>
      <c r="I2020" s="37" t="str">
        <f>_xlfn.XLOOKUP(Table35[[#This Row],[Subject Id]],'In the Lab'!F:F,'In the Lab'!G:G)</f>
        <v>yes</v>
      </c>
      <c r="J2020" s="49" t="e">
        <f>_xlfn.XLOOKUP(Table35[[#This Row],[Subject Id]],'T1 Blood'!A:A,'T1 Blood'!I:I)</f>
        <v>#N/A</v>
      </c>
      <c r="K2020" s="49" t="e">
        <f>_xlfn.XLOOKUP(Table35[[#This Row],[Subject Id]],'T1 Blood'!A:A,'T1 Blood'!H:H)</f>
        <v>#N/A</v>
      </c>
      <c r="L2020" s="49" t="e">
        <f>_xlfn.XLOOKUP(Table35[[#This Row],[Subject Id]],'T1 Assayed'!A:A,'T1 Assayed'!D:D)</f>
        <v>#N/A</v>
      </c>
      <c r="O2020" s="49" t="e">
        <f>_xlfn.XLOOKUP((CONCATENATE(Table35[[#This Row],[Subject Id]],"-T1")),'In the Lab'!A:A,'In the Lab'!G:G)</f>
        <v>#N/A</v>
      </c>
      <c r="P2020" s="42" t="e">
        <f>_xlfn.XLOOKUP(Table35[[#This Row],[Subject Id]],'TPD Blood'!A:A,'TPD Blood'!B:B)</f>
        <v>#N/A</v>
      </c>
      <c r="Q2020" s="42" t="e">
        <f>_xlfn.XLOOKUP(Table35[[#This Row],[Subject Id]],'TPD Assayed'!A:A,'TPD Assayed'!C:C)</f>
        <v>#N/A</v>
      </c>
    </row>
    <row r="2021" spans="1:17">
      <c r="A2021" s="27" t="s">
        <v>2304</v>
      </c>
      <c r="B2021" t="str">
        <f>MID(Table35[[#This Row],[Subject Id]],13,1)</f>
        <v>R</v>
      </c>
      <c r="C2021">
        <f>_xlfn.XLOOKUP(Table35[[#This Row],[Subject Id]],Table2[Subject Id],Table2[Event date])</f>
        <v>0</v>
      </c>
      <c r="D2021" s="37" t="str">
        <f>_xlfn.XLOOKUP(Table35[[#This Row],[Subject Id]],'T0 Blood'!A:A,'T0 Blood'!I:I)</f>
        <v>060-0101-0</v>
      </c>
      <c r="E2021" s="55"/>
      <c r="F2021" s="71" t="str">
        <f>_xlfn.XLOOKUP(Table35[[#This Row],[Subject Id]],T0Assayed!D:D,T0Assayed!F:F)</f>
        <v>OH2023_042</v>
      </c>
      <c r="G2021" s="39" t="s">
        <v>23</v>
      </c>
      <c r="H2021" s="39" t="s">
        <v>2202</v>
      </c>
      <c r="I2021" s="37" t="str">
        <f>_xlfn.XLOOKUP(Table35[[#This Row],[Subject Id]],'In the Lab'!F:F,'In the Lab'!G:G)</f>
        <v>yes</v>
      </c>
      <c r="J2021" s="49" t="e">
        <f>_xlfn.XLOOKUP(Table35[[#This Row],[Subject Id]],'T1 Blood'!A:A,'T1 Blood'!I:I)</f>
        <v>#N/A</v>
      </c>
      <c r="K2021" s="49" t="e">
        <f>_xlfn.XLOOKUP(Table35[[#This Row],[Subject Id]],'T1 Blood'!A:A,'T1 Blood'!H:H)</f>
        <v>#N/A</v>
      </c>
      <c r="L2021" s="49" t="e">
        <f>_xlfn.XLOOKUP(Table35[[#This Row],[Subject Id]],'T1 Assayed'!A:A,'T1 Assayed'!D:D)</f>
        <v>#N/A</v>
      </c>
      <c r="O2021" s="49" t="e">
        <f>_xlfn.XLOOKUP((CONCATENATE(Table35[[#This Row],[Subject Id]],"-T1")),'In the Lab'!A:A,'In the Lab'!G:G)</f>
        <v>#N/A</v>
      </c>
      <c r="P2021" s="42" t="e">
        <f>_xlfn.XLOOKUP(Table35[[#This Row],[Subject Id]],'TPD Blood'!A:A,'TPD Blood'!B:B)</f>
        <v>#N/A</v>
      </c>
      <c r="Q2021" s="42" t="e">
        <f>_xlfn.XLOOKUP(Table35[[#This Row],[Subject Id]],'TPD Assayed'!A:A,'TPD Assayed'!C:C)</f>
        <v>#N/A</v>
      </c>
    </row>
    <row r="2022" spans="1:17">
      <c r="A2022" s="27" t="s">
        <v>2305</v>
      </c>
      <c r="B2022" t="str">
        <f>MID(Table35[[#This Row],[Subject Id]],13,1)</f>
        <v>R</v>
      </c>
      <c r="C2022">
        <f>_xlfn.XLOOKUP(Table35[[#This Row],[Subject Id]],Table2[Subject Id],Table2[Event date])</f>
        <v>0</v>
      </c>
      <c r="D2022" s="37" t="str">
        <f>_xlfn.XLOOKUP(Table35[[#This Row],[Subject Id]],'T0 Blood'!A:A,'T0 Blood'!I:I)</f>
        <v>060-0102-0</v>
      </c>
      <c r="E2022" s="55"/>
      <c r="F2022" s="71" t="str">
        <f>_xlfn.XLOOKUP(Table35[[#This Row],[Subject Id]],T0Assayed!D:D,T0Assayed!F:F)</f>
        <v>OH2023_032</v>
      </c>
      <c r="G2022" s="39" t="s">
        <v>23</v>
      </c>
      <c r="H2022" s="39" t="s">
        <v>2251</v>
      </c>
      <c r="I2022" s="37" t="str">
        <f>_xlfn.XLOOKUP(Table35[[#This Row],[Subject Id]],'In the Lab'!F:F,'In the Lab'!G:G)</f>
        <v>yes</v>
      </c>
      <c r="J2022" s="49" t="e">
        <f>_xlfn.XLOOKUP(Table35[[#This Row],[Subject Id]],'T1 Blood'!A:A,'T1 Blood'!I:I)</f>
        <v>#N/A</v>
      </c>
      <c r="K2022" s="49" t="e">
        <f>_xlfn.XLOOKUP(Table35[[#This Row],[Subject Id]],'T1 Blood'!A:A,'T1 Blood'!H:H)</f>
        <v>#N/A</v>
      </c>
      <c r="L2022" s="49" t="e">
        <f>_xlfn.XLOOKUP(Table35[[#This Row],[Subject Id]],'T1 Assayed'!A:A,'T1 Assayed'!D:D)</f>
        <v>#N/A</v>
      </c>
      <c r="O2022" s="49" t="e">
        <f>_xlfn.XLOOKUP((CONCATENATE(Table35[[#This Row],[Subject Id]],"-T1")),'In the Lab'!A:A,'In the Lab'!G:G)</f>
        <v>#N/A</v>
      </c>
      <c r="P2022" s="42" t="e">
        <f>_xlfn.XLOOKUP(Table35[[#This Row],[Subject Id]],'TPD Blood'!A:A,'TPD Blood'!B:B)</f>
        <v>#N/A</v>
      </c>
      <c r="Q2022" s="42" t="e">
        <f>_xlfn.XLOOKUP(Table35[[#This Row],[Subject Id]],'TPD Assayed'!A:A,'TPD Assayed'!C:C)</f>
        <v>#N/A</v>
      </c>
    </row>
    <row r="2023" spans="1:17">
      <c r="A2023" s="27" t="s">
        <v>2306</v>
      </c>
      <c r="B2023" t="str">
        <f>MID(Table35[[#This Row],[Subject Id]],13,1)</f>
        <v>R</v>
      </c>
      <c r="C2023">
        <f>_xlfn.XLOOKUP(Table35[[#This Row],[Subject Id]],Table2[Subject Id],Table2[Event date])</f>
        <v>0</v>
      </c>
      <c r="D2023" s="37" t="str">
        <f>_xlfn.XLOOKUP(Table35[[#This Row],[Subject Id]],'T0 Blood'!A:A,'T0 Blood'!I:I)</f>
        <v>060-0103-0</v>
      </c>
      <c r="E2023" s="55"/>
      <c r="F2023" s="71" t="str">
        <f>_xlfn.XLOOKUP(Table35[[#This Row],[Subject Id]],T0Assayed!D:D,T0Assayed!F:F)</f>
        <v>OH2023_042</v>
      </c>
      <c r="G2023" s="39" t="s">
        <v>23</v>
      </c>
      <c r="H2023" s="39" t="s">
        <v>2202</v>
      </c>
      <c r="I2023" s="37" t="str">
        <f>_xlfn.XLOOKUP(Table35[[#This Row],[Subject Id]],'In the Lab'!F:F,'In the Lab'!G:G)</f>
        <v>yes</v>
      </c>
      <c r="J2023" s="49" t="e">
        <f>_xlfn.XLOOKUP(Table35[[#This Row],[Subject Id]],'T1 Blood'!A:A,'T1 Blood'!I:I)</f>
        <v>#N/A</v>
      </c>
      <c r="K2023" s="49" t="e">
        <f>_xlfn.XLOOKUP(Table35[[#This Row],[Subject Id]],'T1 Blood'!A:A,'T1 Blood'!H:H)</f>
        <v>#N/A</v>
      </c>
      <c r="L2023" s="49" t="e">
        <f>_xlfn.XLOOKUP(Table35[[#This Row],[Subject Id]],'T1 Assayed'!A:A,'T1 Assayed'!D:D)</f>
        <v>#N/A</v>
      </c>
      <c r="O2023" s="49" t="e">
        <f>_xlfn.XLOOKUP((CONCATENATE(Table35[[#This Row],[Subject Id]],"-T1")),'In the Lab'!A:A,'In the Lab'!G:G)</f>
        <v>#N/A</v>
      </c>
      <c r="P2023" s="42" t="e">
        <f>_xlfn.XLOOKUP(Table35[[#This Row],[Subject Id]],'TPD Blood'!A:A,'TPD Blood'!B:B)</f>
        <v>#N/A</v>
      </c>
      <c r="Q2023" s="42" t="e">
        <f>_xlfn.XLOOKUP(Table35[[#This Row],[Subject Id]],'TPD Assayed'!A:A,'TPD Assayed'!C:C)</f>
        <v>#N/A</v>
      </c>
    </row>
    <row r="2024" spans="1:17">
      <c r="A2024" s="27" t="s">
        <v>2307</v>
      </c>
      <c r="B2024" t="str">
        <f>MID(Table35[[#This Row],[Subject Id]],13,1)</f>
        <v>R</v>
      </c>
      <c r="C2024">
        <f>_xlfn.XLOOKUP(Table35[[#This Row],[Subject Id]],Table2[Subject Id],Table2[Event date])</f>
        <v>0</v>
      </c>
      <c r="D2024" s="37" t="str">
        <f>_xlfn.XLOOKUP(Table35[[#This Row],[Subject Id]],'T0 Blood'!A:A,'T0 Blood'!I:I)</f>
        <v>060-0104-0</v>
      </c>
      <c r="E2024" s="55"/>
      <c r="F2024" s="71" t="str">
        <f>_xlfn.XLOOKUP(Table35[[#This Row],[Subject Id]],T0Assayed!D:D,T0Assayed!F:F)</f>
        <v>OH2023_032</v>
      </c>
      <c r="G2024" s="39" t="s">
        <v>23</v>
      </c>
      <c r="H2024" s="39" t="s">
        <v>2251</v>
      </c>
      <c r="I2024" s="37" t="str">
        <f>_xlfn.XLOOKUP(Table35[[#This Row],[Subject Id]],'In the Lab'!F:F,'In the Lab'!G:G)</f>
        <v>yes</v>
      </c>
      <c r="J2024" s="49" t="e">
        <f>_xlfn.XLOOKUP(Table35[[#This Row],[Subject Id]],'T1 Blood'!A:A,'T1 Blood'!I:I)</f>
        <v>#N/A</v>
      </c>
      <c r="K2024" s="49" t="e">
        <f>_xlfn.XLOOKUP(Table35[[#This Row],[Subject Id]],'T1 Blood'!A:A,'T1 Blood'!H:H)</f>
        <v>#N/A</v>
      </c>
      <c r="L2024" s="49" t="e">
        <f>_xlfn.XLOOKUP(Table35[[#This Row],[Subject Id]],'T1 Assayed'!A:A,'T1 Assayed'!D:D)</f>
        <v>#N/A</v>
      </c>
      <c r="O2024" s="49" t="e">
        <f>_xlfn.XLOOKUP((CONCATENATE(Table35[[#This Row],[Subject Id]],"-T1")),'In the Lab'!A:A,'In the Lab'!G:G)</f>
        <v>#N/A</v>
      </c>
      <c r="P2024" s="42" t="e">
        <f>_xlfn.XLOOKUP(Table35[[#This Row],[Subject Id]],'TPD Blood'!A:A,'TPD Blood'!B:B)</f>
        <v>#N/A</v>
      </c>
      <c r="Q2024" s="42" t="e">
        <f>_xlfn.XLOOKUP(Table35[[#This Row],[Subject Id]],'TPD Assayed'!A:A,'TPD Assayed'!C:C)</f>
        <v>#N/A</v>
      </c>
    </row>
    <row r="2025" spans="1:17">
      <c r="A2025" s="27" t="s">
        <v>2308</v>
      </c>
      <c r="B2025" t="str">
        <f>MID(Table35[[#This Row],[Subject Id]],13,1)</f>
        <v>R</v>
      </c>
      <c r="C2025">
        <f>_xlfn.XLOOKUP(Table35[[#This Row],[Subject Id]],Table2[Subject Id],Table2[Event date])</f>
        <v>0</v>
      </c>
      <c r="D2025" s="37" t="str">
        <f>_xlfn.XLOOKUP(Table35[[#This Row],[Subject Id]],'T0 Blood'!A:A,'T0 Blood'!I:I)</f>
        <v>060-0105-0</v>
      </c>
      <c r="E2025" s="55"/>
      <c r="F2025" s="71" t="str">
        <f>_xlfn.XLOOKUP(Table35[[#This Row],[Subject Id]],T0Assayed!D:D,T0Assayed!F:F)</f>
        <v>OH2023_042</v>
      </c>
      <c r="G2025" s="39" t="s">
        <v>23</v>
      </c>
      <c r="H2025" s="39" t="s">
        <v>2202</v>
      </c>
      <c r="I2025" s="37" t="str">
        <f>_xlfn.XLOOKUP(Table35[[#This Row],[Subject Id]],'In the Lab'!F:F,'In the Lab'!G:G)</f>
        <v>yes</v>
      </c>
      <c r="J2025" s="49" t="e">
        <f>_xlfn.XLOOKUP(Table35[[#This Row],[Subject Id]],'T1 Blood'!A:A,'T1 Blood'!I:I)</f>
        <v>#N/A</v>
      </c>
      <c r="K2025" s="49" t="e">
        <f>_xlfn.XLOOKUP(Table35[[#This Row],[Subject Id]],'T1 Blood'!A:A,'T1 Blood'!H:H)</f>
        <v>#N/A</v>
      </c>
      <c r="L2025" s="49" t="e">
        <f>_xlfn.XLOOKUP(Table35[[#This Row],[Subject Id]],'T1 Assayed'!A:A,'T1 Assayed'!D:D)</f>
        <v>#N/A</v>
      </c>
      <c r="O2025" s="49" t="e">
        <f>_xlfn.XLOOKUP((CONCATENATE(Table35[[#This Row],[Subject Id]],"-T1")),'In the Lab'!A:A,'In the Lab'!G:G)</f>
        <v>#N/A</v>
      </c>
      <c r="P2025" s="42" t="e">
        <f>_xlfn.XLOOKUP(Table35[[#This Row],[Subject Id]],'TPD Blood'!A:A,'TPD Blood'!B:B)</f>
        <v>#N/A</v>
      </c>
      <c r="Q2025" s="42" t="e">
        <f>_xlfn.XLOOKUP(Table35[[#This Row],[Subject Id]],'TPD Assayed'!A:A,'TPD Assayed'!C:C)</f>
        <v>#N/A</v>
      </c>
    </row>
    <row r="2026" spans="1:17">
      <c r="A2026" s="27" t="s">
        <v>2309</v>
      </c>
      <c r="B2026" t="str">
        <f>MID(Table35[[#This Row],[Subject Id]],13,1)</f>
        <v>R</v>
      </c>
      <c r="C2026">
        <f>_xlfn.XLOOKUP(Table35[[#This Row],[Subject Id]],Table2[Subject Id],Table2[Event date])</f>
        <v>0</v>
      </c>
      <c r="D2026" s="37" t="str">
        <f>_xlfn.XLOOKUP(Table35[[#This Row],[Subject Id]],'T0 Blood'!A:A,'T0 Blood'!I:I)</f>
        <v>060-0106-0</v>
      </c>
      <c r="E2026" s="55"/>
      <c r="F2026" s="71" t="str">
        <f>_xlfn.XLOOKUP(Table35[[#This Row],[Subject Id]],T0Assayed!D:D,T0Assayed!F:F)</f>
        <v>OH2023_042</v>
      </c>
      <c r="G2026" s="39" t="s">
        <v>23</v>
      </c>
      <c r="H2026" s="39" t="s">
        <v>2202</v>
      </c>
      <c r="I2026" s="37" t="str">
        <f>_xlfn.XLOOKUP(Table35[[#This Row],[Subject Id]],'In the Lab'!F:F,'In the Lab'!G:G)</f>
        <v>yes</v>
      </c>
      <c r="J2026" s="49" t="e">
        <f>_xlfn.XLOOKUP(Table35[[#This Row],[Subject Id]],'T1 Blood'!A:A,'T1 Blood'!I:I)</f>
        <v>#N/A</v>
      </c>
      <c r="K2026" s="49" t="e">
        <f>_xlfn.XLOOKUP(Table35[[#This Row],[Subject Id]],'T1 Blood'!A:A,'T1 Blood'!H:H)</f>
        <v>#N/A</v>
      </c>
      <c r="L2026" s="49" t="e">
        <f>_xlfn.XLOOKUP(Table35[[#This Row],[Subject Id]],'T1 Assayed'!A:A,'T1 Assayed'!D:D)</f>
        <v>#N/A</v>
      </c>
      <c r="O2026" s="49" t="e">
        <f>_xlfn.XLOOKUP((CONCATENATE(Table35[[#This Row],[Subject Id]],"-T1")),'In the Lab'!A:A,'In the Lab'!G:G)</f>
        <v>#N/A</v>
      </c>
      <c r="P2026" s="42" t="e">
        <f>_xlfn.XLOOKUP(Table35[[#This Row],[Subject Id]],'TPD Blood'!A:A,'TPD Blood'!B:B)</f>
        <v>#N/A</v>
      </c>
      <c r="Q2026" s="42" t="e">
        <f>_xlfn.XLOOKUP(Table35[[#This Row],[Subject Id]],'TPD Assayed'!A:A,'TPD Assayed'!C:C)</f>
        <v>#N/A</v>
      </c>
    </row>
    <row r="2027" spans="1:17">
      <c r="A2027" s="27" t="s">
        <v>2310</v>
      </c>
      <c r="B2027" t="str">
        <f>MID(Table35[[#This Row],[Subject Id]],13,1)</f>
        <v>R</v>
      </c>
      <c r="C2027">
        <f>_xlfn.XLOOKUP(Table35[[#This Row],[Subject Id]],Table2[Subject Id],Table2[Event date])</f>
        <v>0</v>
      </c>
      <c r="D2027" s="37" t="str">
        <f>_xlfn.XLOOKUP(Table35[[#This Row],[Subject Id]],'T0 Blood'!A:A,'T0 Blood'!I:I)</f>
        <v>060-0107-0</v>
      </c>
      <c r="E2027" s="55"/>
      <c r="F2027" s="71" t="str">
        <f>_xlfn.XLOOKUP(Table35[[#This Row],[Subject Id]],T0Assayed!D:D,T0Assayed!F:F)</f>
        <v>OH2023_042</v>
      </c>
      <c r="G2027" s="39" t="s">
        <v>23</v>
      </c>
      <c r="H2027" s="39" t="s">
        <v>2202</v>
      </c>
      <c r="I2027" s="37" t="str">
        <f>_xlfn.XLOOKUP(Table35[[#This Row],[Subject Id]],'In the Lab'!F:F,'In the Lab'!G:G)</f>
        <v>yes</v>
      </c>
      <c r="J2027" s="49" t="e">
        <f>_xlfn.XLOOKUP(Table35[[#This Row],[Subject Id]],'T1 Blood'!A:A,'T1 Blood'!I:I)</f>
        <v>#N/A</v>
      </c>
      <c r="K2027" s="49" t="e">
        <f>_xlfn.XLOOKUP(Table35[[#This Row],[Subject Id]],'T1 Blood'!A:A,'T1 Blood'!H:H)</f>
        <v>#N/A</v>
      </c>
      <c r="L2027" s="49" t="e">
        <f>_xlfn.XLOOKUP(Table35[[#This Row],[Subject Id]],'T1 Assayed'!A:A,'T1 Assayed'!D:D)</f>
        <v>#N/A</v>
      </c>
      <c r="O2027" s="49" t="e">
        <f>_xlfn.XLOOKUP((CONCATENATE(Table35[[#This Row],[Subject Id]],"-T1")),'In the Lab'!A:A,'In the Lab'!G:G)</f>
        <v>#N/A</v>
      </c>
      <c r="P2027" s="42" t="e">
        <f>_xlfn.XLOOKUP(Table35[[#This Row],[Subject Id]],'TPD Blood'!A:A,'TPD Blood'!B:B)</f>
        <v>#N/A</v>
      </c>
      <c r="Q2027" s="42" t="e">
        <f>_xlfn.XLOOKUP(Table35[[#This Row],[Subject Id]],'TPD Assayed'!A:A,'TPD Assayed'!C:C)</f>
        <v>#N/A</v>
      </c>
    </row>
    <row r="2028" spans="1:17">
      <c r="A2028" s="27" t="s">
        <v>2311</v>
      </c>
      <c r="B2028" t="str">
        <f>MID(Table35[[#This Row],[Subject Id]],13,1)</f>
        <v>R</v>
      </c>
      <c r="C2028">
        <f>_xlfn.XLOOKUP(Table35[[#This Row],[Subject Id]],Table2[Subject Id],Table2[Event date])</f>
        <v>0</v>
      </c>
      <c r="D2028" s="37" t="str">
        <f>_xlfn.XLOOKUP(Table35[[#This Row],[Subject Id]],'T0 Blood'!A:A,'T0 Blood'!I:I)</f>
        <v>060-0108-0</v>
      </c>
      <c r="E2028" s="55"/>
      <c r="F2028" s="71" t="str">
        <f>_xlfn.XLOOKUP(Table35[[#This Row],[Subject Id]],T0Assayed!D:D,T0Assayed!F:F)</f>
        <v>OH2023_032</v>
      </c>
      <c r="G2028" s="39" t="s">
        <v>23</v>
      </c>
      <c r="H2028" s="39" t="s">
        <v>2251</v>
      </c>
      <c r="I2028" s="37" t="str">
        <f>_xlfn.XLOOKUP(Table35[[#This Row],[Subject Id]],'In the Lab'!F:F,'In the Lab'!G:G)</f>
        <v>yes</v>
      </c>
      <c r="J2028" s="49" t="e">
        <f>_xlfn.XLOOKUP(Table35[[#This Row],[Subject Id]],'T1 Blood'!A:A,'T1 Blood'!I:I)</f>
        <v>#N/A</v>
      </c>
      <c r="K2028" s="49" t="e">
        <f>_xlfn.XLOOKUP(Table35[[#This Row],[Subject Id]],'T1 Blood'!A:A,'T1 Blood'!H:H)</f>
        <v>#N/A</v>
      </c>
      <c r="L2028" s="49" t="e">
        <f>_xlfn.XLOOKUP(Table35[[#This Row],[Subject Id]],'T1 Assayed'!A:A,'T1 Assayed'!D:D)</f>
        <v>#N/A</v>
      </c>
      <c r="O2028" s="49" t="e">
        <f>_xlfn.XLOOKUP((CONCATENATE(Table35[[#This Row],[Subject Id]],"-T1")),'In the Lab'!A:A,'In the Lab'!G:G)</f>
        <v>#N/A</v>
      </c>
      <c r="P2028" s="42" t="e">
        <f>_xlfn.XLOOKUP(Table35[[#This Row],[Subject Id]],'TPD Blood'!A:A,'TPD Blood'!B:B)</f>
        <v>#N/A</v>
      </c>
      <c r="Q2028" s="42" t="e">
        <f>_xlfn.XLOOKUP(Table35[[#This Row],[Subject Id]],'TPD Assayed'!A:A,'TPD Assayed'!C:C)</f>
        <v>#N/A</v>
      </c>
    </row>
    <row r="2029" spans="1:17">
      <c r="A2029" s="27" t="s">
        <v>2312</v>
      </c>
      <c r="B2029" t="str">
        <f>MID(Table35[[#This Row],[Subject Id]],13,1)</f>
        <v>R</v>
      </c>
      <c r="C2029">
        <f>_xlfn.XLOOKUP(Table35[[#This Row],[Subject Id]],Table2[Subject Id],Table2[Event date])</f>
        <v>0</v>
      </c>
      <c r="D2029" s="37" t="str">
        <f>_xlfn.XLOOKUP(Table35[[#This Row],[Subject Id]],'T0 Blood'!A:A,'T0 Blood'!I:I)</f>
        <v>060-0109-0</v>
      </c>
      <c r="E2029" s="55"/>
      <c r="F2029" s="71" t="str">
        <f>_xlfn.XLOOKUP(Table35[[#This Row],[Subject Id]],T0Assayed!D:D,T0Assayed!F:F)</f>
        <v>OH2024_003</v>
      </c>
      <c r="G2029" s="39" t="s">
        <v>23</v>
      </c>
      <c r="H2029" s="39" t="s">
        <v>2299</v>
      </c>
      <c r="I2029" s="37" t="str">
        <f>_xlfn.XLOOKUP(Table35[[#This Row],[Subject Id]],'In the Lab'!F:F,'In the Lab'!G:G)</f>
        <v>yes</v>
      </c>
      <c r="J2029" s="49" t="e">
        <f>_xlfn.XLOOKUP(Table35[[#This Row],[Subject Id]],'T1 Blood'!A:A,'T1 Blood'!I:I)</f>
        <v>#N/A</v>
      </c>
      <c r="K2029" s="49" t="e">
        <f>_xlfn.XLOOKUP(Table35[[#This Row],[Subject Id]],'T1 Blood'!A:A,'T1 Blood'!H:H)</f>
        <v>#N/A</v>
      </c>
      <c r="L2029" s="49" t="e">
        <f>_xlfn.XLOOKUP(Table35[[#This Row],[Subject Id]],'T1 Assayed'!A:A,'T1 Assayed'!D:D)</f>
        <v>#N/A</v>
      </c>
      <c r="O2029" s="49" t="e">
        <f>_xlfn.XLOOKUP((CONCATENATE(Table35[[#This Row],[Subject Id]],"-T1")),'In the Lab'!A:A,'In the Lab'!G:G)</f>
        <v>#N/A</v>
      </c>
      <c r="P2029" s="42" t="e">
        <f>_xlfn.XLOOKUP(Table35[[#This Row],[Subject Id]],'TPD Blood'!A:A,'TPD Blood'!B:B)</f>
        <v>#N/A</v>
      </c>
      <c r="Q2029" s="42" t="e">
        <f>_xlfn.XLOOKUP(Table35[[#This Row],[Subject Id]],'TPD Assayed'!A:A,'TPD Assayed'!C:C)</f>
        <v>#N/A</v>
      </c>
    </row>
    <row r="2030" spans="1:17">
      <c r="A2030" s="27" t="s">
        <v>2313</v>
      </c>
      <c r="B2030" t="str">
        <f>MID(Table35[[#This Row],[Subject Id]],13,1)</f>
        <v>R</v>
      </c>
      <c r="C2030">
        <f>_xlfn.XLOOKUP(Table35[[#This Row],[Subject Id]],Table2[Subject Id],Table2[Event date])</f>
        <v>0</v>
      </c>
      <c r="D2030" s="37" t="str">
        <f>_xlfn.XLOOKUP(Table35[[#This Row],[Subject Id]],'T0 Blood'!A:A,'T0 Blood'!I:I)</f>
        <v>060-0110-0</v>
      </c>
      <c r="E2030" s="55"/>
      <c r="F2030" s="71" t="str">
        <f>_xlfn.XLOOKUP(Table35[[#This Row],[Subject Id]],T0Assayed!D:D,T0Assayed!F:F)</f>
        <v>OH2023_032</v>
      </c>
      <c r="G2030" s="39" t="s">
        <v>23</v>
      </c>
      <c r="H2030" s="39" t="s">
        <v>2251</v>
      </c>
      <c r="I2030" s="37" t="str">
        <f>_xlfn.XLOOKUP(Table35[[#This Row],[Subject Id]],'In the Lab'!F:F,'In the Lab'!G:G)</f>
        <v>yes</v>
      </c>
      <c r="J2030" s="49" t="e">
        <f>_xlfn.XLOOKUP(Table35[[#This Row],[Subject Id]],'T1 Blood'!A:A,'T1 Blood'!I:I)</f>
        <v>#N/A</v>
      </c>
      <c r="K2030" s="49" t="e">
        <f>_xlfn.XLOOKUP(Table35[[#This Row],[Subject Id]],'T1 Blood'!A:A,'T1 Blood'!H:H)</f>
        <v>#N/A</v>
      </c>
      <c r="L2030" s="49" t="e">
        <f>_xlfn.XLOOKUP(Table35[[#This Row],[Subject Id]],'T1 Assayed'!A:A,'T1 Assayed'!D:D)</f>
        <v>#N/A</v>
      </c>
      <c r="O2030" s="49" t="e">
        <f>_xlfn.XLOOKUP((CONCATENATE(Table35[[#This Row],[Subject Id]],"-T1")),'In the Lab'!A:A,'In the Lab'!G:G)</f>
        <v>#N/A</v>
      </c>
      <c r="P2030" s="42" t="e">
        <f>_xlfn.XLOOKUP(Table35[[#This Row],[Subject Id]],'TPD Blood'!A:A,'TPD Blood'!B:B)</f>
        <v>#N/A</v>
      </c>
      <c r="Q2030" s="42" t="e">
        <f>_xlfn.XLOOKUP(Table35[[#This Row],[Subject Id]],'TPD Assayed'!A:A,'TPD Assayed'!C:C)</f>
        <v>#N/A</v>
      </c>
    </row>
    <row r="2031" spans="1:17">
      <c r="A2031" s="27" t="s">
        <v>2314</v>
      </c>
      <c r="B2031" t="str">
        <f>MID(Table35[[#This Row],[Subject Id]],13,1)</f>
        <v>R</v>
      </c>
      <c r="C2031">
        <f>_xlfn.XLOOKUP(Table35[[#This Row],[Subject Id]],Table2[Subject Id],Table2[Event date])</f>
        <v>0</v>
      </c>
      <c r="D2031" s="37" t="str">
        <f>_xlfn.XLOOKUP(Table35[[#This Row],[Subject Id]],'T0 Blood'!A:A,'T0 Blood'!I:I)</f>
        <v>060-0111-0</v>
      </c>
      <c r="E2031" s="55"/>
      <c r="F2031" s="71" t="str">
        <f>_xlfn.XLOOKUP(Table35[[#This Row],[Subject Id]],T0Assayed!D:D,T0Assayed!F:F)</f>
        <v>OH2023_032</v>
      </c>
      <c r="G2031" s="39" t="s">
        <v>23</v>
      </c>
      <c r="H2031" s="39" t="s">
        <v>2251</v>
      </c>
      <c r="I2031" s="37" t="str">
        <f>_xlfn.XLOOKUP(Table35[[#This Row],[Subject Id]],'In the Lab'!F:F,'In the Lab'!G:G)</f>
        <v>yes</v>
      </c>
      <c r="J2031" s="49" t="e">
        <f>_xlfn.XLOOKUP(Table35[[#This Row],[Subject Id]],'T1 Blood'!A:A,'T1 Blood'!I:I)</f>
        <v>#N/A</v>
      </c>
      <c r="K2031" s="49" t="e">
        <f>_xlfn.XLOOKUP(Table35[[#This Row],[Subject Id]],'T1 Blood'!A:A,'T1 Blood'!H:H)</f>
        <v>#N/A</v>
      </c>
      <c r="L2031" s="49" t="e">
        <f>_xlfn.XLOOKUP(Table35[[#This Row],[Subject Id]],'T1 Assayed'!A:A,'T1 Assayed'!D:D)</f>
        <v>#N/A</v>
      </c>
      <c r="O2031" s="49" t="e">
        <f>_xlfn.XLOOKUP((CONCATENATE(Table35[[#This Row],[Subject Id]],"-T1")),'In the Lab'!A:A,'In the Lab'!G:G)</f>
        <v>#N/A</v>
      </c>
      <c r="P2031" s="42" t="e">
        <f>_xlfn.XLOOKUP(Table35[[#This Row],[Subject Id]],'TPD Blood'!A:A,'TPD Blood'!B:B)</f>
        <v>#N/A</v>
      </c>
      <c r="Q2031" s="42" t="e">
        <f>_xlfn.XLOOKUP(Table35[[#This Row],[Subject Id]],'TPD Assayed'!A:A,'TPD Assayed'!C:C)</f>
        <v>#N/A</v>
      </c>
    </row>
    <row r="2032" spans="1:17">
      <c r="A2032" s="27" t="s">
        <v>2315</v>
      </c>
      <c r="B2032" t="str">
        <f>MID(Table35[[#This Row],[Subject Id]],13,1)</f>
        <v>R</v>
      </c>
      <c r="C2032">
        <f>_xlfn.XLOOKUP(Table35[[#This Row],[Subject Id]],Table2[Subject Id],Table2[Event date])</f>
        <v>0</v>
      </c>
      <c r="D2032" s="37" t="str">
        <f>_xlfn.XLOOKUP(Table35[[#This Row],[Subject Id]],'T0 Blood'!A:A,'T0 Blood'!I:I)</f>
        <v>060-0112-0</v>
      </c>
      <c r="E2032" s="55"/>
      <c r="F2032" s="71" t="str">
        <f>_xlfn.XLOOKUP(Table35[[#This Row],[Subject Id]],T0Assayed!D:D,T0Assayed!F:F)</f>
        <v>OH2023_032</v>
      </c>
      <c r="G2032" s="39" t="s">
        <v>23</v>
      </c>
      <c r="H2032" s="39" t="s">
        <v>2251</v>
      </c>
      <c r="I2032" s="37" t="str">
        <f>_xlfn.XLOOKUP(Table35[[#This Row],[Subject Id]],'In the Lab'!F:F,'In the Lab'!G:G)</f>
        <v>yes</v>
      </c>
      <c r="J2032" s="49" t="e">
        <f>_xlfn.XLOOKUP(Table35[[#This Row],[Subject Id]],'T1 Blood'!A:A,'T1 Blood'!I:I)</f>
        <v>#N/A</v>
      </c>
      <c r="K2032" s="49" t="e">
        <f>_xlfn.XLOOKUP(Table35[[#This Row],[Subject Id]],'T1 Blood'!A:A,'T1 Blood'!H:H)</f>
        <v>#N/A</v>
      </c>
      <c r="L2032" s="49" t="e">
        <f>_xlfn.XLOOKUP(Table35[[#This Row],[Subject Id]],'T1 Assayed'!A:A,'T1 Assayed'!D:D)</f>
        <v>#N/A</v>
      </c>
      <c r="O2032" s="49" t="e">
        <f>_xlfn.XLOOKUP((CONCATENATE(Table35[[#This Row],[Subject Id]],"-T1")),'In the Lab'!A:A,'In the Lab'!G:G)</f>
        <v>#N/A</v>
      </c>
      <c r="P2032" s="42" t="e">
        <f>_xlfn.XLOOKUP(Table35[[#This Row],[Subject Id]],'TPD Blood'!A:A,'TPD Blood'!B:B)</f>
        <v>#N/A</v>
      </c>
      <c r="Q2032" s="42" t="e">
        <f>_xlfn.XLOOKUP(Table35[[#This Row],[Subject Id]],'TPD Assayed'!A:A,'TPD Assayed'!C:C)</f>
        <v>#N/A</v>
      </c>
    </row>
    <row r="2033" spans="1:17">
      <c r="A2033" s="27" t="s">
        <v>2316</v>
      </c>
      <c r="B2033" t="str">
        <f>MID(Table35[[#This Row],[Subject Id]],13,1)</f>
        <v>R</v>
      </c>
      <c r="C2033">
        <f>_xlfn.XLOOKUP(Table35[[#This Row],[Subject Id]],Table2[Subject Id],Table2[Event date])</f>
        <v>0</v>
      </c>
      <c r="D2033" s="37" t="str">
        <f>_xlfn.XLOOKUP(Table35[[#This Row],[Subject Id]],'T0 Blood'!A:A,'T0 Blood'!I:I)</f>
        <v>060-0113-0</v>
      </c>
      <c r="E2033" s="55"/>
      <c r="F2033" s="71" t="str">
        <f>_xlfn.XLOOKUP(Table35[[#This Row],[Subject Id]],T0Assayed!D:D,T0Assayed!F:F)</f>
        <v>OH2023_032</v>
      </c>
      <c r="G2033" s="39" t="s">
        <v>23</v>
      </c>
      <c r="H2033" s="39" t="s">
        <v>2251</v>
      </c>
      <c r="I2033" s="37" t="str">
        <f>_xlfn.XLOOKUP(Table35[[#This Row],[Subject Id]],'In the Lab'!F:F,'In the Lab'!G:G)</f>
        <v>yes</v>
      </c>
      <c r="J2033" s="49" t="e">
        <f>_xlfn.XLOOKUP(Table35[[#This Row],[Subject Id]],'T1 Blood'!A:A,'T1 Blood'!I:I)</f>
        <v>#N/A</v>
      </c>
      <c r="K2033" s="49" t="e">
        <f>_xlfn.XLOOKUP(Table35[[#This Row],[Subject Id]],'T1 Blood'!A:A,'T1 Blood'!H:H)</f>
        <v>#N/A</v>
      </c>
      <c r="L2033" s="49" t="e">
        <f>_xlfn.XLOOKUP(Table35[[#This Row],[Subject Id]],'T1 Assayed'!A:A,'T1 Assayed'!D:D)</f>
        <v>#N/A</v>
      </c>
      <c r="O2033" s="49" t="e">
        <f>_xlfn.XLOOKUP((CONCATENATE(Table35[[#This Row],[Subject Id]],"-T1")),'In the Lab'!A:A,'In the Lab'!G:G)</f>
        <v>#N/A</v>
      </c>
      <c r="P2033" s="42" t="e">
        <f>_xlfn.XLOOKUP(Table35[[#This Row],[Subject Id]],'TPD Blood'!A:A,'TPD Blood'!B:B)</f>
        <v>#N/A</v>
      </c>
      <c r="Q2033" s="42" t="e">
        <f>_xlfn.XLOOKUP(Table35[[#This Row],[Subject Id]],'TPD Assayed'!A:A,'TPD Assayed'!C:C)</f>
        <v>#N/A</v>
      </c>
    </row>
    <row r="2034" spans="1:17">
      <c r="A2034" s="27" t="s">
        <v>2317</v>
      </c>
      <c r="B2034" t="str">
        <f>MID(Table35[[#This Row],[Subject Id]],13,1)</f>
        <v>R</v>
      </c>
      <c r="C2034">
        <f>_xlfn.XLOOKUP(Table35[[#This Row],[Subject Id]],Table2[Subject Id],Table2[Event date])</f>
        <v>0</v>
      </c>
      <c r="D2034" s="37" t="str">
        <f>_xlfn.XLOOKUP(Table35[[#This Row],[Subject Id]],'T0 Blood'!A:A,'T0 Blood'!I:I)</f>
        <v>060-0114-0</v>
      </c>
      <c r="E2034" s="55"/>
      <c r="F2034" s="71" t="str">
        <f>_xlfn.XLOOKUP(Table35[[#This Row],[Subject Id]],T0Assayed!D:D,T0Assayed!F:F)</f>
        <v>OH2023_032</v>
      </c>
      <c r="G2034" s="39" t="s">
        <v>23</v>
      </c>
      <c r="H2034" s="39" t="s">
        <v>2251</v>
      </c>
      <c r="I2034" s="37" t="str">
        <f>_xlfn.XLOOKUP(Table35[[#This Row],[Subject Id]],'In the Lab'!F:F,'In the Lab'!G:G)</f>
        <v>yes</v>
      </c>
      <c r="J2034" s="49" t="e">
        <f>_xlfn.XLOOKUP(Table35[[#This Row],[Subject Id]],'T1 Blood'!A:A,'T1 Blood'!I:I)</f>
        <v>#N/A</v>
      </c>
      <c r="K2034" s="49" t="e">
        <f>_xlfn.XLOOKUP(Table35[[#This Row],[Subject Id]],'T1 Blood'!A:A,'T1 Blood'!H:H)</f>
        <v>#N/A</v>
      </c>
      <c r="L2034" s="49" t="e">
        <f>_xlfn.XLOOKUP(Table35[[#This Row],[Subject Id]],'T1 Assayed'!A:A,'T1 Assayed'!D:D)</f>
        <v>#N/A</v>
      </c>
      <c r="O2034" s="49" t="e">
        <f>_xlfn.XLOOKUP((CONCATENATE(Table35[[#This Row],[Subject Id]],"-T1")),'In the Lab'!A:A,'In the Lab'!G:G)</f>
        <v>#N/A</v>
      </c>
      <c r="P2034" s="42" t="e">
        <f>_xlfn.XLOOKUP(Table35[[#This Row],[Subject Id]],'TPD Blood'!A:A,'TPD Blood'!B:B)</f>
        <v>#N/A</v>
      </c>
      <c r="Q2034" s="42" t="e">
        <f>_xlfn.XLOOKUP(Table35[[#This Row],[Subject Id]],'TPD Assayed'!A:A,'TPD Assayed'!C:C)</f>
        <v>#N/A</v>
      </c>
    </row>
    <row r="2035" spans="1:17">
      <c r="A2035" s="27" t="s">
        <v>2318</v>
      </c>
      <c r="B2035" t="str">
        <f>MID(Table35[[#This Row],[Subject Id]],13,1)</f>
        <v>R</v>
      </c>
      <c r="C2035">
        <f>_xlfn.XLOOKUP(Table35[[#This Row],[Subject Id]],Table2[Subject Id],Table2[Event date])</f>
        <v>0</v>
      </c>
      <c r="D2035" s="37" t="str">
        <f>_xlfn.XLOOKUP(Table35[[#This Row],[Subject Id]],'T0 Blood'!A:A,'T0 Blood'!I:I)</f>
        <v>060-0115-0</v>
      </c>
      <c r="E2035" s="55"/>
      <c r="F2035" s="71" t="str">
        <f>_xlfn.XLOOKUP(Table35[[#This Row],[Subject Id]],T0Assayed!D:D,T0Assayed!F:F)</f>
        <v>OH2024_003</v>
      </c>
      <c r="G2035" s="39" t="s">
        <v>23</v>
      </c>
      <c r="H2035" s="39" t="s">
        <v>2299</v>
      </c>
      <c r="I2035" s="37" t="str">
        <f>_xlfn.XLOOKUP(Table35[[#This Row],[Subject Id]],'In the Lab'!F:F,'In the Lab'!G:G)</f>
        <v>yes</v>
      </c>
      <c r="J2035" s="49" t="e">
        <f>_xlfn.XLOOKUP(Table35[[#This Row],[Subject Id]],'T1 Blood'!A:A,'T1 Blood'!I:I)</f>
        <v>#N/A</v>
      </c>
      <c r="K2035" s="49" t="e">
        <f>_xlfn.XLOOKUP(Table35[[#This Row],[Subject Id]],'T1 Blood'!A:A,'T1 Blood'!H:H)</f>
        <v>#N/A</v>
      </c>
      <c r="L2035" s="49" t="e">
        <f>_xlfn.XLOOKUP(Table35[[#This Row],[Subject Id]],'T1 Assayed'!A:A,'T1 Assayed'!D:D)</f>
        <v>#N/A</v>
      </c>
      <c r="O2035" s="49" t="e">
        <f>_xlfn.XLOOKUP((CONCATENATE(Table35[[#This Row],[Subject Id]],"-T1")),'In the Lab'!A:A,'In the Lab'!G:G)</f>
        <v>#N/A</v>
      </c>
      <c r="P2035" s="42" t="e">
        <f>_xlfn.XLOOKUP(Table35[[#This Row],[Subject Id]],'TPD Blood'!A:A,'TPD Blood'!B:B)</f>
        <v>#N/A</v>
      </c>
      <c r="Q2035" s="42" t="e">
        <f>_xlfn.XLOOKUP(Table35[[#This Row],[Subject Id]],'TPD Assayed'!A:A,'TPD Assayed'!C:C)</f>
        <v>#N/A</v>
      </c>
    </row>
    <row r="2036" spans="1:17">
      <c r="A2036" s="27" t="s">
        <v>2319</v>
      </c>
      <c r="B2036" t="str">
        <f>MID(Table35[[#This Row],[Subject Id]],13,1)</f>
        <v>R</v>
      </c>
      <c r="C2036">
        <f>_xlfn.XLOOKUP(Table35[[#This Row],[Subject Id]],Table2[Subject Id],Table2[Event date])</f>
        <v>0</v>
      </c>
      <c r="D2036" s="37" t="str">
        <f>_xlfn.XLOOKUP(Table35[[#This Row],[Subject Id]],'T0 Blood'!A:A,'T0 Blood'!I:I)</f>
        <v>060-0116-0</v>
      </c>
      <c r="E2036" s="55"/>
      <c r="F2036" s="71" t="str">
        <f>_xlfn.XLOOKUP(Table35[[#This Row],[Subject Id]],T0Assayed!D:D,T0Assayed!F:F)</f>
        <v>OH2023_032</v>
      </c>
      <c r="G2036" s="39" t="s">
        <v>23</v>
      </c>
      <c r="H2036" s="39" t="s">
        <v>2251</v>
      </c>
      <c r="I2036" s="37" t="str">
        <f>_xlfn.XLOOKUP(Table35[[#This Row],[Subject Id]],'In the Lab'!F:F,'In the Lab'!G:G)</f>
        <v>yes</v>
      </c>
      <c r="J2036" s="49" t="e">
        <f>_xlfn.XLOOKUP(Table35[[#This Row],[Subject Id]],'T1 Blood'!A:A,'T1 Blood'!I:I)</f>
        <v>#N/A</v>
      </c>
      <c r="K2036" s="49" t="e">
        <f>_xlfn.XLOOKUP(Table35[[#This Row],[Subject Id]],'T1 Blood'!A:A,'T1 Blood'!H:H)</f>
        <v>#N/A</v>
      </c>
      <c r="L2036" s="49" t="e">
        <f>_xlfn.XLOOKUP(Table35[[#This Row],[Subject Id]],'T1 Assayed'!A:A,'T1 Assayed'!D:D)</f>
        <v>#N/A</v>
      </c>
      <c r="O2036" s="49" t="e">
        <f>_xlfn.XLOOKUP((CONCATENATE(Table35[[#This Row],[Subject Id]],"-T1")),'In the Lab'!A:A,'In the Lab'!G:G)</f>
        <v>#N/A</v>
      </c>
      <c r="P2036" s="42" t="e">
        <f>_xlfn.XLOOKUP(Table35[[#This Row],[Subject Id]],'TPD Blood'!A:A,'TPD Blood'!B:B)</f>
        <v>#N/A</v>
      </c>
      <c r="Q2036" s="42" t="e">
        <f>_xlfn.XLOOKUP(Table35[[#This Row],[Subject Id]],'TPD Assayed'!A:A,'TPD Assayed'!C:C)</f>
        <v>#N/A</v>
      </c>
    </row>
    <row r="2037" spans="1:17">
      <c r="A2037" s="27" t="s">
        <v>2320</v>
      </c>
      <c r="B2037" t="str">
        <f>MID(Table35[[#This Row],[Subject Id]],13,1)</f>
        <v>R</v>
      </c>
      <c r="C2037">
        <f>_xlfn.XLOOKUP(Table35[[#This Row],[Subject Id]],Table2[Subject Id],Table2[Event date])</f>
        <v>0</v>
      </c>
      <c r="D2037" s="37" t="str">
        <f>_xlfn.XLOOKUP(Table35[[#This Row],[Subject Id]],'T0 Blood'!A:A,'T0 Blood'!I:I)</f>
        <v>060-0117-0</v>
      </c>
      <c r="E2037" s="55"/>
      <c r="F2037" s="71" t="str">
        <f>_xlfn.XLOOKUP(Table35[[#This Row],[Subject Id]],T0Assayed!D:D,T0Assayed!F:F)</f>
        <v>OH2023_032</v>
      </c>
      <c r="G2037" s="39" t="s">
        <v>23</v>
      </c>
      <c r="H2037" s="39" t="s">
        <v>2251</v>
      </c>
      <c r="I2037" s="37" t="str">
        <f>_xlfn.XLOOKUP(Table35[[#This Row],[Subject Id]],'In the Lab'!F:F,'In the Lab'!G:G)</f>
        <v>yes</v>
      </c>
      <c r="J2037" s="49" t="e">
        <f>_xlfn.XLOOKUP(Table35[[#This Row],[Subject Id]],'T1 Blood'!A:A,'T1 Blood'!I:I)</f>
        <v>#N/A</v>
      </c>
      <c r="K2037" s="49" t="e">
        <f>_xlfn.XLOOKUP(Table35[[#This Row],[Subject Id]],'T1 Blood'!A:A,'T1 Blood'!H:H)</f>
        <v>#N/A</v>
      </c>
      <c r="L2037" s="49" t="e">
        <f>_xlfn.XLOOKUP(Table35[[#This Row],[Subject Id]],'T1 Assayed'!A:A,'T1 Assayed'!D:D)</f>
        <v>#N/A</v>
      </c>
      <c r="O2037" s="49" t="e">
        <f>_xlfn.XLOOKUP((CONCATENATE(Table35[[#This Row],[Subject Id]],"-T1")),'In the Lab'!A:A,'In the Lab'!G:G)</f>
        <v>#N/A</v>
      </c>
      <c r="P2037" s="42" t="e">
        <f>_xlfn.XLOOKUP(Table35[[#This Row],[Subject Id]],'TPD Blood'!A:A,'TPD Blood'!B:B)</f>
        <v>#N/A</v>
      </c>
      <c r="Q2037" s="42" t="e">
        <f>_xlfn.XLOOKUP(Table35[[#This Row],[Subject Id]],'TPD Assayed'!A:A,'TPD Assayed'!C:C)</f>
        <v>#N/A</v>
      </c>
    </row>
    <row r="2038" spans="1:17">
      <c r="A2038" s="27" t="s">
        <v>2321</v>
      </c>
      <c r="B2038" t="str">
        <f>MID(Table35[[#This Row],[Subject Id]],13,1)</f>
        <v>R</v>
      </c>
      <c r="C2038">
        <f>_xlfn.XLOOKUP(Table35[[#This Row],[Subject Id]],Table2[Subject Id],Table2[Event date])</f>
        <v>0</v>
      </c>
      <c r="D2038" s="37" t="str">
        <f>_xlfn.XLOOKUP(Table35[[#This Row],[Subject Id]],'T0 Blood'!A:A,'T0 Blood'!I:I)</f>
        <v>060-0118-0</v>
      </c>
      <c r="E2038" s="55"/>
      <c r="F2038" s="71" t="str">
        <f>_xlfn.XLOOKUP(Table35[[#This Row],[Subject Id]],T0Assayed!D:D,T0Assayed!F:F)</f>
        <v>OH2023_032</v>
      </c>
      <c r="G2038" s="39" t="s">
        <v>23</v>
      </c>
      <c r="H2038" s="39" t="s">
        <v>2251</v>
      </c>
      <c r="I2038" s="37" t="str">
        <f>_xlfn.XLOOKUP(Table35[[#This Row],[Subject Id]],'In the Lab'!F:F,'In the Lab'!G:G)</f>
        <v>yes</v>
      </c>
      <c r="J2038" s="49" t="e">
        <f>_xlfn.XLOOKUP(Table35[[#This Row],[Subject Id]],'T1 Blood'!A:A,'T1 Blood'!I:I)</f>
        <v>#N/A</v>
      </c>
      <c r="K2038" s="49" t="e">
        <f>_xlfn.XLOOKUP(Table35[[#This Row],[Subject Id]],'T1 Blood'!A:A,'T1 Blood'!H:H)</f>
        <v>#N/A</v>
      </c>
      <c r="L2038" s="49" t="e">
        <f>_xlfn.XLOOKUP(Table35[[#This Row],[Subject Id]],'T1 Assayed'!A:A,'T1 Assayed'!D:D)</f>
        <v>#N/A</v>
      </c>
      <c r="O2038" s="49" t="e">
        <f>_xlfn.XLOOKUP((CONCATENATE(Table35[[#This Row],[Subject Id]],"-T1")),'In the Lab'!A:A,'In the Lab'!G:G)</f>
        <v>#N/A</v>
      </c>
      <c r="P2038" s="42" t="e">
        <f>_xlfn.XLOOKUP(Table35[[#This Row],[Subject Id]],'TPD Blood'!A:A,'TPD Blood'!B:B)</f>
        <v>#N/A</v>
      </c>
      <c r="Q2038" s="42" t="e">
        <f>_xlfn.XLOOKUP(Table35[[#This Row],[Subject Id]],'TPD Assayed'!A:A,'TPD Assayed'!C:C)</f>
        <v>#N/A</v>
      </c>
    </row>
    <row r="2039" spans="1:17">
      <c r="A2039" s="27" t="s">
        <v>2322</v>
      </c>
      <c r="B2039" t="str">
        <f>MID(Table35[[#This Row],[Subject Id]],13,1)</f>
        <v>R</v>
      </c>
      <c r="C2039">
        <f>_xlfn.XLOOKUP(Table35[[#This Row],[Subject Id]],Table2[Subject Id],Table2[Event date])</f>
        <v>0</v>
      </c>
      <c r="D2039" s="37" t="str">
        <f>_xlfn.XLOOKUP(Table35[[#This Row],[Subject Id]],'T0 Blood'!A:A,'T0 Blood'!I:I)</f>
        <v>060-0119-0</v>
      </c>
      <c r="E2039" s="55"/>
      <c r="F2039" s="71" t="str">
        <f>_xlfn.XLOOKUP(Table35[[#This Row],[Subject Id]],T0Assayed!D:D,T0Assayed!F:F)</f>
        <v>OH2023_032</v>
      </c>
      <c r="G2039" s="39" t="s">
        <v>23</v>
      </c>
      <c r="H2039" s="39" t="s">
        <v>2251</v>
      </c>
      <c r="I2039" s="37" t="str">
        <f>_xlfn.XLOOKUP(Table35[[#This Row],[Subject Id]],'In the Lab'!F:F,'In the Lab'!G:G)</f>
        <v>yes</v>
      </c>
      <c r="J2039" s="49" t="e">
        <f>_xlfn.XLOOKUP(Table35[[#This Row],[Subject Id]],'T1 Blood'!A:A,'T1 Blood'!I:I)</f>
        <v>#N/A</v>
      </c>
      <c r="K2039" s="49" t="e">
        <f>_xlfn.XLOOKUP(Table35[[#This Row],[Subject Id]],'T1 Blood'!A:A,'T1 Blood'!H:H)</f>
        <v>#N/A</v>
      </c>
      <c r="L2039" s="49" t="e">
        <f>_xlfn.XLOOKUP(Table35[[#This Row],[Subject Id]],'T1 Assayed'!A:A,'T1 Assayed'!D:D)</f>
        <v>#N/A</v>
      </c>
      <c r="O2039" s="49" t="e">
        <f>_xlfn.XLOOKUP((CONCATENATE(Table35[[#This Row],[Subject Id]],"-T1")),'In the Lab'!A:A,'In the Lab'!G:G)</f>
        <v>#N/A</v>
      </c>
      <c r="P2039" s="42" t="e">
        <f>_xlfn.XLOOKUP(Table35[[#This Row],[Subject Id]],'TPD Blood'!A:A,'TPD Blood'!B:B)</f>
        <v>#N/A</v>
      </c>
      <c r="Q2039" s="42" t="e">
        <f>_xlfn.XLOOKUP(Table35[[#This Row],[Subject Id]],'TPD Assayed'!A:A,'TPD Assayed'!C:C)</f>
        <v>#N/A</v>
      </c>
    </row>
    <row r="2040" spans="1:17">
      <c r="A2040" s="27" t="s">
        <v>2323</v>
      </c>
      <c r="B2040" t="str">
        <f>MID(Table35[[#This Row],[Subject Id]],13,1)</f>
        <v>R</v>
      </c>
      <c r="C2040">
        <f>_xlfn.XLOOKUP(Table35[[#This Row],[Subject Id]],Table2[Subject Id],Table2[Event date])</f>
        <v>0</v>
      </c>
      <c r="D2040" s="37" t="str">
        <f>_xlfn.XLOOKUP(Table35[[#This Row],[Subject Id]],'T0 Blood'!A:A,'T0 Blood'!I:I)</f>
        <v>060-0120-0</v>
      </c>
      <c r="E2040" s="55"/>
      <c r="F2040" s="71" t="str">
        <f>_xlfn.XLOOKUP(Table35[[#This Row],[Subject Id]],T0Assayed!D:D,T0Assayed!F:F)</f>
        <v>OH2023_032</v>
      </c>
      <c r="G2040" s="39" t="s">
        <v>23</v>
      </c>
      <c r="H2040" s="39" t="s">
        <v>2251</v>
      </c>
      <c r="I2040" s="37" t="str">
        <f>_xlfn.XLOOKUP(Table35[[#This Row],[Subject Id]],'In the Lab'!F:F,'In the Lab'!G:G)</f>
        <v>yes</v>
      </c>
      <c r="J2040" s="49" t="e">
        <f>_xlfn.XLOOKUP(Table35[[#This Row],[Subject Id]],'T1 Blood'!A:A,'T1 Blood'!I:I)</f>
        <v>#N/A</v>
      </c>
      <c r="K2040" s="49" t="e">
        <f>_xlfn.XLOOKUP(Table35[[#This Row],[Subject Id]],'T1 Blood'!A:A,'T1 Blood'!H:H)</f>
        <v>#N/A</v>
      </c>
      <c r="L2040" s="49" t="e">
        <f>_xlfn.XLOOKUP(Table35[[#This Row],[Subject Id]],'T1 Assayed'!A:A,'T1 Assayed'!D:D)</f>
        <v>#N/A</v>
      </c>
      <c r="O2040" s="49" t="e">
        <f>_xlfn.XLOOKUP((CONCATENATE(Table35[[#This Row],[Subject Id]],"-T1")),'In the Lab'!A:A,'In the Lab'!G:G)</f>
        <v>#N/A</v>
      </c>
      <c r="P2040" s="42" t="e">
        <f>_xlfn.XLOOKUP(Table35[[#This Row],[Subject Id]],'TPD Blood'!A:A,'TPD Blood'!B:B)</f>
        <v>#N/A</v>
      </c>
      <c r="Q2040" s="42" t="e">
        <f>_xlfn.XLOOKUP(Table35[[#This Row],[Subject Id]],'TPD Assayed'!A:A,'TPD Assayed'!C:C)</f>
        <v>#N/A</v>
      </c>
    </row>
    <row r="2041" spans="1:17">
      <c r="A2041" s="27" t="s">
        <v>2324</v>
      </c>
      <c r="B2041" t="str">
        <f>MID(Table35[[#This Row],[Subject Id]],13,1)</f>
        <v>R</v>
      </c>
      <c r="C2041">
        <f>_xlfn.XLOOKUP(Table35[[#This Row],[Subject Id]],Table2[Subject Id],Table2[Event date])</f>
        <v>0</v>
      </c>
      <c r="D2041" s="37" t="str">
        <f>_xlfn.XLOOKUP(Table35[[#This Row],[Subject Id]],'T0 Blood'!A:A,'T0 Blood'!I:I)</f>
        <v>060-0121-0</v>
      </c>
      <c r="E2041" s="55"/>
      <c r="F2041" s="71" t="str">
        <f>_xlfn.XLOOKUP(Table35[[#This Row],[Subject Id]],T0Assayed!D:D,T0Assayed!F:F)</f>
        <v>OH2023_032</v>
      </c>
      <c r="G2041" s="39" t="s">
        <v>23</v>
      </c>
      <c r="H2041" s="39" t="s">
        <v>2251</v>
      </c>
      <c r="I2041" s="37" t="str">
        <f>_xlfn.XLOOKUP(Table35[[#This Row],[Subject Id]],'In the Lab'!F:F,'In the Lab'!G:G)</f>
        <v>yes</v>
      </c>
      <c r="J2041" s="49" t="e">
        <f>_xlfn.XLOOKUP(Table35[[#This Row],[Subject Id]],'T1 Blood'!A:A,'T1 Blood'!I:I)</f>
        <v>#N/A</v>
      </c>
      <c r="K2041" s="49" t="e">
        <f>_xlfn.XLOOKUP(Table35[[#This Row],[Subject Id]],'T1 Blood'!A:A,'T1 Blood'!H:H)</f>
        <v>#N/A</v>
      </c>
      <c r="L2041" s="49" t="e">
        <f>_xlfn.XLOOKUP(Table35[[#This Row],[Subject Id]],'T1 Assayed'!A:A,'T1 Assayed'!D:D)</f>
        <v>#N/A</v>
      </c>
      <c r="O2041" s="49" t="e">
        <f>_xlfn.XLOOKUP((CONCATENATE(Table35[[#This Row],[Subject Id]],"-T1")),'In the Lab'!A:A,'In the Lab'!G:G)</f>
        <v>#N/A</v>
      </c>
      <c r="P2041" s="42" t="e">
        <f>_xlfn.XLOOKUP(Table35[[#This Row],[Subject Id]],'TPD Blood'!A:A,'TPD Blood'!B:B)</f>
        <v>#N/A</v>
      </c>
      <c r="Q2041" s="42" t="e">
        <f>_xlfn.XLOOKUP(Table35[[#This Row],[Subject Id]],'TPD Assayed'!A:A,'TPD Assayed'!C:C)</f>
        <v>#N/A</v>
      </c>
    </row>
    <row r="2042" spans="1:17">
      <c r="A2042" s="27" t="s">
        <v>2325</v>
      </c>
      <c r="B2042" t="str">
        <f>MID(Table35[[#This Row],[Subject Id]],13,1)</f>
        <v>R</v>
      </c>
      <c r="C2042">
        <f>_xlfn.XLOOKUP(Table35[[#This Row],[Subject Id]],Table2[Subject Id],Table2[Event date])</f>
        <v>0</v>
      </c>
      <c r="D2042" s="37" t="str">
        <f>_xlfn.XLOOKUP(Table35[[#This Row],[Subject Id]],'T0 Blood'!A:A,'T0 Blood'!I:I)</f>
        <v>060-0122-0</v>
      </c>
      <c r="E2042" s="55"/>
      <c r="F2042" s="71" t="str">
        <f>_xlfn.XLOOKUP(Table35[[#This Row],[Subject Id]],T0Assayed!D:D,T0Assayed!F:F)</f>
        <v>OH2023_032</v>
      </c>
      <c r="G2042" s="39" t="s">
        <v>23</v>
      </c>
      <c r="H2042" s="39" t="s">
        <v>2251</v>
      </c>
      <c r="I2042" s="37" t="str">
        <f>_xlfn.XLOOKUP(Table35[[#This Row],[Subject Id]],'In the Lab'!F:F,'In the Lab'!G:G)</f>
        <v>yes</v>
      </c>
      <c r="J2042" s="49" t="e">
        <f>_xlfn.XLOOKUP(Table35[[#This Row],[Subject Id]],'T1 Blood'!A:A,'T1 Blood'!I:I)</f>
        <v>#N/A</v>
      </c>
      <c r="K2042" s="49" t="e">
        <f>_xlfn.XLOOKUP(Table35[[#This Row],[Subject Id]],'T1 Blood'!A:A,'T1 Blood'!H:H)</f>
        <v>#N/A</v>
      </c>
      <c r="L2042" s="49" t="e">
        <f>_xlfn.XLOOKUP(Table35[[#This Row],[Subject Id]],'T1 Assayed'!A:A,'T1 Assayed'!D:D)</f>
        <v>#N/A</v>
      </c>
      <c r="O2042" s="49" t="e">
        <f>_xlfn.XLOOKUP((CONCATENATE(Table35[[#This Row],[Subject Id]],"-T1")),'In the Lab'!A:A,'In the Lab'!G:G)</f>
        <v>#N/A</v>
      </c>
      <c r="P2042" s="42" t="e">
        <f>_xlfn.XLOOKUP(Table35[[#This Row],[Subject Id]],'TPD Blood'!A:A,'TPD Blood'!B:B)</f>
        <v>#N/A</v>
      </c>
      <c r="Q2042" s="42" t="e">
        <f>_xlfn.XLOOKUP(Table35[[#This Row],[Subject Id]],'TPD Assayed'!A:A,'TPD Assayed'!C:C)</f>
        <v>#N/A</v>
      </c>
    </row>
    <row r="2043" spans="1:17">
      <c r="A2043" s="27" t="s">
        <v>2326</v>
      </c>
      <c r="B2043" t="str">
        <f>MID(Table35[[#This Row],[Subject Id]],13,1)</f>
        <v>R</v>
      </c>
      <c r="C2043">
        <f>_xlfn.XLOOKUP(Table35[[#This Row],[Subject Id]],Table2[Subject Id],Table2[Event date])</f>
        <v>0</v>
      </c>
      <c r="D2043" s="37" t="str">
        <f>_xlfn.XLOOKUP(Table35[[#This Row],[Subject Id]],'T0 Blood'!A:A,'T0 Blood'!I:I)</f>
        <v>060-0123-0</v>
      </c>
      <c r="E2043" s="55"/>
      <c r="F2043" s="71" t="str">
        <f>_xlfn.XLOOKUP(Table35[[#This Row],[Subject Id]],T0Assayed!D:D,T0Assayed!F:F)</f>
        <v>OH2023_032</v>
      </c>
      <c r="G2043" s="39" t="s">
        <v>23</v>
      </c>
      <c r="H2043" s="39" t="s">
        <v>2251</v>
      </c>
      <c r="I2043" s="37" t="str">
        <f>_xlfn.XLOOKUP(Table35[[#This Row],[Subject Id]],'In the Lab'!F:F,'In the Lab'!G:G)</f>
        <v>yes</v>
      </c>
      <c r="J2043" s="49" t="e">
        <f>_xlfn.XLOOKUP(Table35[[#This Row],[Subject Id]],'T1 Blood'!A:A,'T1 Blood'!I:I)</f>
        <v>#N/A</v>
      </c>
      <c r="K2043" s="49" t="e">
        <f>_xlfn.XLOOKUP(Table35[[#This Row],[Subject Id]],'T1 Blood'!A:A,'T1 Blood'!H:H)</f>
        <v>#N/A</v>
      </c>
      <c r="L2043" s="49" t="e">
        <f>_xlfn.XLOOKUP(Table35[[#This Row],[Subject Id]],'T1 Assayed'!A:A,'T1 Assayed'!D:D)</f>
        <v>#N/A</v>
      </c>
      <c r="O2043" s="49" t="e">
        <f>_xlfn.XLOOKUP((CONCATENATE(Table35[[#This Row],[Subject Id]],"-T1")),'In the Lab'!A:A,'In the Lab'!G:G)</f>
        <v>#N/A</v>
      </c>
      <c r="P2043" s="42" t="e">
        <f>_xlfn.XLOOKUP(Table35[[#This Row],[Subject Id]],'TPD Blood'!A:A,'TPD Blood'!B:B)</f>
        <v>#N/A</v>
      </c>
      <c r="Q2043" s="42" t="e">
        <f>_xlfn.XLOOKUP(Table35[[#This Row],[Subject Id]],'TPD Assayed'!A:A,'TPD Assayed'!C:C)</f>
        <v>#N/A</v>
      </c>
    </row>
    <row r="2044" spans="1:17">
      <c r="A2044" s="27" t="s">
        <v>2327</v>
      </c>
      <c r="B2044" t="str">
        <f>MID(Table35[[#This Row],[Subject Id]],13,1)</f>
        <v>R</v>
      </c>
      <c r="C2044">
        <f>_xlfn.XLOOKUP(Table35[[#This Row],[Subject Id]],Table2[Subject Id],Table2[Event date])</f>
        <v>0</v>
      </c>
      <c r="D2044" s="37" t="str">
        <f>_xlfn.XLOOKUP(Table35[[#This Row],[Subject Id]],'T0 Blood'!A:A,'T0 Blood'!I:I)</f>
        <v>060-0124-0</v>
      </c>
      <c r="E2044" s="55"/>
      <c r="F2044" s="71" t="str">
        <f>_xlfn.XLOOKUP(Table35[[#This Row],[Subject Id]],T0Assayed!D:D,T0Assayed!F:F)</f>
        <v>OH2023_032</v>
      </c>
      <c r="G2044" s="39" t="s">
        <v>23</v>
      </c>
      <c r="H2044" s="39" t="s">
        <v>2251</v>
      </c>
      <c r="I2044" s="37" t="str">
        <f>_xlfn.XLOOKUP(Table35[[#This Row],[Subject Id]],'In the Lab'!F:F,'In the Lab'!G:G)</f>
        <v>yes</v>
      </c>
      <c r="J2044" s="49" t="e">
        <f>_xlfn.XLOOKUP(Table35[[#This Row],[Subject Id]],'T1 Blood'!A:A,'T1 Blood'!I:I)</f>
        <v>#N/A</v>
      </c>
      <c r="K2044" s="49" t="e">
        <f>_xlfn.XLOOKUP(Table35[[#This Row],[Subject Id]],'T1 Blood'!A:A,'T1 Blood'!H:H)</f>
        <v>#N/A</v>
      </c>
      <c r="L2044" s="49" t="e">
        <f>_xlfn.XLOOKUP(Table35[[#This Row],[Subject Id]],'T1 Assayed'!A:A,'T1 Assayed'!D:D)</f>
        <v>#N/A</v>
      </c>
      <c r="O2044" s="49" t="e">
        <f>_xlfn.XLOOKUP((CONCATENATE(Table35[[#This Row],[Subject Id]],"-T1")),'In the Lab'!A:A,'In the Lab'!G:G)</f>
        <v>#N/A</v>
      </c>
      <c r="P2044" s="42" t="e">
        <f>_xlfn.XLOOKUP(Table35[[#This Row],[Subject Id]],'TPD Blood'!A:A,'TPD Blood'!B:B)</f>
        <v>#N/A</v>
      </c>
      <c r="Q2044" s="42" t="e">
        <f>_xlfn.XLOOKUP(Table35[[#This Row],[Subject Id]],'TPD Assayed'!A:A,'TPD Assayed'!C:C)</f>
        <v>#N/A</v>
      </c>
    </row>
    <row r="2045" spans="1:17">
      <c r="A2045" s="27" t="s">
        <v>2328</v>
      </c>
      <c r="B2045" t="str">
        <f>MID(Table35[[#This Row],[Subject Id]],13,1)</f>
        <v>R</v>
      </c>
      <c r="C2045">
        <f>_xlfn.XLOOKUP(Table35[[#This Row],[Subject Id]],Table2[Subject Id],Table2[Event date])</f>
        <v>0</v>
      </c>
      <c r="D2045" s="37" t="str">
        <f>_xlfn.XLOOKUP(Table35[[#This Row],[Subject Id]],'T0 Blood'!A:A,'T0 Blood'!I:I)</f>
        <v>060-0125-0</v>
      </c>
      <c r="E2045" s="55"/>
      <c r="F2045" s="71" t="str">
        <f>_xlfn.XLOOKUP(Table35[[#This Row],[Subject Id]],T0Assayed!D:D,T0Assayed!F:F)</f>
        <v>OH2023_032</v>
      </c>
      <c r="G2045" s="39" t="s">
        <v>23</v>
      </c>
      <c r="H2045" s="39" t="s">
        <v>2251</v>
      </c>
      <c r="I2045" s="37" t="str">
        <f>_xlfn.XLOOKUP(Table35[[#This Row],[Subject Id]],'In the Lab'!F:F,'In the Lab'!G:G)</f>
        <v>yes</v>
      </c>
      <c r="J2045" s="49" t="e">
        <f>_xlfn.XLOOKUP(Table35[[#This Row],[Subject Id]],'T1 Blood'!A:A,'T1 Blood'!I:I)</f>
        <v>#N/A</v>
      </c>
      <c r="K2045" s="49" t="e">
        <f>_xlfn.XLOOKUP(Table35[[#This Row],[Subject Id]],'T1 Blood'!A:A,'T1 Blood'!H:H)</f>
        <v>#N/A</v>
      </c>
      <c r="L2045" s="49" t="e">
        <f>_xlfn.XLOOKUP(Table35[[#This Row],[Subject Id]],'T1 Assayed'!A:A,'T1 Assayed'!D:D)</f>
        <v>#N/A</v>
      </c>
      <c r="O2045" s="49" t="e">
        <f>_xlfn.XLOOKUP((CONCATENATE(Table35[[#This Row],[Subject Id]],"-T1")),'In the Lab'!A:A,'In the Lab'!G:G)</f>
        <v>#N/A</v>
      </c>
      <c r="P2045" s="42" t="e">
        <f>_xlfn.XLOOKUP(Table35[[#This Row],[Subject Id]],'TPD Blood'!A:A,'TPD Blood'!B:B)</f>
        <v>#N/A</v>
      </c>
      <c r="Q2045" s="42" t="e">
        <f>_xlfn.XLOOKUP(Table35[[#This Row],[Subject Id]],'TPD Assayed'!A:A,'TPD Assayed'!C:C)</f>
        <v>#N/A</v>
      </c>
    </row>
    <row r="2046" spans="1:17">
      <c r="A2046" s="27" t="s">
        <v>2329</v>
      </c>
      <c r="B2046" t="str">
        <f>MID(Table35[[#This Row],[Subject Id]],13,1)</f>
        <v>R</v>
      </c>
      <c r="C2046">
        <f>_xlfn.XLOOKUP(Table35[[#This Row],[Subject Id]],Table2[Subject Id],Table2[Event date])</f>
        <v>0</v>
      </c>
      <c r="D2046" s="37" t="str">
        <f>_xlfn.XLOOKUP(Table35[[#This Row],[Subject Id]],'T0 Blood'!A:A,'T0 Blood'!I:I)</f>
        <v>060-0126-0</v>
      </c>
      <c r="E2046" s="55"/>
      <c r="F2046" s="71" t="str">
        <f>_xlfn.XLOOKUP(Table35[[#This Row],[Subject Id]],T0Assayed!D:D,T0Assayed!F:F)</f>
        <v>OH2023_032</v>
      </c>
      <c r="G2046" s="39" t="s">
        <v>23</v>
      </c>
      <c r="H2046" s="39" t="s">
        <v>2251</v>
      </c>
      <c r="I2046" s="37" t="str">
        <f>_xlfn.XLOOKUP(Table35[[#This Row],[Subject Id]],'In the Lab'!F:F,'In the Lab'!G:G)</f>
        <v>yes</v>
      </c>
      <c r="J2046" s="49" t="e">
        <f>_xlfn.XLOOKUP(Table35[[#This Row],[Subject Id]],'T1 Blood'!A:A,'T1 Blood'!I:I)</f>
        <v>#N/A</v>
      </c>
      <c r="K2046" s="49" t="e">
        <f>_xlfn.XLOOKUP(Table35[[#This Row],[Subject Id]],'T1 Blood'!A:A,'T1 Blood'!H:H)</f>
        <v>#N/A</v>
      </c>
      <c r="L2046" s="49" t="e">
        <f>_xlfn.XLOOKUP(Table35[[#This Row],[Subject Id]],'T1 Assayed'!A:A,'T1 Assayed'!D:D)</f>
        <v>#N/A</v>
      </c>
      <c r="O2046" s="49" t="e">
        <f>_xlfn.XLOOKUP((CONCATENATE(Table35[[#This Row],[Subject Id]],"-T1")),'In the Lab'!A:A,'In the Lab'!G:G)</f>
        <v>#N/A</v>
      </c>
      <c r="P2046" s="42" t="e">
        <f>_xlfn.XLOOKUP(Table35[[#This Row],[Subject Id]],'TPD Blood'!A:A,'TPD Blood'!B:B)</f>
        <v>#N/A</v>
      </c>
      <c r="Q2046" s="42" t="e">
        <f>_xlfn.XLOOKUP(Table35[[#This Row],[Subject Id]],'TPD Assayed'!A:A,'TPD Assayed'!C:C)</f>
        <v>#N/A</v>
      </c>
    </row>
    <row r="2047" spans="1:17">
      <c r="A2047" s="27" t="s">
        <v>2330</v>
      </c>
      <c r="B2047" t="str">
        <f>MID(Table35[[#This Row],[Subject Id]],13,1)</f>
        <v>R</v>
      </c>
      <c r="C2047">
        <f>_xlfn.XLOOKUP(Table35[[#This Row],[Subject Id]],Table2[Subject Id],Table2[Event date])</f>
        <v>0</v>
      </c>
      <c r="D2047" s="37" t="str">
        <f>_xlfn.XLOOKUP(Table35[[#This Row],[Subject Id]],'T0 Blood'!A:A,'T0 Blood'!I:I)</f>
        <v>060-0127-0</v>
      </c>
      <c r="E2047" s="55"/>
      <c r="F2047" s="71" t="str">
        <f>_xlfn.XLOOKUP(Table35[[#This Row],[Subject Id]],T0Assayed!D:D,T0Assayed!F:F)</f>
        <v>OH2023_032</v>
      </c>
      <c r="G2047" s="39" t="s">
        <v>23</v>
      </c>
      <c r="H2047" s="39" t="s">
        <v>2251</v>
      </c>
      <c r="I2047" s="37" t="str">
        <f>_xlfn.XLOOKUP(Table35[[#This Row],[Subject Id]],'In the Lab'!F:F,'In the Lab'!G:G)</f>
        <v>yes</v>
      </c>
      <c r="J2047" s="49" t="e">
        <f>_xlfn.XLOOKUP(Table35[[#This Row],[Subject Id]],'T1 Blood'!A:A,'T1 Blood'!I:I)</f>
        <v>#N/A</v>
      </c>
      <c r="K2047" s="49" t="e">
        <f>_xlfn.XLOOKUP(Table35[[#This Row],[Subject Id]],'T1 Blood'!A:A,'T1 Blood'!H:H)</f>
        <v>#N/A</v>
      </c>
      <c r="L2047" s="49" t="e">
        <f>_xlfn.XLOOKUP(Table35[[#This Row],[Subject Id]],'T1 Assayed'!A:A,'T1 Assayed'!D:D)</f>
        <v>#N/A</v>
      </c>
      <c r="O2047" s="49" t="e">
        <f>_xlfn.XLOOKUP((CONCATENATE(Table35[[#This Row],[Subject Id]],"-T1")),'In the Lab'!A:A,'In the Lab'!G:G)</f>
        <v>#N/A</v>
      </c>
      <c r="P2047" s="42" t="e">
        <f>_xlfn.XLOOKUP(Table35[[#This Row],[Subject Id]],'TPD Blood'!A:A,'TPD Blood'!B:B)</f>
        <v>#N/A</v>
      </c>
      <c r="Q2047" s="42" t="e">
        <f>_xlfn.XLOOKUP(Table35[[#This Row],[Subject Id]],'TPD Assayed'!A:A,'TPD Assayed'!C:C)</f>
        <v>#N/A</v>
      </c>
    </row>
    <row r="2048" spans="1:17">
      <c r="A2048" s="27" t="s">
        <v>2331</v>
      </c>
      <c r="B2048" t="str">
        <f>MID(Table35[[#This Row],[Subject Id]],13,1)</f>
        <v>R</v>
      </c>
      <c r="C2048">
        <f>_xlfn.XLOOKUP(Table35[[#This Row],[Subject Id]],Table2[Subject Id],Table2[Event date])</f>
        <v>0</v>
      </c>
      <c r="D2048" s="37" t="str">
        <f>_xlfn.XLOOKUP(Table35[[#This Row],[Subject Id]],'T0 Blood'!A:A,'T0 Blood'!I:I)</f>
        <v>060-0128-0</v>
      </c>
      <c r="E2048" s="55"/>
      <c r="F2048" s="71" t="str">
        <f>_xlfn.XLOOKUP(Table35[[#This Row],[Subject Id]],T0Assayed!D:D,T0Assayed!F:F)</f>
        <v>OH2024_003</v>
      </c>
      <c r="G2048" s="39" t="s">
        <v>23</v>
      </c>
      <c r="H2048" s="39" t="s">
        <v>2299</v>
      </c>
      <c r="I2048" s="37" t="str">
        <f>_xlfn.XLOOKUP(Table35[[#This Row],[Subject Id]],'In the Lab'!F:F,'In the Lab'!G:G)</f>
        <v>yes</v>
      </c>
      <c r="J2048" s="49" t="e">
        <f>_xlfn.XLOOKUP(Table35[[#This Row],[Subject Id]],'T1 Blood'!A:A,'T1 Blood'!I:I)</f>
        <v>#N/A</v>
      </c>
      <c r="K2048" s="49" t="e">
        <f>_xlfn.XLOOKUP(Table35[[#This Row],[Subject Id]],'T1 Blood'!A:A,'T1 Blood'!H:H)</f>
        <v>#N/A</v>
      </c>
      <c r="L2048" s="49" t="e">
        <f>_xlfn.XLOOKUP(Table35[[#This Row],[Subject Id]],'T1 Assayed'!A:A,'T1 Assayed'!D:D)</f>
        <v>#N/A</v>
      </c>
      <c r="O2048" s="49" t="e">
        <f>_xlfn.XLOOKUP((CONCATENATE(Table35[[#This Row],[Subject Id]],"-T1")),'In the Lab'!A:A,'In the Lab'!G:G)</f>
        <v>#N/A</v>
      </c>
      <c r="P2048" s="42" t="e">
        <f>_xlfn.XLOOKUP(Table35[[#This Row],[Subject Id]],'TPD Blood'!A:A,'TPD Blood'!B:B)</f>
        <v>#N/A</v>
      </c>
      <c r="Q2048" s="42" t="e">
        <f>_xlfn.XLOOKUP(Table35[[#This Row],[Subject Id]],'TPD Assayed'!A:A,'TPD Assayed'!C:C)</f>
        <v>#N/A</v>
      </c>
    </row>
    <row r="2049" spans="1:17">
      <c r="A2049" s="27" t="s">
        <v>2332</v>
      </c>
      <c r="B2049" t="str">
        <f>MID(Table35[[#This Row],[Subject Id]],13,1)</f>
        <v>R</v>
      </c>
      <c r="C2049">
        <f>_xlfn.XLOOKUP(Table35[[#This Row],[Subject Id]],Table2[Subject Id],Table2[Event date])</f>
        <v>0</v>
      </c>
      <c r="D2049" s="37" t="str">
        <f>_xlfn.XLOOKUP(Table35[[#This Row],[Subject Id]],'T0 Blood'!A:A,'T0 Blood'!I:I)</f>
        <v>060-0129-0</v>
      </c>
      <c r="E2049" s="55"/>
      <c r="F2049" s="71" t="str">
        <f>_xlfn.XLOOKUP(Table35[[#This Row],[Subject Id]],T0Assayed!D:D,T0Assayed!F:F)</f>
        <v>OH2024_003</v>
      </c>
      <c r="G2049" s="39" t="s">
        <v>23</v>
      </c>
      <c r="H2049" s="39" t="s">
        <v>2299</v>
      </c>
      <c r="I2049" s="37" t="str">
        <f>_xlfn.XLOOKUP(Table35[[#This Row],[Subject Id]],'In the Lab'!F:F,'In the Lab'!G:G)</f>
        <v>yes</v>
      </c>
      <c r="J2049" s="49" t="e">
        <f>_xlfn.XLOOKUP(Table35[[#This Row],[Subject Id]],'T1 Blood'!A:A,'T1 Blood'!I:I)</f>
        <v>#N/A</v>
      </c>
      <c r="K2049" s="49" t="e">
        <f>_xlfn.XLOOKUP(Table35[[#This Row],[Subject Id]],'T1 Blood'!A:A,'T1 Blood'!H:H)</f>
        <v>#N/A</v>
      </c>
      <c r="L2049" s="49" t="e">
        <f>_xlfn.XLOOKUP(Table35[[#This Row],[Subject Id]],'T1 Assayed'!A:A,'T1 Assayed'!D:D)</f>
        <v>#N/A</v>
      </c>
      <c r="O2049" s="49" t="e">
        <f>_xlfn.XLOOKUP((CONCATENATE(Table35[[#This Row],[Subject Id]],"-T1")),'In the Lab'!A:A,'In the Lab'!G:G)</f>
        <v>#N/A</v>
      </c>
      <c r="P2049" s="42" t="e">
        <f>_xlfn.XLOOKUP(Table35[[#This Row],[Subject Id]],'TPD Blood'!A:A,'TPD Blood'!B:B)</f>
        <v>#N/A</v>
      </c>
      <c r="Q2049" s="42" t="e">
        <f>_xlfn.XLOOKUP(Table35[[#This Row],[Subject Id]],'TPD Assayed'!A:A,'TPD Assayed'!C:C)</f>
        <v>#N/A</v>
      </c>
    </row>
    <row r="2050" spans="1:17">
      <c r="A2050" s="27" t="s">
        <v>2333</v>
      </c>
      <c r="B2050" t="str">
        <f>MID(Table35[[#This Row],[Subject Id]],13,1)</f>
        <v>R</v>
      </c>
      <c r="C2050">
        <f>_xlfn.XLOOKUP(Table35[[#This Row],[Subject Id]],Table2[Subject Id],Table2[Event date])</f>
        <v>0</v>
      </c>
      <c r="D2050" s="37" t="str">
        <f>_xlfn.XLOOKUP(Table35[[#This Row],[Subject Id]],'T0 Blood'!A:A,'T0 Blood'!I:I)</f>
        <v>060-0130-0</v>
      </c>
      <c r="E2050" s="55"/>
      <c r="F2050" s="71" t="str">
        <f>_xlfn.XLOOKUP(Table35[[#This Row],[Subject Id]],T0Assayed!D:D,T0Assayed!F:F)</f>
        <v>OH2023_032</v>
      </c>
      <c r="G2050" s="39" t="s">
        <v>23</v>
      </c>
      <c r="H2050" s="39" t="s">
        <v>2251</v>
      </c>
      <c r="I2050" s="37" t="str">
        <f>_xlfn.XLOOKUP(Table35[[#This Row],[Subject Id]],'In the Lab'!F:F,'In the Lab'!G:G)</f>
        <v>yes</v>
      </c>
      <c r="J2050" s="49" t="e">
        <f>_xlfn.XLOOKUP(Table35[[#This Row],[Subject Id]],'T1 Blood'!A:A,'T1 Blood'!I:I)</f>
        <v>#N/A</v>
      </c>
      <c r="K2050" s="49" t="e">
        <f>_xlfn.XLOOKUP(Table35[[#This Row],[Subject Id]],'T1 Blood'!A:A,'T1 Blood'!H:H)</f>
        <v>#N/A</v>
      </c>
      <c r="L2050" s="49" t="e">
        <f>_xlfn.XLOOKUP(Table35[[#This Row],[Subject Id]],'T1 Assayed'!A:A,'T1 Assayed'!D:D)</f>
        <v>#N/A</v>
      </c>
      <c r="O2050" s="49" t="e">
        <f>_xlfn.XLOOKUP((CONCATENATE(Table35[[#This Row],[Subject Id]],"-T1")),'In the Lab'!A:A,'In the Lab'!G:G)</f>
        <v>#N/A</v>
      </c>
      <c r="P2050" s="42" t="e">
        <f>_xlfn.XLOOKUP(Table35[[#This Row],[Subject Id]],'TPD Blood'!A:A,'TPD Blood'!B:B)</f>
        <v>#N/A</v>
      </c>
      <c r="Q2050" s="42" t="e">
        <f>_xlfn.XLOOKUP(Table35[[#This Row],[Subject Id]],'TPD Assayed'!A:A,'TPD Assayed'!C:C)</f>
        <v>#N/A</v>
      </c>
    </row>
    <row r="2051" spans="1:17">
      <c r="A2051" s="27" t="s">
        <v>2334</v>
      </c>
      <c r="B2051" t="str">
        <f>MID(Table35[[#This Row],[Subject Id]],13,1)</f>
        <v>R</v>
      </c>
      <c r="C2051">
        <f>_xlfn.XLOOKUP(Table35[[#This Row],[Subject Id]],Table2[Subject Id],Table2[Event date])</f>
        <v>0</v>
      </c>
      <c r="D2051" s="37" t="str">
        <f>_xlfn.XLOOKUP(Table35[[#This Row],[Subject Id]],'T0 Blood'!A:A,'T0 Blood'!I:I)</f>
        <v>060-0131-0</v>
      </c>
      <c r="E2051" s="55"/>
      <c r="F2051" s="71" t="str">
        <f>_xlfn.XLOOKUP(Table35[[#This Row],[Subject Id]],T0Assayed!D:D,T0Assayed!F:F)</f>
        <v>OH2023_032</v>
      </c>
      <c r="G2051" s="39" t="s">
        <v>23</v>
      </c>
      <c r="H2051" s="39" t="s">
        <v>2251</v>
      </c>
      <c r="I2051" s="37" t="str">
        <f>_xlfn.XLOOKUP(Table35[[#This Row],[Subject Id]],'In the Lab'!F:F,'In the Lab'!G:G)</f>
        <v>yes</v>
      </c>
      <c r="J2051" s="49" t="e">
        <f>_xlfn.XLOOKUP(Table35[[#This Row],[Subject Id]],'T1 Blood'!A:A,'T1 Blood'!I:I)</f>
        <v>#N/A</v>
      </c>
      <c r="K2051" s="49" t="e">
        <f>_xlfn.XLOOKUP(Table35[[#This Row],[Subject Id]],'T1 Blood'!A:A,'T1 Blood'!H:H)</f>
        <v>#N/A</v>
      </c>
      <c r="L2051" s="49" t="e">
        <f>_xlfn.XLOOKUP(Table35[[#This Row],[Subject Id]],'T1 Assayed'!A:A,'T1 Assayed'!D:D)</f>
        <v>#N/A</v>
      </c>
      <c r="O2051" s="49" t="e">
        <f>_xlfn.XLOOKUP((CONCATENATE(Table35[[#This Row],[Subject Id]],"-T1")),'In the Lab'!A:A,'In the Lab'!G:G)</f>
        <v>#N/A</v>
      </c>
      <c r="P2051" s="42" t="e">
        <f>_xlfn.XLOOKUP(Table35[[#This Row],[Subject Id]],'TPD Blood'!A:A,'TPD Blood'!B:B)</f>
        <v>#N/A</v>
      </c>
      <c r="Q2051" s="42" t="e">
        <f>_xlfn.XLOOKUP(Table35[[#This Row],[Subject Id]],'TPD Assayed'!A:A,'TPD Assayed'!C:C)</f>
        <v>#N/A</v>
      </c>
    </row>
    <row r="2052" spans="1:17">
      <c r="A2052" s="27" t="s">
        <v>2335</v>
      </c>
      <c r="B2052" t="str">
        <f>MID(Table35[[#This Row],[Subject Id]],13,1)</f>
        <v>R</v>
      </c>
      <c r="C2052">
        <f>_xlfn.XLOOKUP(Table35[[#This Row],[Subject Id]],Table2[Subject Id],Table2[Event date])</f>
        <v>0</v>
      </c>
      <c r="D2052" s="37" t="str">
        <f>_xlfn.XLOOKUP(Table35[[#This Row],[Subject Id]],'T0 Blood'!A:A,'T0 Blood'!I:I)</f>
        <v>060-0132-0</v>
      </c>
      <c r="E2052" s="55"/>
      <c r="F2052" s="71" t="str">
        <f>_xlfn.XLOOKUP(Table35[[#This Row],[Subject Id]],T0Assayed!D:D,T0Assayed!F:F)</f>
        <v>OH2023_032</v>
      </c>
      <c r="G2052" s="39" t="s">
        <v>23</v>
      </c>
      <c r="H2052" s="39" t="s">
        <v>2251</v>
      </c>
      <c r="I2052" s="37" t="str">
        <f>_xlfn.XLOOKUP(Table35[[#This Row],[Subject Id]],'In the Lab'!F:F,'In the Lab'!G:G)</f>
        <v>yes</v>
      </c>
      <c r="J2052" s="49" t="e">
        <f>_xlfn.XLOOKUP(Table35[[#This Row],[Subject Id]],'T1 Blood'!A:A,'T1 Blood'!I:I)</f>
        <v>#N/A</v>
      </c>
      <c r="K2052" s="49" t="e">
        <f>_xlfn.XLOOKUP(Table35[[#This Row],[Subject Id]],'T1 Blood'!A:A,'T1 Blood'!H:H)</f>
        <v>#N/A</v>
      </c>
      <c r="L2052" s="49" t="e">
        <f>_xlfn.XLOOKUP(Table35[[#This Row],[Subject Id]],'T1 Assayed'!A:A,'T1 Assayed'!D:D)</f>
        <v>#N/A</v>
      </c>
      <c r="O2052" s="49" t="e">
        <f>_xlfn.XLOOKUP((CONCATENATE(Table35[[#This Row],[Subject Id]],"-T1")),'In the Lab'!A:A,'In the Lab'!G:G)</f>
        <v>#N/A</v>
      </c>
      <c r="P2052" s="42" t="e">
        <f>_xlfn.XLOOKUP(Table35[[#This Row],[Subject Id]],'TPD Blood'!A:A,'TPD Blood'!B:B)</f>
        <v>#N/A</v>
      </c>
      <c r="Q2052" s="42" t="e">
        <f>_xlfn.XLOOKUP(Table35[[#This Row],[Subject Id]],'TPD Assayed'!A:A,'TPD Assayed'!C:C)</f>
        <v>#N/A</v>
      </c>
    </row>
    <row r="2053" spans="1:17">
      <c r="A2053" s="27" t="s">
        <v>2336</v>
      </c>
      <c r="B2053" t="str">
        <f>MID(Table35[[#This Row],[Subject Id]],13,1)</f>
        <v>R</v>
      </c>
      <c r="C2053">
        <f>_xlfn.XLOOKUP(Table35[[#This Row],[Subject Id]],Table2[Subject Id],Table2[Event date])</f>
        <v>0</v>
      </c>
      <c r="D2053" s="37" t="str">
        <f>_xlfn.XLOOKUP(Table35[[#This Row],[Subject Id]],'T0 Blood'!A:A,'T0 Blood'!I:I)</f>
        <v>060-0133-0</v>
      </c>
      <c r="E2053" s="55"/>
      <c r="F2053" s="71" t="str">
        <f>_xlfn.XLOOKUP(Table35[[#This Row],[Subject Id]],T0Assayed!D:D,T0Assayed!F:F)</f>
        <v>OH2023_032</v>
      </c>
      <c r="G2053" s="39" t="s">
        <v>23</v>
      </c>
      <c r="H2053" s="39" t="s">
        <v>2251</v>
      </c>
      <c r="I2053" s="37" t="str">
        <f>_xlfn.XLOOKUP(Table35[[#This Row],[Subject Id]],'In the Lab'!F:F,'In the Lab'!G:G)</f>
        <v>yes</v>
      </c>
      <c r="J2053" s="49" t="e">
        <f>_xlfn.XLOOKUP(Table35[[#This Row],[Subject Id]],'T1 Blood'!A:A,'T1 Blood'!I:I)</f>
        <v>#N/A</v>
      </c>
      <c r="K2053" s="49" t="e">
        <f>_xlfn.XLOOKUP(Table35[[#This Row],[Subject Id]],'T1 Blood'!A:A,'T1 Blood'!H:H)</f>
        <v>#N/A</v>
      </c>
      <c r="L2053" s="49" t="e">
        <f>_xlfn.XLOOKUP(Table35[[#This Row],[Subject Id]],'T1 Assayed'!A:A,'T1 Assayed'!D:D)</f>
        <v>#N/A</v>
      </c>
      <c r="O2053" s="49" t="e">
        <f>_xlfn.XLOOKUP((CONCATENATE(Table35[[#This Row],[Subject Id]],"-T1")),'In the Lab'!A:A,'In the Lab'!G:G)</f>
        <v>#N/A</v>
      </c>
      <c r="P2053" s="42" t="e">
        <f>_xlfn.XLOOKUP(Table35[[#This Row],[Subject Id]],'TPD Blood'!A:A,'TPD Blood'!B:B)</f>
        <v>#N/A</v>
      </c>
      <c r="Q2053" s="42" t="e">
        <f>_xlfn.XLOOKUP(Table35[[#This Row],[Subject Id]],'TPD Assayed'!A:A,'TPD Assayed'!C:C)</f>
        <v>#N/A</v>
      </c>
    </row>
    <row r="2054" spans="1:17">
      <c r="A2054" s="27" t="s">
        <v>2337</v>
      </c>
      <c r="B2054" t="str">
        <f>MID(Table35[[#This Row],[Subject Id]],13,1)</f>
        <v>R</v>
      </c>
      <c r="C2054">
        <f>_xlfn.XLOOKUP(Table35[[#This Row],[Subject Id]],Table2[Subject Id],Table2[Event date])</f>
        <v>0</v>
      </c>
      <c r="D2054" s="37" t="str">
        <f>_xlfn.XLOOKUP(Table35[[#This Row],[Subject Id]],'T0 Blood'!A:A,'T0 Blood'!I:I)</f>
        <v>060-0134-0</v>
      </c>
      <c r="E2054" s="55"/>
      <c r="F2054" s="71" t="str">
        <f>_xlfn.XLOOKUP(Table35[[#This Row],[Subject Id]],T0Assayed!D:D,T0Assayed!F:F)</f>
        <v>OH2023_032</v>
      </c>
      <c r="G2054" s="39" t="s">
        <v>23</v>
      </c>
      <c r="H2054" s="39" t="s">
        <v>2251</v>
      </c>
      <c r="I2054" s="37" t="str">
        <f>_xlfn.XLOOKUP(Table35[[#This Row],[Subject Id]],'In the Lab'!F:F,'In the Lab'!G:G)</f>
        <v>yes</v>
      </c>
      <c r="J2054" s="49" t="e">
        <f>_xlfn.XLOOKUP(Table35[[#This Row],[Subject Id]],'T1 Blood'!A:A,'T1 Blood'!I:I)</f>
        <v>#N/A</v>
      </c>
      <c r="K2054" s="49" t="e">
        <f>_xlfn.XLOOKUP(Table35[[#This Row],[Subject Id]],'T1 Blood'!A:A,'T1 Blood'!H:H)</f>
        <v>#N/A</v>
      </c>
      <c r="L2054" s="49" t="e">
        <f>_xlfn.XLOOKUP(Table35[[#This Row],[Subject Id]],'T1 Assayed'!A:A,'T1 Assayed'!D:D)</f>
        <v>#N/A</v>
      </c>
      <c r="O2054" s="49" t="e">
        <f>_xlfn.XLOOKUP((CONCATENATE(Table35[[#This Row],[Subject Id]],"-T1")),'In the Lab'!A:A,'In the Lab'!G:G)</f>
        <v>#N/A</v>
      </c>
      <c r="P2054" s="42" t="e">
        <f>_xlfn.XLOOKUP(Table35[[#This Row],[Subject Id]],'TPD Blood'!A:A,'TPD Blood'!B:B)</f>
        <v>#N/A</v>
      </c>
      <c r="Q2054" s="42" t="e">
        <f>_xlfn.XLOOKUP(Table35[[#This Row],[Subject Id]],'TPD Assayed'!A:A,'TPD Assayed'!C:C)</f>
        <v>#N/A</v>
      </c>
    </row>
    <row r="2055" spans="1:17">
      <c r="A2055" s="27" t="s">
        <v>2338</v>
      </c>
      <c r="B2055" t="str">
        <f>MID(Table35[[#This Row],[Subject Id]],13,1)</f>
        <v>R</v>
      </c>
      <c r="C2055">
        <f>_xlfn.XLOOKUP(Table35[[#This Row],[Subject Id]],Table2[Subject Id],Table2[Event date])</f>
        <v>0</v>
      </c>
      <c r="D2055" s="37" t="str">
        <f>_xlfn.XLOOKUP(Table35[[#This Row],[Subject Id]],'T0 Blood'!A:A,'T0 Blood'!I:I)</f>
        <v>060-0135-0</v>
      </c>
      <c r="E2055" s="55"/>
      <c r="F2055" s="71" t="str">
        <f>_xlfn.XLOOKUP(Table35[[#This Row],[Subject Id]],T0Assayed!D:D,T0Assayed!F:F)</f>
        <v>OH2024_003</v>
      </c>
      <c r="G2055" s="39" t="s">
        <v>23</v>
      </c>
      <c r="H2055" s="39" t="s">
        <v>2299</v>
      </c>
      <c r="I2055" s="37" t="str">
        <f>_xlfn.XLOOKUP(Table35[[#This Row],[Subject Id]],'In the Lab'!F:F,'In the Lab'!G:G)</f>
        <v>yes</v>
      </c>
      <c r="J2055" s="49" t="e">
        <f>_xlfn.XLOOKUP(Table35[[#This Row],[Subject Id]],'T1 Blood'!A:A,'T1 Blood'!I:I)</f>
        <v>#N/A</v>
      </c>
      <c r="K2055" s="49" t="e">
        <f>_xlfn.XLOOKUP(Table35[[#This Row],[Subject Id]],'T1 Blood'!A:A,'T1 Blood'!H:H)</f>
        <v>#N/A</v>
      </c>
      <c r="L2055" s="49" t="e">
        <f>_xlfn.XLOOKUP(Table35[[#This Row],[Subject Id]],'T1 Assayed'!A:A,'T1 Assayed'!D:D)</f>
        <v>#N/A</v>
      </c>
      <c r="O2055" s="49" t="e">
        <f>_xlfn.XLOOKUP((CONCATENATE(Table35[[#This Row],[Subject Id]],"-T1")),'In the Lab'!A:A,'In the Lab'!G:G)</f>
        <v>#N/A</v>
      </c>
      <c r="P2055" s="42" t="e">
        <f>_xlfn.XLOOKUP(Table35[[#This Row],[Subject Id]],'TPD Blood'!A:A,'TPD Blood'!B:B)</f>
        <v>#N/A</v>
      </c>
      <c r="Q2055" s="42" t="e">
        <f>_xlfn.XLOOKUP(Table35[[#This Row],[Subject Id]],'TPD Assayed'!A:A,'TPD Assayed'!C:C)</f>
        <v>#N/A</v>
      </c>
    </row>
    <row r="2056" spans="1:17">
      <c r="A2056" s="27" t="s">
        <v>2339</v>
      </c>
      <c r="B2056" t="str">
        <f>MID(Table35[[#This Row],[Subject Id]],13,1)</f>
        <v>R</v>
      </c>
      <c r="C2056">
        <f>_xlfn.XLOOKUP(Table35[[#This Row],[Subject Id]],Table2[Subject Id],Table2[Event date])</f>
        <v>0</v>
      </c>
      <c r="D2056" s="37" t="str">
        <f>_xlfn.XLOOKUP(Table35[[#This Row],[Subject Id]],'T0 Blood'!A:A,'T0 Blood'!I:I)</f>
        <v>060-0136-0</v>
      </c>
      <c r="E2056" s="55"/>
      <c r="F2056" s="71" t="str">
        <f>_xlfn.XLOOKUP(Table35[[#This Row],[Subject Id]],T0Assayed!D:D,T0Assayed!F:F)</f>
        <v>OH2023_032</v>
      </c>
      <c r="G2056" s="39" t="s">
        <v>23</v>
      </c>
      <c r="H2056" s="39" t="s">
        <v>2251</v>
      </c>
      <c r="I2056" s="37" t="str">
        <f>_xlfn.XLOOKUP(Table35[[#This Row],[Subject Id]],'In the Lab'!F:F,'In the Lab'!G:G)</f>
        <v>yes</v>
      </c>
      <c r="J2056" s="49" t="e">
        <f>_xlfn.XLOOKUP(Table35[[#This Row],[Subject Id]],'T1 Blood'!A:A,'T1 Blood'!I:I)</f>
        <v>#N/A</v>
      </c>
      <c r="K2056" s="49" t="e">
        <f>_xlfn.XLOOKUP(Table35[[#This Row],[Subject Id]],'T1 Blood'!A:A,'T1 Blood'!H:H)</f>
        <v>#N/A</v>
      </c>
      <c r="L2056" s="49" t="e">
        <f>_xlfn.XLOOKUP(Table35[[#This Row],[Subject Id]],'T1 Assayed'!A:A,'T1 Assayed'!D:D)</f>
        <v>#N/A</v>
      </c>
      <c r="O2056" s="49" t="e">
        <f>_xlfn.XLOOKUP((CONCATENATE(Table35[[#This Row],[Subject Id]],"-T1")),'In the Lab'!A:A,'In the Lab'!G:G)</f>
        <v>#N/A</v>
      </c>
      <c r="P2056" s="42" t="e">
        <f>_xlfn.XLOOKUP(Table35[[#This Row],[Subject Id]],'TPD Blood'!A:A,'TPD Blood'!B:B)</f>
        <v>#N/A</v>
      </c>
      <c r="Q2056" s="42" t="e">
        <f>_xlfn.XLOOKUP(Table35[[#This Row],[Subject Id]],'TPD Assayed'!A:A,'TPD Assayed'!C:C)</f>
        <v>#N/A</v>
      </c>
    </row>
    <row r="2057" spans="1:17">
      <c r="A2057" s="27" t="s">
        <v>2340</v>
      </c>
      <c r="B2057" t="str">
        <f>MID(Table35[[#This Row],[Subject Id]],13,1)</f>
        <v>R</v>
      </c>
      <c r="C2057">
        <f>_xlfn.XLOOKUP(Table35[[#This Row],[Subject Id]],Table2[Subject Id],Table2[Event date])</f>
        <v>0</v>
      </c>
      <c r="D2057" s="37" t="str">
        <f>_xlfn.XLOOKUP(Table35[[#This Row],[Subject Id]],'T0 Blood'!A:A,'T0 Blood'!I:I)</f>
        <v>060-0137-0</v>
      </c>
      <c r="E2057" s="55"/>
      <c r="F2057" s="71" t="str">
        <f>_xlfn.XLOOKUP(Table35[[#This Row],[Subject Id]],T0Assayed!D:D,T0Assayed!F:F)</f>
        <v>OH2024_003</v>
      </c>
      <c r="G2057" s="39" t="s">
        <v>23</v>
      </c>
      <c r="H2057" s="39" t="s">
        <v>2299</v>
      </c>
      <c r="I2057" s="37" t="str">
        <f>_xlfn.XLOOKUP(Table35[[#This Row],[Subject Id]],'In the Lab'!F:F,'In the Lab'!G:G)</f>
        <v>yes</v>
      </c>
      <c r="J2057" s="49" t="e">
        <f>_xlfn.XLOOKUP(Table35[[#This Row],[Subject Id]],'T1 Blood'!A:A,'T1 Blood'!I:I)</f>
        <v>#N/A</v>
      </c>
      <c r="K2057" s="49" t="e">
        <f>_xlfn.XLOOKUP(Table35[[#This Row],[Subject Id]],'T1 Blood'!A:A,'T1 Blood'!H:H)</f>
        <v>#N/A</v>
      </c>
      <c r="L2057" s="49" t="e">
        <f>_xlfn.XLOOKUP(Table35[[#This Row],[Subject Id]],'T1 Assayed'!A:A,'T1 Assayed'!D:D)</f>
        <v>#N/A</v>
      </c>
      <c r="O2057" s="49" t="e">
        <f>_xlfn.XLOOKUP((CONCATENATE(Table35[[#This Row],[Subject Id]],"-T1")),'In the Lab'!A:A,'In the Lab'!G:G)</f>
        <v>#N/A</v>
      </c>
      <c r="P2057" s="42" t="e">
        <f>_xlfn.XLOOKUP(Table35[[#This Row],[Subject Id]],'TPD Blood'!A:A,'TPD Blood'!B:B)</f>
        <v>#N/A</v>
      </c>
      <c r="Q2057" s="42" t="e">
        <f>_xlfn.XLOOKUP(Table35[[#This Row],[Subject Id]],'TPD Assayed'!A:A,'TPD Assayed'!C:C)</f>
        <v>#N/A</v>
      </c>
    </row>
    <row r="2058" spans="1:17">
      <c r="A2058" s="27" t="s">
        <v>2341</v>
      </c>
      <c r="B2058" t="str">
        <f>MID(Table35[[#This Row],[Subject Id]],13,1)</f>
        <v>R</v>
      </c>
      <c r="C2058">
        <f>_xlfn.XLOOKUP(Table35[[#This Row],[Subject Id]],Table2[Subject Id],Table2[Event date])</f>
        <v>0</v>
      </c>
      <c r="D2058" s="37" t="str">
        <f>_xlfn.XLOOKUP(Table35[[#This Row],[Subject Id]],'T0 Blood'!A:A,'T0 Blood'!I:I)</f>
        <v>060-0138-0</v>
      </c>
      <c r="E2058" s="55"/>
      <c r="F2058" s="71" t="str">
        <f>_xlfn.XLOOKUP(Table35[[#This Row],[Subject Id]],T0Assayed!D:D,T0Assayed!F:F)</f>
        <v>OH2023_032</v>
      </c>
      <c r="G2058" s="39" t="s">
        <v>23</v>
      </c>
      <c r="H2058" s="39" t="s">
        <v>2251</v>
      </c>
      <c r="I2058" s="37" t="str">
        <f>_xlfn.XLOOKUP(Table35[[#This Row],[Subject Id]],'In the Lab'!F:F,'In the Lab'!G:G)</f>
        <v>yes</v>
      </c>
      <c r="J2058" s="49" t="e">
        <f>_xlfn.XLOOKUP(Table35[[#This Row],[Subject Id]],'T1 Blood'!A:A,'T1 Blood'!I:I)</f>
        <v>#N/A</v>
      </c>
      <c r="K2058" s="49" t="e">
        <f>_xlfn.XLOOKUP(Table35[[#This Row],[Subject Id]],'T1 Blood'!A:A,'T1 Blood'!H:H)</f>
        <v>#N/A</v>
      </c>
      <c r="L2058" s="49" t="e">
        <f>_xlfn.XLOOKUP(Table35[[#This Row],[Subject Id]],'T1 Assayed'!A:A,'T1 Assayed'!D:D)</f>
        <v>#N/A</v>
      </c>
      <c r="O2058" s="49" t="e">
        <f>_xlfn.XLOOKUP((CONCATENATE(Table35[[#This Row],[Subject Id]],"-T1")),'In the Lab'!A:A,'In the Lab'!G:G)</f>
        <v>#N/A</v>
      </c>
      <c r="P2058" s="42" t="e">
        <f>_xlfn.XLOOKUP(Table35[[#This Row],[Subject Id]],'TPD Blood'!A:A,'TPD Blood'!B:B)</f>
        <v>#N/A</v>
      </c>
      <c r="Q2058" s="42" t="e">
        <f>_xlfn.XLOOKUP(Table35[[#This Row],[Subject Id]],'TPD Assayed'!A:A,'TPD Assayed'!C:C)</f>
        <v>#N/A</v>
      </c>
    </row>
    <row r="2059" spans="1:17">
      <c r="A2059" s="27" t="s">
        <v>2342</v>
      </c>
      <c r="B2059" t="str">
        <f>MID(Table35[[#This Row],[Subject Id]],13,1)</f>
        <v>R</v>
      </c>
      <c r="C2059">
        <f>_xlfn.XLOOKUP(Table35[[#This Row],[Subject Id]],Table2[Subject Id],Table2[Event date])</f>
        <v>0</v>
      </c>
      <c r="D2059" s="37" t="str">
        <f>_xlfn.XLOOKUP(Table35[[#This Row],[Subject Id]],'T0 Blood'!A:A,'T0 Blood'!I:I)</f>
        <v>060-0139-0</v>
      </c>
      <c r="E2059" s="55"/>
      <c r="F2059" s="71" t="str">
        <f>_xlfn.XLOOKUP(Table35[[#This Row],[Subject Id]],T0Assayed!D:D,T0Assayed!F:F)</f>
        <v>OH2023_032</v>
      </c>
      <c r="G2059" s="39" t="s">
        <v>23</v>
      </c>
      <c r="H2059" s="39" t="s">
        <v>2251</v>
      </c>
      <c r="I2059" s="37" t="str">
        <f>_xlfn.XLOOKUP(Table35[[#This Row],[Subject Id]],'In the Lab'!F:F,'In the Lab'!G:G)</f>
        <v>yes</v>
      </c>
      <c r="J2059" s="49" t="e">
        <f>_xlfn.XLOOKUP(Table35[[#This Row],[Subject Id]],'T1 Blood'!A:A,'T1 Blood'!I:I)</f>
        <v>#N/A</v>
      </c>
      <c r="K2059" s="49" t="e">
        <f>_xlfn.XLOOKUP(Table35[[#This Row],[Subject Id]],'T1 Blood'!A:A,'T1 Blood'!H:H)</f>
        <v>#N/A</v>
      </c>
      <c r="L2059" s="49" t="e">
        <f>_xlfn.XLOOKUP(Table35[[#This Row],[Subject Id]],'T1 Assayed'!A:A,'T1 Assayed'!D:D)</f>
        <v>#N/A</v>
      </c>
      <c r="O2059" s="49" t="e">
        <f>_xlfn.XLOOKUP((CONCATENATE(Table35[[#This Row],[Subject Id]],"-T1")),'In the Lab'!A:A,'In the Lab'!G:G)</f>
        <v>#N/A</v>
      </c>
      <c r="P2059" s="42" t="e">
        <f>_xlfn.XLOOKUP(Table35[[#This Row],[Subject Id]],'TPD Blood'!A:A,'TPD Blood'!B:B)</f>
        <v>#N/A</v>
      </c>
      <c r="Q2059" s="42" t="e">
        <f>_xlfn.XLOOKUP(Table35[[#This Row],[Subject Id]],'TPD Assayed'!A:A,'TPD Assayed'!C:C)</f>
        <v>#N/A</v>
      </c>
    </row>
    <row r="2060" spans="1:17">
      <c r="A2060" s="27" t="s">
        <v>2343</v>
      </c>
      <c r="B2060" t="str">
        <f>MID(Table35[[#This Row],[Subject Id]],13,1)</f>
        <v>R</v>
      </c>
      <c r="C2060">
        <f>_xlfn.XLOOKUP(Table35[[#This Row],[Subject Id]],Table2[Subject Id],Table2[Event date])</f>
        <v>0</v>
      </c>
      <c r="D2060" s="37" t="str">
        <f>_xlfn.XLOOKUP(Table35[[#This Row],[Subject Id]],'T0 Blood'!A:A,'T0 Blood'!I:I)</f>
        <v>060-0140-0</v>
      </c>
      <c r="E2060" s="55"/>
      <c r="F2060" s="71" t="str">
        <f>_xlfn.XLOOKUP(Table35[[#This Row],[Subject Id]],T0Assayed!D:D,T0Assayed!F:F)</f>
        <v>OH2024_003</v>
      </c>
      <c r="G2060" s="39" t="s">
        <v>23</v>
      </c>
      <c r="H2060" s="39" t="s">
        <v>2299</v>
      </c>
      <c r="I2060" s="37" t="str">
        <f>_xlfn.XLOOKUP(Table35[[#This Row],[Subject Id]],'In the Lab'!F:F,'In the Lab'!G:G)</f>
        <v>yes</v>
      </c>
      <c r="J2060" s="49" t="e">
        <f>_xlfn.XLOOKUP(Table35[[#This Row],[Subject Id]],'T1 Blood'!A:A,'T1 Blood'!I:I)</f>
        <v>#N/A</v>
      </c>
      <c r="K2060" s="49" t="e">
        <f>_xlfn.XLOOKUP(Table35[[#This Row],[Subject Id]],'T1 Blood'!A:A,'T1 Blood'!H:H)</f>
        <v>#N/A</v>
      </c>
      <c r="L2060" s="49" t="e">
        <f>_xlfn.XLOOKUP(Table35[[#This Row],[Subject Id]],'T1 Assayed'!A:A,'T1 Assayed'!D:D)</f>
        <v>#N/A</v>
      </c>
      <c r="O2060" s="49" t="e">
        <f>_xlfn.XLOOKUP((CONCATENATE(Table35[[#This Row],[Subject Id]],"-T1")),'In the Lab'!A:A,'In the Lab'!G:G)</f>
        <v>#N/A</v>
      </c>
      <c r="P2060" s="42" t="e">
        <f>_xlfn.XLOOKUP(Table35[[#This Row],[Subject Id]],'TPD Blood'!A:A,'TPD Blood'!B:B)</f>
        <v>#N/A</v>
      </c>
      <c r="Q2060" s="42" t="e">
        <f>_xlfn.XLOOKUP(Table35[[#This Row],[Subject Id]],'TPD Assayed'!A:A,'TPD Assayed'!C:C)</f>
        <v>#N/A</v>
      </c>
    </row>
    <row r="2061" spans="1:17">
      <c r="A2061" s="27" t="s">
        <v>2344</v>
      </c>
      <c r="B2061" t="str">
        <f>MID(Table35[[#This Row],[Subject Id]],13,1)</f>
        <v>R</v>
      </c>
      <c r="C2061">
        <f>_xlfn.XLOOKUP(Table35[[#This Row],[Subject Id]],Table2[Subject Id],Table2[Event date])</f>
        <v>0</v>
      </c>
      <c r="D2061" s="37" t="str">
        <f>_xlfn.XLOOKUP(Table35[[#This Row],[Subject Id]],'T0 Blood'!A:A,'T0 Blood'!I:I)</f>
        <v>060-0141-0</v>
      </c>
      <c r="E2061" s="55"/>
      <c r="F2061" s="71" t="str">
        <f>_xlfn.XLOOKUP(Table35[[#This Row],[Subject Id]],T0Assayed!D:D,T0Assayed!F:F)</f>
        <v>OH2023_042</v>
      </c>
      <c r="G2061" s="39" t="s">
        <v>23</v>
      </c>
      <c r="H2061" s="39" t="s">
        <v>2202</v>
      </c>
      <c r="I2061" s="37" t="str">
        <f>_xlfn.XLOOKUP(Table35[[#This Row],[Subject Id]],'In the Lab'!F:F,'In the Lab'!G:G)</f>
        <v>yes</v>
      </c>
      <c r="J2061" s="49" t="e">
        <f>_xlfn.XLOOKUP(Table35[[#This Row],[Subject Id]],'T1 Blood'!A:A,'T1 Blood'!I:I)</f>
        <v>#N/A</v>
      </c>
      <c r="K2061" s="49" t="e">
        <f>_xlfn.XLOOKUP(Table35[[#This Row],[Subject Id]],'T1 Blood'!A:A,'T1 Blood'!H:H)</f>
        <v>#N/A</v>
      </c>
      <c r="L2061" s="49" t="e">
        <f>_xlfn.XLOOKUP(Table35[[#This Row],[Subject Id]],'T1 Assayed'!A:A,'T1 Assayed'!D:D)</f>
        <v>#N/A</v>
      </c>
      <c r="O2061" s="49" t="e">
        <f>_xlfn.XLOOKUP((CONCATENATE(Table35[[#This Row],[Subject Id]],"-T1")),'In the Lab'!A:A,'In the Lab'!G:G)</f>
        <v>#N/A</v>
      </c>
      <c r="P2061" s="42" t="e">
        <f>_xlfn.XLOOKUP(Table35[[#This Row],[Subject Id]],'TPD Blood'!A:A,'TPD Blood'!B:B)</f>
        <v>#N/A</v>
      </c>
      <c r="Q2061" s="42" t="e">
        <f>_xlfn.XLOOKUP(Table35[[#This Row],[Subject Id]],'TPD Assayed'!A:A,'TPD Assayed'!C:C)</f>
        <v>#N/A</v>
      </c>
    </row>
    <row r="2062" spans="1:17">
      <c r="A2062" s="27" t="s">
        <v>2345</v>
      </c>
      <c r="B2062" t="str">
        <f>MID(Table35[[#This Row],[Subject Id]],13,1)</f>
        <v>R</v>
      </c>
      <c r="C2062">
        <f>_xlfn.XLOOKUP(Table35[[#This Row],[Subject Id]],Table2[Subject Id],Table2[Event date])</f>
        <v>0</v>
      </c>
      <c r="D2062" s="37" t="str">
        <f>_xlfn.XLOOKUP(Table35[[#This Row],[Subject Id]],'T0 Blood'!A:A,'T0 Blood'!I:I)</f>
        <v>060-0142-0</v>
      </c>
      <c r="E2062" s="55"/>
      <c r="F2062" s="71" t="str">
        <f>_xlfn.XLOOKUP(Table35[[#This Row],[Subject Id]],T0Assayed!D:D,T0Assayed!F:F)</f>
        <v>OH2023_042</v>
      </c>
      <c r="G2062" s="39" t="s">
        <v>23</v>
      </c>
      <c r="H2062" s="39" t="s">
        <v>2202</v>
      </c>
      <c r="I2062" s="37" t="str">
        <f>_xlfn.XLOOKUP(Table35[[#This Row],[Subject Id]],'In the Lab'!F:F,'In the Lab'!G:G)</f>
        <v>yes</v>
      </c>
      <c r="J2062" s="49" t="e">
        <f>_xlfn.XLOOKUP(Table35[[#This Row],[Subject Id]],'T1 Blood'!A:A,'T1 Blood'!I:I)</f>
        <v>#N/A</v>
      </c>
      <c r="K2062" s="49" t="e">
        <f>_xlfn.XLOOKUP(Table35[[#This Row],[Subject Id]],'T1 Blood'!A:A,'T1 Blood'!H:H)</f>
        <v>#N/A</v>
      </c>
      <c r="L2062" s="49" t="e">
        <f>_xlfn.XLOOKUP(Table35[[#This Row],[Subject Id]],'T1 Assayed'!A:A,'T1 Assayed'!D:D)</f>
        <v>#N/A</v>
      </c>
      <c r="O2062" s="49" t="e">
        <f>_xlfn.XLOOKUP((CONCATENATE(Table35[[#This Row],[Subject Id]],"-T1")),'In the Lab'!A:A,'In the Lab'!G:G)</f>
        <v>#N/A</v>
      </c>
      <c r="P2062" s="42" t="e">
        <f>_xlfn.XLOOKUP(Table35[[#This Row],[Subject Id]],'TPD Blood'!A:A,'TPD Blood'!B:B)</f>
        <v>#N/A</v>
      </c>
      <c r="Q2062" s="42" t="e">
        <f>_xlfn.XLOOKUP(Table35[[#This Row],[Subject Id]],'TPD Assayed'!A:A,'TPD Assayed'!C:C)</f>
        <v>#N/A</v>
      </c>
    </row>
    <row r="2063" spans="1:17">
      <c r="A2063" s="27" t="s">
        <v>2346</v>
      </c>
      <c r="B2063" t="str">
        <f>MID(Table35[[#This Row],[Subject Id]],13,1)</f>
        <v>R</v>
      </c>
      <c r="C2063">
        <f>_xlfn.XLOOKUP(Table35[[#This Row],[Subject Id]],Table2[Subject Id],Table2[Event date])</f>
        <v>0</v>
      </c>
      <c r="D2063" s="37" t="str">
        <f>_xlfn.XLOOKUP(Table35[[#This Row],[Subject Id]],'T0 Blood'!A:A,'T0 Blood'!I:I)</f>
        <v>060-0143-0</v>
      </c>
      <c r="E2063" s="55"/>
      <c r="F2063" s="71" t="str">
        <f>_xlfn.XLOOKUP(Table35[[#This Row],[Subject Id]],T0Assayed!D:D,T0Assayed!F:F)</f>
        <v>OH2024_003</v>
      </c>
      <c r="G2063" s="39" t="s">
        <v>23</v>
      </c>
      <c r="H2063" s="39" t="s">
        <v>2299</v>
      </c>
      <c r="I2063" s="37" t="str">
        <f>_xlfn.XLOOKUP(Table35[[#This Row],[Subject Id]],'In the Lab'!F:F,'In the Lab'!G:G)</f>
        <v>yes</v>
      </c>
      <c r="J2063" s="49" t="e">
        <f>_xlfn.XLOOKUP(Table35[[#This Row],[Subject Id]],'T1 Blood'!A:A,'T1 Blood'!I:I)</f>
        <v>#N/A</v>
      </c>
      <c r="K2063" s="49" t="e">
        <f>_xlfn.XLOOKUP(Table35[[#This Row],[Subject Id]],'T1 Blood'!A:A,'T1 Blood'!H:H)</f>
        <v>#N/A</v>
      </c>
      <c r="L2063" s="49" t="e">
        <f>_xlfn.XLOOKUP(Table35[[#This Row],[Subject Id]],'T1 Assayed'!A:A,'T1 Assayed'!D:D)</f>
        <v>#N/A</v>
      </c>
      <c r="O2063" s="49" t="e">
        <f>_xlfn.XLOOKUP((CONCATENATE(Table35[[#This Row],[Subject Id]],"-T1")),'In the Lab'!A:A,'In the Lab'!G:G)</f>
        <v>#N/A</v>
      </c>
      <c r="P2063" s="42" t="e">
        <f>_xlfn.XLOOKUP(Table35[[#This Row],[Subject Id]],'TPD Blood'!A:A,'TPD Blood'!B:B)</f>
        <v>#N/A</v>
      </c>
      <c r="Q2063" s="42" t="e">
        <f>_xlfn.XLOOKUP(Table35[[#This Row],[Subject Id]],'TPD Assayed'!A:A,'TPD Assayed'!C:C)</f>
        <v>#N/A</v>
      </c>
    </row>
    <row r="2064" spans="1:17">
      <c r="A2064" s="27" t="s">
        <v>2347</v>
      </c>
      <c r="B2064" t="str">
        <f>MID(Table35[[#This Row],[Subject Id]],13,1)</f>
        <v>R</v>
      </c>
      <c r="C2064">
        <f>_xlfn.XLOOKUP(Table35[[#This Row],[Subject Id]],Table2[Subject Id],Table2[Event date])</f>
        <v>0</v>
      </c>
      <c r="D2064" s="37" t="str">
        <f>_xlfn.XLOOKUP(Table35[[#This Row],[Subject Id]],'T0 Blood'!A:A,'T0 Blood'!I:I)</f>
        <v>060-0144-0</v>
      </c>
      <c r="E2064" s="55"/>
      <c r="F2064" s="71" t="str">
        <f>_xlfn.XLOOKUP(Table35[[#This Row],[Subject Id]],T0Assayed!D:D,T0Assayed!F:F)</f>
        <v>OH2023_032</v>
      </c>
      <c r="G2064" s="39" t="s">
        <v>23</v>
      </c>
      <c r="H2064" s="39" t="s">
        <v>2251</v>
      </c>
      <c r="I2064" s="37" t="str">
        <f>_xlfn.XLOOKUP(Table35[[#This Row],[Subject Id]],'In the Lab'!F:F,'In the Lab'!G:G)</f>
        <v>yes</v>
      </c>
      <c r="J2064" s="49" t="e">
        <f>_xlfn.XLOOKUP(Table35[[#This Row],[Subject Id]],'T1 Blood'!A:A,'T1 Blood'!I:I)</f>
        <v>#N/A</v>
      </c>
      <c r="K2064" s="49" t="e">
        <f>_xlfn.XLOOKUP(Table35[[#This Row],[Subject Id]],'T1 Blood'!A:A,'T1 Blood'!H:H)</f>
        <v>#N/A</v>
      </c>
      <c r="L2064" s="49" t="e">
        <f>_xlfn.XLOOKUP(Table35[[#This Row],[Subject Id]],'T1 Assayed'!A:A,'T1 Assayed'!D:D)</f>
        <v>#N/A</v>
      </c>
      <c r="O2064" s="49" t="e">
        <f>_xlfn.XLOOKUP((CONCATENATE(Table35[[#This Row],[Subject Id]],"-T1")),'In the Lab'!A:A,'In the Lab'!G:G)</f>
        <v>#N/A</v>
      </c>
      <c r="P2064" s="42" t="e">
        <f>_xlfn.XLOOKUP(Table35[[#This Row],[Subject Id]],'TPD Blood'!A:A,'TPD Blood'!B:B)</f>
        <v>#N/A</v>
      </c>
      <c r="Q2064" s="42" t="e">
        <f>_xlfn.XLOOKUP(Table35[[#This Row],[Subject Id]],'TPD Assayed'!A:A,'TPD Assayed'!C:C)</f>
        <v>#N/A</v>
      </c>
    </row>
    <row r="2065" spans="1:17">
      <c r="A2065" s="27" t="s">
        <v>2348</v>
      </c>
      <c r="B2065" t="str">
        <f>MID(Table35[[#This Row],[Subject Id]],13,1)</f>
        <v>R</v>
      </c>
      <c r="C2065">
        <f>_xlfn.XLOOKUP(Table35[[#This Row],[Subject Id]],Table2[Subject Id],Table2[Event date])</f>
        <v>0</v>
      </c>
      <c r="D2065" s="37" t="str">
        <f>_xlfn.XLOOKUP(Table35[[#This Row],[Subject Id]],'T0 Blood'!A:A,'T0 Blood'!I:I)</f>
        <v>060-0145-0</v>
      </c>
      <c r="E2065" s="55"/>
      <c r="F2065" s="71" t="str">
        <f>_xlfn.XLOOKUP(Table35[[#This Row],[Subject Id]],T0Assayed!D:D,T0Assayed!F:F)</f>
        <v>OH2024_003</v>
      </c>
      <c r="G2065" s="39" t="s">
        <v>23</v>
      </c>
      <c r="H2065" s="39" t="s">
        <v>2299</v>
      </c>
      <c r="I2065" s="37" t="str">
        <f>_xlfn.XLOOKUP(Table35[[#This Row],[Subject Id]],'In the Lab'!F:F,'In the Lab'!G:G)</f>
        <v>yes</v>
      </c>
      <c r="J2065" s="49" t="e">
        <f>_xlfn.XLOOKUP(Table35[[#This Row],[Subject Id]],'T1 Blood'!A:A,'T1 Blood'!I:I)</f>
        <v>#N/A</v>
      </c>
      <c r="K2065" s="49" t="e">
        <f>_xlfn.XLOOKUP(Table35[[#This Row],[Subject Id]],'T1 Blood'!A:A,'T1 Blood'!H:H)</f>
        <v>#N/A</v>
      </c>
      <c r="L2065" s="49" t="e">
        <f>_xlfn.XLOOKUP(Table35[[#This Row],[Subject Id]],'T1 Assayed'!A:A,'T1 Assayed'!D:D)</f>
        <v>#N/A</v>
      </c>
      <c r="O2065" s="49" t="e">
        <f>_xlfn.XLOOKUP((CONCATENATE(Table35[[#This Row],[Subject Id]],"-T1")),'In the Lab'!A:A,'In the Lab'!G:G)</f>
        <v>#N/A</v>
      </c>
      <c r="P2065" s="42" t="e">
        <f>_xlfn.XLOOKUP(Table35[[#This Row],[Subject Id]],'TPD Blood'!A:A,'TPD Blood'!B:B)</f>
        <v>#N/A</v>
      </c>
      <c r="Q2065" s="42" t="e">
        <f>_xlfn.XLOOKUP(Table35[[#This Row],[Subject Id]],'TPD Assayed'!A:A,'TPD Assayed'!C:C)</f>
        <v>#N/A</v>
      </c>
    </row>
    <row r="2066" spans="1:17">
      <c r="A2066" s="27" t="s">
        <v>2349</v>
      </c>
      <c r="B2066" t="str">
        <f>MID(Table35[[#This Row],[Subject Id]],13,1)</f>
        <v>R</v>
      </c>
      <c r="C2066">
        <f>_xlfn.XLOOKUP(Table35[[#This Row],[Subject Id]],Table2[Subject Id],Table2[Event date])</f>
        <v>0</v>
      </c>
      <c r="D2066" s="37" t="str">
        <f>_xlfn.XLOOKUP(Table35[[#This Row],[Subject Id]],'T0 Blood'!A:A,'T0 Blood'!I:I)</f>
        <v>060-0146-0</v>
      </c>
      <c r="E2066" s="55"/>
      <c r="F2066" s="71" t="str">
        <f>_xlfn.XLOOKUP(Table35[[#This Row],[Subject Id]],T0Assayed!D:D,T0Assayed!F:F)</f>
        <v>OH2023_032</v>
      </c>
      <c r="G2066" s="39" t="s">
        <v>23</v>
      </c>
      <c r="H2066" s="39" t="s">
        <v>2251</v>
      </c>
      <c r="I2066" s="37" t="str">
        <f>_xlfn.XLOOKUP(Table35[[#This Row],[Subject Id]],'In the Lab'!F:F,'In the Lab'!G:G)</f>
        <v>yes</v>
      </c>
      <c r="J2066" s="49" t="e">
        <f>_xlfn.XLOOKUP(Table35[[#This Row],[Subject Id]],'T1 Blood'!A:A,'T1 Blood'!I:I)</f>
        <v>#N/A</v>
      </c>
      <c r="K2066" s="49" t="e">
        <f>_xlfn.XLOOKUP(Table35[[#This Row],[Subject Id]],'T1 Blood'!A:A,'T1 Blood'!H:H)</f>
        <v>#N/A</v>
      </c>
      <c r="L2066" s="49" t="e">
        <f>_xlfn.XLOOKUP(Table35[[#This Row],[Subject Id]],'T1 Assayed'!A:A,'T1 Assayed'!D:D)</f>
        <v>#N/A</v>
      </c>
      <c r="O2066" s="49" t="e">
        <f>_xlfn.XLOOKUP((CONCATENATE(Table35[[#This Row],[Subject Id]],"-T1")),'In the Lab'!A:A,'In the Lab'!G:G)</f>
        <v>#N/A</v>
      </c>
      <c r="P2066" s="42" t="e">
        <f>_xlfn.XLOOKUP(Table35[[#This Row],[Subject Id]],'TPD Blood'!A:A,'TPD Blood'!B:B)</f>
        <v>#N/A</v>
      </c>
      <c r="Q2066" s="42" t="e">
        <f>_xlfn.XLOOKUP(Table35[[#This Row],[Subject Id]],'TPD Assayed'!A:A,'TPD Assayed'!C:C)</f>
        <v>#N/A</v>
      </c>
    </row>
    <row r="2067" spans="1:17">
      <c r="A2067" s="27" t="s">
        <v>2350</v>
      </c>
      <c r="B2067" t="str">
        <f>MID(Table35[[#This Row],[Subject Id]],13,1)</f>
        <v>R</v>
      </c>
      <c r="C2067">
        <f>_xlfn.XLOOKUP(Table35[[#This Row],[Subject Id]],Table2[Subject Id],Table2[Event date])</f>
        <v>0</v>
      </c>
      <c r="D2067" s="37" t="str">
        <f>_xlfn.XLOOKUP(Table35[[#This Row],[Subject Id]],'T0 Blood'!A:A,'T0 Blood'!I:I)</f>
        <v>060-0147-0</v>
      </c>
      <c r="E2067" s="55"/>
      <c r="F2067" s="71" t="str">
        <f>_xlfn.XLOOKUP(Table35[[#This Row],[Subject Id]],T0Assayed!D:D,T0Assayed!F:F)</f>
        <v>OH2023_032</v>
      </c>
      <c r="G2067" s="39" t="s">
        <v>23</v>
      </c>
      <c r="H2067" s="39" t="s">
        <v>2251</v>
      </c>
      <c r="I2067" s="37" t="str">
        <f>_xlfn.XLOOKUP(Table35[[#This Row],[Subject Id]],'In the Lab'!F:F,'In the Lab'!G:G)</f>
        <v>yes</v>
      </c>
      <c r="J2067" s="49" t="e">
        <f>_xlfn.XLOOKUP(Table35[[#This Row],[Subject Id]],'T1 Blood'!A:A,'T1 Blood'!I:I)</f>
        <v>#N/A</v>
      </c>
      <c r="K2067" s="49" t="e">
        <f>_xlfn.XLOOKUP(Table35[[#This Row],[Subject Id]],'T1 Blood'!A:A,'T1 Blood'!H:H)</f>
        <v>#N/A</v>
      </c>
      <c r="L2067" s="49" t="e">
        <f>_xlfn.XLOOKUP(Table35[[#This Row],[Subject Id]],'T1 Assayed'!A:A,'T1 Assayed'!D:D)</f>
        <v>#N/A</v>
      </c>
      <c r="O2067" s="49" t="e">
        <f>_xlfn.XLOOKUP((CONCATENATE(Table35[[#This Row],[Subject Id]],"-T1")),'In the Lab'!A:A,'In the Lab'!G:G)</f>
        <v>#N/A</v>
      </c>
      <c r="P2067" s="42" t="e">
        <f>_xlfn.XLOOKUP(Table35[[#This Row],[Subject Id]],'TPD Blood'!A:A,'TPD Blood'!B:B)</f>
        <v>#N/A</v>
      </c>
      <c r="Q2067" s="42" t="e">
        <f>_xlfn.XLOOKUP(Table35[[#This Row],[Subject Id]],'TPD Assayed'!A:A,'TPD Assayed'!C:C)</f>
        <v>#N/A</v>
      </c>
    </row>
    <row r="2068" spans="1:17">
      <c r="A2068" s="27" t="s">
        <v>2351</v>
      </c>
      <c r="B2068" t="str">
        <f>MID(Table35[[#This Row],[Subject Id]],13,1)</f>
        <v>R</v>
      </c>
      <c r="C2068">
        <f>_xlfn.XLOOKUP(Table35[[#This Row],[Subject Id]],Table2[Subject Id],Table2[Event date])</f>
        <v>0</v>
      </c>
      <c r="D2068" s="37" t="str">
        <f>_xlfn.XLOOKUP(Table35[[#This Row],[Subject Id]],'T0 Blood'!A:A,'T0 Blood'!I:I)</f>
        <v>060-0148-0</v>
      </c>
      <c r="E2068" s="55"/>
      <c r="F2068" s="71" t="str">
        <f>_xlfn.XLOOKUP(Table35[[#This Row],[Subject Id]],T0Assayed!D:D,T0Assayed!F:F)</f>
        <v>OH2024_003</v>
      </c>
      <c r="G2068" s="39" t="s">
        <v>23</v>
      </c>
      <c r="H2068" s="39" t="s">
        <v>2299</v>
      </c>
      <c r="I2068" s="37" t="str">
        <f>_xlfn.XLOOKUP(Table35[[#This Row],[Subject Id]],'In the Lab'!F:F,'In the Lab'!G:G)</f>
        <v>yes</v>
      </c>
      <c r="J2068" s="49" t="e">
        <f>_xlfn.XLOOKUP(Table35[[#This Row],[Subject Id]],'T1 Blood'!A:A,'T1 Blood'!I:I)</f>
        <v>#N/A</v>
      </c>
      <c r="K2068" s="49" t="e">
        <f>_xlfn.XLOOKUP(Table35[[#This Row],[Subject Id]],'T1 Blood'!A:A,'T1 Blood'!H:H)</f>
        <v>#N/A</v>
      </c>
      <c r="L2068" s="49" t="e">
        <f>_xlfn.XLOOKUP(Table35[[#This Row],[Subject Id]],'T1 Assayed'!A:A,'T1 Assayed'!D:D)</f>
        <v>#N/A</v>
      </c>
      <c r="O2068" s="49" t="e">
        <f>_xlfn.XLOOKUP((CONCATENATE(Table35[[#This Row],[Subject Id]],"-T1")),'In the Lab'!A:A,'In the Lab'!G:G)</f>
        <v>#N/A</v>
      </c>
      <c r="P2068" s="42" t="e">
        <f>_xlfn.XLOOKUP(Table35[[#This Row],[Subject Id]],'TPD Blood'!A:A,'TPD Blood'!B:B)</f>
        <v>#N/A</v>
      </c>
      <c r="Q2068" s="42" t="e">
        <f>_xlfn.XLOOKUP(Table35[[#This Row],[Subject Id]],'TPD Assayed'!A:A,'TPD Assayed'!C:C)</f>
        <v>#N/A</v>
      </c>
    </row>
    <row r="2069" spans="1:17">
      <c r="A2069" s="27" t="s">
        <v>2352</v>
      </c>
      <c r="B2069" t="str">
        <f>MID(Table35[[#This Row],[Subject Id]],13,1)</f>
        <v>R</v>
      </c>
      <c r="C2069">
        <f>_xlfn.XLOOKUP(Table35[[#This Row],[Subject Id]],Table2[Subject Id],Table2[Event date])</f>
        <v>0</v>
      </c>
      <c r="D2069" s="37" t="str">
        <f>_xlfn.XLOOKUP(Table35[[#This Row],[Subject Id]],'T0 Blood'!A:A,'T0 Blood'!I:I)</f>
        <v>060-0149-0</v>
      </c>
      <c r="E2069" s="55"/>
      <c r="F2069" s="71" t="str">
        <f>_xlfn.XLOOKUP(Table35[[#This Row],[Subject Id]],T0Assayed!D:D,T0Assayed!F:F)</f>
        <v>OH2023_032</v>
      </c>
      <c r="G2069" s="39" t="s">
        <v>23</v>
      </c>
      <c r="H2069" s="39" t="s">
        <v>2251</v>
      </c>
      <c r="I2069" s="37" t="str">
        <f>_xlfn.XLOOKUP(Table35[[#This Row],[Subject Id]],'In the Lab'!F:F,'In the Lab'!G:G)</f>
        <v>yes</v>
      </c>
      <c r="J2069" s="49" t="e">
        <f>_xlfn.XLOOKUP(Table35[[#This Row],[Subject Id]],'T1 Blood'!A:A,'T1 Blood'!I:I)</f>
        <v>#N/A</v>
      </c>
      <c r="K2069" s="49" t="e">
        <f>_xlfn.XLOOKUP(Table35[[#This Row],[Subject Id]],'T1 Blood'!A:A,'T1 Blood'!H:H)</f>
        <v>#N/A</v>
      </c>
      <c r="L2069" s="49" t="e">
        <f>_xlfn.XLOOKUP(Table35[[#This Row],[Subject Id]],'T1 Assayed'!A:A,'T1 Assayed'!D:D)</f>
        <v>#N/A</v>
      </c>
      <c r="O2069" s="49" t="e">
        <f>_xlfn.XLOOKUP((CONCATENATE(Table35[[#This Row],[Subject Id]],"-T1")),'In the Lab'!A:A,'In the Lab'!G:G)</f>
        <v>#N/A</v>
      </c>
      <c r="P2069" s="42" t="e">
        <f>_xlfn.XLOOKUP(Table35[[#This Row],[Subject Id]],'TPD Blood'!A:A,'TPD Blood'!B:B)</f>
        <v>#N/A</v>
      </c>
      <c r="Q2069" s="42" t="e">
        <f>_xlfn.XLOOKUP(Table35[[#This Row],[Subject Id]],'TPD Assayed'!A:A,'TPD Assayed'!C:C)</f>
        <v>#N/A</v>
      </c>
    </row>
    <row r="2070" spans="1:17">
      <c r="A2070" s="27" t="s">
        <v>2353</v>
      </c>
      <c r="B2070" t="str">
        <f>MID(Table35[[#This Row],[Subject Id]],13,1)</f>
        <v>R</v>
      </c>
      <c r="C2070">
        <f>_xlfn.XLOOKUP(Table35[[#This Row],[Subject Id]],Table2[Subject Id],Table2[Event date])</f>
        <v>0</v>
      </c>
      <c r="D2070" s="37" t="str">
        <f>_xlfn.XLOOKUP(Table35[[#This Row],[Subject Id]],'T0 Blood'!A:A,'T0 Blood'!I:I)</f>
        <v>060-0150-0</v>
      </c>
      <c r="E2070" s="55"/>
      <c r="F2070" s="71" t="str">
        <f>_xlfn.XLOOKUP(Table35[[#This Row],[Subject Id]],T0Assayed!D:D,T0Assayed!F:F)</f>
        <v>OH2023_032</v>
      </c>
      <c r="G2070" s="39" t="s">
        <v>23</v>
      </c>
      <c r="H2070" s="39" t="s">
        <v>2251</v>
      </c>
      <c r="I2070" s="37" t="str">
        <f>_xlfn.XLOOKUP(Table35[[#This Row],[Subject Id]],'In the Lab'!F:F,'In the Lab'!G:G)</f>
        <v>yes</v>
      </c>
      <c r="J2070" s="49" t="e">
        <f>_xlfn.XLOOKUP(Table35[[#This Row],[Subject Id]],'T1 Blood'!A:A,'T1 Blood'!I:I)</f>
        <v>#N/A</v>
      </c>
      <c r="K2070" s="49" t="e">
        <f>_xlfn.XLOOKUP(Table35[[#This Row],[Subject Id]],'T1 Blood'!A:A,'T1 Blood'!H:H)</f>
        <v>#N/A</v>
      </c>
      <c r="L2070" s="49" t="e">
        <f>_xlfn.XLOOKUP(Table35[[#This Row],[Subject Id]],'T1 Assayed'!A:A,'T1 Assayed'!D:D)</f>
        <v>#N/A</v>
      </c>
      <c r="O2070" s="49" t="e">
        <f>_xlfn.XLOOKUP((CONCATENATE(Table35[[#This Row],[Subject Id]],"-T1")),'In the Lab'!A:A,'In the Lab'!G:G)</f>
        <v>#N/A</v>
      </c>
      <c r="P2070" s="42" t="e">
        <f>_xlfn.XLOOKUP(Table35[[#This Row],[Subject Id]],'TPD Blood'!A:A,'TPD Blood'!B:B)</f>
        <v>#N/A</v>
      </c>
      <c r="Q2070" s="42" t="e">
        <f>_xlfn.XLOOKUP(Table35[[#This Row],[Subject Id]],'TPD Assayed'!A:A,'TPD Assayed'!C:C)</f>
        <v>#N/A</v>
      </c>
    </row>
    <row r="2071" spans="1:17">
      <c r="A2071" s="27" t="s">
        <v>2354</v>
      </c>
      <c r="B2071" t="str">
        <f>MID(Table35[[#This Row],[Subject Id]],13,1)</f>
        <v>R</v>
      </c>
      <c r="C2071">
        <f>_xlfn.XLOOKUP(Table35[[#This Row],[Subject Id]],Table2[Subject Id],Table2[Event date])</f>
        <v>0</v>
      </c>
      <c r="D2071" s="37" t="str">
        <f>_xlfn.XLOOKUP(Table35[[#This Row],[Subject Id]],'T0 Blood'!A:A,'T0 Blood'!I:I)</f>
        <v>060-0151-0</v>
      </c>
      <c r="E2071" s="55"/>
      <c r="F2071" s="71" t="str">
        <f>_xlfn.XLOOKUP(Table35[[#This Row],[Subject Id]],T0Assayed!D:D,T0Assayed!F:F)</f>
        <v>OH2023_032</v>
      </c>
      <c r="G2071" s="39" t="s">
        <v>23</v>
      </c>
      <c r="H2071" s="39" t="s">
        <v>2251</v>
      </c>
      <c r="I2071" s="37" t="str">
        <f>_xlfn.XLOOKUP(Table35[[#This Row],[Subject Id]],'In the Lab'!F:F,'In the Lab'!G:G)</f>
        <v>yes</v>
      </c>
      <c r="J2071" s="49" t="e">
        <f>_xlfn.XLOOKUP(Table35[[#This Row],[Subject Id]],'T1 Blood'!A:A,'T1 Blood'!I:I)</f>
        <v>#N/A</v>
      </c>
      <c r="K2071" s="49" t="e">
        <f>_xlfn.XLOOKUP(Table35[[#This Row],[Subject Id]],'T1 Blood'!A:A,'T1 Blood'!H:H)</f>
        <v>#N/A</v>
      </c>
      <c r="L2071" s="49" t="e">
        <f>_xlfn.XLOOKUP(Table35[[#This Row],[Subject Id]],'T1 Assayed'!A:A,'T1 Assayed'!D:D)</f>
        <v>#N/A</v>
      </c>
      <c r="O2071" s="49" t="e">
        <f>_xlfn.XLOOKUP((CONCATENATE(Table35[[#This Row],[Subject Id]],"-T1")),'In the Lab'!A:A,'In the Lab'!G:G)</f>
        <v>#N/A</v>
      </c>
      <c r="P2071" s="42" t="e">
        <f>_xlfn.XLOOKUP(Table35[[#This Row],[Subject Id]],'TPD Blood'!A:A,'TPD Blood'!B:B)</f>
        <v>#N/A</v>
      </c>
      <c r="Q2071" s="42" t="e">
        <f>_xlfn.XLOOKUP(Table35[[#This Row],[Subject Id]],'TPD Assayed'!A:A,'TPD Assayed'!C:C)</f>
        <v>#N/A</v>
      </c>
    </row>
    <row r="2072" spans="1:17">
      <c r="A2072" s="27" t="s">
        <v>2355</v>
      </c>
      <c r="B2072" t="str">
        <f>MID(Table35[[#This Row],[Subject Id]],13,1)</f>
        <v>R</v>
      </c>
      <c r="C2072">
        <f>_xlfn.XLOOKUP(Table35[[#This Row],[Subject Id]],Table2[Subject Id],Table2[Event date])</f>
        <v>0</v>
      </c>
      <c r="D2072" s="37" t="str">
        <f>_xlfn.XLOOKUP(Table35[[#This Row],[Subject Id]],'T0 Blood'!A:A,'T0 Blood'!I:I)</f>
        <v>060-0152-0</v>
      </c>
      <c r="E2072" s="55"/>
      <c r="F2072" s="71" t="str">
        <f>_xlfn.XLOOKUP(Table35[[#This Row],[Subject Id]],T0Assayed!D:D,T0Assayed!F:F)</f>
        <v>OH2024_003</v>
      </c>
      <c r="G2072" s="39" t="s">
        <v>23</v>
      </c>
      <c r="H2072" s="39" t="s">
        <v>2299</v>
      </c>
      <c r="I2072" s="37" t="str">
        <f>_xlfn.XLOOKUP(Table35[[#This Row],[Subject Id]],'In the Lab'!F:F,'In the Lab'!G:G)</f>
        <v>yes</v>
      </c>
      <c r="J2072" s="49" t="e">
        <f>_xlfn.XLOOKUP(Table35[[#This Row],[Subject Id]],'T1 Blood'!A:A,'T1 Blood'!I:I)</f>
        <v>#N/A</v>
      </c>
      <c r="K2072" s="49" t="e">
        <f>_xlfn.XLOOKUP(Table35[[#This Row],[Subject Id]],'T1 Blood'!A:A,'T1 Blood'!H:H)</f>
        <v>#N/A</v>
      </c>
      <c r="L2072" s="49" t="e">
        <f>_xlfn.XLOOKUP(Table35[[#This Row],[Subject Id]],'T1 Assayed'!A:A,'T1 Assayed'!D:D)</f>
        <v>#N/A</v>
      </c>
      <c r="O2072" s="49" t="e">
        <f>_xlfn.XLOOKUP((CONCATENATE(Table35[[#This Row],[Subject Id]],"-T1")),'In the Lab'!A:A,'In the Lab'!G:G)</f>
        <v>#N/A</v>
      </c>
      <c r="P2072" s="42" t="e">
        <f>_xlfn.XLOOKUP(Table35[[#This Row],[Subject Id]],'TPD Blood'!A:A,'TPD Blood'!B:B)</f>
        <v>#N/A</v>
      </c>
      <c r="Q2072" s="42" t="e">
        <f>_xlfn.XLOOKUP(Table35[[#This Row],[Subject Id]],'TPD Assayed'!A:A,'TPD Assayed'!C:C)</f>
        <v>#N/A</v>
      </c>
    </row>
    <row r="2073" spans="1:17">
      <c r="A2073" s="27" t="s">
        <v>2356</v>
      </c>
      <c r="B2073" t="str">
        <f>MID(Table35[[#This Row],[Subject Id]],13,1)</f>
        <v>R</v>
      </c>
      <c r="C2073">
        <f>_xlfn.XLOOKUP(Table35[[#This Row],[Subject Id]],Table2[Subject Id],Table2[Event date])</f>
        <v>0</v>
      </c>
      <c r="D2073" s="37" t="str">
        <f>_xlfn.XLOOKUP(Table35[[#This Row],[Subject Id]],'T0 Blood'!A:A,'T0 Blood'!I:I)</f>
        <v>060-0153-0</v>
      </c>
      <c r="E2073" s="55"/>
      <c r="F2073" s="71" t="str">
        <f>_xlfn.XLOOKUP(Table35[[#This Row],[Subject Id]],T0Assayed!D:D,T0Assayed!F:F)</f>
        <v>OH2023_032</v>
      </c>
      <c r="G2073" s="39" t="s">
        <v>23</v>
      </c>
      <c r="H2073" s="39" t="s">
        <v>2251</v>
      </c>
      <c r="I2073" s="37" t="str">
        <f>_xlfn.XLOOKUP(Table35[[#This Row],[Subject Id]],'In the Lab'!F:F,'In the Lab'!G:G)</f>
        <v>yes</v>
      </c>
      <c r="J2073" s="49" t="e">
        <f>_xlfn.XLOOKUP(Table35[[#This Row],[Subject Id]],'T1 Blood'!A:A,'T1 Blood'!I:I)</f>
        <v>#N/A</v>
      </c>
      <c r="K2073" s="49" t="e">
        <f>_xlfn.XLOOKUP(Table35[[#This Row],[Subject Id]],'T1 Blood'!A:A,'T1 Blood'!H:H)</f>
        <v>#N/A</v>
      </c>
      <c r="L2073" s="49" t="e">
        <f>_xlfn.XLOOKUP(Table35[[#This Row],[Subject Id]],'T1 Assayed'!A:A,'T1 Assayed'!D:D)</f>
        <v>#N/A</v>
      </c>
      <c r="O2073" s="49" t="e">
        <f>_xlfn.XLOOKUP((CONCATENATE(Table35[[#This Row],[Subject Id]],"-T1")),'In the Lab'!A:A,'In the Lab'!G:G)</f>
        <v>#N/A</v>
      </c>
      <c r="P2073" s="42" t="e">
        <f>_xlfn.XLOOKUP(Table35[[#This Row],[Subject Id]],'TPD Blood'!A:A,'TPD Blood'!B:B)</f>
        <v>#N/A</v>
      </c>
      <c r="Q2073" s="42" t="e">
        <f>_xlfn.XLOOKUP(Table35[[#This Row],[Subject Id]],'TPD Assayed'!A:A,'TPD Assayed'!C:C)</f>
        <v>#N/A</v>
      </c>
    </row>
    <row r="2074" spans="1:17">
      <c r="A2074" s="27" t="s">
        <v>2357</v>
      </c>
      <c r="B2074" t="str">
        <f>MID(Table35[[#This Row],[Subject Id]],13,1)</f>
        <v>R</v>
      </c>
      <c r="C2074">
        <f>_xlfn.XLOOKUP(Table35[[#This Row],[Subject Id]],Table2[Subject Id],Table2[Event date])</f>
        <v>0</v>
      </c>
      <c r="D2074" s="37" t="str">
        <f>_xlfn.XLOOKUP(Table35[[#This Row],[Subject Id]],'T0 Blood'!A:A,'T0 Blood'!I:I)</f>
        <v>060-0154-0</v>
      </c>
      <c r="E2074" s="55"/>
      <c r="F2074" s="71" t="str">
        <f>_xlfn.XLOOKUP(Table35[[#This Row],[Subject Id]],T0Assayed!D:D,T0Assayed!F:F)</f>
        <v>OH2023_032</v>
      </c>
      <c r="G2074" s="39" t="s">
        <v>23</v>
      </c>
      <c r="H2074" s="39" t="s">
        <v>2251</v>
      </c>
      <c r="I2074" s="37" t="str">
        <f>_xlfn.XLOOKUP(Table35[[#This Row],[Subject Id]],'In the Lab'!F:F,'In the Lab'!G:G)</f>
        <v>yes</v>
      </c>
      <c r="J2074" s="49" t="e">
        <f>_xlfn.XLOOKUP(Table35[[#This Row],[Subject Id]],'T1 Blood'!A:A,'T1 Blood'!I:I)</f>
        <v>#N/A</v>
      </c>
      <c r="K2074" s="49" t="e">
        <f>_xlfn.XLOOKUP(Table35[[#This Row],[Subject Id]],'T1 Blood'!A:A,'T1 Blood'!H:H)</f>
        <v>#N/A</v>
      </c>
      <c r="L2074" s="49" t="e">
        <f>_xlfn.XLOOKUP(Table35[[#This Row],[Subject Id]],'T1 Assayed'!A:A,'T1 Assayed'!D:D)</f>
        <v>#N/A</v>
      </c>
      <c r="O2074" s="49" t="e">
        <f>_xlfn.XLOOKUP((CONCATENATE(Table35[[#This Row],[Subject Id]],"-T1")),'In the Lab'!A:A,'In the Lab'!G:G)</f>
        <v>#N/A</v>
      </c>
      <c r="P2074" s="42" t="e">
        <f>_xlfn.XLOOKUP(Table35[[#This Row],[Subject Id]],'TPD Blood'!A:A,'TPD Blood'!B:B)</f>
        <v>#N/A</v>
      </c>
      <c r="Q2074" s="42" t="e">
        <f>_xlfn.XLOOKUP(Table35[[#This Row],[Subject Id]],'TPD Assayed'!A:A,'TPD Assayed'!C:C)</f>
        <v>#N/A</v>
      </c>
    </row>
    <row r="2075" spans="1:17">
      <c r="A2075" s="27" t="s">
        <v>2358</v>
      </c>
      <c r="B2075" t="str">
        <f>MID(Table35[[#This Row],[Subject Id]],13,1)</f>
        <v>R</v>
      </c>
      <c r="C2075">
        <f>_xlfn.XLOOKUP(Table35[[#This Row],[Subject Id]],Table2[Subject Id],Table2[Event date])</f>
        <v>0</v>
      </c>
      <c r="D2075" s="37" t="str">
        <f>_xlfn.XLOOKUP(Table35[[#This Row],[Subject Id]],'T0 Blood'!A:A,'T0 Blood'!I:I)</f>
        <v>060-0155-0</v>
      </c>
      <c r="E2075" s="55"/>
      <c r="F2075" s="71" t="str">
        <f>_xlfn.XLOOKUP(Table35[[#This Row],[Subject Id]],T0Assayed!D:D,T0Assayed!F:F)</f>
        <v>OH2023_042</v>
      </c>
      <c r="G2075" s="39" t="s">
        <v>23</v>
      </c>
      <c r="H2075" s="39" t="s">
        <v>2202</v>
      </c>
      <c r="I2075" s="37" t="str">
        <f>_xlfn.XLOOKUP(Table35[[#This Row],[Subject Id]],'In the Lab'!F:F,'In the Lab'!G:G)</f>
        <v>yes</v>
      </c>
      <c r="J2075" s="49" t="e">
        <f>_xlfn.XLOOKUP(Table35[[#This Row],[Subject Id]],'T1 Blood'!A:A,'T1 Blood'!I:I)</f>
        <v>#N/A</v>
      </c>
      <c r="K2075" s="49" t="e">
        <f>_xlfn.XLOOKUP(Table35[[#This Row],[Subject Id]],'T1 Blood'!A:A,'T1 Blood'!H:H)</f>
        <v>#N/A</v>
      </c>
      <c r="L2075" s="49" t="e">
        <f>_xlfn.XLOOKUP(Table35[[#This Row],[Subject Id]],'T1 Assayed'!A:A,'T1 Assayed'!D:D)</f>
        <v>#N/A</v>
      </c>
      <c r="O2075" s="49" t="e">
        <f>_xlfn.XLOOKUP((CONCATENATE(Table35[[#This Row],[Subject Id]],"-T1")),'In the Lab'!A:A,'In the Lab'!G:G)</f>
        <v>#N/A</v>
      </c>
      <c r="P2075" s="42" t="e">
        <f>_xlfn.XLOOKUP(Table35[[#This Row],[Subject Id]],'TPD Blood'!A:A,'TPD Blood'!B:B)</f>
        <v>#N/A</v>
      </c>
      <c r="Q2075" s="42" t="e">
        <f>_xlfn.XLOOKUP(Table35[[#This Row],[Subject Id]],'TPD Assayed'!A:A,'TPD Assayed'!C:C)</f>
        <v>#N/A</v>
      </c>
    </row>
    <row r="2076" spans="1:17">
      <c r="A2076" s="27" t="s">
        <v>2359</v>
      </c>
      <c r="B2076" t="str">
        <f>MID(Table35[[#This Row],[Subject Id]],13,1)</f>
        <v>R</v>
      </c>
      <c r="C2076">
        <f>_xlfn.XLOOKUP(Table35[[#This Row],[Subject Id]],Table2[Subject Id],Table2[Event date])</f>
        <v>0</v>
      </c>
      <c r="D2076" s="37" t="str">
        <f>_xlfn.XLOOKUP(Table35[[#This Row],[Subject Id]],'T0 Blood'!A:A,'T0 Blood'!I:I)</f>
        <v>060-0156-0</v>
      </c>
      <c r="E2076" s="55"/>
      <c r="F2076" s="71" t="str">
        <f>_xlfn.XLOOKUP(Table35[[#This Row],[Subject Id]],T0Assayed!D:D,T0Assayed!F:F)</f>
        <v>OH2023_032</v>
      </c>
      <c r="G2076" s="39" t="s">
        <v>23</v>
      </c>
      <c r="H2076" s="39" t="s">
        <v>2251</v>
      </c>
      <c r="I2076" s="37" t="str">
        <f>_xlfn.XLOOKUP(Table35[[#This Row],[Subject Id]],'In the Lab'!F:F,'In the Lab'!G:G)</f>
        <v>yes</v>
      </c>
      <c r="J2076" s="49" t="e">
        <f>_xlfn.XLOOKUP(Table35[[#This Row],[Subject Id]],'T1 Blood'!A:A,'T1 Blood'!I:I)</f>
        <v>#N/A</v>
      </c>
      <c r="K2076" s="49" t="e">
        <f>_xlfn.XLOOKUP(Table35[[#This Row],[Subject Id]],'T1 Blood'!A:A,'T1 Blood'!H:H)</f>
        <v>#N/A</v>
      </c>
      <c r="L2076" s="49" t="e">
        <f>_xlfn.XLOOKUP(Table35[[#This Row],[Subject Id]],'T1 Assayed'!A:A,'T1 Assayed'!D:D)</f>
        <v>#N/A</v>
      </c>
      <c r="O2076" s="49" t="e">
        <f>_xlfn.XLOOKUP((CONCATENATE(Table35[[#This Row],[Subject Id]],"-T1")),'In the Lab'!A:A,'In the Lab'!G:G)</f>
        <v>#N/A</v>
      </c>
      <c r="P2076" s="42" t="e">
        <f>_xlfn.XLOOKUP(Table35[[#This Row],[Subject Id]],'TPD Blood'!A:A,'TPD Blood'!B:B)</f>
        <v>#N/A</v>
      </c>
      <c r="Q2076" s="42" t="e">
        <f>_xlfn.XLOOKUP(Table35[[#This Row],[Subject Id]],'TPD Assayed'!A:A,'TPD Assayed'!C:C)</f>
        <v>#N/A</v>
      </c>
    </row>
    <row r="2077" spans="1:17">
      <c r="A2077" s="27" t="s">
        <v>2360</v>
      </c>
      <c r="B2077" t="str">
        <f>MID(Table35[[#This Row],[Subject Id]],13,1)</f>
        <v>R</v>
      </c>
      <c r="C2077">
        <f>_xlfn.XLOOKUP(Table35[[#This Row],[Subject Id]],Table2[Subject Id],Table2[Event date])</f>
        <v>0</v>
      </c>
      <c r="D2077" s="37" t="str">
        <f>_xlfn.XLOOKUP(Table35[[#This Row],[Subject Id]],'T0 Blood'!A:A,'T0 Blood'!I:I)</f>
        <v>060-0157-0</v>
      </c>
      <c r="E2077" s="55"/>
      <c r="F2077" s="71" t="str">
        <f>_xlfn.XLOOKUP(Table35[[#This Row],[Subject Id]],T0Assayed!D:D,T0Assayed!F:F)</f>
        <v>OH2024_003</v>
      </c>
      <c r="G2077" s="39" t="s">
        <v>23</v>
      </c>
      <c r="H2077" s="39" t="s">
        <v>2299</v>
      </c>
      <c r="I2077" s="37" t="str">
        <f>_xlfn.XLOOKUP(Table35[[#This Row],[Subject Id]],'In the Lab'!F:F,'In the Lab'!G:G)</f>
        <v>yes</v>
      </c>
      <c r="J2077" s="49" t="e">
        <f>_xlfn.XLOOKUP(Table35[[#This Row],[Subject Id]],'T1 Blood'!A:A,'T1 Blood'!I:I)</f>
        <v>#N/A</v>
      </c>
      <c r="K2077" s="49" t="e">
        <f>_xlfn.XLOOKUP(Table35[[#This Row],[Subject Id]],'T1 Blood'!A:A,'T1 Blood'!H:H)</f>
        <v>#N/A</v>
      </c>
      <c r="L2077" s="49" t="e">
        <f>_xlfn.XLOOKUP(Table35[[#This Row],[Subject Id]],'T1 Assayed'!A:A,'T1 Assayed'!D:D)</f>
        <v>#N/A</v>
      </c>
      <c r="O2077" s="49" t="e">
        <f>_xlfn.XLOOKUP((CONCATENATE(Table35[[#This Row],[Subject Id]],"-T1")),'In the Lab'!A:A,'In the Lab'!G:G)</f>
        <v>#N/A</v>
      </c>
      <c r="P2077" s="42" t="e">
        <f>_xlfn.XLOOKUP(Table35[[#This Row],[Subject Id]],'TPD Blood'!A:A,'TPD Blood'!B:B)</f>
        <v>#N/A</v>
      </c>
      <c r="Q2077" s="42" t="e">
        <f>_xlfn.XLOOKUP(Table35[[#This Row],[Subject Id]],'TPD Assayed'!A:A,'TPD Assayed'!C:C)</f>
        <v>#N/A</v>
      </c>
    </row>
    <row r="2078" spans="1:17">
      <c r="A2078" s="27" t="s">
        <v>2361</v>
      </c>
      <c r="B2078" t="str">
        <f>MID(Table35[[#This Row],[Subject Id]],13,1)</f>
        <v>R</v>
      </c>
      <c r="C2078">
        <f>_xlfn.XLOOKUP(Table35[[#This Row],[Subject Id]],Table2[Subject Id],Table2[Event date])</f>
        <v>0</v>
      </c>
      <c r="D2078" s="37" t="str">
        <f>_xlfn.XLOOKUP(Table35[[#This Row],[Subject Id]],'T0 Blood'!A:A,'T0 Blood'!I:I)</f>
        <v>060-0158-0</v>
      </c>
      <c r="E2078" s="55"/>
      <c r="F2078" s="71" t="str">
        <f>_xlfn.XLOOKUP(Table35[[#This Row],[Subject Id]],T0Assayed!D:D,T0Assayed!F:F)</f>
        <v>OH2023_042</v>
      </c>
      <c r="G2078" s="39" t="s">
        <v>23</v>
      </c>
      <c r="H2078" s="39" t="s">
        <v>2202</v>
      </c>
      <c r="I2078" s="37" t="str">
        <f>_xlfn.XLOOKUP(Table35[[#This Row],[Subject Id]],'In the Lab'!F:F,'In the Lab'!G:G)</f>
        <v>yes</v>
      </c>
      <c r="J2078" s="49" t="e">
        <f>_xlfn.XLOOKUP(Table35[[#This Row],[Subject Id]],'T1 Blood'!A:A,'T1 Blood'!I:I)</f>
        <v>#N/A</v>
      </c>
      <c r="K2078" s="49" t="e">
        <f>_xlfn.XLOOKUP(Table35[[#This Row],[Subject Id]],'T1 Blood'!A:A,'T1 Blood'!H:H)</f>
        <v>#N/A</v>
      </c>
      <c r="L2078" s="49" t="e">
        <f>_xlfn.XLOOKUP(Table35[[#This Row],[Subject Id]],'T1 Assayed'!A:A,'T1 Assayed'!D:D)</f>
        <v>#N/A</v>
      </c>
      <c r="O2078" s="49" t="e">
        <f>_xlfn.XLOOKUP((CONCATENATE(Table35[[#This Row],[Subject Id]],"-T1")),'In the Lab'!A:A,'In the Lab'!G:G)</f>
        <v>#N/A</v>
      </c>
      <c r="P2078" s="42" t="e">
        <f>_xlfn.XLOOKUP(Table35[[#This Row],[Subject Id]],'TPD Blood'!A:A,'TPD Blood'!B:B)</f>
        <v>#N/A</v>
      </c>
      <c r="Q2078" s="42" t="e">
        <f>_xlfn.XLOOKUP(Table35[[#This Row],[Subject Id]],'TPD Assayed'!A:A,'TPD Assayed'!C:C)</f>
        <v>#N/A</v>
      </c>
    </row>
    <row r="2079" spans="1:17">
      <c r="A2079" s="27" t="s">
        <v>2362</v>
      </c>
      <c r="B2079" t="str">
        <f>MID(Table35[[#This Row],[Subject Id]],13,1)</f>
        <v>R</v>
      </c>
      <c r="C2079">
        <f>_xlfn.XLOOKUP(Table35[[#This Row],[Subject Id]],Table2[Subject Id],Table2[Event date])</f>
        <v>0</v>
      </c>
      <c r="D2079" s="37" t="str">
        <f>_xlfn.XLOOKUP(Table35[[#This Row],[Subject Id]],'T0 Blood'!A:A,'T0 Blood'!I:I)</f>
        <v>060-0159-0</v>
      </c>
      <c r="E2079" s="55"/>
      <c r="F2079" s="71" t="str">
        <f>_xlfn.XLOOKUP(Table35[[#This Row],[Subject Id]],T0Assayed!D:D,T0Assayed!F:F)</f>
        <v>OH2023_032</v>
      </c>
      <c r="G2079" s="39" t="s">
        <v>23</v>
      </c>
      <c r="H2079" s="39" t="s">
        <v>2251</v>
      </c>
      <c r="I2079" s="37" t="str">
        <f>_xlfn.XLOOKUP(Table35[[#This Row],[Subject Id]],'In the Lab'!F:F,'In the Lab'!G:G)</f>
        <v>yes</v>
      </c>
      <c r="J2079" s="49" t="e">
        <f>_xlfn.XLOOKUP(Table35[[#This Row],[Subject Id]],'T1 Blood'!A:A,'T1 Blood'!I:I)</f>
        <v>#N/A</v>
      </c>
      <c r="K2079" s="49" t="e">
        <f>_xlfn.XLOOKUP(Table35[[#This Row],[Subject Id]],'T1 Blood'!A:A,'T1 Blood'!H:H)</f>
        <v>#N/A</v>
      </c>
      <c r="L2079" s="49" t="e">
        <f>_xlfn.XLOOKUP(Table35[[#This Row],[Subject Id]],'T1 Assayed'!A:A,'T1 Assayed'!D:D)</f>
        <v>#N/A</v>
      </c>
      <c r="O2079" s="49" t="e">
        <f>_xlfn.XLOOKUP((CONCATENATE(Table35[[#This Row],[Subject Id]],"-T1")),'In the Lab'!A:A,'In the Lab'!G:G)</f>
        <v>#N/A</v>
      </c>
      <c r="P2079" s="42" t="e">
        <f>_xlfn.XLOOKUP(Table35[[#This Row],[Subject Id]],'TPD Blood'!A:A,'TPD Blood'!B:B)</f>
        <v>#N/A</v>
      </c>
      <c r="Q2079" s="42" t="e">
        <f>_xlfn.XLOOKUP(Table35[[#This Row],[Subject Id]],'TPD Assayed'!A:A,'TPD Assayed'!C:C)</f>
        <v>#N/A</v>
      </c>
    </row>
    <row r="2080" spans="1:17">
      <c r="A2080" s="27" t="s">
        <v>2363</v>
      </c>
      <c r="B2080" t="str">
        <f>MID(Table35[[#This Row],[Subject Id]],13,1)</f>
        <v>R</v>
      </c>
      <c r="C2080">
        <f>_xlfn.XLOOKUP(Table35[[#This Row],[Subject Id]],Table2[Subject Id],Table2[Event date])</f>
        <v>0</v>
      </c>
      <c r="D2080" s="37" t="str">
        <f>_xlfn.XLOOKUP(Table35[[#This Row],[Subject Id]],'T0 Blood'!A:A,'T0 Blood'!I:I)</f>
        <v>060-0160-0</v>
      </c>
      <c r="E2080" s="55"/>
      <c r="F2080" s="71" t="str">
        <f>_xlfn.XLOOKUP(Table35[[#This Row],[Subject Id]],T0Assayed!D:D,T0Assayed!F:F)</f>
        <v>OH2023_032</v>
      </c>
      <c r="G2080" s="39" t="s">
        <v>23</v>
      </c>
      <c r="H2080" s="39" t="s">
        <v>2251</v>
      </c>
      <c r="I2080" s="37" t="str">
        <f>_xlfn.XLOOKUP(Table35[[#This Row],[Subject Id]],'In the Lab'!F:F,'In the Lab'!G:G)</f>
        <v>yes</v>
      </c>
      <c r="J2080" s="49" t="e">
        <f>_xlfn.XLOOKUP(Table35[[#This Row],[Subject Id]],'T1 Blood'!A:A,'T1 Blood'!I:I)</f>
        <v>#N/A</v>
      </c>
      <c r="K2080" s="49" t="e">
        <f>_xlfn.XLOOKUP(Table35[[#This Row],[Subject Id]],'T1 Blood'!A:A,'T1 Blood'!H:H)</f>
        <v>#N/A</v>
      </c>
      <c r="L2080" s="49" t="e">
        <f>_xlfn.XLOOKUP(Table35[[#This Row],[Subject Id]],'T1 Assayed'!A:A,'T1 Assayed'!D:D)</f>
        <v>#N/A</v>
      </c>
      <c r="O2080" s="49" t="e">
        <f>_xlfn.XLOOKUP((CONCATENATE(Table35[[#This Row],[Subject Id]],"-T1")),'In the Lab'!A:A,'In the Lab'!G:G)</f>
        <v>#N/A</v>
      </c>
      <c r="P2080" s="42" t="e">
        <f>_xlfn.XLOOKUP(Table35[[#This Row],[Subject Id]],'TPD Blood'!A:A,'TPD Blood'!B:B)</f>
        <v>#N/A</v>
      </c>
      <c r="Q2080" s="42" t="e">
        <f>_xlfn.XLOOKUP(Table35[[#This Row],[Subject Id]],'TPD Assayed'!A:A,'TPD Assayed'!C:C)</f>
        <v>#N/A</v>
      </c>
    </row>
    <row r="2081" spans="1:17">
      <c r="A2081" s="27" t="s">
        <v>2364</v>
      </c>
      <c r="B2081" t="str">
        <f>MID(Table35[[#This Row],[Subject Id]],13,1)</f>
        <v>R</v>
      </c>
      <c r="C2081">
        <f>_xlfn.XLOOKUP(Table35[[#This Row],[Subject Id]],Table2[Subject Id],Table2[Event date])</f>
        <v>0</v>
      </c>
      <c r="D2081" s="37" t="str">
        <f>_xlfn.XLOOKUP(Table35[[#This Row],[Subject Id]],'T0 Blood'!A:A,'T0 Blood'!I:I)</f>
        <v>060-0161-0</v>
      </c>
      <c r="E2081" s="55"/>
      <c r="F2081" s="71" t="str">
        <f>_xlfn.XLOOKUP(Table35[[#This Row],[Subject Id]],T0Assayed!D:D,T0Assayed!F:F)</f>
        <v>OH2023_032</v>
      </c>
      <c r="G2081" s="39" t="s">
        <v>23</v>
      </c>
      <c r="H2081" s="39" t="s">
        <v>2251</v>
      </c>
      <c r="I2081" s="37" t="str">
        <f>_xlfn.XLOOKUP(Table35[[#This Row],[Subject Id]],'In the Lab'!F:F,'In the Lab'!G:G)</f>
        <v>yes</v>
      </c>
      <c r="J2081" s="49" t="e">
        <f>_xlfn.XLOOKUP(Table35[[#This Row],[Subject Id]],'T1 Blood'!A:A,'T1 Blood'!I:I)</f>
        <v>#N/A</v>
      </c>
      <c r="K2081" s="49" t="e">
        <f>_xlfn.XLOOKUP(Table35[[#This Row],[Subject Id]],'T1 Blood'!A:A,'T1 Blood'!H:H)</f>
        <v>#N/A</v>
      </c>
      <c r="L2081" s="49" t="e">
        <f>_xlfn.XLOOKUP(Table35[[#This Row],[Subject Id]],'T1 Assayed'!A:A,'T1 Assayed'!D:D)</f>
        <v>#N/A</v>
      </c>
      <c r="O2081" s="49" t="e">
        <f>_xlfn.XLOOKUP((CONCATENATE(Table35[[#This Row],[Subject Id]],"-T1")),'In the Lab'!A:A,'In the Lab'!G:G)</f>
        <v>#N/A</v>
      </c>
      <c r="P2081" s="42" t="e">
        <f>_xlfn.XLOOKUP(Table35[[#This Row],[Subject Id]],'TPD Blood'!A:A,'TPD Blood'!B:B)</f>
        <v>#N/A</v>
      </c>
      <c r="Q2081" s="42" t="e">
        <f>_xlfn.XLOOKUP(Table35[[#This Row],[Subject Id]],'TPD Assayed'!A:A,'TPD Assayed'!C:C)</f>
        <v>#N/A</v>
      </c>
    </row>
    <row r="2082" spans="1:17">
      <c r="A2082" s="27" t="s">
        <v>2365</v>
      </c>
      <c r="B2082" t="str">
        <f>MID(Table35[[#This Row],[Subject Id]],13,1)</f>
        <v>R</v>
      </c>
      <c r="C2082">
        <f>_xlfn.XLOOKUP(Table35[[#This Row],[Subject Id]],Table2[Subject Id],Table2[Event date])</f>
        <v>0</v>
      </c>
      <c r="D2082" s="37" t="str">
        <f>_xlfn.XLOOKUP(Table35[[#This Row],[Subject Id]],'T0 Blood'!A:A,'T0 Blood'!I:I)</f>
        <v>060-0162-0</v>
      </c>
      <c r="E2082" s="55"/>
      <c r="F2082" s="71" t="str">
        <f>_xlfn.XLOOKUP(Table35[[#This Row],[Subject Id]],T0Assayed!D:D,T0Assayed!F:F)</f>
        <v>OH2023_032</v>
      </c>
      <c r="G2082" s="39" t="s">
        <v>23</v>
      </c>
      <c r="H2082" s="39" t="s">
        <v>2251</v>
      </c>
      <c r="I2082" s="37" t="str">
        <f>_xlfn.XLOOKUP(Table35[[#This Row],[Subject Id]],'In the Lab'!F:F,'In the Lab'!G:G)</f>
        <v>yes</v>
      </c>
      <c r="J2082" s="49" t="e">
        <f>_xlfn.XLOOKUP(Table35[[#This Row],[Subject Id]],'T1 Blood'!A:A,'T1 Blood'!I:I)</f>
        <v>#N/A</v>
      </c>
      <c r="K2082" s="49" t="e">
        <f>_xlfn.XLOOKUP(Table35[[#This Row],[Subject Id]],'T1 Blood'!A:A,'T1 Blood'!H:H)</f>
        <v>#N/A</v>
      </c>
      <c r="L2082" s="49" t="e">
        <f>_xlfn.XLOOKUP(Table35[[#This Row],[Subject Id]],'T1 Assayed'!A:A,'T1 Assayed'!D:D)</f>
        <v>#N/A</v>
      </c>
      <c r="O2082" s="49" t="e">
        <f>_xlfn.XLOOKUP((CONCATENATE(Table35[[#This Row],[Subject Id]],"-T1")),'In the Lab'!A:A,'In the Lab'!G:G)</f>
        <v>#N/A</v>
      </c>
      <c r="P2082" s="42" t="e">
        <f>_xlfn.XLOOKUP(Table35[[#This Row],[Subject Id]],'TPD Blood'!A:A,'TPD Blood'!B:B)</f>
        <v>#N/A</v>
      </c>
      <c r="Q2082" s="42" t="e">
        <f>_xlfn.XLOOKUP(Table35[[#This Row],[Subject Id]],'TPD Assayed'!A:A,'TPD Assayed'!C:C)</f>
        <v>#N/A</v>
      </c>
    </row>
    <row r="2083" spans="1:17">
      <c r="A2083" s="27" t="s">
        <v>2366</v>
      </c>
      <c r="B2083" t="str">
        <f>MID(Table35[[#This Row],[Subject Id]],13,1)</f>
        <v>R</v>
      </c>
      <c r="C2083">
        <f>_xlfn.XLOOKUP(Table35[[#This Row],[Subject Id]],Table2[Subject Id],Table2[Event date])</f>
        <v>0</v>
      </c>
      <c r="D2083" s="37" t="str">
        <f>_xlfn.XLOOKUP(Table35[[#This Row],[Subject Id]],'T0 Blood'!A:A,'T0 Blood'!I:I)</f>
        <v>060-0163-0</v>
      </c>
      <c r="E2083" s="55"/>
      <c r="F2083" s="71" t="str">
        <f>_xlfn.XLOOKUP(Table35[[#This Row],[Subject Id]],T0Assayed!D:D,T0Assayed!F:F)</f>
        <v>OH2023_032</v>
      </c>
      <c r="G2083" s="39" t="s">
        <v>23</v>
      </c>
      <c r="H2083" s="39" t="s">
        <v>2251</v>
      </c>
      <c r="I2083" s="37" t="str">
        <f>_xlfn.XLOOKUP(Table35[[#This Row],[Subject Id]],'In the Lab'!F:F,'In the Lab'!G:G)</f>
        <v>yes</v>
      </c>
      <c r="J2083" s="49" t="e">
        <f>_xlfn.XLOOKUP(Table35[[#This Row],[Subject Id]],'T1 Blood'!A:A,'T1 Blood'!I:I)</f>
        <v>#N/A</v>
      </c>
      <c r="K2083" s="49" t="e">
        <f>_xlfn.XLOOKUP(Table35[[#This Row],[Subject Id]],'T1 Blood'!A:A,'T1 Blood'!H:H)</f>
        <v>#N/A</v>
      </c>
      <c r="L2083" s="49" t="e">
        <f>_xlfn.XLOOKUP(Table35[[#This Row],[Subject Id]],'T1 Assayed'!A:A,'T1 Assayed'!D:D)</f>
        <v>#N/A</v>
      </c>
      <c r="O2083" s="49" t="e">
        <f>_xlfn.XLOOKUP((CONCATENATE(Table35[[#This Row],[Subject Id]],"-T1")),'In the Lab'!A:A,'In the Lab'!G:G)</f>
        <v>#N/A</v>
      </c>
      <c r="P2083" s="42" t="e">
        <f>_xlfn.XLOOKUP(Table35[[#This Row],[Subject Id]],'TPD Blood'!A:A,'TPD Blood'!B:B)</f>
        <v>#N/A</v>
      </c>
      <c r="Q2083" s="42" t="e">
        <f>_xlfn.XLOOKUP(Table35[[#This Row],[Subject Id]],'TPD Assayed'!A:A,'TPD Assayed'!C:C)</f>
        <v>#N/A</v>
      </c>
    </row>
    <row r="2084" spans="1:17">
      <c r="A2084" s="27" t="s">
        <v>2367</v>
      </c>
      <c r="B2084" t="str">
        <f>MID(Table35[[#This Row],[Subject Id]],13,1)</f>
        <v>R</v>
      </c>
      <c r="C2084">
        <f>_xlfn.XLOOKUP(Table35[[#This Row],[Subject Id]],Table2[Subject Id],Table2[Event date])</f>
        <v>0</v>
      </c>
      <c r="D2084" s="37" t="str">
        <f>_xlfn.XLOOKUP(Table35[[#This Row],[Subject Id]],'T0 Blood'!A:A,'T0 Blood'!I:I)</f>
        <v>060-0164-0</v>
      </c>
      <c r="E2084" s="55"/>
      <c r="F2084" s="71" t="str">
        <f>_xlfn.XLOOKUP(Table35[[#This Row],[Subject Id]],T0Assayed!D:D,T0Assayed!F:F)</f>
        <v>OH2023_042</v>
      </c>
      <c r="G2084" s="39" t="s">
        <v>23</v>
      </c>
      <c r="H2084" s="39" t="s">
        <v>2202</v>
      </c>
      <c r="I2084" s="37" t="str">
        <f>_xlfn.XLOOKUP(Table35[[#This Row],[Subject Id]],'In the Lab'!F:F,'In the Lab'!G:G)</f>
        <v>yes</v>
      </c>
      <c r="J2084" s="49" t="e">
        <f>_xlfn.XLOOKUP(Table35[[#This Row],[Subject Id]],'T1 Blood'!A:A,'T1 Blood'!I:I)</f>
        <v>#N/A</v>
      </c>
      <c r="K2084" s="49" t="e">
        <f>_xlfn.XLOOKUP(Table35[[#This Row],[Subject Id]],'T1 Blood'!A:A,'T1 Blood'!H:H)</f>
        <v>#N/A</v>
      </c>
      <c r="L2084" s="49" t="e">
        <f>_xlfn.XLOOKUP(Table35[[#This Row],[Subject Id]],'T1 Assayed'!A:A,'T1 Assayed'!D:D)</f>
        <v>#N/A</v>
      </c>
      <c r="O2084" s="49" t="e">
        <f>_xlfn.XLOOKUP((CONCATENATE(Table35[[#This Row],[Subject Id]],"-T1")),'In the Lab'!A:A,'In the Lab'!G:G)</f>
        <v>#N/A</v>
      </c>
      <c r="P2084" s="42" t="e">
        <f>_xlfn.XLOOKUP(Table35[[#This Row],[Subject Id]],'TPD Blood'!A:A,'TPD Blood'!B:B)</f>
        <v>#N/A</v>
      </c>
      <c r="Q2084" s="42" t="e">
        <f>_xlfn.XLOOKUP(Table35[[#This Row],[Subject Id]],'TPD Assayed'!A:A,'TPD Assayed'!C:C)</f>
        <v>#N/A</v>
      </c>
    </row>
    <row r="2085" spans="1:17">
      <c r="A2085" s="27" t="s">
        <v>2368</v>
      </c>
      <c r="B2085" t="str">
        <f>MID(Table35[[#This Row],[Subject Id]],13,1)</f>
        <v>R</v>
      </c>
      <c r="C2085">
        <f>_xlfn.XLOOKUP(Table35[[#This Row],[Subject Id]],Table2[Subject Id],Table2[Event date])</f>
        <v>0</v>
      </c>
      <c r="D2085" s="37" t="str">
        <f>_xlfn.XLOOKUP(Table35[[#This Row],[Subject Id]],'T0 Blood'!A:A,'T0 Blood'!I:I)</f>
        <v>060-0165-0</v>
      </c>
      <c r="E2085" s="55"/>
      <c r="F2085" s="71" t="str">
        <f>_xlfn.XLOOKUP(Table35[[#This Row],[Subject Id]],T0Assayed!D:D,T0Assayed!F:F)</f>
        <v>OH2023_032</v>
      </c>
      <c r="G2085" s="39" t="s">
        <v>23</v>
      </c>
      <c r="H2085" s="39" t="s">
        <v>2251</v>
      </c>
      <c r="I2085" s="37" t="str">
        <f>_xlfn.XLOOKUP(Table35[[#This Row],[Subject Id]],'In the Lab'!F:F,'In the Lab'!G:G)</f>
        <v>yes</v>
      </c>
      <c r="J2085" s="49" t="e">
        <f>_xlfn.XLOOKUP(Table35[[#This Row],[Subject Id]],'T1 Blood'!A:A,'T1 Blood'!I:I)</f>
        <v>#N/A</v>
      </c>
      <c r="K2085" s="49" t="e">
        <f>_xlfn.XLOOKUP(Table35[[#This Row],[Subject Id]],'T1 Blood'!A:A,'T1 Blood'!H:H)</f>
        <v>#N/A</v>
      </c>
      <c r="L2085" s="49" t="e">
        <f>_xlfn.XLOOKUP(Table35[[#This Row],[Subject Id]],'T1 Assayed'!A:A,'T1 Assayed'!D:D)</f>
        <v>#N/A</v>
      </c>
      <c r="O2085" s="49" t="e">
        <f>_xlfn.XLOOKUP((CONCATENATE(Table35[[#This Row],[Subject Id]],"-T1")),'In the Lab'!A:A,'In the Lab'!G:G)</f>
        <v>#N/A</v>
      </c>
      <c r="P2085" s="42" t="e">
        <f>_xlfn.XLOOKUP(Table35[[#This Row],[Subject Id]],'TPD Blood'!A:A,'TPD Blood'!B:B)</f>
        <v>#N/A</v>
      </c>
      <c r="Q2085" s="42" t="e">
        <f>_xlfn.XLOOKUP(Table35[[#This Row],[Subject Id]],'TPD Assayed'!A:A,'TPD Assayed'!C:C)</f>
        <v>#N/A</v>
      </c>
    </row>
    <row r="2086" spans="1:17">
      <c r="A2086" s="27" t="s">
        <v>2369</v>
      </c>
      <c r="B2086" t="str">
        <f>MID(Table35[[#This Row],[Subject Id]],13,1)</f>
        <v>R</v>
      </c>
      <c r="C2086">
        <f>_xlfn.XLOOKUP(Table35[[#This Row],[Subject Id]],Table2[Subject Id],Table2[Event date])</f>
        <v>0</v>
      </c>
      <c r="D2086" s="37" t="str">
        <f>_xlfn.XLOOKUP(Table35[[#This Row],[Subject Id]],'T0 Blood'!A:A,'T0 Blood'!I:I)</f>
        <v>060-0166-0</v>
      </c>
      <c r="E2086" s="55"/>
      <c r="F2086" s="71" t="str">
        <f>_xlfn.XLOOKUP(Table35[[#This Row],[Subject Id]],T0Assayed!D:D,T0Assayed!F:F)</f>
        <v>OH2023_032</v>
      </c>
      <c r="G2086" s="39" t="s">
        <v>23</v>
      </c>
      <c r="H2086" s="39" t="s">
        <v>2251</v>
      </c>
      <c r="I2086" s="37" t="str">
        <f>_xlfn.XLOOKUP(Table35[[#This Row],[Subject Id]],'In the Lab'!F:F,'In the Lab'!G:G)</f>
        <v>yes</v>
      </c>
      <c r="J2086" s="49" t="e">
        <f>_xlfn.XLOOKUP(Table35[[#This Row],[Subject Id]],'T1 Blood'!A:A,'T1 Blood'!I:I)</f>
        <v>#N/A</v>
      </c>
      <c r="K2086" s="49" t="e">
        <f>_xlfn.XLOOKUP(Table35[[#This Row],[Subject Id]],'T1 Blood'!A:A,'T1 Blood'!H:H)</f>
        <v>#N/A</v>
      </c>
      <c r="L2086" s="49" t="e">
        <f>_xlfn.XLOOKUP(Table35[[#This Row],[Subject Id]],'T1 Assayed'!A:A,'T1 Assayed'!D:D)</f>
        <v>#N/A</v>
      </c>
      <c r="O2086" s="49" t="e">
        <f>_xlfn.XLOOKUP((CONCATENATE(Table35[[#This Row],[Subject Id]],"-T1")),'In the Lab'!A:A,'In the Lab'!G:G)</f>
        <v>#N/A</v>
      </c>
      <c r="P2086" s="42" t="e">
        <f>_xlfn.XLOOKUP(Table35[[#This Row],[Subject Id]],'TPD Blood'!A:A,'TPD Blood'!B:B)</f>
        <v>#N/A</v>
      </c>
      <c r="Q2086" s="42" t="e">
        <f>_xlfn.XLOOKUP(Table35[[#This Row],[Subject Id]],'TPD Assayed'!A:A,'TPD Assayed'!C:C)</f>
        <v>#N/A</v>
      </c>
    </row>
    <row r="2087" spans="1:17">
      <c r="A2087" s="27" t="s">
        <v>2370</v>
      </c>
      <c r="B2087" t="str">
        <f>MID(Table35[[#This Row],[Subject Id]],13,1)</f>
        <v>R</v>
      </c>
      <c r="C2087">
        <f>_xlfn.XLOOKUP(Table35[[#This Row],[Subject Id]],Table2[Subject Id],Table2[Event date])</f>
        <v>0</v>
      </c>
      <c r="D2087" s="37" t="str">
        <f>_xlfn.XLOOKUP(Table35[[#This Row],[Subject Id]],'T0 Blood'!A:A,'T0 Blood'!I:I)</f>
        <v>060-0167-0</v>
      </c>
      <c r="E2087" s="55"/>
      <c r="F2087" s="71" t="str">
        <f>_xlfn.XLOOKUP(Table35[[#This Row],[Subject Id]],T0Assayed!D:D,T0Assayed!F:F)</f>
        <v>OH2023_032</v>
      </c>
      <c r="G2087" s="39" t="s">
        <v>23</v>
      </c>
      <c r="H2087" s="39" t="s">
        <v>2251</v>
      </c>
      <c r="I2087" s="37" t="str">
        <f>_xlfn.XLOOKUP(Table35[[#This Row],[Subject Id]],'In the Lab'!F:F,'In the Lab'!G:G)</f>
        <v>yes</v>
      </c>
      <c r="J2087" s="49" t="e">
        <f>_xlfn.XLOOKUP(Table35[[#This Row],[Subject Id]],'T1 Blood'!A:A,'T1 Blood'!I:I)</f>
        <v>#N/A</v>
      </c>
      <c r="K2087" s="49" t="e">
        <f>_xlfn.XLOOKUP(Table35[[#This Row],[Subject Id]],'T1 Blood'!A:A,'T1 Blood'!H:H)</f>
        <v>#N/A</v>
      </c>
      <c r="L2087" s="49" t="e">
        <f>_xlfn.XLOOKUP(Table35[[#This Row],[Subject Id]],'T1 Assayed'!A:A,'T1 Assayed'!D:D)</f>
        <v>#N/A</v>
      </c>
      <c r="O2087" s="49" t="e">
        <f>_xlfn.XLOOKUP((CONCATENATE(Table35[[#This Row],[Subject Id]],"-T1")),'In the Lab'!A:A,'In the Lab'!G:G)</f>
        <v>#N/A</v>
      </c>
      <c r="P2087" s="42" t="e">
        <f>_xlfn.XLOOKUP(Table35[[#This Row],[Subject Id]],'TPD Blood'!A:A,'TPD Blood'!B:B)</f>
        <v>#N/A</v>
      </c>
      <c r="Q2087" s="42" t="e">
        <f>_xlfn.XLOOKUP(Table35[[#This Row],[Subject Id]],'TPD Assayed'!A:A,'TPD Assayed'!C:C)</f>
        <v>#N/A</v>
      </c>
    </row>
    <row r="2088" spans="1:17">
      <c r="A2088" s="27" t="s">
        <v>2371</v>
      </c>
      <c r="B2088" t="str">
        <f>MID(Table35[[#This Row],[Subject Id]],13,1)</f>
        <v>R</v>
      </c>
      <c r="C2088">
        <f>_xlfn.XLOOKUP(Table35[[#This Row],[Subject Id]],Table2[Subject Id],Table2[Event date])</f>
        <v>0</v>
      </c>
      <c r="D2088" s="37" t="str">
        <f>_xlfn.XLOOKUP(Table35[[#This Row],[Subject Id]],'T0 Blood'!A:A,'T0 Blood'!I:I)</f>
        <v>060-0168-0</v>
      </c>
      <c r="E2088" s="55"/>
      <c r="F2088" s="71" t="str">
        <f>_xlfn.XLOOKUP(Table35[[#This Row],[Subject Id]],T0Assayed!D:D,T0Assayed!F:F)</f>
        <v>OH2023_032</v>
      </c>
      <c r="G2088" s="39" t="s">
        <v>23</v>
      </c>
      <c r="H2088" s="39" t="s">
        <v>2251</v>
      </c>
      <c r="I2088" s="37" t="str">
        <f>_xlfn.XLOOKUP(Table35[[#This Row],[Subject Id]],'In the Lab'!F:F,'In the Lab'!G:G)</f>
        <v>yes</v>
      </c>
      <c r="J2088" s="49" t="e">
        <f>_xlfn.XLOOKUP(Table35[[#This Row],[Subject Id]],'T1 Blood'!A:A,'T1 Blood'!I:I)</f>
        <v>#N/A</v>
      </c>
      <c r="K2088" s="49" t="e">
        <f>_xlfn.XLOOKUP(Table35[[#This Row],[Subject Id]],'T1 Blood'!A:A,'T1 Blood'!H:H)</f>
        <v>#N/A</v>
      </c>
      <c r="L2088" s="49" t="e">
        <f>_xlfn.XLOOKUP(Table35[[#This Row],[Subject Id]],'T1 Assayed'!A:A,'T1 Assayed'!D:D)</f>
        <v>#N/A</v>
      </c>
      <c r="O2088" s="49" t="e">
        <f>_xlfn.XLOOKUP((CONCATENATE(Table35[[#This Row],[Subject Id]],"-T1")),'In the Lab'!A:A,'In the Lab'!G:G)</f>
        <v>#N/A</v>
      </c>
      <c r="P2088" s="42" t="e">
        <f>_xlfn.XLOOKUP(Table35[[#This Row],[Subject Id]],'TPD Blood'!A:A,'TPD Blood'!B:B)</f>
        <v>#N/A</v>
      </c>
      <c r="Q2088" s="42" t="e">
        <f>_xlfn.XLOOKUP(Table35[[#This Row],[Subject Id]],'TPD Assayed'!A:A,'TPD Assayed'!C:C)</f>
        <v>#N/A</v>
      </c>
    </row>
    <row r="2089" spans="1:17">
      <c r="A2089" s="27" t="s">
        <v>2372</v>
      </c>
      <c r="B2089" t="str">
        <f>MID(Table35[[#This Row],[Subject Id]],13,1)</f>
        <v>R</v>
      </c>
      <c r="C2089">
        <f>_xlfn.XLOOKUP(Table35[[#This Row],[Subject Id]],Table2[Subject Id],Table2[Event date])</f>
        <v>0</v>
      </c>
      <c r="D2089" s="37" t="str">
        <f>_xlfn.XLOOKUP(Table35[[#This Row],[Subject Id]],'T0 Blood'!A:A,'T0 Blood'!I:I)</f>
        <v>060-0169-0</v>
      </c>
      <c r="E2089" s="55"/>
      <c r="F2089" s="71" t="str">
        <f>_xlfn.XLOOKUP(Table35[[#This Row],[Subject Id]],T0Assayed!D:D,T0Assayed!F:F)</f>
        <v>OH2023_042</v>
      </c>
      <c r="G2089" s="39" t="s">
        <v>23</v>
      </c>
      <c r="H2089" s="39" t="s">
        <v>2202</v>
      </c>
      <c r="I2089" s="37" t="str">
        <f>_xlfn.XLOOKUP(Table35[[#This Row],[Subject Id]],'In the Lab'!F:F,'In the Lab'!G:G)</f>
        <v>yes</v>
      </c>
      <c r="J2089" s="49" t="e">
        <f>_xlfn.XLOOKUP(Table35[[#This Row],[Subject Id]],'T1 Blood'!A:A,'T1 Blood'!I:I)</f>
        <v>#N/A</v>
      </c>
      <c r="K2089" s="49" t="e">
        <f>_xlfn.XLOOKUP(Table35[[#This Row],[Subject Id]],'T1 Blood'!A:A,'T1 Blood'!H:H)</f>
        <v>#N/A</v>
      </c>
      <c r="L2089" s="49" t="e">
        <f>_xlfn.XLOOKUP(Table35[[#This Row],[Subject Id]],'T1 Assayed'!A:A,'T1 Assayed'!D:D)</f>
        <v>#N/A</v>
      </c>
      <c r="O2089" s="49" t="e">
        <f>_xlfn.XLOOKUP((CONCATENATE(Table35[[#This Row],[Subject Id]],"-T1")),'In the Lab'!A:A,'In the Lab'!G:G)</f>
        <v>#N/A</v>
      </c>
      <c r="P2089" s="42" t="e">
        <f>_xlfn.XLOOKUP(Table35[[#This Row],[Subject Id]],'TPD Blood'!A:A,'TPD Blood'!B:B)</f>
        <v>#N/A</v>
      </c>
      <c r="Q2089" s="42" t="e">
        <f>_xlfn.XLOOKUP(Table35[[#This Row],[Subject Id]],'TPD Assayed'!A:A,'TPD Assayed'!C:C)</f>
        <v>#N/A</v>
      </c>
    </row>
    <row r="2090" spans="1:17">
      <c r="A2090" s="27" t="s">
        <v>2373</v>
      </c>
      <c r="B2090" t="str">
        <f>MID(Table35[[#This Row],[Subject Id]],13,1)</f>
        <v>R</v>
      </c>
      <c r="C2090">
        <f>_xlfn.XLOOKUP(Table35[[#This Row],[Subject Id]],Table2[Subject Id],Table2[Event date])</f>
        <v>0</v>
      </c>
      <c r="D2090" s="37" t="str">
        <f>_xlfn.XLOOKUP(Table35[[#This Row],[Subject Id]],'T0 Blood'!A:A,'T0 Blood'!I:I)</f>
        <v>060-0170-0</v>
      </c>
      <c r="E2090" s="55"/>
      <c r="F2090" s="71" t="str">
        <f>_xlfn.XLOOKUP(Table35[[#This Row],[Subject Id]],T0Assayed!D:D,T0Assayed!F:F)</f>
        <v>OH2023_032</v>
      </c>
      <c r="G2090" s="39" t="s">
        <v>23</v>
      </c>
      <c r="H2090" s="39" t="s">
        <v>2251</v>
      </c>
      <c r="I2090" s="37" t="str">
        <f>_xlfn.XLOOKUP(Table35[[#This Row],[Subject Id]],'In the Lab'!F:F,'In the Lab'!G:G)</f>
        <v>yes</v>
      </c>
      <c r="J2090" s="49" t="e">
        <f>_xlfn.XLOOKUP(Table35[[#This Row],[Subject Id]],'T1 Blood'!A:A,'T1 Blood'!I:I)</f>
        <v>#N/A</v>
      </c>
      <c r="K2090" s="49" t="e">
        <f>_xlfn.XLOOKUP(Table35[[#This Row],[Subject Id]],'T1 Blood'!A:A,'T1 Blood'!H:H)</f>
        <v>#N/A</v>
      </c>
      <c r="L2090" s="49" t="e">
        <f>_xlfn.XLOOKUP(Table35[[#This Row],[Subject Id]],'T1 Assayed'!A:A,'T1 Assayed'!D:D)</f>
        <v>#N/A</v>
      </c>
      <c r="O2090" s="49" t="e">
        <f>_xlfn.XLOOKUP((CONCATENATE(Table35[[#This Row],[Subject Id]],"-T1")),'In the Lab'!A:A,'In the Lab'!G:G)</f>
        <v>#N/A</v>
      </c>
      <c r="P2090" s="42" t="e">
        <f>_xlfn.XLOOKUP(Table35[[#This Row],[Subject Id]],'TPD Blood'!A:A,'TPD Blood'!B:B)</f>
        <v>#N/A</v>
      </c>
      <c r="Q2090" s="42" t="e">
        <f>_xlfn.XLOOKUP(Table35[[#This Row],[Subject Id]],'TPD Assayed'!A:A,'TPD Assayed'!C:C)</f>
        <v>#N/A</v>
      </c>
    </row>
    <row r="2091" spans="1:17">
      <c r="A2091" s="27" t="s">
        <v>2374</v>
      </c>
      <c r="B2091" t="str">
        <f>MID(Table35[[#This Row],[Subject Id]],13,1)</f>
        <v>R</v>
      </c>
      <c r="C2091">
        <f>_xlfn.XLOOKUP(Table35[[#This Row],[Subject Id]],Table2[Subject Id],Table2[Event date])</f>
        <v>0</v>
      </c>
      <c r="D2091" s="37" t="str">
        <f>_xlfn.XLOOKUP(Table35[[#This Row],[Subject Id]],'T0 Blood'!A:A,'T0 Blood'!I:I)</f>
        <v>060-0171-0</v>
      </c>
      <c r="E2091" s="55"/>
      <c r="F2091" s="71" t="str">
        <f>_xlfn.XLOOKUP(Table35[[#This Row],[Subject Id]],T0Assayed!D:D,T0Assayed!F:F)</f>
        <v>OH2023_032</v>
      </c>
      <c r="G2091" s="39" t="s">
        <v>23</v>
      </c>
      <c r="H2091" s="39" t="s">
        <v>2251</v>
      </c>
      <c r="I2091" s="37" t="str">
        <f>_xlfn.XLOOKUP(Table35[[#This Row],[Subject Id]],'In the Lab'!F:F,'In the Lab'!G:G)</f>
        <v>yes</v>
      </c>
      <c r="J2091" s="49" t="e">
        <f>_xlfn.XLOOKUP(Table35[[#This Row],[Subject Id]],'T1 Blood'!A:A,'T1 Blood'!I:I)</f>
        <v>#N/A</v>
      </c>
      <c r="K2091" s="49" t="e">
        <f>_xlfn.XLOOKUP(Table35[[#This Row],[Subject Id]],'T1 Blood'!A:A,'T1 Blood'!H:H)</f>
        <v>#N/A</v>
      </c>
      <c r="L2091" s="49" t="e">
        <f>_xlfn.XLOOKUP(Table35[[#This Row],[Subject Id]],'T1 Assayed'!A:A,'T1 Assayed'!D:D)</f>
        <v>#N/A</v>
      </c>
      <c r="O2091" s="49" t="e">
        <f>_xlfn.XLOOKUP((CONCATENATE(Table35[[#This Row],[Subject Id]],"-T1")),'In the Lab'!A:A,'In the Lab'!G:G)</f>
        <v>#N/A</v>
      </c>
      <c r="P2091" s="42" t="e">
        <f>_xlfn.XLOOKUP(Table35[[#This Row],[Subject Id]],'TPD Blood'!A:A,'TPD Blood'!B:B)</f>
        <v>#N/A</v>
      </c>
      <c r="Q2091" s="42" t="e">
        <f>_xlfn.XLOOKUP(Table35[[#This Row],[Subject Id]],'TPD Assayed'!A:A,'TPD Assayed'!C:C)</f>
        <v>#N/A</v>
      </c>
    </row>
    <row r="2092" spans="1:17">
      <c r="A2092" s="27" t="s">
        <v>2375</v>
      </c>
      <c r="B2092" t="str">
        <f>MID(Table35[[#This Row],[Subject Id]],13,1)</f>
        <v>R</v>
      </c>
      <c r="C2092">
        <f>_xlfn.XLOOKUP(Table35[[#This Row],[Subject Id]],Table2[Subject Id],Table2[Event date])</f>
        <v>0</v>
      </c>
      <c r="D2092" s="37" t="str">
        <f>_xlfn.XLOOKUP(Table35[[#This Row],[Subject Id]],'T0 Blood'!A:A,'T0 Blood'!I:I)</f>
        <v>060-0172-0</v>
      </c>
      <c r="E2092" s="55"/>
      <c r="F2092" s="71" t="str">
        <f>_xlfn.XLOOKUP(Table35[[#This Row],[Subject Id]],T0Assayed!D:D,T0Assayed!F:F)</f>
        <v>OH2023_033</v>
      </c>
      <c r="G2092" s="39" t="s">
        <v>23</v>
      </c>
      <c r="H2092" s="39" t="s">
        <v>2251</v>
      </c>
      <c r="I2092" s="37" t="str">
        <f>_xlfn.XLOOKUP(Table35[[#This Row],[Subject Id]],'In the Lab'!F:F,'In the Lab'!G:G)</f>
        <v>yes</v>
      </c>
      <c r="J2092" s="49" t="e">
        <f>_xlfn.XLOOKUP(Table35[[#This Row],[Subject Id]],'T1 Blood'!A:A,'T1 Blood'!I:I)</f>
        <v>#N/A</v>
      </c>
      <c r="K2092" s="49" t="e">
        <f>_xlfn.XLOOKUP(Table35[[#This Row],[Subject Id]],'T1 Blood'!A:A,'T1 Blood'!H:H)</f>
        <v>#N/A</v>
      </c>
      <c r="L2092" s="49" t="e">
        <f>_xlfn.XLOOKUP(Table35[[#This Row],[Subject Id]],'T1 Assayed'!A:A,'T1 Assayed'!D:D)</f>
        <v>#N/A</v>
      </c>
      <c r="O2092" s="49" t="e">
        <f>_xlfn.XLOOKUP((CONCATENATE(Table35[[#This Row],[Subject Id]],"-T1")),'In the Lab'!A:A,'In the Lab'!G:G)</f>
        <v>#N/A</v>
      </c>
      <c r="P2092" s="42" t="e">
        <f>_xlfn.XLOOKUP(Table35[[#This Row],[Subject Id]],'TPD Blood'!A:A,'TPD Blood'!B:B)</f>
        <v>#N/A</v>
      </c>
      <c r="Q2092" s="42" t="e">
        <f>_xlfn.XLOOKUP(Table35[[#This Row],[Subject Id]],'TPD Assayed'!A:A,'TPD Assayed'!C:C)</f>
        <v>#N/A</v>
      </c>
    </row>
    <row r="2093" spans="1:17">
      <c r="A2093" s="27" t="s">
        <v>2376</v>
      </c>
      <c r="B2093" t="str">
        <f>MID(Table35[[#This Row],[Subject Id]],13,1)</f>
        <v>R</v>
      </c>
      <c r="C2093">
        <f>_xlfn.XLOOKUP(Table35[[#This Row],[Subject Id]],Table2[Subject Id],Table2[Event date])</f>
        <v>0</v>
      </c>
      <c r="D2093" s="37" t="str">
        <f>_xlfn.XLOOKUP(Table35[[#This Row],[Subject Id]],'T0 Blood'!A:A,'T0 Blood'!I:I)</f>
        <v>060-0173-0</v>
      </c>
      <c r="E2093" s="55"/>
      <c r="F2093" s="71" t="str">
        <f>_xlfn.XLOOKUP(Table35[[#This Row],[Subject Id]],T0Assayed!D:D,T0Assayed!F:F)</f>
        <v>OH2023_042</v>
      </c>
      <c r="G2093" s="39" t="s">
        <v>23</v>
      </c>
      <c r="H2093" s="39" t="s">
        <v>2202</v>
      </c>
      <c r="I2093" s="37" t="str">
        <f>_xlfn.XLOOKUP(Table35[[#This Row],[Subject Id]],'In the Lab'!F:F,'In the Lab'!G:G)</f>
        <v>yes</v>
      </c>
      <c r="J2093" s="49" t="e">
        <f>_xlfn.XLOOKUP(Table35[[#This Row],[Subject Id]],'T1 Blood'!A:A,'T1 Blood'!I:I)</f>
        <v>#N/A</v>
      </c>
      <c r="K2093" s="49" t="e">
        <f>_xlfn.XLOOKUP(Table35[[#This Row],[Subject Id]],'T1 Blood'!A:A,'T1 Blood'!H:H)</f>
        <v>#N/A</v>
      </c>
      <c r="L2093" s="49" t="e">
        <f>_xlfn.XLOOKUP(Table35[[#This Row],[Subject Id]],'T1 Assayed'!A:A,'T1 Assayed'!D:D)</f>
        <v>#N/A</v>
      </c>
      <c r="O2093" s="49" t="e">
        <f>_xlfn.XLOOKUP((CONCATENATE(Table35[[#This Row],[Subject Id]],"-T1")),'In the Lab'!A:A,'In the Lab'!G:G)</f>
        <v>#N/A</v>
      </c>
      <c r="P2093" s="42" t="e">
        <f>_xlfn.XLOOKUP(Table35[[#This Row],[Subject Id]],'TPD Blood'!A:A,'TPD Blood'!B:B)</f>
        <v>#N/A</v>
      </c>
      <c r="Q2093" s="42" t="e">
        <f>_xlfn.XLOOKUP(Table35[[#This Row],[Subject Id]],'TPD Assayed'!A:A,'TPD Assayed'!C:C)</f>
        <v>#N/A</v>
      </c>
    </row>
    <row r="2094" spans="1:17">
      <c r="A2094" s="27" t="s">
        <v>2377</v>
      </c>
      <c r="B2094" t="str">
        <f>MID(Table35[[#This Row],[Subject Id]],13,1)</f>
        <v>R</v>
      </c>
      <c r="C2094">
        <f>_xlfn.XLOOKUP(Table35[[#This Row],[Subject Id]],Table2[Subject Id],Table2[Event date])</f>
        <v>0</v>
      </c>
      <c r="D2094" s="37" t="str">
        <f>_xlfn.XLOOKUP(Table35[[#This Row],[Subject Id]],'T0 Blood'!A:A,'T0 Blood'!I:I)</f>
        <v>060-0174-0</v>
      </c>
      <c r="E2094" s="55"/>
      <c r="F2094" s="71" t="str">
        <f>_xlfn.XLOOKUP(Table35[[#This Row],[Subject Id]],T0Assayed!D:D,T0Assayed!F:F)</f>
        <v>OH2023_033</v>
      </c>
      <c r="G2094" s="39" t="s">
        <v>23</v>
      </c>
      <c r="H2094" s="39" t="s">
        <v>2251</v>
      </c>
      <c r="I2094" s="37" t="str">
        <f>_xlfn.XLOOKUP(Table35[[#This Row],[Subject Id]],'In the Lab'!F:F,'In the Lab'!G:G)</f>
        <v>yes</v>
      </c>
      <c r="J2094" s="49" t="e">
        <f>_xlfn.XLOOKUP(Table35[[#This Row],[Subject Id]],'T1 Blood'!A:A,'T1 Blood'!I:I)</f>
        <v>#N/A</v>
      </c>
      <c r="K2094" s="49" t="e">
        <f>_xlfn.XLOOKUP(Table35[[#This Row],[Subject Id]],'T1 Blood'!A:A,'T1 Blood'!H:H)</f>
        <v>#N/A</v>
      </c>
      <c r="L2094" s="49" t="e">
        <f>_xlfn.XLOOKUP(Table35[[#This Row],[Subject Id]],'T1 Assayed'!A:A,'T1 Assayed'!D:D)</f>
        <v>#N/A</v>
      </c>
      <c r="O2094" s="49" t="e">
        <f>_xlfn.XLOOKUP((CONCATENATE(Table35[[#This Row],[Subject Id]],"-T1")),'In the Lab'!A:A,'In the Lab'!G:G)</f>
        <v>#N/A</v>
      </c>
      <c r="P2094" s="42" t="e">
        <f>_xlfn.XLOOKUP(Table35[[#This Row],[Subject Id]],'TPD Blood'!A:A,'TPD Blood'!B:B)</f>
        <v>#N/A</v>
      </c>
      <c r="Q2094" s="42" t="e">
        <f>_xlfn.XLOOKUP(Table35[[#This Row],[Subject Id]],'TPD Assayed'!A:A,'TPD Assayed'!C:C)</f>
        <v>#N/A</v>
      </c>
    </row>
    <row r="2095" spans="1:17">
      <c r="A2095" s="27" t="s">
        <v>2378</v>
      </c>
      <c r="B2095" t="str">
        <f>MID(Table35[[#This Row],[Subject Id]],13,1)</f>
        <v>R</v>
      </c>
      <c r="C2095">
        <f>_xlfn.XLOOKUP(Table35[[#This Row],[Subject Id]],Table2[Subject Id],Table2[Event date])</f>
        <v>0</v>
      </c>
      <c r="D2095" s="37" t="str">
        <f>_xlfn.XLOOKUP(Table35[[#This Row],[Subject Id]],'T0 Blood'!A:A,'T0 Blood'!I:I)</f>
        <v>060-0175-0</v>
      </c>
      <c r="E2095" s="55"/>
      <c r="F2095" s="71" t="str">
        <f>_xlfn.XLOOKUP(Table35[[#This Row],[Subject Id]],T0Assayed!D:D,T0Assayed!F:F)</f>
        <v>OH2023_033</v>
      </c>
      <c r="G2095" s="39" t="s">
        <v>23</v>
      </c>
      <c r="H2095" s="39" t="s">
        <v>2251</v>
      </c>
      <c r="I2095" s="37" t="str">
        <f>_xlfn.XLOOKUP(Table35[[#This Row],[Subject Id]],'In the Lab'!F:F,'In the Lab'!G:G)</f>
        <v>yes</v>
      </c>
      <c r="J2095" s="49" t="e">
        <f>_xlfn.XLOOKUP(Table35[[#This Row],[Subject Id]],'T1 Blood'!A:A,'T1 Blood'!I:I)</f>
        <v>#N/A</v>
      </c>
      <c r="K2095" s="49" t="e">
        <f>_xlfn.XLOOKUP(Table35[[#This Row],[Subject Id]],'T1 Blood'!A:A,'T1 Blood'!H:H)</f>
        <v>#N/A</v>
      </c>
      <c r="L2095" s="49" t="e">
        <f>_xlfn.XLOOKUP(Table35[[#This Row],[Subject Id]],'T1 Assayed'!A:A,'T1 Assayed'!D:D)</f>
        <v>#N/A</v>
      </c>
      <c r="O2095" s="49" t="e">
        <f>_xlfn.XLOOKUP((CONCATENATE(Table35[[#This Row],[Subject Id]],"-T1")),'In the Lab'!A:A,'In the Lab'!G:G)</f>
        <v>#N/A</v>
      </c>
      <c r="P2095" s="42" t="e">
        <f>_xlfn.XLOOKUP(Table35[[#This Row],[Subject Id]],'TPD Blood'!A:A,'TPD Blood'!B:B)</f>
        <v>#N/A</v>
      </c>
      <c r="Q2095" s="42" t="e">
        <f>_xlfn.XLOOKUP(Table35[[#This Row],[Subject Id]],'TPD Assayed'!A:A,'TPD Assayed'!C:C)</f>
        <v>#N/A</v>
      </c>
    </row>
    <row r="2096" spans="1:17">
      <c r="A2096" s="27" t="s">
        <v>2379</v>
      </c>
      <c r="B2096" t="str">
        <f>MID(Table35[[#This Row],[Subject Id]],13,1)</f>
        <v>R</v>
      </c>
      <c r="C2096">
        <f>_xlfn.XLOOKUP(Table35[[#This Row],[Subject Id]],Table2[Subject Id],Table2[Event date])</f>
        <v>0</v>
      </c>
      <c r="D2096" s="37" t="str">
        <f>_xlfn.XLOOKUP(Table35[[#This Row],[Subject Id]],'T0 Blood'!A:A,'T0 Blood'!I:I)</f>
        <v>060-0176-0</v>
      </c>
      <c r="E2096" s="55"/>
      <c r="F2096" s="71" t="str">
        <f>_xlfn.XLOOKUP(Table35[[#This Row],[Subject Id]],T0Assayed!D:D,T0Assayed!F:F)</f>
        <v>OH2023_033</v>
      </c>
      <c r="G2096" s="39" t="s">
        <v>23</v>
      </c>
      <c r="H2096" s="39" t="s">
        <v>2251</v>
      </c>
      <c r="I2096" s="37" t="str">
        <f>_xlfn.XLOOKUP(Table35[[#This Row],[Subject Id]],'In the Lab'!F:F,'In the Lab'!G:G)</f>
        <v>yes</v>
      </c>
      <c r="J2096" s="49" t="e">
        <f>_xlfn.XLOOKUP(Table35[[#This Row],[Subject Id]],'T1 Blood'!A:A,'T1 Blood'!I:I)</f>
        <v>#N/A</v>
      </c>
      <c r="K2096" s="49" t="e">
        <f>_xlfn.XLOOKUP(Table35[[#This Row],[Subject Id]],'T1 Blood'!A:A,'T1 Blood'!H:H)</f>
        <v>#N/A</v>
      </c>
      <c r="L2096" s="49" t="e">
        <f>_xlfn.XLOOKUP(Table35[[#This Row],[Subject Id]],'T1 Assayed'!A:A,'T1 Assayed'!D:D)</f>
        <v>#N/A</v>
      </c>
      <c r="O2096" s="49" t="e">
        <f>_xlfn.XLOOKUP((CONCATENATE(Table35[[#This Row],[Subject Id]],"-T1")),'In the Lab'!A:A,'In the Lab'!G:G)</f>
        <v>#N/A</v>
      </c>
      <c r="P2096" s="42" t="e">
        <f>_xlfn.XLOOKUP(Table35[[#This Row],[Subject Id]],'TPD Blood'!A:A,'TPD Blood'!B:B)</f>
        <v>#N/A</v>
      </c>
      <c r="Q2096" s="42" t="e">
        <f>_xlfn.XLOOKUP(Table35[[#This Row],[Subject Id]],'TPD Assayed'!A:A,'TPD Assayed'!C:C)</f>
        <v>#N/A</v>
      </c>
    </row>
    <row r="2097" spans="1:17">
      <c r="A2097" s="27" t="s">
        <v>2380</v>
      </c>
      <c r="B2097" t="str">
        <f>MID(Table35[[#This Row],[Subject Id]],13,1)</f>
        <v>R</v>
      </c>
      <c r="C2097">
        <f>_xlfn.XLOOKUP(Table35[[#This Row],[Subject Id]],Table2[Subject Id],Table2[Event date])</f>
        <v>0</v>
      </c>
      <c r="D2097" s="37" t="str">
        <f>_xlfn.XLOOKUP(Table35[[#This Row],[Subject Id]],'T0 Blood'!A:A,'T0 Blood'!I:I)</f>
        <v>060-0177-0</v>
      </c>
      <c r="E2097" s="55"/>
      <c r="F2097" s="71" t="str">
        <f>_xlfn.XLOOKUP(Table35[[#This Row],[Subject Id]],T0Assayed!D:D,T0Assayed!F:F)</f>
        <v>OH2024_003</v>
      </c>
      <c r="G2097" s="39" t="s">
        <v>23</v>
      </c>
      <c r="H2097" s="39" t="s">
        <v>2299</v>
      </c>
      <c r="I2097" s="37" t="str">
        <f>_xlfn.XLOOKUP(Table35[[#This Row],[Subject Id]],'In the Lab'!F:F,'In the Lab'!G:G)</f>
        <v>yes</v>
      </c>
      <c r="J2097" s="49" t="e">
        <f>_xlfn.XLOOKUP(Table35[[#This Row],[Subject Id]],'T1 Blood'!A:A,'T1 Blood'!I:I)</f>
        <v>#N/A</v>
      </c>
      <c r="K2097" s="49" t="e">
        <f>_xlfn.XLOOKUP(Table35[[#This Row],[Subject Id]],'T1 Blood'!A:A,'T1 Blood'!H:H)</f>
        <v>#N/A</v>
      </c>
      <c r="L2097" s="49" t="e">
        <f>_xlfn.XLOOKUP(Table35[[#This Row],[Subject Id]],'T1 Assayed'!A:A,'T1 Assayed'!D:D)</f>
        <v>#N/A</v>
      </c>
      <c r="O2097" s="49" t="e">
        <f>_xlfn.XLOOKUP((CONCATENATE(Table35[[#This Row],[Subject Id]],"-T1")),'In the Lab'!A:A,'In the Lab'!G:G)</f>
        <v>#N/A</v>
      </c>
      <c r="P2097" s="42" t="e">
        <f>_xlfn.XLOOKUP(Table35[[#This Row],[Subject Id]],'TPD Blood'!A:A,'TPD Blood'!B:B)</f>
        <v>#N/A</v>
      </c>
      <c r="Q2097" s="42" t="e">
        <f>_xlfn.XLOOKUP(Table35[[#This Row],[Subject Id]],'TPD Assayed'!A:A,'TPD Assayed'!C:C)</f>
        <v>#N/A</v>
      </c>
    </row>
    <row r="2098" spans="1:17">
      <c r="A2098" s="27" t="s">
        <v>2381</v>
      </c>
      <c r="B2098" t="str">
        <f>MID(Table35[[#This Row],[Subject Id]],13,1)</f>
        <v>R</v>
      </c>
      <c r="C2098">
        <f>_xlfn.XLOOKUP(Table35[[#This Row],[Subject Id]],Table2[Subject Id],Table2[Event date])</f>
        <v>0</v>
      </c>
      <c r="D2098" s="37" t="str">
        <f>_xlfn.XLOOKUP(Table35[[#This Row],[Subject Id]],'T0 Blood'!A:A,'T0 Blood'!I:I)</f>
        <v>060-0178-0</v>
      </c>
      <c r="E2098" s="55"/>
      <c r="F2098" s="71" t="str">
        <f>_xlfn.XLOOKUP(Table35[[#This Row],[Subject Id]],T0Assayed!D:D,T0Assayed!F:F)</f>
        <v>OH2023_033</v>
      </c>
      <c r="G2098" s="39" t="s">
        <v>23</v>
      </c>
      <c r="H2098" s="39" t="s">
        <v>2251</v>
      </c>
      <c r="I2098" s="37" t="str">
        <f>_xlfn.XLOOKUP(Table35[[#This Row],[Subject Id]],'In the Lab'!F:F,'In the Lab'!G:G)</f>
        <v>yes</v>
      </c>
      <c r="J2098" s="49" t="e">
        <f>_xlfn.XLOOKUP(Table35[[#This Row],[Subject Id]],'T1 Blood'!A:A,'T1 Blood'!I:I)</f>
        <v>#N/A</v>
      </c>
      <c r="K2098" s="49" t="e">
        <f>_xlfn.XLOOKUP(Table35[[#This Row],[Subject Id]],'T1 Blood'!A:A,'T1 Blood'!H:H)</f>
        <v>#N/A</v>
      </c>
      <c r="L2098" s="49" t="e">
        <f>_xlfn.XLOOKUP(Table35[[#This Row],[Subject Id]],'T1 Assayed'!A:A,'T1 Assayed'!D:D)</f>
        <v>#N/A</v>
      </c>
      <c r="O2098" s="49" t="e">
        <f>_xlfn.XLOOKUP((CONCATENATE(Table35[[#This Row],[Subject Id]],"-T1")),'In the Lab'!A:A,'In the Lab'!G:G)</f>
        <v>#N/A</v>
      </c>
      <c r="P2098" s="42" t="e">
        <f>_xlfn.XLOOKUP(Table35[[#This Row],[Subject Id]],'TPD Blood'!A:A,'TPD Blood'!B:B)</f>
        <v>#N/A</v>
      </c>
      <c r="Q2098" s="42" t="e">
        <f>_xlfn.XLOOKUP(Table35[[#This Row],[Subject Id]],'TPD Assayed'!A:A,'TPD Assayed'!C:C)</f>
        <v>#N/A</v>
      </c>
    </row>
    <row r="2099" spans="1:17">
      <c r="A2099" s="27" t="s">
        <v>2382</v>
      </c>
      <c r="B2099" t="str">
        <f>MID(Table35[[#This Row],[Subject Id]],13,1)</f>
        <v>R</v>
      </c>
      <c r="C2099">
        <f>_xlfn.XLOOKUP(Table35[[#This Row],[Subject Id]],Table2[Subject Id],Table2[Event date])</f>
        <v>0</v>
      </c>
      <c r="D2099" s="37" t="str">
        <f>_xlfn.XLOOKUP(Table35[[#This Row],[Subject Id]],'T0 Blood'!A:A,'T0 Blood'!I:I)</f>
        <v>060-0179-0</v>
      </c>
      <c r="E2099" s="55"/>
      <c r="F2099" s="71" t="str">
        <f>_xlfn.XLOOKUP(Table35[[#This Row],[Subject Id]],T0Assayed!D:D,T0Assayed!F:F)</f>
        <v>OH2023_033</v>
      </c>
      <c r="G2099" s="39" t="s">
        <v>23</v>
      </c>
      <c r="H2099" s="39" t="s">
        <v>2251</v>
      </c>
      <c r="I2099" s="37" t="str">
        <f>_xlfn.XLOOKUP(Table35[[#This Row],[Subject Id]],'In the Lab'!F:F,'In the Lab'!G:G)</f>
        <v>yes</v>
      </c>
      <c r="J2099" s="49" t="e">
        <f>_xlfn.XLOOKUP(Table35[[#This Row],[Subject Id]],'T1 Blood'!A:A,'T1 Blood'!I:I)</f>
        <v>#N/A</v>
      </c>
      <c r="K2099" s="49" t="e">
        <f>_xlfn.XLOOKUP(Table35[[#This Row],[Subject Id]],'T1 Blood'!A:A,'T1 Blood'!H:H)</f>
        <v>#N/A</v>
      </c>
      <c r="L2099" s="49" t="e">
        <f>_xlfn.XLOOKUP(Table35[[#This Row],[Subject Id]],'T1 Assayed'!A:A,'T1 Assayed'!D:D)</f>
        <v>#N/A</v>
      </c>
      <c r="O2099" s="49" t="e">
        <f>_xlfn.XLOOKUP((CONCATENATE(Table35[[#This Row],[Subject Id]],"-T1")),'In the Lab'!A:A,'In the Lab'!G:G)</f>
        <v>#N/A</v>
      </c>
      <c r="P2099" s="42" t="e">
        <f>_xlfn.XLOOKUP(Table35[[#This Row],[Subject Id]],'TPD Blood'!A:A,'TPD Blood'!B:B)</f>
        <v>#N/A</v>
      </c>
      <c r="Q2099" s="42" t="e">
        <f>_xlfn.XLOOKUP(Table35[[#This Row],[Subject Id]],'TPD Assayed'!A:A,'TPD Assayed'!C:C)</f>
        <v>#N/A</v>
      </c>
    </row>
    <row r="2100" spans="1:17">
      <c r="A2100" s="27" t="s">
        <v>2383</v>
      </c>
      <c r="B2100" t="str">
        <f>MID(Table35[[#This Row],[Subject Id]],13,1)</f>
        <v>R</v>
      </c>
      <c r="C2100">
        <f>_xlfn.XLOOKUP(Table35[[#This Row],[Subject Id]],Table2[Subject Id],Table2[Event date])</f>
        <v>0</v>
      </c>
      <c r="D2100" s="37" t="str">
        <f>_xlfn.XLOOKUP(Table35[[#This Row],[Subject Id]],'T0 Blood'!A:A,'T0 Blood'!I:I)</f>
        <v>060-0180-0</v>
      </c>
      <c r="E2100" s="55"/>
      <c r="F2100" s="71" t="str">
        <f>_xlfn.XLOOKUP(Table35[[#This Row],[Subject Id]],T0Assayed!D:D,T0Assayed!F:F)</f>
        <v>OH2023_033</v>
      </c>
      <c r="G2100" s="39" t="s">
        <v>23</v>
      </c>
      <c r="H2100" s="39" t="s">
        <v>2251</v>
      </c>
      <c r="I2100" s="37" t="str">
        <f>_xlfn.XLOOKUP(Table35[[#This Row],[Subject Id]],'In the Lab'!F:F,'In the Lab'!G:G)</f>
        <v>yes</v>
      </c>
      <c r="J2100" s="49" t="e">
        <f>_xlfn.XLOOKUP(Table35[[#This Row],[Subject Id]],'T1 Blood'!A:A,'T1 Blood'!I:I)</f>
        <v>#N/A</v>
      </c>
      <c r="K2100" s="49" t="e">
        <f>_xlfn.XLOOKUP(Table35[[#This Row],[Subject Id]],'T1 Blood'!A:A,'T1 Blood'!H:H)</f>
        <v>#N/A</v>
      </c>
      <c r="L2100" s="49" t="e">
        <f>_xlfn.XLOOKUP(Table35[[#This Row],[Subject Id]],'T1 Assayed'!A:A,'T1 Assayed'!D:D)</f>
        <v>#N/A</v>
      </c>
      <c r="O2100" s="49" t="e">
        <f>_xlfn.XLOOKUP((CONCATENATE(Table35[[#This Row],[Subject Id]],"-T1")),'In the Lab'!A:A,'In the Lab'!G:G)</f>
        <v>#N/A</v>
      </c>
      <c r="P2100" s="42" t="e">
        <f>_xlfn.XLOOKUP(Table35[[#This Row],[Subject Id]],'TPD Blood'!A:A,'TPD Blood'!B:B)</f>
        <v>#N/A</v>
      </c>
      <c r="Q2100" s="42" t="e">
        <f>_xlfn.XLOOKUP(Table35[[#This Row],[Subject Id]],'TPD Assayed'!A:A,'TPD Assayed'!C:C)</f>
        <v>#N/A</v>
      </c>
    </row>
    <row r="2101" spans="1:17">
      <c r="A2101" s="27" t="s">
        <v>2384</v>
      </c>
      <c r="B2101" t="str">
        <f>MID(Table35[[#This Row],[Subject Id]],13,1)</f>
        <v>R</v>
      </c>
      <c r="C2101">
        <f>_xlfn.XLOOKUP(Table35[[#This Row],[Subject Id]],Table2[Subject Id],Table2[Event date])</f>
        <v>0</v>
      </c>
      <c r="D2101" s="37" t="str">
        <f>_xlfn.XLOOKUP(Table35[[#This Row],[Subject Id]],'T0 Blood'!A:A,'T0 Blood'!I:I)</f>
        <v>060-0181-0</v>
      </c>
      <c r="E2101" s="55"/>
      <c r="F2101" s="71" t="str">
        <f>_xlfn.XLOOKUP(Table35[[#This Row],[Subject Id]],T0Assayed!D:D,T0Assayed!F:F)</f>
        <v>OH2023_042</v>
      </c>
      <c r="G2101" s="39" t="s">
        <v>23</v>
      </c>
      <c r="H2101" s="39" t="s">
        <v>2202</v>
      </c>
      <c r="I2101" s="37" t="str">
        <f>_xlfn.XLOOKUP(Table35[[#This Row],[Subject Id]],'In the Lab'!F:F,'In the Lab'!G:G)</f>
        <v>yes</v>
      </c>
      <c r="J2101" s="49" t="e">
        <f>_xlfn.XLOOKUP(Table35[[#This Row],[Subject Id]],'T1 Blood'!A:A,'T1 Blood'!I:I)</f>
        <v>#N/A</v>
      </c>
      <c r="K2101" s="49" t="e">
        <f>_xlfn.XLOOKUP(Table35[[#This Row],[Subject Id]],'T1 Blood'!A:A,'T1 Blood'!H:H)</f>
        <v>#N/A</v>
      </c>
      <c r="L2101" s="49" t="e">
        <f>_xlfn.XLOOKUP(Table35[[#This Row],[Subject Id]],'T1 Assayed'!A:A,'T1 Assayed'!D:D)</f>
        <v>#N/A</v>
      </c>
      <c r="O2101" s="49" t="e">
        <f>_xlfn.XLOOKUP((CONCATENATE(Table35[[#This Row],[Subject Id]],"-T1")),'In the Lab'!A:A,'In the Lab'!G:G)</f>
        <v>#N/A</v>
      </c>
      <c r="P2101" s="42" t="e">
        <f>_xlfn.XLOOKUP(Table35[[#This Row],[Subject Id]],'TPD Blood'!A:A,'TPD Blood'!B:B)</f>
        <v>#N/A</v>
      </c>
      <c r="Q2101" s="42" t="e">
        <f>_xlfn.XLOOKUP(Table35[[#This Row],[Subject Id]],'TPD Assayed'!A:A,'TPD Assayed'!C:C)</f>
        <v>#N/A</v>
      </c>
    </row>
    <row r="2102" spans="1:17">
      <c r="A2102" s="27" t="s">
        <v>2385</v>
      </c>
      <c r="B2102" t="str">
        <f>MID(Table35[[#This Row],[Subject Id]],13,1)</f>
        <v>R</v>
      </c>
      <c r="C2102">
        <f>_xlfn.XLOOKUP(Table35[[#This Row],[Subject Id]],Table2[Subject Id],Table2[Event date])</f>
        <v>0</v>
      </c>
      <c r="D2102" s="37" t="str">
        <f>_xlfn.XLOOKUP(Table35[[#This Row],[Subject Id]],'T0 Blood'!A:A,'T0 Blood'!I:I)</f>
        <v>060-0182-0</v>
      </c>
      <c r="E2102" s="55"/>
      <c r="F2102" s="71" t="str">
        <f>_xlfn.XLOOKUP(Table35[[#This Row],[Subject Id]],T0Assayed!D:D,T0Assayed!F:F)</f>
        <v>OH2023_033</v>
      </c>
      <c r="G2102" s="39" t="s">
        <v>23</v>
      </c>
      <c r="H2102" s="39" t="s">
        <v>2251</v>
      </c>
      <c r="I2102" s="37" t="str">
        <f>_xlfn.XLOOKUP(Table35[[#This Row],[Subject Id]],'In the Lab'!F:F,'In the Lab'!G:G)</f>
        <v>yes</v>
      </c>
      <c r="J2102" s="49" t="e">
        <f>_xlfn.XLOOKUP(Table35[[#This Row],[Subject Id]],'T1 Blood'!A:A,'T1 Blood'!I:I)</f>
        <v>#N/A</v>
      </c>
      <c r="K2102" s="49" t="e">
        <f>_xlfn.XLOOKUP(Table35[[#This Row],[Subject Id]],'T1 Blood'!A:A,'T1 Blood'!H:H)</f>
        <v>#N/A</v>
      </c>
      <c r="L2102" s="49" t="e">
        <f>_xlfn.XLOOKUP(Table35[[#This Row],[Subject Id]],'T1 Assayed'!A:A,'T1 Assayed'!D:D)</f>
        <v>#N/A</v>
      </c>
      <c r="O2102" s="49" t="e">
        <f>_xlfn.XLOOKUP((CONCATENATE(Table35[[#This Row],[Subject Id]],"-T1")),'In the Lab'!A:A,'In the Lab'!G:G)</f>
        <v>#N/A</v>
      </c>
      <c r="P2102" s="42" t="e">
        <f>_xlfn.XLOOKUP(Table35[[#This Row],[Subject Id]],'TPD Blood'!A:A,'TPD Blood'!B:B)</f>
        <v>#N/A</v>
      </c>
      <c r="Q2102" s="42" t="e">
        <f>_xlfn.XLOOKUP(Table35[[#This Row],[Subject Id]],'TPD Assayed'!A:A,'TPD Assayed'!C:C)</f>
        <v>#N/A</v>
      </c>
    </row>
    <row r="2103" spans="1:17">
      <c r="A2103" s="27" t="s">
        <v>2386</v>
      </c>
      <c r="B2103" t="str">
        <f>MID(Table35[[#This Row],[Subject Id]],13,1)</f>
        <v>R</v>
      </c>
      <c r="C2103">
        <f>_xlfn.XLOOKUP(Table35[[#This Row],[Subject Id]],Table2[Subject Id],Table2[Event date])</f>
        <v>0</v>
      </c>
      <c r="D2103" s="37" t="str">
        <f>_xlfn.XLOOKUP(Table35[[#This Row],[Subject Id]],'T0 Blood'!A:A,'T0 Blood'!I:I)</f>
        <v>060-0183-0</v>
      </c>
      <c r="E2103" s="55"/>
      <c r="F2103" s="71" t="str">
        <f>_xlfn.XLOOKUP(Table35[[#This Row],[Subject Id]],T0Assayed!D:D,T0Assayed!F:F)</f>
        <v>OH2023_034</v>
      </c>
      <c r="G2103" s="39" t="s">
        <v>23</v>
      </c>
      <c r="H2103" s="39" t="s">
        <v>2251</v>
      </c>
      <c r="I2103" s="37" t="str">
        <f>_xlfn.XLOOKUP(Table35[[#This Row],[Subject Id]],'In the Lab'!F:F,'In the Lab'!G:G)</f>
        <v>yes</v>
      </c>
      <c r="J2103" s="49" t="e">
        <f>_xlfn.XLOOKUP(Table35[[#This Row],[Subject Id]],'T1 Blood'!A:A,'T1 Blood'!I:I)</f>
        <v>#N/A</v>
      </c>
      <c r="K2103" s="49" t="e">
        <f>_xlfn.XLOOKUP(Table35[[#This Row],[Subject Id]],'T1 Blood'!A:A,'T1 Blood'!H:H)</f>
        <v>#N/A</v>
      </c>
      <c r="L2103" s="49" t="e">
        <f>_xlfn.XLOOKUP(Table35[[#This Row],[Subject Id]],'T1 Assayed'!A:A,'T1 Assayed'!D:D)</f>
        <v>#N/A</v>
      </c>
      <c r="O2103" s="49" t="e">
        <f>_xlfn.XLOOKUP((CONCATENATE(Table35[[#This Row],[Subject Id]],"-T1")),'In the Lab'!A:A,'In the Lab'!G:G)</f>
        <v>#N/A</v>
      </c>
      <c r="P2103" s="42" t="e">
        <f>_xlfn.XLOOKUP(Table35[[#This Row],[Subject Id]],'TPD Blood'!A:A,'TPD Blood'!B:B)</f>
        <v>#N/A</v>
      </c>
      <c r="Q2103" s="42" t="e">
        <f>_xlfn.XLOOKUP(Table35[[#This Row],[Subject Id]],'TPD Assayed'!A:A,'TPD Assayed'!C:C)</f>
        <v>#N/A</v>
      </c>
    </row>
    <row r="2104" spans="1:17">
      <c r="A2104" s="27" t="s">
        <v>2387</v>
      </c>
      <c r="B2104" t="str">
        <f>MID(Table35[[#This Row],[Subject Id]],13,1)</f>
        <v>R</v>
      </c>
      <c r="C2104">
        <f>_xlfn.XLOOKUP(Table35[[#This Row],[Subject Id]],Table2[Subject Id],Table2[Event date])</f>
        <v>0</v>
      </c>
      <c r="D2104" s="37" t="str">
        <f>_xlfn.XLOOKUP(Table35[[#This Row],[Subject Id]],'T0 Blood'!A:A,'T0 Blood'!I:I)</f>
        <v>060-0184-0</v>
      </c>
      <c r="E2104" s="55"/>
      <c r="F2104" s="71" t="str">
        <f>_xlfn.XLOOKUP(Table35[[#This Row],[Subject Id]],T0Assayed!D:D,T0Assayed!F:F)</f>
        <v>OH2023_034</v>
      </c>
      <c r="G2104" s="39" t="s">
        <v>23</v>
      </c>
      <c r="H2104" s="39" t="s">
        <v>2251</v>
      </c>
      <c r="I2104" s="37" t="str">
        <f>_xlfn.XLOOKUP(Table35[[#This Row],[Subject Id]],'In the Lab'!F:F,'In the Lab'!G:G)</f>
        <v>yes</v>
      </c>
      <c r="J2104" s="49" t="e">
        <f>_xlfn.XLOOKUP(Table35[[#This Row],[Subject Id]],'T1 Blood'!A:A,'T1 Blood'!I:I)</f>
        <v>#N/A</v>
      </c>
      <c r="K2104" s="49" t="e">
        <f>_xlfn.XLOOKUP(Table35[[#This Row],[Subject Id]],'T1 Blood'!A:A,'T1 Blood'!H:H)</f>
        <v>#N/A</v>
      </c>
      <c r="L2104" s="49" t="e">
        <f>_xlfn.XLOOKUP(Table35[[#This Row],[Subject Id]],'T1 Assayed'!A:A,'T1 Assayed'!D:D)</f>
        <v>#N/A</v>
      </c>
      <c r="O2104" s="49" t="e">
        <f>_xlfn.XLOOKUP((CONCATENATE(Table35[[#This Row],[Subject Id]],"-T1")),'In the Lab'!A:A,'In the Lab'!G:G)</f>
        <v>#N/A</v>
      </c>
      <c r="P2104" s="42" t="e">
        <f>_xlfn.XLOOKUP(Table35[[#This Row],[Subject Id]],'TPD Blood'!A:A,'TPD Blood'!B:B)</f>
        <v>#N/A</v>
      </c>
      <c r="Q2104" s="42" t="e">
        <f>_xlfn.XLOOKUP(Table35[[#This Row],[Subject Id]],'TPD Assayed'!A:A,'TPD Assayed'!C:C)</f>
        <v>#N/A</v>
      </c>
    </row>
    <row r="2105" spans="1:17">
      <c r="A2105" s="27" t="s">
        <v>2388</v>
      </c>
      <c r="B2105" t="str">
        <f>MID(Table35[[#This Row],[Subject Id]],13,1)</f>
        <v>R</v>
      </c>
      <c r="C2105">
        <f>_xlfn.XLOOKUP(Table35[[#This Row],[Subject Id]],Table2[Subject Id],Table2[Event date])</f>
        <v>0</v>
      </c>
      <c r="D2105" s="37" t="str">
        <f>_xlfn.XLOOKUP(Table35[[#This Row],[Subject Id]],'T0 Blood'!A:A,'T0 Blood'!I:I)</f>
        <v>060-0185-0</v>
      </c>
      <c r="E2105" s="55"/>
      <c r="F2105" s="71" t="str">
        <f>_xlfn.XLOOKUP(Table35[[#This Row],[Subject Id]],T0Assayed!D:D,T0Assayed!F:F)</f>
        <v>OH2023_034</v>
      </c>
      <c r="G2105" s="39" t="s">
        <v>23</v>
      </c>
      <c r="H2105" s="39" t="s">
        <v>2251</v>
      </c>
      <c r="I2105" s="37" t="str">
        <f>_xlfn.XLOOKUP(Table35[[#This Row],[Subject Id]],'In the Lab'!F:F,'In the Lab'!G:G)</f>
        <v>yes</v>
      </c>
      <c r="J2105" s="49" t="e">
        <f>_xlfn.XLOOKUP(Table35[[#This Row],[Subject Id]],'T1 Blood'!A:A,'T1 Blood'!I:I)</f>
        <v>#N/A</v>
      </c>
      <c r="K2105" s="49" t="e">
        <f>_xlfn.XLOOKUP(Table35[[#This Row],[Subject Id]],'T1 Blood'!A:A,'T1 Blood'!H:H)</f>
        <v>#N/A</v>
      </c>
      <c r="L2105" s="49" t="e">
        <f>_xlfn.XLOOKUP(Table35[[#This Row],[Subject Id]],'T1 Assayed'!A:A,'T1 Assayed'!D:D)</f>
        <v>#N/A</v>
      </c>
      <c r="O2105" s="49" t="e">
        <f>_xlfn.XLOOKUP((CONCATENATE(Table35[[#This Row],[Subject Id]],"-T1")),'In the Lab'!A:A,'In the Lab'!G:G)</f>
        <v>#N/A</v>
      </c>
      <c r="P2105" s="42" t="e">
        <f>_xlfn.XLOOKUP(Table35[[#This Row],[Subject Id]],'TPD Blood'!A:A,'TPD Blood'!B:B)</f>
        <v>#N/A</v>
      </c>
      <c r="Q2105" s="42" t="e">
        <f>_xlfn.XLOOKUP(Table35[[#This Row],[Subject Id]],'TPD Assayed'!A:A,'TPD Assayed'!C:C)</f>
        <v>#N/A</v>
      </c>
    </row>
    <row r="2106" spans="1:17">
      <c r="A2106" s="27" t="s">
        <v>2389</v>
      </c>
      <c r="B2106" t="str">
        <f>MID(Table35[[#This Row],[Subject Id]],13,1)</f>
        <v>R</v>
      </c>
      <c r="C2106">
        <f>_xlfn.XLOOKUP(Table35[[#This Row],[Subject Id]],Table2[Subject Id],Table2[Event date])</f>
        <v>0</v>
      </c>
      <c r="D2106" s="37" t="str">
        <f>_xlfn.XLOOKUP(Table35[[#This Row],[Subject Id]],'T0 Blood'!A:A,'T0 Blood'!I:I)</f>
        <v>060-0186-0</v>
      </c>
      <c r="E2106" s="55"/>
      <c r="F2106" s="71" t="str">
        <f>_xlfn.XLOOKUP(Table35[[#This Row],[Subject Id]],T0Assayed!D:D,T0Assayed!F:F)</f>
        <v>OH2023_042</v>
      </c>
      <c r="G2106" s="39" t="s">
        <v>23</v>
      </c>
      <c r="H2106" s="39" t="s">
        <v>2202</v>
      </c>
      <c r="I2106" s="37" t="str">
        <f>_xlfn.XLOOKUP(Table35[[#This Row],[Subject Id]],'In the Lab'!F:F,'In the Lab'!G:G)</f>
        <v>yes</v>
      </c>
      <c r="J2106" s="49" t="e">
        <f>_xlfn.XLOOKUP(Table35[[#This Row],[Subject Id]],'T1 Blood'!A:A,'T1 Blood'!I:I)</f>
        <v>#N/A</v>
      </c>
      <c r="K2106" s="49" t="e">
        <f>_xlfn.XLOOKUP(Table35[[#This Row],[Subject Id]],'T1 Blood'!A:A,'T1 Blood'!H:H)</f>
        <v>#N/A</v>
      </c>
      <c r="L2106" s="49" t="e">
        <f>_xlfn.XLOOKUP(Table35[[#This Row],[Subject Id]],'T1 Assayed'!A:A,'T1 Assayed'!D:D)</f>
        <v>#N/A</v>
      </c>
      <c r="O2106" s="49" t="e">
        <f>_xlfn.XLOOKUP((CONCATENATE(Table35[[#This Row],[Subject Id]],"-T1")),'In the Lab'!A:A,'In the Lab'!G:G)</f>
        <v>#N/A</v>
      </c>
      <c r="P2106" s="42" t="e">
        <f>_xlfn.XLOOKUP(Table35[[#This Row],[Subject Id]],'TPD Blood'!A:A,'TPD Blood'!B:B)</f>
        <v>#N/A</v>
      </c>
      <c r="Q2106" s="42" t="e">
        <f>_xlfn.XLOOKUP(Table35[[#This Row],[Subject Id]],'TPD Assayed'!A:A,'TPD Assayed'!C:C)</f>
        <v>#N/A</v>
      </c>
    </row>
    <row r="2107" spans="1:17">
      <c r="A2107" s="27" t="s">
        <v>2390</v>
      </c>
      <c r="B2107" t="str">
        <f>MID(Table35[[#This Row],[Subject Id]],13,1)</f>
        <v>R</v>
      </c>
      <c r="C2107">
        <f>_xlfn.XLOOKUP(Table35[[#This Row],[Subject Id]],Table2[Subject Id],Table2[Event date])</f>
        <v>0</v>
      </c>
      <c r="D2107" s="37" t="str">
        <f>_xlfn.XLOOKUP(Table35[[#This Row],[Subject Id]],'T0 Blood'!A:A,'T0 Blood'!I:I)</f>
        <v>060-0187-0</v>
      </c>
      <c r="E2107" s="55"/>
      <c r="F2107" s="71" t="str">
        <f>_xlfn.XLOOKUP(Table35[[#This Row],[Subject Id]],T0Assayed!D:D,T0Assayed!F:F)</f>
        <v>OH2023_034</v>
      </c>
      <c r="G2107" s="39" t="s">
        <v>23</v>
      </c>
      <c r="H2107" s="39" t="s">
        <v>2251</v>
      </c>
      <c r="I2107" s="37" t="str">
        <f>_xlfn.XLOOKUP(Table35[[#This Row],[Subject Id]],'In the Lab'!F:F,'In the Lab'!G:G)</f>
        <v>yes</v>
      </c>
      <c r="J2107" s="49" t="e">
        <f>_xlfn.XLOOKUP(Table35[[#This Row],[Subject Id]],'T1 Blood'!A:A,'T1 Blood'!I:I)</f>
        <v>#N/A</v>
      </c>
      <c r="K2107" s="49" t="e">
        <f>_xlfn.XLOOKUP(Table35[[#This Row],[Subject Id]],'T1 Blood'!A:A,'T1 Blood'!H:H)</f>
        <v>#N/A</v>
      </c>
      <c r="L2107" s="49" t="e">
        <f>_xlfn.XLOOKUP(Table35[[#This Row],[Subject Id]],'T1 Assayed'!A:A,'T1 Assayed'!D:D)</f>
        <v>#N/A</v>
      </c>
      <c r="O2107" s="49" t="e">
        <f>_xlfn.XLOOKUP((CONCATENATE(Table35[[#This Row],[Subject Id]],"-T1")),'In the Lab'!A:A,'In the Lab'!G:G)</f>
        <v>#N/A</v>
      </c>
      <c r="P2107" s="42" t="e">
        <f>_xlfn.XLOOKUP(Table35[[#This Row],[Subject Id]],'TPD Blood'!A:A,'TPD Blood'!B:B)</f>
        <v>#N/A</v>
      </c>
      <c r="Q2107" s="42" t="e">
        <f>_xlfn.XLOOKUP(Table35[[#This Row],[Subject Id]],'TPD Assayed'!A:A,'TPD Assayed'!C:C)</f>
        <v>#N/A</v>
      </c>
    </row>
    <row r="2108" spans="1:17">
      <c r="A2108" s="27" t="s">
        <v>2391</v>
      </c>
      <c r="B2108" t="str">
        <f>MID(Table35[[#This Row],[Subject Id]],13,1)</f>
        <v>R</v>
      </c>
      <c r="C2108">
        <f>_xlfn.XLOOKUP(Table35[[#This Row],[Subject Id]],Table2[Subject Id],Table2[Event date])</f>
        <v>0</v>
      </c>
      <c r="D2108" s="37" t="str">
        <f>_xlfn.XLOOKUP(Table35[[#This Row],[Subject Id]],'T0 Blood'!A:A,'T0 Blood'!I:I)</f>
        <v>060-0188-0</v>
      </c>
      <c r="E2108" s="55"/>
      <c r="F2108" s="71" t="str">
        <f>_xlfn.XLOOKUP(Table35[[#This Row],[Subject Id]],T0Assayed!D:D,T0Assayed!F:F)</f>
        <v>OH2023_034</v>
      </c>
      <c r="G2108" s="39" t="s">
        <v>23</v>
      </c>
      <c r="H2108" s="39" t="s">
        <v>2251</v>
      </c>
      <c r="I2108" s="37" t="str">
        <f>_xlfn.XLOOKUP(Table35[[#This Row],[Subject Id]],'In the Lab'!F:F,'In the Lab'!G:G)</f>
        <v>yes</v>
      </c>
      <c r="J2108" s="49" t="e">
        <f>_xlfn.XLOOKUP(Table35[[#This Row],[Subject Id]],'T1 Blood'!A:A,'T1 Blood'!I:I)</f>
        <v>#N/A</v>
      </c>
      <c r="K2108" s="49" t="e">
        <f>_xlfn.XLOOKUP(Table35[[#This Row],[Subject Id]],'T1 Blood'!A:A,'T1 Blood'!H:H)</f>
        <v>#N/A</v>
      </c>
      <c r="L2108" s="49" t="e">
        <f>_xlfn.XLOOKUP(Table35[[#This Row],[Subject Id]],'T1 Assayed'!A:A,'T1 Assayed'!D:D)</f>
        <v>#N/A</v>
      </c>
      <c r="O2108" s="49" t="e">
        <f>_xlfn.XLOOKUP((CONCATENATE(Table35[[#This Row],[Subject Id]],"-T1")),'In the Lab'!A:A,'In the Lab'!G:G)</f>
        <v>#N/A</v>
      </c>
      <c r="P2108" s="42" t="e">
        <f>_xlfn.XLOOKUP(Table35[[#This Row],[Subject Id]],'TPD Blood'!A:A,'TPD Blood'!B:B)</f>
        <v>#N/A</v>
      </c>
      <c r="Q2108" s="42" t="e">
        <f>_xlfn.XLOOKUP(Table35[[#This Row],[Subject Id]],'TPD Assayed'!A:A,'TPD Assayed'!C:C)</f>
        <v>#N/A</v>
      </c>
    </row>
    <row r="2109" spans="1:17">
      <c r="A2109" s="27" t="s">
        <v>2392</v>
      </c>
      <c r="B2109" t="str">
        <f>MID(Table35[[#This Row],[Subject Id]],13,1)</f>
        <v>R</v>
      </c>
      <c r="C2109">
        <f>_xlfn.XLOOKUP(Table35[[#This Row],[Subject Id]],Table2[Subject Id],Table2[Event date])</f>
        <v>0</v>
      </c>
      <c r="D2109" s="37" t="str">
        <f>_xlfn.XLOOKUP(Table35[[#This Row],[Subject Id]],'T0 Blood'!A:A,'T0 Blood'!I:I)</f>
        <v>060-0189-0</v>
      </c>
      <c r="E2109" s="55"/>
      <c r="F2109" s="71" t="str">
        <f>_xlfn.XLOOKUP(Table35[[#This Row],[Subject Id]],T0Assayed!D:D,T0Assayed!F:F)</f>
        <v>OH2023_034</v>
      </c>
      <c r="G2109" s="39" t="s">
        <v>23</v>
      </c>
      <c r="H2109" s="39" t="s">
        <v>2251</v>
      </c>
      <c r="I2109" s="37" t="str">
        <f>_xlfn.XLOOKUP(Table35[[#This Row],[Subject Id]],'In the Lab'!F:F,'In the Lab'!G:G)</f>
        <v>yes</v>
      </c>
      <c r="J2109" s="49" t="e">
        <f>_xlfn.XLOOKUP(Table35[[#This Row],[Subject Id]],'T1 Blood'!A:A,'T1 Blood'!I:I)</f>
        <v>#N/A</v>
      </c>
      <c r="K2109" s="49" t="e">
        <f>_xlfn.XLOOKUP(Table35[[#This Row],[Subject Id]],'T1 Blood'!A:A,'T1 Blood'!H:H)</f>
        <v>#N/A</v>
      </c>
      <c r="L2109" s="49" t="e">
        <f>_xlfn.XLOOKUP(Table35[[#This Row],[Subject Id]],'T1 Assayed'!A:A,'T1 Assayed'!D:D)</f>
        <v>#N/A</v>
      </c>
      <c r="O2109" s="49" t="e">
        <f>_xlfn.XLOOKUP((CONCATENATE(Table35[[#This Row],[Subject Id]],"-T1")),'In the Lab'!A:A,'In the Lab'!G:G)</f>
        <v>#N/A</v>
      </c>
      <c r="P2109" s="42" t="e">
        <f>_xlfn.XLOOKUP(Table35[[#This Row],[Subject Id]],'TPD Blood'!A:A,'TPD Blood'!B:B)</f>
        <v>#N/A</v>
      </c>
      <c r="Q2109" s="42" t="e">
        <f>_xlfn.XLOOKUP(Table35[[#This Row],[Subject Id]],'TPD Assayed'!A:A,'TPD Assayed'!C:C)</f>
        <v>#N/A</v>
      </c>
    </row>
    <row r="2110" spans="1:17">
      <c r="A2110" s="27" t="s">
        <v>2393</v>
      </c>
      <c r="B2110" t="str">
        <f>MID(Table35[[#This Row],[Subject Id]],13,1)</f>
        <v>R</v>
      </c>
      <c r="C2110">
        <f>_xlfn.XLOOKUP(Table35[[#This Row],[Subject Id]],Table2[Subject Id],Table2[Event date])</f>
        <v>0</v>
      </c>
      <c r="D2110" s="37" t="str">
        <f>_xlfn.XLOOKUP(Table35[[#This Row],[Subject Id]],'T0 Blood'!A:A,'T0 Blood'!I:I)</f>
        <v>060-0190-0</v>
      </c>
      <c r="E2110" s="55"/>
      <c r="F2110" s="71" t="str">
        <f>_xlfn.XLOOKUP(Table35[[#This Row],[Subject Id]],T0Assayed!D:D,T0Assayed!F:F)</f>
        <v>OH2023_034</v>
      </c>
      <c r="G2110" s="39" t="s">
        <v>23</v>
      </c>
      <c r="H2110" s="39" t="s">
        <v>2251</v>
      </c>
      <c r="I2110" s="37" t="str">
        <f>_xlfn.XLOOKUP(Table35[[#This Row],[Subject Id]],'In the Lab'!F:F,'In the Lab'!G:G)</f>
        <v>yes</v>
      </c>
      <c r="J2110" s="49" t="e">
        <f>_xlfn.XLOOKUP(Table35[[#This Row],[Subject Id]],'T1 Blood'!A:A,'T1 Blood'!I:I)</f>
        <v>#N/A</v>
      </c>
      <c r="K2110" s="49" t="e">
        <f>_xlfn.XLOOKUP(Table35[[#This Row],[Subject Id]],'T1 Blood'!A:A,'T1 Blood'!H:H)</f>
        <v>#N/A</v>
      </c>
      <c r="L2110" s="49" t="e">
        <f>_xlfn.XLOOKUP(Table35[[#This Row],[Subject Id]],'T1 Assayed'!A:A,'T1 Assayed'!D:D)</f>
        <v>#N/A</v>
      </c>
      <c r="O2110" s="49" t="e">
        <f>_xlfn.XLOOKUP((CONCATENATE(Table35[[#This Row],[Subject Id]],"-T1")),'In the Lab'!A:A,'In the Lab'!G:G)</f>
        <v>#N/A</v>
      </c>
      <c r="P2110" s="42" t="e">
        <f>_xlfn.XLOOKUP(Table35[[#This Row],[Subject Id]],'TPD Blood'!A:A,'TPD Blood'!B:B)</f>
        <v>#N/A</v>
      </c>
      <c r="Q2110" s="42" t="e">
        <f>_xlfn.XLOOKUP(Table35[[#This Row],[Subject Id]],'TPD Assayed'!A:A,'TPD Assayed'!C:C)</f>
        <v>#N/A</v>
      </c>
    </row>
    <row r="2111" spans="1:17">
      <c r="A2111" s="27" t="s">
        <v>2394</v>
      </c>
      <c r="B2111" t="str">
        <f>MID(Table35[[#This Row],[Subject Id]],13,1)</f>
        <v>R</v>
      </c>
      <c r="C2111">
        <f>_xlfn.XLOOKUP(Table35[[#This Row],[Subject Id]],Table2[Subject Id],Table2[Event date])</f>
        <v>0</v>
      </c>
      <c r="D2111" s="37" t="str">
        <f>_xlfn.XLOOKUP(Table35[[#This Row],[Subject Id]],'T0 Blood'!A:A,'T0 Blood'!I:I)</f>
        <v>060-0191-0</v>
      </c>
      <c r="E2111" s="55"/>
      <c r="F2111" s="71" t="str">
        <f>_xlfn.XLOOKUP(Table35[[#This Row],[Subject Id]],T0Assayed!D:D,T0Assayed!F:F)</f>
        <v>OH2023_034</v>
      </c>
      <c r="G2111" s="39" t="s">
        <v>23</v>
      </c>
      <c r="H2111" s="39" t="s">
        <v>2251</v>
      </c>
      <c r="I2111" s="37" t="str">
        <f>_xlfn.XLOOKUP(Table35[[#This Row],[Subject Id]],'In the Lab'!F:F,'In the Lab'!G:G)</f>
        <v>yes</v>
      </c>
      <c r="J2111" s="49" t="e">
        <f>_xlfn.XLOOKUP(Table35[[#This Row],[Subject Id]],'T1 Blood'!A:A,'T1 Blood'!I:I)</f>
        <v>#N/A</v>
      </c>
      <c r="K2111" s="49" t="e">
        <f>_xlfn.XLOOKUP(Table35[[#This Row],[Subject Id]],'T1 Blood'!A:A,'T1 Blood'!H:H)</f>
        <v>#N/A</v>
      </c>
      <c r="L2111" s="49" t="e">
        <f>_xlfn.XLOOKUP(Table35[[#This Row],[Subject Id]],'T1 Assayed'!A:A,'T1 Assayed'!D:D)</f>
        <v>#N/A</v>
      </c>
      <c r="O2111" s="49" t="e">
        <f>_xlfn.XLOOKUP((CONCATENATE(Table35[[#This Row],[Subject Id]],"-T1")),'In the Lab'!A:A,'In the Lab'!G:G)</f>
        <v>#N/A</v>
      </c>
      <c r="P2111" s="42" t="e">
        <f>_xlfn.XLOOKUP(Table35[[#This Row],[Subject Id]],'TPD Blood'!A:A,'TPD Blood'!B:B)</f>
        <v>#N/A</v>
      </c>
      <c r="Q2111" s="42" t="e">
        <f>_xlfn.XLOOKUP(Table35[[#This Row],[Subject Id]],'TPD Assayed'!A:A,'TPD Assayed'!C:C)</f>
        <v>#N/A</v>
      </c>
    </row>
    <row r="2112" spans="1:17">
      <c r="A2112" s="27" t="s">
        <v>2395</v>
      </c>
      <c r="B2112" t="str">
        <f>MID(Table35[[#This Row],[Subject Id]],13,1)</f>
        <v>R</v>
      </c>
      <c r="C2112">
        <f>_xlfn.XLOOKUP(Table35[[#This Row],[Subject Id]],Table2[Subject Id],Table2[Event date])</f>
        <v>0</v>
      </c>
      <c r="D2112" s="37" t="str">
        <f>_xlfn.XLOOKUP(Table35[[#This Row],[Subject Id]],'T0 Blood'!A:A,'T0 Blood'!I:I)</f>
        <v>060-0192-0</v>
      </c>
      <c r="E2112" s="55"/>
      <c r="F2112" s="71" t="str">
        <f>_xlfn.XLOOKUP(Table35[[#This Row],[Subject Id]],T0Assayed!D:D,T0Assayed!F:F)</f>
        <v>OH2023_034</v>
      </c>
      <c r="G2112" s="39" t="s">
        <v>23</v>
      </c>
      <c r="H2112" s="39" t="s">
        <v>2251</v>
      </c>
      <c r="I2112" s="37" t="str">
        <f>_xlfn.XLOOKUP(Table35[[#This Row],[Subject Id]],'In the Lab'!F:F,'In the Lab'!G:G)</f>
        <v>yes</v>
      </c>
      <c r="J2112" s="49" t="e">
        <f>_xlfn.XLOOKUP(Table35[[#This Row],[Subject Id]],'T1 Blood'!A:A,'T1 Blood'!I:I)</f>
        <v>#N/A</v>
      </c>
      <c r="K2112" s="49" t="e">
        <f>_xlfn.XLOOKUP(Table35[[#This Row],[Subject Id]],'T1 Blood'!A:A,'T1 Blood'!H:H)</f>
        <v>#N/A</v>
      </c>
      <c r="L2112" s="49" t="e">
        <f>_xlfn.XLOOKUP(Table35[[#This Row],[Subject Id]],'T1 Assayed'!A:A,'T1 Assayed'!D:D)</f>
        <v>#N/A</v>
      </c>
      <c r="O2112" s="49" t="e">
        <f>_xlfn.XLOOKUP((CONCATENATE(Table35[[#This Row],[Subject Id]],"-T1")),'In the Lab'!A:A,'In the Lab'!G:G)</f>
        <v>#N/A</v>
      </c>
      <c r="P2112" s="42" t="e">
        <f>_xlfn.XLOOKUP(Table35[[#This Row],[Subject Id]],'TPD Blood'!A:A,'TPD Blood'!B:B)</f>
        <v>#N/A</v>
      </c>
      <c r="Q2112" s="42" t="e">
        <f>_xlfn.XLOOKUP(Table35[[#This Row],[Subject Id]],'TPD Assayed'!A:A,'TPD Assayed'!C:C)</f>
        <v>#N/A</v>
      </c>
    </row>
    <row r="2113" spans="1:17">
      <c r="A2113" s="27" t="s">
        <v>2396</v>
      </c>
      <c r="B2113" t="str">
        <f>MID(Table35[[#This Row],[Subject Id]],13,1)</f>
        <v>R</v>
      </c>
      <c r="C2113">
        <f>_xlfn.XLOOKUP(Table35[[#This Row],[Subject Id]],Table2[Subject Id],Table2[Event date])</f>
        <v>0</v>
      </c>
      <c r="D2113" s="37" t="str">
        <f>_xlfn.XLOOKUP(Table35[[#This Row],[Subject Id]],'T0 Blood'!A:A,'T0 Blood'!I:I)</f>
        <v>060-0193-0</v>
      </c>
      <c r="E2113" s="55"/>
      <c r="F2113" s="71" t="str">
        <f>_xlfn.XLOOKUP(Table35[[#This Row],[Subject Id]],T0Assayed!D:D,T0Assayed!F:F)</f>
        <v>OH2023_034</v>
      </c>
      <c r="G2113" s="39" t="s">
        <v>23</v>
      </c>
      <c r="H2113" s="39" t="s">
        <v>2251</v>
      </c>
      <c r="I2113" s="37" t="str">
        <f>_xlfn.XLOOKUP(Table35[[#This Row],[Subject Id]],'In the Lab'!F:F,'In the Lab'!G:G)</f>
        <v>yes</v>
      </c>
      <c r="J2113" s="49" t="e">
        <f>_xlfn.XLOOKUP(Table35[[#This Row],[Subject Id]],'T1 Blood'!A:A,'T1 Blood'!I:I)</f>
        <v>#N/A</v>
      </c>
      <c r="K2113" s="49" t="e">
        <f>_xlfn.XLOOKUP(Table35[[#This Row],[Subject Id]],'T1 Blood'!A:A,'T1 Blood'!H:H)</f>
        <v>#N/A</v>
      </c>
      <c r="L2113" s="49" t="e">
        <f>_xlfn.XLOOKUP(Table35[[#This Row],[Subject Id]],'T1 Assayed'!A:A,'T1 Assayed'!D:D)</f>
        <v>#N/A</v>
      </c>
      <c r="O2113" s="49" t="e">
        <f>_xlfn.XLOOKUP((CONCATENATE(Table35[[#This Row],[Subject Id]],"-T1")),'In the Lab'!A:A,'In the Lab'!G:G)</f>
        <v>#N/A</v>
      </c>
      <c r="P2113" s="42" t="e">
        <f>_xlfn.XLOOKUP(Table35[[#This Row],[Subject Id]],'TPD Blood'!A:A,'TPD Blood'!B:B)</f>
        <v>#N/A</v>
      </c>
      <c r="Q2113" s="42" t="e">
        <f>_xlfn.XLOOKUP(Table35[[#This Row],[Subject Id]],'TPD Assayed'!A:A,'TPD Assayed'!C:C)</f>
        <v>#N/A</v>
      </c>
    </row>
    <row r="2114" spans="1:17">
      <c r="A2114" s="27" t="s">
        <v>2397</v>
      </c>
      <c r="B2114" t="str">
        <f>MID(Table35[[#This Row],[Subject Id]],13,1)</f>
        <v>R</v>
      </c>
      <c r="C2114">
        <f>_xlfn.XLOOKUP(Table35[[#This Row],[Subject Id]],Table2[Subject Id],Table2[Event date])</f>
        <v>0</v>
      </c>
      <c r="D2114" s="37" t="str">
        <f>_xlfn.XLOOKUP(Table35[[#This Row],[Subject Id]],'T0 Blood'!A:A,'T0 Blood'!I:I)</f>
        <v>060-0194-0</v>
      </c>
      <c r="E2114" s="55"/>
      <c r="F2114" s="71" t="str">
        <f>_xlfn.XLOOKUP(Table35[[#This Row],[Subject Id]],T0Assayed!D:D,T0Assayed!F:F)</f>
        <v>OH2023_034</v>
      </c>
      <c r="G2114" s="39" t="s">
        <v>23</v>
      </c>
      <c r="H2114" s="39" t="s">
        <v>2251</v>
      </c>
      <c r="I2114" s="37" t="str">
        <f>_xlfn.XLOOKUP(Table35[[#This Row],[Subject Id]],'In the Lab'!F:F,'In the Lab'!G:G)</f>
        <v>yes</v>
      </c>
      <c r="J2114" s="49" t="e">
        <f>_xlfn.XLOOKUP(Table35[[#This Row],[Subject Id]],'T1 Blood'!A:A,'T1 Blood'!I:I)</f>
        <v>#N/A</v>
      </c>
      <c r="K2114" s="49" t="e">
        <f>_xlfn.XLOOKUP(Table35[[#This Row],[Subject Id]],'T1 Blood'!A:A,'T1 Blood'!H:H)</f>
        <v>#N/A</v>
      </c>
      <c r="L2114" s="49" t="e">
        <f>_xlfn.XLOOKUP(Table35[[#This Row],[Subject Id]],'T1 Assayed'!A:A,'T1 Assayed'!D:D)</f>
        <v>#N/A</v>
      </c>
      <c r="O2114" s="49" t="e">
        <f>_xlfn.XLOOKUP((CONCATENATE(Table35[[#This Row],[Subject Id]],"-T1")),'In the Lab'!A:A,'In the Lab'!G:G)</f>
        <v>#N/A</v>
      </c>
      <c r="P2114" s="42" t="e">
        <f>_xlfn.XLOOKUP(Table35[[#This Row],[Subject Id]],'TPD Blood'!A:A,'TPD Blood'!B:B)</f>
        <v>#N/A</v>
      </c>
      <c r="Q2114" s="42" t="e">
        <f>_xlfn.XLOOKUP(Table35[[#This Row],[Subject Id]],'TPD Assayed'!A:A,'TPD Assayed'!C:C)</f>
        <v>#N/A</v>
      </c>
    </row>
    <row r="2115" spans="1:17">
      <c r="A2115" s="27" t="s">
        <v>2398</v>
      </c>
      <c r="B2115" t="str">
        <f>MID(Table35[[#This Row],[Subject Id]],13,1)</f>
        <v>R</v>
      </c>
      <c r="C2115">
        <f>_xlfn.XLOOKUP(Table35[[#This Row],[Subject Id]],Table2[Subject Id],Table2[Event date])</f>
        <v>0</v>
      </c>
      <c r="D2115" s="37" t="str">
        <f>_xlfn.XLOOKUP(Table35[[#This Row],[Subject Id]],'T0 Blood'!A:A,'T0 Blood'!I:I)</f>
        <v>060-0195-0</v>
      </c>
      <c r="E2115" s="55"/>
      <c r="F2115" s="71" t="str">
        <f>_xlfn.XLOOKUP(Table35[[#This Row],[Subject Id]],T0Assayed!D:D,T0Assayed!F:F)</f>
        <v>OH2023_034</v>
      </c>
      <c r="G2115" s="39" t="s">
        <v>23</v>
      </c>
      <c r="H2115" s="39" t="s">
        <v>2251</v>
      </c>
      <c r="I2115" s="37" t="str">
        <f>_xlfn.XLOOKUP(Table35[[#This Row],[Subject Id]],'In the Lab'!F:F,'In the Lab'!G:G)</f>
        <v>yes</v>
      </c>
      <c r="J2115" s="49" t="e">
        <f>_xlfn.XLOOKUP(Table35[[#This Row],[Subject Id]],'T1 Blood'!A:A,'T1 Blood'!I:I)</f>
        <v>#N/A</v>
      </c>
      <c r="K2115" s="49" t="e">
        <f>_xlfn.XLOOKUP(Table35[[#This Row],[Subject Id]],'T1 Blood'!A:A,'T1 Blood'!H:H)</f>
        <v>#N/A</v>
      </c>
      <c r="L2115" s="49" t="e">
        <f>_xlfn.XLOOKUP(Table35[[#This Row],[Subject Id]],'T1 Assayed'!A:A,'T1 Assayed'!D:D)</f>
        <v>#N/A</v>
      </c>
      <c r="O2115" s="49" t="e">
        <f>_xlfn.XLOOKUP((CONCATENATE(Table35[[#This Row],[Subject Id]],"-T1")),'In the Lab'!A:A,'In the Lab'!G:G)</f>
        <v>#N/A</v>
      </c>
      <c r="P2115" s="42" t="e">
        <f>_xlfn.XLOOKUP(Table35[[#This Row],[Subject Id]],'TPD Blood'!A:A,'TPD Blood'!B:B)</f>
        <v>#N/A</v>
      </c>
      <c r="Q2115" s="42" t="e">
        <f>_xlfn.XLOOKUP(Table35[[#This Row],[Subject Id]],'TPD Assayed'!A:A,'TPD Assayed'!C:C)</f>
        <v>#N/A</v>
      </c>
    </row>
    <row r="2116" spans="1:17">
      <c r="A2116" s="27" t="s">
        <v>2399</v>
      </c>
      <c r="B2116" t="str">
        <f>MID(Table35[[#This Row],[Subject Id]],13,1)</f>
        <v>R</v>
      </c>
      <c r="C2116">
        <f>_xlfn.XLOOKUP(Table35[[#This Row],[Subject Id]],Table2[Subject Id],Table2[Event date])</f>
        <v>0</v>
      </c>
      <c r="D2116" s="37" t="str">
        <f>_xlfn.XLOOKUP(Table35[[#This Row],[Subject Id]],'T0 Blood'!A:A,'T0 Blood'!I:I)</f>
        <v>060-0196-0</v>
      </c>
      <c r="E2116" s="55"/>
      <c r="F2116" s="71" t="str">
        <f>_xlfn.XLOOKUP(Table35[[#This Row],[Subject Id]],T0Assayed!D:D,T0Assayed!F:F)</f>
        <v>OH2023_034</v>
      </c>
      <c r="G2116" s="39" t="s">
        <v>23</v>
      </c>
      <c r="H2116" s="39" t="s">
        <v>2251</v>
      </c>
      <c r="I2116" s="37" t="str">
        <f>_xlfn.XLOOKUP(Table35[[#This Row],[Subject Id]],'In the Lab'!F:F,'In the Lab'!G:G)</f>
        <v>yes</v>
      </c>
      <c r="J2116" s="49" t="e">
        <f>_xlfn.XLOOKUP(Table35[[#This Row],[Subject Id]],'T1 Blood'!A:A,'T1 Blood'!I:I)</f>
        <v>#N/A</v>
      </c>
      <c r="K2116" s="49" t="e">
        <f>_xlfn.XLOOKUP(Table35[[#This Row],[Subject Id]],'T1 Blood'!A:A,'T1 Blood'!H:H)</f>
        <v>#N/A</v>
      </c>
      <c r="L2116" s="49" t="e">
        <f>_xlfn.XLOOKUP(Table35[[#This Row],[Subject Id]],'T1 Assayed'!A:A,'T1 Assayed'!D:D)</f>
        <v>#N/A</v>
      </c>
      <c r="O2116" s="49" t="e">
        <f>_xlfn.XLOOKUP((CONCATENATE(Table35[[#This Row],[Subject Id]],"-T1")),'In the Lab'!A:A,'In the Lab'!G:G)</f>
        <v>#N/A</v>
      </c>
      <c r="P2116" s="42" t="e">
        <f>_xlfn.XLOOKUP(Table35[[#This Row],[Subject Id]],'TPD Blood'!A:A,'TPD Blood'!B:B)</f>
        <v>#N/A</v>
      </c>
      <c r="Q2116" s="42" t="e">
        <f>_xlfn.XLOOKUP(Table35[[#This Row],[Subject Id]],'TPD Assayed'!A:A,'TPD Assayed'!C:C)</f>
        <v>#N/A</v>
      </c>
    </row>
    <row r="2117" spans="1:17">
      <c r="A2117" s="27" t="s">
        <v>2400</v>
      </c>
      <c r="B2117" t="str">
        <f>MID(Table35[[#This Row],[Subject Id]],13,1)</f>
        <v>R</v>
      </c>
      <c r="C2117">
        <f>_xlfn.XLOOKUP(Table35[[#This Row],[Subject Id]],Table2[Subject Id],Table2[Event date])</f>
        <v>0</v>
      </c>
      <c r="D2117" s="37" t="str">
        <f>_xlfn.XLOOKUP(Table35[[#This Row],[Subject Id]],'T0 Blood'!A:A,'T0 Blood'!I:I)</f>
        <v>060-0197-0</v>
      </c>
      <c r="E2117" s="55"/>
      <c r="F2117" s="71" t="str">
        <f>_xlfn.XLOOKUP(Table35[[#This Row],[Subject Id]],T0Assayed!D:D,T0Assayed!F:F)</f>
        <v>OH2023_034</v>
      </c>
      <c r="G2117" s="39" t="s">
        <v>23</v>
      </c>
      <c r="H2117" s="39" t="s">
        <v>2251</v>
      </c>
      <c r="I2117" s="37" t="str">
        <f>_xlfn.XLOOKUP(Table35[[#This Row],[Subject Id]],'In the Lab'!F:F,'In the Lab'!G:G)</f>
        <v>yes</v>
      </c>
      <c r="J2117" s="49" t="e">
        <f>_xlfn.XLOOKUP(Table35[[#This Row],[Subject Id]],'T1 Blood'!A:A,'T1 Blood'!I:I)</f>
        <v>#N/A</v>
      </c>
      <c r="K2117" s="49" t="e">
        <f>_xlfn.XLOOKUP(Table35[[#This Row],[Subject Id]],'T1 Blood'!A:A,'T1 Blood'!H:H)</f>
        <v>#N/A</v>
      </c>
      <c r="L2117" s="49" t="e">
        <f>_xlfn.XLOOKUP(Table35[[#This Row],[Subject Id]],'T1 Assayed'!A:A,'T1 Assayed'!D:D)</f>
        <v>#N/A</v>
      </c>
      <c r="O2117" s="49" t="e">
        <f>_xlfn.XLOOKUP((CONCATENATE(Table35[[#This Row],[Subject Id]],"-T1")),'In the Lab'!A:A,'In the Lab'!G:G)</f>
        <v>#N/A</v>
      </c>
      <c r="P2117" s="42" t="e">
        <f>_xlfn.XLOOKUP(Table35[[#This Row],[Subject Id]],'TPD Blood'!A:A,'TPD Blood'!B:B)</f>
        <v>#N/A</v>
      </c>
      <c r="Q2117" s="42" t="e">
        <f>_xlfn.XLOOKUP(Table35[[#This Row],[Subject Id]],'TPD Assayed'!A:A,'TPD Assayed'!C:C)</f>
        <v>#N/A</v>
      </c>
    </row>
    <row r="2118" spans="1:17">
      <c r="A2118" s="27" t="s">
        <v>2401</v>
      </c>
      <c r="B2118" t="str">
        <f>MID(Table35[[#This Row],[Subject Id]],13,1)</f>
        <v>R</v>
      </c>
      <c r="C2118">
        <f>_xlfn.XLOOKUP(Table35[[#This Row],[Subject Id]],Table2[Subject Id],Table2[Event date])</f>
        <v>0</v>
      </c>
      <c r="D2118" s="37" t="str">
        <f>_xlfn.XLOOKUP(Table35[[#This Row],[Subject Id]],'T0 Blood'!A:A,'T0 Blood'!I:I)</f>
        <v>060-0198-0</v>
      </c>
      <c r="E2118" s="55"/>
      <c r="F2118" s="71" t="str">
        <f>_xlfn.XLOOKUP(Table35[[#This Row],[Subject Id]],T0Assayed!D:D,T0Assayed!F:F)</f>
        <v>OH2023_034</v>
      </c>
      <c r="G2118" s="39" t="s">
        <v>23</v>
      </c>
      <c r="H2118" s="39" t="s">
        <v>2251</v>
      </c>
      <c r="I2118" s="37" t="str">
        <f>_xlfn.XLOOKUP(Table35[[#This Row],[Subject Id]],'In the Lab'!F:F,'In the Lab'!G:G)</f>
        <v>yes</v>
      </c>
      <c r="J2118" s="49" t="e">
        <f>_xlfn.XLOOKUP(Table35[[#This Row],[Subject Id]],'T1 Blood'!A:A,'T1 Blood'!I:I)</f>
        <v>#N/A</v>
      </c>
      <c r="K2118" s="49" t="e">
        <f>_xlfn.XLOOKUP(Table35[[#This Row],[Subject Id]],'T1 Blood'!A:A,'T1 Blood'!H:H)</f>
        <v>#N/A</v>
      </c>
      <c r="L2118" s="49" t="e">
        <f>_xlfn.XLOOKUP(Table35[[#This Row],[Subject Id]],'T1 Assayed'!A:A,'T1 Assayed'!D:D)</f>
        <v>#N/A</v>
      </c>
      <c r="O2118" s="49" t="e">
        <f>_xlfn.XLOOKUP((CONCATENATE(Table35[[#This Row],[Subject Id]],"-T1")),'In the Lab'!A:A,'In the Lab'!G:G)</f>
        <v>#N/A</v>
      </c>
      <c r="P2118" s="42" t="e">
        <f>_xlfn.XLOOKUP(Table35[[#This Row],[Subject Id]],'TPD Blood'!A:A,'TPD Blood'!B:B)</f>
        <v>#N/A</v>
      </c>
      <c r="Q2118" s="42" t="e">
        <f>_xlfn.XLOOKUP(Table35[[#This Row],[Subject Id]],'TPD Assayed'!A:A,'TPD Assayed'!C:C)</f>
        <v>#N/A</v>
      </c>
    </row>
    <row r="2119" spans="1:17">
      <c r="A2119" s="27" t="s">
        <v>2402</v>
      </c>
      <c r="B2119" t="str">
        <f>MID(Table35[[#This Row],[Subject Id]],13,1)</f>
        <v>R</v>
      </c>
      <c r="C2119">
        <f>_xlfn.XLOOKUP(Table35[[#This Row],[Subject Id]],Table2[Subject Id],Table2[Event date])</f>
        <v>0</v>
      </c>
      <c r="D2119" s="37" t="str">
        <f>_xlfn.XLOOKUP(Table35[[#This Row],[Subject Id]],'T0 Blood'!A:A,'T0 Blood'!I:I)</f>
        <v>060-0199-0</v>
      </c>
      <c r="E2119" s="55"/>
      <c r="F2119" s="71" t="str">
        <f>_xlfn.XLOOKUP(Table35[[#This Row],[Subject Id]],T0Assayed!D:D,T0Assayed!F:F)</f>
        <v>OH2023_034</v>
      </c>
      <c r="G2119" s="39" t="s">
        <v>23</v>
      </c>
      <c r="H2119" s="39" t="s">
        <v>2251</v>
      </c>
      <c r="I2119" s="37" t="str">
        <f>_xlfn.XLOOKUP(Table35[[#This Row],[Subject Id]],'In the Lab'!F:F,'In the Lab'!G:G)</f>
        <v>yes</v>
      </c>
      <c r="J2119" s="49" t="e">
        <f>_xlfn.XLOOKUP(Table35[[#This Row],[Subject Id]],'T1 Blood'!A:A,'T1 Blood'!I:I)</f>
        <v>#N/A</v>
      </c>
      <c r="K2119" s="49" t="e">
        <f>_xlfn.XLOOKUP(Table35[[#This Row],[Subject Id]],'T1 Blood'!A:A,'T1 Blood'!H:H)</f>
        <v>#N/A</v>
      </c>
      <c r="L2119" s="49" t="e">
        <f>_xlfn.XLOOKUP(Table35[[#This Row],[Subject Id]],'T1 Assayed'!A:A,'T1 Assayed'!D:D)</f>
        <v>#N/A</v>
      </c>
      <c r="O2119" s="49" t="e">
        <f>_xlfn.XLOOKUP((CONCATENATE(Table35[[#This Row],[Subject Id]],"-T1")),'In the Lab'!A:A,'In the Lab'!G:G)</f>
        <v>#N/A</v>
      </c>
      <c r="P2119" s="42" t="e">
        <f>_xlfn.XLOOKUP(Table35[[#This Row],[Subject Id]],'TPD Blood'!A:A,'TPD Blood'!B:B)</f>
        <v>#N/A</v>
      </c>
      <c r="Q2119" s="42" t="e">
        <f>_xlfn.XLOOKUP(Table35[[#This Row],[Subject Id]],'TPD Assayed'!A:A,'TPD Assayed'!C:C)</f>
        <v>#N/A</v>
      </c>
    </row>
    <row r="2120" spans="1:17">
      <c r="A2120" s="27" t="s">
        <v>2403</v>
      </c>
      <c r="B2120" t="str">
        <f>MID(Table35[[#This Row],[Subject Id]],13,1)</f>
        <v>R</v>
      </c>
      <c r="C2120">
        <f>_xlfn.XLOOKUP(Table35[[#This Row],[Subject Id]],Table2[Subject Id],Table2[Event date])</f>
        <v>0</v>
      </c>
      <c r="D2120" s="37" t="str">
        <f>_xlfn.XLOOKUP(Table35[[#This Row],[Subject Id]],'T0 Blood'!A:A,'T0 Blood'!I:I)</f>
        <v>060-0200-0</v>
      </c>
      <c r="E2120" s="55"/>
      <c r="F2120" s="71" t="str">
        <f>_xlfn.XLOOKUP(Table35[[#This Row],[Subject Id]],T0Assayed!D:D,T0Assayed!F:F)</f>
        <v>OH2023_034</v>
      </c>
      <c r="G2120" s="39" t="s">
        <v>23</v>
      </c>
      <c r="H2120" s="39" t="s">
        <v>2251</v>
      </c>
      <c r="I2120" s="37" t="str">
        <f>_xlfn.XLOOKUP(Table35[[#This Row],[Subject Id]],'In the Lab'!F:F,'In the Lab'!G:G)</f>
        <v>yes</v>
      </c>
      <c r="J2120" s="49" t="e">
        <f>_xlfn.XLOOKUP(Table35[[#This Row],[Subject Id]],'T1 Blood'!A:A,'T1 Blood'!I:I)</f>
        <v>#N/A</v>
      </c>
      <c r="K2120" s="49" t="e">
        <f>_xlfn.XLOOKUP(Table35[[#This Row],[Subject Id]],'T1 Blood'!A:A,'T1 Blood'!H:H)</f>
        <v>#N/A</v>
      </c>
      <c r="L2120" s="49" t="e">
        <f>_xlfn.XLOOKUP(Table35[[#This Row],[Subject Id]],'T1 Assayed'!A:A,'T1 Assayed'!D:D)</f>
        <v>#N/A</v>
      </c>
      <c r="O2120" s="49" t="e">
        <f>_xlfn.XLOOKUP((CONCATENATE(Table35[[#This Row],[Subject Id]],"-T1")),'In the Lab'!A:A,'In the Lab'!G:G)</f>
        <v>#N/A</v>
      </c>
      <c r="P2120" s="42" t="e">
        <f>_xlfn.XLOOKUP(Table35[[#This Row],[Subject Id]],'TPD Blood'!A:A,'TPD Blood'!B:B)</f>
        <v>#N/A</v>
      </c>
      <c r="Q2120" s="42" t="e">
        <f>_xlfn.XLOOKUP(Table35[[#This Row],[Subject Id]],'TPD Assayed'!A:A,'TPD Assayed'!C:C)</f>
        <v>#N/A</v>
      </c>
    </row>
    <row r="2121" spans="1:17">
      <c r="A2121" s="27" t="s">
        <v>2404</v>
      </c>
      <c r="B2121" t="str">
        <f>MID(Table35[[#This Row],[Subject Id]],13,1)</f>
        <v>R</v>
      </c>
      <c r="C2121">
        <f>_xlfn.XLOOKUP(Table35[[#This Row],[Subject Id]],Table2[Subject Id],Table2[Event date])</f>
        <v>0</v>
      </c>
      <c r="D2121" s="37" t="str">
        <f>_xlfn.XLOOKUP(Table35[[#This Row],[Subject Id]],'T0 Blood'!A:A,'T0 Blood'!I:I)</f>
        <v>060-0201-0</v>
      </c>
      <c r="E2121" s="55"/>
      <c r="F2121" s="71" t="str">
        <f>_xlfn.XLOOKUP(Table35[[#This Row],[Subject Id]],T0Assayed!D:D,T0Assayed!F:F)</f>
        <v>OH2024_003</v>
      </c>
      <c r="G2121" s="39" t="s">
        <v>23</v>
      </c>
      <c r="H2121" s="39" t="s">
        <v>2299</v>
      </c>
      <c r="I2121" s="37" t="str">
        <f>_xlfn.XLOOKUP(Table35[[#This Row],[Subject Id]],'In the Lab'!F:F,'In the Lab'!G:G)</f>
        <v>yes</v>
      </c>
      <c r="J2121" s="49" t="e">
        <f>_xlfn.XLOOKUP(Table35[[#This Row],[Subject Id]],'T1 Blood'!A:A,'T1 Blood'!I:I)</f>
        <v>#N/A</v>
      </c>
      <c r="K2121" s="49" t="e">
        <f>_xlfn.XLOOKUP(Table35[[#This Row],[Subject Id]],'T1 Blood'!A:A,'T1 Blood'!H:H)</f>
        <v>#N/A</v>
      </c>
      <c r="L2121" s="49" t="e">
        <f>_xlfn.XLOOKUP(Table35[[#This Row],[Subject Id]],'T1 Assayed'!A:A,'T1 Assayed'!D:D)</f>
        <v>#N/A</v>
      </c>
      <c r="O2121" s="49" t="e">
        <f>_xlfn.XLOOKUP((CONCATENATE(Table35[[#This Row],[Subject Id]],"-T1")),'In the Lab'!A:A,'In the Lab'!G:G)</f>
        <v>#N/A</v>
      </c>
      <c r="P2121" s="42" t="e">
        <f>_xlfn.XLOOKUP(Table35[[#This Row],[Subject Id]],'TPD Blood'!A:A,'TPD Blood'!B:B)</f>
        <v>#N/A</v>
      </c>
      <c r="Q2121" s="42" t="e">
        <f>_xlfn.XLOOKUP(Table35[[#This Row],[Subject Id]],'TPD Assayed'!A:A,'TPD Assayed'!C:C)</f>
        <v>#N/A</v>
      </c>
    </row>
    <row r="2122" spans="1:17">
      <c r="A2122" s="27" t="s">
        <v>2405</v>
      </c>
      <c r="B2122" t="str">
        <f>MID(Table35[[#This Row],[Subject Id]],13,1)</f>
        <v>R</v>
      </c>
      <c r="C2122">
        <f>_xlfn.XLOOKUP(Table35[[#This Row],[Subject Id]],Table2[Subject Id],Table2[Event date])</f>
        <v>0</v>
      </c>
      <c r="D2122" s="37" t="str">
        <f>_xlfn.XLOOKUP(Table35[[#This Row],[Subject Id]],'T0 Blood'!A:A,'T0 Blood'!I:I)</f>
        <v>060-0202-0</v>
      </c>
      <c r="E2122" s="55"/>
      <c r="F2122" s="71" t="str">
        <f>_xlfn.XLOOKUP(Table35[[#This Row],[Subject Id]],T0Assayed!D:D,T0Assayed!F:F)</f>
        <v>OH2023_034</v>
      </c>
      <c r="G2122" s="39" t="s">
        <v>23</v>
      </c>
      <c r="H2122" s="39" t="s">
        <v>2251</v>
      </c>
      <c r="I2122" s="37" t="str">
        <f>_xlfn.XLOOKUP(Table35[[#This Row],[Subject Id]],'In the Lab'!F:F,'In the Lab'!G:G)</f>
        <v>yes</v>
      </c>
      <c r="J2122" s="49" t="e">
        <f>_xlfn.XLOOKUP(Table35[[#This Row],[Subject Id]],'T1 Blood'!A:A,'T1 Blood'!I:I)</f>
        <v>#N/A</v>
      </c>
      <c r="K2122" s="49" t="e">
        <f>_xlfn.XLOOKUP(Table35[[#This Row],[Subject Id]],'T1 Blood'!A:A,'T1 Blood'!H:H)</f>
        <v>#N/A</v>
      </c>
      <c r="L2122" s="49" t="e">
        <f>_xlfn.XLOOKUP(Table35[[#This Row],[Subject Id]],'T1 Assayed'!A:A,'T1 Assayed'!D:D)</f>
        <v>#N/A</v>
      </c>
      <c r="O2122" s="49" t="e">
        <f>_xlfn.XLOOKUP((CONCATENATE(Table35[[#This Row],[Subject Id]],"-T1")),'In the Lab'!A:A,'In the Lab'!G:G)</f>
        <v>#N/A</v>
      </c>
      <c r="P2122" s="42" t="e">
        <f>_xlfn.XLOOKUP(Table35[[#This Row],[Subject Id]],'TPD Blood'!A:A,'TPD Blood'!B:B)</f>
        <v>#N/A</v>
      </c>
      <c r="Q2122" s="42" t="e">
        <f>_xlfn.XLOOKUP(Table35[[#This Row],[Subject Id]],'TPD Assayed'!A:A,'TPD Assayed'!C:C)</f>
        <v>#N/A</v>
      </c>
    </row>
    <row r="2123" spans="1:17">
      <c r="A2123" s="27" t="s">
        <v>2406</v>
      </c>
      <c r="B2123" t="str">
        <f>MID(Table35[[#This Row],[Subject Id]],13,1)</f>
        <v>R</v>
      </c>
      <c r="C2123">
        <f>_xlfn.XLOOKUP(Table35[[#This Row],[Subject Id]],Table2[Subject Id],Table2[Event date])</f>
        <v>0</v>
      </c>
      <c r="D2123" s="37" t="str">
        <f>_xlfn.XLOOKUP(Table35[[#This Row],[Subject Id]],'T0 Blood'!A:A,'T0 Blood'!I:I)</f>
        <v>060-0203-0</v>
      </c>
      <c r="E2123" s="55"/>
      <c r="F2123" s="71" t="str">
        <f>_xlfn.XLOOKUP(Table35[[#This Row],[Subject Id]],T0Assayed!D:D,T0Assayed!F:F)</f>
        <v>OH2023_034</v>
      </c>
      <c r="G2123" s="39" t="s">
        <v>23</v>
      </c>
      <c r="H2123" s="39" t="s">
        <v>2251</v>
      </c>
      <c r="I2123" s="37" t="str">
        <f>_xlfn.XLOOKUP(Table35[[#This Row],[Subject Id]],'In the Lab'!F:F,'In the Lab'!G:G)</f>
        <v>yes</v>
      </c>
      <c r="J2123" s="49" t="e">
        <f>_xlfn.XLOOKUP(Table35[[#This Row],[Subject Id]],'T1 Blood'!A:A,'T1 Blood'!I:I)</f>
        <v>#N/A</v>
      </c>
      <c r="K2123" s="49" t="e">
        <f>_xlfn.XLOOKUP(Table35[[#This Row],[Subject Id]],'T1 Blood'!A:A,'T1 Blood'!H:H)</f>
        <v>#N/A</v>
      </c>
      <c r="L2123" s="49" t="e">
        <f>_xlfn.XLOOKUP(Table35[[#This Row],[Subject Id]],'T1 Assayed'!A:A,'T1 Assayed'!D:D)</f>
        <v>#N/A</v>
      </c>
      <c r="O2123" s="49" t="e">
        <f>_xlfn.XLOOKUP((CONCATENATE(Table35[[#This Row],[Subject Id]],"-T1")),'In the Lab'!A:A,'In the Lab'!G:G)</f>
        <v>#N/A</v>
      </c>
      <c r="P2123" s="42" t="e">
        <f>_xlfn.XLOOKUP(Table35[[#This Row],[Subject Id]],'TPD Blood'!A:A,'TPD Blood'!B:B)</f>
        <v>#N/A</v>
      </c>
      <c r="Q2123" s="42" t="e">
        <f>_xlfn.XLOOKUP(Table35[[#This Row],[Subject Id]],'TPD Assayed'!A:A,'TPD Assayed'!C:C)</f>
        <v>#N/A</v>
      </c>
    </row>
    <row r="2124" spans="1:17">
      <c r="A2124" s="27" t="s">
        <v>2407</v>
      </c>
      <c r="B2124" t="str">
        <f>MID(Table35[[#This Row],[Subject Id]],13,1)</f>
        <v>R</v>
      </c>
      <c r="C2124">
        <f>_xlfn.XLOOKUP(Table35[[#This Row],[Subject Id]],Table2[Subject Id],Table2[Event date])</f>
        <v>0</v>
      </c>
      <c r="D2124" s="37" t="str">
        <f>_xlfn.XLOOKUP(Table35[[#This Row],[Subject Id]],'T0 Blood'!A:A,'T0 Blood'!I:I)</f>
        <v>060-0204-0</v>
      </c>
      <c r="E2124" s="55"/>
      <c r="F2124" s="71" t="str">
        <f>_xlfn.XLOOKUP(Table35[[#This Row],[Subject Id]],T0Assayed!D:D,T0Assayed!F:F)</f>
        <v>OH2024_003</v>
      </c>
      <c r="G2124" s="39" t="s">
        <v>23</v>
      </c>
      <c r="H2124" s="39" t="s">
        <v>2299</v>
      </c>
      <c r="I2124" s="37" t="str">
        <f>_xlfn.XLOOKUP(Table35[[#This Row],[Subject Id]],'In the Lab'!F:F,'In the Lab'!G:G)</f>
        <v>yes</v>
      </c>
      <c r="J2124" s="49" t="e">
        <f>_xlfn.XLOOKUP(Table35[[#This Row],[Subject Id]],'T1 Blood'!A:A,'T1 Blood'!I:I)</f>
        <v>#N/A</v>
      </c>
      <c r="K2124" s="49" t="e">
        <f>_xlfn.XLOOKUP(Table35[[#This Row],[Subject Id]],'T1 Blood'!A:A,'T1 Blood'!H:H)</f>
        <v>#N/A</v>
      </c>
      <c r="L2124" s="49" t="e">
        <f>_xlfn.XLOOKUP(Table35[[#This Row],[Subject Id]],'T1 Assayed'!A:A,'T1 Assayed'!D:D)</f>
        <v>#N/A</v>
      </c>
      <c r="O2124" s="49" t="e">
        <f>_xlfn.XLOOKUP((CONCATENATE(Table35[[#This Row],[Subject Id]],"-T1")),'In the Lab'!A:A,'In the Lab'!G:G)</f>
        <v>#N/A</v>
      </c>
      <c r="P2124" s="42" t="e">
        <f>_xlfn.XLOOKUP(Table35[[#This Row],[Subject Id]],'TPD Blood'!A:A,'TPD Blood'!B:B)</f>
        <v>#N/A</v>
      </c>
      <c r="Q2124" s="42" t="e">
        <f>_xlfn.XLOOKUP(Table35[[#This Row],[Subject Id]],'TPD Assayed'!A:A,'TPD Assayed'!C:C)</f>
        <v>#N/A</v>
      </c>
    </row>
    <row r="2125" spans="1:17">
      <c r="A2125" s="27" t="s">
        <v>2408</v>
      </c>
      <c r="B2125" t="str">
        <f>MID(Table35[[#This Row],[Subject Id]],13,1)</f>
        <v>R</v>
      </c>
      <c r="C2125">
        <f>_xlfn.XLOOKUP(Table35[[#This Row],[Subject Id]],Table2[Subject Id],Table2[Event date])</f>
        <v>0</v>
      </c>
      <c r="D2125" s="37" t="str">
        <f>_xlfn.XLOOKUP(Table35[[#This Row],[Subject Id]],'T0 Blood'!A:A,'T0 Blood'!I:I)</f>
        <v>060-0205-0</v>
      </c>
      <c r="E2125" s="55"/>
      <c r="F2125" s="71" t="str">
        <f>_xlfn.XLOOKUP(Table35[[#This Row],[Subject Id]],T0Assayed!D:D,T0Assayed!F:F)</f>
        <v>OH2023_034</v>
      </c>
      <c r="G2125" s="39" t="s">
        <v>23</v>
      </c>
      <c r="H2125" s="39" t="s">
        <v>2251</v>
      </c>
      <c r="I2125" s="37" t="str">
        <f>_xlfn.XLOOKUP(Table35[[#This Row],[Subject Id]],'In the Lab'!F:F,'In the Lab'!G:G)</f>
        <v>yes</v>
      </c>
      <c r="J2125" s="49" t="e">
        <f>_xlfn.XLOOKUP(Table35[[#This Row],[Subject Id]],'T1 Blood'!A:A,'T1 Blood'!I:I)</f>
        <v>#N/A</v>
      </c>
      <c r="K2125" s="49" t="e">
        <f>_xlfn.XLOOKUP(Table35[[#This Row],[Subject Id]],'T1 Blood'!A:A,'T1 Blood'!H:H)</f>
        <v>#N/A</v>
      </c>
      <c r="L2125" s="49" t="e">
        <f>_xlfn.XLOOKUP(Table35[[#This Row],[Subject Id]],'T1 Assayed'!A:A,'T1 Assayed'!D:D)</f>
        <v>#N/A</v>
      </c>
      <c r="O2125" s="49" t="e">
        <f>_xlfn.XLOOKUP((CONCATENATE(Table35[[#This Row],[Subject Id]],"-T1")),'In the Lab'!A:A,'In the Lab'!G:G)</f>
        <v>#N/A</v>
      </c>
      <c r="P2125" s="42" t="e">
        <f>_xlfn.XLOOKUP(Table35[[#This Row],[Subject Id]],'TPD Blood'!A:A,'TPD Blood'!B:B)</f>
        <v>#N/A</v>
      </c>
      <c r="Q2125" s="42" t="e">
        <f>_xlfn.XLOOKUP(Table35[[#This Row],[Subject Id]],'TPD Assayed'!A:A,'TPD Assayed'!C:C)</f>
        <v>#N/A</v>
      </c>
    </row>
    <row r="2126" spans="1:17">
      <c r="A2126" s="27" t="s">
        <v>2409</v>
      </c>
      <c r="B2126" t="str">
        <f>MID(Table35[[#This Row],[Subject Id]],13,1)</f>
        <v>R</v>
      </c>
      <c r="C2126">
        <f>_xlfn.XLOOKUP(Table35[[#This Row],[Subject Id]],Table2[Subject Id],Table2[Event date])</f>
        <v>0</v>
      </c>
      <c r="D2126" s="37" t="str">
        <f>_xlfn.XLOOKUP(Table35[[#This Row],[Subject Id]],'T0 Blood'!A:A,'T0 Blood'!I:I)</f>
        <v>060-0206-0</v>
      </c>
      <c r="E2126" s="55"/>
      <c r="F2126" s="71" t="str">
        <f>_xlfn.XLOOKUP(Table35[[#This Row],[Subject Id]],T0Assayed!D:D,T0Assayed!F:F)</f>
        <v>OH2024_004</v>
      </c>
      <c r="G2126" s="39" t="s">
        <v>23</v>
      </c>
      <c r="H2126" s="39" t="s">
        <v>2299</v>
      </c>
      <c r="I2126" s="37" t="str">
        <f>_xlfn.XLOOKUP(Table35[[#This Row],[Subject Id]],'In the Lab'!F:F,'In the Lab'!G:G)</f>
        <v>yes</v>
      </c>
      <c r="J2126" s="49" t="e">
        <f>_xlfn.XLOOKUP(Table35[[#This Row],[Subject Id]],'T1 Blood'!A:A,'T1 Blood'!I:I)</f>
        <v>#N/A</v>
      </c>
      <c r="K2126" s="49" t="e">
        <f>_xlfn.XLOOKUP(Table35[[#This Row],[Subject Id]],'T1 Blood'!A:A,'T1 Blood'!H:H)</f>
        <v>#N/A</v>
      </c>
      <c r="L2126" s="49" t="e">
        <f>_xlfn.XLOOKUP(Table35[[#This Row],[Subject Id]],'T1 Assayed'!A:A,'T1 Assayed'!D:D)</f>
        <v>#N/A</v>
      </c>
      <c r="O2126" s="49" t="e">
        <f>_xlfn.XLOOKUP((CONCATENATE(Table35[[#This Row],[Subject Id]],"-T1")),'In the Lab'!A:A,'In the Lab'!G:G)</f>
        <v>#N/A</v>
      </c>
      <c r="P2126" s="42" t="e">
        <f>_xlfn.XLOOKUP(Table35[[#This Row],[Subject Id]],'TPD Blood'!A:A,'TPD Blood'!B:B)</f>
        <v>#N/A</v>
      </c>
      <c r="Q2126" s="42" t="e">
        <f>_xlfn.XLOOKUP(Table35[[#This Row],[Subject Id]],'TPD Assayed'!A:A,'TPD Assayed'!C:C)</f>
        <v>#N/A</v>
      </c>
    </row>
    <row r="2127" spans="1:17">
      <c r="A2127" s="27" t="s">
        <v>2410</v>
      </c>
      <c r="B2127" t="str">
        <f>MID(Table35[[#This Row],[Subject Id]],13,1)</f>
        <v>R</v>
      </c>
      <c r="C2127">
        <f>_xlfn.XLOOKUP(Table35[[#This Row],[Subject Id]],Table2[Subject Id],Table2[Event date])</f>
        <v>0</v>
      </c>
      <c r="D2127" s="37" t="str">
        <f>_xlfn.XLOOKUP(Table35[[#This Row],[Subject Id]],'T0 Blood'!A:A,'T0 Blood'!I:I)</f>
        <v>060-0207-0</v>
      </c>
      <c r="E2127" s="55"/>
      <c r="F2127" s="71" t="str">
        <f>_xlfn.XLOOKUP(Table35[[#This Row],[Subject Id]],T0Assayed!D:D,T0Assayed!F:F)</f>
        <v>OH2024_004</v>
      </c>
      <c r="G2127" s="39" t="s">
        <v>23</v>
      </c>
      <c r="H2127" s="39" t="s">
        <v>2299</v>
      </c>
      <c r="I2127" s="37" t="str">
        <f>_xlfn.XLOOKUP(Table35[[#This Row],[Subject Id]],'In the Lab'!F:F,'In the Lab'!G:G)</f>
        <v>yes</v>
      </c>
      <c r="J2127" s="49" t="e">
        <f>_xlfn.XLOOKUP(Table35[[#This Row],[Subject Id]],'T1 Blood'!A:A,'T1 Blood'!I:I)</f>
        <v>#N/A</v>
      </c>
      <c r="K2127" s="49" t="e">
        <f>_xlfn.XLOOKUP(Table35[[#This Row],[Subject Id]],'T1 Blood'!A:A,'T1 Blood'!H:H)</f>
        <v>#N/A</v>
      </c>
      <c r="L2127" s="49" t="e">
        <f>_xlfn.XLOOKUP(Table35[[#This Row],[Subject Id]],'T1 Assayed'!A:A,'T1 Assayed'!D:D)</f>
        <v>#N/A</v>
      </c>
      <c r="O2127" s="49" t="e">
        <f>_xlfn.XLOOKUP((CONCATENATE(Table35[[#This Row],[Subject Id]],"-T1")),'In the Lab'!A:A,'In the Lab'!G:G)</f>
        <v>#N/A</v>
      </c>
      <c r="P2127" s="42" t="e">
        <f>_xlfn.XLOOKUP(Table35[[#This Row],[Subject Id]],'TPD Blood'!A:A,'TPD Blood'!B:B)</f>
        <v>#N/A</v>
      </c>
      <c r="Q2127" s="42" t="e">
        <f>_xlfn.XLOOKUP(Table35[[#This Row],[Subject Id]],'TPD Assayed'!A:A,'TPD Assayed'!C:C)</f>
        <v>#N/A</v>
      </c>
    </row>
    <row r="2128" spans="1:17">
      <c r="A2128" s="27" t="s">
        <v>2411</v>
      </c>
      <c r="B2128" t="str">
        <f>MID(Table35[[#This Row],[Subject Id]],13,1)</f>
        <v>R</v>
      </c>
      <c r="C2128">
        <f>_xlfn.XLOOKUP(Table35[[#This Row],[Subject Id]],Table2[Subject Id],Table2[Event date])</f>
        <v>0</v>
      </c>
      <c r="D2128" s="37" t="str">
        <f>_xlfn.XLOOKUP(Table35[[#This Row],[Subject Id]],'T0 Blood'!A:A,'T0 Blood'!I:I)</f>
        <v>060-0208-0</v>
      </c>
      <c r="E2128" s="55"/>
      <c r="F2128" s="71" t="str">
        <f>_xlfn.XLOOKUP(Table35[[#This Row],[Subject Id]],T0Assayed!D:D,T0Assayed!F:F)</f>
        <v>OH2023_034</v>
      </c>
      <c r="G2128" s="39" t="s">
        <v>23</v>
      </c>
      <c r="H2128" s="39" t="s">
        <v>2251</v>
      </c>
      <c r="I2128" s="37" t="str">
        <f>_xlfn.XLOOKUP(Table35[[#This Row],[Subject Id]],'In the Lab'!F:F,'In the Lab'!G:G)</f>
        <v>yes</v>
      </c>
      <c r="J2128" s="49" t="e">
        <f>_xlfn.XLOOKUP(Table35[[#This Row],[Subject Id]],'T1 Blood'!A:A,'T1 Blood'!I:I)</f>
        <v>#N/A</v>
      </c>
      <c r="K2128" s="49" t="e">
        <f>_xlfn.XLOOKUP(Table35[[#This Row],[Subject Id]],'T1 Blood'!A:A,'T1 Blood'!H:H)</f>
        <v>#N/A</v>
      </c>
      <c r="L2128" s="49" t="e">
        <f>_xlfn.XLOOKUP(Table35[[#This Row],[Subject Id]],'T1 Assayed'!A:A,'T1 Assayed'!D:D)</f>
        <v>#N/A</v>
      </c>
      <c r="O2128" s="49" t="e">
        <f>_xlfn.XLOOKUP((CONCATENATE(Table35[[#This Row],[Subject Id]],"-T1")),'In the Lab'!A:A,'In the Lab'!G:G)</f>
        <v>#N/A</v>
      </c>
      <c r="P2128" s="42" t="e">
        <f>_xlfn.XLOOKUP(Table35[[#This Row],[Subject Id]],'TPD Blood'!A:A,'TPD Blood'!B:B)</f>
        <v>#N/A</v>
      </c>
      <c r="Q2128" s="42" t="e">
        <f>_xlfn.XLOOKUP(Table35[[#This Row],[Subject Id]],'TPD Assayed'!A:A,'TPD Assayed'!C:C)</f>
        <v>#N/A</v>
      </c>
    </row>
    <row r="2129" spans="1:17">
      <c r="A2129" s="27" t="s">
        <v>2412</v>
      </c>
      <c r="B2129" t="str">
        <f>MID(Table35[[#This Row],[Subject Id]],13,1)</f>
        <v>R</v>
      </c>
      <c r="C2129">
        <f>_xlfn.XLOOKUP(Table35[[#This Row],[Subject Id]],Table2[Subject Id],Table2[Event date])</f>
        <v>0</v>
      </c>
      <c r="D2129" s="37" t="str">
        <f>_xlfn.XLOOKUP(Table35[[#This Row],[Subject Id]],'T0 Blood'!A:A,'T0 Blood'!I:I)</f>
        <v>060-0209-0</v>
      </c>
      <c r="E2129" s="55"/>
      <c r="F2129" s="71" t="str">
        <f>_xlfn.XLOOKUP(Table35[[#This Row],[Subject Id]],T0Assayed!D:D,T0Assayed!F:F)</f>
        <v>OH2024_004</v>
      </c>
      <c r="G2129" s="39" t="s">
        <v>23</v>
      </c>
      <c r="H2129" s="39" t="s">
        <v>2299</v>
      </c>
      <c r="I2129" s="37" t="str">
        <f>_xlfn.XLOOKUP(Table35[[#This Row],[Subject Id]],'In the Lab'!F:F,'In the Lab'!G:G)</f>
        <v>yes</v>
      </c>
      <c r="J2129" s="49" t="e">
        <f>_xlfn.XLOOKUP(Table35[[#This Row],[Subject Id]],'T1 Blood'!A:A,'T1 Blood'!I:I)</f>
        <v>#N/A</v>
      </c>
      <c r="K2129" s="49" t="e">
        <f>_xlfn.XLOOKUP(Table35[[#This Row],[Subject Id]],'T1 Blood'!A:A,'T1 Blood'!H:H)</f>
        <v>#N/A</v>
      </c>
      <c r="L2129" s="49" t="e">
        <f>_xlfn.XLOOKUP(Table35[[#This Row],[Subject Id]],'T1 Assayed'!A:A,'T1 Assayed'!D:D)</f>
        <v>#N/A</v>
      </c>
      <c r="O2129" s="49" t="e">
        <f>_xlfn.XLOOKUP((CONCATENATE(Table35[[#This Row],[Subject Id]],"-T1")),'In the Lab'!A:A,'In the Lab'!G:G)</f>
        <v>#N/A</v>
      </c>
      <c r="P2129" s="42" t="e">
        <f>_xlfn.XLOOKUP(Table35[[#This Row],[Subject Id]],'TPD Blood'!A:A,'TPD Blood'!B:B)</f>
        <v>#N/A</v>
      </c>
      <c r="Q2129" s="42" t="e">
        <f>_xlfn.XLOOKUP(Table35[[#This Row],[Subject Id]],'TPD Assayed'!A:A,'TPD Assayed'!C:C)</f>
        <v>#N/A</v>
      </c>
    </row>
    <row r="2130" spans="1:17">
      <c r="A2130" s="27" t="s">
        <v>2413</v>
      </c>
      <c r="B2130" t="str">
        <f>MID(Table35[[#This Row],[Subject Id]],13,1)</f>
        <v>R</v>
      </c>
      <c r="C2130">
        <f>_xlfn.XLOOKUP(Table35[[#This Row],[Subject Id]],Table2[Subject Id],Table2[Event date])</f>
        <v>0</v>
      </c>
      <c r="D2130" s="37" t="str">
        <f>_xlfn.XLOOKUP(Table35[[#This Row],[Subject Id]],'T0 Blood'!A:A,'T0 Blood'!I:I)</f>
        <v>060-0210-0</v>
      </c>
      <c r="E2130" s="55"/>
      <c r="F2130" s="71" t="str">
        <f>_xlfn.XLOOKUP(Table35[[#This Row],[Subject Id]],T0Assayed!D:D,T0Assayed!F:F)</f>
        <v>OH2024_004</v>
      </c>
      <c r="G2130" s="39" t="s">
        <v>23</v>
      </c>
      <c r="H2130" s="39" t="s">
        <v>2299</v>
      </c>
      <c r="I2130" s="37" t="str">
        <f>_xlfn.XLOOKUP(Table35[[#This Row],[Subject Id]],'In the Lab'!F:F,'In the Lab'!G:G)</f>
        <v>yes</v>
      </c>
      <c r="J2130" s="49" t="e">
        <f>_xlfn.XLOOKUP(Table35[[#This Row],[Subject Id]],'T1 Blood'!A:A,'T1 Blood'!I:I)</f>
        <v>#N/A</v>
      </c>
      <c r="K2130" s="49" t="e">
        <f>_xlfn.XLOOKUP(Table35[[#This Row],[Subject Id]],'T1 Blood'!A:A,'T1 Blood'!H:H)</f>
        <v>#N/A</v>
      </c>
      <c r="L2130" s="49" t="e">
        <f>_xlfn.XLOOKUP(Table35[[#This Row],[Subject Id]],'T1 Assayed'!A:A,'T1 Assayed'!D:D)</f>
        <v>#N/A</v>
      </c>
      <c r="O2130" s="49" t="e">
        <f>_xlfn.XLOOKUP((CONCATENATE(Table35[[#This Row],[Subject Id]],"-T1")),'In the Lab'!A:A,'In the Lab'!G:G)</f>
        <v>#N/A</v>
      </c>
      <c r="P2130" s="42" t="e">
        <f>_xlfn.XLOOKUP(Table35[[#This Row],[Subject Id]],'TPD Blood'!A:A,'TPD Blood'!B:B)</f>
        <v>#N/A</v>
      </c>
      <c r="Q2130" s="42" t="e">
        <f>_xlfn.XLOOKUP(Table35[[#This Row],[Subject Id]],'TPD Assayed'!A:A,'TPD Assayed'!C:C)</f>
        <v>#N/A</v>
      </c>
    </row>
    <row r="2131" spans="1:17">
      <c r="A2131" s="27" t="s">
        <v>2414</v>
      </c>
      <c r="B2131" t="str">
        <f>MID(Table35[[#This Row],[Subject Id]],13,1)</f>
        <v>R</v>
      </c>
      <c r="C2131">
        <f>_xlfn.XLOOKUP(Table35[[#This Row],[Subject Id]],Table2[Subject Id],Table2[Event date])</f>
        <v>0</v>
      </c>
      <c r="D2131" s="37" t="str">
        <f>_xlfn.XLOOKUP(Table35[[#This Row],[Subject Id]],'T0 Blood'!A:A,'T0 Blood'!I:I)</f>
        <v>060-0211-0</v>
      </c>
      <c r="E2131" s="55"/>
      <c r="F2131" s="71" t="str">
        <f>_xlfn.XLOOKUP(Table35[[#This Row],[Subject Id]],T0Assayed!D:D,T0Assayed!F:F)</f>
        <v>OH2023_034</v>
      </c>
      <c r="G2131" s="39" t="s">
        <v>23</v>
      </c>
      <c r="H2131" s="39" t="s">
        <v>2251</v>
      </c>
      <c r="I2131" s="37" t="str">
        <f>_xlfn.XLOOKUP(Table35[[#This Row],[Subject Id]],'In the Lab'!F:F,'In the Lab'!G:G)</f>
        <v>yes</v>
      </c>
      <c r="J2131" s="49" t="e">
        <f>_xlfn.XLOOKUP(Table35[[#This Row],[Subject Id]],'T1 Blood'!A:A,'T1 Blood'!I:I)</f>
        <v>#N/A</v>
      </c>
      <c r="K2131" s="49" t="e">
        <f>_xlfn.XLOOKUP(Table35[[#This Row],[Subject Id]],'T1 Blood'!A:A,'T1 Blood'!H:H)</f>
        <v>#N/A</v>
      </c>
      <c r="L2131" s="49" t="e">
        <f>_xlfn.XLOOKUP(Table35[[#This Row],[Subject Id]],'T1 Assayed'!A:A,'T1 Assayed'!D:D)</f>
        <v>#N/A</v>
      </c>
      <c r="O2131" s="49" t="e">
        <f>_xlfn.XLOOKUP((CONCATENATE(Table35[[#This Row],[Subject Id]],"-T1")),'In the Lab'!A:A,'In the Lab'!G:G)</f>
        <v>#N/A</v>
      </c>
      <c r="P2131" s="42" t="e">
        <f>_xlfn.XLOOKUP(Table35[[#This Row],[Subject Id]],'TPD Blood'!A:A,'TPD Blood'!B:B)</f>
        <v>#N/A</v>
      </c>
      <c r="Q2131" s="42" t="e">
        <f>_xlfn.XLOOKUP(Table35[[#This Row],[Subject Id]],'TPD Assayed'!A:A,'TPD Assayed'!C:C)</f>
        <v>#N/A</v>
      </c>
    </row>
    <row r="2132" spans="1:17">
      <c r="A2132" s="27" t="s">
        <v>2415</v>
      </c>
      <c r="B2132" t="str">
        <f>MID(Table35[[#This Row],[Subject Id]],13,1)</f>
        <v>R</v>
      </c>
      <c r="C2132">
        <f>_xlfn.XLOOKUP(Table35[[#This Row],[Subject Id]],Table2[Subject Id],Table2[Event date])</f>
        <v>0</v>
      </c>
      <c r="D2132" s="37" t="str">
        <f>_xlfn.XLOOKUP(Table35[[#This Row],[Subject Id]],'T0 Blood'!A:A,'T0 Blood'!I:I)</f>
        <v>060-0212-0</v>
      </c>
      <c r="E2132" s="55"/>
      <c r="F2132" s="71" t="str">
        <f>_xlfn.XLOOKUP(Table35[[#This Row],[Subject Id]],T0Assayed!D:D,T0Assayed!F:F)</f>
        <v>OH2024_004</v>
      </c>
      <c r="G2132" s="39" t="s">
        <v>23</v>
      </c>
      <c r="H2132" s="39" t="s">
        <v>2299</v>
      </c>
      <c r="I2132" s="37" t="str">
        <f>_xlfn.XLOOKUP(Table35[[#This Row],[Subject Id]],'In the Lab'!F:F,'In the Lab'!G:G)</f>
        <v>yes</v>
      </c>
      <c r="J2132" s="49" t="e">
        <f>_xlfn.XLOOKUP(Table35[[#This Row],[Subject Id]],'T1 Blood'!A:A,'T1 Blood'!I:I)</f>
        <v>#N/A</v>
      </c>
      <c r="K2132" s="49" t="e">
        <f>_xlfn.XLOOKUP(Table35[[#This Row],[Subject Id]],'T1 Blood'!A:A,'T1 Blood'!H:H)</f>
        <v>#N/A</v>
      </c>
      <c r="L2132" s="49" t="e">
        <f>_xlfn.XLOOKUP(Table35[[#This Row],[Subject Id]],'T1 Assayed'!A:A,'T1 Assayed'!D:D)</f>
        <v>#N/A</v>
      </c>
      <c r="O2132" s="49" t="e">
        <f>_xlfn.XLOOKUP((CONCATENATE(Table35[[#This Row],[Subject Id]],"-T1")),'In the Lab'!A:A,'In the Lab'!G:G)</f>
        <v>#N/A</v>
      </c>
      <c r="P2132" s="42" t="e">
        <f>_xlfn.XLOOKUP(Table35[[#This Row],[Subject Id]],'TPD Blood'!A:A,'TPD Blood'!B:B)</f>
        <v>#N/A</v>
      </c>
      <c r="Q2132" s="42" t="e">
        <f>_xlfn.XLOOKUP(Table35[[#This Row],[Subject Id]],'TPD Assayed'!A:A,'TPD Assayed'!C:C)</f>
        <v>#N/A</v>
      </c>
    </row>
    <row r="2133" spans="1:17">
      <c r="A2133" s="27" t="s">
        <v>2416</v>
      </c>
      <c r="B2133" t="str">
        <f>MID(Table35[[#This Row],[Subject Id]],13,1)</f>
        <v>R</v>
      </c>
      <c r="C2133">
        <f>_xlfn.XLOOKUP(Table35[[#This Row],[Subject Id]],Table2[Subject Id],Table2[Event date])</f>
        <v>0</v>
      </c>
      <c r="D2133" s="37" t="str">
        <f>_xlfn.XLOOKUP(Table35[[#This Row],[Subject Id]],'T0 Blood'!A:A,'T0 Blood'!I:I)</f>
        <v>060-0213-0</v>
      </c>
      <c r="E2133" s="55"/>
      <c r="F2133" s="71" t="str">
        <f>_xlfn.XLOOKUP(Table35[[#This Row],[Subject Id]],T0Assayed!D:D,T0Assayed!F:F)</f>
        <v>OH2023_034</v>
      </c>
      <c r="G2133" s="39" t="s">
        <v>23</v>
      </c>
      <c r="H2133" s="39" t="s">
        <v>2251</v>
      </c>
      <c r="I2133" s="37" t="str">
        <f>_xlfn.XLOOKUP(Table35[[#This Row],[Subject Id]],'In the Lab'!F:F,'In the Lab'!G:G)</f>
        <v>yes</v>
      </c>
      <c r="J2133" s="49" t="e">
        <f>_xlfn.XLOOKUP(Table35[[#This Row],[Subject Id]],'T1 Blood'!A:A,'T1 Blood'!I:I)</f>
        <v>#N/A</v>
      </c>
      <c r="K2133" s="49" t="e">
        <f>_xlfn.XLOOKUP(Table35[[#This Row],[Subject Id]],'T1 Blood'!A:A,'T1 Blood'!H:H)</f>
        <v>#N/A</v>
      </c>
      <c r="L2133" s="49" t="e">
        <f>_xlfn.XLOOKUP(Table35[[#This Row],[Subject Id]],'T1 Assayed'!A:A,'T1 Assayed'!D:D)</f>
        <v>#N/A</v>
      </c>
      <c r="O2133" s="49" t="e">
        <f>_xlfn.XLOOKUP((CONCATENATE(Table35[[#This Row],[Subject Id]],"-T1")),'In the Lab'!A:A,'In the Lab'!G:G)</f>
        <v>#N/A</v>
      </c>
      <c r="P2133" s="42" t="e">
        <f>_xlfn.XLOOKUP(Table35[[#This Row],[Subject Id]],'TPD Blood'!A:A,'TPD Blood'!B:B)</f>
        <v>#N/A</v>
      </c>
      <c r="Q2133" s="42" t="e">
        <f>_xlfn.XLOOKUP(Table35[[#This Row],[Subject Id]],'TPD Assayed'!A:A,'TPD Assayed'!C:C)</f>
        <v>#N/A</v>
      </c>
    </row>
    <row r="2134" spans="1:17">
      <c r="A2134" s="27" t="s">
        <v>2417</v>
      </c>
      <c r="B2134" t="str">
        <f>MID(Table35[[#This Row],[Subject Id]],13,1)</f>
        <v>R</v>
      </c>
      <c r="C2134">
        <f>_xlfn.XLOOKUP(Table35[[#This Row],[Subject Id]],Table2[Subject Id],Table2[Event date])</f>
        <v>0</v>
      </c>
      <c r="D2134" s="37" t="str">
        <f>_xlfn.XLOOKUP(Table35[[#This Row],[Subject Id]],'T0 Blood'!A:A,'T0 Blood'!I:I)</f>
        <v>060-0214-0</v>
      </c>
      <c r="E2134" s="55"/>
      <c r="F2134" s="71" t="str">
        <f>_xlfn.XLOOKUP(Table35[[#This Row],[Subject Id]],T0Assayed!D:D,T0Assayed!F:F)</f>
        <v>OH2024_004</v>
      </c>
      <c r="G2134" s="39" t="s">
        <v>23</v>
      </c>
      <c r="H2134" s="39" t="s">
        <v>2299</v>
      </c>
      <c r="I2134" s="37" t="str">
        <f>_xlfn.XLOOKUP(Table35[[#This Row],[Subject Id]],'In the Lab'!F:F,'In the Lab'!G:G)</f>
        <v>yes</v>
      </c>
      <c r="J2134" s="49" t="e">
        <f>_xlfn.XLOOKUP(Table35[[#This Row],[Subject Id]],'T1 Blood'!A:A,'T1 Blood'!I:I)</f>
        <v>#N/A</v>
      </c>
      <c r="K2134" s="49" t="e">
        <f>_xlfn.XLOOKUP(Table35[[#This Row],[Subject Id]],'T1 Blood'!A:A,'T1 Blood'!H:H)</f>
        <v>#N/A</v>
      </c>
      <c r="L2134" s="49" t="e">
        <f>_xlfn.XLOOKUP(Table35[[#This Row],[Subject Id]],'T1 Assayed'!A:A,'T1 Assayed'!D:D)</f>
        <v>#N/A</v>
      </c>
      <c r="O2134" s="49" t="e">
        <f>_xlfn.XLOOKUP((CONCATENATE(Table35[[#This Row],[Subject Id]],"-T1")),'In the Lab'!A:A,'In the Lab'!G:G)</f>
        <v>#N/A</v>
      </c>
      <c r="P2134" s="42" t="e">
        <f>_xlfn.XLOOKUP(Table35[[#This Row],[Subject Id]],'TPD Blood'!A:A,'TPD Blood'!B:B)</f>
        <v>#N/A</v>
      </c>
      <c r="Q2134" s="42" t="e">
        <f>_xlfn.XLOOKUP(Table35[[#This Row],[Subject Id]],'TPD Assayed'!A:A,'TPD Assayed'!C:C)</f>
        <v>#N/A</v>
      </c>
    </row>
    <row r="2135" spans="1:17">
      <c r="A2135" s="27" t="s">
        <v>2418</v>
      </c>
      <c r="B2135" t="str">
        <f>MID(Table35[[#This Row],[Subject Id]],13,1)</f>
        <v>R</v>
      </c>
      <c r="C2135">
        <f>_xlfn.XLOOKUP(Table35[[#This Row],[Subject Id]],Table2[Subject Id],Table2[Event date])</f>
        <v>0</v>
      </c>
      <c r="D2135" s="37" t="str">
        <f>_xlfn.XLOOKUP(Table35[[#This Row],[Subject Id]],'T0 Blood'!A:A,'T0 Blood'!I:I)</f>
        <v>060-0215-0</v>
      </c>
      <c r="E2135" s="55"/>
      <c r="F2135" s="71" t="str">
        <f>_xlfn.XLOOKUP(Table35[[#This Row],[Subject Id]],T0Assayed!D:D,T0Assayed!F:F)</f>
        <v>OH2024_004</v>
      </c>
      <c r="G2135" s="39" t="s">
        <v>23</v>
      </c>
      <c r="H2135" s="39" t="s">
        <v>2299</v>
      </c>
      <c r="I2135" s="37" t="str">
        <f>_xlfn.XLOOKUP(Table35[[#This Row],[Subject Id]],'In the Lab'!F:F,'In the Lab'!G:G)</f>
        <v>yes</v>
      </c>
      <c r="J2135" s="49" t="e">
        <f>_xlfn.XLOOKUP(Table35[[#This Row],[Subject Id]],'T1 Blood'!A:A,'T1 Blood'!I:I)</f>
        <v>#N/A</v>
      </c>
      <c r="K2135" s="49" t="e">
        <f>_xlfn.XLOOKUP(Table35[[#This Row],[Subject Id]],'T1 Blood'!A:A,'T1 Blood'!H:H)</f>
        <v>#N/A</v>
      </c>
      <c r="L2135" s="49" t="e">
        <f>_xlfn.XLOOKUP(Table35[[#This Row],[Subject Id]],'T1 Assayed'!A:A,'T1 Assayed'!D:D)</f>
        <v>#N/A</v>
      </c>
      <c r="O2135" s="49" t="e">
        <f>_xlfn.XLOOKUP((CONCATENATE(Table35[[#This Row],[Subject Id]],"-T1")),'In the Lab'!A:A,'In the Lab'!G:G)</f>
        <v>#N/A</v>
      </c>
      <c r="P2135" s="42" t="e">
        <f>_xlfn.XLOOKUP(Table35[[#This Row],[Subject Id]],'TPD Blood'!A:A,'TPD Blood'!B:B)</f>
        <v>#N/A</v>
      </c>
      <c r="Q2135" s="42" t="e">
        <f>_xlfn.XLOOKUP(Table35[[#This Row],[Subject Id]],'TPD Assayed'!A:A,'TPD Assayed'!C:C)</f>
        <v>#N/A</v>
      </c>
    </row>
    <row r="2136" spans="1:17">
      <c r="A2136" s="27" t="s">
        <v>2419</v>
      </c>
      <c r="B2136" t="str">
        <f>MID(Table35[[#This Row],[Subject Id]],13,1)</f>
        <v>R</v>
      </c>
      <c r="C2136">
        <f>_xlfn.XLOOKUP(Table35[[#This Row],[Subject Id]],Table2[Subject Id],Table2[Event date])</f>
        <v>0</v>
      </c>
      <c r="D2136" s="37" t="str">
        <f>_xlfn.XLOOKUP(Table35[[#This Row],[Subject Id]],'T0 Blood'!A:A,'T0 Blood'!I:I)</f>
        <v>060-0216-0</v>
      </c>
      <c r="E2136" s="55"/>
      <c r="F2136" s="71" t="str">
        <f>_xlfn.XLOOKUP(Table35[[#This Row],[Subject Id]],T0Assayed!D:D,T0Assayed!F:F)</f>
        <v>OH2024_004</v>
      </c>
      <c r="G2136" s="39" t="s">
        <v>23</v>
      </c>
      <c r="H2136" s="39" t="s">
        <v>2299</v>
      </c>
      <c r="I2136" s="37" t="str">
        <f>_xlfn.XLOOKUP(Table35[[#This Row],[Subject Id]],'In the Lab'!F:F,'In the Lab'!G:G)</f>
        <v>yes</v>
      </c>
      <c r="J2136" s="49" t="e">
        <f>_xlfn.XLOOKUP(Table35[[#This Row],[Subject Id]],'T1 Blood'!A:A,'T1 Blood'!I:I)</f>
        <v>#N/A</v>
      </c>
      <c r="K2136" s="49" t="e">
        <f>_xlfn.XLOOKUP(Table35[[#This Row],[Subject Id]],'T1 Blood'!A:A,'T1 Blood'!H:H)</f>
        <v>#N/A</v>
      </c>
      <c r="L2136" s="49" t="e">
        <f>_xlfn.XLOOKUP(Table35[[#This Row],[Subject Id]],'T1 Assayed'!A:A,'T1 Assayed'!D:D)</f>
        <v>#N/A</v>
      </c>
      <c r="O2136" s="49" t="e">
        <f>_xlfn.XLOOKUP((CONCATENATE(Table35[[#This Row],[Subject Id]],"-T1")),'In the Lab'!A:A,'In the Lab'!G:G)</f>
        <v>#N/A</v>
      </c>
      <c r="P2136" s="42" t="e">
        <f>_xlfn.XLOOKUP(Table35[[#This Row],[Subject Id]],'TPD Blood'!A:A,'TPD Blood'!B:B)</f>
        <v>#N/A</v>
      </c>
      <c r="Q2136" s="42" t="e">
        <f>_xlfn.XLOOKUP(Table35[[#This Row],[Subject Id]],'TPD Assayed'!A:A,'TPD Assayed'!C:C)</f>
        <v>#N/A</v>
      </c>
    </row>
    <row r="2137" spans="1:17">
      <c r="A2137" s="27" t="s">
        <v>2420</v>
      </c>
      <c r="B2137" t="str">
        <f>MID(Table35[[#This Row],[Subject Id]],13,1)</f>
        <v>R</v>
      </c>
      <c r="C2137">
        <f>_xlfn.XLOOKUP(Table35[[#This Row],[Subject Id]],Table2[Subject Id],Table2[Event date])</f>
        <v>0</v>
      </c>
      <c r="D2137" s="37" t="str">
        <f>_xlfn.XLOOKUP(Table35[[#This Row],[Subject Id]],'T0 Blood'!A:A,'T0 Blood'!I:I)</f>
        <v>060-0217-0</v>
      </c>
      <c r="E2137" s="55"/>
      <c r="F2137" s="71" t="str">
        <f>_xlfn.XLOOKUP(Table35[[#This Row],[Subject Id]],T0Assayed!D:D,T0Assayed!F:F)</f>
        <v>OH2024_004</v>
      </c>
      <c r="G2137" s="39" t="s">
        <v>23</v>
      </c>
      <c r="H2137" s="39" t="s">
        <v>2299</v>
      </c>
      <c r="I2137" s="37" t="str">
        <f>_xlfn.XLOOKUP(Table35[[#This Row],[Subject Id]],'In the Lab'!F:F,'In the Lab'!G:G)</f>
        <v>yes</v>
      </c>
      <c r="J2137" s="49" t="e">
        <f>_xlfn.XLOOKUP(Table35[[#This Row],[Subject Id]],'T1 Blood'!A:A,'T1 Blood'!I:I)</f>
        <v>#N/A</v>
      </c>
      <c r="K2137" s="49" t="e">
        <f>_xlfn.XLOOKUP(Table35[[#This Row],[Subject Id]],'T1 Blood'!A:A,'T1 Blood'!H:H)</f>
        <v>#N/A</v>
      </c>
      <c r="L2137" s="49" t="e">
        <f>_xlfn.XLOOKUP(Table35[[#This Row],[Subject Id]],'T1 Assayed'!A:A,'T1 Assayed'!D:D)</f>
        <v>#N/A</v>
      </c>
      <c r="O2137" s="49" t="e">
        <f>_xlfn.XLOOKUP((CONCATENATE(Table35[[#This Row],[Subject Id]],"-T1")),'In the Lab'!A:A,'In the Lab'!G:G)</f>
        <v>#N/A</v>
      </c>
      <c r="P2137" s="42" t="e">
        <f>_xlfn.XLOOKUP(Table35[[#This Row],[Subject Id]],'TPD Blood'!A:A,'TPD Blood'!B:B)</f>
        <v>#N/A</v>
      </c>
      <c r="Q2137" s="42" t="e">
        <f>_xlfn.XLOOKUP(Table35[[#This Row],[Subject Id]],'TPD Assayed'!A:A,'TPD Assayed'!C:C)</f>
        <v>#N/A</v>
      </c>
    </row>
    <row r="2138" spans="1:17">
      <c r="A2138" s="27" t="s">
        <v>2421</v>
      </c>
      <c r="B2138" t="str">
        <f>MID(Table35[[#This Row],[Subject Id]],13,1)</f>
        <v>R</v>
      </c>
      <c r="C2138">
        <f>_xlfn.XLOOKUP(Table35[[#This Row],[Subject Id]],Table2[Subject Id],Table2[Event date])</f>
        <v>0</v>
      </c>
      <c r="D2138" s="37" t="str">
        <f>_xlfn.XLOOKUP(Table35[[#This Row],[Subject Id]],'T0 Blood'!A:A,'T0 Blood'!I:I)</f>
        <v>060-0218-0</v>
      </c>
      <c r="E2138" s="55"/>
      <c r="F2138" s="71" t="str">
        <f>_xlfn.XLOOKUP(Table35[[#This Row],[Subject Id]],T0Assayed!D:D,T0Assayed!F:F)</f>
        <v>OH2024_004</v>
      </c>
      <c r="G2138" s="39" t="s">
        <v>23</v>
      </c>
      <c r="H2138" s="39" t="s">
        <v>2299</v>
      </c>
      <c r="I2138" s="37" t="str">
        <f>_xlfn.XLOOKUP(Table35[[#This Row],[Subject Id]],'In the Lab'!F:F,'In the Lab'!G:G)</f>
        <v>yes</v>
      </c>
      <c r="J2138" s="49" t="e">
        <f>_xlfn.XLOOKUP(Table35[[#This Row],[Subject Id]],'T1 Blood'!A:A,'T1 Blood'!I:I)</f>
        <v>#N/A</v>
      </c>
      <c r="K2138" s="49" t="e">
        <f>_xlfn.XLOOKUP(Table35[[#This Row],[Subject Id]],'T1 Blood'!A:A,'T1 Blood'!H:H)</f>
        <v>#N/A</v>
      </c>
      <c r="L2138" s="49" t="e">
        <f>_xlfn.XLOOKUP(Table35[[#This Row],[Subject Id]],'T1 Assayed'!A:A,'T1 Assayed'!D:D)</f>
        <v>#N/A</v>
      </c>
      <c r="O2138" s="49" t="e">
        <f>_xlfn.XLOOKUP((CONCATENATE(Table35[[#This Row],[Subject Id]],"-T1")),'In the Lab'!A:A,'In the Lab'!G:G)</f>
        <v>#N/A</v>
      </c>
      <c r="P2138" s="42" t="e">
        <f>_xlfn.XLOOKUP(Table35[[#This Row],[Subject Id]],'TPD Blood'!A:A,'TPD Blood'!B:B)</f>
        <v>#N/A</v>
      </c>
      <c r="Q2138" s="42" t="e">
        <f>_xlfn.XLOOKUP(Table35[[#This Row],[Subject Id]],'TPD Assayed'!A:A,'TPD Assayed'!C:C)</f>
        <v>#N/A</v>
      </c>
    </row>
    <row r="2139" spans="1:17">
      <c r="A2139" s="27" t="s">
        <v>2422</v>
      </c>
      <c r="B2139" t="str">
        <f>MID(Table35[[#This Row],[Subject Id]],13,1)</f>
        <v>R</v>
      </c>
      <c r="C2139">
        <f>_xlfn.XLOOKUP(Table35[[#This Row],[Subject Id]],Table2[Subject Id],Table2[Event date])</f>
        <v>0</v>
      </c>
      <c r="D2139" s="37" t="str">
        <f>_xlfn.XLOOKUP(Table35[[#This Row],[Subject Id]],'T0 Blood'!A:A,'T0 Blood'!I:I)</f>
        <v>060-0219-0</v>
      </c>
      <c r="E2139" s="55"/>
      <c r="F2139" s="71" t="str">
        <f>_xlfn.XLOOKUP(Table35[[#This Row],[Subject Id]],T0Assayed!D:D,T0Assayed!F:F)</f>
        <v>OH2024_004</v>
      </c>
      <c r="G2139" s="39" t="s">
        <v>23</v>
      </c>
      <c r="H2139" s="39" t="s">
        <v>2299</v>
      </c>
      <c r="I2139" s="37" t="str">
        <f>_xlfn.XLOOKUP(Table35[[#This Row],[Subject Id]],'In the Lab'!F:F,'In the Lab'!G:G)</f>
        <v>yes</v>
      </c>
      <c r="J2139" s="49" t="e">
        <f>_xlfn.XLOOKUP(Table35[[#This Row],[Subject Id]],'T1 Blood'!A:A,'T1 Blood'!I:I)</f>
        <v>#N/A</v>
      </c>
      <c r="K2139" s="49" t="e">
        <f>_xlfn.XLOOKUP(Table35[[#This Row],[Subject Id]],'T1 Blood'!A:A,'T1 Blood'!H:H)</f>
        <v>#N/A</v>
      </c>
      <c r="L2139" s="49" t="e">
        <f>_xlfn.XLOOKUP(Table35[[#This Row],[Subject Id]],'T1 Assayed'!A:A,'T1 Assayed'!D:D)</f>
        <v>#N/A</v>
      </c>
      <c r="O2139" s="49" t="e">
        <f>_xlfn.XLOOKUP((CONCATENATE(Table35[[#This Row],[Subject Id]],"-T1")),'In the Lab'!A:A,'In the Lab'!G:G)</f>
        <v>#N/A</v>
      </c>
      <c r="P2139" s="42" t="e">
        <f>_xlfn.XLOOKUP(Table35[[#This Row],[Subject Id]],'TPD Blood'!A:A,'TPD Blood'!B:B)</f>
        <v>#N/A</v>
      </c>
      <c r="Q2139" s="42" t="e">
        <f>_xlfn.XLOOKUP(Table35[[#This Row],[Subject Id]],'TPD Assayed'!A:A,'TPD Assayed'!C:C)</f>
        <v>#N/A</v>
      </c>
    </row>
    <row r="2140" spans="1:17">
      <c r="A2140" s="27" t="s">
        <v>2423</v>
      </c>
      <c r="B2140" t="str">
        <f>MID(Table35[[#This Row],[Subject Id]],13,1)</f>
        <v>R</v>
      </c>
      <c r="C2140">
        <f>_xlfn.XLOOKUP(Table35[[#This Row],[Subject Id]],Table2[Subject Id],Table2[Event date])</f>
        <v>0</v>
      </c>
      <c r="D2140" s="37" t="str">
        <f>_xlfn.XLOOKUP(Table35[[#This Row],[Subject Id]],'T0 Blood'!A:A,'T0 Blood'!I:I)</f>
        <v>060-0220-0</v>
      </c>
      <c r="E2140" s="55"/>
      <c r="F2140" s="71" t="str">
        <f>_xlfn.XLOOKUP(Table35[[#This Row],[Subject Id]],T0Assayed!D:D,T0Assayed!F:F)</f>
        <v>OH2024_004</v>
      </c>
      <c r="G2140" s="39" t="s">
        <v>23</v>
      </c>
      <c r="H2140" s="39" t="s">
        <v>2299</v>
      </c>
      <c r="I2140" s="37" t="str">
        <f>_xlfn.XLOOKUP(Table35[[#This Row],[Subject Id]],'In the Lab'!F:F,'In the Lab'!G:G)</f>
        <v>yes</v>
      </c>
      <c r="J2140" s="49" t="e">
        <f>_xlfn.XLOOKUP(Table35[[#This Row],[Subject Id]],'T1 Blood'!A:A,'T1 Blood'!I:I)</f>
        <v>#N/A</v>
      </c>
      <c r="K2140" s="49" t="e">
        <f>_xlfn.XLOOKUP(Table35[[#This Row],[Subject Id]],'T1 Blood'!A:A,'T1 Blood'!H:H)</f>
        <v>#N/A</v>
      </c>
      <c r="L2140" s="49" t="e">
        <f>_xlfn.XLOOKUP(Table35[[#This Row],[Subject Id]],'T1 Assayed'!A:A,'T1 Assayed'!D:D)</f>
        <v>#N/A</v>
      </c>
      <c r="O2140" s="49" t="e">
        <f>_xlfn.XLOOKUP((CONCATENATE(Table35[[#This Row],[Subject Id]],"-T1")),'In the Lab'!A:A,'In the Lab'!G:G)</f>
        <v>#N/A</v>
      </c>
      <c r="P2140" s="42" t="e">
        <f>_xlfn.XLOOKUP(Table35[[#This Row],[Subject Id]],'TPD Blood'!A:A,'TPD Blood'!B:B)</f>
        <v>#N/A</v>
      </c>
      <c r="Q2140" s="42" t="e">
        <f>_xlfn.XLOOKUP(Table35[[#This Row],[Subject Id]],'TPD Assayed'!A:A,'TPD Assayed'!C:C)</f>
        <v>#N/A</v>
      </c>
    </row>
    <row r="2141" spans="1:17">
      <c r="A2141" s="27" t="s">
        <v>2424</v>
      </c>
      <c r="B2141" t="str">
        <f>MID(Table35[[#This Row],[Subject Id]],13,1)</f>
        <v>R</v>
      </c>
      <c r="C2141">
        <f>_xlfn.XLOOKUP(Table35[[#This Row],[Subject Id]],Table2[Subject Id],Table2[Event date])</f>
        <v>0</v>
      </c>
      <c r="D2141" s="37" t="str">
        <f>_xlfn.XLOOKUP(Table35[[#This Row],[Subject Id]],'T0 Blood'!A:A,'T0 Blood'!I:I)</f>
        <v>060-0221-0</v>
      </c>
      <c r="E2141" s="55"/>
      <c r="F2141" s="71" t="str">
        <f>_xlfn.XLOOKUP(Table35[[#This Row],[Subject Id]],T0Assayed!D:D,T0Assayed!F:F)</f>
        <v>OH2024_004</v>
      </c>
      <c r="G2141" s="39" t="s">
        <v>23</v>
      </c>
      <c r="H2141" s="39" t="s">
        <v>2299</v>
      </c>
      <c r="I2141" s="37" t="str">
        <f>_xlfn.XLOOKUP(Table35[[#This Row],[Subject Id]],'In the Lab'!F:F,'In the Lab'!G:G)</f>
        <v>yes</v>
      </c>
      <c r="J2141" s="49" t="e">
        <f>_xlfn.XLOOKUP(Table35[[#This Row],[Subject Id]],'T1 Blood'!A:A,'T1 Blood'!I:I)</f>
        <v>#N/A</v>
      </c>
      <c r="K2141" s="49" t="e">
        <f>_xlfn.XLOOKUP(Table35[[#This Row],[Subject Id]],'T1 Blood'!A:A,'T1 Blood'!H:H)</f>
        <v>#N/A</v>
      </c>
      <c r="L2141" s="49" t="e">
        <f>_xlfn.XLOOKUP(Table35[[#This Row],[Subject Id]],'T1 Assayed'!A:A,'T1 Assayed'!D:D)</f>
        <v>#N/A</v>
      </c>
      <c r="O2141" s="49" t="e">
        <f>_xlfn.XLOOKUP((CONCATENATE(Table35[[#This Row],[Subject Id]],"-T1")),'In the Lab'!A:A,'In the Lab'!G:G)</f>
        <v>#N/A</v>
      </c>
      <c r="P2141" s="42" t="e">
        <f>_xlfn.XLOOKUP(Table35[[#This Row],[Subject Id]],'TPD Blood'!A:A,'TPD Blood'!B:B)</f>
        <v>#N/A</v>
      </c>
      <c r="Q2141" s="42" t="e">
        <f>_xlfn.XLOOKUP(Table35[[#This Row],[Subject Id]],'TPD Assayed'!A:A,'TPD Assayed'!C:C)</f>
        <v>#N/A</v>
      </c>
    </row>
    <row r="2142" spans="1:17">
      <c r="A2142" s="27" t="s">
        <v>2425</v>
      </c>
      <c r="B2142" t="str">
        <f>MID(Table35[[#This Row],[Subject Id]],13,1)</f>
        <v>R</v>
      </c>
      <c r="C2142">
        <f>_xlfn.XLOOKUP(Table35[[#This Row],[Subject Id]],Table2[Subject Id],Table2[Event date])</f>
        <v>0</v>
      </c>
      <c r="D2142" s="37" t="str">
        <f>_xlfn.XLOOKUP(Table35[[#This Row],[Subject Id]],'T0 Blood'!A:A,'T0 Blood'!I:I)</f>
        <v>060-0222-0</v>
      </c>
      <c r="E2142" s="55"/>
      <c r="F2142" s="71" t="str">
        <f>_xlfn.XLOOKUP(Table35[[#This Row],[Subject Id]],T0Assayed!D:D,T0Assayed!F:F)</f>
        <v>OH2024_004</v>
      </c>
      <c r="G2142" s="39" t="s">
        <v>23</v>
      </c>
      <c r="H2142" s="39" t="s">
        <v>2299</v>
      </c>
      <c r="I2142" s="37" t="str">
        <f>_xlfn.XLOOKUP(Table35[[#This Row],[Subject Id]],'In the Lab'!F:F,'In the Lab'!G:G)</f>
        <v>yes</v>
      </c>
      <c r="J2142" s="49" t="e">
        <f>_xlfn.XLOOKUP(Table35[[#This Row],[Subject Id]],'T1 Blood'!A:A,'T1 Blood'!I:I)</f>
        <v>#N/A</v>
      </c>
      <c r="K2142" s="49" t="e">
        <f>_xlfn.XLOOKUP(Table35[[#This Row],[Subject Id]],'T1 Blood'!A:A,'T1 Blood'!H:H)</f>
        <v>#N/A</v>
      </c>
      <c r="L2142" s="49" t="e">
        <f>_xlfn.XLOOKUP(Table35[[#This Row],[Subject Id]],'T1 Assayed'!A:A,'T1 Assayed'!D:D)</f>
        <v>#N/A</v>
      </c>
      <c r="O2142" s="49" t="e">
        <f>_xlfn.XLOOKUP((CONCATENATE(Table35[[#This Row],[Subject Id]],"-T1")),'In the Lab'!A:A,'In the Lab'!G:G)</f>
        <v>#N/A</v>
      </c>
      <c r="P2142" s="42" t="e">
        <f>_xlfn.XLOOKUP(Table35[[#This Row],[Subject Id]],'TPD Blood'!A:A,'TPD Blood'!B:B)</f>
        <v>#N/A</v>
      </c>
      <c r="Q2142" s="42" t="e">
        <f>_xlfn.XLOOKUP(Table35[[#This Row],[Subject Id]],'TPD Assayed'!A:A,'TPD Assayed'!C:C)</f>
        <v>#N/A</v>
      </c>
    </row>
    <row r="2143" spans="1:17">
      <c r="A2143" s="27" t="s">
        <v>2426</v>
      </c>
      <c r="B2143" t="str">
        <f>MID(Table35[[#This Row],[Subject Id]],13,1)</f>
        <v>R</v>
      </c>
      <c r="C2143">
        <f>_xlfn.XLOOKUP(Table35[[#This Row],[Subject Id]],Table2[Subject Id],Table2[Event date])</f>
        <v>0</v>
      </c>
      <c r="D2143" s="37" t="str">
        <f>_xlfn.XLOOKUP(Table35[[#This Row],[Subject Id]],'T0 Blood'!A:A,'T0 Blood'!I:I)</f>
        <v>060-0223-0</v>
      </c>
      <c r="E2143" s="55"/>
      <c r="F2143" s="71" t="str">
        <f>_xlfn.XLOOKUP(Table35[[#This Row],[Subject Id]],T0Assayed!D:D,T0Assayed!F:F)</f>
        <v>OH2024_004</v>
      </c>
      <c r="G2143" s="39" t="s">
        <v>23</v>
      </c>
      <c r="H2143" s="39" t="s">
        <v>2299</v>
      </c>
      <c r="I2143" s="37" t="str">
        <f>_xlfn.XLOOKUP(Table35[[#This Row],[Subject Id]],'In the Lab'!F:F,'In the Lab'!G:G)</f>
        <v>yes</v>
      </c>
      <c r="J2143" s="49" t="e">
        <f>_xlfn.XLOOKUP(Table35[[#This Row],[Subject Id]],'T1 Blood'!A:A,'T1 Blood'!I:I)</f>
        <v>#N/A</v>
      </c>
      <c r="K2143" s="49" t="e">
        <f>_xlfn.XLOOKUP(Table35[[#This Row],[Subject Id]],'T1 Blood'!A:A,'T1 Blood'!H:H)</f>
        <v>#N/A</v>
      </c>
      <c r="L2143" s="49" t="e">
        <f>_xlfn.XLOOKUP(Table35[[#This Row],[Subject Id]],'T1 Assayed'!A:A,'T1 Assayed'!D:D)</f>
        <v>#N/A</v>
      </c>
      <c r="O2143" s="49" t="e">
        <f>_xlfn.XLOOKUP((CONCATENATE(Table35[[#This Row],[Subject Id]],"-T1")),'In the Lab'!A:A,'In the Lab'!G:G)</f>
        <v>#N/A</v>
      </c>
      <c r="P2143" s="42" t="e">
        <f>_xlfn.XLOOKUP(Table35[[#This Row],[Subject Id]],'TPD Blood'!A:A,'TPD Blood'!B:B)</f>
        <v>#N/A</v>
      </c>
      <c r="Q2143" s="42" t="e">
        <f>_xlfn.XLOOKUP(Table35[[#This Row],[Subject Id]],'TPD Assayed'!A:A,'TPD Assayed'!C:C)</f>
        <v>#N/A</v>
      </c>
    </row>
    <row r="2144" spans="1:17">
      <c r="A2144" s="27" t="s">
        <v>2427</v>
      </c>
      <c r="B2144" t="str">
        <f>MID(Table35[[#This Row],[Subject Id]],13,1)</f>
        <v>R</v>
      </c>
      <c r="C2144">
        <f>_xlfn.XLOOKUP(Table35[[#This Row],[Subject Id]],Table2[Subject Id],Table2[Event date])</f>
        <v>0</v>
      </c>
      <c r="D2144" s="37" t="str">
        <f>_xlfn.XLOOKUP(Table35[[#This Row],[Subject Id]],'T0 Blood'!A:A,'T0 Blood'!I:I)</f>
        <v>060-0224-0</v>
      </c>
      <c r="E2144" s="55"/>
      <c r="F2144" s="71" t="str">
        <f>_xlfn.XLOOKUP(Table35[[#This Row],[Subject Id]],T0Assayed!D:D,T0Assayed!F:F)</f>
        <v>OH2024_004</v>
      </c>
      <c r="G2144" s="39" t="s">
        <v>23</v>
      </c>
      <c r="H2144" s="39" t="s">
        <v>2299</v>
      </c>
      <c r="I2144" s="37" t="str">
        <f>_xlfn.XLOOKUP(Table35[[#This Row],[Subject Id]],'In the Lab'!F:F,'In the Lab'!G:G)</f>
        <v>yes</v>
      </c>
      <c r="J2144" s="49" t="e">
        <f>_xlfn.XLOOKUP(Table35[[#This Row],[Subject Id]],'T1 Blood'!A:A,'T1 Blood'!I:I)</f>
        <v>#N/A</v>
      </c>
      <c r="K2144" s="49" t="e">
        <f>_xlfn.XLOOKUP(Table35[[#This Row],[Subject Id]],'T1 Blood'!A:A,'T1 Blood'!H:H)</f>
        <v>#N/A</v>
      </c>
      <c r="L2144" s="49" t="e">
        <f>_xlfn.XLOOKUP(Table35[[#This Row],[Subject Id]],'T1 Assayed'!A:A,'T1 Assayed'!D:D)</f>
        <v>#N/A</v>
      </c>
      <c r="O2144" s="49" t="e">
        <f>_xlfn.XLOOKUP((CONCATENATE(Table35[[#This Row],[Subject Id]],"-T1")),'In the Lab'!A:A,'In the Lab'!G:G)</f>
        <v>#N/A</v>
      </c>
      <c r="P2144" s="42" t="e">
        <f>_xlfn.XLOOKUP(Table35[[#This Row],[Subject Id]],'TPD Blood'!A:A,'TPD Blood'!B:B)</f>
        <v>#N/A</v>
      </c>
      <c r="Q2144" s="42" t="e">
        <f>_xlfn.XLOOKUP(Table35[[#This Row],[Subject Id]],'TPD Assayed'!A:A,'TPD Assayed'!C:C)</f>
        <v>#N/A</v>
      </c>
    </row>
    <row r="2145" spans="1:17">
      <c r="A2145" s="27" t="s">
        <v>2428</v>
      </c>
      <c r="B2145" t="str">
        <f>MID(Table35[[#This Row],[Subject Id]],13,1)</f>
        <v>R</v>
      </c>
      <c r="C2145">
        <f>_xlfn.XLOOKUP(Table35[[#This Row],[Subject Id]],Table2[Subject Id],Table2[Event date])</f>
        <v>0</v>
      </c>
      <c r="D2145" s="37" t="str">
        <f>_xlfn.XLOOKUP(Table35[[#This Row],[Subject Id]],'T0 Blood'!A:A,'T0 Blood'!I:I)</f>
        <v>060-0225-0</v>
      </c>
      <c r="E2145" s="55"/>
      <c r="F2145" s="71" t="str">
        <f>_xlfn.XLOOKUP(Table35[[#This Row],[Subject Id]],T0Assayed!D:D,T0Assayed!F:F)</f>
        <v>OH2024_005</v>
      </c>
      <c r="G2145" s="39" t="s">
        <v>23</v>
      </c>
      <c r="H2145" s="39" t="s">
        <v>2299</v>
      </c>
      <c r="I2145" s="37" t="str">
        <f>_xlfn.XLOOKUP(Table35[[#This Row],[Subject Id]],'In the Lab'!F:F,'In the Lab'!G:G)</f>
        <v>yes</v>
      </c>
      <c r="J2145" s="49" t="e">
        <f>_xlfn.XLOOKUP(Table35[[#This Row],[Subject Id]],'T1 Blood'!A:A,'T1 Blood'!I:I)</f>
        <v>#N/A</v>
      </c>
      <c r="K2145" s="49" t="e">
        <f>_xlfn.XLOOKUP(Table35[[#This Row],[Subject Id]],'T1 Blood'!A:A,'T1 Blood'!H:H)</f>
        <v>#N/A</v>
      </c>
      <c r="L2145" s="49" t="e">
        <f>_xlfn.XLOOKUP(Table35[[#This Row],[Subject Id]],'T1 Assayed'!A:A,'T1 Assayed'!D:D)</f>
        <v>#N/A</v>
      </c>
      <c r="O2145" s="49" t="e">
        <f>_xlfn.XLOOKUP((CONCATENATE(Table35[[#This Row],[Subject Id]],"-T1")),'In the Lab'!A:A,'In the Lab'!G:G)</f>
        <v>#N/A</v>
      </c>
      <c r="P2145" s="42" t="e">
        <f>_xlfn.XLOOKUP(Table35[[#This Row],[Subject Id]],'TPD Blood'!A:A,'TPD Blood'!B:B)</f>
        <v>#N/A</v>
      </c>
      <c r="Q2145" s="42" t="e">
        <f>_xlfn.XLOOKUP(Table35[[#This Row],[Subject Id]],'TPD Assayed'!A:A,'TPD Assayed'!C:C)</f>
        <v>#N/A</v>
      </c>
    </row>
    <row r="2146" spans="1:17">
      <c r="A2146" s="27" t="s">
        <v>2429</v>
      </c>
      <c r="B2146" t="str">
        <f>MID(Table35[[#This Row],[Subject Id]],13,1)</f>
        <v>R</v>
      </c>
      <c r="C2146">
        <f>_xlfn.XLOOKUP(Table35[[#This Row],[Subject Id]],Table2[Subject Id],Table2[Event date])</f>
        <v>0</v>
      </c>
      <c r="D2146" s="37" t="str">
        <f>_xlfn.XLOOKUP(Table35[[#This Row],[Subject Id]],'T0 Blood'!A:A,'T0 Blood'!I:I)</f>
        <v>060-0226-0</v>
      </c>
      <c r="E2146" s="55"/>
      <c r="F2146" s="71" t="str">
        <f>_xlfn.XLOOKUP(Table35[[#This Row],[Subject Id]],T0Assayed!D:D,T0Assayed!F:F)</f>
        <v>OH2023_034</v>
      </c>
      <c r="G2146" s="39" t="s">
        <v>23</v>
      </c>
      <c r="H2146" s="39" t="s">
        <v>2251</v>
      </c>
      <c r="I2146" s="37" t="str">
        <f>_xlfn.XLOOKUP(Table35[[#This Row],[Subject Id]],'In the Lab'!F:F,'In the Lab'!G:G)</f>
        <v>yes</v>
      </c>
      <c r="J2146" s="49" t="e">
        <f>_xlfn.XLOOKUP(Table35[[#This Row],[Subject Id]],'T1 Blood'!A:A,'T1 Blood'!I:I)</f>
        <v>#N/A</v>
      </c>
      <c r="K2146" s="49" t="e">
        <f>_xlfn.XLOOKUP(Table35[[#This Row],[Subject Id]],'T1 Blood'!A:A,'T1 Blood'!H:H)</f>
        <v>#N/A</v>
      </c>
      <c r="L2146" s="49" t="e">
        <f>_xlfn.XLOOKUP(Table35[[#This Row],[Subject Id]],'T1 Assayed'!A:A,'T1 Assayed'!D:D)</f>
        <v>#N/A</v>
      </c>
      <c r="O2146" s="49" t="e">
        <f>_xlfn.XLOOKUP((CONCATENATE(Table35[[#This Row],[Subject Id]],"-T1")),'In the Lab'!A:A,'In the Lab'!G:G)</f>
        <v>#N/A</v>
      </c>
      <c r="P2146" s="42" t="e">
        <f>_xlfn.XLOOKUP(Table35[[#This Row],[Subject Id]],'TPD Blood'!A:A,'TPD Blood'!B:B)</f>
        <v>#N/A</v>
      </c>
      <c r="Q2146" s="42" t="e">
        <f>_xlfn.XLOOKUP(Table35[[#This Row],[Subject Id]],'TPD Assayed'!A:A,'TPD Assayed'!C:C)</f>
        <v>#N/A</v>
      </c>
    </row>
    <row r="2147" spans="1:17">
      <c r="A2147" s="27" t="s">
        <v>2430</v>
      </c>
      <c r="B2147" t="str">
        <f>MID(Table35[[#This Row],[Subject Id]],13,1)</f>
        <v>R</v>
      </c>
      <c r="C2147">
        <f>_xlfn.XLOOKUP(Table35[[#This Row],[Subject Id]],Table2[Subject Id],Table2[Event date])</f>
        <v>0</v>
      </c>
      <c r="D2147" s="37" t="str">
        <f>_xlfn.XLOOKUP(Table35[[#This Row],[Subject Id]],'T0 Blood'!A:A,'T0 Blood'!I:I)</f>
        <v>060-0227-0</v>
      </c>
      <c r="E2147" s="55"/>
      <c r="F2147" s="71" t="str">
        <f>_xlfn.XLOOKUP(Table35[[#This Row],[Subject Id]],T0Assayed!D:D,T0Assayed!F:F)</f>
        <v>OH2024_005</v>
      </c>
      <c r="G2147" s="39" t="s">
        <v>23</v>
      </c>
      <c r="H2147" s="39" t="s">
        <v>2299</v>
      </c>
      <c r="I2147" s="37" t="str">
        <f>_xlfn.XLOOKUP(Table35[[#This Row],[Subject Id]],'In the Lab'!F:F,'In the Lab'!G:G)</f>
        <v>yes</v>
      </c>
      <c r="J2147" s="49" t="e">
        <f>_xlfn.XLOOKUP(Table35[[#This Row],[Subject Id]],'T1 Blood'!A:A,'T1 Blood'!I:I)</f>
        <v>#N/A</v>
      </c>
      <c r="K2147" s="49" t="e">
        <f>_xlfn.XLOOKUP(Table35[[#This Row],[Subject Id]],'T1 Blood'!A:A,'T1 Blood'!H:H)</f>
        <v>#N/A</v>
      </c>
      <c r="L2147" s="49" t="e">
        <f>_xlfn.XLOOKUP(Table35[[#This Row],[Subject Id]],'T1 Assayed'!A:A,'T1 Assayed'!D:D)</f>
        <v>#N/A</v>
      </c>
      <c r="O2147" s="49" t="e">
        <f>_xlfn.XLOOKUP((CONCATENATE(Table35[[#This Row],[Subject Id]],"-T1")),'In the Lab'!A:A,'In the Lab'!G:G)</f>
        <v>#N/A</v>
      </c>
      <c r="P2147" s="42" t="e">
        <f>_xlfn.XLOOKUP(Table35[[#This Row],[Subject Id]],'TPD Blood'!A:A,'TPD Blood'!B:B)</f>
        <v>#N/A</v>
      </c>
      <c r="Q2147" s="42" t="e">
        <f>_xlfn.XLOOKUP(Table35[[#This Row],[Subject Id]],'TPD Assayed'!A:A,'TPD Assayed'!C:C)</f>
        <v>#N/A</v>
      </c>
    </row>
    <row r="2148" spans="1:17">
      <c r="A2148" s="27" t="s">
        <v>2431</v>
      </c>
      <c r="B2148" t="str">
        <f>MID(Table35[[#This Row],[Subject Id]],13,1)</f>
        <v>R</v>
      </c>
      <c r="C2148">
        <f>_xlfn.XLOOKUP(Table35[[#This Row],[Subject Id]],Table2[Subject Id],Table2[Event date])</f>
        <v>0</v>
      </c>
      <c r="D2148" s="37" t="str">
        <f>_xlfn.XLOOKUP(Table35[[#This Row],[Subject Id]],'T0 Blood'!A:A,'T0 Blood'!I:I)</f>
        <v>060-0228-0</v>
      </c>
      <c r="E2148" s="55"/>
      <c r="F2148" s="71" t="str">
        <f>_xlfn.XLOOKUP(Table35[[#This Row],[Subject Id]],T0Assayed!D:D,T0Assayed!F:F)</f>
        <v>OH2024_005</v>
      </c>
      <c r="G2148" s="39" t="s">
        <v>23</v>
      </c>
      <c r="H2148" s="39" t="s">
        <v>2299</v>
      </c>
      <c r="I2148" s="37" t="str">
        <f>_xlfn.XLOOKUP(Table35[[#This Row],[Subject Id]],'In the Lab'!F:F,'In the Lab'!G:G)</f>
        <v>yes</v>
      </c>
      <c r="J2148" s="49" t="e">
        <f>_xlfn.XLOOKUP(Table35[[#This Row],[Subject Id]],'T1 Blood'!A:A,'T1 Blood'!I:I)</f>
        <v>#N/A</v>
      </c>
      <c r="K2148" s="49" t="e">
        <f>_xlfn.XLOOKUP(Table35[[#This Row],[Subject Id]],'T1 Blood'!A:A,'T1 Blood'!H:H)</f>
        <v>#N/A</v>
      </c>
      <c r="L2148" s="49" t="e">
        <f>_xlfn.XLOOKUP(Table35[[#This Row],[Subject Id]],'T1 Assayed'!A:A,'T1 Assayed'!D:D)</f>
        <v>#N/A</v>
      </c>
      <c r="O2148" s="49" t="e">
        <f>_xlfn.XLOOKUP((CONCATENATE(Table35[[#This Row],[Subject Id]],"-T1")),'In the Lab'!A:A,'In the Lab'!G:G)</f>
        <v>#N/A</v>
      </c>
      <c r="P2148" s="42" t="e">
        <f>_xlfn.XLOOKUP(Table35[[#This Row],[Subject Id]],'TPD Blood'!A:A,'TPD Blood'!B:B)</f>
        <v>#N/A</v>
      </c>
      <c r="Q2148" s="42" t="e">
        <f>_xlfn.XLOOKUP(Table35[[#This Row],[Subject Id]],'TPD Assayed'!A:A,'TPD Assayed'!C:C)</f>
        <v>#N/A</v>
      </c>
    </row>
    <row r="2149" spans="1:17">
      <c r="A2149" s="27" t="s">
        <v>2432</v>
      </c>
      <c r="B2149" t="str">
        <f>MID(Table35[[#This Row],[Subject Id]],13,1)</f>
        <v>R</v>
      </c>
      <c r="C2149">
        <f>_xlfn.XLOOKUP(Table35[[#This Row],[Subject Id]],Table2[Subject Id],Table2[Event date])</f>
        <v>0</v>
      </c>
      <c r="D2149" s="37" t="str">
        <f>_xlfn.XLOOKUP(Table35[[#This Row],[Subject Id]],'T0 Blood'!A:A,'T0 Blood'!I:I)</f>
        <v>060-0229-0</v>
      </c>
      <c r="E2149" s="55"/>
      <c r="F2149" s="71" t="str">
        <f>_xlfn.XLOOKUP(Table35[[#This Row],[Subject Id]],T0Assayed!D:D,T0Assayed!F:F)</f>
        <v>OH2024_005</v>
      </c>
      <c r="G2149" s="39" t="s">
        <v>23</v>
      </c>
      <c r="H2149" s="39" t="s">
        <v>2299</v>
      </c>
      <c r="I2149" s="37" t="str">
        <f>_xlfn.XLOOKUP(Table35[[#This Row],[Subject Id]],'In the Lab'!F:F,'In the Lab'!G:G)</f>
        <v>yes</v>
      </c>
      <c r="J2149" s="49" t="e">
        <f>_xlfn.XLOOKUP(Table35[[#This Row],[Subject Id]],'T1 Blood'!A:A,'T1 Blood'!I:I)</f>
        <v>#N/A</v>
      </c>
      <c r="K2149" s="49" t="e">
        <f>_xlfn.XLOOKUP(Table35[[#This Row],[Subject Id]],'T1 Blood'!A:A,'T1 Blood'!H:H)</f>
        <v>#N/A</v>
      </c>
      <c r="L2149" s="49" t="e">
        <f>_xlfn.XLOOKUP(Table35[[#This Row],[Subject Id]],'T1 Assayed'!A:A,'T1 Assayed'!D:D)</f>
        <v>#N/A</v>
      </c>
      <c r="O2149" s="49" t="e">
        <f>_xlfn.XLOOKUP((CONCATENATE(Table35[[#This Row],[Subject Id]],"-T1")),'In the Lab'!A:A,'In the Lab'!G:G)</f>
        <v>#N/A</v>
      </c>
      <c r="P2149" s="42" t="e">
        <f>_xlfn.XLOOKUP(Table35[[#This Row],[Subject Id]],'TPD Blood'!A:A,'TPD Blood'!B:B)</f>
        <v>#N/A</v>
      </c>
      <c r="Q2149" s="42" t="e">
        <f>_xlfn.XLOOKUP(Table35[[#This Row],[Subject Id]],'TPD Assayed'!A:A,'TPD Assayed'!C:C)</f>
        <v>#N/A</v>
      </c>
    </row>
    <row r="2150" spans="1:17">
      <c r="A2150" s="27" t="s">
        <v>2433</v>
      </c>
      <c r="B2150" t="str">
        <f>MID(Table35[[#This Row],[Subject Id]],13,1)</f>
        <v>R</v>
      </c>
      <c r="C2150">
        <f>_xlfn.XLOOKUP(Table35[[#This Row],[Subject Id]],Table2[Subject Id],Table2[Event date])</f>
        <v>0</v>
      </c>
      <c r="D2150" s="37" t="str">
        <f>_xlfn.XLOOKUP(Table35[[#This Row],[Subject Id]],'T0 Blood'!A:A,'T0 Blood'!I:I)</f>
        <v>060-0230-0</v>
      </c>
      <c r="E2150" s="55"/>
      <c r="F2150" s="71" t="str">
        <f>_xlfn.XLOOKUP(Table35[[#This Row],[Subject Id]],T0Assayed!D:D,T0Assayed!F:F)</f>
        <v>OH2024_005</v>
      </c>
      <c r="G2150" s="39" t="s">
        <v>23</v>
      </c>
      <c r="H2150" s="39" t="s">
        <v>2299</v>
      </c>
      <c r="I2150" s="37" t="str">
        <f>_xlfn.XLOOKUP(Table35[[#This Row],[Subject Id]],'In the Lab'!F:F,'In the Lab'!G:G)</f>
        <v>yes</v>
      </c>
      <c r="J2150" s="49" t="e">
        <f>_xlfn.XLOOKUP(Table35[[#This Row],[Subject Id]],'T1 Blood'!A:A,'T1 Blood'!I:I)</f>
        <v>#N/A</v>
      </c>
      <c r="K2150" s="49" t="e">
        <f>_xlfn.XLOOKUP(Table35[[#This Row],[Subject Id]],'T1 Blood'!A:A,'T1 Blood'!H:H)</f>
        <v>#N/A</v>
      </c>
      <c r="L2150" s="49" t="e">
        <f>_xlfn.XLOOKUP(Table35[[#This Row],[Subject Id]],'T1 Assayed'!A:A,'T1 Assayed'!D:D)</f>
        <v>#N/A</v>
      </c>
      <c r="O2150" s="49" t="e">
        <f>_xlfn.XLOOKUP((CONCATENATE(Table35[[#This Row],[Subject Id]],"-T1")),'In the Lab'!A:A,'In the Lab'!G:G)</f>
        <v>#N/A</v>
      </c>
      <c r="P2150" s="42" t="e">
        <f>_xlfn.XLOOKUP(Table35[[#This Row],[Subject Id]],'TPD Blood'!A:A,'TPD Blood'!B:B)</f>
        <v>#N/A</v>
      </c>
      <c r="Q2150" s="42" t="e">
        <f>_xlfn.XLOOKUP(Table35[[#This Row],[Subject Id]],'TPD Assayed'!A:A,'TPD Assayed'!C:C)</f>
        <v>#N/A</v>
      </c>
    </row>
    <row r="2151" spans="1:17">
      <c r="A2151" s="27" t="s">
        <v>2434</v>
      </c>
      <c r="B2151" t="str">
        <f>MID(Table35[[#This Row],[Subject Id]],13,1)</f>
        <v>R</v>
      </c>
      <c r="C2151">
        <f>_xlfn.XLOOKUP(Table35[[#This Row],[Subject Id]],Table2[Subject Id],Table2[Event date])</f>
        <v>0</v>
      </c>
      <c r="D2151" s="37" t="str">
        <f>_xlfn.XLOOKUP(Table35[[#This Row],[Subject Id]],'T0 Blood'!A:A,'T0 Blood'!I:I)</f>
        <v>060-0231-0</v>
      </c>
      <c r="E2151" s="55"/>
      <c r="F2151" s="71" t="str">
        <f>_xlfn.XLOOKUP(Table35[[#This Row],[Subject Id]],T0Assayed!D:D,T0Assayed!F:F)</f>
        <v>OH2024_005</v>
      </c>
      <c r="G2151" s="39" t="s">
        <v>23</v>
      </c>
      <c r="H2151" s="39" t="s">
        <v>2299</v>
      </c>
      <c r="I2151" s="37" t="str">
        <f>_xlfn.XLOOKUP(Table35[[#This Row],[Subject Id]],'In the Lab'!F:F,'In the Lab'!G:G)</f>
        <v>yes</v>
      </c>
      <c r="J2151" s="49" t="e">
        <f>_xlfn.XLOOKUP(Table35[[#This Row],[Subject Id]],'T1 Blood'!A:A,'T1 Blood'!I:I)</f>
        <v>#N/A</v>
      </c>
      <c r="K2151" s="49" t="e">
        <f>_xlfn.XLOOKUP(Table35[[#This Row],[Subject Id]],'T1 Blood'!A:A,'T1 Blood'!H:H)</f>
        <v>#N/A</v>
      </c>
      <c r="L2151" s="49" t="e">
        <f>_xlfn.XLOOKUP(Table35[[#This Row],[Subject Id]],'T1 Assayed'!A:A,'T1 Assayed'!D:D)</f>
        <v>#N/A</v>
      </c>
      <c r="O2151" s="49" t="e">
        <f>_xlfn.XLOOKUP((CONCATENATE(Table35[[#This Row],[Subject Id]],"-T1")),'In the Lab'!A:A,'In the Lab'!G:G)</f>
        <v>#N/A</v>
      </c>
      <c r="P2151" s="42" t="e">
        <f>_xlfn.XLOOKUP(Table35[[#This Row],[Subject Id]],'TPD Blood'!A:A,'TPD Blood'!B:B)</f>
        <v>#N/A</v>
      </c>
      <c r="Q2151" s="42" t="e">
        <f>_xlfn.XLOOKUP(Table35[[#This Row],[Subject Id]],'TPD Assayed'!A:A,'TPD Assayed'!C:C)</f>
        <v>#N/A</v>
      </c>
    </row>
    <row r="2152" spans="1:17">
      <c r="A2152" s="27" t="s">
        <v>2435</v>
      </c>
      <c r="B2152" t="str">
        <f>MID(Table35[[#This Row],[Subject Id]],13,1)</f>
        <v>R</v>
      </c>
      <c r="C2152">
        <f>_xlfn.XLOOKUP(Table35[[#This Row],[Subject Id]],Table2[Subject Id],Table2[Event date])</f>
        <v>0</v>
      </c>
      <c r="D2152" s="37" t="str">
        <f>_xlfn.XLOOKUP(Table35[[#This Row],[Subject Id]],'T0 Blood'!A:A,'T0 Blood'!I:I)</f>
        <v>060-0232-0</v>
      </c>
      <c r="E2152" s="55"/>
      <c r="F2152" s="71" t="str">
        <f>_xlfn.XLOOKUP(Table35[[#This Row],[Subject Id]],T0Assayed!D:D,T0Assayed!F:F)</f>
        <v>OH2024_005</v>
      </c>
      <c r="G2152" s="39" t="s">
        <v>23</v>
      </c>
      <c r="H2152" s="39" t="s">
        <v>2299</v>
      </c>
      <c r="I2152" s="37" t="str">
        <f>_xlfn.XLOOKUP(Table35[[#This Row],[Subject Id]],'In the Lab'!F:F,'In the Lab'!G:G)</f>
        <v>yes</v>
      </c>
      <c r="J2152" s="49" t="e">
        <f>_xlfn.XLOOKUP(Table35[[#This Row],[Subject Id]],'T1 Blood'!A:A,'T1 Blood'!I:I)</f>
        <v>#N/A</v>
      </c>
      <c r="K2152" s="49" t="e">
        <f>_xlfn.XLOOKUP(Table35[[#This Row],[Subject Id]],'T1 Blood'!A:A,'T1 Blood'!H:H)</f>
        <v>#N/A</v>
      </c>
      <c r="L2152" s="49" t="e">
        <f>_xlfn.XLOOKUP(Table35[[#This Row],[Subject Id]],'T1 Assayed'!A:A,'T1 Assayed'!D:D)</f>
        <v>#N/A</v>
      </c>
      <c r="O2152" s="49" t="e">
        <f>_xlfn.XLOOKUP((CONCATENATE(Table35[[#This Row],[Subject Id]],"-T1")),'In the Lab'!A:A,'In the Lab'!G:G)</f>
        <v>#N/A</v>
      </c>
      <c r="P2152" s="42" t="e">
        <f>_xlfn.XLOOKUP(Table35[[#This Row],[Subject Id]],'TPD Blood'!A:A,'TPD Blood'!B:B)</f>
        <v>#N/A</v>
      </c>
      <c r="Q2152" s="42" t="e">
        <f>_xlfn.XLOOKUP(Table35[[#This Row],[Subject Id]],'TPD Assayed'!A:A,'TPD Assayed'!C:C)</f>
        <v>#N/A</v>
      </c>
    </row>
    <row r="2153" spans="1:17">
      <c r="A2153" s="27" t="s">
        <v>2436</v>
      </c>
      <c r="B2153" t="str">
        <f>MID(Table35[[#This Row],[Subject Id]],13,1)</f>
        <v>R</v>
      </c>
      <c r="C2153">
        <f>_xlfn.XLOOKUP(Table35[[#This Row],[Subject Id]],Table2[Subject Id],Table2[Event date])</f>
        <v>0</v>
      </c>
      <c r="D2153" s="37" t="str">
        <f>_xlfn.XLOOKUP(Table35[[#This Row],[Subject Id]],'T0 Blood'!A:A,'T0 Blood'!I:I)</f>
        <v>060-0233-0</v>
      </c>
      <c r="E2153" s="55"/>
      <c r="F2153" s="71" t="str">
        <f>_xlfn.XLOOKUP(Table35[[#This Row],[Subject Id]],T0Assayed!D:D,T0Assayed!F:F)</f>
        <v>OH2024_005</v>
      </c>
      <c r="G2153" s="39" t="s">
        <v>23</v>
      </c>
      <c r="H2153" s="39" t="s">
        <v>2299</v>
      </c>
      <c r="I2153" s="37" t="str">
        <f>_xlfn.XLOOKUP(Table35[[#This Row],[Subject Id]],'In the Lab'!F:F,'In the Lab'!G:G)</f>
        <v>yes</v>
      </c>
      <c r="J2153" s="49" t="e">
        <f>_xlfn.XLOOKUP(Table35[[#This Row],[Subject Id]],'T1 Blood'!A:A,'T1 Blood'!I:I)</f>
        <v>#N/A</v>
      </c>
      <c r="K2153" s="49" t="e">
        <f>_xlfn.XLOOKUP(Table35[[#This Row],[Subject Id]],'T1 Blood'!A:A,'T1 Blood'!H:H)</f>
        <v>#N/A</v>
      </c>
      <c r="L2153" s="49" t="e">
        <f>_xlfn.XLOOKUP(Table35[[#This Row],[Subject Id]],'T1 Assayed'!A:A,'T1 Assayed'!D:D)</f>
        <v>#N/A</v>
      </c>
      <c r="O2153" s="49" t="e">
        <f>_xlfn.XLOOKUP((CONCATENATE(Table35[[#This Row],[Subject Id]],"-T1")),'In the Lab'!A:A,'In the Lab'!G:G)</f>
        <v>#N/A</v>
      </c>
      <c r="P2153" s="42" t="e">
        <f>_xlfn.XLOOKUP(Table35[[#This Row],[Subject Id]],'TPD Blood'!A:A,'TPD Blood'!B:B)</f>
        <v>#N/A</v>
      </c>
      <c r="Q2153" s="42" t="e">
        <f>_xlfn.XLOOKUP(Table35[[#This Row],[Subject Id]],'TPD Assayed'!A:A,'TPD Assayed'!C:C)</f>
        <v>#N/A</v>
      </c>
    </row>
    <row r="2154" spans="1:17">
      <c r="A2154" s="27" t="s">
        <v>2437</v>
      </c>
      <c r="B2154" t="str">
        <f>MID(Table35[[#This Row],[Subject Id]],13,1)</f>
        <v>R</v>
      </c>
      <c r="C2154">
        <f>_xlfn.XLOOKUP(Table35[[#This Row],[Subject Id]],Table2[Subject Id],Table2[Event date])</f>
        <v>0</v>
      </c>
      <c r="D2154" s="37" t="str">
        <f>_xlfn.XLOOKUP(Table35[[#This Row],[Subject Id]],'T0 Blood'!A:A,'T0 Blood'!I:I)</f>
        <v>060-0234-0</v>
      </c>
      <c r="E2154" s="55"/>
      <c r="F2154" s="71" t="str">
        <f>_xlfn.XLOOKUP(Table35[[#This Row],[Subject Id]],T0Assayed!D:D,T0Assayed!F:F)</f>
        <v>OH2023_042</v>
      </c>
      <c r="G2154" s="39" t="s">
        <v>23</v>
      </c>
      <c r="H2154" s="39" t="s">
        <v>2202</v>
      </c>
      <c r="I2154" s="37" t="str">
        <f>_xlfn.XLOOKUP(Table35[[#This Row],[Subject Id]],'In the Lab'!F:F,'In the Lab'!G:G)</f>
        <v>yes</v>
      </c>
      <c r="J2154" s="49" t="e">
        <f>_xlfn.XLOOKUP(Table35[[#This Row],[Subject Id]],'T1 Blood'!A:A,'T1 Blood'!I:I)</f>
        <v>#N/A</v>
      </c>
      <c r="K2154" s="49" t="e">
        <f>_xlfn.XLOOKUP(Table35[[#This Row],[Subject Id]],'T1 Blood'!A:A,'T1 Blood'!H:H)</f>
        <v>#N/A</v>
      </c>
      <c r="L2154" s="49" t="e">
        <f>_xlfn.XLOOKUP(Table35[[#This Row],[Subject Id]],'T1 Assayed'!A:A,'T1 Assayed'!D:D)</f>
        <v>#N/A</v>
      </c>
      <c r="O2154" s="49" t="e">
        <f>_xlfn.XLOOKUP((CONCATENATE(Table35[[#This Row],[Subject Id]],"-T1")),'In the Lab'!A:A,'In the Lab'!G:G)</f>
        <v>#N/A</v>
      </c>
      <c r="P2154" s="42" t="e">
        <f>_xlfn.XLOOKUP(Table35[[#This Row],[Subject Id]],'TPD Blood'!A:A,'TPD Blood'!B:B)</f>
        <v>#N/A</v>
      </c>
      <c r="Q2154" s="42" t="e">
        <f>_xlfn.XLOOKUP(Table35[[#This Row],[Subject Id]],'TPD Assayed'!A:A,'TPD Assayed'!C:C)</f>
        <v>#N/A</v>
      </c>
    </row>
    <row r="2155" spans="1:17">
      <c r="A2155" s="27" t="s">
        <v>2438</v>
      </c>
      <c r="B2155" t="str">
        <f>MID(Table35[[#This Row],[Subject Id]],13,1)</f>
        <v>R</v>
      </c>
      <c r="C2155">
        <f>_xlfn.XLOOKUP(Table35[[#This Row],[Subject Id]],Table2[Subject Id],Table2[Event date])</f>
        <v>0</v>
      </c>
      <c r="D2155" s="37" t="str">
        <f>_xlfn.XLOOKUP(Table35[[#This Row],[Subject Id]],'T0 Blood'!A:A,'T0 Blood'!I:I)</f>
        <v>060-0235-0</v>
      </c>
      <c r="E2155" s="55"/>
      <c r="F2155" s="71" t="str">
        <f>_xlfn.XLOOKUP(Table35[[#This Row],[Subject Id]],T0Assayed!D:D,T0Assayed!F:F)</f>
        <v>OH2024_005</v>
      </c>
      <c r="G2155" s="39" t="s">
        <v>23</v>
      </c>
      <c r="H2155" s="39" t="s">
        <v>2299</v>
      </c>
      <c r="I2155" s="37" t="str">
        <f>_xlfn.XLOOKUP(Table35[[#This Row],[Subject Id]],'In the Lab'!F:F,'In the Lab'!G:G)</f>
        <v>yes</v>
      </c>
      <c r="J2155" s="49" t="e">
        <f>_xlfn.XLOOKUP(Table35[[#This Row],[Subject Id]],'T1 Blood'!A:A,'T1 Blood'!I:I)</f>
        <v>#N/A</v>
      </c>
      <c r="K2155" s="49" t="e">
        <f>_xlfn.XLOOKUP(Table35[[#This Row],[Subject Id]],'T1 Blood'!A:A,'T1 Blood'!H:H)</f>
        <v>#N/A</v>
      </c>
      <c r="L2155" s="49" t="e">
        <f>_xlfn.XLOOKUP(Table35[[#This Row],[Subject Id]],'T1 Assayed'!A:A,'T1 Assayed'!D:D)</f>
        <v>#N/A</v>
      </c>
      <c r="O2155" s="49" t="e">
        <f>_xlfn.XLOOKUP((CONCATENATE(Table35[[#This Row],[Subject Id]],"-T1")),'In the Lab'!A:A,'In the Lab'!G:G)</f>
        <v>#N/A</v>
      </c>
      <c r="P2155" s="42" t="e">
        <f>_xlfn.XLOOKUP(Table35[[#This Row],[Subject Id]],'TPD Blood'!A:A,'TPD Blood'!B:B)</f>
        <v>#N/A</v>
      </c>
      <c r="Q2155" s="42" t="e">
        <f>_xlfn.XLOOKUP(Table35[[#This Row],[Subject Id]],'TPD Assayed'!A:A,'TPD Assayed'!C:C)</f>
        <v>#N/A</v>
      </c>
    </row>
    <row r="2156" spans="1:17">
      <c r="A2156" s="27" t="s">
        <v>2439</v>
      </c>
      <c r="B2156" t="str">
        <f>MID(Table35[[#This Row],[Subject Id]],13,1)</f>
        <v>R</v>
      </c>
      <c r="C2156">
        <f>_xlfn.XLOOKUP(Table35[[#This Row],[Subject Id]],Table2[Subject Id],Table2[Event date])</f>
        <v>0</v>
      </c>
      <c r="D2156" s="37" t="str">
        <f>_xlfn.XLOOKUP(Table35[[#This Row],[Subject Id]],'T0 Blood'!A:A,'T0 Blood'!I:I)</f>
        <v>060-0236-0</v>
      </c>
      <c r="E2156" s="55"/>
      <c r="F2156" s="71" t="str">
        <f>_xlfn.XLOOKUP(Table35[[#This Row],[Subject Id]],T0Assayed!D:D,T0Assayed!F:F)</f>
        <v>OH2024_005</v>
      </c>
      <c r="G2156" s="39" t="s">
        <v>23</v>
      </c>
      <c r="H2156" s="39" t="s">
        <v>2299</v>
      </c>
      <c r="I2156" s="37" t="str">
        <f>_xlfn.XLOOKUP(Table35[[#This Row],[Subject Id]],'In the Lab'!F:F,'In the Lab'!G:G)</f>
        <v>yes</v>
      </c>
      <c r="J2156" s="49" t="e">
        <f>_xlfn.XLOOKUP(Table35[[#This Row],[Subject Id]],'T1 Blood'!A:A,'T1 Blood'!I:I)</f>
        <v>#N/A</v>
      </c>
      <c r="K2156" s="49" t="e">
        <f>_xlfn.XLOOKUP(Table35[[#This Row],[Subject Id]],'T1 Blood'!A:A,'T1 Blood'!H:H)</f>
        <v>#N/A</v>
      </c>
      <c r="L2156" s="49" t="e">
        <f>_xlfn.XLOOKUP(Table35[[#This Row],[Subject Id]],'T1 Assayed'!A:A,'T1 Assayed'!D:D)</f>
        <v>#N/A</v>
      </c>
      <c r="O2156" s="49" t="e">
        <f>_xlfn.XLOOKUP((CONCATENATE(Table35[[#This Row],[Subject Id]],"-T1")),'In the Lab'!A:A,'In the Lab'!G:G)</f>
        <v>#N/A</v>
      </c>
      <c r="P2156" s="42" t="e">
        <f>_xlfn.XLOOKUP(Table35[[#This Row],[Subject Id]],'TPD Blood'!A:A,'TPD Blood'!B:B)</f>
        <v>#N/A</v>
      </c>
      <c r="Q2156" s="42" t="e">
        <f>_xlfn.XLOOKUP(Table35[[#This Row],[Subject Id]],'TPD Assayed'!A:A,'TPD Assayed'!C:C)</f>
        <v>#N/A</v>
      </c>
    </row>
    <row r="2157" spans="1:17">
      <c r="A2157" s="27" t="s">
        <v>2440</v>
      </c>
      <c r="B2157" t="str">
        <f>MID(Table35[[#This Row],[Subject Id]],13,1)</f>
        <v>R</v>
      </c>
      <c r="C2157">
        <f>_xlfn.XLOOKUP(Table35[[#This Row],[Subject Id]],Table2[Subject Id],Table2[Event date])</f>
        <v>0</v>
      </c>
      <c r="D2157" s="37" t="str">
        <f>_xlfn.XLOOKUP(Table35[[#This Row],[Subject Id]],'T0 Blood'!A:A,'T0 Blood'!I:I)</f>
        <v>060-0237-0</v>
      </c>
      <c r="E2157" s="55"/>
      <c r="F2157" s="71" t="str">
        <f>_xlfn.XLOOKUP(Table35[[#This Row],[Subject Id]],T0Assayed!D:D,T0Assayed!F:F)</f>
        <v>OH2024_005</v>
      </c>
      <c r="G2157" s="39" t="s">
        <v>23</v>
      </c>
      <c r="H2157" s="39" t="s">
        <v>2299</v>
      </c>
      <c r="I2157" s="37" t="str">
        <f>_xlfn.XLOOKUP(Table35[[#This Row],[Subject Id]],'In the Lab'!F:F,'In the Lab'!G:G)</f>
        <v>yes</v>
      </c>
      <c r="J2157" s="49" t="e">
        <f>_xlfn.XLOOKUP(Table35[[#This Row],[Subject Id]],'T1 Blood'!A:A,'T1 Blood'!I:I)</f>
        <v>#N/A</v>
      </c>
      <c r="K2157" s="49" t="e">
        <f>_xlfn.XLOOKUP(Table35[[#This Row],[Subject Id]],'T1 Blood'!A:A,'T1 Blood'!H:H)</f>
        <v>#N/A</v>
      </c>
      <c r="L2157" s="49" t="e">
        <f>_xlfn.XLOOKUP(Table35[[#This Row],[Subject Id]],'T1 Assayed'!A:A,'T1 Assayed'!D:D)</f>
        <v>#N/A</v>
      </c>
      <c r="O2157" s="49" t="e">
        <f>_xlfn.XLOOKUP((CONCATENATE(Table35[[#This Row],[Subject Id]],"-T1")),'In the Lab'!A:A,'In the Lab'!G:G)</f>
        <v>#N/A</v>
      </c>
      <c r="P2157" s="42" t="e">
        <f>_xlfn.XLOOKUP(Table35[[#This Row],[Subject Id]],'TPD Blood'!A:A,'TPD Blood'!B:B)</f>
        <v>#N/A</v>
      </c>
      <c r="Q2157" s="42" t="e">
        <f>_xlfn.XLOOKUP(Table35[[#This Row],[Subject Id]],'TPD Assayed'!A:A,'TPD Assayed'!C:C)</f>
        <v>#N/A</v>
      </c>
    </row>
    <row r="2158" spans="1:17">
      <c r="A2158" s="27" t="s">
        <v>2441</v>
      </c>
      <c r="B2158" t="str">
        <f>MID(Table35[[#This Row],[Subject Id]],13,1)</f>
        <v>R</v>
      </c>
      <c r="C2158">
        <f>_xlfn.XLOOKUP(Table35[[#This Row],[Subject Id]],Table2[Subject Id],Table2[Event date])</f>
        <v>0</v>
      </c>
      <c r="D2158" s="37" t="str">
        <f>_xlfn.XLOOKUP(Table35[[#This Row],[Subject Id]],'T0 Blood'!A:A,'T0 Blood'!I:I)</f>
        <v>060-0238-0</v>
      </c>
      <c r="E2158" s="55"/>
      <c r="F2158" s="71" t="str">
        <f>_xlfn.XLOOKUP(Table35[[#This Row],[Subject Id]],T0Assayed!D:D,T0Assayed!F:F)</f>
        <v>OH2024_005</v>
      </c>
      <c r="G2158" s="39" t="s">
        <v>23</v>
      </c>
      <c r="H2158" s="39" t="s">
        <v>2299</v>
      </c>
      <c r="I2158" s="37" t="str">
        <f>_xlfn.XLOOKUP(Table35[[#This Row],[Subject Id]],'In the Lab'!F:F,'In the Lab'!G:G)</f>
        <v>yes</v>
      </c>
      <c r="J2158" s="49" t="e">
        <f>_xlfn.XLOOKUP(Table35[[#This Row],[Subject Id]],'T1 Blood'!A:A,'T1 Blood'!I:I)</f>
        <v>#N/A</v>
      </c>
      <c r="K2158" s="49" t="e">
        <f>_xlfn.XLOOKUP(Table35[[#This Row],[Subject Id]],'T1 Blood'!A:A,'T1 Blood'!H:H)</f>
        <v>#N/A</v>
      </c>
      <c r="L2158" s="49" t="e">
        <f>_xlfn.XLOOKUP(Table35[[#This Row],[Subject Id]],'T1 Assayed'!A:A,'T1 Assayed'!D:D)</f>
        <v>#N/A</v>
      </c>
      <c r="O2158" s="49" t="e">
        <f>_xlfn.XLOOKUP((CONCATENATE(Table35[[#This Row],[Subject Id]],"-T1")),'In the Lab'!A:A,'In the Lab'!G:G)</f>
        <v>#N/A</v>
      </c>
      <c r="P2158" s="42" t="e">
        <f>_xlfn.XLOOKUP(Table35[[#This Row],[Subject Id]],'TPD Blood'!A:A,'TPD Blood'!B:B)</f>
        <v>#N/A</v>
      </c>
      <c r="Q2158" s="42" t="e">
        <f>_xlfn.XLOOKUP(Table35[[#This Row],[Subject Id]],'TPD Assayed'!A:A,'TPD Assayed'!C:C)</f>
        <v>#N/A</v>
      </c>
    </row>
    <row r="2159" spans="1:17">
      <c r="A2159" s="27" t="s">
        <v>2442</v>
      </c>
      <c r="B2159" t="str">
        <f>MID(Table35[[#This Row],[Subject Id]],13,1)</f>
        <v>R</v>
      </c>
      <c r="C2159">
        <f>_xlfn.XLOOKUP(Table35[[#This Row],[Subject Id]],Table2[Subject Id],Table2[Event date])</f>
        <v>0</v>
      </c>
      <c r="D2159" s="37" t="str">
        <f>_xlfn.XLOOKUP(Table35[[#This Row],[Subject Id]],'T0 Blood'!A:A,'T0 Blood'!I:I)</f>
        <v>060-0239-0</v>
      </c>
      <c r="E2159" s="55"/>
      <c r="F2159" s="71" t="str">
        <f>_xlfn.XLOOKUP(Table35[[#This Row],[Subject Id]],T0Assayed!D:D,T0Assayed!F:F)</f>
        <v>OH2023_034</v>
      </c>
      <c r="G2159" s="39" t="s">
        <v>23</v>
      </c>
      <c r="H2159" s="39" t="s">
        <v>2251</v>
      </c>
      <c r="I2159" s="37" t="str">
        <f>_xlfn.XLOOKUP(Table35[[#This Row],[Subject Id]],'In the Lab'!F:F,'In the Lab'!G:G)</f>
        <v>yes</v>
      </c>
      <c r="J2159" s="49" t="e">
        <f>_xlfn.XLOOKUP(Table35[[#This Row],[Subject Id]],'T1 Blood'!A:A,'T1 Blood'!I:I)</f>
        <v>#N/A</v>
      </c>
      <c r="K2159" s="49" t="e">
        <f>_xlfn.XLOOKUP(Table35[[#This Row],[Subject Id]],'T1 Blood'!A:A,'T1 Blood'!H:H)</f>
        <v>#N/A</v>
      </c>
      <c r="L2159" s="49" t="e">
        <f>_xlfn.XLOOKUP(Table35[[#This Row],[Subject Id]],'T1 Assayed'!A:A,'T1 Assayed'!D:D)</f>
        <v>#N/A</v>
      </c>
      <c r="O2159" s="49" t="e">
        <f>_xlfn.XLOOKUP((CONCATENATE(Table35[[#This Row],[Subject Id]],"-T1")),'In the Lab'!A:A,'In the Lab'!G:G)</f>
        <v>#N/A</v>
      </c>
      <c r="P2159" s="42" t="e">
        <f>_xlfn.XLOOKUP(Table35[[#This Row],[Subject Id]],'TPD Blood'!A:A,'TPD Blood'!B:B)</f>
        <v>#N/A</v>
      </c>
      <c r="Q2159" s="42" t="e">
        <f>_xlfn.XLOOKUP(Table35[[#This Row],[Subject Id]],'TPD Assayed'!A:A,'TPD Assayed'!C:C)</f>
        <v>#N/A</v>
      </c>
    </row>
    <row r="2160" spans="1:17">
      <c r="A2160" s="27" t="s">
        <v>2443</v>
      </c>
      <c r="B2160" t="str">
        <f>MID(Table35[[#This Row],[Subject Id]],13,1)</f>
        <v>R</v>
      </c>
      <c r="C2160">
        <f>_xlfn.XLOOKUP(Table35[[#This Row],[Subject Id]],Table2[Subject Id],Table2[Event date])</f>
        <v>0</v>
      </c>
      <c r="D2160" s="37" t="str">
        <f>_xlfn.XLOOKUP(Table35[[#This Row],[Subject Id]],'T0 Blood'!A:A,'T0 Blood'!I:I)</f>
        <v>060-0240-0</v>
      </c>
      <c r="E2160" s="55"/>
      <c r="F2160" s="71" t="str">
        <f>_xlfn.XLOOKUP(Table35[[#This Row],[Subject Id]],T0Assayed!D:D,T0Assayed!F:F)</f>
        <v>OH2024_005</v>
      </c>
      <c r="G2160" s="39" t="s">
        <v>23</v>
      </c>
      <c r="H2160" s="39" t="s">
        <v>2299</v>
      </c>
      <c r="I2160" s="37" t="str">
        <f>_xlfn.XLOOKUP(Table35[[#This Row],[Subject Id]],'In the Lab'!F:F,'In the Lab'!G:G)</f>
        <v>yes</v>
      </c>
      <c r="J2160" s="49" t="e">
        <f>_xlfn.XLOOKUP(Table35[[#This Row],[Subject Id]],'T1 Blood'!A:A,'T1 Blood'!I:I)</f>
        <v>#N/A</v>
      </c>
      <c r="K2160" s="49" t="e">
        <f>_xlfn.XLOOKUP(Table35[[#This Row],[Subject Id]],'T1 Blood'!A:A,'T1 Blood'!H:H)</f>
        <v>#N/A</v>
      </c>
      <c r="L2160" s="49" t="e">
        <f>_xlfn.XLOOKUP(Table35[[#This Row],[Subject Id]],'T1 Assayed'!A:A,'T1 Assayed'!D:D)</f>
        <v>#N/A</v>
      </c>
      <c r="O2160" s="49" t="e">
        <f>_xlfn.XLOOKUP((CONCATENATE(Table35[[#This Row],[Subject Id]],"-T1")),'In the Lab'!A:A,'In the Lab'!G:G)</f>
        <v>#N/A</v>
      </c>
      <c r="P2160" s="42" t="e">
        <f>_xlfn.XLOOKUP(Table35[[#This Row],[Subject Id]],'TPD Blood'!A:A,'TPD Blood'!B:B)</f>
        <v>#N/A</v>
      </c>
      <c r="Q2160" s="42" t="e">
        <f>_xlfn.XLOOKUP(Table35[[#This Row],[Subject Id]],'TPD Assayed'!A:A,'TPD Assayed'!C:C)</f>
        <v>#N/A</v>
      </c>
    </row>
    <row r="2161" spans="1:17">
      <c r="A2161" s="27" t="s">
        <v>2444</v>
      </c>
      <c r="B2161" t="str">
        <f>MID(Table35[[#This Row],[Subject Id]],13,1)</f>
        <v>R</v>
      </c>
      <c r="C2161">
        <f>_xlfn.XLOOKUP(Table35[[#This Row],[Subject Id]],Table2[Subject Id],Table2[Event date])</f>
        <v>0</v>
      </c>
      <c r="D2161" s="37" t="str">
        <f>_xlfn.XLOOKUP(Table35[[#This Row],[Subject Id]],'T0 Blood'!A:A,'T0 Blood'!I:I)</f>
        <v>060-0241-0</v>
      </c>
      <c r="E2161" s="55"/>
      <c r="F2161" s="71" t="str">
        <f>_xlfn.XLOOKUP(Table35[[#This Row],[Subject Id]],T0Assayed!D:D,T0Assayed!F:F)</f>
        <v>OH2024_005</v>
      </c>
      <c r="G2161" s="39" t="s">
        <v>23</v>
      </c>
      <c r="H2161" s="39" t="s">
        <v>2299</v>
      </c>
      <c r="I2161" s="37" t="str">
        <f>_xlfn.XLOOKUP(Table35[[#This Row],[Subject Id]],'In the Lab'!F:F,'In the Lab'!G:G)</f>
        <v>yes</v>
      </c>
      <c r="J2161" s="49" t="e">
        <f>_xlfn.XLOOKUP(Table35[[#This Row],[Subject Id]],'T1 Blood'!A:A,'T1 Blood'!I:I)</f>
        <v>#N/A</v>
      </c>
      <c r="K2161" s="49" t="e">
        <f>_xlfn.XLOOKUP(Table35[[#This Row],[Subject Id]],'T1 Blood'!A:A,'T1 Blood'!H:H)</f>
        <v>#N/A</v>
      </c>
      <c r="L2161" s="49" t="e">
        <f>_xlfn.XLOOKUP(Table35[[#This Row],[Subject Id]],'T1 Assayed'!A:A,'T1 Assayed'!D:D)</f>
        <v>#N/A</v>
      </c>
      <c r="O2161" s="49" t="e">
        <f>_xlfn.XLOOKUP((CONCATENATE(Table35[[#This Row],[Subject Id]],"-T1")),'In the Lab'!A:A,'In the Lab'!G:G)</f>
        <v>#N/A</v>
      </c>
      <c r="P2161" s="42" t="e">
        <f>_xlfn.XLOOKUP(Table35[[#This Row],[Subject Id]],'TPD Blood'!A:A,'TPD Blood'!B:B)</f>
        <v>#N/A</v>
      </c>
      <c r="Q2161" s="42" t="e">
        <f>_xlfn.XLOOKUP(Table35[[#This Row],[Subject Id]],'TPD Assayed'!A:A,'TPD Assayed'!C:C)</f>
        <v>#N/A</v>
      </c>
    </row>
    <row r="2162" spans="1:17">
      <c r="A2162" s="27" t="s">
        <v>2445</v>
      </c>
      <c r="B2162" t="str">
        <f>MID(Table35[[#This Row],[Subject Id]],13,1)</f>
        <v>R</v>
      </c>
      <c r="C2162">
        <f>_xlfn.XLOOKUP(Table35[[#This Row],[Subject Id]],Table2[Subject Id],Table2[Event date])</f>
        <v>0</v>
      </c>
      <c r="D2162" s="37" t="str">
        <f>_xlfn.XLOOKUP(Table35[[#This Row],[Subject Id]],'T0 Blood'!A:A,'T0 Blood'!I:I)</f>
        <v>060-0242-0</v>
      </c>
      <c r="E2162" s="55"/>
      <c r="F2162" s="71" t="str">
        <f>_xlfn.XLOOKUP(Table35[[#This Row],[Subject Id]],T0Assayed!D:D,T0Assayed!F:F)</f>
        <v>OH2023_037</v>
      </c>
      <c r="G2162" s="39" t="s">
        <v>23</v>
      </c>
      <c r="H2162" s="39" t="s">
        <v>2251</v>
      </c>
      <c r="I2162" s="37" t="str">
        <f>_xlfn.XLOOKUP(Table35[[#This Row],[Subject Id]],'In the Lab'!F:F,'In the Lab'!G:G)</f>
        <v>yes</v>
      </c>
      <c r="J2162" s="49" t="e">
        <f>_xlfn.XLOOKUP(Table35[[#This Row],[Subject Id]],'T1 Blood'!A:A,'T1 Blood'!I:I)</f>
        <v>#N/A</v>
      </c>
      <c r="K2162" s="49" t="e">
        <f>_xlfn.XLOOKUP(Table35[[#This Row],[Subject Id]],'T1 Blood'!A:A,'T1 Blood'!H:H)</f>
        <v>#N/A</v>
      </c>
      <c r="L2162" s="49" t="e">
        <f>_xlfn.XLOOKUP(Table35[[#This Row],[Subject Id]],'T1 Assayed'!A:A,'T1 Assayed'!D:D)</f>
        <v>#N/A</v>
      </c>
      <c r="O2162" s="49" t="e">
        <f>_xlfn.XLOOKUP((CONCATENATE(Table35[[#This Row],[Subject Id]],"-T1")),'In the Lab'!A:A,'In the Lab'!G:G)</f>
        <v>#N/A</v>
      </c>
      <c r="P2162" s="42" t="e">
        <f>_xlfn.XLOOKUP(Table35[[#This Row],[Subject Id]],'TPD Blood'!A:A,'TPD Blood'!B:B)</f>
        <v>#N/A</v>
      </c>
      <c r="Q2162" s="42" t="e">
        <f>_xlfn.XLOOKUP(Table35[[#This Row],[Subject Id]],'TPD Assayed'!A:A,'TPD Assayed'!C:C)</f>
        <v>#N/A</v>
      </c>
    </row>
    <row r="2163" spans="1:17">
      <c r="A2163" s="27" t="s">
        <v>2446</v>
      </c>
      <c r="B2163" t="str">
        <f>MID(Table35[[#This Row],[Subject Id]],13,1)</f>
        <v>R</v>
      </c>
      <c r="C2163">
        <f>_xlfn.XLOOKUP(Table35[[#This Row],[Subject Id]],Table2[Subject Id],Table2[Event date])</f>
        <v>0</v>
      </c>
      <c r="D2163" s="37" t="str">
        <f>_xlfn.XLOOKUP(Table35[[#This Row],[Subject Id]],'T0 Blood'!A:A,'T0 Blood'!I:I)</f>
        <v>060-0243-0</v>
      </c>
      <c r="E2163" s="55"/>
      <c r="F2163" s="71" t="str">
        <f>_xlfn.XLOOKUP(Table35[[#This Row],[Subject Id]],T0Assayed!D:D,T0Assayed!F:F)</f>
        <v>OH2023_037</v>
      </c>
      <c r="G2163" s="39" t="s">
        <v>23</v>
      </c>
      <c r="H2163" s="39" t="s">
        <v>2251</v>
      </c>
      <c r="I2163" s="37" t="str">
        <f>_xlfn.XLOOKUP(Table35[[#This Row],[Subject Id]],'In the Lab'!F:F,'In the Lab'!G:G)</f>
        <v>yes</v>
      </c>
      <c r="J2163" s="49" t="e">
        <f>_xlfn.XLOOKUP(Table35[[#This Row],[Subject Id]],'T1 Blood'!A:A,'T1 Blood'!I:I)</f>
        <v>#N/A</v>
      </c>
      <c r="K2163" s="49" t="e">
        <f>_xlfn.XLOOKUP(Table35[[#This Row],[Subject Id]],'T1 Blood'!A:A,'T1 Blood'!H:H)</f>
        <v>#N/A</v>
      </c>
      <c r="L2163" s="49" t="e">
        <f>_xlfn.XLOOKUP(Table35[[#This Row],[Subject Id]],'T1 Assayed'!A:A,'T1 Assayed'!D:D)</f>
        <v>#N/A</v>
      </c>
      <c r="O2163" s="49" t="e">
        <f>_xlfn.XLOOKUP((CONCATENATE(Table35[[#This Row],[Subject Id]],"-T1")),'In the Lab'!A:A,'In the Lab'!G:G)</f>
        <v>#N/A</v>
      </c>
      <c r="P2163" s="42" t="e">
        <f>_xlfn.XLOOKUP(Table35[[#This Row],[Subject Id]],'TPD Blood'!A:A,'TPD Blood'!B:B)</f>
        <v>#N/A</v>
      </c>
      <c r="Q2163" s="42" t="e">
        <f>_xlfn.XLOOKUP(Table35[[#This Row],[Subject Id]],'TPD Assayed'!A:A,'TPD Assayed'!C:C)</f>
        <v>#N/A</v>
      </c>
    </row>
    <row r="2164" spans="1:17">
      <c r="A2164" s="27" t="s">
        <v>2447</v>
      </c>
      <c r="B2164" t="str">
        <f>MID(Table35[[#This Row],[Subject Id]],13,1)</f>
        <v>R</v>
      </c>
      <c r="C2164">
        <f>_xlfn.XLOOKUP(Table35[[#This Row],[Subject Id]],Table2[Subject Id],Table2[Event date])</f>
        <v>0</v>
      </c>
      <c r="D2164" s="37" t="str">
        <f>_xlfn.XLOOKUP(Table35[[#This Row],[Subject Id]],'T0 Blood'!A:A,'T0 Blood'!I:I)</f>
        <v>060-0244-0</v>
      </c>
      <c r="E2164" s="55"/>
      <c r="F2164" s="71" t="str">
        <f>_xlfn.XLOOKUP(Table35[[#This Row],[Subject Id]],T0Assayed!D:D,T0Assayed!F:F)</f>
        <v>OH2024_005</v>
      </c>
      <c r="G2164" s="39" t="s">
        <v>23</v>
      </c>
      <c r="H2164" s="39" t="s">
        <v>2299</v>
      </c>
      <c r="I2164" s="37" t="str">
        <f>_xlfn.XLOOKUP(Table35[[#This Row],[Subject Id]],'In the Lab'!F:F,'In the Lab'!G:G)</f>
        <v>yes</v>
      </c>
      <c r="J2164" s="49" t="e">
        <f>_xlfn.XLOOKUP(Table35[[#This Row],[Subject Id]],'T1 Blood'!A:A,'T1 Blood'!I:I)</f>
        <v>#N/A</v>
      </c>
      <c r="K2164" s="49" t="e">
        <f>_xlfn.XLOOKUP(Table35[[#This Row],[Subject Id]],'T1 Blood'!A:A,'T1 Blood'!H:H)</f>
        <v>#N/A</v>
      </c>
      <c r="L2164" s="49" t="e">
        <f>_xlfn.XLOOKUP(Table35[[#This Row],[Subject Id]],'T1 Assayed'!A:A,'T1 Assayed'!D:D)</f>
        <v>#N/A</v>
      </c>
      <c r="O2164" s="49" t="e">
        <f>_xlfn.XLOOKUP((CONCATENATE(Table35[[#This Row],[Subject Id]],"-T1")),'In the Lab'!A:A,'In the Lab'!G:G)</f>
        <v>#N/A</v>
      </c>
      <c r="P2164" s="42" t="e">
        <f>_xlfn.XLOOKUP(Table35[[#This Row],[Subject Id]],'TPD Blood'!A:A,'TPD Blood'!B:B)</f>
        <v>#N/A</v>
      </c>
      <c r="Q2164" s="42" t="e">
        <f>_xlfn.XLOOKUP(Table35[[#This Row],[Subject Id]],'TPD Assayed'!A:A,'TPD Assayed'!C:C)</f>
        <v>#N/A</v>
      </c>
    </row>
    <row r="2165" spans="1:17">
      <c r="A2165" s="27" t="s">
        <v>2448</v>
      </c>
      <c r="B2165" t="str">
        <f>MID(Table35[[#This Row],[Subject Id]],13,1)</f>
        <v>R</v>
      </c>
      <c r="C2165">
        <f>_xlfn.XLOOKUP(Table35[[#This Row],[Subject Id]],Table2[Subject Id],Table2[Event date])</f>
        <v>0</v>
      </c>
      <c r="D2165" s="37" t="str">
        <f>_xlfn.XLOOKUP(Table35[[#This Row],[Subject Id]],'T0 Blood'!A:A,'T0 Blood'!I:I)</f>
        <v>060-0245-0</v>
      </c>
      <c r="E2165" s="55"/>
      <c r="F2165" s="71" t="str">
        <f>_xlfn.XLOOKUP(Table35[[#This Row],[Subject Id]],T0Assayed!D:D,T0Assayed!F:F)</f>
        <v>OH2023_042</v>
      </c>
      <c r="G2165" s="39" t="s">
        <v>23</v>
      </c>
      <c r="H2165" s="39" t="s">
        <v>2202</v>
      </c>
      <c r="I2165" s="37" t="str">
        <f>_xlfn.XLOOKUP(Table35[[#This Row],[Subject Id]],'In the Lab'!F:F,'In the Lab'!G:G)</f>
        <v>yes</v>
      </c>
      <c r="J2165" s="49" t="e">
        <f>_xlfn.XLOOKUP(Table35[[#This Row],[Subject Id]],'T1 Blood'!A:A,'T1 Blood'!I:I)</f>
        <v>#N/A</v>
      </c>
      <c r="K2165" s="49" t="e">
        <f>_xlfn.XLOOKUP(Table35[[#This Row],[Subject Id]],'T1 Blood'!A:A,'T1 Blood'!H:H)</f>
        <v>#N/A</v>
      </c>
      <c r="L2165" s="49" t="e">
        <f>_xlfn.XLOOKUP(Table35[[#This Row],[Subject Id]],'T1 Assayed'!A:A,'T1 Assayed'!D:D)</f>
        <v>#N/A</v>
      </c>
      <c r="O2165" s="49" t="e">
        <f>_xlfn.XLOOKUP((CONCATENATE(Table35[[#This Row],[Subject Id]],"-T1")),'In the Lab'!A:A,'In the Lab'!G:G)</f>
        <v>#N/A</v>
      </c>
      <c r="P2165" s="42" t="e">
        <f>_xlfn.XLOOKUP(Table35[[#This Row],[Subject Id]],'TPD Blood'!A:A,'TPD Blood'!B:B)</f>
        <v>#N/A</v>
      </c>
      <c r="Q2165" s="42" t="e">
        <f>_xlfn.XLOOKUP(Table35[[#This Row],[Subject Id]],'TPD Assayed'!A:A,'TPD Assayed'!C:C)</f>
        <v>#N/A</v>
      </c>
    </row>
    <row r="2166" spans="1:17">
      <c r="A2166" s="27" t="s">
        <v>2449</v>
      </c>
      <c r="B2166" t="str">
        <f>MID(Table35[[#This Row],[Subject Id]],13,1)</f>
        <v>R</v>
      </c>
      <c r="C2166">
        <f>_xlfn.XLOOKUP(Table35[[#This Row],[Subject Id]],Table2[Subject Id],Table2[Event date])</f>
        <v>0</v>
      </c>
      <c r="D2166" s="37" t="str">
        <f>_xlfn.XLOOKUP(Table35[[#This Row],[Subject Id]],'T0 Blood'!A:A,'T0 Blood'!I:I)</f>
        <v>060-0246-0</v>
      </c>
      <c r="E2166" s="55"/>
      <c r="F2166" s="71" t="str">
        <f>_xlfn.XLOOKUP(Table35[[#This Row],[Subject Id]],T0Assayed!D:D,T0Assayed!F:F)</f>
        <v>OH2023_037</v>
      </c>
      <c r="G2166" s="39" t="s">
        <v>23</v>
      </c>
      <c r="H2166" s="39" t="s">
        <v>2251</v>
      </c>
      <c r="I2166" s="37" t="str">
        <f>_xlfn.XLOOKUP(Table35[[#This Row],[Subject Id]],'In the Lab'!F:F,'In the Lab'!G:G)</f>
        <v>yes</v>
      </c>
      <c r="J2166" s="49" t="e">
        <f>_xlfn.XLOOKUP(Table35[[#This Row],[Subject Id]],'T1 Blood'!A:A,'T1 Blood'!I:I)</f>
        <v>#N/A</v>
      </c>
      <c r="K2166" s="49" t="e">
        <f>_xlfn.XLOOKUP(Table35[[#This Row],[Subject Id]],'T1 Blood'!A:A,'T1 Blood'!H:H)</f>
        <v>#N/A</v>
      </c>
      <c r="L2166" s="49" t="e">
        <f>_xlfn.XLOOKUP(Table35[[#This Row],[Subject Id]],'T1 Assayed'!A:A,'T1 Assayed'!D:D)</f>
        <v>#N/A</v>
      </c>
      <c r="O2166" s="49" t="e">
        <f>_xlfn.XLOOKUP((CONCATENATE(Table35[[#This Row],[Subject Id]],"-T1")),'In the Lab'!A:A,'In the Lab'!G:G)</f>
        <v>#N/A</v>
      </c>
      <c r="P2166" s="42" t="e">
        <f>_xlfn.XLOOKUP(Table35[[#This Row],[Subject Id]],'TPD Blood'!A:A,'TPD Blood'!B:B)</f>
        <v>#N/A</v>
      </c>
      <c r="Q2166" s="42" t="e">
        <f>_xlfn.XLOOKUP(Table35[[#This Row],[Subject Id]],'TPD Assayed'!A:A,'TPD Assayed'!C:C)</f>
        <v>#N/A</v>
      </c>
    </row>
    <row r="2167" spans="1:17">
      <c r="A2167" s="27" t="s">
        <v>2450</v>
      </c>
      <c r="B2167" t="str">
        <f>MID(Table35[[#This Row],[Subject Id]],13,1)</f>
        <v>R</v>
      </c>
      <c r="C2167">
        <f>_xlfn.XLOOKUP(Table35[[#This Row],[Subject Id]],Table2[Subject Id],Table2[Event date])</f>
        <v>0</v>
      </c>
      <c r="D2167" s="37" t="str">
        <f>_xlfn.XLOOKUP(Table35[[#This Row],[Subject Id]],'T0 Blood'!A:A,'T0 Blood'!I:I)</f>
        <v>060-0247-0</v>
      </c>
      <c r="E2167" s="55"/>
      <c r="F2167" s="71" t="str">
        <f>_xlfn.XLOOKUP(Table35[[#This Row],[Subject Id]],T0Assayed!D:D,T0Assayed!F:F)</f>
        <v>OH2024_006</v>
      </c>
      <c r="G2167" s="39" t="s">
        <v>23</v>
      </c>
      <c r="H2167" s="39" t="s">
        <v>2299</v>
      </c>
      <c r="I2167" s="37" t="str">
        <f>_xlfn.XLOOKUP(Table35[[#This Row],[Subject Id]],'In the Lab'!F:F,'In the Lab'!G:G)</f>
        <v>yes</v>
      </c>
      <c r="J2167" s="49" t="e">
        <f>_xlfn.XLOOKUP(Table35[[#This Row],[Subject Id]],'T1 Blood'!A:A,'T1 Blood'!I:I)</f>
        <v>#N/A</v>
      </c>
      <c r="K2167" s="49" t="e">
        <f>_xlfn.XLOOKUP(Table35[[#This Row],[Subject Id]],'T1 Blood'!A:A,'T1 Blood'!H:H)</f>
        <v>#N/A</v>
      </c>
      <c r="L2167" s="49" t="e">
        <f>_xlfn.XLOOKUP(Table35[[#This Row],[Subject Id]],'T1 Assayed'!A:A,'T1 Assayed'!D:D)</f>
        <v>#N/A</v>
      </c>
      <c r="O2167" s="49" t="e">
        <f>_xlfn.XLOOKUP((CONCATENATE(Table35[[#This Row],[Subject Id]],"-T1")),'In the Lab'!A:A,'In the Lab'!G:G)</f>
        <v>#N/A</v>
      </c>
      <c r="P2167" s="42" t="e">
        <f>_xlfn.XLOOKUP(Table35[[#This Row],[Subject Id]],'TPD Blood'!A:A,'TPD Blood'!B:B)</f>
        <v>#N/A</v>
      </c>
      <c r="Q2167" s="42" t="e">
        <f>_xlfn.XLOOKUP(Table35[[#This Row],[Subject Id]],'TPD Assayed'!A:A,'TPD Assayed'!C:C)</f>
        <v>#N/A</v>
      </c>
    </row>
    <row r="2168" spans="1:17">
      <c r="A2168" s="27" t="s">
        <v>2451</v>
      </c>
      <c r="B2168" t="str">
        <f>MID(Table35[[#This Row],[Subject Id]],13,1)</f>
        <v>R</v>
      </c>
      <c r="C2168">
        <f>_xlfn.XLOOKUP(Table35[[#This Row],[Subject Id]],Table2[Subject Id],Table2[Event date])</f>
        <v>0</v>
      </c>
      <c r="D2168" s="37" t="str">
        <f>_xlfn.XLOOKUP(Table35[[#This Row],[Subject Id]],'T0 Blood'!A:A,'T0 Blood'!I:I)</f>
        <v>060-0249-0</v>
      </c>
      <c r="E2168" s="55"/>
      <c r="F2168" s="71" t="str">
        <f>_xlfn.XLOOKUP(Table35[[#This Row],[Subject Id]],T0Assayed!D:D,T0Assayed!F:F)</f>
        <v>OH2023_042</v>
      </c>
      <c r="G2168" s="39" t="s">
        <v>23</v>
      </c>
      <c r="H2168" s="39" t="s">
        <v>2202</v>
      </c>
      <c r="I2168" s="37" t="str">
        <f>_xlfn.XLOOKUP(Table35[[#This Row],[Subject Id]],'In the Lab'!F:F,'In the Lab'!G:G)</f>
        <v>yes</v>
      </c>
      <c r="J2168" s="49" t="e">
        <f>_xlfn.XLOOKUP(Table35[[#This Row],[Subject Id]],'T1 Blood'!A:A,'T1 Blood'!I:I)</f>
        <v>#N/A</v>
      </c>
      <c r="K2168" s="49" t="e">
        <f>_xlfn.XLOOKUP(Table35[[#This Row],[Subject Id]],'T1 Blood'!A:A,'T1 Blood'!H:H)</f>
        <v>#N/A</v>
      </c>
      <c r="L2168" s="49" t="e">
        <f>_xlfn.XLOOKUP(Table35[[#This Row],[Subject Id]],'T1 Assayed'!A:A,'T1 Assayed'!D:D)</f>
        <v>#N/A</v>
      </c>
      <c r="O2168" s="49" t="e">
        <f>_xlfn.XLOOKUP((CONCATENATE(Table35[[#This Row],[Subject Id]],"-T1")),'In the Lab'!A:A,'In the Lab'!G:G)</f>
        <v>#N/A</v>
      </c>
      <c r="P2168" s="42" t="e">
        <f>_xlfn.XLOOKUP(Table35[[#This Row],[Subject Id]],'TPD Blood'!A:A,'TPD Blood'!B:B)</f>
        <v>#N/A</v>
      </c>
      <c r="Q2168" s="42" t="e">
        <f>_xlfn.XLOOKUP(Table35[[#This Row],[Subject Id]],'TPD Assayed'!A:A,'TPD Assayed'!C:C)</f>
        <v>#N/A</v>
      </c>
    </row>
    <row r="2169" spans="1:17">
      <c r="A2169" s="27" t="s">
        <v>2452</v>
      </c>
      <c r="B2169" t="str">
        <f>MID(Table35[[#This Row],[Subject Id]],13,1)</f>
        <v>R</v>
      </c>
      <c r="C2169">
        <f>_xlfn.XLOOKUP(Table35[[#This Row],[Subject Id]],Table2[Subject Id],Table2[Event date])</f>
        <v>0</v>
      </c>
      <c r="D2169" s="37" t="str">
        <f>_xlfn.XLOOKUP(Table35[[#This Row],[Subject Id]],'T0 Blood'!A:A,'T0 Blood'!I:I)</f>
        <v>060-0250-0</v>
      </c>
      <c r="E2169" s="55"/>
      <c r="F2169" s="71" t="str">
        <f>_xlfn.XLOOKUP(Table35[[#This Row],[Subject Id]],T0Assayed!D:D,T0Assayed!F:F)</f>
        <v>OH2023_043</v>
      </c>
      <c r="G2169" s="39" t="s">
        <v>23</v>
      </c>
      <c r="H2169" s="39" t="s">
        <v>2202</v>
      </c>
      <c r="I2169" s="37" t="str">
        <f>_xlfn.XLOOKUP(Table35[[#This Row],[Subject Id]],'In the Lab'!F:F,'In the Lab'!G:G)</f>
        <v>yes</v>
      </c>
      <c r="J2169" s="49" t="e">
        <f>_xlfn.XLOOKUP(Table35[[#This Row],[Subject Id]],'T1 Blood'!A:A,'T1 Blood'!I:I)</f>
        <v>#N/A</v>
      </c>
      <c r="K2169" s="49" t="e">
        <f>_xlfn.XLOOKUP(Table35[[#This Row],[Subject Id]],'T1 Blood'!A:A,'T1 Blood'!H:H)</f>
        <v>#N/A</v>
      </c>
      <c r="L2169" s="49" t="e">
        <f>_xlfn.XLOOKUP(Table35[[#This Row],[Subject Id]],'T1 Assayed'!A:A,'T1 Assayed'!D:D)</f>
        <v>#N/A</v>
      </c>
      <c r="O2169" s="49" t="e">
        <f>_xlfn.XLOOKUP((CONCATENATE(Table35[[#This Row],[Subject Id]],"-T1")),'In the Lab'!A:A,'In the Lab'!G:G)</f>
        <v>#N/A</v>
      </c>
      <c r="P2169" s="42" t="e">
        <f>_xlfn.XLOOKUP(Table35[[#This Row],[Subject Id]],'TPD Blood'!A:A,'TPD Blood'!B:B)</f>
        <v>#N/A</v>
      </c>
      <c r="Q2169" s="42" t="e">
        <f>_xlfn.XLOOKUP(Table35[[#This Row],[Subject Id]],'TPD Assayed'!A:A,'TPD Assayed'!C:C)</f>
        <v>#N/A</v>
      </c>
    </row>
    <row r="2170" spans="1:17">
      <c r="A2170" s="27" t="s">
        <v>2453</v>
      </c>
      <c r="B2170" t="str">
        <f>MID(Table35[[#This Row],[Subject Id]],13,1)</f>
        <v>R</v>
      </c>
      <c r="C2170">
        <f>_xlfn.XLOOKUP(Table35[[#This Row],[Subject Id]],Table2[Subject Id],Table2[Event date])</f>
        <v>0</v>
      </c>
      <c r="D2170" s="37" t="str">
        <f>_xlfn.XLOOKUP(Table35[[#This Row],[Subject Id]],'T0 Blood'!A:A,'T0 Blood'!I:I)</f>
        <v>060-0251-0</v>
      </c>
      <c r="E2170" s="55"/>
      <c r="F2170" s="71" t="str">
        <f>_xlfn.XLOOKUP(Table35[[#This Row],[Subject Id]],T0Assayed!D:D,T0Assayed!F:F)</f>
        <v>OH2023_035</v>
      </c>
      <c r="G2170" s="39" t="s">
        <v>23</v>
      </c>
      <c r="H2170" s="39" t="s">
        <v>2251</v>
      </c>
      <c r="I2170" s="37" t="str">
        <f>_xlfn.XLOOKUP(Table35[[#This Row],[Subject Id]],'In the Lab'!F:F,'In the Lab'!G:G)</f>
        <v>yes</v>
      </c>
      <c r="J2170" s="49" t="e">
        <f>_xlfn.XLOOKUP(Table35[[#This Row],[Subject Id]],'T1 Blood'!A:A,'T1 Blood'!I:I)</f>
        <v>#N/A</v>
      </c>
      <c r="K2170" s="49" t="e">
        <f>_xlfn.XLOOKUP(Table35[[#This Row],[Subject Id]],'T1 Blood'!A:A,'T1 Blood'!H:H)</f>
        <v>#N/A</v>
      </c>
      <c r="L2170" s="49" t="e">
        <f>_xlfn.XLOOKUP(Table35[[#This Row],[Subject Id]],'T1 Assayed'!A:A,'T1 Assayed'!D:D)</f>
        <v>#N/A</v>
      </c>
      <c r="O2170" s="49" t="e">
        <f>_xlfn.XLOOKUP((CONCATENATE(Table35[[#This Row],[Subject Id]],"-T1")),'In the Lab'!A:A,'In the Lab'!G:G)</f>
        <v>#N/A</v>
      </c>
      <c r="P2170" s="42" t="e">
        <f>_xlfn.XLOOKUP(Table35[[#This Row],[Subject Id]],'TPD Blood'!A:A,'TPD Blood'!B:B)</f>
        <v>#N/A</v>
      </c>
      <c r="Q2170" s="42" t="e">
        <f>_xlfn.XLOOKUP(Table35[[#This Row],[Subject Id]],'TPD Assayed'!A:A,'TPD Assayed'!C:C)</f>
        <v>#N/A</v>
      </c>
    </row>
    <row r="2171" spans="1:17">
      <c r="A2171" s="27" t="s">
        <v>2454</v>
      </c>
      <c r="B2171" t="str">
        <f>MID(Table35[[#This Row],[Subject Id]],13,1)</f>
        <v>R</v>
      </c>
      <c r="C2171">
        <f>_xlfn.XLOOKUP(Table35[[#This Row],[Subject Id]],Table2[Subject Id],Table2[Event date])</f>
        <v>0</v>
      </c>
      <c r="D2171" s="37" t="str">
        <f>_xlfn.XLOOKUP(Table35[[#This Row],[Subject Id]],'T0 Blood'!A:A,'T0 Blood'!I:I)</f>
        <v>060-0252-0</v>
      </c>
      <c r="E2171" s="55"/>
      <c r="F2171" s="71" t="str">
        <f>_xlfn.XLOOKUP(Table35[[#This Row],[Subject Id]],T0Assayed!D:D,T0Assayed!F:F)</f>
        <v>OH2023_043</v>
      </c>
      <c r="G2171" s="39" t="s">
        <v>23</v>
      </c>
      <c r="H2171" s="39" t="s">
        <v>2202</v>
      </c>
      <c r="I2171" s="37" t="str">
        <f>_xlfn.XLOOKUP(Table35[[#This Row],[Subject Id]],'In the Lab'!F:F,'In the Lab'!G:G)</f>
        <v>yes</v>
      </c>
      <c r="J2171" s="49" t="e">
        <f>_xlfn.XLOOKUP(Table35[[#This Row],[Subject Id]],'T1 Blood'!A:A,'T1 Blood'!I:I)</f>
        <v>#N/A</v>
      </c>
      <c r="K2171" s="49" t="e">
        <f>_xlfn.XLOOKUP(Table35[[#This Row],[Subject Id]],'T1 Blood'!A:A,'T1 Blood'!H:H)</f>
        <v>#N/A</v>
      </c>
      <c r="L2171" s="49" t="e">
        <f>_xlfn.XLOOKUP(Table35[[#This Row],[Subject Id]],'T1 Assayed'!A:A,'T1 Assayed'!D:D)</f>
        <v>#N/A</v>
      </c>
      <c r="O2171" s="49" t="e">
        <f>_xlfn.XLOOKUP((CONCATENATE(Table35[[#This Row],[Subject Id]],"-T1")),'In the Lab'!A:A,'In the Lab'!G:G)</f>
        <v>#N/A</v>
      </c>
      <c r="P2171" s="42" t="e">
        <f>_xlfn.XLOOKUP(Table35[[#This Row],[Subject Id]],'TPD Blood'!A:A,'TPD Blood'!B:B)</f>
        <v>#N/A</v>
      </c>
      <c r="Q2171" s="42" t="e">
        <f>_xlfn.XLOOKUP(Table35[[#This Row],[Subject Id]],'TPD Assayed'!A:A,'TPD Assayed'!C:C)</f>
        <v>#N/A</v>
      </c>
    </row>
    <row r="2172" spans="1:17">
      <c r="A2172" s="27" t="s">
        <v>2455</v>
      </c>
      <c r="B2172" t="str">
        <f>MID(Table35[[#This Row],[Subject Id]],13,1)</f>
        <v>R</v>
      </c>
      <c r="C2172">
        <f>_xlfn.XLOOKUP(Table35[[#This Row],[Subject Id]],Table2[Subject Id],Table2[Event date])</f>
        <v>0</v>
      </c>
      <c r="D2172" s="37" t="str">
        <f>_xlfn.XLOOKUP(Table35[[#This Row],[Subject Id]],'T0 Blood'!A:A,'T0 Blood'!I:I)</f>
        <v>060-0253-0</v>
      </c>
      <c r="E2172" s="55"/>
      <c r="F2172" s="71" t="str">
        <f>_xlfn.XLOOKUP(Table35[[#This Row],[Subject Id]],T0Assayed!D:D,T0Assayed!F:F)</f>
        <v>OH2023_043</v>
      </c>
      <c r="G2172" s="39" t="s">
        <v>23</v>
      </c>
      <c r="H2172" s="39" t="s">
        <v>2202</v>
      </c>
      <c r="I2172" s="37" t="str">
        <f>_xlfn.XLOOKUP(Table35[[#This Row],[Subject Id]],'In the Lab'!F:F,'In the Lab'!G:G)</f>
        <v>yes</v>
      </c>
      <c r="J2172" s="49" t="e">
        <f>_xlfn.XLOOKUP(Table35[[#This Row],[Subject Id]],'T1 Blood'!A:A,'T1 Blood'!I:I)</f>
        <v>#N/A</v>
      </c>
      <c r="K2172" s="49" t="e">
        <f>_xlfn.XLOOKUP(Table35[[#This Row],[Subject Id]],'T1 Blood'!A:A,'T1 Blood'!H:H)</f>
        <v>#N/A</v>
      </c>
      <c r="L2172" s="49" t="e">
        <f>_xlfn.XLOOKUP(Table35[[#This Row],[Subject Id]],'T1 Assayed'!A:A,'T1 Assayed'!D:D)</f>
        <v>#N/A</v>
      </c>
      <c r="O2172" s="49" t="e">
        <f>_xlfn.XLOOKUP((CONCATENATE(Table35[[#This Row],[Subject Id]],"-T1")),'In the Lab'!A:A,'In the Lab'!G:G)</f>
        <v>#N/A</v>
      </c>
      <c r="P2172" s="42" t="e">
        <f>_xlfn.XLOOKUP(Table35[[#This Row],[Subject Id]],'TPD Blood'!A:A,'TPD Blood'!B:B)</f>
        <v>#N/A</v>
      </c>
      <c r="Q2172" s="42" t="e">
        <f>_xlfn.XLOOKUP(Table35[[#This Row],[Subject Id]],'TPD Assayed'!A:A,'TPD Assayed'!C:C)</f>
        <v>#N/A</v>
      </c>
    </row>
    <row r="2173" spans="1:17">
      <c r="A2173" s="27" t="s">
        <v>2456</v>
      </c>
      <c r="B2173" t="str">
        <f>MID(Table35[[#This Row],[Subject Id]],13,1)</f>
        <v>R</v>
      </c>
      <c r="C2173">
        <f>_xlfn.XLOOKUP(Table35[[#This Row],[Subject Id]],Table2[Subject Id],Table2[Event date])</f>
        <v>0</v>
      </c>
      <c r="D2173" s="37" t="str">
        <f>_xlfn.XLOOKUP(Table35[[#This Row],[Subject Id]],'T0 Blood'!A:A,'T0 Blood'!I:I)</f>
        <v>060-0254-0</v>
      </c>
      <c r="E2173" s="55"/>
      <c r="F2173" s="71" t="str">
        <f>_xlfn.XLOOKUP(Table35[[#This Row],[Subject Id]],T0Assayed!D:D,T0Assayed!F:F)</f>
        <v>OH2023_043</v>
      </c>
      <c r="G2173" s="39" t="s">
        <v>23</v>
      </c>
      <c r="H2173" s="39" t="s">
        <v>2202</v>
      </c>
      <c r="I2173" s="37" t="str">
        <f>_xlfn.XLOOKUP(Table35[[#This Row],[Subject Id]],'In the Lab'!F:F,'In the Lab'!G:G)</f>
        <v>yes</v>
      </c>
      <c r="J2173" s="49" t="e">
        <f>_xlfn.XLOOKUP(Table35[[#This Row],[Subject Id]],'T1 Blood'!A:A,'T1 Blood'!I:I)</f>
        <v>#N/A</v>
      </c>
      <c r="K2173" s="49" t="e">
        <f>_xlfn.XLOOKUP(Table35[[#This Row],[Subject Id]],'T1 Blood'!A:A,'T1 Blood'!H:H)</f>
        <v>#N/A</v>
      </c>
      <c r="L2173" s="49" t="e">
        <f>_xlfn.XLOOKUP(Table35[[#This Row],[Subject Id]],'T1 Assayed'!A:A,'T1 Assayed'!D:D)</f>
        <v>#N/A</v>
      </c>
      <c r="O2173" s="49" t="e">
        <f>_xlfn.XLOOKUP((CONCATENATE(Table35[[#This Row],[Subject Id]],"-T1")),'In the Lab'!A:A,'In the Lab'!G:G)</f>
        <v>#N/A</v>
      </c>
      <c r="P2173" s="42" t="e">
        <f>_xlfn.XLOOKUP(Table35[[#This Row],[Subject Id]],'TPD Blood'!A:A,'TPD Blood'!B:B)</f>
        <v>#N/A</v>
      </c>
      <c r="Q2173" s="42" t="e">
        <f>_xlfn.XLOOKUP(Table35[[#This Row],[Subject Id]],'TPD Assayed'!A:A,'TPD Assayed'!C:C)</f>
        <v>#N/A</v>
      </c>
    </row>
    <row r="2174" spans="1:17">
      <c r="A2174" s="27" t="s">
        <v>2457</v>
      </c>
      <c r="B2174" t="str">
        <f>MID(Table35[[#This Row],[Subject Id]],13,1)</f>
        <v>R</v>
      </c>
      <c r="C2174">
        <f>_xlfn.XLOOKUP(Table35[[#This Row],[Subject Id]],Table2[Subject Id],Table2[Event date])</f>
        <v>0</v>
      </c>
      <c r="D2174" s="37" t="str">
        <f>_xlfn.XLOOKUP(Table35[[#This Row],[Subject Id]],'T0 Blood'!A:A,'T0 Blood'!I:I)</f>
        <v>060-0255-0</v>
      </c>
      <c r="E2174" s="55"/>
      <c r="F2174" s="71" t="str">
        <f>_xlfn.XLOOKUP(Table35[[#This Row],[Subject Id]],T0Assayed!D:D,T0Assayed!F:F)</f>
        <v>OH2023_043</v>
      </c>
      <c r="G2174" s="39" t="s">
        <v>23</v>
      </c>
      <c r="H2174" s="39" t="s">
        <v>2202</v>
      </c>
      <c r="I2174" s="37" t="str">
        <f>_xlfn.XLOOKUP(Table35[[#This Row],[Subject Id]],'In the Lab'!F:F,'In the Lab'!G:G)</f>
        <v>yes</v>
      </c>
      <c r="J2174" s="49" t="e">
        <f>_xlfn.XLOOKUP(Table35[[#This Row],[Subject Id]],'T1 Blood'!A:A,'T1 Blood'!I:I)</f>
        <v>#N/A</v>
      </c>
      <c r="K2174" s="49" t="e">
        <f>_xlfn.XLOOKUP(Table35[[#This Row],[Subject Id]],'T1 Blood'!A:A,'T1 Blood'!H:H)</f>
        <v>#N/A</v>
      </c>
      <c r="L2174" s="49" t="e">
        <f>_xlfn.XLOOKUP(Table35[[#This Row],[Subject Id]],'T1 Assayed'!A:A,'T1 Assayed'!D:D)</f>
        <v>#N/A</v>
      </c>
      <c r="O2174" s="49" t="e">
        <f>_xlfn.XLOOKUP((CONCATENATE(Table35[[#This Row],[Subject Id]],"-T1")),'In the Lab'!A:A,'In the Lab'!G:G)</f>
        <v>#N/A</v>
      </c>
      <c r="P2174" s="42" t="e">
        <f>_xlfn.XLOOKUP(Table35[[#This Row],[Subject Id]],'TPD Blood'!A:A,'TPD Blood'!B:B)</f>
        <v>#N/A</v>
      </c>
      <c r="Q2174" s="42" t="e">
        <f>_xlfn.XLOOKUP(Table35[[#This Row],[Subject Id]],'TPD Assayed'!A:A,'TPD Assayed'!C:C)</f>
        <v>#N/A</v>
      </c>
    </row>
    <row r="2175" spans="1:17">
      <c r="A2175" s="27" t="s">
        <v>2458</v>
      </c>
      <c r="B2175" t="str">
        <f>MID(Table35[[#This Row],[Subject Id]],13,1)</f>
        <v>R</v>
      </c>
      <c r="C2175">
        <f>_xlfn.XLOOKUP(Table35[[#This Row],[Subject Id]],Table2[Subject Id],Table2[Event date])</f>
        <v>0</v>
      </c>
      <c r="D2175" s="37" t="str">
        <f>_xlfn.XLOOKUP(Table35[[#This Row],[Subject Id]],'T0 Blood'!A:A,'T0 Blood'!I:I)</f>
        <v>060-0256-0</v>
      </c>
      <c r="E2175" s="55"/>
      <c r="F2175" s="71" t="str">
        <f>_xlfn.XLOOKUP(Table35[[#This Row],[Subject Id]],T0Assayed!D:D,T0Assayed!F:F)</f>
        <v>OH2023_043</v>
      </c>
      <c r="G2175" s="39" t="s">
        <v>23</v>
      </c>
      <c r="H2175" s="39" t="s">
        <v>2202</v>
      </c>
      <c r="I2175" s="37" t="str">
        <f>_xlfn.XLOOKUP(Table35[[#This Row],[Subject Id]],'In the Lab'!F:F,'In the Lab'!G:G)</f>
        <v>yes</v>
      </c>
      <c r="J2175" s="49" t="e">
        <f>_xlfn.XLOOKUP(Table35[[#This Row],[Subject Id]],'T1 Blood'!A:A,'T1 Blood'!I:I)</f>
        <v>#N/A</v>
      </c>
      <c r="K2175" s="49" t="e">
        <f>_xlfn.XLOOKUP(Table35[[#This Row],[Subject Id]],'T1 Blood'!A:A,'T1 Blood'!H:H)</f>
        <v>#N/A</v>
      </c>
      <c r="L2175" s="49" t="e">
        <f>_xlfn.XLOOKUP(Table35[[#This Row],[Subject Id]],'T1 Assayed'!A:A,'T1 Assayed'!D:D)</f>
        <v>#N/A</v>
      </c>
      <c r="O2175" s="49" t="e">
        <f>_xlfn.XLOOKUP((CONCATENATE(Table35[[#This Row],[Subject Id]],"-T1")),'In the Lab'!A:A,'In the Lab'!G:G)</f>
        <v>#N/A</v>
      </c>
      <c r="P2175" s="42" t="e">
        <f>_xlfn.XLOOKUP(Table35[[#This Row],[Subject Id]],'TPD Blood'!A:A,'TPD Blood'!B:B)</f>
        <v>#N/A</v>
      </c>
      <c r="Q2175" s="42" t="e">
        <f>_xlfn.XLOOKUP(Table35[[#This Row],[Subject Id]],'TPD Assayed'!A:A,'TPD Assayed'!C:C)</f>
        <v>#N/A</v>
      </c>
    </row>
    <row r="2176" spans="1:17">
      <c r="A2176" s="27" t="s">
        <v>2459</v>
      </c>
      <c r="B2176" t="str">
        <f>MID(Table35[[#This Row],[Subject Id]],13,1)</f>
        <v>R</v>
      </c>
      <c r="C2176">
        <f>_xlfn.XLOOKUP(Table35[[#This Row],[Subject Id]],Table2[Subject Id],Table2[Event date])</f>
        <v>0</v>
      </c>
      <c r="D2176" s="37" t="str">
        <f>_xlfn.XLOOKUP(Table35[[#This Row],[Subject Id]],'T0 Blood'!A:A,'T0 Blood'!I:I)</f>
        <v>060-0257-0</v>
      </c>
      <c r="E2176" s="55"/>
      <c r="F2176" s="71" t="str">
        <f>_xlfn.XLOOKUP(Table35[[#This Row],[Subject Id]],T0Assayed!D:D,T0Assayed!F:F)</f>
        <v>OH2023_043</v>
      </c>
      <c r="G2176" s="39" t="s">
        <v>23</v>
      </c>
      <c r="H2176" s="39" t="s">
        <v>2202</v>
      </c>
      <c r="I2176" s="37" t="str">
        <f>_xlfn.XLOOKUP(Table35[[#This Row],[Subject Id]],'In the Lab'!F:F,'In the Lab'!G:G)</f>
        <v>yes</v>
      </c>
      <c r="J2176" s="49" t="e">
        <f>_xlfn.XLOOKUP(Table35[[#This Row],[Subject Id]],'T1 Blood'!A:A,'T1 Blood'!I:I)</f>
        <v>#N/A</v>
      </c>
      <c r="K2176" s="49" t="e">
        <f>_xlfn.XLOOKUP(Table35[[#This Row],[Subject Id]],'T1 Blood'!A:A,'T1 Blood'!H:H)</f>
        <v>#N/A</v>
      </c>
      <c r="L2176" s="49" t="e">
        <f>_xlfn.XLOOKUP(Table35[[#This Row],[Subject Id]],'T1 Assayed'!A:A,'T1 Assayed'!D:D)</f>
        <v>#N/A</v>
      </c>
      <c r="O2176" s="49" t="e">
        <f>_xlfn.XLOOKUP((CONCATENATE(Table35[[#This Row],[Subject Id]],"-T1")),'In the Lab'!A:A,'In the Lab'!G:G)</f>
        <v>#N/A</v>
      </c>
      <c r="P2176" s="42" t="e">
        <f>_xlfn.XLOOKUP(Table35[[#This Row],[Subject Id]],'TPD Blood'!A:A,'TPD Blood'!B:B)</f>
        <v>#N/A</v>
      </c>
      <c r="Q2176" s="42" t="e">
        <f>_xlfn.XLOOKUP(Table35[[#This Row],[Subject Id]],'TPD Assayed'!A:A,'TPD Assayed'!C:C)</f>
        <v>#N/A</v>
      </c>
    </row>
    <row r="2177" spans="1:17">
      <c r="A2177" s="27" t="s">
        <v>2460</v>
      </c>
      <c r="B2177" t="str">
        <f>MID(Table35[[#This Row],[Subject Id]],13,1)</f>
        <v>R</v>
      </c>
      <c r="C2177">
        <f>_xlfn.XLOOKUP(Table35[[#This Row],[Subject Id]],Table2[Subject Id],Table2[Event date])</f>
        <v>0</v>
      </c>
      <c r="D2177" s="37" t="str">
        <f>_xlfn.XLOOKUP(Table35[[#This Row],[Subject Id]],'T0 Blood'!A:A,'T0 Blood'!I:I)</f>
        <v>060-0258-0</v>
      </c>
      <c r="E2177" s="55"/>
      <c r="F2177" s="71" t="str">
        <f>_xlfn.XLOOKUP(Table35[[#This Row],[Subject Id]],T0Assayed!D:D,T0Assayed!F:F)</f>
        <v>OH2023_043</v>
      </c>
      <c r="G2177" s="39" t="s">
        <v>23</v>
      </c>
      <c r="H2177" s="39" t="s">
        <v>2202</v>
      </c>
      <c r="I2177" s="37" t="str">
        <f>_xlfn.XLOOKUP(Table35[[#This Row],[Subject Id]],'In the Lab'!F:F,'In the Lab'!G:G)</f>
        <v>yes</v>
      </c>
      <c r="J2177" s="49" t="e">
        <f>_xlfn.XLOOKUP(Table35[[#This Row],[Subject Id]],'T1 Blood'!A:A,'T1 Blood'!I:I)</f>
        <v>#N/A</v>
      </c>
      <c r="K2177" s="49" t="e">
        <f>_xlfn.XLOOKUP(Table35[[#This Row],[Subject Id]],'T1 Blood'!A:A,'T1 Blood'!H:H)</f>
        <v>#N/A</v>
      </c>
      <c r="L2177" s="49" t="e">
        <f>_xlfn.XLOOKUP(Table35[[#This Row],[Subject Id]],'T1 Assayed'!A:A,'T1 Assayed'!D:D)</f>
        <v>#N/A</v>
      </c>
      <c r="O2177" s="49" t="e">
        <f>_xlfn.XLOOKUP((CONCATENATE(Table35[[#This Row],[Subject Id]],"-T1")),'In the Lab'!A:A,'In the Lab'!G:G)</f>
        <v>#N/A</v>
      </c>
      <c r="P2177" s="42" t="e">
        <f>_xlfn.XLOOKUP(Table35[[#This Row],[Subject Id]],'TPD Blood'!A:A,'TPD Blood'!B:B)</f>
        <v>#N/A</v>
      </c>
      <c r="Q2177" s="42" t="e">
        <f>_xlfn.XLOOKUP(Table35[[#This Row],[Subject Id]],'TPD Assayed'!A:A,'TPD Assayed'!C:C)</f>
        <v>#N/A</v>
      </c>
    </row>
    <row r="2178" spans="1:17">
      <c r="A2178" s="27" t="s">
        <v>2461</v>
      </c>
      <c r="B2178" t="str">
        <f>MID(Table35[[#This Row],[Subject Id]],13,1)</f>
        <v>R</v>
      </c>
      <c r="C2178">
        <f>_xlfn.XLOOKUP(Table35[[#This Row],[Subject Id]],Table2[Subject Id],Table2[Event date])</f>
        <v>0</v>
      </c>
      <c r="D2178" s="37" t="str">
        <f>_xlfn.XLOOKUP(Table35[[#This Row],[Subject Id]],'T0 Blood'!A:A,'T0 Blood'!I:I)</f>
        <v>060-0259-0</v>
      </c>
      <c r="E2178" s="55"/>
      <c r="F2178" s="71" t="str">
        <f>_xlfn.XLOOKUP(Table35[[#This Row],[Subject Id]],T0Assayed!D:D,T0Assayed!F:F)</f>
        <v>OH2023_043</v>
      </c>
      <c r="G2178" s="39" t="s">
        <v>23</v>
      </c>
      <c r="H2178" s="39" t="s">
        <v>2202</v>
      </c>
      <c r="I2178" s="37" t="str">
        <f>_xlfn.XLOOKUP(Table35[[#This Row],[Subject Id]],'In the Lab'!F:F,'In the Lab'!G:G)</f>
        <v>yes</v>
      </c>
      <c r="J2178" s="49" t="e">
        <f>_xlfn.XLOOKUP(Table35[[#This Row],[Subject Id]],'T1 Blood'!A:A,'T1 Blood'!I:I)</f>
        <v>#N/A</v>
      </c>
      <c r="K2178" s="49" t="e">
        <f>_xlfn.XLOOKUP(Table35[[#This Row],[Subject Id]],'T1 Blood'!A:A,'T1 Blood'!H:H)</f>
        <v>#N/A</v>
      </c>
      <c r="L2178" s="49" t="e">
        <f>_xlfn.XLOOKUP(Table35[[#This Row],[Subject Id]],'T1 Assayed'!A:A,'T1 Assayed'!D:D)</f>
        <v>#N/A</v>
      </c>
      <c r="O2178" s="49" t="e">
        <f>_xlfn.XLOOKUP((CONCATENATE(Table35[[#This Row],[Subject Id]],"-T1")),'In the Lab'!A:A,'In the Lab'!G:G)</f>
        <v>#N/A</v>
      </c>
      <c r="P2178" s="42" t="e">
        <f>_xlfn.XLOOKUP(Table35[[#This Row],[Subject Id]],'TPD Blood'!A:A,'TPD Blood'!B:B)</f>
        <v>#N/A</v>
      </c>
      <c r="Q2178" s="42" t="e">
        <f>_xlfn.XLOOKUP(Table35[[#This Row],[Subject Id]],'TPD Assayed'!A:A,'TPD Assayed'!C:C)</f>
        <v>#N/A</v>
      </c>
    </row>
    <row r="2179" spans="1:17">
      <c r="A2179" s="27" t="s">
        <v>2462</v>
      </c>
      <c r="B2179" t="str">
        <f>MID(Table35[[#This Row],[Subject Id]],13,1)</f>
        <v>R</v>
      </c>
      <c r="C2179">
        <f>_xlfn.XLOOKUP(Table35[[#This Row],[Subject Id]],Table2[Subject Id],Table2[Event date])</f>
        <v>0</v>
      </c>
      <c r="D2179" s="37" t="str">
        <f>_xlfn.XLOOKUP(Table35[[#This Row],[Subject Id]],'T0 Blood'!A:A,'T0 Blood'!I:I)</f>
        <v>060-0260-0</v>
      </c>
      <c r="E2179" s="55"/>
      <c r="F2179" s="71" t="str">
        <f>_xlfn.XLOOKUP(Table35[[#This Row],[Subject Id]],T0Assayed!D:D,T0Assayed!F:F)</f>
        <v>OH2023_043</v>
      </c>
      <c r="G2179" s="39" t="s">
        <v>23</v>
      </c>
      <c r="H2179" s="39" t="s">
        <v>2202</v>
      </c>
      <c r="I2179" s="37" t="str">
        <f>_xlfn.XLOOKUP(Table35[[#This Row],[Subject Id]],'In the Lab'!F:F,'In the Lab'!G:G)</f>
        <v>yes</v>
      </c>
      <c r="J2179" s="49" t="e">
        <f>_xlfn.XLOOKUP(Table35[[#This Row],[Subject Id]],'T1 Blood'!A:A,'T1 Blood'!I:I)</f>
        <v>#N/A</v>
      </c>
      <c r="K2179" s="49" t="e">
        <f>_xlfn.XLOOKUP(Table35[[#This Row],[Subject Id]],'T1 Blood'!A:A,'T1 Blood'!H:H)</f>
        <v>#N/A</v>
      </c>
      <c r="L2179" s="49" t="e">
        <f>_xlfn.XLOOKUP(Table35[[#This Row],[Subject Id]],'T1 Assayed'!A:A,'T1 Assayed'!D:D)</f>
        <v>#N/A</v>
      </c>
      <c r="O2179" s="49" t="e">
        <f>_xlfn.XLOOKUP((CONCATENATE(Table35[[#This Row],[Subject Id]],"-T1")),'In the Lab'!A:A,'In the Lab'!G:G)</f>
        <v>#N/A</v>
      </c>
      <c r="P2179" s="42" t="e">
        <f>_xlfn.XLOOKUP(Table35[[#This Row],[Subject Id]],'TPD Blood'!A:A,'TPD Blood'!B:B)</f>
        <v>#N/A</v>
      </c>
      <c r="Q2179" s="42" t="e">
        <f>_xlfn.XLOOKUP(Table35[[#This Row],[Subject Id]],'TPD Assayed'!A:A,'TPD Assayed'!C:C)</f>
        <v>#N/A</v>
      </c>
    </row>
    <row r="2180" spans="1:17">
      <c r="A2180" s="27" t="s">
        <v>2463</v>
      </c>
      <c r="B2180" t="str">
        <f>MID(Table35[[#This Row],[Subject Id]],13,1)</f>
        <v>R</v>
      </c>
      <c r="C2180">
        <f>_xlfn.XLOOKUP(Table35[[#This Row],[Subject Id]],Table2[Subject Id],Table2[Event date])</f>
        <v>0</v>
      </c>
      <c r="D2180" s="37" t="str">
        <f>_xlfn.XLOOKUP(Table35[[#This Row],[Subject Id]],'T0 Blood'!A:A,'T0 Blood'!I:I)</f>
        <v>060-0261-0</v>
      </c>
      <c r="E2180" s="55"/>
      <c r="F2180" s="71" t="str">
        <f>_xlfn.XLOOKUP(Table35[[#This Row],[Subject Id]],T0Assayed!D:D,T0Assayed!F:F)</f>
        <v>OH2023_043</v>
      </c>
      <c r="G2180" s="39" t="s">
        <v>23</v>
      </c>
      <c r="H2180" s="39" t="s">
        <v>2202</v>
      </c>
      <c r="I2180" s="37" t="str">
        <f>_xlfn.XLOOKUP(Table35[[#This Row],[Subject Id]],'In the Lab'!F:F,'In the Lab'!G:G)</f>
        <v>yes</v>
      </c>
      <c r="J2180" s="49" t="e">
        <f>_xlfn.XLOOKUP(Table35[[#This Row],[Subject Id]],'T1 Blood'!A:A,'T1 Blood'!I:I)</f>
        <v>#N/A</v>
      </c>
      <c r="K2180" s="49" t="e">
        <f>_xlfn.XLOOKUP(Table35[[#This Row],[Subject Id]],'T1 Blood'!A:A,'T1 Blood'!H:H)</f>
        <v>#N/A</v>
      </c>
      <c r="L2180" s="49" t="e">
        <f>_xlfn.XLOOKUP(Table35[[#This Row],[Subject Id]],'T1 Assayed'!A:A,'T1 Assayed'!D:D)</f>
        <v>#N/A</v>
      </c>
      <c r="O2180" s="49" t="e">
        <f>_xlfn.XLOOKUP((CONCATENATE(Table35[[#This Row],[Subject Id]],"-T1")),'In the Lab'!A:A,'In the Lab'!G:G)</f>
        <v>#N/A</v>
      </c>
      <c r="P2180" s="42" t="e">
        <f>_xlfn.XLOOKUP(Table35[[#This Row],[Subject Id]],'TPD Blood'!A:A,'TPD Blood'!B:B)</f>
        <v>#N/A</v>
      </c>
      <c r="Q2180" s="42" t="e">
        <f>_xlfn.XLOOKUP(Table35[[#This Row],[Subject Id]],'TPD Assayed'!A:A,'TPD Assayed'!C:C)</f>
        <v>#N/A</v>
      </c>
    </row>
    <row r="2181" spans="1:17">
      <c r="A2181" s="27" t="s">
        <v>2464</v>
      </c>
      <c r="B2181" t="str">
        <f>MID(Table35[[#This Row],[Subject Id]],13,1)</f>
        <v>R</v>
      </c>
      <c r="C2181">
        <f>_xlfn.XLOOKUP(Table35[[#This Row],[Subject Id]],Table2[Subject Id],Table2[Event date])</f>
        <v>0</v>
      </c>
      <c r="D2181" s="37" t="str">
        <f>_xlfn.XLOOKUP(Table35[[#This Row],[Subject Id]],'T0 Blood'!A:A,'T0 Blood'!I:I)</f>
        <v>060-0262-0</v>
      </c>
      <c r="E2181" s="55"/>
      <c r="F2181" s="71" t="str">
        <f>_xlfn.XLOOKUP(Table35[[#This Row],[Subject Id]],T0Assayed!D:D,T0Assayed!F:F)</f>
        <v>OH2023_043</v>
      </c>
      <c r="G2181" s="39" t="s">
        <v>23</v>
      </c>
      <c r="H2181" s="39" t="s">
        <v>2202</v>
      </c>
      <c r="I2181" s="37" t="str">
        <f>_xlfn.XLOOKUP(Table35[[#This Row],[Subject Id]],'In the Lab'!F:F,'In the Lab'!G:G)</f>
        <v>yes</v>
      </c>
      <c r="J2181" s="49" t="e">
        <f>_xlfn.XLOOKUP(Table35[[#This Row],[Subject Id]],'T1 Blood'!A:A,'T1 Blood'!I:I)</f>
        <v>#N/A</v>
      </c>
      <c r="K2181" s="49" t="e">
        <f>_xlfn.XLOOKUP(Table35[[#This Row],[Subject Id]],'T1 Blood'!A:A,'T1 Blood'!H:H)</f>
        <v>#N/A</v>
      </c>
      <c r="L2181" s="49" t="e">
        <f>_xlfn.XLOOKUP(Table35[[#This Row],[Subject Id]],'T1 Assayed'!A:A,'T1 Assayed'!D:D)</f>
        <v>#N/A</v>
      </c>
      <c r="O2181" s="49" t="e">
        <f>_xlfn.XLOOKUP((CONCATENATE(Table35[[#This Row],[Subject Id]],"-T1")),'In the Lab'!A:A,'In the Lab'!G:G)</f>
        <v>#N/A</v>
      </c>
      <c r="P2181" s="42" t="e">
        <f>_xlfn.XLOOKUP(Table35[[#This Row],[Subject Id]],'TPD Blood'!A:A,'TPD Blood'!B:B)</f>
        <v>#N/A</v>
      </c>
      <c r="Q2181" s="42" t="e">
        <f>_xlfn.XLOOKUP(Table35[[#This Row],[Subject Id]],'TPD Assayed'!A:A,'TPD Assayed'!C:C)</f>
        <v>#N/A</v>
      </c>
    </row>
    <row r="2182" spans="1:17">
      <c r="A2182" s="27" t="s">
        <v>2465</v>
      </c>
      <c r="B2182" t="str">
        <f>MID(Table35[[#This Row],[Subject Id]],13,1)</f>
        <v>R</v>
      </c>
      <c r="C2182">
        <f>_xlfn.XLOOKUP(Table35[[#This Row],[Subject Id]],Table2[Subject Id],Table2[Event date])</f>
        <v>0</v>
      </c>
      <c r="D2182" s="37" t="str">
        <f>_xlfn.XLOOKUP(Table35[[#This Row],[Subject Id]],'T0 Blood'!A:A,'T0 Blood'!I:I)</f>
        <v>060-0263-0</v>
      </c>
      <c r="E2182" s="55"/>
      <c r="F2182" s="71" t="str">
        <f>_xlfn.XLOOKUP(Table35[[#This Row],[Subject Id]],T0Assayed!D:D,T0Assayed!F:F)</f>
        <v>OH2023_043</v>
      </c>
      <c r="G2182" s="39" t="s">
        <v>23</v>
      </c>
      <c r="H2182" s="39" t="s">
        <v>2202</v>
      </c>
      <c r="I2182" s="37" t="str">
        <f>_xlfn.XLOOKUP(Table35[[#This Row],[Subject Id]],'In the Lab'!F:F,'In the Lab'!G:G)</f>
        <v>yes</v>
      </c>
      <c r="J2182" s="49" t="e">
        <f>_xlfn.XLOOKUP(Table35[[#This Row],[Subject Id]],'T1 Blood'!A:A,'T1 Blood'!I:I)</f>
        <v>#N/A</v>
      </c>
      <c r="K2182" s="49" t="e">
        <f>_xlfn.XLOOKUP(Table35[[#This Row],[Subject Id]],'T1 Blood'!A:A,'T1 Blood'!H:H)</f>
        <v>#N/A</v>
      </c>
      <c r="L2182" s="49" t="e">
        <f>_xlfn.XLOOKUP(Table35[[#This Row],[Subject Id]],'T1 Assayed'!A:A,'T1 Assayed'!D:D)</f>
        <v>#N/A</v>
      </c>
      <c r="O2182" s="49" t="e">
        <f>_xlfn.XLOOKUP((CONCATENATE(Table35[[#This Row],[Subject Id]],"-T1")),'In the Lab'!A:A,'In the Lab'!G:G)</f>
        <v>#N/A</v>
      </c>
      <c r="P2182" s="42" t="e">
        <f>_xlfn.XLOOKUP(Table35[[#This Row],[Subject Id]],'TPD Blood'!A:A,'TPD Blood'!B:B)</f>
        <v>#N/A</v>
      </c>
      <c r="Q2182" s="42" t="e">
        <f>_xlfn.XLOOKUP(Table35[[#This Row],[Subject Id]],'TPD Assayed'!A:A,'TPD Assayed'!C:C)</f>
        <v>#N/A</v>
      </c>
    </row>
    <row r="2183" spans="1:17">
      <c r="A2183" s="27" t="s">
        <v>2466</v>
      </c>
      <c r="B2183" t="str">
        <f>MID(Table35[[#This Row],[Subject Id]],13,1)</f>
        <v>R</v>
      </c>
      <c r="C2183">
        <f>_xlfn.XLOOKUP(Table35[[#This Row],[Subject Id]],Table2[Subject Id],Table2[Event date])</f>
        <v>0</v>
      </c>
      <c r="D2183" s="37" t="str">
        <f>_xlfn.XLOOKUP(Table35[[#This Row],[Subject Id]],'T0 Blood'!A:A,'T0 Blood'!I:I)</f>
        <v>060-0264-0</v>
      </c>
      <c r="E2183" s="55"/>
      <c r="F2183" s="71" t="str">
        <f>_xlfn.XLOOKUP(Table35[[#This Row],[Subject Id]],T0Assayed!D:D,T0Assayed!F:F)</f>
        <v>OH2023_043</v>
      </c>
      <c r="G2183" s="39" t="s">
        <v>23</v>
      </c>
      <c r="H2183" s="39" t="s">
        <v>2202</v>
      </c>
      <c r="I2183" s="37" t="str">
        <f>_xlfn.XLOOKUP(Table35[[#This Row],[Subject Id]],'In the Lab'!F:F,'In the Lab'!G:G)</f>
        <v>yes</v>
      </c>
      <c r="J2183" s="49" t="e">
        <f>_xlfn.XLOOKUP(Table35[[#This Row],[Subject Id]],'T1 Blood'!A:A,'T1 Blood'!I:I)</f>
        <v>#N/A</v>
      </c>
      <c r="K2183" s="49" t="e">
        <f>_xlfn.XLOOKUP(Table35[[#This Row],[Subject Id]],'T1 Blood'!A:A,'T1 Blood'!H:H)</f>
        <v>#N/A</v>
      </c>
      <c r="L2183" s="49" t="e">
        <f>_xlfn.XLOOKUP(Table35[[#This Row],[Subject Id]],'T1 Assayed'!A:A,'T1 Assayed'!D:D)</f>
        <v>#N/A</v>
      </c>
      <c r="O2183" s="49" t="e">
        <f>_xlfn.XLOOKUP((CONCATENATE(Table35[[#This Row],[Subject Id]],"-T1")),'In the Lab'!A:A,'In the Lab'!G:G)</f>
        <v>#N/A</v>
      </c>
      <c r="P2183" s="42" t="e">
        <f>_xlfn.XLOOKUP(Table35[[#This Row],[Subject Id]],'TPD Blood'!A:A,'TPD Blood'!B:B)</f>
        <v>#N/A</v>
      </c>
      <c r="Q2183" s="42" t="e">
        <f>_xlfn.XLOOKUP(Table35[[#This Row],[Subject Id]],'TPD Assayed'!A:A,'TPD Assayed'!C:C)</f>
        <v>#N/A</v>
      </c>
    </row>
    <row r="2184" spans="1:17">
      <c r="A2184" s="27" t="s">
        <v>2467</v>
      </c>
      <c r="B2184" t="str">
        <f>MID(Table35[[#This Row],[Subject Id]],13,1)</f>
        <v>R</v>
      </c>
      <c r="C2184">
        <f>_xlfn.XLOOKUP(Table35[[#This Row],[Subject Id]],Table2[Subject Id],Table2[Event date])</f>
        <v>0</v>
      </c>
      <c r="D2184" s="37" t="str">
        <f>_xlfn.XLOOKUP(Table35[[#This Row],[Subject Id]],'T0 Blood'!A:A,'T0 Blood'!I:I)</f>
        <v>060-0265-0</v>
      </c>
      <c r="E2184" s="55"/>
      <c r="F2184" s="71" t="str">
        <f>_xlfn.XLOOKUP(Table35[[#This Row],[Subject Id]],T0Assayed!D:D,T0Assayed!F:F)</f>
        <v>OH2023_035</v>
      </c>
      <c r="G2184" s="39" t="s">
        <v>23</v>
      </c>
      <c r="H2184" s="39" t="s">
        <v>2251</v>
      </c>
      <c r="I2184" s="37" t="str">
        <f>_xlfn.XLOOKUP(Table35[[#This Row],[Subject Id]],'In the Lab'!F:F,'In the Lab'!G:G)</f>
        <v>yes</v>
      </c>
      <c r="J2184" s="49" t="e">
        <f>_xlfn.XLOOKUP(Table35[[#This Row],[Subject Id]],'T1 Blood'!A:A,'T1 Blood'!I:I)</f>
        <v>#N/A</v>
      </c>
      <c r="K2184" s="49" t="e">
        <f>_xlfn.XLOOKUP(Table35[[#This Row],[Subject Id]],'T1 Blood'!A:A,'T1 Blood'!H:H)</f>
        <v>#N/A</v>
      </c>
      <c r="L2184" s="49" t="e">
        <f>_xlfn.XLOOKUP(Table35[[#This Row],[Subject Id]],'T1 Assayed'!A:A,'T1 Assayed'!D:D)</f>
        <v>#N/A</v>
      </c>
      <c r="O2184" s="49" t="e">
        <f>_xlfn.XLOOKUP((CONCATENATE(Table35[[#This Row],[Subject Id]],"-T1")),'In the Lab'!A:A,'In the Lab'!G:G)</f>
        <v>#N/A</v>
      </c>
      <c r="P2184" s="42" t="e">
        <f>_xlfn.XLOOKUP(Table35[[#This Row],[Subject Id]],'TPD Blood'!A:A,'TPD Blood'!B:B)</f>
        <v>#N/A</v>
      </c>
      <c r="Q2184" s="42" t="e">
        <f>_xlfn.XLOOKUP(Table35[[#This Row],[Subject Id]],'TPD Assayed'!A:A,'TPD Assayed'!C:C)</f>
        <v>#N/A</v>
      </c>
    </row>
    <row r="2185" spans="1:17">
      <c r="A2185" s="27" t="s">
        <v>2468</v>
      </c>
      <c r="B2185" t="str">
        <f>MID(Table35[[#This Row],[Subject Id]],13,1)</f>
        <v>R</v>
      </c>
      <c r="C2185">
        <f>_xlfn.XLOOKUP(Table35[[#This Row],[Subject Id]],Table2[Subject Id],Table2[Event date])</f>
        <v>0</v>
      </c>
      <c r="D2185" s="37" t="str">
        <f>_xlfn.XLOOKUP(Table35[[#This Row],[Subject Id]],'T0 Blood'!A:A,'T0 Blood'!I:I)</f>
        <v>060-0266-0</v>
      </c>
      <c r="E2185" s="55"/>
      <c r="F2185" s="71" t="str">
        <f>_xlfn.XLOOKUP(Table35[[#This Row],[Subject Id]],T0Assayed!D:D,T0Assayed!F:F)</f>
        <v>OH2023_041</v>
      </c>
      <c r="G2185" s="39" t="s">
        <v>23</v>
      </c>
      <c r="H2185" s="39" t="s">
        <v>2251</v>
      </c>
      <c r="I2185" s="37" t="str">
        <f>_xlfn.XLOOKUP(Table35[[#This Row],[Subject Id]],'In the Lab'!F:F,'In the Lab'!G:G)</f>
        <v>yes</v>
      </c>
      <c r="J2185" s="49" t="e">
        <f>_xlfn.XLOOKUP(Table35[[#This Row],[Subject Id]],'T1 Blood'!A:A,'T1 Blood'!I:I)</f>
        <v>#N/A</v>
      </c>
      <c r="K2185" s="49" t="e">
        <f>_xlfn.XLOOKUP(Table35[[#This Row],[Subject Id]],'T1 Blood'!A:A,'T1 Blood'!H:H)</f>
        <v>#N/A</v>
      </c>
      <c r="L2185" s="49" t="e">
        <f>_xlfn.XLOOKUP(Table35[[#This Row],[Subject Id]],'T1 Assayed'!A:A,'T1 Assayed'!D:D)</f>
        <v>#N/A</v>
      </c>
      <c r="O2185" s="49" t="e">
        <f>_xlfn.XLOOKUP((CONCATENATE(Table35[[#This Row],[Subject Id]],"-T1")),'In the Lab'!A:A,'In the Lab'!G:G)</f>
        <v>#N/A</v>
      </c>
      <c r="P2185" s="42" t="e">
        <f>_xlfn.XLOOKUP(Table35[[#This Row],[Subject Id]],'TPD Blood'!A:A,'TPD Blood'!B:B)</f>
        <v>#N/A</v>
      </c>
      <c r="Q2185" s="42" t="e">
        <f>_xlfn.XLOOKUP(Table35[[#This Row],[Subject Id]],'TPD Assayed'!A:A,'TPD Assayed'!C:C)</f>
        <v>#N/A</v>
      </c>
    </row>
    <row r="2186" spans="1:17">
      <c r="A2186" s="27" t="s">
        <v>2469</v>
      </c>
      <c r="B2186" t="str">
        <f>MID(Table35[[#This Row],[Subject Id]],13,1)</f>
        <v>R</v>
      </c>
      <c r="C2186">
        <f>_xlfn.XLOOKUP(Table35[[#This Row],[Subject Id]],Table2[Subject Id],Table2[Event date])</f>
        <v>0</v>
      </c>
      <c r="D2186" s="37" t="str">
        <f>_xlfn.XLOOKUP(Table35[[#This Row],[Subject Id]],'T0 Blood'!A:A,'T0 Blood'!I:I)</f>
        <v>060-0267-0</v>
      </c>
      <c r="E2186" s="55"/>
      <c r="F2186" s="71" t="str">
        <f>_xlfn.XLOOKUP(Table35[[#This Row],[Subject Id]],T0Assayed!D:D,T0Assayed!F:F)</f>
        <v>OH2023_043</v>
      </c>
      <c r="G2186" s="39" t="s">
        <v>23</v>
      </c>
      <c r="H2186" s="39" t="s">
        <v>2202</v>
      </c>
      <c r="I2186" s="37" t="str">
        <f>_xlfn.XLOOKUP(Table35[[#This Row],[Subject Id]],'In the Lab'!F:F,'In the Lab'!G:G)</f>
        <v>yes</v>
      </c>
      <c r="J2186" s="49" t="e">
        <f>_xlfn.XLOOKUP(Table35[[#This Row],[Subject Id]],'T1 Blood'!A:A,'T1 Blood'!I:I)</f>
        <v>#N/A</v>
      </c>
      <c r="K2186" s="49" t="e">
        <f>_xlfn.XLOOKUP(Table35[[#This Row],[Subject Id]],'T1 Blood'!A:A,'T1 Blood'!H:H)</f>
        <v>#N/A</v>
      </c>
      <c r="L2186" s="49" t="e">
        <f>_xlfn.XLOOKUP(Table35[[#This Row],[Subject Id]],'T1 Assayed'!A:A,'T1 Assayed'!D:D)</f>
        <v>#N/A</v>
      </c>
      <c r="O2186" s="49" t="e">
        <f>_xlfn.XLOOKUP((CONCATENATE(Table35[[#This Row],[Subject Id]],"-T1")),'In the Lab'!A:A,'In the Lab'!G:G)</f>
        <v>#N/A</v>
      </c>
      <c r="P2186" s="42" t="e">
        <f>_xlfn.XLOOKUP(Table35[[#This Row],[Subject Id]],'TPD Blood'!A:A,'TPD Blood'!B:B)</f>
        <v>#N/A</v>
      </c>
      <c r="Q2186" s="42" t="e">
        <f>_xlfn.XLOOKUP(Table35[[#This Row],[Subject Id]],'TPD Assayed'!A:A,'TPD Assayed'!C:C)</f>
        <v>#N/A</v>
      </c>
    </row>
    <row r="2187" spans="1:17">
      <c r="A2187" s="27" t="s">
        <v>2470</v>
      </c>
      <c r="B2187" t="str">
        <f>MID(Table35[[#This Row],[Subject Id]],13,1)</f>
        <v>R</v>
      </c>
      <c r="C2187">
        <f>_xlfn.XLOOKUP(Table35[[#This Row],[Subject Id]],Table2[Subject Id],Table2[Event date])</f>
        <v>0</v>
      </c>
      <c r="D2187" s="37" t="str">
        <f>_xlfn.XLOOKUP(Table35[[#This Row],[Subject Id]],'T0 Blood'!A:A,'T0 Blood'!I:I)</f>
        <v>060-0268-0</v>
      </c>
      <c r="E2187" s="55"/>
      <c r="F2187" s="71" t="e">
        <f>_xlfn.XLOOKUP(Table35[[#This Row],[Subject Id]],T0Assayed!D:D,T0Assayed!F:F)</f>
        <v>#N/A</v>
      </c>
      <c r="G2187" s="39" t="s">
        <v>23</v>
      </c>
      <c r="H2187" s="39" t="s">
        <v>2299</v>
      </c>
      <c r="I2187" s="37" t="str">
        <f>_xlfn.XLOOKUP(Table35[[#This Row],[Subject Id]],'In the Lab'!F:F,'In the Lab'!G:G)</f>
        <v>yes</v>
      </c>
      <c r="J2187" s="49" t="e">
        <f>_xlfn.XLOOKUP(Table35[[#This Row],[Subject Id]],'T1 Blood'!A:A,'T1 Blood'!I:I)</f>
        <v>#N/A</v>
      </c>
      <c r="K2187" s="49" t="e">
        <f>_xlfn.XLOOKUP(Table35[[#This Row],[Subject Id]],'T1 Blood'!A:A,'T1 Blood'!H:H)</f>
        <v>#N/A</v>
      </c>
      <c r="L2187" s="49" t="e">
        <f>_xlfn.XLOOKUP(Table35[[#This Row],[Subject Id]],'T1 Assayed'!A:A,'T1 Assayed'!D:D)</f>
        <v>#N/A</v>
      </c>
      <c r="O2187" s="49" t="e">
        <f>_xlfn.XLOOKUP((CONCATENATE(Table35[[#This Row],[Subject Id]],"-T1")),'In the Lab'!A:A,'In the Lab'!G:G)</f>
        <v>#N/A</v>
      </c>
      <c r="P2187" s="42" t="e">
        <f>_xlfn.XLOOKUP(Table35[[#This Row],[Subject Id]],'TPD Blood'!A:A,'TPD Blood'!B:B)</f>
        <v>#N/A</v>
      </c>
      <c r="Q2187" s="42" t="e">
        <f>_xlfn.XLOOKUP(Table35[[#This Row],[Subject Id]],'TPD Assayed'!A:A,'TPD Assayed'!C:C)</f>
        <v>#N/A</v>
      </c>
    </row>
    <row r="2188" spans="1:17">
      <c r="A2188" s="27" t="s">
        <v>2471</v>
      </c>
      <c r="B2188" t="str">
        <f>MID(Table35[[#This Row],[Subject Id]],13,1)</f>
        <v>R</v>
      </c>
      <c r="C2188">
        <f>_xlfn.XLOOKUP(Table35[[#This Row],[Subject Id]],Table2[Subject Id],Table2[Event date])</f>
        <v>0</v>
      </c>
      <c r="D2188" s="37" t="str">
        <f>_xlfn.XLOOKUP(Table35[[#This Row],[Subject Id]],'T0 Blood'!A:A,'T0 Blood'!I:I)</f>
        <v>060-0269-0</v>
      </c>
      <c r="E2188" s="55"/>
      <c r="F2188" s="71" t="str">
        <f>_xlfn.XLOOKUP(Table35[[#This Row],[Subject Id]],T0Assayed!D:D,T0Assayed!F:F)</f>
        <v>OH2023_035</v>
      </c>
      <c r="G2188" s="39" t="s">
        <v>23</v>
      </c>
      <c r="H2188" s="39" t="s">
        <v>2251</v>
      </c>
      <c r="I2188" s="37" t="str">
        <f>_xlfn.XLOOKUP(Table35[[#This Row],[Subject Id]],'In the Lab'!F:F,'In the Lab'!G:G)</f>
        <v>yes</v>
      </c>
      <c r="J2188" s="49" t="e">
        <f>_xlfn.XLOOKUP(Table35[[#This Row],[Subject Id]],'T1 Blood'!A:A,'T1 Blood'!I:I)</f>
        <v>#N/A</v>
      </c>
      <c r="K2188" s="49" t="e">
        <f>_xlfn.XLOOKUP(Table35[[#This Row],[Subject Id]],'T1 Blood'!A:A,'T1 Blood'!H:H)</f>
        <v>#N/A</v>
      </c>
      <c r="L2188" s="49" t="e">
        <f>_xlfn.XLOOKUP(Table35[[#This Row],[Subject Id]],'T1 Assayed'!A:A,'T1 Assayed'!D:D)</f>
        <v>#N/A</v>
      </c>
      <c r="O2188" s="49" t="e">
        <f>_xlfn.XLOOKUP((CONCATENATE(Table35[[#This Row],[Subject Id]],"-T1")),'In the Lab'!A:A,'In the Lab'!G:G)</f>
        <v>#N/A</v>
      </c>
      <c r="P2188" s="42" t="e">
        <f>_xlfn.XLOOKUP(Table35[[#This Row],[Subject Id]],'TPD Blood'!A:A,'TPD Blood'!B:B)</f>
        <v>#N/A</v>
      </c>
      <c r="Q2188" s="42" t="e">
        <f>_xlfn.XLOOKUP(Table35[[#This Row],[Subject Id]],'TPD Assayed'!A:A,'TPD Assayed'!C:C)</f>
        <v>#N/A</v>
      </c>
    </row>
    <row r="2189" spans="1:17">
      <c r="A2189" s="27" t="s">
        <v>2472</v>
      </c>
      <c r="B2189" t="str">
        <f>MID(Table35[[#This Row],[Subject Id]],13,1)</f>
        <v>R</v>
      </c>
      <c r="C2189">
        <f>_xlfn.XLOOKUP(Table35[[#This Row],[Subject Id]],Table2[Subject Id],Table2[Event date])</f>
        <v>0</v>
      </c>
      <c r="D2189" s="37" t="str">
        <f>_xlfn.XLOOKUP(Table35[[#This Row],[Subject Id]],'T0 Blood'!A:A,'T0 Blood'!I:I)</f>
        <v>060-0270-0</v>
      </c>
      <c r="E2189" s="55"/>
      <c r="F2189" s="71" t="str">
        <f>_xlfn.XLOOKUP(Table35[[#This Row],[Subject Id]],T0Assayed!D:D,T0Assayed!F:F)</f>
        <v>OH2023_043</v>
      </c>
      <c r="G2189" s="39" t="s">
        <v>23</v>
      </c>
      <c r="H2189" s="39" t="s">
        <v>2202</v>
      </c>
      <c r="I2189" s="37" t="str">
        <f>_xlfn.XLOOKUP(Table35[[#This Row],[Subject Id]],'In the Lab'!F:F,'In the Lab'!G:G)</f>
        <v>yes</v>
      </c>
      <c r="J2189" s="49" t="e">
        <f>_xlfn.XLOOKUP(Table35[[#This Row],[Subject Id]],'T1 Blood'!A:A,'T1 Blood'!I:I)</f>
        <v>#N/A</v>
      </c>
      <c r="K2189" s="49" t="e">
        <f>_xlfn.XLOOKUP(Table35[[#This Row],[Subject Id]],'T1 Blood'!A:A,'T1 Blood'!H:H)</f>
        <v>#N/A</v>
      </c>
      <c r="L2189" s="49" t="e">
        <f>_xlfn.XLOOKUP(Table35[[#This Row],[Subject Id]],'T1 Assayed'!A:A,'T1 Assayed'!D:D)</f>
        <v>#N/A</v>
      </c>
      <c r="O2189" s="49" t="e">
        <f>_xlfn.XLOOKUP((CONCATENATE(Table35[[#This Row],[Subject Id]],"-T1")),'In the Lab'!A:A,'In the Lab'!G:G)</f>
        <v>#N/A</v>
      </c>
      <c r="P2189" s="42" t="e">
        <f>_xlfn.XLOOKUP(Table35[[#This Row],[Subject Id]],'TPD Blood'!A:A,'TPD Blood'!B:B)</f>
        <v>#N/A</v>
      </c>
      <c r="Q2189" s="42" t="e">
        <f>_xlfn.XLOOKUP(Table35[[#This Row],[Subject Id]],'TPD Assayed'!A:A,'TPD Assayed'!C:C)</f>
        <v>#N/A</v>
      </c>
    </row>
    <row r="2190" spans="1:17">
      <c r="A2190" s="27" t="s">
        <v>2473</v>
      </c>
      <c r="B2190" t="str">
        <f>MID(Table35[[#This Row],[Subject Id]],13,1)</f>
        <v>R</v>
      </c>
      <c r="C2190">
        <f>_xlfn.XLOOKUP(Table35[[#This Row],[Subject Id]],Table2[Subject Id],Table2[Event date])</f>
        <v>0</v>
      </c>
      <c r="D2190" s="37" t="str">
        <f>_xlfn.XLOOKUP(Table35[[#This Row],[Subject Id]],'T0 Blood'!A:A,'T0 Blood'!I:I)</f>
        <v>060-0271-0</v>
      </c>
      <c r="E2190" s="55"/>
      <c r="F2190" s="71" t="str">
        <f>_xlfn.XLOOKUP(Table35[[#This Row],[Subject Id]],T0Assayed!D:D,T0Assayed!F:F)</f>
        <v>OH2023_043</v>
      </c>
      <c r="G2190" s="39" t="s">
        <v>23</v>
      </c>
      <c r="H2190" s="39" t="s">
        <v>2202</v>
      </c>
      <c r="I2190" s="37" t="str">
        <f>_xlfn.XLOOKUP(Table35[[#This Row],[Subject Id]],'In the Lab'!F:F,'In the Lab'!G:G)</f>
        <v>yes</v>
      </c>
      <c r="J2190" s="49" t="e">
        <f>_xlfn.XLOOKUP(Table35[[#This Row],[Subject Id]],'T1 Blood'!A:A,'T1 Blood'!I:I)</f>
        <v>#N/A</v>
      </c>
      <c r="K2190" s="49" t="e">
        <f>_xlfn.XLOOKUP(Table35[[#This Row],[Subject Id]],'T1 Blood'!A:A,'T1 Blood'!H:H)</f>
        <v>#N/A</v>
      </c>
      <c r="L2190" s="49" t="e">
        <f>_xlfn.XLOOKUP(Table35[[#This Row],[Subject Id]],'T1 Assayed'!A:A,'T1 Assayed'!D:D)</f>
        <v>#N/A</v>
      </c>
      <c r="O2190" s="49" t="e">
        <f>_xlfn.XLOOKUP((CONCATENATE(Table35[[#This Row],[Subject Id]],"-T1")),'In the Lab'!A:A,'In the Lab'!G:G)</f>
        <v>#N/A</v>
      </c>
      <c r="P2190" s="42" t="e">
        <f>_xlfn.XLOOKUP(Table35[[#This Row],[Subject Id]],'TPD Blood'!A:A,'TPD Blood'!B:B)</f>
        <v>#N/A</v>
      </c>
      <c r="Q2190" s="42" t="e">
        <f>_xlfn.XLOOKUP(Table35[[#This Row],[Subject Id]],'TPD Assayed'!A:A,'TPD Assayed'!C:C)</f>
        <v>#N/A</v>
      </c>
    </row>
    <row r="2191" spans="1:17">
      <c r="A2191" s="27" t="s">
        <v>2474</v>
      </c>
      <c r="B2191" t="str">
        <f>MID(Table35[[#This Row],[Subject Id]],13,1)</f>
        <v>R</v>
      </c>
      <c r="C2191">
        <f>_xlfn.XLOOKUP(Table35[[#This Row],[Subject Id]],Table2[Subject Id],Table2[Event date])</f>
        <v>0</v>
      </c>
      <c r="D2191" s="37" t="str">
        <f>_xlfn.XLOOKUP(Table35[[#This Row],[Subject Id]],'T0 Blood'!A:A,'T0 Blood'!I:I)</f>
        <v>060-0272-0</v>
      </c>
      <c r="E2191" s="55"/>
      <c r="F2191" s="71" t="e">
        <f>_xlfn.XLOOKUP(Table35[[#This Row],[Subject Id]],T0Assayed!D:D,T0Assayed!F:F)</f>
        <v>#N/A</v>
      </c>
      <c r="G2191" s="39" t="s">
        <v>23</v>
      </c>
      <c r="H2191" s="39" t="s">
        <v>2299</v>
      </c>
      <c r="I2191" s="37" t="str">
        <f>_xlfn.XLOOKUP(Table35[[#This Row],[Subject Id]],'In the Lab'!F:F,'In the Lab'!G:G)</f>
        <v>yes</v>
      </c>
      <c r="J2191" s="49" t="e">
        <f>_xlfn.XLOOKUP(Table35[[#This Row],[Subject Id]],'T1 Blood'!A:A,'T1 Blood'!I:I)</f>
        <v>#N/A</v>
      </c>
      <c r="K2191" s="49" t="e">
        <f>_xlfn.XLOOKUP(Table35[[#This Row],[Subject Id]],'T1 Blood'!A:A,'T1 Blood'!H:H)</f>
        <v>#N/A</v>
      </c>
      <c r="L2191" s="49" t="e">
        <f>_xlfn.XLOOKUP(Table35[[#This Row],[Subject Id]],'T1 Assayed'!A:A,'T1 Assayed'!D:D)</f>
        <v>#N/A</v>
      </c>
      <c r="O2191" s="49" t="e">
        <f>_xlfn.XLOOKUP((CONCATENATE(Table35[[#This Row],[Subject Id]],"-T1")),'In the Lab'!A:A,'In the Lab'!G:G)</f>
        <v>#N/A</v>
      </c>
      <c r="P2191" s="42" t="e">
        <f>_xlfn.XLOOKUP(Table35[[#This Row],[Subject Id]],'TPD Blood'!A:A,'TPD Blood'!B:B)</f>
        <v>#N/A</v>
      </c>
      <c r="Q2191" s="42" t="e">
        <f>_xlfn.XLOOKUP(Table35[[#This Row],[Subject Id]],'TPD Assayed'!A:A,'TPD Assayed'!C:C)</f>
        <v>#N/A</v>
      </c>
    </row>
    <row r="2192" spans="1:17">
      <c r="A2192" s="27" t="s">
        <v>2475</v>
      </c>
      <c r="B2192" t="str">
        <f>MID(Table35[[#This Row],[Subject Id]],13,1)</f>
        <v>R</v>
      </c>
      <c r="C2192">
        <f>_xlfn.XLOOKUP(Table35[[#This Row],[Subject Id]],Table2[Subject Id],Table2[Event date])</f>
        <v>0</v>
      </c>
      <c r="D2192" s="37" t="str">
        <f>_xlfn.XLOOKUP(Table35[[#This Row],[Subject Id]],'T0 Blood'!A:A,'T0 Blood'!I:I)</f>
        <v>060-0273-0</v>
      </c>
      <c r="E2192" s="55"/>
      <c r="F2192" s="71" t="str">
        <f>_xlfn.XLOOKUP(Table35[[#This Row],[Subject Id]],T0Assayed!D:D,T0Assayed!F:F)</f>
        <v>OH2023_035</v>
      </c>
      <c r="G2192" s="39" t="s">
        <v>23</v>
      </c>
      <c r="H2192" s="39" t="s">
        <v>2251</v>
      </c>
      <c r="I2192" s="37" t="str">
        <f>_xlfn.XLOOKUP(Table35[[#This Row],[Subject Id]],'In the Lab'!F:F,'In the Lab'!G:G)</f>
        <v>yes</v>
      </c>
      <c r="J2192" s="49" t="e">
        <f>_xlfn.XLOOKUP(Table35[[#This Row],[Subject Id]],'T1 Blood'!A:A,'T1 Blood'!I:I)</f>
        <v>#N/A</v>
      </c>
      <c r="K2192" s="49" t="e">
        <f>_xlfn.XLOOKUP(Table35[[#This Row],[Subject Id]],'T1 Blood'!A:A,'T1 Blood'!H:H)</f>
        <v>#N/A</v>
      </c>
      <c r="L2192" s="49" t="e">
        <f>_xlfn.XLOOKUP(Table35[[#This Row],[Subject Id]],'T1 Assayed'!A:A,'T1 Assayed'!D:D)</f>
        <v>#N/A</v>
      </c>
      <c r="O2192" s="49" t="e">
        <f>_xlfn.XLOOKUP((CONCATENATE(Table35[[#This Row],[Subject Id]],"-T1")),'In the Lab'!A:A,'In the Lab'!G:G)</f>
        <v>#N/A</v>
      </c>
      <c r="P2192" s="42" t="e">
        <f>_xlfn.XLOOKUP(Table35[[#This Row],[Subject Id]],'TPD Blood'!A:A,'TPD Blood'!B:B)</f>
        <v>#N/A</v>
      </c>
      <c r="Q2192" s="42" t="e">
        <f>_xlfn.XLOOKUP(Table35[[#This Row],[Subject Id]],'TPD Assayed'!A:A,'TPD Assayed'!C:C)</f>
        <v>#N/A</v>
      </c>
    </row>
    <row r="2193" spans="1:17">
      <c r="A2193" s="27" t="s">
        <v>2476</v>
      </c>
      <c r="B2193" t="str">
        <f>MID(Table35[[#This Row],[Subject Id]],13,1)</f>
        <v>R</v>
      </c>
      <c r="C2193">
        <f>_xlfn.XLOOKUP(Table35[[#This Row],[Subject Id]],Table2[Subject Id],Table2[Event date])</f>
        <v>0</v>
      </c>
      <c r="D2193" s="37" t="str">
        <f>_xlfn.XLOOKUP(Table35[[#This Row],[Subject Id]],'T0 Blood'!A:A,'T0 Blood'!I:I)</f>
        <v>060-0274-0</v>
      </c>
      <c r="E2193" s="55"/>
      <c r="F2193" s="71" t="e">
        <f>_xlfn.XLOOKUP(Table35[[#This Row],[Subject Id]],T0Assayed!D:D,T0Assayed!F:F)</f>
        <v>#N/A</v>
      </c>
      <c r="G2193" s="39" t="s">
        <v>23</v>
      </c>
      <c r="H2193" s="39" t="s">
        <v>2299</v>
      </c>
      <c r="I2193" s="37" t="str">
        <f>_xlfn.XLOOKUP(Table35[[#This Row],[Subject Id]],'In the Lab'!F:F,'In the Lab'!G:G)</f>
        <v>yes</v>
      </c>
      <c r="J2193" s="49" t="e">
        <f>_xlfn.XLOOKUP(Table35[[#This Row],[Subject Id]],'T1 Blood'!A:A,'T1 Blood'!I:I)</f>
        <v>#N/A</v>
      </c>
      <c r="K2193" s="49" t="e">
        <f>_xlfn.XLOOKUP(Table35[[#This Row],[Subject Id]],'T1 Blood'!A:A,'T1 Blood'!H:H)</f>
        <v>#N/A</v>
      </c>
      <c r="L2193" s="49" t="e">
        <f>_xlfn.XLOOKUP(Table35[[#This Row],[Subject Id]],'T1 Assayed'!A:A,'T1 Assayed'!D:D)</f>
        <v>#N/A</v>
      </c>
      <c r="O2193" s="49" t="e">
        <f>_xlfn.XLOOKUP((CONCATENATE(Table35[[#This Row],[Subject Id]],"-T1")),'In the Lab'!A:A,'In the Lab'!G:G)</f>
        <v>#N/A</v>
      </c>
      <c r="P2193" s="42" t="e">
        <f>_xlfn.XLOOKUP(Table35[[#This Row],[Subject Id]],'TPD Blood'!A:A,'TPD Blood'!B:B)</f>
        <v>#N/A</v>
      </c>
      <c r="Q2193" s="42" t="e">
        <f>_xlfn.XLOOKUP(Table35[[#This Row],[Subject Id]],'TPD Assayed'!A:A,'TPD Assayed'!C:C)</f>
        <v>#N/A</v>
      </c>
    </row>
    <row r="2194" spans="1:17">
      <c r="A2194" s="27" t="s">
        <v>2477</v>
      </c>
      <c r="B2194" t="str">
        <f>MID(Table35[[#This Row],[Subject Id]],13,1)</f>
        <v>R</v>
      </c>
      <c r="C2194">
        <f>_xlfn.XLOOKUP(Table35[[#This Row],[Subject Id]],Table2[Subject Id],Table2[Event date])</f>
        <v>0</v>
      </c>
      <c r="D2194" s="37" t="str">
        <f>_xlfn.XLOOKUP(Table35[[#This Row],[Subject Id]],'T0 Blood'!A:A,'T0 Blood'!I:I)</f>
        <v>060-0275-0</v>
      </c>
      <c r="E2194" s="55"/>
      <c r="F2194" s="71" t="str">
        <f>_xlfn.XLOOKUP(Table35[[#This Row],[Subject Id]],T0Assayed!D:D,T0Assayed!F:F)</f>
        <v>OH2023_035</v>
      </c>
      <c r="G2194" s="39" t="s">
        <v>23</v>
      </c>
      <c r="H2194" s="39" t="s">
        <v>2251</v>
      </c>
      <c r="I2194" s="37" t="str">
        <f>_xlfn.XLOOKUP(Table35[[#This Row],[Subject Id]],'In the Lab'!F:F,'In the Lab'!G:G)</f>
        <v>yes</v>
      </c>
      <c r="J2194" s="49" t="e">
        <f>_xlfn.XLOOKUP(Table35[[#This Row],[Subject Id]],'T1 Blood'!A:A,'T1 Blood'!I:I)</f>
        <v>#N/A</v>
      </c>
      <c r="K2194" s="49" t="e">
        <f>_xlfn.XLOOKUP(Table35[[#This Row],[Subject Id]],'T1 Blood'!A:A,'T1 Blood'!H:H)</f>
        <v>#N/A</v>
      </c>
      <c r="L2194" s="49" t="e">
        <f>_xlfn.XLOOKUP(Table35[[#This Row],[Subject Id]],'T1 Assayed'!A:A,'T1 Assayed'!D:D)</f>
        <v>#N/A</v>
      </c>
      <c r="O2194" s="49" t="e">
        <f>_xlfn.XLOOKUP((CONCATENATE(Table35[[#This Row],[Subject Id]],"-T1")),'In the Lab'!A:A,'In the Lab'!G:G)</f>
        <v>#N/A</v>
      </c>
      <c r="P2194" s="42" t="e">
        <f>_xlfn.XLOOKUP(Table35[[#This Row],[Subject Id]],'TPD Blood'!A:A,'TPD Blood'!B:B)</f>
        <v>#N/A</v>
      </c>
      <c r="Q2194" s="42" t="e">
        <f>_xlfn.XLOOKUP(Table35[[#This Row],[Subject Id]],'TPD Assayed'!A:A,'TPD Assayed'!C:C)</f>
        <v>#N/A</v>
      </c>
    </row>
    <row r="2195" spans="1:17">
      <c r="A2195" s="27" t="s">
        <v>2478</v>
      </c>
      <c r="B2195" t="str">
        <f>MID(Table35[[#This Row],[Subject Id]],13,1)</f>
        <v>R</v>
      </c>
      <c r="C2195">
        <f>_xlfn.XLOOKUP(Table35[[#This Row],[Subject Id]],Table2[Subject Id],Table2[Event date])</f>
        <v>0</v>
      </c>
      <c r="D2195" s="37" t="str">
        <f>_xlfn.XLOOKUP(Table35[[#This Row],[Subject Id]],'T0 Blood'!A:A,'T0 Blood'!I:I)</f>
        <v>060-0276-0</v>
      </c>
      <c r="E2195" s="55"/>
      <c r="F2195" s="71" t="str">
        <f>_xlfn.XLOOKUP(Table35[[#This Row],[Subject Id]],T0Assayed!D:D,T0Assayed!F:F)</f>
        <v>OH2023_035</v>
      </c>
      <c r="G2195" s="39" t="s">
        <v>23</v>
      </c>
      <c r="H2195" s="39" t="s">
        <v>2251</v>
      </c>
      <c r="I2195" s="37" t="str">
        <f>_xlfn.XLOOKUP(Table35[[#This Row],[Subject Id]],'In the Lab'!F:F,'In the Lab'!G:G)</f>
        <v>yes</v>
      </c>
      <c r="J2195" s="49" t="e">
        <f>_xlfn.XLOOKUP(Table35[[#This Row],[Subject Id]],'T1 Blood'!A:A,'T1 Blood'!I:I)</f>
        <v>#N/A</v>
      </c>
      <c r="K2195" s="49" t="e">
        <f>_xlfn.XLOOKUP(Table35[[#This Row],[Subject Id]],'T1 Blood'!A:A,'T1 Blood'!H:H)</f>
        <v>#N/A</v>
      </c>
      <c r="L2195" s="49" t="e">
        <f>_xlfn.XLOOKUP(Table35[[#This Row],[Subject Id]],'T1 Assayed'!A:A,'T1 Assayed'!D:D)</f>
        <v>#N/A</v>
      </c>
      <c r="O2195" s="49" t="e">
        <f>_xlfn.XLOOKUP((CONCATENATE(Table35[[#This Row],[Subject Id]],"-T1")),'In the Lab'!A:A,'In the Lab'!G:G)</f>
        <v>#N/A</v>
      </c>
      <c r="P2195" s="42" t="e">
        <f>_xlfn.XLOOKUP(Table35[[#This Row],[Subject Id]],'TPD Blood'!A:A,'TPD Blood'!B:B)</f>
        <v>#N/A</v>
      </c>
      <c r="Q2195" s="42" t="e">
        <f>_xlfn.XLOOKUP(Table35[[#This Row],[Subject Id]],'TPD Assayed'!A:A,'TPD Assayed'!C:C)</f>
        <v>#N/A</v>
      </c>
    </row>
    <row r="2196" spans="1:17">
      <c r="A2196" s="27" t="s">
        <v>2479</v>
      </c>
      <c r="B2196" t="str">
        <f>MID(Table35[[#This Row],[Subject Id]],13,1)</f>
        <v>R</v>
      </c>
      <c r="C2196">
        <f>_xlfn.XLOOKUP(Table35[[#This Row],[Subject Id]],Table2[Subject Id],Table2[Event date])</f>
        <v>0</v>
      </c>
      <c r="D2196" s="37" t="str">
        <f>_xlfn.XLOOKUP(Table35[[#This Row],[Subject Id]],'T0 Blood'!A:A,'T0 Blood'!I:I)</f>
        <v>060-0277-0</v>
      </c>
      <c r="E2196" s="55"/>
      <c r="F2196" s="71" t="str">
        <f>_xlfn.XLOOKUP(Table35[[#This Row],[Subject Id]],T0Assayed!D:D,T0Assayed!F:F)</f>
        <v>OH2023_035</v>
      </c>
      <c r="G2196" s="39" t="s">
        <v>23</v>
      </c>
      <c r="H2196" s="39" t="s">
        <v>2251</v>
      </c>
      <c r="I2196" s="37" t="str">
        <f>_xlfn.XLOOKUP(Table35[[#This Row],[Subject Id]],'In the Lab'!F:F,'In the Lab'!G:G)</f>
        <v>yes</v>
      </c>
      <c r="J2196" s="49" t="e">
        <f>_xlfn.XLOOKUP(Table35[[#This Row],[Subject Id]],'T1 Blood'!A:A,'T1 Blood'!I:I)</f>
        <v>#N/A</v>
      </c>
      <c r="K2196" s="49" t="e">
        <f>_xlfn.XLOOKUP(Table35[[#This Row],[Subject Id]],'T1 Blood'!A:A,'T1 Blood'!H:H)</f>
        <v>#N/A</v>
      </c>
      <c r="L2196" s="49" t="e">
        <f>_xlfn.XLOOKUP(Table35[[#This Row],[Subject Id]],'T1 Assayed'!A:A,'T1 Assayed'!D:D)</f>
        <v>#N/A</v>
      </c>
      <c r="O2196" s="49" t="e">
        <f>_xlfn.XLOOKUP((CONCATENATE(Table35[[#This Row],[Subject Id]],"-T1")),'In the Lab'!A:A,'In the Lab'!G:G)</f>
        <v>#N/A</v>
      </c>
      <c r="P2196" s="42" t="e">
        <f>_xlfn.XLOOKUP(Table35[[#This Row],[Subject Id]],'TPD Blood'!A:A,'TPD Blood'!B:B)</f>
        <v>#N/A</v>
      </c>
      <c r="Q2196" s="42" t="e">
        <f>_xlfn.XLOOKUP(Table35[[#This Row],[Subject Id]],'TPD Assayed'!A:A,'TPD Assayed'!C:C)</f>
        <v>#N/A</v>
      </c>
    </row>
    <row r="2197" spans="1:17">
      <c r="A2197" s="27" t="s">
        <v>2480</v>
      </c>
      <c r="B2197" t="str">
        <f>MID(Table35[[#This Row],[Subject Id]],13,1)</f>
        <v>R</v>
      </c>
      <c r="C2197">
        <f>_xlfn.XLOOKUP(Table35[[#This Row],[Subject Id]],Table2[Subject Id],Table2[Event date])</f>
        <v>0</v>
      </c>
      <c r="D2197" s="37" t="str">
        <f>_xlfn.XLOOKUP(Table35[[#This Row],[Subject Id]],'T0 Blood'!A:A,'T0 Blood'!I:I)</f>
        <v>060-0278-0</v>
      </c>
      <c r="E2197" s="55"/>
      <c r="F2197" s="71" t="str">
        <f>_xlfn.XLOOKUP(Table35[[#This Row],[Subject Id]],T0Assayed!D:D,T0Assayed!F:F)</f>
        <v>OH2023_035</v>
      </c>
      <c r="G2197" s="39" t="s">
        <v>23</v>
      </c>
      <c r="H2197" s="39" t="s">
        <v>2251</v>
      </c>
      <c r="I2197" s="37" t="str">
        <f>_xlfn.XLOOKUP(Table35[[#This Row],[Subject Id]],'In the Lab'!F:F,'In the Lab'!G:G)</f>
        <v>yes</v>
      </c>
      <c r="J2197" s="49" t="e">
        <f>_xlfn.XLOOKUP(Table35[[#This Row],[Subject Id]],'T1 Blood'!A:A,'T1 Blood'!I:I)</f>
        <v>#N/A</v>
      </c>
      <c r="K2197" s="49" t="e">
        <f>_xlfn.XLOOKUP(Table35[[#This Row],[Subject Id]],'T1 Blood'!A:A,'T1 Blood'!H:H)</f>
        <v>#N/A</v>
      </c>
      <c r="L2197" s="49" t="e">
        <f>_xlfn.XLOOKUP(Table35[[#This Row],[Subject Id]],'T1 Assayed'!A:A,'T1 Assayed'!D:D)</f>
        <v>#N/A</v>
      </c>
      <c r="O2197" s="49" t="e">
        <f>_xlfn.XLOOKUP((CONCATENATE(Table35[[#This Row],[Subject Id]],"-T1")),'In the Lab'!A:A,'In the Lab'!G:G)</f>
        <v>#N/A</v>
      </c>
      <c r="P2197" s="42" t="e">
        <f>_xlfn.XLOOKUP(Table35[[#This Row],[Subject Id]],'TPD Blood'!A:A,'TPD Blood'!B:B)</f>
        <v>#N/A</v>
      </c>
      <c r="Q2197" s="42" t="e">
        <f>_xlfn.XLOOKUP(Table35[[#This Row],[Subject Id]],'TPD Assayed'!A:A,'TPD Assayed'!C:C)</f>
        <v>#N/A</v>
      </c>
    </row>
    <row r="2198" spans="1:17">
      <c r="A2198" s="27" t="s">
        <v>2481</v>
      </c>
      <c r="B2198" t="str">
        <f>MID(Table35[[#This Row],[Subject Id]],13,1)</f>
        <v>R</v>
      </c>
      <c r="C2198">
        <f>_xlfn.XLOOKUP(Table35[[#This Row],[Subject Id]],Table2[Subject Id],Table2[Event date])</f>
        <v>0</v>
      </c>
      <c r="D2198" s="37" t="str">
        <f>_xlfn.XLOOKUP(Table35[[#This Row],[Subject Id]],'T0 Blood'!A:A,'T0 Blood'!I:I)</f>
        <v>060-0279-0</v>
      </c>
      <c r="E2198" s="55"/>
      <c r="F2198" s="71" t="e">
        <f>_xlfn.XLOOKUP(Table35[[#This Row],[Subject Id]],T0Assayed!D:D,T0Assayed!F:F)</f>
        <v>#N/A</v>
      </c>
      <c r="G2198" s="39" t="s">
        <v>23</v>
      </c>
      <c r="H2198" s="39" t="s">
        <v>2299</v>
      </c>
      <c r="I2198" s="37" t="str">
        <f>_xlfn.XLOOKUP(Table35[[#This Row],[Subject Id]],'In the Lab'!F:F,'In the Lab'!G:G)</f>
        <v>yes</v>
      </c>
      <c r="J2198" s="49" t="e">
        <f>_xlfn.XLOOKUP(Table35[[#This Row],[Subject Id]],'T1 Blood'!A:A,'T1 Blood'!I:I)</f>
        <v>#N/A</v>
      </c>
      <c r="K2198" s="49" t="e">
        <f>_xlfn.XLOOKUP(Table35[[#This Row],[Subject Id]],'T1 Blood'!A:A,'T1 Blood'!H:H)</f>
        <v>#N/A</v>
      </c>
      <c r="L2198" s="49" t="e">
        <f>_xlfn.XLOOKUP(Table35[[#This Row],[Subject Id]],'T1 Assayed'!A:A,'T1 Assayed'!D:D)</f>
        <v>#N/A</v>
      </c>
      <c r="O2198" s="49" t="e">
        <f>_xlfn.XLOOKUP((CONCATENATE(Table35[[#This Row],[Subject Id]],"-T1")),'In the Lab'!A:A,'In the Lab'!G:G)</f>
        <v>#N/A</v>
      </c>
      <c r="P2198" s="42" t="e">
        <f>_xlfn.XLOOKUP(Table35[[#This Row],[Subject Id]],'TPD Blood'!A:A,'TPD Blood'!B:B)</f>
        <v>#N/A</v>
      </c>
      <c r="Q2198" s="42" t="e">
        <f>_xlfn.XLOOKUP(Table35[[#This Row],[Subject Id]],'TPD Assayed'!A:A,'TPD Assayed'!C:C)</f>
        <v>#N/A</v>
      </c>
    </row>
    <row r="2199" spans="1:17">
      <c r="A2199" s="27" t="s">
        <v>2482</v>
      </c>
      <c r="B2199" t="str">
        <f>MID(Table35[[#This Row],[Subject Id]],13,1)</f>
        <v>R</v>
      </c>
      <c r="C2199">
        <f>_xlfn.XLOOKUP(Table35[[#This Row],[Subject Id]],Table2[Subject Id],Table2[Event date])</f>
        <v>0</v>
      </c>
      <c r="D2199" s="37" t="str">
        <f>_xlfn.XLOOKUP(Table35[[#This Row],[Subject Id]],'T0 Blood'!A:A,'T0 Blood'!I:I)</f>
        <v>060-0280-0</v>
      </c>
      <c r="E2199" s="55"/>
      <c r="F2199" s="71" t="str">
        <f>_xlfn.XLOOKUP(Table35[[#This Row],[Subject Id]],T0Assayed!D:D,T0Assayed!F:F)</f>
        <v>OH2023_035</v>
      </c>
      <c r="G2199" s="39" t="s">
        <v>23</v>
      </c>
      <c r="H2199" s="39" t="s">
        <v>2251</v>
      </c>
      <c r="I2199" s="37" t="str">
        <f>_xlfn.XLOOKUP(Table35[[#This Row],[Subject Id]],'In the Lab'!F:F,'In the Lab'!G:G)</f>
        <v>yes</v>
      </c>
      <c r="J2199" s="49" t="e">
        <f>_xlfn.XLOOKUP(Table35[[#This Row],[Subject Id]],'T1 Blood'!A:A,'T1 Blood'!I:I)</f>
        <v>#N/A</v>
      </c>
      <c r="K2199" s="49" t="e">
        <f>_xlfn.XLOOKUP(Table35[[#This Row],[Subject Id]],'T1 Blood'!A:A,'T1 Blood'!H:H)</f>
        <v>#N/A</v>
      </c>
      <c r="L2199" s="49" t="e">
        <f>_xlfn.XLOOKUP(Table35[[#This Row],[Subject Id]],'T1 Assayed'!A:A,'T1 Assayed'!D:D)</f>
        <v>#N/A</v>
      </c>
      <c r="O2199" s="49" t="e">
        <f>_xlfn.XLOOKUP((CONCATENATE(Table35[[#This Row],[Subject Id]],"-T1")),'In the Lab'!A:A,'In the Lab'!G:G)</f>
        <v>#N/A</v>
      </c>
      <c r="P2199" s="42" t="e">
        <f>_xlfn.XLOOKUP(Table35[[#This Row],[Subject Id]],'TPD Blood'!A:A,'TPD Blood'!B:B)</f>
        <v>#N/A</v>
      </c>
      <c r="Q2199" s="42" t="e">
        <f>_xlfn.XLOOKUP(Table35[[#This Row],[Subject Id]],'TPD Assayed'!A:A,'TPD Assayed'!C:C)</f>
        <v>#N/A</v>
      </c>
    </row>
    <row r="2200" spans="1:17">
      <c r="A2200" s="27" t="s">
        <v>2483</v>
      </c>
      <c r="B2200" t="str">
        <f>MID(Table35[[#This Row],[Subject Id]],13,1)</f>
        <v>R</v>
      </c>
      <c r="C2200">
        <f>_xlfn.XLOOKUP(Table35[[#This Row],[Subject Id]],Table2[Subject Id],Table2[Event date])</f>
        <v>0</v>
      </c>
      <c r="D2200" s="37" t="str">
        <f>_xlfn.XLOOKUP(Table35[[#This Row],[Subject Id]],'T0 Blood'!A:A,'T0 Blood'!I:I)</f>
        <v>060-0281-0</v>
      </c>
      <c r="E2200" s="55"/>
      <c r="F2200" s="71" t="str">
        <f>_xlfn.XLOOKUP(Table35[[#This Row],[Subject Id]],T0Assayed!D:D,T0Assayed!F:F)</f>
        <v>OH2023_035</v>
      </c>
      <c r="G2200" s="39" t="s">
        <v>23</v>
      </c>
      <c r="H2200" s="39" t="s">
        <v>2251</v>
      </c>
      <c r="I2200" s="37" t="str">
        <f>_xlfn.XLOOKUP(Table35[[#This Row],[Subject Id]],'In the Lab'!F:F,'In the Lab'!G:G)</f>
        <v>yes</v>
      </c>
      <c r="J2200" s="49" t="e">
        <f>_xlfn.XLOOKUP(Table35[[#This Row],[Subject Id]],'T1 Blood'!A:A,'T1 Blood'!I:I)</f>
        <v>#N/A</v>
      </c>
      <c r="K2200" s="49" t="e">
        <f>_xlfn.XLOOKUP(Table35[[#This Row],[Subject Id]],'T1 Blood'!A:A,'T1 Blood'!H:H)</f>
        <v>#N/A</v>
      </c>
      <c r="L2200" s="49" t="e">
        <f>_xlfn.XLOOKUP(Table35[[#This Row],[Subject Id]],'T1 Assayed'!A:A,'T1 Assayed'!D:D)</f>
        <v>#N/A</v>
      </c>
      <c r="O2200" s="49" t="e">
        <f>_xlfn.XLOOKUP((CONCATENATE(Table35[[#This Row],[Subject Id]],"-T1")),'In the Lab'!A:A,'In the Lab'!G:G)</f>
        <v>#N/A</v>
      </c>
      <c r="P2200" s="42" t="e">
        <f>_xlfn.XLOOKUP(Table35[[#This Row],[Subject Id]],'TPD Blood'!A:A,'TPD Blood'!B:B)</f>
        <v>#N/A</v>
      </c>
      <c r="Q2200" s="42" t="e">
        <f>_xlfn.XLOOKUP(Table35[[#This Row],[Subject Id]],'TPD Assayed'!A:A,'TPD Assayed'!C:C)</f>
        <v>#N/A</v>
      </c>
    </row>
    <row r="2201" spans="1:17">
      <c r="A2201" s="27" t="s">
        <v>2484</v>
      </c>
      <c r="B2201" t="str">
        <f>MID(Table35[[#This Row],[Subject Id]],13,1)</f>
        <v>R</v>
      </c>
      <c r="C2201">
        <f>_xlfn.XLOOKUP(Table35[[#This Row],[Subject Id]],Table2[Subject Id],Table2[Event date])</f>
        <v>0</v>
      </c>
      <c r="D2201" s="37" t="str">
        <f>_xlfn.XLOOKUP(Table35[[#This Row],[Subject Id]],'T0 Blood'!A:A,'T0 Blood'!I:I)</f>
        <v>060-0282-0</v>
      </c>
      <c r="E2201" s="55"/>
      <c r="F2201" s="71" t="str">
        <f>_xlfn.XLOOKUP(Table35[[#This Row],[Subject Id]],T0Assayed!D:D,T0Assayed!F:F)</f>
        <v>OH2023_035</v>
      </c>
      <c r="G2201" s="39" t="s">
        <v>23</v>
      </c>
      <c r="H2201" s="39" t="s">
        <v>2251</v>
      </c>
      <c r="I2201" s="37" t="str">
        <f>_xlfn.XLOOKUP(Table35[[#This Row],[Subject Id]],'In the Lab'!F:F,'In the Lab'!G:G)</f>
        <v>yes</v>
      </c>
      <c r="J2201" s="49" t="e">
        <f>_xlfn.XLOOKUP(Table35[[#This Row],[Subject Id]],'T1 Blood'!A:A,'T1 Blood'!I:I)</f>
        <v>#N/A</v>
      </c>
      <c r="K2201" s="49" t="e">
        <f>_xlfn.XLOOKUP(Table35[[#This Row],[Subject Id]],'T1 Blood'!A:A,'T1 Blood'!H:H)</f>
        <v>#N/A</v>
      </c>
      <c r="L2201" s="49" t="e">
        <f>_xlfn.XLOOKUP(Table35[[#This Row],[Subject Id]],'T1 Assayed'!A:A,'T1 Assayed'!D:D)</f>
        <v>#N/A</v>
      </c>
      <c r="O2201" s="49" t="e">
        <f>_xlfn.XLOOKUP((CONCATENATE(Table35[[#This Row],[Subject Id]],"-T1")),'In the Lab'!A:A,'In the Lab'!G:G)</f>
        <v>#N/A</v>
      </c>
      <c r="P2201" s="42" t="e">
        <f>_xlfn.XLOOKUP(Table35[[#This Row],[Subject Id]],'TPD Blood'!A:A,'TPD Blood'!B:B)</f>
        <v>#N/A</v>
      </c>
      <c r="Q2201" s="42" t="e">
        <f>_xlfn.XLOOKUP(Table35[[#This Row],[Subject Id]],'TPD Assayed'!A:A,'TPD Assayed'!C:C)</f>
        <v>#N/A</v>
      </c>
    </row>
    <row r="2202" spans="1:17">
      <c r="A2202" s="27" t="s">
        <v>2485</v>
      </c>
      <c r="B2202" t="str">
        <f>MID(Table35[[#This Row],[Subject Id]],13,1)</f>
        <v>R</v>
      </c>
      <c r="C2202">
        <f>_xlfn.XLOOKUP(Table35[[#This Row],[Subject Id]],Table2[Subject Id],Table2[Event date])</f>
        <v>0</v>
      </c>
      <c r="D2202" s="37" t="str">
        <f>_xlfn.XLOOKUP(Table35[[#This Row],[Subject Id]],'T0 Blood'!A:A,'T0 Blood'!I:I)</f>
        <v>060-0283-0</v>
      </c>
      <c r="E2202" s="55"/>
      <c r="F2202" s="71" t="str">
        <f>_xlfn.XLOOKUP(Table35[[#This Row],[Subject Id]],T0Assayed!D:D,T0Assayed!F:F)</f>
        <v>OH2023_035</v>
      </c>
      <c r="G2202" s="39" t="s">
        <v>23</v>
      </c>
      <c r="H2202" s="39" t="s">
        <v>2251</v>
      </c>
      <c r="I2202" s="37" t="str">
        <f>_xlfn.XLOOKUP(Table35[[#This Row],[Subject Id]],'In the Lab'!F:F,'In the Lab'!G:G)</f>
        <v>yes</v>
      </c>
      <c r="J2202" s="49" t="e">
        <f>_xlfn.XLOOKUP(Table35[[#This Row],[Subject Id]],'T1 Blood'!A:A,'T1 Blood'!I:I)</f>
        <v>#N/A</v>
      </c>
      <c r="K2202" s="49" t="e">
        <f>_xlfn.XLOOKUP(Table35[[#This Row],[Subject Id]],'T1 Blood'!A:A,'T1 Blood'!H:H)</f>
        <v>#N/A</v>
      </c>
      <c r="L2202" s="49" t="e">
        <f>_xlfn.XLOOKUP(Table35[[#This Row],[Subject Id]],'T1 Assayed'!A:A,'T1 Assayed'!D:D)</f>
        <v>#N/A</v>
      </c>
      <c r="O2202" s="49" t="e">
        <f>_xlfn.XLOOKUP((CONCATENATE(Table35[[#This Row],[Subject Id]],"-T1")),'In the Lab'!A:A,'In the Lab'!G:G)</f>
        <v>#N/A</v>
      </c>
      <c r="P2202" s="42" t="e">
        <f>_xlfn.XLOOKUP(Table35[[#This Row],[Subject Id]],'TPD Blood'!A:A,'TPD Blood'!B:B)</f>
        <v>#N/A</v>
      </c>
      <c r="Q2202" s="42" t="e">
        <f>_xlfn.XLOOKUP(Table35[[#This Row],[Subject Id]],'TPD Assayed'!A:A,'TPD Assayed'!C:C)</f>
        <v>#N/A</v>
      </c>
    </row>
    <row r="2203" spans="1:17">
      <c r="A2203" s="27" t="s">
        <v>2486</v>
      </c>
      <c r="B2203" t="str">
        <f>MID(Table35[[#This Row],[Subject Id]],13,1)</f>
        <v>R</v>
      </c>
      <c r="C2203">
        <f>_xlfn.XLOOKUP(Table35[[#This Row],[Subject Id]],Table2[Subject Id],Table2[Event date])</f>
        <v>0</v>
      </c>
      <c r="D2203" s="37" t="str">
        <f>_xlfn.XLOOKUP(Table35[[#This Row],[Subject Id]],'T0 Blood'!A:A,'T0 Blood'!I:I)</f>
        <v>060-0284-0</v>
      </c>
      <c r="E2203" s="55"/>
      <c r="F2203" s="71" t="str">
        <f>_xlfn.XLOOKUP(Table35[[#This Row],[Subject Id]],T0Assayed!D:D,T0Assayed!F:F)</f>
        <v>OH2023_035</v>
      </c>
      <c r="G2203" s="39" t="s">
        <v>23</v>
      </c>
      <c r="H2203" s="39" t="s">
        <v>2251</v>
      </c>
      <c r="I2203" s="37" t="str">
        <f>_xlfn.XLOOKUP(Table35[[#This Row],[Subject Id]],'In the Lab'!F:F,'In the Lab'!G:G)</f>
        <v>yes</v>
      </c>
      <c r="J2203" s="49" t="e">
        <f>_xlfn.XLOOKUP(Table35[[#This Row],[Subject Id]],'T1 Blood'!A:A,'T1 Blood'!I:I)</f>
        <v>#N/A</v>
      </c>
      <c r="K2203" s="49" t="e">
        <f>_xlfn.XLOOKUP(Table35[[#This Row],[Subject Id]],'T1 Blood'!A:A,'T1 Blood'!H:H)</f>
        <v>#N/A</v>
      </c>
      <c r="L2203" s="49" t="e">
        <f>_xlfn.XLOOKUP(Table35[[#This Row],[Subject Id]],'T1 Assayed'!A:A,'T1 Assayed'!D:D)</f>
        <v>#N/A</v>
      </c>
      <c r="O2203" s="49" t="e">
        <f>_xlfn.XLOOKUP((CONCATENATE(Table35[[#This Row],[Subject Id]],"-T1")),'In the Lab'!A:A,'In the Lab'!G:G)</f>
        <v>#N/A</v>
      </c>
      <c r="P2203" s="42" t="e">
        <f>_xlfn.XLOOKUP(Table35[[#This Row],[Subject Id]],'TPD Blood'!A:A,'TPD Blood'!B:B)</f>
        <v>#N/A</v>
      </c>
      <c r="Q2203" s="42" t="e">
        <f>_xlfn.XLOOKUP(Table35[[#This Row],[Subject Id]],'TPD Assayed'!A:A,'TPD Assayed'!C:C)</f>
        <v>#N/A</v>
      </c>
    </row>
    <row r="2204" spans="1:17">
      <c r="A2204" s="27" t="s">
        <v>2487</v>
      </c>
      <c r="B2204" t="str">
        <f>MID(Table35[[#This Row],[Subject Id]],13,1)</f>
        <v>R</v>
      </c>
      <c r="C2204">
        <f>_xlfn.XLOOKUP(Table35[[#This Row],[Subject Id]],Table2[Subject Id],Table2[Event date])</f>
        <v>0</v>
      </c>
      <c r="D2204" s="37" t="str">
        <f>_xlfn.XLOOKUP(Table35[[#This Row],[Subject Id]],'T0 Blood'!A:A,'T0 Blood'!I:I)</f>
        <v>060-0285-0</v>
      </c>
      <c r="E2204" s="55"/>
      <c r="F2204" s="71" t="str">
        <f>_xlfn.XLOOKUP(Table35[[#This Row],[Subject Id]],T0Assayed!D:D,T0Assayed!F:F)</f>
        <v>OH2023_035</v>
      </c>
      <c r="G2204" s="39" t="s">
        <v>23</v>
      </c>
      <c r="H2204" s="39" t="s">
        <v>2251</v>
      </c>
      <c r="I2204" s="37" t="str">
        <f>_xlfn.XLOOKUP(Table35[[#This Row],[Subject Id]],'In the Lab'!F:F,'In the Lab'!G:G)</f>
        <v>yes</v>
      </c>
      <c r="J2204" s="49" t="e">
        <f>_xlfn.XLOOKUP(Table35[[#This Row],[Subject Id]],'T1 Blood'!A:A,'T1 Blood'!I:I)</f>
        <v>#N/A</v>
      </c>
      <c r="K2204" s="49" t="e">
        <f>_xlfn.XLOOKUP(Table35[[#This Row],[Subject Id]],'T1 Blood'!A:A,'T1 Blood'!H:H)</f>
        <v>#N/A</v>
      </c>
      <c r="L2204" s="49" t="e">
        <f>_xlfn.XLOOKUP(Table35[[#This Row],[Subject Id]],'T1 Assayed'!A:A,'T1 Assayed'!D:D)</f>
        <v>#N/A</v>
      </c>
      <c r="O2204" s="49" t="e">
        <f>_xlfn.XLOOKUP((CONCATENATE(Table35[[#This Row],[Subject Id]],"-T1")),'In the Lab'!A:A,'In the Lab'!G:G)</f>
        <v>#N/A</v>
      </c>
      <c r="P2204" s="42" t="e">
        <f>_xlfn.XLOOKUP(Table35[[#This Row],[Subject Id]],'TPD Blood'!A:A,'TPD Blood'!B:B)</f>
        <v>#N/A</v>
      </c>
      <c r="Q2204" s="42" t="e">
        <f>_xlfn.XLOOKUP(Table35[[#This Row],[Subject Id]],'TPD Assayed'!A:A,'TPD Assayed'!C:C)</f>
        <v>#N/A</v>
      </c>
    </row>
    <row r="2205" spans="1:17">
      <c r="A2205" s="27" t="s">
        <v>2488</v>
      </c>
      <c r="B2205" t="str">
        <f>MID(Table35[[#This Row],[Subject Id]],13,1)</f>
        <v>R</v>
      </c>
      <c r="C2205">
        <f>_xlfn.XLOOKUP(Table35[[#This Row],[Subject Id]],Table2[Subject Id],Table2[Event date])</f>
        <v>0</v>
      </c>
      <c r="D2205" s="37" t="str">
        <f>_xlfn.XLOOKUP(Table35[[#This Row],[Subject Id]],'T0 Blood'!A:A,'T0 Blood'!I:I)</f>
        <v>060-0286-0</v>
      </c>
      <c r="E2205" s="55"/>
      <c r="F2205" s="71" t="str">
        <f>_xlfn.XLOOKUP(Table35[[#This Row],[Subject Id]],T0Assayed!D:D,T0Assayed!F:F)</f>
        <v>OH2023_035</v>
      </c>
      <c r="G2205" s="39" t="s">
        <v>23</v>
      </c>
      <c r="H2205" s="39" t="s">
        <v>2251</v>
      </c>
      <c r="I2205" s="37" t="str">
        <f>_xlfn.XLOOKUP(Table35[[#This Row],[Subject Id]],'In the Lab'!F:F,'In the Lab'!G:G)</f>
        <v>yes</v>
      </c>
      <c r="J2205" s="49" t="e">
        <f>_xlfn.XLOOKUP(Table35[[#This Row],[Subject Id]],'T1 Blood'!A:A,'T1 Blood'!I:I)</f>
        <v>#N/A</v>
      </c>
      <c r="K2205" s="49" t="e">
        <f>_xlfn.XLOOKUP(Table35[[#This Row],[Subject Id]],'T1 Blood'!A:A,'T1 Blood'!H:H)</f>
        <v>#N/A</v>
      </c>
      <c r="L2205" s="49" t="e">
        <f>_xlfn.XLOOKUP(Table35[[#This Row],[Subject Id]],'T1 Assayed'!A:A,'T1 Assayed'!D:D)</f>
        <v>#N/A</v>
      </c>
      <c r="O2205" s="49" t="e">
        <f>_xlfn.XLOOKUP((CONCATENATE(Table35[[#This Row],[Subject Id]],"-T1")),'In the Lab'!A:A,'In the Lab'!G:G)</f>
        <v>#N/A</v>
      </c>
      <c r="P2205" s="42" t="e">
        <f>_xlfn.XLOOKUP(Table35[[#This Row],[Subject Id]],'TPD Blood'!A:A,'TPD Blood'!B:B)</f>
        <v>#N/A</v>
      </c>
      <c r="Q2205" s="42" t="e">
        <f>_xlfn.XLOOKUP(Table35[[#This Row],[Subject Id]],'TPD Assayed'!A:A,'TPD Assayed'!C:C)</f>
        <v>#N/A</v>
      </c>
    </row>
    <row r="2206" spans="1:17">
      <c r="A2206" s="27" t="s">
        <v>2489</v>
      </c>
      <c r="B2206" t="str">
        <f>MID(Table35[[#This Row],[Subject Id]],13,1)</f>
        <v>R</v>
      </c>
      <c r="C2206">
        <f>_xlfn.XLOOKUP(Table35[[#This Row],[Subject Id]],Table2[Subject Id],Table2[Event date])</f>
        <v>0</v>
      </c>
      <c r="D2206" s="37" t="str">
        <f>_xlfn.XLOOKUP(Table35[[#This Row],[Subject Id]],'T0 Blood'!A:A,'T0 Blood'!I:I)</f>
        <v>060-0287-0</v>
      </c>
      <c r="E2206" s="55"/>
      <c r="F2206" s="71" t="str">
        <f>_xlfn.XLOOKUP(Table35[[#This Row],[Subject Id]],T0Assayed!D:D,T0Assayed!F:F)</f>
        <v>OH2023_035</v>
      </c>
      <c r="G2206" s="39" t="s">
        <v>23</v>
      </c>
      <c r="H2206" s="39" t="s">
        <v>2251</v>
      </c>
      <c r="I2206" s="37" t="str">
        <f>_xlfn.XLOOKUP(Table35[[#This Row],[Subject Id]],'In the Lab'!F:F,'In the Lab'!G:G)</f>
        <v>yes</v>
      </c>
      <c r="J2206" s="49" t="e">
        <f>_xlfn.XLOOKUP(Table35[[#This Row],[Subject Id]],'T1 Blood'!A:A,'T1 Blood'!I:I)</f>
        <v>#N/A</v>
      </c>
      <c r="K2206" s="49" t="e">
        <f>_xlfn.XLOOKUP(Table35[[#This Row],[Subject Id]],'T1 Blood'!A:A,'T1 Blood'!H:H)</f>
        <v>#N/A</v>
      </c>
      <c r="L2206" s="49" t="e">
        <f>_xlfn.XLOOKUP(Table35[[#This Row],[Subject Id]],'T1 Assayed'!A:A,'T1 Assayed'!D:D)</f>
        <v>#N/A</v>
      </c>
      <c r="O2206" s="49" t="e">
        <f>_xlfn.XLOOKUP((CONCATENATE(Table35[[#This Row],[Subject Id]],"-T1")),'In the Lab'!A:A,'In the Lab'!G:G)</f>
        <v>#N/A</v>
      </c>
      <c r="P2206" s="42" t="e">
        <f>_xlfn.XLOOKUP(Table35[[#This Row],[Subject Id]],'TPD Blood'!A:A,'TPD Blood'!B:B)</f>
        <v>#N/A</v>
      </c>
      <c r="Q2206" s="42" t="e">
        <f>_xlfn.XLOOKUP(Table35[[#This Row],[Subject Id]],'TPD Assayed'!A:A,'TPD Assayed'!C:C)</f>
        <v>#N/A</v>
      </c>
    </row>
    <row r="2207" spans="1:17">
      <c r="A2207" s="27" t="s">
        <v>2490</v>
      </c>
      <c r="B2207" t="str">
        <f>MID(Table35[[#This Row],[Subject Id]],13,1)</f>
        <v>R</v>
      </c>
      <c r="C2207">
        <f>_xlfn.XLOOKUP(Table35[[#This Row],[Subject Id]],Table2[Subject Id],Table2[Event date])</f>
        <v>0</v>
      </c>
      <c r="D2207" s="37" t="str">
        <f>_xlfn.XLOOKUP(Table35[[#This Row],[Subject Id]],'T0 Blood'!A:A,'T0 Blood'!I:I)</f>
        <v>060-0288-0</v>
      </c>
      <c r="E2207" s="55"/>
      <c r="F2207" s="71" t="str">
        <f>_xlfn.XLOOKUP(Table35[[#This Row],[Subject Id]],T0Assayed!D:D,T0Assayed!F:F)</f>
        <v>OH2023_035</v>
      </c>
      <c r="G2207" s="39" t="s">
        <v>23</v>
      </c>
      <c r="H2207" s="39" t="s">
        <v>2251</v>
      </c>
      <c r="I2207" s="37" t="str">
        <f>_xlfn.XLOOKUP(Table35[[#This Row],[Subject Id]],'In the Lab'!F:F,'In the Lab'!G:G)</f>
        <v>yes</v>
      </c>
      <c r="J2207" s="49" t="e">
        <f>_xlfn.XLOOKUP(Table35[[#This Row],[Subject Id]],'T1 Blood'!A:A,'T1 Blood'!I:I)</f>
        <v>#N/A</v>
      </c>
      <c r="K2207" s="49" t="e">
        <f>_xlfn.XLOOKUP(Table35[[#This Row],[Subject Id]],'T1 Blood'!A:A,'T1 Blood'!H:H)</f>
        <v>#N/A</v>
      </c>
      <c r="L2207" s="49" t="e">
        <f>_xlfn.XLOOKUP(Table35[[#This Row],[Subject Id]],'T1 Assayed'!A:A,'T1 Assayed'!D:D)</f>
        <v>#N/A</v>
      </c>
      <c r="O2207" s="49" t="e">
        <f>_xlfn.XLOOKUP((CONCATENATE(Table35[[#This Row],[Subject Id]],"-T1")),'In the Lab'!A:A,'In the Lab'!G:G)</f>
        <v>#N/A</v>
      </c>
      <c r="P2207" s="42" t="e">
        <f>_xlfn.XLOOKUP(Table35[[#This Row],[Subject Id]],'TPD Blood'!A:A,'TPD Blood'!B:B)</f>
        <v>#N/A</v>
      </c>
      <c r="Q2207" s="42" t="e">
        <f>_xlfn.XLOOKUP(Table35[[#This Row],[Subject Id]],'TPD Assayed'!A:A,'TPD Assayed'!C:C)</f>
        <v>#N/A</v>
      </c>
    </row>
    <row r="2208" spans="1:17">
      <c r="A2208" s="27" t="s">
        <v>2491</v>
      </c>
      <c r="B2208" t="str">
        <f>MID(Table35[[#This Row],[Subject Id]],13,1)</f>
        <v>R</v>
      </c>
      <c r="C2208">
        <f>_xlfn.XLOOKUP(Table35[[#This Row],[Subject Id]],Table2[Subject Id],Table2[Event date])</f>
        <v>0</v>
      </c>
      <c r="D2208" s="37" t="str">
        <f>_xlfn.XLOOKUP(Table35[[#This Row],[Subject Id]],'T0 Blood'!A:A,'T0 Blood'!I:I)</f>
        <v>060-0289-0</v>
      </c>
      <c r="E2208" s="55"/>
      <c r="F2208" s="71" t="str">
        <f>_xlfn.XLOOKUP(Table35[[#This Row],[Subject Id]],T0Assayed!D:D,T0Assayed!F:F)</f>
        <v>OH2023_035</v>
      </c>
      <c r="G2208" s="39" t="s">
        <v>23</v>
      </c>
      <c r="H2208" s="39" t="s">
        <v>2251</v>
      </c>
      <c r="I2208" s="37" t="str">
        <f>_xlfn.XLOOKUP(Table35[[#This Row],[Subject Id]],'In the Lab'!F:F,'In the Lab'!G:G)</f>
        <v>yes</v>
      </c>
      <c r="J2208" s="49" t="e">
        <f>_xlfn.XLOOKUP(Table35[[#This Row],[Subject Id]],'T1 Blood'!A:A,'T1 Blood'!I:I)</f>
        <v>#N/A</v>
      </c>
      <c r="K2208" s="49" t="e">
        <f>_xlfn.XLOOKUP(Table35[[#This Row],[Subject Id]],'T1 Blood'!A:A,'T1 Blood'!H:H)</f>
        <v>#N/A</v>
      </c>
      <c r="L2208" s="49" t="e">
        <f>_xlfn.XLOOKUP(Table35[[#This Row],[Subject Id]],'T1 Assayed'!A:A,'T1 Assayed'!D:D)</f>
        <v>#N/A</v>
      </c>
      <c r="O2208" s="49" t="e">
        <f>_xlfn.XLOOKUP((CONCATENATE(Table35[[#This Row],[Subject Id]],"-T1")),'In the Lab'!A:A,'In the Lab'!G:G)</f>
        <v>#N/A</v>
      </c>
      <c r="P2208" s="42" t="e">
        <f>_xlfn.XLOOKUP(Table35[[#This Row],[Subject Id]],'TPD Blood'!A:A,'TPD Blood'!B:B)</f>
        <v>#N/A</v>
      </c>
      <c r="Q2208" s="42" t="e">
        <f>_xlfn.XLOOKUP(Table35[[#This Row],[Subject Id]],'TPD Assayed'!A:A,'TPD Assayed'!C:C)</f>
        <v>#N/A</v>
      </c>
    </row>
    <row r="2209" spans="1:17">
      <c r="A2209" s="27" t="s">
        <v>2492</v>
      </c>
      <c r="B2209" t="str">
        <f>MID(Table35[[#This Row],[Subject Id]],13,1)</f>
        <v>R</v>
      </c>
      <c r="C2209">
        <f>_xlfn.XLOOKUP(Table35[[#This Row],[Subject Id]],Table2[Subject Id],Table2[Event date])</f>
        <v>0</v>
      </c>
      <c r="D2209" s="37" t="str">
        <f>_xlfn.XLOOKUP(Table35[[#This Row],[Subject Id]],'T0 Blood'!A:A,'T0 Blood'!I:I)</f>
        <v>060-0290-0</v>
      </c>
      <c r="E2209" s="55"/>
      <c r="F2209" s="71" t="str">
        <f>_xlfn.XLOOKUP(Table35[[#This Row],[Subject Id]],T0Assayed!D:D,T0Assayed!F:F)</f>
        <v>OH2023_041</v>
      </c>
      <c r="G2209" s="39" t="s">
        <v>23</v>
      </c>
      <c r="H2209" s="39" t="s">
        <v>2251</v>
      </c>
      <c r="I2209" s="37" t="str">
        <f>_xlfn.XLOOKUP(Table35[[#This Row],[Subject Id]],'In the Lab'!F:F,'In the Lab'!G:G)</f>
        <v>yes</v>
      </c>
      <c r="J2209" s="49" t="e">
        <f>_xlfn.XLOOKUP(Table35[[#This Row],[Subject Id]],'T1 Blood'!A:A,'T1 Blood'!I:I)</f>
        <v>#N/A</v>
      </c>
      <c r="K2209" s="49" t="e">
        <f>_xlfn.XLOOKUP(Table35[[#This Row],[Subject Id]],'T1 Blood'!A:A,'T1 Blood'!H:H)</f>
        <v>#N/A</v>
      </c>
      <c r="L2209" s="49" t="e">
        <f>_xlfn.XLOOKUP(Table35[[#This Row],[Subject Id]],'T1 Assayed'!A:A,'T1 Assayed'!D:D)</f>
        <v>#N/A</v>
      </c>
      <c r="O2209" s="49" t="e">
        <f>_xlfn.XLOOKUP((CONCATENATE(Table35[[#This Row],[Subject Id]],"-T1")),'In the Lab'!A:A,'In the Lab'!G:G)</f>
        <v>#N/A</v>
      </c>
      <c r="P2209" s="42" t="e">
        <f>_xlfn.XLOOKUP(Table35[[#This Row],[Subject Id]],'TPD Blood'!A:A,'TPD Blood'!B:B)</f>
        <v>#N/A</v>
      </c>
      <c r="Q2209" s="42" t="e">
        <f>_xlfn.XLOOKUP(Table35[[#This Row],[Subject Id]],'TPD Assayed'!A:A,'TPD Assayed'!C:C)</f>
        <v>#N/A</v>
      </c>
    </row>
    <row r="2210" spans="1:17">
      <c r="A2210" s="27" t="s">
        <v>2493</v>
      </c>
      <c r="B2210" t="str">
        <f>MID(Table35[[#This Row],[Subject Id]],13,1)</f>
        <v>R</v>
      </c>
      <c r="C2210">
        <f>_xlfn.XLOOKUP(Table35[[#This Row],[Subject Id]],Table2[Subject Id],Table2[Event date])</f>
        <v>0</v>
      </c>
      <c r="D2210" s="37" t="str">
        <f>_xlfn.XLOOKUP(Table35[[#This Row],[Subject Id]],'T0 Blood'!A:A,'T0 Blood'!I:I)</f>
        <v>060-0291-0</v>
      </c>
      <c r="E2210" s="55"/>
      <c r="F2210" s="71" t="str">
        <f>_xlfn.XLOOKUP(Table35[[#This Row],[Subject Id]],T0Assayed!D:D,T0Assayed!F:F)</f>
        <v>OH2023_035</v>
      </c>
      <c r="G2210" s="39" t="s">
        <v>23</v>
      </c>
      <c r="H2210" s="39" t="s">
        <v>2251</v>
      </c>
      <c r="I2210" s="37" t="str">
        <f>_xlfn.XLOOKUP(Table35[[#This Row],[Subject Id]],'In the Lab'!F:F,'In the Lab'!G:G)</f>
        <v>yes</v>
      </c>
      <c r="J2210" s="49" t="e">
        <f>_xlfn.XLOOKUP(Table35[[#This Row],[Subject Id]],'T1 Blood'!A:A,'T1 Blood'!I:I)</f>
        <v>#N/A</v>
      </c>
      <c r="K2210" s="49" t="e">
        <f>_xlfn.XLOOKUP(Table35[[#This Row],[Subject Id]],'T1 Blood'!A:A,'T1 Blood'!H:H)</f>
        <v>#N/A</v>
      </c>
      <c r="L2210" s="49" t="e">
        <f>_xlfn.XLOOKUP(Table35[[#This Row],[Subject Id]],'T1 Assayed'!A:A,'T1 Assayed'!D:D)</f>
        <v>#N/A</v>
      </c>
      <c r="O2210" s="49" t="e">
        <f>_xlfn.XLOOKUP((CONCATENATE(Table35[[#This Row],[Subject Id]],"-T1")),'In the Lab'!A:A,'In the Lab'!G:G)</f>
        <v>#N/A</v>
      </c>
      <c r="P2210" s="42" t="e">
        <f>_xlfn.XLOOKUP(Table35[[#This Row],[Subject Id]],'TPD Blood'!A:A,'TPD Blood'!B:B)</f>
        <v>#N/A</v>
      </c>
      <c r="Q2210" s="42" t="e">
        <f>_xlfn.XLOOKUP(Table35[[#This Row],[Subject Id]],'TPD Assayed'!A:A,'TPD Assayed'!C:C)</f>
        <v>#N/A</v>
      </c>
    </row>
    <row r="2211" spans="1:17">
      <c r="A2211" s="27" t="s">
        <v>2494</v>
      </c>
      <c r="B2211" t="str">
        <f>MID(Table35[[#This Row],[Subject Id]],13,1)</f>
        <v>R</v>
      </c>
      <c r="C2211">
        <f>_xlfn.XLOOKUP(Table35[[#This Row],[Subject Id]],Table2[Subject Id],Table2[Event date])</f>
        <v>0</v>
      </c>
      <c r="D2211" s="37" t="str">
        <f>_xlfn.XLOOKUP(Table35[[#This Row],[Subject Id]],'T0 Blood'!A:A,'T0 Blood'!I:I)</f>
        <v>060-0292-0</v>
      </c>
      <c r="E2211" s="55"/>
      <c r="F2211" s="71" t="str">
        <f>_xlfn.XLOOKUP(Table35[[#This Row],[Subject Id]],T0Assayed!D:D,T0Assayed!F:F)</f>
        <v>OH2023_035</v>
      </c>
      <c r="G2211" s="39" t="s">
        <v>23</v>
      </c>
      <c r="H2211" s="39" t="s">
        <v>2251</v>
      </c>
      <c r="I2211" s="37" t="str">
        <f>_xlfn.XLOOKUP(Table35[[#This Row],[Subject Id]],'In the Lab'!F:F,'In the Lab'!G:G)</f>
        <v>yes</v>
      </c>
      <c r="J2211" s="49" t="e">
        <f>_xlfn.XLOOKUP(Table35[[#This Row],[Subject Id]],'T1 Blood'!A:A,'T1 Blood'!I:I)</f>
        <v>#N/A</v>
      </c>
      <c r="K2211" s="49" t="e">
        <f>_xlfn.XLOOKUP(Table35[[#This Row],[Subject Id]],'T1 Blood'!A:A,'T1 Blood'!H:H)</f>
        <v>#N/A</v>
      </c>
      <c r="L2211" s="49" t="e">
        <f>_xlfn.XLOOKUP(Table35[[#This Row],[Subject Id]],'T1 Assayed'!A:A,'T1 Assayed'!D:D)</f>
        <v>#N/A</v>
      </c>
      <c r="O2211" s="49" t="e">
        <f>_xlfn.XLOOKUP((CONCATENATE(Table35[[#This Row],[Subject Id]],"-T1")),'In the Lab'!A:A,'In the Lab'!G:G)</f>
        <v>#N/A</v>
      </c>
      <c r="P2211" s="42" t="e">
        <f>_xlfn.XLOOKUP(Table35[[#This Row],[Subject Id]],'TPD Blood'!A:A,'TPD Blood'!B:B)</f>
        <v>#N/A</v>
      </c>
      <c r="Q2211" s="42" t="e">
        <f>_xlfn.XLOOKUP(Table35[[#This Row],[Subject Id]],'TPD Assayed'!A:A,'TPD Assayed'!C:C)</f>
        <v>#N/A</v>
      </c>
    </row>
    <row r="2212" spans="1:17">
      <c r="A2212" s="27" t="s">
        <v>2495</v>
      </c>
      <c r="B2212" t="str">
        <f>MID(Table35[[#This Row],[Subject Id]],13,1)</f>
        <v>R</v>
      </c>
      <c r="C2212">
        <f>_xlfn.XLOOKUP(Table35[[#This Row],[Subject Id]],Table2[Subject Id],Table2[Event date])</f>
        <v>0</v>
      </c>
      <c r="D2212" s="37" t="str">
        <f>_xlfn.XLOOKUP(Table35[[#This Row],[Subject Id]],'T0 Blood'!A:A,'T0 Blood'!I:I)</f>
        <v>060-0293-0</v>
      </c>
      <c r="E2212" s="55"/>
      <c r="F2212" s="71" t="str">
        <f>_xlfn.XLOOKUP(Table35[[#This Row],[Subject Id]],T0Assayed!D:D,T0Assayed!F:F)</f>
        <v>OH2023_035</v>
      </c>
      <c r="G2212" s="39" t="s">
        <v>23</v>
      </c>
      <c r="H2212" s="39" t="s">
        <v>2251</v>
      </c>
      <c r="I2212" s="37" t="str">
        <f>_xlfn.XLOOKUP(Table35[[#This Row],[Subject Id]],'In the Lab'!F:F,'In the Lab'!G:G)</f>
        <v>yes</v>
      </c>
      <c r="J2212" s="49" t="e">
        <f>_xlfn.XLOOKUP(Table35[[#This Row],[Subject Id]],'T1 Blood'!A:A,'T1 Blood'!I:I)</f>
        <v>#N/A</v>
      </c>
      <c r="K2212" s="49" t="e">
        <f>_xlfn.XLOOKUP(Table35[[#This Row],[Subject Id]],'T1 Blood'!A:A,'T1 Blood'!H:H)</f>
        <v>#N/A</v>
      </c>
      <c r="L2212" s="49" t="e">
        <f>_xlfn.XLOOKUP(Table35[[#This Row],[Subject Id]],'T1 Assayed'!A:A,'T1 Assayed'!D:D)</f>
        <v>#N/A</v>
      </c>
      <c r="O2212" s="49" t="e">
        <f>_xlfn.XLOOKUP((CONCATENATE(Table35[[#This Row],[Subject Id]],"-T1")),'In the Lab'!A:A,'In the Lab'!G:G)</f>
        <v>#N/A</v>
      </c>
      <c r="P2212" s="42" t="e">
        <f>_xlfn.XLOOKUP(Table35[[#This Row],[Subject Id]],'TPD Blood'!A:A,'TPD Blood'!B:B)</f>
        <v>#N/A</v>
      </c>
      <c r="Q2212" s="42" t="e">
        <f>_xlfn.XLOOKUP(Table35[[#This Row],[Subject Id]],'TPD Assayed'!A:A,'TPD Assayed'!C:C)</f>
        <v>#N/A</v>
      </c>
    </row>
    <row r="2213" spans="1:17">
      <c r="A2213" s="27" t="s">
        <v>2496</v>
      </c>
      <c r="B2213" t="str">
        <f>MID(Table35[[#This Row],[Subject Id]],13,1)</f>
        <v>R</v>
      </c>
      <c r="C2213">
        <f>_xlfn.XLOOKUP(Table35[[#This Row],[Subject Id]],Table2[Subject Id],Table2[Event date])</f>
        <v>0</v>
      </c>
      <c r="D2213" s="37" t="str">
        <f>_xlfn.XLOOKUP(Table35[[#This Row],[Subject Id]],'T0 Blood'!A:A,'T0 Blood'!I:I)</f>
        <v>060-0294-0</v>
      </c>
      <c r="E2213" s="55"/>
      <c r="F2213" s="71" t="str">
        <f>_xlfn.XLOOKUP(Table35[[#This Row],[Subject Id]],T0Assayed!D:D,T0Assayed!F:F)</f>
        <v>OH2023_035</v>
      </c>
      <c r="G2213" s="39" t="s">
        <v>23</v>
      </c>
      <c r="H2213" s="39" t="s">
        <v>2251</v>
      </c>
      <c r="I2213" s="37" t="str">
        <f>_xlfn.XLOOKUP(Table35[[#This Row],[Subject Id]],'In the Lab'!F:F,'In the Lab'!G:G)</f>
        <v>yes</v>
      </c>
      <c r="J2213" s="49" t="e">
        <f>_xlfn.XLOOKUP(Table35[[#This Row],[Subject Id]],'T1 Blood'!A:A,'T1 Blood'!I:I)</f>
        <v>#N/A</v>
      </c>
      <c r="K2213" s="49" t="e">
        <f>_xlfn.XLOOKUP(Table35[[#This Row],[Subject Id]],'T1 Blood'!A:A,'T1 Blood'!H:H)</f>
        <v>#N/A</v>
      </c>
      <c r="L2213" s="49" t="e">
        <f>_xlfn.XLOOKUP(Table35[[#This Row],[Subject Id]],'T1 Assayed'!A:A,'T1 Assayed'!D:D)</f>
        <v>#N/A</v>
      </c>
      <c r="O2213" s="49" t="e">
        <f>_xlfn.XLOOKUP((CONCATENATE(Table35[[#This Row],[Subject Id]],"-T1")),'In the Lab'!A:A,'In the Lab'!G:G)</f>
        <v>#N/A</v>
      </c>
      <c r="P2213" s="42" t="e">
        <f>_xlfn.XLOOKUP(Table35[[#This Row],[Subject Id]],'TPD Blood'!A:A,'TPD Blood'!B:B)</f>
        <v>#N/A</v>
      </c>
      <c r="Q2213" s="42" t="e">
        <f>_xlfn.XLOOKUP(Table35[[#This Row],[Subject Id]],'TPD Assayed'!A:A,'TPD Assayed'!C:C)</f>
        <v>#N/A</v>
      </c>
    </row>
    <row r="2214" spans="1:17">
      <c r="A2214" s="27" t="s">
        <v>2497</v>
      </c>
      <c r="B2214" t="str">
        <f>MID(Table35[[#This Row],[Subject Id]],13,1)</f>
        <v>R</v>
      </c>
      <c r="C2214">
        <f>_xlfn.XLOOKUP(Table35[[#This Row],[Subject Id]],Table2[Subject Id],Table2[Event date])</f>
        <v>0</v>
      </c>
      <c r="D2214" s="37" t="str">
        <f>_xlfn.XLOOKUP(Table35[[#This Row],[Subject Id]],'T0 Blood'!A:A,'T0 Blood'!I:I)</f>
        <v>060-0295-0</v>
      </c>
      <c r="E2214" s="55"/>
      <c r="F2214" s="71" t="str">
        <f>_xlfn.XLOOKUP(Table35[[#This Row],[Subject Id]],T0Assayed!D:D,T0Assayed!F:F)</f>
        <v>OH2023_035</v>
      </c>
      <c r="G2214" s="39" t="s">
        <v>23</v>
      </c>
      <c r="H2214" s="39" t="s">
        <v>2251</v>
      </c>
      <c r="I2214" s="37" t="str">
        <f>_xlfn.XLOOKUP(Table35[[#This Row],[Subject Id]],'In the Lab'!F:F,'In the Lab'!G:G)</f>
        <v>yes</v>
      </c>
      <c r="J2214" s="49" t="e">
        <f>_xlfn.XLOOKUP(Table35[[#This Row],[Subject Id]],'T1 Blood'!A:A,'T1 Blood'!I:I)</f>
        <v>#N/A</v>
      </c>
      <c r="K2214" s="49" t="e">
        <f>_xlfn.XLOOKUP(Table35[[#This Row],[Subject Id]],'T1 Blood'!A:A,'T1 Blood'!H:H)</f>
        <v>#N/A</v>
      </c>
      <c r="L2214" s="49" t="e">
        <f>_xlfn.XLOOKUP(Table35[[#This Row],[Subject Id]],'T1 Assayed'!A:A,'T1 Assayed'!D:D)</f>
        <v>#N/A</v>
      </c>
      <c r="O2214" s="49" t="e">
        <f>_xlfn.XLOOKUP((CONCATENATE(Table35[[#This Row],[Subject Id]],"-T1")),'In the Lab'!A:A,'In the Lab'!G:G)</f>
        <v>#N/A</v>
      </c>
      <c r="P2214" s="42" t="e">
        <f>_xlfn.XLOOKUP(Table35[[#This Row],[Subject Id]],'TPD Blood'!A:A,'TPD Blood'!B:B)</f>
        <v>#N/A</v>
      </c>
      <c r="Q2214" s="42" t="e">
        <f>_xlfn.XLOOKUP(Table35[[#This Row],[Subject Id]],'TPD Assayed'!A:A,'TPD Assayed'!C:C)</f>
        <v>#N/A</v>
      </c>
    </row>
    <row r="2215" spans="1:17">
      <c r="A2215" s="27" t="s">
        <v>2498</v>
      </c>
      <c r="B2215" t="str">
        <f>MID(Table35[[#This Row],[Subject Id]],13,1)</f>
        <v>R</v>
      </c>
      <c r="C2215">
        <f>_xlfn.XLOOKUP(Table35[[#This Row],[Subject Id]],Table2[Subject Id],Table2[Event date])</f>
        <v>0</v>
      </c>
      <c r="D2215" s="37" t="str">
        <f>_xlfn.XLOOKUP(Table35[[#This Row],[Subject Id]],'T0 Blood'!A:A,'T0 Blood'!I:I)</f>
        <v>060-0296-0</v>
      </c>
      <c r="E2215" s="55"/>
      <c r="F2215" s="71" t="str">
        <f>_xlfn.XLOOKUP(Table35[[#This Row],[Subject Id]],T0Assayed!D:D,T0Assayed!F:F)</f>
        <v>OH2023_043</v>
      </c>
      <c r="G2215" s="39" t="s">
        <v>23</v>
      </c>
      <c r="H2215" s="39" t="s">
        <v>2202</v>
      </c>
      <c r="I2215" s="37" t="str">
        <f>_xlfn.XLOOKUP(Table35[[#This Row],[Subject Id]],'In the Lab'!F:F,'In the Lab'!G:G)</f>
        <v>yes</v>
      </c>
      <c r="J2215" s="49" t="e">
        <f>_xlfn.XLOOKUP(Table35[[#This Row],[Subject Id]],'T1 Blood'!A:A,'T1 Blood'!I:I)</f>
        <v>#N/A</v>
      </c>
      <c r="K2215" s="49" t="e">
        <f>_xlfn.XLOOKUP(Table35[[#This Row],[Subject Id]],'T1 Blood'!A:A,'T1 Blood'!H:H)</f>
        <v>#N/A</v>
      </c>
      <c r="L2215" s="49" t="e">
        <f>_xlfn.XLOOKUP(Table35[[#This Row],[Subject Id]],'T1 Assayed'!A:A,'T1 Assayed'!D:D)</f>
        <v>#N/A</v>
      </c>
      <c r="O2215" s="49" t="e">
        <f>_xlfn.XLOOKUP((CONCATENATE(Table35[[#This Row],[Subject Id]],"-T1")),'In the Lab'!A:A,'In the Lab'!G:G)</f>
        <v>#N/A</v>
      </c>
      <c r="P2215" s="42" t="e">
        <f>_xlfn.XLOOKUP(Table35[[#This Row],[Subject Id]],'TPD Blood'!A:A,'TPD Blood'!B:B)</f>
        <v>#N/A</v>
      </c>
      <c r="Q2215" s="42" t="e">
        <f>_xlfn.XLOOKUP(Table35[[#This Row],[Subject Id]],'TPD Assayed'!A:A,'TPD Assayed'!C:C)</f>
        <v>#N/A</v>
      </c>
    </row>
    <row r="2216" spans="1:17">
      <c r="A2216" s="27" t="s">
        <v>2499</v>
      </c>
      <c r="B2216" t="str">
        <f>MID(Table35[[#This Row],[Subject Id]],13,1)</f>
        <v>R</v>
      </c>
      <c r="C2216">
        <f>_xlfn.XLOOKUP(Table35[[#This Row],[Subject Id]],Table2[Subject Id],Table2[Event date])</f>
        <v>0</v>
      </c>
      <c r="D2216" s="37" t="str">
        <f>_xlfn.XLOOKUP(Table35[[#This Row],[Subject Id]],'T0 Blood'!A:A,'T0 Blood'!I:I)</f>
        <v>060-0297-0</v>
      </c>
      <c r="E2216" s="55"/>
      <c r="F2216" s="71" t="str">
        <f>_xlfn.XLOOKUP(Table35[[#This Row],[Subject Id]],T0Assayed!D:D,T0Assayed!F:F)</f>
        <v>OH2023_035</v>
      </c>
      <c r="G2216" s="39" t="s">
        <v>23</v>
      </c>
      <c r="H2216" s="39" t="s">
        <v>2251</v>
      </c>
      <c r="I2216" s="37" t="str">
        <f>_xlfn.XLOOKUP(Table35[[#This Row],[Subject Id]],'In the Lab'!F:F,'In the Lab'!G:G)</f>
        <v>yes</v>
      </c>
      <c r="J2216" s="49" t="e">
        <f>_xlfn.XLOOKUP(Table35[[#This Row],[Subject Id]],'T1 Blood'!A:A,'T1 Blood'!I:I)</f>
        <v>#N/A</v>
      </c>
      <c r="K2216" s="49" t="e">
        <f>_xlfn.XLOOKUP(Table35[[#This Row],[Subject Id]],'T1 Blood'!A:A,'T1 Blood'!H:H)</f>
        <v>#N/A</v>
      </c>
      <c r="L2216" s="49" t="e">
        <f>_xlfn.XLOOKUP(Table35[[#This Row],[Subject Id]],'T1 Assayed'!A:A,'T1 Assayed'!D:D)</f>
        <v>#N/A</v>
      </c>
      <c r="O2216" s="49" t="e">
        <f>_xlfn.XLOOKUP((CONCATENATE(Table35[[#This Row],[Subject Id]],"-T1")),'In the Lab'!A:A,'In the Lab'!G:G)</f>
        <v>#N/A</v>
      </c>
      <c r="P2216" s="42" t="e">
        <f>_xlfn.XLOOKUP(Table35[[#This Row],[Subject Id]],'TPD Blood'!A:A,'TPD Blood'!B:B)</f>
        <v>#N/A</v>
      </c>
      <c r="Q2216" s="42" t="e">
        <f>_xlfn.XLOOKUP(Table35[[#This Row],[Subject Id]],'TPD Assayed'!A:A,'TPD Assayed'!C:C)</f>
        <v>#N/A</v>
      </c>
    </row>
    <row r="2217" spans="1:17">
      <c r="A2217" s="27" t="s">
        <v>2500</v>
      </c>
      <c r="B2217" t="str">
        <f>MID(Table35[[#This Row],[Subject Id]],13,1)</f>
        <v>R</v>
      </c>
      <c r="C2217">
        <f>_xlfn.XLOOKUP(Table35[[#This Row],[Subject Id]],Table2[Subject Id],Table2[Event date])</f>
        <v>0</v>
      </c>
      <c r="D2217" s="37" t="str">
        <f>_xlfn.XLOOKUP(Table35[[#This Row],[Subject Id]],'T0 Blood'!A:A,'T0 Blood'!I:I)</f>
        <v>060-0298-0</v>
      </c>
      <c r="E2217" s="55"/>
      <c r="F2217" s="71" t="str">
        <f>_xlfn.XLOOKUP(Table35[[#This Row],[Subject Id]],T0Assayed!D:D,T0Assayed!F:F)</f>
        <v>OH2023_035</v>
      </c>
      <c r="G2217" s="39" t="s">
        <v>23</v>
      </c>
      <c r="H2217" s="39" t="s">
        <v>2251</v>
      </c>
      <c r="I2217" s="37" t="str">
        <f>_xlfn.XLOOKUP(Table35[[#This Row],[Subject Id]],'In the Lab'!F:F,'In the Lab'!G:G)</f>
        <v>yes</v>
      </c>
      <c r="J2217" s="49" t="e">
        <f>_xlfn.XLOOKUP(Table35[[#This Row],[Subject Id]],'T1 Blood'!A:A,'T1 Blood'!I:I)</f>
        <v>#N/A</v>
      </c>
      <c r="K2217" s="49" t="e">
        <f>_xlfn.XLOOKUP(Table35[[#This Row],[Subject Id]],'T1 Blood'!A:A,'T1 Blood'!H:H)</f>
        <v>#N/A</v>
      </c>
      <c r="L2217" s="49" t="e">
        <f>_xlfn.XLOOKUP(Table35[[#This Row],[Subject Id]],'T1 Assayed'!A:A,'T1 Assayed'!D:D)</f>
        <v>#N/A</v>
      </c>
      <c r="O2217" s="49" t="e">
        <f>_xlfn.XLOOKUP((CONCATENATE(Table35[[#This Row],[Subject Id]],"-T1")),'In the Lab'!A:A,'In the Lab'!G:G)</f>
        <v>#N/A</v>
      </c>
      <c r="P2217" s="42" t="e">
        <f>_xlfn.XLOOKUP(Table35[[#This Row],[Subject Id]],'TPD Blood'!A:A,'TPD Blood'!B:B)</f>
        <v>#N/A</v>
      </c>
      <c r="Q2217" s="42" t="e">
        <f>_xlfn.XLOOKUP(Table35[[#This Row],[Subject Id]],'TPD Assayed'!A:A,'TPD Assayed'!C:C)</f>
        <v>#N/A</v>
      </c>
    </row>
    <row r="2218" spans="1:17">
      <c r="A2218" s="27" t="s">
        <v>2501</v>
      </c>
      <c r="B2218" t="str">
        <f>MID(Table35[[#This Row],[Subject Id]],13,1)</f>
        <v>R</v>
      </c>
      <c r="C2218">
        <f>_xlfn.XLOOKUP(Table35[[#This Row],[Subject Id]],Table2[Subject Id],Table2[Event date])</f>
        <v>0</v>
      </c>
      <c r="D2218" s="37" t="str">
        <f>_xlfn.XLOOKUP(Table35[[#This Row],[Subject Id]],'T0 Blood'!A:A,'T0 Blood'!I:I)</f>
        <v>060-0299-0</v>
      </c>
      <c r="E2218" s="55"/>
      <c r="F2218" s="71" t="str">
        <f>_xlfn.XLOOKUP(Table35[[#This Row],[Subject Id]],T0Assayed!D:D,T0Assayed!F:F)</f>
        <v>OH2023_037</v>
      </c>
      <c r="G2218" s="39" t="s">
        <v>23</v>
      </c>
      <c r="H2218" s="39" t="s">
        <v>2251</v>
      </c>
      <c r="I2218" s="37" t="str">
        <f>_xlfn.XLOOKUP(Table35[[#This Row],[Subject Id]],'In the Lab'!F:F,'In the Lab'!G:G)</f>
        <v>yes</v>
      </c>
      <c r="J2218" s="49" t="e">
        <f>_xlfn.XLOOKUP(Table35[[#This Row],[Subject Id]],'T1 Blood'!A:A,'T1 Blood'!I:I)</f>
        <v>#N/A</v>
      </c>
      <c r="K2218" s="49" t="e">
        <f>_xlfn.XLOOKUP(Table35[[#This Row],[Subject Id]],'T1 Blood'!A:A,'T1 Blood'!H:H)</f>
        <v>#N/A</v>
      </c>
      <c r="L2218" s="49" t="e">
        <f>_xlfn.XLOOKUP(Table35[[#This Row],[Subject Id]],'T1 Assayed'!A:A,'T1 Assayed'!D:D)</f>
        <v>#N/A</v>
      </c>
      <c r="O2218" s="49" t="e">
        <f>_xlfn.XLOOKUP((CONCATENATE(Table35[[#This Row],[Subject Id]],"-T1")),'In the Lab'!A:A,'In the Lab'!G:G)</f>
        <v>#N/A</v>
      </c>
      <c r="P2218" s="42" t="e">
        <f>_xlfn.XLOOKUP(Table35[[#This Row],[Subject Id]],'TPD Blood'!A:A,'TPD Blood'!B:B)</f>
        <v>#N/A</v>
      </c>
      <c r="Q2218" s="42" t="e">
        <f>_xlfn.XLOOKUP(Table35[[#This Row],[Subject Id]],'TPD Assayed'!A:A,'TPD Assayed'!C:C)</f>
        <v>#N/A</v>
      </c>
    </row>
    <row r="2219" spans="1:17">
      <c r="A2219" s="27" t="s">
        <v>2502</v>
      </c>
      <c r="B2219" t="str">
        <f>MID(Table35[[#This Row],[Subject Id]],13,1)</f>
        <v>N</v>
      </c>
      <c r="C2219" t="str">
        <f>_xlfn.XLOOKUP(Table35[[#This Row],[Subject Id]],Table2[Subject Id],Table2[Event date])</f>
        <v>2017-11-22</v>
      </c>
      <c r="D2219" s="37" t="str">
        <f>_xlfn.XLOOKUP(Table35[[#This Row],[Subject Id]],'T0 Blood'!A:A,'T0 Blood'!I:I)</f>
        <v>041-0333-0</v>
      </c>
      <c r="E2219" s="37" t="str">
        <f>_xlfn.XLOOKUP(Table35[[#This Row],[Subject Id]],'T0 Blood'!A:A,'T0 Blood'!H:H)</f>
        <v>2017-11-22</v>
      </c>
      <c r="F2219" s="69" t="str">
        <f>_xlfn.XLOOKUP(Table35[[#This Row],[Subject Id]],T0Assayed!D:D,T0Assayed!F:F)</f>
        <v>CO.SL.22.001</v>
      </c>
      <c r="G2219" s="39" t="s">
        <v>22</v>
      </c>
      <c r="H2219" s="37" t="e">
        <v>#N/A</v>
      </c>
      <c r="I2219" s="38" t="e">
        <f>_xlfn.XLOOKUP((CONCATENATE(Table35[[#This Row],[Subject Id]],"-T0")),'In the Lab'!A:A,'In the Lab'!G:G)</f>
        <v>#N/A</v>
      </c>
      <c r="J2219" s="49" t="e">
        <f>_xlfn.XLOOKUP(Table35[[#This Row],[Subject Id]],'T1 Blood'!A:A,'T1 Blood'!I:I)</f>
        <v>#N/A</v>
      </c>
      <c r="K2219" s="49" t="e">
        <f>_xlfn.XLOOKUP(Table35[[#This Row],[Subject Id]],'T1 Blood'!A:A,'T1 Blood'!H:H)</f>
        <v>#N/A</v>
      </c>
      <c r="L2219" s="49" t="e">
        <f>_xlfn.XLOOKUP(Table35[[#This Row],[Subject Id]],'T1 Assayed'!A:A,'T1 Assayed'!D:D)</f>
        <v>#N/A</v>
      </c>
      <c r="M2219" s="49" t="e">
        <v>#N/A</v>
      </c>
      <c r="N2219" s="49" t="e">
        <v>#N/A</v>
      </c>
      <c r="O2219" s="49" t="e">
        <f>_xlfn.XLOOKUP((CONCATENATE(Table35[[#This Row],[Subject Id]],"-T1")),'In the Lab'!A:A,'In the Lab'!G:G)</f>
        <v>#N/A</v>
      </c>
      <c r="P2219" s="42" t="e">
        <f>_xlfn.XLOOKUP(Table35[[#This Row],[Subject Id]],'TPD Blood'!A:A,'TPD Blood'!B:B)</f>
        <v>#N/A</v>
      </c>
      <c r="Q2219" s="42" t="e">
        <f>_xlfn.XLOOKUP(Table35[[#This Row],[Subject Id]],'TPD Assayed'!A:A,'TPD Assayed'!C:C)</f>
        <v>#N/A</v>
      </c>
    </row>
    <row r="2220" spans="1:17">
      <c r="A2220" s="27" t="s">
        <v>2503</v>
      </c>
      <c r="B2220" t="str">
        <f>MID(Table35[[#This Row],[Subject Id]],13,1)</f>
        <v>N</v>
      </c>
      <c r="C2220" t="str">
        <f>_xlfn.XLOOKUP(Table35[[#This Row],[Subject Id]],Table2[Subject Id],Table2[Event date])</f>
        <v>2018-03-19</v>
      </c>
      <c r="D2220" s="37" t="str">
        <f>_xlfn.XLOOKUP(Table35[[#This Row],[Subject Id]],'T0 Blood'!A:A,'T0 Blood'!I:I)</f>
        <v>041-0334-0</v>
      </c>
      <c r="E2220" s="37" t="str">
        <f>_xlfn.XLOOKUP(Table35[[#This Row],[Subject Id]],'T0 Blood'!A:A,'T0 Blood'!H:H)</f>
        <v>2018-03-19</v>
      </c>
      <c r="F2220" s="69" t="str">
        <f>_xlfn.XLOOKUP(Table35[[#This Row],[Subject Id]],T0Assayed!D:D,T0Assayed!F:F)</f>
        <v>CO.SL.22.001</v>
      </c>
      <c r="G2220" s="39" t="s">
        <v>22</v>
      </c>
      <c r="H2220" s="37" t="e">
        <v>#N/A</v>
      </c>
      <c r="I2220" s="38" t="e">
        <f>_xlfn.XLOOKUP((CONCATENATE(Table35[[#This Row],[Subject Id]],"-T0")),'In the Lab'!A:A,'In the Lab'!G:G)</f>
        <v>#N/A</v>
      </c>
      <c r="J2220" s="49" t="e">
        <f>_xlfn.XLOOKUP(Table35[[#This Row],[Subject Id]],'T1 Blood'!A:A,'T1 Blood'!I:I)</f>
        <v>#N/A</v>
      </c>
      <c r="K2220" s="49" t="e">
        <f>_xlfn.XLOOKUP(Table35[[#This Row],[Subject Id]],'T1 Blood'!A:A,'T1 Blood'!H:H)</f>
        <v>#N/A</v>
      </c>
      <c r="L2220" s="49" t="e">
        <f>_xlfn.XLOOKUP(Table35[[#This Row],[Subject Id]],'T1 Assayed'!A:A,'T1 Assayed'!D:D)</f>
        <v>#N/A</v>
      </c>
      <c r="M2220" s="49" t="e">
        <v>#N/A</v>
      </c>
      <c r="N2220" s="49" t="e">
        <v>#N/A</v>
      </c>
      <c r="O2220" s="49" t="e">
        <f>_xlfn.XLOOKUP((CONCATENATE(Table35[[#This Row],[Subject Id]],"-T1")),'In the Lab'!A:A,'In the Lab'!G:G)</f>
        <v>#N/A</v>
      </c>
      <c r="P2220" s="42" t="e">
        <f>_xlfn.XLOOKUP(Table35[[#This Row],[Subject Id]],'TPD Blood'!A:A,'TPD Blood'!B:B)</f>
        <v>#N/A</v>
      </c>
      <c r="Q2220" s="42" t="e">
        <f>_xlfn.XLOOKUP(Table35[[#This Row],[Subject Id]],'TPD Assayed'!A:A,'TPD Assayed'!C:C)</f>
        <v>#N/A</v>
      </c>
    </row>
    <row r="2221" spans="1:17">
      <c r="A2221" s="27" t="s">
        <v>2504</v>
      </c>
      <c r="B2221" t="str">
        <f>MID(Table35[[#This Row],[Subject Id]],13,1)</f>
        <v>N</v>
      </c>
      <c r="C2221" t="str">
        <f>_xlfn.XLOOKUP(Table35[[#This Row],[Subject Id]],Table2[Subject Id],Table2[Event date])</f>
        <v>2018-09-27</v>
      </c>
      <c r="D2221" s="37" t="str">
        <f>_xlfn.XLOOKUP(Table35[[#This Row],[Subject Id]],'T0 Blood'!A:A,'T0 Blood'!I:I)</f>
        <v>041-0335-0</v>
      </c>
      <c r="E2221" s="37" t="str">
        <f>_xlfn.XLOOKUP(Table35[[#This Row],[Subject Id]],'T0 Blood'!A:A,'T0 Blood'!H:H)</f>
        <v>2018-09-27</v>
      </c>
      <c r="F2221" s="69" t="str">
        <f>_xlfn.XLOOKUP(Table35[[#This Row],[Subject Id]],T0Assayed!D:D,T0Assayed!F:F)</f>
        <v>CO.SL.22.001</v>
      </c>
      <c r="G2221" s="39" t="s">
        <v>22</v>
      </c>
      <c r="H2221" s="37" t="e">
        <v>#N/A</v>
      </c>
      <c r="I2221" s="38" t="e">
        <f>_xlfn.XLOOKUP((CONCATENATE(Table35[[#This Row],[Subject Id]],"-T0")),'In the Lab'!A:A,'In the Lab'!G:G)</f>
        <v>#N/A</v>
      </c>
      <c r="J2221" s="49" t="e">
        <f>_xlfn.XLOOKUP(Table35[[#This Row],[Subject Id]],'T1 Blood'!A:A,'T1 Blood'!I:I)</f>
        <v>#N/A</v>
      </c>
      <c r="K2221" s="49" t="e">
        <f>_xlfn.XLOOKUP(Table35[[#This Row],[Subject Id]],'T1 Blood'!A:A,'T1 Blood'!H:H)</f>
        <v>#N/A</v>
      </c>
      <c r="L2221" s="49" t="e">
        <f>_xlfn.XLOOKUP(Table35[[#This Row],[Subject Id]],'T1 Assayed'!A:A,'T1 Assayed'!D:D)</f>
        <v>#N/A</v>
      </c>
      <c r="M2221" s="49" t="e">
        <v>#N/A</v>
      </c>
      <c r="N2221" s="49" t="e">
        <v>#N/A</v>
      </c>
      <c r="O2221" s="49" t="e">
        <f>_xlfn.XLOOKUP((CONCATENATE(Table35[[#This Row],[Subject Id]],"-T1")),'In the Lab'!A:A,'In the Lab'!G:G)</f>
        <v>#N/A</v>
      </c>
      <c r="P2221" s="42" t="e">
        <f>_xlfn.XLOOKUP(Table35[[#This Row],[Subject Id]],'TPD Blood'!A:A,'TPD Blood'!B:B)</f>
        <v>#N/A</v>
      </c>
      <c r="Q2221" s="42" t="e">
        <f>_xlfn.XLOOKUP(Table35[[#This Row],[Subject Id]],'TPD Assayed'!A:A,'TPD Assayed'!C:C)</f>
        <v>#N/A</v>
      </c>
    </row>
    <row r="2222" spans="1:17">
      <c r="A2222" s="27" t="s">
        <v>2505</v>
      </c>
      <c r="B2222" t="str">
        <f>MID(Table35[[#This Row],[Subject Id]],13,1)</f>
        <v>N</v>
      </c>
      <c r="C2222" t="str">
        <f>_xlfn.XLOOKUP(Table35[[#This Row],[Subject Id]],Table2[Subject Id],Table2[Event date])</f>
        <v>2018-07-25</v>
      </c>
      <c r="D2222" s="37" t="str">
        <f>_xlfn.XLOOKUP(Table35[[#This Row],[Subject Id]],'T0 Blood'!A:A,'T0 Blood'!I:I)</f>
        <v>041-0336-0</v>
      </c>
      <c r="E2222" s="37" t="str">
        <f>_xlfn.XLOOKUP(Table35[[#This Row],[Subject Id]],'T0 Blood'!A:A,'T0 Blood'!H:H)</f>
        <v>2018-07-25</v>
      </c>
      <c r="F2222" s="69" t="str">
        <f>_xlfn.XLOOKUP(Table35[[#This Row],[Subject Id]],T0Assayed!D:D,T0Assayed!F:F)</f>
        <v>CO.SL.22.001</v>
      </c>
      <c r="G2222" s="39" t="s">
        <v>22</v>
      </c>
      <c r="H2222" s="37" t="e">
        <v>#N/A</v>
      </c>
      <c r="I2222" s="38" t="e">
        <f>_xlfn.XLOOKUP((CONCATENATE(Table35[[#This Row],[Subject Id]],"-T0")),'In the Lab'!A:A,'In the Lab'!G:G)</f>
        <v>#N/A</v>
      </c>
      <c r="J2222" s="49" t="e">
        <f>_xlfn.XLOOKUP(Table35[[#This Row],[Subject Id]],'T1 Blood'!A:A,'T1 Blood'!I:I)</f>
        <v>#N/A</v>
      </c>
      <c r="K2222" s="49" t="e">
        <f>_xlfn.XLOOKUP(Table35[[#This Row],[Subject Id]],'T1 Blood'!A:A,'T1 Blood'!H:H)</f>
        <v>#N/A</v>
      </c>
      <c r="L2222" s="49" t="e">
        <f>_xlfn.XLOOKUP(Table35[[#This Row],[Subject Id]],'T1 Assayed'!A:A,'T1 Assayed'!D:D)</f>
        <v>#N/A</v>
      </c>
      <c r="M2222" s="49" t="e">
        <v>#N/A</v>
      </c>
      <c r="N2222" s="49" t="e">
        <v>#N/A</v>
      </c>
      <c r="O2222" s="49" t="e">
        <f>_xlfn.XLOOKUP((CONCATENATE(Table35[[#This Row],[Subject Id]],"-T1")),'In the Lab'!A:A,'In the Lab'!G:G)</f>
        <v>#N/A</v>
      </c>
      <c r="P2222" s="42" t="e">
        <f>_xlfn.XLOOKUP(Table35[[#This Row],[Subject Id]],'TPD Blood'!A:A,'TPD Blood'!B:B)</f>
        <v>#N/A</v>
      </c>
      <c r="Q2222" s="42" t="e">
        <f>_xlfn.XLOOKUP(Table35[[#This Row],[Subject Id]],'TPD Assayed'!A:A,'TPD Assayed'!C:C)</f>
        <v>#N/A</v>
      </c>
    </row>
    <row r="2223" spans="1:17">
      <c r="A2223" s="27" t="s">
        <v>2506</v>
      </c>
      <c r="B2223" t="str">
        <f>MID(Table35[[#This Row],[Subject Id]],13,1)</f>
        <v>N</v>
      </c>
      <c r="C2223" t="str">
        <f>_xlfn.XLOOKUP(Table35[[#This Row],[Subject Id]],Table2[Subject Id],Table2[Event date])</f>
        <v>2018-07-11</v>
      </c>
      <c r="D2223" s="37" t="str">
        <f>_xlfn.XLOOKUP(Table35[[#This Row],[Subject Id]],'T0 Blood'!A:A,'T0 Blood'!I:I)</f>
        <v>041-0337-0</v>
      </c>
      <c r="E2223" s="37" t="str">
        <f>_xlfn.XLOOKUP(Table35[[#This Row],[Subject Id]],'T0 Blood'!A:A,'T0 Blood'!H:H)</f>
        <v>2018-07-11</v>
      </c>
      <c r="F2223" s="69" t="str">
        <f>_xlfn.XLOOKUP(Table35[[#This Row],[Subject Id]],T0Assayed!D:D,T0Assayed!F:F)</f>
        <v>CO.SL.22.001</v>
      </c>
      <c r="G2223" s="39" t="s">
        <v>22</v>
      </c>
      <c r="H2223" s="37" t="e">
        <v>#N/A</v>
      </c>
      <c r="I2223" s="38" t="e">
        <f>_xlfn.XLOOKUP((CONCATENATE(Table35[[#This Row],[Subject Id]],"-T0")),'In the Lab'!A:A,'In the Lab'!G:G)</f>
        <v>#N/A</v>
      </c>
      <c r="J2223" s="49" t="e">
        <f>_xlfn.XLOOKUP(Table35[[#This Row],[Subject Id]],'T1 Blood'!A:A,'T1 Blood'!I:I)</f>
        <v>#N/A</v>
      </c>
      <c r="K2223" s="49" t="e">
        <f>_xlfn.XLOOKUP(Table35[[#This Row],[Subject Id]],'T1 Blood'!A:A,'T1 Blood'!H:H)</f>
        <v>#N/A</v>
      </c>
      <c r="L2223" s="49" t="e">
        <f>_xlfn.XLOOKUP(Table35[[#This Row],[Subject Id]],'T1 Assayed'!A:A,'T1 Assayed'!D:D)</f>
        <v>#N/A</v>
      </c>
      <c r="M2223" s="49" t="e">
        <v>#N/A</v>
      </c>
      <c r="N2223" s="49" t="e">
        <v>#N/A</v>
      </c>
      <c r="O2223" s="49" t="e">
        <f>_xlfn.XLOOKUP((CONCATENATE(Table35[[#This Row],[Subject Id]],"-T1")),'In the Lab'!A:A,'In the Lab'!G:G)</f>
        <v>#N/A</v>
      </c>
      <c r="P2223" s="42" t="e">
        <f>_xlfn.XLOOKUP(Table35[[#This Row],[Subject Id]],'TPD Blood'!A:A,'TPD Blood'!B:B)</f>
        <v>#N/A</v>
      </c>
      <c r="Q2223" s="42" t="e">
        <f>_xlfn.XLOOKUP(Table35[[#This Row],[Subject Id]],'TPD Assayed'!A:A,'TPD Assayed'!C:C)</f>
        <v>#N/A</v>
      </c>
    </row>
    <row r="2224" spans="1:17">
      <c r="A2224" s="27" t="s">
        <v>2507</v>
      </c>
      <c r="B2224" t="str">
        <f>MID(Table35[[#This Row],[Subject Id]],13,1)</f>
        <v>N</v>
      </c>
      <c r="C2224" t="str">
        <f>_xlfn.XLOOKUP(Table35[[#This Row],[Subject Id]],Table2[Subject Id],Table2[Event date])</f>
        <v>2020-10-19</v>
      </c>
      <c r="D2224" s="37" t="str">
        <f>_xlfn.XLOOKUP(Table35[[#This Row],[Subject Id]],'T0 Blood'!A:A,'T0 Blood'!I:I)</f>
        <v>041-0339-0</v>
      </c>
      <c r="E2224" s="37" t="str">
        <f>_xlfn.XLOOKUP(Table35[[#This Row],[Subject Id]],'T0 Blood'!A:A,'T0 Blood'!H:H)</f>
        <v>2020-10-19</v>
      </c>
      <c r="F2224" s="69" t="str">
        <f>_xlfn.XLOOKUP(Table35[[#This Row],[Subject Id]],T0Assayed!D:D,T0Assayed!F:F)</f>
        <v>CO.SL.22.001</v>
      </c>
      <c r="G2224" s="39" t="s">
        <v>22</v>
      </c>
      <c r="H2224" s="37" t="e">
        <v>#N/A</v>
      </c>
      <c r="I2224" s="38" t="e">
        <f>_xlfn.XLOOKUP((CONCATENATE(Table35[[#This Row],[Subject Id]],"-T0")),'In the Lab'!A:A,'In the Lab'!G:G)</f>
        <v>#N/A</v>
      </c>
      <c r="J2224" s="49" t="e">
        <f>_xlfn.XLOOKUP(Table35[[#This Row],[Subject Id]],'T1 Blood'!A:A,'T1 Blood'!I:I)</f>
        <v>#N/A</v>
      </c>
      <c r="K2224" s="49" t="e">
        <f>_xlfn.XLOOKUP(Table35[[#This Row],[Subject Id]],'T1 Blood'!A:A,'T1 Blood'!H:H)</f>
        <v>#N/A</v>
      </c>
      <c r="L2224" s="49" t="e">
        <f>_xlfn.XLOOKUP(Table35[[#This Row],[Subject Id]],'T1 Assayed'!A:A,'T1 Assayed'!D:D)</f>
        <v>#N/A</v>
      </c>
      <c r="M2224" s="49" t="e">
        <v>#N/A</v>
      </c>
      <c r="N2224" s="49" t="e">
        <v>#N/A</v>
      </c>
      <c r="O2224" s="49" t="e">
        <f>_xlfn.XLOOKUP((CONCATENATE(Table35[[#This Row],[Subject Id]],"-T1")),'In the Lab'!A:A,'In the Lab'!G:G)</f>
        <v>#N/A</v>
      </c>
      <c r="P2224" s="42" t="e">
        <f>_xlfn.XLOOKUP(Table35[[#This Row],[Subject Id]],'TPD Blood'!A:A,'TPD Blood'!B:B)</f>
        <v>#N/A</v>
      </c>
      <c r="Q2224" s="42" t="e">
        <f>_xlfn.XLOOKUP(Table35[[#This Row],[Subject Id]],'TPD Assayed'!A:A,'TPD Assayed'!C:C)</f>
        <v>#N/A</v>
      </c>
    </row>
    <row r="2225" spans="1:17">
      <c r="A2225" s="27" t="s">
        <v>2508</v>
      </c>
      <c r="B2225" t="str">
        <f>MID(Table35[[#This Row],[Subject Id]],13,1)</f>
        <v>N</v>
      </c>
      <c r="C2225" t="str">
        <f>_xlfn.XLOOKUP(Table35[[#This Row],[Subject Id]],Table2[Subject Id],Table2[Event date])</f>
        <v>2021-04-03</v>
      </c>
      <c r="D2225" s="37" t="str">
        <f>_xlfn.XLOOKUP(Table35[[#This Row],[Subject Id]],'T0 Blood'!A:A,'T0 Blood'!I:I)</f>
        <v>038-1155-0</v>
      </c>
      <c r="E2225" s="37" t="str">
        <f>_xlfn.XLOOKUP(Table35[[#This Row],[Subject Id]],'T0 Blood'!A:A,'T0 Blood'!H:H)</f>
        <v>2021-04-03</v>
      </c>
      <c r="F2225" s="69" t="e">
        <f>_xlfn.XLOOKUP(Table35[[#This Row],[Subject Id]],T0Assayed!D:D,T0Assayed!F:F)</f>
        <v>#N/A</v>
      </c>
      <c r="G2225" s="39" t="s">
        <v>38</v>
      </c>
      <c r="H2225" s="37" t="s">
        <v>2509</v>
      </c>
      <c r="I2225" s="38" t="str">
        <f>_xlfn.XLOOKUP((CONCATENATE(Table35[[#This Row],[Subject Id]],"-T0")),'In the Lab'!A:A,'In the Lab'!G:G)</f>
        <v>yes</v>
      </c>
      <c r="J2225" s="49" t="e">
        <f>_xlfn.XLOOKUP(Table35[[#This Row],[Subject Id]],'T1 Blood'!A:A,'T1 Blood'!I:I)</f>
        <v>#N/A</v>
      </c>
      <c r="K2225" s="49" t="e">
        <f>_xlfn.XLOOKUP(Table35[[#This Row],[Subject Id]],'T1 Blood'!A:A,'T1 Blood'!H:H)</f>
        <v>#N/A</v>
      </c>
      <c r="L2225" s="49" t="e">
        <f>_xlfn.XLOOKUP(Table35[[#This Row],[Subject Id]],'T1 Assayed'!A:A,'T1 Assayed'!D:D)</f>
        <v>#N/A</v>
      </c>
      <c r="M2225" s="49" t="e">
        <v>#N/A</v>
      </c>
      <c r="N2225" s="49" t="e">
        <v>#N/A</v>
      </c>
      <c r="O2225" s="49" t="e">
        <f>_xlfn.XLOOKUP((CONCATENATE(Table35[[#This Row],[Subject Id]],"-T1")),'In the Lab'!A:A,'In the Lab'!G:G)</f>
        <v>#N/A</v>
      </c>
      <c r="P2225" s="42" t="e">
        <f>_xlfn.XLOOKUP(Table35[[#This Row],[Subject Id]],'TPD Blood'!A:A,'TPD Blood'!B:B)</f>
        <v>#N/A</v>
      </c>
      <c r="Q2225" s="42" t="e">
        <f>_xlfn.XLOOKUP(Table35[[#This Row],[Subject Id]],'TPD Assayed'!A:A,'TPD Assayed'!C:C)</f>
        <v>#N/A</v>
      </c>
    </row>
    <row r="2226" spans="1:17">
      <c r="A2226" s="27" t="s">
        <v>2510</v>
      </c>
      <c r="B2226" t="str">
        <f>MID(Table35[[#This Row],[Subject Id]],13,1)</f>
        <v>M</v>
      </c>
      <c r="C2226" t="str">
        <f>_xlfn.XLOOKUP(Table35[[#This Row],[Subject Id]],Table2[Subject Id],Table2[Event date])</f>
        <v>2022-09-29</v>
      </c>
      <c r="D2226" s="37" t="str">
        <f>_xlfn.XLOOKUP(Table35[[#This Row],[Subject Id]],'T0 Blood'!A:A,'T0 Blood'!I:I)</f>
        <v>151-2110-0</v>
      </c>
      <c r="E2226" s="37" t="str">
        <f>_xlfn.XLOOKUP(Table35[[#This Row],[Subject Id]],'T0 Blood'!A:A,'T0 Blood'!H:H)</f>
        <v>2022-10-04</v>
      </c>
      <c r="F2226" s="69" t="e">
        <f>_xlfn.XLOOKUP(Table35[[#This Row],[Subject Id]],T0Assayed!D:D,T0Assayed!F:F)</f>
        <v>#N/A</v>
      </c>
      <c r="G2226" s="39" t="s">
        <v>23</v>
      </c>
      <c r="H2226" s="37" t="s">
        <v>894</v>
      </c>
      <c r="I2226" s="38" t="e">
        <f>_xlfn.XLOOKUP((CONCATENATE(Table35[[#This Row],[Subject Id]],"-T0")),'In the Lab'!A:A,'In the Lab'!G:G)</f>
        <v>#N/A</v>
      </c>
      <c r="J2226" s="49" t="str">
        <f>_xlfn.XLOOKUP(Table35[[#This Row],[Subject Id]],'T1 Blood'!A:A,'T1 Blood'!I:I)</f>
        <v>151-2110-1</v>
      </c>
      <c r="K2226" s="49" t="str">
        <f>_xlfn.XLOOKUP(Table35[[#This Row],[Subject Id]],'T1 Blood'!A:A,'T1 Blood'!H:H)</f>
        <v>2022-11-15</v>
      </c>
      <c r="L2226" s="49" t="e">
        <f>_xlfn.XLOOKUP(Table35[[#This Row],[Subject Id]],'T1 Assayed'!A:A,'T1 Assayed'!D:D)</f>
        <v>#N/A</v>
      </c>
      <c r="M2226" s="49" t="e">
        <v>#N/A</v>
      </c>
      <c r="N2226" s="49" t="e">
        <v>#N/A</v>
      </c>
      <c r="O2226" s="49" t="e">
        <f>_xlfn.XLOOKUP((CONCATENATE(Table35[[#This Row],[Subject Id]],"-T1")),'In the Lab'!A:A,'In the Lab'!G:G)</f>
        <v>#N/A</v>
      </c>
      <c r="P2226" s="42" t="e">
        <f>_xlfn.XLOOKUP(Table35[[#This Row],[Subject Id]],'TPD Blood'!A:A,'TPD Blood'!B:B)</f>
        <v>#N/A</v>
      </c>
      <c r="Q2226" s="42" t="e">
        <f>_xlfn.XLOOKUP(Table35[[#This Row],[Subject Id]],'TPD Assayed'!A:A,'TPD Assayed'!C:C)</f>
        <v>#N/A</v>
      </c>
    </row>
    <row r="2227" spans="1:17">
      <c r="A2227" s="27" t="s">
        <v>2511</v>
      </c>
      <c r="B2227" t="str">
        <f>MID(Table35[[#This Row],[Subject Id]],13,1)</f>
        <v>S</v>
      </c>
      <c r="C2227" t="str">
        <f>_xlfn.XLOOKUP(Table35[[#This Row],[Subject Id]],Table2[Subject Id],Table2[Event date])</f>
        <v>2021-06-30</v>
      </c>
      <c r="D2227" s="37" t="str">
        <f>_xlfn.XLOOKUP(Table35[[#This Row],[Subject Id]],'T0 Blood'!A:A,'T0 Blood'!I:I)</f>
        <v>151-3110-0</v>
      </c>
      <c r="E2227" s="37" t="str">
        <f>_xlfn.XLOOKUP(Table35[[#This Row],[Subject Id]],'T0 Blood'!A:A,'T0 Blood'!H:H)</f>
        <v>2021-06-30</v>
      </c>
      <c r="F2227" s="69" t="e">
        <f>_xlfn.XLOOKUP(Table35[[#This Row],[Subject Id]],T0Assayed!D:D,T0Assayed!F:F)</f>
        <v>#N/A</v>
      </c>
      <c r="G2227" s="39" t="s">
        <v>23</v>
      </c>
      <c r="I2227" s="38">
        <f>_xlfn.XLOOKUP((CONCATENATE(Table35[[#This Row],[Subject Id]],"-T0")),'In the Lab'!A:A,'In the Lab'!G:G)</f>
        <v>0</v>
      </c>
      <c r="J2227" s="49" t="str">
        <f>_xlfn.XLOOKUP(Table35[[#This Row],[Subject Id]],'T1 Blood'!A:A,'T1 Blood'!I:I)</f>
        <v>151-3110-1</v>
      </c>
      <c r="K2227" s="49" t="str">
        <f>_xlfn.XLOOKUP(Table35[[#This Row],[Subject Id]],'T1 Blood'!A:A,'T1 Blood'!H:H)</f>
        <v>2021-08-09</v>
      </c>
      <c r="L2227" s="49" t="e">
        <f>_xlfn.XLOOKUP(Table35[[#This Row],[Subject Id]],'T1 Assayed'!A:A,'T1 Assayed'!D:D)</f>
        <v>#N/A</v>
      </c>
      <c r="M2227" s="49" t="e">
        <v>#N/A</v>
      </c>
      <c r="N2227" s="49" t="e">
        <v>#N/A</v>
      </c>
      <c r="O2227" s="49" t="e">
        <f>_xlfn.XLOOKUP((CONCATENATE(Table35[[#This Row],[Subject Id]],"-T1")),'In the Lab'!A:A,'In the Lab'!G:G)</f>
        <v>#N/A</v>
      </c>
      <c r="P2227" s="42" t="e">
        <f>_xlfn.XLOOKUP(Table35[[#This Row],[Subject Id]],'TPD Blood'!A:A,'TPD Blood'!B:B)</f>
        <v>#N/A</v>
      </c>
      <c r="Q2227" s="42" t="e">
        <f>_xlfn.XLOOKUP(Table35[[#This Row],[Subject Id]],'TPD Assayed'!A:A,'TPD Assayed'!C:C)</f>
        <v>#N/A</v>
      </c>
    </row>
    <row r="2228" spans="1:17">
      <c r="A2228" s="27" t="s">
        <v>2512</v>
      </c>
      <c r="B2228" t="str">
        <f>MID(Table35[[#This Row],[Subject Id]],13,1)</f>
        <v>S</v>
      </c>
      <c r="C2228" t="str">
        <f>_xlfn.XLOOKUP(Table35[[#This Row],[Subject Id]],Table2[Subject Id],Table2[Event date])</f>
        <v>2022-11-09</v>
      </c>
      <c r="D2228" s="37" t="str">
        <f>_xlfn.XLOOKUP(Table35[[#This Row],[Subject Id]],'T0 Blood'!A:A,'T0 Blood'!I:I)</f>
        <v>151-3119-0</v>
      </c>
      <c r="E2228" s="37" t="str">
        <f>_xlfn.XLOOKUP(Table35[[#This Row],[Subject Id]],'T0 Blood'!A:A,'T0 Blood'!H:H)</f>
        <v>2022-11-09</v>
      </c>
      <c r="F2228" s="69" t="e">
        <f>_xlfn.XLOOKUP(Table35[[#This Row],[Subject Id]],T0Assayed!D:D,T0Assayed!F:F)</f>
        <v>#N/A</v>
      </c>
      <c r="G2228" s="39" t="s">
        <v>23</v>
      </c>
      <c r="H2228" s="37" t="s">
        <v>2513</v>
      </c>
      <c r="I2228" s="38" t="e">
        <f>_xlfn.XLOOKUP((CONCATENATE(Table35[[#This Row],[Subject Id]],"-T0")),'In the Lab'!A:A,'In the Lab'!G:G)</f>
        <v>#N/A</v>
      </c>
      <c r="J2228" s="49" t="str">
        <f>_xlfn.XLOOKUP(Table35[[#This Row],[Subject Id]],'T1 Blood'!A:A,'T1 Blood'!I:I)</f>
        <v>151-3119-1</v>
      </c>
      <c r="K2228" s="49" t="str">
        <f>_xlfn.XLOOKUP(Table35[[#This Row],[Subject Id]],'T1 Blood'!A:A,'T1 Blood'!H:H)</f>
        <v>2022-12-12</v>
      </c>
      <c r="L2228" s="49" t="e">
        <f>_xlfn.XLOOKUP(Table35[[#This Row],[Subject Id]],'T1 Assayed'!A:A,'T1 Assayed'!D:D)</f>
        <v>#N/A</v>
      </c>
      <c r="M2228" s="49" t="e">
        <v>#N/A</v>
      </c>
      <c r="N2228" s="49" t="e">
        <v>#N/A</v>
      </c>
      <c r="O2228" s="49" t="e">
        <f>_xlfn.XLOOKUP((CONCATENATE(Table35[[#This Row],[Subject Id]],"-T1")),'In the Lab'!A:A,'In the Lab'!G:G)</f>
        <v>#N/A</v>
      </c>
      <c r="P2228" s="42" t="e">
        <f>_xlfn.XLOOKUP(Table35[[#This Row],[Subject Id]],'TPD Blood'!A:A,'TPD Blood'!B:B)</f>
        <v>#N/A</v>
      </c>
      <c r="Q2228" s="42" t="e">
        <f>_xlfn.XLOOKUP(Table35[[#This Row],[Subject Id]],'TPD Assayed'!A:A,'TPD Assayed'!C:C)</f>
        <v>#N/A</v>
      </c>
    </row>
    <row r="2229" spans="1:17">
      <c r="A2229" s="27" t="s">
        <v>2514</v>
      </c>
      <c r="B2229" t="str">
        <f>MID(Table35[[#This Row],[Subject Id]],13,1)</f>
        <v>N</v>
      </c>
      <c r="C2229" t="str">
        <f>_xlfn.XLOOKUP(Table35[[#This Row],[Subject Id]],Table2[Subject Id],Table2[Event date])</f>
        <v>2021-05-26</v>
      </c>
      <c r="D2229" s="37" t="str">
        <f>_xlfn.XLOOKUP(Table35[[#This Row],[Subject Id]],'T0 Blood'!A:A,'T0 Blood'!I:I)</f>
        <v>001-1003-0</v>
      </c>
      <c r="E2229" s="37" t="str">
        <f>_xlfn.XLOOKUP(Table35[[#This Row],[Subject Id]],'T0 Blood'!A:A,'T0 Blood'!H:H)</f>
        <v>2021-05-26</v>
      </c>
      <c r="F2229" s="69" t="str">
        <f>_xlfn.XLOOKUP(Table35[[#This Row],[Subject Id]],T0Assayed!D:D,T0Assayed!F:F)</f>
        <v>CO.SL.22.001</v>
      </c>
      <c r="G2229" s="39" t="s">
        <v>22</v>
      </c>
      <c r="H2229" s="37" t="e">
        <v>#N/A</v>
      </c>
      <c r="I2229" s="38" t="str">
        <f>_xlfn.XLOOKUP((CONCATENATE(Table35[[#This Row],[Subject Id]],"-T0")),'In the Lab'!A:A,'In the Lab'!G:G)</f>
        <v>yes</v>
      </c>
      <c r="J2229" s="49" t="str">
        <f>_xlfn.XLOOKUP(Table35[[#This Row],[Subject Id]],'T1 Blood'!A:A,'T1 Blood'!I:I)</f>
        <v>001-1003-1</v>
      </c>
      <c r="K2229" s="49" t="str">
        <f>_xlfn.XLOOKUP(Table35[[#This Row],[Subject Id]],'T1 Blood'!A:A,'T1 Blood'!H:H)</f>
        <v>Not Done</v>
      </c>
      <c r="L2229" s="49" t="e">
        <f>_xlfn.XLOOKUP(Table35[[#This Row],[Subject Id]],'T1 Assayed'!A:A,'T1 Assayed'!D:D)</f>
        <v>#N/A</v>
      </c>
      <c r="M2229" s="49" t="e">
        <v>#N/A</v>
      </c>
      <c r="N2229" s="49" t="e">
        <v>#N/A</v>
      </c>
      <c r="O2229" s="49" t="e">
        <f>_xlfn.XLOOKUP((CONCATENATE(Table35[[#This Row],[Subject Id]],"-T1")),'In the Lab'!A:A,'In the Lab'!G:G)</f>
        <v>#N/A</v>
      </c>
      <c r="P2229" s="42" t="e">
        <f>_xlfn.XLOOKUP(Table35[[#This Row],[Subject Id]],'TPD Blood'!A:A,'TPD Blood'!B:B)</f>
        <v>#N/A</v>
      </c>
      <c r="Q2229" s="42" t="e">
        <f>_xlfn.XLOOKUP(Table35[[#This Row],[Subject Id]],'TPD Assayed'!A:A,'TPD Assayed'!C:C)</f>
        <v>#N/A</v>
      </c>
    </row>
    <row r="2230" spans="1:17">
      <c r="A2230" s="27" t="s">
        <v>2515</v>
      </c>
      <c r="B2230" t="str">
        <f>MID(Table35[[#This Row],[Subject Id]],13,1)</f>
        <v>N</v>
      </c>
      <c r="C2230" t="str">
        <f>_xlfn.XLOOKUP(Table35[[#This Row],[Subject Id]],Table2[Subject Id],Table2[Event date])</f>
        <v>2019-12-25</v>
      </c>
      <c r="D2230" s="37" t="str">
        <f>_xlfn.XLOOKUP(Table35[[#This Row],[Subject Id]],'T0 Blood'!A:A,'T0 Blood'!I:I)</f>
        <v>001-1008-0</v>
      </c>
      <c r="E2230" s="37" t="str">
        <f>_xlfn.XLOOKUP(Table35[[#This Row],[Subject Id]],'T0 Blood'!A:A,'T0 Blood'!H:H)</f>
        <v>2019-12-25</v>
      </c>
      <c r="F2230" s="69" t="str">
        <f>_xlfn.XLOOKUP(Table35[[#This Row],[Subject Id]],T0Assayed!D:D,T0Assayed!F:F)</f>
        <v>CO.SL.22.001</v>
      </c>
      <c r="G2230" s="39" t="s">
        <v>22</v>
      </c>
      <c r="H2230" s="37">
        <v>0</v>
      </c>
      <c r="I2230" s="38" t="str">
        <f>_xlfn.XLOOKUP((CONCATENATE(Table35[[#This Row],[Subject Id]],"-T0")),'In the Lab'!A:A,'In the Lab'!G:G)</f>
        <v>yes</v>
      </c>
      <c r="J2230" s="49" t="e">
        <f>_xlfn.XLOOKUP(Table35[[#This Row],[Subject Id]],'T1 Blood'!A:A,'T1 Blood'!I:I)</f>
        <v>#N/A</v>
      </c>
      <c r="K2230" s="49" t="e">
        <f>_xlfn.XLOOKUP(Table35[[#This Row],[Subject Id]],'T1 Blood'!A:A,'T1 Blood'!H:H)</f>
        <v>#N/A</v>
      </c>
      <c r="L2230" s="49" t="e">
        <f>_xlfn.XLOOKUP(Table35[[#This Row],[Subject Id]],'T1 Assayed'!A:A,'T1 Assayed'!D:D)</f>
        <v>#N/A</v>
      </c>
      <c r="M2230" s="49" t="e">
        <v>#N/A</v>
      </c>
      <c r="N2230" s="49" t="e">
        <v>#N/A</v>
      </c>
      <c r="O2230" s="49" t="e">
        <f>_xlfn.XLOOKUP((CONCATENATE(Table35[[#This Row],[Subject Id]],"-T1")),'In the Lab'!A:A,'In the Lab'!G:G)</f>
        <v>#N/A</v>
      </c>
      <c r="P2230" s="42" t="e">
        <f>_xlfn.XLOOKUP(Table35[[#This Row],[Subject Id]],'TPD Blood'!A:A,'TPD Blood'!B:B)</f>
        <v>#N/A</v>
      </c>
      <c r="Q2230" s="42" t="e">
        <f>_xlfn.XLOOKUP(Table35[[#This Row],[Subject Id]],'TPD Assayed'!A:A,'TPD Assayed'!C:C)</f>
        <v>#N/A</v>
      </c>
    </row>
    <row r="2231" spans="1:17">
      <c r="A2231" s="27" t="s">
        <v>2516</v>
      </c>
      <c r="B2231" t="str">
        <f>MID(Table35[[#This Row],[Subject Id]],13,1)</f>
        <v>N</v>
      </c>
      <c r="C2231" t="str">
        <f>_xlfn.XLOOKUP(Table35[[#This Row],[Subject Id]],Table2[Subject Id],Table2[Event date])</f>
        <v>2020-01-14</v>
      </c>
      <c r="D2231" s="37" t="str">
        <f>_xlfn.XLOOKUP(Table35[[#This Row],[Subject Id]],'T0 Blood'!A:A,'T0 Blood'!I:I)</f>
        <v>003-1308-0</v>
      </c>
      <c r="E2231" s="37" t="str">
        <f>_xlfn.XLOOKUP(Table35[[#This Row],[Subject Id]],'T0 Blood'!A:A,'T0 Blood'!H:H)</f>
        <v>2020-01-14</v>
      </c>
      <c r="F2231" s="69" t="str">
        <f>_xlfn.XLOOKUP(Table35[[#This Row],[Subject Id]],T0Assayed!D:D,T0Assayed!F:F)</f>
        <v>CO.SL.22.001</v>
      </c>
      <c r="G2231" s="39" t="s">
        <v>22</v>
      </c>
      <c r="H2231" s="37">
        <v>0</v>
      </c>
      <c r="I2231" s="38" t="str">
        <f>_xlfn.XLOOKUP((CONCATENATE(Table35[[#This Row],[Subject Id]],"-T0")),'In the Lab'!A:A,'In the Lab'!G:G)</f>
        <v>yes</v>
      </c>
      <c r="J2231" s="49" t="str">
        <f>_xlfn.XLOOKUP(Table35[[#This Row],[Subject Id]],'T1 Blood'!A:A,'T1 Blood'!I:I)</f>
        <v>003-1308-1</v>
      </c>
      <c r="K2231" s="49" t="str">
        <f>_xlfn.XLOOKUP(Table35[[#This Row],[Subject Id]],'T1 Blood'!A:A,'T1 Blood'!H:H)</f>
        <v>2020-02-11</v>
      </c>
      <c r="L2231" s="49" t="e">
        <f>_xlfn.XLOOKUP(Table35[[#This Row],[Subject Id]],'T1 Assayed'!A:A,'T1 Assayed'!D:D)</f>
        <v>#N/A</v>
      </c>
      <c r="M2231" s="49" t="s">
        <v>38</v>
      </c>
      <c r="N2231" s="49" t="s">
        <v>2517</v>
      </c>
      <c r="O2231" s="49" t="e">
        <f>_xlfn.XLOOKUP((CONCATENATE(Table35[[#This Row],[Subject Id]],"-T1")),'In the Lab'!A:A,'In the Lab'!G:G)</f>
        <v>#N/A</v>
      </c>
      <c r="P2231" s="42" t="e">
        <f>_xlfn.XLOOKUP(Table35[[#This Row],[Subject Id]],'TPD Blood'!A:A,'TPD Blood'!B:B)</f>
        <v>#N/A</v>
      </c>
      <c r="Q2231" s="42" t="e">
        <f>_xlfn.XLOOKUP(Table35[[#This Row],[Subject Id]],'TPD Assayed'!A:A,'TPD Assayed'!C:C)</f>
        <v>#N/A</v>
      </c>
    </row>
    <row r="2232" spans="1:17">
      <c r="A2232" s="27" t="s">
        <v>2518</v>
      </c>
      <c r="B2232" t="str">
        <f>MID(Table35[[#This Row],[Subject Id]],13,1)</f>
        <v>N</v>
      </c>
      <c r="C2232" t="str">
        <f>_xlfn.XLOOKUP(Table35[[#This Row],[Subject Id]],Table2[Subject Id],Table2[Event date])</f>
        <v>2022-01-24</v>
      </c>
      <c r="D2232" s="37" t="str">
        <f>_xlfn.XLOOKUP(Table35[[#This Row],[Subject Id]],'T0 Blood'!A:A,'T0 Blood'!I:I)</f>
        <v>038-1159-0</v>
      </c>
      <c r="E2232" s="37" t="str">
        <f>_xlfn.XLOOKUP(Table35[[#This Row],[Subject Id]],'T0 Blood'!A:A,'T0 Blood'!H:H)</f>
        <v>2022-01-24</v>
      </c>
      <c r="F2232" s="69" t="e">
        <f>_xlfn.XLOOKUP(Table35[[#This Row],[Subject Id]],T0Assayed!D:D,T0Assayed!F:F)</f>
        <v>#N/A</v>
      </c>
      <c r="G2232" s="39" t="s">
        <v>38</v>
      </c>
      <c r="H2232" s="37" t="s">
        <v>1978</v>
      </c>
      <c r="I2232" s="38" t="str">
        <f>_xlfn.XLOOKUP((CONCATENATE(Table35[[#This Row],[Subject Id]],"-T0")),'In the Lab'!A:A,'In the Lab'!G:G)</f>
        <v>yes</v>
      </c>
      <c r="J2232" s="49" t="e">
        <f>_xlfn.XLOOKUP(Table35[[#This Row],[Subject Id]],'T1 Blood'!A:A,'T1 Blood'!I:I)</f>
        <v>#N/A</v>
      </c>
      <c r="K2232" s="49" t="e">
        <f>_xlfn.XLOOKUP(Table35[[#This Row],[Subject Id]],'T1 Blood'!A:A,'T1 Blood'!H:H)</f>
        <v>#N/A</v>
      </c>
      <c r="L2232" s="49" t="e">
        <f>_xlfn.XLOOKUP(Table35[[#This Row],[Subject Id]],'T1 Assayed'!A:A,'T1 Assayed'!D:D)</f>
        <v>#N/A</v>
      </c>
      <c r="M2232" s="49" t="e">
        <v>#N/A</v>
      </c>
      <c r="N2232" s="49" t="e">
        <v>#N/A</v>
      </c>
      <c r="O2232" s="49" t="e">
        <f>_xlfn.XLOOKUP((CONCATENATE(Table35[[#This Row],[Subject Id]],"-T1")),'In the Lab'!A:A,'In the Lab'!G:G)</f>
        <v>#N/A</v>
      </c>
      <c r="P2232" s="42" t="e">
        <f>_xlfn.XLOOKUP(Table35[[#This Row],[Subject Id]],'TPD Blood'!A:A,'TPD Blood'!B:B)</f>
        <v>#N/A</v>
      </c>
      <c r="Q2232" s="42" t="e">
        <f>_xlfn.XLOOKUP(Table35[[#This Row],[Subject Id]],'TPD Assayed'!A:A,'TPD Assayed'!C:C)</f>
        <v>#N/A</v>
      </c>
    </row>
    <row r="2233" spans="1:17">
      <c r="A2233" s="27" t="s">
        <v>2519</v>
      </c>
      <c r="B2233" t="str">
        <f>MID(Table35[[#This Row],[Subject Id]],13,1)</f>
        <v>M</v>
      </c>
      <c r="C2233" t="str">
        <f>_xlfn.XLOOKUP(Table35[[#This Row],[Subject Id]],Table2[Subject Id],Table2[Event date])</f>
        <v>2020-09-10</v>
      </c>
      <c r="D2233" s="37" t="str">
        <f>_xlfn.XLOOKUP(Table35[[#This Row],[Subject Id]],'T0 Blood'!A:A,'T0 Blood'!I:I)</f>
        <v>001-2063-0</v>
      </c>
      <c r="E2233" s="37" t="str">
        <f>_xlfn.XLOOKUP(Table35[[#This Row],[Subject Id]],'T0 Blood'!A:A,'T0 Blood'!H:H)</f>
        <v>2020-09-10</v>
      </c>
      <c r="F2233" s="69" t="str">
        <f>_xlfn.XLOOKUP(Table35[[#This Row],[Subject Id]],T0Assayed!D:D,T0Assayed!F:F)</f>
        <v>CO.SL.21.004</v>
      </c>
      <c r="G2233" s="39" t="s">
        <v>22</v>
      </c>
      <c r="H2233" s="37">
        <v>0</v>
      </c>
      <c r="I2233" s="38" t="str">
        <f>_xlfn.XLOOKUP((CONCATENATE(Table35[[#This Row],[Subject Id]],"-T0")),'In the Lab'!A:A,'In the Lab'!G:G)</f>
        <v>yes</v>
      </c>
      <c r="J2233" s="49" t="str">
        <f>_xlfn.XLOOKUP(Table35[[#This Row],[Subject Id]],'T1 Blood'!A:A,'T1 Blood'!I:I)</f>
        <v>001-2063-1</v>
      </c>
      <c r="K2233" s="49" t="str">
        <f>_xlfn.XLOOKUP(Table35[[#This Row],[Subject Id]],'T1 Blood'!A:A,'T1 Blood'!H:H)</f>
        <v>2020-09-24</v>
      </c>
      <c r="L2233" s="49" t="str">
        <f>_xlfn.XLOOKUP(Table35[[#This Row],[Subject Id]],'T1 Assayed'!A:A,'T1 Assayed'!D:D)</f>
        <v>CO.SL.21.004</v>
      </c>
      <c r="M2233" s="49" t="e">
        <v>#N/A</v>
      </c>
      <c r="N2233" s="49" t="e">
        <v>#N/A</v>
      </c>
      <c r="O2233" s="49" t="str">
        <f>_xlfn.XLOOKUP((CONCATENATE(Table35[[#This Row],[Subject Id]],"-T1")),'In the Lab'!A:A,'In the Lab'!G:G)</f>
        <v>yes</v>
      </c>
      <c r="P2233" s="42" t="e">
        <f>_xlfn.XLOOKUP(Table35[[#This Row],[Subject Id]],'TPD Blood'!A:A,'TPD Blood'!B:B)</f>
        <v>#N/A</v>
      </c>
      <c r="Q2233" s="42" t="e">
        <f>_xlfn.XLOOKUP(Table35[[#This Row],[Subject Id]],'TPD Assayed'!A:A,'TPD Assayed'!C:C)</f>
        <v>#N/A</v>
      </c>
    </row>
    <row r="2234" spans="1:17">
      <c r="A2234" s="27" t="s">
        <v>2520</v>
      </c>
      <c r="B2234" t="str">
        <f>MID(Table35[[#This Row],[Subject Id]],13,1)</f>
        <v>M</v>
      </c>
      <c r="C2234" t="str">
        <f>_xlfn.XLOOKUP(Table35[[#This Row],[Subject Id]],Table2[Subject Id],Table2[Event date])</f>
        <v>2020-10-19</v>
      </c>
      <c r="D2234" s="37" t="str">
        <f>_xlfn.XLOOKUP(Table35[[#This Row],[Subject Id]],'T0 Blood'!A:A,'T0 Blood'!I:I)</f>
        <v>001-2067-0</v>
      </c>
      <c r="E2234" s="37" t="str">
        <f>_xlfn.XLOOKUP(Table35[[#This Row],[Subject Id]],'T0 Blood'!A:A,'T0 Blood'!H:H)</f>
        <v>2020-10-19</v>
      </c>
      <c r="F2234" s="69" t="str">
        <f>_xlfn.XLOOKUP(Table35[[#This Row],[Subject Id]],T0Assayed!D:D,T0Assayed!F:F)</f>
        <v>CO.SL.21.004</v>
      </c>
      <c r="G2234" s="39" t="s">
        <v>22</v>
      </c>
      <c r="H2234" s="37">
        <v>0</v>
      </c>
      <c r="I2234" s="38" t="str">
        <f>_xlfn.XLOOKUP((CONCATENATE(Table35[[#This Row],[Subject Id]],"-T0")),'In the Lab'!A:A,'In the Lab'!G:G)</f>
        <v>yes</v>
      </c>
      <c r="J2234" s="49" t="str">
        <f>_xlfn.XLOOKUP(Table35[[#This Row],[Subject Id]],'T1 Blood'!A:A,'T1 Blood'!I:I)</f>
        <v>001-2067-1</v>
      </c>
      <c r="K2234" s="49" t="str">
        <f>_xlfn.XLOOKUP(Table35[[#This Row],[Subject Id]],'T1 Blood'!A:A,'T1 Blood'!H:H)</f>
        <v>2020-11-04</v>
      </c>
      <c r="L2234" s="49" t="str">
        <f>_xlfn.XLOOKUP(Table35[[#This Row],[Subject Id]],'T1 Assayed'!A:A,'T1 Assayed'!D:D)</f>
        <v>CO.SL.21.004</v>
      </c>
      <c r="M2234" s="49" t="e">
        <v>#N/A</v>
      </c>
      <c r="N2234" s="49" t="e">
        <v>#N/A</v>
      </c>
      <c r="O2234" s="49" t="str">
        <f>_xlfn.XLOOKUP((CONCATENATE(Table35[[#This Row],[Subject Id]],"-T1")),'In the Lab'!A:A,'In the Lab'!G:G)</f>
        <v>yes</v>
      </c>
      <c r="P2234" s="42" t="e">
        <f>_xlfn.XLOOKUP(Table35[[#This Row],[Subject Id]],'TPD Blood'!A:A,'TPD Blood'!B:B)</f>
        <v>#N/A</v>
      </c>
      <c r="Q2234" s="42" t="e">
        <f>_xlfn.XLOOKUP(Table35[[#This Row],[Subject Id]],'TPD Assayed'!A:A,'TPD Assayed'!C:C)</f>
        <v>#N/A</v>
      </c>
    </row>
    <row r="2235" spans="1:17">
      <c r="A2235" s="27" t="s">
        <v>2521</v>
      </c>
      <c r="B2235" t="str">
        <f>MID(Table35[[#This Row],[Subject Id]],13,1)</f>
        <v>M</v>
      </c>
      <c r="C2235" t="str">
        <f>_xlfn.XLOOKUP(Table35[[#This Row],[Subject Id]],Table2[Subject Id],Table2[Event date])</f>
        <v>2021-02-07</v>
      </c>
      <c r="D2235" s="37" t="str">
        <f>_xlfn.XLOOKUP(Table35[[#This Row],[Subject Id]],'T0 Blood'!A:A,'T0 Blood'!I:I)</f>
        <v>001-2071-0</v>
      </c>
      <c r="E2235" s="37" t="str">
        <f>_xlfn.XLOOKUP(Table35[[#This Row],[Subject Id]],'T0 Blood'!A:A,'T0 Blood'!H:H)</f>
        <v>2021-02-02</v>
      </c>
      <c r="F2235" s="69" t="str">
        <f>_xlfn.XLOOKUP(Table35[[#This Row],[Subject Id]],T0Assayed!D:D,T0Assayed!F:F)</f>
        <v>CO.SL.21.004</v>
      </c>
      <c r="G2235" s="39" t="s">
        <v>22</v>
      </c>
      <c r="H2235" s="37" t="e">
        <v>#N/A</v>
      </c>
      <c r="I2235" s="38" t="str">
        <f>_xlfn.XLOOKUP((CONCATENATE(Table35[[#This Row],[Subject Id]],"-T0")),'In the Lab'!A:A,'In the Lab'!G:G)</f>
        <v>yes</v>
      </c>
      <c r="J2235" s="49" t="str">
        <f>_xlfn.XLOOKUP(Table35[[#This Row],[Subject Id]],'T1 Blood'!A:A,'T1 Blood'!I:I)</f>
        <v>001-2071-1</v>
      </c>
      <c r="K2235" s="49" t="str">
        <f>_xlfn.XLOOKUP(Table35[[#This Row],[Subject Id]],'T1 Blood'!A:A,'T1 Blood'!H:H)</f>
        <v>2021-02-28</v>
      </c>
      <c r="L2235" s="49" t="str">
        <f>_xlfn.XLOOKUP(Table35[[#This Row],[Subject Id]],'T1 Assayed'!A:A,'T1 Assayed'!D:D)</f>
        <v>CO.SL.21.004</v>
      </c>
      <c r="M2235" s="49" t="e">
        <v>#N/A</v>
      </c>
      <c r="N2235" s="49" t="e">
        <v>#N/A</v>
      </c>
      <c r="O2235" s="49" t="e">
        <f>_xlfn.XLOOKUP((CONCATENATE(Table35[[#This Row],[Subject Id]],"-T1")),'In the Lab'!A:A,'In the Lab'!G:G)</f>
        <v>#N/A</v>
      </c>
      <c r="P2235" s="42" t="e">
        <f>_xlfn.XLOOKUP(Table35[[#This Row],[Subject Id]],'TPD Blood'!A:A,'TPD Blood'!B:B)</f>
        <v>#N/A</v>
      </c>
      <c r="Q2235" s="42" t="e">
        <f>_xlfn.XLOOKUP(Table35[[#This Row],[Subject Id]],'TPD Assayed'!A:A,'TPD Assayed'!C:C)</f>
        <v>#N/A</v>
      </c>
    </row>
    <row r="2236" spans="1:17">
      <c r="A2236" s="27" t="s">
        <v>2522</v>
      </c>
      <c r="B2236" t="str">
        <f>MID(Table35[[#This Row],[Subject Id]],13,1)</f>
        <v>M</v>
      </c>
      <c r="C2236" t="str">
        <f>_xlfn.XLOOKUP(Table35[[#This Row],[Subject Id]],Table2[Subject Id],Table2[Event date])</f>
        <v>2020-11-17</v>
      </c>
      <c r="D2236" s="37" t="str">
        <f>_xlfn.XLOOKUP(Table35[[#This Row],[Subject Id]],'T0 Blood'!A:A,'T0 Blood'!I:I)</f>
        <v>004-2177-0</v>
      </c>
      <c r="E2236" s="37" t="str">
        <f>_xlfn.XLOOKUP(Table35[[#This Row],[Subject Id]],'T0 Blood'!A:A,'T0 Blood'!H:H)</f>
        <v>2020-11-17</v>
      </c>
      <c r="F2236" s="69" t="str">
        <f>_xlfn.XLOOKUP(Table35[[#This Row],[Subject Id]],T0Assayed!D:D,T0Assayed!F:F)</f>
        <v>CO.SL.21.004</v>
      </c>
      <c r="G2236" s="39" t="s">
        <v>22</v>
      </c>
      <c r="H2236" s="37" t="e">
        <v>#N/A</v>
      </c>
      <c r="I2236" s="38" t="str">
        <f>_xlfn.XLOOKUP((CONCATENATE(Table35[[#This Row],[Subject Id]],"-T0")),'In the Lab'!A:A,'In the Lab'!G:G)</f>
        <v>yes</v>
      </c>
      <c r="J2236" s="49" t="str">
        <f>_xlfn.XLOOKUP(Table35[[#This Row],[Subject Id]],'T1 Blood'!A:A,'T1 Blood'!I:I)</f>
        <v>004-2177-1</v>
      </c>
      <c r="K2236" s="49" t="str">
        <f>_xlfn.XLOOKUP(Table35[[#This Row],[Subject Id]],'T1 Blood'!A:A,'T1 Blood'!H:H)</f>
        <v>2020-12-08</v>
      </c>
      <c r="L2236" s="49" t="str">
        <f>_xlfn.XLOOKUP(Table35[[#This Row],[Subject Id]],'T1 Assayed'!A:A,'T1 Assayed'!D:D)</f>
        <v>CO.SL.21.004</v>
      </c>
      <c r="M2236" s="49" t="e">
        <v>#N/A</v>
      </c>
      <c r="N2236" s="49" t="e">
        <v>#N/A</v>
      </c>
      <c r="O2236" s="49" t="str">
        <f>_xlfn.XLOOKUP((CONCATENATE(Table35[[#This Row],[Subject Id]],"-T1")),'In the Lab'!A:A,'In the Lab'!G:G)</f>
        <v>yes</v>
      </c>
      <c r="P2236" s="42" t="e">
        <f>_xlfn.XLOOKUP(Table35[[#This Row],[Subject Id]],'TPD Blood'!A:A,'TPD Blood'!B:B)</f>
        <v>#N/A</v>
      </c>
      <c r="Q2236" s="42" t="e">
        <f>_xlfn.XLOOKUP(Table35[[#This Row],[Subject Id]],'TPD Assayed'!A:A,'TPD Assayed'!C:C)</f>
        <v>#N/A</v>
      </c>
    </row>
    <row r="2237" spans="1:17">
      <c r="A2237" s="27" t="s">
        <v>2523</v>
      </c>
      <c r="B2237" t="str">
        <f>MID(Table35[[#This Row],[Subject Id]],13,1)</f>
        <v>N</v>
      </c>
      <c r="C2237" t="str">
        <f>_xlfn.XLOOKUP(Table35[[#This Row],[Subject Id]],Table2[Subject Id],Table2[Event date])</f>
        <v>2020-02-27</v>
      </c>
      <c r="D2237" s="37" t="str">
        <f>_xlfn.XLOOKUP(Table35[[#This Row],[Subject Id]],'T0 Blood'!A:A,'T0 Blood'!I:I)</f>
        <v>003-1310-0</v>
      </c>
      <c r="E2237" s="37" t="str">
        <f>_xlfn.XLOOKUP(Table35[[#This Row],[Subject Id]],'T0 Blood'!A:A,'T0 Blood'!H:H)</f>
        <v>2020-02-27</v>
      </c>
      <c r="F2237" s="69" t="str">
        <f>_xlfn.XLOOKUP(Table35[[#This Row],[Subject Id]],T0Assayed!D:D,T0Assayed!F:F)</f>
        <v>CO.SL.22.001</v>
      </c>
      <c r="G2237" s="39" t="s">
        <v>22</v>
      </c>
      <c r="H2237" s="37">
        <v>0</v>
      </c>
      <c r="I2237" s="38" t="str">
        <f>_xlfn.XLOOKUP((CONCATENATE(Table35[[#This Row],[Subject Id]],"-T0")),'In the Lab'!A:A,'In the Lab'!G:G)</f>
        <v>yes</v>
      </c>
      <c r="J2237" s="49" t="str">
        <f>_xlfn.XLOOKUP(Table35[[#This Row],[Subject Id]],'T1 Blood'!A:A,'T1 Blood'!I:I)</f>
        <v>003-1310-1</v>
      </c>
      <c r="K2237" s="49" t="str">
        <f>_xlfn.XLOOKUP(Table35[[#This Row],[Subject Id]],'T1 Blood'!A:A,'T1 Blood'!H:H)</f>
        <v>2020-03-19</v>
      </c>
      <c r="L2237" s="49" t="e">
        <f>_xlfn.XLOOKUP(Table35[[#This Row],[Subject Id]],'T1 Assayed'!A:A,'T1 Assayed'!D:D)</f>
        <v>#N/A</v>
      </c>
      <c r="M2237" s="49" t="s">
        <v>41</v>
      </c>
      <c r="N2237" s="49" t="s">
        <v>26</v>
      </c>
      <c r="O2237" s="49" t="str">
        <f>_xlfn.XLOOKUP((CONCATENATE(Table35[[#This Row],[Subject Id]],"-T1")),'In the Lab'!A:A,'In the Lab'!G:G)</f>
        <v>yes</v>
      </c>
      <c r="P2237" s="42" t="e">
        <f>_xlfn.XLOOKUP(Table35[[#This Row],[Subject Id]],'TPD Blood'!A:A,'TPD Blood'!B:B)</f>
        <v>#N/A</v>
      </c>
      <c r="Q2237" s="42" t="e">
        <f>_xlfn.XLOOKUP(Table35[[#This Row],[Subject Id]],'TPD Assayed'!A:A,'TPD Assayed'!C:C)</f>
        <v>#N/A</v>
      </c>
    </row>
    <row r="2238" spans="1:17">
      <c r="A2238" s="27" t="s">
        <v>2524</v>
      </c>
      <c r="B2238" t="str">
        <f>MID(Table35[[#This Row],[Subject Id]],13,1)</f>
        <v>N</v>
      </c>
      <c r="C2238" t="str">
        <f>_xlfn.XLOOKUP(Table35[[#This Row],[Subject Id]],Table2[Subject Id],Table2[Event date])</f>
        <v>2021-01-05</v>
      </c>
      <c r="D2238" s="37" t="str">
        <f>_xlfn.XLOOKUP(Table35[[#This Row],[Subject Id]],'T0 Blood'!A:A,'T0 Blood'!I:I)</f>
        <v>038-1161-0</v>
      </c>
      <c r="E2238" s="37" t="str">
        <f>_xlfn.XLOOKUP(Table35[[#This Row],[Subject Id]],'T0 Blood'!A:A,'T0 Blood'!H:H)</f>
        <v>2021-01-05</v>
      </c>
      <c r="F2238" s="69" t="e">
        <f>_xlfn.XLOOKUP(Table35[[#This Row],[Subject Id]],T0Assayed!D:D,T0Assayed!F:F)</f>
        <v>#N/A</v>
      </c>
      <c r="G2238" s="39" t="s">
        <v>38</v>
      </c>
      <c r="H2238" s="37" t="s">
        <v>2525</v>
      </c>
      <c r="I2238" s="38" t="str">
        <f>_xlfn.XLOOKUP((CONCATENATE(Table35[[#This Row],[Subject Id]],"-T0")),'In the Lab'!A:A,'In the Lab'!G:G)</f>
        <v>yes</v>
      </c>
      <c r="J2238" s="49" t="e">
        <f>_xlfn.XLOOKUP(Table35[[#This Row],[Subject Id]],'T1 Blood'!A:A,'T1 Blood'!I:I)</f>
        <v>#N/A</v>
      </c>
      <c r="K2238" s="49" t="e">
        <f>_xlfn.XLOOKUP(Table35[[#This Row],[Subject Id]],'T1 Blood'!A:A,'T1 Blood'!H:H)</f>
        <v>#N/A</v>
      </c>
      <c r="L2238" s="49" t="e">
        <f>_xlfn.XLOOKUP(Table35[[#This Row],[Subject Id]],'T1 Assayed'!A:A,'T1 Assayed'!D:D)</f>
        <v>#N/A</v>
      </c>
      <c r="M2238" s="49" t="e">
        <v>#N/A</v>
      </c>
      <c r="N2238" s="49" t="e">
        <v>#N/A</v>
      </c>
      <c r="O2238" s="49" t="e">
        <f>_xlfn.XLOOKUP((CONCATENATE(Table35[[#This Row],[Subject Id]],"-T1")),'In the Lab'!A:A,'In the Lab'!G:G)</f>
        <v>#N/A</v>
      </c>
      <c r="P2238" s="42" t="e">
        <f>_xlfn.XLOOKUP(Table35[[#This Row],[Subject Id]],'TPD Blood'!A:A,'TPD Blood'!B:B)</f>
        <v>#N/A</v>
      </c>
      <c r="Q2238" s="42" t="e">
        <f>_xlfn.XLOOKUP(Table35[[#This Row],[Subject Id]],'TPD Assayed'!A:A,'TPD Assayed'!C:C)</f>
        <v>#N/A</v>
      </c>
    </row>
    <row r="2239" spans="1:17">
      <c r="A2239" s="77" t="s">
        <v>2526</v>
      </c>
      <c r="B2239" t="str">
        <f>MID(Table35[[#This Row],[Subject Id]],13,1)</f>
        <v>N</v>
      </c>
      <c r="C2239">
        <f>_xlfn.XLOOKUP(Table35[[#This Row],[Subject Id]],Table2[Subject Id],Table2[Event date])</f>
        <v>0</v>
      </c>
      <c r="D2239" s="37" t="str">
        <f>_xlfn.XLOOKUP(Table35[[#This Row],[Subject Id]],'T0 Blood'!A:A,'T0 Blood'!I:I)</f>
        <v>061-1000-0</v>
      </c>
      <c r="E2239" s="55">
        <f>_xlfn.XLOOKUP(Table35[[#This Row],[Subject Id]],'T0 Blood'!A:A,'T0 Blood'!H:H)</f>
        <v>44796</v>
      </c>
      <c r="F2239" s="71" t="str">
        <f>_xlfn.XLOOKUP(Table35[[#This Row],[Subject Id]],T0Assayed!D:D,T0Assayed!F:F)</f>
        <v>OH2023_044</v>
      </c>
      <c r="I2239" s="37" t="e">
        <f>_xlfn.XLOOKUP(Table35[[#This Row],[Subject Id]],'In the Lab'!F:F,'In the Lab'!G:G)</f>
        <v>#N/A</v>
      </c>
      <c r="J2239" s="49" t="e">
        <f>_xlfn.XLOOKUP(Table35[[#This Row],[Subject Id]],'T1 Blood'!A:A,'T1 Blood'!I:I)</f>
        <v>#N/A</v>
      </c>
      <c r="K2239" s="49" t="e">
        <f>_xlfn.XLOOKUP(Table35[[#This Row],[Subject Id]],'T1 Blood'!A:A,'T1 Blood'!H:H)</f>
        <v>#N/A</v>
      </c>
      <c r="L2239" s="49" t="e">
        <f>_xlfn.XLOOKUP(Table35[[#This Row],[Subject Id]],'T1 Assayed'!A:A,'T1 Assayed'!D:D)</f>
        <v>#N/A</v>
      </c>
      <c r="O2239" s="49" t="e">
        <f>_xlfn.XLOOKUP((CONCATENATE(Table35[[#This Row],[Subject Id]],"-T1")),'In the Lab'!A:A,'In the Lab'!G:G)</f>
        <v>#N/A</v>
      </c>
      <c r="P2239" s="42" t="e">
        <f>_xlfn.XLOOKUP(Table35[[#This Row],[Subject Id]],'TPD Blood'!A:A,'TPD Blood'!B:B)</f>
        <v>#N/A</v>
      </c>
      <c r="Q2239" s="42" t="e">
        <f>_xlfn.XLOOKUP(Table35[[#This Row],[Subject Id]],'TPD Assayed'!A:A,'TPD Assayed'!C:C)</f>
        <v>#N/A</v>
      </c>
    </row>
    <row r="2240" spans="1:17">
      <c r="A2240" s="77" t="s">
        <v>2527</v>
      </c>
      <c r="B2240" t="str">
        <f>MID(Table35[[#This Row],[Subject Id]],13,1)</f>
        <v>N</v>
      </c>
      <c r="C2240" t="e">
        <f>_xlfn.XLOOKUP(Table35[[#This Row],[Subject Id]],Table2[Subject Id],Table2[Event date])</f>
        <v>#N/A</v>
      </c>
      <c r="D2240" s="37" t="str">
        <f>_xlfn.XLOOKUP(Table35[[#This Row],[Subject Id]],'T0 Blood'!A:A,'T0 Blood'!I:I)</f>
        <v>061-1000-0</v>
      </c>
      <c r="E2240" s="55">
        <f>_xlfn.XLOOKUP(Table35[[#This Row],[Subject Id]],'T0 Blood'!A:A,'T0 Blood'!H:H)</f>
        <v>44796</v>
      </c>
      <c r="F2240" s="71" t="e">
        <f>_xlfn.XLOOKUP(Table35[[#This Row],[Subject Id]],T0Assayed!D:D,T0Assayed!F:F)</f>
        <v>#N/A</v>
      </c>
      <c r="I2240" s="37" t="e">
        <f>_xlfn.XLOOKUP(Table35[[#This Row],[Subject Id]],'In the Lab'!F:F,'In the Lab'!G:G)</f>
        <v>#N/A</v>
      </c>
      <c r="J2240" s="49" t="e">
        <f>_xlfn.XLOOKUP(Table35[[#This Row],[Subject Id]],'T1 Blood'!A:A,'T1 Blood'!I:I)</f>
        <v>#N/A</v>
      </c>
      <c r="K2240" s="49" t="e">
        <f>_xlfn.XLOOKUP(Table35[[#This Row],[Subject Id]],'T1 Blood'!A:A,'T1 Blood'!H:H)</f>
        <v>#N/A</v>
      </c>
      <c r="L2240" s="49" t="e">
        <f>_xlfn.XLOOKUP(Table35[[#This Row],[Subject Id]],'T1 Assayed'!A:A,'T1 Assayed'!D:D)</f>
        <v>#N/A</v>
      </c>
      <c r="O2240" s="49" t="e">
        <f>_xlfn.XLOOKUP((CONCATENATE(Table35[[#This Row],[Subject Id]],"-T1")),'In the Lab'!A:A,'In the Lab'!G:G)</f>
        <v>#N/A</v>
      </c>
      <c r="P2240" s="42" t="e">
        <f>_xlfn.XLOOKUP(Table35[[#This Row],[Subject Id]],'TPD Blood'!A:A,'TPD Blood'!B:B)</f>
        <v>#N/A</v>
      </c>
      <c r="Q2240" s="42" t="e">
        <f>_xlfn.XLOOKUP(Table35[[#This Row],[Subject Id]],'TPD Assayed'!A:A,'TPD Assayed'!C:C)</f>
        <v>#N/A</v>
      </c>
    </row>
    <row r="2241" spans="1:19">
      <c r="A2241" s="77" t="s">
        <v>2528</v>
      </c>
      <c r="B2241" t="str">
        <f>MID(Table35[[#This Row],[Subject Id]],13,1)</f>
        <v>N</v>
      </c>
      <c r="C2241">
        <f>_xlfn.XLOOKUP(Table35[[#This Row],[Subject Id]],Table2[Subject Id],Table2[Event date])</f>
        <v>0</v>
      </c>
      <c r="D2241" s="37" t="str">
        <f>_xlfn.XLOOKUP(Table35[[#This Row],[Subject Id]],'T0 Blood'!A:A,'T0 Blood'!I:I)</f>
        <v>061-1001-0</v>
      </c>
      <c r="E2241" s="55">
        <f>_xlfn.XLOOKUP(Table35[[#This Row],[Subject Id]],'T0 Blood'!A:A,'T0 Blood'!H:H)</f>
        <v>44803</v>
      </c>
      <c r="F2241" s="71" t="str">
        <f>_xlfn.XLOOKUP(Table35[[#This Row],[Subject Id]],T0Assayed!D:D,T0Assayed!F:F)</f>
        <v>OH2023_044</v>
      </c>
      <c r="I2241" s="37" t="e">
        <f>_xlfn.XLOOKUP(Table35[[#This Row],[Subject Id]],'In the Lab'!F:F,'In the Lab'!G:G)</f>
        <v>#N/A</v>
      </c>
      <c r="J2241" s="49" t="e">
        <f>_xlfn.XLOOKUP(Table35[[#This Row],[Subject Id]],'T1 Blood'!A:A,'T1 Blood'!I:I)</f>
        <v>#N/A</v>
      </c>
      <c r="K2241" s="49" t="e">
        <f>_xlfn.XLOOKUP(Table35[[#This Row],[Subject Id]],'T1 Blood'!A:A,'T1 Blood'!H:H)</f>
        <v>#N/A</v>
      </c>
      <c r="L2241" s="49" t="e">
        <f>_xlfn.XLOOKUP(Table35[[#This Row],[Subject Id]],'T1 Assayed'!A:A,'T1 Assayed'!D:D)</f>
        <v>#N/A</v>
      </c>
      <c r="O2241" s="49" t="e">
        <f>_xlfn.XLOOKUP((CONCATENATE(Table35[[#This Row],[Subject Id]],"-T1")),'In the Lab'!A:A,'In the Lab'!G:G)</f>
        <v>#N/A</v>
      </c>
      <c r="P2241" s="42" t="e">
        <f>_xlfn.XLOOKUP(Table35[[#This Row],[Subject Id]],'TPD Blood'!A:A,'TPD Blood'!B:B)</f>
        <v>#N/A</v>
      </c>
      <c r="Q2241" s="42" t="e">
        <f>_xlfn.XLOOKUP(Table35[[#This Row],[Subject Id]],'TPD Assayed'!A:A,'TPD Assayed'!C:C)</f>
        <v>#N/A</v>
      </c>
    </row>
    <row r="2242" spans="1:19">
      <c r="A2242" s="77" t="s">
        <v>2529</v>
      </c>
      <c r="B2242" t="str">
        <f>MID(Table35[[#This Row],[Subject Id]],13,1)</f>
        <v>N</v>
      </c>
      <c r="C2242" t="e">
        <f>_xlfn.XLOOKUP(Table35[[#This Row],[Subject Id]],Table2[Subject Id],Table2[Event date])</f>
        <v>#N/A</v>
      </c>
      <c r="D2242" s="37" t="str">
        <f>_xlfn.XLOOKUP(Table35[[#This Row],[Subject Id]],'T0 Blood'!A:A,'T0 Blood'!I:I)</f>
        <v>061-1001-0</v>
      </c>
      <c r="E2242" s="55">
        <f>_xlfn.XLOOKUP(Table35[[#This Row],[Subject Id]],'T0 Blood'!A:A,'T0 Blood'!H:H)</f>
        <v>44803</v>
      </c>
      <c r="F2242" s="71" t="e">
        <f>_xlfn.XLOOKUP(Table35[[#This Row],[Subject Id]],T0Assayed!D:D,T0Assayed!F:F)</f>
        <v>#N/A</v>
      </c>
      <c r="I2242" s="37" t="e">
        <f>_xlfn.XLOOKUP(Table35[[#This Row],[Subject Id]],'In the Lab'!F:F,'In the Lab'!G:G)</f>
        <v>#N/A</v>
      </c>
      <c r="J2242" s="49" t="e">
        <f>_xlfn.XLOOKUP(Table35[[#This Row],[Subject Id]],'T1 Blood'!A:A,'T1 Blood'!I:I)</f>
        <v>#N/A</v>
      </c>
      <c r="K2242" s="49" t="e">
        <f>_xlfn.XLOOKUP(Table35[[#This Row],[Subject Id]],'T1 Blood'!A:A,'T1 Blood'!H:H)</f>
        <v>#N/A</v>
      </c>
      <c r="L2242" s="49" t="e">
        <f>_xlfn.XLOOKUP(Table35[[#This Row],[Subject Id]],'T1 Assayed'!A:A,'T1 Assayed'!D:D)</f>
        <v>#N/A</v>
      </c>
      <c r="O2242" s="49" t="e">
        <f>_xlfn.XLOOKUP((CONCATENATE(Table35[[#This Row],[Subject Id]],"-T1")),'In the Lab'!A:A,'In the Lab'!G:G)</f>
        <v>#N/A</v>
      </c>
      <c r="P2242" s="42" t="e">
        <f>_xlfn.XLOOKUP(Table35[[#This Row],[Subject Id]],'TPD Blood'!A:A,'TPD Blood'!B:B)</f>
        <v>#N/A</v>
      </c>
      <c r="Q2242" s="42" t="e">
        <f>_xlfn.XLOOKUP(Table35[[#This Row],[Subject Id]],'TPD Assayed'!A:A,'TPD Assayed'!C:C)</f>
        <v>#N/A</v>
      </c>
    </row>
    <row r="2243" spans="1:19">
      <c r="A2243" s="77" t="s">
        <v>2530</v>
      </c>
      <c r="B2243" t="str">
        <f>MID(Table35[[#This Row],[Subject Id]],13,1)</f>
        <v>N</v>
      </c>
      <c r="C2243">
        <f>_xlfn.XLOOKUP(Table35[[#This Row],[Subject Id]],Table2[Subject Id],Table2[Event date])</f>
        <v>0</v>
      </c>
      <c r="D2243" s="37" t="str">
        <f>_xlfn.XLOOKUP(Table35[[#This Row],[Subject Id]],'T0 Blood'!A:A,'T0 Blood'!I:I)</f>
        <v>061-1002-0</v>
      </c>
      <c r="E2243" s="55">
        <f>_xlfn.XLOOKUP(Table35[[#This Row],[Subject Id]],'T0 Blood'!A:A,'T0 Blood'!H:H)</f>
        <v>44820</v>
      </c>
      <c r="F2243" s="71" t="str">
        <f>_xlfn.XLOOKUP(Table35[[#This Row],[Subject Id]],T0Assayed!D:D,T0Assayed!F:F)</f>
        <v>OH2024_001</v>
      </c>
      <c r="I2243" s="37" t="e">
        <f>_xlfn.XLOOKUP(Table35[[#This Row],[Subject Id]],'In the Lab'!F:F,'In the Lab'!G:G)</f>
        <v>#N/A</v>
      </c>
      <c r="J2243" s="49" t="e">
        <f>_xlfn.XLOOKUP(Table35[[#This Row],[Subject Id]],'T1 Blood'!A:A,'T1 Blood'!I:I)</f>
        <v>#N/A</v>
      </c>
      <c r="K2243" s="49" t="e">
        <f>_xlfn.XLOOKUP(Table35[[#This Row],[Subject Id]],'T1 Blood'!A:A,'T1 Blood'!H:H)</f>
        <v>#N/A</v>
      </c>
      <c r="L2243" s="49" t="e">
        <f>_xlfn.XLOOKUP(Table35[[#This Row],[Subject Id]],'T1 Assayed'!A:A,'T1 Assayed'!D:D)</f>
        <v>#N/A</v>
      </c>
      <c r="O2243" s="49" t="e">
        <f>_xlfn.XLOOKUP((CONCATENATE(Table35[[#This Row],[Subject Id]],"-T1")),'In the Lab'!A:A,'In the Lab'!G:G)</f>
        <v>#N/A</v>
      </c>
      <c r="P2243" s="42" t="e">
        <f>_xlfn.XLOOKUP(Table35[[#This Row],[Subject Id]],'TPD Blood'!A:A,'TPD Blood'!B:B)</f>
        <v>#N/A</v>
      </c>
      <c r="Q2243" s="42" t="e">
        <f>_xlfn.XLOOKUP(Table35[[#This Row],[Subject Id]],'TPD Assayed'!A:A,'TPD Assayed'!C:C)</f>
        <v>#N/A</v>
      </c>
    </row>
    <row r="2244" spans="1:19">
      <c r="A2244" s="77" t="s">
        <v>2531</v>
      </c>
      <c r="B2244" t="str">
        <f>MID(Table35[[#This Row],[Subject Id]],13,1)</f>
        <v>N</v>
      </c>
      <c r="C2244" t="e">
        <f>_xlfn.XLOOKUP(Table35[[#This Row],[Subject Id]],Table2[Subject Id],Table2[Event date])</f>
        <v>#N/A</v>
      </c>
      <c r="D2244" s="37" t="str">
        <f>_xlfn.XLOOKUP(Table35[[#This Row],[Subject Id]],'T0 Blood'!A:A,'T0 Blood'!I:I)</f>
        <v>061-1002-0</v>
      </c>
      <c r="E2244" s="55">
        <f>_xlfn.XLOOKUP(Table35[[#This Row],[Subject Id]],'T0 Blood'!A:A,'T0 Blood'!H:H)</f>
        <v>44820</v>
      </c>
      <c r="F2244" s="71" t="e">
        <f>_xlfn.XLOOKUP(Table35[[#This Row],[Subject Id]],T0Assayed!D:D,T0Assayed!F:F)</f>
        <v>#N/A</v>
      </c>
      <c r="I2244" s="37" t="e">
        <f>_xlfn.XLOOKUP(Table35[[#This Row],[Subject Id]],'In the Lab'!F:F,'In the Lab'!G:G)</f>
        <v>#N/A</v>
      </c>
      <c r="J2244" s="49" t="e">
        <f>_xlfn.XLOOKUP(Table35[[#This Row],[Subject Id]],'T1 Blood'!A:A,'T1 Blood'!I:I)</f>
        <v>#N/A</v>
      </c>
      <c r="K2244" s="49" t="e">
        <f>_xlfn.XLOOKUP(Table35[[#This Row],[Subject Id]],'T1 Blood'!A:A,'T1 Blood'!H:H)</f>
        <v>#N/A</v>
      </c>
      <c r="L2244" s="49" t="e">
        <f>_xlfn.XLOOKUP(Table35[[#This Row],[Subject Id]],'T1 Assayed'!A:A,'T1 Assayed'!D:D)</f>
        <v>#N/A</v>
      </c>
      <c r="O2244" s="49" t="e">
        <f>_xlfn.XLOOKUP((CONCATENATE(Table35[[#This Row],[Subject Id]],"-T1")),'In the Lab'!A:A,'In the Lab'!G:G)</f>
        <v>#N/A</v>
      </c>
      <c r="P2244" s="42" t="e">
        <f>_xlfn.XLOOKUP(Table35[[#This Row],[Subject Id]],'TPD Blood'!A:A,'TPD Blood'!B:B)</f>
        <v>#N/A</v>
      </c>
      <c r="Q2244" s="42" t="e">
        <f>_xlfn.XLOOKUP(Table35[[#This Row],[Subject Id]],'TPD Assayed'!A:A,'TPD Assayed'!C:C)</f>
        <v>#N/A</v>
      </c>
    </row>
    <row r="2245" spans="1:19">
      <c r="A2245" s="77" t="s">
        <v>2532</v>
      </c>
      <c r="B2245" t="str">
        <f>MID(Table35[[#This Row],[Subject Id]],13,1)</f>
        <v>N</v>
      </c>
      <c r="C2245">
        <f>_xlfn.XLOOKUP(Table35[[#This Row],[Subject Id]],Table2[Subject Id],Table2[Event date])</f>
        <v>0</v>
      </c>
      <c r="D2245" s="37" t="str">
        <f>_xlfn.XLOOKUP(Table35[[#This Row],[Subject Id]],'T0 Blood'!A:A,'T0 Blood'!I:I)</f>
        <v>061-1003-0</v>
      </c>
      <c r="E2245" s="55">
        <f>_xlfn.XLOOKUP(Table35[[#This Row],[Subject Id]],'T0 Blood'!A:A,'T0 Blood'!H:H)</f>
        <v>44854</v>
      </c>
      <c r="F2245" s="71" t="str">
        <f>_xlfn.XLOOKUP(Table35[[#This Row],[Subject Id]],T0Assayed!D:D,T0Assayed!F:F)</f>
        <v>OH2024_001</v>
      </c>
      <c r="I2245" s="37" t="e">
        <f>_xlfn.XLOOKUP(Table35[[#This Row],[Subject Id]],'In the Lab'!F:F,'In the Lab'!G:G)</f>
        <v>#N/A</v>
      </c>
      <c r="J2245" s="49" t="e">
        <f>_xlfn.XLOOKUP(Table35[[#This Row],[Subject Id]],'T1 Blood'!A:A,'T1 Blood'!I:I)</f>
        <v>#N/A</v>
      </c>
      <c r="K2245" s="49" t="e">
        <f>_xlfn.XLOOKUP(Table35[[#This Row],[Subject Id]],'T1 Blood'!A:A,'T1 Blood'!H:H)</f>
        <v>#N/A</v>
      </c>
      <c r="L2245" s="49" t="e">
        <f>_xlfn.XLOOKUP(Table35[[#This Row],[Subject Id]],'T1 Assayed'!A:A,'T1 Assayed'!D:D)</f>
        <v>#N/A</v>
      </c>
      <c r="O2245" s="49" t="e">
        <f>_xlfn.XLOOKUP((CONCATENATE(Table35[[#This Row],[Subject Id]],"-T1")),'In the Lab'!A:A,'In the Lab'!G:G)</f>
        <v>#N/A</v>
      </c>
      <c r="P2245" s="42" t="e">
        <f>_xlfn.XLOOKUP(Table35[[#This Row],[Subject Id]],'TPD Blood'!A:A,'TPD Blood'!B:B)</f>
        <v>#N/A</v>
      </c>
      <c r="Q2245" s="42" t="e">
        <f>_xlfn.XLOOKUP(Table35[[#This Row],[Subject Id]],'TPD Assayed'!A:A,'TPD Assayed'!C:C)</f>
        <v>#N/A</v>
      </c>
    </row>
    <row r="2246" spans="1:19">
      <c r="A2246" s="77" t="s">
        <v>2533</v>
      </c>
      <c r="B2246" t="str">
        <f>MID(Table35[[#This Row],[Subject Id]],13,1)</f>
        <v>N</v>
      </c>
      <c r="C2246" t="e">
        <f>_xlfn.XLOOKUP(Table35[[#This Row],[Subject Id]],Table2[Subject Id],Table2[Event date])</f>
        <v>#N/A</v>
      </c>
      <c r="D2246" s="37" t="str">
        <f>_xlfn.XLOOKUP(Table35[[#This Row],[Subject Id]],'T0 Blood'!A:A,'T0 Blood'!I:I)</f>
        <v>061-1003-0</v>
      </c>
      <c r="E2246" s="55">
        <f>_xlfn.XLOOKUP(Table35[[#This Row],[Subject Id]],'T0 Blood'!A:A,'T0 Blood'!H:H)</f>
        <v>44854</v>
      </c>
      <c r="F2246" s="71" t="e">
        <f>_xlfn.XLOOKUP(Table35[[#This Row],[Subject Id]],T0Assayed!D:D,T0Assayed!F:F)</f>
        <v>#N/A</v>
      </c>
      <c r="I2246" s="37" t="e">
        <f>_xlfn.XLOOKUP(Table35[[#This Row],[Subject Id]],'In the Lab'!F:F,'In the Lab'!G:G)</f>
        <v>#N/A</v>
      </c>
      <c r="J2246" s="49" t="e">
        <f>_xlfn.XLOOKUP(Table35[[#This Row],[Subject Id]],'T1 Blood'!A:A,'T1 Blood'!I:I)</f>
        <v>#N/A</v>
      </c>
      <c r="K2246" s="49" t="e">
        <f>_xlfn.XLOOKUP(Table35[[#This Row],[Subject Id]],'T1 Blood'!A:A,'T1 Blood'!H:H)</f>
        <v>#N/A</v>
      </c>
      <c r="L2246" s="49" t="e">
        <f>_xlfn.XLOOKUP(Table35[[#This Row],[Subject Id]],'T1 Assayed'!A:A,'T1 Assayed'!D:D)</f>
        <v>#N/A</v>
      </c>
      <c r="O2246" s="49" t="e">
        <f>_xlfn.XLOOKUP((CONCATENATE(Table35[[#This Row],[Subject Id]],"-T1")),'In the Lab'!A:A,'In the Lab'!G:G)</f>
        <v>#N/A</v>
      </c>
      <c r="P2246" s="42" t="e">
        <f>_xlfn.XLOOKUP(Table35[[#This Row],[Subject Id]],'TPD Blood'!A:A,'TPD Blood'!B:B)</f>
        <v>#N/A</v>
      </c>
      <c r="Q2246" s="42" t="e">
        <f>_xlfn.XLOOKUP(Table35[[#This Row],[Subject Id]],'TPD Assayed'!A:A,'TPD Assayed'!C:C)</f>
        <v>#N/A</v>
      </c>
    </row>
    <row r="2247" spans="1:19">
      <c r="A2247" s="77" t="s">
        <v>2534</v>
      </c>
      <c r="B2247" t="str">
        <f>MID(Table35[[#This Row],[Subject Id]],13,1)</f>
        <v>N</v>
      </c>
      <c r="C2247">
        <f>_xlfn.XLOOKUP(Table35[[#This Row],[Subject Id]],Table2[Subject Id],Table2[Event date])</f>
        <v>0</v>
      </c>
      <c r="D2247" s="37" t="str">
        <f>_xlfn.XLOOKUP(Table35[[#This Row],[Subject Id]],'T0 Blood'!A:A,'T0 Blood'!I:I)</f>
        <v>061-1004-0</v>
      </c>
      <c r="E2247" s="55">
        <f>_xlfn.XLOOKUP(Table35[[#This Row],[Subject Id]],'T0 Blood'!A:A,'T0 Blood'!H:H)</f>
        <v>44932</v>
      </c>
      <c r="F2247" s="71" t="str">
        <f>_xlfn.XLOOKUP(Table35[[#This Row],[Subject Id]],T0Assayed!D:D,T0Assayed!F:F)</f>
        <v>OH2024_001</v>
      </c>
      <c r="I2247" s="37" t="e">
        <f>_xlfn.XLOOKUP(Table35[[#This Row],[Subject Id]],'In the Lab'!F:F,'In the Lab'!G:G)</f>
        <v>#N/A</v>
      </c>
      <c r="J2247" s="49" t="e">
        <f>_xlfn.XLOOKUP(Table35[[#This Row],[Subject Id]],'T1 Blood'!A:A,'T1 Blood'!I:I)</f>
        <v>#N/A</v>
      </c>
      <c r="K2247" s="49" t="e">
        <f>_xlfn.XLOOKUP(Table35[[#This Row],[Subject Id]],'T1 Blood'!A:A,'T1 Blood'!H:H)</f>
        <v>#N/A</v>
      </c>
      <c r="L2247" s="49" t="e">
        <f>_xlfn.XLOOKUP(Table35[[#This Row],[Subject Id]],'T1 Assayed'!A:A,'T1 Assayed'!D:D)</f>
        <v>#N/A</v>
      </c>
      <c r="O2247" s="49" t="e">
        <f>_xlfn.XLOOKUP((CONCATENATE(Table35[[#This Row],[Subject Id]],"-T1")),'In the Lab'!A:A,'In the Lab'!G:G)</f>
        <v>#N/A</v>
      </c>
      <c r="P2247" s="42" t="e">
        <f>_xlfn.XLOOKUP(Table35[[#This Row],[Subject Id]],'TPD Blood'!A:A,'TPD Blood'!B:B)</f>
        <v>#N/A</v>
      </c>
      <c r="Q2247" s="42" t="e">
        <f>_xlfn.XLOOKUP(Table35[[#This Row],[Subject Id]],'TPD Assayed'!A:A,'TPD Assayed'!C:C)</f>
        <v>#N/A</v>
      </c>
    </row>
    <row r="2248" spans="1:19">
      <c r="A2248" s="27" t="s">
        <v>2535</v>
      </c>
      <c r="B2248" t="str">
        <f>MID(Table35[[#This Row],[Subject Id]],13,1)</f>
        <v>M</v>
      </c>
      <c r="C2248" t="str">
        <f>_xlfn.XLOOKUP(Table35[[#This Row],[Subject Id]],Table2[Subject Id],Table2[Event date])</f>
        <v>2020-03-23</v>
      </c>
      <c r="D2248" s="37" t="str">
        <f>_xlfn.XLOOKUP(Table35[[#This Row],[Subject Id]],'T0 Blood'!A:A,'T0 Blood'!I:I)</f>
        <v>007-2555-0</v>
      </c>
      <c r="E2248" s="37" t="str">
        <f>_xlfn.XLOOKUP(Table35[[#This Row],[Subject Id]],'T0 Blood'!A:A,'T0 Blood'!H:H)</f>
        <v>2020-03-23</v>
      </c>
      <c r="F2248" s="69" t="str">
        <f>_xlfn.XLOOKUP(Table35[[#This Row],[Subject Id]],T0Assayed!D:D,T0Assayed!F:F)</f>
        <v>CO.SL.21.004</v>
      </c>
      <c r="G2248" s="39" t="s">
        <v>22</v>
      </c>
      <c r="H2248" s="37">
        <v>0</v>
      </c>
      <c r="I2248" s="38" t="str">
        <f>_xlfn.XLOOKUP((CONCATENATE(Table35[[#This Row],[Subject Id]],"-T0")),'In the Lab'!A:A,'In the Lab'!G:G)</f>
        <v>yes</v>
      </c>
      <c r="J2248" s="49" t="str">
        <f>_xlfn.XLOOKUP(Table35[[#This Row],[Subject Id]],'T1 Blood'!A:A,'T1 Blood'!I:I)</f>
        <v>007-2555-1</v>
      </c>
      <c r="K2248" s="49" t="str">
        <f>_xlfn.XLOOKUP(Table35[[#This Row],[Subject Id]],'T1 Blood'!A:A,'T1 Blood'!H:H)</f>
        <v>2020-04-16</v>
      </c>
      <c r="L2248" s="49" t="str">
        <f>_xlfn.XLOOKUP(Table35[[#This Row],[Subject Id]],'T1 Assayed'!A:A,'T1 Assayed'!D:D)</f>
        <v>CO.SL.21.004</v>
      </c>
      <c r="M2248" s="49" t="e">
        <v>#N/A</v>
      </c>
      <c r="N2248" s="49" t="e">
        <v>#N/A</v>
      </c>
      <c r="O2248" s="49" t="str">
        <f>_xlfn.XLOOKUP((CONCATENATE(Table35[[#This Row],[Subject Id]],"-T1")),'In the Lab'!A:A,'In the Lab'!G:G)</f>
        <v>yes</v>
      </c>
      <c r="P2248" s="42" t="e">
        <f>_xlfn.XLOOKUP(Table35[[#This Row],[Subject Id]],'TPD Blood'!A:A,'TPD Blood'!B:B)</f>
        <v>#N/A</v>
      </c>
      <c r="Q2248" s="42" t="e">
        <f>_xlfn.XLOOKUP(Table35[[#This Row],[Subject Id]],'TPD Assayed'!A:A,'TPD Assayed'!C:C)</f>
        <v>#N/A</v>
      </c>
    </row>
    <row r="2249" spans="1:19">
      <c r="A2249" s="27" t="s">
        <v>2536</v>
      </c>
      <c r="B2249" t="str">
        <f>MID(Table35[[#This Row],[Subject Id]],13,1)</f>
        <v>M</v>
      </c>
      <c r="C2249" t="str">
        <f>_xlfn.XLOOKUP(Table35[[#This Row],[Subject Id]],Table2[Subject Id],Table2[Event date])</f>
        <v>2022-10-18</v>
      </c>
      <c r="D2249" s="37" t="str">
        <f>_xlfn.XLOOKUP(Table35[[#This Row],[Subject Id]],'T0 Blood'!A:A,'T0 Blood'!I:I)</f>
        <v>153-2331-0</v>
      </c>
      <c r="E2249" s="37" t="str">
        <f>_xlfn.XLOOKUP(Table35[[#This Row],[Subject Id]],'T0 Blood'!A:A,'T0 Blood'!H:H)</f>
        <v>2022-10-18</v>
      </c>
      <c r="F2249" s="69" t="e">
        <f>_xlfn.XLOOKUP(Table35[[#This Row],[Subject Id]],T0Assayed!D:D,T0Assayed!F:F)</f>
        <v>#N/A</v>
      </c>
      <c r="G2249" s="39" t="s">
        <v>870</v>
      </c>
      <c r="H2249" s="37" t="s">
        <v>2537</v>
      </c>
      <c r="I2249" s="38" t="str">
        <f>_xlfn.XLOOKUP((CONCATENATE(Table35[[#This Row],[Subject Id]],"-T0")),'In the Lab'!A:A,'In the Lab'!G:G)</f>
        <v>yes</v>
      </c>
      <c r="J2249" s="49" t="str">
        <f>_xlfn.XLOOKUP(Table35[[#This Row],[Subject Id]],'T1 Blood'!A:A,'T1 Blood'!I:I)</f>
        <v>153-2331-1</v>
      </c>
      <c r="K2249" s="49" t="str">
        <f>_xlfn.XLOOKUP(Table35[[#This Row],[Subject Id]],'T1 Blood'!A:A,'T1 Blood'!H:H)</f>
        <v>2022-11-10</v>
      </c>
      <c r="L2249" s="49" t="e">
        <f>_xlfn.XLOOKUP(Table35[[#This Row],[Subject Id]],'T1 Assayed'!A:A,'T1 Assayed'!D:D)</f>
        <v>#N/A</v>
      </c>
      <c r="M2249" s="49" t="e">
        <v>#N/A</v>
      </c>
      <c r="N2249" s="49" t="e">
        <v>#N/A</v>
      </c>
      <c r="O2249" s="49" t="str">
        <f>_xlfn.XLOOKUP((CONCATENATE(Table35[[#This Row],[Subject Id]],"-T1")),'In the Lab'!A:A,'In the Lab'!G:G)</f>
        <v>yes</v>
      </c>
      <c r="P2249" s="42" t="e">
        <f>_xlfn.XLOOKUP(Table35[[#This Row],[Subject Id]],'TPD Blood'!A:A,'TPD Blood'!B:B)</f>
        <v>#N/A</v>
      </c>
      <c r="Q2249" s="42" t="e">
        <f>_xlfn.XLOOKUP(Table35[[#This Row],[Subject Id]],'TPD Assayed'!A:A,'TPD Assayed'!C:C)</f>
        <v>#N/A</v>
      </c>
    </row>
    <row r="2250" spans="1:19">
      <c r="A2250" s="27" t="s">
        <v>2538</v>
      </c>
      <c r="B2250" t="str">
        <f>MID(Table35[[#This Row],[Subject Id]],13,1)</f>
        <v>M</v>
      </c>
      <c r="C2250" t="str">
        <f>_xlfn.XLOOKUP(Table35[[#This Row],[Subject Id]],Table2[Subject Id],Table2[Event date])</f>
        <v>2020-10-28</v>
      </c>
      <c r="D2250" s="37" t="str">
        <f>_xlfn.XLOOKUP(Table35[[#This Row],[Subject Id]],'T0 Blood'!A:A,'T0 Blood'!I:I)</f>
        <v>007-2585-0</v>
      </c>
      <c r="E2250" s="37" t="str">
        <f>_xlfn.XLOOKUP(Table35[[#This Row],[Subject Id]],'T0 Blood'!A:A,'T0 Blood'!H:H)</f>
        <v>2020-10-28</v>
      </c>
      <c r="F2250" s="69" t="str">
        <f>_xlfn.XLOOKUP(Table35[[#This Row],[Subject Id]],T0Assayed!D:D,T0Assayed!F:F)</f>
        <v>CO.SL.21.004</v>
      </c>
      <c r="G2250" s="39" t="s">
        <v>22</v>
      </c>
      <c r="H2250" s="37" t="e">
        <v>#N/A</v>
      </c>
      <c r="I2250" s="38" t="str">
        <f>_xlfn.XLOOKUP((CONCATENATE(Table35[[#This Row],[Subject Id]],"-T0")),'In the Lab'!A:A,'In the Lab'!G:G)</f>
        <v>yes</v>
      </c>
      <c r="J2250" s="49" t="str">
        <f>_xlfn.XLOOKUP(Table35[[#This Row],[Subject Id]],'T1 Blood'!A:A,'T1 Blood'!I:I)</f>
        <v>007-2585-1</v>
      </c>
      <c r="K2250" s="49" t="str">
        <f>_xlfn.XLOOKUP(Table35[[#This Row],[Subject Id]],'T1 Blood'!A:A,'T1 Blood'!H:H)</f>
        <v>2020-11-11</v>
      </c>
      <c r="L2250" s="49" t="str">
        <f>_xlfn.XLOOKUP(Table35[[#This Row],[Subject Id]],'T1 Assayed'!A:A,'T1 Assayed'!D:D)</f>
        <v>CO.SL.21.004</v>
      </c>
      <c r="M2250" s="49" t="e">
        <v>#N/A</v>
      </c>
      <c r="N2250" s="49" t="e">
        <v>#N/A</v>
      </c>
      <c r="O2250" s="49" t="str">
        <f>_xlfn.XLOOKUP((CONCATENATE(Table35[[#This Row],[Subject Id]],"-T1")),'In the Lab'!A:A,'In the Lab'!G:G)</f>
        <v>yes</v>
      </c>
      <c r="P2250" s="42" t="e">
        <f>_xlfn.XLOOKUP(Table35[[#This Row],[Subject Id]],'TPD Blood'!A:A,'TPD Blood'!B:B)</f>
        <v>#N/A</v>
      </c>
      <c r="Q2250" s="42" t="e">
        <f>_xlfn.XLOOKUP(Table35[[#This Row],[Subject Id]],'TPD Assayed'!A:A,'TPD Assayed'!C:C)</f>
        <v>#N/A</v>
      </c>
    </row>
    <row r="2251" spans="1:19">
      <c r="A2251" s="27" t="s">
        <v>2539</v>
      </c>
      <c r="B2251" t="str">
        <f>MID(Table35[[#This Row],[Subject Id]],13,1)</f>
        <v>M</v>
      </c>
      <c r="C2251" t="str">
        <f>_xlfn.XLOOKUP(Table35[[#This Row],[Subject Id]],Table2[Subject Id],Table2[Event date])</f>
        <v>2022-07-05</v>
      </c>
      <c r="D2251" s="37" t="str">
        <f>_xlfn.XLOOKUP(Table35[[#This Row],[Subject Id]],'T0 Blood'!A:A,'T0 Blood'!I:I)</f>
        <v>153-2335-0</v>
      </c>
      <c r="E2251" s="37" t="str">
        <f>_xlfn.XLOOKUP(Table35[[#This Row],[Subject Id]],'T0 Blood'!A:A,'T0 Blood'!H:H)</f>
        <v>2022-07-05</v>
      </c>
      <c r="F2251" s="69" t="e">
        <f>_xlfn.XLOOKUP(Table35[[#This Row],[Subject Id]],T0Assayed!D:D,T0Assayed!F:F)</f>
        <v>#N/A</v>
      </c>
      <c r="G2251" s="39" t="s">
        <v>870</v>
      </c>
      <c r="H2251" s="37" t="s">
        <v>2540</v>
      </c>
      <c r="I2251" s="38" t="str">
        <f>_xlfn.XLOOKUP((CONCATENATE(Table35[[#This Row],[Subject Id]],"-T0")),'In the Lab'!A:A,'In the Lab'!G:G)</f>
        <v>yes</v>
      </c>
      <c r="J2251" s="49" t="str">
        <f>_xlfn.XLOOKUP(Table35[[#This Row],[Subject Id]],'T1 Blood'!A:A,'T1 Blood'!I:I)</f>
        <v>153-2335-1</v>
      </c>
      <c r="K2251" s="49" t="str">
        <f>_xlfn.XLOOKUP(Table35[[#This Row],[Subject Id]],'T1 Blood'!A:A,'T1 Blood'!H:H)</f>
        <v>2022-08-12</v>
      </c>
      <c r="L2251" s="49" t="e">
        <f>_xlfn.XLOOKUP(Table35[[#This Row],[Subject Id]],'T1 Assayed'!A:A,'T1 Assayed'!D:D)</f>
        <v>#N/A</v>
      </c>
      <c r="M2251" s="49" t="e">
        <v>#N/A</v>
      </c>
      <c r="N2251" s="49" t="e">
        <v>#N/A</v>
      </c>
      <c r="O2251" s="49" t="str">
        <f>_xlfn.XLOOKUP((CONCATENATE(Table35[[#This Row],[Subject Id]],"-T1")),'In the Lab'!A:A,'In the Lab'!G:G)</f>
        <v>yes</v>
      </c>
      <c r="P2251" s="42" t="e">
        <f>_xlfn.XLOOKUP(Table35[[#This Row],[Subject Id]],'TPD Blood'!A:A,'TPD Blood'!B:B)</f>
        <v>#N/A</v>
      </c>
      <c r="Q2251" s="42" t="e">
        <f>_xlfn.XLOOKUP(Table35[[#This Row],[Subject Id]],'TPD Assayed'!A:A,'TPD Assayed'!C:C)</f>
        <v>#N/A</v>
      </c>
    </row>
    <row r="2252" spans="1:19">
      <c r="A2252" s="27" t="s">
        <v>2541</v>
      </c>
      <c r="B2252" t="str">
        <f>MID(Table35[[#This Row],[Subject Id]],13,1)</f>
        <v>M</v>
      </c>
      <c r="C2252" t="str">
        <f>_xlfn.XLOOKUP(Table35[[#This Row],[Subject Id]],Table2[Subject Id],Table2[Event date])</f>
        <v>2023-03-02</v>
      </c>
      <c r="D2252" s="37" t="str">
        <f>_xlfn.XLOOKUP(Table35[[#This Row],[Subject Id]],'T0 Blood'!A:A,'T0 Blood'!I:I)</f>
        <v>153-2336-0</v>
      </c>
      <c r="E2252" s="37" t="str">
        <f>_xlfn.XLOOKUP(Table35[[#This Row],[Subject Id]],'T0 Blood'!A:A,'T0 Blood'!H:H)</f>
        <v>2023-03-02</v>
      </c>
      <c r="F2252" s="69" t="e">
        <f>_xlfn.XLOOKUP(Table35[[#This Row],[Subject Id]],T0Assayed!D:D,T0Assayed!F:F)</f>
        <v>#N/A</v>
      </c>
      <c r="G2252" s="39" t="s">
        <v>23</v>
      </c>
      <c r="H2252" s="37" t="s">
        <v>619</v>
      </c>
      <c r="I2252" s="38" t="e">
        <f>_xlfn.XLOOKUP((CONCATENATE(Table35[[#This Row],[Subject Id]],"-T0")),'In the Lab'!A:A,'In the Lab'!G:G)</f>
        <v>#N/A</v>
      </c>
      <c r="J2252" s="49" t="str">
        <f>_xlfn.XLOOKUP(Table35[[#This Row],[Subject Id]],'T1 Blood'!A:A,'T1 Blood'!I:I)</f>
        <v>153-2336-1</v>
      </c>
      <c r="K2252" s="49" t="str">
        <f>_xlfn.XLOOKUP(Table35[[#This Row],[Subject Id]],'T1 Blood'!A:A,'T1 Blood'!H:H)</f>
        <v>2023-03-23</v>
      </c>
      <c r="L2252" s="49" t="e">
        <f>_xlfn.XLOOKUP(Table35[[#This Row],[Subject Id]],'T1 Assayed'!A:A,'T1 Assayed'!D:D)</f>
        <v>#N/A</v>
      </c>
      <c r="M2252" s="49" t="e">
        <v>#N/A</v>
      </c>
      <c r="N2252" s="49" t="e">
        <v>#N/A</v>
      </c>
      <c r="O2252" s="49" t="e">
        <f>_xlfn.XLOOKUP((CONCATENATE(Table35[[#This Row],[Subject Id]],"-T1")),'In the Lab'!A:A,'In the Lab'!G:G)</f>
        <v>#N/A</v>
      </c>
      <c r="P2252" s="42" t="e">
        <f>_xlfn.XLOOKUP(Table35[[#This Row],[Subject Id]],'TPD Blood'!A:A,'TPD Blood'!B:B)</f>
        <v>#N/A</v>
      </c>
      <c r="Q2252" s="42" t="e">
        <f>_xlfn.XLOOKUP(Table35[[#This Row],[Subject Id]],'TPD Assayed'!A:A,'TPD Assayed'!C:C)</f>
        <v>#N/A</v>
      </c>
    </row>
    <row r="2253" spans="1:19">
      <c r="A2253" s="27" t="s">
        <v>2542</v>
      </c>
      <c r="B2253" t="str">
        <f>MID(Table35[[#This Row],[Subject Id]],13,1)</f>
        <v>S</v>
      </c>
      <c r="C2253" t="str">
        <f>_xlfn.XLOOKUP(Table35[[#This Row],[Subject Id]],Table2[Subject Id],Table2[Event date])</f>
        <v>2022-11-08</v>
      </c>
      <c r="D2253" s="37" t="str">
        <f>_xlfn.XLOOKUP(Table35[[#This Row],[Subject Id]],'T0 Blood'!A:A,'T0 Blood'!I:I)</f>
        <v>153-3331-0</v>
      </c>
      <c r="E2253" s="37" t="str">
        <f>_xlfn.XLOOKUP(Table35[[#This Row],[Subject Id]],'T0 Blood'!A:A,'T0 Blood'!H:H)</f>
        <v>2022-11-08</v>
      </c>
      <c r="F2253" s="69" t="str">
        <f>_xlfn.XLOOKUP(Table35[[#This Row],[Subject Id]],T0Assayed!D:D,T0Assayed!F:F)</f>
        <v>OH2023_014</v>
      </c>
      <c r="G2253" s="39" t="s">
        <v>23</v>
      </c>
      <c r="H2253" s="37" t="e">
        <v>#N/A</v>
      </c>
      <c r="I2253" s="38" t="str">
        <f>_xlfn.XLOOKUP((CONCATENATE(Table35[[#This Row],[Subject Id]],"-T0")),'In the Lab'!A:A,'In the Lab'!G:G)</f>
        <v>yes</v>
      </c>
      <c r="J2253" s="49" t="str">
        <f>_xlfn.XLOOKUP(Table35[[#This Row],[Subject Id]],'T1 Blood'!A:A,'T1 Blood'!I:I)</f>
        <v>153-3331-1</v>
      </c>
      <c r="K2253" s="49" t="str">
        <f>_xlfn.XLOOKUP(Table35[[#This Row],[Subject Id]],'T1 Blood'!A:A,'T1 Blood'!H:H)</f>
        <v>2022-11-29</v>
      </c>
      <c r="L2253" s="49" t="e">
        <f>_xlfn.XLOOKUP(Table35[[#This Row],[Subject Id]],'T1 Assayed'!A:A,'T1 Assayed'!D:D)</f>
        <v>#N/A</v>
      </c>
      <c r="M2253" s="49" t="e">
        <v>#N/A</v>
      </c>
      <c r="N2253" s="49" t="e">
        <v>#N/A</v>
      </c>
      <c r="O2253" s="49" t="str">
        <f>_xlfn.XLOOKUP((CONCATENATE(Table35[[#This Row],[Subject Id]],"-T1")),'In the Lab'!A:A,'In the Lab'!G:G)</f>
        <v>yes</v>
      </c>
      <c r="P2253" s="42" t="e">
        <f>_xlfn.XLOOKUP(Table35[[#This Row],[Subject Id]],'TPD Blood'!A:A,'TPD Blood'!B:B)</f>
        <v>#N/A</v>
      </c>
      <c r="Q2253" s="42" t="e">
        <f>_xlfn.XLOOKUP(Table35[[#This Row],[Subject Id]],'TPD Assayed'!A:A,'TPD Assayed'!C:C)</f>
        <v>#N/A</v>
      </c>
    </row>
    <row r="2254" spans="1:19">
      <c r="A2254" s="27" t="s">
        <v>2543</v>
      </c>
      <c r="B2254" t="str">
        <f>MID(Table35[[#This Row],[Subject Id]],13,1)</f>
        <v>S</v>
      </c>
      <c r="C2254" t="str">
        <f>_xlfn.XLOOKUP(Table35[[#This Row],[Subject Id]],Table2[Subject Id],Table2[Event date])</f>
        <v>2022-12-07</v>
      </c>
      <c r="D2254" s="37" t="str">
        <f>_xlfn.XLOOKUP(Table35[[#This Row],[Subject Id]],'T0 Blood'!A:A,'T0 Blood'!I:I)</f>
        <v>153-3336-0</v>
      </c>
      <c r="E2254" s="37" t="str">
        <f>_xlfn.XLOOKUP(Table35[[#This Row],[Subject Id]],'T0 Blood'!A:A,'T0 Blood'!H:H)</f>
        <v>2022-12-07</v>
      </c>
      <c r="F2254" s="69" t="str">
        <f>_xlfn.XLOOKUP(Table35[[#This Row],[Subject Id]],T0Assayed!D:D,T0Assayed!F:F)</f>
        <v>OH2023_012</v>
      </c>
      <c r="G2254" s="39" t="s">
        <v>22</v>
      </c>
      <c r="H2254" s="37" t="e">
        <v>#N/A</v>
      </c>
      <c r="I2254" s="38" t="str">
        <f>_xlfn.XLOOKUP((CONCATENATE(Table35[[#This Row],[Subject Id]],"-T0")),'In the Lab'!A:A,'In the Lab'!G:G)</f>
        <v>yes</v>
      </c>
      <c r="J2254" s="49" t="str">
        <f>_xlfn.XLOOKUP(Table35[[#This Row],[Subject Id]],'T1 Blood'!A:A,'T1 Blood'!I:I)</f>
        <v>153-3336-1</v>
      </c>
      <c r="K2254" s="49" t="str">
        <f>_xlfn.XLOOKUP(Table35[[#This Row],[Subject Id]],'T1 Blood'!A:A,'T1 Blood'!H:H)</f>
        <v>2022-12-28</v>
      </c>
      <c r="L2254" s="49" t="e">
        <f>_xlfn.XLOOKUP(Table35[[#This Row],[Subject Id]],'T1 Assayed'!A:A,'T1 Assayed'!D:D)</f>
        <v>#N/A</v>
      </c>
      <c r="M2254" s="49" t="e">
        <v>#N/A</v>
      </c>
      <c r="N2254" s="49" t="e">
        <v>#N/A</v>
      </c>
      <c r="O2254" s="49" t="str">
        <f>_xlfn.XLOOKUP((CONCATENATE(Table35[[#This Row],[Subject Id]],"-T1")),'In the Lab'!A:A,'In the Lab'!G:G)</f>
        <v>yes</v>
      </c>
      <c r="P2254" s="42" t="e">
        <f>_xlfn.XLOOKUP(Table35[[#This Row],[Subject Id]],'TPD Blood'!A:A,'TPD Blood'!B:B)</f>
        <v>#N/A</v>
      </c>
      <c r="Q2254" s="42" t="e">
        <f>_xlfn.XLOOKUP(Table35[[#This Row],[Subject Id]],'TPD Assayed'!A:A,'TPD Assayed'!C:C)</f>
        <v>#N/A</v>
      </c>
    </row>
    <row r="2255" spans="1:19">
      <c r="A2255" s="27" t="s">
        <v>2544</v>
      </c>
      <c r="B2255" t="str">
        <f>MID(Table35[[#This Row],[Subject Id]],13,1)</f>
        <v>S</v>
      </c>
      <c r="C2255" t="str">
        <f>_xlfn.XLOOKUP(Table35[[#This Row],[Subject Id]],Table2[Subject Id],Table2[Event date])</f>
        <v>2022-12-12</v>
      </c>
      <c r="D2255" s="37" t="str">
        <f>_xlfn.XLOOKUP(Table35[[#This Row],[Subject Id]],'T0 Blood'!A:A,'T0 Blood'!I:I)</f>
        <v>153-3337-0</v>
      </c>
      <c r="E2255" s="37" t="str">
        <f>_xlfn.XLOOKUP(Table35[[#This Row],[Subject Id]],'T0 Blood'!A:A,'T0 Blood'!H:H)</f>
        <v>2022-12-12</v>
      </c>
      <c r="F2255" s="69" t="str">
        <f>_xlfn.XLOOKUP(Table35[[#This Row],[Subject Id]],T0Assayed!D:D,T0Assayed!F:F)</f>
        <v>OH2023_012</v>
      </c>
      <c r="G2255" s="39" t="s">
        <v>22</v>
      </c>
      <c r="H2255" s="37" t="e">
        <v>#N/A</v>
      </c>
      <c r="I2255" s="38" t="str">
        <f>_xlfn.XLOOKUP((CONCATENATE(Table35[[#This Row],[Subject Id]],"-T0")),'In the Lab'!A:A,'In the Lab'!G:G)</f>
        <v>yes</v>
      </c>
      <c r="J2255" s="49" t="str">
        <f>_xlfn.XLOOKUP(Table35[[#This Row],[Subject Id]],'T1 Blood'!A:A,'T1 Blood'!I:I)</f>
        <v>153-3337-1</v>
      </c>
      <c r="K2255" s="49" t="str">
        <f>_xlfn.XLOOKUP(Table35[[#This Row],[Subject Id]],'T1 Blood'!A:A,'T1 Blood'!H:H)</f>
        <v>2023-01-04</v>
      </c>
      <c r="L2255" s="49" t="e">
        <f>_xlfn.XLOOKUP(Table35[[#This Row],[Subject Id]],'T1 Assayed'!A:A,'T1 Assayed'!D:D)</f>
        <v>#N/A</v>
      </c>
      <c r="M2255" s="49" t="e">
        <v>#N/A</v>
      </c>
      <c r="N2255" s="49" t="e">
        <v>#N/A</v>
      </c>
      <c r="O2255" s="49" t="str">
        <f>_xlfn.XLOOKUP((CONCATENATE(Table35[[#This Row],[Subject Id]],"-T1")),'In the Lab'!A:A,'In the Lab'!G:G)</f>
        <v>yes</v>
      </c>
      <c r="P2255" s="42" t="e">
        <f>_xlfn.XLOOKUP(Table35[[#This Row],[Subject Id]],'TPD Blood'!A:A,'TPD Blood'!B:B)</f>
        <v>#N/A</v>
      </c>
      <c r="Q2255" s="42" t="e">
        <f>_xlfn.XLOOKUP(Table35[[#This Row],[Subject Id]],'TPD Assayed'!A:A,'TPD Assayed'!C:C)</f>
        <v>#N/A</v>
      </c>
    </row>
    <row r="2256" spans="1:19">
      <c r="A2256" s="27"/>
      <c r="B2256" t="str">
        <f>MID(Table35[[#This Row],[Subject Id]],13,1)</f>
        <v/>
      </c>
      <c r="C2256">
        <f>_xlfn.XLOOKUP(Table35[[#This Row],[Subject Id]],Table2[Subject Id],Table2[Event date])</f>
        <v>0</v>
      </c>
      <c r="D2256" s="37" t="e">
        <f>_xlfn.XLOOKUP(Table35[[#This Row],[Subject Id]],'T0 Blood'!A:A,'T0 Blood'!I:I)</f>
        <v>#N/A</v>
      </c>
      <c r="E2256" s="37">
        <f>_xlfn.XLOOKUP(Table35[[#This Row],[Subject Id]],'T0 Blood'!A:A,'T0 Blood'!H:H)</f>
        <v>0</v>
      </c>
      <c r="F2256" s="69" t="e">
        <f>_xlfn.XLOOKUP(Table35[[#This Row],[Subject Id]],T0Assayed!D:D,T0Assayed!F:F)</f>
        <v>#N/A</v>
      </c>
      <c r="I2256" s="38" t="e">
        <f>_xlfn.XLOOKUP((CONCATENATE(Table35[[#This Row],[Subject Id]],"-T0")),'In the Lab'!A:A,'In the Lab'!G:G)</f>
        <v>#N/A</v>
      </c>
      <c r="J2256" s="49" t="e">
        <f>_xlfn.XLOOKUP(Table35[[#This Row],[Subject Id]],'T1 Blood'!A:A,'T1 Blood'!I:I)</f>
        <v>#N/A</v>
      </c>
      <c r="K2256" s="49" t="e">
        <f>_xlfn.XLOOKUP(Table35[[#This Row],[Subject Id]],'T1 Blood'!A:A,'T1 Blood'!H:H)</f>
        <v>#N/A</v>
      </c>
      <c r="L2256" s="49" t="e">
        <f>_xlfn.XLOOKUP(Table35[[#This Row],[Subject Id]],'T1 Assayed'!A:A,'T1 Assayed'!D:D)</f>
        <v>#N/A</v>
      </c>
      <c r="M2256" s="49" t="e">
        <v>#N/A</v>
      </c>
      <c r="N2256" s="49" t="e">
        <v>#N/A</v>
      </c>
      <c r="O2256" s="49" t="e">
        <f>_xlfn.XLOOKUP((CONCATENATE(Table35[[#This Row],[Subject Id]],"-T1")),'In the Lab'!A:A,'In the Lab'!G:G)</f>
        <v>#N/A</v>
      </c>
      <c r="P2256" s="42" t="e">
        <f>_xlfn.XLOOKUP(Table35[[#This Row],[Subject Id]],'TPD Blood'!A:A,'TPD Blood'!B:B)</f>
        <v>#N/A</v>
      </c>
      <c r="Q2256" s="42" t="e">
        <f>_xlfn.XLOOKUP(Table35[[#This Row],[Subject Id]],'TPD Assayed'!A:A,'TPD Assayed'!C:C)</f>
        <v>#N/A</v>
      </c>
      <c r="S2256" s="47"/>
    </row>
    <row r="2257" spans="1:19">
      <c r="A2257" s="27"/>
      <c r="B2257" t="str">
        <f>MID(Table35[[#This Row],[Subject Id]],13,1)</f>
        <v/>
      </c>
      <c r="C2257" t="e">
        <f>_xlfn.XLOOKUP(Table35[[#This Row],[Subject Id]],Table2[Subject Id],Table2[Event date])</f>
        <v>#N/A</v>
      </c>
      <c r="D2257" s="37" t="e">
        <f>_xlfn.XLOOKUP(Table35[[#This Row],[Subject Id]],'T0 Blood'!A:A,'T0 Blood'!I:I)</f>
        <v>#N/A</v>
      </c>
      <c r="E2257" s="37" t="e">
        <f>_xlfn.XLOOKUP(Table35[[#This Row],[Subject Id]],'T0 Blood'!A:A,'T0 Blood'!H:H)</f>
        <v>#N/A</v>
      </c>
      <c r="F2257" s="69" t="e">
        <f>_xlfn.XLOOKUP(Table35[[#This Row],[Subject Id]],T0Assayed!D:D,T0Assayed!F:F)</f>
        <v>#N/A</v>
      </c>
      <c r="I2257" s="38" t="e">
        <f>_xlfn.XLOOKUP((CONCATENATE(Table35[[#This Row],[Subject Id]],"-T0")),'In the Lab'!A:A,'In the Lab'!G:G)</f>
        <v>#N/A</v>
      </c>
      <c r="J2257" s="49" t="e">
        <f>_xlfn.XLOOKUP(Table35[[#This Row],[Subject Id]],'T1 Blood'!A:A,'T1 Blood'!I:I)</f>
        <v>#N/A</v>
      </c>
      <c r="K2257" s="49" t="e">
        <f>_xlfn.XLOOKUP(Table35[[#This Row],[Subject Id]],'T1 Blood'!A:A,'T1 Blood'!H:H)</f>
        <v>#N/A</v>
      </c>
      <c r="L2257" s="49" t="e">
        <f>_xlfn.XLOOKUP(Table35[[#This Row],[Subject Id]],'T1 Assayed'!A:A,'T1 Assayed'!D:D)</f>
        <v>#N/A</v>
      </c>
      <c r="M2257" s="49" t="e">
        <v>#N/A</v>
      </c>
      <c r="N2257" s="49" t="e">
        <v>#N/A</v>
      </c>
      <c r="O2257" s="49" t="e">
        <f>_xlfn.XLOOKUP((CONCATENATE(Table35[[#This Row],[Subject Id]],"-T1")),'In the Lab'!A:A,'In the Lab'!G:G)</f>
        <v>#N/A</v>
      </c>
      <c r="P2257" s="42" t="e">
        <f>_xlfn.XLOOKUP(Table35[[#This Row],[Subject Id]],'TPD Blood'!A:A,'TPD Blood'!B:B)</f>
        <v>#N/A</v>
      </c>
      <c r="Q2257" s="42" t="e">
        <f>_xlfn.XLOOKUP(Table35[[#This Row],[Subject Id]],'TPD Assayed'!A:A,'TPD Assayed'!C:C)</f>
        <v>#N/A</v>
      </c>
      <c r="S2257" s="47"/>
    </row>
    <row r="2258" spans="1:19">
      <c r="A2258" s="27"/>
      <c r="B2258" t="str">
        <f>MID(Table35[[#This Row],[Subject Id]],13,1)</f>
        <v/>
      </c>
      <c r="C2258" t="e">
        <f>_xlfn.XLOOKUP(Table35[[#This Row],[Subject Id]],Table2[Subject Id],Table2[Event date])</f>
        <v>#N/A</v>
      </c>
      <c r="D2258" s="37" t="e">
        <f>_xlfn.XLOOKUP(Table35[[#This Row],[Subject Id]],'T0 Blood'!A:A,'T0 Blood'!I:I)</f>
        <v>#N/A</v>
      </c>
      <c r="E2258" s="37" t="e">
        <f>_xlfn.XLOOKUP(Table35[[#This Row],[Subject Id]],'T0 Blood'!A:A,'T0 Blood'!H:H)</f>
        <v>#N/A</v>
      </c>
      <c r="F2258" s="69" t="e">
        <f>_xlfn.XLOOKUP(Table35[[#This Row],[Subject Id]],T0Assayed!D:D,T0Assayed!F:F)</f>
        <v>#N/A</v>
      </c>
      <c r="I2258" s="38" t="e">
        <f>_xlfn.XLOOKUP((CONCATENATE(Table35[[#This Row],[Subject Id]],"-T0")),'In the Lab'!A:A,'In the Lab'!G:G)</f>
        <v>#N/A</v>
      </c>
      <c r="J2258" s="49" t="e">
        <f>_xlfn.XLOOKUP(Table35[[#This Row],[Subject Id]],'T1 Blood'!A:A,'T1 Blood'!I:I)</f>
        <v>#N/A</v>
      </c>
      <c r="K2258" s="49" t="e">
        <f>_xlfn.XLOOKUP(Table35[[#This Row],[Subject Id]],'T1 Blood'!A:A,'T1 Blood'!H:H)</f>
        <v>#N/A</v>
      </c>
      <c r="L2258" s="49" t="e">
        <f>_xlfn.XLOOKUP(Table35[[#This Row],[Subject Id]],'T1 Assayed'!A:A,'T1 Assayed'!D:D)</f>
        <v>#N/A</v>
      </c>
      <c r="M2258" s="49" t="e">
        <v>#N/A</v>
      </c>
      <c r="N2258" s="49" t="e">
        <v>#N/A</v>
      </c>
      <c r="O2258" s="49" t="e">
        <f>_xlfn.XLOOKUP((CONCATENATE(Table35[[#This Row],[Subject Id]],"-T1")),'In the Lab'!A:A,'In the Lab'!G:G)</f>
        <v>#N/A</v>
      </c>
      <c r="P2258" s="42" t="e">
        <f>_xlfn.XLOOKUP(Table35[[#This Row],[Subject Id]],'TPD Blood'!A:A,'TPD Blood'!B:B)</f>
        <v>#N/A</v>
      </c>
      <c r="Q2258" s="42" t="e">
        <f>_xlfn.XLOOKUP(Table35[[#This Row],[Subject Id]],'TPD Assayed'!A:A,'TPD Assayed'!C:C)</f>
        <v>#N/A</v>
      </c>
      <c r="S2258" s="47"/>
    </row>
    <row r="2259" spans="1:19">
      <c r="A2259" s="74" t="s">
        <v>2545</v>
      </c>
      <c r="B2259" s="2" t="str">
        <f>MID(Table35[[#This Row],[Subject Id]],13,1)</f>
        <v>H</v>
      </c>
      <c r="C2259">
        <f>_xlfn.XLOOKUP(Table35[[#This Row],[Subject Id]],Table2[Subject Id],Table2[Event date])</f>
        <v>0</v>
      </c>
      <c r="D2259" s="37" t="e">
        <f>_xlfn.XLOOKUP(Table35[[#This Row],[Subject Id]],'T0 Blood'!A:A,'T0 Blood'!I:I)</f>
        <v>#N/A</v>
      </c>
      <c r="E2259" s="37" t="e">
        <f>_xlfn.XLOOKUP(Table35[[#This Row],[Subject Id]],'T0 Blood'!A:A,'T0 Blood'!H:H)</f>
        <v>#N/A</v>
      </c>
      <c r="F2259" s="69" t="e">
        <f>_xlfn.XLOOKUP(Table35[[#This Row],[Subject Id]],T0Assayed!D:D,T0Assayed!F:F)</f>
        <v>#N/A</v>
      </c>
      <c r="G2259" s="39" t="s">
        <v>22</v>
      </c>
      <c r="I2259" s="37" t="e">
        <f>_xlfn.XLOOKUP(Table35[[#This Row],[Subject Id]],'In the Lab'!F:F,'In the Lab'!G:G)</f>
        <v>#N/A</v>
      </c>
      <c r="J2259" s="49" t="e">
        <f>_xlfn.XLOOKUP(Table35[[#This Row],[Subject Id]],'T1 Blood'!A:A,'T1 Blood'!I:I)</f>
        <v>#N/A</v>
      </c>
      <c r="K2259" s="49" t="e">
        <f>_xlfn.XLOOKUP(Table35[[#This Row],[Subject Id]],'T1 Blood'!A:A,'T1 Blood'!H:H)</f>
        <v>#N/A</v>
      </c>
      <c r="L2259" s="49" t="e">
        <f>_xlfn.XLOOKUP(Table35[[#This Row],[Subject Id]],'T1 Assayed'!A:A,'T1 Assayed'!D:D)</f>
        <v>#N/A</v>
      </c>
      <c r="O2259" s="49" t="e">
        <f>_xlfn.XLOOKUP((CONCATENATE(Table35[[#This Row],[Subject Id]],"-T1")),'In the Lab'!A:A,'In the Lab'!G:G)</f>
        <v>#N/A</v>
      </c>
      <c r="P2259" s="42" t="e">
        <f>_xlfn.XLOOKUP(Table35[[#This Row],[Subject Id]],'TPD Blood'!A:A,'TPD Blood'!B:B)</f>
        <v>#N/A</v>
      </c>
      <c r="Q2259" s="42" t="e">
        <f>_xlfn.XLOOKUP(Table35[[#This Row],[Subject Id]],'TPD Assayed'!A:A,'TPD Assayed'!C:C)</f>
        <v>#N/A</v>
      </c>
    </row>
    <row r="2260" spans="1:19">
      <c r="A2260" s="74" t="s">
        <v>2546</v>
      </c>
      <c r="B2260" s="2" t="str">
        <f>MID(Table35[[#This Row],[Subject Id]],13,1)</f>
        <v>H</v>
      </c>
      <c r="C2260" t="e">
        <f>_xlfn.XLOOKUP(Table35[[#This Row],[Subject Id]],Table2[Subject Id],Table2[Event date])</f>
        <v>#N/A</v>
      </c>
      <c r="D2260" s="37" t="e">
        <f>_xlfn.XLOOKUP(Table35[[#This Row],[Subject Id]],'T0 Blood'!A:A,'T0 Blood'!I:I)</f>
        <v>#N/A</v>
      </c>
      <c r="E2260" s="37" t="e">
        <f>_xlfn.XLOOKUP(Table35[[#This Row],[Subject Id]],'T0 Blood'!A:A,'T0 Blood'!H:H)</f>
        <v>#N/A</v>
      </c>
      <c r="F2260" s="69" t="e">
        <f>_xlfn.XLOOKUP(Table35[[#This Row],[Subject Id]],T0Assayed!D:D,T0Assayed!F:F)</f>
        <v>#N/A</v>
      </c>
      <c r="G2260" s="39" t="s">
        <v>22</v>
      </c>
      <c r="I2260" s="37" t="e">
        <f>_xlfn.XLOOKUP(Table35[[#This Row],[Subject Id]],'In the Lab'!F:F,'In the Lab'!G:G)</f>
        <v>#N/A</v>
      </c>
      <c r="J2260" s="49" t="e">
        <f>_xlfn.XLOOKUP(Table35[[#This Row],[Subject Id]],'T1 Blood'!A:A,'T1 Blood'!I:I)</f>
        <v>#N/A</v>
      </c>
      <c r="K2260" s="49" t="e">
        <f>_xlfn.XLOOKUP(Table35[[#This Row],[Subject Id]],'T1 Blood'!A:A,'T1 Blood'!H:H)</f>
        <v>#N/A</v>
      </c>
      <c r="L2260" s="49" t="e">
        <f>_xlfn.XLOOKUP(Table35[[#This Row],[Subject Id]],'T1 Assayed'!A:A,'T1 Assayed'!D:D)</f>
        <v>#N/A</v>
      </c>
      <c r="O2260" s="49" t="e">
        <f>_xlfn.XLOOKUP((CONCATENATE(Table35[[#This Row],[Subject Id]],"-T1")),'In the Lab'!A:A,'In the Lab'!G:G)</f>
        <v>#N/A</v>
      </c>
      <c r="P2260" s="42" t="e">
        <f>_xlfn.XLOOKUP(Table35[[#This Row],[Subject Id]],'TPD Blood'!A:A,'TPD Blood'!B:B)</f>
        <v>#N/A</v>
      </c>
      <c r="Q2260" s="42" t="e">
        <f>_xlfn.XLOOKUP(Table35[[#This Row],[Subject Id]],'TPD Assayed'!A:A,'TPD Assayed'!C:C)</f>
        <v>#N/A</v>
      </c>
    </row>
    <row r="2261" spans="1:19">
      <c r="A2261" s="74" t="s">
        <v>2547</v>
      </c>
      <c r="B2261" s="2" t="str">
        <f>MID(Table35[[#This Row],[Subject Id]],13,1)</f>
        <v>H</v>
      </c>
      <c r="C2261">
        <f>_xlfn.XLOOKUP(Table35[[#This Row],[Subject Id]],Table2[Subject Id],Table2[Event date])</f>
        <v>0</v>
      </c>
      <c r="D2261" s="37" t="e">
        <f>_xlfn.XLOOKUP(Table35[[#This Row],[Subject Id]],'T0 Blood'!A:A,'T0 Blood'!I:I)</f>
        <v>#N/A</v>
      </c>
      <c r="E2261" s="37" t="e">
        <f>_xlfn.XLOOKUP(Table35[[#This Row],[Subject Id]],'T0 Blood'!A:A,'T0 Blood'!H:H)</f>
        <v>#N/A</v>
      </c>
      <c r="F2261" s="69" t="e">
        <f>_xlfn.XLOOKUP(Table35[[#This Row],[Subject Id]],T0Assayed!D:D,T0Assayed!F:F)</f>
        <v>#N/A</v>
      </c>
      <c r="G2261" s="39" t="s">
        <v>22</v>
      </c>
      <c r="I2261" s="37" t="e">
        <f>_xlfn.XLOOKUP(Table35[[#This Row],[Subject Id]],'In the Lab'!F:F,'In the Lab'!G:G)</f>
        <v>#N/A</v>
      </c>
      <c r="J2261" s="49" t="e">
        <f>_xlfn.XLOOKUP(Table35[[#This Row],[Subject Id]],'T1 Blood'!A:A,'T1 Blood'!I:I)</f>
        <v>#N/A</v>
      </c>
      <c r="K2261" s="49" t="e">
        <f>_xlfn.XLOOKUP(Table35[[#This Row],[Subject Id]],'T1 Blood'!A:A,'T1 Blood'!H:H)</f>
        <v>#N/A</v>
      </c>
      <c r="L2261" s="49" t="e">
        <f>_xlfn.XLOOKUP(Table35[[#This Row],[Subject Id]],'T1 Assayed'!A:A,'T1 Assayed'!D:D)</f>
        <v>#N/A</v>
      </c>
      <c r="O2261" s="49" t="e">
        <f>_xlfn.XLOOKUP((CONCATENATE(Table35[[#This Row],[Subject Id]],"-T1")),'In the Lab'!A:A,'In the Lab'!G:G)</f>
        <v>#N/A</v>
      </c>
      <c r="P2261" s="42" t="e">
        <f>_xlfn.XLOOKUP(Table35[[#This Row],[Subject Id]],'TPD Blood'!A:A,'TPD Blood'!B:B)</f>
        <v>#N/A</v>
      </c>
      <c r="Q2261" s="42" t="e">
        <f>_xlfn.XLOOKUP(Table35[[#This Row],[Subject Id]],'TPD Assayed'!A:A,'TPD Assayed'!C:C)</f>
        <v>#N/A</v>
      </c>
    </row>
    <row r="2262" spans="1:19">
      <c r="A2262" s="74" t="s">
        <v>2548</v>
      </c>
      <c r="B2262" s="2" t="str">
        <f>MID(Table35[[#This Row],[Subject Id]],13,1)</f>
        <v>H</v>
      </c>
      <c r="C2262" t="e">
        <f>_xlfn.XLOOKUP(Table35[[#This Row],[Subject Id]],Table2[Subject Id],Table2[Event date])</f>
        <v>#N/A</v>
      </c>
      <c r="D2262" s="37" t="e">
        <f>_xlfn.XLOOKUP(Table35[[#This Row],[Subject Id]],'T0 Blood'!A:A,'T0 Blood'!I:I)</f>
        <v>#N/A</v>
      </c>
      <c r="E2262" s="37" t="e">
        <f>_xlfn.XLOOKUP(Table35[[#This Row],[Subject Id]],'T0 Blood'!A:A,'T0 Blood'!H:H)</f>
        <v>#N/A</v>
      </c>
      <c r="F2262" s="69" t="e">
        <f>_xlfn.XLOOKUP(Table35[[#This Row],[Subject Id]],T0Assayed!D:D,T0Assayed!F:F)</f>
        <v>#N/A</v>
      </c>
      <c r="G2262" s="39" t="s">
        <v>22</v>
      </c>
      <c r="I2262" s="37" t="e">
        <f>_xlfn.XLOOKUP(Table35[[#This Row],[Subject Id]],'In the Lab'!F:F,'In the Lab'!G:G)</f>
        <v>#N/A</v>
      </c>
      <c r="J2262" s="49" t="e">
        <f>_xlfn.XLOOKUP(Table35[[#This Row],[Subject Id]],'T1 Blood'!A:A,'T1 Blood'!I:I)</f>
        <v>#N/A</v>
      </c>
      <c r="K2262" s="49" t="e">
        <f>_xlfn.XLOOKUP(Table35[[#This Row],[Subject Id]],'T1 Blood'!A:A,'T1 Blood'!H:H)</f>
        <v>#N/A</v>
      </c>
      <c r="L2262" s="49" t="e">
        <f>_xlfn.XLOOKUP(Table35[[#This Row],[Subject Id]],'T1 Assayed'!A:A,'T1 Assayed'!D:D)</f>
        <v>#N/A</v>
      </c>
      <c r="O2262" s="49" t="e">
        <f>_xlfn.XLOOKUP((CONCATENATE(Table35[[#This Row],[Subject Id]],"-T1")),'In the Lab'!A:A,'In the Lab'!G:G)</f>
        <v>#N/A</v>
      </c>
      <c r="P2262" s="42" t="e">
        <f>_xlfn.XLOOKUP(Table35[[#This Row],[Subject Id]],'TPD Blood'!A:A,'TPD Blood'!B:B)</f>
        <v>#N/A</v>
      </c>
      <c r="Q2262" s="42" t="e">
        <f>_xlfn.XLOOKUP(Table35[[#This Row],[Subject Id]],'TPD Assayed'!A:A,'TPD Assayed'!C:C)</f>
        <v>#N/A</v>
      </c>
    </row>
    <row r="2263" spans="1:19">
      <c r="A2263" s="74" t="s">
        <v>2549</v>
      </c>
      <c r="B2263" s="2" t="str">
        <f>MID(Table35[[#This Row],[Subject Id]],13,1)</f>
        <v>H</v>
      </c>
      <c r="C2263">
        <f>_xlfn.XLOOKUP(Table35[[#This Row],[Subject Id]],Table2[Subject Id],Table2[Event date])</f>
        <v>0</v>
      </c>
      <c r="D2263" s="37" t="e">
        <f>_xlfn.XLOOKUP(Table35[[#This Row],[Subject Id]],'T0 Blood'!A:A,'T0 Blood'!I:I)</f>
        <v>#N/A</v>
      </c>
      <c r="E2263" s="37" t="e">
        <f>_xlfn.XLOOKUP(Table35[[#This Row],[Subject Id]],'T0 Blood'!A:A,'T0 Blood'!H:H)</f>
        <v>#N/A</v>
      </c>
      <c r="F2263" s="69" t="e">
        <f>_xlfn.XLOOKUP(Table35[[#This Row],[Subject Id]],T0Assayed!D:D,T0Assayed!F:F)</f>
        <v>#N/A</v>
      </c>
      <c r="G2263" s="39" t="s">
        <v>22</v>
      </c>
      <c r="I2263" s="37" t="e">
        <f>_xlfn.XLOOKUP(Table35[[#This Row],[Subject Id]],'In the Lab'!F:F,'In the Lab'!G:G)</f>
        <v>#N/A</v>
      </c>
      <c r="J2263" s="49" t="e">
        <f>_xlfn.XLOOKUP(Table35[[#This Row],[Subject Id]],'T1 Blood'!A:A,'T1 Blood'!I:I)</f>
        <v>#N/A</v>
      </c>
      <c r="K2263" s="49" t="e">
        <f>_xlfn.XLOOKUP(Table35[[#This Row],[Subject Id]],'T1 Blood'!A:A,'T1 Blood'!H:H)</f>
        <v>#N/A</v>
      </c>
      <c r="L2263" s="49" t="e">
        <f>_xlfn.XLOOKUP(Table35[[#This Row],[Subject Id]],'T1 Assayed'!A:A,'T1 Assayed'!D:D)</f>
        <v>#N/A</v>
      </c>
      <c r="O2263" s="49" t="e">
        <f>_xlfn.XLOOKUP((CONCATENATE(Table35[[#This Row],[Subject Id]],"-T1")),'In the Lab'!A:A,'In the Lab'!G:G)</f>
        <v>#N/A</v>
      </c>
      <c r="P2263" s="42" t="e">
        <f>_xlfn.XLOOKUP(Table35[[#This Row],[Subject Id]],'TPD Blood'!A:A,'TPD Blood'!B:B)</f>
        <v>#N/A</v>
      </c>
      <c r="Q2263" s="42" t="e">
        <f>_xlfn.XLOOKUP(Table35[[#This Row],[Subject Id]],'TPD Assayed'!A:A,'TPD Assayed'!C:C)</f>
        <v>#N/A</v>
      </c>
    </row>
    <row r="2264" spans="1:19">
      <c r="A2264" s="74" t="s">
        <v>2550</v>
      </c>
      <c r="B2264" s="2" t="str">
        <f>MID(Table35[[#This Row],[Subject Id]],13,1)</f>
        <v>H</v>
      </c>
      <c r="C2264" t="e">
        <f>_xlfn.XLOOKUP(Table35[[#This Row],[Subject Id]],Table2[Subject Id],Table2[Event date])</f>
        <v>#N/A</v>
      </c>
      <c r="D2264" s="37" t="e">
        <f>_xlfn.XLOOKUP(Table35[[#This Row],[Subject Id]],'T0 Blood'!A:A,'T0 Blood'!I:I)</f>
        <v>#N/A</v>
      </c>
      <c r="E2264" s="37" t="e">
        <f>_xlfn.XLOOKUP(Table35[[#This Row],[Subject Id]],'T0 Blood'!A:A,'T0 Blood'!H:H)</f>
        <v>#N/A</v>
      </c>
      <c r="F2264" s="69" t="e">
        <f>_xlfn.XLOOKUP(Table35[[#This Row],[Subject Id]],T0Assayed!D:D,T0Assayed!F:F)</f>
        <v>#N/A</v>
      </c>
      <c r="G2264" s="39" t="s">
        <v>22</v>
      </c>
      <c r="I2264" s="37" t="e">
        <f>_xlfn.XLOOKUP(Table35[[#This Row],[Subject Id]],'In the Lab'!F:F,'In the Lab'!G:G)</f>
        <v>#N/A</v>
      </c>
      <c r="J2264" s="49" t="e">
        <f>_xlfn.XLOOKUP(Table35[[#This Row],[Subject Id]],'T1 Blood'!A:A,'T1 Blood'!I:I)</f>
        <v>#N/A</v>
      </c>
      <c r="K2264" s="49" t="e">
        <f>_xlfn.XLOOKUP(Table35[[#This Row],[Subject Id]],'T1 Blood'!A:A,'T1 Blood'!H:H)</f>
        <v>#N/A</v>
      </c>
      <c r="L2264" s="49" t="e">
        <f>_xlfn.XLOOKUP(Table35[[#This Row],[Subject Id]],'T1 Assayed'!A:A,'T1 Assayed'!D:D)</f>
        <v>#N/A</v>
      </c>
      <c r="O2264" s="49" t="e">
        <f>_xlfn.XLOOKUP((CONCATENATE(Table35[[#This Row],[Subject Id]],"-T1")),'In the Lab'!A:A,'In the Lab'!G:G)</f>
        <v>#N/A</v>
      </c>
      <c r="P2264" s="42" t="e">
        <f>_xlfn.XLOOKUP(Table35[[#This Row],[Subject Id]],'TPD Blood'!A:A,'TPD Blood'!B:B)</f>
        <v>#N/A</v>
      </c>
      <c r="Q2264" s="42" t="e">
        <f>_xlfn.XLOOKUP(Table35[[#This Row],[Subject Id]],'TPD Assayed'!A:A,'TPD Assayed'!C:C)</f>
        <v>#N/A</v>
      </c>
    </row>
    <row r="2265" spans="1:19">
      <c r="A2265" s="74" t="s">
        <v>2551</v>
      </c>
      <c r="B2265" s="2" t="str">
        <f>MID(Table35[[#This Row],[Subject Id]],13,1)</f>
        <v>H</v>
      </c>
      <c r="C2265">
        <f>_xlfn.XLOOKUP(Table35[[#This Row],[Subject Id]],Table2[Subject Id],Table2[Event date])</f>
        <v>0</v>
      </c>
      <c r="D2265" s="37" t="e">
        <f>_xlfn.XLOOKUP(Table35[[#This Row],[Subject Id]],'T0 Blood'!A:A,'T0 Blood'!I:I)</f>
        <v>#N/A</v>
      </c>
      <c r="E2265" s="37" t="e">
        <f>_xlfn.XLOOKUP(Table35[[#This Row],[Subject Id]],'T0 Blood'!A:A,'T0 Blood'!H:H)</f>
        <v>#N/A</v>
      </c>
      <c r="F2265" s="69" t="e">
        <f>_xlfn.XLOOKUP(Table35[[#This Row],[Subject Id]],T0Assayed!D:D,T0Assayed!F:F)</f>
        <v>#N/A</v>
      </c>
      <c r="G2265" s="39" t="s">
        <v>22</v>
      </c>
      <c r="I2265" s="37" t="e">
        <f>_xlfn.XLOOKUP(Table35[[#This Row],[Subject Id]],'In the Lab'!F:F,'In the Lab'!G:G)</f>
        <v>#N/A</v>
      </c>
      <c r="J2265" s="49" t="e">
        <f>_xlfn.XLOOKUP(Table35[[#This Row],[Subject Id]],'T1 Blood'!A:A,'T1 Blood'!I:I)</f>
        <v>#N/A</v>
      </c>
      <c r="K2265" s="49" t="e">
        <f>_xlfn.XLOOKUP(Table35[[#This Row],[Subject Id]],'T1 Blood'!A:A,'T1 Blood'!H:H)</f>
        <v>#N/A</v>
      </c>
      <c r="L2265" s="49" t="e">
        <f>_xlfn.XLOOKUP(Table35[[#This Row],[Subject Id]],'T1 Assayed'!A:A,'T1 Assayed'!D:D)</f>
        <v>#N/A</v>
      </c>
      <c r="O2265" s="49" t="e">
        <f>_xlfn.XLOOKUP((CONCATENATE(Table35[[#This Row],[Subject Id]],"-T1")),'In the Lab'!A:A,'In the Lab'!G:G)</f>
        <v>#N/A</v>
      </c>
      <c r="P2265" s="42" t="e">
        <f>_xlfn.XLOOKUP(Table35[[#This Row],[Subject Id]],'TPD Blood'!A:A,'TPD Blood'!B:B)</f>
        <v>#N/A</v>
      </c>
      <c r="Q2265" s="42" t="e">
        <f>_xlfn.XLOOKUP(Table35[[#This Row],[Subject Id]],'TPD Assayed'!A:A,'TPD Assayed'!C:C)</f>
        <v>#N/A</v>
      </c>
    </row>
    <row r="2266" spans="1:19">
      <c r="A2266" s="74" t="s">
        <v>2552</v>
      </c>
      <c r="B2266" s="2" t="str">
        <f>MID(Table35[[#This Row],[Subject Id]],13,1)</f>
        <v>H</v>
      </c>
      <c r="C2266" t="e">
        <f>_xlfn.XLOOKUP(Table35[[#This Row],[Subject Id]],Table2[Subject Id],Table2[Event date])</f>
        <v>#N/A</v>
      </c>
      <c r="D2266" s="37" t="e">
        <f>_xlfn.XLOOKUP(Table35[[#This Row],[Subject Id]],'T0 Blood'!A:A,'T0 Blood'!I:I)</f>
        <v>#N/A</v>
      </c>
      <c r="E2266" s="37" t="e">
        <f>_xlfn.XLOOKUP(Table35[[#This Row],[Subject Id]],'T0 Blood'!A:A,'T0 Blood'!H:H)</f>
        <v>#N/A</v>
      </c>
      <c r="F2266" s="69" t="e">
        <f>_xlfn.XLOOKUP(Table35[[#This Row],[Subject Id]],T0Assayed!D:D,T0Assayed!F:F)</f>
        <v>#N/A</v>
      </c>
      <c r="G2266" s="39" t="s">
        <v>22</v>
      </c>
      <c r="I2266" s="37" t="e">
        <f>_xlfn.XLOOKUP(Table35[[#This Row],[Subject Id]],'In the Lab'!F:F,'In the Lab'!G:G)</f>
        <v>#N/A</v>
      </c>
      <c r="J2266" s="49" t="e">
        <f>_xlfn.XLOOKUP(Table35[[#This Row],[Subject Id]],'T1 Blood'!A:A,'T1 Blood'!I:I)</f>
        <v>#N/A</v>
      </c>
      <c r="K2266" s="49" t="e">
        <f>_xlfn.XLOOKUP(Table35[[#This Row],[Subject Id]],'T1 Blood'!A:A,'T1 Blood'!H:H)</f>
        <v>#N/A</v>
      </c>
      <c r="L2266" s="49" t="e">
        <f>_xlfn.XLOOKUP(Table35[[#This Row],[Subject Id]],'T1 Assayed'!A:A,'T1 Assayed'!D:D)</f>
        <v>#N/A</v>
      </c>
      <c r="O2266" s="49" t="e">
        <f>_xlfn.XLOOKUP((CONCATENATE(Table35[[#This Row],[Subject Id]],"-T1")),'In the Lab'!A:A,'In the Lab'!G:G)</f>
        <v>#N/A</v>
      </c>
      <c r="P2266" s="42" t="e">
        <f>_xlfn.XLOOKUP(Table35[[#This Row],[Subject Id]],'TPD Blood'!A:A,'TPD Blood'!B:B)</f>
        <v>#N/A</v>
      </c>
      <c r="Q2266" s="42" t="e">
        <f>_xlfn.XLOOKUP(Table35[[#This Row],[Subject Id]],'TPD Assayed'!A:A,'TPD Assayed'!C:C)</f>
        <v>#N/A</v>
      </c>
    </row>
    <row r="2267" spans="1:19">
      <c r="A2267" s="74" t="s">
        <v>2553</v>
      </c>
      <c r="B2267" s="2" t="str">
        <f>MID(Table35[[#This Row],[Subject Id]],13,1)</f>
        <v>H</v>
      </c>
      <c r="C2267">
        <f>_xlfn.XLOOKUP(Table35[[#This Row],[Subject Id]],Table2[Subject Id],Table2[Event date])</f>
        <v>0</v>
      </c>
      <c r="D2267" s="37" t="e">
        <f>_xlfn.XLOOKUP(Table35[[#This Row],[Subject Id]],'T0 Blood'!A:A,'T0 Blood'!I:I)</f>
        <v>#N/A</v>
      </c>
      <c r="E2267" s="37" t="e">
        <f>_xlfn.XLOOKUP(Table35[[#This Row],[Subject Id]],'T0 Blood'!A:A,'T0 Blood'!H:H)</f>
        <v>#N/A</v>
      </c>
      <c r="F2267" s="69" t="e">
        <f>_xlfn.XLOOKUP(Table35[[#This Row],[Subject Id]],T0Assayed!D:D,T0Assayed!F:F)</f>
        <v>#N/A</v>
      </c>
      <c r="G2267" s="39" t="s">
        <v>22</v>
      </c>
      <c r="I2267" s="37" t="e">
        <f>_xlfn.XLOOKUP(Table35[[#This Row],[Subject Id]],'In the Lab'!F:F,'In the Lab'!G:G)</f>
        <v>#N/A</v>
      </c>
      <c r="J2267" s="49" t="e">
        <f>_xlfn.XLOOKUP(Table35[[#This Row],[Subject Id]],'T1 Blood'!A:A,'T1 Blood'!I:I)</f>
        <v>#N/A</v>
      </c>
      <c r="K2267" s="49" t="e">
        <f>_xlfn.XLOOKUP(Table35[[#This Row],[Subject Id]],'T1 Blood'!A:A,'T1 Blood'!H:H)</f>
        <v>#N/A</v>
      </c>
      <c r="L2267" s="49" t="e">
        <f>_xlfn.XLOOKUP(Table35[[#This Row],[Subject Id]],'T1 Assayed'!A:A,'T1 Assayed'!D:D)</f>
        <v>#N/A</v>
      </c>
      <c r="O2267" s="49" t="e">
        <f>_xlfn.XLOOKUP((CONCATENATE(Table35[[#This Row],[Subject Id]],"-T1")),'In the Lab'!A:A,'In the Lab'!G:G)</f>
        <v>#N/A</v>
      </c>
      <c r="P2267" s="42" t="e">
        <f>_xlfn.XLOOKUP(Table35[[#This Row],[Subject Id]],'TPD Blood'!A:A,'TPD Blood'!B:B)</f>
        <v>#N/A</v>
      </c>
      <c r="Q2267" s="42" t="e">
        <f>_xlfn.XLOOKUP(Table35[[#This Row],[Subject Id]],'TPD Assayed'!A:A,'TPD Assayed'!C:C)</f>
        <v>#N/A</v>
      </c>
    </row>
    <row r="2268" spans="1:19">
      <c r="A2268" s="74" t="s">
        <v>2554</v>
      </c>
      <c r="B2268" s="2" t="str">
        <f>MID(Table35[[#This Row],[Subject Id]],13,1)</f>
        <v>H</v>
      </c>
      <c r="C2268" t="e">
        <f>_xlfn.XLOOKUP(Table35[[#This Row],[Subject Id]],Table2[Subject Id],Table2[Event date])</f>
        <v>#N/A</v>
      </c>
      <c r="D2268" s="37" t="e">
        <f>_xlfn.XLOOKUP(Table35[[#This Row],[Subject Id]],'T0 Blood'!A:A,'T0 Blood'!I:I)</f>
        <v>#N/A</v>
      </c>
      <c r="E2268" s="37" t="e">
        <f>_xlfn.XLOOKUP(Table35[[#This Row],[Subject Id]],'T0 Blood'!A:A,'T0 Blood'!H:H)</f>
        <v>#N/A</v>
      </c>
      <c r="F2268" s="69" t="e">
        <f>_xlfn.XLOOKUP(Table35[[#This Row],[Subject Id]],T0Assayed!D:D,T0Assayed!F:F)</f>
        <v>#N/A</v>
      </c>
      <c r="G2268" s="39" t="s">
        <v>22</v>
      </c>
      <c r="I2268" s="37" t="e">
        <f>_xlfn.XLOOKUP(Table35[[#This Row],[Subject Id]],'In the Lab'!F:F,'In the Lab'!G:G)</f>
        <v>#N/A</v>
      </c>
      <c r="J2268" s="49" t="e">
        <f>_xlfn.XLOOKUP(Table35[[#This Row],[Subject Id]],'T1 Blood'!A:A,'T1 Blood'!I:I)</f>
        <v>#N/A</v>
      </c>
      <c r="K2268" s="49" t="e">
        <f>_xlfn.XLOOKUP(Table35[[#This Row],[Subject Id]],'T1 Blood'!A:A,'T1 Blood'!H:H)</f>
        <v>#N/A</v>
      </c>
      <c r="L2268" s="49" t="e">
        <f>_xlfn.XLOOKUP(Table35[[#This Row],[Subject Id]],'T1 Assayed'!A:A,'T1 Assayed'!D:D)</f>
        <v>#N/A</v>
      </c>
      <c r="O2268" s="49" t="e">
        <f>_xlfn.XLOOKUP((CONCATENATE(Table35[[#This Row],[Subject Id]],"-T1")),'In the Lab'!A:A,'In the Lab'!G:G)</f>
        <v>#N/A</v>
      </c>
      <c r="P2268" s="42" t="e">
        <f>_xlfn.XLOOKUP(Table35[[#This Row],[Subject Id]],'TPD Blood'!A:A,'TPD Blood'!B:B)</f>
        <v>#N/A</v>
      </c>
      <c r="Q2268" s="42" t="e">
        <f>_xlfn.XLOOKUP(Table35[[#This Row],[Subject Id]],'TPD Assayed'!A:A,'TPD Assayed'!C:C)</f>
        <v>#N/A</v>
      </c>
    </row>
    <row r="2269" spans="1:19">
      <c r="A2269" s="74" t="s">
        <v>2555</v>
      </c>
      <c r="B2269" s="2" t="str">
        <f>MID(Table35[[#This Row],[Subject Id]],13,1)</f>
        <v>H</v>
      </c>
      <c r="C2269">
        <f>_xlfn.XLOOKUP(Table35[[#This Row],[Subject Id]],Table2[Subject Id],Table2[Event date])</f>
        <v>0</v>
      </c>
      <c r="D2269" s="37" t="e">
        <f>_xlfn.XLOOKUP(Table35[[#This Row],[Subject Id]],'T0 Blood'!A:A,'T0 Blood'!I:I)</f>
        <v>#N/A</v>
      </c>
      <c r="E2269" s="37" t="e">
        <f>_xlfn.XLOOKUP(Table35[[#This Row],[Subject Id]],'T0 Blood'!A:A,'T0 Blood'!H:H)</f>
        <v>#N/A</v>
      </c>
      <c r="F2269" s="69" t="e">
        <f>_xlfn.XLOOKUP(Table35[[#This Row],[Subject Id]],T0Assayed!D:D,T0Assayed!F:F)</f>
        <v>#N/A</v>
      </c>
      <c r="G2269" s="39" t="s">
        <v>22</v>
      </c>
      <c r="I2269" s="37" t="e">
        <f>_xlfn.XLOOKUP(Table35[[#This Row],[Subject Id]],'In the Lab'!F:F,'In the Lab'!G:G)</f>
        <v>#N/A</v>
      </c>
      <c r="J2269" s="49" t="e">
        <f>_xlfn.XLOOKUP(Table35[[#This Row],[Subject Id]],'T1 Blood'!A:A,'T1 Blood'!I:I)</f>
        <v>#N/A</v>
      </c>
      <c r="K2269" s="49" t="e">
        <f>_xlfn.XLOOKUP(Table35[[#This Row],[Subject Id]],'T1 Blood'!A:A,'T1 Blood'!H:H)</f>
        <v>#N/A</v>
      </c>
      <c r="L2269" s="49" t="e">
        <f>_xlfn.XLOOKUP(Table35[[#This Row],[Subject Id]],'T1 Assayed'!A:A,'T1 Assayed'!D:D)</f>
        <v>#N/A</v>
      </c>
      <c r="O2269" s="49" t="e">
        <f>_xlfn.XLOOKUP((CONCATENATE(Table35[[#This Row],[Subject Id]],"-T1")),'In the Lab'!A:A,'In the Lab'!G:G)</f>
        <v>#N/A</v>
      </c>
      <c r="P2269" s="42" t="e">
        <f>_xlfn.XLOOKUP(Table35[[#This Row],[Subject Id]],'TPD Blood'!A:A,'TPD Blood'!B:B)</f>
        <v>#N/A</v>
      </c>
      <c r="Q2269" s="42" t="e">
        <f>_xlfn.XLOOKUP(Table35[[#This Row],[Subject Id]],'TPD Assayed'!A:A,'TPD Assayed'!C:C)</f>
        <v>#N/A</v>
      </c>
    </row>
    <row r="2270" spans="1:19">
      <c r="A2270" s="74" t="s">
        <v>2556</v>
      </c>
      <c r="B2270" s="2" t="str">
        <f>MID(Table35[[#This Row],[Subject Id]],13,1)</f>
        <v>H</v>
      </c>
      <c r="C2270" t="e">
        <f>_xlfn.XLOOKUP(Table35[[#This Row],[Subject Id]],Table2[Subject Id],Table2[Event date])</f>
        <v>#N/A</v>
      </c>
      <c r="D2270" s="37" t="e">
        <f>_xlfn.XLOOKUP(Table35[[#This Row],[Subject Id]],'T0 Blood'!A:A,'T0 Blood'!I:I)</f>
        <v>#N/A</v>
      </c>
      <c r="E2270" s="37" t="e">
        <f>_xlfn.XLOOKUP(Table35[[#This Row],[Subject Id]],'T0 Blood'!A:A,'T0 Blood'!H:H)</f>
        <v>#N/A</v>
      </c>
      <c r="F2270" s="69" t="e">
        <f>_xlfn.XLOOKUP(Table35[[#This Row],[Subject Id]],T0Assayed!D:D,T0Assayed!F:F)</f>
        <v>#N/A</v>
      </c>
      <c r="G2270" s="39" t="s">
        <v>22</v>
      </c>
      <c r="I2270" s="37" t="e">
        <f>_xlfn.XLOOKUP(Table35[[#This Row],[Subject Id]],'In the Lab'!F:F,'In the Lab'!G:G)</f>
        <v>#N/A</v>
      </c>
      <c r="J2270" s="49" t="e">
        <f>_xlfn.XLOOKUP(Table35[[#This Row],[Subject Id]],'T1 Blood'!A:A,'T1 Blood'!I:I)</f>
        <v>#N/A</v>
      </c>
      <c r="K2270" s="49" t="e">
        <f>_xlfn.XLOOKUP(Table35[[#This Row],[Subject Id]],'T1 Blood'!A:A,'T1 Blood'!H:H)</f>
        <v>#N/A</v>
      </c>
      <c r="L2270" s="49" t="e">
        <f>_xlfn.XLOOKUP(Table35[[#This Row],[Subject Id]],'T1 Assayed'!A:A,'T1 Assayed'!D:D)</f>
        <v>#N/A</v>
      </c>
      <c r="O2270" s="49" t="e">
        <f>_xlfn.XLOOKUP((CONCATENATE(Table35[[#This Row],[Subject Id]],"-T1")),'In the Lab'!A:A,'In the Lab'!G:G)</f>
        <v>#N/A</v>
      </c>
      <c r="P2270" s="42" t="e">
        <f>_xlfn.XLOOKUP(Table35[[#This Row],[Subject Id]],'TPD Blood'!A:A,'TPD Blood'!B:B)</f>
        <v>#N/A</v>
      </c>
      <c r="Q2270" s="42" t="e">
        <f>_xlfn.XLOOKUP(Table35[[#This Row],[Subject Id]],'TPD Assayed'!A:A,'TPD Assayed'!C:C)</f>
        <v>#N/A</v>
      </c>
    </row>
    <row r="2271" spans="1:19">
      <c r="A2271" s="74" t="s">
        <v>2557</v>
      </c>
      <c r="B2271" s="2" t="str">
        <f>MID(Table35[[#This Row],[Subject Id]],13,1)</f>
        <v>H</v>
      </c>
      <c r="C2271">
        <f>_xlfn.XLOOKUP(Table35[[#This Row],[Subject Id]],Table2[Subject Id],Table2[Event date])</f>
        <v>0</v>
      </c>
      <c r="D2271" s="37" t="e">
        <f>_xlfn.XLOOKUP(Table35[[#This Row],[Subject Id]],'T0 Blood'!A:A,'T0 Blood'!I:I)</f>
        <v>#N/A</v>
      </c>
      <c r="E2271" s="37" t="e">
        <f>_xlfn.XLOOKUP(Table35[[#This Row],[Subject Id]],'T0 Blood'!A:A,'T0 Blood'!H:H)</f>
        <v>#N/A</v>
      </c>
      <c r="F2271" s="69" t="e">
        <f>_xlfn.XLOOKUP(Table35[[#This Row],[Subject Id]],T0Assayed!D:D,T0Assayed!F:F)</f>
        <v>#N/A</v>
      </c>
      <c r="G2271" s="39" t="s">
        <v>22</v>
      </c>
      <c r="I2271" s="37" t="e">
        <f>_xlfn.XLOOKUP(Table35[[#This Row],[Subject Id]],'In the Lab'!F:F,'In the Lab'!G:G)</f>
        <v>#N/A</v>
      </c>
      <c r="J2271" s="49" t="e">
        <f>_xlfn.XLOOKUP(Table35[[#This Row],[Subject Id]],'T1 Blood'!A:A,'T1 Blood'!I:I)</f>
        <v>#N/A</v>
      </c>
      <c r="K2271" s="49" t="e">
        <f>_xlfn.XLOOKUP(Table35[[#This Row],[Subject Id]],'T1 Blood'!A:A,'T1 Blood'!H:H)</f>
        <v>#N/A</v>
      </c>
      <c r="L2271" s="49" t="e">
        <f>_xlfn.XLOOKUP(Table35[[#This Row],[Subject Id]],'T1 Assayed'!A:A,'T1 Assayed'!D:D)</f>
        <v>#N/A</v>
      </c>
      <c r="O2271" s="49" t="e">
        <f>_xlfn.XLOOKUP((CONCATENATE(Table35[[#This Row],[Subject Id]],"-T1")),'In the Lab'!A:A,'In the Lab'!G:G)</f>
        <v>#N/A</v>
      </c>
      <c r="P2271" s="42" t="e">
        <f>_xlfn.XLOOKUP(Table35[[#This Row],[Subject Id]],'TPD Blood'!A:A,'TPD Blood'!B:B)</f>
        <v>#N/A</v>
      </c>
      <c r="Q2271" s="42" t="e">
        <f>_xlfn.XLOOKUP(Table35[[#This Row],[Subject Id]],'TPD Assayed'!A:A,'TPD Assayed'!C:C)</f>
        <v>#N/A</v>
      </c>
    </row>
    <row r="2272" spans="1:19">
      <c r="A2272" s="74" t="s">
        <v>2558</v>
      </c>
      <c r="B2272" s="2" t="str">
        <f>MID(Table35[[#This Row],[Subject Id]],13,1)</f>
        <v>H</v>
      </c>
      <c r="C2272" t="e">
        <f>_xlfn.XLOOKUP(Table35[[#This Row],[Subject Id]],Table2[Subject Id],Table2[Event date])</f>
        <v>#N/A</v>
      </c>
      <c r="D2272" s="37" t="e">
        <f>_xlfn.XLOOKUP(Table35[[#This Row],[Subject Id]],'T0 Blood'!A:A,'T0 Blood'!I:I)</f>
        <v>#N/A</v>
      </c>
      <c r="E2272" s="37" t="e">
        <f>_xlfn.XLOOKUP(Table35[[#This Row],[Subject Id]],'T0 Blood'!A:A,'T0 Blood'!H:H)</f>
        <v>#N/A</v>
      </c>
      <c r="F2272" s="69" t="e">
        <f>_xlfn.XLOOKUP(Table35[[#This Row],[Subject Id]],T0Assayed!D:D,T0Assayed!F:F)</f>
        <v>#N/A</v>
      </c>
      <c r="G2272" s="39" t="s">
        <v>22</v>
      </c>
      <c r="I2272" s="37" t="e">
        <f>_xlfn.XLOOKUP(Table35[[#This Row],[Subject Id]],'In the Lab'!F:F,'In the Lab'!G:G)</f>
        <v>#N/A</v>
      </c>
      <c r="J2272" s="49" t="e">
        <f>_xlfn.XLOOKUP(Table35[[#This Row],[Subject Id]],'T1 Blood'!A:A,'T1 Blood'!I:I)</f>
        <v>#N/A</v>
      </c>
      <c r="K2272" s="49" t="e">
        <f>_xlfn.XLOOKUP(Table35[[#This Row],[Subject Id]],'T1 Blood'!A:A,'T1 Blood'!H:H)</f>
        <v>#N/A</v>
      </c>
      <c r="L2272" s="49" t="e">
        <f>_xlfn.XLOOKUP(Table35[[#This Row],[Subject Id]],'T1 Assayed'!A:A,'T1 Assayed'!D:D)</f>
        <v>#N/A</v>
      </c>
      <c r="O2272" s="49" t="e">
        <f>_xlfn.XLOOKUP((CONCATENATE(Table35[[#This Row],[Subject Id]],"-T1")),'In the Lab'!A:A,'In the Lab'!G:G)</f>
        <v>#N/A</v>
      </c>
      <c r="P2272" s="42" t="e">
        <f>_xlfn.XLOOKUP(Table35[[#This Row],[Subject Id]],'TPD Blood'!A:A,'TPD Blood'!B:B)</f>
        <v>#N/A</v>
      </c>
      <c r="Q2272" s="42" t="e">
        <f>_xlfn.XLOOKUP(Table35[[#This Row],[Subject Id]],'TPD Assayed'!A:A,'TPD Assayed'!C:C)</f>
        <v>#N/A</v>
      </c>
    </row>
    <row r="2273" spans="1:17">
      <c r="A2273" s="74" t="s">
        <v>2559</v>
      </c>
      <c r="B2273" s="2" t="str">
        <f>MID(Table35[[#This Row],[Subject Id]],13,1)</f>
        <v>H</v>
      </c>
      <c r="C2273">
        <f>_xlfn.XLOOKUP(Table35[[#This Row],[Subject Id]],Table2[Subject Id],Table2[Event date])</f>
        <v>0</v>
      </c>
      <c r="D2273" s="37" t="e">
        <f>_xlfn.XLOOKUP(Table35[[#This Row],[Subject Id]],'T0 Blood'!A:A,'T0 Blood'!I:I)</f>
        <v>#N/A</v>
      </c>
      <c r="E2273" s="37" t="e">
        <f>_xlfn.XLOOKUP(Table35[[#This Row],[Subject Id]],'T0 Blood'!A:A,'T0 Blood'!H:H)</f>
        <v>#N/A</v>
      </c>
      <c r="F2273" s="69" t="e">
        <f>_xlfn.XLOOKUP(Table35[[#This Row],[Subject Id]],T0Assayed!D:D,T0Assayed!F:F)</f>
        <v>#N/A</v>
      </c>
      <c r="G2273" s="39" t="s">
        <v>22</v>
      </c>
      <c r="I2273" s="37" t="e">
        <f>_xlfn.XLOOKUP(Table35[[#This Row],[Subject Id]],'In the Lab'!F:F,'In the Lab'!G:G)</f>
        <v>#N/A</v>
      </c>
      <c r="J2273" s="49" t="e">
        <f>_xlfn.XLOOKUP(Table35[[#This Row],[Subject Id]],'T1 Blood'!A:A,'T1 Blood'!I:I)</f>
        <v>#N/A</v>
      </c>
      <c r="K2273" s="49" t="e">
        <f>_xlfn.XLOOKUP(Table35[[#This Row],[Subject Id]],'T1 Blood'!A:A,'T1 Blood'!H:H)</f>
        <v>#N/A</v>
      </c>
      <c r="L2273" s="49" t="e">
        <f>_xlfn.XLOOKUP(Table35[[#This Row],[Subject Id]],'T1 Assayed'!A:A,'T1 Assayed'!D:D)</f>
        <v>#N/A</v>
      </c>
      <c r="O2273" s="49" t="e">
        <f>_xlfn.XLOOKUP((CONCATENATE(Table35[[#This Row],[Subject Id]],"-T1")),'In the Lab'!A:A,'In the Lab'!G:G)</f>
        <v>#N/A</v>
      </c>
      <c r="P2273" s="42" t="e">
        <f>_xlfn.XLOOKUP(Table35[[#This Row],[Subject Id]],'TPD Blood'!A:A,'TPD Blood'!B:B)</f>
        <v>#N/A</v>
      </c>
      <c r="Q2273" s="42" t="e">
        <f>_xlfn.XLOOKUP(Table35[[#This Row],[Subject Id]],'TPD Assayed'!A:A,'TPD Assayed'!C:C)</f>
        <v>#N/A</v>
      </c>
    </row>
    <row r="2274" spans="1:17">
      <c r="A2274" s="74" t="s">
        <v>2560</v>
      </c>
      <c r="B2274" s="2" t="str">
        <f>MID(Table35[[#This Row],[Subject Id]],13,1)</f>
        <v>H</v>
      </c>
      <c r="C2274" t="e">
        <f>_xlfn.XLOOKUP(Table35[[#This Row],[Subject Id]],Table2[Subject Id],Table2[Event date])</f>
        <v>#N/A</v>
      </c>
      <c r="D2274" s="37" t="e">
        <f>_xlfn.XLOOKUP(Table35[[#This Row],[Subject Id]],'T0 Blood'!A:A,'T0 Blood'!I:I)</f>
        <v>#N/A</v>
      </c>
      <c r="E2274" s="37" t="e">
        <f>_xlfn.XLOOKUP(Table35[[#This Row],[Subject Id]],'T0 Blood'!A:A,'T0 Blood'!H:H)</f>
        <v>#N/A</v>
      </c>
      <c r="F2274" s="69" t="e">
        <f>_xlfn.XLOOKUP(Table35[[#This Row],[Subject Id]],T0Assayed!D:D,T0Assayed!F:F)</f>
        <v>#N/A</v>
      </c>
      <c r="G2274" s="39" t="s">
        <v>22</v>
      </c>
      <c r="I2274" s="37" t="e">
        <f>_xlfn.XLOOKUP(Table35[[#This Row],[Subject Id]],'In the Lab'!F:F,'In the Lab'!G:G)</f>
        <v>#N/A</v>
      </c>
      <c r="J2274" s="49" t="e">
        <f>_xlfn.XLOOKUP(Table35[[#This Row],[Subject Id]],'T1 Blood'!A:A,'T1 Blood'!I:I)</f>
        <v>#N/A</v>
      </c>
      <c r="K2274" s="49" t="e">
        <f>_xlfn.XLOOKUP(Table35[[#This Row],[Subject Id]],'T1 Blood'!A:A,'T1 Blood'!H:H)</f>
        <v>#N/A</v>
      </c>
      <c r="L2274" s="49" t="e">
        <f>_xlfn.XLOOKUP(Table35[[#This Row],[Subject Id]],'T1 Assayed'!A:A,'T1 Assayed'!D:D)</f>
        <v>#N/A</v>
      </c>
      <c r="O2274" s="49" t="e">
        <f>_xlfn.XLOOKUP((CONCATENATE(Table35[[#This Row],[Subject Id]],"-T1")),'In the Lab'!A:A,'In the Lab'!G:G)</f>
        <v>#N/A</v>
      </c>
      <c r="P2274" s="42" t="e">
        <f>_xlfn.XLOOKUP(Table35[[#This Row],[Subject Id]],'TPD Blood'!A:A,'TPD Blood'!B:B)</f>
        <v>#N/A</v>
      </c>
      <c r="Q2274" s="42" t="e">
        <f>_xlfn.XLOOKUP(Table35[[#This Row],[Subject Id]],'TPD Assayed'!A:A,'TPD Assayed'!C:C)</f>
        <v>#N/A</v>
      </c>
    </row>
    <row r="2275" spans="1:17">
      <c r="A2275" s="74" t="s">
        <v>2561</v>
      </c>
      <c r="B2275" s="2" t="str">
        <f>MID(Table35[[#This Row],[Subject Id]],13,1)</f>
        <v>H</v>
      </c>
      <c r="C2275">
        <f>_xlfn.XLOOKUP(Table35[[#This Row],[Subject Id]],Table2[Subject Id],Table2[Event date])</f>
        <v>0</v>
      </c>
      <c r="D2275" s="37" t="e">
        <f>_xlfn.XLOOKUP(Table35[[#This Row],[Subject Id]],'T0 Blood'!A:A,'T0 Blood'!I:I)</f>
        <v>#N/A</v>
      </c>
      <c r="E2275" s="37" t="e">
        <f>_xlfn.XLOOKUP(Table35[[#This Row],[Subject Id]],'T0 Blood'!A:A,'T0 Blood'!H:H)</f>
        <v>#N/A</v>
      </c>
      <c r="F2275" s="69" t="e">
        <f>_xlfn.XLOOKUP(Table35[[#This Row],[Subject Id]],T0Assayed!D:D,T0Assayed!F:F)</f>
        <v>#N/A</v>
      </c>
      <c r="G2275" s="39" t="s">
        <v>22</v>
      </c>
      <c r="I2275" s="37" t="e">
        <f>_xlfn.XLOOKUP(Table35[[#This Row],[Subject Id]],'In the Lab'!F:F,'In the Lab'!G:G)</f>
        <v>#N/A</v>
      </c>
      <c r="J2275" s="49" t="e">
        <f>_xlfn.XLOOKUP(Table35[[#This Row],[Subject Id]],'T1 Blood'!A:A,'T1 Blood'!I:I)</f>
        <v>#N/A</v>
      </c>
      <c r="K2275" s="49" t="e">
        <f>_xlfn.XLOOKUP(Table35[[#This Row],[Subject Id]],'T1 Blood'!A:A,'T1 Blood'!H:H)</f>
        <v>#N/A</v>
      </c>
      <c r="L2275" s="49" t="e">
        <f>_xlfn.XLOOKUP(Table35[[#This Row],[Subject Id]],'T1 Assayed'!A:A,'T1 Assayed'!D:D)</f>
        <v>#N/A</v>
      </c>
      <c r="O2275" s="49" t="e">
        <f>_xlfn.XLOOKUP((CONCATENATE(Table35[[#This Row],[Subject Id]],"-T1")),'In the Lab'!A:A,'In the Lab'!G:G)</f>
        <v>#N/A</v>
      </c>
      <c r="P2275" s="42" t="e">
        <f>_xlfn.XLOOKUP(Table35[[#This Row],[Subject Id]],'TPD Blood'!A:A,'TPD Blood'!B:B)</f>
        <v>#N/A</v>
      </c>
      <c r="Q2275" s="42" t="e">
        <f>_xlfn.XLOOKUP(Table35[[#This Row],[Subject Id]],'TPD Assayed'!A:A,'TPD Assayed'!C:C)</f>
        <v>#N/A</v>
      </c>
    </row>
    <row r="2276" spans="1:17">
      <c r="A2276" s="74" t="s">
        <v>2562</v>
      </c>
      <c r="B2276" s="2" t="str">
        <f>MID(Table35[[#This Row],[Subject Id]],13,1)</f>
        <v>H</v>
      </c>
      <c r="C2276" t="e">
        <f>_xlfn.XLOOKUP(Table35[[#This Row],[Subject Id]],Table2[Subject Id],Table2[Event date])</f>
        <v>#N/A</v>
      </c>
      <c r="D2276" s="37" t="e">
        <f>_xlfn.XLOOKUP(Table35[[#This Row],[Subject Id]],'T0 Blood'!A:A,'T0 Blood'!I:I)</f>
        <v>#N/A</v>
      </c>
      <c r="E2276" s="37" t="e">
        <f>_xlfn.XLOOKUP(Table35[[#This Row],[Subject Id]],'T0 Blood'!A:A,'T0 Blood'!H:H)</f>
        <v>#N/A</v>
      </c>
      <c r="F2276" s="69" t="e">
        <f>_xlfn.XLOOKUP(Table35[[#This Row],[Subject Id]],T0Assayed!D:D,T0Assayed!F:F)</f>
        <v>#N/A</v>
      </c>
      <c r="G2276" s="39" t="s">
        <v>22</v>
      </c>
      <c r="I2276" s="37" t="e">
        <f>_xlfn.XLOOKUP(Table35[[#This Row],[Subject Id]],'In the Lab'!F:F,'In the Lab'!G:G)</f>
        <v>#N/A</v>
      </c>
      <c r="J2276" s="49" t="e">
        <f>_xlfn.XLOOKUP(Table35[[#This Row],[Subject Id]],'T1 Blood'!A:A,'T1 Blood'!I:I)</f>
        <v>#N/A</v>
      </c>
      <c r="K2276" s="49" t="e">
        <f>_xlfn.XLOOKUP(Table35[[#This Row],[Subject Id]],'T1 Blood'!A:A,'T1 Blood'!H:H)</f>
        <v>#N/A</v>
      </c>
      <c r="L2276" s="49" t="e">
        <f>_xlfn.XLOOKUP(Table35[[#This Row],[Subject Id]],'T1 Assayed'!A:A,'T1 Assayed'!D:D)</f>
        <v>#N/A</v>
      </c>
      <c r="O2276" s="49" t="e">
        <f>_xlfn.XLOOKUP((CONCATENATE(Table35[[#This Row],[Subject Id]],"-T1")),'In the Lab'!A:A,'In the Lab'!G:G)</f>
        <v>#N/A</v>
      </c>
      <c r="P2276" s="42" t="e">
        <f>_xlfn.XLOOKUP(Table35[[#This Row],[Subject Id]],'TPD Blood'!A:A,'TPD Blood'!B:B)</f>
        <v>#N/A</v>
      </c>
      <c r="Q2276" s="42" t="e">
        <f>_xlfn.XLOOKUP(Table35[[#This Row],[Subject Id]],'TPD Assayed'!A:A,'TPD Assayed'!C:C)</f>
        <v>#N/A</v>
      </c>
    </row>
    <row r="2277" spans="1:17">
      <c r="A2277" s="74" t="s">
        <v>2563</v>
      </c>
      <c r="B2277" s="2" t="str">
        <f>MID(Table35[[#This Row],[Subject Id]],13,1)</f>
        <v>H</v>
      </c>
      <c r="C2277">
        <f>_xlfn.XLOOKUP(Table35[[#This Row],[Subject Id]],Table2[Subject Id],Table2[Event date])</f>
        <v>0</v>
      </c>
      <c r="D2277" s="37" t="e">
        <f>_xlfn.XLOOKUP(Table35[[#This Row],[Subject Id]],'T0 Blood'!A:A,'T0 Blood'!I:I)</f>
        <v>#N/A</v>
      </c>
      <c r="E2277" s="37" t="e">
        <f>_xlfn.XLOOKUP(Table35[[#This Row],[Subject Id]],'T0 Blood'!A:A,'T0 Blood'!H:H)</f>
        <v>#N/A</v>
      </c>
      <c r="F2277" s="69" t="e">
        <f>_xlfn.XLOOKUP(Table35[[#This Row],[Subject Id]],T0Assayed!D:D,T0Assayed!F:F)</f>
        <v>#N/A</v>
      </c>
      <c r="G2277" s="39" t="s">
        <v>22</v>
      </c>
      <c r="I2277" s="37" t="e">
        <f>_xlfn.XLOOKUP(Table35[[#This Row],[Subject Id]],'In the Lab'!F:F,'In the Lab'!G:G)</f>
        <v>#N/A</v>
      </c>
      <c r="J2277" s="49" t="e">
        <f>_xlfn.XLOOKUP(Table35[[#This Row],[Subject Id]],'T1 Blood'!A:A,'T1 Blood'!I:I)</f>
        <v>#N/A</v>
      </c>
      <c r="K2277" s="49" t="e">
        <f>_xlfn.XLOOKUP(Table35[[#This Row],[Subject Id]],'T1 Blood'!A:A,'T1 Blood'!H:H)</f>
        <v>#N/A</v>
      </c>
      <c r="L2277" s="49" t="e">
        <f>_xlfn.XLOOKUP(Table35[[#This Row],[Subject Id]],'T1 Assayed'!A:A,'T1 Assayed'!D:D)</f>
        <v>#N/A</v>
      </c>
      <c r="O2277" s="49" t="e">
        <f>_xlfn.XLOOKUP((CONCATENATE(Table35[[#This Row],[Subject Id]],"-T1")),'In the Lab'!A:A,'In the Lab'!G:G)</f>
        <v>#N/A</v>
      </c>
      <c r="P2277" s="42" t="e">
        <f>_xlfn.XLOOKUP(Table35[[#This Row],[Subject Id]],'TPD Blood'!A:A,'TPD Blood'!B:B)</f>
        <v>#N/A</v>
      </c>
      <c r="Q2277" s="42" t="e">
        <f>_xlfn.XLOOKUP(Table35[[#This Row],[Subject Id]],'TPD Assayed'!A:A,'TPD Assayed'!C:C)</f>
        <v>#N/A</v>
      </c>
    </row>
    <row r="2278" spans="1:17">
      <c r="A2278" s="74" t="s">
        <v>2564</v>
      </c>
      <c r="B2278" s="2" t="str">
        <f>MID(Table35[[#This Row],[Subject Id]],13,1)</f>
        <v>H</v>
      </c>
      <c r="C2278" t="e">
        <f>_xlfn.XLOOKUP(Table35[[#This Row],[Subject Id]],Table2[Subject Id],Table2[Event date])</f>
        <v>#N/A</v>
      </c>
      <c r="D2278" s="37" t="e">
        <f>_xlfn.XLOOKUP(Table35[[#This Row],[Subject Id]],'T0 Blood'!A:A,'T0 Blood'!I:I)</f>
        <v>#N/A</v>
      </c>
      <c r="E2278" s="37" t="e">
        <f>_xlfn.XLOOKUP(Table35[[#This Row],[Subject Id]],'T0 Blood'!A:A,'T0 Blood'!H:H)</f>
        <v>#N/A</v>
      </c>
      <c r="F2278" s="69" t="e">
        <f>_xlfn.XLOOKUP(Table35[[#This Row],[Subject Id]],T0Assayed!D:D,T0Assayed!F:F)</f>
        <v>#N/A</v>
      </c>
      <c r="G2278" s="39" t="s">
        <v>22</v>
      </c>
      <c r="I2278" s="37" t="e">
        <f>_xlfn.XLOOKUP(Table35[[#This Row],[Subject Id]],'In the Lab'!F:F,'In the Lab'!G:G)</f>
        <v>#N/A</v>
      </c>
      <c r="J2278" s="49" t="e">
        <f>_xlfn.XLOOKUP(Table35[[#This Row],[Subject Id]],'T1 Blood'!A:A,'T1 Blood'!I:I)</f>
        <v>#N/A</v>
      </c>
      <c r="K2278" s="49" t="e">
        <f>_xlfn.XLOOKUP(Table35[[#This Row],[Subject Id]],'T1 Blood'!A:A,'T1 Blood'!H:H)</f>
        <v>#N/A</v>
      </c>
      <c r="L2278" s="49" t="e">
        <f>_xlfn.XLOOKUP(Table35[[#This Row],[Subject Id]],'T1 Assayed'!A:A,'T1 Assayed'!D:D)</f>
        <v>#N/A</v>
      </c>
      <c r="O2278" s="49" t="e">
        <f>_xlfn.XLOOKUP((CONCATENATE(Table35[[#This Row],[Subject Id]],"-T1")),'In the Lab'!A:A,'In the Lab'!G:G)</f>
        <v>#N/A</v>
      </c>
      <c r="P2278" s="42" t="e">
        <f>_xlfn.XLOOKUP(Table35[[#This Row],[Subject Id]],'TPD Blood'!A:A,'TPD Blood'!B:B)</f>
        <v>#N/A</v>
      </c>
      <c r="Q2278" s="42" t="e">
        <f>_xlfn.XLOOKUP(Table35[[#This Row],[Subject Id]],'TPD Assayed'!A:A,'TPD Assayed'!C:C)</f>
        <v>#N/A</v>
      </c>
    </row>
    <row r="2279" spans="1:17">
      <c r="A2279" s="74" t="s">
        <v>2565</v>
      </c>
      <c r="B2279" s="2" t="str">
        <f>MID(Table35[[#This Row],[Subject Id]],13,1)</f>
        <v>H</v>
      </c>
      <c r="C2279">
        <f>_xlfn.XLOOKUP(Table35[[#This Row],[Subject Id]],Table2[Subject Id],Table2[Event date])</f>
        <v>0</v>
      </c>
      <c r="D2279" s="37" t="e">
        <f>_xlfn.XLOOKUP(Table35[[#This Row],[Subject Id]],'T0 Blood'!A:A,'T0 Blood'!I:I)</f>
        <v>#N/A</v>
      </c>
      <c r="E2279" s="37" t="e">
        <f>_xlfn.XLOOKUP(Table35[[#This Row],[Subject Id]],'T0 Blood'!A:A,'T0 Blood'!H:H)</f>
        <v>#N/A</v>
      </c>
      <c r="F2279" s="69" t="e">
        <f>_xlfn.XLOOKUP(Table35[[#This Row],[Subject Id]],T0Assayed!D:D,T0Assayed!F:F)</f>
        <v>#N/A</v>
      </c>
      <c r="G2279" s="39" t="s">
        <v>22</v>
      </c>
      <c r="I2279" s="37" t="e">
        <f>_xlfn.XLOOKUP(Table35[[#This Row],[Subject Id]],'In the Lab'!F:F,'In the Lab'!G:G)</f>
        <v>#N/A</v>
      </c>
      <c r="J2279" s="49" t="e">
        <f>_xlfn.XLOOKUP(Table35[[#This Row],[Subject Id]],'T1 Blood'!A:A,'T1 Blood'!I:I)</f>
        <v>#N/A</v>
      </c>
      <c r="K2279" s="49" t="e">
        <f>_xlfn.XLOOKUP(Table35[[#This Row],[Subject Id]],'T1 Blood'!A:A,'T1 Blood'!H:H)</f>
        <v>#N/A</v>
      </c>
      <c r="L2279" s="49" t="e">
        <f>_xlfn.XLOOKUP(Table35[[#This Row],[Subject Id]],'T1 Assayed'!A:A,'T1 Assayed'!D:D)</f>
        <v>#N/A</v>
      </c>
      <c r="O2279" s="49" t="e">
        <f>_xlfn.XLOOKUP((CONCATENATE(Table35[[#This Row],[Subject Id]],"-T1")),'In the Lab'!A:A,'In the Lab'!G:G)</f>
        <v>#N/A</v>
      </c>
      <c r="P2279" s="42" t="e">
        <f>_xlfn.XLOOKUP(Table35[[#This Row],[Subject Id]],'TPD Blood'!A:A,'TPD Blood'!B:B)</f>
        <v>#N/A</v>
      </c>
      <c r="Q2279" s="42" t="e">
        <f>_xlfn.XLOOKUP(Table35[[#This Row],[Subject Id]],'TPD Assayed'!A:A,'TPD Assayed'!C:C)</f>
        <v>#N/A</v>
      </c>
    </row>
    <row r="2280" spans="1:17">
      <c r="A2280" s="74" t="s">
        <v>2566</v>
      </c>
      <c r="B2280" s="2" t="str">
        <f>MID(Table35[[#This Row],[Subject Id]],13,1)</f>
        <v>H</v>
      </c>
      <c r="C2280" t="e">
        <f>_xlfn.XLOOKUP(Table35[[#This Row],[Subject Id]],Table2[Subject Id],Table2[Event date])</f>
        <v>#N/A</v>
      </c>
      <c r="D2280" s="37" t="e">
        <f>_xlfn.XLOOKUP(Table35[[#This Row],[Subject Id]],'T0 Blood'!A:A,'T0 Blood'!I:I)</f>
        <v>#N/A</v>
      </c>
      <c r="E2280" s="37" t="e">
        <f>_xlfn.XLOOKUP(Table35[[#This Row],[Subject Id]],'T0 Blood'!A:A,'T0 Blood'!H:H)</f>
        <v>#N/A</v>
      </c>
      <c r="F2280" s="69" t="e">
        <f>_xlfn.XLOOKUP(Table35[[#This Row],[Subject Id]],T0Assayed!D:D,T0Assayed!F:F)</f>
        <v>#N/A</v>
      </c>
      <c r="G2280" s="39" t="s">
        <v>22</v>
      </c>
      <c r="I2280" s="37" t="e">
        <f>_xlfn.XLOOKUP(Table35[[#This Row],[Subject Id]],'In the Lab'!F:F,'In the Lab'!G:G)</f>
        <v>#N/A</v>
      </c>
      <c r="J2280" s="49" t="e">
        <f>_xlfn.XLOOKUP(Table35[[#This Row],[Subject Id]],'T1 Blood'!A:A,'T1 Blood'!I:I)</f>
        <v>#N/A</v>
      </c>
      <c r="K2280" s="49" t="e">
        <f>_xlfn.XLOOKUP(Table35[[#This Row],[Subject Id]],'T1 Blood'!A:A,'T1 Blood'!H:H)</f>
        <v>#N/A</v>
      </c>
      <c r="L2280" s="49" t="e">
        <f>_xlfn.XLOOKUP(Table35[[#This Row],[Subject Id]],'T1 Assayed'!A:A,'T1 Assayed'!D:D)</f>
        <v>#N/A</v>
      </c>
      <c r="O2280" s="49" t="e">
        <f>_xlfn.XLOOKUP((CONCATENATE(Table35[[#This Row],[Subject Id]],"-T1")),'In the Lab'!A:A,'In the Lab'!G:G)</f>
        <v>#N/A</v>
      </c>
      <c r="P2280" s="42" t="e">
        <f>_xlfn.XLOOKUP(Table35[[#This Row],[Subject Id]],'TPD Blood'!A:A,'TPD Blood'!B:B)</f>
        <v>#N/A</v>
      </c>
      <c r="Q2280" s="42" t="e">
        <f>_xlfn.XLOOKUP(Table35[[#This Row],[Subject Id]],'TPD Assayed'!A:A,'TPD Assayed'!C:C)</f>
        <v>#N/A</v>
      </c>
    </row>
    <row r="2281" spans="1:17">
      <c r="A2281" s="74" t="s">
        <v>2567</v>
      </c>
      <c r="B2281" s="2" t="str">
        <f>MID(Table35[[#This Row],[Subject Id]],13,1)</f>
        <v>H</v>
      </c>
      <c r="C2281">
        <f>_xlfn.XLOOKUP(Table35[[#This Row],[Subject Id]],Table2[Subject Id],Table2[Event date])</f>
        <v>0</v>
      </c>
      <c r="D2281" s="37" t="e">
        <f>_xlfn.XLOOKUP(Table35[[#This Row],[Subject Id]],'T0 Blood'!A:A,'T0 Blood'!I:I)</f>
        <v>#N/A</v>
      </c>
      <c r="E2281" s="37" t="e">
        <f>_xlfn.XLOOKUP(Table35[[#This Row],[Subject Id]],'T0 Blood'!A:A,'T0 Blood'!H:H)</f>
        <v>#N/A</v>
      </c>
      <c r="F2281" s="69" t="e">
        <f>_xlfn.XLOOKUP(Table35[[#This Row],[Subject Id]],T0Assayed!D:D,T0Assayed!F:F)</f>
        <v>#N/A</v>
      </c>
      <c r="G2281" s="39" t="s">
        <v>22</v>
      </c>
      <c r="I2281" s="37" t="e">
        <f>_xlfn.XLOOKUP(Table35[[#This Row],[Subject Id]],'In the Lab'!F:F,'In the Lab'!G:G)</f>
        <v>#N/A</v>
      </c>
      <c r="J2281" s="49" t="e">
        <f>_xlfn.XLOOKUP(Table35[[#This Row],[Subject Id]],'T1 Blood'!A:A,'T1 Blood'!I:I)</f>
        <v>#N/A</v>
      </c>
      <c r="K2281" s="49" t="e">
        <f>_xlfn.XLOOKUP(Table35[[#This Row],[Subject Id]],'T1 Blood'!A:A,'T1 Blood'!H:H)</f>
        <v>#N/A</v>
      </c>
      <c r="L2281" s="49" t="e">
        <f>_xlfn.XLOOKUP(Table35[[#This Row],[Subject Id]],'T1 Assayed'!A:A,'T1 Assayed'!D:D)</f>
        <v>#N/A</v>
      </c>
      <c r="O2281" s="49" t="e">
        <f>_xlfn.XLOOKUP((CONCATENATE(Table35[[#This Row],[Subject Id]],"-T1")),'In the Lab'!A:A,'In the Lab'!G:G)</f>
        <v>#N/A</v>
      </c>
      <c r="P2281" s="42" t="e">
        <f>_xlfn.XLOOKUP(Table35[[#This Row],[Subject Id]],'TPD Blood'!A:A,'TPD Blood'!B:B)</f>
        <v>#N/A</v>
      </c>
      <c r="Q2281" s="42" t="e">
        <f>_xlfn.XLOOKUP(Table35[[#This Row],[Subject Id]],'TPD Assayed'!A:A,'TPD Assayed'!C:C)</f>
        <v>#N/A</v>
      </c>
    </row>
    <row r="2282" spans="1:17">
      <c r="A2282" s="74" t="s">
        <v>2568</v>
      </c>
      <c r="B2282" s="2" t="str">
        <f>MID(Table35[[#This Row],[Subject Id]],13,1)</f>
        <v>H</v>
      </c>
      <c r="C2282" t="e">
        <f>_xlfn.XLOOKUP(Table35[[#This Row],[Subject Id]],Table2[Subject Id],Table2[Event date])</f>
        <v>#N/A</v>
      </c>
      <c r="D2282" s="37" t="e">
        <f>_xlfn.XLOOKUP(Table35[[#This Row],[Subject Id]],'T0 Blood'!A:A,'T0 Blood'!I:I)</f>
        <v>#N/A</v>
      </c>
      <c r="E2282" s="37" t="e">
        <f>_xlfn.XLOOKUP(Table35[[#This Row],[Subject Id]],'T0 Blood'!A:A,'T0 Blood'!H:H)</f>
        <v>#N/A</v>
      </c>
      <c r="F2282" s="69" t="e">
        <f>_xlfn.XLOOKUP(Table35[[#This Row],[Subject Id]],T0Assayed!D:D,T0Assayed!F:F)</f>
        <v>#N/A</v>
      </c>
      <c r="G2282" s="39" t="s">
        <v>22</v>
      </c>
      <c r="I2282" s="37" t="e">
        <f>_xlfn.XLOOKUP(Table35[[#This Row],[Subject Id]],'In the Lab'!F:F,'In the Lab'!G:G)</f>
        <v>#N/A</v>
      </c>
      <c r="J2282" s="49" t="e">
        <f>_xlfn.XLOOKUP(Table35[[#This Row],[Subject Id]],'T1 Blood'!A:A,'T1 Blood'!I:I)</f>
        <v>#N/A</v>
      </c>
      <c r="K2282" s="49" t="e">
        <f>_xlfn.XLOOKUP(Table35[[#This Row],[Subject Id]],'T1 Blood'!A:A,'T1 Blood'!H:H)</f>
        <v>#N/A</v>
      </c>
      <c r="L2282" s="49" t="e">
        <f>_xlfn.XLOOKUP(Table35[[#This Row],[Subject Id]],'T1 Assayed'!A:A,'T1 Assayed'!D:D)</f>
        <v>#N/A</v>
      </c>
      <c r="O2282" s="49" t="e">
        <f>_xlfn.XLOOKUP((CONCATENATE(Table35[[#This Row],[Subject Id]],"-T1")),'In the Lab'!A:A,'In the Lab'!G:G)</f>
        <v>#N/A</v>
      </c>
      <c r="P2282" s="42" t="e">
        <f>_xlfn.XLOOKUP(Table35[[#This Row],[Subject Id]],'TPD Blood'!A:A,'TPD Blood'!B:B)</f>
        <v>#N/A</v>
      </c>
      <c r="Q2282" s="42" t="e">
        <f>_xlfn.XLOOKUP(Table35[[#This Row],[Subject Id]],'TPD Assayed'!A:A,'TPD Assayed'!C:C)</f>
        <v>#N/A</v>
      </c>
    </row>
    <row r="2283" spans="1:17">
      <c r="A2283" s="74" t="s">
        <v>2569</v>
      </c>
      <c r="B2283" s="2" t="str">
        <f>MID(Table35[[#This Row],[Subject Id]],13,1)</f>
        <v>H</v>
      </c>
      <c r="C2283">
        <f>_xlfn.XLOOKUP(Table35[[#This Row],[Subject Id]],Table2[Subject Id],Table2[Event date])</f>
        <v>0</v>
      </c>
      <c r="D2283" s="37" t="e">
        <f>_xlfn.XLOOKUP(Table35[[#This Row],[Subject Id]],'T0 Blood'!A:A,'T0 Blood'!I:I)</f>
        <v>#N/A</v>
      </c>
      <c r="E2283" s="37" t="e">
        <f>_xlfn.XLOOKUP(Table35[[#This Row],[Subject Id]],'T0 Blood'!A:A,'T0 Blood'!H:H)</f>
        <v>#N/A</v>
      </c>
      <c r="F2283" s="69" t="e">
        <f>_xlfn.XLOOKUP(Table35[[#This Row],[Subject Id]],T0Assayed!D:D,T0Assayed!F:F)</f>
        <v>#N/A</v>
      </c>
      <c r="G2283" s="39" t="s">
        <v>22</v>
      </c>
      <c r="I2283" s="37" t="e">
        <f>_xlfn.XLOOKUP(Table35[[#This Row],[Subject Id]],'In the Lab'!F:F,'In the Lab'!G:G)</f>
        <v>#N/A</v>
      </c>
      <c r="J2283" s="49" t="e">
        <f>_xlfn.XLOOKUP(Table35[[#This Row],[Subject Id]],'T1 Blood'!A:A,'T1 Blood'!I:I)</f>
        <v>#N/A</v>
      </c>
      <c r="K2283" s="49" t="e">
        <f>_xlfn.XLOOKUP(Table35[[#This Row],[Subject Id]],'T1 Blood'!A:A,'T1 Blood'!H:H)</f>
        <v>#N/A</v>
      </c>
      <c r="L2283" s="49" t="e">
        <f>_xlfn.XLOOKUP(Table35[[#This Row],[Subject Id]],'T1 Assayed'!A:A,'T1 Assayed'!D:D)</f>
        <v>#N/A</v>
      </c>
      <c r="O2283" s="49" t="e">
        <f>_xlfn.XLOOKUP((CONCATENATE(Table35[[#This Row],[Subject Id]],"-T1")),'In the Lab'!A:A,'In the Lab'!G:G)</f>
        <v>#N/A</v>
      </c>
      <c r="P2283" s="42" t="e">
        <f>_xlfn.XLOOKUP(Table35[[#This Row],[Subject Id]],'TPD Blood'!A:A,'TPD Blood'!B:B)</f>
        <v>#N/A</v>
      </c>
      <c r="Q2283" s="42" t="e">
        <f>_xlfn.XLOOKUP(Table35[[#This Row],[Subject Id]],'TPD Assayed'!A:A,'TPD Assayed'!C:C)</f>
        <v>#N/A</v>
      </c>
    </row>
    <row r="2284" spans="1:17">
      <c r="A2284" s="74" t="s">
        <v>2570</v>
      </c>
      <c r="B2284" s="2" t="str">
        <f>MID(Table35[[#This Row],[Subject Id]],13,1)</f>
        <v>H</v>
      </c>
      <c r="C2284" t="e">
        <f>_xlfn.XLOOKUP(Table35[[#This Row],[Subject Id]],Table2[Subject Id],Table2[Event date])</f>
        <v>#N/A</v>
      </c>
      <c r="D2284" s="37" t="e">
        <f>_xlfn.XLOOKUP(Table35[[#This Row],[Subject Id]],'T0 Blood'!A:A,'T0 Blood'!I:I)</f>
        <v>#N/A</v>
      </c>
      <c r="E2284" s="37" t="e">
        <f>_xlfn.XLOOKUP(Table35[[#This Row],[Subject Id]],'T0 Blood'!A:A,'T0 Blood'!H:H)</f>
        <v>#N/A</v>
      </c>
      <c r="F2284" s="69" t="e">
        <f>_xlfn.XLOOKUP(Table35[[#This Row],[Subject Id]],T0Assayed!D:D,T0Assayed!F:F)</f>
        <v>#N/A</v>
      </c>
      <c r="G2284" s="39" t="s">
        <v>22</v>
      </c>
      <c r="I2284" s="37" t="e">
        <f>_xlfn.XLOOKUP(Table35[[#This Row],[Subject Id]],'In the Lab'!F:F,'In the Lab'!G:G)</f>
        <v>#N/A</v>
      </c>
      <c r="J2284" s="49" t="e">
        <f>_xlfn.XLOOKUP(Table35[[#This Row],[Subject Id]],'T1 Blood'!A:A,'T1 Blood'!I:I)</f>
        <v>#N/A</v>
      </c>
      <c r="K2284" s="49" t="e">
        <f>_xlfn.XLOOKUP(Table35[[#This Row],[Subject Id]],'T1 Blood'!A:A,'T1 Blood'!H:H)</f>
        <v>#N/A</v>
      </c>
      <c r="L2284" s="49" t="e">
        <f>_xlfn.XLOOKUP(Table35[[#This Row],[Subject Id]],'T1 Assayed'!A:A,'T1 Assayed'!D:D)</f>
        <v>#N/A</v>
      </c>
      <c r="O2284" s="49" t="e">
        <f>_xlfn.XLOOKUP((CONCATENATE(Table35[[#This Row],[Subject Id]],"-T1")),'In the Lab'!A:A,'In the Lab'!G:G)</f>
        <v>#N/A</v>
      </c>
      <c r="P2284" s="42" t="e">
        <f>_xlfn.XLOOKUP(Table35[[#This Row],[Subject Id]],'TPD Blood'!A:A,'TPD Blood'!B:B)</f>
        <v>#N/A</v>
      </c>
      <c r="Q2284" s="42" t="e">
        <f>_xlfn.XLOOKUP(Table35[[#This Row],[Subject Id]],'TPD Assayed'!A:A,'TPD Assayed'!C:C)</f>
        <v>#N/A</v>
      </c>
    </row>
    <row r="2285" spans="1:17">
      <c r="A2285" s="74" t="s">
        <v>2571</v>
      </c>
      <c r="B2285" s="2" t="str">
        <f>MID(Table35[[#This Row],[Subject Id]],13,1)</f>
        <v>H</v>
      </c>
      <c r="C2285">
        <f>_xlfn.XLOOKUP(Table35[[#This Row],[Subject Id]],Table2[Subject Id],Table2[Event date])</f>
        <v>0</v>
      </c>
      <c r="D2285" s="37" t="e">
        <f>_xlfn.XLOOKUP(Table35[[#This Row],[Subject Id]],'T0 Blood'!A:A,'T0 Blood'!I:I)</f>
        <v>#N/A</v>
      </c>
      <c r="E2285" s="37" t="e">
        <f>_xlfn.XLOOKUP(Table35[[#This Row],[Subject Id]],'T0 Blood'!A:A,'T0 Blood'!H:H)</f>
        <v>#N/A</v>
      </c>
      <c r="F2285" s="69" t="e">
        <f>_xlfn.XLOOKUP(Table35[[#This Row],[Subject Id]],T0Assayed!D:D,T0Assayed!F:F)</f>
        <v>#N/A</v>
      </c>
      <c r="G2285" s="39" t="s">
        <v>22</v>
      </c>
      <c r="I2285" s="37" t="e">
        <f>_xlfn.XLOOKUP(Table35[[#This Row],[Subject Id]],'In the Lab'!F:F,'In the Lab'!G:G)</f>
        <v>#N/A</v>
      </c>
      <c r="J2285" s="49" t="e">
        <f>_xlfn.XLOOKUP(Table35[[#This Row],[Subject Id]],'T1 Blood'!A:A,'T1 Blood'!I:I)</f>
        <v>#N/A</v>
      </c>
      <c r="K2285" s="49" t="e">
        <f>_xlfn.XLOOKUP(Table35[[#This Row],[Subject Id]],'T1 Blood'!A:A,'T1 Blood'!H:H)</f>
        <v>#N/A</v>
      </c>
      <c r="L2285" s="49" t="e">
        <f>_xlfn.XLOOKUP(Table35[[#This Row],[Subject Id]],'T1 Assayed'!A:A,'T1 Assayed'!D:D)</f>
        <v>#N/A</v>
      </c>
      <c r="O2285" s="49" t="e">
        <f>_xlfn.XLOOKUP((CONCATENATE(Table35[[#This Row],[Subject Id]],"-T1")),'In the Lab'!A:A,'In the Lab'!G:G)</f>
        <v>#N/A</v>
      </c>
      <c r="P2285" s="42" t="e">
        <f>_xlfn.XLOOKUP(Table35[[#This Row],[Subject Id]],'TPD Blood'!A:A,'TPD Blood'!B:B)</f>
        <v>#N/A</v>
      </c>
      <c r="Q2285" s="42" t="e">
        <f>_xlfn.XLOOKUP(Table35[[#This Row],[Subject Id]],'TPD Assayed'!A:A,'TPD Assayed'!C:C)</f>
        <v>#N/A</v>
      </c>
    </row>
    <row r="2286" spans="1:17">
      <c r="A2286" s="74" t="s">
        <v>2572</v>
      </c>
      <c r="B2286" s="2" t="str">
        <f>MID(Table35[[#This Row],[Subject Id]],13,1)</f>
        <v>H</v>
      </c>
      <c r="C2286" t="e">
        <f>_xlfn.XLOOKUP(Table35[[#This Row],[Subject Id]],Table2[Subject Id],Table2[Event date])</f>
        <v>#N/A</v>
      </c>
      <c r="D2286" s="37" t="e">
        <f>_xlfn.XLOOKUP(Table35[[#This Row],[Subject Id]],'T0 Blood'!A:A,'T0 Blood'!I:I)</f>
        <v>#N/A</v>
      </c>
      <c r="E2286" s="37" t="e">
        <f>_xlfn.XLOOKUP(Table35[[#This Row],[Subject Id]],'T0 Blood'!A:A,'T0 Blood'!H:H)</f>
        <v>#N/A</v>
      </c>
      <c r="F2286" s="69" t="e">
        <f>_xlfn.XLOOKUP(Table35[[#This Row],[Subject Id]],T0Assayed!D:D,T0Assayed!F:F)</f>
        <v>#N/A</v>
      </c>
      <c r="G2286" s="39" t="s">
        <v>22</v>
      </c>
      <c r="I2286" s="37" t="e">
        <f>_xlfn.XLOOKUP(Table35[[#This Row],[Subject Id]],'In the Lab'!F:F,'In the Lab'!G:G)</f>
        <v>#N/A</v>
      </c>
      <c r="J2286" s="49" t="e">
        <f>_xlfn.XLOOKUP(Table35[[#This Row],[Subject Id]],'T1 Blood'!A:A,'T1 Blood'!I:I)</f>
        <v>#N/A</v>
      </c>
      <c r="K2286" s="49" t="e">
        <f>_xlfn.XLOOKUP(Table35[[#This Row],[Subject Id]],'T1 Blood'!A:A,'T1 Blood'!H:H)</f>
        <v>#N/A</v>
      </c>
      <c r="L2286" s="49" t="e">
        <f>_xlfn.XLOOKUP(Table35[[#This Row],[Subject Id]],'T1 Assayed'!A:A,'T1 Assayed'!D:D)</f>
        <v>#N/A</v>
      </c>
      <c r="O2286" s="49" t="e">
        <f>_xlfn.XLOOKUP((CONCATENATE(Table35[[#This Row],[Subject Id]],"-T1")),'In the Lab'!A:A,'In the Lab'!G:G)</f>
        <v>#N/A</v>
      </c>
      <c r="P2286" s="42" t="e">
        <f>_xlfn.XLOOKUP(Table35[[#This Row],[Subject Id]],'TPD Blood'!A:A,'TPD Blood'!B:B)</f>
        <v>#N/A</v>
      </c>
      <c r="Q2286" s="42" t="e">
        <f>_xlfn.XLOOKUP(Table35[[#This Row],[Subject Id]],'TPD Assayed'!A:A,'TPD Assayed'!C:C)</f>
        <v>#N/A</v>
      </c>
    </row>
    <row r="2287" spans="1:17">
      <c r="A2287" s="74" t="s">
        <v>2573</v>
      </c>
      <c r="B2287" s="2" t="str">
        <f>MID(Table35[[#This Row],[Subject Id]],13,1)</f>
        <v>H</v>
      </c>
      <c r="C2287">
        <f>_xlfn.XLOOKUP(Table35[[#This Row],[Subject Id]],Table2[Subject Id],Table2[Event date])</f>
        <v>0</v>
      </c>
      <c r="D2287" s="37" t="e">
        <f>_xlfn.XLOOKUP(Table35[[#This Row],[Subject Id]],'T0 Blood'!A:A,'T0 Blood'!I:I)</f>
        <v>#N/A</v>
      </c>
      <c r="E2287" s="37" t="e">
        <f>_xlfn.XLOOKUP(Table35[[#This Row],[Subject Id]],'T0 Blood'!A:A,'T0 Blood'!H:H)</f>
        <v>#N/A</v>
      </c>
      <c r="F2287" s="69" t="e">
        <f>_xlfn.XLOOKUP(Table35[[#This Row],[Subject Id]],T0Assayed!D:D,T0Assayed!F:F)</f>
        <v>#N/A</v>
      </c>
      <c r="G2287" s="39" t="s">
        <v>22</v>
      </c>
      <c r="I2287" s="37" t="e">
        <f>_xlfn.XLOOKUP(Table35[[#This Row],[Subject Id]],'In the Lab'!F:F,'In the Lab'!G:G)</f>
        <v>#N/A</v>
      </c>
      <c r="J2287" s="49" t="e">
        <f>_xlfn.XLOOKUP(Table35[[#This Row],[Subject Id]],'T1 Blood'!A:A,'T1 Blood'!I:I)</f>
        <v>#N/A</v>
      </c>
      <c r="K2287" s="49" t="e">
        <f>_xlfn.XLOOKUP(Table35[[#This Row],[Subject Id]],'T1 Blood'!A:A,'T1 Blood'!H:H)</f>
        <v>#N/A</v>
      </c>
      <c r="L2287" s="49" t="e">
        <f>_xlfn.XLOOKUP(Table35[[#This Row],[Subject Id]],'T1 Assayed'!A:A,'T1 Assayed'!D:D)</f>
        <v>#N/A</v>
      </c>
      <c r="O2287" s="49" t="e">
        <f>_xlfn.XLOOKUP((CONCATENATE(Table35[[#This Row],[Subject Id]],"-T1")),'In the Lab'!A:A,'In the Lab'!G:G)</f>
        <v>#N/A</v>
      </c>
      <c r="P2287" s="42" t="e">
        <f>_xlfn.XLOOKUP(Table35[[#This Row],[Subject Id]],'TPD Blood'!A:A,'TPD Blood'!B:B)</f>
        <v>#N/A</v>
      </c>
      <c r="Q2287" s="42" t="e">
        <f>_xlfn.XLOOKUP(Table35[[#This Row],[Subject Id]],'TPD Assayed'!A:A,'TPD Assayed'!C:C)</f>
        <v>#N/A</v>
      </c>
    </row>
    <row r="2288" spans="1:17">
      <c r="A2288" s="74" t="s">
        <v>2574</v>
      </c>
      <c r="B2288" s="2" t="str">
        <f>MID(Table35[[#This Row],[Subject Id]],13,1)</f>
        <v>H</v>
      </c>
      <c r="C2288" t="e">
        <f>_xlfn.XLOOKUP(Table35[[#This Row],[Subject Id]],Table2[Subject Id],Table2[Event date])</f>
        <v>#N/A</v>
      </c>
      <c r="D2288" s="37" t="e">
        <f>_xlfn.XLOOKUP(Table35[[#This Row],[Subject Id]],'T0 Blood'!A:A,'T0 Blood'!I:I)</f>
        <v>#N/A</v>
      </c>
      <c r="E2288" s="37" t="e">
        <f>_xlfn.XLOOKUP(Table35[[#This Row],[Subject Id]],'T0 Blood'!A:A,'T0 Blood'!H:H)</f>
        <v>#N/A</v>
      </c>
      <c r="F2288" s="69" t="e">
        <f>_xlfn.XLOOKUP(Table35[[#This Row],[Subject Id]],T0Assayed!D:D,T0Assayed!F:F)</f>
        <v>#N/A</v>
      </c>
      <c r="G2288" s="39" t="s">
        <v>22</v>
      </c>
      <c r="I2288" s="37" t="e">
        <f>_xlfn.XLOOKUP(Table35[[#This Row],[Subject Id]],'In the Lab'!F:F,'In the Lab'!G:G)</f>
        <v>#N/A</v>
      </c>
      <c r="J2288" s="49" t="e">
        <f>_xlfn.XLOOKUP(Table35[[#This Row],[Subject Id]],'T1 Blood'!A:A,'T1 Blood'!I:I)</f>
        <v>#N/A</v>
      </c>
      <c r="K2288" s="49" t="e">
        <f>_xlfn.XLOOKUP(Table35[[#This Row],[Subject Id]],'T1 Blood'!A:A,'T1 Blood'!H:H)</f>
        <v>#N/A</v>
      </c>
      <c r="L2288" s="49" t="e">
        <f>_xlfn.XLOOKUP(Table35[[#This Row],[Subject Id]],'T1 Assayed'!A:A,'T1 Assayed'!D:D)</f>
        <v>#N/A</v>
      </c>
      <c r="O2288" s="49" t="e">
        <f>_xlfn.XLOOKUP((CONCATENATE(Table35[[#This Row],[Subject Id]],"-T1")),'In the Lab'!A:A,'In the Lab'!G:G)</f>
        <v>#N/A</v>
      </c>
      <c r="P2288" s="42" t="e">
        <f>_xlfn.XLOOKUP(Table35[[#This Row],[Subject Id]],'TPD Blood'!A:A,'TPD Blood'!B:B)</f>
        <v>#N/A</v>
      </c>
      <c r="Q2288" s="42" t="e">
        <f>_xlfn.XLOOKUP(Table35[[#This Row],[Subject Id]],'TPD Assayed'!A:A,'TPD Assayed'!C:C)</f>
        <v>#N/A</v>
      </c>
    </row>
    <row r="2289" spans="1:17">
      <c r="A2289" s="74" t="s">
        <v>2575</v>
      </c>
      <c r="B2289" s="2" t="str">
        <f>MID(Table35[[#This Row],[Subject Id]],13,1)</f>
        <v>H</v>
      </c>
      <c r="C2289">
        <f>_xlfn.XLOOKUP(Table35[[#This Row],[Subject Id]],Table2[Subject Id],Table2[Event date])</f>
        <v>0</v>
      </c>
      <c r="D2289" s="37" t="e">
        <f>_xlfn.XLOOKUP(Table35[[#This Row],[Subject Id]],'T0 Blood'!A:A,'T0 Blood'!I:I)</f>
        <v>#N/A</v>
      </c>
      <c r="E2289" s="37" t="e">
        <f>_xlfn.XLOOKUP(Table35[[#This Row],[Subject Id]],'T0 Blood'!A:A,'T0 Blood'!H:H)</f>
        <v>#N/A</v>
      </c>
      <c r="F2289" s="69" t="e">
        <f>_xlfn.XLOOKUP(Table35[[#This Row],[Subject Id]],T0Assayed!D:D,T0Assayed!F:F)</f>
        <v>#N/A</v>
      </c>
      <c r="G2289" s="39" t="s">
        <v>22</v>
      </c>
      <c r="I2289" s="37" t="e">
        <f>_xlfn.XLOOKUP(Table35[[#This Row],[Subject Id]],'In the Lab'!F:F,'In the Lab'!G:G)</f>
        <v>#N/A</v>
      </c>
      <c r="J2289" s="49" t="e">
        <f>_xlfn.XLOOKUP(Table35[[#This Row],[Subject Id]],'T1 Blood'!A:A,'T1 Blood'!I:I)</f>
        <v>#N/A</v>
      </c>
      <c r="K2289" s="49" t="e">
        <f>_xlfn.XLOOKUP(Table35[[#This Row],[Subject Id]],'T1 Blood'!A:A,'T1 Blood'!H:H)</f>
        <v>#N/A</v>
      </c>
      <c r="L2289" s="49" t="e">
        <f>_xlfn.XLOOKUP(Table35[[#This Row],[Subject Id]],'T1 Assayed'!A:A,'T1 Assayed'!D:D)</f>
        <v>#N/A</v>
      </c>
      <c r="O2289" s="49" t="e">
        <f>_xlfn.XLOOKUP((CONCATENATE(Table35[[#This Row],[Subject Id]],"-T1")),'In the Lab'!A:A,'In the Lab'!G:G)</f>
        <v>#N/A</v>
      </c>
      <c r="P2289" s="42" t="e">
        <f>_xlfn.XLOOKUP(Table35[[#This Row],[Subject Id]],'TPD Blood'!A:A,'TPD Blood'!B:B)</f>
        <v>#N/A</v>
      </c>
      <c r="Q2289" s="42" t="e">
        <f>_xlfn.XLOOKUP(Table35[[#This Row],[Subject Id]],'TPD Assayed'!A:A,'TPD Assayed'!C:C)</f>
        <v>#N/A</v>
      </c>
    </row>
    <row r="2290" spans="1:17">
      <c r="A2290" s="74" t="s">
        <v>2576</v>
      </c>
      <c r="B2290" s="2" t="str">
        <f>MID(Table35[[#This Row],[Subject Id]],13,1)</f>
        <v>H</v>
      </c>
      <c r="C2290" t="e">
        <f>_xlfn.XLOOKUP(Table35[[#This Row],[Subject Id]],Table2[Subject Id],Table2[Event date])</f>
        <v>#N/A</v>
      </c>
      <c r="D2290" s="37" t="e">
        <f>_xlfn.XLOOKUP(Table35[[#This Row],[Subject Id]],'T0 Blood'!A:A,'T0 Blood'!I:I)</f>
        <v>#N/A</v>
      </c>
      <c r="E2290" s="37" t="e">
        <f>_xlfn.XLOOKUP(Table35[[#This Row],[Subject Id]],'T0 Blood'!A:A,'T0 Blood'!H:H)</f>
        <v>#N/A</v>
      </c>
      <c r="F2290" s="69" t="e">
        <f>_xlfn.XLOOKUP(Table35[[#This Row],[Subject Id]],T0Assayed!D:D,T0Assayed!F:F)</f>
        <v>#N/A</v>
      </c>
      <c r="G2290" s="39" t="s">
        <v>22</v>
      </c>
      <c r="I2290" s="37" t="e">
        <f>_xlfn.XLOOKUP(Table35[[#This Row],[Subject Id]],'In the Lab'!F:F,'In the Lab'!G:G)</f>
        <v>#N/A</v>
      </c>
      <c r="J2290" s="49" t="e">
        <f>_xlfn.XLOOKUP(Table35[[#This Row],[Subject Id]],'T1 Blood'!A:A,'T1 Blood'!I:I)</f>
        <v>#N/A</v>
      </c>
      <c r="K2290" s="49" t="e">
        <f>_xlfn.XLOOKUP(Table35[[#This Row],[Subject Id]],'T1 Blood'!A:A,'T1 Blood'!H:H)</f>
        <v>#N/A</v>
      </c>
      <c r="L2290" s="49" t="e">
        <f>_xlfn.XLOOKUP(Table35[[#This Row],[Subject Id]],'T1 Assayed'!A:A,'T1 Assayed'!D:D)</f>
        <v>#N/A</v>
      </c>
      <c r="O2290" s="49" t="e">
        <f>_xlfn.XLOOKUP((CONCATENATE(Table35[[#This Row],[Subject Id]],"-T1")),'In the Lab'!A:A,'In the Lab'!G:G)</f>
        <v>#N/A</v>
      </c>
      <c r="P2290" s="42" t="e">
        <f>_xlfn.XLOOKUP(Table35[[#This Row],[Subject Id]],'TPD Blood'!A:A,'TPD Blood'!B:B)</f>
        <v>#N/A</v>
      </c>
      <c r="Q2290" s="42" t="e">
        <f>_xlfn.XLOOKUP(Table35[[#This Row],[Subject Id]],'TPD Assayed'!A:A,'TPD Assayed'!C:C)</f>
        <v>#N/A</v>
      </c>
    </row>
    <row r="2291" spans="1:17">
      <c r="A2291" s="74" t="s">
        <v>2577</v>
      </c>
      <c r="B2291" s="2" t="str">
        <f>MID(Table35[[#This Row],[Subject Id]],13,1)</f>
        <v>H</v>
      </c>
      <c r="C2291">
        <f>_xlfn.XLOOKUP(Table35[[#This Row],[Subject Id]],Table2[Subject Id],Table2[Event date])</f>
        <v>0</v>
      </c>
      <c r="D2291" s="37" t="e">
        <f>_xlfn.XLOOKUP(Table35[[#This Row],[Subject Id]],'T0 Blood'!A:A,'T0 Blood'!I:I)</f>
        <v>#N/A</v>
      </c>
      <c r="E2291" s="37" t="e">
        <f>_xlfn.XLOOKUP(Table35[[#This Row],[Subject Id]],'T0 Blood'!A:A,'T0 Blood'!H:H)</f>
        <v>#N/A</v>
      </c>
      <c r="F2291" s="69" t="e">
        <f>_xlfn.XLOOKUP(Table35[[#This Row],[Subject Id]],T0Assayed!D:D,T0Assayed!F:F)</f>
        <v>#N/A</v>
      </c>
      <c r="G2291" s="39" t="s">
        <v>22</v>
      </c>
      <c r="I2291" s="37" t="e">
        <f>_xlfn.XLOOKUP(Table35[[#This Row],[Subject Id]],'In the Lab'!F:F,'In the Lab'!G:G)</f>
        <v>#N/A</v>
      </c>
      <c r="J2291" s="49" t="e">
        <f>_xlfn.XLOOKUP(Table35[[#This Row],[Subject Id]],'T1 Blood'!A:A,'T1 Blood'!I:I)</f>
        <v>#N/A</v>
      </c>
      <c r="K2291" s="49" t="e">
        <f>_xlfn.XLOOKUP(Table35[[#This Row],[Subject Id]],'T1 Blood'!A:A,'T1 Blood'!H:H)</f>
        <v>#N/A</v>
      </c>
      <c r="L2291" s="49" t="e">
        <f>_xlfn.XLOOKUP(Table35[[#This Row],[Subject Id]],'T1 Assayed'!A:A,'T1 Assayed'!D:D)</f>
        <v>#N/A</v>
      </c>
      <c r="O2291" s="49" t="e">
        <f>_xlfn.XLOOKUP((CONCATENATE(Table35[[#This Row],[Subject Id]],"-T1")),'In the Lab'!A:A,'In the Lab'!G:G)</f>
        <v>#N/A</v>
      </c>
      <c r="P2291" s="42" t="e">
        <f>_xlfn.XLOOKUP(Table35[[#This Row],[Subject Id]],'TPD Blood'!A:A,'TPD Blood'!B:B)</f>
        <v>#N/A</v>
      </c>
      <c r="Q2291" s="42" t="e">
        <f>_xlfn.XLOOKUP(Table35[[#This Row],[Subject Id]],'TPD Assayed'!A:A,'TPD Assayed'!C:C)</f>
        <v>#N/A</v>
      </c>
    </row>
    <row r="2292" spans="1:17">
      <c r="A2292" s="74" t="s">
        <v>2578</v>
      </c>
      <c r="B2292" s="2" t="str">
        <f>MID(Table35[[#This Row],[Subject Id]],13,1)</f>
        <v>H</v>
      </c>
      <c r="C2292" t="e">
        <f>_xlfn.XLOOKUP(Table35[[#This Row],[Subject Id]],Table2[Subject Id],Table2[Event date])</f>
        <v>#N/A</v>
      </c>
      <c r="D2292" s="37" t="e">
        <f>_xlfn.XLOOKUP(Table35[[#This Row],[Subject Id]],'T0 Blood'!A:A,'T0 Blood'!I:I)</f>
        <v>#N/A</v>
      </c>
      <c r="E2292" s="37" t="e">
        <f>_xlfn.XLOOKUP(Table35[[#This Row],[Subject Id]],'T0 Blood'!A:A,'T0 Blood'!H:H)</f>
        <v>#N/A</v>
      </c>
      <c r="F2292" s="69" t="e">
        <f>_xlfn.XLOOKUP(Table35[[#This Row],[Subject Id]],T0Assayed!D:D,T0Assayed!F:F)</f>
        <v>#N/A</v>
      </c>
      <c r="G2292" s="39" t="s">
        <v>22</v>
      </c>
      <c r="I2292" s="37" t="e">
        <f>_xlfn.XLOOKUP(Table35[[#This Row],[Subject Id]],'In the Lab'!F:F,'In the Lab'!G:G)</f>
        <v>#N/A</v>
      </c>
      <c r="J2292" s="49" t="e">
        <f>_xlfn.XLOOKUP(Table35[[#This Row],[Subject Id]],'T1 Blood'!A:A,'T1 Blood'!I:I)</f>
        <v>#N/A</v>
      </c>
      <c r="K2292" s="49" t="e">
        <f>_xlfn.XLOOKUP(Table35[[#This Row],[Subject Id]],'T1 Blood'!A:A,'T1 Blood'!H:H)</f>
        <v>#N/A</v>
      </c>
      <c r="L2292" s="49" t="e">
        <f>_xlfn.XLOOKUP(Table35[[#This Row],[Subject Id]],'T1 Assayed'!A:A,'T1 Assayed'!D:D)</f>
        <v>#N/A</v>
      </c>
      <c r="O2292" s="49" t="e">
        <f>_xlfn.XLOOKUP((CONCATENATE(Table35[[#This Row],[Subject Id]],"-T1")),'In the Lab'!A:A,'In the Lab'!G:G)</f>
        <v>#N/A</v>
      </c>
      <c r="P2292" s="42" t="e">
        <f>_xlfn.XLOOKUP(Table35[[#This Row],[Subject Id]],'TPD Blood'!A:A,'TPD Blood'!B:B)</f>
        <v>#N/A</v>
      </c>
      <c r="Q2292" s="42" t="e">
        <f>_xlfn.XLOOKUP(Table35[[#This Row],[Subject Id]],'TPD Assayed'!A:A,'TPD Assayed'!C:C)</f>
        <v>#N/A</v>
      </c>
    </row>
    <row r="2293" spans="1:17">
      <c r="A2293" s="74" t="s">
        <v>2579</v>
      </c>
      <c r="B2293" s="2" t="str">
        <f>MID(Table35[[#This Row],[Subject Id]],13,1)</f>
        <v>H</v>
      </c>
      <c r="C2293">
        <f>_xlfn.XLOOKUP(Table35[[#This Row],[Subject Id]],Table2[Subject Id],Table2[Event date])</f>
        <v>0</v>
      </c>
      <c r="D2293" s="37" t="e">
        <f>_xlfn.XLOOKUP(Table35[[#This Row],[Subject Id]],'T0 Blood'!A:A,'T0 Blood'!I:I)</f>
        <v>#N/A</v>
      </c>
      <c r="E2293" s="37" t="e">
        <f>_xlfn.XLOOKUP(Table35[[#This Row],[Subject Id]],'T0 Blood'!A:A,'T0 Blood'!H:H)</f>
        <v>#N/A</v>
      </c>
      <c r="F2293" s="69" t="e">
        <f>_xlfn.XLOOKUP(Table35[[#This Row],[Subject Id]],T0Assayed!D:D,T0Assayed!F:F)</f>
        <v>#N/A</v>
      </c>
      <c r="G2293" s="39" t="s">
        <v>22</v>
      </c>
      <c r="I2293" s="37" t="e">
        <f>_xlfn.XLOOKUP(Table35[[#This Row],[Subject Id]],'In the Lab'!F:F,'In the Lab'!G:G)</f>
        <v>#N/A</v>
      </c>
      <c r="J2293" s="49" t="e">
        <f>_xlfn.XLOOKUP(Table35[[#This Row],[Subject Id]],'T1 Blood'!A:A,'T1 Blood'!I:I)</f>
        <v>#N/A</v>
      </c>
      <c r="K2293" s="49" t="e">
        <f>_xlfn.XLOOKUP(Table35[[#This Row],[Subject Id]],'T1 Blood'!A:A,'T1 Blood'!H:H)</f>
        <v>#N/A</v>
      </c>
      <c r="L2293" s="49" t="e">
        <f>_xlfn.XLOOKUP(Table35[[#This Row],[Subject Id]],'T1 Assayed'!A:A,'T1 Assayed'!D:D)</f>
        <v>#N/A</v>
      </c>
      <c r="O2293" s="49" t="e">
        <f>_xlfn.XLOOKUP((CONCATENATE(Table35[[#This Row],[Subject Id]],"-T1")),'In the Lab'!A:A,'In the Lab'!G:G)</f>
        <v>#N/A</v>
      </c>
      <c r="P2293" s="42" t="e">
        <f>_xlfn.XLOOKUP(Table35[[#This Row],[Subject Id]],'TPD Blood'!A:A,'TPD Blood'!B:B)</f>
        <v>#N/A</v>
      </c>
      <c r="Q2293" s="42" t="e">
        <f>_xlfn.XLOOKUP(Table35[[#This Row],[Subject Id]],'TPD Assayed'!A:A,'TPD Assayed'!C:C)</f>
        <v>#N/A</v>
      </c>
    </row>
    <row r="2294" spans="1:17">
      <c r="A2294" s="74" t="s">
        <v>2580</v>
      </c>
      <c r="B2294" s="2" t="str">
        <f>MID(Table35[[#This Row],[Subject Id]],13,1)</f>
        <v>H</v>
      </c>
      <c r="C2294" t="e">
        <f>_xlfn.XLOOKUP(Table35[[#This Row],[Subject Id]],Table2[Subject Id],Table2[Event date])</f>
        <v>#N/A</v>
      </c>
      <c r="D2294" s="37" t="e">
        <f>_xlfn.XLOOKUP(Table35[[#This Row],[Subject Id]],'T0 Blood'!A:A,'T0 Blood'!I:I)</f>
        <v>#N/A</v>
      </c>
      <c r="E2294" s="37" t="e">
        <f>_xlfn.XLOOKUP(Table35[[#This Row],[Subject Id]],'T0 Blood'!A:A,'T0 Blood'!H:H)</f>
        <v>#N/A</v>
      </c>
      <c r="F2294" s="69" t="e">
        <f>_xlfn.XLOOKUP(Table35[[#This Row],[Subject Id]],T0Assayed!D:D,T0Assayed!F:F)</f>
        <v>#N/A</v>
      </c>
      <c r="G2294" s="39" t="s">
        <v>22</v>
      </c>
      <c r="I2294" s="37" t="e">
        <f>_xlfn.XLOOKUP(Table35[[#This Row],[Subject Id]],'In the Lab'!F:F,'In the Lab'!G:G)</f>
        <v>#N/A</v>
      </c>
      <c r="J2294" s="49" t="e">
        <f>_xlfn.XLOOKUP(Table35[[#This Row],[Subject Id]],'T1 Blood'!A:A,'T1 Blood'!I:I)</f>
        <v>#N/A</v>
      </c>
      <c r="K2294" s="49" t="e">
        <f>_xlfn.XLOOKUP(Table35[[#This Row],[Subject Id]],'T1 Blood'!A:A,'T1 Blood'!H:H)</f>
        <v>#N/A</v>
      </c>
      <c r="L2294" s="49" t="e">
        <f>_xlfn.XLOOKUP(Table35[[#This Row],[Subject Id]],'T1 Assayed'!A:A,'T1 Assayed'!D:D)</f>
        <v>#N/A</v>
      </c>
      <c r="O2294" s="49" t="e">
        <f>_xlfn.XLOOKUP((CONCATENATE(Table35[[#This Row],[Subject Id]],"-T1")),'In the Lab'!A:A,'In the Lab'!G:G)</f>
        <v>#N/A</v>
      </c>
      <c r="P2294" s="42" t="e">
        <f>_xlfn.XLOOKUP(Table35[[#This Row],[Subject Id]],'TPD Blood'!A:A,'TPD Blood'!B:B)</f>
        <v>#N/A</v>
      </c>
      <c r="Q2294" s="42" t="e">
        <f>_xlfn.XLOOKUP(Table35[[#This Row],[Subject Id]],'TPD Assayed'!A:A,'TPD Assayed'!C:C)</f>
        <v>#N/A</v>
      </c>
    </row>
    <row r="2295" spans="1:17">
      <c r="A2295" s="74" t="s">
        <v>2581</v>
      </c>
      <c r="B2295" s="2" t="str">
        <f>MID(Table35[[#This Row],[Subject Id]],13,1)</f>
        <v>H</v>
      </c>
      <c r="C2295">
        <f>_xlfn.XLOOKUP(Table35[[#This Row],[Subject Id]],Table2[Subject Id],Table2[Event date])</f>
        <v>0</v>
      </c>
      <c r="D2295" s="37" t="e">
        <f>_xlfn.XLOOKUP(Table35[[#This Row],[Subject Id]],'T0 Blood'!A:A,'T0 Blood'!I:I)</f>
        <v>#N/A</v>
      </c>
      <c r="E2295" s="37" t="e">
        <f>_xlfn.XLOOKUP(Table35[[#This Row],[Subject Id]],'T0 Blood'!A:A,'T0 Blood'!H:H)</f>
        <v>#N/A</v>
      </c>
      <c r="F2295" s="69" t="e">
        <f>_xlfn.XLOOKUP(Table35[[#This Row],[Subject Id]],T0Assayed!D:D,T0Assayed!F:F)</f>
        <v>#N/A</v>
      </c>
      <c r="G2295" s="39" t="s">
        <v>22</v>
      </c>
      <c r="I2295" s="37" t="e">
        <f>_xlfn.XLOOKUP(Table35[[#This Row],[Subject Id]],'In the Lab'!F:F,'In the Lab'!G:G)</f>
        <v>#N/A</v>
      </c>
      <c r="J2295" s="49" t="e">
        <f>_xlfn.XLOOKUP(Table35[[#This Row],[Subject Id]],'T1 Blood'!A:A,'T1 Blood'!I:I)</f>
        <v>#N/A</v>
      </c>
      <c r="K2295" s="49" t="e">
        <f>_xlfn.XLOOKUP(Table35[[#This Row],[Subject Id]],'T1 Blood'!A:A,'T1 Blood'!H:H)</f>
        <v>#N/A</v>
      </c>
      <c r="L2295" s="49" t="e">
        <f>_xlfn.XLOOKUP(Table35[[#This Row],[Subject Id]],'T1 Assayed'!A:A,'T1 Assayed'!D:D)</f>
        <v>#N/A</v>
      </c>
      <c r="O2295" s="49" t="e">
        <f>_xlfn.XLOOKUP((CONCATENATE(Table35[[#This Row],[Subject Id]],"-T1")),'In the Lab'!A:A,'In the Lab'!G:G)</f>
        <v>#N/A</v>
      </c>
      <c r="P2295" s="42" t="e">
        <f>_xlfn.XLOOKUP(Table35[[#This Row],[Subject Id]],'TPD Blood'!A:A,'TPD Blood'!B:B)</f>
        <v>#N/A</v>
      </c>
      <c r="Q2295" s="42" t="e">
        <f>_xlfn.XLOOKUP(Table35[[#This Row],[Subject Id]],'TPD Assayed'!A:A,'TPD Assayed'!C:C)</f>
        <v>#N/A</v>
      </c>
    </row>
    <row r="2296" spans="1:17">
      <c r="A2296" s="74" t="s">
        <v>2582</v>
      </c>
      <c r="B2296" s="2" t="str">
        <f>MID(Table35[[#This Row],[Subject Id]],13,1)</f>
        <v>H</v>
      </c>
      <c r="C2296" t="e">
        <f>_xlfn.XLOOKUP(Table35[[#This Row],[Subject Id]],Table2[Subject Id],Table2[Event date])</f>
        <v>#N/A</v>
      </c>
      <c r="D2296" s="37" t="e">
        <f>_xlfn.XLOOKUP(Table35[[#This Row],[Subject Id]],'T0 Blood'!A:A,'T0 Blood'!I:I)</f>
        <v>#N/A</v>
      </c>
      <c r="E2296" s="37" t="e">
        <f>_xlfn.XLOOKUP(Table35[[#This Row],[Subject Id]],'T0 Blood'!A:A,'T0 Blood'!H:H)</f>
        <v>#N/A</v>
      </c>
      <c r="F2296" s="69" t="e">
        <f>_xlfn.XLOOKUP(Table35[[#This Row],[Subject Id]],T0Assayed!D:D,T0Assayed!F:F)</f>
        <v>#N/A</v>
      </c>
      <c r="G2296" s="39" t="s">
        <v>22</v>
      </c>
      <c r="I2296" s="37" t="e">
        <f>_xlfn.XLOOKUP(Table35[[#This Row],[Subject Id]],'In the Lab'!F:F,'In the Lab'!G:G)</f>
        <v>#N/A</v>
      </c>
      <c r="J2296" s="49" t="e">
        <f>_xlfn.XLOOKUP(Table35[[#This Row],[Subject Id]],'T1 Blood'!A:A,'T1 Blood'!I:I)</f>
        <v>#N/A</v>
      </c>
      <c r="K2296" s="49" t="e">
        <f>_xlfn.XLOOKUP(Table35[[#This Row],[Subject Id]],'T1 Blood'!A:A,'T1 Blood'!H:H)</f>
        <v>#N/A</v>
      </c>
      <c r="L2296" s="49" t="e">
        <f>_xlfn.XLOOKUP(Table35[[#This Row],[Subject Id]],'T1 Assayed'!A:A,'T1 Assayed'!D:D)</f>
        <v>#N/A</v>
      </c>
      <c r="O2296" s="49" t="e">
        <f>_xlfn.XLOOKUP((CONCATENATE(Table35[[#This Row],[Subject Id]],"-T1")),'In the Lab'!A:A,'In the Lab'!G:G)</f>
        <v>#N/A</v>
      </c>
      <c r="P2296" s="42" t="e">
        <f>_xlfn.XLOOKUP(Table35[[#This Row],[Subject Id]],'TPD Blood'!A:A,'TPD Blood'!B:B)</f>
        <v>#N/A</v>
      </c>
      <c r="Q2296" s="42" t="e">
        <f>_xlfn.XLOOKUP(Table35[[#This Row],[Subject Id]],'TPD Assayed'!A:A,'TPD Assayed'!C:C)</f>
        <v>#N/A</v>
      </c>
    </row>
    <row r="2297" spans="1:17">
      <c r="A2297" s="74" t="s">
        <v>2583</v>
      </c>
      <c r="B2297" s="2" t="str">
        <f>MID(Table35[[#This Row],[Subject Id]],13,1)</f>
        <v>H</v>
      </c>
      <c r="C2297">
        <f>_xlfn.XLOOKUP(Table35[[#This Row],[Subject Id]],Table2[Subject Id],Table2[Event date])</f>
        <v>0</v>
      </c>
      <c r="D2297" s="37" t="e">
        <f>_xlfn.XLOOKUP(Table35[[#This Row],[Subject Id]],'T0 Blood'!A:A,'T0 Blood'!I:I)</f>
        <v>#N/A</v>
      </c>
      <c r="E2297" s="37" t="e">
        <f>_xlfn.XLOOKUP(Table35[[#This Row],[Subject Id]],'T0 Blood'!A:A,'T0 Blood'!H:H)</f>
        <v>#N/A</v>
      </c>
      <c r="F2297" s="69" t="e">
        <f>_xlfn.XLOOKUP(Table35[[#This Row],[Subject Id]],T0Assayed!D:D,T0Assayed!F:F)</f>
        <v>#N/A</v>
      </c>
      <c r="G2297" s="39" t="s">
        <v>22</v>
      </c>
      <c r="I2297" s="37" t="e">
        <f>_xlfn.XLOOKUP(Table35[[#This Row],[Subject Id]],'In the Lab'!F:F,'In the Lab'!G:G)</f>
        <v>#N/A</v>
      </c>
      <c r="J2297" s="49" t="e">
        <f>_xlfn.XLOOKUP(Table35[[#This Row],[Subject Id]],'T1 Blood'!A:A,'T1 Blood'!I:I)</f>
        <v>#N/A</v>
      </c>
      <c r="K2297" s="49" t="e">
        <f>_xlfn.XLOOKUP(Table35[[#This Row],[Subject Id]],'T1 Blood'!A:A,'T1 Blood'!H:H)</f>
        <v>#N/A</v>
      </c>
      <c r="L2297" s="49" t="e">
        <f>_xlfn.XLOOKUP(Table35[[#This Row],[Subject Id]],'T1 Assayed'!A:A,'T1 Assayed'!D:D)</f>
        <v>#N/A</v>
      </c>
      <c r="O2297" s="49" t="e">
        <f>_xlfn.XLOOKUP((CONCATENATE(Table35[[#This Row],[Subject Id]],"-T1")),'In the Lab'!A:A,'In the Lab'!G:G)</f>
        <v>#N/A</v>
      </c>
      <c r="P2297" s="42" t="e">
        <f>_xlfn.XLOOKUP(Table35[[#This Row],[Subject Id]],'TPD Blood'!A:A,'TPD Blood'!B:B)</f>
        <v>#N/A</v>
      </c>
      <c r="Q2297" s="42" t="e">
        <f>_xlfn.XLOOKUP(Table35[[#This Row],[Subject Id]],'TPD Assayed'!A:A,'TPD Assayed'!C:C)</f>
        <v>#N/A</v>
      </c>
    </row>
    <row r="2298" spans="1:17">
      <c r="A2298" s="74" t="s">
        <v>2584</v>
      </c>
      <c r="B2298" s="2" t="str">
        <f>MID(Table35[[#This Row],[Subject Id]],13,1)</f>
        <v>H</v>
      </c>
      <c r="C2298" t="e">
        <f>_xlfn.XLOOKUP(Table35[[#This Row],[Subject Id]],Table2[Subject Id],Table2[Event date])</f>
        <v>#N/A</v>
      </c>
      <c r="D2298" s="37" t="e">
        <f>_xlfn.XLOOKUP(Table35[[#This Row],[Subject Id]],'T0 Blood'!A:A,'T0 Blood'!I:I)</f>
        <v>#N/A</v>
      </c>
      <c r="E2298" s="37" t="e">
        <f>_xlfn.XLOOKUP(Table35[[#This Row],[Subject Id]],'T0 Blood'!A:A,'T0 Blood'!H:H)</f>
        <v>#N/A</v>
      </c>
      <c r="F2298" s="69" t="e">
        <f>_xlfn.XLOOKUP(Table35[[#This Row],[Subject Id]],T0Assayed!D:D,T0Assayed!F:F)</f>
        <v>#N/A</v>
      </c>
      <c r="G2298" s="39" t="s">
        <v>22</v>
      </c>
      <c r="I2298" s="37" t="e">
        <f>_xlfn.XLOOKUP(Table35[[#This Row],[Subject Id]],'In the Lab'!F:F,'In the Lab'!G:G)</f>
        <v>#N/A</v>
      </c>
      <c r="J2298" s="49" t="e">
        <f>_xlfn.XLOOKUP(Table35[[#This Row],[Subject Id]],'T1 Blood'!A:A,'T1 Blood'!I:I)</f>
        <v>#N/A</v>
      </c>
      <c r="K2298" s="49" t="e">
        <f>_xlfn.XLOOKUP(Table35[[#This Row],[Subject Id]],'T1 Blood'!A:A,'T1 Blood'!H:H)</f>
        <v>#N/A</v>
      </c>
      <c r="L2298" s="49" t="e">
        <f>_xlfn.XLOOKUP(Table35[[#This Row],[Subject Id]],'T1 Assayed'!A:A,'T1 Assayed'!D:D)</f>
        <v>#N/A</v>
      </c>
      <c r="O2298" s="49" t="e">
        <f>_xlfn.XLOOKUP((CONCATENATE(Table35[[#This Row],[Subject Id]],"-T1")),'In the Lab'!A:A,'In the Lab'!G:G)</f>
        <v>#N/A</v>
      </c>
      <c r="P2298" s="42" t="e">
        <f>_xlfn.XLOOKUP(Table35[[#This Row],[Subject Id]],'TPD Blood'!A:A,'TPD Blood'!B:B)</f>
        <v>#N/A</v>
      </c>
      <c r="Q2298" s="42" t="e">
        <f>_xlfn.XLOOKUP(Table35[[#This Row],[Subject Id]],'TPD Assayed'!A:A,'TPD Assayed'!C:C)</f>
        <v>#N/A</v>
      </c>
    </row>
    <row r="2299" spans="1:17">
      <c r="A2299" s="74" t="s">
        <v>2585</v>
      </c>
      <c r="B2299" t="str">
        <f>MID(Table35[[#This Row],[Subject Id]],13,1)</f>
        <v>N</v>
      </c>
      <c r="C2299" t="e">
        <f>_xlfn.XLOOKUP(Table35[[#This Row],[Subject Id]],Table2[Subject Id],Table2[Event date])</f>
        <v>#N/A</v>
      </c>
      <c r="D2299" s="37" t="str">
        <f>_xlfn.XLOOKUP(Table35[[#This Row],[Subject Id]],'T0 Blood'!A:A,'T0 Blood'!I:I)</f>
        <v>061-1004-0</v>
      </c>
      <c r="E2299" s="55">
        <f>_xlfn.XLOOKUP(Table35[[#This Row],[Subject Id]],'T0 Blood'!A:A,'T0 Blood'!H:H)</f>
        <v>44932</v>
      </c>
      <c r="F2299" s="71" t="e">
        <f>_xlfn.XLOOKUP(Table35[[#This Row],[Subject Id]],T0Assayed!D:D,T0Assayed!F:F)</f>
        <v>#N/A</v>
      </c>
      <c r="I2299" s="37" t="e">
        <f>_xlfn.XLOOKUP(Table35[[#This Row],[Subject Id]],'In the Lab'!F:F,'In the Lab'!G:G)</f>
        <v>#N/A</v>
      </c>
      <c r="J2299" s="49" t="e">
        <f>_xlfn.XLOOKUP(Table35[[#This Row],[Subject Id]],'T1 Blood'!A:A,'T1 Blood'!I:I)</f>
        <v>#N/A</v>
      </c>
      <c r="K2299" s="49" t="e">
        <f>_xlfn.XLOOKUP(Table35[[#This Row],[Subject Id]],'T1 Blood'!A:A,'T1 Blood'!H:H)</f>
        <v>#N/A</v>
      </c>
      <c r="L2299" s="49" t="e">
        <f>_xlfn.XLOOKUP(Table35[[#This Row],[Subject Id]],'T1 Assayed'!A:A,'T1 Assayed'!D:D)</f>
        <v>#N/A</v>
      </c>
      <c r="O2299" s="49" t="e">
        <f>_xlfn.XLOOKUP((CONCATENATE(Table35[[#This Row],[Subject Id]],"-T1")),'In the Lab'!A:A,'In the Lab'!G:G)</f>
        <v>#N/A</v>
      </c>
      <c r="P2299" s="42" t="e">
        <f>_xlfn.XLOOKUP(Table35[[#This Row],[Subject Id]],'TPD Blood'!A:A,'TPD Blood'!B:B)</f>
        <v>#N/A</v>
      </c>
      <c r="Q2299" s="42" t="e">
        <f>_xlfn.XLOOKUP(Table35[[#This Row],[Subject Id]],'TPD Assayed'!A:A,'TPD Assayed'!C:C)</f>
        <v>#N/A</v>
      </c>
    </row>
    <row r="2300" spans="1:17">
      <c r="A2300" s="74" t="s">
        <v>2586</v>
      </c>
      <c r="B2300" t="str">
        <f>MID(Table35[[#This Row],[Subject Id]],13,1)</f>
        <v>N</v>
      </c>
      <c r="C2300">
        <f>_xlfn.XLOOKUP(Table35[[#This Row],[Subject Id]],Table2[Subject Id],Table2[Event date])</f>
        <v>0</v>
      </c>
      <c r="D2300" s="37" t="str">
        <f>_xlfn.XLOOKUP(Table35[[#This Row],[Subject Id]],'T0 Blood'!A:A,'T0 Blood'!I:I)</f>
        <v>061-1005-0</v>
      </c>
      <c r="E2300" s="55">
        <f>_xlfn.XLOOKUP(Table35[[#This Row],[Subject Id]],'T0 Blood'!A:A,'T0 Blood'!H:H)</f>
        <v>44484</v>
      </c>
      <c r="F2300" s="71" t="str">
        <f>_xlfn.XLOOKUP(Table35[[#This Row],[Subject Id]],T0Assayed!D:D,T0Assayed!F:F)</f>
        <v>OH2024_001</v>
      </c>
      <c r="I2300" s="37" t="e">
        <f>_xlfn.XLOOKUP(Table35[[#This Row],[Subject Id]],'In the Lab'!F:F,'In the Lab'!G:G)</f>
        <v>#N/A</v>
      </c>
      <c r="J2300" s="49" t="e">
        <f>_xlfn.XLOOKUP(Table35[[#This Row],[Subject Id]],'T1 Blood'!A:A,'T1 Blood'!I:I)</f>
        <v>#N/A</v>
      </c>
      <c r="K2300" s="49" t="e">
        <f>_xlfn.XLOOKUP(Table35[[#This Row],[Subject Id]],'T1 Blood'!A:A,'T1 Blood'!H:H)</f>
        <v>#N/A</v>
      </c>
      <c r="L2300" s="49" t="e">
        <f>_xlfn.XLOOKUP(Table35[[#This Row],[Subject Id]],'T1 Assayed'!A:A,'T1 Assayed'!D:D)</f>
        <v>#N/A</v>
      </c>
      <c r="O2300" s="49" t="e">
        <f>_xlfn.XLOOKUP((CONCATENATE(Table35[[#This Row],[Subject Id]],"-T1")),'In the Lab'!A:A,'In the Lab'!G:G)</f>
        <v>#N/A</v>
      </c>
      <c r="P2300" s="42" t="e">
        <f>_xlfn.XLOOKUP(Table35[[#This Row],[Subject Id]],'TPD Blood'!A:A,'TPD Blood'!B:B)</f>
        <v>#N/A</v>
      </c>
      <c r="Q2300" s="42" t="e">
        <f>_xlfn.XLOOKUP(Table35[[#This Row],[Subject Id]],'TPD Assayed'!A:A,'TPD Assayed'!C:C)</f>
        <v>#N/A</v>
      </c>
    </row>
    <row r="2301" spans="1:17">
      <c r="A2301" s="74" t="s">
        <v>2587</v>
      </c>
      <c r="B2301" t="str">
        <f>MID(Table35[[#This Row],[Subject Id]],13,1)</f>
        <v>N</v>
      </c>
      <c r="C2301" t="e">
        <f>_xlfn.XLOOKUP(Table35[[#This Row],[Subject Id]],Table2[Subject Id],Table2[Event date])</f>
        <v>#N/A</v>
      </c>
      <c r="D2301" s="37" t="str">
        <f>_xlfn.XLOOKUP(Table35[[#This Row],[Subject Id]],'T0 Blood'!A:A,'T0 Blood'!I:I)</f>
        <v>061-1005-0</v>
      </c>
      <c r="E2301" s="55">
        <f>_xlfn.XLOOKUP(Table35[[#This Row],[Subject Id]],'T0 Blood'!A:A,'T0 Blood'!H:H)</f>
        <v>44484</v>
      </c>
      <c r="F2301" s="71" t="e">
        <f>_xlfn.XLOOKUP(Table35[[#This Row],[Subject Id]],T0Assayed!D:D,T0Assayed!F:F)</f>
        <v>#N/A</v>
      </c>
      <c r="I2301" s="37" t="e">
        <f>_xlfn.XLOOKUP(Table35[[#This Row],[Subject Id]],'In the Lab'!F:F,'In the Lab'!G:G)</f>
        <v>#N/A</v>
      </c>
      <c r="J2301" s="49" t="e">
        <f>_xlfn.XLOOKUP(Table35[[#This Row],[Subject Id]],'T1 Blood'!A:A,'T1 Blood'!I:I)</f>
        <v>#N/A</v>
      </c>
      <c r="K2301" s="49" t="e">
        <f>_xlfn.XLOOKUP(Table35[[#This Row],[Subject Id]],'T1 Blood'!A:A,'T1 Blood'!H:H)</f>
        <v>#N/A</v>
      </c>
      <c r="L2301" s="49" t="e">
        <f>_xlfn.XLOOKUP(Table35[[#This Row],[Subject Id]],'T1 Assayed'!A:A,'T1 Assayed'!D:D)</f>
        <v>#N/A</v>
      </c>
      <c r="O2301" s="49" t="e">
        <f>_xlfn.XLOOKUP((CONCATENATE(Table35[[#This Row],[Subject Id]],"-T1")),'In the Lab'!A:A,'In the Lab'!G:G)</f>
        <v>#N/A</v>
      </c>
      <c r="P2301" s="42" t="e">
        <f>_xlfn.XLOOKUP(Table35[[#This Row],[Subject Id]],'TPD Blood'!A:A,'TPD Blood'!B:B)</f>
        <v>#N/A</v>
      </c>
      <c r="Q2301" s="42" t="e">
        <f>_xlfn.XLOOKUP(Table35[[#This Row],[Subject Id]],'TPD Assayed'!A:A,'TPD Assayed'!C:C)</f>
        <v>#N/A</v>
      </c>
    </row>
    <row r="2302" spans="1:17">
      <c r="A2302" s="74" t="s">
        <v>2588</v>
      </c>
      <c r="B2302" t="str">
        <f>MID(Table35[[#This Row],[Subject Id]],13,1)</f>
        <v>N</v>
      </c>
      <c r="C2302">
        <f>_xlfn.XLOOKUP(Table35[[#This Row],[Subject Id]],Table2[Subject Id],Table2[Event date])</f>
        <v>0</v>
      </c>
      <c r="D2302" s="37" t="str">
        <f>_xlfn.XLOOKUP(Table35[[#This Row],[Subject Id]],'T0 Blood'!A:A,'T0 Blood'!I:I)</f>
        <v>061-1006-0</v>
      </c>
      <c r="E2302" s="55">
        <f>_xlfn.XLOOKUP(Table35[[#This Row],[Subject Id]],'T0 Blood'!A:A,'T0 Blood'!H:H)</f>
        <v>44823</v>
      </c>
      <c r="F2302" s="71" t="str">
        <f>_xlfn.XLOOKUP(Table35[[#This Row],[Subject Id]],T0Assayed!D:D,T0Assayed!F:F)</f>
        <v>OH2024_001</v>
      </c>
      <c r="I2302" s="37" t="e">
        <f>_xlfn.XLOOKUP(Table35[[#This Row],[Subject Id]],'In the Lab'!F:F,'In the Lab'!G:G)</f>
        <v>#N/A</v>
      </c>
      <c r="J2302" s="49" t="e">
        <f>_xlfn.XLOOKUP(Table35[[#This Row],[Subject Id]],'T1 Blood'!A:A,'T1 Blood'!I:I)</f>
        <v>#N/A</v>
      </c>
      <c r="K2302" s="49" t="e">
        <f>_xlfn.XLOOKUP(Table35[[#This Row],[Subject Id]],'T1 Blood'!A:A,'T1 Blood'!H:H)</f>
        <v>#N/A</v>
      </c>
      <c r="L2302" s="49" t="e">
        <f>_xlfn.XLOOKUP(Table35[[#This Row],[Subject Id]],'T1 Assayed'!A:A,'T1 Assayed'!D:D)</f>
        <v>#N/A</v>
      </c>
      <c r="O2302" s="49" t="e">
        <f>_xlfn.XLOOKUP((CONCATENATE(Table35[[#This Row],[Subject Id]],"-T1")),'In the Lab'!A:A,'In the Lab'!G:G)</f>
        <v>#N/A</v>
      </c>
      <c r="P2302" s="42" t="e">
        <f>_xlfn.XLOOKUP(Table35[[#This Row],[Subject Id]],'TPD Blood'!A:A,'TPD Blood'!B:B)</f>
        <v>#N/A</v>
      </c>
      <c r="Q2302" s="42" t="e">
        <f>_xlfn.XLOOKUP(Table35[[#This Row],[Subject Id]],'TPD Assayed'!A:A,'TPD Assayed'!C:C)</f>
        <v>#N/A</v>
      </c>
    </row>
    <row r="2303" spans="1:17">
      <c r="A2303" s="74" t="s">
        <v>2589</v>
      </c>
      <c r="B2303" t="str">
        <f>MID(Table35[[#This Row],[Subject Id]],13,1)</f>
        <v>N</v>
      </c>
      <c r="C2303" t="e">
        <f>_xlfn.XLOOKUP(Table35[[#This Row],[Subject Id]],Table2[Subject Id],Table2[Event date])</f>
        <v>#N/A</v>
      </c>
      <c r="D2303" s="37" t="str">
        <f>_xlfn.XLOOKUP(Table35[[#This Row],[Subject Id]],'T0 Blood'!A:A,'T0 Blood'!I:I)</f>
        <v>061-1006-0</v>
      </c>
      <c r="E2303" s="55">
        <f>_xlfn.XLOOKUP(Table35[[#This Row],[Subject Id]],'T0 Blood'!A:A,'T0 Blood'!H:H)</f>
        <v>44823</v>
      </c>
      <c r="F2303" s="71" t="e">
        <f>_xlfn.XLOOKUP(Table35[[#This Row],[Subject Id]],T0Assayed!D:D,T0Assayed!F:F)</f>
        <v>#N/A</v>
      </c>
      <c r="I2303" s="37" t="e">
        <f>_xlfn.XLOOKUP(Table35[[#This Row],[Subject Id]],'In the Lab'!F:F,'In the Lab'!G:G)</f>
        <v>#N/A</v>
      </c>
      <c r="J2303" s="49" t="e">
        <f>_xlfn.XLOOKUP(Table35[[#This Row],[Subject Id]],'T1 Blood'!A:A,'T1 Blood'!I:I)</f>
        <v>#N/A</v>
      </c>
      <c r="K2303" s="49" t="e">
        <f>_xlfn.XLOOKUP(Table35[[#This Row],[Subject Id]],'T1 Blood'!A:A,'T1 Blood'!H:H)</f>
        <v>#N/A</v>
      </c>
      <c r="L2303" s="49" t="e">
        <f>_xlfn.XLOOKUP(Table35[[#This Row],[Subject Id]],'T1 Assayed'!A:A,'T1 Assayed'!D:D)</f>
        <v>#N/A</v>
      </c>
      <c r="O2303" s="49" t="e">
        <f>_xlfn.XLOOKUP((CONCATENATE(Table35[[#This Row],[Subject Id]],"-T1")),'In the Lab'!A:A,'In the Lab'!G:G)</f>
        <v>#N/A</v>
      </c>
      <c r="P2303" s="42" t="e">
        <f>_xlfn.XLOOKUP(Table35[[#This Row],[Subject Id]],'TPD Blood'!A:A,'TPD Blood'!B:B)</f>
        <v>#N/A</v>
      </c>
      <c r="Q2303" s="42" t="e">
        <f>_xlfn.XLOOKUP(Table35[[#This Row],[Subject Id]],'TPD Assayed'!A:A,'TPD Assayed'!C:C)</f>
        <v>#N/A</v>
      </c>
    </row>
    <row r="2304" spans="1:17">
      <c r="A2304" s="74" t="s">
        <v>2590</v>
      </c>
      <c r="B2304" t="str">
        <f>MID(Table35[[#This Row],[Subject Id]],13,1)</f>
        <v>N</v>
      </c>
      <c r="C2304">
        <f>_xlfn.XLOOKUP(Table35[[#This Row],[Subject Id]],Table2[Subject Id],Table2[Event date])</f>
        <v>0</v>
      </c>
      <c r="D2304" s="37" t="str">
        <f>_xlfn.XLOOKUP(Table35[[#This Row],[Subject Id]],'T0 Blood'!A:A,'T0 Blood'!I:I)</f>
        <v>061-1007-0</v>
      </c>
      <c r="E2304" s="55">
        <f>_xlfn.XLOOKUP(Table35[[#This Row],[Subject Id]],'T0 Blood'!A:A,'T0 Blood'!H:H)</f>
        <v>45008</v>
      </c>
      <c r="F2304" s="71" t="str">
        <f>_xlfn.XLOOKUP(Table35[[#This Row],[Subject Id]],T0Assayed!D:D,T0Assayed!F:F)</f>
        <v>OH2024_001</v>
      </c>
      <c r="I2304" s="37" t="e">
        <f>_xlfn.XLOOKUP(Table35[[#This Row],[Subject Id]],'In the Lab'!F:F,'In the Lab'!G:G)</f>
        <v>#N/A</v>
      </c>
      <c r="J2304" s="49" t="e">
        <f>_xlfn.XLOOKUP(Table35[[#This Row],[Subject Id]],'T1 Blood'!A:A,'T1 Blood'!I:I)</f>
        <v>#N/A</v>
      </c>
      <c r="K2304" s="49" t="e">
        <f>_xlfn.XLOOKUP(Table35[[#This Row],[Subject Id]],'T1 Blood'!A:A,'T1 Blood'!H:H)</f>
        <v>#N/A</v>
      </c>
      <c r="L2304" s="49" t="e">
        <f>_xlfn.XLOOKUP(Table35[[#This Row],[Subject Id]],'T1 Assayed'!A:A,'T1 Assayed'!D:D)</f>
        <v>#N/A</v>
      </c>
      <c r="O2304" s="49" t="e">
        <f>_xlfn.XLOOKUP((CONCATENATE(Table35[[#This Row],[Subject Id]],"-T1")),'In the Lab'!A:A,'In the Lab'!G:G)</f>
        <v>#N/A</v>
      </c>
      <c r="P2304" s="42" t="e">
        <f>_xlfn.XLOOKUP(Table35[[#This Row],[Subject Id]],'TPD Blood'!A:A,'TPD Blood'!B:B)</f>
        <v>#N/A</v>
      </c>
      <c r="Q2304" s="42" t="e">
        <f>_xlfn.XLOOKUP(Table35[[#This Row],[Subject Id]],'TPD Assayed'!A:A,'TPD Assayed'!C:C)</f>
        <v>#N/A</v>
      </c>
    </row>
    <row r="2305" spans="1:17">
      <c r="A2305" s="74" t="s">
        <v>2591</v>
      </c>
      <c r="B2305" t="str">
        <f>MID(Table35[[#This Row],[Subject Id]],13,1)</f>
        <v>N</v>
      </c>
      <c r="C2305" t="e">
        <f>_xlfn.XLOOKUP(Table35[[#This Row],[Subject Id]],Table2[Subject Id],Table2[Event date])</f>
        <v>#N/A</v>
      </c>
      <c r="D2305" s="37" t="str">
        <f>_xlfn.XLOOKUP(Table35[[#This Row],[Subject Id]],'T0 Blood'!A:A,'T0 Blood'!I:I)</f>
        <v>061-1007-0</v>
      </c>
      <c r="E2305" s="55">
        <f>_xlfn.XLOOKUP(Table35[[#This Row],[Subject Id]],'T0 Blood'!A:A,'T0 Blood'!H:H)</f>
        <v>45008</v>
      </c>
      <c r="F2305" s="71" t="e">
        <f>_xlfn.XLOOKUP(Table35[[#This Row],[Subject Id]],T0Assayed!D:D,T0Assayed!F:F)</f>
        <v>#N/A</v>
      </c>
      <c r="I2305" s="37" t="e">
        <f>_xlfn.XLOOKUP(Table35[[#This Row],[Subject Id]],'In the Lab'!F:F,'In the Lab'!G:G)</f>
        <v>#N/A</v>
      </c>
      <c r="J2305" s="49" t="e">
        <f>_xlfn.XLOOKUP(Table35[[#This Row],[Subject Id]],'T1 Blood'!A:A,'T1 Blood'!I:I)</f>
        <v>#N/A</v>
      </c>
      <c r="K2305" s="49" t="e">
        <f>_xlfn.XLOOKUP(Table35[[#This Row],[Subject Id]],'T1 Blood'!A:A,'T1 Blood'!H:H)</f>
        <v>#N/A</v>
      </c>
      <c r="L2305" s="49" t="e">
        <f>_xlfn.XLOOKUP(Table35[[#This Row],[Subject Id]],'T1 Assayed'!A:A,'T1 Assayed'!D:D)</f>
        <v>#N/A</v>
      </c>
      <c r="O2305" s="49" t="e">
        <f>_xlfn.XLOOKUP((CONCATENATE(Table35[[#This Row],[Subject Id]],"-T1")),'In the Lab'!A:A,'In the Lab'!G:G)</f>
        <v>#N/A</v>
      </c>
      <c r="P2305" s="42" t="e">
        <f>_xlfn.XLOOKUP(Table35[[#This Row],[Subject Id]],'TPD Blood'!A:A,'TPD Blood'!B:B)</f>
        <v>#N/A</v>
      </c>
      <c r="Q2305" s="42" t="e">
        <f>_xlfn.XLOOKUP(Table35[[#This Row],[Subject Id]],'TPD Assayed'!A:A,'TPD Assayed'!C:C)</f>
        <v>#N/A</v>
      </c>
    </row>
    <row r="2306" spans="1:17">
      <c r="A2306" s="74" t="s">
        <v>2592</v>
      </c>
      <c r="B2306" t="str">
        <f>MID(Table35[[#This Row],[Subject Id]],13,1)</f>
        <v>N</v>
      </c>
      <c r="C2306">
        <f>_xlfn.XLOOKUP(Table35[[#This Row],[Subject Id]],Table2[Subject Id],Table2[Event date])</f>
        <v>0</v>
      </c>
      <c r="D2306" s="37" t="str">
        <f>_xlfn.XLOOKUP(Table35[[#This Row],[Subject Id]],'T0 Blood'!A:A,'T0 Blood'!I:I)</f>
        <v>061-1008-0</v>
      </c>
      <c r="E2306" s="55">
        <f>_xlfn.XLOOKUP(Table35[[#This Row],[Subject Id]],'T0 Blood'!A:A,'T0 Blood'!H:H)</f>
        <v>44977</v>
      </c>
      <c r="F2306" s="71" t="str">
        <f>_xlfn.XLOOKUP(Table35[[#This Row],[Subject Id]],T0Assayed!D:D,T0Assayed!F:F)</f>
        <v>OH2024_001</v>
      </c>
      <c r="I2306" s="37" t="e">
        <f>_xlfn.XLOOKUP(Table35[[#This Row],[Subject Id]],'In the Lab'!F:F,'In the Lab'!G:G)</f>
        <v>#N/A</v>
      </c>
      <c r="J2306" s="49" t="e">
        <f>_xlfn.XLOOKUP(Table35[[#This Row],[Subject Id]],'T1 Blood'!A:A,'T1 Blood'!I:I)</f>
        <v>#N/A</v>
      </c>
      <c r="K2306" s="49" t="e">
        <f>_xlfn.XLOOKUP(Table35[[#This Row],[Subject Id]],'T1 Blood'!A:A,'T1 Blood'!H:H)</f>
        <v>#N/A</v>
      </c>
      <c r="L2306" s="49" t="e">
        <f>_xlfn.XLOOKUP(Table35[[#This Row],[Subject Id]],'T1 Assayed'!A:A,'T1 Assayed'!D:D)</f>
        <v>#N/A</v>
      </c>
      <c r="O2306" s="49" t="e">
        <f>_xlfn.XLOOKUP((CONCATENATE(Table35[[#This Row],[Subject Id]],"-T1")),'In the Lab'!A:A,'In the Lab'!G:G)</f>
        <v>#N/A</v>
      </c>
      <c r="P2306" s="42" t="e">
        <f>_xlfn.XLOOKUP(Table35[[#This Row],[Subject Id]],'TPD Blood'!A:A,'TPD Blood'!B:B)</f>
        <v>#N/A</v>
      </c>
      <c r="Q2306" s="42" t="e">
        <f>_xlfn.XLOOKUP(Table35[[#This Row],[Subject Id]],'TPD Assayed'!A:A,'TPD Assayed'!C:C)</f>
        <v>#N/A</v>
      </c>
    </row>
    <row r="2307" spans="1:17">
      <c r="A2307" s="74" t="s">
        <v>2593</v>
      </c>
      <c r="B2307" t="str">
        <f>MID(Table35[[#This Row],[Subject Id]],13,1)</f>
        <v>N</v>
      </c>
      <c r="C2307" t="e">
        <f>_xlfn.XLOOKUP(Table35[[#This Row],[Subject Id]],Table2[Subject Id],Table2[Event date])</f>
        <v>#N/A</v>
      </c>
      <c r="D2307" s="37" t="str">
        <f>_xlfn.XLOOKUP(Table35[[#This Row],[Subject Id]],'T0 Blood'!A:A,'T0 Blood'!I:I)</f>
        <v>061-1008-0</v>
      </c>
      <c r="E2307" s="55">
        <f>_xlfn.XLOOKUP(Table35[[#This Row],[Subject Id]],'T0 Blood'!A:A,'T0 Blood'!H:H)</f>
        <v>44977</v>
      </c>
      <c r="F2307" s="71" t="e">
        <f>_xlfn.XLOOKUP(Table35[[#This Row],[Subject Id]],T0Assayed!D:D,T0Assayed!F:F)</f>
        <v>#N/A</v>
      </c>
      <c r="I2307" s="37" t="e">
        <f>_xlfn.XLOOKUP(Table35[[#This Row],[Subject Id]],'In the Lab'!F:F,'In the Lab'!G:G)</f>
        <v>#N/A</v>
      </c>
      <c r="J2307" s="49" t="e">
        <f>_xlfn.XLOOKUP(Table35[[#This Row],[Subject Id]],'T1 Blood'!A:A,'T1 Blood'!I:I)</f>
        <v>#N/A</v>
      </c>
      <c r="K2307" s="49" t="e">
        <f>_xlfn.XLOOKUP(Table35[[#This Row],[Subject Id]],'T1 Blood'!A:A,'T1 Blood'!H:H)</f>
        <v>#N/A</v>
      </c>
      <c r="L2307" s="49" t="e">
        <f>_xlfn.XLOOKUP(Table35[[#This Row],[Subject Id]],'T1 Assayed'!A:A,'T1 Assayed'!D:D)</f>
        <v>#N/A</v>
      </c>
      <c r="O2307" s="49" t="e">
        <f>_xlfn.XLOOKUP((CONCATENATE(Table35[[#This Row],[Subject Id]],"-T1")),'In the Lab'!A:A,'In the Lab'!G:G)</f>
        <v>#N/A</v>
      </c>
      <c r="P2307" s="42" t="e">
        <f>_xlfn.XLOOKUP(Table35[[#This Row],[Subject Id]],'TPD Blood'!A:A,'TPD Blood'!B:B)</f>
        <v>#N/A</v>
      </c>
      <c r="Q2307" s="42" t="e">
        <f>_xlfn.XLOOKUP(Table35[[#This Row],[Subject Id]],'TPD Assayed'!A:A,'TPD Assayed'!C:C)</f>
        <v>#N/A</v>
      </c>
    </row>
    <row r="2308" spans="1:17">
      <c r="A2308" t="s">
        <v>2594</v>
      </c>
      <c r="B2308" t="str">
        <f>MID(Table35[[#This Row],[Subject Id]],13,1)</f>
        <v>N</v>
      </c>
      <c r="C2308" t="str">
        <f>_xlfn.XLOOKUP(Table35[[#This Row],[Subject Id]],Table2[Subject Id],Table2[Event date])</f>
        <v>2021-09-22</v>
      </c>
      <c r="D2308" s="37" t="str">
        <f>_xlfn.XLOOKUP(Table35[[#This Row],[Subject Id]],'T0 Blood'!A:A,'T0 Blood'!I:I)</f>
        <v>150-1000-0</v>
      </c>
      <c r="E2308" s="37" t="str">
        <f>_xlfn.XLOOKUP(Table35[[#This Row],[Subject Id]],'T0 Blood'!A:A,'T0 Blood'!H:H)</f>
        <v>2021-09-22</v>
      </c>
      <c r="F2308" s="69" t="e">
        <f>_xlfn.XLOOKUP(Table35[[#This Row],[Subject Id]],T0Assayed!D:D,T0Assayed!F:F)</f>
        <v>#N/A</v>
      </c>
      <c r="G2308" s="39" t="s">
        <v>23</v>
      </c>
      <c r="H2308" s="37" t="s">
        <v>619</v>
      </c>
      <c r="I2308" s="38" t="e">
        <f>_xlfn.XLOOKUP((CONCATENATE(Table35[[#This Row],[Subject Id]],"-T0")),'In the Lab'!A:A,'In the Lab'!G:G)</f>
        <v>#N/A</v>
      </c>
      <c r="J2308" s="49" t="str">
        <f>_xlfn.XLOOKUP(Table35[[#This Row],[Subject Id]],'T1 Blood'!A:A,'T1 Blood'!I:I)</f>
        <v>150-1000-1</v>
      </c>
      <c r="K2308" s="49" t="str">
        <f>_xlfn.XLOOKUP(Table35[[#This Row],[Subject Id]],'T1 Blood'!A:A,'T1 Blood'!H:H)</f>
        <v>2021-10-13</v>
      </c>
      <c r="L2308" s="49" t="e">
        <f>_xlfn.XLOOKUP(Table35[[#This Row],[Subject Id]],'T1 Assayed'!A:A,'T1 Assayed'!D:D)</f>
        <v>#N/A</v>
      </c>
      <c r="M2308" s="49" t="s">
        <v>23</v>
      </c>
      <c r="N2308" s="49" t="s">
        <v>2595</v>
      </c>
      <c r="O2308" s="49" t="e">
        <f>_xlfn.XLOOKUP((CONCATENATE(Table35[[#This Row],[Subject Id]],"-T1")),'In the Lab'!A:A,'In the Lab'!G:G)</f>
        <v>#N/A</v>
      </c>
      <c r="P2308" s="42" t="e">
        <f>_xlfn.XLOOKUP(Table35[[#This Row],[Subject Id]],'TPD Blood'!A:A,'TPD Blood'!B:B)</f>
        <v>#N/A</v>
      </c>
      <c r="Q2308" s="42" t="e">
        <f>_xlfn.XLOOKUP(Table35[[#This Row],[Subject Id]],'TPD Assayed'!A:A,'TPD Assayed'!C:C)</f>
        <v>#N/A</v>
      </c>
    </row>
    <row r="2309" spans="1:17">
      <c r="A2309" t="s">
        <v>2596</v>
      </c>
      <c r="B2309" t="str">
        <f>MID(Table35[[#This Row],[Subject Id]],13,1)</f>
        <v>N</v>
      </c>
      <c r="C2309" t="str">
        <f>_xlfn.XLOOKUP(Table35[[#This Row],[Subject Id]],Table2[Subject Id],Table2[Event date])</f>
        <v>2021-07-14</v>
      </c>
      <c r="D2309" s="37" t="str">
        <f>_xlfn.XLOOKUP(Table35[[#This Row],[Subject Id]],'T0 Blood'!A:A,'T0 Blood'!I:I)</f>
        <v>151-1110-0</v>
      </c>
      <c r="E2309" s="37" t="str">
        <f>_xlfn.XLOOKUP(Table35[[#This Row],[Subject Id]],'T0 Blood'!A:A,'T0 Blood'!H:H)</f>
        <v>2021-07-14</v>
      </c>
      <c r="F2309" s="69" t="e">
        <f>_xlfn.XLOOKUP(Table35[[#This Row],[Subject Id]],T0Assayed!D:D,T0Assayed!F:F)</f>
        <v>#N/A</v>
      </c>
      <c r="G2309" s="39" t="s">
        <v>38</v>
      </c>
      <c r="H2309" s="37" t="s">
        <v>2597</v>
      </c>
      <c r="I2309" s="38">
        <f>_xlfn.XLOOKUP((CONCATENATE(Table35[[#This Row],[Subject Id]],"-T0")),'In the Lab'!A:A,'In the Lab'!G:G)</f>
        <v>0</v>
      </c>
      <c r="J2309" s="49" t="e">
        <f>_xlfn.XLOOKUP(Table35[[#This Row],[Subject Id]],'T1 Blood'!A:A,'T1 Blood'!I:I)</f>
        <v>#N/A</v>
      </c>
      <c r="K2309" s="49" t="e">
        <f>_xlfn.XLOOKUP(Table35[[#This Row],[Subject Id]],'T1 Blood'!A:A,'T1 Blood'!H:H)</f>
        <v>#N/A</v>
      </c>
      <c r="L2309" s="49" t="e">
        <f>_xlfn.XLOOKUP(Table35[[#This Row],[Subject Id]],'T1 Assayed'!A:A,'T1 Assayed'!D:D)</f>
        <v>#N/A</v>
      </c>
      <c r="M2309" s="49" t="e">
        <v>#N/A</v>
      </c>
      <c r="N2309" s="49" t="e">
        <v>#N/A</v>
      </c>
      <c r="O2309" s="49" t="e">
        <f>_xlfn.XLOOKUP((CONCATENATE(Table35[[#This Row],[Subject Id]],"-T1")),'In the Lab'!A:A,'In the Lab'!G:G)</f>
        <v>#N/A</v>
      </c>
      <c r="P2309" s="42" t="e">
        <f>_xlfn.XLOOKUP(Table35[[#This Row],[Subject Id]],'TPD Blood'!A:A,'TPD Blood'!B:B)</f>
        <v>#N/A</v>
      </c>
      <c r="Q2309" s="42" t="e">
        <f>_xlfn.XLOOKUP(Table35[[#This Row],[Subject Id]],'TPD Assayed'!A:A,'TPD Assayed'!C:C)</f>
        <v>#N/A</v>
      </c>
    </row>
    <row r="2310" spans="1:17">
      <c r="A2310" t="s">
        <v>2598</v>
      </c>
      <c r="B2310" t="str">
        <f>MID(Table35[[#This Row],[Subject Id]],13,1)</f>
        <v>N</v>
      </c>
      <c r="C2310" t="str">
        <f>_xlfn.XLOOKUP(Table35[[#This Row],[Subject Id]],Table2[Subject Id],Table2[Event date])</f>
        <v>2021-07-20</v>
      </c>
      <c r="D2310" s="37" t="str">
        <f>_xlfn.XLOOKUP(Table35[[#This Row],[Subject Id]],'T0 Blood'!A:A,'T0 Blood'!I:I)</f>
        <v>151-1111-0</v>
      </c>
      <c r="E2310" s="37" t="str">
        <f>_xlfn.XLOOKUP(Table35[[#This Row],[Subject Id]],'T0 Blood'!A:A,'T0 Blood'!H:H)</f>
        <v>2021-07-20</v>
      </c>
      <c r="F2310" s="69" t="e">
        <f>_xlfn.XLOOKUP(Table35[[#This Row],[Subject Id]],T0Assayed!D:D,T0Assayed!F:F)</f>
        <v>#N/A</v>
      </c>
      <c r="G2310" s="39" t="s">
        <v>38</v>
      </c>
      <c r="H2310" s="37" t="s">
        <v>2599</v>
      </c>
      <c r="I2310" s="38">
        <f>_xlfn.XLOOKUP((CONCATENATE(Table35[[#This Row],[Subject Id]],"-T0")),'In the Lab'!A:A,'In the Lab'!G:G)</f>
        <v>0</v>
      </c>
      <c r="J2310" s="49" t="e">
        <f>_xlfn.XLOOKUP(Table35[[#This Row],[Subject Id]],'T1 Blood'!A:A,'T1 Blood'!I:I)</f>
        <v>#N/A</v>
      </c>
      <c r="K2310" s="49" t="e">
        <f>_xlfn.XLOOKUP(Table35[[#This Row],[Subject Id]],'T1 Blood'!A:A,'T1 Blood'!H:H)</f>
        <v>#N/A</v>
      </c>
      <c r="L2310" s="49" t="e">
        <f>_xlfn.XLOOKUP(Table35[[#This Row],[Subject Id]],'T1 Assayed'!A:A,'T1 Assayed'!D:D)</f>
        <v>#N/A</v>
      </c>
      <c r="M2310" s="49" t="e">
        <v>#N/A</v>
      </c>
      <c r="N2310" s="49" t="e">
        <v>#N/A</v>
      </c>
      <c r="O2310" s="49" t="e">
        <f>_xlfn.XLOOKUP((CONCATENATE(Table35[[#This Row],[Subject Id]],"-T1")),'In the Lab'!A:A,'In the Lab'!G:G)</f>
        <v>#N/A</v>
      </c>
      <c r="P2310" s="42" t="e">
        <f>_xlfn.XLOOKUP(Table35[[#This Row],[Subject Id]],'TPD Blood'!A:A,'TPD Blood'!B:B)</f>
        <v>#N/A</v>
      </c>
      <c r="Q2310" s="42" t="e">
        <f>_xlfn.XLOOKUP(Table35[[#This Row],[Subject Id]],'TPD Assayed'!A:A,'TPD Assayed'!C:C)</f>
        <v>#N/A</v>
      </c>
    </row>
    <row r="2311" spans="1:17">
      <c r="A2311" t="s">
        <v>2600</v>
      </c>
      <c r="B2311" t="str">
        <f>MID(Table35[[#This Row],[Subject Id]],13,1)</f>
        <v>N</v>
      </c>
      <c r="C2311" t="str">
        <f>_xlfn.XLOOKUP(Table35[[#This Row],[Subject Id]],Table2[Subject Id],Table2[Event date])</f>
        <v>2022-02-07</v>
      </c>
      <c r="D2311" s="37" t="str">
        <f>_xlfn.XLOOKUP(Table35[[#This Row],[Subject Id]],'T0 Blood'!A:A,'T0 Blood'!I:I)</f>
        <v>151-1112-0</v>
      </c>
      <c r="E2311" s="37" t="str">
        <f>_xlfn.XLOOKUP(Table35[[#This Row],[Subject Id]],'T0 Blood'!A:A,'T0 Blood'!H:H)</f>
        <v>2022-02-07</v>
      </c>
      <c r="F2311" s="69" t="e">
        <f>_xlfn.XLOOKUP(Table35[[#This Row],[Subject Id]],T0Assayed!D:D,T0Assayed!F:F)</f>
        <v>#N/A</v>
      </c>
      <c r="H2311" s="37" t="e">
        <v>#N/A</v>
      </c>
      <c r="I2311" s="38">
        <f>_xlfn.XLOOKUP((CONCATENATE(Table35[[#This Row],[Subject Id]],"-T0")),'In the Lab'!A:A,'In the Lab'!G:G)</f>
        <v>0</v>
      </c>
      <c r="J2311" s="49" t="e">
        <f>_xlfn.XLOOKUP(Table35[[#This Row],[Subject Id]],'T1 Blood'!A:A,'T1 Blood'!I:I)</f>
        <v>#N/A</v>
      </c>
      <c r="K2311" s="49" t="e">
        <f>_xlfn.XLOOKUP(Table35[[#This Row],[Subject Id]],'T1 Blood'!A:A,'T1 Blood'!H:H)</f>
        <v>#N/A</v>
      </c>
      <c r="L2311" s="49" t="e">
        <f>_xlfn.XLOOKUP(Table35[[#This Row],[Subject Id]],'T1 Assayed'!A:A,'T1 Assayed'!D:D)</f>
        <v>#N/A</v>
      </c>
      <c r="M2311" s="49" t="e">
        <v>#N/A</v>
      </c>
      <c r="N2311" s="49" t="e">
        <v>#N/A</v>
      </c>
      <c r="O2311" s="49" t="e">
        <f>_xlfn.XLOOKUP((CONCATENATE(Table35[[#This Row],[Subject Id]],"-T1")),'In the Lab'!A:A,'In the Lab'!G:G)</f>
        <v>#N/A</v>
      </c>
      <c r="P2311" s="42" t="e">
        <f>_xlfn.XLOOKUP(Table35[[#This Row],[Subject Id]],'TPD Blood'!A:A,'TPD Blood'!B:B)</f>
        <v>#N/A</v>
      </c>
      <c r="Q2311" s="42" t="e">
        <f>_xlfn.XLOOKUP(Table35[[#This Row],[Subject Id]],'TPD Assayed'!A:A,'TPD Assayed'!C:C)</f>
        <v>#N/A</v>
      </c>
    </row>
    <row r="2312" spans="1:17">
      <c r="A2312" t="s">
        <v>2601</v>
      </c>
      <c r="B2312" t="str">
        <f>MID(Table35[[#This Row],[Subject Id]],13,1)</f>
        <v>N</v>
      </c>
      <c r="C2312" t="str">
        <f>_xlfn.XLOOKUP(Table35[[#This Row],[Subject Id]],Table2[Subject Id],Table2[Event date])</f>
        <v>2022-02-22</v>
      </c>
      <c r="D2312" s="37" t="str">
        <f>_xlfn.XLOOKUP(Table35[[#This Row],[Subject Id]],'T0 Blood'!A:A,'T0 Blood'!I:I)</f>
        <v>151-1113-0</v>
      </c>
      <c r="E2312" s="37" t="str">
        <f>_xlfn.XLOOKUP(Table35[[#This Row],[Subject Id]],'T0 Blood'!A:A,'T0 Blood'!H:H)</f>
        <v>2022-02-22</v>
      </c>
      <c r="F2312" s="69" t="e">
        <f>_xlfn.XLOOKUP(Table35[[#This Row],[Subject Id]],T0Assayed!D:D,T0Assayed!F:F)</f>
        <v>#N/A</v>
      </c>
      <c r="H2312" s="37" t="e">
        <v>#N/A</v>
      </c>
      <c r="I2312" s="38">
        <f>_xlfn.XLOOKUP((CONCATENATE(Table35[[#This Row],[Subject Id]],"-T0")),'In the Lab'!A:A,'In the Lab'!G:G)</f>
        <v>0</v>
      </c>
      <c r="J2312" s="49" t="str">
        <f>_xlfn.XLOOKUP(Table35[[#This Row],[Subject Id]],'T1 Blood'!A:A,'T1 Blood'!I:I)</f>
        <v>151-1113-1</v>
      </c>
      <c r="K2312" s="49" t="str">
        <f>_xlfn.XLOOKUP(Table35[[#This Row],[Subject Id]],'T1 Blood'!A:A,'T1 Blood'!H:H)</f>
        <v>2022-03-15</v>
      </c>
      <c r="L2312" s="49" t="e">
        <f>_xlfn.XLOOKUP(Table35[[#This Row],[Subject Id]],'T1 Assayed'!A:A,'T1 Assayed'!D:D)</f>
        <v>#N/A</v>
      </c>
      <c r="M2312" s="49" t="s">
        <v>38</v>
      </c>
      <c r="N2312" s="49" t="s">
        <v>2602</v>
      </c>
      <c r="O2312" s="49" t="e">
        <f>_xlfn.XLOOKUP((CONCATENATE(Table35[[#This Row],[Subject Id]],"-T1")),'In the Lab'!A:A,'In the Lab'!G:G)</f>
        <v>#N/A</v>
      </c>
      <c r="P2312" s="42" t="e">
        <f>_xlfn.XLOOKUP(Table35[[#This Row],[Subject Id]],'TPD Blood'!A:A,'TPD Blood'!B:B)</f>
        <v>#N/A</v>
      </c>
      <c r="Q2312" s="42" t="e">
        <f>_xlfn.XLOOKUP(Table35[[#This Row],[Subject Id]],'TPD Assayed'!A:A,'TPD Assayed'!C:C)</f>
        <v>#N/A</v>
      </c>
    </row>
    <row r="2313" spans="1:17">
      <c r="A2313" t="s">
        <v>2603</v>
      </c>
      <c r="B2313" t="str">
        <f>MID(Table35[[#This Row],[Subject Id]],13,1)</f>
        <v>N</v>
      </c>
      <c r="C2313" t="str">
        <f>_xlfn.XLOOKUP(Table35[[#This Row],[Subject Id]],Table2[Subject Id],Table2[Event date])</f>
        <v>2021-11-10</v>
      </c>
      <c r="D2313" s="37" t="str">
        <f>_xlfn.XLOOKUP(Table35[[#This Row],[Subject Id]],'T0 Blood'!A:A,'T0 Blood'!I:I)</f>
        <v>151-1117-0</v>
      </c>
      <c r="E2313" s="37" t="str">
        <f>_xlfn.XLOOKUP(Table35[[#This Row],[Subject Id]],'T0 Blood'!A:A,'T0 Blood'!H:H)</f>
        <v>2021-11-10</v>
      </c>
      <c r="F2313" s="69" t="e">
        <f>_xlfn.XLOOKUP(Table35[[#This Row],[Subject Id]],T0Assayed!D:D,T0Assayed!F:F)</f>
        <v>#N/A</v>
      </c>
      <c r="H2313" s="37" t="e">
        <v>#N/A</v>
      </c>
      <c r="I2313" s="38">
        <f>_xlfn.XLOOKUP((CONCATENATE(Table35[[#This Row],[Subject Id]],"-T0")),'In the Lab'!A:A,'In the Lab'!G:G)</f>
        <v>0</v>
      </c>
      <c r="J2313" s="49" t="str">
        <f>_xlfn.XLOOKUP(Table35[[#This Row],[Subject Id]],'T1 Blood'!A:A,'T1 Blood'!I:I)</f>
        <v>151-1117-1</v>
      </c>
      <c r="K2313" s="49" t="str">
        <f>_xlfn.XLOOKUP(Table35[[#This Row],[Subject Id]],'T1 Blood'!A:A,'T1 Blood'!H:H)</f>
        <v>2021-11-23</v>
      </c>
      <c r="L2313" s="49" t="e">
        <f>_xlfn.XLOOKUP(Table35[[#This Row],[Subject Id]],'T1 Assayed'!A:A,'T1 Assayed'!D:D)</f>
        <v>#N/A</v>
      </c>
      <c r="M2313" s="49" t="s">
        <v>38</v>
      </c>
      <c r="N2313" s="49" t="s">
        <v>469</v>
      </c>
      <c r="O2313" s="49" t="e">
        <f>_xlfn.XLOOKUP((CONCATENATE(Table35[[#This Row],[Subject Id]],"-T1")),'In the Lab'!A:A,'In the Lab'!G:G)</f>
        <v>#N/A</v>
      </c>
      <c r="P2313" s="42" t="e">
        <f>_xlfn.XLOOKUP(Table35[[#This Row],[Subject Id]],'TPD Blood'!A:A,'TPD Blood'!B:B)</f>
        <v>#N/A</v>
      </c>
      <c r="Q2313" s="42" t="e">
        <f>_xlfn.XLOOKUP(Table35[[#This Row],[Subject Id]],'TPD Assayed'!A:A,'TPD Assayed'!C:C)</f>
        <v>#N/A</v>
      </c>
    </row>
    <row r="2314" spans="1:17">
      <c r="A2314" t="s">
        <v>2604</v>
      </c>
      <c r="B2314" t="str">
        <f>MID(Table35[[#This Row],[Subject Id]],13,1)</f>
        <v>N</v>
      </c>
      <c r="C2314" t="str">
        <f>_xlfn.XLOOKUP(Table35[[#This Row],[Subject Id]],Table2[Subject Id],Table2[Event date])</f>
        <v>2021-12-10</v>
      </c>
      <c r="D2314" s="37" t="str">
        <f>_xlfn.XLOOKUP(Table35[[#This Row],[Subject Id]],'T0 Blood'!A:A,'T0 Blood'!I:I)</f>
        <v>151-1118-0</v>
      </c>
      <c r="E2314" s="37" t="str">
        <f>_xlfn.XLOOKUP(Table35[[#This Row],[Subject Id]],'T0 Blood'!A:A,'T0 Blood'!H:H)</f>
        <v>2021-12-10</v>
      </c>
      <c r="F2314" s="69" t="e">
        <f>_xlfn.XLOOKUP(Table35[[#This Row],[Subject Id]],T0Assayed!D:D,T0Assayed!F:F)</f>
        <v>#N/A</v>
      </c>
      <c r="H2314" s="37" t="e">
        <v>#N/A</v>
      </c>
      <c r="I2314" s="38">
        <f>_xlfn.XLOOKUP((CONCATENATE(Table35[[#This Row],[Subject Id]],"-T0")),'In the Lab'!A:A,'In the Lab'!G:G)</f>
        <v>0</v>
      </c>
      <c r="J2314" s="49" t="str">
        <f>_xlfn.XLOOKUP(Table35[[#This Row],[Subject Id]],'T1 Blood'!A:A,'T1 Blood'!I:I)</f>
        <v>151-1118-1</v>
      </c>
      <c r="K2314" s="49" t="str">
        <f>_xlfn.XLOOKUP(Table35[[#This Row],[Subject Id]],'T1 Blood'!A:A,'T1 Blood'!H:H)</f>
        <v>2022-01-07</v>
      </c>
      <c r="L2314" s="49" t="e">
        <f>_xlfn.XLOOKUP(Table35[[#This Row],[Subject Id]],'T1 Assayed'!A:A,'T1 Assayed'!D:D)</f>
        <v>#N/A</v>
      </c>
      <c r="M2314" s="49" t="s">
        <v>41</v>
      </c>
      <c r="N2314" s="49" t="s">
        <v>2605</v>
      </c>
      <c r="O2314" s="49">
        <f>_xlfn.XLOOKUP((CONCATENATE(Table35[[#This Row],[Subject Id]],"-T1")),'In the Lab'!A:A,'In the Lab'!G:G)</f>
        <v>0</v>
      </c>
      <c r="P2314" s="42" t="e">
        <f>_xlfn.XLOOKUP(Table35[[#This Row],[Subject Id]],'TPD Blood'!A:A,'TPD Blood'!B:B)</f>
        <v>#N/A</v>
      </c>
      <c r="Q2314" s="42" t="e">
        <f>_xlfn.XLOOKUP(Table35[[#This Row],[Subject Id]],'TPD Assayed'!A:A,'TPD Assayed'!C:C)</f>
        <v>#N/A</v>
      </c>
    </row>
    <row r="2315" spans="1:17">
      <c r="A2315" t="s">
        <v>2606</v>
      </c>
      <c r="B2315" t="str">
        <f>MID(Table35[[#This Row],[Subject Id]],13,1)</f>
        <v>N</v>
      </c>
      <c r="C2315" t="str">
        <f>_xlfn.XLOOKUP(Table35[[#This Row],[Subject Id]],Table2[Subject Id],Table2[Event date])</f>
        <v>2022-04-07</v>
      </c>
      <c r="D2315" s="37" t="str">
        <f>_xlfn.XLOOKUP(Table35[[#This Row],[Subject Id]],'T0 Blood'!A:A,'T0 Blood'!I:I)</f>
        <v>152-1220-0</v>
      </c>
      <c r="E2315" s="37" t="str">
        <f>_xlfn.XLOOKUP(Table35[[#This Row],[Subject Id]],'T0 Blood'!A:A,'T0 Blood'!H:H)</f>
        <v>2022-04-27</v>
      </c>
      <c r="F2315" s="69" t="e">
        <f>_xlfn.XLOOKUP(Table35[[#This Row],[Subject Id]],T0Assayed!D:D,T0Assayed!F:F)</f>
        <v>#N/A</v>
      </c>
      <c r="G2315" s="39" t="s">
        <v>870</v>
      </c>
      <c r="H2315" s="37" t="s">
        <v>2607</v>
      </c>
      <c r="I2315" s="38" t="str">
        <f>_xlfn.XLOOKUP((CONCATENATE(Table35[[#This Row],[Subject Id]],"-T0")),'In the Lab'!A:A,'In the Lab'!G:G)</f>
        <v>yes</v>
      </c>
      <c r="J2315" s="49" t="e">
        <f>_xlfn.XLOOKUP(Table35[[#This Row],[Subject Id]],'T1 Blood'!A:A,'T1 Blood'!I:I)</f>
        <v>#N/A</v>
      </c>
      <c r="K2315" s="49" t="e">
        <f>_xlfn.XLOOKUP(Table35[[#This Row],[Subject Id]],'T1 Blood'!A:A,'T1 Blood'!H:H)</f>
        <v>#N/A</v>
      </c>
      <c r="L2315" s="49" t="e">
        <f>_xlfn.XLOOKUP(Table35[[#This Row],[Subject Id]],'T1 Assayed'!A:A,'T1 Assayed'!D:D)</f>
        <v>#N/A</v>
      </c>
      <c r="M2315" s="49" t="e">
        <v>#N/A</v>
      </c>
      <c r="N2315" s="49" t="e">
        <v>#N/A</v>
      </c>
      <c r="O2315" s="49" t="e">
        <f>_xlfn.XLOOKUP((CONCATENATE(Table35[[#This Row],[Subject Id]],"-T1")),'In the Lab'!A:A,'In the Lab'!G:G)</f>
        <v>#N/A</v>
      </c>
      <c r="P2315" s="42" t="e">
        <f>_xlfn.XLOOKUP(Table35[[#This Row],[Subject Id]],'TPD Blood'!A:A,'TPD Blood'!B:B)</f>
        <v>#N/A</v>
      </c>
      <c r="Q2315" s="42" t="e">
        <f>_xlfn.XLOOKUP(Table35[[#This Row],[Subject Id]],'TPD Assayed'!A:A,'TPD Assayed'!C:C)</f>
        <v>#N/A</v>
      </c>
    </row>
    <row r="2316" spans="1:17">
      <c r="A2316" t="s">
        <v>2608</v>
      </c>
      <c r="B2316" t="str">
        <f>MID(Table35[[#This Row],[Subject Id]],13,1)</f>
        <v>N</v>
      </c>
      <c r="C2316" t="str">
        <f>_xlfn.XLOOKUP(Table35[[#This Row],[Subject Id]],Table2[Subject Id],Table2[Event date])</f>
        <v>2020-06-15</v>
      </c>
      <c r="D2316" s="37" t="str">
        <f>_xlfn.XLOOKUP(Table35[[#This Row],[Subject Id]],'T0 Blood'!A:A,'T0 Blood'!I:I)</f>
        <v>003-1328-0</v>
      </c>
      <c r="E2316" s="37" t="str">
        <f>_xlfn.XLOOKUP(Table35[[#This Row],[Subject Id]],'T0 Blood'!A:A,'T0 Blood'!H:H)</f>
        <v>2020-06-15</v>
      </c>
      <c r="F2316" s="69" t="str">
        <f>_xlfn.XLOOKUP(Table35[[#This Row],[Subject Id]],T0Assayed!D:D,T0Assayed!F:F)</f>
        <v>CO.SL.22.001</v>
      </c>
      <c r="G2316" s="39" t="s">
        <v>22</v>
      </c>
      <c r="H2316" s="37">
        <v>0</v>
      </c>
      <c r="I2316" s="38" t="str">
        <f>_xlfn.XLOOKUP((CONCATENATE(Table35[[#This Row],[Subject Id]],"-T0")),'In the Lab'!A:A,'In the Lab'!G:G)</f>
        <v>yes</v>
      </c>
      <c r="J2316" s="49" t="str">
        <f>_xlfn.XLOOKUP(Table35[[#This Row],[Subject Id]],'T1 Blood'!A:A,'T1 Blood'!I:I)</f>
        <v>003-1328-1</v>
      </c>
      <c r="K2316" s="49" t="str">
        <f>_xlfn.XLOOKUP(Table35[[#This Row],[Subject Id]],'T1 Blood'!A:A,'T1 Blood'!H:H)</f>
        <v>2020-07-06</v>
      </c>
      <c r="L2316" s="49" t="str">
        <f>_xlfn.XLOOKUP(Table35[[#This Row],[Subject Id]],'T1 Assayed'!A:A,'T1 Assayed'!D:D)</f>
        <v>OH2023_027</v>
      </c>
      <c r="M2316" s="49" t="s">
        <v>23</v>
      </c>
      <c r="N2316" s="49">
        <v>0</v>
      </c>
      <c r="O2316" s="49" t="str">
        <f>_xlfn.XLOOKUP((CONCATENATE(Table35[[#This Row],[Subject Id]],"-T1")),'In the Lab'!A:A,'In the Lab'!G:G)</f>
        <v>yes</v>
      </c>
      <c r="P2316" s="42" t="e">
        <f>_xlfn.XLOOKUP(Table35[[#This Row],[Subject Id]],'TPD Blood'!A:A,'TPD Blood'!B:B)</f>
        <v>#N/A</v>
      </c>
      <c r="Q2316" s="42" t="e">
        <f>_xlfn.XLOOKUP(Table35[[#This Row],[Subject Id]],'TPD Assayed'!A:A,'TPD Assayed'!C:C)</f>
        <v>#N/A</v>
      </c>
    </row>
    <row r="2317" spans="1:17">
      <c r="A2317" t="s">
        <v>2609</v>
      </c>
      <c r="B2317" t="str">
        <f>MID(Table35[[#This Row],[Subject Id]],13,1)</f>
        <v>N</v>
      </c>
      <c r="C2317" t="str">
        <f>_xlfn.XLOOKUP(Table35[[#This Row],[Subject Id]],Table2[Subject Id],Table2[Event date])</f>
        <v>2021-03-08</v>
      </c>
      <c r="D2317" s="37" t="str">
        <f>_xlfn.XLOOKUP(Table35[[#This Row],[Subject Id]],'T0 Blood'!A:A,'T0 Blood'!I:I)</f>
        <v>005-1252-0</v>
      </c>
      <c r="E2317" s="37" t="str">
        <f>_xlfn.XLOOKUP(Table35[[#This Row],[Subject Id]],'T0 Blood'!A:A,'T0 Blood'!H:H)</f>
        <v>2021-03-08</v>
      </c>
      <c r="F2317" s="69" t="str">
        <f>_xlfn.XLOOKUP(Table35[[#This Row],[Subject Id]],T0Assayed!D:D,T0Assayed!F:F)</f>
        <v>CO.SL.22.001</v>
      </c>
      <c r="G2317" s="39" t="s">
        <v>22</v>
      </c>
      <c r="H2317" s="37" t="e">
        <v>#N/A</v>
      </c>
      <c r="I2317" s="38" t="e">
        <f>_xlfn.XLOOKUP((CONCATENATE(Table35[[#This Row],[Subject Id]],"-T0")),'In the Lab'!A:A,'In the Lab'!G:G)</f>
        <v>#N/A</v>
      </c>
      <c r="J2317" s="49" t="e">
        <f>_xlfn.XLOOKUP(Table35[[#This Row],[Subject Id]],'T1 Blood'!A:A,'T1 Blood'!I:I)</f>
        <v>#N/A</v>
      </c>
      <c r="K2317" s="49" t="e">
        <f>_xlfn.XLOOKUP(Table35[[#This Row],[Subject Id]],'T1 Blood'!A:A,'T1 Blood'!H:H)</f>
        <v>#N/A</v>
      </c>
      <c r="L2317" s="49" t="e">
        <f>_xlfn.XLOOKUP(Table35[[#This Row],[Subject Id]],'T1 Assayed'!A:A,'T1 Assayed'!D:D)</f>
        <v>#N/A</v>
      </c>
      <c r="M2317" s="49" t="e">
        <v>#N/A</v>
      </c>
      <c r="N2317" s="49" t="e">
        <v>#N/A</v>
      </c>
      <c r="O2317" s="49" t="e">
        <f>_xlfn.XLOOKUP((CONCATENATE(Table35[[#This Row],[Subject Id]],"-T1")),'In the Lab'!A:A,'In the Lab'!G:G)</f>
        <v>#N/A</v>
      </c>
      <c r="P2317" s="42" t="e">
        <f>_xlfn.XLOOKUP(Table35[[#This Row],[Subject Id]],'TPD Blood'!A:A,'TPD Blood'!B:B)</f>
        <v>#N/A</v>
      </c>
      <c r="Q2317" s="42" t="e">
        <f>_xlfn.XLOOKUP(Table35[[#This Row],[Subject Id]],'TPD Assayed'!A:A,'TPD Assayed'!C:C)</f>
        <v>#N/A</v>
      </c>
    </row>
    <row r="2318" spans="1:17">
      <c r="A2318" s="15" t="s">
        <v>2610</v>
      </c>
      <c r="B2318" t="str">
        <f>MID(Table35[[#This Row],[Subject Id]],13,1)</f>
        <v>N</v>
      </c>
      <c r="C2318" t="str">
        <f>_xlfn.XLOOKUP(Table35[[#This Row],[Subject Id]],Table2[Subject Id],Table2[Event date])</f>
        <v>2023-06-12</v>
      </c>
      <c r="D2318" s="37" t="str">
        <f>_xlfn.XLOOKUP(Table35[[#This Row],[Subject Id]],'T0 Blood'!A:A,'T0 Blood'!I:I)</f>
        <v>152-1223-0</v>
      </c>
      <c r="E2318" s="37" t="str">
        <f>_xlfn.XLOOKUP(Table35[[#This Row],[Subject Id]],'T0 Blood'!A:A,'T0 Blood'!H:H)</f>
        <v>2023-06-12</v>
      </c>
      <c r="F2318" s="69" t="e">
        <f>_xlfn.XLOOKUP(Table35[[#This Row],[Subject Id]],T0Assayed!D:D,T0Assayed!F:F)</f>
        <v>#N/A</v>
      </c>
      <c r="G2318" s="39" t="s">
        <v>23</v>
      </c>
      <c r="H2318" s="37" t="s">
        <v>2611</v>
      </c>
      <c r="I2318" s="38" t="e">
        <f>_xlfn.XLOOKUP((CONCATENATE(Table35[[#This Row],[Subject Id]],"-T0")),'In the Lab'!A:A,'In the Lab'!G:G)</f>
        <v>#N/A</v>
      </c>
      <c r="J2318" s="49" t="str">
        <f>_xlfn.XLOOKUP(Table35[[#This Row],[Subject Id]],'T1 Blood'!A:A,'T1 Blood'!I:I)</f>
        <v>152-1223-1</v>
      </c>
      <c r="K2318" s="49" t="str">
        <f>_xlfn.XLOOKUP(Table35[[#This Row],[Subject Id]],'T1 Blood'!A:A,'T1 Blood'!H:H)</f>
        <v>2023-07-03</v>
      </c>
      <c r="L2318" s="49" t="e">
        <f>_xlfn.XLOOKUP(Table35[[#This Row],[Subject Id]],'T1 Assayed'!A:A,'T1 Assayed'!D:D)</f>
        <v>#N/A</v>
      </c>
      <c r="M2318" s="49" t="s">
        <v>23</v>
      </c>
      <c r="N2318" s="49" t="s">
        <v>508</v>
      </c>
      <c r="O2318" s="49" t="e">
        <f>_xlfn.XLOOKUP((CONCATENATE(Table35[[#This Row],[Subject Id]],"-T1")),'In the Lab'!A:A,'In the Lab'!G:G)</f>
        <v>#N/A</v>
      </c>
      <c r="P2318" s="42" t="e">
        <f>_xlfn.XLOOKUP(Table35[[#This Row],[Subject Id]],'TPD Blood'!A:A,'TPD Blood'!B:B)</f>
        <v>#N/A</v>
      </c>
      <c r="Q2318" s="42" t="e">
        <f>_xlfn.XLOOKUP(Table35[[#This Row],[Subject Id]],'TPD Assayed'!A:A,'TPD Assayed'!C:C)</f>
        <v>#N/A</v>
      </c>
    </row>
    <row r="2319" spans="1:17">
      <c r="A2319" t="s">
        <v>2612</v>
      </c>
      <c r="B2319" t="str">
        <f>MID(Table35[[#This Row],[Subject Id]],13,1)</f>
        <v>N</v>
      </c>
      <c r="C2319" t="str">
        <f>_xlfn.XLOOKUP(Table35[[#This Row],[Subject Id]],Table2[Subject Id],Table2[Event date])</f>
        <v>2021-06-20</v>
      </c>
      <c r="D2319" s="37" t="str">
        <f>_xlfn.XLOOKUP(Table35[[#This Row],[Subject Id]],'T0 Blood'!A:A,'T0 Blood'!I:I)</f>
        <v>007-1520-0</v>
      </c>
      <c r="E2319" s="37" t="str">
        <f>_xlfn.XLOOKUP(Table35[[#This Row],[Subject Id]],'T0 Blood'!A:A,'T0 Blood'!H:H)</f>
        <v>2021-06-20</v>
      </c>
      <c r="F2319" s="69" t="str">
        <f>_xlfn.XLOOKUP(Table35[[#This Row],[Subject Id]],T0Assayed!D:D,T0Assayed!F:F)</f>
        <v>CO.SL.22.001</v>
      </c>
      <c r="G2319" s="39" t="s">
        <v>22</v>
      </c>
      <c r="H2319" s="37" t="e">
        <v>#N/A</v>
      </c>
      <c r="I2319" s="38" t="str">
        <f>_xlfn.XLOOKUP((CONCATENATE(Table35[[#This Row],[Subject Id]],"-T0")),'In the Lab'!A:A,'In the Lab'!G:G)</f>
        <v>yes</v>
      </c>
      <c r="J2319" s="49" t="str">
        <f>_xlfn.XLOOKUP(Table35[[#This Row],[Subject Id]],'T1 Blood'!A:A,'T1 Blood'!I:I)</f>
        <v>007-1520-1</v>
      </c>
      <c r="K2319" s="49" t="str">
        <f>_xlfn.XLOOKUP(Table35[[#This Row],[Subject Id]],'T1 Blood'!A:A,'T1 Blood'!H:H)</f>
        <v>2021-07-11</v>
      </c>
      <c r="L2319" s="49" t="str">
        <f>_xlfn.XLOOKUP(Table35[[#This Row],[Subject Id]],'T1 Assayed'!A:A,'T1 Assayed'!D:D)</f>
        <v>OH2023_028</v>
      </c>
      <c r="M2319" s="49" t="s">
        <v>23</v>
      </c>
      <c r="N2319" s="49">
        <v>0</v>
      </c>
      <c r="O2319" s="49" t="str">
        <f>_xlfn.XLOOKUP((CONCATENATE(Table35[[#This Row],[Subject Id]],"-T1")),'In the Lab'!A:A,'In the Lab'!G:G)</f>
        <v>yes</v>
      </c>
      <c r="P2319" s="42" t="e">
        <f>_xlfn.XLOOKUP(Table35[[#This Row],[Subject Id]],'TPD Blood'!A:A,'TPD Blood'!B:B)</f>
        <v>#N/A</v>
      </c>
      <c r="Q2319" s="42" t="e">
        <f>_xlfn.XLOOKUP(Table35[[#This Row],[Subject Id]],'TPD Assayed'!A:A,'TPD Assayed'!C:C)</f>
        <v>#N/A</v>
      </c>
    </row>
    <row r="2320" spans="1:17">
      <c r="A2320" t="s">
        <v>2613</v>
      </c>
      <c r="B2320" t="str">
        <f>MID(Table35[[#This Row],[Subject Id]],13,1)</f>
        <v>N</v>
      </c>
      <c r="C2320" t="str">
        <f>_xlfn.XLOOKUP(Table35[[#This Row],[Subject Id]],Table2[Subject Id],Table2[Event date])</f>
        <v>2022-12-01</v>
      </c>
      <c r="D2320" s="37" t="str">
        <f>_xlfn.XLOOKUP(Table35[[#This Row],[Subject Id]],'T0 Blood'!A:A,'T0 Blood'!I:I)</f>
        <v>153-1331-0</v>
      </c>
      <c r="E2320" s="37" t="str">
        <f>_xlfn.XLOOKUP(Table35[[#This Row],[Subject Id]],'T0 Blood'!A:A,'T0 Blood'!H:H)</f>
        <v>2022-12-01</v>
      </c>
      <c r="F2320" s="69" t="e">
        <f>_xlfn.XLOOKUP(Table35[[#This Row],[Subject Id]],T0Assayed!D:D,T0Assayed!F:F)</f>
        <v>#N/A</v>
      </c>
      <c r="G2320" s="39" t="s">
        <v>38</v>
      </c>
      <c r="I2320" s="38" t="str">
        <f>_xlfn.XLOOKUP((CONCATENATE(Table35[[#This Row],[Subject Id]],"-T0")),'In the Lab'!A:A,'In the Lab'!G:G)</f>
        <v>yes</v>
      </c>
      <c r="J2320" s="49" t="str">
        <f>_xlfn.XLOOKUP(Table35[[#This Row],[Subject Id]],'T1 Blood'!A:A,'T1 Blood'!I:I)</f>
        <v>153-1331-1</v>
      </c>
      <c r="K2320" s="49" t="str">
        <f>_xlfn.XLOOKUP(Table35[[#This Row],[Subject Id]],'T1 Blood'!A:A,'T1 Blood'!H:H)</f>
        <v>2022-12-29</v>
      </c>
      <c r="L2320" s="49" t="e">
        <f>_xlfn.XLOOKUP(Table35[[#This Row],[Subject Id]],'T1 Assayed'!A:A,'T1 Assayed'!D:D)</f>
        <v>#N/A</v>
      </c>
      <c r="M2320" s="49" t="s">
        <v>23</v>
      </c>
      <c r="N2320" s="49" t="s">
        <v>508</v>
      </c>
      <c r="O2320" s="49" t="str">
        <f>_xlfn.XLOOKUP((CONCATENATE(Table35[[#This Row],[Subject Id]],"-T1")),'In the Lab'!A:A,'In the Lab'!G:G)</f>
        <v>yes</v>
      </c>
      <c r="P2320" s="42" t="e">
        <f>_xlfn.XLOOKUP(Table35[[#This Row],[Subject Id]],'TPD Blood'!A:A,'TPD Blood'!B:B)</f>
        <v>#N/A</v>
      </c>
      <c r="Q2320" s="42" t="e">
        <f>_xlfn.XLOOKUP(Table35[[#This Row],[Subject Id]],'TPD Assayed'!A:A,'TPD Assayed'!C:C)</f>
        <v>#N/A</v>
      </c>
    </row>
    <row r="2321" spans="1:17">
      <c r="A2321" t="s">
        <v>2614</v>
      </c>
      <c r="B2321" t="str">
        <f>MID(Table35[[#This Row],[Subject Id]],13,1)</f>
        <v>M</v>
      </c>
      <c r="C2321" t="str">
        <f>_xlfn.XLOOKUP(Table35[[#This Row],[Subject Id]],Table2[Subject Id],Table2[Event date])</f>
        <v>2023-10-03</v>
      </c>
      <c r="D2321" s="37" t="str">
        <f>_xlfn.XLOOKUP(Table35[[#This Row],[Subject Id]],'T0 Blood'!A:A,'T0 Blood'!I:I)</f>
        <v>032-7147-0</v>
      </c>
      <c r="E2321" s="55" t="str">
        <f>_xlfn.XLOOKUP(Table35[[#This Row],[Subject Id]],'T0 Blood'!A:A,'T0 Blood'!H:H)</f>
        <v>2023-10-03</v>
      </c>
      <c r="F2321" s="71" t="e">
        <f>_xlfn.XLOOKUP(Table35[[#This Row],[Subject Id]],T0Assayed!D:D,T0Assayed!F:F)</f>
        <v>#N/A</v>
      </c>
      <c r="I2321" s="37" t="e">
        <f>_xlfn.XLOOKUP(Table35[[#This Row],[Subject Id]],'In the Lab'!F:F,'In the Lab'!G:G)</f>
        <v>#N/A</v>
      </c>
      <c r="J2321" s="49" t="str">
        <f>_xlfn.XLOOKUP(Table35[[#This Row],[Subject Id]],'T1 Blood'!A:A,'T1 Blood'!I:I)</f>
        <v>032-7147-1</v>
      </c>
      <c r="K2321" s="49" t="str">
        <f>_xlfn.XLOOKUP(Table35[[#This Row],[Subject Id]],'T1 Blood'!A:A,'T1 Blood'!H:H)</f>
        <v>2023-11-07</v>
      </c>
      <c r="L2321" s="49" t="e">
        <f>_xlfn.XLOOKUP(Table35[[#This Row],[Subject Id]],'T1 Assayed'!A:A,'T1 Assayed'!D:D)</f>
        <v>#N/A</v>
      </c>
      <c r="O2321" s="49" t="e">
        <f>_xlfn.XLOOKUP((CONCATENATE(Table35[[#This Row],[Subject Id]],"-T1")),'In the Lab'!A:A,'In the Lab'!G:G)</f>
        <v>#N/A</v>
      </c>
      <c r="P2321" s="42" t="e">
        <f>_xlfn.XLOOKUP(Table35[[#This Row],[Subject Id]],'TPD Blood'!A:A,'TPD Blood'!B:B)</f>
        <v>#N/A</v>
      </c>
      <c r="Q2321" s="42" t="e">
        <f>_xlfn.XLOOKUP(Table35[[#This Row],[Subject Id]],'TPD Assayed'!A:A,'TPD Assayed'!C:C)</f>
        <v>#N/A</v>
      </c>
    </row>
    <row r="2322" spans="1:17">
      <c r="A2322" t="s">
        <v>2615</v>
      </c>
      <c r="B2322" t="str">
        <f>MID(Table35[[#This Row],[Subject Id]],13,1)</f>
        <v>N</v>
      </c>
      <c r="C2322" t="str">
        <f>_xlfn.XLOOKUP(Table35[[#This Row],[Subject Id]],Table2[Subject Id],Table2[Event date])</f>
        <v>2022-04-28</v>
      </c>
      <c r="D2322" s="37" t="str">
        <f>_xlfn.XLOOKUP(Table35[[#This Row],[Subject Id]],'T0 Blood'!A:A,'T0 Blood'!I:I)</f>
        <v>153-1335-0</v>
      </c>
      <c r="E2322" s="37" t="str">
        <f>_xlfn.XLOOKUP(Table35[[#This Row],[Subject Id]],'T0 Blood'!A:A,'T0 Blood'!H:H)</f>
        <v>2022-04-28</v>
      </c>
      <c r="F2322" s="69" t="e">
        <f>_xlfn.XLOOKUP(Table35[[#This Row],[Subject Id]],T0Assayed!D:D,T0Assayed!F:F)</f>
        <v>#N/A</v>
      </c>
      <c r="G2322" s="39" t="s">
        <v>38</v>
      </c>
      <c r="I2322" s="38" t="str">
        <f>_xlfn.XLOOKUP((CONCATENATE(Table35[[#This Row],[Subject Id]],"-T0")),'In the Lab'!A:A,'In the Lab'!G:G)</f>
        <v>yes</v>
      </c>
      <c r="J2322" s="49" t="e">
        <f>_xlfn.XLOOKUP(Table35[[#This Row],[Subject Id]],'T1 Blood'!A:A,'T1 Blood'!I:I)</f>
        <v>#N/A</v>
      </c>
      <c r="K2322" s="49" t="e">
        <f>_xlfn.XLOOKUP(Table35[[#This Row],[Subject Id]],'T1 Blood'!A:A,'T1 Blood'!H:H)</f>
        <v>#N/A</v>
      </c>
      <c r="L2322" s="49" t="e">
        <f>_xlfn.XLOOKUP(Table35[[#This Row],[Subject Id]],'T1 Assayed'!A:A,'T1 Assayed'!D:D)</f>
        <v>#N/A</v>
      </c>
      <c r="M2322" s="49" t="e">
        <v>#N/A</v>
      </c>
      <c r="N2322" s="49" t="e">
        <v>#N/A</v>
      </c>
      <c r="O2322" s="49" t="e">
        <f>_xlfn.XLOOKUP((CONCATENATE(Table35[[#This Row],[Subject Id]],"-T1")),'In the Lab'!A:A,'In the Lab'!G:G)</f>
        <v>#N/A</v>
      </c>
      <c r="P2322" s="42" t="e">
        <f>_xlfn.XLOOKUP(Table35[[#This Row],[Subject Id]],'TPD Blood'!A:A,'TPD Blood'!B:B)</f>
        <v>#N/A</v>
      </c>
      <c r="Q2322" s="42" t="e">
        <f>_xlfn.XLOOKUP(Table35[[#This Row],[Subject Id]],'TPD Assayed'!A:A,'TPD Assayed'!C:C)</f>
        <v>#N/A</v>
      </c>
    </row>
    <row r="2323" spans="1:17">
      <c r="A2323" t="s">
        <v>2616</v>
      </c>
      <c r="B2323" t="str">
        <f>MID(Table35[[#This Row],[Subject Id]],13,1)</f>
        <v>M</v>
      </c>
      <c r="C2323" t="str">
        <f>_xlfn.XLOOKUP(Table35[[#This Row],[Subject Id]],Table2[Subject Id],Table2[Event date])</f>
        <v>2023-10-05</v>
      </c>
      <c r="D2323" s="37" t="str">
        <f>_xlfn.XLOOKUP(Table35[[#This Row],[Subject Id]],'T0 Blood'!A:A,'T0 Blood'!I:I)</f>
        <v>032-7148-0</v>
      </c>
      <c r="E2323" s="55" t="str">
        <f>_xlfn.XLOOKUP(Table35[[#This Row],[Subject Id]],'T0 Blood'!A:A,'T0 Blood'!H:H)</f>
        <v>2023-10-05</v>
      </c>
      <c r="F2323" s="71" t="e">
        <f>_xlfn.XLOOKUP(Table35[[#This Row],[Subject Id]],T0Assayed!D:D,T0Assayed!F:F)</f>
        <v>#N/A</v>
      </c>
      <c r="I2323" s="37" t="e">
        <f>_xlfn.XLOOKUP(Table35[[#This Row],[Subject Id]],'In the Lab'!F:F,'In the Lab'!G:G)</f>
        <v>#N/A</v>
      </c>
      <c r="J2323" s="49" t="str">
        <f>_xlfn.XLOOKUP(Table35[[#This Row],[Subject Id]],'T1 Blood'!A:A,'T1 Blood'!I:I)</f>
        <v>032-7148-1</v>
      </c>
      <c r="K2323" s="49" t="str">
        <f>_xlfn.XLOOKUP(Table35[[#This Row],[Subject Id]],'T1 Blood'!A:A,'T1 Blood'!H:H)</f>
        <v>2023-10-25</v>
      </c>
      <c r="L2323" s="49" t="e">
        <f>_xlfn.XLOOKUP(Table35[[#This Row],[Subject Id]],'T1 Assayed'!A:A,'T1 Assayed'!D:D)</f>
        <v>#N/A</v>
      </c>
      <c r="O2323" s="49" t="e">
        <f>_xlfn.XLOOKUP((CONCATENATE(Table35[[#This Row],[Subject Id]],"-T1")),'In the Lab'!A:A,'In the Lab'!G:G)</f>
        <v>#N/A</v>
      </c>
      <c r="P2323" s="42" t="e">
        <f>_xlfn.XLOOKUP(Table35[[#This Row],[Subject Id]],'TPD Blood'!A:A,'TPD Blood'!B:B)</f>
        <v>#N/A</v>
      </c>
      <c r="Q2323" s="42" t="e">
        <f>_xlfn.XLOOKUP(Table35[[#This Row],[Subject Id]],'TPD Assayed'!A:A,'TPD Assayed'!C:C)</f>
        <v>#N/A</v>
      </c>
    </row>
    <row r="2324" spans="1:17">
      <c r="A2324" t="s">
        <v>2617</v>
      </c>
      <c r="B2324" t="str">
        <f>MID(Table35[[#This Row],[Subject Id]],13,1)</f>
        <v>N</v>
      </c>
      <c r="C2324" t="str">
        <f>_xlfn.XLOOKUP(Table35[[#This Row],[Subject Id]],Table2[Subject Id],Table2[Event date])</f>
        <v>2022-05-04</v>
      </c>
      <c r="D2324" s="37" t="str">
        <f>_xlfn.XLOOKUP(Table35[[#This Row],[Subject Id]],'T0 Blood'!A:A,'T0 Blood'!I:I)</f>
        <v>153-1336-0</v>
      </c>
      <c r="E2324" s="37" t="str">
        <f>_xlfn.XLOOKUP(Table35[[#This Row],[Subject Id]],'T0 Blood'!A:A,'T0 Blood'!H:H)</f>
        <v>2022-05-04</v>
      </c>
      <c r="F2324" s="69" t="e">
        <f>_xlfn.XLOOKUP(Table35[[#This Row],[Subject Id]],T0Assayed!D:D,T0Assayed!F:F)</f>
        <v>#N/A</v>
      </c>
      <c r="G2324" s="39" t="s">
        <v>38</v>
      </c>
      <c r="I2324" s="38" t="str">
        <f>_xlfn.XLOOKUP((CONCATENATE(Table35[[#This Row],[Subject Id]],"-T0")),'In the Lab'!A:A,'In the Lab'!G:G)</f>
        <v>yes</v>
      </c>
      <c r="J2324" s="49" t="str">
        <f>_xlfn.XLOOKUP(Table35[[#This Row],[Subject Id]],'T1 Blood'!A:A,'T1 Blood'!I:I)</f>
        <v>153-1336-1</v>
      </c>
      <c r="K2324" s="49" t="str">
        <f>_xlfn.XLOOKUP(Table35[[#This Row],[Subject Id]],'T1 Blood'!A:A,'T1 Blood'!H:H)</f>
        <v>2022-05-25</v>
      </c>
      <c r="L2324" s="49" t="e">
        <f>_xlfn.XLOOKUP(Table35[[#This Row],[Subject Id]],'T1 Assayed'!A:A,'T1 Assayed'!D:D)</f>
        <v>#N/A</v>
      </c>
      <c r="M2324" s="49" t="s">
        <v>38</v>
      </c>
      <c r="N2324" s="49" t="s">
        <v>2618</v>
      </c>
      <c r="O2324" s="49" t="str">
        <f>_xlfn.XLOOKUP((CONCATENATE(Table35[[#This Row],[Subject Id]],"-T1")),'In the Lab'!A:A,'In the Lab'!G:G)</f>
        <v>yes</v>
      </c>
      <c r="P2324" s="42" t="e">
        <f>_xlfn.XLOOKUP(Table35[[#This Row],[Subject Id]],'TPD Blood'!A:A,'TPD Blood'!B:B)</f>
        <v>#N/A</v>
      </c>
      <c r="Q2324" s="42" t="e">
        <f>_xlfn.XLOOKUP(Table35[[#This Row],[Subject Id]],'TPD Assayed'!A:A,'TPD Assayed'!C:C)</f>
        <v>#N/A</v>
      </c>
    </row>
    <row r="2325" spans="1:17">
      <c r="A2325" t="s">
        <v>2619</v>
      </c>
      <c r="B2325" t="str">
        <f>MID(Table35[[#This Row],[Subject Id]],13,1)</f>
        <v>N</v>
      </c>
      <c r="C2325" t="str">
        <f>_xlfn.XLOOKUP(Table35[[#This Row],[Subject Id]],Table2[Subject Id],Table2[Event date])</f>
        <v>2021-04-04</v>
      </c>
      <c r="D2325" s="37" t="str">
        <f>_xlfn.XLOOKUP(Table35[[#This Row],[Subject Id]],'T0 Blood'!A:A,'T0 Blood'!I:I)</f>
        <v>011-1404-0</v>
      </c>
      <c r="E2325" s="37" t="str">
        <f>_xlfn.XLOOKUP(Table35[[#This Row],[Subject Id]],'T0 Blood'!A:A,'T0 Blood'!H:H)</f>
        <v>2021-04-04</v>
      </c>
      <c r="F2325" s="69" t="str">
        <f>_xlfn.XLOOKUP(Table35[[#This Row],[Subject Id]],T0Assayed!D:D,T0Assayed!F:F)</f>
        <v>CO.SL.22.001</v>
      </c>
      <c r="G2325" s="39" t="s">
        <v>22</v>
      </c>
      <c r="H2325" s="37" t="e">
        <v>#N/A</v>
      </c>
      <c r="I2325" s="38" t="str">
        <f>_xlfn.XLOOKUP((CONCATENATE(Table35[[#This Row],[Subject Id]],"-T0")),'In the Lab'!A:A,'In the Lab'!G:G)</f>
        <v>yes</v>
      </c>
      <c r="J2325" s="49" t="str">
        <f>_xlfn.XLOOKUP(Table35[[#This Row],[Subject Id]],'T1 Blood'!A:A,'T1 Blood'!I:I)</f>
        <v>011-1404-1</v>
      </c>
      <c r="K2325" s="49" t="str">
        <f>_xlfn.XLOOKUP(Table35[[#This Row],[Subject Id]],'T1 Blood'!A:A,'T1 Blood'!H:H)</f>
        <v>2021-06-21</v>
      </c>
      <c r="L2325" s="49" t="e">
        <f>_xlfn.XLOOKUP(Table35[[#This Row],[Subject Id]],'T1 Assayed'!A:A,'T1 Assayed'!D:D)</f>
        <v>#N/A</v>
      </c>
      <c r="M2325" s="49" t="s">
        <v>38</v>
      </c>
      <c r="N2325" s="49" t="s">
        <v>2620</v>
      </c>
      <c r="O2325" s="49" t="str">
        <f>_xlfn.XLOOKUP((CONCATENATE(Table35[[#This Row],[Subject Id]],"-T1")),'In the Lab'!A:A,'In the Lab'!G:G)</f>
        <v>yes</v>
      </c>
      <c r="P2325" s="42" t="e">
        <f>_xlfn.XLOOKUP(Table35[[#This Row],[Subject Id]],'TPD Blood'!A:A,'TPD Blood'!B:B)</f>
        <v>#N/A</v>
      </c>
      <c r="Q2325" s="42" t="e">
        <f>_xlfn.XLOOKUP(Table35[[#This Row],[Subject Id]],'TPD Assayed'!A:A,'TPD Assayed'!C:C)</f>
        <v>#N/A</v>
      </c>
    </row>
    <row r="2326" spans="1:17">
      <c r="A2326" t="s">
        <v>2621</v>
      </c>
      <c r="B2326" t="str">
        <f>MID(Table35[[#This Row],[Subject Id]],13,1)</f>
        <v>N</v>
      </c>
      <c r="C2326" t="str">
        <f>_xlfn.XLOOKUP(Table35[[#This Row],[Subject Id]],Table2[Subject Id],Table2[Event date])</f>
        <v>2020-11-18</v>
      </c>
      <c r="D2326" s="37" t="str">
        <f>_xlfn.XLOOKUP(Table35[[#This Row],[Subject Id]],'T0 Blood'!A:A,'T0 Blood'!I:I)</f>
        <v>012-1634-0</v>
      </c>
      <c r="E2326" s="37" t="str">
        <f>_xlfn.XLOOKUP(Table35[[#This Row],[Subject Id]],'T0 Blood'!A:A,'T0 Blood'!H:H)</f>
        <v>2020-11-23</v>
      </c>
      <c r="F2326" s="69" t="str">
        <f>_xlfn.XLOOKUP(Table35[[#This Row],[Subject Id]],T0Assayed!D:D,T0Assayed!F:F)</f>
        <v>CO.SL.22.001</v>
      </c>
      <c r="G2326" s="39" t="s">
        <v>22</v>
      </c>
      <c r="H2326" s="37" t="e">
        <v>#N/A</v>
      </c>
      <c r="I2326" s="38" t="e">
        <f>_xlfn.XLOOKUP((CONCATENATE(Table35[[#This Row],[Subject Id]],"-T0")),'In the Lab'!A:A,'In the Lab'!G:G)</f>
        <v>#N/A</v>
      </c>
      <c r="J2326" s="49" t="str">
        <f>_xlfn.XLOOKUP(Table35[[#This Row],[Subject Id]],'T1 Blood'!A:A,'T1 Blood'!I:I)</f>
        <v>012-1634-1</v>
      </c>
      <c r="K2326" s="49" t="str">
        <f>_xlfn.XLOOKUP(Table35[[#This Row],[Subject Id]],'T1 Blood'!A:A,'T1 Blood'!H:H)</f>
        <v>2020-12-13</v>
      </c>
      <c r="L2326" s="49" t="str">
        <f>_xlfn.XLOOKUP(Table35[[#This Row],[Subject Id]],'T1 Assayed'!A:A,'T1 Assayed'!D:D)</f>
        <v>OH2023_030</v>
      </c>
      <c r="M2326" s="49" t="s">
        <v>23</v>
      </c>
      <c r="N2326" s="49">
        <v>0</v>
      </c>
      <c r="O2326" s="49" t="str">
        <f>_xlfn.XLOOKUP((CONCATENATE(Table35[[#This Row],[Subject Id]],"-T1")),'In the Lab'!A:A,'In the Lab'!G:G)</f>
        <v>yes</v>
      </c>
      <c r="P2326" s="42" t="e">
        <f>_xlfn.XLOOKUP(Table35[[#This Row],[Subject Id]],'TPD Blood'!A:A,'TPD Blood'!B:B)</f>
        <v>#N/A</v>
      </c>
      <c r="Q2326" s="42" t="e">
        <f>_xlfn.XLOOKUP(Table35[[#This Row],[Subject Id]],'TPD Assayed'!A:A,'TPD Assayed'!C:C)</f>
        <v>#N/A</v>
      </c>
    </row>
    <row r="2327" spans="1:17">
      <c r="A2327" t="s">
        <v>2622</v>
      </c>
      <c r="B2327" t="str">
        <f>MID(Table35[[#This Row],[Subject Id]],13,1)</f>
        <v>N</v>
      </c>
      <c r="C2327" t="str">
        <f>_xlfn.XLOOKUP(Table35[[#This Row],[Subject Id]],Table2[Subject Id],Table2[Event date])</f>
        <v>2023-01-06</v>
      </c>
      <c r="D2327" s="37" t="str">
        <f>_xlfn.XLOOKUP(Table35[[#This Row],[Subject Id]],'T0 Blood'!A:A,'T0 Blood'!I:I)</f>
        <v>153-1339-0</v>
      </c>
      <c r="E2327" s="37" t="str">
        <f>_xlfn.XLOOKUP(Table35[[#This Row],[Subject Id]],'T0 Blood'!A:A,'T0 Blood'!H:H)</f>
        <v>2023-01-06</v>
      </c>
      <c r="F2327" s="69" t="e">
        <f>_xlfn.XLOOKUP(Table35[[#This Row],[Subject Id]],T0Assayed!D:D,T0Assayed!F:F)</f>
        <v>#N/A</v>
      </c>
      <c r="G2327" s="39" t="s">
        <v>38</v>
      </c>
      <c r="I2327" s="38" t="str">
        <f>_xlfn.XLOOKUP((CONCATENATE(Table35[[#This Row],[Subject Id]],"-T0")),'In the Lab'!A:A,'In the Lab'!G:G)</f>
        <v>yes</v>
      </c>
      <c r="J2327" s="49" t="str">
        <f>_xlfn.XLOOKUP(Table35[[#This Row],[Subject Id]],'T1 Blood'!A:A,'T1 Blood'!I:I)</f>
        <v>153-1339-1</v>
      </c>
      <c r="K2327" s="49" t="str">
        <f>_xlfn.XLOOKUP(Table35[[#This Row],[Subject Id]],'T1 Blood'!A:A,'T1 Blood'!H:H)</f>
        <v>2023-01-27</v>
      </c>
      <c r="L2327" s="49" t="e">
        <f>_xlfn.XLOOKUP(Table35[[#This Row],[Subject Id]],'T1 Assayed'!A:A,'T1 Assayed'!D:D)</f>
        <v>#N/A</v>
      </c>
      <c r="M2327" s="49" t="s">
        <v>38</v>
      </c>
      <c r="N2327" s="49">
        <v>0</v>
      </c>
      <c r="O2327" s="49" t="str">
        <f>_xlfn.XLOOKUP((CONCATENATE(Table35[[#This Row],[Subject Id]],"-T1")),'In the Lab'!A:A,'In the Lab'!G:G)</f>
        <v>yes</v>
      </c>
      <c r="P2327" s="42" t="e">
        <f>_xlfn.XLOOKUP(Table35[[#This Row],[Subject Id]],'TPD Blood'!A:A,'TPD Blood'!B:B)</f>
        <v>#N/A</v>
      </c>
      <c r="Q2327" s="42" t="e">
        <f>_xlfn.XLOOKUP(Table35[[#This Row],[Subject Id]],'TPD Assayed'!A:A,'TPD Assayed'!C:C)</f>
        <v>#N/A</v>
      </c>
    </row>
    <row r="2328" spans="1:17">
      <c r="A2328" t="s">
        <v>2623</v>
      </c>
      <c r="B2328" t="str">
        <f>MID(Table35[[#This Row],[Subject Id]],13,1)</f>
        <v>N</v>
      </c>
      <c r="C2328" t="str">
        <f>_xlfn.XLOOKUP(Table35[[#This Row],[Subject Id]],Table2[Subject Id],Table2[Event date])</f>
        <v>2022-10-25</v>
      </c>
      <c r="D2328" s="37" t="str">
        <f>_xlfn.XLOOKUP(Table35[[#This Row],[Subject Id]],'T0 Blood'!A:A,'T0 Blood'!I:I)</f>
        <v>153-1340-0</v>
      </c>
      <c r="E2328" s="37" t="str">
        <f>_xlfn.XLOOKUP(Table35[[#This Row],[Subject Id]],'T0 Blood'!A:A,'T0 Blood'!H:H)</f>
        <v>2022-10-25</v>
      </c>
      <c r="F2328" s="69" t="e">
        <f>_xlfn.XLOOKUP(Table35[[#This Row],[Subject Id]],T0Assayed!D:D,T0Assayed!F:F)</f>
        <v>#N/A</v>
      </c>
      <c r="G2328" s="39" t="s">
        <v>38</v>
      </c>
      <c r="I2328" s="38" t="str">
        <f>_xlfn.XLOOKUP((CONCATENATE(Table35[[#This Row],[Subject Id]],"-T0")),'In the Lab'!A:A,'In the Lab'!G:G)</f>
        <v>yes</v>
      </c>
      <c r="J2328" s="49" t="str">
        <f>_xlfn.XLOOKUP(Table35[[#This Row],[Subject Id]],'T1 Blood'!A:A,'T1 Blood'!I:I)</f>
        <v>153-1340-1</v>
      </c>
      <c r="K2328" s="49" t="str">
        <f>_xlfn.XLOOKUP(Table35[[#This Row],[Subject Id]],'T1 Blood'!A:A,'T1 Blood'!H:H)</f>
        <v>2022-11-11</v>
      </c>
      <c r="L2328" s="49" t="e">
        <f>_xlfn.XLOOKUP(Table35[[#This Row],[Subject Id]],'T1 Assayed'!A:A,'T1 Assayed'!D:D)</f>
        <v>#N/A</v>
      </c>
      <c r="M2328" s="49" t="s">
        <v>23</v>
      </c>
      <c r="N2328" s="49">
        <v>0</v>
      </c>
      <c r="O2328" s="49" t="str">
        <f>_xlfn.XLOOKUP((CONCATENATE(Table35[[#This Row],[Subject Id]],"-T1")),'In the Lab'!A:A,'In the Lab'!G:G)</f>
        <v>yes</v>
      </c>
      <c r="P2328" s="42" t="e">
        <f>_xlfn.XLOOKUP(Table35[[#This Row],[Subject Id]],'TPD Blood'!A:A,'TPD Blood'!B:B)</f>
        <v>#N/A</v>
      </c>
      <c r="Q2328" s="42" t="e">
        <f>_xlfn.XLOOKUP(Table35[[#This Row],[Subject Id]],'TPD Assayed'!A:A,'TPD Assayed'!C:C)</f>
        <v>#N/A</v>
      </c>
    </row>
    <row r="2329" spans="1:17">
      <c r="A2329" t="s">
        <v>2624</v>
      </c>
      <c r="B2329" t="str">
        <f>MID(Table35[[#This Row],[Subject Id]],13,1)</f>
        <v>M</v>
      </c>
      <c r="C2329" t="str">
        <f>_xlfn.XLOOKUP(Table35[[#This Row],[Subject Id]],Table2[Subject Id],Table2[Event date])</f>
        <v>2023-10-18</v>
      </c>
      <c r="D2329" s="37" t="str">
        <f>_xlfn.XLOOKUP(Table35[[#This Row],[Subject Id]],'T0 Blood'!A:A,'T0 Blood'!I:I)</f>
        <v>032-7149-0</v>
      </c>
      <c r="E2329" s="55" t="str">
        <f>_xlfn.XLOOKUP(Table35[[#This Row],[Subject Id]],'T0 Blood'!A:A,'T0 Blood'!H:H)</f>
        <v>2023-10-18</v>
      </c>
      <c r="F2329" s="71" t="e">
        <f>_xlfn.XLOOKUP(Table35[[#This Row],[Subject Id]],T0Assayed!D:D,T0Assayed!F:F)</f>
        <v>#N/A</v>
      </c>
      <c r="I2329" s="37" t="e">
        <f>_xlfn.XLOOKUP(Table35[[#This Row],[Subject Id]],'In the Lab'!F:F,'In the Lab'!G:G)</f>
        <v>#N/A</v>
      </c>
      <c r="J2329" s="49" t="str">
        <f>_xlfn.XLOOKUP(Table35[[#This Row],[Subject Id]],'T1 Blood'!A:A,'T1 Blood'!I:I)</f>
        <v>032-7149-1</v>
      </c>
      <c r="K2329" s="49" t="str">
        <f>_xlfn.XLOOKUP(Table35[[#This Row],[Subject Id]],'T1 Blood'!A:A,'T1 Blood'!H:H)</f>
        <v>2023-11-29</v>
      </c>
      <c r="L2329" s="49" t="e">
        <f>_xlfn.XLOOKUP(Table35[[#This Row],[Subject Id]],'T1 Assayed'!A:A,'T1 Assayed'!D:D)</f>
        <v>#N/A</v>
      </c>
      <c r="O2329" s="49" t="e">
        <f>_xlfn.XLOOKUP((CONCATENATE(Table35[[#This Row],[Subject Id]],"-T1")),'In the Lab'!A:A,'In the Lab'!G:G)</f>
        <v>#N/A</v>
      </c>
      <c r="P2329" s="42" t="e">
        <f>_xlfn.XLOOKUP(Table35[[#This Row],[Subject Id]],'TPD Blood'!A:A,'TPD Blood'!B:B)</f>
        <v>#N/A</v>
      </c>
      <c r="Q2329" s="42" t="e">
        <f>_xlfn.XLOOKUP(Table35[[#This Row],[Subject Id]],'TPD Assayed'!A:A,'TPD Assayed'!C:C)</f>
        <v>#N/A</v>
      </c>
    </row>
    <row r="2330" spans="1:17">
      <c r="A2330" t="s">
        <v>2625</v>
      </c>
      <c r="B2330" t="str">
        <f>MID(Table35[[#This Row],[Subject Id]],13,1)</f>
        <v>N</v>
      </c>
      <c r="C2330" t="str">
        <f>_xlfn.XLOOKUP(Table35[[#This Row],[Subject Id]],Table2[Subject Id],Table2[Event date])</f>
        <v>2020-06-04</v>
      </c>
      <c r="D2330" s="37" t="str">
        <f>_xlfn.XLOOKUP(Table35[[#This Row],[Subject Id]],'T0 Blood'!A:A,'T0 Blood'!I:I)</f>
        <v>012-1640-0</v>
      </c>
      <c r="E2330" s="37" t="str">
        <f>_xlfn.XLOOKUP(Table35[[#This Row],[Subject Id]],'T0 Blood'!A:A,'T0 Blood'!H:H)</f>
        <v>2020-06-04</v>
      </c>
      <c r="F2330" s="69" t="str">
        <f>_xlfn.XLOOKUP(Table35[[#This Row],[Subject Id]],T0Assayed!D:D,T0Assayed!F:F)</f>
        <v>CO.SL.22.001</v>
      </c>
      <c r="G2330" s="39" t="s">
        <v>22</v>
      </c>
      <c r="H2330" s="37" t="e">
        <v>#N/A</v>
      </c>
      <c r="I2330" s="38" t="str">
        <f>_xlfn.XLOOKUP((CONCATENATE(Table35[[#This Row],[Subject Id]],"-T0")),'In the Lab'!A:A,'In the Lab'!G:G)</f>
        <v>yes</v>
      </c>
      <c r="J2330" s="49" t="str">
        <f>_xlfn.XLOOKUP(Table35[[#This Row],[Subject Id]],'T1 Blood'!A:A,'T1 Blood'!I:I)</f>
        <v>012-1640-1</v>
      </c>
      <c r="K2330" s="49" t="str">
        <f>_xlfn.XLOOKUP(Table35[[#This Row],[Subject Id]],'T1 Blood'!A:A,'T1 Blood'!H:H)</f>
        <v>2020-06-24</v>
      </c>
      <c r="L2330" s="49" t="str">
        <f>_xlfn.XLOOKUP(Table35[[#This Row],[Subject Id]],'T1 Assayed'!A:A,'T1 Assayed'!D:D)</f>
        <v>OH2023_027</v>
      </c>
      <c r="M2330" s="49" t="s">
        <v>23</v>
      </c>
      <c r="N2330" s="49">
        <v>0</v>
      </c>
      <c r="O2330" s="49" t="str">
        <f>_xlfn.XLOOKUP((CONCATENATE(Table35[[#This Row],[Subject Id]],"-T1")),'In the Lab'!A:A,'In the Lab'!G:G)</f>
        <v>yes</v>
      </c>
      <c r="P2330" s="42" t="e">
        <f>_xlfn.XLOOKUP(Table35[[#This Row],[Subject Id]],'TPD Blood'!A:A,'TPD Blood'!B:B)</f>
        <v>#N/A</v>
      </c>
      <c r="Q2330" s="42" t="e">
        <f>_xlfn.XLOOKUP(Table35[[#This Row],[Subject Id]],'TPD Assayed'!A:A,'TPD Assayed'!C:C)</f>
        <v>#N/A</v>
      </c>
    </row>
    <row r="2331" spans="1:17">
      <c r="A2331" t="s">
        <v>2626</v>
      </c>
      <c r="B2331" t="str">
        <f>MID(Table35[[#This Row],[Subject Id]],13,1)</f>
        <v>S</v>
      </c>
      <c r="C2331" t="str">
        <f>_xlfn.XLOOKUP(Table35[[#This Row],[Subject Id]],Table2[Subject Id],Table2[Event date])</f>
        <v>2023-10-25</v>
      </c>
      <c r="D2331" s="37" t="str">
        <f>_xlfn.XLOOKUP(Table35[[#This Row],[Subject Id]],'T0 Blood'!A:A,'T0 Blood'!I:I)</f>
        <v>024-9404-0</v>
      </c>
      <c r="E2331" s="55" t="str">
        <f>_xlfn.XLOOKUP(Table35[[#This Row],[Subject Id]],'T0 Blood'!A:A,'T0 Blood'!H:H)</f>
        <v>2023-10-25</v>
      </c>
      <c r="F2331" s="71" t="e">
        <f>_xlfn.XLOOKUP(Table35[[#This Row],[Subject Id]],T0Assayed!D:D,T0Assayed!F:F)</f>
        <v>#N/A</v>
      </c>
      <c r="I2331" s="37" t="e">
        <f>_xlfn.XLOOKUP(Table35[[#This Row],[Subject Id]],'In the Lab'!F:F,'In the Lab'!G:G)</f>
        <v>#N/A</v>
      </c>
      <c r="J2331" s="49" t="str">
        <f>_xlfn.XLOOKUP(Table35[[#This Row],[Subject Id]],'T1 Blood'!A:A,'T1 Blood'!I:I)</f>
        <v>024-9404-1</v>
      </c>
      <c r="K2331" s="49" t="str">
        <f>_xlfn.XLOOKUP(Table35[[#This Row],[Subject Id]],'T1 Blood'!A:A,'T1 Blood'!H:H)</f>
        <v>2023-11-15</v>
      </c>
      <c r="L2331" s="49" t="e">
        <f>_xlfn.XLOOKUP(Table35[[#This Row],[Subject Id]],'T1 Assayed'!A:A,'T1 Assayed'!D:D)</f>
        <v>#N/A</v>
      </c>
      <c r="O2331" s="49" t="e">
        <f>_xlfn.XLOOKUP((CONCATENATE(Table35[[#This Row],[Subject Id]],"-T1")),'In the Lab'!A:A,'In the Lab'!G:G)</f>
        <v>#N/A</v>
      </c>
      <c r="P2331" s="42" t="e">
        <f>_xlfn.XLOOKUP(Table35[[#This Row],[Subject Id]],'TPD Blood'!A:A,'TPD Blood'!B:B)</f>
        <v>#N/A</v>
      </c>
      <c r="Q2331" s="42" t="e">
        <f>_xlfn.XLOOKUP(Table35[[#This Row],[Subject Id]],'TPD Assayed'!A:A,'TPD Assayed'!C:C)</f>
        <v>#N/A</v>
      </c>
    </row>
    <row r="2332" spans="1:17">
      <c r="A2332" t="s">
        <v>2627</v>
      </c>
      <c r="B2332" t="str">
        <f>MID(Table35[[#This Row],[Subject Id]],13,1)</f>
        <v>M</v>
      </c>
      <c r="C2332" t="str">
        <f>_xlfn.XLOOKUP(Table35[[#This Row],[Subject Id]],Table2[Subject Id],Table2[Event date])</f>
        <v>2023-10-30</v>
      </c>
      <c r="D2332" s="37" t="str">
        <f>_xlfn.XLOOKUP(Table35[[#This Row],[Subject Id]],'T0 Blood'!A:A,'T0 Blood'!I:I)</f>
        <v>032-7150-0</v>
      </c>
      <c r="E2332" s="55" t="str">
        <f>_xlfn.XLOOKUP(Table35[[#This Row],[Subject Id]],'T0 Blood'!A:A,'T0 Blood'!H:H)</f>
        <v>2023-11-13</v>
      </c>
      <c r="F2332" s="71" t="e">
        <f>_xlfn.XLOOKUP(Table35[[#This Row],[Subject Id]],T0Assayed!D:D,T0Assayed!F:F)</f>
        <v>#N/A</v>
      </c>
      <c r="I2332" s="37" t="e">
        <f>_xlfn.XLOOKUP(Table35[[#This Row],[Subject Id]],'In the Lab'!F:F,'In the Lab'!G:G)</f>
        <v>#N/A</v>
      </c>
      <c r="J2332" s="49" t="str">
        <f>_xlfn.XLOOKUP(Table35[[#This Row],[Subject Id]],'T1 Blood'!A:A,'T1 Blood'!I:I)</f>
        <v>032-7150-1</v>
      </c>
      <c r="K2332" s="49" t="str">
        <f>_xlfn.XLOOKUP(Table35[[#This Row],[Subject Id]],'T1 Blood'!A:A,'T1 Blood'!H:H)</f>
        <v>2023-12-04</v>
      </c>
      <c r="L2332" s="49" t="e">
        <f>_xlfn.XLOOKUP(Table35[[#This Row],[Subject Id]],'T1 Assayed'!A:A,'T1 Assayed'!D:D)</f>
        <v>#N/A</v>
      </c>
      <c r="O2332" s="49" t="e">
        <f>_xlfn.XLOOKUP((CONCATENATE(Table35[[#This Row],[Subject Id]],"-T1")),'In the Lab'!A:A,'In the Lab'!G:G)</f>
        <v>#N/A</v>
      </c>
      <c r="P2332" s="42" t="e">
        <f>_xlfn.XLOOKUP(Table35[[#This Row],[Subject Id]],'TPD Blood'!A:A,'TPD Blood'!B:B)</f>
        <v>#N/A</v>
      </c>
      <c r="Q2332" s="42" t="e">
        <f>_xlfn.XLOOKUP(Table35[[#This Row],[Subject Id]],'TPD Assayed'!A:A,'TPD Assayed'!C:C)</f>
        <v>#N/A</v>
      </c>
    </row>
    <row r="2333" spans="1:17">
      <c r="A2333" t="s">
        <v>2628</v>
      </c>
      <c r="B2333" t="str">
        <f>MID(Table35[[#This Row],[Subject Id]],13,1)</f>
        <v>N</v>
      </c>
      <c r="C2333" t="str">
        <f>_xlfn.XLOOKUP(Table35[[#This Row],[Subject Id]],Table2[Subject Id],Table2[Event date])</f>
        <v>2023-02-22</v>
      </c>
      <c r="D2333" s="37" t="str">
        <f>_xlfn.XLOOKUP(Table35[[#This Row],[Subject Id]],'T0 Blood'!A:A,'T0 Blood'!I:I)</f>
        <v>153-1342-0</v>
      </c>
      <c r="E2333" s="37" t="str">
        <f>_xlfn.XLOOKUP(Table35[[#This Row],[Subject Id]],'T0 Blood'!A:A,'T0 Blood'!H:H)</f>
        <v>2023-02-22</v>
      </c>
      <c r="F2333" s="69" t="e">
        <f>_xlfn.XLOOKUP(Table35[[#This Row],[Subject Id]],T0Assayed!D:D,T0Assayed!F:F)</f>
        <v>#N/A</v>
      </c>
      <c r="H2333" s="37" t="e">
        <v>#N/A</v>
      </c>
      <c r="I2333" s="38" t="e">
        <f>_xlfn.XLOOKUP((CONCATENATE(Table35[[#This Row],[Subject Id]],"-T0")),'In the Lab'!A:A,'In the Lab'!G:G)</f>
        <v>#N/A</v>
      </c>
      <c r="J2333" s="49" t="e">
        <f>_xlfn.XLOOKUP(Table35[[#This Row],[Subject Id]],'T1 Blood'!A:A,'T1 Blood'!I:I)</f>
        <v>#N/A</v>
      </c>
      <c r="K2333" s="49" t="e">
        <f>_xlfn.XLOOKUP(Table35[[#This Row],[Subject Id]],'T1 Blood'!A:A,'T1 Blood'!H:H)</f>
        <v>#N/A</v>
      </c>
      <c r="L2333" s="49" t="e">
        <f>_xlfn.XLOOKUP(Table35[[#This Row],[Subject Id]],'T1 Assayed'!A:A,'T1 Assayed'!D:D)</f>
        <v>#N/A</v>
      </c>
      <c r="M2333" s="49" t="e">
        <v>#N/A</v>
      </c>
      <c r="N2333" s="49" t="e">
        <v>#N/A</v>
      </c>
      <c r="O2333" s="49" t="e">
        <f>_xlfn.XLOOKUP((CONCATENATE(Table35[[#This Row],[Subject Id]],"-T1")),'In the Lab'!A:A,'In the Lab'!G:G)</f>
        <v>#N/A</v>
      </c>
      <c r="P2333" s="42" t="e">
        <f>_xlfn.XLOOKUP(Table35[[#This Row],[Subject Id]],'TPD Blood'!A:A,'TPD Blood'!B:B)</f>
        <v>#N/A</v>
      </c>
      <c r="Q2333" s="42" t="e">
        <f>_xlfn.XLOOKUP(Table35[[#This Row],[Subject Id]],'TPD Assayed'!A:A,'TPD Assayed'!C:C)</f>
        <v>#N/A</v>
      </c>
    </row>
    <row r="2334" spans="1:17">
      <c r="A2334" t="s">
        <v>2629</v>
      </c>
      <c r="B2334" t="str">
        <f>MID(Table35[[#This Row],[Subject Id]],13,1)</f>
        <v>N</v>
      </c>
      <c r="C2334" t="str">
        <f>_xlfn.XLOOKUP(Table35[[#This Row],[Subject Id]],Table2[Subject Id],Table2[Event date])</f>
        <v>2023-03-08</v>
      </c>
      <c r="D2334" s="37" t="str">
        <f>_xlfn.XLOOKUP(Table35[[#This Row],[Subject Id]],'T0 Blood'!A:A,'T0 Blood'!I:I)</f>
        <v>153-1343-0</v>
      </c>
      <c r="E2334" s="37" t="str">
        <f>_xlfn.XLOOKUP(Table35[[#This Row],[Subject Id]],'T0 Blood'!A:A,'T0 Blood'!H:H)</f>
        <v>2023-03-08</v>
      </c>
      <c r="F2334" s="69" t="e">
        <f>_xlfn.XLOOKUP(Table35[[#This Row],[Subject Id]],T0Assayed!D:D,T0Assayed!F:F)</f>
        <v>#N/A</v>
      </c>
      <c r="G2334" s="39" t="s">
        <v>23</v>
      </c>
      <c r="H2334" s="37" t="s">
        <v>890</v>
      </c>
      <c r="I2334" s="38" t="e">
        <f>_xlfn.XLOOKUP((CONCATENATE(Table35[[#This Row],[Subject Id]],"-T0")),'In the Lab'!A:A,'In the Lab'!G:G)</f>
        <v>#N/A</v>
      </c>
      <c r="J2334" s="49" t="str">
        <f>_xlfn.XLOOKUP(Table35[[#This Row],[Subject Id]],'T1 Blood'!A:A,'T1 Blood'!I:I)</f>
        <v>153-1343-1</v>
      </c>
      <c r="K2334" s="49" t="str">
        <f>_xlfn.XLOOKUP(Table35[[#This Row],[Subject Id]],'T1 Blood'!A:A,'T1 Blood'!H:H)</f>
        <v>2023-04-05</v>
      </c>
      <c r="L2334" s="49" t="e">
        <f>_xlfn.XLOOKUP(Table35[[#This Row],[Subject Id]],'T1 Assayed'!A:A,'T1 Assayed'!D:D)</f>
        <v>#N/A</v>
      </c>
      <c r="M2334" s="49" t="e">
        <v>#N/A</v>
      </c>
      <c r="N2334" s="49" t="e">
        <v>#N/A</v>
      </c>
      <c r="O2334" s="49" t="str">
        <f>_xlfn.XLOOKUP((CONCATENATE(Table35[[#This Row],[Subject Id]],"-T1")),'In the Lab'!A:A,'In the Lab'!G:G)</f>
        <v>yes</v>
      </c>
      <c r="P2334" s="42" t="e">
        <f>_xlfn.XLOOKUP(Table35[[#This Row],[Subject Id]],'TPD Blood'!A:A,'TPD Blood'!B:B)</f>
        <v>#N/A</v>
      </c>
      <c r="Q2334" s="42" t="e">
        <f>_xlfn.XLOOKUP(Table35[[#This Row],[Subject Id]],'TPD Assayed'!A:A,'TPD Assayed'!C:C)</f>
        <v>#N/A</v>
      </c>
    </row>
    <row r="2335" spans="1:17">
      <c r="A2335" t="s">
        <v>2630</v>
      </c>
      <c r="B2335" t="str">
        <f>MID(Table35[[#This Row],[Subject Id]],13,1)</f>
        <v>M</v>
      </c>
      <c r="C2335" t="str">
        <f>_xlfn.XLOOKUP(Table35[[#This Row],[Subject Id]],Table2[Subject Id],Table2[Event date])</f>
        <v>2023-05-28</v>
      </c>
      <c r="D2335" s="37" t="e">
        <f>_xlfn.XLOOKUP(Table35[[#This Row],[Subject Id]],'T0 Blood'!A:A,'T0 Blood'!I:I)</f>
        <v>#N/A</v>
      </c>
      <c r="E2335" s="55" t="e">
        <f>_xlfn.XLOOKUP(Table35[[#This Row],[Subject Id]],'T0 Blood'!A:A,'T0 Blood'!H:H)</f>
        <v>#N/A</v>
      </c>
      <c r="F2335" s="71" t="e">
        <f>_xlfn.XLOOKUP(Table35[[#This Row],[Subject Id]],T0Assayed!D:D,T0Assayed!F:F)</f>
        <v>#N/A</v>
      </c>
      <c r="I2335" s="37" t="str">
        <f>_xlfn.XLOOKUP(Table35[[#This Row],[Subject Id]],'In the Lab'!F:F,'In the Lab'!G:G)</f>
        <v>yes</v>
      </c>
      <c r="J2335" s="49" t="e">
        <f>_xlfn.XLOOKUP(Table35[[#This Row],[Subject Id]],'T1 Blood'!A:A,'T1 Blood'!I:I)</f>
        <v>#N/A</v>
      </c>
      <c r="K2335" s="49" t="e">
        <f>_xlfn.XLOOKUP(Table35[[#This Row],[Subject Id]],'T1 Blood'!A:A,'T1 Blood'!H:H)</f>
        <v>#N/A</v>
      </c>
      <c r="L2335" s="49" t="e">
        <f>_xlfn.XLOOKUP(Table35[[#This Row],[Subject Id]],'T1 Assayed'!A:A,'T1 Assayed'!D:D)</f>
        <v>#N/A</v>
      </c>
      <c r="O2335" s="49" t="str">
        <f>_xlfn.XLOOKUP((CONCATENATE(Table35[[#This Row],[Subject Id]],"-T1")),'In the Lab'!A:A,'In the Lab'!G:G)</f>
        <v>yes</v>
      </c>
      <c r="P2335" s="42" t="e">
        <f>_xlfn.XLOOKUP(Table35[[#This Row],[Subject Id]],'TPD Blood'!A:A,'TPD Blood'!B:B)</f>
        <v>#N/A</v>
      </c>
      <c r="Q2335" s="42" t="e">
        <f>_xlfn.XLOOKUP(Table35[[#This Row],[Subject Id]],'TPD Assayed'!A:A,'TPD Assayed'!C:C)</f>
        <v>#N/A</v>
      </c>
    </row>
    <row r="2336" spans="1:17">
      <c r="A2336" t="s">
        <v>2631</v>
      </c>
      <c r="B2336" t="str">
        <f>MID(Table35[[#This Row],[Subject Id]],13,1)</f>
        <v>M</v>
      </c>
      <c r="C2336" t="str">
        <f>_xlfn.XLOOKUP(Table35[[#This Row],[Subject Id]],Table2[Subject Id],Table2[Event date])</f>
        <v>2023-07-30</v>
      </c>
      <c r="D2336" s="37" t="str">
        <f>_xlfn.XLOOKUP(Table35[[#This Row],[Subject Id]],'T0 Blood'!A:A,'T0 Blood'!I:I)</f>
        <v>001-2051-0</v>
      </c>
      <c r="E2336" s="55" t="str">
        <f>_xlfn.XLOOKUP(Table35[[#This Row],[Subject Id]],'T0 Blood'!A:A,'T0 Blood'!H:H)</f>
        <v>2023-07-30</v>
      </c>
      <c r="F2336" s="71" t="e">
        <f>_xlfn.XLOOKUP(Table35[[#This Row],[Subject Id]],T0Assayed!D:D,T0Assayed!F:F)</f>
        <v>#N/A</v>
      </c>
      <c r="I2336" s="37" t="str">
        <f>_xlfn.XLOOKUP(Table35[[#This Row],[Subject Id]],'In the Lab'!F:F,'In the Lab'!G:G)</f>
        <v>yes</v>
      </c>
      <c r="J2336" s="49" t="e">
        <f>_xlfn.XLOOKUP(Table35[[#This Row],[Subject Id]],'T1 Blood'!A:A,'T1 Blood'!I:I)</f>
        <v>#N/A</v>
      </c>
      <c r="K2336" s="49" t="e">
        <f>_xlfn.XLOOKUP(Table35[[#This Row],[Subject Id]],'T1 Blood'!A:A,'T1 Blood'!H:H)</f>
        <v>#N/A</v>
      </c>
      <c r="L2336" s="49" t="e">
        <f>_xlfn.XLOOKUP(Table35[[#This Row],[Subject Id]],'T1 Assayed'!A:A,'T1 Assayed'!D:D)</f>
        <v>#N/A</v>
      </c>
      <c r="O2336" s="49" t="e">
        <f>_xlfn.XLOOKUP((CONCATENATE(Table35[[#This Row],[Subject Id]],"-T1")),'In the Lab'!A:A,'In the Lab'!G:G)</f>
        <v>#N/A</v>
      </c>
      <c r="P2336" s="42" t="e">
        <f>_xlfn.XLOOKUP(Table35[[#This Row],[Subject Id]],'TPD Blood'!A:A,'TPD Blood'!B:B)</f>
        <v>#N/A</v>
      </c>
      <c r="Q2336" s="42" t="e">
        <f>_xlfn.XLOOKUP(Table35[[#This Row],[Subject Id]],'TPD Assayed'!A:A,'TPD Assayed'!C:C)</f>
        <v>#N/A</v>
      </c>
    </row>
    <row r="2337" spans="1:17">
      <c r="A2337" t="s">
        <v>2632</v>
      </c>
      <c r="B2337" t="str">
        <f>MID(Table35[[#This Row],[Subject Id]],13,1)</f>
        <v>M</v>
      </c>
      <c r="C2337" t="str">
        <f>_xlfn.XLOOKUP(Table35[[#This Row],[Subject Id]],Table2[Subject Id],Table2[Event date])</f>
        <v>2023-11-29</v>
      </c>
      <c r="D2337" s="37" t="e">
        <f>_xlfn.XLOOKUP(Table35[[#This Row],[Subject Id]],'T0 Blood'!A:A,'T0 Blood'!I:I)</f>
        <v>#N/A</v>
      </c>
      <c r="E2337" s="55" t="e">
        <f>_xlfn.XLOOKUP(Table35[[#This Row],[Subject Id]],'T0 Blood'!A:A,'T0 Blood'!H:H)</f>
        <v>#N/A</v>
      </c>
      <c r="F2337" s="71" t="e">
        <f>_xlfn.XLOOKUP(Table35[[#This Row],[Subject Id]],T0Assayed!D:D,T0Assayed!F:F)</f>
        <v>#N/A</v>
      </c>
      <c r="I2337" s="37" t="str">
        <f>_xlfn.XLOOKUP(Table35[[#This Row],[Subject Id]],'In the Lab'!F:F,'In the Lab'!G:G)</f>
        <v>yes</v>
      </c>
      <c r="J2337" s="49" t="e">
        <f>_xlfn.XLOOKUP(Table35[[#This Row],[Subject Id]],'T1 Blood'!A:A,'T1 Blood'!I:I)</f>
        <v>#N/A</v>
      </c>
      <c r="K2337" s="49" t="e">
        <f>_xlfn.XLOOKUP(Table35[[#This Row],[Subject Id]],'T1 Blood'!A:A,'T1 Blood'!H:H)</f>
        <v>#N/A</v>
      </c>
      <c r="L2337" s="49" t="e">
        <f>_xlfn.XLOOKUP(Table35[[#This Row],[Subject Id]],'T1 Assayed'!A:A,'T1 Assayed'!D:D)</f>
        <v>#N/A</v>
      </c>
      <c r="O2337" s="49" t="str">
        <f>_xlfn.XLOOKUP((CONCATENATE(Table35[[#This Row],[Subject Id]],"-T1")),'In the Lab'!A:A,'In the Lab'!G:G)</f>
        <v>yes</v>
      </c>
      <c r="P2337" s="42" t="e">
        <f>_xlfn.XLOOKUP(Table35[[#This Row],[Subject Id]],'TPD Blood'!A:A,'TPD Blood'!B:B)</f>
        <v>#N/A</v>
      </c>
      <c r="Q2337" s="42" t="e">
        <f>_xlfn.XLOOKUP(Table35[[#This Row],[Subject Id]],'TPD Assayed'!A:A,'TPD Assayed'!C:C)</f>
        <v>#N/A</v>
      </c>
    </row>
    <row r="2338" spans="1:17">
      <c r="A2338" t="s">
        <v>2633</v>
      </c>
      <c r="B2338" t="str">
        <f>MID(Table35[[#This Row],[Subject Id]],13,1)</f>
        <v>M</v>
      </c>
      <c r="C2338" t="str">
        <f>_xlfn.XLOOKUP(Table35[[#This Row],[Subject Id]],Table2[Subject Id],Table2[Event date])</f>
        <v>2023-12-07</v>
      </c>
      <c r="D2338" s="37" t="str">
        <f>_xlfn.XLOOKUP(Table35[[#This Row],[Subject Id]],'T0 Blood'!A:A,'T0 Blood'!I:I)</f>
        <v>001-2073-0</v>
      </c>
      <c r="E2338" s="55" t="str">
        <f>_xlfn.XLOOKUP(Table35[[#This Row],[Subject Id]],'T0 Blood'!A:A,'T0 Blood'!H:H)</f>
        <v>2023-12-07</v>
      </c>
      <c r="F2338" s="71" t="e">
        <f>_xlfn.XLOOKUP(Table35[[#This Row],[Subject Id]],T0Assayed!D:D,T0Assayed!F:F)</f>
        <v>#N/A</v>
      </c>
      <c r="I2338" s="37" t="str">
        <f>_xlfn.XLOOKUP(Table35[[#This Row],[Subject Id]],'In the Lab'!F:F,'In the Lab'!G:G)</f>
        <v>yes</v>
      </c>
      <c r="J2338" s="49" t="e">
        <f>_xlfn.XLOOKUP(Table35[[#This Row],[Subject Id]],'T1 Blood'!A:A,'T1 Blood'!I:I)</f>
        <v>#N/A</v>
      </c>
      <c r="K2338" s="49" t="e">
        <f>_xlfn.XLOOKUP(Table35[[#This Row],[Subject Id]],'T1 Blood'!A:A,'T1 Blood'!H:H)</f>
        <v>#N/A</v>
      </c>
      <c r="L2338" s="49" t="e">
        <f>_xlfn.XLOOKUP(Table35[[#This Row],[Subject Id]],'T1 Assayed'!A:A,'T1 Assayed'!D:D)</f>
        <v>#N/A</v>
      </c>
      <c r="O2338" s="49" t="e">
        <f>_xlfn.XLOOKUP((CONCATENATE(Table35[[#This Row],[Subject Id]],"-T1")),'In the Lab'!A:A,'In the Lab'!G:G)</f>
        <v>#N/A</v>
      </c>
      <c r="P2338" s="42" t="e">
        <f>_xlfn.XLOOKUP(Table35[[#This Row],[Subject Id]],'TPD Blood'!A:A,'TPD Blood'!B:B)</f>
        <v>#N/A</v>
      </c>
      <c r="Q2338" s="42" t="e">
        <f>_xlfn.XLOOKUP(Table35[[#This Row],[Subject Id]],'TPD Assayed'!A:A,'TPD Assayed'!C:C)</f>
        <v>#N/A</v>
      </c>
    </row>
    <row r="2339" spans="1:17">
      <c r="A2339" t="s">
        <v>2634</v>
      </c>
      <c r="B2339" t="str">
        <f>MID(Table35[[#This Row],[Subject Id]],13,1)</f>
        <v>N</v>
      </c>
      <c r="C2339" t="str">
        <f>_xlfn.XLOOKUP(Table35[[#This Row],[Subject Id]],Table2[Subject Id],Table2[Event date])</f>
        <v>2024-01-04</v>
      </c>
      <c r="D2339" s="37" t="e">
        <f>_xlfn.XLOOKUP(Table35[[#This Row],[Subject Id]],'T0 Blood'!A:A,'T0 Blood'!I:I)</f>
        <v>#N/A</v>
      </c>
      <c r="E2339" s="55" t="e">
        <f>_xlfn.XLOOKUP(Table35[[#This Row],[Subject Id]],'T0 Blood'!A:A,'T0 Blood'!H:H)</f>
        <v>#N/A</v>
      </c>
      <c r="F2339" s="71" t="e">
        <f>_xlfn.XLOOKUP(Table35[[#This Row],[Subject Id]],T0Assayed!D:D,T0Assayed!F:F)</f>
        <v>#N/A</v>
      </c>
      <c r="I2339" s="37" t="str">
        <f>_xlfn.XLOOKUP(Table35[[#This Row],[Subject Id]],'In the Lab'!F:F,'In the Lab'!G:G)</f>
        <v>yes</v>
      </c>
      <c r="J2339" s="49" t="e">
        <f>_xlfn.XLOOKUP(Table35[[#This Row],[Subject Id]],'T1 Blood'!A:A,'T1 Blood'!I:I)</f>
        <v>#N/A</v>
      </c>
      <c r="K2339" s="49" t="e">
        <f>_xlfn.XLOOKUP(Table35[[#This Row],[Subject Id]],'T1 Blood'!A:A,'T1 Blood'!H:H)</f>
        <v>#N/A</v>
      </c>
      <c r="L2339" s="49" t="e">
        <f>_xlfn.XLOOKUP(Table35[[#This Row],[Subject Id]],'T1 Assayed'!A:A,'T1 Assayed'!D:D)</f>
        <v>#N/A</v>
      </c>
      <c r="O2339" s="49" t="e">
        <f>_xlfn.XLOOKUP((CONCATENATE(Table35[[#This Row],[Subject Id]],"-T1")),'In the Lab'!A:A,'In the Lab'!G:G)</f>
        <v>#N/A</v>
      </c>
      <c r="P2339" s="42" t="e">
        <f>_xlfn.XLOOKUP(Table35[[#This Row],[Subject Id]],'TPD Blood'!A:A,'TPD Blood'!B:B)</f>
        <v>#N/A</v>
      </c>
      <c r="Q2339" s="42" t="e">
        <f>_xlfn.XLOOKUP(Table35[[#This Row],[Subject Id]],'TPD Assayed'!A:A,'TPD Assayed'!C:C)</f>
        <v>#N/A</v>
      </c>
    </row>
    <row r="2340" spans="1:17">
      <c r="A2340" t="s">
        <v>2635</v>
      </c>
      <c r="B2340" t="str">
        <f>MID(Table35[[#This Row],[Subject Id]],13,1)</f>
        <v>N</v>
      </c>
      <c r="C2340" t="str">
        <f>_xlfn.XLOOKUP(Table35[[#This Row],[Subject Id]],Table2[Subject Id],Table2[Event date])</f>
        <v>2021-07-01</v>
      </c>
      <c r="D2340" s="37" t="str">
        <f>_xlfn.XLOOKUP(Table35[[#This Row],[Subject Id]],'T0 Blood'!A:A,'T0 Blood'!I:I)</f>
        <v>008-1721-0</v>
      </c>
      <c r="E2340" s="55" t="str">
        <f>_xlfn.XLOOKUP(Table35[[#This Row],[Subject Id]],'T0 Blood'!A:A,'T0 Blood'!H:H)</f>
        <v>2021-07-01</v>
      </c>
      <c r="F2340" s="71" t="e">
        <f>_xlfn.XLOOKUP(Table35[[#This Row],[Subject Id]],T0Assayed!D:D,T0Assayed!F:F)</f>
        <v>#N/A</v>
      </c>
      <c r="I2340" s="37" t="str">
        <f>_xlfn.XLOOKUP(Table35[[#This Row],[Subject Id]],'In the Lab'!F:F,'In the Lab'!G:G)</f>
        <v>yes</v>
      </c>
      <c r="J2340" s="49" t="e">
        <f>_xlfn.XLOOKUP(Table35[[#This Row],[Subject Id]],'T1 Blood'!A:A,'T1 Blood'!I:I)</f>
        <v>#N/A</v>
      </c>
      <c r="K2340" s="49" t="e">
        <f>_xlfn.XLOOKUP(Table35[[#This Row],[Subject Id]],'T1 Blood'!A:A,'T1 Blood'!H:H)</f>
        <v>#N/A</v>
      </c>
      <c r="L2340" s="49" t="e">
        <f>_xlfn.XLOOKUP(Table35[[#This Row],[Subject Id]],'T1 Assayed'!A:A,'T1 Assayed'!D:D)</f>
        <v>#N/A</v>
      </c>
      <c r="O2340" s="49" t="e">
        <f>_xlfn.XLOOKUP((CONCATENATE(Table35[[#This Row],[Subject Id]],"-T1")),'In the Lab'!A:A,'In the Lab'!G:G)</f>
        <v>#N/A</v>
      </c>
      <c r="P2340" s="42" t="e">
        <f>_xlfn.XLOOKUP(Table35[[#This Row],[Subject Id]],'TPD Blood'!A:A,'TPD Blood'!B:B)</f>
        <v>#N/A</v>
      </c>
      <c r="Q2340" s="42" t="e">
        <f>_xlfn.XLOOKUP(Table35[[#This Row],[Subject Id]],'TPD Assayed'!A:A,'TPD Assayed'!C:C)</f>
        <v>#N/A</v>
      </c>
    </row>
    <row r="2341" spans="1:17">
      <c r="A2341" t="s">
        <v>2636</v>
      </c>
      <c r="B2341" t="str">
        <f>MID(Table35[[#This Row],[Subject Id]],13,1)</f>
        <v>N</v>
      </c>
      <c r="C2341" t="str">
        <f>_xlfn.XLOOKUP(Table35[[#This Row],[Subject Id]],Table2[Subject Id],Table2[Event date])</f>
        <v>2021-07-13</v>
      </c>
      <c r="D2341" s="37" t="e">
        <f>_xlfn.XLOOKUP(Table35[[#This Row],[Subject Id]],'T0 Blood'!A:A,'T0 Blood'!I:I)</f>
        <v>#N/A</v>
      </c>
      <c r="E2341" s="55" t="e">
        <f>_xlfn.XLOOKUP(Table35[[#This Row],[Subject Id]],'T0 Blood'!A:A,'T0 Blood'!H:H)</f>
        <v>#N/A</v>
      </c>
      <c r="F2341" s="71" t="e">
        <f>_xlfn.XLOOKUP(Table35[[#This Row],[Subject Id]],T0Assayed!D:D,T0Assayed!F:F)</f>
        <v>#N/A</v>
      </c>
      <c r="I2341" s="37" t="str">
        <f>_xlfn.XLOOKUP(Table35[[#This Row],[Subject Id]],'In the Lab'!F:F,'In the Lab'!G:G)</f>
        <v>yes</v>
      </c>
      <c r="J2341" s="49" t="e">
        <f>_xlfn.XLOOKUP(Table35[[#This Row],[Subject Id]],'T1 Blood'!A:A,'T1 Blood'!I:I)</f>
        <v>#N/A</v>
      </c>
      <c r="K2341" s="49" t="e">
        <f>_xlfn.XLOOKUP(Table35[[#This Row],[Subject Id]],'T1 Blood'!A:A,'T1 Blood'!H:H)</f>
        <v>#N/A</v>
      </c>
      <c r="L2341" s="49" t="e">
        <f>_xlfn.XLOOKUP(Table35[[#This Row],[Subject Id]],'T1 Assayed'!A:A,'T1 Assayed'!D:D)</f>
        <v>#N/A</v>
      </c>
      <c r="O2341" s="49" t="e">
        <f>_xlfn.XLOOKUP((CONCATENATE(Table35[[#This Row],[Subject Id]],"-T1")),'In the Lab'!A:A,'In the Lab'!G:G)</f>
        <v>#N/A</v>
      </c>
      <c r="P2341" s="42" t="e">
        <f>_xlfn.XLOOKUP(Table35[[#This Row],[Subject Id]],'TPD Blood'!A:A,'TPD Blood'!B:B)</f>
        <v>#N/A</v>
      </c>
      <c r="Q2341" s="42" t="e">
        <f>_xlfn.XLOOKUP(Table35[[#This Row],[Subject Id]],'TPD Assayed'!A:A,'TPD Assayed'!C:C)</f>
        <v>#N/A</v>
      </c>
    </row>
    <row r="2342" spans="1:17">
      <c r="A2342" t="s">
        <v>2637</v>
      </c>
      <c r="B2342" t="str">
        <f>MID(Table35[[#This Row],[Subject Id]],13,1)</f>
        <v>N</v>
      </c>
      <c r="C2342" t="str">
        <f>_xlfn.XLOOKUP(Table35[[#This Row],[Subject Id]],Table2[Subject Id],Table2[Event date])</f>
        <v>2022-02-03</v>
      </c>
      <c r="D2342" s="37" t="str">
        <f>_xlfn.XLOOKUP(Table35[[#This Row],[Subject Id]],'T0 Blood'!A:A,'T0 Blood'!I:I)</f>
        <v>008-1731-0</v>
      </c>
      <c r="E2342" s="55" t="str">
        <f>_xlfn.XLOOKUP(Table35[[#This Row],[Subject Id]],'T0 Blood'!A:A,'T0 Blood'!H:H)</f>
        <v>2022-02-03</v>
      </c>
      <c r="F2342" s="71" t="e">
        <f>_xlfn.XLOOKUP(Table35[[#This Row],[Subject Id]],T0Assayed!D:D,T0Assayed!F:F)</f>
        <v>#N/A</v>
      </c>
      <c r="I2342" s="37" t="str">
        <f>_xlfn.XLOOKUP(Table35[[#This Row],[Subject Id]],'In the Lab'!F:F,'In the Lab'!G:G)</f>
        <v>yes</v>
      </c>
      <c r="J2342" s="49" t="e">
        <f>_xlfn.XLOOKUP(Table35[[#This Row],[Subject Id]],'T1 Blood'!A:A,'T1 Blood'!I:I)</f>
        <v>#N/A</v>
      </c>
      <c r="K2342" s="49" t="e">
        <f>_xlfn.XLOOKUP(Table35[[#This Row],[Subject Id]],'T1 Blood'!A:A,'T1 Blood'!H:H)</f>
        <v>#N/A</v>
      </c>
      <c r="L2342" s="49" t="e">
        <f>_xlfn.XLOOKUP(Table35[[#This Row],[Subject Id]],'T1 Assayed'!A:A,'T1 Assayed'!D:D)</f>
        <v>#N/A</v>
      </c>
      <c r="O2342" s="49" t="e">
        <f>_xlfn.XLOOKUP((CONCATENATE(Table35[[#This Row],[Subject Id]],"-T1")),'In the Lab'!A:A,'In the Lab'!G:G)</f>
        <v>#N/A</v>
      </c>
      <c r="P2342" s="42" t="e">
        <f>_xlfn.XLOOKUP(Table35[[#This Row],[Subject Id]],'TPD Blood'!A:A,'TPD Blood'!B:B)</f>
        <v>#N/A</v>
      </c>
      <c r="Q2342" s="42" t="e">
        <f>_xlfn.XLOOKUP(Table35[[#This Row],[Subject Id]],'TPD Assayed'!A:A,'TPD Assayed'!C:C)</f>
        <v>#N/A</v>
      </c>
    </row>
    <row r="2343" spans="1:17">
      <c r="A2343" t="s">
        <v>2638</v>
      </c>
      <c r="B2343" t="str">
        <f>MID(Table35[[#This Row],[Subject Id]],13,1)</f>
        <v>M</v>
      </c>
      <c r="C2343" t="str">
        <f>_xlfn.XLOOKUP(Table35[[#This Row],[Subject Id]],Table2[Subject Id],Table2[Event date])</f>
        <v>2023-10-09</v>
      </c>
      <c r="D2343" s="37" t="str">
        <f>_xlfn.XLOOKUP(Table35[[#This Row],[Subject Id]],'T0 Blood'!A:A,'T0 Blood'!I:I)</f>
        <v>009-2926-0</v>
      </c>
      <c r="E2343" s="55" t="str">
        <f>_xlfn.XLOOKUP(Table35[[#This Row],[Subject Id]],'T0 Blood'!A:A,'T0 Blood'!H:H)</f>
        <v>2023-10-09</v>
      </c>
      <c r="F2343" s="71" t="e">
        <f>_xlfn.XLOOKUP(Table35[[#This Row],[Subject Id]],T0Assayed!D:D,T0Assayed!F:F)</f>
        <v>#N/A</v>
      </c>
      <c r="I2343" s="37" t="str">
        <f>_xlfn.XLOOKUP(Table35[[#This Row],[Subject Id]],'In the Lab'!F:F,'In the Lab'!G:G)</f>
        <v>yes</v>
      </c>
      <c r="J2343" s="49" t="str">
        <f>_xlfn.XLOOKUP(Table35[[#This Row],[Subject Id]],'T1 Blood'!A:A,'T1 Blood'!I:I)</f>
        <v>009-2926-1</v>
      </c>
      <c r="K2343" s="49" t="str">
        <f>_xlfn.XLOOKUP(Table35[[#This Row],[Subject Id]],'T1 Blood'!A:A,'T1 Blood'!H:H)</f>
        <v>Not Done</v>
      </c>
      <c r="L2343" s="49" t="e">
        <f>_xlfn.XLOOKUP(Table35[[#This Row],[Subject Id]],'T1 Assayed'!A:A,'T1 Assayed'!D:D)</f>
        <v>#N/A</v>
      </c>
      <c r="O2343" s="49" t="e">
        <f>_xlfn.XLOOKUP((CONCATENATE(Table35[[#This Row],[Subject Id]],"-T1")),'In the Lab'!A:A,'In the Lab'!G:G)</f>
        <v>#N/A</v>
      </c>
      <c r="P2343" s="42" t="e">
        <f>_xlfn.XLOOKUP(Table35[[#This Row],[Subject Id]],'TPD Blood'!A:A,'TPD Blood'!B:B)</f>
        <v>#N/A</v>
      </c>
      <c r="Q2343" s="42" t="e">
        <f>_xlfn.XLOOKUP(Table35[[#This Row],[Subject Id]],'TPD Assayed'!A:A,'TPD Assayed'!C:C)</f>
        <v>#N/A</v>
      </c>
    </row>
    <row r="2344" spans="1:17">
      <c r="A2344" t="s">
        <v>2639</v>
      </c>
      <c r="B2344" t="str">
        <f>MID(Table35[[#This Row],[Subject Id]],13,1)</f>
        <v>M</v>
      </c>
      <c r="C2344" t="str">
        <f>_xlfn.XLOOKUP(Table35[[#This Row],[Subject Id]],Table2[Subject Id],Table2[Event date])</f>
        <v>2023-11-07</v>
      </c>
      <c r="D2344" s="37" t="str">
        <f>_xlfn.XLOOKUP(Table35[[#This Row],[Subject Id]],'T0 Blood'!A:A,'T0 Blood'!I:I)</f>
        <v>009-2927-0</v>
      </c>
      <c r="E2344" s="55" t="str">
        <f>_xlfn.XLOOKUP(Table35[[#This Row],[Subject Id]],'T0 Blood'!A:A,'T0 Blood'!H:H)</f>
        <v>2023-11-07</v>
      </c>
      <c r="F2344" s="71" t="e">
        <f>_xlfn.XLOOKUP(Table35[[#This Row],[Subject Id]],T0Assayed!D:D,T0Assayed!F:F)</f>
        <v>#N/A</v>
      </c>
      <c r="I2344" s="37" t="str">
        <f>_xlfn.XLOOKUP(Table35[[#This Row],[Subject Id]],'In the Lab'!F:F,'In the Lab'!G:G)</f>
        <v>yes</v>
      </c>
      <c r="J2344" s="49" t="str">
        <f>_xlfn.XLOOKUP(Table35[[#This Row],[Subject Id]],'T1 Blood'!A:A,'T1 Blood'!I:I)</f>
        <v>009-2927-1</v>
      </c>
      <c r="K2344" s="49" t="str">
        <f>_xlfn.XLOOKUP(Table35[[#This Row],[Subject Id]],'T1 Blood'!A:A,'T1 Blood'!H:H)</f>
        <v>2023-11-27</v>
      </c>
      <c r="L2344" s="49" t="e">
        <f>_xlfn.XLOOKUP(Table35[[#This Row],[Subject Id]],'T1 Assayed'!A:A,'T1 Assayed'!D:D)</f>
        <v>#N/A</v>
      </c>
      <c r="O2344" s="49" t="str">
        <f>_xlfn.XLOOKUP((CONCATENATE(Table35[[#This Row],[Subject Id]],"-T1")),'In the Lab'!A:A,'In the Lab'!G:G)</f>
        <v>yes</v>
      </c>
      <c r="P2344" s="42" t="e">
        <f>_xlfn.XLOOKUP(Table35[[#This Row],[Subject Id]],'TPD Blood'!A:A,'TPD Blood'!B:B)</f>
        <v>#N/A</v>
      </c>
      <c r="Q2344" s="42" t="e">
        <f>_xlfn.XLOOKUP(Table35[[#This Row],[Subject Id]],'TPD Assayed'!A:A,'TPD Assayed'!C:C)</f>
        <v>#N/A</v>
      </c>
    </row>
    <row r="2345" spans="1:17">
      <c r="A2345" t="s">
        <v>2640</v>
      </c>
      <c r="B2345" t="str">
        <f>MID(Table35[[#This Row],[Subject Id]],13,1)</f>
        <v>M</v>
      </c>
      <c r="C2345" t="str">
        <f>_xlfn.XLOOKUP(Table35[[#This Row],[Subject Id]],Table2[Subject Id],Table2[Event date])</f>
        <v>2023-11-15</v>
      </c>
      <c r="D2345" s="37" t="str">
        <f>_xlfn.XLOOKUP(Table35[[#This Row],[Subject Id]],'T0 Blood'!A:A,'T0 Blood'!I:I)</f>
        <v>009-2928-0</v>
      </c>
      <c r="E2345" s="55" t="str">
        <f>_xlfn.XLOOKUP(Table35[[#This Row],[Subject Id]],'T0 Blood'!A:A,'T0 Blood'!H:H)</f>
        <v>2023-11-15</v>
      </c>
      <c r="F2345" s="71" t="e">
        <f>_xlfn.XLOOKUP(Table35[[#This Row],[Subject Id]],T0Assayed!D:D,T0Assayed!F:F)</f>
        <v>#N/A</v>
      </c>
      <c r="I2345" s="37" t="str">
        <f>_xlfn.XLOOKUP(Table35[[#This Row],[Subject Id]],'In the Lab'!F:F,'In the Lab'!G:G)</f>
        <v>yes</v>
      </c>
      <c r="J2345" s="49" t="str">
        <f>_xlfn.XLOOKUP(Table35[[#This Row],[Subject Id]],'T1 Blood'!A:A,'T1 Blood'!I:I)</f>
        <v>009-2928-1</v>
      </c>
      <c r="K2345" s="49" t="str">
        <f>_xlfn.XLOOKUP(Table35[[#This Row],[Subject Id]],'T1 Blood'!A:A,'T1 Blood'!H:H)</f>
        <v>2023-12-06</v>
      </c>
      <c r="L2345" s="49" t="e">
        <f>_xlfn.XLOOKUP(Table35[[#This Row],[Subject Id]],'T1 Assayed'!A:A,'T1 Assayed'!D:D)</f>
        <v>#N/A</v>
      </c>
      <c r="O2345" s="49" t="str">
        <f>_xlfn.XLOOKUP((CONCATENATE(Table35[[#This Row],[Subject Id]],"-T1")),'In the Lab'!A:A,'In the Lab'!G:G)</f>
        <v>yes</v>
      </c>
      <c r="P2345" s="42" t="e">
        <f>_xlfn.XLOOKUP(Table35[[#This Row],[Subject Id]],'TPD Blood'!A:A,'TPD Blood'!B:B)</f>
        <v>#N/A</v>
      </c>
      <c r="Q2345" s="42" t="e">
        <f>_xlfn.XLOOKUP(Table35[[#This Row],[Subject Id]],'TPD Assayed'!A:A,'TPD Assayed'!C:C)</f>
        <v>#N/A</v>
      </c>
    </row>
    <row r="2346" spans="1:17">
      <c r="A2346" t="s">
        <v>2641</v>
      </c>
      <c r="B2346" t="str">
        <f>MID(Table35[[#This Row],[Subject Id]],13,1)</f>
        <v>M</v>
      </c>
      <c r="C2346" t="str">
        <f>_xlfn.XLOOKUP(Table35[[#This Row],[Subject Id]],Table2[Subject Id],Table2[Event date])</f>
        <v>2023-11-30</v>
      </c>
      <c r="D2346" s="37" t="str">
        <f>_xlfn.XLOOKUP(Table35[[#This Row],[Subject Id]],'T0 Blood'!A:A,'T0 Blood'!I:I)</f>
        <v>009-2929-0</v>
      </c>
      <c r="E2346" s="55" t="str">
        <f>_xlfn.XLOOKUP(Table35[[#This Row],[Subject Id]],'T0 Blood'!A:A,'T0 Blood'!H:H)</f>
        <v>2023-11-30</v>
      </c>
      <c r="F2346" s="71" t="e">
        <f>_xlfn.XLOOKUP(Table35[[#This Row],[Subject Id]],T0Assayed!D:D,T0Assayed!F:F)</f>
        <v>#N/A</v>
      </c>
      <c r="I2346" s="37" t="str">
        <f>_xlfn.XLOOKUP(Table35[[#This Row],[Subject Id]],'In the Lab'!F:F,'In the Lab'!G:G)</f>
        <v>yes</v>
      </c>
      <c r="J2346" s="49" t="e">
        <f>_xlfn.XLOOKUP(Table35[[#This Row],[Subject Id]],'T1 Blood'!A:A,'T1 Blood'!I:I)</f>
        <v>#N/A</v>
      </c>
      <c r="K2346" s="49" t="e">
        <f>_xlfn.XLOOKUP(Table35[[#This Row],[Subject Id]],'T1 Blood'!A:A,'T1 Blood'!H:H)</f>
        <v>#N/A</v>
      </c>
      <c r="L2346" s="49" t="e">
        <f>_xlfn.XLOOKUP(Table35[[#This Row],[Subject Id]],'T1 Assayed'!A:A,'T1 Assayed'!D:D)</f>
        <v>#N/A</v>
      </c>
      <c r="O2346" s="49" t="e">
        <f>_xlfn.XLOOKUP((CONCATENATE(Table35[[#This Row],[Subject Id]],"-T1")),'In the Lab'!A:A,'In the Lab'!G:G)</f>
        <v>#N/A</v>
      </c>
      <c r="P2346" s="42" t="e">
        <f>_xlfn.XLOOKUP(Table35[[#This Row],[Subject Id]],'TPD Blood'!A:A,'TPD Blood'!B:B)</f>
        <v>#N/A</v>
      </c>
      <c r="Q2346" s="42" t="e">
        <f>_xlfn.XLOOKUP(Table35[[#This Row],[Subject Id]],'TPD Assayed'!A:A,'TPD Assayed'!C:C)</f>
        <v>#N/A</v>
      </c>
    </row>
    <row r="2347" spans="1:17">
      <c r="A2347" t="s">
        <v>2642</v>
      </c>
      <c r="B2347" t="str">
        <f>MID(Table35[[#This Row],[Subject Id]],13,1)</f>
        <v>N</v>
      </c>
      <c r="C2347" t="str">
        <f>_xlfn.XLOOKUP(Table35[[#This Row],[Subject Id]],Table2[Subject Id],Table2[Event date])</f>
        <v>2023-11-15</v>
      </c>
      <c r="D2347" s="37" t="str">
        <f>_xlfn.XLOOKUP(Table35[[#This Row],[Subject Id]],'T0 Blood'!A:A,'T0 Blood'!I:I)</f>
        <v>013-1807-0</v>
      </c>
      <c r="E2347" s="55">
        <f>_xlfn.XLOOKUP(Table35[[#This Row],[Subject Id]],'T0 Blood'!A:A,'T0 Blood'!H:H)</f>
        <v>45245</v>
      </c>
      <c r="F2347" s="71" t="e">
        <f>_xlfn.XLOOKUP(Table35[[#This Row],[Subject Id]],T0Assayed!D:D,T0Assayed!F:F)</f>
        <v>#N/A</v>
      </c>
      <c r="I2347" s="37" t="e">
        <f>_xlfn.XLOOKUP(Table35[[#This Row],[Subject Id]],'In the Lab'!F:F,'In the Lab'!G:G)</f>
        <v>#N/A</v>
      </c>
      <c r="J2347" s="49" t="str">
        <f>_xlfn.XLOOKUP(Table35[[#This Row],[Subject Id]],'T1 Blood'!A:A,'T1 Blood'!I:I)</f>
        <v>013-1807-1</v>
      </c>
      <c r="K2347" s="49" t="str">
        <f>_xlfn.XLOOKUP(Table35[[#This Row],[Subject Id]],'T1 Blood'!A:A,'T1 Blood'!H:H)</f>
        <v>2023-11-22</v>
      </c>
      <c r="L2347" s="49" t="e">
        <f>_xlfn.XLOOKUP(Table35[[#This Row],[Subject Id]],'T1 Assayed'!A:A,'T1 Assayed'!D:D)</f>
        <v>#N/A</v>
      </c>
      <c r="O2347" s="49" t="e">
        <f>_xlfn.XLOOKUP((CONCATENATE(Table35[[#This Row],[Subject Id]],"-T1")),'In the Lab'!A:A,'In the Lab'!G:G)</f>
        <v>#N/A</v>
      </c>
      <c r="P2347" s="42" t="e">
        <f>_xlfn.XLOOKUP(Table35[[#This Row],[Subject Id]],'TPD Blood'!A:A,'TPD Blood'!B:B)</f>
        <v>#N/A</v>
      </c>
      <c r="Q2347" s="42" t="e">
        <f>_xlfn.XLOOKUP(Table35[[#This Row],[Subject Id]],'TPD Assayed'!A:A,'TPD Assayed'!C:C)</f>
        <v>#N/A</v>
      </c>
    </row>
    <row r="2348" spans="1:17">
      <c r="A2348" t="s">
        <v>2643</v>
      </c>
      <c r="B2348" t="str">
        <f>MID(Table35[[#This Row],[Subject Id]],13,1)</f>
        <v>N</v>
      </c>
      <c r="C2348" t="str">
        <f>_xlfn.XLOOKUP(Table35[[#This Row],[Subject Id]],Table2[Subject Id],Table2[Event date])</f>
        <v>2023-11-15</v>
      </c>
      <c r="D2348" s="37" t="str">
        <f>_xlfn.XLOOKUP(Table35[[#This Row],[Subject Id]],'T0 Blood'!A:A,'T0 Blood'!I:I)</f>
        <v>013-1809-0</v>
      </c>
      <c r="E2348" s="55" t="str">
        <f>_xlfn.XLOOKUP(Table35[[#This Row],[Subject Id]],'T0 Blood'!A:A,'T0 Blood'!H:H)</f>
        <v>2023-11-15</v>
      </c>
      <c r="F2348" s="71" t="e">
        <f>_xlfn.XLOOKUP(Table35[[#This Row],[Subject Id]],T0Assayed!D:D,T0Assayed!F:F)</f>
        <v>#N/A</v>
      </c>
      <c r="I2348" s="37" t="e">
        <f>_xlfn.XLOOKUP(Table35[[#This Row],[Subject Id]],'In the Lab'!F:F,'In the Lab'!G:G)</f>
        <v>#N/A</v>
      </c>
      <c r="J2348" s="49" t="str">
        <f>_xlfn.XLOOKUP(Table35[[#This Row],[Subject Id]],'T1 Blood'!A:A,'T1 Blood'!I:I)</f>
        <v>013-1809-1</v>
      </c>
      <c r="K2348" s="49" t="str">
        <f>_xlfn.XLOOKUP(Table35[[#This Row],[Subject Id]],'T1 Blood'!A:A,'T1 Blood'!H:H)</f>
        <v>2023-11-22</v>
      </c>
      <c r="L2348" s="49" t="e">
        <f>_xlfn.XLOOKUP(Table35[[#This Row],[Subject Id]],'T1 Assayed'!A:A,'T1 Assayed'!D:D)</f>
        <v>#N/A</v>
      </c>
      <c r="O2348" s="49" t="e">
        <f>_xlfn.XLOOKUP((CONCATENATE(Table35[[#This Row],[Subject Id]],"-T1")),'In the Lab'!A:A,'In the Lab'!G:G)</f>
        <v>#N/A</v>
      </c>
      <c r="P2348" s="42" t="e">
        <f>_xlfn.XLOOKUP(Table35[[#This Row],[Subject Id]],'TPD Blood'!A:A,'TPD Blood'!B:B)</f>
        <v>#N/A</v>
      </c>
      <c r="Q2348" s="42" t="e">
        <f>_xlfn.XLOOKUP(Table35[[#This Row],[Subject Id]],'TPD Assayed'!A:A,'TPD Assayed'!C:C)</f>
        <v>#N/A</v>
      </c>
    </row>
    <row r="2349" spans="1:17">
      <c r="A2349" t="s">
        <v>2644</v>
      </c>
      <c r="B2349" t="str">
        <f>MID(Table35[[#This Row],[Subject Id]],13,1)</f>
        <v>N</v>
      </c>
      <c r="C2349" t="str">
        <f>_xlfn.XLOOKUP(Table35[[#This Row],[Subject Id]],Table2[Subject Id],Table2[Event date])</f>
        <v>2023-11-21</v>
      </c>
      <c r="D2349" s="37" t="str">
        <f>_xlfn.XLOOKUP(Table35[[#This Row],[Subject Id]],'T0 Blood'!A:A,'T0 Blood'!I:I)</f>
        <v>013-1811-0</v>
      </c>
      <c r="E2349" s="55" t="str">
        <f>_xlfn.XLOOKUP(Table35[[#This Row],[Subject Id]],'T0 Blood'!A:A,'T0 Blood'!H:H)</f>
        <v>2023-11-21</v>
      </c>
      <c r="F2349" s="71" t="e">
        <f>_xlfn.XLOOKUP(Table35[[#This Row],[Subject Id]],T0Assayed!D:D,T0Assayed!F:F)</f>
        <v>#N/A</v>
      </c>
      <c r="I2349" s="37" t="e">
        <f>_xlfn.XLOOKUP(Table35[[#This Row],[Subject Id]],'In the Lab'!F:F,'In the Lab'!G:G)</f>
        <v>#N/A</v>
      </c>
      <c r="J2349" s="49" t="str">
        <f>_xlfn.XLOOKUP(Table35[[#This Row],[Subject Id]],'T1 Blood'!A:A,'T1 Blood'!I:I)</f>
        <v>013-1811-1</v>
      </c>
      <c r="K2349" s="49" t="str">
        <f>_xlfn.XLOOKUP(Table35[[#This Row],[Subject Id]],'T1 Blood'!A:A,'T1 Blood'!H:H)</f>
        <v>2023-12-10</v>
      </c>
      <c r="L2349" s="49" t="e">
        <f>_xlfn.XLOOKUP(Table35[[#This Row],[Subject Id]],'T1 Assayed'!A:A,'T1 Assayed'!D:D)</f>
        <v>#N/A</v>
      </c>
      <c r="O2349" s="49" t="e">
        <f>_xlfn.XLOOKUP((CONCATENATE(Table35[[#This Row],[Subject Id]],"-T1")),'In the Lab'!A:A,'In the Lab'!G:G)</f>
        <v>#N/A</v>
      </c>
      <c r="P2349" s="42" t="e">
        <f>_xlfn.XLOOKUP(Table35[[#This Row],[Subject Id]],'TPD Blood'!A:A,'TPD Blood'!B:B)</f>
        <v>#N/A</v>
      </c>
      <c r="Q2349" s="42" t="e">
        <f>_xlfn.XLOOKUP(Table35[[#This Row],[Subject Id]],'TPD Assayed'!A:A,'TPD Assayed'!C:C)</f>
        <v>#N/A</v>
      </c>
    </row>
    <row r="2350" spans="1:17">
      <c r="A2350" t="s">
        <v>2645</v>
      </c>
      <c r="B2350" t="str">
        <f>MID(Table35[[#This Row],[Subject Id]],13,1)</f>
        <v>N</v>
      </c>
      <c r="C2350" t="str">
        <f>_xlfn.XLOOKUP(Table35[[#This Row],[Subject Id]],Table2[Subject Id],Table2[Event date])</f>
        <v>2023-12-24</v>
      </c>
      <c r="D2350" s="37" t="str">
        <f>_xlfn.XLOOKUP(Table35[[#This Row],[Subject Id]],'T0 Blood'!A:A,'T0 Blood'!I:I)</f>
        <v>013-1815-0</v>
      </c>
      <c r="E2350" s="55" t="str">
        <f>_xlfn.XLOOKUP(Table35[[#This Row],[Subject Id]],'T0 Blood'!A:A,'T0 Blood'!H:H)</f>
        <v>2023-12-25</v>
      </c>
      <c r="F2350" s="71" t="e">
        <f>_xlfn.XLOOKUP(Table35[[#This Row],[Subject Id]],T0Assayed!D:D,T0Assayed!F:F)</f>
        <v>#N/A</v>
      </c>
      <c r="I2350" s="37" t="e">
        <f>_xlfn.XLOOKUP(Table35[[#This Row],[Subject Id]],'In the Lab'!F:F,'In the Lab'!G:G)</f>
        <v>#N/A</v>
      </c>
      <c r="J2350" s="49" t="str">
        <f>_xlfn.XLOOKUP(Table35[[#This Row],[Subject Id]],'T1 Blood'!A:A,'T1 Blood'!I:I)</f>
        <v>013-1815-1</v>
      </c>
      <c r="K2350" s="49" t="str">
        <f>_xlfn.XLOOKUP(Table35[[#This Row],[Subject Id]],'T1 Blood'!A:A,'T1 Blood'!H:H)</f>
        <v>2024-01-21</v>
      </c>
      <c r="L2350" s="49" t="e">
        <f>_xlfn.XLOOKUP(Table35[[#This Row],[Subject Id]],'T1 Assayed'!A:A,'T1 Assayed'!D:D)</f>
        <v>#N/A</v>
      </c>
      <c r="O2350" s="49" t="e">
        <f>_xlfn.XLOOKUP((CONCATENATE(Table35[[#This Row],[Subject Id]],"-T1")),'In the Lab'!A:A,'In the Lab'!G:G)</f>
        <v>#N/A</v>
      </c>
      <c r="P2350" s="42" t="e">
        <f>_xlfn.XLOOKUP(Table35[[#This Row],[Subject Id]],'TPD Blood'!A:A,'TPD Blood'!B:B)</f>
        <v>#N/A</v>
      </c>
      <c r="Q2350" s="42" t="e">
        <f>_xlfn.XLOOKUP(Table35[[#This Row],[Subject Id]],'TPD Assayed'!A:A,'TPD Assayed'!C:C)</f>
        <v>#N/A</v>
      </c>
    </row>
    <row r="2351" spans="1:17">
      <c r="A2351" t="s">
        <v>2646</v>
      </c>
      <c r="B2351" t="str">
        <f>MID(Table35[[#This Row],[Subject Id]],13,1)</f>
        <v>N</v>
      </c>
      <c r="C2351" t="str">
        <f>_xlfn.XLOOKUP(Table35[[#This Row],[Subject Id]],Table2[Subject Id],Table2[Event date])</f>
        <v>2023-10-24</v>
      </c>
      <c r="D2351" s="37" t="str">
        <f>_xlfn.XLOOKUP(Table35[[#This Row],[Subject Id]],'T0 Blood'!A:A,'T0 Blood'!I:I)</f>
        <v>023-7309-0</v>
      </c>
      <c r="E2351" s="55" t="str">
        <f>_xlfn.XLOOKUP(Table35[[#This Row],[Subject Id]],'T0 Blood'!A:A,'T0 Blood'!H:H)</f>
        <v>2023-10-24</v>
      </c>
      <c r="F2351" s="71" t="e">
        <f>_xlfn.XLOOKUP(Table35[[#This Row],[Subject Id]],T0Assayed!D:D,T0Assayed!F:F)</f>
        <v>#N/A</v>
      </c>
      <c r="I2351" s="37" t="e">
        <f>_xlfn.XLOOKUP(Table35[[#This Row],[Subject Id]],'In the Lab'!F:F,'In the Lab'!G:G)</f>
        <v>#N/A</v>
      </c>
      <c r="J2351" s="49" t="str">
        <f>_xlfn.XLOOKUP(Table35[[#This Row],[Subject Id]],'T1 Blood'!A:A,'T1 Blood'!I:I)</f>
        <v>023-7309-1</v>
      </c>
      <c r="K2351" s="49" t="str">
        <f>_xlfn.XLOOKUP(Table35[[#This Row],[Subject Id]],'T1 Blood'!A:A,'T1 Blood'!H:H)</f>
        <v>2023-12-08</v>
      </c>
      <c r="L2351" s="49" t="e">
        <f>_xlfn.XLOOKUP(Table35[[#This Row],[Subject Id]],'T1 Assayed'!A:A,'T1 Assayed'!D:D)</f>
        <v>#N/A</v>
      </c>
      <c r="O2351" s="49" t="e">
        <f>_xlfn.XLOOKUP((CONCATENATE(Table35[[#This Row],[Subject Id]],"-T1")),'In the Lab'!A:A,'In the Lab'!G:G)</f>
        <v>#N/A</v>
      </c>
      <c r="P2351" s="42" t="e">
        <f>_xlfn.XLOOKUP(Table35[[#This Row],[Subject Id]],'TPD Blood'!A:A,'TPD Blood'!B:B)</f>
        <v>#N/A</v>
      </c>
      <c r="Q2351" s="42" t="e">
        <f>_xlfn.XLOOKUP(Table35[[#This Row],[Subject Id]],'TPD Assayed'!A:A,'TPD Assayed'!C:C)</f>
        <v>#N/A</v>
      </c>
    </row>
    <row r="2352" spans="1:17">
      <c r="A2352" t="s">
        <v>2647</v>
      </c>
      <c r="B2352" t="str">
        <f>MID(Table35[[#This Row],[Subject Id]],13,1)</f>
        <v>N</v>
      </c>
      <c r="C2352" t="str">
        <f>_xlfn.XLOOKUP(Table35[[#This Row],[Subject Id]],Table2[Subject Id],Table2[Event date])</f>
        <v>2023-11-15</v>
      </c>
      <c r="D2352" s="37" t="str">
        <f>_xlfn.XLOOKUP(Table35[[#This Row],[Subject Id]],'T0 Blood'!A:A,'T0 Blood'!I:I)</f>
        <v>023-7310-0</v>
      </c>
      <c r="E2352" s="55" t="str">
        <f>_xlfn.XLOOKUP(Table35[[#This Row],[Subject Id]],'T0 Blood'!A:A,'T0 Blood'!H:H)</f>
        <v>2023-11-15</v>
      </c>
      <c r="F2352" s="71" t="e">
        <f>_xlfn.XLOOKUP(Table35[[#This Row],[Subject Id]],T0Assayed!D:D,T0Assayed!F:F)</f>
        <v>#N/A</v>
      </c>
      <c r="I2352" s="37" t="e">
        <f>_xlfn.XLOOKUP(Table35[[#This Row],[Subject Id]],'In the Lab'!F:F,'In the Lab'!G:G)</f>
        <v>#N/A</v>
      </c>
      <c r="J2352" s="49" t="str">
        <f>_xlfn.XLOOKUP(Table35[[#This Row],[Subject Id]],'T1 Blood'!A:A,'T1 Blood'!I:I)</f>
        <v>023-7310-1</v>
      </c>
      <c r="K2352" s="49" t="str">
        <f>_xlfn.XLOOKUP(Table35[[#This Row],[Subject Id]],'T1 Blood'!A:A,'T1 Blood'!H:H)</f>
        <v>2023-12-15</v>
      </c>
      <c r="L2352" s="49" t="e">
        <f>_xlfn.XLOOKUP(Table35[[#This Row],[Subject Id]],'T1 Assayed'!A:A,'T1 Assayed'!D:D)</f>
        <v>#N/A</v>
      </c>
      <c r="O2352" s="49" t="e">
        <f>_xlfn.XLOOKUP((CONCATENATE(Table35[[#This Row],[Subject Id]],"-T1")),'In the Lab'!A:A,'In the Lab'!G:G)</f>
        <v>#N/A</v>
      </c>
      <c r="P2352" s="42" t="e">
        <f>_xlfn.XLOOKUP(Table35[[#This Row],[Subject Id]],'TPD Blood'!A:A,'TPD Blood'!B:B)</f>
        <v>#N/A</v>
      </c>
      <c r="Q2352" s="42" t="e">
        <f>_xlfn.XLOOKUP(Table35[[#This Row],[Subject Id]],'TPD Assayed'!A:A,'TPD Assayed'!C:C)</f>
        <v>#N/A</v>
      </c>
    </row>
    <row r="2353" spans="1:17">
      <c r="A2353" t="s">
        <v>2648</v>
      </c>
      <c r="B2353" t="str">
        <f>MID(Table35[[#This Row],[Subject Id]],13,1)</f>
        <v>N</v>
      </c>
      <c r="C2353" t="str">
        <f>_xlfn.XLOOKUP(Table35[[#This Row],[Subject Id]],Table2[Subject Id],Table2[Event date])</f>
        <v>2023-12-27</v>
      </c>
      <c r="D2353" s="37" t="str">
        <f>_xlfn.XLOOKUP(Table35[[#This Row],[Subject Id]],'T0 Blood'!A:A,'T0 Blood'!I:I)</f>
        <v>023-7311-0</v>
      </c>
      <c r="E2353" s="55">
        <f>_xlfn.XLOOKUP(Table35[[#This Row],[Subject Id]],'T0 Blood'!A:A,'T0 Blood'!H:H)</f>
        <v>45287</v>
      </c>
      <c r="F2353" s="71" t="e">
        <f>_xlfn.XLOOKUP(Table35[[#This Row],[Subject Id]],T0Assayed!D:D,T0Assayed!F:F)</f>
        <v>#N/A</v>
      </c>
      <c r="I2353" s="37" t="e">
        <f>_xlfn.XLOOKUP(Table35[[#This Row],[Subject Id]],'In the Lab'!F:F,'In the Lab'!G:G)</f>
        <v>#N/A</v>
      </c>
      <c r="J2353" s="49" t="str">
        <f>_xlfn.XLOOKUP(Table35[[#This Row],[Subject Id]],'T1 Blood'!A:A,'T1 Blood'!I:I)</f>
        <v>023-7311-1</v>
      </c>
      <c r="K2353" s="49" t="str">
        <f>_xlfn.XLOOKUP(Table35[[#This Row],[Subject Id]],'T1 Blood'!A:A,'T1 Blood'!H:H)</f>
        <v>2024-01-26</v>
      </c>
      <c r="L2353" s="49" t="e">
        <f>_xlfn.XLOOKUP(Table35[[#This Row],[Subject Id]],'T1 Assayed'!A:A,'T1 Assayed'!D:D)</f>
        <v>#N/A</v>
      </c>
      <c r="O2353" s="49" t="e">
        <f>_xlfn.XLOOKUP((CONCATENATE(Table35[[#This Row],[Subject Id]],"-T1")),'In the Lab'!A:A,'In the Lab'!G:G)</f>
        <v>#N/A</v>
      </c>
      <c r="P2353" s="42" t="e">
        <f>_xlfn.XLOOKUP(Table35[[#This Row],[Subject Id]],'TPD Blood'!A:A,'TPD Blood'!B:B)</f>
        <v>#N/A</v>
      </c>
      <c r="Q2353" s="42" t="e">
        <f>_xlfn.XLOOKUP(Table35[[#This Row],[Subject Id]],'TPD Assayed'!A:A,'TPD Assayed'!C:C)</f>
        <v>#N/A</v>
      </c>
    </row>
    <row r="2354" spans="1:17">
      <c r="A2354" t="s">
        <v>2649</v>
      </c>
      <c r="B2354" t="str">
        <f>MID(Table35[[#This Row],[Subject Id]],13,1)</f>
        <v>N</v>
      </c>
      <c r="C2354" t="str">
        <f>_xlfn.XLOOKUP(Table35[[#This Row],[Subject Id]],Table2[Subject Id],Table2[Event date])</f>
        <v>2023-12-22</v>
      </c>
      <c r="D2354" s="37" t="str">
        <f>_xlfn.XLOOKUP(Table35[[#This Row],[Subject Id]],'T0 Blood'!A:A,'T0 Blood'!I:I)</f>
        <v>024-7433-0</v>
      </c>
      <c r="E2354" s="55" t="str">
        <f>_xlfn.XLOOKUP(Table35[[#This Row],[Subject Id]],'T0 Blood'!A:A,'T0 Blood'!H:H)</f>
        <v>2023-12-22</v>
      </c>
      <c r="F2354" s="71" t="e">
        <f>_xlfn.XLOOKUP(Table35[[#This Row],[Subject Id]],T0Assayed!D:D,T0Assayed!F:F)</f>
        <v>#N/A</v>
      </c>
      <c r="I2354" s="37" t="e">
        <f>_xlfn.XLOOKUP(Table35[[#This Row],[Subject Id]],'In the Lab'!F:F,'In the Lab'!G:G)</f>
        <v>#N/A</v>
      </c>
      <c r="J2354" s="49" t="e">
        <f>_xlfn.XLOOKUP(Table35[[#This Row],[Subject Id]],'T1 Blood'!A:A,'T1 Blood'!I:I)</f>
        <v>#N/A</v>
      </c>
      <c r="K2354" s="49" t="e">
        <f>_xlfn.XLOOKUP(Table35[[#This Row],[Subject Id]],'T1 Blood'!A:A,'T1 Blood'!H:H)</f>
        <v>#N/A</v>
      </c>
      <c r="L2354" s="49" t="e">
        <f>_xlfn.XLOOKUP(Table35[[#This Row],[Subject Id]],'T1 Assayed'!A:A,'T1 Assayed'!D:D)</f>
        <v>#N/A</v>
      </c>
      <c r="O2354" s="49" t="e">
        <f>_xlfn.XLOOKUP((CONCATENATE(Table35[[#This Row],[Subject Id]],"-T1")),'In the Lab'!A:A,'In the Lab'!G:G)</f>
        <v>#N/A</v>
      </c>
      <c r="P2354" s="42" t="e">
        <f>_xlfn.XLOOKUP(Table35[[#This Row],[Subject Id]],'TPD Blood'!A:A,'TPD Blood'!B:B)</f>
        <v>#N/A</v>
      </c>
      <c r="Q2354" s="42" t="e">
        <f>_xlfn.XLOOKUP(Table35[[#This Row],[Subject Id]],'TPD Assayed'!A:A,'TPD Assayed'!C:C)</f>
        <v>#N/A</v>
      </c>
    </row>
    <row r="2355" spans="1:17">
      <c r="A2355" t="s">
        <v>2650</v>
      </c>
      <c r="B2355" t="str">
        <f>MID(Table35[[#This Row],[Subject Id]],13,1)</f>
        <v>N</v>
      </c>
      <c r="C2355" t="str">
        <f>_xlfn.XLOOKUP(Table35[[#This Row],[Subject Id]],Table2[Subject Id],Table2[Event date])</f>
        <v>2023-11-27</v>
      </c>
      <c r="D2355" s="37" t="str">
        <f>_xlfn.XLOOKUP(Table35[[#This Row],[Subject Id]],'T0 Blood'!A:A,'T0 Blood'!I:I)</f>
        <v>025-7521-0</v>
      </c>
      <c r="E2355" s="55" t="str">
        <f>_xlfn.XLOOKUP(Table35[[#This Row],[Subject Id]],'T0 Blood'!A:A,'T0 Blood'!H:H)</f>
        <v>2023-11-27</v>
      </c>
      <c r="F2355" s="71" t="e">
        <f>_xlfn.XLOOKUP(Table35[[#This Row],[Subject Id]],T0Assayed!D:D,T0Assayed!F:F)</f>
        <v>#N/A</v>
      </c>
      <c r="I2355" s="37" t="e">
        <f>_xlfn.XLOOKUP(Table35[[#This Row],[Subject Id]],'In the Lab'!F:F,'In the Lab'!G:G)</f>
        <v>#N/A</v>
      </c>
      <c r="J2355" s="49" t="str">
        <f>_xlfn.XLOOKUP(Table35[[#This Row],[Subject Id]],'T1 Blood'!A:A,'T1 Blood'!I:I)</f>
        <v>025-7521-1</v>
      </c>
      <c r="K2355" s="49" t="str">
        <f>_xlfn.XLOOKUP(Table35[[#This Row],[Subject Id]],'T1 Blood'!A:A,'T1 Blood'!H:H)</f>
        <v>2024-01-19</v>
      </c>
      <c r="L2355" s="49" t="e">
        <f>_xlfn.XLOOKUP(Table35[[#This Row],[Subject Id]],'T1 Assayed'!A:A,'T1 Assayed'!D:D)</f>
        <v>#N/A</v>
      </c>
      <c r="O2355" s="49" t="e">
        <f>_xlfn.XLOOKUP((CONCATENATE(Table35[[#This Row],[Subject Id]],"-T1")),'In the Lab'!A:A,'In the Lab'!G:G)</f>
        <v>#N/A</v>
      </c>
      <c r="P2355" s="42" t="e">
        <f>_xlfn.XLOOKUP(Table35[[#This Row],[Subject Id]],'TPD Blood'!A:A,'TPD Blood'!B:B)</f>
        <v>#N/A</v>
      </c>
      <c r="Q2355" s="42" t="e">
        <f>_xlfn.XLOOKUP(Table35[[#This Row],[Subject Id]],'TPD Assayed'!A:A,'TPD Assayed'!C:C)</f>
        <v>#N/A</v>
      </c>
    </row>
    <row r="2356" spans="1:17">
      <c r="A2356" t="s">
        <v>2651</v>
      </c>
      <c r="B2356" t="str">
        <f>MID(Table35[[#This Row],[Subject Id]],13,1)</f>
        <v>S</v>
      </c>
      <c r="C2356" t="str">
        <f>_xlfn.XLOOKUP(Table35[[#This Row],[Subject Id]],Table2[Subject Id],Table2[Event date])</f>
        <v>2023-11-22</v>
      </c>
      <c r="D2356" s="37" t="str">
        <f>_xlfn.XLOOKUP(Table35[[#This Row],[Subject Id]],'T0 Blood'!A:A,'T0 Blood'!I:I)</f>
        <v>027-9700-0</v>
      </c>
      <c r="E2356" s="55" t="str">
        <f>_xlfn.XLOOKUP(Table35[[#This Row],[Subject Id]],'T0 Blood'!A:A,'T0 Blood'!H:H)</f>
        <v>2023-11-22</v>
      </c>
      <c r="F2356" s="71" t="e">
        <f>_xlfn.XLOOKUP(Table35[[#This Row],[Subject Id]],T0Assayed!D:D,T0Assayed!F:F)</f>
        <v>#N/A</v>
      </c>
      <c r="I2356" s="37" t="e">
        <f>_xlfn.XLOOKUP(Table35[[#This Row],[Subject Id]],'In the Lab'!F:F,'In the Lab'!G:G)</f>
        <v>#N/A</v>
      </c>
      <c r="J2356" s="49" t="str">
        <f>_xlfn.XLOOKUP(Table35[[#This Row],[Subject Id]],'T1 Blood'!A:A,'T1 Blood'!I:I)</f>
        <v>027-9700-1</v>
      </c>
      <c r="K2356" s="49" t="str">
        <f>_xlfn.XLOOKUP(Table35[[#This Row],[Subject Id]],'T1 Blood'!A:A,'T1 Blood'!H:H)</f>
        <v>2023-12-13</v>
      </c>
      <c r="L2356" s="49" t="e">
        <f>_xlfn.XLOOKUP(Table35[[#This Row],[Subject Id]],'T1 Assayed'!A:A,'T1 Assayed'!D:D)</f>
        <v>#N/A</v>
      </c>
      <c r="O2356" s="49" t="e">
        <f>_xlfn.XLOOKUP((CONCATENATE(Table35[[#This Row],[Subject Id]],"-T1")),'In the Lab'!A:A,'In the Lab'!G:G)</f>
        <v>#N/A</v>
      </c>
      <c r="P2356" s="42" t="e">
        <f>_xlfn.XLOOKUP(Table35[[#This Row],[Subject Id]],'TPD Blood'!A:A,'TPD Blood'!B:B)</f>
        <v>#N/A</v>
      </c>
      <c r="Q2356" s="42" t="e">
        <f>_xlfn.XLOOKUP(Table35[[#This Row],[Subject Id]],'TPD Assayed'!A:A,'TPD Assayed'!C:C)</f>
        <v>#N/A</v>
      </c>
    </row>
    <row r="2357" spans="1:17">
      <c r="A2357" t="s">
        <v>2652</v>
      </c>
      <c r="B2357" t="str">
        <f>MID(Table35[[#This Row],[Subject Id]],13,1)</f>
        <v>M</v>
      </c>
      <c r="C2357" t="str">
        <f>_xlfn.XLOOKUP(Table35[[#This Row],[Subject Id]],Table2[Subject Id],Table2[Event date])</f>
        <v>2023-11-29</v>
      </c>
      <c r="D2357" s="37" t="str">
        <f>_xlfn.XLOOKUP(Table35[[#This Row],[Subject Id]],'T0 Blood'!A:A,'T0 Blood'!I:I)</f>
        <v>032-7151-0</v>
      </c>
      <c r="E2357" s="55" t="str">
        <f>_xlfn.XLOOKUP(Table35[[#This Row],[Subject Id]],'T0 Blood'!A:A,'T0 Blood'!H:H)</f>
        <v>2023-11-29</v>
      </c>
      <c r="F2357" s="71" t="e">
        <f>_xlfn.XLOOKUP(Table35[[#This Row],[Subject Id]],T0Assayed!D:D,T0Assayed!F:F)</f>
        <v>#N/A</v>
      </c>
      <c r="I2357" s="37" t="e">
        <f>_xlfn.XLOOKUP(Table35[[#This Row],[Subject Id]],'In the Lab'!F:F,'In the Lab'!G:G)</f>
        <v>#N/A</v>
      </c>
      <c r="J2357" s="49" t="str">
        <f>_xlfn.XLOOKUP(Table35[[#This Row],[Subject Id]],'T1 Blood'!A:A,'T1 Blood'!I:I)</f>
        <v>032-7151-1</v>
      </c>
      <c r="K2357" s="49" t="str">
        <f>_xlfn.XLOOKUP(Table35[[#This Row],[Subject Id]],'T1 Blood'!A:A,'T1 Blood'!H:H)</f>
        <v>2023-12-20</v>
      </c>
      <c r="L2357" s="49" t="e">
        <f>_xlfn.XLOOKUP(Table35[[#This Row],[Subject Id]],'T1 Assayed'!A:A,'T1 Assayed'!D:D)</f>
        <v>#N/A</v>
      </c>
      <c r="O2357" s="49" t="e">
        <f>_xlfn.XLOOKUP((CONCATENATE(Table35[[#This Row],[Subject Id]],"-T1")),'In the Lab'!A:A,'In the Lab'!G:G)</f>
        <v>#N/A</v>
      </c>
      <c r="P2357" s="42" t="e">
        <f>_xlfn.XLOOKUP(Table35[[#This Row],[Subject Id]],'TPD Blood'!A:A,'TPD Blood'!B:B)</f>
        <v>#N/A</v>
      </c>
      <c r="Q2357" s="42" t="e">
        <f>_xlfn.XLOOKUP(Table35[[#This Row],[Subject Id]],'TPD Assayed'!A:A,'TPD Assayed'!C:C)</f>
        <v>#N/A</v>
      </c>
    </row>
    <row r="2358" spans="1:17">
      <c r="A2358" t="s">
        <v>2653</v>
      </c>
      <c r="B2358" t="str">
        <f>MID(Table35[[#This Row],[Subject Id]],13,1)</f>
        <v>S</v>
      </c>
      <c r="C2358" t="str">
        <f>_xlfn.XLOOKUP(Table35[[#This Row],[Subject Id]],Table2[Subject Id],Table2[Event date])</f>
        <v>2023-02-07</v>
      </c>
      <c r="D2358" s="37" t="e">
        <f>_xlfn.XLOOKUP(Table35[[#This Row],[Subject Id]],'T0 Blood'!A:A,'T0 Blood'!I:I)</f>
        <v>#N/A</v>
      </c>
      <c r="E2358" s="55" t="e">
        <f>_xlfn.XLOOKUP(Table35[[#This Row],[Subject Id]],'T0 Blood'!A:A,'T0 Blood'!H:H)</f>
        <v>#N/A</v>
      </c>
      <c r="F2358" s="71" t="e">
        <f>_xlfn.XLOOKUP(Table35[[#This Row],[Subject Id]],T0Assayed!D:D,T0Assayed!F:F)</f>
        <v>#N/A</v>
      </c>
      <c r="I2358" s="37" t="e">
        <f>_xlfn.XLOOKUP(Table35[[#This Row],[Subject Id]],'In the Lab'!F:F,'In the Lab'!G:G)</f>
        <v>#N/A</v>
      </c>
      <c r="J2358" s="49" t="e">
        <f>_xlfn.XLOOKUP(Table35[[#This Row],[Subject Id]],'T1 Blood'!A:A,'T1 Blood'!I:I)</f>
        <v>#N/A</v>
      </c>
      <c r="K2358" s="49" t="e">
        <f>_xlfn.XLOOKUP(Table35[[#This Row],[Subject Id]],'T1 Blood'!A:A,'T1 Blood'!H:H)</f>
        <v>#N/A</v>
      </c>
      <c r="L2358" s="49" t="e">
        <f>_xlfn.XLOOKUP(Table35[[#This Row],[Subject Id]],'T1 Assayed'!A:A,'T1 Assayed'!D:D)</f>
        <v>#N/A</v>
      </c>
      <c r="O2358" s="49" t="e">
        <f>_xlfn.XLOOKUP((CONCATENATE(Table35[[#This Row],[Subject Id]],"-T1")),'In the Lab'!A:A,'In the Lab'!G:G)</f>
        <v>#N/A</v>
      </c>
      <c r="P2358" s="42" t="e">
        <f>_xlfn.XLOOKUP(Table35[[#This Row],[Subject Id]],'TPD Blood'!A:A,'TPD Blood'!B:B)</f>
        <v>#N/A</v>
      </c>
      <c r="Q2358" s="42" t="e">
        <f>_xlfn.XLOOKUP(Table35[[#This Row],[Subject Id]],'TPD Assayed'!A:A,'TPD Assayed'!C:C)</f>
        <v>#N/A</v>
      </c>
    </row>
    <row r="2359" spans="1:17">
      <c r="A2359" t="s">
        <v>2654</v>
      </c>
      <c r="B2359" t="str">
        <f>MID(Table35[[#This Row],[Subject Id]],13,1)</f>
        <v>N</v>
      </c>
      <c r="C2359" t="str">
        <f>_xlfn.XLOOKUP(Table35[[#This Row],[Subject Id]],Table2[Subject Id],Table2[Event date])</f>
        <v>2023-12-13</v>
      </c>
      <c r="D2359" s="37" t="str">
        <f>_xlfn.XLOOKUP(Table35[[#This Row],[Subject Id]],'T0 Blood'!A:A,'T0 Blood'!I:I)</f>
        <v>044-1072-0</v>
      </c>
      <c r="E2359" s="55" t="str">
        <f>_xlfn.XLOOKUP(Table35[[#This Row],[Subject Id]],'T0 Blood'!A:A,'T0 Blood'!H:H)</f>
        <v>2023-12-14</v>
      </c>
      <c r="F2359" s="71" t="e">
        <f>_xlfn.XLOOKUP(Table35[[#This Row],[Subject Id]],T0Assayed!D:D,T0Assayed!F:F)</f>
        <v>#N/A</v>
      </c>
      <c r="I2359" s="37" t="e">
        <f>_xlfn.XLOOKUP(Table35[[#This Row],[Subject Id]],'In the Lab'!F:F,'In the Lab'!G:G)</f>
        <v>#N/A</v>
      </c>
      <c r="J2359" s="49" t="str">
        <f>_xlfn.XLOOKUP(Table35[[#This Row],[Subject Id]],'T1 Blood'!A:A,'T1 Blood'!I:I)</f>
        <v>044-1072-1</v>
      </c>
      <c r="K2359" s="49" t="str">
        <f>_xlfn.XLOOKUP(Table35[[#This Row],[Subject Id]],'T1 Blood'!A:A,'T1 Blood'!H:H)</f>
        <v>2024-01-10</v>
      </c>
      <c r="L2359" s="49" t="e">
        <f>_xlfn.XLOOKUP(Table35[[#This Row],[Subject Id]],'T1 Assayed'!A:A,'T1 Assayed'!D:D)</f>
        <v>#N/A</v>
      </c>
      <c r="O2359" s="49" t="e">
        <f>_xlfn.XLOOKUP((CONCATENATE(Table35[[#This Row],[Subject Id]],"-T1")),'In the Lab'!A:A,'In the Lab'!G:G)</f>
        <v>#N/A</v>
      </c>
      <c r="P2359" s="42" t="e">
        <f>_xlfn.XLOOKUP(Table35[[#This Row],[Subject Id]],'TPD Blood'!A:A,'TPD Blood'!B:B)</f>
        <v>#N/A</v>
      </c>
      <c r="Q2359" s="42" t="e">
        <f>_xlfn.XLOOKUP(Table35[[#This Row],[Subject Id]],'TPD Assayed'!A:A,'TPD Assayed'!C:C)</f>
        <v>#N/A</v>
      </c>
    </row>
    <row r="2360" spans="1:17">
      <c r="A2360" t="s">
        <v>2655</v>
      </c>
      <c r="B2360" t="str">
        <f>MID(Table35[[#This Row],[Subject Id]],13,1)</f>
        <v>N</v>
      </c>
      <c r="C2360" t="str">
        <f>_xlfn.XLOOKUP(Table35[[#This Row],[Subject Id]],Table2[Subject Id],Table2[Event date])</f>
        <v>2023-04-03</v>
      </c>
      <c r="D2360" s="37" t="str">
        <f>_xlfn.XLOOKUP(Table35[[#This Row],[Subject Id]],'T0 Blood'!A:A,'T0 Blood'!I:I)</f>
        <v>153-1344-0</v>
      </c>
      <c r="E2360" s="55" t="str">
        <f>_xlfn.XLOOKUP(Table35[[#This Row],[Subject Id]],'T0 Blood'!A:A,'T0 Blood'!H:H)</f>
        <v>2023-04-03</v>
      </c>
      <c r="F2360" s="71" t="e">
        <f>_xlfn.XLOOKUP(Table35[[#This Row],[Subject Id]],T0Assayed!D:D,T0Assayed!F:F)</f>
        <v>#N/A</v>
      </c>
      <c r="I2360" s="37" t="str">
        <f>_xlfn.XLOOKUP(Table35[[#This Row],[Subject Id]],'In the Lab'!F:F,'In the Lab'!G:G)</f>
        <v>yes</v>
      </c>
      <c r="J2360" s="49" t="str">
        <f>_xlfn.XLOOKUP(Table35[[#This Row],[Subject Id]],'T1 Blood'!A:A,'T1 Blood'!I:I)</f>
        <v>153-1344-1</v>
      </c>
      <c r="K2360" s="49" t="str">
        <f>_xlfn.XLOOKUP(Table35[[#This Row],[Subject Id]],'T1 Blood'!A:A,'T1 Blood'!H:H)</f>
        <v>2023-07-21</v>
      </c>
      <c r="L2360" s="49" t="e">
        <f>_xlfn.XLOOKUP(Table35[[#This Row],[Subject Id]],'T1 Assayed'!A:A,'T1 Assayed'!D:D)</f>
        <v>#N/A</v>
      </c>
      <c r="O2360" s="49" t="str">
        <f>_xlfn.XLOOKUP((CONCATENATE(Table35[[#This Row],[Subject Id]],"-T1")),'In the Lab'!A:A,'In the Lab'!G:G)</f>
        <v>yes</v>
      </c>
      <c r="P2360" s="42" t="e">
        <f>_xlfn.XLOOKUP(Table35[[#This Row],[Subject Id]],'TPD Blood'!A:A,'TPD Blood'!B:B)</f>
        <v>#N/A</v>
      </c>
      <c r="Q2360" s="42" t="e">
        <f>_xlfn.XLOOKUP(Table35[[#This Row],[Subject Id]],'TPD Assayed'!A:A,'TPD Assayed'!C:C)</f>
        <v>#N/A</v>
      </c>
    </row>
    <row r="2361" spans="1:17">
      <c r="A2361" t="s">
        <v>2656</v>
      </c>
      <c r="B2361" t="str">
        <f>MID(Table35[[#This Row],[Subject Id]],13,1)</f>
        <v>N</v>
      </c>
      <c r="C2361" t="str">
        <f>_xlfn.XLOOKUP(Table35[[#This Row],[Subject Id]],Table2[Subject Id],Table2[Event date])</f>
        <v>2023-04-18</v>
      </c>
      <c r="D2361" s="37" t="e">
        <f>_xlfn.XLOOKUP(Table35[[#This Row],[Subject Id]],'T0 Blood'!A:A,'T0 Blood'!I:I)</f>
        <v>#N/A</v>
      </c>
      <c r="E2361" s="55" t="e">
        <f>_xlfn.XLOOKUP(Table35[[#This Row],[Subject Id]],'T0 Blood'!A:A,'T0 Blood'!H:H)</f>
        <v>#N/A</v>
      </c>
      <c r="F2361" s="71" t="e">
        <f>_xlfn.XLOOKUP(Table35[[#This Row],[Subject Id]],T0Assayed!D:D,T0Assayed!F:F)</f>
        <v>#N/A</v>
      </c>
      <c r="I2361" s="37" t="str">
        <f>_xlfn.XLOOKUP(Table35[[#This Row],[Subject Id]],'In the Lab'!F:F,'In the Lab'!G:G)</f>
        <v>yes</v>
      </c>
      <c r="J2361" s="49" t="e">
        <f>_xlfn.XLOOKUP(Table35[[#This Row],[Subject Id]],'T1 Blood'!A:A,'T1 Blood'!I:I)</f>
        <v>#N/A</v>
      </c>
      <c r="K2361" s="49" t="e">
        <f>_xlfn.XLOOKUP(Table35[[#This Row],[Subject Id]],'T1 Blood'!A:A,'T1 Blood'!H:H)</f>
        <v>#N/A</v>
      </c>
      <c r="L2361" s="49" t="e">
        <f>_xlfn.XLOOKUP(Table35[[#This Row],[Subject Id]],'T1 Assayed'!A:A,'T1 Assayed'!D:D)</f>
        <v>#N/A</v>
      </c>
      <c r="O2361" s="49" t="str">
        <f>_xlfn.XLOOKUP((CONCATENATE(Table35[[#This Row],[Subject Id]],"-T1")),'In the Lab'!A:A,'In the Lab'!G:G)</f>
        <v>yes</v>
      </c>
      <c r="P2361" s="42" t="e">
        <f>_xlfn.XLOOKUP(Table35[[#This Row],[Subject Id]],'TPD Blood'!A:A,'TPD Blood'!B:B)</f>
        <v>#N/A</v>
      </c>
      <c r="Q2361" s="42" t="e">
        <f>_xlfn.XLOOKUP(Table35[[#This Row],[Subject Id]],'TPD Assayed'!A:A,'TPD Assayed'!C:C)</f>
        <v>#N/A</v>
      </c>
    </row>
    <row r="2362" spans="1:17">
      <c r="A2362" t="s">
        <v>2657</v>
      </c>
      <c r="B2362" t="str">
        <f>MID(Table35[[#This Row],[Subject Id]],13,1)</f>
        <v>N</v>
      </c>
      <c r="C2362" t="str">
        <f>_xlfn.XLOOKUP(Table35[[#This Row],[Subject Id]],Table2[Subject Id],Table2[Event date])</f>
        <v>2023-04-26</v>
      </c>
      <c r="D2362" s="37" t="e">
        <f>_xlfn.XLOOKUP(Table35[[#This Row],[Subject Id]],'T0 Blood'!A:A,'T0 Blood'!I:I)</f>
        <v>#N/A</v>
      </c>
      <c r="E2362" s="55" t="e">
        <f>_xlfn.XLOOKUP(Table35[[#This Row],[Subject Id]],'T0 Blood'!A:A,'T0 Blood'!H:H)</f>
        <v>#N/A</v>
      </c>
      <c r="F2362" s="71" t="e">
        <f>_xlfn.XLOOKUP(Table35[[#This Row],[Subject Id]],T0Assayed!D:D,T0Assayed!F:F)</f>
        <v>#N/A</v>
      </c>
      <c r="I2362" s="37" t="str">
        <f>_xlfn.XLOOKUP(Table35[[#This Row],[Subject Id]],'In the Lab'!F:F,'In the Lab'!G:G)</f>
        <v>yes</v>
      </c>
      <c r="J2362" s="49" t="e">
        <f>_xlfn.XLOOKUP(Table35[[#This Row],[Subject Id]],'T1 Blood'!A:A,'T1 Blood'!I:I)</f>
        <v>#N/A</v>
      </c>
      <c r="K2362" s="49" t="e">
        <f>_xlfn.XLOOKUP(Table35[[#This Row],[Subject Id]],'T1 Blood'!A:A,'T1 Blood'!H:H)</f>
        <v>#N/A</v>
      </c>
      <c r="L2362" s="49" t="e">
        <f>_xlfn.XLOOKUP(Table35[[#This Row],[Subject Id]],'T1 Assayed'!A:A,'T1 Assayed'!D:D)</f>
        <v>#N/A</v>
      </c>
      <c r="O2362" s="49" t="str">
        <f>_xlfn.XLOOKUP((CONCATENATE(Table35[[#This Row],[Subject Id]],"-T1")),'In the Lab'!A:A,'In the Lab'!G:G)</f>
        <v>yes</v>
      </c>
      <c r="P2362" s="42" t="e">
        <f>_xlfn.XLOOKUP(Table35[[#This Row],[Subject Id]],'TPD Blood'!A:A,'TPD Blood'!B:B)</f>
        <v>#N/A</v>
      </c>
      <c r="Q2362" s="42" t="e">
        <f>_xlfn.XLOOKUP(Table35[[#This Row],[Subject Id]],'TPD Assayed'!A:A,'TPD Assayed'!C:C)</f>
        <v>#N/A</v>
      </c>
    </row>
    <row r="2363" spans="1:17">
      <c r="A2363" t="s">
        <v>2658</v>
      </c>
      <c r="B2363" t="str">
        <f>MID(Table35[[#This Row],[Subject Id]],13,1)</f>
        <v>N</v>
      </c>
      <c r="C2363" t="str">
        <f>_xlfn.XLOOKUP(Table35[[#This Row],[Subject Id]],Table2[Subject Id],Table2[Event date])</f>
        <v>2023-07-31</v>
      </c>
      <c r="D2363" s="37" t="str">
        <f>_xlfn.XLOOKUP(Table35[[#This Row],[Subject Id]],'T0 Blood'!A:A,'T0 Blood'!I:I)</f>
        <v>153-1356-0</v>
      </c>
      <c r="E2363" s="55" t="str">
        <f>_xlfn.XLOOKUP(Table35[[#This Row],[Subject Id]],'T0 Blood'!A:A,'T0 Blood'!H:H)</f>
        <v>2023-07-31</v>
      </c>
      <c r="F2363" s="71" t="e">
        <f>_xlfn.XLOOKUP(Table35[[#This Row],[Subject Id]],T0Assayed!D:D,T0Assayed!F:F)</f>
        <v>#N/A</v>
      </c>
      <c r="I2363" s="37" t="e">
        <f>_xlfn.XLOOKUP(Table35[[#This Row],[Subject Id]],'In the Lab'!F:F,'In the Lab'!G:G)</f>
        <v>#N/A</v>
      </c>
      <c r="J2363" s="49" t="e">
        <f>_xlfn.XLOOKUP(Table35[[#This Row],[Subject Id]],'T1 Blood'!A:A,'T1 Blood'!I:I)</f>
        <v>#N/A</v>
      </c>
      <c r="K2363" s="49" t="e">
        <f>_xlfn.XLOOKUP(Table35[[#This Row],[Subject Id]],'T1 Blood'!A:A,'T1 Blood'!H:H)</f>
        <v>#N/A</v>
      </c>
      <c r="L2363" s="49" t="e">
        <f>_xlfn.XLOOKUP(Table35[[#This Row],[Subject Id]],'T1 Assayed'!A:A,'T1 Assayed'!D:D)</f>
        <v>#N/A</v>
      </c>
      <c r="O2363" s="49" t="e">
        <f>_xlfn.XLOOKUP((CONCATENATE(Table35[[#This Row],[Subject Id]],"-T1")),'In the Lab'!A:A,'In the Lab'!G:G)</f>
        <v>#N/A</v>
      </c>
      <c r="P2363" s="42" t="e">
        <f>_xlfn.XLOOKUP(Table35[[#This Row],[Subject Id]],'TPD Blood'!A:A,'TPD Blood'!B:B)</f>
        <v>#N/A</v>
      </c>
      <c r="Q2363" s="42" t="e">
        <f>_xlfn.XLOOKUP(Table35[[#This Row],[Subject Id]],'TPD Assayed'!A:A,'TPD Assayed'!C:C)</f>
        <v>#N/A</v>
      </c>
    </row>
    <row r="2364" spans="1:17">
      <c r="A2364" t="s">
        <v>2659</v>
      </c>
      <c r="B2364" t="str">
        <f>MID(Table35[[#This Row],[Subject Id]],13,1)</f>
        <v>N</v>
      </c>
      <c r="C2364" t="str">
        <f>_xlfn.XLOOKUP(Table35[[#This Row],[Subject Id]],Table2[Subject Id],Table2[Event date])</f>
        <v>2023-08-09</v>
      </c>
      <c r="D2364" s="37" t="e">
        <f>_xlfn.XLOOKUP(Table35[[#This Row],[Subject Id]],'T0 Blood'!A:A,'T0 Blood'!I:I)</f>
        <v>#N/A</v>
      </c>
      <c r="E2364" s="55" t="e">
        <f>_xlfn.XLOOKUP(Table35[[#This Row],[Subject Id]],'T0 Blood'!A:A,'T0 Blood'!H:H)</f>
        <v>#N/A</v>
      </c>
      <c r="F2364" s="71" t="e">
        <f>_xlfn.XLOOKUP(Table35[[#This Row],[Subject Id]],T0Assayed!D:D,T0Assayed!F:F)</f>
        <v>#N/A</v>
      </c>
      <c r="I2364" s="37" t="e">
        <f>_xlfn.XLOOKUP(Table35[[#This Row],[Subject Id]],'In the Lab'!F:F,'In the Lab'!G:G)</f>
        <v>#N/A</v>
      </c>
      <c r="J2364" s="49" t="e">
        <f>_xlfn.XLOOKUP(Table35[[#This Row],[Subject Id]],'T1 Blood'!A:A,'T1 Blood'!I:I)</f>
        <v>#N/A</v>
      </c>
      <c r="K2364" s="49" t="e">
        <f>_xlfn.XLOOKUP(Table35[[#This Row],[Subject Id]],'T1 Blood'!A:A,'T1 Blood'!H:H)</f>
        <v>#N/A</v>
      </c>
      <c r="L2364" s="49" t="e">
        <f>_xlfn.XLOOKUP(Table35[[#This Row],[Subject Id]],'T1 Assayed'!A:A,'T1 Assayed'!D:D)</f>
        <v>#N/A</v>
      </c>
      <c r="O2364" s="49" t="e">
        <f>_xlfn.XLOOKUP((CONCATENATE(Table35[[#This Row],[Subject Id]],"-T1")),'In the Lab'!A:A,'In the Lab'!G:G)</f>
        <v>#N/A</v>
      </c>
      <c r="P2364" s="42" t="e">
        <f>_xlfn.XLOOKUP(Table35[[#This Row],[Subject Id]],'TPD Blood'!A:A,'TPD Blood'!B:B)</f>
        <v>#N/A</v>
      </c>
      <c r="Q2364" s="42" t="e">
        <f>_xlfn.XLOOKUP(Table35[[#This Row],[Subject Id]],'TPD Assayed'!A:A,'TPD Assayed'!C:C)</f>
        <v>#N/A</v>
      </c>
    </row>
    <row r="2365" spans="1:17">
      <c r="A2365" t="s">
        <v>2660</v>
      </c>
      <c r="B2365" t="str">
        <f>MID(Table35[[#This Row],[Subject Id]],13,1)</f>
        <v>N</v>
      </c>
      <c r="C2365" t="e">
        <f>_xlfn.XLOOKUP(Table35[[#This Row],[Subject Id]],Table2[Subject Id],Table2[Event date])</f>
        <v>#N/A</v>
      </c>
      <c r="D2365" s="37" t="str">
        <f>_xlfn.XLOOKUP(Table35[[#This Row],[Subject Id]],'T0 Blood'!A:A,'T0 Blood'!I:I)</f>
        <v>008-1729-0</v>
      </c>
      <c r="E2365" s="55" t="str">
        <f>_xlfn.XLOOKUP(Table35[[#This Row],[Subject Id]],'T0 Blood'!A:A,'T0 Blood'!H:H)</f>
        <v>2022-01-31</v>
      </c>
      <c r="F2365" s="71" t="str">
        <f>_xlfn.XLOOKUP(Table35[[#This Row],[Subject Id]],T0Assayed!D:D,T0Assayed!F:F)</f>
        <v>OH2024_006</v>
      </c>
      <c r="I2365" s="37" t="str">
        <f>_xlfn.XLOOKUP(Table35[[#This Row],[Subject Id]],'In the Lab'!F:F,'In the Lab'!G:G)</f>
        <v>yes</v>
      </c>
      <c r="J2365" s="49" t="str">
        <f>_xlfn.XLOOKUP(Table35[[#This Row],[Subject Id]],'T1 Blood'!A:A,'T1 Blood'!I:I)</f>
        <v>008-1729-1</v>
      </c>
      <c r="K2365" s="49" t="str">
        <f>_xlfn.XLOOKUP(Table35[[#This Row],[Subject Id]],'T1 Blood'!A:A,'T1 Blood'!H:H)</f>
        <v>2022-02-21</v>
      </c>
      <c r="L2365" s="49" t="e">
        <f>_xlfn.XLOOKUP(Table35[[#This Row],[Subject Id]],'T1 Assayed'!A:A,'T1 Assayed'!D:D)</f>
        <v>#N/A</v>
      </c>
      <c r="O2365" s="49" t="str">
        <f>_xlfn.XLOOKUP((CONCATENATE(Table35[[#This Row],[Subject Id]],"-T1")),'In the Lab'!A:A,'In the Lab'!G:G)</f>
        <v>yes</v>
      </c>
      <c r="P2365" s="42" t="e">
        <f>_xlfn.XLOOKUP(Table35[[#This Row],[Subject Id]],'TPD Blood'!A:A,'TPD Blood'!B:B)</f>
        <v>#N/A</v>
      </c>
      <c r="Q2365" s="42" t="e">
        <f>_xlfn.XLOOKUP(Table35[[#This Row],[Subject Id]],'TPD Assayed'!A:A,'TPD Assayed'!C:C)</f>
        <v>#N/A</v>
      </c>
    </row>
    <row r="2366" spans="1:17">
      <c r="A2366" t="s">
        <v>2661</v>
      </c>
      <c r="B2366" t="str">
        <f>MID(Table35[[#This Row],[Subject Id]],13,1)</f>
        <v>N</v>
      </c>
      <c r="C2366">
        <f>_xlfn.XLOOKUP(Table35[[#This Row],[Subject Id]],Table2[Subject Id],Table2[Event date])</f>
        <v>45014</v>
      </c>
      <c r="D2366" s="37" t="e">
        <f>_xlfn.XLOOKUP(Table35[[#This Row],[Subject Id]],'T0 Blood'!A:A,'T0 Blood'!I:I)</f>
        <v>#N/A</v>
      </c>
      <c r="E2366" s="55" t="e">
        <f>_xlfn.XLOOKUP(Table35[[#This Row],[Subject Id]],'T0 Blood'!A:A,'T0 Blood'!H:H)</f>
        <v>#N/A</v>
      </c>
      <c r="F2366" s="71" t="e">
        <f>_xlfn.XLOOKUP(Table35[[#This Row],[Subject Id]],T0Assayed!D:D,T0Assayed!F:F)</f>
        <v>#N/A</v>
      </c>
      <c r="I2366" s="37" t="str">
        <f>_xlfn.XLOOKUP(Table35[[#This Row],[Subject Id]],'In the Lab'!F:F,'In the Lab'!G:G)</f>
        <v>yes</v>
      </c>
      <c r="J2366" s="49" t="e">
        <f>_xlfn.XLOOKUP(Table35[[#This Row],[Subject Id]],'T1 Blood'!A:A,'T1 Blood'!I:I)</f>
        <v>#N/A</v>
      </c>
      <c r="K2366" s="49" t="e">
        <f>_xlfn.XLOOKUP(Table35[[#This Row],[Subject Id]],'T1 Blood'!A:A,'T1 Blood'!H:H)</f>
        <v>#N/A</v>
      </c>
      <c r="L2366" s="49" t="e">
        <f>_xlfn.XLOOKUP(Table35[[#This Row],[Subject Id]],'T1 Assayed'!A:A,'T1 Assayed'!D:D)</f>
        <v>#N/A</v>
      </c>
      <c r="O2366" s="49" t="str">
        <f>_xlfn.XLOOKUP((CONCATENATE(Table35[[#This Row],[Subject Id]],"-T1")),'In the Lab'!A:A,'In the Lab'!G:G)</f>
        <v>yes</v>
      </c>
      <c r="P2366" s="42" t="e">
        <f>_xlfn.XLOOKUP(Table35[[#This Row],[Subject Id]],'TPD Blood'!A:A,'TPD Blood'!B:B)</f>
        <v>#N/A</v>
      </c>
      <c r="Q2366" s="42" t="e">
        <f>_xlfn.XLOOKUP(Table35[[#This Row],[Subject Id]],'TPD Assayed'!A:A,'TPD Assayed'!C:C)</f>
        <v>#N/A</v>
      </c>
    </row>
    <row r="2367" spans="1:17">
      <c r="A2367" t="s">
        <v>2662</v>
      </c>
      <c r="B2367" t="str">
        <f>MID(Table35[[#This Row],[Subject Id]],13,1)</f>
        <v>N</v>
      </c>
      <c r="C2367">
        <f>_xlfn.XLOOKUP(Table35[[#This Row],[Subject Id]],Table2[Subject Id],Table2[Event date])</f>
        <v>45307</v>
      </c>
      <c r="D2367" s="37" t="str">
        <f>_xlfn.XLOOKUP(Table35[[#This Row],[Subject Id]],'T0 Blood'!A:A,'T0 Blood'!I:I)</f>
        <v>024-7432-0</v>
      </c>
      <c r="E2367" s="55" t="str">
        <f>_xlfn.XLOOKUP(Table35[[#This Row],[Subject Id]],'T0 Blood'!A:A,'T0 Blood'!H:H)</f>
        <v>2024-01-16</v>
      </c>
      <c r="F2367" s="71" t="e">
        <f>_xlfn.XLOOKUP(Table35[[#This Row],[Subject Id]],T0Assayed!D:D,T0Assayed!F:F)</f>
        <v>#N/A</v>
      </c>
      <c r="I2367" s="37" t="e">
        <f>_xlfn.XLOOKUP(Table35[[#This Row],[Subject Id]],'In the Lab'!F:F,'In the Lab'!G:G)</f>
        <v>#N/A</v>
      </c>
      <c r="J2367" s="49" t="e">
        <f>_xlfn.XLOOKUP(Table35[[#This Row],[Subject Id]],'T1 Blood'!A:A,'T1 Blood'!I:I)</f>
        <v>#N/A</v>
      </c>
      <c r="K2367" s="49" t="e">
        <f>_xlfn.XLOOKUP(Table35[[#This Row],[Subject Id]],'T1 Blood'!A:A,'T1 Blood'!H:H)</f>
        <v>#N/A</v>
      </c>
      <c r="L2367" s="49" t="e">
        <f>_xlfn.XLOOKUP(Table35[[#This Row],[Subject Id]],'T1 Assayed'!A:A,'T1 Assayed'!D:D)</f>
        <v>#N/A</v>
      </c>
      <c r="O2367" s="49" t="e">
        <f>_xlfn.XLOOKUP((CONCATENATE(Table35[[#This Row],[Subject Id]],"-T1")),'In the Lab'!A:A,'In the Lab'!G:G)</f>
        <v>#N/A</v>
      </c>
      <c r="P2367" s="42" t="e">
        <f>_xlfn.XLOOKUP(Table35[[#This Row],[Subject Id]],'TPD Blood'!A:A,'TPD Blood'!B:B)</f>
        <v>#N/A</v>
      </c>
      <c r="Q2367" s="42" t="e">
        <f>_xlfn.XLOOKUP(Table35[[#This Row],[Subject Id]],'TPD Assayed'!A:A,'TPD Assayed'!C:C)</f>
        <v>#N/A</v>
      </c>
    </row>
    <row r="2368" spans="1:17">
      <c r="A2368" s="7" t="s">
        <v>2663</v>
      </c>
      <c r="B2368" t="str">
        <f>MID(Table35[[#This Row],[Subject Id]],13,1)</f>
        <v>M</v>
      </c>
      <c r="C2368" t="str">
        <f>_xlfn.XLOOKUP(Table35[[#This Row],[Subject Id]],Table2[Subject Id],Table2[Event date])</f>
        <v>2024-01-28</v>
      </c>
      <c r="D2368" s="37" t="e">
        <f>_xlfn.XLOOKUP(Table35[[#This Row],[Subject Id]],'T0 Blood'!A:A,'T0 Blood'!I:I)</f>
        <v>#N/A</v>
      </c>
      <c r="E2368" s="55" t="e">
        <f>_xlfn.XLOOKUP(Table35[[#This Row],[Subject Id]],'T0 Blood'!A:A,'T0 Blood'!H:H)</f>
        <v>#N/A</v>
      </c>
      <c r="F2368" s="71" t="e">
        <f>_xlfn.XLOOKUP(Table35[[#This Row],[Subject Id]],T0Assayed!D:D,T0Assayed!F:F)</f>
        <v>#N/A</v>
      </c>
      <c r="I2368" s="37" t="e">
        <f>_xlfn.XLOOKUP(Table35[[#This Row],[Subject Id]],'In the Lab'!F:F,'In the Lab'!G:G)</f>
        <v>#N/A</v>
      </c>
      <c r="J2368" s="49" t="e">
        <f>_xlfn.XLOOKUP(Table35[[#This Row],[Subject Id]],'T1 Blood'!A:A,'T1 Blood'!I:I)</f>
        <v>#N/A</v>
      </c>
      <c r="K2368" s="49" t="e">
        <f>_xlfn.XLOOKUP(Table35[[#This Row],[Subject Id]],'T1 Blood'!A:A,'T1 Blood'!H:H)</f>
        <v>#N/A</v>
      </c>
      <c r="L2368" s="49" t="e">
        <f>_xlfn.XLOOKUP(Table35[[#This Row],[Subject Id]],'T1 Assayed'!A:A,'T1 Assayed'!D:D)</f>
        <v>#N/A</v>
      </c>
      <c r="O2368" s="49" t="e">
        <f>_xlfn.XLOOKUP((CONCATENATE(Table35[[#This Row],[Subject Id]],"-T1")),'In the Lab'!A:A,'In the Lab'!G:G)</f>
        <v>#N/A</v>
      </c>
      <c r="P2368" s="42" t="e">
        <f>_xlfn.XLOOKUP(Table35[[#This Row],[Subject Id]],'TPD Blood'!A:A,'TPD Blood'!B:B)</f>
        <v>#N/A</v>
      </c>
      <c r="Q2368" s="42" t="e">
        <f>_xlfn.XLOOKUP(Table35[[#This Row],[Subject Id]],'TPD Assayed'!A:A,'TPD Assayed'!C:C)</f>
        <v>#N/A</v>
      </c>
    </row>
    <row r="2369" spans="1:17">
      <c r="A2369" t="s">
        <v>2664</v>
      </c>
      <c r="B2369" t="str">
        <f>MID(Table35[[#This Row],[Subject Id]],13,1)</f>
        <v>N</v>
      </c>
      <c r="C2369" t="str">
        <f>_xlfn.XLOOKUP(Table35[[#This Row],[Subject Id]],Table2[Subject Id],Table2[Event date])</f>
        <v>2024-01-31</v>
      </c>
      <c r="D2369" s="37" t="str">
        <f>_xlfn.XLOOKUP(Table35[[#This Row],[Subject Id]],'T0 Blood'!A:A,'T0 Blood'!I:I)</f>
        <v>013-1813-0</v>
      </c>
      <c r="E2369" s="55" t="str">
        <f>_xlfn.XLOOKUP(Table35[[#This Row],[Subject Id]],'T0 Blood'!A:A,'T0 Blood'!H:H)</f>
        <v>2024-01-31</v>
      </c>
      <c r="F2369" s="71" t="e">
        <f>_xlfn.XLOOKUP(Table35[[#This Row],[Subject Id]],T0Assayed!D:D,T0Assayed!F:F)</f>
        <v>#N/A</v>
      </c>
      <c r="I2369" s="37" t="e">
        <f>_xlfn.XLOOKUP(Table35[[#This Row],[Subject Id]],'In the Lab'!F:F,'In the Lab'!G:G)</f>
        <v>#N/A</v>
      </c>
      <c r="J2369" s="49" t="e">
        <f>_xlfn.XLOOKUP(Table35[[#This Row],[Subject Id]],'T1 Blood'!A:A,'T1 Blood'!I:I)</f>
        <v>#N/A</v>
      </c>
      <c r="K2369" s="49" t="e">
        <f>_xlfn.XLOOKUP(Table35[[#This Row],[Subject Id]],'T1 Blood'!A:A,'T1 Blood'!H:H)</f>
        <v>#N/A</v>
      </c>
      <c r="L2369" s="49" t="e">
        <f>_xlfn.XLOOKUP(Table35[[#This Row],[Subject Id]],'T1 Assayed'!A:A,'T1 Assayed'!D:D)</f>
        <v>#N/A</v>
      </c>
      <c r="O2369" s="49" t="e">
        <f>_xlfn.XLOOKUP((CONCATENATE(Table35[[#This Row],[Subject Id]],"-T1")),'In the Lab'!A:A,'In the Lab'!G:G)</f>
        <v>#N/A</v>
      </c>
      <c r="P2369" s="42" t="e">
        <f>_xlfn.XLOOKUP(Table35[[#This Row],[Subject Id]],'TPD Blood'!A:A,'TPD Blood'!B:B)</f>
        <v>#N/A</v>
      </c>
      <c r="Q2369" s="42" t="e">
        <f>_xlfn.XLOOKUP(Table35[[#This Row],[Subject Id]],'TPD Assayed'!A:A,'TPD Assayed'!C:C)</f>
        <v>#N/A</v>
      </c>
    </row>
    <row r="2370" spans="1:17">
      <c r="A2370" t="s">
        <v>2665</v>
      </c>
      <c r="B2370" t="str">
        <f>MID(Table35[[#This Row],[Subject Id]],13,1)</f>
        <v>N</v>
      </c>
      <c r="C2370" t="str">
        <f>_xlfn.XLOOKUP(Table35[[#This Row],[Subject Id]],Table2[Subject Id],Table2[Event date])</f>
        <v>2024-02-06</v>
      </c>
      <c r="D2370" s="37" t="str">
        <f>_xlfn.XLOOKUP(Table35[[#This Row],[Subject Id]],'T0 Blood'!A:A,'T0 Blood'!I:I)</f>
        <v>032-7031-0</v>
      </c>
      <c r="E2370" s="55" t="str">
        <f>_xlfn.XLOOKUP(Table35[[#This Row],[Subject Id]],'T0 Blood'!A:A,'T0 Blood'!H:H)</f>
        <v>2024-02-06</v>
      </c>
      <c r="F2370" s="71" t="e">
        <f>_xlfn.XLOOKUP(Table35[[#This Row],[Subject Id]],T0Assayed!D:D,T0Assayed!F:F)</f>
        <v>#N/A</v>
      </c>
      <c r="I2370" s="37" t="e">
        <f>_xlfn.XLOOKUP(Table35[[#This Row],[Subject Id]],'In the Lab'!F:F,'In the Lab'!G:G)</f>
        <v>#N/A</v>
      </c>
      <c r="J2370" s="49" t="e">
        <f>_xlfn.XLOOKUP(Table35[[#This Row],[Subject Id]],'T1 Blood'!A:A,'T1 Blood'!I:I)</f>
        <v>#N/A</v>
      </c>
      <c r="K2370" s="49" t="e">
        <f>_xlfn.XLOOKUP(Table35[[#This Row],[Subject Id]],'T1 Blood'!A:A,'T1 Blood'!H:H)</f>
        <v>#N/A</v>
      </c>
      <c r="L2370" s="49" t="e">
        <f>_xlfn.XLOOKUP(Table35[[#This Row],[Subject Id]],'T1 Assayed'!A:A,'T1 Assayed'!D:D)</f>
        <v>#N/A</v>
      </c>
      <c r="O2370" s="49" t="e">
        <f>_xlfn.XLOOKUP((CONCATENATE(Table35[[#This Row],[Subject Id]],"-T1")),'In the Lab'!A:A,'In the Lab'!G:G)</f>
        <v>#N/A</v>
      </c>
      <c r="P2370" s="42" t="e">
        <f>_xlfn.XLOOKUP(Table35[[#This Row],[Subject Id]],'TPD Blood'!A:A,'TPD Blood'!B:B)</f>
        <v>#N/A</v>
      </c>
      <c r="Q2370" s="42" t="e">
        <f>_xlfn.XLOOKUP(Table35[[#This Row],[Subject Id]],'TPD Assayed'!A:A,'TPD Assayed'!C:C)</f>
        <v>#N/A</v>
      </c>
    </row>
    <row r="2371" spans="1:17">
      <c r="A2371" t="s">
        <v>2666</v>
      </c>
      <c r="B2371" t="str">
        <f>MID(Table35[[#This Row],[Subject Id]],13,1)</f>
        <v>M</v>
      </c>
      <c r="C2371" t="str">
        <f>_xlfn.XLOOKUP(Table35[[#This Row],[Subject Id]],Table2[Subject Id],Table2[Event date])</f>
        <v>2024-02-09</v>
      </c>
      <c r="D2371" s="37" t="str">
        <f>_xlfn.XLOOKUP(Table35[[#This Row],[Subject Id]],'T0 Blood'!A:A,'T0 Blood'!I:I)</f>
        <v>035-5113-0</v>
      </c>
      <c r="E2371" s="55" t="str">
        <f>_xlfn.XLOOKUP(Table35[[#This Row],[Subject Id]],'T0 Blood'!A:A,'T0 Blood'!H:H)</f>
        <v>2024-02-09</v>
      </c>
      <c r="F2371" s="71" t="e">
        <f>_xlfn.XLOOKUP(Table35[[#This Row],[Subject Id]],T0Assayed!D:D,T0Assayed!F:F)</f>
        <v>#N/A</v>
      </c>
      <c r="I2371" s="37" t="e">
        <f>_xlfn.XLOOKUP(Table35[[#This Row],[Subject Id]],'In the Lab'!F:F,'In the Lab'!G:G)</f>
        <v>#N/A</v>
      </c>
      <c r="J2371" s="49" t="e">
        <f>_xlfn.XLOOKUP(Table35[[#This Row],[Subject Id]],'T1 Blood'!A:A,'T1 Blood'!I:I)</f>
        <v>#N/A</v>
      </c>
      <c r="K2371" s="49" t="e">
        <f>_xlfn.XLOOKUP(Table35[[#This Row],[Subject Id]],'T1 Blood'!A:A,'T1 Blood'!H:H)</f>
        <v>#N/A</v>
      </c>
      <c r="L2371" s="49" t="e">
        <f>_xlfn.XLOOKUP(Table35[[#This Row],[Subject Id]],'T1 Assayed'!A:A,'T1 Assayed'!D:D)</f>
        <v>#N/A</v>
      </c>
      <c r="O2371" s="49" t="e">
        <f>_xlfn.XLOOKUP((CONCATENATE(Table35[[#This Row],[Subject Id]],"-T1")),'In the Lab'!A:A,'In the Lab'!G:G)</f>
        <v>#N/A</v>
      </c>
      <c r="P2371" s="42" t="e">
        <f>_xlfn.XLOOKUP(Table35[[#This Row],[Subject Id]],'TPD Blood'!A:A,'TPD Blood'!B:B)</f>
        <v>#N/A</v>
      </c>
      <c r="Q2371" s="42" t="e">
        <f>_xlfn.XLOOKUP(Table35[[#This Row],[Subject Id]],'TPD Assayed'!A:A,'TPD Assayed'!C:C)</f>
        <v>#N/A</v>
      </c>
    </row>
  </sheetData>
  <phoneticPr fontId="5" type="noConversion"/>
  <conditionalFormatting sqref="A2:A2334">
    <cfRule type="duplicateValues" dxfId="89" priority="245"/>
    <cfRule type="containsText" dxfId="88" priority="246" operator="containsText" text="NSCLC">
      <formula>NOT(ISERROR(SEARCH("NSCLC",A2)))</formula>
    </cfRule>
    <cfRule type="containsText" dxfId="87" priority="247" operator="containsText" text="SCLC">
      <formula>NOT(ISERROR(SEARCH("SCLC",A2)))</formula>
    </cfRule>
  </conditionalFormatting>
  <conditionalFormatting sqref="A1796:A1798">
    <cfRule type="duplicateValues" dxfId="86" priority="221"/>
  </conditionalFormatting>
  <conditionalFormatting sqref="A1896:A1960">
    <cfRule type="duplicateValues" dxfId="85" priority="216"/>
    <cfRule type="duplicateValues" dxfId="84" priority="217"/>
  </conditionalFormatting>
  <conditionalFormatting sqref="A1961:A2258">
    <cfRule type="duplicateValues" dxfId="83" priority="215"/>
  </conditionalFormatting>
  <conditionalFormatting sqref="A2259:A2298">
    <cfRule type="duplicateValues" dxfId="82" priority="3"/>
  </conditionalFormatting>
  <conditionalFormatting sqref="A2335:A2364">
    <cfRule type="duplicateValues" dxfId="81" priority="2"/>
  </conditionalFormatting>
  <conditionalFormatting sqref="A2366:A2371">
    <cfRule type="duplicateValues" dxfId="80" priority="1"/>
  </conditionalFormatting>
  <conditionalFormatting sqref="G1:G2371 Y1961:Y1048576">
    <cfRule type="containsText" dxfId="79" priority="225" operator="containsText" text="No">
      <formula>NOT(ISERROR(SEARCH("No",G1)))</formula>
    </cfRule>
  </conditionalFormatting>
  <conditionalFormatting sqref="H1961:H2258">
    <cfRule type="containsText" dxfId="78" priority="7" operator="containsText" text="No">
      <formula>NOT(ISERROR(SEARCH("No",H1961)))</formula>
    </cfRule>
  </conditionalFormatting>
  <conditionalFormatting sqref="R1">
    <cfRule type="containsText" dxfId="77" priority="220" operator="containsText" text="No">
      <formula>NOT(ISERROR(SEARCH("No",R1)))</formula>
    </cfRule>
  </conditionalFormatting>
  <conditionalFormatting sqref="R1:R2371 AA1961:AA1048576">
    <cfRule type="containsText" dxfId="76" priority="219" operator="containsText" text="no">
      <formula>NOT(ISERROR(SEARCH("no",R1)))</formula>
    </cfRule>
  </conditionalFormatting>
  <conditionalFormatting sqref="S775">
    <cfRule type="containsText" dxfId="75" priority="218" operator="containsText" text="no">
      <formula>NOT(ISERROR(SEARCH("no",S775)))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364BA-FA2C-4783-A45C-266FE28440E3}">
  <sheetPr>
    <tabColor theme="4"/>
  </sheetPr>
  <dimension ref="A1:L2705"/>
  <sheetViews>
    <sheetView topLeftCell="A2684" zoomScale="85" zoomScaleNormal="85" workbookViewId="0">
      <selection activeCell="A2705" sqref="A2705"/>
    </sheetView>
  </sheetViews>
  <sheetFormatPr defaultColWidth="8.85546875" defaultRowHeight="14.45"/>
  <cols>
    <col min="1" max="1" width="27.85546875" customWidth="1"/>
    <col min="2" max="2" width="10.140625" customWidth="1"/>
    <col min="3" max="3" width="8.85546875" customWidth="1"/>
    <col min="4" max="4" width="18" bestFit="1" customWidth="1"/>
    <col min="5" max="5" width="12" customWidth="1"/>
    <col min="6" max="6" width="26.140625" customWidth="1"/>
    <col min="7" max="7" width="10.85546875" bestFit="1" customWidth="1"/>
    <col min="8" max="8" width="32.42578125" bestFit="1" customWidth="1"/>
    <col min="9" max="9" width="9.140625" bestFit="1" customWidth="1"/>
    <col min="15" max="15" width="8.85546875" customWidth="1"/>
  </cols>
  <sheetData>
    <row r="1" spans="1:9">
      <c r="A1" t="s">
        <v>2667</v>
      </c>
      <c r="B1" t="s">
        <v>2668</v>
      </c>
      <c r="C1" t="s">
        <v>2669</v>
      </c>
      <c r="D1" t="s">
        <v>1</v>
      </c>
      <c r="E1" t="s">
        <v>2670</v>
      </c>
      <c r="F1" t="s">
        <v>2671</v>
      </c>
      <c r="G1" t="s">
        <v>2672</v>
      </c>
      <c r="H1" t="s">
        <v>2673</v>
      </c>
      <c r="I1" t="s">
        <v>2674</v>
      </c>
    </row>
    <row r="2" spans="1:9">
      <c r="A2" t="s">
        <v>2675</v>
      </c>
      <c r="B2" s="3" t="str">
        <f t="shared" ref="B2:B65" si="0">LEFT(A2,2)</f>
        <v>GB</v>
      </c>
      <c r="C2" s="3" t="str">
        <f t="shared" ref="C2:C65" si="1">MID(A2,4,3)</f>
        <v>020</v>
      </c>
      <c r="D2" s="3" t="str">
        <f t="shared" ref="D2:D65" si="2">IF(MID(A2,13,1)="M","MELANOMA",IF(MID(A2,13,1)="N","NSCLC",IF(MID(A2,13,1)="S","SCLC",IF(MID(A2,13,1)="H","HETH",IF(MID(A2,13,1)="R","RCC","OTHER")))))</f>
        <v>MELANOMA</v>
      </c>
      <c r="E2" s="3" t="str">
        <f t="shared" ref="E2:E65" si="3">IF(MID(A2,13,1)="m",RIGHT(A2,LEN(A2)-21),IF(MID(A2,13,1)="n",RIGHT(A2,LEN(A2)-18),IF(MID(A2,13,1)="s",RIGHT(A2,LEN(A2)-17),IF(MID(A2,13,1)="o",RIGHT(A2,LEN(A2)-18),IF(MID(A2,13,1)="h",RIGHT(A2,LEN(A2)-17),IF(MID(A2,13,1)="r",RIGHT(A2,LEN(A2)-16),"UNKNOWN"))))))</f>
        <v>T0</v>
      </c>
      <c r="F2" s="19" t="str">
        <f t="shared" ref="F2:F65" si="4">IF(MID(A2,13,1)="H",LEFT(A2,16),IF(MID(A2,13,1)="M",LEFT(A2,20),IF(MID(A2,13,1)="N",LEFT(A2,17),IF(MID(A2,13,1)="S",LEFT(A2,16),IF(MID(A2,13,1)="O",LEFT(A2,17),IF(MID(A2,13,1)="R",LEFT(A2,15),""))))))</f>
        <v>GB-020-8000-MELANOMA</v>
      </c>
      <c r="G2" t="s">
        <v>23</v>
      </c>
      <c r="H2" s="18">
        <v>1</v>
      </c>
      <c r="I2" t="str">
        <f>MID(Table9[[#This Row],[SampleID]],4,8)</f>
        <v>020-8000</v>
      </c>
    </row>
    <row r="3" spans="1:9">
      <c r="A3" t="s">
        <v>2676</v>
      </c>
      <c r="B3" s="3" t="str">
        <f t="shared" si="0"/>
        <v>GB</v>
      </c>
      <c r="C3" s="3" t="str">
        <f t="shared" si="1"/>
        <v>020</v>
      </c>
      <c r="D3" s="3" t="str">
        <f t="shared" si="2"/>
        <v>MELANOMA</v>
      </c>
      <c r="E3" s="3" t="str">
        <f t="shared" si="3"/>
        <v>T0</v>
      </c>
      <c r="F3" s="19" t="str">
        <f t="shared" si="4"/>
        <v>GB-020-8001-MELANOMA</v>
      </c>
      <c r="G3" t="s">
        <v>23</v>
      </c>
      <c r="H3" s="18">
        <v>1</v>
      </c>
      <c r="I3" t="str">
        <f>MID(Table9[[#This Row],[SampleID]],4,8)</f>
        <v>020-8001</v>
      </c>
    </row>
    <row r="4" spans="1:9">
      <c r="A4" t="s">
        <v>2677</v>
      </c>
      <c r="B4" s="3" t="str">
        <f t="shared" si="0"/>
        <v>IL</v>
      </c>
      <c r="C4" s="3" t="str">
        <f t="shared" si="1"/>
        <v>001</v>
      </c>
      <c r="D4" s="3" t="str">
        <f t="shared" si="2"/>
        <v>MELANOMA</v>
      </c>
      <c r="E4" s="3" t="str">
        <f t="shared" si="3"/>
        <v>T1</v>
      </c>
      <c r="F4" s="19" t="str">
        <f t="shared" si="4"/>
        <v>IL-001-2005-MELANOMA</v>
      </c>
      <c r="G4" t="s">
        <v>23</v>
      </c>
      <c r="H4" s="18">
        <v>1</v>
      </c>
      <c r="I4" t="str">
        <f>MID(Table9[[#This Row],[SampleID]],4,8)</f>
        <v>001-2005</v>
      </c>
    </row>
    <row r="5" spans="1:9">
      <c r="A5" t="s">
        <v>2678</v>
      </c>
      <c r="B5" s="3" t="str">
        <f t="shared" si="0"/>
        <v>GB</v>
      </c>
      <c r="C5" s="3" t="str">
        <f t="shared" si="1"/>
        <v>020</v>
      </c>
      <c r="D5" s="3" t="str">
        <f t="shared" si="2"/>
        <v>MELANOMA</v>
      </c>
      <c r="E5" s="3" t="str">
        <f t="shared" si="3"/>
        <v>T0</v>
      </c>
      <c r="F5" s="19" t="str">
        <f t="shared" si="4"/>
        <v>GB-020-8002-MELANOMA</v>
      </c>
      <c r="G5" t="s">
        <v>23</v>
      </c>
      <c r="H5" s="18">
        <v>1</v>
      </c>
      <c r="I5" t="str">
        <f>MID(Table9[[#This Row],[SampleID]],4,8)</f>
        <v>020-8002</v>
      </c>
    </row>
    <row r="6" spans="1:9">
      <c r="A6" t="s">
        <v>2679</v>
      </c>
      <c r="B6" s="3" t="str">
        <f t="shared" si="0"/>
        <v>IL</v>
      </c>
      <c r="C6" s="3" t="str">
        <f t="shared" si="1"/>
        <v>001</v>
      </c>
      <c r="D6" s="3" t="str">
        <f t="shared" si="2"/>
        <v>MELANOMA</v>
      </c>
      <c r="E6" s="3" t="str">
        <f t="shared" si="3"/>
        <v>T1</v>
      </c>
      <c r="F6" s="19" t="str">
        <f t="shared" si="4"/>
        <v>IL-001-2007-MELANOMA</v>
      </c>
      <c r="G6" t="s">
        <v>23</v>
      </c>
      <c r="H6" s="18">
        <v>1</v>
      </c>
      <c r="I6" t="str">
        <f>MID(Table9[[#This Row],[SampleID]],4,8)</f>
        <v>001-2007</v>
      </c>
    </row>
    <row r="7" spans="1:9">
      <c r="A7" t="s">
        <v>2680</v>
      </c>
      <c r="B7" s="3" t="str">
        <f t="shared" si="0"/>
        <v>GB</v>
      </c>
      <c r="C7" s="3" t="str">
        <f t="shared" si="1"/>
        <v>020</v>
      </c>
      <c r="D7" s="3" t="str">
        <f t="shared" si="2"/>
        <v>MELANOMA</v>
      </c>
      <c r="E7" s="3" t="str">
        <f t="shared" si="3"/>
        <v>T0</v>
      </c>
      <c r="F7" s="19" t="str">
        <f t="shared" si="4"/>
        <v>GB-020-8003-MELANOMA</v>
      </c>
      <c r="G7" t="s">
        <v>23</v>
      </c>
      <c r="H7" s="18">
        <v>45118</v>
      </c>
      <c r="I7" t="str">
        <f>MID(Table9[[#This Row],[SampleID]],4,8)</f>
        <v>020-8003</v>
      </c>
    </row>
    <row r="8" spans="1:9">
      <c r="A8" t="s">
        <v>2681</v>
      </c>
      <c r="B8" s="3" t="str">
        <f t="shared" si="0"/>
        <v>IL</v>
      </c>
      <c r="C8" s="3" t="str">
        <f t="shared" si="1"/>
        <v>001</v>
      </c>
      <c r="D8" s="3" t="str">
        <f t="shared" si="2"/>
        <v>MELANOMA</v>
      </c>
      <c r="E8" s="3" t="str">
        <f t="shared" si="3"/>
        <v>T1</v>
      </c>
      <c r="F8" s="19" t="str">
        <f t="shared" si="4"/>
        <v>IL-001-2011-MELANOMA</v>
      </c>
      <c r="G8" t="s">
        <v>23</v>
      </c>
      <c r="H8" s="18">
        <v>1</v>
      </c>
      <c r="I8" t="str">
        <f>MID(Table9[[#This Row],[SampleID]],4,8)</f>
        <v>001-2011</v>
      </c>
    </row>
    <row r="9" spans="1:9">
      <c r="A9" t="s">
        <v>2682</v>
      </c>
      <c r="B9" s="3" t="str">
        <f t="shared" si="0"/>
        <v>IL</v>
      </c>
      <c r="C9" s="3" t="str">
        <f t="shared" si="1"/>
        <v>001</v>
      </c>
      <c r="D9" s="3" t="str">
        <f t="shared" si="2"/>
        <v>MELANOMA</v>
      </c>
      <c r="E9" s="3" t="str">
        <f t="shared" si="3"/>
        <v>T2</v>
      </c>
      <c r="F9" s="19" t="str">
        <f t="shared" si="4"/>
        <v>IL-001-2011-MELANOMA</v>
      </c>
      <c r="G9" t="s">
        <v>23</v>
      </c>
      <c r="H9" s="18">
        <v>1</v>
      </c>
      <c r="I9" t="str">
        <f>MID(Table9[[#This Row],[SampleID]],4,8)</f>
        <v>001-2011</v>
      </c>
    </row>
    <row r="10" spans="1:9">
      <c r="A10" t="s">
        <v>2683</v>
      </c>
      <c r="B10" s="3" t="str">
        <f t="shared" si="0"/>
        <v>GB</v>
      </c>
      <c r="C10" s="3" t="str">
        <f t="shared" si="1"/>
        <v>020</v>
      </c>
      <c r="D10" s="3" t="str">
        <f t="shared" si="2"/>
        <v>MELANOMA</v>
      </c>
      <c r="E10" s="3" t="str">
        <f t="shared" si="3"/>
        <v>T0</v>
      </c>
      <c r="F10" s="19" t="str">
        <f t="shared" si="4"/>
        <v>GB-020-8004-MELANOMA</v>
      </c>
      <c r="G10" t="s">
        <v>23</v>
      </c>
      <c r="H10" s="18">
        <v>45118</v>
      </c>
      <c r="I10" t="str">
        <f>MID(Table9[[#This Row],[SampleID]],4,8)</f>
        <v>020-8004</v>
      </c>
    </row>
    <row r="11" spans="1:9">
      <c r="A11" t="s">
        <v>2684</v>
      </c>
      <c r="B11" s="3" t="str">
        <f t="shared" si="0"/>
        <v>IL</v>
      </c>
      <c r="C11" s="3" t="str">
        <f t="shared" si="1"/>
        <v>001</v>
      </c>
      <c r="D11" s="3" t="str">
        <f t="shared" si="2"/>
        <v>MELANOMA</v>
      </c>
      <c r="E11" s="3" t="str">
        <f t="shared" si="3"/>
        <v>T1</v>
      </c>
      <c r="F11" s="19" t="str">
        <f t="shared" si="4"/>
        <v>IL-001-2013-MELANOMA</v>
      </c>
      <c r="G11" t="s">
        <v>23</v>
      </c>
      <c r="H11" s="18">
        <v>1</v>
      </c>
      <c r="I11" t="str">
        <f>MID(Table9[[#This Row],[SampleID]],4,8)</f>
        <v>001-2013</v>
      </c>
    </row>
    <row r="12" spans="1:9">
      <c r="A12" t="s">
        <v>2685</v>
      </c>
      <c r="B12" s="3" t="str">
        <f t="shared" si="0"/>
        <v>GB</v>
      </c>
      <c r="C12" s="3" t="str">
        <f t="shared" si="1"/>
        <v>023</v>
      </c>
      <c r="D12" s="3" t="str">
        <f t="shared" si="2"/>
        <v>MELANOMA</v>
      </c>
      <c r="E12" s="3" t="str">
        <f t="shared" si="3"/>
        <v>T0</v>
      </c>
      <c r="F12" s="19" t="str">
        <f t="shared" si="4"/>
        <v>GB-023-8300-MELANOMA</v>
      </c>
      <c r="G12" t="s">
        <v>23</v>
      </c>
      <c r="H12" s="18">
        <v>1</v>
      </c>
      <c r="I12" t="str">
        <f>MID(Table9[[#This Row],[SampleID]],4,8)</f>
        <v>023-8300</v>
      </c>
    </row>
    <row r="13" spans="1:9">
      <c r="A13" t="s">
        <v>2686</v>
      </c>
      <c r="B13" s="3" t="str">
        <f t="shared" si="0"/>
        <v>IL</v>
      </c>
      <c r="C13" s="3" t="str">
        <f t="shared" si="1"/>
        <v>001</v>
      </c>
      <c r="D13" s="3" t="str">
        <f t="shared" si="2"/>
        <v>MELANOMA</v>
      </c>
      <c r="E13" s="3" t="str">
        <f t="shared" si="3"/>
        <v>T1</v>
      </c>
      <c r="F13" s="19" t="str">
        <f t="shared" si="4"/>
        <v>IL-001-2015-MELANOMA</v>
      </c>
      <c r="G13" t="s">
        <v>23</v>
      </c>
      <c r="H13" s="18">
        <v>1</v>
      </c>
      <c r="I13" t="str">
        <f>MID(Table9[[#This Row],[SampleID]],4,8)</f>
        <v>001-2015</v>
      </c>
    </row>
    <row r="14" spans="1:9">
      <c r="A14" t="s">
        <v>2687</v>
      </c>
      <c r="B14" s="3" t="str">
        <f t="shared" si="0"/>
        <v>GB</v>
      </c>
      <c r="C14" s="3" t="str">
        <f t="shared" si="1"/>
        <v>023</v>
      </c>
      <c r="D14" s="3" t="str">
        <f t="shared" si="2"/>
        <v>MELANOMA</v>
      </c>
      <c r="E14" s="3" t="str">
        <f t="shared" si="3"/>
        <v>T0</v>
      </c>
      <c r="F14" s="19" t="str">
        <f t="shared" si="4"/>
        <v>GB-023-8301-MELANOMA</v>
      </c>
      <c r="G14" t="s">
        <v>23</v>
      </c>
      <c r="H14" s="18">
        <v>1</v>
      </c>
      <c r="I14" t="str">
        <f>MID(Table9[[#This Row],[SampleID]],4,8)</f>
        <v>023-8301</v>
      </c>
    </row>
    <row r="15" spans="1:9">
      <c r="A15" t="s">
        <v>2688</v>
      </c>
      <c r="B15" s="3" t="str">
        <f t="shared" si="0"/>
        <v>IL</v>
      </c>
      <c r="C15" s="3" t="str">
        <f t="shared" si="1"/>
        <v>001</v>
      </c>
      <c r="D15" s="3" t="str">
        <f t="shared" si="2"/>
        <v>MELANOMA</v>
      </c>
      <c r="E15" s="3" t="str">
        <f t="shared" si="3"/>
        <v>T1</v>
      </c>
      <c r="F15" s="19" t="str">
        <f t="shared" si="4"/>
        <v>IL-001-2021-MELANOMA</v>
      </c>
      <c r="G15" t="s">
        <v>23</v>
      </c>
      <c r="H15" s="18">
        <v>1</v>
      </c>
      <c r="I15" t="str">
        <f>MID(Table9[[#This Row],[SampleID]],4,8)</f>
        <v>001-2021</v>
      </c>
    </row>
    <row r="16" spans="1:9">
      <c r="A16" t="s">
        <v>2689</v>
      </c>
      <c r="B16" s="3" t="str">
        <f t="shared" si="0"/>
        <v>GB</v>
      </c>
      <c r="C16" s="3" t="str">
        <f t="shared" si="1"/>
        <v>023</v>
      </c>
      <c r="D16" s="3" t="str">
        <f t="shared" si="2"/>
        <v>MELANOMA</v>
      </c>
      <c r="E16" s="3" t="str">
        <f t="shared" si="3"/>
        <v>T0</v>
      </c>
      <c r="F16" s="19" t="str">
        <f t="shared" si="4"/>
        <v>GB-023-8302-MELANOMA</v>
      </c>
      <c r="G16" t="s">
        <v>23</v>
      </c>
      <c r="H16" s="18">
        <v>45175</v>
      </c>
      <c r="I16" t="str">
        <f>MID(Table9[[#This Row],[SampleID]],4,8)</f>
        <v>023-8302</v>
      </c>
    </row>
    <row r="17" spans="1:9">
      <c r="A17" t="s">
        <v>2690</v>
      </c>
      <c r="B17" s="3" t="str">
        <f t="shared" si="0"/>
        <v>IL</v>
      </c>
      <c r="C17" s="3" t="str">
        <f t="shared" si="1"/>
        <v>001</v>
      </c>
      <c r="D17" s="3" t="str">
        <f t="shared" si="2"/>
        <v>MELANOMA</v>
      </c>
      <c r="E17" s="3" t="str">
        <f t="shared" si="3"/>
        <v>T1</v>
      </c>
      <c r="F17" s="19" t="str">
        <f t="shared" si="4"/>
        <v>IL-001-2023-MELANOMA</v>
      </c>
      <c r="G17" t="s">
        <v>23</v>
      </c>
      <c r="H17" s="18">
        <v>1</v>
      </c>
      <c r="I17" t="str">
        <f>MID(Table9[[#This Row],[SampleID]],4,8)</f>
        <v>001-2023</v>
      </c>
    </row>
    <row r="18" spans="1:9">
      <c r="A18" t="s">
        <v>2691</v>
      </c>
      <c r="B18" s="3" t="str">
        <f t="shared" si="0"/>
        <v>GB</v>
      </c>
      <c r="C18" s="3" t="str">
        <f t="shared" si="1"/>
        <v>023</v>
      </c>
      <c r="D18" s="3" t="str">
        <f t="shared" si="2"/>
        <v>MELANOMA</v>
      </c>
      <c r="E18" s="3" t="str">
        <f t="shared" si="3"/>
        <v>T0</v>
      </c>
      <c r="F18" s="19" t="str">
        <f t="shared" si="4"/>
        <v>GB-023-8303-MELANOMA</v>
      </c>
      <c r="G18" t="s">
        <v>23</v>
      </c>
      <c r="H18" s="18">
        <v>45175</v>
      </c>
      <c r="I18" t="str">
        <f>MID(Table9[[#This Row],[SampleID]],4,8)</f>
        <v>023-8303</v>
      </c>
    </row>
    <row r="19" spans="1:9">
      <c r="A19" t="s">
        <v>2692</v>
      </c>
      <c r="B19" s="3" t="str">
        <f t="shared" si="0"/>
        <v>IL</v>
      </c>
      <c r="C19" s="3" t="str">
        <f t="shared" si="1"/>
        <v>001</v>
      </c>
      <c r="D19" s="3" t="str">
        <f t="shared" si="2"/>
        <v>MELANOMA</v>
      </c>
      <c r="E19" s="3" t="str">
        <f t="shared" si="3"/>
        <v>T1</v>
      </c>
      <c r="F19" s="19" t="str">
        <f t="shared" si="4"/>
        <v>IL-001-2025-MELANOMA</v>
      </c>
      <c r="G19" t="s">
        <v>23</v>
      </c>
      <c r="H19" s="18">
        <v>1</v>
      </c>
      <c r="I19" t="str">
        <f>MID(Table9[[#This Row],[SampleID]],4,8)</f>
        <v>001-2025</v>
      </c>
    </row>
    <row r="20" spans="1:9">
      <c r="A20" t="s">
        <v>2693</v>
      </c>
      <c r="B20" s="3" t="str">
        <f t="shared" si="0"/>
        <v>GB</v>
      </c>
      <c r="C20" s="3" t="str">
        <f t="shared" si="1"/>
        <v>023</v>
      </c>
      <c r="D20" s="3" t="str">
        <f t="shared" si="2"/>
        <v>MELANOMA</v>
      </c>
      <c r="E20" s="3" t="str">
        <f t="shared" si="3"/>
        <v>T0</v>
      </c>
      <c r="F20" s="19" t="str">
        <f t="shared" si="4"/>
        <v>GB-023-8304-MELANOMA</v>
      </c>
      <c r="G20" t="s">
        <v>23</v>
      </c>
      <c r="H20" s="18">
        <v>45175</v>
      </c>
      <c r="I20" t="str">
        <f>MID(Table9[[#This Row],[SampleID]],4,8)</f>
        <v>023-8304</v>
      </c>
    </row>
    <row r="21" spans="1:9">
      <c r="A21" t="s">
        <v>2694</v>
      </c>
      <c r="B21" s="3" t="str">
        <f t="shared" si="0"/>
        <v>IL</v>
      </c>
      <c r="C21" s="3" t="str">
        <f t="shared" si="1"/>
        <v>001</v>
      </c>
      <c r="D21" s="3" t="str">
        <f t="shared" si="2"/>
        <v>MELANOMA</v>
      </c>
      <c r="E21" s="3" t="str">
        <f t="shared" si="3"/>
        <v>T1</v>
      </c>
      <c r="F21" s="19" t="str">
        <f t="shared" si="4"/>
        <v>IL-001-2027-MELANOMA</v>
      </c>
      <c r="G21" t="s">
        <v>23</v>
      </c>
      <c r="H21" s="18">
        <v>1</v>
      </c>
      <c r="I21" t="str">
        <f>MID(Table9[[#This Row],[SampleID]],4,8)</f>
        <v>001-2027</v>
      </c>
    </row>
    <row r="22" spans="1:9">
      <c r="A22" t="s">
        <v>2695</v>
      </c>
      <c r="B22" s="3" t="str">
        <f t="shared" si="0"/>
        <v>GB</v>
      </c>
      <c r="C22" s="3" t="str">
        <f t="shared" si="1"/>
        <v>023</v>
      </c>
      <c r="D22" s="3" t="str">
        <f t="shared" si="2"/>
        <v>MELANOMA</v>
      </c>
      <c r="E22" s="3" t="str">
        <f t="shared" si="3"/>
        <v>T0</v>
      </c>
      <c r="F22" s="19" t="str">
        <f t="shared" si="4"/>
        <v>GB-023-8305-MELANOMA</v>
      </c>
      <c r="G22" t="s">
        <v>23</v>
      </c>
      <c r="H22" s="18">
        <v>45175</v>
      </c>
      <c r="I22" t="str">
        <f>MID(Table9[[#This Row],[SampleID]],4,8)</f>
        <v>023-8305</v>
      </c>
    </row>
    <row r="23" spans="1:9">
      <c r="A23" t="s">
        <v>2696</v>
      </c>
      <c r="B23" s="3" t="str">
        <f t="shared" si="0"/>
        <v>IL</v>
      </c>
      <c r="C23" s="3" t="str">
        <f t="shared" si="1"/>
        <v>001</v>
      </c>
      <c r="D23" s="3" t="str">
        <f t="shared" si="2"/>
        <v>MELANOMA</v>
      </c>
      <c r="E23" s="3" t="str">
        <f t="shared" si="3"/>
        <v>T1</v>
      </c>
      <c r="F23" s="19" t="str">
        <f t="shared" si="4"/>
        <v>IL-001-2029-MELANOMA</v>
      </c>
      <c r="G23" t="s">
        <v>23</v>
      </c>
      <c r="H23" s="18">
        <v>1</v>
      </c>
      <c r="I23" t="str">
        <f>MID(Table9[[#This Row],[SampleID]],4,8)</f>
        <v>001-2029</v>
      </c>
    </row>
    <row r="24" spans="1:9">
      <c r="A24" t="s">
        <v>2697</v>
      </c>
      <c r="B24" s="3" t="str">
        <f t="shared" si="0"/>
        <v>GB</v>
      </c>
      <c r="C24" s="3" t="str">
        <f t="shared" si="1"/>
        <v>025</v>
      </c>
      <c r="D24" s="3" t="str">
        <f t="shared" si="2"/>
        <v>MELANOMA</v>
      </c>
      <c r="E24" s="3" t="str">
        <f t="shared" si="3"/>
        <v>T0</v>
      </c>
      <c r="F24" s="19" t="str">
        <f t="shared" si="4"/>
        <v>GB-025-8500-MELANOMA</v>
      </c>
      <c r="G24" t="s">
        <v>23</v>
      </c>
      <c r="H24" s="18">
        <v>1</v>
      </c>
      <c r="I24" t="str">
        <f>MID(Table9[[#This Row],[SampleID]],4,8)</f>
        <v>025-8500</v>
      </c>
    </row>
    <row r="25" spans="1:9">
      <c r="A25" t="s">
        <v>2698</v>
      </c>
      <c r="B25" s="3" t="str">
        <f t="shared" si="0"/>
        <v>GB</v>
      </c>
      <c r="C25" s="3" t="str">
        <f t="shared" si="1"/>
        <v>025</v>
      </c>
      <c r="D25" s="3" t="str">
        <f t="shared" si="2"/>
        <v>MELANOMA</v>
      </c>
      <c r="E25" s="3" t="str">
        <f t="shared" si="3"/>
        <v>T0</v>
      </c>
      <c r="F25" s="19" t="str">
        <f t="shared" si="4"/>
        <v>GB-025-8501-MELANOMA</v>
      </c>
      <c r="G25" t="s">
        <v>23</v>
      </c>
      <c r="H25" s="18">
        <v>1</v>
      </c>
      <c r="I25" t="str">
        <f>MID(Table9[[#This Row],[SampleID]],4,8)</f>
        <v>025-8501</v>
      </c>
    </row>
    <row r="26" spans="1:9">
      <c r="A26" t="s">
        <v>2699</v>
      </c>
      <c r="B26" s="3" t="str">
        <f t="shared" si="0"/>
        <v>IL</v>
      </c>
      <c r="C26" s="3" t="str">
        <f t="shared" si="1"/>
        <v>001</v>
      </c>
      <c r="D26" s="3" t="str">
        <f t="shared" si="2"/>
        <v>MELANOMA</v>
      </c>
      <c r="E26" s="3" t="str">
        <f t="shared" si="3"/>
        <v>T1</v>
      </c>
      <c r="F26" s="19" t="str">
        <f t="shared" si="4"/>
        <v>IL-001-2033-MELANOMA</v>
      </c>
      <c r="G26" t="s">
        <v>23</v>
      </c>
      <c r="H26" s="18">
        <v>1</v>
      </c>
      <c r="I26" t="str">
        <f>MID(Table9[[#This Row],[SampleID]],4,8)</f>
        <v>001-2033</v>
      </c>
    </row>
    <row r="27" spans="1:9">
      <c r="A27" t="s">
        <v>2700</v>
      </c>
      <c r="B27" s="3" t="str">
        <f t="shared" si="0"/>
        <v>GB</v>
      </c>
      <c r="C27" s="3" t="str">
        <f t="shared" si="1"/>
        <v>025</v>
      </c>
      <c r="D27" s="3" t="str">
        <f t="shared" si="2"/>
        <v>MELANOMA</v>
      </c>
      <c r="E27" s="3" t="str">
        <f t="shared" si="3"/>
        <v>T0</v>
      </c>
      <c r="F27" s="19" t="str">
        <f t="shared" si="4"/>
        <v>GB-025-8502-MELANOMA</v>
      </c>
      <c r="G27" t="s">
        <v>23</v>
      </c>
      <c r="H27" s="18">
        <v>1</v>
      </c>
      <c r="I27" t="str">
        <f>MID(Table9[[#This Row],[SampleID]],4,8)</f>
        <v>025-8502</v>
      </c>
    </row>
    <row r="28" spans="1:9">
      <c r="A28" t="s">
        <v>2701</v>
      </c>
      <c r="B28" s="3" t="str">
        <f t="shared" si="0"/>
        <v>IL</v>
      </c>
      <c r="C28" s="3" t="str">
        <f t="shared" si="1"/>
        <v>001</v>
      </c>
      <c r="D28" s="3" t="str">
        <f t="shared" si="2"/>
        <v>MELANOMA</v>
      </c>
      <c r="E28" s="3" t="str">
        <f t="shared" si="3"/>
        <v>T1</v>
      </c>
      <c r="F28" s="19" t="str">
        <f t="shared" si="4"/>
        <v>IL-001-2035-MELANOMA</v>
      </c>
      <c r="G28" t="s">
        <v>23</v>
      </c>
      <c r="H28" s="18">
        <v>1</v>
      </c>
      <c r="I28" t="str">
        <f>MID(Table9[[#This Row],[SampleID]],4,8)</f>
        <v>001-2035</v>
      </c>
    </row>
    <row r="29" spans="1:9">
      <c r="A29" t="s">
        <v>2702</v>
      </c>
      <c r="B29" s="3" t="str">
        <f t="shared" si="0"/>
        <v>GB</v>
      </c>
      <c r="C29" s="3" t="str">
        <f t="shared" si="1"/>
        <v>025</v>
      </c>
      <c r="D29" s="3" t="str">
        <f t="shared" si="2"/>
        <v>MELANOMA</v>
      </c>
      <c r="E29" s="3" t="str">
        <f t="shared" si="3"/>
        <v>T0</v>
      </c>
      <c r="F29" s="19" t="str">
        <f t="shared" si="4"/>
        <v>GB-025-8503-MELANOMA</v>
      </c>
      <c r="G29" t="s">
        <v>23</v>
      </c>
      <c r="H29" s="18">
        <v>1</v>
      </c>
      <c r="I29" t="str">
        <f>MID(Table9[[#This Row],[SampleID]],4,8)</f>
        <v>025-8503</v>
      </c>
    </row>
    <row r="30" spans="1:9">
      <c r="A30" t="s">
        <v>2703</v>
      </c>
      <c r="B30" s="3" t="str">
        <f t="shared" si="0"/>
        <v>IL</v>
      </c>
      <c r="C30" s="3" t="str">
        <f t="shared" si="1"/>
        <v>001</v>
      </c>
      <c r="D30" s="3" t="str">
        <f t="shared" si="2"/>
        <v>MELANOMA</v>
      </c>
      <c r="E30" s="3" t="str">
        <f t="shared" si="3"/>
        <v>T1</v>
      </c>
      <c r="F30" s="19" t="str">
        <f t="shared" si="4"/>
        <v>IL-001-2037-MELANOMA</v>
      </c>
      <c r="G30" t="s">
        <v>23</v>
      </c>
      <c r="H30" s="18">
        <v>1</v>
      </c>
      <c r="I30" t="str">
        <f>MID(Table9[[#This Row],[SampleID]],4,8)</f>
        <v>001-2037</v>
      </c>
    </row>
    <row r="31" spans="1:9">
      <c r="A31" t="s">
        <v>2704</v>
      </c>
      <c r="B31" s="3" t="str">
        <f t="shared" si="0"/>
        <v>GB</v>
      </c>
      <c r="C31" s="3" t="str">
        <f t="shared" si="1"/>
        <v>025</v>
      </c>
      <c r="D31" s="3" t="str">
        <f t="shared" si="2"/>
        <v>MELANOMA</v>
      </c>
      <c r="E31" s="3" t="str">
        <f t="shared" si="3"/>
        <v>T0</v>
      </c>
      <c r="F31" s="19" t="str">
        <f t="shared" si="4"/>
        <v>GB-025-8504-MELANOMA</v>
      </c>
      <c r="G31" t="s">
        <v>23</v>
      </c>
      <c r="H31" s="18">
        <v>1</v>
      </c>
      <c r="I31" t="str">
        <f>MID(Table9[[#This Row],[SampleID]],4,8)</f>
        <v>025-8504</v>
      </c>
    </row>
    <row r="32" spans="1:9">
      <c r="A32" t="s">
        <v>2705</v>
      </c>
      <c r="B32" s="3" t="str">
        <f t="shared" si="0"/>
        <v>GB</v>
      </c>
      <c r="C32" s="3" t="str">
        <f t="shared" si="1"/>
        <v>025</v>
      </c>
      <c r="D32" s="3" t="str">
        <f t="shared" si="2"/>
        <v>MELANOMA</v>
      </c>
      <c r="E32" s="3" t="str">
        <f t="shared" si="3"/>
        <v>T0</v>
      </c>
      <c r="F32" s="19" t="str">
        <f t="shared" si="4"/>
        <v>GB-025-8505-MELANOMA</v>
      </c>
      <c r="G32" t="s">
        <v>23</v>
      </c>
      <c r="H32" s="18">
        <v>1</v>
      </c>
      <c r="I32" t="str">
        <f>MID(Table9[[#This Row],[SampleID]],4,8)</f>
        <v>025-8505</v>
      </c>
    </row>
    <row r="33" spans="1:9">
      <c r="A33" t="s">
        <v>2706</v>
      </c>
      <c r="B33" s="3" t="str">
        <f t="shared" si="0"/>
        <v>IL</v>
      </c>
      <c r="C33" s="3" t="str">
        <f t="shared" si="1"/>
        <v>001</v>
      </c>
      <c r="D33" s="3" t="str">
        <f t="shared" si="2"/>
        <v>MELANOMA</v>
      </c>
      <c r="E33" s="3" t="str">
        <f t="shared" si="3"/>
        <v>T2</v>
      </c>
      <c r="F33" s="19" t="str">
        <f t="shared" si="4"/>
        <v>IL-001-2061-MELANOMA</v>
      </c>
      <c r="G33" t="s">
        <v>23</v>
      </c>
      <c r="H33" s="18">
        <v>1</v>
      </c>
      <c r="I33" t="str">
        <f>MID(Table9[[#This Row],[SampleID]],4,8)</f>
        <v>001-2061</v>
      </c>
    </row>
    <row r="34" spans="1:9">
      <c r="A34" t="s">
        <v>2707</v>
      </c>
      <c r="B34" s="3" t="str">
        <f t="shared" si="0"/>
        <v>GB</v>
      </c>
      <c r="C34" s="3" t="str">
        <f t="shared" si="1"/>
        <v>025</v>
      </c>
      <c r="D34" s="3" t="str">
        <f t="shared" si="2"/>
        <v>MELANOMA</v>
      </c>
      <c r="E34" s="3" t="str">
        <f t="shared" si="3"/>
        <v>T0</v>
      </c>
      <c r="F34" s="19" t="str">
        <f t="shared" si="4"/>
        <v>GB-025-8506-MELANOMA</v>
      </c>
      <c r="G34" t="s">
        <v>23</v>
      </c>
      <c r="H34" s="18">
        <v>1</v>
      </c>
      <c r="I34" t="str">
        <f>MID(Table9[[#This Row],[SampleID]],4,8)</f>
        <v>025-8506</v>
      </c>
    </row>
    <row r="35" spans="1:9">
      <c r="A35" t="s">
        <v>2708</v>
      </c>
      <c r="B35" s="3" t="str">
        <f t="shared" si="0"/>
        <v>IL</v>
      </c>
      <c r="C35" s="3" t="str">
        <f t="shared" si="1"/>
        <v>001</v>
      </c>
      <c r="D35" s="3" t="str">
        <f t="shared" si="2"/>
        <v>MELANOMA</v>
      </c>
      <c r="E35" s="3" t="str">
        <f t="shared" si="3"/>
        <v>T1</v>
      </c>
      <c r="F35" s="19" t="str">
        <f t="shared" si="4"/>
        <v>IL-001-2063-MELANOMA</v>
      </c>
      <c r="G35" t="s">
        <v>23</v>
      </c>
      <c r="H35" s="18">
        <v>1</v>
      </c>
      <c r="I35" t="str">
        <f>MID(Table9[[#This Row],[SampleID]],4,8)</f>
        <v>001-2063</v>
      </c>
    </row>
    <row r="36" spans="1:9">
      <c r="A36" t="s">
        <v>2709</v>
      </c>
      <c r="B36" s="3" t="str">
        <f t="shared" si="0"/>
        <v>IL</v>
      </c>
      <c r="C36" s="3" t="str">
        <f t="shared" si="1"/>
        <v>001</v>
      </c>
      <c r="D36" s="3" t="str">
        <f t="shared" si="2"/>
        <v>MELANOMA</v>
      </c>
      <c r="E36" s="3" t="str">
        <f t="shared" si="3"/>
        <v>T2</v>
      </c>
      <c r="F36" s="19" t="str">
        <f t="shared" si="4"/>
        <v>IL-001-2063-MELANOMA</v>
      </c>
      <c r="G36" t="s">
        <v>23</v>
      </c>
      <c r="H36" s="18">
        <v>1</v>
      </c>
      <c r="I36" t="str">
        <f>MID(Table9[[#This Row],[SampleID]],4,8)</f>
        <v>001-2063</v>
      </c>
    </row>
    <row r="37" spans="1:9">
      <c r="A37" t="s">
        <v>2710</v>
      </c>
      <c r="B37" s="3" t="str">
        <f t="shared" si="0"/>
        <v>GB</v>
      </c>
      <c r="C37" s="3" t="str">
        <f t="shared" si="1"/>
        <v>025</v>
      </c>
      <c r="D37" s="3" t="str">
        <f t="shared" si="2"/>
        <v>MELANOMA</v>
      </c>
      <c r="E37" s="3" t="str">
        <f t="shared" si="3"/>
        <v>T0</v>
      </c>
      <c r="F37" s="19" t="str">
        <f t="shared" si="4"/>
        <v>GB-025-8507-MELANOMA</v>
      </c>
      <c r="G37" t="s">
        <v>23</v>
      </c>
      <c r="H37" s="18">
        <v>1</v>
      </c>
      <c r="I37" t="str">
        <f>MID(Table9[[#This Row],[SampleID]],4,8)</f>
        <v>025-8507</v>
      </c>
    </row>
    <row r="38" spans="1:9">
      <c r="A38" t="s">
        <v>2711</v>
      </c>
      <c r="B38" s="3" t="str">
        <f t="shared" si="0"/>
        <v>IL</v>
      </c>
      <c r="C38" s="3" t="str">
        <f t="shared" si="1"/>
        <v>001</v>
      </c>
      <c r="D38" s="3" t="str">
        <f t="shared" si="2"/>
        <v>MELANOMA</v>
      </c>
      <c r="E38" s="3" t="str">
        <f t="shared" si="3"/>
        <v>T1</v>
      </c>
      <c r="F38" s="19" t="str">
        <f t="shared" si="4"/>
        <v>IL-001-2065-MELANOMA</v>
      </c>
      <c r="G38" t="s">
        <v>23</v>
      </c>
      <c r="H38" s="18">
        <v>1</v>
      </c>
      <c r="I38" t="str">
        <f>MID(Table9[[#This Row],[SampleID]],4,8)</f>
        <v>001-2065</v>
      </c>
    </row>
    <row r="39" spans="1:9">
      <c r="A39" t="s">
        <v>2712</v>
      </c>
      <c r="B39" s="3" t="str">
        <f t="shared" si="0"/>
        <v>GB</v>
      </c>
      <c r="C39" s="3" t="str">
        <f t="shared" si="1"/>
        <v>025</v>
      </c>
      <c r="D39" s="3" t="str">
        <f t="shared" si="2"/>
        <v>MELANOMA</v>
      </c>
      <c r="E39" s="3" t="str">
        <f t="shared" si="3"/>
        <v>T0</v>
      </c>
      <c r="F39" s="19" t="str">
        <f t="shared" si="4"/>
        <v>GB-025-8508-MELANOMA</v>
      </c>
      <c r="G39" t="s">
        <v>23</v>
      </c>
      <c r="H39" s="18">
        <v>1</v>
      </c>
      <c r="I39" t="str">
        <f>MID(Table9[[#This Row],[SampleID]],4,8)</f>
        <v>025-8508</v>
      </c>
    </row>
    <row r="40" spans="1:9">
      <c r="A40" t="s">
        <v>2713</v>
      </c>
      <c r="B40" s="3" t="str">
        <f t="shared" si="0"/>
        <v>IL</v>
      </c>
      <c r="C40" s="3" t="str">
        <f t="shared" si="1"/>
        <v>001</v>
      </c>
      <c r="D40" s="3" t="str">
        <f t="shared" si="2"/>
        <v>MELANOMA</v>
      </c>
      <c r="E40" s="3" t="str">
        <f t="shared" si="3"/>
        <v>T1</v>
      </c>
      <c r="F40" s="19" t="str">
        <f t="shared" si="4"/>
        <v>IL-001-2067-MELANOMA</v>
      </c>
      <c r="G40" t="s">
        <v>23</v>
      </c>
      <c r="H40" s="18">
        <v>1</v>
      </c>
      <c r="I40" t="str">
        <f>MID(Table9[[#This Row],[SampleID]],4,8)</f>
        <v>001-2067</v>
      </c>
    </row>
    <row r="41" spans="1:9">
      <c r="A41" t="s">
        <v>2714</v>
      </c>
      <c r="B41" s="3" t="str">
        <f t="shared" si="0"/>
        <v>GB</v>
      </c>
      <c r="C41" s="3" t="str">
        <f t="shared" si="1"/>
        <v>025</v>
      </c>
      <c r="D41" s="3" t="str">
        <f t="shared" si="2"/>
        <v>MELANOMA</v>
      </c>
      <c r="E41" s="3" t="str">
        <f t="shared" si="3"/>
        <v>T0</v>
      </c>
      <c r="F41" s="19" t="str">
        <f t="shared" si="4"/>
        <v>GB-025-8509-MELANOMA</v>
      </c>
      <c r="G41" t="s">
        <v>23</v>
      </c>
      <c r="H41" s="18">
        <v>1</v>
      </c>
      <c r="I41" t="str">
        <f>MID(Table9[[#This Row],[SampleID]],4,8)</f>
        <v>025-8509</v>
      </c>
    </row>
    <row r="42" spans="1:9">
      <c r="A42" t="s">
        <v>2715</v>
      </c>
      <c r="B42" s="3" t="str">
        <f t="shared" si="0"/>
        <v>IL</v>
      </c>
      <c r="C42" s="3" t="str">
        <f t="shared" si="1"/>
        <v>001</v>
      </c>
      <c r="D42" s="3" t="str">
        <f t="shared" si="2"/>
        <v>MELANOMA</v>
      </c>
      <c r="E42" s="3" t="str">
        <f t="shared" si="3"/>
        <v>T2</v>
      </c>
      <c r="F42" s="19" t="str">
        <f t="shared" si="4"/>
        <v>IL-001-2069-MELANOMA</v>
      </c>
      <c r="G42" t="s">
        <v>23</v>
      </c>
      <c r="H42" s="18">
        <v>1</v>
      </c>
      <c r="I42" t="str">
        <f>MID(Table9[[#This Row],[SampleID]],4,8)</f>
        <v>001-2069</v>
      </c>
    </row>
    <row r="43" spans="1:9">
      <c r="A43" t="s">
        <v>2716</v>
      </c>
      <c r="B43" s="3" t="str">
        <f t="shared" si="0"/>
        <v>GB</v>
      </c>
      <c r="C43" s="3" t="str">
        <f t="shared" si="1"/>
        <v>025</v>
      </c>
      <c r="D43" s="3" t="str">
        <f t="shared" si="2"/>
        <v>MELANOMA</v>
      </c>
      <c r="E43" s="3" t="str">
        <f t="shared" si="3"/>
        <v>T0</v>
      </c>
      <c r="F43" s="19" t="str">
        <f t="shared" si="4"/>
        <v>GB-025-8510-MELANOMA</v>
      </c>
      <c r="G43" t="s">
        <v>23</v>
      </c>
      <c r="H43" s="18">
        <v>1</v>
      </c>
      <c r="I43" t="str">
        <f>MID(Table9[[#This Row],[SampleID]],4,8)</f>
        <v>025-8510</v>
      </c>
    </row>
    <row r="44" spans="1:9">
      <c r="A44" t="s">
        <v>2717</v>
      </c>
      <c r="B44" s="3" t="str">
        <f t="shared" si="0"/>
        <v>IL</v>
      </c>
      <c r="C44" s="3" t="str">
        <f t="shared" si="1"/>
        <v>001</v>
      </c>
      <c r="D44" s="3" t="str">
        <f t="shared" si="2"/>
        <v>MELANOMA</v>
      </c>
      <c r="E44" s="3" t="str">
        <f t="shared" si="3"/>
        <v>T2</v>
      </c>
      <c r="F44" s="19" t="str">
        <f t="shared" si="4"/>
        <v>IL-001-2071-MELANOMA</v>
      </c>
      <c r="G44" t="s">
        <v>23</v>
      </c>
      <c r="H44" s="18">
        <v>1</v>
      </c>
      <c r="I44" t="str">
        <f>MID(Table9[[#This Row],[SampleID]],4,8)</f>
        <v>001-2071</v>
      </c>
    </row>
    <row r="45" spans="1:9">
      <c r="A45" t="s">
        <v>2718</v>
      </c>
      <c r="B45" s="3" t="str">
        <f t="shared" si="0"/>
        <v>IL</v>
      </c>
      <c r="C45" s="3" t="str">
        <f t="shared" si="1"/>
        <v>001</v>
      </c>
      <c r="D45" s="3" t="str">
        <f t="shared" si="2"/>
        <v>MELANOMA</v>
      </c>
      <c r="E45" s="3" t="str">
        <f t="shared" si="3"/>
        <v>T1</v>
      </c>
      <c r="F45" s="19" t="str">
        <f t="shared" si="4"/>
        <v>IL-001-2003-MELANOMA</v>
      </c>
      <c r="G45" t="s">
        <v>23</v>
      </c>
      <c r="H45" s="18">
        <v>1</v>
      </c>
      <c r="I45" t="str">
        <f>MID(Table9[[#This Row],[SampleID]],4,8)</f>
        <v>001-2003</v>
      </c>
    </row>
    <row r="46" spans="1:9">
      <c r="A46" t="s">
        <v>2719</v>
      </c>
      <c r="B46" s="3" t="str">
        <f t="shared" si="0"/>
        <v>IL</v>
      </c>
      <c r="C46" s="3" t="str">
        <f t="shared" si="1"/>
        <v>001</v>
      </c>
      <c r="D46" s="3" t="str">
        <f t="shared" si="2"/>
        <v>NSCLC</v>
      </c>
      <c r="E46" s="3" t="str">
        <f t="shared" si="3"/>
        <v>T0</v>
      </c>
      <c r="F46" s="19" t="str">
        <f t="shared" si="4"/>
        <v>IL-001-1001-NSCLC</v>
      </c>
      <c r="G46" t="s">
        <v>23</v>
      </c>
      <c r="H46" s="18">
        <v>1</v>
      </c>
      <c r="I46" t="str">
        <f>MID(Table9[[#This Row],[SampleID]],4,8)</f>
        <v>001-1001</v>
      </c>
    </row>
    <row r="47" spans="1:9">
      <c r="A47" t="s">
        <v>2720</v>
      </c>
      <c r="B47" s="3" t="str">
        <f t="shared" si="0"/>
        <v>IL</v>
      </c>
      <c r="C47" s="3" t="str">
        <f t="shared" si="1"/>
        <v>001</v>
      </c>
      <c r="D47" s="3" t="str">
        <f t="shared" si="2"/>
        <v>NSCLC</v>
      </c>
      <c r="E47" s="3" t="str">
        <f t="shared" si="3"/>
        <v>T1</v>
      </c>
      <c r="F47" s="19" t="str">
        <f t="shared" si="4"/>
        <v>IL-001-1001-NSCLC</v>
      </c>
      <c r="G47" t="s">
        <v>23</v>
      </c>
      <c r="H47" s="18">
        <v>1</v>
      </c>
      <c r="I47" t="str">
        <f>MID(Table9[[#This Row],[SampleID]],4,8)</f>
        <v>001-1001</v>
      </c>
    </row>
    <row r="48" spans="1:9">
      <c r="A48" t="s">
        <v>2721</v>
      </c>
      <c r="B48" s="3" t="str">
        <f t="shared" si="0"/>
        <v>IL</v>
      </c>
      <c r="C48" s="3" t="str">
        <f t="shared" si="1"/>
        <v>001</v>
      </c>
      <c r="D48" s="3" t="str">
        <f t="shared" si="2"/>
        <v>NSCLC</v>
      </c>
      <c r="E48" s="3" t="str">
        <f t="shared" si="3"/>
        <v>T2</v>
      </c>
      <c r="F48" s="19" t="str">
        <f t="shared" si="4"/>
        <v>IL-001-1001-NSCLC</v>
      </c>
      <c r="G48" t="s">
        <v>23</v>
      </c>
      <c r="H48" s="18">
        <v>1</v>
      </c>
      <c r="I48" t="str">
        <f>MID(Table9[[#This Row],[SampleID]],4,8)</f>
        <v>001-1001</v>
      </c>
    </row>
    <row r="49" spans="1:9">
      <c r="A49" t="s">
        <v>2722</v>
      </c>
      <c r="B49" s="3" t="str">
        <f t="shared" si="0"/>
        <v>IL</v>
      </c>
      <c r="C49" s="3" t="str">
        <f t="shared" si="1"/>
        <v>001</v>
      </c>
      <c r="D49" s="3" t="str">
        <f t="shared" si="2"/>
        <v>NSCLC</v>
      </c>
      <c r="E49" s="3" t="str">
        <f t="shared" si="3"/>
        <v>T0</v>
      </c>
      <c r="F49" s="19" t="str">
        <f t="shared" si="4"/>
        <v>IL-001-1002-NSCLC</v>
      </c>
      <c r="G49" t="s">
        <v>23</v>
      </c>
      <c r="H49" s="18">
        <v>1</v>
      </c>
      <c r="I49" t="str">
        <f>MID(Table9[[#This Row],[SampleID]],4,8)</f>
        <v>001-1002</v>
      </c>
    </row>
    <row r="50" spans="1:9">
      <c r="A50" t="s">
        <v>2723</v>
      </c>
      <c r="B50" s="3" t="str">
        <f t="shared" si="0"/>
        <v>IL</v>
      </c>
      <c r="C50" s="3" t="str">
        <f t="shared" si="1"/>
        <v>001</v>
      </c>
      <c r="D50" s="3" t="str">
        <f t="shared" si="2"/>
        <v>NSCLC</v>
      </c>
      <c r="E50" s="3" t="str">
        <f t="shared" si="3"/>
        <v>T1</v>
      </c>
      <c r="F50" s="19" t="str">
        <f t="shared" si="4"/>
        <v>IL-001-1002-NSCLC</v>
      </c>
      <c r="G50" t="s">
        <v>23</v>
      </c>
      <c r="H50" s="18">
        <v>1</v>
      </c>
      <c r="I50" t="str">
        <f>MID(Table9[[#This Row],[SampleID]],4,8)</f>
        <v>001-1002</v>
      </c>
    </row>
    <row r="51" spans="1:9">
      <c r="A51" t="s">
        <v>2724</v>
      </c>
      <c r="B51" s="3" t="str">
        <f t="shared" si="0"/>
        <v>IL</v>
      </c>
      <c r="C51" s="3" t="str">
        <f t="shared" si="1"/>
        <v>001</v>
      </c>
      <c r="D51" s="3" t="str">
        <f t="shared" si="2"/>
        <v>NSCLC</v>
      </c>
      <c r="E51" s="3" t="str">
        <f t="shared" si="3"/>
        <v>T0</v>
      </c>
      <c r="F51" s="19" t="str">
        <f t="shared" si="4"/>
        <v>IL-001-1003-NSCLC</v>
      </c>
      <c r="G51" t="s">
        <v>23</v>
      </c>
      <c r="H51" s="18">
        <v>1</v>
      </c>
      <c r="I51" t="str">
        <f>MID(Table9[[#This Row],[SampleID]],4,8)</f>
        <v>001-1003</v>
      </c>
    </row>
    <row r="52" spans="1:9">
      <c r="A52" t="s">
        <v>2725</v>
      </c>
      <c r="B52" s="3" t="str">
        <f t="shared" si="0"/>
        <v>IL</v>
      </c>
      <c r="C52" s="3" t="str">
        <f t="shared" si="1"/>
        <v>001</v>
      </c>
      <c r="D52" s="3" t="str">
        <f t="shared" si="2"/>
        <v>NSCLC</v>
      </c>
      <c r="E52" s="3" t="str">
        <f t="shared" si="3"/>
        <v>T0</v>
      </c>
      <c r="F52" s="19" t="str">
        <f t="shared" si="4"/>
        <v>IL-001-1004-NSCLC</v>
      </c>
      <c r="G52" t="s">
        <v>23</v>
      </c>
      <c r="H52" s="18">
        <v>1</v>
      </c>
      <c r="I52" t="str">
        <f>MID(Table9[[#This Row],[SampleID]],4,8)</f>
        <v>001-1004</v>
      </c>
    </row>
    <row r="53" spans="1:9">
      <c r="A53" t="s">
        <v>2726</v>
      </c>
      <c r="B53" s="3" t="str">
        <f t="shared" si="0"/>
        <v>IL</v>
      </c>
      <c r="C53" s="3" t="str">
        <f t="shared" si="1"/>
        <v>001</v>
      </c>
      <c r="D53" s="3" t="str">
        <f t="shared" si="2"/>
        <v>NSCLC</v>
      </c>
      <c r="E53" s="3" t="str">
        <f t="shared" si="3"/>
        <v>T0</v>
      </c>
      <c r="F53" s="19" t="str">
        <f t="shared" si="4"/>
        <v>IL-001-1008-NSCLC</v>
      </c>
      <c r="G53" t="s">
        <v>23</v>
      </c>
      <c r="H53" s="18">
        <v>1</v>
      </c>
      <c r="I53" t="str">
        <f>MID(Table9[[#This Row],[SampleID]],4,8)</f>
        <v>001-1008</v>
      </c>
    </row>
    <row r="54" spans="1:9">
      <c r="A54" t="s">
        <v>2727</v>
      </c>
      <c r="B54" s="3" t="str">
        <f t="shared" si="0"/>
        <v>IL</v>
      </c>
      <c r="C54" s="3" t="str">
        <f t="shared" si="1"/>
        <v>001</v>
      </c>
      <c r="D54" s="3" t="str">
        <f t="shared" si="2"/>
        <v>NSCLC</v>
      </c>
      <c r="E54" s="3" t="str">
        <f t="shared" si="3"/>
        <v>T1</v>
      </c>
      <c r="F54" s="19" t="str">
        <f t="shared" si="4"/>
        <v>IL-001-1010-NSCLC</v>
      </c>
      <c r="G54" t="s">
        <v>23</v>
      </c>
      <c r="H54" s="18">
        <v>1</v>
      </c>
      <c r="I54" t="str">
        <f>MID(Table9[[#This Row],[SampleID]],4,8)</f>
        <v>001-1010</v>
      </c>
    </row>
    <row r="55" spans="1:9">
      <c r="A55" t="s">
        <v>2728</v>
      </c>
      <c r="B55" s="3" t="str">
        <f t="shared" si="0"/>
        <v>IL</v>
      </c>
      <c r="C55" s="3" t="str">
        <f t="shared" si="1"/>
        <v>001</v>
      </c>
      <c r="D55" s="3" t="str">
        <f t="shared" si="2"/>
        <v>NSCLC</v>
      </c>
      <c r="E55" s="3" t="str">
        <f t="shared" si="3"/>
        <v>T0</v>
      </c>
      <c r="F55" s="19" t="str">
        <f t="shared" si="4"/>
        <v>IL-001-1013-NSCLC</v>
      </c>
      <c r="G55" t="s">
        <v>23</v>
      </c>
      <c r="H55" s="18">
        <v>1</v>
      </c>
      <c r="I55" t="str">
        <f>MID(Table9[[#This Row],[SampleID]],4,8)</f>
        <v>001-1013</v>
      </c>
    </row>
    <row r="56" spans="1:9">
      <c r="A56" t="s">
        <v>2729</v>
      </c>
      <c r="B56" s="3" t="str">
        <f t="shared" si="0"/>
        <v>IL</v>
      </c>
      <c r="C56" s="3" t="str">
        <f t="shared" si="1"/>
        <v>001</v>
      </c>
      <c r="D56" s="3" t="str">
        <f t="shared" si="2"/>
        <v>NSCLC</v>
      </c>
      <c r="E56" s="3" t="str">
        <f t="shared" si="3"/>
        <v>T1</v>
      </c>
      <c r="F56" s="19" t="str">
        <f t="shared" si="4"/>
        <v>IL-001-1013-NSCLC</v>
      </c>
      <c r="G56" t="s">
        <v>23</v>
      </c>
      <c r="H56" s="18">
        <v>1</v>
      </c>
      <c r="I56" t="str">
        <f>MID(Table9[[#This Row],[SampleID]],4,8)</f>
        <v>001-1013</v>
      </c>
    </row>
    <row r="57" spans="1:9">
      <c r="A57" t="s">
        <v>2730</v>
      </c>
      <c r="B57" s="3" t="str">
        <f t="shared" si="0"/>
        <v>IL</v>
      </c>
      <c r="C57" s="3" t="str">
        <f t="shared" si="1"/>
        <v>001</v>
      </c>
      <c r="D57" s="3" t="str">
        <f t="shared" si="2"/>
        <v>NSCLC</v>
      </c>
      <c r="E57" s="3" t="str">
        <f t="shared" si="3"/>
        <v>T0</v>
      </c>
      <c r="F57" s="19" t="str">
        <f t="shared" si="4"/>
        <v>IL-001-1019-NSCLC</v>
      </c>
      <c r="G57" t="s">
        <v>23</v>
      </c>
      <c r="H57" s="18">
        <v>1</v>
      </c>
      <c r="I57" t="str">
        <f>MID(Table9[[#This Row],[SampleID]],4,8)</f>
        <v>001-1019</v>
      </c>
    </row>
    <row r="58" spans="1:9">
      <c r="A58" t="s">
        <v>2731</v>
      </c>
      <c r="B58" s="3" t="str">
        <f t="shared" si="0"/>
        <v>IL</v>
      </c>
      <c r="C58" s="3" t="str">
        <f t="shared" si="1"/>
        <v>001</v>
      </c>
      <c r="D58" s="3" t="str">
        <f t="shared" si="2"/>
        <v>NSCLC</v>
      </c>
      <c r="E58" s="3" t="str">
        <f t="shared" si="3"/>
        <v>T0</v>
      </c>
      <c r="F58" s="19" t="str">
        <f t="shared" si="4"/>
        <v>IL-001-1020-NSCLC</v>
      </c>
      <c r="G58" t="s">
        <v>23</v>
      </c>
      <c r="H58" s="18">
        <v>1</v>
      </c>
      <c r="I58" t="str">
        <f>MID(Table9[[#This Row],[SampleID]],4,8)</f>
        <v>001-1020</v>
      </c>
    </row>
    <row r="59" spans="1:9">
      <c r="A59" t="s">
        <v>2732</v>
      </c>
      <c r="B59" s="3" t="str">
        <f t="shared" si="0"/>
        <v>IL</v>
      </c>
      <c r="C59" s="3" t="str">
        <f t="shared" si="1"/>
        <v>001</v>
      </c>
      <c r="D59" s="3" t="str">
        <f t="shared" si="2"/>
        <v>NSCLC</v>
      </c>
      <c r="E59" s="3" t="str">
        <f t="shared" si="3"/>
        <v>T1</v>
      </c>
      <c r="F59" s="19" t="str">
        <f t="shared" si="4"/>
        <v>IL-001-1020-NSCLC</v>
      </c>
      <c r="G59" t="s">
        <v>23</v>
      </c>
      <c r="H59" s="18">
        <v>1</v>
      </c>
      <c r="I59" t="str">
        <f>MID(Table9[[#This Row],[SampleID]],4,8)</f>
        <v>001-1020</v>
      </c>
    </row>
    <row r="60" spans="1:9">
      <c r="A60" t="s">
        <v>2733</v>
      </c>
      <c r="B60" s="3" t="str">
        <f t="shared" si="0"/>
        <v>IL</v>
      </c>
      <c r="C60" s="3" t="str">
        <f t="shared" si="1"/>
        <v>001</v>
      </c>
      <c r="D60" s="3" t="str">
        <f t="shared" si="2"/>
        <v>NSCLC</v>
      </c>
      <c r="E60" s="3" t="str">
        <f t="shared" si="3"/>
        <v>T0</v>
      </c>
      <c r="F60" s="19" t="str">
        <f t="shared" si="4"/>
        <v>IL-001-1022-NSCLC</v>
      </c>
      <c r="G60" t="s">
        <v>23</v>
      </c>
      <c r="H60" s="18">
        <v>1</v>
      </c>
      <c r="I60" t="str">
        <f>MID(Table9[[#This Row],[SampleID]],4,8)</f>
        <v>001-1022</v>
      </c>
    </row>
    <row r="61" spans="1:9">
      <c r="A61" t="s">
        <v>2734</v>
      </c>
      <c r="B61" s="3" t="str">
        <f t="shared" si="0"/>
        <v>IL</v>
      </c>
      <c r="C61" s="3" t="str">
        <f t="shared" si="1"/>
        <v>001</v>
      </c>
      <c r="D61" s="3" t="str">
        <f t="shared" si="2"/>
        <v>NSCLC</v>
      </c>
      <c r="E61" s="3" t="str">
        <f t="shared" si="3"/>
        <v>T0</v>
      </c>
      <c r="F61" s="19" t="str">
        <f t="shared" si="4"/>
        <v>IL-001-1028-NSCLC</v>
      </c>
      <c r="G61" t="s">
        <v>23</v>
      </c>
      <c r="H61" s="18">
        <v>1</v>
      </c>
      <c r="I61" t="str">
        <f>MID(Table9[[#This Row],[SampleID]],4,8)</f>
        <v>001-1028</v>
      </c>
    </row>
    <row r="62" spans="1:9">
      <c r="A62" t="s">
        <v>2735</v>
      </c>
      <c r="B62" s="3" t="str">
        <f t="shared" si="0"/>
        <v>IL</v>
      </c>
      <c r="C62" s="3" t="str">
        <f t="shared" si="1"/>
        <v>001</v>
      </c>
      <c r="D62" s="3" t="str">
        <f t="shared" si="2"/>
        <v>NSCLC</v>
      </c>
      <c r="E62" s="3" t="str">
        <f t="shared" si="3"/>
        <v>T1</v>
      </c>
      <c r="F62" s="19" t="str">
        <f t="shared" si="4"/>
        <v>IL-001-1028-NSCLC</v>
      </c>
      <c r="G62" t="s">
        <v>23</v>
      </c>
      <c r="H62" s="18">
        <v>1</v>
      </c>
      <c r="I62" t="str">
        <f>MID(Table9[[#This Row],[SampleID]],4,8)</f>
        <v>001-1028</v>
      </c>
    </row>
    <row r="63" spans="1:9">
      <c r="A63" t="s">
        <v>2736</v>
      </c>
      <c r="B63" s="3" t="str">
        <f t="shared" si="0"/>
        <v>IL</v>
      </c>
      <c r="C63" s="3" t="str">
        <f t="shared" si="1"/>
        <v>001</v>
      </c>
      <c r="D63" s="3" t="str">
        <f t="shared" si="2"/>
        <v>NSCLC</v>
      </c>
      <c r="E63" s="3" t="str">
        <f t="shared" si="3"/>
        <v>T2</v>
      </c>
      <c r="F63" s="19" t="str">
        <f t="shared" si="4"/>
        <v>IL-001-1028-NSCLC</v>
      </c>
      <c r="G63" t="s">
        <v>23</v>
      </c>
      <c r="H63" s="18">
        <v>1</v>
      </c>
      <c r="I63" t="str">
        <f>MID(Table9[[#This Row],[SampleID]],4,8)</f>
        <v>001-1028</v>
      </c>
    </row>
    <row r="64" spans="1:9">
      <c r="A64" t="s">
        <v>2737</v>
      </c>
      <c r="B64" s="3" t="str">
        <f t="shared" si="0"/>
        <v>IL</v>
      </c>
      <c r="C64" s="3" t="str">
        <f t="shared" si="1"/>
        <v>001</v>
      </c>
      <c r="D64" s="3" t="str">
        <f t="shared" si="2"/>
        <v>NSCLC</v>
      </c>
      <c r="E64" s="3" t="str">
        <f t="shared" si="3"/>
        <v>T0</v>
      </c>
      <c r="F64" s="19" t="str">
        <f t="shared" si="4"/>
        <v>IL-001-1044-NSCLC</v>
      </c>
      <c r="G64" t="s">
        <v>23</v>
      </c>
      <c r="H64" s="18">
        <v>1</v>
      </c>
      <c r="I64" t="str">
        <f>MID(Table9[[#This Row],[SampleID]],4,8)</f>
        <v>001-1044</v>
      </c>
    </row>
    <row r="65" spans="1:9">
      <c r="A65" t="s">
        <v>2738</v>
      </c>
      <c r="B65" s="3" t="str">
        <f t="shared" si="0"/>
        <v>IL</v>
      </c>
      <c r="C65" s="3" t="str">
        <f t="shared" si="1"/>
        <v>001</v>
      </c>
      <c r="D65" s="3" t="str">
        <f t="shared" si="2"/>
        <v>NSCLC</v>
      </c>
      <c r="E65" s="3" t="str">
        <f t="shared" si="3"/>
        <v>T1</v>
      </c>
      <c r="F65" s="19" t="str">
        <f t="shared" si="4"/>
        <v>IL-001-1044-NSCLC</v>
      </c>
      <c r="G65" t="s">
        <v>23</v>
      </c>
      <c r="H65" s="18">
        <v>1</v>
      </c>
      <c r="I65" t="str">
        <f>MID(Table9[[#This Row],[SampleID]],4,8)</f>
        <v>001-1044</v>
      </c>
    </row>
    <row r="66" spans="1:9">
      <c r="A66" t="s">
        <v>2739</v>
      </c>
      <c r="B66" s="3" t="str">
        <f t="shared" ref="B66:B129" si="5">LEFT(A66,2)</f>
        <v>IL</v>
      </c>
      <c r="C66" s="3" t="str">
        <f t="shared" ref="C66:C129" si="6">MID(A66,4,3)</f>
        <v>002</v>
      </c>
      <c r="D66" s="3" t="str">
        <f t="shared" ref="D66:D129" si="7">IF(MID(A66,13,1)="M","MELANOMA",IF(MID(A66,13,1)="N","NSCLC",IF(MID(A66,13,1)="S","SCLC",IF(MID(A66,13,1)="H","HETH",IF(MID(A66,13,1)="R","RCC","OTHER")))))</f>
        <v>NSCLC</v>
      </c>
      <c r="E66" s="3" t="str">
        <f t="shared" ref="E66:E129" si="8">IF(MID(A66,13,1)="m",RIGHT(A66,LEN(A66)-21),IF(MID(A66,13,1)="n",RIGHT(A66,LEN(A66)-18),IF(MID(A66,13,1)="s",RIGHT(A66,LEN(A66)-17),IF(MID(A66,13,1)="o",RIGHT(A66,LEN(A66)-18),IF(MID(A66,13,1)="h",RIGHT(A66,LEN(A66)-17),IF(MID(A66,13,1)="r",RIGHT(A66,LEN(A66)-16),"UNKNOWN"))))))</f>
        <v>T0</v>
      </c>
      <c r="F66" s="19" t="str">
        <f t="shared" ref="F66:F129" si="9">IF(MID(A66,13,1)="H",LEFT(A66,16),IF(MID(A66,13,1)="M",LEFT(A66,20),IF(MID(A66,13,1)="N",LEFT(A66,17),IF(MID(A66,13,1)="S",LEFT(A66,16),IF(MID(A66,13,1)="O",LEFT(A66,17),IF(MID(A66,13,1)="R",LEFT(A66,15),""))))))</f>
        <v>IL-002-1414-NSCLC</v>
      </c>
      <c r="G66" t="s">
        <v>23</v>
      </c>
      <c r="H66" s="18">
        <v>1</v>
      </c>
      <c r="I66" t="str">
        <f>MID(Table9[[#This Row],[SampleID]],4,8)</f>
        <v>002-1414</v>
      </c>
    </row>
    <row r="67" spans="1:9">
      <c r="A67" t="s">
        <v>2740</v>
      </c>
      <c r="B67" s="3" t="str">
        <f t="shared" si="5"/>
        <v>IL</v>
      </c>
      <c r="C67" s="3" t="str">
        <f t="shared" si="6"/>
        <v>002</v>
      </c>
      <c r="D67" s="3" t="str">
        <f t="shared" si="7"/>
        <v>NSCLC</v>
      </c>
      <c r="E67" s="3" t="str">
        <f t="shared" si="8"/>
        <v>T1</v>
      </c>
      <c r="F67" s="19" t="str">
        <f t="shared" si="9"/>
        <v>IL-002-1414-NSCLC</v>
      </c>
      <c r="G67" t="s">
        <v>23</v>
      </c>
      <c r="H67" s="18">
        <v>1</v>
      </c>
      <c r="I67" t="str">
        <f>MID(Table9[[#This Row],[SampleID]],4,8)</f>
        <v>002-1414</v>
      </c>
    </row>
    <row r="68" spans="1:9">
      <c r="A68" t="s">
        <v>2741</v>
      </c>
      <c r="B68" s="3" t="str">
        <f t="shared" si="5"/>
        <v>IL</v>
      </c>
      <c r="C68" s="3" t="str">
        <f t="shared" si="6"/>
        <v>003</v>
      </c>
      <c r="D68" s="3" t="str">
        <f t="shared" si="7"/>
        <v>NSCLC</v>
      </c>
      <c r="E68" s="3" t="str">
        <f t="shared" si="8"/>
        <v>T0</v>
      </c>
      <c r="F68" s="19" t="str">
        <f t="shared" si="9"/>
        <v>IL-003-1300-NSCLC</v>
      </c>
      <c r="G68" t="s">
        <v>23</v>
      </c>
      <c r="H68" s="18">
        <v>1</v>
      </c>
      <c r="I68" t="str">
        <f>MID(Table9[[#This Row],[SampleID]],4,8)</f>
        <v>003-1300</v>
      </c>
    </row>
    <row r="69" spans="1:9">
      <c r="A69" t="s">
        <v>2742</v>
      </c>
      <c r="B69" s="3" t="str">
        <f t="shared" si="5"/>
        <v>IL</v>
      </c>
      <c r="C69" s="3" t="str">
        <f t="shared" si="6"/>
        <v>003</v>
      </c>
      <c r="D69" s="3" t="str">
        <f t="shared" si="7"/>
        <v>NSCLC</v>
      </c>
      <c r="E69" s="3" t="str">
        <f t="shared" si="8"/>
        <v>T1</v>
      </c>
      <c r="F69" s="19" t="str">
        <f t="shared" si="9"/>
        <v>IL-003-1300-NSCLC</v>
      </c>
      <c r="G69" t="s">
        <v>23</v>
      </c>
      <c r="H69" s="18">
        <v>1</v>
      </c>
      <c r="I69" t="str">
        <f>MID(Table9[[#This Row],[SampleID]],4,8)</f>
        <v>003-1300</v>
      </c>
    </row>
    <row r="70" spans="1:9">
      <c r="A70" t="s">
        <v>2743</v>
      </c>
      <c r="B70" s="3" t="str">
        <f t="shared" si="5"/>
        <v>IL</v>
      </c>
      <c r="C70" s="3" t="str">
        <f t="shared" si="6"/>
        <v>003</v>
      </c>
      <c r="D70" s="3" t="str">
        <f t="shared" si="7"/>
        <v>NSCLC</v>
      </c>
      <c r="E70" s="3" t="str">
        <f t="shared" si="8"/>
        <v>T0</v>
      </c>
      <c r="F70" s="19" t="str">
        <f t="shared" si="9"/>
        <v>IL-003-1302-NSCLC</v>
      </c>
      <c r="G70" t="s">
        <v>23</v>
      </c>
      <c r="H70" s="18">
        <v>1</v>
      </c>
      <c r="I70" t="str">
        <f>MID(Table9[[#This Row],[SampleID]],4,8)</f>
        <v>003-1302</v>
      </c>
    </row>
    <row r="71" spans="1:9">
      <c r="A71" t="s">
        <v>2744</v>
      </c>
      <c r="B71" s="3" t="str">
        <f t="shared" si="5"/>
        <v>IL</v>
      </c>
      <c r="C71" s="3" t="str">
        <f t="shared" si="6"/>
        <v>003</v>
      </c>
      <c r="D71" s="3" t="str">
        <f t="shared" si="7"/>
        <v>NSCLC</v>
      </c>
      <c r="E71" s="3" t="str">
        <f t="shared" si="8"/>
        <v>T1</v>
      </c>
      <c r="F71" s="19" t="str">
        <f t="shared" si="9"/>
        <v>IL-003-1302-NSCLC</v>
      </c>
      <c r="G71" t="s">
        <v>23</v>
      </c>
      <c r="H71" s="18">
        <v>1</v>
      </c>
      <c r="I71" t="str">
        <f>MID(Table9[[#This Row],[SampleID]],4,8)</f>
        <v>003-1302</v>
      </c>
    </row>
    <row r="72" spans="1:9">
      <c r="A72" t="s">
        <v>2745</v>
      </c>
      <c r="B72" s="3" t="str">
        <f t="shared" si="5"/>
        <v>IL</v>
      </c>
      <c r="C72" s="3" t="str">
        <f t="shared" si="6"/>
        <v>003</v>
      </c>
      <c r="D72" s="3" t="str">
        <f t="shared" si="7"/>
        <v>NSCLC</v>
      </c>
      <c r="E72" s="3" t="str">
        <f t="shared" si="8"/>
        <v>T0</v>
      </c>
      <c r="F72" s="19" t="str">
        <f t="shared" si="9"/>
        <v>IL-003-1304-NSCLC</v>
      </c>
      <c r="G72" t="s">
        <v>23</v>
      </c>
      <c r="H72" s="18">
        <v>1</v>
      </c>
      <c r="I72" t="str">
        <f>MID(Table9[[#This Row],[SampleID]],4,8)</f>
        <v>003-1304</v>
      </c>
    </row>
    <row r="73" spans="1:9">
      <c r="A73" t="s">
        <v>2746</v>
      </c>
      <c r="B73" s="3" t="str">
        <f t="shared" si="5"/>
        <v>IL</v>
      </c>
      <c r="C73" s="3" t="str">
        <f t="shared" si="6"/>
        <v>003</v>
      </c>
      <c r="D73" s="3" t="str">
        <f t="shared" si="7"/>
        <v>NSCLC</v>
      </c>
      <c r="E73" s="3" t="str">
        <f t="shared" si="8"/>
        <v>T1</v>
      </c>
      <c r="F73" s="19" t="str">
        <f t="shared" si="9"/>
        <v>IL-003-1304-NSCLC</v>
      </c>
      <c r="G73" t="s">
        <v>23</v>
      </c>
      <c r="H73" s="18">
        <v>1</v>
      </c>
      <c r="I73" t="str">
        <f>MID(Table9[[#This Row],[SampleID]],4,8)</f>
        <v>003-1304</v>
      </c>
    </row>
    <row r="74" spans="1:9">
      <c r="A74" t="s">
        <v>2747</v>
      </c>
      <c r="B74" s="3" t="str">
        <f t="shared" si="5"/>
        <v>IL</v>
      </c>
      <c r="C74" s="3" t="str">
        <f t="shared" si="6"/>
        <v>003</v>
      </c>
      <c r="D74" s="3" t="str">
        <f t="shared" si="7"/>
        <v>NSCLC</v>
      </c>
      <c r="E74" s="3" t="str">
        <f t="shared" si="8"/>
        <v>T0</v>
      </c>
      <c r="F74" s="19" t="str">
        <f t="shared" si="9"/>
        <v>IL-003-1306-NSCLC</v>
      </c>
      <c r="G74" t="s">
        <v>23</v>
      </c>
      <c r="H74" s="18">
        <v>1</v>
      </c>
      <c r="I74" t="str">
        <f>MID(Table9[[#This Row],[SampleID]],4,8)</f>
        <v>003-1306</v>
      </c>
    </row>
    <row r="75" spans="1:9">
      <c r="A75" t="s">
        <v>2748</v>
      </c>
      <c r="B75" s="3" t="str">
        <f t="shared" si="5"/>
        <v>IL</v>
      </c>
      <c r="C75" s="3" t="str">
        <f t="shared" si="6"/>
        <v>003</v>
      </c>
      <c r="D75" s="3" t="str">
        <f t="shared" si="7"/>
        <v>NSCLC</v>
      </c>
      <c r="E75" s="3" t="str">
        <f t="shared" si="8"/>
        <v>T1</v>
      </c>
      <c r="F75" s="19" t="str">
        <f t="shared" si="9"/>
        <v>IL-003-1306-NSCLC</v>
      </c>
      <c r="G75" t="s">
        <v>23</v>
      </c>
      <c r="H75" s="18">
        <v>1</v>
      </c>
      <c r="I75" t="str">
        <f>MID(Table9[[#This Row],[SampleID]],4,8)</f>
        <v>003-1306</v>
      </c>
    </row>
    <row r="76" spans="1:9">
      <c r="A76" t="s">
        <v>2749</v>
      </c>
      <c r="B76" s="3" t="str">
        <f t="shared" si="5"/>
        <v>IL</v>
      </c>
      <c r="C76" s="3" t="str">
        <f t="shared" si="6"/>
        <v>003</v>
      </c>
      <c r="D76" s="3" t="str">
        <f t="shared" si="7"/>
        <v>NSCLC</v>
      </c>
      <c r="E76" s="3" t="str">
        <f t="shared" si="8"/>
        <v>T0</v>
      </c>
      <c r="F76" s="19" t="str">
        <f t="shared" si="9"/>
        <v>IL-003-1308-NSCLC</v>
      </c>
      <c r="G76" t="s">
        <v>23</v>
      </c>
      <c r="H76" s="18">
        <v>1</v>
      </c>
      <c r="I76" t="str">
        <f>MID(Table9[[#This Row],[SampleID]],4,8)</f>
        <v>003-1308</v>
      </c>
    </row>
    <row r="77" spans="1:9">
      <c r="A77" t="s">
        <v>2750</v>
      </c>
      <c r="B77" s="3" t="str">
        <f t="shared" si="5"/>
        <v>IL</v>
      </c>
      <c r="C77" s="3" t="str">
        <f t="shared" si="6"/>
        <v>003</v>
      </c>
      <c r="D77" s="3" t="str">
        <f t="shared" si="7"/>
        <v>NSCLC</v>
      </c>
      <c r="E77" s="3" t="str">
        <f t="shared" si="8"/>
        <v>T2</v>
      </c>
      <c r="F77" s="19" t="str">
        <f t="shared" si="9"/>
        <v>IL-003-1308-NSCLC</v>
      </c>
      <c r="G77" t="s">
        <v>23</v>
      </c>
      <c r="H77" s="18">
        <v>1</v>
      </c>
      <c r="I77" t="str">
        <f>MID(Table9[[#This Row],[SampleID]],4,8)</f>
        <v>003-1308</v>
      </c>
    </row>
    <row r="78" spans="1:9">
      <c r="A78" t="s">
        <v>2751</v>
      </c>
      <c r="B78" s="3" t="str">
        <f t="shared" si="5"/>
        <v>IL</v>
      </c>
      <c r="C78" s="3" t="str">
        <f t="shared" si="6"/>
        <v>003</v>
      </c>
      <c r="D78" s="3" t="str">
        <f t="shared" si="7"/>
        <v>NSCLC</v>
      </c>
      <c r="E78" s="3" t="str">
        <f t="shared" si="8"/>
        <v>T0</v>
      </c>
      <c r="F78" s="19" t="str">
        <f t="shared" si="9"/>
        <v>IL-003-1310-NSCLC</v>
      </c>
      <c r="G78" t="s">
        <v>23</v>
      </c>
      <c r="H78" s="18">
        <v>1</v>
      </c>
      <c r="I78" t="str">
        <f>MID(Table9[[#This Row],[SampleID]],4,8)</f>
        <v>003-1310</v>
      </c>
    </row>
    <row r="79" spans="1:9">
      <c r="A79" t="s">
        <v>2752</v>
      </c>
      <c r="B79" s="3" t="str">
        <f t="shared" si="5"/>
        <v>IL</v>
      </c>
      <c r="C79" s="3" t="str">
        <f t="shared" si="6"/>
        <v>003</v>
      </c>
      <c r="D79" s="3" t="str">
        <f t="shared" si="7"/>
        <v>NSCLC</v>
      </c>
      <c r="E79" s="3" t="str">
        <f t="shared" si="8"/>
        <v>T1</v>
      </c>
      <c r="F79" s="19" t="str">
        <f t="shared" si="9"/>
        <v>IL-003-1310-NSCLC</v>
      </c>
      <c r="G79" t="s">
        <v>23</v>
      </c>
      <c r="H79" s="18">
        <v>1</v>
      </c>
      <c r="I79" t="str">
        <f>MID(Table9[[#This Row],[SampleID]],4,8)</f>
        <v>003-1310</v>
      </c>
    </row>
    <row r="80" spans="1:9">
      <c r="A80" t="s">
        <v>2753</v>
      </c>
      <c r="B80" s="3" t="str">
        <f t="shared" si="5"/>
        <v>IL</v>
      </c>
      <c r="C80" s="3" t="str">
        <f t="shared" si="6"/>
        <v>003</v>
      </c>
      <c r="D80" s="3" t="str">
        <f t="shared" si="7"/>
        <v>NSCLC</v>
      </c>
      <c r="E80" s="3" t="str">
        <f t="shared" si="8"/>
        <v>T0</v>
      </c>
      <c r="F80" s="19" t="str">
        <f t="shared" si="9"/>
        <v>IL-003-1312-NSCLC</v>
      </c>
      <c r="G80" t="s">
        <v>23</v>
      </c>
      <c r="H80" s="18">
        <v>1</v>
      </c>
      <c r="I80" t="str">
        <f>MID(Table9[[#This Row],[SampleID]],4,8)</f>
        <v>003-1312</v>
      </c>
    </row>
    <row r="81" spans="1:9">
      <c r="A81" t="s">
        <v>2754</v>
      </c>
      <c r="B81" s="3" t="str">
        <f t="shared" si="5"/>
        <v>IL</v>
      </c>
      <c r="C81" s="3" t="str">
        <f t="shared" si="6"/>
        <v>003</v>
      </c>
      <c r="D81" s="3" t="str">
        <f t="shared" si="7"/>
        <v>NSCLC</v>
      </c>
      <c r="E81" s="3" t="str">
        <f t="shared" si="8"/>
        <v>T1</v>
      </c>
      <c r="F81" s="19" t="str">
        <f t="shared" si="9"/>
        <v>IL-003-1312-NSCLC</v>
      </c>
      <c r="G81" t="s">
        <v>23</v>
      </c>
      <c r="H81" s="18">
        <v>1</v>
      </c>
      <c r="I81" t="str">
        <f>MID(Table9[[#This Row],[SampleID]],4,8)</f>
        <v>003-1312</v>
      </c>
    </row>
    <row r="82" spans="1:9">
      <c r="A82" t="s">
        <v>2755</v>
      </c>
      <c r="B82" s="3" t="str">
        <f t="shared" si="5"/>
        <v>IL</v>
      </c>
      <c r="C82" s="3" t="str">
        <f t="shared" si="6"/>
        <v>003</v>
      </c>
      <c r="D82" s="3" t="str">
        <f t="shared" si="7"/>
        <v>NSCLC</v>
      </c>
      <c r="E82" s="3" t="str">
        <f t="shared" si="8"/>
        <v>T0</v>
      </c>
      <c r="F82" s="19" t="str">
        <f t="shared" si="9"/>
        <v>IL-003-1314-NSCLC</v>
      </c>
      <c r="G82" t="s">
        <v>23</v>
      </c>
      <c r="H82" s="18">
        <v>1</v>
      </c>
      <c r="I82" t="str">
        <f>MID(Table9[[#This Row],[SampleID]],4,8)</f>
        <v>003-1314</v>
      </c>
    </row>
    <row r="83" spans="1:9">
      <c r="A83" t="s">
        <v>2756</v>
      </c>
      <c r="B83" s="3" t="str">
        <f t="shared" si="5"/>
        <v>IL</v>
      </c>
      <c r="C83" s="3" t="str">
        <f t="shared" si="6"/>
        <v>003</v>
      </c>
      <c r="D83" s="3" t="str">
        <f t="shared" si="7"/>
        <v>NSCLC</v>
      </c>
      <c r="E83" s="3" t="str">
        <f t="shared" si="8"/>
        <v>T1</v>
      </c>
      <c r="F83" s="19" t="str">
        <f t="shared" si="9"/>
        <v>IL-003-1314-NSCLC</v>
      </c>
      <c r="G83" t="s">
        <v>23</v>
      </c>
      <c r="H83" s="18">
        <v>1</v>
      </c>
      <c r="I83" t="str">
        <f>MID(Table9[[#This Row],[SampleID]],4,8)</f>
        <v>003-1314</v>
      </c>
    </row>
    <row r="84" spans="1:9">
      <c r="A84" t="s">
        <v>2757</v>
      </c>
      <c r="B84" s="3" t="str">
        <f t="shared" si="5"/>
        <v>IL</v>
      </c>
      <c r="C84" s="3" t="str">
        <f t="shared" si="6"/>
        <v>003</v>
      </c>
      <c r="D84" s="3" t="str">
        <f t="shared" si="7"/>
        <v>NSCLC</v>
      </c>
      <c r="E84" s="3" t="str">
        <f t="shared" si="8"/>
        <v>T0</v>
      </c>
      <c r="F84" s="19" t="str">
        <f t="shared" si="9"/>
        <v>IL-003-1316-NSCLC</v>
      </c>
      <c r="G84" t="s">
        <v>23</v>
      </c>
      <c r="H84" s="18">
        <v>1</v>
      </c>
      <c r="I84" t="str">
        <f>MID(Table9[[#This Row],[SampleID]],4,8)</f>
        <v>003-1316</v>
      </c>
    </row>
    <row r="85" spans="1:9">
      <c r="A85" t="s">
        <v>2758</v>
      </c>
      <c r="B85" s="3" t="str">
        <f t="shared" si="5"/>
        <v>IL</v>
      </c>
      <c r="C85" s="3" t="str">
        <f t="shared" si="6"/>
        <v>003</v>
      </c>
      <c r="D85" s="3" t="str">
        <f t="shared" si="7"/>
        <v>NSCLC</v>
      </c>
      <c r="E85" s="3" t="str">
        <f t="shared" si="8"/>
        <v>T0</v>
      </c>
      <c r="F85" s="19" t="str">
        <f t="shared" si="9"/>
        <v>IL-003-1318-NSCLC</v>
      </c>
      <c r="G85" t="s">
        <v>23</v>
      </c>
      <c r="H85" s="18">
        <v>1</v>
      </c>
      <c r="I85" t="str">
        <f>MID(Table9[[#This Row],[SampleID]],4,8)</f>
        <v>003-1318</v>
      </c>
    </row>
    <row r="86" spans="1:9">
      <c r="A86" t="s">
        <v>2759</v>
      </c>
      <c r="B86" s="3" t="str">
        <f t="shared" si="5"/>
        <v>IL</v>
      </c>
      <c r="C86" s="3" t="str">
        <f t="shared" si="6"/>
        <v>003</v>
      </c>
      <c r="D86" s="3" t="str">
        <f t="shared" si="7"/>
        <v>NSCLC</v>
      </c>
      <c r="E86" s="3" t="str">
        <f t="shared" si="8"/>
        <v>T1</v>
      </c>
      <c r="F86" s="19" t="str">
        <f t="shared" si="9"/>
        <v>IL-003-1318-NSCLC</v>
      </c>
      <c r="G86" t="s">
        <v>23</v>
      </c>
      <c r="H86" s="18">
        <v>1</v>
      </c>
      <c r="I86" t="str">
        <f>MID(Table9[[#This Row],[SampleID]],4,8)</f>
        <v>003-1318</v>
      </c>
    </row>
    <row r="87" spans="1:9">
      <c r="A87" t="s">
        <v>2760</v>
      </c>
      <c r="B87" s="3" t="str">
        <f t="shared" si="5"/>
        <v>IL</v>
      </c>
      <c r="C87" s="3" t="str">
        <f t="shared" si="6"/>
        <v>003</v>
      </c>
      <c r="D87" s="3" t="str">
        <f t="shared" si="7"/>
        <v>NSCLC</v>
      </c>
      <c r="E87" s="3" t="str">
        <f t="shared" si="8"/>
        <v>T0</v>
      </c>
      <c r="F87" s="19" t="str">
        <f t="shared" si="9"/>
        <v>IL-003-1320-NSCLC</v>
      </c>
      <c r="G87" t="s">
        <v>23</v>
      </c>
      <c r="H87" s="18">
        <v>1</v>
      </c>
      <c r="I87" t="str">
        <f>MID(Table9[[#This Row],[SampleID]],4,8)</f>
        <v>003-1320</v>
      </c>
    </row>
    <row r="88" spans="1:9">
      <c r="A88" t="s">
        <v>2761</v>
      </c>
      <c r="B88" s="3" t="str">
        <f t="shared" si="5"/>
        <v>IL</v>
      </c>
      <c r="C88" s="3" t="str">
        <f t="shared" si="6"/>
        <v>003</v>
      </c>
      <c r="D88" s="3" t="str">
        <f t="shared" si="7"/>
        <v>NSCLC</v>
      </c>
      <c r="E88" s="3" t="str">
        <f t="shared" si="8"/>
        <v>T1</v>
      </c>
      <c r="F88" s="19" t="str">
        <f t="shared" si="9"/>
        <v>IL-003-1320-NSCLC</v>
      </c>
      <c r="G88" t="s">
        <v>23</v>
      </c>
      <c r="H88" s="18">
        <v>1</v>
      </c>
      <c r="I88" t="str">
        <f>MID(Table9[[#This Row],[SampleID]],4,8)</f>
        <v>003-1320</v>
      </c>
    </row>
    <row r="89" spans="1:9">
      <c r="A89" t="s">
        <v>2762</v>
      </c>
      <c r="B89" s="3" t="str">
        <f t="shared" si="5"/>
        <v>IL</v>
      </c>
      <c r="C89" s="3" t="str">
        <f t="shared" si="6"/>
        <v>003</v>
      </c>
      <c r="D89" s="3" t="str">
        <f t="shared" si="7"/>
        <v>NSCLC</v>
      </c>
      <c r="E89" s="3" t="str">
        <f t="shared" si="8"/>
        <v>T0</v>
      </c>
      <c r="F89" s="19" t="str">
        <f t="shared" si="9"/>
        <v>IL-003-1322-NSCLC</v>
      </c>
      <c r="G89" t="s">
        <v>23</v>
      </c>
      <c r="H89" s="18">
        <v>1</v>
      </c>
      <c r="I89" t="str">
        <f>MID(Table9[[#This Row],[SampleID]],4,8)</f>
        <v>003-1322</v>
      </c>
    </row>
    <row r="90" spans="1:9">
      <c r="A90" t="s">
        <v>2763</v>
      </c>
      <c r="B90" s="3" t="str">
        <f t="shared" si="5"/>
        <v>IL</v>
      </c>
      <c r="C90" s="3" t="str">
        <f t="shared" si="6"/>
        <v>003</v>
      </c>
      <c r="D90" s="3" t="str">
        <f t="shared" si="7"/>
        <v>NSCLC</v>
      </c>
      <c r="E90" s="3" t="str">
        <f t="shared" si="8"/>
        <v>T1</v>
      </c>
      <c r="F90" s="19" t="str">
        <f t="shared" si="9"/>
        <v>IL-003-1322-NSCLC</v>
      </c>
      <c r="G90" t="s">
        <v>23</v>
      </c>
      <c r="H90" s="18">
        <v>1</v>
      </c>
      <c r="I90" t="str">
        <f>MID(Table9[[#This Row],[SampleID]],4,8)</f>
        <v>003-1322</v>
      </c>
    </row>
    <row r="91" spans="1:9">
      <c r="A91" t="s">
        <v>2764</v>
      </c>
      <c r="B91" s="3" t="str">
        <f t="shared" si="5"/>
        <v>IL</v>
      </c>
      <c r="C91" s="3" t="str">
        <f t="shared" si="6"/>
        <v>003</v>
      </c>
      <c r="D91" s="3" t="str">
        <f t="shared" si="7"/>
        <v>NSCLC</v>
      </c>
      <c r="E91" s="3" t="str">
        <f t="shared" si="8"/>
        <v>T0</v>
      </c>
      <c r="F91" s="19" t="str">
        <f t="shared" si="9"/>
        <v>IL-003-1326-NSCLC</v>
      </c>
      <c r="G91" t="s">
        <v>23</v>
      </c>
      <c r="H91" s="18">
        <v>1</v>
      </c>
      <c r="I91" t="str">
        <f>MID(Table9[[#This Row],[SampleID]],4,8)</f>
        <v>003-1326</v>
      </c>
    </row>
    <row r="92" spans="1:9">
      <c r="A92" t="s">
        <v>2765</v>
      </c>
      <c r="B92" s="3" t="str">
        <f t="shared" si="5"/>
        <v>IL</v>
      </c>
      <c r="C92" s="3" t="str">
        <f t="shared" si="6"/>
        <v>003</v>
      </c>
      <c r="D92" s="3" t="str">
        <f t="shared" si="7"/>
        <v>NSCLC</v>
      </c>
      <c r="E92" s="3" t="str">
        <f t="shared" si="8"/>
        <v>T1</v>
      </c>
      <c r="F92" s="19" t="str">
        <f t="shared" si="9"/>
        <v>IL-003-1326-NSCLC</v>
      </c>
      <c r="G92" t="s">
        <v>23</v>
      </c>
      <c r="H92" s="18">
        <v>1</v>
      </c>
      <c r="I92" t="str">
        <f>MID(Table9[[#This Row],[SampleID]],4,8)</f>
        <v>003-1326</v>
      </c>
    </row>
    <row r="93" spans="1:9">
      <c r="A93" t="s">
        <v>2766</v>
      </c>
      <c r="B93" s="3" t="str">
        <f t="shared" si="5"/>
        <v>IL</v>
      </c>
      <c r="C93" s="3" t="str">
        <f t="shared" si="6"/>
        <v>003</v>
      </c>
      <c r="D93" s="3" t="str">
        <f t="shared" si="7"/>
        <v>NSCLC</v>
      </c>
      <c r="E93" s="3" t="str">
        <f t="shared" si="8"/>
        <v>T0</v>
      </c>
      <c r="F93" s="19" t="str">
        <f t="shared" si="9"/>
        <v>IL-003-1328-NSCLC</v>
      </c>
      <c r="G93" t="s">
        <v>23</v>
      </c>
      <c r="H93" s="18">
        <v>1</v>
      </c>
      <c r="I93" t="str">
        <f>MID(Table9[[#This Row],[SampleID]],4,8)</f>
        <v>003-1328</v>
      </c>
    </row>
    <row r="94" spans="1:9">
      <c r="A94" t="s">
        <v>2767</v>
      </c>
      <c r="B94" s="3" t="str">
        <f t="shared" si="5"/>
        <v>IL</v>
      </c>
      <c r="C94" s="3" t="str">
        <f t="shared" si="6"/>
        <v>003</v>
      </c>
      <c r="D94" s="3" t="str">
        <f t="shared" si="7"/>
        <v>NSCLC</v>
      </c>
      <c r="E94" s="3" t="str">
        <f t="shared" si="8"/>
        <v>T1</v>
      </c>
      <c r="F94" s="19" t="str">
        <f t="shared" si="9"/>
        <v>IL-003-1328-NSCLC</v>
      </c>
      <c r="G94" t="s">
        <v>23</v>
      </c>
      <c r="H94" s="18">
        <v>1</v>
      </c>
      <c r="I94" t="str">
        <f>MID(Table9[[#This Row],[SampleID]],4,8)</f>
        <v>003-1328</v>
      </c>
    </row>
    <row r="95" spans="1:9">
      <c r="A95" t="s">
        <v>2768</v>
      </c>
      <c r="B95" s="3" t="str">
        <f t="shared" si="5"/>
        <v>IL</v>
      </c>
      <c r="C95" s="3" t="str">
        <f t="shared" si="6"/>
        <v>003</v>
      </c>
      <c r="D95" s="3" t="str">
        <f t="shared" si="7"/>
        <v>NSCLC</v>
      </c>
      <c r="E95" s="3" t="str">
        <f t="shared" si="8"/>
        <v>T0</v>
      </c>
      <c r="F95" s="19" t="str">
        <f t="shared" si="9"/>
        <v>IL-003-1330-NSCLC</v>
      </c>
      <c r="G95" t="s">
        <v>23</v>
      </c>
      <c r="H95" s="18">
        <v>1</v>
      </c>
      <c r="I95" t="str">
        <f>MID(Table9[[#This Row],[SampleID]],4,8)</f>
        <v>003-1330</v>
      </c>
    </row>
    <row r="96" spans="1:9">
      <c r="A96" t="s">
        <v>2769</v>
      </c>
      <c r="B96" s="3" t="str">
        <f t="shared" si="5"/>
        <v>IL</v>
      </c>
      <c r="C96" s="3" t="str">
        <f t="shared" si="6"/>
        <v>003</v>
      </c>
      <c r="D96" s="3" t="str">
        <f t="shared" si="7"/>
        <v>NSCLC</v>
      </c>
      <c r="E96" s="3" t="str">
        <f t="shared" si="8"/>
        <v>T0a</v>
      </c>
      <c r="F96" s="19" t="str">
        <f t="shared" si="9"/>
        <v>IL-003-1330-NSCLC</v>
      </c>
      <c r="G96" t="s">
        <v>23</v>
      </c>
      <c r="H96" s="18">
        <v>1</v>
      </c>
      <c r="I96" t="str">
        <f>MID(Table9[[#This Row],[SampleID]],4,8)</f>
        <v>003-1330</v>
      </c>
    </row>
    <row r="97" spans="1:9">
      <c r="A97" t="s">
        <v>2770</v>
      </c>
      <c r="B97" s="3" t="str">
        <f t="shared" si="5"/>
        <v>IL</v>
      </c>
      <c r="C97" s="3" t="str">
        <f t="shared" si="6"/>
        <v>003</v>
      </c>
      <c r="D97" s="3" t="str">
        <f t="shared" si="7"/>
        <v>NSCLC</v>
      </c>
      <c r="E97" s="3" t="str">
        <f t="shared" si="8"/>
        <v>T1</v>
      </c>
      <c r="F97" s="19" t="str">
        <f t="shared" si="9"/>
        <v>IL-003-1330-NSCLC</v>
      </c>
      <c r="G97" t="s">
        <v>23</v>
      </c>
      <c r="H97" s="18">
        <v>1</v>
      </c>
      <c r="I97" t="str">
        <f>MID(Table9[[#This Row],[SampleID]],4,8)</f>
        <v>003-1330</v>
      </c>
    </row>
    <row r="98" spans="1:9">
      <c r="A98" t="s">
        <v>2771</v>
      </c>
      <c r="B98" s="3" t="str">
        <f t="shared" si="5"/>
        <v>IL</v>
      </c>
      <c r="C98" s="3" t="str">
        <f t="shared" si="6"/>
        <v>003</v>
      </c>
      <c r="D98" s="3" t="str">
        <f t="shared" si="7"/>
        <v>NSCLC</v>
      </c>
      <c r="E98" s="3" t="str">
        <f t="shared" si="8"/>
        <v>T0</v>
      </c>
      <c r="F98" s="19" t="str">
        <f t="shared" si="9"/>
        <v>IL-003-1332-NSCLC</v>
      </c>
      <c r="G98" t="s">
        <v>23</v>
      </c>
      <c r="H98" s="18">
        <v>1</v>
      </c>
      <c r="I98" t="str">
        <f>MID(Table9[[#This Row],[SampleID]],4,8)</f>
        <v>003-1332</v>
      </c>
    </row>
    <row r="99" spans="1:9">
      <c r="A99" t="s">
        <v>2772</v>
      </c>
      <c r="B99" s="3" t="str">
        <f t="shared" si="5"/>
        <v>IL</v>
      </c>
      <c r="C99" s="3" t="str">
        <f t="shared" si="6"/>
        <v>003</v>
      </c>
      <c r="D99" s="3" t="str">
        <f t="shared" si="7"/>
        <v>NSCLC</v>
      </c>
      <c r="E99" s="3" t="str">
        <f t="shared" si="8"/>
        <v>T1</v>
      </c>
      <c r="F99" s="19" t="str">
        <f t="shared" si="9"/>
        <v>IL-003-1332-NSCLC</v>
      </c>
      <c r="G99" t="s">
        <v>23</v>
      </c>
      <c r="H99" s="18">
        <v>1</v>
      </c>
      <c r="I99" t="str">
        <f>MID(Table9[[#This Row],[SampleID]],4,8)</f>
        <v>003-1332</v>
      </c>
    </row>
    <row r="100" spans="1:9">
      <c r="A100" t="s">
        <v>2773</v>
      </c>
      <c r="B100" s="3" t="str">
        <f t="shared" si="5"/>
        <v>IL</v>
      </c>
      <c r="C100" s="3" t="str">
        <f t="shared" si="6"/>
        <v>003</v>
      </c>
      <c r="D100" s="3" t="str">
        <f t="shared" si="7"/>
        <v>NSCLC</v>
      </c>
      <c r="E100" s="3" t="str">
        <f t="shared" si="8"/>
        <v>T0</v>
      </c>
      <c r="F100" s="19" t="str">
        <f t="shared" si="9"/>
        <v>IL-003-1334-NSCLC</v>
      </c>
      <c r="G100" t="s">
        <v>23</v>
      </c>
      <c r="H100" s="18">
        <v>1</v>
      </c>
      <c r="I100" t="str">
        <f>MID(Table9[[#This Row],[SampleID]],4,8)</f>
        <v>003-1334</v>
      </c>
    </row>
    <row r="101" spans="1:9">
      <c r="A101" t="s">
        <v>2774</v>
      </c>
      <c r="B101" s="3" t="str">
        <f t="shared" si="5"/>
        <v>IL</v>
      </c>
      <c r="C101" s="3" t="str">
        <f t="shared" si="6"/>
        <v>003</v>
      </c>
      <c r="D101" s="3" t="str">
        <f t="shared" si="7"/>
        <v>NSCLC</v>
      </c>
      <c r="E101" s="3" t="str">
        <f t="shared" si="8"/>
        <v>T1</v>
      </c>
      <c r="F101" s="19" t="str">
        <f t="shared" si="9"/>
        <v>IL-003-1334-NSCLC</v>
      </c>
      <c r="G101" t="s">
        <v>23</v>
      </c>
      <c r="H101" s="18">
        <v>1</v>
      </c>
      <c r="I101" t="str">
        <f>MID(Table9[[#This Row],[SampleID]],4,8)</f>
        <v>003-1334</v>
      </c>
    </row>
    <row r="102" spans="1:9">
      <c r="A102" t="s">
        <v>2775</v>
      </c>
      <c r="B102" s="3" t="str">
        <f t="shared" si="5"/>
        <v>IL</v>
      </c>
      <c r="C102" s="3" t="str">
        <f t="shared" si="6"/>
        <v>003</v>
      </c>
      <c r="D102" s="3" t="str">
        <f t="shared" si="7"/>
        <v>NSCLC</v>
      </c>
      <c r="E102" s="3" t="str">
        <f t="shared" si="8"/>
        <v>T0</v>
      </c>
      <c r="F102" s="19" t="str">
        <f t="shared" si="9"/>
        <v>IL-003-1336-NSCLC</v>
      </c>
      <c r="G102" t="s">
        <v>23</v>
      </c>
      <c r="H102" s="18">
        <v>1</v>
      </c>
      <c r="I102" t="str">
        <f>MID(Table9[[#This Row],[SampleID]],4,8)</f>
        <v>003-1336</v>
      </c>
    </row>
    <row r="103" spans="1:9">
      <c r="A103" t="s">
        <v>2776</v>
      </c>
      <c r="B103" s="3" t="str">
        <f t="shared" si="5"/>
        <v>IL</v>
      </c>
      <c r="C103" s="3" t="str">
        <f t="shared" si="6"/>
        <v>003</v>
      </c>
      <c r="D103" s="3" t="str">
        <f t="shared" si="7"/>
        <v>NSCLC</v>
      </c>
      <c r="E103" s="3" t="str">
        <f t="shared" si="8"/>
        <v>T1</v>
      </c>
      <c r="F103" s="19" t="str">
        <f t="shared" si="9"/>
        <v>IL-003-1336-NSCLC</v>
      </c>
      <c r="G103" t="s">
        <v>23</v>
      </c>
      <c r="H103" s="18">
        <v>1</v>
      </c>
      <c r="I103" t="str">
        <f>MID(Table9[[#This Row],[SampleID]],4,8)</f>
        <v>003-1336</v>
      </c>
    </row>
    <row r="104" spans="1:9">
      <c r="A104" t="s">
        <v>2777</v>
      </c>
      <c r="B104" s="3" t="str">
        <f t="shared" si="5"/>
        <v>IL</v>
      </c>
      <c r="C104" s="3" t="str">
        <f t="shared" si="6"/>
        <v>003</v>
      </c>
      <c r="D104" s="3" t="str">
        <f t="shared" si="7"/>
        <v>NSCLC</v>
      </c>
      <c r="E104" s="3" t="str">
        <f t="shared" si="8"/>
        <v>T0</v>
      </c>
      <c r="F104" s="19" t="str">
        <f t="shared" si="9"/>
        <v>IL-003-1338-NSCLC</v>
      </c>
      <c r="G104" t="s">
        <v>23</v>
      </c>
      <c r="H104" s="18">
        <v>1</v>
      </c>
      <c r="I104" t="str">
        <f>MID(Table9[[#This Row],[SampleID]],4,8)</f>
        <v>003-1338</v>
      </c>
    </row>
    <row r="105" spans="1:9">
      <c r="A105" t="s">
        <v>2778</v>
      </c>
      <c r="B105" s="3" t="str">
        <f t="shared" si="5"/>
        <v>IL</v>
      </c>
      <c r="C105" s="3" t="str">
        <f t="shared" si="6"/>
        <v>003</v>
      </c>
      <c r="D105" s="3" t="str">
        <f t="shared" si="7"/>
        <v>NSCLC</v>
      </c>
      <c r="E105" s="3" t="str">
        <f t="shared" si="8"/>
        <v>T0</v>
      </c>
      <c r="F105" s="19" t="str">
        <f t="shared" si="9"/>
        <v>IL-003-1340-NSCLC</v>
      </c>
      <c r="G105" t="s">
        <v>23</v>
      </c>
      <c r="H105" s="18">
        <v>1</v>
      </c>
      <c r="I105" t="str">
        <f>MID(Table9[[#This Row],[SampleID]],4,8)</f>
        <v>003-1340</v>
      </c>
    </row>
    <row r="106" spans="1:9">
      <c r="A106" t="s">
        <v>2779</v>
      </c>
      <c r="B106" s="3" t="str">
        <f t="shared" si="5"/>
        <v>IL</v>
      </c>
      <c r="C106" s="3" t="str">
        <f t="shared" si="6"/>
        <v>003</v>
      </c>
      <c r="D106" s="3" t="str">
        <f t="shared" si="7"/>
        <v>NSCLC</v>
      </c>
      <c r="E106" s="3" t="str">
        <f t="shared" si="8"/>
        <v>T0</v>
      </c>
      <c r="F106" s="19" t="str">
        <f t="shared" si="9"/>
        <v>IL-003-1324-NSCLC</v>
      </c>
      <c r="G106" t="s">
        <v>23</v>
      </c>
      <c r="H106" s="18">
        <v>1</v>
      </c>
      <c r="I106" t="str">
        <f>MID(Table9[[#This Row],[SampleID]],4,8)</f>
        <v>003-1324</v>
      </c>
    </row>
    <row r="107" spans="1:9">
      <c r="A107" t="s">
        <v>2780</v>
      </c>
      <c r="B107" s="3" t="str">
        <f t="shared" si="5"/>
        <v>GB</v>
      </c>
      <c r="C107" s="3" t="str">
        <f t="shared" si="6"/>
        <v>025</v>
      </c>
      <c r="D107" s="3" t="str">
        <f t="shared" si="7"/>
        <v>MELANOMA</v>
      </c>
      <c r="E107" s="3" t="str">
        <f t="shared" si="8"/>
        <v>T0</v>
      </c>
      <c r="F107" s="19" t="str">
        <f t="shared" si="9"/>
        <v>GB-025-8511-MELANOMA</v>
      </c>
      <c r="G107" t="s">
        <v>23</v>
      </c>
      <c r="H107" s="18">
        <v>1</v>
      </c>
      <c r="I107" t="str">
        <f>MID(Table9[[#This Row],[SampleID]],4,8)</f>
        <v>025-8511</v>
      </c>
    </row>
    <row r="108" spans="1:9">
      <c r="A108" t="s">
        <v>2781</v>
      </c>
      <c r="B108" s="3" t="str">
        <f t="shared" si="5"/>
        <v>IL</v>
      </c>
      <c r="C108" s="3" t="str">
        <f t="shared" si="6"/>
        <v>004</v>
      </c>
      <c r="D108" s="3" t="str">
        <f t="shared" si="7"/>
        <v>NSCLC</v>
      </c>
      <c r="E108" s="3" t="str">
        <f t="shared" si="8"/>
        <v>T1</v>
      </c>
      <c r="F108" s="19" t="str">
        <f t="shared" si="9"/>
        <v>IL-004-1102-NSCLC</v>
      </c>
      <c r="G108" t="s">
        <v>23</v>
      </c>
      <c r="H108" s="18">
        <v>1</v>
      </c>
      <c r="I108" t="str">
        <f>MID(Table9[[#This Row],[SampleID]],4,8)</f>
        <v>004-1102</v>
      </c>
    </row>
    <row r="109" spans="1:9">
      <c r="A109" t="s">
        <v>2782</v>
      </c>
      <c r="B109" s="3" t="str">
        <f t="shared" si="5"/>
        <v>IL</v>
      </c>
      <c r="C109" s="3" t="str">
        <f t="shared" si="6"/>
        <v>004</v>
      </c>
      <c r="D109" s="3" t="str">
        <f t="shared" si="7"/>
        <v>NSCLC</v>
      </c>
      <c r="E109" s="3" t="str">
        <f t="shared" si="8"/>
        <v>T0</v>
      </c>
      <c r="F109" s="19" t="str">
        <f t="shared" si="9"/>
        <v>IL-004-1104-NSCLC</v>
      </c>
      <c r="G109" t="s">
        <v>23</v>
      </c>
      <c r="H109" s="18">
        <v>1</v>
      </c>
      <c r="I109" t="str">
        <f>MID(Table9[[#This Row],[SampleID]],4,8)</f>
        <v>004-1104</v>
      </c>
    </row>
    <row r="110" spans="1:9">
      <c r="A110" t="s">
        <v>2783</v>
      </c>
      <c r="B110" s="3" t="str">
        <f t="shared" si="5"/>
        <v>IL</v>
      </c>
      <c r="C110" s="3" t="str">
        <f t="shared" si="6"/>
        <v>004</v>
      </c>
      <c r="D110" s="3" t="str">
        <f t="shared" si="7"/>
        <v>NSCLC</v>
      </c>
      <c r="E110" s="3" t="str">
        <f t="shared" si="8"/>
        <v>T1</v>
      </c>
      <c r="F110" s="19" t="str">
        <f t="shared" si="9"/>
        <v>IL-004-1106-NSCLC</v>
      </c>
      <c r="G110" t="s">
        <v>23</v>
      </c>
      <c r="H110" s="18">
        <v>1</v>
      </c>
      <c r="I110" t="str">
        <f>MID(Table9[[#This Row],[SampleID]],4,8)</f>
        <v>004-1106</v>
      </c>
    </row>
    <row r="111" spans="1:9">
      <c r="A111" t="s">
        <v>2784</v>
      </c>
      <c r="B111" s="3" t="str">
        <f t="shared" si="5"/>
        <v>IL</v>
      </c>
      <c r="C111" s="3" t="str">
        <f t="shared" si="6"/>
        <v>004</v>
      </c>
      <c r="D111" s="3" t="str">
        <f t="shared" si="7"/>
        <v>NSCLC</v>
      </c>
      <c r="E111" s="3" t="str">
        <f t="shared" si="8"/>
        <v>T0</v>
      </c>
      <c r="F111" s="19" t="str">
        <f t="shared" si="9"/>
        <v>IL-004-1110-NSCLC</v>
      </c>
      <c r="G111" t="s">
        <v>23</v>
      </c>
      <c r="H111" s="18">
        <v>1</v>
      </c>
      <c r="I111" t="str">
        <f>MID(Table9[[#This Row],[SampleID]],4,8)</f>
        <v>004-1110</v>
      </c>
    </row>
    <row r="112" spans="1:9">
      <c r="A112" t="s">
        <v>2785</v>
      </c>
      <c r="B112" s="3" t="str">
        <f t="shared" si="5"/>
        <v>IL</v>
      </c>
      <c r="C112" s="3" t="str">
        <f t="shared" si="6"/>
        <v>004</v>
      </c>
      <c r="D112" s="3" t="str">
        <f t="shared" si="7"/>
        <v>NSCLC</v>
      </c>
      <c r="E112" s="3" t="str">
        <f t="shared" si="8"/>
        <v>T1</v>
      </c>
      <c r="F112" s="19" t="str">
        <f t="shared" si="9"/>
        <v>IL-004-1110-NSCLC</v>
      </c>
      <c r="G112" t="s">
        <v>23</v>
      </c>
      <c r="H112" s="18">
        <v>1</v>
      </c>
      <c r="I112" t="str">
        <f>MID(Table9[[#This Row],[SampleID]],4,8)</f>
        <v>004-1110</v>
      </c>
    </row>
    <row r="113" spans="1:9">
      <c r="A113" t="s">
        <v>2786</v>
      </c>
      <c r="B113" s="3" t="str">
        <f t="shared" si="5"/>
        <v>IL</v>
      </c>
      <c r="C113" s="3" t="str">
        <f t="shared" si="6"/>
        <v>004</v>
      </c>
      <c r="D113" s="3" t="str">
        <f t="shared" si="7"/>
        <v>NSCLC</v>
      </c>
      <c r="E113" s="3" t="str">
        <f t="shared" si="8"/>
        <v>T0</v>
      </c>
      <c r="F113" s="19" t="str">
        <f t="shared" si="9"/>
        <v>IL-004-1118-NSCLC</v>
      </c>
      <c r="G113" t="s">
        <v>23</v>
      </c>
      <c r="H113" s="18">
        <v>1</v>
      </c>
      <c r="I113" t="str">
        <f>MID(Table9[[#This Row],[SampleID]],4,8)</f>
        <v>004-1118</v>
      </c>
    </row>
    <row r="114" spans="1:9">
      <c r="A114" t="s">
        <v>2787</v>
      </c>
      <c r="B114" s="3" t="str">
        <f t="shared" si="5"/>
        <v>IL</v>
      </c>
      <c r="C114" s="3" t="str">
        <f t="shared" si="6"/>
        <v>004</v>
      </c>
      <c r="D114" s="3" t="str">
        <f t="shared" si="7"/>
        <v>NSCLC</v>
      </c>
      <c r="E114" s="3" t="str">
        <f t="shared" si="8"/>
        <v>T0</v>
      </c>
      <c r="F114" s="19" t="str">
        <f t="shared" si="9"/>
        <v>IL-004-1128-NSCLC</v>
      </c>
      <c r="G114" t="s">
        <v>23</v>
      </c>
      <c r="H114" s="18">
        <v>1</v>
      </c>
      <c r="I114" t="str">
        <f>MID(Table9[[#This Row],[SampleID]],4,8)</f>
        <v>004-1128</v>
      </c>
    </row>
    <row r="115" spans="1:9">
      <c r="A115" t="s">
        <v>2788</v>
      </c>
      <c r="B115" s="3" t="str">
        <f t="shared" si="5"/>
        <v>IL</v>
      </c>
      <c r="C115" s="3" t="str">
        <f t="shared" si="6"/>
        <v>004</v>
      </c>
      <c r="D115" s="3" t="str">
        <f t="shared" si="7"/>
        <v>NSCLC</v>
      </c>
      <c r="E115" s="3" t="str">
        <f t="shared" si="8"/>
        <v>T1</v>
      </c>
      <c r="F115" s="19" t="str">
        <f t="shared" si="9"/>
        <v>IL-004-1128-NSCLC</v>
      </c>
      <c r="G115" t="s">
        <v>23</v>
      </c>
      <c r="H115" s="18">
        <v>1</v>
      </c>
      <c r="I115" t="str">
        <f>MID(Table9[[#This Row],[SampleID]],4,8)</f>
        <v>004-1128</v>
      </c>
    </row>
    <row r="116" spans="1:9">
      <c r="A116" t="s">
        <v>2789</v>
      </c>
      <c r="B116" s="3" t="str">
        <f t="shared" si="5"/>
        <v>IL</v>
      </c>
      <c r="C116" s="3" t="str">
        <f t="shared" si="6"/>
        <v>004</v>
      </c>
      <c r="D116" s="3" t="str">
        <f t="shared" si="7"/>
        <v>NSCLC</v>
      </c>
      <c r="E116" s="3" t="str">
        <f t="shared" si="8"/>
        <v>T0</v>
      </c>
      <c r="F116" s="19" t="str">
        <f t="shared" si="9"/>
        <v>IL-004-1134-NSCLC</v>
      </c>
      <c r="G116" t="s">
        <v>23</v>
      </c>
      <c r="H116" s="18">
        <v>1</v>
      </c>
      <c r="I116" t="str">
        <f>MID(Table9[[#This Row],[SampleID]],4,8)</f>
        <v>004-1134</v>
      </c>
    </row>
    <row r="117" spans="1:9">
      <c r="A117" t="s">
        <v>2790</v>
      </c>
      <c r="B117" s="3" t="str">
        <f t="shared" si="5"/>
        <v>IL</v>
      </c>
      <c r="C117" s="3" t="str">
        <f t="shared" si="6"/>
        <v>004</v>
      </c>
      <c r="D117" s="3" t="str">
        <f t="shared" si="7"/>
        <v>NSCLC</v>
      </c>
      <c r="E117" s="3" t="str">
        <f t="shared" si="8"/>
        <v>T1</v>
      </c>
      <c r="F117" s="19" t="str">
        <f t="shared" si="9"/>
        <v>IL-004-1134-NSCLC</v>
      </c>
      <c r="G117" t="s">
        <v>23</v>
      </c>
      <c r="H117" s="18">
        <v>1</v>
      </c>
      <c r="I117" t="str">
        <f>MID(Table9[[#This Row],[SampleID]],4,8)</f>
        <v>004-1134</v>
      </c>
    </row>
    <row r="118" spans="1:9">
      <c r="A118" t="s">
        <v>2791</v>
      </c>
      <c r="B118" s="3" t="str">
        <f t="shared" si="5"/>
        <v>IL</v>
      </c>
      <c r="C118" s="3" t="str">
        <f t="shared" si="6"/>
        <v>004</v>
      </c>
      <c r="D118" s="3" t="str">
        <f t="shared" si="7"/>
        <v>NSCLC</v>
      </c>
      <c r="E118" s="3" t="str">
        <f t="shared" si="8"/>
        <v>T0</v>
      </c>
      <c r="F118" s="19" t="str">
        <f t="shared" si="9"/>
        <v>IL-004-1136-NSCLC</v>
      </c>
      <c r="G118" t="s">
        <v>23</v>
      </c>
      <c r="H118" s="18">
        <v>1</v>
      </c>
      <c r="I118" t="str">
        <f>MID(Table9[[#This Row],[SampleID]],4,8)</f>
        <v>004-1136</v>
      </c>
    </row>
    <row r="119" spans="1:9">
      <c r="A119" t="s">
        <v>2792</v>
      </c>
      <c r="B119" s="3" t="str">
        <f t="shared" si="5"/>
        <v>IL</v>
      </c>
      <c r="C119" s="3" t="str">
        <f t="shared" si="6"/>
        <v>004</v>
      </c>
      <c r="D119" s="3" t="str">
        <f t="shared" si="7"/>
        <v>NSCLC</v>
      </c>
      <c r="E119" s="3" t="str">
        <f t="shared" si="8"/>
        <v>T1</v>
      </c>
      <c r="F119" s="19" t="str">
        <f t="shared" si="9"/>
        <v>IL-004-1136-NSCLC</v>
      </c>
      <c r="G119" t="s">
        <v>23</v>
      </c>
      <c r="H119" s="18">
        <v>1</v>
      </c>
      <c r="I119" t="str">
        <f>MID(Table9[[#This Row],[SampleID]],4,8)</f>
        <v>004-1136</v>
      </c>
    </row>
    <row r="120" spans="1:9">
      <c r="A120" t="s">
        <v>2793</v>
      </c>
      <c r="B120" s="3" t="str">
        <f t="shared" si="5"/>
        <v>IL</v>
      </c>
      <c r="C120" s="3" t="str">
        <f t="shared" si="6"/>
        <v>004</v>
      </c>
      <c r="D120" s="3" t="str">
        <f t="shared" si="7"/>
        <v>NSCLC</v>
      </c>
      <c r="E120" s="3" t="str">
        <f t="shared" si="8"/>
        <v>T2</v>
      </c>
      <c r="F120" s="19" t="str">
        <f t="shared" si="9"/>
        <v>IL-004-1136-NSCLC</v>
      </c>
      <c r="G120" t="s">
        <v>23</v>
      </c>
      <c r="H120" s="18">
        <v>1</v>
      </c>
      <c r="I120" t="str">
        <f>MID(Table9[[#This Row],[SampleID]],4,8)</f>
        <v>004-1136</v>
      </c>
    </row>
    <row r="121" spans="1:9">
      <c r="A121" t="s">
        <v>2794</v>
      </c>
      <c r="B121" s="3" t="str">
        <f t="shared" si="5"/>
        <v>IL</v>
      </c>
      <c r="C121" s="3" t="str">
        <f t="shared" si="6"/>
        <v>004</v>
      </c>
      <c r="D121" s="3" t="str">
        <f t="shared" si="7"/>
        <v>NSCLC</v>
      </c>
      <c r="E121" s="3" t="str">
        <f t="shared" si="8"/>
        <v>T0</v>
      </c>
      <c r="F121" s="19" t="str">
        <f t="shared" si="9"/>
        <v>IL-004-1140-NSCLC</v>
      </c>
      <c r="G121" t="s">
        <v>23</v>
      </c>
      <c r="H121" s="18">
        <v>1</v>
      </c>
      <c r="I121" t="str">
        <f>MID(Table9[[#This Row],[SampleID]],4,8)</f>
        <v>004-1140</v>
      </c>
    </row>
    <row r="122" spans="1:9">
      <c r="A122" t="s">
        <v>2795</v>
      </c>
      <c r="B122" s="3" t="str">
        <f t="shared" si="5"/>
        <v>IL</v>
      </c>
      <c r="C122" s="3" t="str">
        <f t="shared" si="6"/>
        <v>004</v>
      </c>
      <c r="D122" s="3" t="str">
        <f t="shared" si="7"/>
        <v>NSCLC</v>
      </c>
      <c r="E122" s="3" t="str">
        <f t="shared" si="8"/>
        <v>T1</v>
      </c>
      <c r="F122" s="19" t="str">
        <f t="shared" si="9"/>
        <v>IL-004-1140-NSCLC</v>
      </c>
      <c r="G122" t="s">
        <v>23</v>
      </c>
      <c r="H122" s="18">
        <v>1</v>
      </c>
      <c r="I122" t="str">
        <f>MID(Table9[[#This Row],[SampleID]],4,8)</f>
        <v>004-1140</v>
      </c>
    </row>
    <row r="123" spans="1:9">
      <c r="A123" t="s">
        <v>2796</v>
      </c>
      <c r="B123" s="3" t="str">
        <f t="shared" si="5"/>
        <v>IL</v>
      </c>
      <c r="C123" s="3" t="str">
        <f t="shared" si="6"/>
        <v>004</v>
      </c>
      <c r="D123" s="3" t="str">
        <f t="shared" si="7"/>
        <v>MELANOMA</v>
      </c>
      <c r="E123" s="3" t="str">
        <f t="shared" si="8"/>
        <v>T1</v>
      </c>
      <c r="F123" s="19" t="str">
        <f t="shared" si="9"/>
        <v>IL-004-2177-MELANOMA</v>
      </c>
      <c r="G123" t="s">
        <v>23</v>
      </c>
      <c r="H123" s="18">
        <v>1</v>
      </c>
      <c r="I123" t="str">
        <f>MID(Table9[[#This Row],[SampleID]],4,8)</f>
        <v>004-2177</v>
      </c>
    </row>
    <row r="124" spans="1:9">
      <c r="A124" t="s">
        <v>2797</v>
      </c>
      <c r="B124" s="3" t="str">
        <f t="shared" si="5"/>
        <v>IL</v>
      </c>
      <c r="C124" s="3" t="str">
        <f t="shared" si="6"/>
        <v>004</v>
      </c>
      <c r="D124" s="3" t="str">
        <f t="shared" si="7"/>
        <v>NSCLC</v>
      </c>
      <c r="E124" s="3" t="str">
        <f t="shared" si="8"/>
        <v>T0</v>
      </c>
      <c r="F124" s="19" t="str">
        <f t="shared" si="9"/>
        <v>IL-004-1102-NSCLC</v>
      </c>
      <c r="G124" t="s">
        <v>23</v>
      </c>
      <c r="H124" s="18">
        <v>1</v>
      </c>
      <c r="I124" t="str">
        <f>MID(Table9[[#This Row],[SampleID]],4,8)</f>
        <v>004-1102</v>
      </c>
    </row>
    <row r="125" spans="1:9">
      <c r="A125" t="s">
        <v>2798</v>
      </c>
      <c r="B125" s="3" t="str">
        <f t="shared" si="5"/>
        <v>GB</v>
      </c>
      <c r="C125" s="3" t="str">
        <f t="shared" si="6"/>
        <v>025</v>
      </c>
      <c r="D125" s="3" t="str">
        <f t="shared" si="7"/>
        <v>MELANOMA</v>
      </c>
      <c r="E125" s="3" t="str">
        <f t="shared" si="8"/>
        <v>T0</v>
      </c>
      <c r="F125" s="19" t="str">
        <f t="shared" si="9"/>
        <v>GB-025-8512-MELANOMA</v>
      </c>
      <c r="G125" t="s">
        <v>23</v>
      </c>
      <c r="H125" s="18">
        <v>1</v>
      </c>
      <c r="I125" t="str">
        <f>MID(Table9[[#This Row],[SampleID]],4,8)</f>
        <v>025-8512</v>
      </c>
    </row>
    <row r="126" spans="1:9">
      <c r="A126" t="s">
        <v>2799</v>
      </c>
      <c r="B126" s="3" t="str">
        <f t="shared" si="5"/>
        <v>IL</v>
      </c>
      <c r="C126" s="3" t="str">
        <f t="shared" si="6"/>
        <v>004</v>
      </c>
      <c r="D126" s="3" t="str">
        <f t="shared" si="7"/>
        <v>NSCLC</v>
      </c>
      <c r="E126" s="3" t="str">
        <f t="shared" si="8"/>
        <v>T0</v>
      </c>
      <c r="F126" s="19" t="str">
        <f t="shared" si="9"/>
        <v>IL-004-1106-NSCLC</v>
      </c>
      <c r="G126" t="s">
        <v>23</v>
      </c>
      <c r="H126" s="18">
        <v>1</v>
      </c>
      <c r="I126" t="str">
        <f>MID(Table9[[#This Row],[SampleID]],4,8)</f>
        <v>004-1106</v>
      </c>
    </row>
    <row r="127" spans="1:9">
      <c r="A127" t="s">
        <v>2800</v>
      </c>
      <c r="B127" s="3" t="str">
        <f t="shared" si="5"/>
        <v>IL</v>
      </c>
      <c r="C127" s="3" t="str">
        <f t="shared" si="6"/>
        <v>005</v>
      </c>
      <c r="D127" s="3" t="str">
        <f t="shared" si="7"/>
        <v>SCLC</v>
      </c>
      <c r="E127" s="3" t="str">
        <f t="shared" si="8"/>
        <v>T0</v>
      </c>
      <c r="F127" s="19" t="str">
        <f t="shared" si="9"/>
        <v>IL-005-3200-SCLC</v>
      </c>
      <c r="G127" t="s">
        <v>23</v>
      </c>
      <c r="H127" s="18">
        <v>1</v>
      </c>
      <c r="I127" t="str">
        <f>MID(Table9[[#This Row],[SampleID]],4,8)</f>
        <v>005-3200</v>
      </c>
    </row>
    <row r="128" spans="1:9">
      <c r="A128" t="s">
        <v>2801</v>
      </c>
      <c r="B128" s="3" t="str">
        <f t="shared" si="5"/>
        <v>IL</v>
      </c>
      <c r="C128" s="3" t="str">
        <f t="shared" si="6"/>
        <v>005</v>
      </c>
      <c r="D128" s="3" t="str">
        <f t="shared" si="7"/>
        <v>SCLC</v>
      </c>
      <c r="E128" s="3" t="str">
        <f t="shared" si="8"/>
        <v>T0a</v>
      </c>
      <c r="F128" s="19" t="str">
        <f t="shared" si="9"/>
        <v>IL-005-3200-SCLC</v>
      </c>
      <c r="G128" t="s">
        <v>23</v>
      </c>
      <c r="H128" s="18">
        <v>1</v>
      </c>
      <c r="I128" t="str">
        <f>MID(Table9[[#This Row],[SampleID]],4,8)</f>
        <v>005-3200</v>
      </c>
    </row>
    <row r="129" spans="1:9">
      <c r="A129" t="s">
        <v>2802</v>
      </c>
      <c r="B129" s="3" t="str">
        <f t="shared" si="5"/>
        <v>IL</v>
      </c>
      <c r="C129" s="3" t="str">
        <f t="shared" si="6"/>
        <v>005</v>
      </c>
      <c r="D129" s="3" t="str">
        <f t="shared" si="7"/>
        <v>SCLC</v>
      </c>
      <c r="E129" s="3" t="str">
        <f t="shared" si="8"/>
        <v>T1</v>
      </c>
      <c r="F129" s="19" t="str">
        <f t="shared" si="9"/>
        <v>IL-005-3200-SCLC</v>
      </c>
      <c r="G129" t="s">
        <v>23</v>
      </c>
      <c r="H129" s="18">
        <v>1</v>
      </c>
      <c r="I129" t="str">
        <f>MID(Table9[[#This Row],[SampleID]],4,8)</f>
        <v>005-3200</v>
      </c>
    </row>
    <row r="130" spans="1:9">
      <c r="A130" t="s">
        <v>2803</v>
      </c>
      <c r="B130" s="3" t="str">
        <f t="shared" ref="B130:B193" si="10">LEFT(A130,2)</f>
        <v>IL</v>
      </c>
      <c r="C130" s="3" t="str">
        <f t="shared" ref="C130:C193" si="11">MID(A130,4,3)</f>
        <v>005</v>
      </c>
      <c r="D130" s="3" t="str">
        <f t="shared" ref="D130:D193" si="12">IF(MID(A130,13,1)="M","MELANOMA",IF(MID(A130,13,1)="N","NSCLC",IF(MID(A130,13,1)="S","SCLC",IF(MID(A130,13,1)="H","HETH",IF(MID(A130,13,1)="R","RCC","OTHER")))))</f>
        <v>NSCLC</v>
      </c>
      <c r="E130" s="3" t="str">
        <f t="shared" ref="E130:E193" si="13">IF(MID(A130,13,1)="m",RIGHT(A130,LEN(A130)-21),IF(MID(A130,13,1)="n",RIGHT(A130,LEN(A130)-18),IF(MID(A130,13,1)="s",RIGHT(A130,LEN(A130)-17),IF(MID(A130,13,1)="o",RIGHT(A130,LEN(A130)-18),IF(MID(A130,13,1)="h",RIGHT(A130,LEN(A130)-17),IF(MID(A130,13,1)="r",RIGHT(A130,LEN(A130)-16),"UNKNOWN"))))))</f>
        <v>T0</v>
      </c>
      <c r="F130" s="19" t="str">
        <f t="shared" ref="F130:F193" si="14">IF(MID(A130,13,1)="H",LEFT(A130,16),IF(MID(A130,13,1)="M",LEFT(A130,20),IF(MID(A130,13,1)="N",LEFT(A130,17),IF(MID(A130,13,1)="S",LEFT(A130,16),IF(MID(A130,13,1)="O",LEFT(A130,17),IF(MID(A130,13,1)="R",LEFT(A130,15),""))))))</f>
        <v>IL-005-1228-NSCLC</v>
      </c>
      <c r="G130" t="s">
        <v>23</v>
      </c>
      <c r="H130" s="18">
        <v>1</v>
      </c>
      <c r="I130" t="str">
        <f>MID(Table9[[#This Row],[SampleID]],4,8)</f>
        <v>005-1228</v>
      </c>
    </row>
    <row r="131" spans="1:9">
      <c r="A131" t="s">
        <v>2804</v>
      </c>
      <c r="B131" s="3" t="str">
        <f t="shared" si="10"/>
        <v>IL</v>
      </c>
      <c r="C131" s="3" t="str">
        <f t="shared" si="11"/>
        <v>005</v>
      </c>
      <c r="D131" s="3" t="str">
        <f t="shared" si="12"/>
        <v>NSCLC</v>
      </c>
      <c r="E131" s="3" t="str">
        <f t="shared" si="13"/>
        <v>T1</v>
      </c>
      <c r="F131" s="19" t="str">
        <f t="shared" si="14"/>
        <v>IL-005-1228-NSCLC</v>
      </c>
      <c r="G131" t="s">
        <v>23</v>
      </c>
      <c r="H131" s="18">
        <v>1</v>
      </c>
      <c r="I131" t="str">
        <f>MID(Table9[[#This Row],[SampleID]],4,8)</f>
        <v>005-1228</v>
      </c>
    </row>
    <row r="132" spans="1:9">
      <c r="A132" t="s">
        <v>2805</v>
      </c>
      <c r="B132" s="3" t="str">
        <f t="shared" si="10"/>
        <v>IL</v>
      </c>
      <c r="C132" s="3" t="str">
        <f t="shared" si="11"/>
        <v>005</v>
      </c>
      <c r="D132" s="3" t="str">
        <f t="shared" si="12"/>
        <v>NSCLC</v>
      </c>
      <c r="E132" s="3" t="str">
        <f t="shared" si="13"/>
        <v>T0</v>
      </c>
      <c r="F132" s="19" t="str">
        <f t="shared" si="14"/>
        <v>IL-005-1250-NSCLC</v>
      </c>
      <c r="G132" t="s">
        <v>23</v>
      </c>
      <c r="H132" s="18">
        <v>1</v>
      </c>
      <c r="I132" t="str">
        <f>MID(Table9[[#This Row],[SampleID]],4,8)</f>
        <v>005-1250</v>
      </c>
    </row>
    <row r="133" spans="1:9">
      <c r="A133" t="s">
        <v>2806</v>
      </c>
      <c r="B133" s="3" t="str">
        <f t="shared" si="10"/>
        <v>IL</v>
      </c>
      <c r="C133" s="3" t="str">
        <f t="shared" si="11"/>
        <v>005</v>
      </c>
      <c r="D133" s="3" t="str">
        <f t="shared" si="12"/>
        <v>NSCLC</v>
      </c>
      <c r="E133" s="3" t="str">
        <f t="shared" si="13"/>
        <v>T0</v>
      </c>
      <c r="F133" s="19" t="str">
        <f t="shared" si="14"/>
        <v>IL-005-1256-NSCLC</v>
      </c>
      <c r="G133" t="s">
        <v>23</v>
      </c>
      <c r="H133" s="18">
        <v>1</v>
      </c>
      <c r="I133" t="str">
        <f>MID(Table9[[#This Row],[SampleID]],4,8)</f>
        <v>005-1256</v>
      </c>
    </row>
    <row r="134" spans="1:9">
      <c r="A134" t="s">
        <v>2807</v>
      </c>
      <c r="B134" s="3" t="str">
        <f t="shared" si="10"/>
        <v>IL</v>
      </c>
      <c r="C134" s="3" t="str">
        <f t="shared" si="11"/>
        <v>005</v>
      </c>
      <c r="D134" s="3" t="str">
        <f t="shared" si="12"/>
        <v>NSCLC</v>
      </c>
      <c r="E134" s="3" t="str">
        <f t="shared" si="13"/>
        <v>T1</v>
      </c>
      <c r="F134" s="19" t="str">
        <f t="shared" si="14"/>
        <v>IL-005-1256-NSCLC</v>
      </c>
      <c r="G134" t="s">
        <v>23</v>
      </c>
      <c r="H134" s="18">
        <v>1</v>
      </c>
      <c r="I134" t="str">
        <f>MID(Table9[[#This Row],[SampleID]],4,8)</f>
        <v>005-1256</v>
      </c>
    </row>
    <row r="135" spans="1:9">
      <c r="A135" t="s">
        <v>2808</v>
      </c>
      <c r="B135" s="3" t="str">
        <f t="shared" si="10"/>
        <v>IL</v>
      </c>
      <c r="C135" s="3" t="str">
        <f t="shared" si="11"/>
        <v>007</v>
      </c>
      <c r="D135" s="3" t="str">
        <f t="shared" si="12"/>
        <v>SCLC</v>
      </c>
      <c r="E135" s="3" t="str">
        <f t="shared" si="13"/>
        <v>T0</v>
      </c>
      <c r="F135" s="19" t="str">
        <f t="shared" si="14"/>
        <v>IL-007-3506-SCLC</v>
      </c>
      <c r="G135" t="s">
        <v>23</v>
      </c>
      <c r="H135" s="18">
        <v>1</v>
      </c>
      <c r="I135" t="str">
        <f>MID(Table9[[#This Row],[SampleID]],4,8)</f>
        <v>007-3506</v>
      </c>
    </row>
    <row r="136" spans="1:9">
      <c r="A136" t="s">
        <v>2809</v>
      </c>
      <c r="B136" s="3" t="str">
        <f t="shared" si="10"/>
        <v>IL</v>
      </c>
      <c r="C136" s="3" t="str">
        <f t="shared" si="11"/>
        <v>007</v>
      </c>
      <c r="D136" s="3" t="str">
        <f t="shared" si="12"/>
        <v>SCLC</v>
      </c>
      <c r="E136" s="3" t="str">
        <f t="shared" si="13"/>
        <v>T1</v>
      </c>
      <c r="F136" s="19" t="str">
        <f t="shared" si="14"/>
        <v>IL-007-3508-SCLC</v>
      </c>
      <c r="G136" t="s">
        <v>23</v>
      </c>
      <c r="H136" s="18">
        <v>1</v>
      </c>
      <c r="I136" t="str">
        <f>MID(Table9[[#This Row],[SampleID]],4,8)</f>
        <v>007-3508</v>
      </c>
    </row>
    <row r="137" spans="1:9">
      <c r="A137" t="s">
        <v>2810</v>
      </c>
      <c r="B137" s="3" t="str">
        <f t="shared" si="10"/>
        <v>IL</v>
      </c>
      <c r="C137" s="3" t="str">
        <f t="shared" si="11"/>
        <v>007</v>
      </c>
      <c r="D137" s="3" t="str">
        <f t="shared" si="12"/>
        <v>NSCLC</v>
      </c>
      <c r="E137" s="3" t="str">
        <f t="shared" si="13"/>
        <v>T1</v>
      </c>
      <c r="F137" s="19" t="str">
        <f t="shared" si="14"/>
        <v>IL-007-1500-NSCLC</v>
      </c>
      <c r="G137" t="s">
        <v>23</v>
      </c>
      <c r="H137" s="18">
        <v>1</v>
      </c>
      <c r="I137" t="str">
        <f>MID(Table9[[#This Row],[SampleID]],4,8)</f>
        <v>007-1500</v>
      </c>
    </row>
    <row r="138" spans="1:9">
      <c r="A138" t="s">
        <v>2811</v>
      </c>
      <c r="B138" s="3" t="str">
        <f t="shared" si="10"/>
        <v>IL</v>
      </c>
      <c r="C138" s="3" t="str">
        <f t="shared" si="11"/>
        <v>007</v>
      </c>
      <c r="D138" s="3" t="str">
        <f t="shared" si="12"/>
        <v>NSCLC</v>
      </c>
      <c r="E138" s="3" t="str">
        <f t="shared" si="13"/>
        <v>T1</v>
      </c>
      <c r="F138" s="19" t="str">
        <f t="shared" si="14"/>
        <v>IL-007-1502-NSCLC</v>
      </c>
      <c r="G138" t="s">
        <v>23</v>
      </c>
      <c r="H138" s="18">
        <v>1</v>
      </c>
      <c r="I138" t="str">
        <f>MID(Table9[[#This Row],[SampleID]],4,8)</f>
        <v>007-1502</v>
      </c>
    </row>
    <row r="139" spans="1:9">
      <c r="A139" t="s">
        <v>2812</v>
      </c>
      <c r="B139" s="3" t="str">
        <f t="shared" si="10"/>
        <v>IL</v>
      </c>
      <c r="C139" s="3" t="str">
        <f t="shared" si="11"/>
        <v>007</v>
      </c>
      <c r="D139" s="3" t="str">
        <f t="shared" si="12"/>
        <v>NSCLC</v>
      </c>
      <c r="E139" s="3" t="str">
        <f t="shared" si="13"/>
        <v>T0</v>
      </c>
      <c r="F139" s="19" t="str">
        <f t="shared" si="14"/>
        <v>IL-007-1504-NSCLC</v>
      </c>
      <c r="G139" t="s">
        <v>23</v>
      </c>
      <c r="H139" s="18">
        <v>1</v>
      </c>
      <c r="I139" t="str">
        <f>MID(Table9[[#This Row],[SampleID]],4,8)</f>
        <v>007-1504</v>
      </c>
    </row>
    <row r="140" spans="1:9">
      <c r="A140" t="s">
        <v>2813</v>
      </c>
      <c r="B140" s="3" t="str">
        <f t="shared" si="10"/>
        <v>GB</v>
      </c>
      <c r="C140" s="3" t="str">
        <f t="shared" si="11"/>
        <v>025</v>
      </c>
      <c r="D140" s="3" t="str">
        <f t="shared" si="12"/>
        <v>MELANOMA</v>
      </c>
      <c r="E140" s="3" t="str">
        <f t="shared" si="13"/>
        <v>T0</v>
      </c>
      <c r="F140" s="19" t="str">
        <f t="shared" si="14"/>
        <v>GB-025-8513-MELANOMA</v>
      </c>
      <c r="G140" t="s">
        <v>23</v>
      </c>
      <c r="H140" s="18">
        <v>1</v>
      </c>
      <c r="I140" t="str">
        <f>MID(Table9[[#This Row],[SampleID]],4,8)</f>
        <v>025-8513</v>
      </c>
    </row>
    <row r="141" spans="1:9">
      <c r="A141" t="s">
        <v>2814</v>
      </c>
      <c r="B141" s="3" t="str">
        <f t="shared" si="10"/>
        <v>IL</v>
      </c>
      <c r="C141" s="3" t="str">
        <f t="shared" si="11"/>
        <v>007</v>
      </c>
      <c r="D141" s="3" t="str">
        <f t="shared" si="12"/>
        <v>MELANOMA</v>
      </c>
      <c r="E141" s="3" t="str">
        <f t="shared" si="13"/>
        <v>T3</v>
      </c>
      <c r="F141" s="19" t="str">
        <f t="shared" si="14"/>
        <v>IL-007-2582-MELANOMA</v>
      </c>
      <c r="G141" t="s">
        <v>23</v>
      </c>
      <c r="H141" s="18">
        <v>1</v>
      </c>
      <c r="I141" t="str">
        <f>MID(Table9[[#This Row],[SampleID]],4,8)</f>
        <v>007-2582</v>
      </c>
    </row>
    <row r="142" spans="1:9">
      <c r="A142" t="s">
        <v>2815</v>
      </c>
      <c r="B142" s="3" t="str">
        <f t="shared" si="10"/>
        <v>IL</v>
      </c>
      <c r="C142" s="3" t="str">
        <f t="shared" si="11"/>
        <v>007</v>
      </c>
      <c r="D142" s="3" t="str">
        <f t="shared" si="12"/>
        <v>NSCLC</v>
      </c>
      <c r="E142" s="3" t="str">
        <f t="shared" si="13"/>
        <v>T0</v>
      </c>
      <c r="F142" s="19" t="str">
        <f t="shared" si="14"/>
        <v>IL-007-1516-NSCLC</v>
      </c>
      <c r="G142" t="s">
        <v>23</v>
      </c>
      <c r="H142" s="18">
        <v>1</v>
      </c>
      <c r="I142" t="str">
        <f>MID(Table9[[#This Row],[SampleID]],4,8)</f>
        <v>007-1516</v>
      </c>
    </row>
    <row r="143" spans="1:9">
      <c r="A143" t="s">
        <v>2816</v>
      </c>
      <c r="B143" s="3" t="str">
        <f t="shared" si="10"/>
        <v>IL</v>
      </c>
      <c r="C143" s="3" t="str">
        <f t="shared" si="11"/>
        <v>007</v>
      </c>
      <c r="D143" s="3" t="str">
        <f t="shared" si="12"/>
        <v>NSCLC</v>
      </c>
      <c r="E143" s="3" t="str">
        <f t="shared" si="13"/>
        <v>T1</v>
      </c>
      <c r="F143" s="19" t="str">
        <f t="shared" si="14"/>
        <v>IL-007-1516-NSCLC</v>
      </c>
      <c r="G143" t="s">
        <v>23</v>
      </c>
      <c r="H143" s="18">
        <v>1</v>
      </c>
      <c r="I143" t="str">
        <f>MID(Table9[[#This Row],[SampleID]],4,8)</f>
        <v>007-1516</v>
      </c>
    </row>
    <row r="144" spans="1:9">
      <c r="A144" t="s">
        <v>2817</v>
      </c>
      <c r="B144" s="3" t="str">
        <f t="shared" si="10"/>
        <v>IL</v>
      </c>
      <c r="C144" s="3" t="str">
        <f t="shared" si="11"/>
        <v>007</v>
      </c>
      <c r="D144" s="3" t="str">
        <f t="shared" si="12"/>
        <v>NSCLC</v>
      </c>
      <c r="E144" s="3" t="str">
        <f t="shared" si="13"/>
        <v>T0</v>
      </c>
      <c r="F144" s="19" t="str">
        <f t="shared" si="14"/>
        <v>IL-007-1518-NSCLC</v>
      </c>
      <c r="G144" t="s">
        <v>23</v>
      </c>
      <c r="H144" s="18">
        <v>1</v>
      </c>
      <c r="I144" t="str">
        <f>MID(Table9[[#This Row],[SampleID]],4,8)</f>
        <v>007-1518</v>
      </c>
    </row>
    <row r="145" spans="1:9">
      <c r="A145" t="s">
        <v>2818</v>
      </c>
      <c r="B145" s="3" t="str">
        <f t="shared" si="10"/>
        <v>IL</v>
      </c>
      <c r="C145" s="3" t="str">
        <f t="shared" si="11"/>
        <v>007</v>
      </c>
      <c r="D145" s="3" t="str">
        <f t="shared" si="12"/>
        <v>NSCLC</v>
      </c>
      <c r="E145" s="3" t="str">
        <f t="shared" si="13"/>
        <v>T0a</v>
      </c>
      <c r="F145" s="19" t="str">
        <f t="shared" si="14"/>
        <v>IL-007-1518-NSCLC</v>
      </c>
      <c r="G145" t="s">
        <v>23</v>
      </c>
      <c r="H145" s="18">
        <v>1</v>
      </c>
      <c r="I145" t="str">
        <f>MID(Table9[[#This Row],[SampleID]],4,8)</f>
        <v>007-1518</v>
      </c>
    </row>
    <row r="146" spans="1:9">
      <c r="A146" t="s">
        <v>2819</v>
      </c>
      <c r="B146" s="3" t="str">
        <f t="shared" si="10"/>
        <v>IL</v>
      </c>
      <c r="C146" s="3" t="str">
        <f t="shared" si="11"/>
        <v>007</v>
      </c>
      <c r="D146" s="3" t="str">
        <f t="shared" si="12"/>
        <v>NSCLC</v>
      </c>
      <c r="E146" s="3" t="str">
        <f t="shared" si="13"/>
        <v>T1</v>
      </c>
      <c r="F146" s="19" t="str">
        <f t="shared" si="14"/>
        <v>IL-007-1520-NSCLC</v>
      </c>
      <c r="G146" t="s">
        <v>23</v>
      </c>
      <c r="H146" s="18">
        <v>1</v>
      </c>
      <c r="I146" t="str">
        <f>MID(Table9[[#This Row],[SampleID]],4,8)</f>
        <v>007-1520</v>
      </c>
    </row>
    <row r="147" spans="1:9">
      <c r="A147" t="s">
        <v>2820</v>
      </c>
      <c r="B147" s="3" t="str">
        <f t="shared" si="10"/>
        <v>IL</v>
      </c>
      <c r="C147" s="3" t="str">
        <f t="shared" si="11"/>
        <v>007</v>
      </c>
      <c r="D147" s="3" t="str">
        <f t="shared" si="12"/>
        <v>NSCLC</v>
      </c>
      <c r="E147" s="3" t="str">
        <f t="shared" si="13"/>
        <v>T0</v>
      </c>
      <c r="F147" s="19" t="str">
        <f t="shared" si="14"/>
        <v>IL-007-1522-NSCLC</v>
      </c>
      <c r="G147" t="s">
        <v>23</v>
      </c>
      <c r="H147" s="18">
        <v>1</v>
      </c>
      <c r="I147" t="str">
        <f>MID(Table9[[#This Row],[SampleID]],4,8)</f>
        <v>007-1522</v>
      </c>
    </row>
    <row r="148" spans="1:9">
      <c r="A148" t="s">
        <v>2821</v>
      </c>
      <c r="B148" s="3" t="str">
        <f t="shared" si="10"/>
        <v>IL</v>
      </c>
      <c r="C148" s="3" t="str">
        <f t="shared" si="11"/>
        <v>007</v>
      </c>
      <c r="D148" s="3" t="str">
        <f t="shared" si="12"/>
        <v>NSCLC</v>
      </c>
      <c r="E148" s="3" t="str">
        <f t="shared" si="13"/>
        <v>T1</v>
      </c>
      <c r="F148" s="19" t="str">
        <f t="shared" si="14"/>
        <v>IL-007-1522-NSCLC</v>
      </c>
      <c r="G148" t="s">
        <v>23</v>
      </c>
      <c r="H148" s="18">
        <v>1</v>
      </c>
      <c r="I148" t="str">
        <f>MID(Table9[[#This Row],[SampleID]],4,8)</f>
        <v>007-1522</v>
      </c>
    </row>
    <row r="149" spans="1:9">
      <c r="A149" t="s">
        <v>2822</v>
      </c>
      <c r="B149" s="3" t="str">
        <f t="shared" si="10"/>
        <v>IL</v>
      </c>
      <c r="C149" s="3" t="str">
        <f t="shared" si="11"/>
        <v>007</v>
      </c>
      <c r="D149" s="3" t="str">
        <f t="shared" si="12"/>
        <v>NSCLC</v>
      </c>
      <c r="E149" s="3" t="str">
        <f t="shared" si="13"/>
        <v>T0</v>
      </c>
      <c r="F149" s="19" t="str">
        <f t="shared" si="14"/>
        <v>IL-007-1524-NSCLC</v>
      </c>
      <c r="G149" t="s">
        <v>23</v>
      </c>
      <c r="H149" s="18">
        <v>1</v>
      </c>
      <c r="I149" t="str">
        <f>MID(Table9[[#This Row],[SampleID]],4,8)</f>
        <v>007-1524</v>
      </c>
    </row>
    <row r="150" spans="1:9">
      <c r="A150" t="s">
        <v>2823</v>
      </c>
      <c r="B150" s="3" t="str">
        <f t="shared" si="10"/>
        <v>IL</v>
      </c>
      <c r="C150" s="3" t="str">
        <f t="shared" si="11"/>
        <v>007</v>
      </c>
      <c r="D150" s="3" t="str">
        <f t="shared" si="12"/>
        <v>NSCLC</v>
      </c>
      <c r="E150" s="3" t="str">
        <f t="shared" si="13"/>
        <v>T0</v>
      </c>
      <c r="F150" s="19" t="str">
        <f t="shared" si="14"/>
        <v>IL-007-1530-NSCLC</v>
      </c>
      <c r="G150" t="s">
        <v>23</v>
      </c>
      <c r="H150" s="18">
        <v>1</v>
      </c>
      <c r="I150" t="str">
        <f>MID(Table9[[#This Row],[SampleID]],4,8)</f>
        <v>007-1530</v>
      </c>
    </row>
    <row r="151" spans="1:9">
      <c r="A151" t="s">
        <v>2824</v>
      </c>
      <c r="B151" s="3" t="str">
        <f t="shared" si="10"/>
        <v>IL</v>
      </c>
      <c r="C151" s="3" t="str">
        <f t="shared" si="11"/>
        <v>007</v>
      </c>
      <c r="D151" s="3" t="str">
        <f t="shared" si="12"/>
        <v>NSCLC</v>
      </c>
      <c r="E151" s="3" t="str">
        <f t="shared" si="13"/>
        <v>T1</v>
      </c>
      <c r="F151" s="19" t="str">
        <f t="shared" si="14"/>
        <v>IL-007-1534-NSCLC</v>
      </c>
      <c r="G151" t="s">
        <v>23</v>
      </c>
      <c r="H151" s="18">
        <v>1</v>
      </c>
      <c r="I151" t="str">
        <f>MID(Table9[[#This Row],[SampleID]],4,8)</f>
        <v>007-1534</v>
      </c>
    </row>
    <row r="152" spans="1:9">
      <c r="A152" t="s">
        <v>2825</v>
      </c>
      <c r="B152" s="3" t="str">
        <f t="shared" si="10"/>
        <v>IL</v>
      </c>
      <c r="C152" s="3" t="str">
        <f t="shared" si="11"/>
        <v>007</v>
      </c>
      <c r="D152" s="3" t="str">
        <f t="shared" si="12"/>
        <v>MELANOMA</v>
      </c>
      <c r="E152" s="3" t="str">
        <f t="shared" si="13"/>
        <v>T1</v>
      </c>
      <c r="F152" s="19" t="str">
        <f t="shared" si="14"/>
        <v>IL-007-2551-MELANOMA</v>
      </c>
      <c r="G152" t="s">
        <v>23</v>
      </c>
      <c r="H152" s="18">
        <v>1</v>
      </c>
      <c r="I152" t="str">
        <f>MID(Table9[[#This Row],[SampleID]],4,8)</f>
        <v>007-2551</v>
      </c>
    </row>
    <row r="153" spans="1:9">
      <c r="A153" t="s">
        <v>2826</v>
      </c>
      <c r="B153" s="3" t="str">
        <f t="shared" si="10"/>
        <v>IL</v>
      </c>
      <c r="C153" s="3" t="str">
        <f t="shared" si="11"/>
        <v>007</v>
      </c>
      <c r="D153" s="3" t="str">
        <f t="shared" si="12"/>
        <v>MELANOMA</v>
      </c>
      <c r="E153" s="3" t="str">
        <f t="shared" si="13"/>
        <v>T1</v>
      </c>
      <c r="F153" s="19" t="str">
        <f t="shared" si="14"/>
        <v>IL-007-2555-MELANOMA</v>
      </c>
      <c r="G153" t="s">
        <v>23</v>
      </c>
      <c r="H153" s="18">
        <v>1</v>
      </c>
      <c r="I153" t="str">
        <f>MID(Table9[[#This Row],[SampleID]],4,8)</f>
        <v>007-2555</v>
      </c>
    </row>
    <row r="154" spans="1:9">
      <c r="A154" t="s">
        <v>2827</v>
      </c>
      <c r="B154" s="3" t="str">
        <f t="shared" si="10"/>
        <v>IL</v>
      </c>
      <c r="C154" s="3" t="str">
        <f t="shared" si="11"/>
        <v>007</v>
      </c>
      <c r="D154" s="3" t="str">
        <f t="shared" si="12"/>
        <v>MELANOMA</v>
      </c>
      <c r="E154" s="3" t="str">
        <f t="shared" si="13"/>
        <v>T2</v>
      </c>
      <c r="F154" s="19" t="str">
        <f t="shared" si="14"/>
        <v>IL-007-2583-MELANOMA</v>
      </c>
      <c r="G154" t="s">
        <v>23</v>
      </c>
      <c r="H154" s="18">
        <v>1</v>
      </c>
      <c r="I154" t="str">
        <f>MID(Table9[[#This Row],[SampleID]],4,8)</f>
        <v>007-2583</v>
      </c>
    </row>
    <row r="155" spans="1:9">
      <c r="A155" t="s">
        <v>2828</v>
      </c>
      <c r="B155" s="3" t="str">
        <f t="shared" si="10"/>
        <v>IL</v>
      </c>
      <c r="C155" s="3" t="str">
        <f t="shared" si="11"/>
        <v>007</v>
      </c>
      <c r="D155" s="3" t="str">
        <f t="shared" si="12"/>
        <v>MELANOMA</v>
      </c>
      <c r="E155" s="3" t="str">
        <f t="shared" si="13"/>
        <v>T1</v>
      </c>
      <c r="F155" s="19" t="str">
        <f t="shared" si="14"/>
        <v>IL-007-2585-MELANOMA</v>
      </c>
      <c r="G155" t="s">
        <v>23</v>
      </c>
      <c r="H155" s="18">
        <v>1</v>
      </c>
      <c r="I155" t="str">
        <f>MID(Table9[[#This Row],[SampleID]],4,8)</f>
        <v>007-2585</v>
      </c>
    </row>
    <row r="156" spans="1:9">
      <c r="A156" t="s">
        <v>2829</v>
      </c>
      <c r="B156" s="3" t="str">
        <f t="shared" si="10"/>
        <v>IL</v>
      </c>
      <c r="C156" s="3" t="str">
        <f t="shared" si="11"/>
        <v>007</v>
      </c>
      <c r="D156" s="3" t="str">
        <f t="shared" si="12"/>
        <v>SCLC</v>
      </c>
      <c r="E156" s="3" t="str">
        <f t="shared" si="13"/>
        <v>T1</v>
      </c>
      <c r="F156" s="19" t="str">
        <f t="shared" si="14"/>
        <v>IL-007-3506-SCLC</v>
      </c>
      <c r="G156" t="s">
        <v>23</v>
      </c>
      <c r="H156" s="18">
        <v>1</v>
      </c>
      <c r="I156" t="str">
        <f>MID(Table9[[#This Row],[SampleID]],4,8)</f>
        <v>007-3506</v>
      </c>
    </row>
    <row r="157" spans="1:9">
      <c r="A157" t="s">
        <v>2830</v>
      </c>
      <c r="B157" s="3" t="str">
        <f t="shared" si="10"/>
        <v>IL</v>
      </c>
      <c r="C157" s="3" t="str">
        <f t="shared" si="11"/>
        <v>007</v>
      </c>
      <c r="D157" s="3" t="str">
        <f t="shared" si="12"/>
        <v>SCLC</v>
      </c>
      <c r="E157" s="3" t="str">
        <f t="shared" si="13"/>
        <v>T0</v>
      </c>
      <c r="F157" s="19" t="str">
        <f t="shared" si="14"/>
        <v>IL-007-3508-SCLC</v>
      </c>
      <c r="G157" t="s">
        <v>23</v>
      </c>
      <c r="H157" s="18">
        <v>1</v>
      </c>
      <c r="I157" t="str">
        <f>MID(Table9[[#This Row],[SampleID]],4,8)</f>
        <v>007-3508</v>
      </c>
    </row>
    <row r="158" spans="1:9">
      <c r="A158" t="s">
        <v>2831</v>
      </c>
      <c r="B158" s="3" t="str">
        <f t="shared" si="10"/>
        <v>IL</v>
      </c>
      <c r="C158" s="3" t="str">
        <f t="shared" si="11"/>
        <v>007</v>
      </c>
      <c r="D158" s="3" t="str">
        <f t="shared" si="12"/>
        <v>NSCLC</v>
      </c>
      <c r="E158" s="3" t="str">
        <f t="shared" si="13"/>
        <v>T0</v>
      </c>
      <c r="F158" s="19" t="str">
        <f t="shared" si="14"/>
        <v>IL-007-1510-NSCLC</v>
      </c>
      <c r="G158" t="s">
        <v>23</v>
      </c>
      <c r="H158" s="18">
        <v>1</v>
      </c>
      <c r="I158" t="str">
        <f>MID(Table9[[#This Row],[SampleID]],4,8)</f>
        <v>007-1510</v>
      </c>
    </row>
    <row r="159" spans="1:9">
      <c r="A159" t="s">
        <v>2832</v>
      </c>
      <c r="B159" s="3" t="str">
        <f t="shared" si="10"/>
        <v>IL</v>
      </c>
      <c r="C159" s="3" t="str">
        <f t="shared" si="11"/>
        <v>007</v>
      </c>
      <c r="D159" s="3" t="str">
        <f t="shared" si="12"/>
        <v>NSCLC</v>
      </c>
      <c r="E159" s="3" t="str">
        <f t="shared" si="13"/>
        <v>T1</v>
      </c>
      <c r="F159" s="19" t="str">
        <f t="shared" si="14"/>
        <v>IL-007-1510-NSCLC</v>
      </c>
      <c r="G159" t="s">
        <v>23</v>
      </c>
      <c r="H159" s="18">
        <v>1</v>
      </c>
      <c r="I159" t="str">
        <f>MID(Table9[[#This Row],[SampleID]],4,8)</f>
        <v>007-1510</v>
      </c>
    </row>
    <row r="160" spans="1:9">
      <c r="A160" t="s">
        <v>2833</v>
      </c>
      <c r="B160" s="3" t="str">
        <f t="shared" si="10"/>
        <v>IL</v>
      </c>
      <c r="C160" s="3" t="str">
        <f t="shared" si="11"/>
        <v>007</v>
      </c>
      <c r="D160" s="3" t="str">
        <f t="shared" si="12"/>
        <v>NSCLC</v>
      </c>
      <c r="E160" s="3" t="str">
        <f t="shared" si="13"/>
        <v>T1</v>
      </c>
      <c r="F160" s="19" t="str">
        <f t="shared" si="14"/>
        <v>IL-007-1530-NSCLC</v>
      </c>
      <c r="G160" t="s">
        <v>23</v>
      </c>
      <c r="H160" s="18">
        <v>1</v>
      </c>
      <c r="I160" t="str">
        <f>MID(Table9[[#This Row],[SampleID]],4,8)</f>
        <v>007-1530</v>
      </c>
    </row>
    <row r="161" spans="1:9">
      <c r="A161" t="s">
        <v>2834</v>
      </c>
      <c r="B161" s="3" t="str">
        <f t="shared" si="10"/>
        <v>GB</v>
      </c>
      <c r="C161" s="3" t="str">
        <f t="shared" si="11"/>
        <v>025</v>
      </c>
      <c r="D161" s="3" t="str">
        <f t="shared" si="12"/>
        <v>MELANOMA</v>
      </c>
      <c r="E161" s="3" t="str">
        <f t="shared" si="13"/>
        <v>T0</v>
      </c>
      <c r="F161" s="19" t="str">
        <f t="shared" si="14"/>
        <v>GB-025-8514-MELANOMA</v>
      </c>
      <c r="G161" t="s">
        <v>23</v>
      </c>
      <c r="H161" s="18">
        <v>1</v>
      </c>
      <c r="I161" t="str">
        <f>MID(Table9[[#This Row],[SampleID]],4,8)</f>
        <v>025-8514</v>
      </c>
    </row>
    <row r="162" spans="1:9">
      <c r="A162" t="s">
        <v>2835</v>
      </c>
      <c r="B162" s="3" t="str">
        <f t="shared" si="10"/>
        <v>GB</v>
      </c>
      <c r="C162" s="3" t="str">
        <f t="shared" si="11"/>
        <v>025</v>
      </c>
      <c r="D162" s="3" t="str">
        <f t="shared" si="12"/>
        <v>MELANOMA</v>
      </c>
      <c r="E162" s="3" t="str">
        <f t="shared" si="13"/>
        <v>T0</v>
      </c>
      <c r="F162" s="19" t="str">
        <f t="shared" si="14"/>
        <v>GB-025-8515-MELANOMA</v>
      </c>
      <c r="G162" t="s">
        <v>23</v>
      </c>
      <c r="H162" s="18">
        <v>1</v>
      </c>
      <c r="I162" t="str">
        <f>MID(Table9[[#This Row],[SampleID]],4,8)</f>
        <v>025-8515</v>
      </c>
    </row>
    <row r="163" spans="1:9">
      <c r="A163" t="s">
        <v>2836</v>
      </c>
      <c r="B163" s="3" t="str">
        <f t="shared" si="10"/>
        <v>GB</v>
      </c>
      <c r="C163" s="3" t="str">
        <f t="shared" si="11"/>
        <v>025</v>
      </c>
      <c r="D163" s="3" t="str">
        <f t="shared" si="12"/>
        <v>MELANOMA</v>
      </c>
      <c r="E163" s="3" t="str">
        <f t="shared" si="13"/>
        <v>T0</v>
      </c>
      <c r="F163" s="19" t="str">
        <f t="shared" si="14"/>
        <v>GB-025-8516-MELANOMA</v>
      </c>
      <c r="G163" t="s">
        <v>23</v>
      </c>
      <c r="H163" s="18">
        <v>1</v>
      </c>
      <c r="I163" t="str">
        <f>MID(Table9[[#This Row],[SampleID]],4,8)</f>
        <v>025-8516</v>
      </c>
    </row>
    <row r="164" spans="1:9">
      <c r="A164" t="s">
        <v>2837</v>
      </c>
      <c r="B164" s="3" t="str">
        <f t="shared" si="10"/>
        <v>GB</v>
      </c>
      <c r="C164" s="3" t="str">
        <f t="shared" si="11"/>
        <v>025</v>
      </c>
      <c r="D164" s="3" t="str">
        <f t="shared" si="12"/>
        <v>MELANOMA</v>
      </c>
      <c r="E164" s="3" t="str">
        <f t="shared" si="13"/>
        <v>T0</v>
      </c>
      <c r="F164" s="19" t="str">
        <f t="shared" si="14"/>
        <v>GB-025-8517-MELANOMA</v>
      </c>
      <c r="G164" t="s">
        <v>23</v>
      </c>
      <c r="H164" s="18">
        <v>45110</v>
      </c>
      <c r="I164" t="str">
        <f>MID(Table9[[#This Row],[SampleID]],4,8)</f>
        <v>025-8517</v>
      </c>
    </row>
    <row r="165" spans="1:9">
      <c r="A165" t="s">
        <v>2838</v>
      </c>
      <c r="B165" s="3" t="str">
        <f t="shared" si="10"/>
        <v>GB</v>
      </c>
      <c r="C165" s="3" t="str">
        <f t="shared" si="11"/>
        <v>025</v>
      </c>
      <c r="D165" s="3" t="str">
        <f t="shared" si="12"/>
        <v>MELANOMA</v>
      </c>
      <c r="E165" s="3" t="str">
        <f t="shared" si="13"/>
        <v>T0</v>
      </c>
      <c r="F165" s="19" t="str">
        <f t="shared" si="14"/>
        <v>GB-025-8518-MELANOMA</v>
      </c>
      <c r="G165" t="s">
        <v>23</v>
      </c>
      <c r="H165" s="18">
        <v>45110</v>
      </c>
      <c r="I165" t="str">
        <f>MID(Table9[[#This Row],[SampleID]],4,8)</f>
        <v>025-8518</v>
      </c>
    </row>
    <row r="166" spans="1:9">
      <c r="A166" t="s">
        <v>2839</v>
      </c>
      <c r="B166" s="3" t="str">
        <f t="shared" si="10"/>
        <v>IL</v>
      </c>
      <c r="C166" s="3" t="str">
        <f t="shared" si="11"/>
        <v>007</v>
      </c>
      <c r="D166" s="3" t="str">
        <f t="shared" si="12"/>
        <v>NSCLC</v>
      </c>
      <c r="E166" s="3" t="str">
        <f t="shared" si="13"/>
        <v>T0</v>
      </c>
      <c r="F166" s="19" t="str">
        <f t="shared" si="14"/>
        <v>IL-007-1502-NSCLC</v>
      </c>
      <c r="G166" t="s">
        <v>23</v>
      </c>
      <c r="H166" s="18">
        <v>1</v>
      </c>
      <c r="I166" t="str">
        <f>MID(Table9[[#This Row],[SampleID]],4,8)</f>
        <v>007-1502</v>
      </c>
    </row>
    <row r="167" spans="1:9">
      <c r="A167" t="s">
        <v>2840</v>
      </c>
      <c r="B167" s="3" t="str">
        <f t="shared" si="10"/>
        <v>IL</v>
      </c>
      <c r="C167" s="3" t="str">
        <f t="shared" si="11"/>
        <v>007</v>
      </c>
      <c r="D167" s="3" t="str">
        <f t="shared" si="12"/>
        <v>NSCLC</v>
      </c>
      <c r="E167" s="3" t="str">
        <f t="shared" si="13"/>
        <v>T0</v>
      </c>
      <c r="F167" s="19" t="str">
        <f t="shared" si="14"/>
        <v>IL-007-1500-NSCLC</v>
      </c>
      <c r="G167" t="s">
        <v>23</v>
      </c>
      <c r="H167" s="18">
        <v>1</v>
      </c>
      <c r="I167" t="str">
        <f>MID(Table9[[#This Row],[SampleID]],4,8)</f>
        <v>007-1500</v>
      </c>
    </row>
    <row r="168" spans="1:9">
      <c r="A168" t="s">
        <v>2841</v>
      </c>
      <c r="B168" s="3" t="str">
        <f t="shared" si="10"/>
        <v>IL</v>
      </c>
      <c r="C168" s="3" t="str">
        <f t="shared" si="11"/>
        <v>007</v>
      </c>
      <c r="D168" s="3" t="str">
        <f t="shared" si="12"/>
        <v>NSCLC</v>
      </c>
      <c r="E168" s="3" t="str">
        <f t="shared" si="13"/>
        <v>T0</v>
      </c>
      <c r="F168" s="19" t="str">
        <f t="shared" si="14"/>
        <v>IL-007-1520-NSCLC</v>
      </c>
      <c r="G168" t="s">
        <v>23</v>
      </c>
      <c r="H168" s="18">
        <v>1</v>
      </c>
      <c r="I168" t="str">
        <f>MID(Table9[[#This Row],[SampleID]],4,8)</f>
        <v>007-1520</v>
      </c>
    </row>
    <row r="169" spans="1:9">
      <c r="A169" t="s">
        <v>2842</v>
      </c>
      <c r="B169" s="3" t="str">
        <f t="shared" si="10"/>
        <v>IL</v>
      </c>
      <c r="C169" s="3" t="str">
        <f t="shared" si="11"/>
        <v>007</v>
      </c>
      <c r="D169" s="3" t="str">
        <f t="shared" si="12"/>
        <v>NSCLC</v>
      </c>
      <c r="E169" s="3" t="str">
        <f t="shared" si="13"/>
        <v>T0</v>
      </c>
      <c r="F169" s="19" t="str">
        <f t="shared" si="14"/>
        <v>IL-007-1534-NSCLC</v>
      </c>
      <c r="G169" t="s">
        <v>23</v>
      </c>
      <c r="H169" s="18">
        <v>1</v>
      </c>
      <c r="I169" t="str">
        <f>MID(Table9[[#This Row],[SampleID]],4,8)</f>
        <v>007-1534</v>
      </c>
    </row>
    <row r="170" spans="1:9">
      <c r="A170" t="s">
        <v>2843</v>
      </c>
      <c r="B170" s="3" t="str">
        <f t="shared" si="10"/>
        <v>IL</v>
      </c>
      <c r="C170" s="3" t="str">
        <f t="shared" si="11"/>
        <v>008</v>
      </c>
      <c r="D170" s="3" t="str">
        <f t="shared" si="12"/>
        <v>NSCLC</v>
      </c>
      <c r="E170" s="3" t="str">
        <f t="shared" si="13"/>
        <v>T0</v>
      </c>
      <c r="F170" s="19" t="str">
        <f t="shared" si="14"/>
        <v>IL-008-1701-NSCLC</v>
      </c>
      <c r="G170" t="s">
        <v>23</v>
      </c>
      <c r="H170" s="18">
        <v>1</v>
      </c>
      <c r="I170" t="str">
        <f>MID(Table9[[#This Row],[SampleID]],4,8)</f>
        <v>008-1701</v>
      </c>
    </row>
    <row r="171" spans="1:9">
      <c r="A171" t="s">
        <v>2844</v>
      </c>
      <c r="B171" s="3" t="str">
        <f t="shared" si="10"/>
        <v>IL</v>
      </c>
      <c r="C171" s="3" t="str">
        <f t="shared" si="11"/>
        <v>008</v>
      </c>
      <c r="D171" s="3" t="str">
        <f t="shared" si="12"/>
        <v>NSCLC</v>
      </c>
      <c r="E171" s="3" t="str">
        <f t="shared" si="13"/>
        <v>T1</v>
      </c>
      <c r="F171" s="19" t="str">
        <f t="shared" si="14"/>
        <v>IL-008-1701-NSCLC</v>
      </c>
      <c r="G171" t="s">
        <v>23</v>
      </c>
      <c r="H171" s="18">
        <v>1</v>
      </c>
      <c r="I171" t="str">
        <f>MID(Table9[[#This Row],[SampleID]],4,8)</f>
        <v>008-1701</v>
      </c>
    </row>
    <row r="172" spans="1:9">
      <c r="A172" t="s">
        <v>2845</v>
      </c>
      <c r="B172" s="3" t="str">
        <f t="shared" si="10"/>
        <v>IL</v>
      </c>
      <c r="C172" s="3" t="str">
        <f t="shared" si="11"/>
        <v>008</v>
      </c>
      <c r="D172" s="3" t="str">
        <f t="shared" si="12"/>
        <v>NSCLC</v>
      </c>
      <c r="E172" s="3" t="str">
        <f t="shared" si="13"/>
        <v>T0</v>
      </c>
      <c r="F172" s="19" t="str">
        <f t="shared" si="14"/>
        <v>IL-008-1703-NSCLC</v>
      </c>
      <c r="G172" t="s">
        <v>23</v>
      </c>
      <c r="H172" s="18">
        <v>1</v>
      </c>
      <c r="I172" t="str">
        <f>MID(Table9[[#This Row],[SampleID]],4,8)</f>
        <v>008-1703</v>
      </c>
    </row>
    <row r="173" spans="1:9">
      <c r="A173" t="s">
        <v>2846</v>
      </c>
      <c r="B173" s="3" t="str">
        <f t="shared" si="10"/>
        <v>IL</v>
      </c>
      <c r="C173" s="3" t="str">
        <f t="shared" si="11"/>
        <v>008</v>
      </c>
      <c r="D173" s="3" t="str">
        <f t="shared" si="12"/>
        <v>NSCLC</v>
      </c>
      <c r="E173" s="3" t="str">
        <f t="shared" si="13"/>
        <v>T0</v>
      </c>
      <c r="F173" s="19" t="str">
        <f t="shared" si="14"/>
        <v>IL-008-1707-NSCLC</v>
      </c>
      <c r="G173" t="s">
        <v>23</v>
      </c>
      <c r="H173" s="18">
        <v>1</v>
      </c>
      <c r="I173" t="str">
        <f>MID(Table9[[#This Row],[SampleID]],4,8)</f>
        <v>008-1707</v>
      </c>
    </row>
    <row r="174" spans="1:9">
      <c r="A174" t="s">
        <v>2847</v>
      </c>
      <c r="B174" s="3" t="str">
        <f t="shared" si="10"/>
        <v>IL</v>
      </c>
      <c r="C174" s="3" t="str">
        <f t="shared" si="11"/>
        <v>008</v>
      </c>
      <c r="D174" s="3" t="str">
        <f t="shared" si="12"/>
        <v>NSCLC</v>
      </c>
      <c r="E174" s="3" t="str">
        <f t="shared" si="13"/>
        <v>T1</v>
      </c>
      <c r="F174" s="19" t="str">
        <f t="shared" si="14"/>
        <v>IL-008-1707-NSCLC</v>
      </c>
      <c r="G174" t="s">
        <v>23</v>
      </c>
      <c r="H174" s="18">
        <v>1</v>
      </c>
      <c r="I174" t="str">
        <f>MID(Table9[[#This Row],[SampleID]],4,8)</f>
        <v>008-1707</v>
      </c>
    </row>
    <row r="175" spans="1:9">
      <c r="A175" t="s">
        <v>2848</v>
      </c>
      <c r="B175" s="3" t="str">
        <f t="shared" si="10"/>
        <v>IL</v>
      </c>
      <c r="C175" s="3" t="str">
        <f t="shared" si="11"/>
        <v>008</v>
      </c>
      <c r="D175" s="3" t="str">
        <f t="shared" si="12"/>
        <v>NSCLC</v>
      </c>
      <c r="E175" s="3" t="str">
        <f t="shared" si="13"/>
        <v>T0</v>
      </c>
      <c r="F175" s="19" t="str">
        <f t="shared" si="14"/>
        <v>IL-008-1709-NSCLC</v>
      </c>
      <c r="G175" t="s">
        <v>23</v>
      </c>
      <c r="H175" s="18">
        <v>1</v>
      </c>
      <c r="I175" t="str">
        <f>MID(Table9[[#This Row],[SampleID]],4,8)</f>
        <v>008-1709</v>
      </c>
    </row>
    <row r="176" spans="1:9">
      <c r="A176" t="s">
        <v>2849</v>
      </c>
      <c r="B176" s="3" t="str">
        <f t="shared" si="10"/>
        <v>IL</v>
      </c>
      <c r="C176" s="3" t="str">
        <f t="shared" si="11"/>
        <v>008</v>
      </c>
      <c r="D176" s="3" t="str">
        <f t="shared" si="12"/>
        <v>NSCLC</v>
      </c>
      <c r="E176" s="3" t="str">
        <f t="shared" si="13"/>
        <v>T1</v>
      </c>
      <c r="F176" s="19" t="str">
        <f t="shared" si="14"/>
        <v>IL-008-1709-NSCLC</v>
      </c>
      <c r="G176" t="s">
        <v>23</v>
      </c>
      <c r="H176" s="18">
        <v>1</v>
      </c>
      <c r="I176" t="str">
        <f>MID(Table9[[#This Row],[SampleID]],4,8)</f>
        <v>008-1709</v>
      </c>
    </row>
    <row r="177" spans="1:9">
      <c r="A177" t="s">
        <v>2850</v>
      </c>
      <c r="B177" s="3" t="str">
        <f t="shared" si="10"/>
        <v>IL</v>
      </c>
      <c r="C177" s="3" t="str">
        <f t="shared" si="11"/>
        <v>008</v>
      </c>
      <c r="D177" s="3" t="str">
        <f t="shared" si="12"/>
        <v>NSCLC</v>
      </c>
      <c r="E177" s="3" t="str">
        <f t="shared" si="13"/>
        <v>T0</v>
      </c>
      <c r="F177" s="19" t="str">
        <f t="shared" si="14"/>
        <v>IL-008-1710-NSCLC</v>
      </c>
      <c r="G177" t="s">
        <v>23</v>
      </c>
      <c r="H177" s="18">
        <v>1</v>
      </c>
      <c r="I177" t="str">
        <f>MID(Table9[[#This Row],[SampleID]],4,8)</f>
        <v>008-1710</v>
      </c>
    </row>
    <row r="178" spans="1:9">
      <c r="A178" t="s">
        <v>2851</v>
      </c>
      <c r="B178" s="3" t="str">
        <f t="shared" si="10"/>
        <v>IL</v>
      </c>
      <c r="C178" s="3" t="str">
        <f t="shared" si="11"/>
        <v>008</v>
      </c>
      <c r="D178" s="3" t="str">
        <f t="shared" si="12"/>
        <v>NSCLC</v>
      </c>
      <c r="E178" s="3" t="str">
        <f t="shared" si="13"/>
        <v>T1</v>
      </c>
      <c r="F178" s="19" t="str">
        <f t="shared" si="14"/>
        <v>IL-008-1710-NSCLC</v>
      </c>
      <c r="G178" t="s">
        <v>23</v>
      </c>
      <c r="H178" s="18">
        <v>1</v>
      </c>
      <c r="I178" t="str">
        <f>MID(Table9[[#This Row],[SampleID]],4,8)</f>
        <v>008-1710</v>
      </c>
    </row>
    <row r="179" spans="1:9">
      <c r="A179" t="s">
        <v>2852</v>
      </c>
      <c r="B179" s="3" t="str">
        <f t="shared" si="10"/>
        <v>IL</v>
      </c>
      <c r="C179" s="3" t="str">
        <f t="shared" si="11"/>
        <v>008</v>
      </c>
      <c r="D179" s="3" t="str">
        <f t="shared" si="12"/>
        <v>NSCLC</v>
      </c>
      <c r="E179" s="3" t="str">
        <f t="shared" si="13"/>
        <v>T0</v>
      </c>
      <c r="F179" s="19" t="str">
        <f t="shared" si="14"/>
        <v>IL-008-1711-NSCLC</v>
      </c>
      <c r="G179" t="s">
        <v>23</v>
      </c>
      <c r="H179" s="18">
        <v>1</v>
      </c>
      <c r="I179" t="str">
        <f>MID(Table9[[#This Row],[SampleID]],4,8)</f>
        <v>008-1711</v>
      </c>
    </row>
    <row r="180" spans="1:9">
      <c r="A180" t="s">
        <v>2853</v>
      </c>
      <c r="B180" s="3" t="str">
        <f t="shared" si="10"/>
        <v>IL</v>
      </c>
      <c r="C180" s="3" t="str">
        <f t="shared" si="11"/>
        <v>008</v>
      </c>
      <c r="D180" s="3" t="str">
        <f t="shared" si="12"/>
        <v>NSCLC</v>
      </c>
      <c r="E180" s="3" t="str">
        <f t="shared" si="13"/>
        <v>T1</v>
      </c>
      <c r="F180" s="19" t="str">
        <f t="shared" si="14"/>
        <v>IL-008-1711-NSCLC</v>
      </c>
      <c r="G180" t="s">
        <v>23</v>
      </c>
      <c r="H180" s="18">
        <v>1</v>
      </c>
      <c r="I180" t="str">
        <f>MID(Table9[[#This Row],[SampleID]],4,8)</f>
        <v>008-1711</v>
      </c>
    </row>
    <row r="181" spans="1:9">
      <c r="A181" t="s">
        <v>2854</v>
      </c>
      <c r="B181" s="3" t="str">
        <f t="shared" si="10"/>
        <v>IL</v>
      </c>
      <c r="C181" s="3" t="str">
        <f t="shared" si="11"/>
        <v>008</v>
      </c>
      <c r="D181" s="3" t="str">
        <f t="shared" si="12"/>
        <v>NSCLC</v>
      </c>
      <c r="E181" s="3" t="str">
        <f t="shared" si="13"/>
        <v>T1</v>
      </c>
      <c r="F181" s="19" t="str">
        <f t="shared" si="14"/>
        <v>IL-008-1713-NSCLC</v>
      </c>
      <c r="G181" t="s">
        <v>23</v>
      </c>
      <c r="H181" s="18">
        <v>1</v>
      </c>
      <c r="I181" t="str">
        <f>MID(Table9[[#This Row],[SampleID]],4,8)</f>
        <v>008-1713</v>
      </c>
    </row>
    <row r="182" spans="1:9">
      <c r="A182" t="s">
        <v>2855</v>
      </c>
      <c r="B182" s="3" t="str">
        <f t="shared" si="10"/>
        <v>IL</v>
      </c>
      <c r="C182" s="3" t="str">
        <f t="shared" si="11"/>
        <v>008</v>
      </c>
      <c r="D182" s="3" t="str">
        <f t="shared" si="12"/>
        <v>NSCLC</v>
      </c>
      <c r="E182" s="3" t="str">
        <f t="shared" si="13"/>
        <v>T0</v>
      </c>
      <c r="F182" s="19" t="str">
        <f t="shared" si="14"/>
        <v>IL-008-1715-NSCLC</v>
      </c>
      <c r="G182" t="s">
        <v>23</v>
      </c>
      <c r="H182" s="18">
        <v>1</v>
      </c>
      <c r="I182" t="str">
        <f>MID(Table9[[#This Row],[SampleID]],4,8)</f>
        <v>008-1715</v>
      </c>
    </row>
    <row r="183" spans="1:9">
      <c r="A183" t="s">
        <v>2856</v>
      </c>
      <c r="B183" s="3" t="str">
        <f t="shared" si="10"/>
        <v>IL</v>
      </c>
      <c r="C183" s="3" t="str">
        <f t="shared" si="11"/>
        <v>008</v>
      </c>
      <c r="D183" s="3" t="str">
        <f t="shared" si="12"/>
        <v>NSCLC</v>
      </c>
      <c r="E183" s="3" t="str">
        <f t="shared" si="13"/>
        <v>T0a</v>
      </c>
      <c r="F183" s="19" t="str">
        <f t="shared" si="14"/>
        <v>IL-008-1715-NSCLC</v>
      </c>
      <c r="G183" t="s">
        <v>23</v>
      </c>
      <c r="H183" s="18">
        <v>1</v>
      </c>
      <c r="I183" t="str">
        <f>MID(Table9[[#This Row],[SampleID]],4,8)</f>
        <v>008-1715</v>
      </c>
    </row>
    <row r="184" spans="1:9">
      <c r="A184" t="s">
        <v>2857</v>
      </c>
      <c r="B184" s="3" t="str">
        <f t="shared" si="10"/>
        <v>IL</v>
      </c>
      <c r="C184" s="3" t="str">
        <f t="shared" si="11"/>
        <v>008</v>
      </c>
      <c r="D184" s="3" t="str">
        <f t="shared" si="12"/>
        <v>NSCLC</v>
      </c>
      <c r="E184" s="3" t="str">
        <f t="shared" si="13"/>
        <v>T1</v>
      </c>
      <c r="F184" s="19" t="str">
        <f t="shared" si="14"/>
        <v>IL-008-1715-NSCLC</v>
      </c>
      <c r="G184" t="s">
        <v>23</v>
      </c>
      <c r="H184" s="18">
        <v>1</v>
      </c>
      <c r="I184" t="str">
        <f>MID(Table9[[#This Row],[SampleID]],4,8)</f>
        <v>008-1715</v>
      </c>
    </row>
    <row r="185" spans="1:9">
      <c r="A185" t="s">
        <v>2858</v>
      </c>
      <c r="B185" s="3" t="str">
        <f t="shared" si="10"/>
        <v>IL</v>
      </c>
      <c r="C185" s="3" t="str">
        <f t="shared" si="11"/>
        <v>008</v>
      </c>
      <c r="D185" s="3" t="str">
        <f t="shared" si="12"/>
        <v>NSCLC</v>
      </c>
      <c r="E185" s="3" t="str">
        <f t="shared" si="13"/>
        <v>T0</v>
      </c>
      <c r="F185" s="19" t="str">
        <f t="shared" si="14"/>
        <v>IL-008-1717-NSCLC</v>
      </c>
      <c r="G185" t="s">
        <v>23</v>
      </c>
      <c r="H185" s="18">
        <v>1</v>
      </c>
      <c r="I185" t="str">
        <f>MID(Table9[[#This Row],[SampleID]],4,8)</f>
        <v>008-1717</v>
      </c>
    </row>
    <row r="186" spans="1:9">
      <c r="A186" t="s">
        <v>2859</v>
      </c>
      <c r="B186" s="3" t="str">
        <f t="shared" si="10"/>
        <v>IL</v>
      </c>
      <c r="C186" s="3" t="str">
        <f t="shared" si="11"/>
        <v>008</v>
      </c>
      <c r="D186" s="3" t="str">
        <f t="shared" si="12"/>
        <v>NSCLC</v>
      </c>
      <c r="E186" s="3" t="str">
        <f t="shared" si="13"/>
        <v>T0a</v>
      </c>
      <c r="F186" s="19" t="str">
        <f t="shared" si="14"/>
        <v>IL-008-1719-NSCLC</v>
      </c>
      <c r="G186" t="s">
        <v>23</v>
      </c>
      <c r="H186" s="18">
        <v>1</v>
      </c>
      <c r="I186" t="str">
        <f>MID(Table9[[#This Row],[SampleID]],4,8)</f>
        <v>008-1719</v>
      </c>
    </row>
    <row r="187" spans="1:9">
      <c r="A187" t="s">
        <v>2860</v>
      </c>
      <c r="B187" s="3" t="str">
        <f t="shared" si="10"/>
        <v>IL</v>
      </c>
      <c r="C187" s="3" t="str">
        <f t="shared" si="11"/>
        <v>008</v>
      </c>
      <c r="D187" s="3" t="str">
        <f t="shared" si="12"/>
        <v>NSCLC</v>
      </c>
      <c r="E187" s="3" t="str">
        <f t="shared" si="13"/>
        <v>T0</v>
      </c>
      <c r="F187" s="19" t="str">
        <f t="shared" si="14"/>
        <v>IL-008-1721-NSCLC</v>
      </c>
      <c r="G187" t="s">
        <v>23</v>
      </c>
      <c r="H187" s="18">
        <v>1</v>
      </c>
      <c r="I187" t="str">
        <f>MID(Table9[[#This Row],[SampleID]],4,8)</f>
        <v>008-1721</v>
      </c>
    </row>
    <row r="188" spans="1:9">
      <c r="A188" t="s">
        <v>2861</v>
      </c>
      <c r="B188" s="3" t="str">
        <f t="shared" si="10"/>
        <v>IL</v>
      </c>
      <c r="C188" s="3" t="str">
        <f t="shared" si="11"/>
        <v>008</v>
      </c>
      <c r="D188" s="3" t="str">
        <f t="shared" si="12"/>
        <v>NSCLC</v>
      </c>
      <c r="E188" s="3" t="str">
        <f t="shared" si="13"/>
        <v>T0</v>
      </c>
      <c r="F188" s="19" t="str">
        <f t="shared" si="14"/>
        <v>IL-008-1723-NSCLC</v>
      </c>
      <c r="G188" t="s">
        <v>23</v>
      </c>
      <c r="H188" s="18">
        <v>1</v>
      </c>
      <c r="I188" t="str">
        <f>MID(Table9[[#This Row],[SampleID]],4,8)</f>
        <v>008-1723</v>
      </c>
    </row>
    <row r="189" spans="1:9">
      <c r="A189" t="s">
        <v>2862</v>
      </c>
      <c r="B189" s="3" t="str">
        <f t="shared" si="10"/>
        <v>IL</v>
      </c>
      <c r="C189" s="3" t="str">
        <f t="shared" si="11"/>
        <v>008</v>
      </c>
      <c r="D189" s="3" t="str">
        <f t="shared" si="12"/>
        <v>NSCLC</v>
      </c>
      <c r="E189" s="3" t="str">
        <f t="shared" si="13"/>
        <v>T0</v>
      </c>
      <c r="F189" s="19" t="str">
        <f t="shared" si="14"/>
        <v>IL-008-1725-NSCLC</v>
      </c>
      <c r="G189" t="s">
        <v>23</v>
      </c>
      <c r="H189" s="18">
        <v>1</v>
      </c>
      <c r="I189" t="str">
        <f>MID(Table9[[#This Row],[SampleID]],4,8)</f>
        <v>008-1725</v>
      </c>
    </row>
    <row r="190" spans="1:9">
      <c r="A190" t="s">
        <v>2863</v>
      </c>
      <c r="B190" s="3" t="str">
        <f t="shared" si="10"/>
        <v>IL</v>
      </c>
      <c r="C190" s="3" t="str">
        <f t="shared" si="11"/>
        <v>008</v>
      </c>
      <c r="D190" s="3" t="str">
        <f t="shared" si="12"/>
        <v>NSCLC</v>
      </c>
      <c r="E190" s="3" t="str">
        <f t="shared" si="13"/>
        <v>T2</v>
      </c>
      <c r="F190" s="19" t="str">
        <f t="shared" si="14"/>
        <v>IL-008-1725-NSCLC</v>
      </c>
      <c r="G190" t="s">
        <v>23</v>
      </c>
      <c r="H190" s="18">
        <v>1</v>
      </c>
      <c r="I190" t="str">
        <f>MID(Table9[[#This Row],[SampleID]],4,8)</f>
        <v>008-1725</v>
      </c>
    </row>
    <row r="191" spans="1:9">
      <c r="A191" t="s">
        <v>2864</v>
      </c>
      <c r="B191" s="3" t="str">
        <f t="shared" si="10"/>
        <v>IL</v>
      </c>
      <c r="C191" s="3" t="str">
        <f t="shared" si="11"/>
        <v>008</v>
      </c>
      <c r="D191" s="3" t="str">
        <f t="shared" si="12"/>
        <v>NSCLC</v>
      </c>
      <c r="E191" s="3" t="str">
        <f t="shared" si="13"/>
        <v>T0</v>
      </c>
      <c r="F191" s="19" t="str">
        <f t="shared" si="14"/>
        <v>IL-008-1727-NSCLC</v>
      </c>
      <c r="G191" t="s">
        <v>23</v>
      </c>
      <c r="H191" s="18">
        <v>1</v>
      </c>
      <c r="I191" t="str">
        <f>MID(Table9[[#This Row],[SampleID]],4,8)</f>
        <v>008-1727</v>
      </c>
    </row>
    <row r="192" spans="1:9">
      <c r="A192" t="s">
        <v>2865</v>
      </c>
      <c r="B192" s="3" t="str">
        <f t="shared" si="10"/>
        <v>IL</v>
      </c>
      <c r="C192" s="3" t="str">
        <f t="shared" si="11"/>
        <v>008</v>
      </c>
      <c r="D192" s="3" t="str">
        <f t="shared" si="12"/>
        <v>NSCLC</v>
      </c>
      <c r="E192" s="3" t="str">
        <f t="shared" si="13"/>
        <v>T1</v>
      </c>
      <c r="F192" s="19" t="str">
        <f t="shared" si="14"/>
        <v>IL-008-1727-NSCLC</v>
      </c>
      <c r="G192" t="s">
        <v>23</v>
      </c>
      <c r="H192" s="18">
        <v>1</v>
      </c>
      <c r="I192" t="str">
        <f>MID(Table9[[#This Row],[SampleID]],4,8)</f>
        <v>008-1727</v>
      </c>
    </row>
    <row r="193" spans="1:9">
      <c r="A193" t="s">
        <v>2866</v>
      </c>
      <c r="B193" s="3" t="str">
        <f t="shared" si="10"/>
        <v>IL</v>
      </c>
      <c r="C193" s="3" t="str">
        <f t="shared" si="11"/>
        <v>008</v>
      </c>
      <c r="D193" s="3" t="str">
        <f t="shared" si="12"/>
        <v>NSCLC</v>
      </c>
      <c r="E193" s="3" t="str">
        <f t="shared" si="13"/>
        <v>T2</v>
      </c>
      <c r="F193" s="19" t="str">
        <f t="shared" si="14"/>
        <v>IL-008-1727-NSCLC</v>
      </c>
      <c r="G193" t="s">
        <v>23</v>
      </c>
      <c r="H193" s="18">
        <v>1</v>
      </c>
      <c r="I193" t="str">
        <f>MID(Table9[[#This Row],[SampleID]],4,8)</f>
        <v>008-1727</v>
      </c>
    </row>
    <row r="194" spans="1:9">
      <c r="A194" t="s">
        <v>2867</v>
      </c>
      <c r="B194" s="3" t="str">
        <f t="shared" ref="B194:B257" si="15">LEFT(A194,2)</f>
        <v>IL</v>
      </c>
      <c r="C194" s="3" t="str">
        <f t="shared" ref="C194:C257" si="16">MID(A194,4,3)</f>
        <v>008</v>
      </c>
      <c r="D194" s="3" t="str">
        <f t="shared" ref="D194:D257" si="17">IF(MID(A194,13,1)="M","MELANOMA",IF(MID(A194,13,1)="N","NSCLC",IF(MID(A194,13,1)="S","SCLC",IF(MID(A194,13,1)="H","HETH",IF(MID(A194,13,1)="R","RCC","OTHER")))))</f>
        <v>NSCLC</v>
      </c>
      <c r="E194" s="3" t="str">
        <f t="shared" ref="E194:E257" si="18">IF(MID(A194,13,1)="m",RIGHT(A194,LEN(A194)-21),IF(MID(A194,13,1)="n",RIGHT(A194,LEN(A194)-18),IF(MID(A194,13,1)="s",RIGHT(A194,LEN(A194)-17),IF(MID(A194,13,1)="o",RIGHT(A194,LEN(A194)-18),IF(MID(A194,13,1)="h",RIGHT(A194,LEN(A194)-17),IF(MID(A194,13,1)="r",RIGHT(A194,LEN(A194)-16),"UNKNOWN"))))))</f>
        <v>T0</v>
      </c>
      <c r="F194" s="19" t="str">
        <f t="shared" ref="F194:F257" si="19">IF(MID(A194,13,1)="H",LEFT(A194,16),IF(MID(A194,13,1)="M",LEFT(A194,20),IF(MID(A194,13,1)="N",LEFT(A194,17),IF(MID(A194,13,1)="S",LEFT(A194,16),IF(MID(A194,13,1)="O",LEFT(A194,17),IF(MID(A194,13,1)="R",LEFT(A194,15),""))))))</f>
        <v>IL-008-1729-NSCLC</v>
      </c>
      <c r="G194" t="s">
        <v>23</v>
      </c>
      <c r="H194" s="18">
        <v>1</v>
      </c>
      <c r="I194" t="str">
        <f>MID(Table9[[#This Row],[SampleID]],4,8)</f>
        <v>008-1729</v>
      </c>
    </row>
    <row r="195" spans="1:9">
      <c r="A195" t="s">
        <v>2868</v>
      </c>
      <c r="B195" s="3" t="str">
        <f t="shared" si="15"/>
        <v>IL</v>
      </c>
      <c r="C195" s="3" t="str">
        <f t="shared" si="16"/>
        <v>008</v>
      </c>
      <c r="D195" s="3" t="str">
        <f t="shared" si="17"/>
        <v>NSCLC</v>
      </c>
      <c r="E195" s="3" t="str">
        <f t="shared" si="18"/>
        <v>T0</v>
      </c>
      <c r="F195" s="19" t="str">
        <f t="shared" si="19"/>
        <v>IL-008-1731-NSCLC</v>
      </c>
      <c r="G195" t="s">
        <v>23</v>
      </c>
      <c r="H195" s="18">
        <v>1</v>
      </c>
      <c r="I195" t="str">
        <f>MID(Table9[[#This Row],[SampleID]],4,8)</f>
        <v>008-1731</v>
      </c>
    </row>
    <row r="196" spans="1:9">
      <c r="A196" t="s">
        <v>2869</v>
      </c>
      <c r="B196" s="3" t="str">
        <f t="shared" si="15"/>
        <v>IL</v>
      </c>
      <c r="C196" s="3" t="str">
        <f t="shared" si="16"/>
        <v>008</v>
      </c>
      <c r="D196" s="3" t="str">
        <f t="shared" si="17"/>
        <v>NSCLC</v>
      </c>
      <c r="E196" s="3" t="str">
        <f t="shared" si="18"/>
        <v>T0</v>
      </c>
      <c r="F196" s="19" t="str">
        <f t="shared" si="19"/>
        <v>IL-008-1713-NSCLC</v>
      </c>
      <c r="G196" t="s">
        <v>23</v>
      </c>
      <c r="H196" s="18">
        <v>1</v>
      </c>
      <c r="I196" t="str">
        <f>MID(Table9[[#This Row],[SampleID]],4,8)</f>
        <v>008-1713</v>
      </c>
    </row>
    <row r="197" spans="1:9">
      <c r="A197" t="s">
        <v>2870</v>
      </c>
      <c r="B197" s="3" t="str">
        <f t="shared" si="15"/>
        <v>IL</v>
      </c>
      <c r="C197" s="3" t="str">
        <f t="shared" si="16"/>
        <v>008</v>
      </c>
      <c r="D197" s="3" t="str">
        <f t="shared" si="17"/>
        <v>NSCLC</v>
      </c>
      <c r="E197" s="3" t="str">
        <f t="shared" si="18"/>
        <v>T2</v>
      </c>
      <c r="F197" s="19" t="str">
        <f t="shared" si="19"/>
        <v>IL-008-1719-NSCLC</v>
      </c>
      <c r="G197" t="s">
        <v>23</v>
      </c>
      <c r="H197" s="18">
        <v>1</v>
      </c>
      <c r="I197" t="str">
        <f>MID(Table9[[#This Row],[SampleID]],4,8)</f>
        <v>008-1719</v>
      </c>
    </row>
    <row r="198" spans="1:9">
      <c r="A198" t="s">
        <v>2871</v>
      </c>
      <c r="B198" s="3" t="str">
        <f t="shared" si="15"/>
        <v>IL</v>
      </c>
      <c r="C198" s="3" t="str">
        <f t="shared" si="16"/>
        <v>008</v>
      </c>
      <c r="D198" s="3" t="str">
        <f t="shared" si="17"/>
        <v>NSCLC</v>
      </c>
      <c r="E198" s="3" t="str">
        <f t="shared" si="18"/>
        <v>T1</v>
      </c>
      <c r="F198" s="19" t="str">
        <f t="shared" si="19"/>
        <v>IL-008-1719-NSCLC</v>
      </c>
      <c r="G198" t="s">
        <v>23</v>
      </c>
      <c r="H198" s="18">
        <v>1</v>
      </c>
      <c r="I198" t="str">
        <f>MID(Table9[[#This Row],[SampleID]],4,8)</f>
        <v>008-1719</v>
      </c>
    </row>
    <row r="199" spans="1:9">
      <c r="A199" t="s">
        <v>2872</v>
      </c>
      <c r="B199" s="3" t="str">
        <f t="shared" si="15"/>
        <v>IL</v>
      </c>
      <c r="C199" s="3" t="str">
        <f t="shared" si="16"/>
        <v>008</v>
      </c>
      <c r="D199" s="3" t="str">
        <f t="shared" si="17"/>
        <v>NSCLC</v>
      </c>
      <c r="E199" s="3" t="str">
        <f t="shared" si="18"/>
        <v>T0</v>
      </c>
      <c r="F199" s="19" t="str">
        <f t="shared" si="19"/>
        <v>IL-008-1719-NSCLC</v>
      </c>
      <c r="G199" t="s">
        <v>23</v>
      </c>
      <c r="H199" s="18">
        <v>1</v>
      </c>
      <c r="I199" t="str">
        <f>MID(Table9[[#This Row],[SampleID]],4,8)</f>
        <v>008-1719</v>
      </c>
    </row>
    <row r="200" spans="1:9">
      <c r="A200" t="s">
        <v>2873</v>
      </c>
      <c r="B200" s="3" t="str">
        <f t="shared" si="15"/>
        <v>US</v>
      </c>
      <c r="C200" s="3" t="str">
        <f t="shared" si="16"/>
        <v>010</v>
      </c>
      <c r="D200" s="3" t="str">
        <f t="shared" si="17"/>
        <v>HETH</v>
      </c>
      <c r="E200" s="3" t="str">
        <f t="shared" si="18"/>
        <v>T0</v>
      </c>
      <c r="F200" s="19" t="str">
        <f t="shared" si="19"/>
        <v>US-010-2001-HETH</v>
      </c>
      <c r="G200" t="s">
        <v>23</v>
      </c>
      <c r="H200" s="18">
        <v>1</v>
      </c>
      <c r="I200" t="str">
        <f>MID(Table9[[#This Row],[SampleID]],4,8)</f>
        <v>010-2001</v>
      </c>
    </row>
    <row r="201" spans="1:9">
      <c r="A201" t="s">
        <v>2874</v>
      </c>
      <c r="B201" s="3" t="str">
        <f t="shared" si="15"/>
        <v>US</v>
      </c>
      <c r="C201" s="3" t="str">
        <f t="shared" si="16"/>
        <v>010</v>
      </c>
      <c r="D201" s="3" t="str">
        <f t="shared" si="17"/>
        <v>HETH</v>
      </c>
      <c r="E201" s="3" t="str">
        <f t="shared" si="18"/>
        <v>T0</v>
      </c>
      <c r="F201" s="19" t="str">
        <f t="shared" si="19"/>
        <v>US-010-2002-HETH</v>
      </c>
      <c r="G201" t="s">
        <v>23</v>
      </c>
      <c r="H201" s="18">
        <v>1</v>
      </c>
      <c r="I201" t="str">
        <f>MID(Table9[[#This Row],[SampleID]],4,8)</f>
        <v>010-2002</v>
      </c>
    </row>
    <row r="202" spans="1:9">
      <c r="A202" t="s">
        <v>2875</v>
      </c>
      <c r="B202" s="3" t="str">
        <f t="shared" si="15"/>
        <v>US</v>
      </c>
      <c r="C202" s="3" t="str">
        <f t="shared" si="16"/>
        <v>010</v>
      </c>
      <c r="D202" s="3" t="str">
        <f t="shared" si="17"/>
        <v>HETH</v>
      </c>
      <c r="E202" s="3" t="str">
        <f t="shared" si="18"/>
        <v>T0</v>
      </c>
      <c r="F202" s="19" t="str">
        <f t="shared" si="19"/>
        <v>US-010-2003-HETH</v>
      </c>
      <c r="G202" t="s">
        <v>23</v>
      </c>
      <c r="H202" s="18">
        <v>1</v>
      </c>
      <c r="I202" t="str">
        <f>MID(Table9[[#This Row],[SampleID]],4,8)</f>
        <v>010-2003</v>
      </c>
    </row>
    <row r="203" spans="1:9">
      <c r="A203" t="s">
        <v>2876</v>
      </c>
      <c r="B203" s="3" t="str">
        <f t="shared" si="15"/>
        <v>US</v>
      </c>
      <c r="C203" s="3" t="str">
        <f t="shared" si="16"/>
        <v>010</v>
      </c>
      <c r="D203" s="3" t="str">
        <f t="shared" si="17"/>
        <v>HETH</v>
      </c>
      <c r="E203" s="3" t="str">
        <f t="shared" si="18"/>
        <v>T0</v>
      </c>
      <c r="F203" s="19" t="str">
        <f t="shared" si="19"/>
        <v>US-010-2004-HETH</v>
      </c>
      <c r="G203" t="s">
        <v>23</v>
      </c>
      <c r="H203" s="18">
        <v>1</v>
      </c>
      <c r="I203" t="str">
        <f>MID(Table9[[#This Row],[SampleID]],4,8)</f>
        <v>010-2004</v>
      </c>
    </row>
    <row r="204" spans="1:9">
      <c r="A204" t="s">
        <v>2877</v>
      </c>
      <c r="B204" s="3" t="str">
        <f t="shared" si="15"/>
        <v>US</v>
      </c>
      <c r="C204" s="3" t="str">
        <f t="shared" si="16"/>
        <v>010</v>
      </c>
      <c r="D204" s="3" t="str">
        <f t="shared" si="17"/>
        <v>HETH</v>
      </c>
      <c r="E204" s="3" t="str">
        <f t="shared" si="18"/>
        <v>T0</v>
      </c>
      <c r="F204" s="19" t="str">
        <f t="shared" si="19"/>
        <v>US-010-2005-HETH</v>
      </c>
      <c r="G204" t="s">
        <v>23</v>
      </c>
      <c r="H204" s="18">
        <v>1</v>
      </c>
      <c r="I204" t="str">
        <f>MID(Table9[[#This Row],[SampleID]],4,8)</f>
        <v>010-2005</v>
      </c>
    </row>
    <row r="205" spans="1:9">
      <c r="A205" t="s">
        <v>2878</v>
      </c>
      <c r="B205" s="3" t="str">
        <f t="shared" si="15"/>
        <v>US</v>
      </c>
      <c r="C205" s="3" t="str">
        <f t="shared" si="16"/>
        <v>010</v>
      </c>
      <c r="D205" s="3" t="str">
        <f t="shared" si="17"/>
        <v>HETH</v>
      </c>
      <c r="E205" s="3" t="str">
        <f t="shared" si="18"/>
        <v>T0</v>
      </c>
      <c r="F205" s="19" t="str">
        <f t="shared" si="19"/>
        <v>US-010-2006-HETH</v>
      </c>
      <c r="G205" t="s">
        <v>23</v>
      </c>
      <c r="H205" s="18">
        <v>1</v>
      </c>
      <c r="I205" t="str">
        <f>MID(Table9[[#This Row],[SampleID]],4,8)</f>
        <v>010-2006</v>
      </c>
    </row>
    <row r="206" spans="1:9">
      <c r="A206" t="s">
        <v>2879</v>
      </c>
      <c r="B206" s="3" t="str">
        <f t="shared" si="15"/>
        <v>US</v>
      </c>
      <c r="C206" s="3" t="str">
        <f t="shared" si="16"/>
        <v>010</v>
      </c>
      <c r="D206" s="3" t="str">
        <f t="shared" si="17"/>
        <v>HETH</v>
      </c>
      <c r="E206" s="3" t="str">
        <f t="shared" si="18"/>
        <v>T0</v>
      </c>
      <c r="F206" s="19" t="str">
        <f t="shared" si="19"/>
        <v>US-010-2007-HETH</v>
      </c>
      <c r="G206" t="s">
        <v>23</v>
      </c>
      <c r="H206" s="18">
        <v>1</v>
      </c>
      <c r="I206" t="str">
        <f>MID(Table9[[#This Row],[SampleID]],4,8)</f>
        <v>010-2007</v>
      </c>
    </row>
    <row r="207" spans="1:9">
      <c r="A207" t="s">
        <v>2880</v>
      </c>
      <c r="B207" s="3" t="str">
        <f t="shared" si="15"/>
        <v>US</v>
      </c>
      <c r="C207" s="3" t="str">
        <f t="shared" si="16"/>
        <v>010</v>
      </c>
      <c r="D207" s="3" t="str">
        <f t="shared" si="17"/>
        <v>HETH</v>
      </c>
      <c r="E207" s="3" t="str">
        <f t="shared" si="18"/>
        <v>T0</v>
      </c>
      <c r="F207" s="19" t="str">
        <f t="shared" si="19"/>
        <v>US-010-2008-HETH</v>
      </c>
      <c r="G207" t="s">
        <v>23</v>
      </c>
      <c r="H207" s="18">
        <v>1</v>
      </c>
      <c r="I207" t="str">
        <f>MID(Table9[[#This Row],[SampleID]],4,8)</f>
        <v>010-2008</v>
      </c>
    </row>
    <row r="208" spans="1:9">
      <c r="A208" t="s">
        <v>2881</v>
      </c>
      <c r="B208" s="3" t="str">
        <f t="shared" si="15"/>
        <v>US</v>
      </c>
      <c r="C208" s="3" t="str">
        <f t="shared" si="16"/>
        <v>010</v>
      </c>
      <c r="D208" s="3" t="str">
        <f t="shared" si="17"/>
        <v>HETH</v>
      </c>
      <c r="E208" s="3" t="str">
        <f t="shared" si="18"/>
        <v>T0</v>
      </c>
      <c r="F208" s="19" t="str">
        <f t="shared" si="19"/>
        <v>US-010-2009-HETH</v>
      </c>
      <c r="G208" t="s">
        <v>23</v>
      </c>
      <c r="H208" s="18">
        <v>1</v>
      </c>
      <c r="I208" t="str">
        <f>MID(Table9[[#This Row],[SampleID]],4,8)</f>
        <v>010-2009</v>
      </c>
    </row>
    <row r="209" spans="1:9">
      <c r="A209" t="s">
        <v>2882</v>
      </c>
      <c r="B209" s="3" t="str">
        <f t="shared" si="15"/>
        <v>US</v>
      </c>
      <c r="C209" s="3" t="str">
        <f t="shared" si="16"/>
        <v>010</v>
      </c>
      <c r="D209" s="3" t="str">
        <f t="shared" si="17"/>
        <v>HETH</v>
      </c>
      <c r="E209" s="3" t="str">
        <f t="shared" si="18"/>
        <v>T0</v>
      </c>
      <c r="F209" s="19" t="str">
        <f t="shared" si="19"/>
        <v>US-010-2010-HETH</v>
      </c>
      <c r="G209" t="s">
        <v>23</v>
      </c>
      <c r="H209" s="18">
        <v>1</v>
      </c>
      <c r="I209" t="str">
        <f>MID(Table9[[#This Row],[SampleID]],4,8)</f>
        <v>010-2010</v>
      </c>
    </row>
    <row r="210" spans="1:9">
      <c r="A210" t="s">
        <v>2883</v>
      </c>
      <c r="B210" s="3" t="str">
        <f t="shared" si="15"/>
        <v>US</v>
      </c>
      <c r="C210" s="3" t="str">
        <f t="shared" si="16"/>
        <v>010</v>
      </c>
      <c r="D210" s="3" t="str">
        <f t="shared" si="17"/>
        <v>HETH</v>
      </c>
      <c r="E210" s="3" t="str">
        <f t="shared" si="18"/>
        <v>T0</v>
      </c>
      <c r="F210" s="19" t="str">
        <f t="shared" si="19"/>
        <v>US-010-2011-HETH</v>
      </c>
      <c r="G210" t="s">
        <v>23</v>
      </c>
      <c r="H210" s="18">
        <v>1</v>
      </c>
      <c r="I210" t="str">
        <f>MID(Table9[[#This Row],[SampleID]],4,8)</f>
        <v>010-2011</v>
      </c>
    </row>
    <row r="211" spans="1:9">
      <c r="A211" t="s">
        <v>2884</v>
      </c>
      <c r="B211" s="3" t="str">
        <f t="shared" si="15"/>
        <v>US</v>
      </c>
      <c r="C211" s="3" t="str">
        <f t="shared" si="16"/>
        <v>010</v>
      </c>
      <c r="D211" s="3" t="str">
        <f t="shared" si="17"/>
        <v>HETH</v>
      </c>
      <c r="E211" s="3" t="str">
        <f t="shared" si="18"/>
        <v>T0</v>
      </c>
      <c r="F211" s="19" t="str">
        <f t="shared" si="19"/>
        <v>US-010-2012-HETH</v>
      </c>
      <c r="G211" t="s">
        <v>23</v>
      </c>
      <c r="H211" s="18">
        <v>1</v>
      </c>
      <c r="I211" t="str">
        <f>MID(Table9[[#This Row],[SampleID]],4,8)</f>
        <v>010-2012</v>
      </c>
    </row>
    <row r="212" spans="1:9">
      <c r="A212" t="s">
        <v>2885</v>
      </c>
      <c r="B212" s="3" t="str">
        <f t="shared" si="15"/>
        <v>US</v>
      </c>
      <c r="C212" s="3" t="str">
        <f t="shared" si="16"/>
        <v>010</v>
      </c>
      <c r="D212" s="3" t="str">
        <f t="shared" si="17"/>
        <v>HETH</v>
      </c>
      <c r="E212" s="3" t="str">
        <f t="shared" si="18"/>
        <v>T0</v>
      </c>
      <c r="F212" s="19" t="str">
        <f t="shared" si="19"/>
        <v>US-010-2013-HETH</v>
      </c>
      <c r="G212" t="s">
        <v>23</v>
      </c>
      <c r="H212" s="18">
        <v>1</v>
      </c>
      <c r="I212" t="str">
        <f>MID(Table9[[#This Row],[SampleID]],4,8)</f>
        <v>010-2013</v>
      </c>
    </row>
    <row r="213" spans="1:9">
      <c r="A213" t="s">
        <v>2886</v>
      </c>
      <c r="B213" s="3" t="str">
        <f t="shared" si="15"/>
        <v>US</v>
      </c>
      <c r="C213" s="3" t="str">
        <f t="shared" si="16"/>
        <v>010</v>
      </c>
      <c r="D213" s="3" t="str">
        <f t="shared" si="17"/>
        <v>HETH</v>
      </c>
      <c r="E213" s="3" t="str">
        <f t="shared" si="18"/>
        <v>T0</v>
      </c>
      <c r="F213" s="19" t="str">
        <f t="shared" si="19"/>
        <v>US-010-2014-HETH</v>
      </c>
      <c r="G213" t="s">
        <v>23</v>
      </c>
      <c r="H213" s="18">
        <v>1</v>
      </c>
      <c r="I213" t="str">
        <f>MID(Table9[[#This Row],[SampleID]],4,8)</f>
        <v>010-2014</v>
      </c>
    </row>
    <row r="214" spans="1:9">
      <c r="A214" t="s">
        <v>2887</v>
      </c>
      <c r="B214" s="3" t="str">
        <f t="shared" si="15"/>
        <v>US</v>
      </c>
      <c r="C214" s="3" t="str">
        <f t="shared" si="16"/>
        <v>010</v>
      </c>
      <c r="D214" s="3" t="str">
        <f t="shared" si="17"/>
        <v>HETH</v>
      </c>
      <c r="E214" s="3" t="str">
        <f t="shared" si="18"/>
        <v>T0</v>
      </c>
      <c r="F214" s="19" t="str">
        <f t="shared" si="19"/>
        <v>US-010-2015-HETH</v>
      </c>
      <c r="G214" t="s">
        <v>23</v>
      </c>
      <c r="H214" s="18">
        <v>1</v>
      </c>
      <c r="I214" t="str">
        <f>MID(Table9[[#This Row],[SampleID]],4,8)</f>
        <v>010-2015</v>
      </c>
    </row>
    <row r="215" spans="1:9">
      <c r="A215" t="s">
        <v>2888</v>
      </c>
      <c r="B215" s="3" t="str">
        <f t="shared" si="15"/>
        <v>IL</v>
      </c>
      <c r="C215" s="3" t="str">
        <f t="shared" si="16"/>
        <v>011</v>
      </c>
      <c r="D215" s="3" t="str">
        <f t="shared" si="17"/>
        <v>NSCLC</v>
      </c>
      <c r="E215" s="3" t="str">
        <f t="shared" si="18"/>
        <v>T0</v>
      </c>
      <c r="F215" s="19" t="str">
        <f t="shared" si="19"/>
        <v>IL-011-1400-NSCLC</v>
      </c>
      <c r="G215" t="s">
        <v>23</v>
      </c>
      <c r="H215" s="18">
        <v>1</v>
      </c>
      <c r="I215" t="str">
        <f>MID(Table9[[#This Row],[SampleID]],4,8)</f>
        <v>011-1400</v>
      </c>
    </row>
    <row r="216" spans="1:9">
      <c r="A216" t="s">
        <v>2889</v>
      </c>
      <c r="B216" s="3" t="str">
        <f t="shared" si="15"/>
        <v>IL</v>
      </c>
      <c r="C216" s="3" t="str">
        <f t="shared" si="16"/>
        <v>011</v>
      </c>
      <c r="D216" s="3" t="str">
        <f t="shared" si="17"/>
        <v>NSCLC</v>
      </c>
      <c r="E216" s="3" t="str">
        <f t="shared" si="18"/>
        <v>T1</v>
      </c>
      <c r="F216" s="19" t="str">
        <f t="shared" si="19"/>
        <v>IL-011-1400-NSCLC</v>
      </c>
      <c r="G216" t="s">
        <v>23</v>
      </c>
      <c r="H216" s="18">
        <v>1</v>
      </c>
      <c r="I216" t="str">
        <f>MID(Table9[[#This Row],[SampleID]],4,8)</f>
        <v>011-1400</v>
      </c>
    </row>
    <row r="217" spans="1:9">
      <c r="A217" t="s">
        <v>2890</v>
      </c>
      <c r="B217" s="3" t="str">
        <f t="shared" si="15"/>
        <v>IL</v>
      </c>
      <c r="C217" s="3" t="str">
        <f t="shared" si="16"/>
        <v>011</v>
      </c>
      <c r="D217" s="3" t="str">
        <f t="shared" si="17"/>
        <v>NSCLC</v>
      </c>
      <c r="E217" s="3" t="str">
        <f t="shared" si="18"/>
        <v>T0</v>
      </c>
      <c r="F217" s="19" t="str">
        <f t="shared" si="19"/>
        <v>IL-011-1402-NSCLC</v>
      </c>
      <c r="G217" t="s">
        <v>23</v>
      </c>
      <c r="H217" s="18">
        <v>1</v>
      </c>
      <c r="I217" t="str">
        <f>MID(Table9[[#This Row],[SampleID]],4,8)</f>
        <v>011-1402</v>
      </c>
    </row>
    <row r="218" spans="1:9">
      <c r="A218" t="s">
        <v>2891</v>
      </c>
      <c r="B218" s="3" t="str">
        <f t="shared" si="15"/>
        <v>IL</v>
      </c>
      <c r="C218" s="3" t="str">
        <f t="shared" si="16"/>
        <v>011</v>
      </c>
      <c r="D218" s="3" t="str">
        <f t="shared" si="17"/>
        <v>NSCLC</v>
      </c>
      <c r="E218" s="3" t="str">
        <f t="shared" si="18"/>
        <v>T1</v>
      </c>
      <c r="F218" s="19" t="str">
        <f t="shared" si="19"/>
        <v>IL-011-1402-NSCLC</v>
      </c>
      <c r="G218" t="s">
        <v>23</v>
      </c>
      <c r="H218" s="18">
        <v>1</v>
      </c>
      <c r="I218" t="str">
        <f>MID(Table9[[#This Row],[SampleID]],4,8)</f>
        <v>011-1402</v>
      </c>
    </row>
    <row r="219" spans="1:9">
      <c r="A219" t="s">
        <v>2892</v>
      </c>
      <c r="B219" s="3" t="str">
        <f t="shared" si="15"/>
        <v>IL</v>
      </c>
      <c r="C219" s="3" t="str">
        <f t="shared" si="16"/>
        <v>011</v>
      </c>
      <c r="D219" s="3" t="str">
        <f t="shared" si="17"/>
        <v>NSCLC</v>
      </c>
      <c r="E219" s="3" t="str">
        <f t="shared" si="18"/>
        <v>T0</v>
      </c>
      <c r="F219" s="19" t="str">
        <f t="shared" si="19"/>
        <v>IL-011-1404-NSCLC</v>
      </c>
      <c r="G219" t="s">
        <v>23</v>
      </c>
      <c r="H219" s="18">
        <v>1</v>
      </c>
      <c r="I219" t="str">
        <f>MID(Table9[[#This Row],[SampleID]],4,8)</f>
        <v>011-1404</v>
      </c>
    </row>
    <row r="220" spans="1:9">
      <c r="A220" t="s">
        <v>2893</v>
      </c>
      <c r="B220" s="3" t="str">
        <f t="shared" si="15"/>
        <v>GB</v>
      </c>
      <c r="C220" s="3" t="str">
        <f t="shared" si="16"/>
        <v>025</v>
      </c>
      <c r="D220" s="3" t="str">
        <f t="shared" si="17"/>
        <v>MELANOMA</v>
      </c>
      <c r="E220" s="3" t="str">
        <f t="shared" si="18"/>
        <v>T0</v>
      </c>
      <c r="F220" s="19" t="str">
        <f t="shared" si="19"/>
        <v>GB-025-8519-MELANOMA</v>
      </c>
      <c r="G220" t="s">
        <v>23</v>
      </c>
      <c r="H220" s="18">
        <v>45110</v>
      </c>
      <c r="I220" t="str">
        <f>MID(Table9[[#This Row],[SampleID]],4,8)</f>
        <v>025-8519</v>
      </c>
    </row>
    <row r="221" spans="1:9">
      <c r="A221" t="s">
        <v>2894</v>
      </c>
      <c r="B221" s="3" t="str">
        <f t="shared" si="15"/>
        <v>IL</v>
      </c>
      <c r="C221" s="3" t="str">
        <f t="shared" si="16"/>
        <v>012</v>
      </c>
      <c r="D221" s="3" t="str">
        <f t="shared" si="17"/>
        <v>NSCLC</v>
      </c>
      <c r="E221" s="3" t="str">
        <f t="shared" si="18"/>
        <v>T0</v>
      </c>
      <c r="F221" s="19" t="str">
        <f t="shared" si="19"/>
        <v>IL-012-1600-NSCLC</v>
      </c>
      <c r="G221" t="s">
        <v>23</v>
      </c>
      <c r="H221" s="18">
        <v>1</v>
      </c>
      <c r="I221" t="str">
        <f>MID(Table9[[#This Row],[SampleID]],4,8)</f>
        <v>012-1600</v>
      </c>
    </row>
    <row r="222" spans="1:9">
      <c r="A222" t="s">
        <v>2895</v>
      </c>
      <c r="B222" s="3" t="str">
        <f t="shared" si="15"/>
        <v>IL</v>
      </c>
      <c r="C222" s="3" t="str">
        <f t="shared" si="16"/>
        <v>012</v>
      </c>
      <c r="D222" s="3" t="str">
        <f t="shared" si="17"/>
        <v>NSCLC</v>
      </c>
      <c r="E222" s="3" t="str">
        <f t="shared" si="18"/>
        <v>T1</v>
      </c>
      <c r="F222" s="19" t="str">
        <f t="shared" si="19"/>
        <v>IL-012-1600-NSCLC</v>
      </c>
      <c r="G222" t="s">
        <v>23</v>
      </c>
      <c r="H222" s="18">
        <v>1</v>
      </c>
      <c r="I222" t="str">
        <f>MID(Table9[[#This Row],[SampleID]],4,8)</f>
        <v>012-1600</v>
      </c>
    </row>
    <row r="223" spans="1:9">
      <c r="A223" t="s">
        <v>2896</v>
      </c>
      <c r="B223" s="3" t="str">
        <f t="shared" si="15"/>
        <v>IL</v>
      </c>
      <c r="C223" s="3" t="str">
        <f t="shared" si="16"/>
        <v>012</v>
      </c>
      <c r="D223" s="3" t="str">
        <f t="shared" si="17"/>
        <v>NSCLC</v>
      </c>
      <c r="E223" s="3" t="str">
        <f t="shared" si="18"/>
        <v>T1</v>
      </c>
      <c r="F223" s="19" t="str">
        <f t="shared" si="19"/>
        <v>IL-012-1604-NSCLC</v>
      </c>
      <c r="G223" t="s">
        <v>23</v>
      </c>
      <c r="H223" s="18">
        <v>1</v>
      </c>
      <c r="I223" t="str">
        <f>MID(Table9[[#This Row],[SampleID]],4,8)</f>
        <v>012-1604</v>
      </c>
    </row>
    <row r="224" spans="1:9">
      <c r="A224" t="s">
        <v>2897</v>
      </c>
      <c r="B224" s="3" t="str">
        <f t="shared" si="15"/>
        <v>IL</v>
      </c>
      <c r="C224" s="3" t="str">
        <f t="shared" si="16"/>
        <v>012</v>
      </c>
      <c r="D224" s="3" t="str">
        <f t="shared" si="17"/>
        <v>NSCLC</v>
      </c>
      <c r="E224" s="3" t="str">
        <f t="shared" si="18"/>
        <v>T0</v>
      </c>
      <c r="F224" s="19" t="str">
        <f t="shared" si="19"/>
        <v>IL-012-1612-NSCLC</v>
      </c>
      <c r="G224" t="s">
        <v>23</v>
      </c>
      <c r="H224" s="18">
        <v>1</v>
      </c>
      <c r="I224" t="str">
        <f>MID(Table9[[#This Row],[SampleID]],4,8)</f>
        <v>012-1612</v>
      </c>
    </row>
    <row r="225" spans="1:9">
      <c r="A225" t="s">
        <v>2898</v>
      </c>
      <c r="B225" s="3" t="str">
        <f t="shared" si="15"/>
        <v>IL</v>
      </c>
      <c r="C225" s="3" t="str">
        <f t="shared" si="16"/>
        <v>012</v>
      </c>
      <c r="D225" s="3" t="str">
        <f t="shared" si="17"/>
        <v>NSCLC</v>
      </c>
      <c r="E225" s="3" t="str">
        <f t="shared" si="18"/>
        <v>T1</v>
      </c>
      <c r="F225" s="19" t="str">
        <f t="shared" si="19"/>
        <v>IL-012-1612-NSCLC</v>
      </c>
      <c r="G225" t="s">
        <v>23</v>
      </c>
      <c r="H225" s="18">
        <v>1</v>
      </c>
      <c r="I225" t="str">
        <f>MID(Table9[[#This Row],[SampleID]],4,8)</f>
        <v>012-1612</v>
      </c>
    </row>
    <row r="226" spans="1:9">
      <c r="A226" t="s">
        <v>2899</v>
      </c>
      <c r="B226" s="3" t="str">
        <f t="shared" si="15"/>
        <v>IL</v>
      </c>
      <c r="C226" s="3" t="str">
        <f t="shared" si="16"/>
        <v>012</v>
      </c>
      <c r="D226" s="3" t="str">
        <f t="shared" si="17"/>
        <v>NSCLC</v>
      </c>
      <c r="E226" s="3" t="str">
        <f t="shared" si="18"/>
        <v>T0a</v>
      </c>
      <c r="F226" s="19" t="str">
        <f t="shared" si="19"/>
        <v>IL-012-1616-NSCLC</v>
      </c>
      <c r="G226" t="s">
        <v>23</v>
      </c>
      <c r="H226" s="18">
        <v>1</v>
      </c>
      <c r="I226" t="str">
        <f>MID(Table9[[#This Row],[SampleID]],4,8)</f>
        <v>012-1616</v>
      </c>
    </row>
    <row r="227" spans="1:9">
      <c r="A227" t="s">
        <v>2900</v>
      </c>
      <c r="B227" s="3" t="str">
        <f t="shared" si="15"/>
        <v>IL</v>
      </c>
      <c r="C227" s="3" t="str">
        <f t="shared" si="16"/>
        <v>012</v>
      </c>
      <c r="D227" s="3" t="str">
        <f t="shared" si="17"/>
        <v>NSCLC</v>
      </c>
      <c r="E227" s="3" t="str">
        <f t="shared" si="18"/>
        <v>T1</v>
      </c>
      <c r="F227" s="19" t="str">
        <f t="shared" si="19"/>
        <v>IL-012-1616-NSCLC</v>
      </c>
      <c r="G227" t="s">
        <v>23</v>
      </c>
      <c r="H227" s="18">
        <v>1</v>
      </c>
      <c r="I227" t="str">
        <f>MID(Table9[[#This Row],[SampleID]],4,8)</f>
        <v>012-1616</v>
      </c>
    </row>
    <row r="228" spans="1:9">
      <c r="A228" t="s">
        <v>2901</v>
      </c>
      <c r="B228" s="3" t="str">
        <f t="shared" si="15"/>
        <v>IL</v>
      </c>
      <c r="C228" s="3" t="str">
        <f t="shared" si="16"/>
        <v>012</v>
      </c>
      <c r="D228" s="3" t="str">
        <f t="shared" si="17"/>
        <v>NSCLC</v>
      </c>
      <c r="E228" s="3" t="str">
        <f t="shared" si="18"/>
        <v>T0</v>
      </c>
      <c r="F228" s="19" t="str">
        <f t="shared" si="19"/>
        <v>IL-012-1620-NSCLC</v>
      </c>
      <c r="G228" t="s">
        <v>23</v>
      </c>
      <c r="H228" s="18">
        <v>1</v>
      </c>
      <c r="I228" t="str">
        <f>MID(Table9[[#This Row],[SampleID]],4,8)</f>
        <v>012-1620</v>
      </c>
    </row>
    <row r="229" spans="1:9">
      <c r="A229" t="s">
        <v>2902</v>
      </c>
      <c r="B229" s="3" t="str">
        <f t="shared" si="15"/>
        <v>IL</v>
      </c>
      <c r="C229" s="3" t="str">
        <f t="shared" si="16"/>
        <v>012</v>
      </c>
      <c r="D229" s="3" t="str">
        <f t="shared" si="17"/>
        <v>NSCLC</v>
      </c>
      <c r="E229" s="3" t="str">
        <f t="shared" si="18"/>
        <v>T1</v>
      </c>
      <c r="F229" s="19" t="str">
        <f t="shared" si="19"/>
        <v>IL-012-1620-NSCLC</v>
      </c>
      <c r="G229" t="s">
        <v>23</v>
      </c>
      <c r="H229" s="18">
        <v>1</v>
      </c>
      <c r="I229" t="str">
        <f>MID(Table9[[#This Row],[SampleID]],4,8)</f>
        <v>012-1620</v>
      </c>
    </row>
    <row r="230" spans="1:9">
      <c r="A230" t="s">
        <v>2903</v>
      </c>
      <c r="B230" s="3" t="str">
        <f t="shared" si="15"/>
        <v>IL</v>
      </c>
      <c r="C230" s="3" t="str">
        <f t="shared" si="16"/>
        <v>012</v>
      </c>
      <c r="D230" s="3" t="str">
        <f t="shared" si="17"/>
        <v>NSCLC</v>
      </c>
      <c r="E230" s="3" t="str">
        <f t="shared" si="18"/>
        <v>T0</v>
      </c>
      <c r="F230" s="19" t="str">
        <f t="shared" si="19"/>
        <v>IL-012-1624-NSCLC</v>
      </c>
      <c r="G230" t="s">
        <v>23</v>
      </c>
      <c r="H230" s="18">
        <v>1</v>
      </c>
      <c r="I230" t="str">
        <f>MID(Table9[[#This Row],[SampleID]],4,8)</f>
        <v>012-1624</v>
      </c>
    </row>
    <row r="231" spans="1:9">
      <c r="A231" t="s">
        <v>2904</v>
      </c>
      <c r="B231" s="3" t="str">
        <f t="shared" si="15"/>
        <v>IL</v>
      </c>
      <c r="C231" s="3" t="str">
        <f t="shared" si="16"/>
        <v>012</v>
      </c>
      <c r="D231" s="3" t="str">
        <f t="shared" si="17"/>
        <v>NSCLC</v>
      </c>
      <c r="E231" s="3" t="str">
        <f t="shared" si="18"/>
        <v>T1</v>
      </c>
      <c r="F231" s="19" t="str">
        <f t="shared" si="19"/>
        <v>IL-012-1624-NSCLC</v>
      </c>
      <c r="G231" t="s">
        <v>23</v>
      </c>
      <c r="H231" s="18">
        <v>1</v>
      </c>
      <c r="I231" t="str">
        <f>MID(Table9[[#This Row],[SampleID]],4,8)</f>
        <v>012-1624</v>
      </c>
    </row>
    <row r="232" spans="1:9">
      <c r="A232" t="s">
        <v>2905</v>
      </c>
      <c r="B232" s="3" t="str">
        <f t="shared" si="15"/>
        <v>IL</v>
      </c>
      <c r="C232" s="3" t="str">
        <f t="shared" si="16"/>
        <v>012</v>
      </c>
      <c r="D232" s="3" t="str">
        <f t="shared" si="17"/>
        <v>NSCLC</v>
      </c>
      <c r="E232" s="3" t="str">
        <f t="shared" si="18"/>
        <v>T0</v>
      </c>
      <c r="F232" s="19" t="str">
        <f t="shared" si="19"/>
        <v>IL-012-1626-NSCLC</v>
      </c>
      <c r="G232" t="s">
        <v>23</v>
      </c>
      <c r="H232" s="18">
        <v>1</v>
      </c>
      <c r="I232" t="str">
        <f>MID(Table9[[#This Row],[SampleID]],4,8)</f>
        <v>012-1626</v>
      </c>
    </row>
    <row r="233" spans="1:9">
      <c r="A233" t="s">
        <v>2906</v>
      </c>
      <c r="B233" s="3" t="str">
        <f t="shared" si="15"/>
        <v>IL</v>
      </c>
      <c r="C233" s="3" t="str">
        <f t="shared" si="16"/>
        <v>012</v>
      </c>
      <c r="D233" s="3" t="str">
        <f t="shared" si="17"/>
        <v>NSCLC</v>
      </c>
      <c r="E233" s="3" t="str">
        <f t="shared" si="18"/>
        <v>T1</v>
      </c>
      <c r="F233" s="19" t="str">
        <f t="shared" si="19"/>
        <v>IL-012-1626-NSCLC</v>
      </c>
      <c r="G233" t="s">
        <v>23</v>
      </c>
      <c r="H233" s="18">
        <v>1</v>
      </c>
      <c r="I233" t="str">
        <f>MID(Table9[[#This Row],[SampleID]],4,8)</f>
        <v>012-1626</v>
      </c>
    </row>
    <row r="234" spans="1:9">
      <c r="A234" t="s">
        <v>2907</v>
      </c>
      <c r="B234" s="3" t="str">
        <f t="shared" si="15"/>
        <v>IL</v>
      </c>
      <c r="C234" s="3" t="str">
        <f t="shared" si="16"/>
        <v>012</v>
      </c>
      <c r="D234" s="3" t="str">
        <f t="shared" si="17"/>
        <v>NSCLC</v>
      </c>
      <c r="E234" s="3" t="str">
        <f t="shared" si="18"/>
        <v>T0</v>
      </c>
      <c r="F234" s="19" t="str">
        <f t="shared" si="19"/>
        <v>IL-012-1628-NSCLC</v>
      </c>
      <c r="G234" t="s">
        <v>23</v>
      </c>
      <c r="H234" s="18">
        <v>1</v>
      </c>
      <c r="I234" t="str">
        <f>MID(Table9[[#This Row],[SampleID]],4,8)</f>
        <v>012-1628</v>
      </c>
    </row>
    <row r="235" spans="1:9">
      <c r="A235" t="s">
        <v>2908</v>
      </c>
      <c r="B235" s="3" t="str">
        <f t="shared" si="15"/>
        <v>IL</v>
      </c>
      <c r="C235" s="3" t="str">
        <f t="shared" si="16"/>
        <v>012</v>
      </c>
      <c r="D235" s="3" t="str">
        <f t="shared" si="17"/>
        <v>NSCLC</v>
      </c>
      <c r="E235" s="3" t="str">
        <f t="shared" si="18"/>
        <v>T1</v>
      </c>
      <c r="F235" s="19" t="str">
        <f t="shared" si="19"/>
        <v>IL-012-1628-NSCLC</v>
      </c>
      <c r="G235" t="s">
        <v>23</v>
      </c>
      <c r="H235" s="18">
        <v>1</v>
      </c>
      <c r="I235" t="str">
        <f>MID(Table9[[#This Row],[SampleID]],4,8)</f>
        <v>012-1628</v>
      </c>
    </row>
    <row r="236" spans="1:9">
      <c r="A236" t="s">
        <v>2909</v>
      </c>
      <c r="B236" s="3" t="str">
        <f t="shared" si="15"/>
        <v>IL</v>
      </c>
      <c r="C236" s="3" t="str">
        <f t="shared" si="16"/>
        <v>012</v>
      </c>
      <c r="D236" s="3" t="str">
        <f t="shared" si="17"/>
        <v>NSCLC</v>
      </c>
      <c r="E236" s="3" t="str">
        <f t="shared" si="18"/>
        <v>T0</v>
      </c>
      <c r="F236" s="19" t="str">
        <f t="shared" si="19"/>
        <v>IL-012-1642-NSCLC</v>
      </c>
      <c r="G236" t="s">
        <v>23</v>
      </c>
      <c r="H236" s="18">
        <v>1</v>
      </c>
      <c r="I236" t="str">
        <f>MID(Table9[[#This Row],[SampleID]],4,8)</f>
        <v>012-1642</v>
      </c>
    </row>
    <row r="237" spans="1:9">
      <c r="A237" t="s">
        <v>2910</v>
      </c>
      <c r="B237" s="3" t="str">
        <f t="shared" si="15"/>
        <v>IL</v>
      </c>
      <c r="C237" s="3" t="str">
        <f t="shared" si="16"/>
        <v>012</v>
      </c>
      <c r="D237" s="3" t="str">
        <f t="shared" si="17"/>
        <v>NSCLC</v>
      </c>
      <c r="E237" s="3" t="str">
        <f t="shared" si="18"/>
        <v>T0</v>
      </c>
      <c r="F237" s="19" t="str">
        <f t="shared" si="19"/>
        <v>IL-012-1644-NSCLC</v>
      </c>
      <c r="G237" t="s">
        <v>23</v>
      </c>
      <c r="H237" s="18">
        <v>1</v>
      </c>
      <c r="I237" t="str">
        <f>MID(Table9[[#This Row],[SampleID]],4,8)</f>
        <v>012-1644</v>
      </c>
    </row>
    <row r="238" spans="1:9">
      <c r="A238" t="s">
        <v>2911</v>
      </c>
      <c r="B238" s="3" t="str">
        <f t="shared" si="15"/>
        <v>IL</v>
      </c>
      <c r="C238" s="3" t="str">
        <f t="shared" si="16"/>
        <v>012</v>
      </c>
      <c r="D238" s="3" t="str">
        <f t="shared" si="17"/>
        <v>NSCLC</v>
      </c>
      <c r="E238" s="3" t="str">
        <f t="shared" si="18"/>
        <v>T1</v>
      </c>
      <c r="F238" s="19" t="str">
        <f t="shared" si="19"/>
        <v>IL-012-1644-NSCLC</v>
      </c>
      <c r="G238" t="s">
        <v>23</v>
      </c>
      <c r="H238" s="18">
        <v>1</v>
      </c>
      <c r="I238" t="str">
        <f>MID(Table9[[#This Row],[SampleID]],4,8)</f>
        <v>012-1644</v>
      </c>
    </row>
    <row r="239" spans="1:9">
      <c r="A239" t="s">
        <v>2912</v>
      </c>
      <c r="B239" s="3" t="str">
        <f t="shared" si="15"/>
        <v>IL</v>
      </c>
      <c r="C239" s="3" t="str">
        <f t="shared" si="16"/>
        <v>012</v>
      </c>
      <c r="D239" s="3" t="str">
        <f t="shared" si="17"/>
        <v>NSCLC</v>
      </c>
      <c r="E239" s="3" t="str">
        <f t="shared" si="18"/>
        <v>T0</v>
      </c>
      <c r="F239" s="19" t="str">
        <f t="shared" si="19"/>
        <v>IL-012-1646-NSCLC</v>
      </c>
      <c r="G239" t="s">
        <v>23</v>
      </c>
      <c r="H239" s="18">
        <v>1</v>
      </c>
      <c r="I239" t="str">
        <f>MID(Table9[[#This Row],[SampleID]],4,8)</f>
        <v>012-1646</v>
      </c>
    </row>
    <row r="240" spans="1:9">
      <c r="A240" t="s">
        <v>2913</v>
      </c>
      <c r="B240" s="3" t="str">
        <f t="shared" si="15"/>
        <v>IL</v>
      </c>
      <c r="C240" s="3" t="str">
        <f t="shared" si="16"/>
        <v>012</v>
      </c>
      <c r="D240" s="3" t="str">
        <f t="shared" si="17"/>
        <v>NSCLC</v>
      </c>
      <c r="E240" s="3" t="str">
        <f t="shared" si="18"/>
        <v>T0</v>
      </c>
      <c r="F240" s="19" t="str">
        <f t="shared" si="19"/>
        <v>IL-012-1648-NSCLC</v>
      </c>
      <c r="G240" t="s">
        <v>23</v>
      </c>
      <c r="H240" s="18">
        <v>1</v>
      </c>
      <c r="I240" t="str">
        <f>MID(Table9[[#This Row],[SampleID]],4,8)</f>
        <v>012-1648</v>
      </c>
    </row>
    <row r="241" spans="1:9">
      <c r="A241" t="s">
        <v>2914</v>
      </c>
      <c r="B241" s="3" t="str">
        <f t="shared" si="15"/>
        <v>IL</v>
      </c>
      <c r="C241" s="3" t="str">
        <f t="shared" si="16"/>
        <v>012</v>
      </c>
      <c r="D241" s="3" t="str">
        <f t="shared" si="17"/>
        <v>NSCLC</v>
      </c>
      <c r="E241" s="3" t="str">
        <f t="shared" si="18"/>
        <v>T1</v>
      </c>
      <c r="F241" s="19" t="str">
        <f t="shared" si="19"/>
        <v>IL-012-1648-NSCLC</v>
      </c>
      <c r="G241" t="s">
        <v>23</v>
      </c>
      <c r="H241" s="18">
        <v>1</v>
      </c>
      <c r="I241" t="str">
        <f>MID(Table9[[#This Row],[SampleID]],4,8)</f>
        <v>012-1648</v>
      </c>
    </row>
    <row r="242" spans="1:9">
      <c r="A242" t="s">
        <v>2915</v>
      </c>
      <c r="B242" s="3" t="str">
        <f t="shared" si="15"/>
        <v>IL</v>
      </c>
      <c r="C242" s="3" t="str">
        <f t="shared" si="16"/>
        <v>012</v>
      </c>
      <c r="D242" s="3" t="str">
        <f t="shared" si="17"/>
        <v>NSCLC</v>
      </c>
      <c r="E242" s="3" t="str">
        <f t="shared" si="18"/>
        <v>T0</v>
      </c>
      <c r="F242" s="19" t="str">
        <f t="shared" si="19"/>
        <v>IL-012-1654-NSCLC</v>
      </c>
      <c r="G242" t="s">
        <v>23</v>
      </c>
      <c r="H242" s="18">
        <v>1</v>
      </c>
      <c r="I242" t="str">
        <f>MID(Table9[[#This Row],[SampleID]],4,8)</f>
        <v>012-1654</v>
      </c>
    </row>
    <row r="243" spans="1:9">
      <c r="A243" t="s">
        <v>2916</v>
      </c>
      <c r="B243" s="3" t="str">
        <f t="shared" si="15"/>
        <v>IL</v>
      </c>
      <c r="C243" s="3" t="str">
        <f t="shared" si="16"/>
        <v>012</v>
      </c>
      <c r="D243" s="3" t="str">
        <f t="shared" si="17"/>
        <v>NSCLC</v>
      </c>
      <c r="E243" s="3" t="str">
        <f t="shared" si="18"/>
        <v>T1</v>
      </c>
      <c r="F243" s="19" t="str">
        <f t="shared" si="19"/>
        <v>IL-012-1654-NSCLC</v>
      </c>
      <c r="G243" t="s">
        <v>23</v>
      </c>
      <c r="H243" s="18">
        <v>1</v>
      </c>
      <c r="I243" t="str">
        <f>MID(Table9[[#This Row],[SampleID]],4,8)</f>
        <v>012-1654</v>
      </c>
    </row>
    <row r="244" spans="1:9">
      <c r="A244" t="s">
        <v>2917</v>
      </c>
      <c r="B244" s="3" t="str">
        <f t="shared" si="15"/>
        <v>IL</v>
      </c>
      <c r="C244" s="3" t="str">
        <f t="shared" si="16"/>
        <v>012</v>
      </c>
      <c r="D244" s="3" t="str">
        <f t="shared" si="17"/>
        <v>NSCLC</v>
      </c>
      <c r="E244" s="3" t="str">
        <f t="shared" si="18"/>
        <v>T0</v>
      </c>
      <c r="F244" s="19" t="str">
        <f t="shared" si="19"/>
        <v>IL-012-1656-NSCLC</v>
      </c>
      <c r="G244" t="s">
        <v>23</v>
      </c>
      <c r="H244" s="18">
        <v>1</v>
      </c>
      <c r="I244" t="str">
        <f>MID(Table9[[#This Row],[SampleID]],4,8)</f>
        <v>012-1656</v>
      </c>
    </row>
    <row r="245" spans="1:9">
      <c r="A245" t="s">
        <v>2918</v>
      </c>
      <c r="B245" s="3" t="str">
        <f t="shared" si="15"/>
        <v>IL</v>
      </c>
      <c r="C245" s="3" t="str">
        <f t="shared" si="16"/>
        <v>012</v>
      </c>
      <c r="D245" s="3" t="str">
        <f t="shared" si="17"/>
        <v>NSCLC</v>
      </c>
      <c r="E245" s="3" t="str">
        <f t="shared" si="18"/>
        <v>T1</v>
      </c>
      <c r="F245" s="19" t="str">
        <f t="shared" si="19"/>
        <v>IL-012-1656-NSCLC</v>
      </c>
      <c r="G245" t="s">
        <v>23</v>
      </c>
      <c r="H245" s="18">
        <v>1</v>
      </c>
      <c r="I245" t="str">
        <f>MID(Table9[[#This Row],[SampleID]],4,8)</f>
        <v>012-1656</v>
      </c>
    </row>
    <row r="246" spans="1:9">
      <c r="A246" t="s">
        <v>2919</v>
      </c>
      <c r="B246" s="3" t="str">
        <f t="shared" si="15"/>
        <v>IL</v>
      </c>
      <c r="C246" s="3" t="str">
        <f t="shared" si="16"/>
        <v>012</v>
      </c>
      <c r="D246" s="3" t="str">
        <f t="shared" si="17"/>
        <v>SCLC</v>
      </c>
      <c r="E246" s="3" t="str">
        <f t="shared" si="18"/>
        <v>T0</v>
      </c>
      <c r="F246" s="19" t="str">
        <f t="shared" si="19"/>
        <v>IL-012-3601-SCLC</v>
      </c>
      <c r="G246" t="s">
        <v>23</v>
      </c>
      <c r="H246" s="18">
        <v>1</v>
      </c>
      <c r="I246" t="str">
        <f>MID(Table9[[#This Row],[SampleID]],4,8)</f>
        <v>012-3601</v>
      </c>
    </row>
    <row r="247" spans="1:9">
      <c r="A247" t="s">
        <v>2920</v>
      </c>
      <c r="B247" s="3" t="str">
        <f t="shared" si="15"/>
        <v>IL</v>
      </c>
      <c r="C247" s="3" t="str">
        <f t="shared" si="16"/>
        <v>012</v>
      </c>
      <c r="D247" s="3" t="str">
        <f t="shared" si="17"/>
        <v>SCLC</v>
      </c>
      <c r="E247" s="3" t="str">
        <f t="shared" si="18"/>
        <v>T1</v>
      </c>
      <c r="F247" s="19" t="str">
        <f t="shared" si="19"/>
        <v>IL-012-3601-SCLC</v>
      </c>
      <c r="G247" t="s">
        <v>23</v>
      </c>
      <c r="H247" s="18">
        <v>1</v>
      </c>
      <c r="I247" t="str">
        <f>MID(Table9[[#This Row],[SampleID]],4,8)</f>
        <v>012-3601</v>
      </c>
    </row>
    <row r="248" spans="1:9">
      <c r="A248" t="s">
        <v>2921</v>
      </c>
      <c r="B248" s="3" t="str">
        <f t="shared" si="15"/>
        <v>IL</v>
      </c>
      <c r="C248" s="3" t="str">
        <f t="shared" si="16"/>
        <v>012</v>
      </c>
      <c r="D248" s="3" t="str">
        <f t="shared" si="17"/>
        <v>SCLC</v>
      </c>
      <c r="E248" s="3" t="str">
        <f t="shared" si="18"/>
        <v>T0</v>
      </c>
      <c r="F248" s="19" t="str">
        <f t="shared" si="19"/>
        <v>IL-012-3603-SCLC</v>
      </c>
      <c r="G248" t="s">
        <v>23</v>
      </c>
      <c r="H248" s="18">
        <v>1</v>
      </c>
      <c r="I248" t="str">
        <f>MID(Table9[[#This Row],[SampleID]],4,8)</f>
        <v>012-3603</v>
      </c>
    </row>
    <row r="249" spans="1:9">
      <c r="A249" t="s">
        <v>2922</v>
      </c>
      <c r="B249" s="3" t="str">
        <f t="shared" si="15"/>
        <v>IL</v>
      </c>
      <c r="C249" s="3" t="str">
        <f t="shared" si="16"/>
        <v>012</v>
      </c>
      <c r="D249" s="3" t="str">
        <f t="shared" si="17"/>
        <v>SCLC</v>
      </c>
      <c r="E249" s="3" t="str">
        <f t="shared" si="18"/>
        <v>T0a</v>
      </c>
      <c r="F249" s="19" t="str">
        <f t="shared" si="19"/>
        <v>IL-012-3603-SCLC</v>
      </c>
      <c r="G249" t="s">
        <v>23</v>
      </c>
      <c r="H249" s="18">
        <v>1</v>
      </c>
      <c r="I249" t="str">
        <f>MID(Table9[[#This Row],[SampleID]],4,8)</f>
        <v>012-3603</v>
      </c>
    </row>
    <row r="250" spans="1:9">
      <c r="A250" t="s">
        <v>2923</v>
      </c>
      <c r="B250" s="3" t="str">
        <f t="shared" si="15"/>
        <v>IL</v>
      </c>
      <c r="C250" s="3" t="str">
        <f t="shared" si="16"/>
        <v>012</v>
      </c>
      <c r="D250" s="3" t="str">
        <f t="shared" si="17"/>
        <v>SCLC</v>
      </c>
      <c r="E250" s="3" t="str">
        <f t="shared" si="18"/>
        <v>T1</v>
      </c>
      <c r="F250" s="19" t="str">
        <f t="shared" si="19"/>
        <v>IL-012-3603-SCLC</v>
      </c>
      <c r="G250" t="s">
        <v>23</v>
      </c>
      <c r="H250" s="18">
        <v>1</v>
      </c>
      <c r="I250" t="str">
        <f>MID(Table9[[#This Row],[SampleID]],4,8)</f>
        <v>012-3603</v>
      </c>
    </row>
    <row r="251" spans="1:9">
      <c r="A251" t="s">
        <v>2924</v>
      </c>
      <c r="B251" s="3" t="str">
        <f t="shared" si="15"/>
        <v>IL</v>
      </c>
      <c r="C251" s="3" t="str">
        <f t="shared" si="16"/>
        <v>012</v>
      </c>
      <c r="D251" s="3" t="str">
        <f t="shared" si="17"/>
        <v>SCLC</v>
      </c>
      <c r="E251" s="3" t="str">
        <f t="shared" si="18"/>
        <v>T0</v>
      </c>
      <c r="F251" s="19" t="str">
        <f t="shared" si="19"/>
        <v>IL-012-3605-SCLC</v>
      </c>
      <c r="G251" t="s">
        <v>23</v>
      </c>
      <c r="H251" s="18">
        <v>1</v>
      </c>
      <c r="I251" t="str">
        <f>MID(Table9[[#This Row],[SampleID]],4,8)</f>
        <v>012-3605</v>
      </c>
    </row>
    <row r="252" spans="1:9">
      <c r="A252" t="s">
        <v>2925</v>
      </c>
      <c r="B252" s="3" t="str">
        <f t="shared" si="15"/>
        <v>IL</v>
      </c>
      <c r="C252" s="3" t="str">
        <f t="shared" si="16"/>
        <v>012</v>
      </c>
      <c r="D252" s="3" t="str">
        <f t="shared" si="17"/>
        <v>SCLC</v>
      </c>
      <c r="E252" s="3" t="str">
        <f t="shared" si="18"/>
        <v>T1</v>
      </c>
      <c r="F252" s="19" t="str">
        <f t="shared" si="19"/>
        <v>IL-012-3605-SCLC</v>
      </c>
      <c r="G252" t="s">
        <v>23</v>
      </c>
      <c r="H252" s="18">
        <v>1</v>
      </c>
      <c r="I252" t="str">
        <f>MID(Table9[[#This Row],[SampleID]],4,8)</f>
        <v>012-3605</v>
      </c>
    </row>
    <row r="253" spans="1:9">
      <c r="A253" t="s">
        <v>2926</v>
      </c>
      <c r="B253" s="3" t="str">
        <f t="shared" si="15"/>
        <v>IL</v>
      </c>
      <c r="C253" s="3" t="str">
        <f t="shared" si="16"/>
        <v>012</v>
      </c>
      <c r="D253" s="3" t="str">
        <f t="shared" si="17"/>
        <v>NSCLC</v>
      </c>
      <c r="E253" s="3" t="str">
        <f t="shared" si="18"/>
        <v>T0</v>
      </c>
      <c r="F253" s="19" t="str">
        <f t="shared" si="19"/>
        <v>IL-012-1640-NSCLC</v>
      </c>
      <c r="G253" t="s">
        <v>23</v>
      </c>
      <c r="H253" s="18">
        <v>1</v>
      </c>
      <c r="I253" t="str">
        <f>MID(Table9[[#This Row],[SampleID]],4,8)</f>
        <v>012-1640</v>
      </c>
    </row>
    <row r="254" spans="1:9">
      <c r="A254" t="s">
        <v>2927</v>
      </c>
      <c r="B254" s="3" t="str">
        <f t="shared" si="15"/>
        <v>IL</v>
      </c>
      <c r="C254" s="3" t="str">
        <f t="shared" si="16"/>
        <v>012</v>
      </c>
      <c r="D254" s="3" t="str">
        <f t="shared" si="17"/>
        <v>NSCLC</v>
      </c>
      <c r="E254" s="3" t="str">
        <f t="shared" si="18"/>
        <v>T0</v>
      </c>
      <c r="F254" s="19" t="str">
        <f t="shared" si="19"/>
        <v>IL-012-1616-NSCLC</v>
      </c>
      <c r="G254" t="s">
        <v>23</v>
      </c>
      <c r="H254" s="18">
        <v>1</v>
      </c>
      <c r="I254" t="str">
        <f>MID(Table9[[#This Row],[SampleID]],4,8)</f>
        <v>012-1616</v>
      </c>
    </row>
    <row r="255" spans="1:9">
      <c r="A255" t="s">
        <v>2928</v>
      </c>
      <c r="B255" s="3" t="str">
        <f t="shared" si="15"/>
        <v>IL</v>
      </c>
      <c r="C255" s="3" t="str">
        <f t="shared" si="16"/>
        <v>012</v>
      </c>
      <c r="D255" s="3" t="str">
        <f t="shared" si="17"/>
        <v>NSCLC</v>
      </c>
      <c r="E255" s="3" t="str">
        <f t="shared" si="18"/>
        <v>T1</v>
      </c>
      <c r="F255" s="19" t="str">
        <f t="shared" si="19"/>
        <v>IL-012-1602-NSCLC</v>
      </c>
      <c r="G255" t="s">
        <v>23</v>
      </c>
      <c r="H255" s="18">
        <v>1</v>
      </c>
      <c r="I255" t="str">
        <f>MID(Table9[[#This Row],[SampleID]],4,8)</f>
        <v>012-1602</v>
      </c>
    </row>
    <row r="256" spans="1:9">
      <c r="A256" t="s">
        <v>2929</v>
      </c>
      <c r="B256" s="3" t="str">
        <f t="shared" si="15"/>
        <v>IL</v>
      </c>
      <c r="C256" s="3" t="str">
        <f t="shared" si="16"/>
        <v>012</v>
      </c>
      <c r="D256" s="3" t="str">
        <f t="shared" si="17"/>
        <v>NSCLC</v>
      </c>
      <c r="E256" s="3" t="str">
        <f t="shared" si="18"/>
        <v>T1</v>
      </c>
      <c r="F256" s="19" t="str">
        <f t="shared" si="19"/>
        <v>IL-012-1606-NSCLC</v>
      </c>
      <c r="G256" t="s">
        <v>23</v>
      </c>
      <c r="H256" s="18">
        <v>1</v>
      </c>
      <c r="I256" t="str">
        <f>MID(Table9[[#This Row],[SampleID]],4,8)</f>
        <v>012-1606</v>
      </c>
    </row>
    <row r="257" spans="1:9">
      <c r="A257" t="s">
        <v>2930</v>
      </c>
      <c r="B257" s="3" t="str">
        <f t="shared" si="15"/>
        <v>IL</v>
      </c>
      <c r="C257" s="3" t="str">
        <f t="shared" si="16"/>
        <v>012</v>
      </c>
      <c r="D257" s="3" t="str">
        <f t="shared" si="17"/>
        <v>NSCLC</v>
      </c>
      <c r="E257" s="3" t="str">
        <f t="shared" si="18"/>
        <v>T1</v>
      </c>
      <c r="F257" s="19" t="str">
        <f t="shared" si="19"/>
        <v>IL-012-1610-NSCLC</v>
      </c>
      <c r="G257" t="s">
        <v>23</v>
      </c>
      <c r="H257" s="18">
        <v>1</v>
      </c>
      <c r="I257" t="str">
        <f>MID(Table9[[#This Row],[SampleID]],4,8)</f>
        <v>012-1610</v>
      </c>
    </row>
    <row r="258" spans="1:9">
      <c r="A258" t="s">
        <v>2931</v>
      </c>
      <c r="B258" s="3" t="str">
        <f t="shared" ref="B258:B321" si="20">LEFT(A258,2)</f>
        <v>IL</v>
      </c>
      <c r="C258" s="3" t="str">
        <f t="shared" ref="C258:C321" si="21">MID(A258,4,3)</f>
        <v>012</v>
      </c>
      <c r="D258" s="3" t="str">
        <f t="shared" ref="D258:D321" si="22">IF(MID(A258,13,1)="M","MELANOMA",IF(MID(A258,13,1)="N","NSCLC",IF(MID(A258,13,1)="S","SCLC",IF(MID(A258,13,1)="H","HETH",IF(MID(A258,13,1)="R","RCC","OTHER")))))</f>
        <v>NSCLC</v>
      </c>
      <c r="E258" s="3" t="str">
        <f t="shared" ref="E258:E321" si="23">IF(MID(A258,13,1)="m",RIGHT(A258,LEN(A258)-21),IF(MID(A258,13,1)="n",RIGHT(A258,LEN(A258)-18),IF(MID(A258,13,1)="s",RIGHT(A258,LEN(A258)-17),IF(MID(A258,13,1)="o",RIGHT(A258,LEN(A258)-18),IF(MID(A258,13,1)="h",RIGHT(A258,LEN(A258)-17),IF(MID(A258,13,1)="r",RIGHT(A258,LEN(A258)-16),"UNKNOWN"))))))</f>
        <v>T1</v>
      </c>
      <c r="F258" s="19" t="str">
        <f t="shared" ref="F258:F321" si="24">IF(MID(A258,13,1)="H",LEFT(A258,16),IF(MID(A258,13,1)="M",LEFT(A258,20),IF(MID(A258,13,1)="N",LEFT(A258,17),IF(MID(A258,13,1)="S",LEFT(A258,16),IF(MID(A258,13,1)="O",LEFT(A258,17),IF(MID(A258,13,1)="R",LEFT(A258,15),""))))))</f>
        <v>IL-012-1614-NSCLC</v>
      </c>
      <c r="G258" t="s">
        <v>23</v>
      </c>
      <c r="H258" s="18">
        <v>1</v>
      </c>
      <c r="I258" t="str">
        <f>MID(Table9[[#This Row],[SampleID]],4,8)</f>
        <v>012-1614</v>
      </c>
    </row>
    <row r="259" spans="1:9">
      <c r="A259" t="s">
        <v>2932</v>
      </c>
      <c r="B259" s="3" t="str">
        <f t="shared" si="20"/>
        <v>IL</v>
      </c>
      <c r="C259" s="3" t="str">
        <f t="shared" si="21"/>
        <v>012</v>
      </c>
      <c r="D259" s="3" t="str">
        <f t="shared" si="22"/>
        <v>NSCLC</v>
      </c>
      <c r="E259" s="3" t="str">
        <f t="shared" si="23"/>
        <v>T1</v>
      </c>
      <c r="F259" s="19" t="str">
        <f t="shared" si="24"/>
        <v>IL-012-1618-NSCLC</v>
      </c>
      <c r="G259" t="s">
        <v>23</v>
      </c>
      <c r="H259" s="18">
        <v>1</v>
      </c>
      <c r="I259" t="str">
        <f>MID(Table9[[#This Row],[SampleID]],4,8)</f>
        <v>012-1618</v>
      </c>
    </row>
    <row r="260" spans="1:9">
      <c r="A260" t="s">
        <v>2933</v>
      </c>
      <c r="B260" s="3" t="str">
        <f t="shared" si="20"/>
        <v>IL</v>
      </c>
      <c r="C260" s="3" t="str">
        <f t="shared" si="21"/>
        <v>012</v>
      </c>
      <c r="D260" s="3" t="str">
        <f t="shared" si="22"/>
        <v>NSCLC</v>
      </c>
      <c r="E260" s="3" t="str">
        <f t="shared" si="23"/>
        <v>T0</v>
      </c>
      <c r="F260" s="19" t="str">
        <f t="shared" si="24"/>
        <v>IL-012-1622-NSCLC</v>
      </c>
      <c r="G260" t="s">
        <v>23</v>
      </c>
      <c r="H260" s="18">
        <v>1</v>
      </c>
      <c r="I260" t="str">
        <f>MID(Table9[[#This Row],[SampleID]],4,8)</f>
        <v>012-1622</v>
      </c>
    </row>
    <row r="261" spans="1:9">
      <c r="A261" t="s">
        <v>2934</v>
      </c>
      <c r="B261" s="3" t="str">
        <f t="shared" si="20"/>
        <v>IL</v>
      </c>
      <c r="C261" s="3" t="str">
        <f t="shared" si="21"/>
        <v>012</v>
      </c>
      <c r="D261" s="3" t="str">
        <f t="shared" si="22"/>
        <v>NSCLC</v>
      </c>
      <c r="E261" s="3" t="str">
        <f t="shared" si="23"/>
        <v>T1</v>
      </c>
      <c r="F261" s="19" t="str">
        <f t="shared" si="24"/>
        <v>IL-012-1622-NSCLC</v>
      </c>
      <c r="G261" t="s">
        <v>23</v>
      </c>
      <c r="H261" s="18">
        <v>1</v>
      </c>
      <c r="I261" t="str">
        <f>MID(Table9[[#This Row],[SampleID]],4,8)</f>
        <v>012-1622</v>
      </c>
    </row>
    <row r="262" spans="1:9">
      <c r="A262" t="s">
        <v>2935</v>
      </c>
      <c r="B262" s="3" t="str">
        <f t="shared" si="20"/>
        <v>IL</v>
      </c>
      <c r="C262" s="3" t="str">
        <f t="shared" si="21"/>
        <v>012</v>
      </c>
      <c r="D262" s="3" t="str">
        <f t="shared" si="22"/>
        <v>NSCLC</v>
      </c>
      <c r="E262" s="3" t="str">
        <f t="shared" si="23"/>
        <v>T0a</v>
      </c>
      <c r="F262" s="19" t="str">
        <f t="shared" si="24"/>
        <v>IL-012-1632-NSCLC</v>
      </c>
      <c r="G262" t="s">
        <v>23</v>
      </c>
      <c r="H262" s="18">
        <v>1</v>
      </c>
      <c r="I262" t="str">
        <f>MID(Table9[[#This Row],[SampleID]],4,8)</f>
        <v>012-1632</v>
      </c>
    </row>
    <row r="263" spans="1:9">
      <c r="A263" t="s">
        <v>2936</v>
      </c>
      <c r="B263" s="3" t="str">
        <f t="shared" si="20"/>
        <v>IL</v>
      </c>
      <c r="C263" s="3" t="str">
        <f t="shared" si="21"/>
        <v>012</v>
      </c>
      <c r="D263" s="3" t="str">
        <f t="shared" si="22"/>
        <v>NSCLC</v>
      </c>
      <c r="E263" s="3" t="str">
        <f t="shared" si="23"/>
        <v>T1</v>
      </c>
      <c r="F263" s="19" t="str">
        <f t="shared" si="24"/>
        <v>IL-012-1632-NSCLC</v>
      </c>
      <c r="G263" t="s">
        <v>23</v>
      </c>
      <c r="H263" s="18">
        <v>1</v>
      </c>
      <c r="I263" t="str">
        <f>MID(Table9[[#This Row],[SampleID]],4,8)</f>
        <v>012-1632</v>
      </c>
    </row>
    <row r="264" spans="1:9">
      <c r="A264" t="s">
        <v>2937</v>
      </c>
      <c r="B264" s="3" t="str">
        <f t="shared" si="20"/>
        <v>IL</v>
      </c>
      <c r="C264" s="3" t="str">
        <f t="shared" si="21"/>
        <v>012</v>
      </c>
      <c r="D264" s="3" t="str">
        <f t="shared" si="22"/>
        <v>NSCLC</v>
      </c>
      <c r="E264" s="3" t="str">
        <f t="shared" si="23"/>
        <v>T0</v>
      </c>
      <c r="F264" s="19" t="str">
        <f t="shared" si="24"/>
        <v>IL-012-1618-NSCLC</v>
      </c>
      <c r="G264" t="s">
        <v>23</v>
      </c>
      <c r="H264" s="18">
        <v>1</v>
      </c>
      <c r="I264" t="str">
        <f>MID(Table9[[#This Row],[SampleID]],4,8)</f>
        <v>012-1618</v>
      </c>
    </row>
    <row r="265" spans="1:9">
      <c r="A265" t="s">
        <v>2938</v>
      </c>
      <c r="B265" s="3" t="str">
        <f t="shared" si="20"/>
        <v>IL</v>
      </c>
      <c r="C265" s="3" t="str">
        <f t="shared" si="21"/>
        <v>012</v>
      </c>
      <c r="D265" s="3" t="str">
        <f t="shared" si="22"/>
        <v>NSCLC</v>
      </c>
      <c r="E265" s="3" t="str">
        <f t="shared" si="23"/>
        <v>T0</v>
      </c>
      <c r="F265" s="19" t="str">
        <f t="shared" si="24"/>
        <v>IL-012-1632-NSCLC</v>
      </c>
      <c r="G265" t="s">
        <v>23</v>
      </c>
      <c r="H265" s="18">
        <v>1</v>
      </c>
      <c r="I265" t="str">
        <f>MID(Table9[[#This Row],[SampleID]],4,8)</f>
        <v>012-1632</v>
      </c>
    </row>
    <row r="266" spans="1:9">
      <c r="A266" t="s">
        <v>2939</v>
      </c>
      <c r="B266" s="3" t="str">
        <f t="shared" si="20"/>
        <v>IL</v>
      </c>
      <c r="C266" s="3" t="str">
        <f t="shared" si="21"/>
        <v>012</v>
      </c>
      <c r="D266" s="3" t="str">
        <f t="shared" si="22"/>
        <v>NSCLC</v>
      </c>
      <c r="E266" s="3" t="str">
        <f t="shared" si="23"/>
        <v>T0</v>
      </c>
      <c r="F266" s="19" t="str">
        <f t="shared" si="24"/>
        <v>IL-012-1602-NSCLC</v>
      </c>
      <c r="G266" t="s">
        <v>23</v>
      </c>
      <c r="H266" s="18">
        <v>1</v>
      </c>
      <c r="I266" t="str">
        <f>MID(Table9[[#This Row],[SampleID]],4,8)</f>
        <v>012-1602</v>
      </c>
    </row>
    <row r="267" spans="1:9">
      <c r="A267" t="s">
        <v>2940</v>
      </c>
      <c r="B267" s="3" t="str">
        <f t="shared" si="20"/>
        <v>IL</v>
      </c>
      <c r="C267" s="3" t="str">
        <f t="shared" si="21"/>
        <v>012</v>
      </c>
      <c r="D267" s="3" t="str">
        <f t="shared" si="22"/>
        <v>NSCLC</v>
      </c>
      <c r="E267" s="3" t="str">
        <f t="shared" si="23"/>
        <v>T0</v>
      </c>
      <c r="F267" s="19" t="str">
        <f t="shared" si="24"/>
        <v>IL-012-1604-NSCLC</v>
      </c>
      <c r="G267" t="s">
        <v>23</v>
      </c>
      <c r="H267" s="18">
        <v>1</v>
      </c>
      <c r="I267" t="str">
        <f>MID(Table9[[#This Row],[SampleID]],4,8)</f>
        <v>012-1604</v>
      </c>
    </row>
    <row r="268" spans="1:9">
      <c r="A268" t="s">
        <v>2941</v>
      </c>
      <c r="B268" s="3" t="str">
        <f t="shared" si="20"/>
        <v>IL</v>
      </c>
      <c r="C268" s="3" t="str">
        <f t="shared" si="21"/>
        <v>012</v>
      </c>
      <c r="D268" s="3" t="str">
        <f t="shared" si="22"/>
        <v>NSCLC</v>
      </c>
      <c r="E268" s="3" t="str">
        <f t="shared" si="23"/>
        <v>T0</v>
      </c>
      <c r="F268" s="19" t="str">
        <f t="shared" si="24"/>
        <v>IL-012-1606-NSCLC</v>
      </c>
      <c r="G268" t="s">
        <v>23</v>
      </c>
      <c r="H268" s="18">
        <v>1</v>
      </c>
      <c r="I268" t="str">
        <f>MID(Table9[[#This Row],[SampleID]],4,8)</f>
        <v>012-1606</v>
      </c>
    </row>
    <row r="269" spans="1:9">
      <c r="A269" t="s">
        <v>2942</v>
      </c>
      <c r="B269" s="3" t="str">
        <f t="shared" si="20"/>
        <v>IL</v>
      </c>
      <c r="C269" s="3" t="str">
        <f t="shared" si="21"/>
        <v>012</v>
      </c>
      <c r="D269" s="3" t="str">
        <f t="shared" si="22"/>
        <v>NSCLC</v>
      </c>
      <c r="E269" s="3" t="str">
        <f t="shared" si="23"/>
        <v>T0</v>
      </c>
      <c r="F269" s="19" t="str">
        <f t="shared" si="24"/>
        <v>IL-012-1610-NSCLC</v>
      </c>
      <c r="G269" t="s">
        <v>23</v>
      </c>
      <c r="H269" s="18">
        <v>1</v>
      </c>
      <c r="I269" t="str">
        <f>MID(Table9[[#This Row],[SampleID]],4,8)</f>
        <v>012-1610</v>
      </c>
    </row>
    <row r="270" spans="1:9">
      <c r="A270" t="s">
        <v>2943</v>
      </c>
      <c r="B270" s="3" t="str">
        <f t="shared" si="20"/>
        <v>IL</v>
      </c>
      <c r="C270" s="3" t="str">
        <f t="shared" si="21"/>
        <v>012</v>
      </c>
      <c r="D270" s="3" t="str">
        <f t="shared" si="22"/>
        <v>NSCLC</v>
      </c>
      <c r="E270" s="3" t="str">
        <f t="shared" si="23"/>
        <v>T0</v>
      </c>
      <c r="F270" s="19" t="str">
        <f t="shared" si="24"/>
        <v>IL-012-1614-NSCLC</v>
      </c>
      <c r="G270" t="s">
        <v>23</v>
      </c>
      <c r="H270" s="18">
        <v>1</v>
      </c>
      <c r="I270" t="str">
        <f>MID(Table9[[#This Row],[SampleID]],4,8)</f>
        <v>012-1614</v>
      </c>
    </row>
    <row r="271" spans="1:9">
      <c r="A271" t="s">
        <v>2944</v>
      </c>
      <c r="B271" s="3" t="str">
        <f t="shared" si="20"/>
        <v>IL</v>
      </c>
      <c r="C271" s="3" t="str">
        <f t="shared" si="21"/>
        <v>012</v>
      </c>
      <c r="D271" s="3" t="str">
        <f t="shared" si="22"/>
        <v>NSCLC</v>
      </c>
      <c r="E271" s="3" t="str">
        <f t="shared" si="23"/>
        <v>T0</v>
      </c>
      <c r="F271" s="19" t="str">
        <f t="shared" si="24"/>
        <v>IL-012-1658-NSCLC</v>
      </c>
      <c r="G271" t="s">
        <v>23</v>
      </c>
      <c r="H271" s="18">
        <v>1</v>
      </c>
      <c r="I271" t="str">
        <f>MID(Table9[[#This Row],[SampleID]],4,8)</f>
        <v>012-1658</v>
      </c>
    </row>
    <row r="272" spans="1:9">
      <c r="A272" t="s">
        <v>2945</v>
      </c>
      <c r="B272" s="3" t="str">
        <f t="shared" si="20"/>
        <v>IL</v>
      </c>
      <c r="C272" s="3" t="str">
        <f t="shared" si="21"/>
        <v>012</v>
      </c>
      <c r="D272" s="3" t="str">
        <f t="shared" si="22"/>
        <v>NSCLC</v>
      </c>
      <c r="E272" s="3" t="str">
        <f t="shared" si="23"/>
        <v>T1</v>
      </c>
      <c r="F272" s="19" t="str">
        <f t="shared" si="24"/>
        <v>IL-012-1640-NSCLC</v>
      </c>
      <c r="G272" t="s">
        <v>23</v>
      </c>
      <c r="H272" s="18">
        <v>1</v>
      </c>
      <c r="I272" t="str">
        <f>MID(Table9[[#This Row],[SampleID]],4,8)</f>
        <v>012-1640</v>
      </c>
    </row>
    <row r="273" spans="1:9">
      <c r="A273" t="s">
        <v>2946</v>
      </c>
      <c r="B273" s="3" t="str">
        <f t="shared" si="20"/>
        <v>IL</v>
      </c>
      <c r="C273" s="3" t="str">
        <f t="shared" si="21"/>
        <v>012</v>
      </c>
      <c r="D273" s="3" t="str">
        <f t="shared" si="22"/>
        <v>NSCLC</v>
      </c>
      <c r="E273" s="3" t="str">
        <f t="shared" si="23"/>
        <v>T1</v>
      </c>
      <c r="F273" s="19" t="str">
        <f t="shared" si="24"/>
        <v>IL-012-1634-NSCLC</v>
      </c>
      <c r="G273" t="s">
        <v>23</v>
      </c>
      <c r="H273" s="18">
        <v>1</v>
      </c>
      <c r="I273" t="str">
        <f>MID(Table9[[#This Row],[SampleID]],4,8)</f>
        <v>012-1634</v>
      </c>
    </row>
    <row r="274" spans="1:9">
      <c r="A274" t="s">
        <v>2947</v>
      </c>
      <c r="B274" s="3" t="str">
        <f t="shared" si="20"/>
        <v>IL</v>
      </c>
      <c r="C274" s="3" t="str">
        <f t="shared" si="21"/>
        <v>012</v>
      </c>
      <c r="D274" s="3" t="str">
        <f t="shared" si="22"/>
        <v>NSCLC</v>
      </c>
      <c r="E274" s="3" t="str">
        <f t="shared" si="23"/>
        <v>T1</v>
      </c>
      <c r="F274" s="19" t="str">
        <f t="shared" si="24"/>
        <v>IL-012-1642-NSCLC</v>
      </c>
      <c r="G274" t="s">
        <v>23</v>
      </c>
      <c r="H274" s="18">
        <v>1</v>
      </c>
      <c r="I274" t="str">
        <f>MID(Table9[[#This Row],[SampleID]],4,8)</f>
        <v>012-1642</v>
      </c>
    </row>
    <row r="275" spans="1:9">
      <c r="A275" t="s">
        <v>2948</v>
      </c>
      <c r="B275" s="3" t="str">
        <f t="shared" si="20"/>
        <v>IL</v>
      </c>
      <c r="C275" s="3" t="str">
        <f t="shared" si="21"/>
        <v>012</v>
      </c>
      <c r="D275" s="3" t="str">
        <f t="shared" si="22"/>
        <v>NSCLC</v>
      </c>
      <c r="E275" s="3" t="str">
        <f t="shared" si="23"/>
        <v>T1</v>
      </c>
      <c r="F275" s="19" t="str">
        <f t="shared" si="24"/>
        <v>IL-012-1658-NSCLC</v>
      </c>
      <c r="G275" t="s">
        <v>23</v>
      </c>
      <c r="H275" s="18">
        <v>1</v>
      </c>
      <c r="I275" t="str">
        <f>MID(Table9[[#This Row],[SampleID]],4,8)</f>
        <v>012-1658</v>
      </c>
    </row>
    <row r="276" spans="1:9">
      <c r="A276" t="s">
        <v>2949</v>
      </c>
      <c r="B276" s="3" t="str">
        <f t="shared" si="20"/>
        <v>IL</v>
      </c>
      <c r="C276" s="3" t="str">
        <f t="shared" si="21"/>
        <v>013</v>
      </c>
      <c r="D276" s="3" t="str">
        <f t="shared" si="22"/>
        <v>NSCLC</v>
      </c>
      <c r="E276" s="3" t="str">
        <f t="shared" si="23"/>
        <v>T1</v>
      </c>
      <c r="F276" s="19" t="str">
        <f t="shared" si="24"/>
        <v>IL-013-1808-NSCLC</v>
      </c>
      <c r="G276" t="s">
        <v>23</v>
      </c>
      <c r="H276" s="18">
        <v>1</v>
      </c>
      <c r="I276" t="str">
        <f>MID(Table9[[#This Row],[SampleID]],4,8)</f>
        <v>013-1808</v>
      </c>
    </row>
    <row r="277" spans="1:9">
      <c r="A277" t="s">
        <v>2950</v>
      </c>
      <c r="B277" s="3" t="str">
        <f t="shared" si="20"/>
        <v>IL</v>
      </c>
      <c r="C277" s="3" t="str">
        <f t="shared" si="21"/>
        <v>013</v>
      </c>
      <c r="D277" s="3" t="str">
        <f t="shared" si="22"/>
        <v>NSCLC</v>
      </c>
      <c r="E277" s="3" t="str">
        <f t="shared" si="23"/>
        <v>T0</v>
      </c>
      <c r="F277" s="19" t="str">
        <f t="shared" si="24"/>
        <v>IL-013-1808-NSCLC</v>
      </c>
      <c r="G277" t="s">
        <v>23</v>
      </c>
      <c r="H277" s="18">
        <v>1</v>
      </c>
      <c r="I277" t="str">
        <f>MID(Table9[[#This Row],[SampleID]],4,8)</f>
        <v>013-1808</v>
      </c>
    </row>
    <row r="278" spans="1:9">
      <c r="A278" t="s">
        <v>2951</v>
      </c>
      <c r="B278" s="3" t="str">
        <f t="shared" si="20"/>
        <v>IL</v>
      </c>
      <c r="C278" s="3" t="str">
        <f t="shared" si="21"/>
        <v>014</v>
      </c>
      <c r="D278" s="3" t="str">
        <f t="shared" si="22"/>
        <v>SCLC</v>
      </c>
      <c r="E278" s="3" t="str">
        <f t="shared" si="23"/>
        <v>T0</v>
      </c>
      <c r="F278" s="19" t="str">
        <f t="shared" si="24"/>
        <v>IL-014-3900-SCLC</v>
      </c>
      <c r="G278" t="s">
        <v>23</v>
      </c>
      <c r="H278" s="18">
        <v>1</v>
      </c>
      <c r="I278" t="str">
        <f>MID(Table9[[#This Row],[SampleID]],4,8)</f>
        <v>014-3900</v>
      </c>
    </row>
    <row r="279" spans="1:9">
      <c r="A279" t="s">
        <v>2952</v>
      </c>
      <c r="B279" s="3" t="str">
        <f t="shared" si="20"/>
        <v>IL</v>
      </c>
      <c r="C279" s="3" t="str">
        <f t="shared" si="21"/>
        <v>014</v>
      </c>
      <c r="D279" s="3" t="str">
        <f t="shared" si="22"/>
        <v>NSCLC</v>
      </c>
      <c r="E279" s="3" t="str">
        <f t="shared" si="23"/>
        <v>T0</v>
      </c>
      <c r="F279" s="19" t="str">
        <f t="shared" si="24"/>
        <v>IL-014-1901-NSCLC</v>
      </c>
      <c r="G279" t="s">
        <v>23</v>
      </c>
      <c r="H279" s="18">
        <v>1</v>
      </c>
      <c r="I279" t="str">
        <f>MID(Table9[[#This Row],[SampleID]],4,8)</f>
        <v>014-1901</v>
      </c>
    </row>
    <row r="280" spans="1:9">
      <c r="A280" t="s">
        <v>2953</v>
      </c>
      <c r="B280" s="3" t="str">
        <f t="shared" si="20"/>
        <v>IL</v>
      </c>
      <c r="C280" s="3" t="str">
        <f t="shared" si="21"/>
        <v>014</v>
      </c>
      <c r="D280" s="3" t="str">
        <f t="shared" si="22"/>
        <v>NSCLC</v>
      </c>
      <c r="E280" s="3" t="str">
        <f t="shared" si="23"/>
        <v>T1</v>
      </c>
      <c r="F280" s="19" t="str">
        <f t="shared" si="24"/>
        <v>IL-014-1901-NSCLC</v>
      </c>
      <c r="G280" t="s">
        <v>23</v>
      </c>
      <c r="H280" s="18">
        <v>1</v>
      </c>
      <c r="I280" t="str">
        <f>MID(Table9[[#This Row],[SampleID]],4,8)</f>
        <v>014-1901</v>
      </c>
    </row>
    <row r="281" spans="1:9">
      <c r="A281" t="s">
        <v>2954</v>
      </c>
      <c r="B281" s="3" t="str">
        <f t="shared" si="20"/>
        <v>IL</v>
      </c>
      <c r="C281" s="3" t="str">
        <f t="shared" si="21"/>
        <v>014</v>
      </c>
      <c r="D281" s="3" t="str">
        <f t="shared" si="22"/>
        <v>NSCLC</v>
      </c>
      <c r="E281" s="3" t="str">
        <f t="shared" si="23"/>
        <v>T2</v>
      </c>
      <c r="F281" s="19" t="str">
        <f t="shared" si="24"/>
        <v>IL-014-1901-NSCLC</v>
      </c>
      <c r="G281" t="s">
        <v>23</v>
      </c>
      <c r="H281" s="18">
        <v>1</v>
      </c>
      <c r="I281" t="str">
        <f>MID(Table9[[#This Row],[SampleID]],4,8)</f>
        <v>014-1901</v>
      </c>
    </row>
    <row r="282" spans="1:9">
      <c r="A282" t="s">
        <v>2955</v>
      </c>
      <c r="B282" s="3" t="str">
        <f t="shared" si="20"/>
        <v>IL</v>
      </c>
      <c r="C282" s="3" t="str">
        <f t="shared" si="21"/>
        <v>014</v>
      </c>
      <c r="D282" s="3" t="str">
        <f t="shared" si="22"/>
        <v>NSCLC</v>
      </c>
      <c r="E282" s="3" t="str">
        <f t="shared" si="23"/>
        <v>T3</v>
      </c>
      <c r="F282" s="19" t="str">
        <f t="shared" si="24"/>
        <v>IL-014-1901-NSCLC</v>
      </c>
      <c r="G282" t="s">
        <v>23</v>
      </c>
      <c r="H282" s="18">
        <v>1</v>
      </c>
      <c r="I282" t="str">
        <f>MID(Table9[[#This Row],[SampleID]],4,8)</f>
        <v>014-1901</v>
      </c>
    </row>
    <row r="283" spans="1:9">
      <c r="A283" t="s">
        <v>2956</v>
      </c>
      <c r="B283" s="3" t="str">
        <f t="shared" si="20"/>
        <v>IL</v>
      </c>
      <c r="C283" s="3" t="str">
        <f t="shared" si="21"/>
        <v>014</v>
      </c>
      <c r="D283" s="3" t="str">
        <f t="shared" si="22"/>
        <v>NSCLC</v>
      </c>
      <c r="E283" s="3" t="str">
        <f t="shared" si="23"/>
        <v>T4</v>
      </c>
      <c r="F283" s="19" t="str">
        <f t="shared" si="24"/>
        <v>IL-014-1901-NSCLC</v>
      </c>
      <c r="G283" t="s">
        <v>23</v>
      </c>
      <c r="H283" s="18">
        <v>1</v>
      </c>
      <c r="I283" t="str">
        <f>MID(Table9[[#This Row],[SampleID]],4,8)</f>
        <v>014-1901</v>
      </c>
    </row>
    <row r="284" spans="1:9">
      <c r="A284" t="s">
        <v>2957</v>
      </c>
      <c r="B284" s="3" t="str">
        <f t="shared" si="20"/>
        <v>IL</v>
      </c>
      <c r="C284" s="3" t="str">
        <f t="shared" si="21"/>
        <v>014</v>
      </c>
      <c r="D284" s="3" t="str">
        <f t="shared" si="22"/>
        <v>NSCLC</v>
      </c>
      <c r="E284" s="3" t="str">
        <f t="shared" si="23"/>
        <v>T5</v>
      </c>
      <c r="F284" s="19" t="str">
        <f t="shared" si="24"/>
        <v>IL-014-1901-NSCLC</v>
      </c>
      <c r="G284" t="s">
        <v>23</v>
      </c>
      <c r="H284" s="18">
        <v>1</v>
      </c>
      <c r="I284" t="str">
        <f>MID(Table9[[#This Row],[SampleID]],4,8)</f>
        <v>014-1901</v>
      </c>
    </row>
    <row r="285" spans="1:9">
      <c r="A285" t="s">
        <v>2958</v>
      </c>
      <c r="B285" s="3" t="str">
        <f t="shared" si="20"/>
        <v>IL</v>
      </c>
      <c r="C285" s="3" t="str">
        <f t="shared" si="21"/>
        <v>014</v>
      </c>
      <c r="D285" s="3" t="str">
        <f t="shared" si="22"/>
        <v>NSCLC</v>
      </c>
      <c r="E285" s="3" t="str">
        <f t="shared" si="23"/>
        <v>T0</v>
      </c>
      <c r="F285" s="19" t="str">
        <f t="shared" si="24"/>
        <v>IL-014-1903-NSCLC</v>
      </c>
      <c r="G285" t="s">
        <v>23</v>
      </c>
      <c r="H285" s="18">
        <v>1</v>
      </c>
      <c r="I285" t="str">
        <f>MID(Table9[[#This Row],[SampleID]],4,8)</f>
        <v>014-1903</v>
      </c>
    </row>
    <row r="286" spans="1:9">
      <c r="A286" t="s">
        <v>2959</v>
      </c>
      <c r="B286" s="3" t="str">
        <f t="shared" si="20"/>
        <v>IL</v>
      </c>
      <c r="C286" s="3" t="str">
        <f t="shared" si="21"/>
        <v>014</v>
      </c>
      <c r="D286" s="3" t="str">
        <f t="shared" si="22"/>
        <v>NSCLC</v>
      </c>
      <c r="E286" s="3" t="str">
        <f t="shared" si="23"/>
        <v>T1</v>
      </c>
      <c r="F286" s="19" t="str">
        <f t="shared" si="24"/>
        <v>IL-014-1903-NSCLC</v>
      </c>
      <c r="G286" t="s">
        <v>23</v>
      </c>
      <c r="H286" s="18">
        <v>1</v>
      </c>
      <c r="I286" t="str">
        <f>MID(Table9[[#This Row],[SampleID]],4,8)</f>
        <v>014-1903</v>
      </c>
    </row>
    <row r="287" spans="1:9">
      <c r="A287" t="s">
        <v>2960</v>
      </c>
      <c r="B287" s="3" t="str">
        <f t="shared" si="20"/>
        <v>IL</v>
      </c>
      <c r="C287" s="3" t="str">
        <f t="shared" si="21"/>
        <v>014</v>
      </c>
      <c r="D287" s="3" t="str">
        <f t="shared" si="22"/>
        <v>NSCLC</v>
      </c>
      <c r="E287" s="3" t="str">
        <f t="shared" si="23"/>
        <v>T2</v>
      </c>
      <c r="F287" s="19" t="str">
        <f t="shared" si="24"/>
        <v>IL-014-1903-NSCLC</v>
      </c>
      <c r="G287" t="s">
        <v>23</v>
      </c>
      <c r="H287" s="18">
        <v>1</v>
      </c>
      <c r="I287" t="str">
        <f>MID(Table9[[#This Row],[SampleID]],4,8)</f>
        <v>014-1903</v>
      </c>
    </row>
    <row r="288" spans="1:9">
      <c r="A288" t="s">
        <v>2961</v>
      </c>
      <c r="B288" s="3" t="str">
        <f t="shared" si="20"/>
        <v>IL</v>
      </c>
      <c r="C288" s="3" t="str">
        <f t="shared" si="21"/>
        <v>014</v>
      </c>
      <c r="D288" s="3" t="str">
        <f t="shared" si="22"/>
        <v>NSCLC</v>
      </c>
      <c r="E288" s="3" t="str">
        <f t="shared" si="23"/>
        <v>T3</v>
      </c>
      <c r="F288" s="19" t="str">
        <f t="shared" si="24"/>
        <v>IL-014-1903-NSCLC</v>
      </c>
      <c r="G288" t="s">
        <v>23</v>
      </c>
      <c r="H288" s="18">
        <v>1</v>
      </c>
      <c r="I288" t="str">
        <f>MID(Table9[[#This Row],[SampleID]],4,8)</f>
        <v>014-1903</v>
      </c>
    </row>
    <row r="289" spans="1:9">
      <c r="A289" t="s">
        <v>2962</v>
      </c>
      <c r="B289" s="3" t="str">
        <f t="shared" si="20"/>
        <v>IL</v>
      </c>
      <c r="C289" s="3" t="str">
        <f t="shared" si="21"/>
        <v>014</v>
      </c>
      <c r="D289" s="3" t="str">
        <f t="shared" si="22"/>
        <v>NSCLC</v>
      </c>
      <c r="E289" s="3" t="str">
        <f t="shared" si="23"/>
        <v>T4</v>
      </c>
      <c r="F289" s="19" t="str">
        <f t="shared" si="24"/>
        <v>IL-014-1903-NSCLC</v>
      </c>
      <c r="G289" t="s">
        <v>23</v>
      </c>
      <c r="H289" s="18">
        <v>1</v>
      </c>
      <c r="I289" t="str">
        <f>MID(Table9[[#This Row],[SampleID]],4,8)</f>
        <v>014-1903</v>
      </c>
    </row>
    <row r="290" spans="1:9">
      <c r="A290" t="s">
        <v>2963</v>
      </c>
      <c r="B290" s="3" t="str">
        <f t="shared" si="20"/>
        <v>IL</v>
      </c>
      <c r="C290" s="3" t="str">
        <f t="shared" si="21"/>
        <v>014</v>
      </c>
      <c r="D290" s="3" t="str">
        <f t="shared" si="22"/>
        <v>NSCLC</v>
      </c>
      <c r="E290" s="3" t="str">
        <f t="shared" si="23"/>
        <v>T5</v>
      </c>
      <c r="F290" s="19" t="str">
        <f t="shared" si="24"/>
        <v>IL-014-1903-NSCLC</v>
      </c>
      <c r="G290" t="s">
        <v>23</v>
      </c>
      <c r="H290" s="18">
        <v>1</v>
      </c>
      <c r="I290" t="str">
        <f>MID(Table9[[#This Row],[SampleID]],4,8)</f>
        <v>014-1903</v>
      </c>
    </row>
    <row r="291" spans="1:9">
      <c r="A291" t="s">
        <v>2964</v>
      </c>
      <c r="B291" s="3" t="str">
        <f t="shared" si="20"/>
        <v>IL</v>
      </c>
      <c r="C291" s="3" t="str">
        <f t="shared" si="21"/>
        <v>014</v>
      </c>
      <c r="D291" s="3" t="str">
        <f t="shared" si="22"/>
        <v>NSCLC</v>
      </c>
      <c r="E291" s="3" t="str">
        <f t="shared" si="23"/>
        <v>T0</v>
      </c>
      <c r="F291" s="19" t="str">
        <f t="shared" si="24"/>
        <v>IL-014-1907-NSCLC</v>
      </c>
      <c r="G291" t="s">
        <v>23</v>
      </c>
      <c r="H291" s="18">
        <v>1</v>
      </c>
      <c r="I291" t="str">
        <f>MID(Table9[[#This Row],[SampleID]],4,8)</f>
        <v>014-1907</v>
      </c>
    </row>
    <row r="292" spans="1:9">
      <c r="A292" t="s">
        <v>2965</v>
      </c>
      <c r="B292" s="3" t="str">
        <f t="shared" si="20"/>
        <v>IL</v>
      </c>
      <c r="C292" s="3" t="str">
        <f t="shared" si="21"/>
        <v>014</v>
      </c>
      <c r="D292" s="3" t="str">
        <f t="shared" si="22"/>
        <v>NSCLC</v>
      </c>
      <c r="E292" s="3" t="str">
        <f t="shared" si="23"/>
        <v>T0a</v>
      </c>
      <c r="F292" s="19" t="str">
        <f t="shared" si="24"/>
        <v>IL-014-1907-NSCLC</v>
      </c>
      <c r="G292" t="s">
        <v>23</v>
      </c>
      <c r="H292" s="18">
        <v>1</v>
      </c>
      <c r="I292" t="str">
        <f>MID(Table9[[#This Row],[SampleID]],4,8)</f>
        <v>014-1907</v>
      </c>
    </row>
    <row r="293" spans="1:9">
      <c r="A293" t="s">
        <v>2966</v>
      </c>
      <c r="B293" s="3" t="str">
        <f t="shared" si="20"/>
        <v>IL</v>
      </c>
      <c r="C293" s="3" t="str">
        <f t="shared" si="21"/>
        <v>014</v>
      </c>
      <c r="D293" s="3" t="str">
        <f t="shared" si="22"/>
        <v>NSCLC</v>
      </c>
      <c r="E293" s="3" t="str">
        <f t="shared" si="23"/>
        <v>T1</v>
      </c>
      <c r="F293" s="19" t="str">
        <f t="shared" si="24"/>
        <v>IL-014-1907-NSCLC</v>
      </c>
      <c r="G293" t="s">
        <v>23</v>
      </c>
      <c r="H293" s="18">
        <v>1</v>
      </c>
      <c r="I293" t="str">
        <f>MID(Table9[[#This Row],[SampleID]],4,8)</f>
        <v>014-1907</v>
      </c>
    </row>
    <row r="294" spans="1:9">
      <c r="A294" t="s">
        <v>2967</v>
      </c>
      <c r="B294" s="3" t="str">
        <f t="shared" si="20"/>
        <v>IL</v>
      </c>
      <c r="C294" s="3" t="str">
        <f t="shared" si="21"/>
        <v>014</v>
      </c>
      <c r="D294" s="3" t="str">
        <f t="shared" si="22"/>
        <v>NSCLC</v>
      </c>
      <c r="E294" s="3" t="str">
        <f t="shared" si="23"/>
        <v>T2</v>
      </c>
      <c r="F294" s="19" t="str">
        <f t="shared" si="24"/>
        <v>IL-014-1907-NSCLC</v>
      </c>
      <c r="G294" t="s">
        <v>23</v>
      </c>
      <c r="H294" s="18">
        <v>1</v>
      </c>
      <c r="I294" t="str">
        <f>MID(Table9[[#This Row],[SampleID]],4,8)</f>
        <v>014-1907</v>
      </c>
    </row>
    <row r="295" spans="1:9">
      <c r="A295" t="s">
        <v>2968</v>
      </c>
      <c r="B295" s="3" t="str">
        <f t="shared" si="20"/>
        <v>IL</v>
      </c>
      <c r="C295" s="3" t="str">
        <f t="shared" si="21"/>
        <v>014</v>
      </c>
      <c r="D295" s="3" t="str">
        <f t="shared" si="22"/>
        <v>NSCLC</v>
      </c>
      <c r="E295" s="3" t="str">
        <f t="shared" si="23"/>
        <v>T0a</v>
      </c>
      <c r="F295" s="19" t="str">
        <f t="shared" si="24"/>
        <v>IL-014-1909-NSCLC</v>
      </c>
      <c r="G295" t="s">
        <v>23</v>
      </c>
      <c r="H295" s="18">
        <v>1</v>
      </c>
      <c r="I295" t="str">
        <f>MID(Table9[[#This Row],[SampleID]],4,8)</f>
        <v>014-1909</v>
      </c>
    </row>
    <row r="296" spans="1:9">
      <c r="A296" t="s">
        <v>2969</v>
      </c>
      <c r="B296" s="3" t="str">
        <f t="shared" si="20"/>
        <v>IL</v>
      </c>
      <c r="C296" s="3" t="str">
        <f t="shared" si="21"/>
        <v>014</v>
      </c>
      <c r="D296" s="3" t="str">
        <f t="shared" si="22"/>
        <v>NSCLC</v>
      </c>
      <c r="E296" s="3" t="str">
        <f t="shared" si="23"/>
        <v>T1</v>
      </c>
      <c r="F296" s="19" t="str">
        <f t="shared" si="24"/>
        <v>IL-014-1909-NSCLC</v>
      </c>
      <c r="G296" t="s">
        <v>23</v>
      </c>
      <c r="H296" s="18">
        <v>1</v>
      </c>
      <c r="I296" t="str">
        <f>MID(Table9[[#This Row],[SampleID]],4,8)</f>
        <v>014-1909</v>
      </c>
    </row>
    <row r="297" spans="1:9">
      <c r="A297" t="s">
        <v>2970</v>
      </c>
      <c r="B297" s="3" t="str">
        <f t="shared" si="20"/>
        <v>IL</v>
      </c>
      <c r="C297" s="3" t="str">
        <f t="shared" si="21"/>
        <v>014</v>
      </c>
      <c r="D297" s="3" t="str">
        <f t="shared" si="22"/>
        <v>NSCLC</v>
      </c>
      <c r="E297" s="3" t="str">
        <f t="shared" si="23"/>
        <v>T2</v>
      </c>
      <c r="F297" s="19" t="str">
        <f t="shared" si="24"/>
        <v>IL-014-1909-NSCLC</v>
      </c>
      <c r="G297" t="s">
        <v>23</v>
      </c>
      <c r="H297" s="18">
        <v>1</v>
      </c>
      <c r="I297" t="str">
        <f>MID(Table9[[#This Row],[SampleID]],4,8)</f>
        <v>014-1909</v>
      </c>
    </row>
    <row r="298" spans="1:9">
      <c r="A298" t="s">
        <v>2971</v>
      </c>
      <c r="B298" s="3" t="str">
        <f t="shared" si="20"/>
        <v>IL</v>
      </c>
      <c r="C298" s="3" t="str">
        <f t="shared" si="21"/>
        <v>014</v>
      </c>
      <c r="D298" s="3" t="str">
        <f t="shared" si="22"/>
        <v>NSCLC</v>
      </c>
      <c r="E298" s="3" t="str">
        <f t="shared" si="23"/>
        <v>T3</v>
      </c>
      <c r="F298" s="19" t="str">
        <f t="shared" si="24"/>
        <v>IL-014-1909-NSCLC</v>
      </c>
      <c r="G298" t="s">
        <v>23</v>
      </c>
      <c r="H298" s="18">
        <v>1</v>
      </c>
      <c r="I298" t="str">
        <f>MID(Table9[[#This Row],[SampleID]],4,8)</f>
        <v>014-1909</v>
      </c>
    </row>
    <row r="299" spans="1:9">
      <c r="A299" t="s">
        <v>2972</v>
      </c>
      <c r="B299" s="3" t="str">
        <f t="shared" si="20"/>
        <v>IL</v>
      </c>
      <c r="C299" s="3" t="str">
        <f t="shared" si="21"/>
        <v>014</v>
      </c>
      <c r="D299" s="3" t="str">
        <f t="shared" si="22"/>
        <v>NSCLC</v>
      </c>
      <c r="E299" s="3" t="str">
        <f t="shared" si="23"/>
        <v>T4</v>
      </c>
      <c r="F299" s="19" t="str">
        <f t="shared" si="24"/>
        <v>IL-014-1909-NSCLC</v>
      </c>
      <c r="G299" t="s">
        <v>23</v>
      </c>
      <c r="H299" s="18">
        <v>1</v>
      </c>
      <c r="I299" t="str">
        <f>MID(Table9[[#This Row],[SampleID]],4,8)</f>
        <v>014-1909</v>
      </c>
    </row>
    <row r="300" spans="1:9">
      <c r="A300" t="s">
        <v>2973</v>
      </c>
      <c r="B300" s="3" t="str">
        <f t="shared" si="20"/>
        <v>IL</v>
      </c>
      <c r="C300" s="3" t="str">
        <f t="shared" si="21"/>
        <v>014</v>
      </c>
      <c r="D300" s="3" t="str">
        <f t="shared" si="22"/>
        <v>NSCLC</v>
      </c>
      <c r="E300" s="3" t="str">
        <f t="shared" si="23"/>
        <v>T1</v>
      </c>
      <c r="F300" s="19" t="str">
        <f t="shared" si="24"/>
        <v>IL-014-1911-NSCLC</v>
      </c>
      <c r="G300" t="s">
        <v>23</v>
      </c>
      <c r="H300" s="18">
        <v>1</v>
      </c>
      <c r="I300" t="str">
        <f>MID(Table9[[#This Row],[SampleID]],4,8)</f>
        <v>014-1911</v>
      </c>
    </row>
    <row r="301" spans="1:9">
      <c r="A301" t="s">
        <v>2974</v>
      </c>
      <c r="B301" s="3" t="str">
        <f t="shared" si="20"/>
        <v>IL</v>
      </c>
      <c r="C301" s="3" t="str">
        <f t="shared" si="21"/>
        <v>014</v>
      </c>
      <c r="D301" s="3" t="str">
        <f t="shared" si="22"/>
        <v>NSCLC</v>
      </c>
      <c r="E301" s="3" t="str">
        <f t="shared" si="23"/>
        <v>T2</v>
      </c>
      <c r="F301" s="19" t="str">
        <f t="shared" si="24"/>
        <v>IL-014-1911-NSCLC</v>
      </c>
      <c r="G301" t="s">
        <v>23</v>
      </c>
      <c r="H301" s="18">
        <v>1</v>
      </c>
      <c r="I301" t="str">
        <f>MID(Table9[[#This Row],[SampleID]],4,8)</f>
        <v>014-1911</v>
      </c>
    </row>
    <row r="302" spans="1:9">
      <c r="A302" t="s">
        <v>2975</v>
      </c>
      <c r="B302" s="3" t="str">
        <f t="shared" si="20"/>
        <v>IL</v>
      </c>
      <c r="C302" s="3" t="str">
        <f t="shared" si="21"/>
        <v>014</v>
      </c>
      <c r="D302" s="3" t="str">
        <f t="shared" si="22"/>
        <v>NSCLC</v>
      </c>
      <c r="E302" s="3" t="str">
        <f t="shared" si="23"/>
        <v>T2</v>
      </c>
      <c r="F302" s="19" t="str">
        <f t="shared" si="24"/>
        <v>IL-014-1912-NSCLC</v>
      </c>
      <c r="G302" t="s">
        <v>23</v>
      </c>
      <c r="H302" s="18">
        <v>1</v>
      </c>
      <c r="I302" t="str">
        <f>MID(Table9[[#This Row],[SampleID]],4,8)</f>
        <v>014-1912</v>
      </c>
    </row>
    <row r="303" spans="1:9">
      <c r="A303" t="s">
        <v>2976</v>
      </c>
      <c r="B303" s="3" t="str">
        <f t="shared" si="20"/>
        <v>IL</v>
      </c>
      <c r="C303" s="3" t="str">
        <f t="shared" si="21"/>
        <v>014</v>
      </c>
      <c r="D303" s="3" t="str">
        <f t="shared" si="22"/>
        <v>NSCLC</v>
      </c>
      <c r="E303" s="3" t="str">
        <f t="shared" si="23"/>
        <v>T0a</v>
      </c>
      <c r="F303" s="19" t="str">
        <f t="shared" si="24"/>
        <v>IL-014-1914-NSCLC</v>
      </c>
      <c r="G303" t="s">
        <v>23</v>
      </c>
      <c r="H303" s="18">
        <v>1</v>
      </c>
      <c r="I303" t="str">
        <f>MID(Table9[[#This Row],[SampleID]],4,8)</f>
        <v>014-1914</v>
      </c>
    </row>
    <row r="304" spans="1:9">
      <c r="A304" t="s">
        <v>2977</v>
      </c>
      <c r="B304" s="3" t="str">
        <f t="shared" si="20"/>
        <v>IL</v>
      </c>
      <c r="C304" s="3" t="str">
        <f t="shared" si="21"/>
        <v>014</v>
      </c>
      <c r="D304" s="3" t="str">
        <f t="shared" si="22"/>
        <v>MELANOMA</v>
      </c>
      <c r="E304" s="3" t="str">
        <f t="shared" si="23"/>
        <v>T1</v>
      </c>
      <c r="F304" s="19" t="str">
        <f t="shared" si="24"/>
        <v>IL-014-2901-MELANOMA</v>
      </c>
      <c r="G304" t="s">
        <v>23</v>
      </c>
      <c r="H304" s="18">
        <v>1</v>
      </c>
      <c r="I304" t="str">
        <f>MID(Table9[[#This Row],[SampleID]],4,8)</f>
        <v>014-2901</v>
      </c>
    </row>
    <row r="305" spans="1:9">
      <c r="A305" t="s">
        <v>2978</v>
      </c>
      <c r="B305" s="3" t="str">
        <f t="shared" si="20"/>
        <v>IL</v>
      </c>
      <c r="C305" s="3" t="str">
        <f t="shared" si="21"/>
        <v>014</v>
      </c>
      <c r="D305" s="3" t="str">
        <f t="shared" si="22"/>
        <v>MELANOMA</v>
      </c>
      <c r="E305" s="3" t="str">
        <f t="shared" si="23"/>
        <v>T1</v>
      </c>
      <c r="F305" s="19" t="str">
        <f t="shared" si="24"/>
        <v>IL-014-2903-MELANOMA</v>
      </c>
      <c r="G305" t="s">
        <v>23</v>
      </c>
      <c r="H305" s="18">
        <v>1</v>
      </c>
      <c r="I305" t="str">
        <f>MID(Table9[[#This Row],[SampleID]],4,8)</f>
        <v>014-2903</v>
      </c>
    </row>
    <row r="306" spans="1:9">
      <c r="A306" t="s">
        <v>2979</v>
      </c>
      <c r="B306" s="3" t="str">
        <f t="shared" si="20"/>
        <v>IL</v>
      </c>
      <c r="C306" s="3" t="str">
        <f t="shared" si="21"/>
        <v>014</v>
      </c>
      <c r="D306" s="3" t="str">
        <f t="shared" si="22"/>
        <v>NSCLC</v>
      </c>
      <c r="E306" s="3" t="str">
        <f t="shared" si="23"/>
        <v>T1</v>
      </c>
      <c r="F306" s="19" t="str">
        <f t="shared" si="24"/>
        <v>IL-014-1912-NSCLC</v>
      </c>
      <c r="G306" t="s">
        <v>23</v>
      </c>
      <c r="H306" s="18">
        <v>1</v>
      </c>
      <c r="I306" t="str">
        <f>MID(Table9[[#This Row],[SampleID]],4,8)</f>
        <v>014-1912</v>
      </c>
    </row>
    <row r="307" spans="1:9">
      <c r="A307" t="s">
        <v>2980</v>
      </c>
      <c r="B307" s="3" t="str">
        <f t="shared" si="20"/>
        <v>IL</v>
      </c>
      <c r="C307" s="3" t="str">
        <f t="shared" si="21"/>
        <v>014</v>
      </c>
      <c r="D307" s="3" t="str">
        <f t="shared" si="22"/>
        <v>NSCLC</v>
      </c>
      <c r="E307" s="3" t="str">
        <f t="shared" si="23"/>
        <v>T0</v>
      </c>
      <c r="F307" s="19" t="str">
        <f t="shared" si="24"/>
        <v>IL-014-1902-NSCLC</v>
      </c>
      <c r="G307" t="s">
        <v>23</v>
      </c>
      <c r="H307" s="18">
        <v>1</v>
      </c>
      <c r="I307" t="str">
        <f>MID(Table9[[#This Row],[SampleID]],4,8)</f>
        <v>014-1902</v>
      </c>
    </row>
    <row r="308" spans="1:9">
      <c r="A308" t="s">
        <v>2981</v>
      </c>
      <c r="B308" s="3" t="str">
        <f t="shared" si="20"/>
        <v>IL</v>
      </c>
      <c r="C308" s="3" t="str">
        <f t="shared" si="21"/>
        <v>014</v>
      </c>
      <c r="D308" s="3" t="str">
        <f t="shared" si="22"/>
        <v>NSCLC</v>
      </c>
      <c r="E308" s="3" t="str">
        <f t="shared" si="23"/>
        <v>T0</v>
      </c>
      <c r="F308" s="19" t="str">
        <f t="shared" si="24"/>
        <v>IL-014-1905-NSCLC</v>
      </c>
      <c r="G308" t="s">
        <v>23</v>
      </c>
      <c r="H308" s="18">
        <v>1</v>
      </c>
      <c r="I308" t="str">
        <f>MID(Table9[[#This Row],[SampleID]],4,8)</f>
        <v>014-1905</v>
      </c>
    </row>
    <row r="309" spans="1:9">
      <c r="A309" t="s">
        <v>2982</v>
      </c>
      <c r="B309" s="3" t="str">
        <f t="shared" si="20"/>
        <v>IL</v>
      </c>
      <c r="C309" s="3" t="str">
        <f t="shared" si="21"/>
        <v>014</v>
      </c>
      <c r="D309" s="3" t="str">
        <f t="shared" si="22"/>
        <v>NSCLC</v>
      </c>
      <c r="E309" s="3" t="str">
        <f t="shared" si="23"/>
        <v>T0</v>
      </c>
      <c r="F309" s="19" t="str">
        <f t="shared" si="24"/>
        <v>IL-014-1909-NSCLC</v>
      </c>
      <c r="G309" t="s">
        <v>23</v>
      </c>
      <c r="H309" s="18">
        <v>1</v>
      </c>
      <c r="I309" t="str">
        <f>MID(Table9[[#This Row],[SampleID]],4,8)</f>
        <v>014-1909</v>
      </c>
    </row>
    <row r="310" spans="1:9">
      <c r="A310" t="s">
        <v>2983</v>
      </c>
      <c r="B310" s="3" t="str">
        <f t="shared" si="20"/>
        <v>IL</v>
      </c>
      <c r="C310" s="3" t="str">
        <f t="shared" si="21"/>
        <v>014</v>
      </c>
      <c r="D310" s="3" t="str">
        <f t="shared" si="22"/>
        <v>NSCLC</v>
      </c>
      <c r="E310" s="3" t="str">
        <f t="shared" si="23"/>
        <v>T0</v>
      </c>
      <c r="F310" s="19" t="str">
        <f t="shared" si="24"/>
        <v>IL-014-1910-NSCLC</v>
      </c>
      <c r="G310" t="s">
        <v>23</v>
      </c>
      <c r="H310" s="18">
        <v>1</v>
      </c>
      <c r="I310" t="str">
        <f>MID(Table9[[#This Row],[SampleID]],4,8)</f>
        <v>014-1910</v>
      </c>
    </row>
    <row r="311" spans="1:9">
      <c r="A311" t="s">
        <v>2984</v>
      </c>
      <c r="B311" s="3" t="str">
        <f t="shared" si="20"/>
        <v>IL</v>
      </c>
      <c r="C311" s="3" t="str">
        <f t="shared" si="21"/>
        <v>014</v>
      </c>
      <c r="D311" s="3" t="str">
        <f t="shared" si="22"/>
        <v>NSCLC</v>
      </c>
      <c r="E311" s="3" t="str">
        <f t="shared" si="23"/>
        <v>T0</v>
      </c>
      <c r="F311" s="19" t="str">
        <f t="shared" si="24"/>
        <v>IL-014-1911-NSCLC</v>
      </c>
      <c r="G311" t="s">
        <v>23</v>
      </c>
      <c r="H311" s="18">
        <v>1</v>
      </c>
      <c r="I311" t="str">
        <f>MID(Table9[[#This Row],[SampleID]],4,8)</f>
        <v>014-1911</v>
      </c>
    </row>
    <row r="312" spans="1:9">
      <c r="A312" t="s">
        <v>2985</v>
      </c>
      <c r="B312" s="3" t="str">
        <f t="shared" si="20"/>
        <v>IL</v>
      </c>
      <c r="C312" s="3" t="str">
        <f t="shared" si="21"/>
        <v>014</v>
      </c>
      <c r="D312" s="3" t="str">
        <f t="shared" si="22"/>
        <v>NSCLC</v>
      </c>
      <c r="E312" s="3" t="str">
        <f t="shared" si="23"/>
        <v>T0</v>
      </c>
      <c r="F312" s="19" t="str">
        <f t="shared" si="24"/>
        <v>IL-014-1912-NSCLC</v>
      </c>
      <c r="G312" t="s">
        <v>23</v>
      </c>
      <c r="H312" s="18">
        <v>1</v>
      </c>
      <c r="I312" t="str">
        <f>MID(Table9[[#This Row],[SampleID]],4,8)</f>
        <v>014-1912</v>
      </c>
    </row>
    <row r="313" spans="1:9">
      <c r="A313" t="s">
        <v>2986</v>
      </c>
      <c r="B313" s="3" t="str">
        <f t="shared" si="20"/>
        <v>IL</v>
      </c>
      <c r="C313" s="3" t="str">
        <f t="shared" si="21"/>
        <v>014</v>
      </c>
      <c r="D313" s="3" t="str">
        <f t="shared" si="22"/>
        <v>NSCLC</v>
      </c>
      <c r="E313" s="3" t="str">
        <f t="shared" si="23"/>
        <v>T0</v>
      </c>
      <c r="F313" s="19" t="str">
        <f t="shared" si="24"/>
        <v>IL-014-1913-NSCLC</v>
      </c>
      <c r="G313" t="s">
        <v>23</v>
      </c>
      <c r="H313" s="18">
        <v>1</v>
      </c>
      <c r="I313" t="str">
        <f>MID(Table9[[#This Row],[SampleID]],4,8)</f>
        <v>014-1913</v>
      </c>
    </row>
    <row r="314" spans="1:9">
      <c r="A314" t="s">
        <v>2987</v>
      </c>
      <c r="B314" s="3" t="str">
        <f t="shared" si="20"/>
        <v>IL</v>
      </c>
      <c r="C314" s="3" t="str">
        <f t="shared" si="21"/>
        <v>014</v>
      </c>
      <c r="D314" s="3" t="str">
        <f t="shared" si="22"/>
        <v>NSCLC</v>
      </c>
      <c r="E314" s="3" t="str">
        <f t="shared" si="23"/>
        <v>T0</v>
      </c>
      <c r="F314" s="19" t="str">
        <f t="shared" si="24"/>
        <v>IL-014-1914-NSCLC</v>
      </c>
      <c r="G314" t="s">
        <v>23</v>
      </c>
      <c r="H314" s="18">
        <v>1</v>
      </c>
      <c r="I314" t="str">
        <f>MID(Table9[[#This Row],[SampleID]],4,8)</f>
        <v>014-1914</v>
      </c>
    </row>
    <row r="315" spans="1:9">
      <c r="A315" t="s">
        <v>2988</v>
      </c>
      <c r="B315" s="3" t="str">
        <f t="shared" si="20"/>
        <v>GB</v>
      </c>
      <c r="C315" s="3" t="str">
        <f t="shared" si="21"/>
        <v>025</v>
      </c>
      <c r="D315" s="3" t="str">
        <f t="shared" si="22"/>
        <v>MELANOMA</v>
      </c>
      <c r="E315" s="3" t="str">
        <f t="shared" si="23"/>
        <v>T0</v>
      </c>
      <c r="F315" s="19" t="str">
        <f t="shared" si="24"/>
        <v>GB-025-8520-MELANOMA</v>
      </c>
      <c r="G315" t="s">
        <v>23</v>
      </c>
      <c r="H315" s="18">
        <v>45110</v>
      </c>
      <c r="I315" t="str">
        <f>MID(Table9[[#This Row],[SampleID]],4,8)</f>
        <v>025-8520</v>
      </c>
    </row>
    <row r="316" spans="1:9">
      <c r="A316" t="s">
        <v>2989</v>
      </c>
      <c r="B316" s="3" t="str">
        <f t="shared" si="20"/>
        <v>GB</v>
      </c>
      <c r="C316" s="3" t="str">
        <f t="shared" si="21"/>
        <v>025</v>
      </c>
      <c r="D316" s="3" t="str">
        <f t="shared" si="22"/>
        <v>MELANOMA</v>
      </c>
      <c r="E316" s="3" t="str">
        <f t="shared" si="23"/>
        <v>T0</v>
      </c>
      <c r="F316" s="19" t="str">
        <f t="shared" si="24"/>
        <v>GB-025-8522-MELANOMA</v>
      </c>
      <c r="G316" t="s">
        <v>23</v>
      </c>
      <c r="H316" s="18">
        <v>45110</v>
      </c>
      <c r="I316" t="str">
        <f>MID(Table9[[#This Row],[SampleID]],4,8)</f>
        <v>025-8522</v>
      </c>
    </row>
    <row r="317" spans="1:9">
      <c r="A317" t="s">
        <v>2990</v>
      </c>
      <c r="B317" s="3" t="str">
        <f t="shared" si="20"/>
        <v>IL</v>
      </c>
      <c r="C317" s="3" t="str">
        <f t="shared" si="21"/>
        <v>016</v>
      </c>
      <c r="D317" s="3" t="str">
        <f t="shared" si="22"/>
        <v>NSCLC</v>
      </c>
      <c r="E317" s="3" t="str">
        <f t="shared" si="23"/>
        <v>T1</v>
      </c>
      <c r="F317" s="19" t="str">
        <f t="shared" si="24"/>
        <v>IL-016-1100-NSCLC</v>
      </c>
      <c r="G317" t="s">
        <v>23</v>
      </c>
      <c r="H317" s="18">
        <v>1</v>
      </c>
      <c r="I317" t="str">
        <f>MID(Table9[[#This Row],[SampleID]],4,8)</f>
        <v>016-1100</v>
      </c>
    </row>
    <row r="318" spans="1:9">
      <c r="A318" t="s">
        <v>2991</v>
      </c>
      <c r="B318" s="3" t="str">
        <f t="shared" si="20"/>
        <v>IL</v>
      </c>
      <c r="C318" s="3" t="str">
        <f t="shared" si="21"/>
        <v>016</v>
      </c>
      <c r="D318" s="3" t="str">
        <f t="shared" si="22"/>
        <v>NSCLC</v>
      </c>
      <c r="E318" s="3" t="str">
        <f t="shared" si="23"/>
        <v>T2</v>
      </c>
      <c r="F318" s="19" t="str">
        <f t="shared" si="24"/>
        <v>IL-016-1100-NSCLC</v>
      </c>
      <c r="G318" t="s">
        <v>23</v>
      </c>
      <c r="H318" s="18">
        <v>1</v>
      </c>
      <c r="I318" t="str">
        <f>MID(Table9[[#This Row],[SampleID]],4,8)</f>
        <v>016-1100</v>
      </c>
    </row>
    <row r="319" spans="1:9">
      <c r="A319" t="s">
        <v>2992</v>
      </c>
      <c r="B319" s="3" t="str">
        <f t="shared" si="20"/>
        <v>IL</v>
      </c>
      <c r="C319" s="3" t="str">
        <f t="shared" si="21"/>
        <v>016</v>
      </c>
      <c r="D319" s="3" t="str">
        <f t="shared" si="22"/>
        <v>NSCLC</v>
      </c>
      <c r="E319" s="3" t="str">
        <f t="shared" si="23"/>
        <v>T1</v>
      </c>
      <c r="F319" s="19" t="str">
        <f t="shared" si="24"/>
        <v>IL-016-1101-NSCLC</v>
      </c>
      <c r="G319" t="s">
        <v>23</v>
      </c>
      <c r="H319" s="18">
        <v>1</v>
      </c>
      <c r="I319" t="str">
        <f>MID(Table9[[#This Row],[SampleID]],4,8)</f>
        <v>016-1101</v>
      </c>
    </row>
    <row r="320" spans="1:9">
      <c r="A320" t="s">
        <v>2993</v>
      </c>
      <c r="B320" s="3" t="str">
        <f t="shared" si="20"/>
        <v>IL</v>
      </c>
      <c r="C320" s="3" t="str">
        <f t="shared" si="21"/>
        <v>016</v>
      </c>
      <c r="D320" s="3" t="str">
        <f t="shared" si="22"/>
        <v>NSCLC</v>
      </c>
      <c r="E320" s="3" t="str">
        <f t="shared" si="23"/>
        <v>T1</v>
      </c>
      <c r="F320" s="19" t="str">
        <f t="shared" si="24"/>
        <v>IL-016-1103-NSCLC</v>
      </c>
      <c r="G320" t="s">
        <v>23</v>
      </c>
      <c r="H320" s="18">
        <v>1</v>
      </c>
      <c r="I320" t="str">
        <f>MID(Table9[[#This Row],[SampleID]],4,8)</f>
        <v>016-1103</v>
      </c>
    </row>
    <row r="321" spans="1:9">
      <c r="A321" t="s">
        <v>2994</v>
      </c>
      <c r="B321" s="3" t="str">
        <f t="shared" si="20"/>
        <v>IL</v>
      </c>
      <c r="C321" s="3" t="str">
        <f t="shared" si="21"/>
        <v>016</v>
      </c>
      <c r="D321" s="3" t="str">
        <f t="shared" si="22"/>
        <v>NSCLC</v>
      </c>
      <c r="E321" s="3" t="str">
        <f t="shared" si="23"/>
        <v>T0</v>
      </c>
      <c r="F321" s="19" t="str">
        <f t="shared" si="24"/>
        <v>IL-016-1105-NSCLC</v>
      </c>
      <c r="G321" t="s">
        <v>23</v>
      </c>
      <c r="H321" s="18">
        <v>1</v>
      </c>
      <c r="I321" t="str">
        <f>MID(Table9[[#This Row],[SampleID]],4,8)</f>
        <v>016-1105</v>
      </c>
    </row>
    <row r="322" spans="1:9">
      <c r="A322" t="s">
        <v>2995</v>
      </c>
      <c r="B322" s="3" t="str">
        <f t="shared" ref="B322:B385" si="25">LEFT(A322,2)</f>
        <v>IL</v>
      </c>
      <c r="C322" s="3" t="str">
        <f t="shared" ref="C322:C385" si="26">MID(A322,4,3)</f>
        <v>016</v>
      </c>
      <c r="D322" s="3" t="str">
        <f t="shared" ref="D322:D385" si="27">IF(MID(A322,13,1)="M","MELANOMA",IF(MID(A322,13,1)="N","NSCLC",IF(MID(A322,13,1)="S","SCLC",IF(MID(A322,13,1)="H","HETH",IF(MID(A322,13,1)="R","RCC","OTHER")))))</f>
        <v>NSCLC</v>
      </c>
      <c r="E322" s="3" t="str">
        <f t="shared" ref="E322:E385" si="28">IF(MID(A322,13,1)="m",RIGHT(A322,LEN(A322)-21),IF(MID(A322,13,1)="n",RIGHT(A322,LEN(A322)-18),IF(MID(A322,13,1)="s",RIGHT(A322,LEN(A322)-17),IF(MID(A322,13,1)="o",RIGHT(A322,LEN(A322)-18),IF(MID(A322,13,1)="h",RIGHT(A322,LEN(A322)-17),IF(MID(A322,13,1)="r",RIGHT(A322,LEN(A322)-16),"UNKNOWN"))))))</f>
        <v>T1</v>
      </c>
      <c r="F322" s="19" t="str">
        <f t="shared" ref="F322:F385" si="29">IF(MID(A322,13,1)="H",LEFT(A322,16),IF(MID(A322,13,1)="M",LEFT(A322,20),IF(MID(A322,13,1)="N",LEFT(A322,17),IF(MID(A322,13,1)="S",LEFT(A322,16),IF(MID(A322,13,1)="O",LEFT(A322,17),IF(MID(A322,13,1)="R",LEFT(A322,15),""))))))</f>
        <v>IL-016-1105-NSCLC</v>
      </c>
      <c r="G322" t="s">
        <v>23</v>
      </c>
      <c r="H322" s="18">
        <v>1</v>
      </c>
      <c r="I322" t="str">
        <f>MID(Table9[[#This Row],[SampleID]],4,8)</f>
        <v>016-1105</v>
      </c>
    </row>
    <row r="323" spans="1:9">
      <c r="A323" t="s">
        <v>2996</v>
      </c>
      <c r="B323" s="3" t="str">
        <f t="shared" si="25"/>
        <v>IL</v>
      </c>
      <c r="C323" s="3" t="str">
        <f t="shared" si="26"/>
        <v>016</v>
      </c>
      <c r="D323" s="3" t="str">
        <f t="shared" si="27"/>
        <v>NSCLC</v>
      </c>
      <c r="E323" s="3" t="str">
        <f t="shared" si="28"/>
        <v>T1</v>
      </c>
      <c r="F323" s="19" t="str">
        <f t="shared" si="29"/>
        <v>IL-016-1106-NSCLC</v>
      </c>
      <c r="G323" t="s">
        <v>23</v>
      </c>
      <c r="H323" s="18">
        <v>1</v>
      </c>
      <c r="I323" t="str">
        <f>MID(Table9[[#This Row],[SampleID]],4,8)</f>
        <v>016-1106</v>
      </c>
    </row>
    <row r="324" spans="1:9">
      <c r="A324" t="s">
        <v>2997</v>
      </c>
      <c r="B324" s="3" t="str">
        <f t="shared" si="25"/>
        <v>IL</v>
      </c>
      <c r="C324" s="3" t="str">
        <f t="shared" si="26"/>
        <v>016</v>
      </c>
      <c r="D324" s="3" t="str">
        <f t="shared" si="27"/>
        <v>NSCLC</v>
      </c>
      <c r="E324" s="3" t="str">
        <f t="shared" si="28"/>
        <v>T1</v>
      </c>
      <c r="F324" s="19" t="str">
        <f t="shared" si="29"/>
        <v>IL-016-1107-NSCLC</v>
      </c>
      <c r="G324" t="s">
        <v>23</v>
      </c>
      <c r="H324" s="18">
        <v>1</v>
      </c>
      <c r="I324" t="str">
        <f>MID(Table9[[#This Row],[SampleID]],4,8)</f>
        <v>016-1107</v>
      </c>
    </row>
    <row r="325" spans="1:9">
      <c r="A325" t="s">
        <v>2998</v>
      </c>
      <c r="B325" s="3" t="str">
        <f t="shared" si="25"/>
        <v>IL</v>
      </c>
      <c r="C325" s="3" t="str">
        <f t="shared" si="26"/>
        <v>016</v>
      </c>
      <c r="D325" s="3" t="str">
        <f t="shared" si="27"/>
        <v>NSCLC</v>
      </c>
      <c r="E325" s="3" t="str">
        <f t="shared" si="28"/>
        <v>T0</v>
      </c>
      <c r="F325" s="19" t="str">
        <f t="shared" si="29"/>
        <v>IL-016-1100-NSCLC</v>
      </c>
      <c r="G325" t="s">
        <v>23</v>
      </c>
      <c r="H325" s="18">
        <v>1</v>
      </c>
      <c r="I325" t="str">
        <f>MID(Table9[[#This Row],[SampleID]],4,8)</f>
        <v>016-1100</v>
      </c>
    </row>
    <row r="326" spans="1:9">
      <c r="A326" t="s">
        <v>2999</v>
      </c>
      <c r="B326" s="3" t="str">
        <f t="shared" si="25"/>
        <v>IL</v>
      </c>
      <c r="C326" s="3" t="str">
        <f t="shared" si="26"/>
        <v>016</v>
      </c>
      <c r="D326" s="3" t="str">
        <f t="shared" si="27"/>
        <v>NSCLC</v>
      </c>
      <c r="E326" s="3" t="str">
        <f t="shared" si="28"/>
        <v>T0</v>
      </c>
      <c r="F326" s="19" t="str">
        <f t="shared" si="29"/>
        <v>IL-016-1101-NSCLC</v>
      </c>
      <c r="G326" t="s">
        <v>23</v>
      </c>
      <c r="H326" s="18">
        <v>1</v>
      </c>
      <c r="I326" t="str">
        <f>MID(Table9[[#This Row],[SampleID]],4,8)</f>
        <v>016-1101</v>
      </c>
    </row>
    <row r="327" spans="1:9">
      <c r="A327" t="s">
        <v>3000</v>
      </c>
      <c r="B327" s="3" t="str">
        <f t="shared" si="25"/>
        <v>IL</v>
      </c>
      <c r="C327" s="3" t="str">
        <f t="shared" si="26"/>
        <v>016</v>
      </c>
      <c r="D327" s="3" t="str">
        <f t="shared" si="27"/>
        <v>NSCLC</v>
      </c>
      <c r="E327" s="3" t="str">
        <f t="shared" si="28"/>
        <v>T0</v>
      </c>
      <c r="F327" s="19" t="str">
        <f t="shared" si="29"/>
        <v>IL-016-1102-NSCLC</v>
      </c>
      <c r="G327" t="s">
        <v>23</v>
      </c>
      <c r="H327" s="18">
        <v>1</v>
      </c>
      <c r="I327" t="str">
        <f>MID(Table9[[#This Row],[SampleID]],4,8)</f>
        <v>016-1102</v>
      </c>
    </row>
    <row r="328" spans="1:9">
      <c r="A328" t="s">
        <v>3001</v>
      </c>
      <c r="B328" s="3" t="str">
        <f t="shared" si="25"/>
        <v>IL</v>
      </c>
      <c r="C328" s="3" t="str">
        <f t="shared" si="26"/>
        <v>016</v>
      </c>
      <c r="D328" s="3" t="str">
        <f t="shared" si="27"/>
        <v>NSCLC</v>
      </c>
      <c r="E328" s="3" t="str">
        <f t="shared" si="28"/>
        <v>T0</v>
      </c>
      <c r="F328" s="19" t="str">
        <f t="shared" si="29"/>
        <v>IL-016-1103-NSCLC</v>
      </c>
      <c r="G328" t="s">
        <v>23</v>
      </c>
      <c r="H328" s="18">
        <v>1</v>
      </c>
      <c r="I328" t="str">
        <f>MID(Table9[[#This Row],[SampleID]],4,8)</f>
        <v>016-1103</v>
      </c>
    </row>
    <row r="329" spans="1:9">
      <c r="A329" t="s">
        <v>3002</v>
      </c>
      <c r="B329" s="3" t="str">
        <f t="shared" si="25"/>
        <v>IL</v>
      </c>
      <c r="C329" s="3" t="str">
        <f t="shared" si="26"/>
        <v>016</v>
      </c>
      <c r="D329" s="3" t="str">
        <f t="shared" si="27"/>
        <v>NSCLC</v>
      </c>
      <c r="E329" s="3" t="str">
        <f t="shared" si="28"/>
        <v>T0</v>
      </c>
      <c r="F329" s="19" t="str">
        <f t="shared" si="29"/>
        <v>IL-016-1104-NSCLC</v>
      </c>
      <c r="G329" t="s">
        <v>23</v>
      </c>
      <c r="H329" s="18">
        <v>1</v>
      </c>
      <c r="I329" t="str">
        <f>MID(Table9[[#This Row],[SampleID]],4,8)</f>
        <v>016-1104</v>
      </c>
    </row>
    <row r="330" spans="1:9">
      <c r="A330" t="s">
        <v>3003</v>
      </c>
      <c r="B330" s="3" t="str">
        <f t="shared" si="25"/>
        <v>IL</v>
      </c>
      <c r="C330" s="3" t="str">
        <f t="shared" si="26"/>
        <v>016</v>
      </c>
      <c r="D330" s="3" t="str">
        <f t="shared" si="27"/>
        <v>NSCLC</v>
      </c>
      <c r="E330" s="3" t="str">
        <f t="shared" si="28"/>
        <v>T0</v>
      </c>
      <c r="F330" s="19" t="str">
        <f t="shared" si="29"/>
        <v>IL-016-1106-NSCLC</v>
      </c>
      <c r="G330" t="s">
        <v>23</v>
      </c>
      <c r="H330" s="18">
        <v>1</v>
      </c>
      <c r="I330" t="str">
        <f>MID(Table9[[#This Row],[SampleID]],4,8)</f>
        <v>016-1106</v>
      </c>
    </row>
    <row r="331" spans="1:9">
      <c r="A331" t="s">
        <v>3004</v>
      </c>
      <c r="B331" s="3" t="str">
        <f t="shared" si="25"/>
        <v>IL</v>
      </c>
      <c r="C331" s="3" t="str">
        <f t="shared" si="26"/>
        <v>016</v>
      </c>
      <c r="D331" s="3" t="str">
        <f t="shared" si="27"/>
        <v>NSCLC</v>
      </c>
      <c r="E331" s="3" t="str">
        <f t="shared" si="28"/>
        <v>T0</v>
      </c>
      <c r="F331" s="19" t="str">
        <f t="shared" si="29"/>
        <v>IL-016-1107-NSCLC</v>
      </c>
      <c r="G331" t="s">
        <v>23</v>
      </c>
      <c r="H331" s="18">
        <v>1</v>
      </c>
      <c r="I331" t="str">
        <f>MID(Table9[[#This Row],[SampleID]],4,8)</f>
        <v>016-1107</v>
      </c>
    </row>
    <row r="332" spans="1:9">
      <c r="A332" t="s">
        <v>3005</v>
      </c>
      <c r="B332" s="3" t="str">
        <f t="shared" si="25"/>
        <v>IL</v>
      </c>
      <c r="C332" s="3" t="str">
        <f t="shared" si="26"/>
        <v>001</v>
      </c>
      <c r="D332" s="3" t="str">
        <f t="shared" si="27"/>
        <v>MELANOMA</v>
      </c>
      <c r="E332" s="3" t="str">
        <f t="shared" si="28"/>
        <v>T0</v>
      </c>
      <c r="F332" s="19" t="str">
        <f t="shared" si="29"/>
        <v>IL-001-2003-MELANOMA</v>
      </c>
      <c r="G332" t="s">
        <v>23</v>
      </c>
      <c r="H332" s="18">
        <v>1</v>
      </c>
      <c r="I332" t="str">
        <f>MID(Table9[[#This Row],[SampleID]],4,8)</f>
        <v>001-2003</v>
      </c>
    </row>
    <row r="333" spans="1:9">
      <c r="A333" t="s">
        <v>3006</v>
      </c>
      <c r="B333" s="3" t="str">
        <f t="shared" si="25"/>
        <v>GB</v>
      </c>
      <c r="C333" s="3" t="str">
        <f t="shared" si="26"/>
        <v>020</v>
      </c>
      <c r="D333" s="3" t="str">
        <f t="shared" si="27"/>
        <v>MELANOMA</v>
      </c>
      <c r="E333" s="3" t="str">
        <f t="shared" si="28"/>
        <v>T1</v>
      </c>
      <c r="F333" s="19" t="str">
        <f t="shared" si="29"/>
        <v>GB-020-8000-MELANOMA</v>
      </c>
      <c r="G333" t="s">
        <v>23</v>
      </c>
      <c r="H333" s="18">
        <v>1</v>
      </c>
      <c r="I333" t="str">
        <f>MID(Table9[[#This Row],[SampleID]],4,8)</f>
        <v>020-8000</v>
      </c>
    </row>
    <row r="334" spans="1:9">
      <c r="A334" t="s">
        <v>3007</v>
      </c>
      <c r="B334" s="3" t="str">
        <f t="shared" si="25"/>
        <v>IL</v>
      </c>
      <c r="C334" s="3" t="str">
        <f t="shared" si="26"/>
        <v>001</v>
      </c>
      <c r="D334" s="3" t="str">
        <f t="shared" si="27"/>
        <v>MELANOMA</v>
      </c>
      <c r="E334" s="3" t="str">
        <f t="shared" si="28"/>
        <v>T0</v>
      </c>
      <c r="F334" s="19" t="str">
        <f t="shared" si="29"/>
        <v>IL-001-2005-MELANOMA</v>
      </c>
      <c r="G334" t="s">
        <v>23</v>
      </c>
      <c r="H334" s="18">
        <v>1</v>
      </c>
      <c r="I334" t="str">
        <f>MID(Table9[[#This Row],[SampleID]],4,8)</f>
        <v>001-2005</v>
      </c>
    </row>
    <row r="335" spans="1:9">
      <c r="A335" t="s">
        <v>3008</v>
      </c>
      <c r="B335" s="3" t="str">
        <f t="shared" si="25"/>
        <v>GB</v>
      </c>
      <c r="C335" s="3" t="str">
        <f t="shared" si="26"/>
        <v>020</v>
      </c>
      <c r="D335" s="3" t="str">
        <f t="shared" si="27"/>
        <v>MELANOMA</v>
      </c>
      <c r="E335" s="3" t="str">
        <f t="shared" si="28"/>
        <v>T1</v>
      </c>
      <c r="F335" s="19" t="str">
        <f t="shared" si="29"/>
        <v>GB-020-8001-MELANOMA</v>
      </c>
      <c r="G335" t="s">
        <v>23</v>
      </c>
      <c r="H335" s="18">
        <v>1</v>
      </c>
      <c r="I335" t="str">
        <f>MID(Table9[[#This Row],[SampleID]],4,8)</f>
        <v>020-8001</v>
      </c>
    </row>
    <row r="336" spans="1:9">
      <c r="A336" t="s">
        <v>3009</v>
      </c>
      <c r="B336" s="3" t="str">
        <f t="shared" si="25"/>
        <v>IL</v>
      </c>
      <c r="C336" s="3" t="str">
        <f t="shared" si="26"/>
        <v>001</v>
      </c>
      <c r="D336" s="3" t="str">
        <f t="shared" si="27"/>
        <v>MELANOMA</v>
      </c>
      <c r="E336" s="3" t="str">
        <f t="shared" si="28"/>
        <v>T0</v>
      </c>
      <c r="F336" s="19" t="str">
        <f t="shared" si="29"/>
        <v>IL-001-2007-MELANOMA</v>
      </c>
      <c r="G336" t="s">
        <v>23</v>
      </c>
      <c r="H336" s="18">
        <v>1</v>
      </c>
      <c r="I336" t="str">
        <f>MID(Table9[[#This Row],[SampleID]],4,8)</f>
        <v>001-2007</v>
      </c>
    </row>
    <row r="337" spans="1:9">
      <c r="A337" t="s">
        <v>3010</v>
      </c>
      <c r="B337" s="3" t="str">
        <f t="shared" si="25"/>
        <v>GB</v>
      </c>
      <c r="C337" s="3" t="str">
        <f t="shared" si="26"/>
        <v>020</v>
      </c>
      <c r="D337" s="3" t="str">
        <f t="shared" si="27"/>
        <v>MELANOMA</v>
      </c>
      <c r="E337" s="3" t="str">
        <f t="shared" si="28"/>
        <v>T1</v>
      </c>
      <c r="F337" s="19" t="str">
        <f t="shared" si="29"/>
        <v>GB-020-8002-MELANOMA</v>
      </c>
      <c r="G337" t="s">
        <v>23</v>
      </c>
      <c r="H337" s="18">
        <v>1</v>
      </c>
      <c r="I337" t="str">
        <f>MID(Table9[[#This Row],[SampleID]],4,8)</f>
        <v>020-8002</v>
      </c>
    </row>
    <row r="338" spans="1:9">
      <c r="A338" t="s">
        <v>3011</v>
      </c>
      <c r="B338" s="3" t="str">
        <f t="shared" si="25"/>
        <v>GB</v>
      </c>
      <c r="C338" s="3" t="str">
        <f t="shared" si="26"/>
        <v>020</v>
      </c>
      <c r="D338" s="3" t="str">
        <f t="shared" si="27"/>
        <v>NSCLC</v>
      </c>
      <c r="E338" s="3" t="str">
        <f t="shared" si="28"/>
        <v>T1</v>
      </c>
      <c r="F338" s="19" t="str">
        <f t="shared" si="29"/>
        <v>GB-020-7000-NSCLC</v>
      </c>
      <c r="G338" t="s">
        <v>23</v>
      </c>
      <c r="H338" s="18">
        <v>1</v>
      </c>
      <c r="I338" t="str">
        <f>MID(Table9[[#This Row],[SampleID]],4,8)</f>
        <v>020-7000</v>
      </c>
    </row>
    <row r="339" spans="1:9">
      <c r="A339" t="s">
        <v>3012</v>
      </c>
      <c r="B339" s="3" t="str">
        <f t="shared" si="25"/>
        <v>GB</v>
      </c>
      <c r="C339" s="3" t="str">
        <f t="shared" si="26"/>
        <v>020</v>
      </c>
      <c r="D339" s="3" t="str">
        <f t="shared" si="27"/>
        <v>NSCLC</v>
      </c>
      <c r="E339" s="3" t="str">
        <f t="shared" si="28"/>
        <v>T1</v>
      </c>
      <c r="F339" s="19" t="str">
        <f t="shared" si="29"/>
        <v>GB-020-7001-NSCLC</v>
      </c>
      <c r="G339" t="s">
        <v>23</v>
      </c>
      <c r="H339" s="18">
        <v>1</v>
      </c>
      <c r="I339" t="str">
        <f>MID(Table9[[#This Row],[SampleID]],4,8)</f>
        <v>020-7001</v>
      </c>
    </row>
    <row r="340" spans="1:9">
      <c r="A340" t="s">
        <v>3013</v>
      </c>
      <c r="B340" s="3" t="str">
        <f t="shared" si="25"/>
        <v>GB</v>
      </c>
      <c r="C340" s="3" t="str">
        <f t="shared" si="26"/>
        <v>020</v>
      </c>
      <c r="D340" s="3" t="str">
        <f t="shared" si="27"/>
        <v>NSCLC</v>
      </c>
      <c r="E340" s="3" t="str">
        <f t="shared" si="28"/>
        <v>T1</v>
      </c>
      <c r="F340" s="19" t="str">
        <f t="shared" si="29"/>
        <v>GB-020-7004-NSCLC</v>
      </c>
      <c r="G340" t="s">
        <v>23</v>
      </c>
      <c r="H340" s="18">
        <v>1</v>
      </c>
      <c r="I340" t="str">
        <f>MID(Table9[[#This Row],[SampleID]],4,8)</f>
        <v>020-7004</v>
      </c>
    </row>
    <row r="341" spans="1:9">
      <c r="A341" t="s">
        <v>3014</v>
      </c>
      <c r="B341" s="3" t="str">
        <f t="shared" si="25"/>
        <v>GB</v>
      </c>
      <c r="C341" s="3" t="str">
        <f t="shared" si="26"/>
        <v>020</v>
      </c>
      <c r="D341" s="3" t="str">
        <f t="shared" si="27"/>
        <v>NSCLC</v>
      </c>
      <c r="E341" s="3" t="str">
        <f t="shared" si="28"/>
        <v>T0</v>
      </c>
      <c r="F341" s="19" t="str">
        <f t="shared" si="29"/>
        <v>GB-020-7000-NSCLC</v>
      </c>
      <c r="G341" t="s">
        <v>23</v>
      </c>
      <c r="H341" s="18">
        <v>1</v>
      </c>
      <c r="I341" t="str">
        <f>MID(Table9[[#This Row],[SampleID]],4,8)</f>
        <v>020-7000</v>
      </c>
    </row>
    <row r="342" spans="1:9">
      <c r="A342" t="s">
        <v>3015</v>
      </c>
      <c r="B342" s="3" t="str">
        <f t="shared" si="25"/>
        <v>GB</v>
      </c>
      <c r="C342" s="3" t="str">
        <f t="shared" si="26"/>
        <v>020</v>
      </c>
      <c r="D342" s="3" t="str">
        <f t="shared" si="27"/>
        <v>NSCLC</v>
      </c>
      <c r="E342" s="3" t="str">
        <f t="shared" si="28"/>
        <v>T0</v>
      </c>
      <c r="F342" s="19" t="str">
        <f t="shared" si="29"/>
        <v>GB-020-7001-NSCLC</v>
      </c>
      <c r="G342" t="s">
        <v>23</v>
      </c>
      <c r="H342" s="18">
        <v>1</v>
      </c>
      <c r="I342" t="str">
        <f>MID(Table9[[#This Row],[SampleID]],4,8)</f>
        <v>020-7001</v>
      </c>
    </row>
    <row r="343" spans="1:9">
      <c r="A343" t="s">
        <v>3016</v>
      </c>
      <c r="B343" s="3" t="str">
        <f t="shared" si="25"/>
        <v>GB</v>
      </c>
      <c r="C343" s="3" t="str">
        <f t="shared" si="26"/>
        <v>020</v>
      </c>
      <c r="D343" s="3" t="str">
        <f t="shared" si="27"/>
        <v>NSCLC</v>
      </c>
      <c r="E343" s="3" t="str">
        <f t="shared" si="28"/>
        <v>T0</v>
      </c>
      <c r="F343" s="19" t="str">
        <f t="shared" si="29"/>
        <v>GB-020-7002-NSCLC</v>
      </c>
      <c r="G343" t="s">
        <v>23</v>
      </c>
      <c r="H343" s="18">
        <v>1</v>
      </c>
      <c r="I343" t="str">
        <f>MID(Table9[[#This Row],[SampleID]],4,8)</f>
        <v>020-7002</v>
      </c>
    </row>
    <row r="344" spans="1:9">
      <c r="A344" t="s">
        <v>3017</v>
      </c>
      <c r="B344" s="3" t="str">
        <f t="shared" si="25"/>
        <v>GB</v>
      </c>
      <c r="C344" s="3" t="str">
        <f t="shared" si="26"/>
        <v>020</v>
      </c>
      <c r="D344" s="3" t="str">
        <f t="shared" si="27"/>
        <v>NSCLC</v>
      </c>
      <c r="E344" s="3" t="str">
        <f t="shared" si="28"/>
        <v>T1</v>
      </c>
      <c r="F344" s="19" t="str">
        <f t="shared" si="29"/>
        <v>GB-020-7002-NSCLC</v>
      </c>
      <c r="G344" t="s">
        <v>23</v>
      </c>
      <c r="H344" s="18">
        <v>1</v>
      </c>
      <c r="I344" t="str">
        <f>MID(Table9[[#This Row],[SampleID]],4,8)</f>
        <v>020-7002</v>
      </c>
    </row>
    <row r="345" spans="1:9">
      <c r="A345" t="s">
        <v>3018</v>
      </c>
      <c r="B345" s="3" t="str">
        <f t="shared" si="25"/>
        <v>GB</v>
      </c>
      <c r="C345" s="3" t="str">
        <f t="shared" si="26"/>
        <v>020</v>
      </c>
      <c r="D345" s="3" t="str">
        <f t="shared" si="27"/>
        <v>NSCLC</v>
      </c>
      <c r="E345" s="3" t="str">
        <f t="shared" si="28"/>
        <v>T0</v>
      </c>
      <c r="F345" s="19" t="str">
        <f t="shared" si="29"/>
        <v>GB-020-7003-NSCLC</v>
      </c>
      <c r="G345" t="s">
        <v>23</v>
      </c>
      <c r="H345" s="18">
        <v>1</v>
      </c>
      <c r="I345" t="str">
        <f>MID(Table9[[#This Row],[SampleID]],4,8)</f>
        <v>020-7003</v>
      </c>
    </row>
    <row r="346" spans="1:9">
      <c r="A346" t="s">
        <v>3019</v>
      </c>
      <c r="B346" s="3" t="str">
        <f t="shared" si="25"/>
        <v>GB</v>
      </c>
      <c r="C346" s="3" t="str">
        <f t="shared" si="26"/>
        <v>020</v>
      </c>
      <c r="D346" s="3" t="str">
        <f t="shared" si="27"/>
        <v>NSCLC</v>
      </c>
      <c r="E346" s="3" t="str">
        <f t="shared" si="28"/>
        <v>T1</v>
      </c>
      <c r="F346" s="19" t="str">
        <f t="shared" si="29"/>
        <v>GB-020-7003-NSCLC</v>
      </c>
      <c r="G346" t="s">
        <v>23</v>
      </c>
      <c r="H346" s="18">
        <v>1</v>
      </c>
      <c r="I346" t="str">
        <f>MID(Table9[[#This Row],[SampleID]],4,8)</f>
        <v>020-7003</v>
      </c>
    </row>
    <row r="347" spans="1:9">
      <c r="A347" t="s">
        <v>3020</v>
      </c>
      <c r="B347" s="3" t="str">
        <f t="shared" si="25"/>
        <v>GB</v>
      </c>
      <c r="C347" s="3" t="str">
        <f t="shared" si="26"/>
        <v>020</v>
      </c>
      <c r="D347" s="3" t="str">
        <f t="shared" si="27"/>
        <v>NSCLC</v>
      </c>
      <c r="E347" s="3" t="str">
        <f t="shared" si="28"/>
        <v>T0</v>
      </c>
      <c r="F347" s="19" t="str">
        <f t="shared" si="29"/>
        <v>GB-020-7004-NSCLC</v>
      </c>
      <c r="G347" t="s">
        <v>23</v>
      </c>
      <c r="H347" s="18">
        <v>1</v>
      </c>
      <c r="I347" t="str">
        <f>MID(Table9[[#This Row],[SampleID]],4,8)</f>
        <v>020-7004</v>
      </c>
    </row>
    <row r="348" spans="1:9">
      <c r="A348" t="s">
        <v>3021</v>
      </c>
      <c r="B348" s="3" t="str">
        <f t="shared" si="25"/>
        <v>GB</v>
      </c>
      <c r="C348" s="3" t="str">
        <f t="shared" si="26"/>
        <v>020</v>
      </c>
      <c r="D348" s="3" t="str">
        <f t="shared" si="27"/>
        <v>NSCLC</v>
      </c>
      <c r="E348" s="3" t="str">
        <f t="shared" si="28"/>
        <v>T0</v>
      </c>
      <c r="F348" s="19" t="str">
        <f t="shared" si="29"/>
        <v>GB-020-7005-NSCLC</v>
      </c>
      <c r="G348" t="s">
        <v>23</v>
      </c>
      <c r="H348" s="18">
        <v>1</v>
      </c>
      <c r="I348" t="str">
        <f>MID(Table9[[#This Row],[SampleID]],4,8)</f>
        <v>020-7005</v>
      </c>
    </row>
    <row r="349" spans="1:9">
      <c r="A349" t="s">
        <v>3022</v>
      </c>
      <c r="B349" s="3" t="str">
        <f t="shared" si="25"/>
        <v>GB</v>
      </c>
      <c r="C349" s="3" t="str">
        <f t="shared" si="26"/>
        <v>020</v>
      </c>
      <c r="D349" s="3" t="str">
        <f t="shared" si="27"/>
        <v>NSCLC</v>
      </c>
      <c r="E349" s="3" t="str">
        <f t="shared" si="28"/>
        <v>T0</v>
      </c>
      <c r="F349" s="19" t="str">
        <f t="shared" si="29"/>
        <v>GB-020-7006-NSCLC</v>
      </c>
      <c r="G349" t="s">
        <v>23</v>
      </c>
      <c r="H349" s="18">
        <v>1</v>
      </c>
      <c r="I349" t="str">
        <f>MID(Table9[[#This Row],[SampleID]],4,8)</f>
        <v>020-7006</v>
      </c>
    </row>
    <row r="350" spans="1:9">
      <c r="A350" t="s">
        <v>3023</v>
      </c>
      <c r="B350" s="3" t="str">
        <f t="shared" si="25"/>
        <v>GB</v>
      </c>
      <c r="C350" s="3" t="str">
        <f t="shared" si="26"/>
        <v>020</v>
      </c>
      <c r="D350" s="3" t="str">
        <f t="shared" si="27"/>
        <v>NSCLC</v>
      </c>
      <c r="E350" s="3" t="str">
        <f t="shared" si="28"/>
        <v>T1</v>
      </c>
      <c r="F350" s="19" t="str">
        <f t="shared" si="29"/>
        <v>GB-020-7006-NSCLC</v>
      </c>
      <c r="G350" t="s">
        <v>23</v>
      </c>
      <c r="H350" s="18">
        <v>1</v>
      </c>
      <c r="I350" t="str">
        <f>MID(Table9[[#This Row],[SampleID]],4,8)</f>
        <v>020-7006</v>
      </c>
    </row>
    <row r="351" spans="1:9">
      <c r="A351" t="s">
        <v>3024</v>
      </c>
      <c r="B351" s="3" t="str">
        <f t="shared" si="25"/>
        <v>GB</v>
      </c>
      <c r="C351" s="3" t="str">
        <f t="shared" si="26"/>
        <v>021</v>
      </c>
      <c r="D351" s="3" t="str">
        <f t="shared" si="27"/>
        <v>SCLC</v>
      </c>
      <c r="E351" s="3" t="str">
        <f t="shared" si="28"/>
        <v>T0</v>
      </c>
      <c r="F351" s="19" t="str">
        <f t="shared" si="29"/>
        <v>GB-021-9100-SCLC</v>
      </c>
      <c r="G351" t="s">
        <v>23</v>
      </c>
      <c r="H351" s="18">
        <v>1</v>
      </c>
      <c r="I351" t="str">
        <f>MID(Table9[[#This Row],[SampleID]],4,8)</f>
        <v>021-9100</v>
      </c>
    </row>
    <row r="352" spans="1:9">
      <c r="A352" t="s">
        <v>3025</v>
      </c>
      <c r="B352" s="3" t="str">
        <f t="shared" si="25"/>
        <v>GB</v>
      </c>
      <c r="C352" s="3" t="str">
        <f t="shared" si="26"/>
        <v>021</v>
      </c>
      <c r="D352" s="3" t="str">
        <f t="shared" si="27"/>
        <v>NSCLC</v>
      </c>
      <c r="E352" s="3" t="str">
        <f t="shared" si="28"/>
        <v>T2</v>
      </c>
      <c r="F352" s="19" t="str">
        <f t="shared" si="29"/>
        <v>GB-021-7100-NSCLC</v>
      </c>
      <c r="G352" t="s">
        <v>23</v>
      </c>
      <c r="H352" s="18">
        <v>1</v>
      </c>
      <c r="I352" t="str">
        <f>MID(Table9[[#This Row],[SampleID]],4,8)</f>
        <v>021-7100</v>
      </c>
    </row>
    <row r="353" spans="1:9">
      <c r="A353" t="s">
        <v>3026</v>
      </c>
      <c r="B353" s="3" t="str">
        <f t="shared" si="25"/>
        <v>GB</v>
      </c>
      <c r="C353" s="3" t="str">
        <f t="shared" si="26"/>
        <v>021</v>
      </c>
      <c r="D353" s="3" t="str">
        <f t="shared" si="27"/>
        <v>NSCLC</v>
      </c>
      <c r="E353" s="3" t="str">
        <f t="shared" si="28"/>
        <v>T3</v>
      </c>
      <c r="F353" s="19" t="str">
        <f t="shared" si="29"/>
        <v>GB-021-7100-NSCLC</v>
      </c>
      <c r="G353" t="s">
        <v>23</v>
      </c>
      <c r="H353" s="18">
        <v>1</v>
      </c>
      <c r="I353" t="str">
        <f>MID(Table9[[#This Row],[SampleID]],4,8)</f>
        <v>021-7100</v>
      </c>
    </row>
    <row r="354" spans="1:9">
      <c r="A354" t="s">
        <v>3027</v>
      </c>
      <c r="B354" s="3" t="str">
        <f t="shared" si="25"/>
        <v>GB</v>
      </c>
      <c r="C354" s="3" t="str">
        <f t="shared" si="26"/>
        <v>021</v>
      </c>
      <c r="D354" s="3" t="str">
        <f t="shared" si="27"/>
        <v>NSCLC</v>
      </c>
      <c r="E354" s="3" t="str">
        <f t="shared" si="28"/>
        <v>T1</v>
      </c>
      <c r="F354" s="19" t="str">
        <f t="shared" si="29"/>
        <v>GB-021-7102-NSCLC</v>
      </c>
      <c r="G354" t="s">
        <v>23</v>
      </c>
      <c r="H354" s="18">
        <v>1</v>
      </c>
      <c r="I354" t="str">
        <f>MID(Table9[[#This Row],[SampleID]],4,8)</f>
        <v>021-7102</v>
      </c>
    </row>
    <row r="355" spans="1:9">
      <c r="A355" t="s">
        <v>3028</v>
      </c>
      <c r="B355" s="3" t="str">
        <f t="shared" si="25"/>
        <v>GB</v>
      </c>
      <c r="C355" s="3" t="str">
        <f t="shared" si="26"/>
        <v>021</v>
      </c>
      <c r="D355" s="3" t="str">
        <f t="shared" si="27"/>
        <v>NSCLC</v>
      </c>
      <c r="E355" s="3" t="str">
        <f t="shared" si="28"/>
        <v>T2</v>
      </c>
      <c r="F355" s="19" t="str">
        <f t="shared" si="29"/>
        <v>GB-021-7103-NSCLC</v>
      </c>
      <c r="G355" t="s">
        <v>23</v>
      </c>
      <c r="H355" s="18">
        <v>1</v>
      </c>
      <c r="I355" t="str">
        <f>MID(Table9[[#This Row],[SampleID]],4,8)</f>
        <v>021-7103</v>
      </c>
    </row>
    <row r="356" spans="1:9">
      <c r="A356" t="s">
        <v>3029</v>
      </c>
      <c r="B356" s="3" t="str">
        <f t="shared" si="25"/>
        <v>GB</v>
      </c>
      <c r="C356" s="3" t="str">
        <f t="shared" si="26"/>
        <v>021</v>
      </c>
      <c r="D356" s="3" t="str">
        <f t="shared" si="27"/>
        <v>NSCLC</v>
      </c>
      <c r="E356" s="3" t="str">
        <f t="shared" si="28"/>
        <v>T1</v>
      </c>
      <c r="F356" s="19" t="str">
        <f t="shared" si="29"/>
        <v>GB-021-7104-NSCLC</v>
      </c>
      <c r="G356" t="s">
        <v>23</v>
      </c>
      <c r="H356" s="18">
        <v>1</v>
      </c>
      <c r="I356" t="str">
        <f>MID(Table9[[#This Row],[SampleID]],4,8)</f>
        <v>021-7104</v>
      </c>
    </row>
    <row r="357" spans="1:9">
      <c r="A357" t="s">
        <v>3030</v>
      </c>
      <c r="B357" s="3" t="str">
        <f t="shared" si="25"/>
        <v>GB</v>
      </c>
      <c r="C357" s="3" t="str">
        <f t="shared" si="26"/>
        <v>021</v>
      </c>
      <c r="D357" s="3" t="str">
        <f t="shared" si="27"/>
        <v>NSCLC</v>
      </c>
      <c r="E357" s="3" t="str">
        <f t="shared" si="28"/>
        <v>T1</v>
      </c>
      <c r="F357" s="19" t="str">
        <f t="shared" si="29"/>
        <v>GB-021-7105-NSCLC</v>
      </c>
      <c r="G357" t="s">
        <v>23</v>
      </c>
      <c r="H357" s="18">
        <v>1</v>
      </c>
      <c r="I357" t="str">
        <f>MID(Table9[[#This Row],[SampleID]],4,8)</f>
        <v>021-7105</v>
      </c>
    </row>
    <row r="358" spans="1:9">
      <c r="A358" t="s">
        <v>3031</v>
      </c>
      <c r="B358" s="3" t="str">
        <f t="shared" si="25"/>
        <v>GB</v>
      </c>
      <c r="C358" s="3" t="str">
        <f t="shared" si="26"/>
        <v>021</v>
      </c>
      <c r="D358" s="3" t="str">
        <f t="shared" si="27"/>
        <v>NSCLC</v>
      </c>
      <c r="E358" s="3" t="str">
        <f t="shared" si="28"/>
        <v>T2</v>
      </c>
      <c r="F358" s="19" t="str">
        <f t="shared" si="29"/>
        <v>GB-021-7102-NSCLC</v>
      </c>
      <c r="G358" t="s">
        <v>23</v>
      </c>
      <c r="H358" s="18">
        <v>1</v>
      </c>
      <c r="I358" t="str">
        <f>MID(Table9[[#This Row],[SampleID]],4,8)</f>
        <v>021-7102</v>
      </c>
    </row>
    <row r="359" spans="1:9">
      <c r="A359" t="s">
        <v>3032</v>
      </c>
      <c r="B359" s="3" t="str">
        <f t="shared" si="25"/>
        <v>GB</v>
      </c>
      <c r="C359" s="3" t="str">
        <f t="shared" si="26"/>
        <v>021</v>
      </c>
      <c r="D359" s="3" t="str">
        <f t="shared" si="27"/>
        <v>NSCLC</v>
      </c>
      <c r="E359" s="3" t="str">
        <f t="shared" si="28"/>
        <v>T0</v>
      </c>
      <c r="F359" s="19" t="str">
        <f t="shared" si="29"/>
        <v>GB-021-7100-NSCLC</v>
      </c>
      <c r="G359" t="s">
        <v>23</v>
      </c>
      <c r="H359" s="18">
        <v>1</v>
      </c>
      <c r="I359" t="str">
        <f>MID(Table9[[#This Row],[SampleID]],4,8)</f>
        <v>021-7100</v>
      </c>
    </row>
    <row r="360" spans="1:9">
      <c r="A360" t="s">
        <v>3033</v>
      </c>
      <c r="B360" s="3" t="str">
        <f t="shared" si="25"/>
        <v>GB</v>
      </c>
      <c r="C360" s="3" t="str">
        <f t="shared" si="26"/>
        <v>021</v>
      </c>
      <c r="D360" s="3" t="str">
        <f t="shared" si="27"/>
        <v>NSCLC</v>
      </c>
      <c r="E360" s="3" t="str">
        <f t="shared" si="28"/>
        <v>T1</v>
      </c>
      <c r="F360" s="19" t="str">
        <f t="shared" si="29"/>
        <v>GB-021-7100-NSCLC</v>
      </c>
      <c r="G360" t="s">
        <v>23</v>
      </c>
      <c r="H360" s="18">
        <v>1</v>
      </c>
      <c r="I360" t="str">
        <f>MID(Table9[[#This Row],[SampleID]],4,8)</f>
        <v>021-7100</v>
      </c>
    </row>
    <row r="361" spans="1:9">
      <c r="A361" t="s">
        <v>3034</v>
      </c>
      <c r="B361" s="3" t="str">
        <f t="shared" si="25"/>
        <v>GB</v>
      </c>
      <c r="C361" s="3" t="str">
        <f t="shared" si="26"/>
        <v>021</v>
      </c>
      <c r="D361" s="3" t="str">
        <f t="shared" si="27"/>
        <v>NSCLC</v>
      </c>
      <c r="E361" s="3" t="str">
        <f t="shared" si="28"/>
        <v>T0</v>
      </c>
      <c r="F361" s="19" t="str">
        <f t="shared" si="29"/>
        <v>GB-021-7101-NSCLC</v>
      </c>
      <c r="G361" t="s">
        <v>23</v>
      </c>
      <c r="H361" s="18">
        <v>1</v>
      </c>
      <c r="I361" t="str">
        <f>MID(Table9[[#This Row],[SampleID]],4,8)</f>
        <v>021-7101</v>
      </c>
    </row>
    <row r="362" spans="1:9">
      <c r="A362" t="s">
        <v>3035</v>
      </c>
      <c r="B362" s="3" t="str">
        <f t="shared" si="25"/>
        <v>GB</v>
      </c>
      <c r="C362" s="3" t="str">
        <f t="shared" si="26"/>
        <v>021</v>
      </c>
      <c r="D362" s="3" t="str">
        <f t="shared" si="27"/>
        <v>NSCLC</v>
      </c>
      <c r="E362" s="3" t="str">
        <f t="shared" si="28"/>
        <v>T0</v>
      </c>
      <c r="F362" s="19" t="str">
        <f t="shared" si="29"/>
        <v>GB-021-7103-NSCLC</v>
      </c>
      <c r="G362" t="s">
        <v>23</v>
      </c>
      <c r="H362" s="18">
        <v>1</v>
      </c>
      <c r="I362" t="str">
        <f>MID(Table9[[#This Row],[SampleID]],4,8)</f>
        <v>021-7103</v>
      </c>
    </row>
    <row r="363" spans="1:9">
      <c r="A363" t="s">
        <v>3036</v>
      </c>
      <c r="B363" s="3" t="str">
        <f t="shared" si="25"/>
        <v>GB</v>
      </c>
      <c r="C363" s="3" t="str">
        <f t="shared" si="26"/>
        <v>021</v>
      </c>
      <c r="D363" s="3" t="str">
        <f t="shared" si="27"/>
        <v>NSCLC</v>
      </c>
      <c r="E363" s="3" t="str">
        <f t="shared" si="28"/>
        <v>T1</v>
      </c>
      <c r="F363" s="19" t="str">
        <f t="shared" si="29"/>
        <v>GB-021-7103-NSCLC</v>
      </c>
      <c r="G363" t="s">
        <v>23</v>
      </c>
      <c r="H363" s="18">
        <v>1</v>
      </c>
      <c r="I363" t="str">
        <f>MID(Table9[[#This Row],[SampleID]],4,8)</f>
        <v>021-7103</v>
      </c>
    </row>
    <row r="364" spans="1:9">
      <c r="A364" t="s">
        <v>3037</v>
      </c>
      <c r="B364" s="3" t="str">
        <f t="shared" si="25"/>
        <v>GB</v>
      </c>
      <c r="C364" s="3" t="str">
        <f t="shared" si="26"/>
        <v>021</v>
      </c>
      <c r="D364" s="3" t="str">
        <f t="shared" si="27"/>
        <v>NSCLC</v>
      </c>
      <c r="E364" s="3" t="str">
        <f t="shared" si="28"/>
        <v>T0</v>
      </c>
      <c r="F364" s="19" t="str">
        <f t="shared" si="29"/>
        <v>GB-021-7104-NSCLC</v>
      </c>
      <c r="G364" t="s">
        <v>23</v>
      </c>
      <c r="H364" s="18">
        <v>1</v>
      </c>
      <c r="I364" t="str">
        <f>MID(Table9[[#This Row],[SampleID]],4,8)</f>
        <v>021-7104</v>
      </c>
    </row>
    <row r="365" spans="1:9">
      <c r="A365" t="s">
        <v>3038</v>
      </c>
      <c r="B365" s="3" t="str">
        <f t="shared" si="25"/>
        <v>GB</v>
      </c>
      <c r="C365" s="3" t="str">
        <f t="shared" si="26"/>
        <v>021</v>
      </c>
      <c r="D365" s="3" t="str">
        <f t="shared" si="27"/>
        <v>NSCLC</v>
      </c>
      <c r="E365" s="3" t="str">
        <f t="shared" si="28"/>
        <v>T0</v>
      </c>
      <c r="F365" s="19" t="str">
        <f t="shared" si="29"/>
        <v>GB-021-7106-NSCLC</v>
      </c>
      <c r="G365" t="s">
        <v>23</v>
      </c>
      <c r="H365" s="18">
        <v>1</v>
      </c>
      <c r="I365" t="str">
        <f>MID(Table9[[#This Row],[SampleID]],4,8)</f>
        <v>021-7106</v>
      </c>
    </row>
    <row r="366" spans="1:9">
      <c r="A366" t="s">
        <v>3039</v>
      </c>
      <c r="B366" s="3" t="str">
        <f t="shared" si="25"/>
        <v>GB</v>
      </c>
      <c r="C366" s="3" t="str">
        <f t="shared" si="26"/>
        <v>021</v>
      </c>
      <c r="D366" s="3" t="str">
        <f t="shared" si="27"/>
        <v>NSCLC</v>
      </c>
      <c r="E366" s="3" t="str">
        <f t="shared" si="28"/>
        <v>T0</v>
      </c>
      <c r="F366" s="19" t="str">
        <f t="shared" si="29"/>
        <v>GB-021-7107-NSCLC</v>
      </c>
      <c r="G366" t="s">
        <v>23</v>
      </c>
      <c r="H366" s="18">
        <v>1</v>
      </c>
      <c r="I366" t="str">
        <f>MID(Table9[[#This Row],[SampleID]],4,8)</f>
        <v>021-7107</v>
      </c>
    </row>
    <row r="367" spans="1:9">
      <c r="A367" t="s">
        <v>3040</v>
      </c>
      <c r="B367" s="3" t="str">
        <f t="shared" si="25"/>
        <v>GB</v>
      </c>
      <c r="C367" s="3" t="str">
        <f t="shared" si="26"/>
        <v>021</v>
      </c>
      <c r="D367" s="3" t="str">
        <f t="shared" si="27"/>
        <v>NSCLC</v>
      </c>
      <c r="E367" s="3" t="str">
        <f t="shared" si="28"/>
        <v>T0</v>
      </c>
      <c r="F367" s="19" t="str">
        <f t="shared" si="29"/>
        <v>GB-021-7102-NSCLC</v>
      </c>
      <c r="G367" t="s">
        <v>23</v>
      </c>
      <c r="H367" s="18">
        <v>1</v>
      </c>
      <c r="I367" t="str">
        <f>MID(Table9[[#This Row],[SampleID]],4,8)</f>
        <v>021-7102</v>
      </c>
    </row>
    <row r="368" spans="1:9">
      <c r="A368" t="s">
        <v>3041</v>
      </c>
      <c r="B368" s="3" t="str">
        <f t="shared" si="25"/>
        <v>GB</v>
      </c>
      <c r="C368" s="3" t="str">
        <f t="shared" si="26"/>
        <v>021</v>
      </c>
      <c r="D368" s="3" t="str">
        <f t="shared" si="27"/>
        <v>NSCLC</v>
      </c>
      <c r="E368" s="3" t="str">
        <f t="shared" si="28"/>
        <v>T0</v>
      </c>
      <c r="F368" s="19" t="str">
        <f t="shared" si="29"/>
        <v>GB-021-7105-NSCLC</v>
      </c>
      <c r="G368" t="s">
        <v>23</v>
      </c>
      <c r="H368" s="18">
        <v>1</v>
      </c>
      <c r="I368" t="str">
        <f>MID(Table9[[#This Row],[SampleID]],4,8)</f>
        <v>021-7105</v>
      </c>
    </row>
    <row r="369" spans="1:9">
      <c r="A369" t="s">
        <v>3042</v>
      </c>
      <c r="B369" s="3" t="str">
        <f t="shared" si="25"/>
        <v>GB</v>
      </c>
      <c r="C369" s="3" t="str">
        <f t="shared" si="26"/>
        <v>023</v>
      </c>
      <c r="D369" s="3" t="str">
        <f t="shared" si="27"/>
        <v>NSCLC</v>
      </c>
      <c r="E369" s="3" t="str">
        <f t="shared" si="28"/>
        <v>T1</v>
      </c>
      <c r="F369" s="19" t="str">
        <f t="shared" si="29"/>
        <v>GB-023-7300-NSCLC</v>
      </c>
      <c r="G369" t="s">
        <v>23</v>
      </c>
      <c r="H369" s="18">
        <v>1</v>
      </c>
      <c r="I369" t="str">
        <f>MID(Table9[[#This Row],[SampleID]],4,8)</f>
        <v>023-7300</v>
      </c>
    </row>
    <row r="370" spans="1:9">
      <c r="A370" t="s">
        <v>3043</v>
      </c>
      <c r="B370" s="3" t="str">
        <f t="shared" si="25"/>
        <v>GB</v>
      </c>
      <c r="C370" s="3" t="str">
        <f t="shared" si="26"/>
        <v>023</v>
      </c>
      <c r="D370" s="3" t="str">
        <f t="shared" si="27"/>
        <v>NSCLC</v>
      </c>
      <c r="E370" s="3" t="str">
        <f t="shared" si="28"/>
        <v>T0</v>
      </c>
      <c r="F370" s="19" t="str">
        <f t="shared" si="29"/>
        <v>GB-023-7300-NSCLC</v>
      </c>
      <c r="G370" t="s">
        <v>23</v>
      </c>
      <c r="H370" s="18">
        <v>1</v>
      </c>
      <c r="I370" t="str">
        <f>MID(Table9[[#This Row],[SampleID]],4,8)</f>
        <v>023-7300</v>
      </c>
    </row>
    <row r="371" spans="1:9">
      <c r="A371" t="s">
        <v>3044</v>
      </c>
      <c r="B371" s="3" t="str">
        <f t="shared" si="25"/>
        <v>GB</v>
      </c>
      <c r="C371" s="3" t="str">
        <f t="shared" si="26"/>
        <v>023</v>
      </c>
      <c r="D371" s="3" t="str">
        <f t="shared" si="27"/>
        <v>NSCLC</v>
      </c>
      <c r="E371" s="3" t="str">
        <f t="shared" si="28"/>
        <v>T1</v>
      </c>
      <c r="F371" s="19" t="str">
        <f t="shared" si="29"/>
        <v>GB-023-7302-NSCLC</v>
      </c>
      <c r="G371" t="s">
        <v>23</v>
      </c>
      <c r="H371" s="18">
        <v>1</v>
      </c>
      <c r="I371" t="str">
        <f>MID(Table9[[#This Row],[SampleID]],4,8)</f>
        <v>023-7302</v>
      </c>
    </row>
    <row r="372" spans="1:9">
      <c r="A372" t="s">
        <v>3045</v>
      </c>
      <c r="B372" s="3" t="str">
        <f t="shared" si="25"/>
        <v>GB</v>
      </c>
      <c r="C372" s="3" t="str">
        <f t="shared" si="26"/>
        <v>023</v>
      </c>
      <c r="D372" s="3" t="str">
        <f t="shared" si="27"/>
        <v>NSCLC</v>
      </c>
      <c r="E372" s="3" t="str">
        <f t="shared" si="28"/>
        <v>T2</v>
      </c>
      <c r="F372" s="19" t="str">
        <f t="shared" si="29"/>
        <v>GB-023-7300-NSCLC</v>
      </c>
      <c r="G372" t="s">
        <v>23</v>
      </c>
      <c r="H372" s="18">
        <v>1</v>
      </c>
      <c r="I372" t="str">
        <f>MID(Table9[[#This Row],[SampleID]],4,8)</f>
        <v>023-7300</v>
      </c>
    </row>
    <row r="373" spans="1:9">
      <c r="A373" t="s">
        <v>3046</v>
      </c>
      <c r="B373" s="3" t="str">
        <f t="shared" si="25"/>
        <v>GB</v>
      </c>
      <c r="C373" s="3" t="str">
        <f t="shared" si="26"/>
        <v>023</v>
      </c>
      <c r="D373" s="3" t="str">
        <f t="shared" si="27"/>
        <v>MELANOMA</v>
      </c>
      <c r="E373" s="3" t="str">
        <f t="shared" si="28"/>
        <v>T2</v>
      </c>
      <c r="F373" s="19" t="str">
        <f t="shared" si="29"/>
        <v>GB-023-8301-MELANOMA</v>
      </c>
      <c r="G373" t="s">
        <v>23</v>
      </c>
      <c r="H373" s="18">
        <v>1</v>
      </c>
      <c r="I373" t="str">
        <f>MID(Table9[[#This Row],[SampleID]],4,8)</f>
        <v>023-8301</v>
      </c>
    </row>
    <row r="374" spans="1:9">
      <c r="A374" t="s">
        <v>3047</v>
      </c>
      <c r="B374" s="3" t="str">
        <f t="shared" si="25"/>
        <v>GB</v>
      </c>
      <c r="C374" s="3" t="str">
        <f t="shared" si="26"/>
        <v>023</v>
      </c>
      <c r="D374" s="3" t="str">
        <f t="shared" si="27"/>
        <v>NSCLC</v>
      </c>
      <c r="E374" s="3" t="str">
        <f t="shared" si="28"/>
        <v>T0</v>
      </c>
      <c r="F374" s="19" t="str">
        <f t="shared" si="29"/>
        <v>GB-023-7301-NSCLC</v>
      </c>
      <c r="G374" t="s">
        <v>23</v>
      </c>
      <c r="H374" s="18">
        <v>1</v>
      </c>
      <c r="I374" t="str">
        <f>MID(Table9[[#This Row],[SampleID]],4,8)</f>
        <v>023-7301</v>
      </c>
    </row>
    <row r="375" spans="1:9">
      <c r="A375" t="s">
        <v>3048</v>
      </c>
      <c r="B375" s="3" t="str">
        <f t="shared" si="25"/>
        <v>GB</v>
      </c>
      <c r="C375" s="3" t="str">
        <f t="shared" si="26"/>
        <v>023</v>
      </c>
      <c r="D375" s="3" t="str">
        <f t="shared" si="27"/>
        <v>NSCLC</v>
      </c>
      <c r="E375" s="3" t="str">
        <f t="shared" si="28"/>
        <v>T3</v>
      </c>
      <c r="F375" s="19" t="str">
        <f t="shared" si="29"/>
        <v>GB-023-7301-NSCLC</v>
      </c>
      <c r="G375" t="s">
        <v>23</v>
      </c>
      <c r="H375" s="18">
        <v>1</v>
      </c>
      <c r="I375" t="str">
        <f>MID(Table9[[#This Row],[SampleID]],4,8)</f>
        <v>023-7301</v>
      </c>
    </row>
    <row r="376" spans="1:9">
      <c r="A376" t="s">
        <v>3049</v>
      </c>
      <c r="B376" s="3" t="str">
        <f t="shared" si="25"/>
        <v>GB</v>
      </c>
      <c r="C376" s="3" t="str">
        <f t="shared" si="26"/>
        <v>023</v>
      </c>
      <c r="D376" s="3" t="str">
        <f t="shared" si="27"/>
        <v>MELANOMA</v>
      </c>
      <c r="E376" s="3" t="str">
        <f t="shared" si="28"/>
        <v>T1</v>
      </c>
      <c r="F376" s="19" t="str">
        <f t="shared" si="29"/>
        <v>GB-023-8301-MELANOMA</v>
      </c>
      <c r="G376" t="s">
        <v>23</v>
      </c>
      <c r="H376" s="18">
        <v>1</v>
      </c>
      <c r="I376" t="str">
        <f>MID(Table9[[#This Row],[SampleID]],4,8)</f>
        <v>023-8301</v>
      </c>
    </row>
    <row r="377" spans="1:9">
      <c r="A377" t="s">
        <v>3050</v>
      </c>
      <c r="B377" s="3" t="str">
        <f t="shared" si="25"/>
        <v>GB</v>
      </c>
      <c r="C377" s="3" t="str">
        <f t="shared" si="26"/>
        <v>023</v>
      </c>
      <c r="D377" s="3" t="str">
        <f t="shared" si="27"/>
        <v>NSCLC</v>
      </c>
      <c r="E377" s="3" t="str">
        <f t="shared" si="28"/>
        <v>T1</v>
      </c>
      <c r="F377" s="19" t="str">
        <f t="shared" si="29"/>
        <v>GB-023-7301-NSCLC</v>
      </c>
      <c r="G377" t="s">
        <v>23</v>
      </c>
      <c r="H377" s="18">
        <v>1</v>
      </c>
      <c r="I377" t="str">
        <f>MID(Table9[[#This Row],[SampleID]],4,8)</f>
        <v>023-7301</v>
      </c>
    </row>
    <row r="378" spans="1:9">
      <c r="A378" t="s">
        <v>3051</v>
      </c>
      <c r="B378" s="3" t="str">
        <f t="shared" si="25"/>
        <v>GB</v>
      </c>
      <c r="C378" s="3" t="str">
        <f t="shared" si="26"/>
        <v>023</v>
      </c>
      <c r="D378" s="3" t="str">
        <f t="shared" si="27"/>
        <v>NSCLC</v>
      </c>
      <c r="E378" s="3" t="str">
        <f t="shared" si="28"/>
        <v>T2</v>
      </c>
      <c r="F378" s="19" t="str">
        <f t="shared" si="29"/>
        <v>GB-023-7301-NSCLC</v>
      </c>
      <c r="G378" t="s">
        <v>23</v>
      </c>
      <c r="H378" s="18">
        <v>1</v>
      </c>
      <c r="I378" t="str">
        <f>MID(Table9[[#This Row],[SampleID]],4,8)</f>
        <v>023-7301</v>
      </c>
    </row>
    <row r="379" spans="1:9">
      <c r="A379" t="s">
        <v>3052</v>
      </c>
      <c r="B379" s="3" t="str">
        <f t="shared" si="25"/>
        <v>GB</v>
      </c>
      <c r="C379" s="3" t="str">
        <f t="shared" si="26"/>
        <v>023</v>
      </c>
      <c r="D379" s="3" t="str">
        <f t="shared" si="27"/>
        <v>NSCLC</v>
      </c>
      <c r="E379" s="3" t="str">
        <f t="shared" si="28"/>
        <v>T0</v>
      </c>
      <c r="F379" s="19" t="str">
        <f t="shared" si="29"/>
        <v>GB-023-7302-NSCLC</v>
      </c>
      <c r="G379" t="s">
        <v>23</v>
      </c>
      <c r="H379" s="18">
        <v>1</v>
      </c>
      <c r="I379" t="str">
        <f>MID(Table9[[#This Row],[SampleID]],4,8)</f>
        <v>023-7302</v>
      </c>
    </row>
    <row r="380" spans="1:9">
      <c r="A380" t="s">
        <v>3053</v>
      </c>
      <c r="B380" s="3" t="str">
        <f t="shared" si="25"/>
        <v>GB</v>
      </c>
      <c r="C380" s="3" t="str">
        <f t="shared" si="26"/>
        <v>023</v>
      </c>
      <c r="D380" s="3" t="str">
        <f t="shared" si="27"/>
        <v>MELANOMA</v>
      </c>
      <c r="E380" s="3" t="str">
        <f t="shared" si="28"/>
        <v>T3</v>
      </c>
      <c r="F380" s="19" t="str">
        <f t="shared" si="29"/>
        <v>GB-023-8300-MELANOMA</v>
      </c>
      <c r="G380" t="s">
        <v>23</v>
      </c>
      <c r="H380" s="18">
        <v>1</v>
      </c>
      <c r="I380" t="str">
        <f>MID(Table9[[#This Row],[SampleID]],4,8)</f>
        <v>023-8300</v>
      </c>
    </row>
    <row r="381" spans="1:9">
      <c r="A381" t="s">
        <v>3054</v>
      </c>
      <c r="B381" s="3" t="str">
        <f t="shared" si="25"/>
        <v>IL</v>
      </c>
      <c r="C381" s="3" t="str">
        <f t="shared" si="26"/>
        <v>001</v>
      </c>
      <c r="D381" s="3" t="str">
        <f t="shared" si="27"/>
        <v>MELANOMA</v>
      </c>
      <c r="E381" s="3" t="str">
        <f t="shared" si="28"/>
        <v>T0</v>
      </c>
      <c r="F381" s="19" t="str">
        <f t="shared" si="29"/>
        <v>IL-001-2011-MELANOMA</v>
      </c>
      <c r="G381" t="s">
        <v>23</v>
      </c>
      <c r="H381" s="18">
        <v>1</v>
      </c>
      <c r="I381" t="str">
        <f>MID(Table9[[#This Row],[SampleID]],4,8)</f>
        <v>001-2011</v>
      </c>
    </row>
    <row r="382" spans="1:9">
      <c r="A382" t="s">
        <v>3055</v>
      </c>
      <c r="B382" s="3" t="str">
        <f t="shared" si="25"/>
        <v>GB</v>
      </c>
      <c r="C382" s="3" t="str">
        <f t="shared" si="26"/>
        <v>023</v>
      </c>
      <c r="D382" s="3" t="str">
        <f t="shared" si="27"/>
        <v>NSCLC</v>
      </c>
      <c r="E382" s="3" t="str">
        <f t="shared" si="28"/>
        <v>T2</v>
      </c>
      <c r="F382" s="19" t="str">
        <f t="shared" si="29"/>
        <v>GB-023-7302-NSCLC</v>
      </c>
      <c r="G382" t="s">
        <v>23</v>
      </c>
      <c r="H382" s="18">
        <v>1</v>
      </c>
      <c r="I382" t="str">
        <f>MID(Table9[[#This Row],[SampleID]],4,8)</f>
        <v>023-7302</v>
      </c>
    </row>
    <row r="383" spans="1:9">
      <c r="A383" t="s">
        <v>3056</v>
      </c>
      <c r="B383" s="3" t="str">
        <f t="shared" si="25"/>
        <v>GB</v>
      </c>
      <c r="C383" s="3" t="str">
        <f t="shared" si="26"/>
        <v>023</v>
      </c>
      <c r="D383" s="3" t="str">
        <f t="shared" si="27"/>
        <v>NSCLC</v>
      </c>
      <c r="E383" s="3" t="str">
        <f t="shared" si="28"/>
        <v>T4</v>
      </c>
      <c r="F383" s="19" t="str">
        <f t="shared" si="29"/>
        <v>GB-023-7301-NSCLC</v>
      </c>
      <c r="G383" t="s">
        <v>23</v>
      </c>
      <c r="H383" s="18">
        <v>1</v>
      </c>
      <c r="I383" t="str">
        <f>MID(Table9[[#This Row],[SampleID]],4,8)</f>
        <v>023-7301</v>
      </c>
    </row>
    <row r="384" spans="1:9">
      <c r="A384" t="s">
        <v>3057</v>
      </c>
      <c r="B384" s="3" t="str">
        <f t="shared" si="25"/>
        <v>GB</v>
      </c>
      <c r="C384" s="3" t="str">
        <f t="shared" si="26"/>
        <v>023</v>
      </c>
      <c r="D384" s="3" t="str">
        <f t="shared" si="27"/>
        <v>MELANOMA</v>
      </c>
      <c r="E384" s="3" t="str">
        <f t="shared" si="28"/>
        <v>T1</v>
      </c>
      <c r="F384" s="19" t="str">
        <f t="shared" si="29"/>
        <v>GB-023-8300-MELANOMA</v>
      </c>
      <c r="G384" t="s">
        <v>23</v>
      </c>
      <c r="H384" s="18">
        <v>1</v>
      </c>
      <c r="I384" t="str">
        <f>MID(Table9[[#This Row],[SampleID]],4,8)</f>
        <v>023-8300</v>
      </c>
    </row>
    <row r="385" spans="1:9">
      <c r="A385" t="s">
        <v>3058</v>
      </c>
      <c r="B385" s="3" t="str">
        <f t="shared" si="25"/>
        <v>GB</v>
      </c>
      <c r="C385" s="3" t="str">
        <f t="shared" si="26"/>
        <v>023</v>
      </c>
      <c r="D385" s="3" t="str">
        <f t="shared" si="27"/>
        <v>MELANOMA</v>
      </c>
      <c r="E385" s="3" t="str">
        <f t="shared" si="28"/>
        <v>T2</v>
      </c>
      <c r="F385" s="19" t="str">
        <f t="shared" si="29"/>
        <v>GB-023-8300-MELANOMA</v>
      </c>
      <c r="G385" t="s">
        <v>23</v>
      </c>
      <c r="H385" s="18">
        <v>1</v>
      </c>
      <c r="I385" t="str">
        <f>MID(Table9[[#This Row],[SampleID]],4,8)</f>
        <v>023-8300</v>
      </c>
    </row>
    <row r="386" spans="1:9">
      <c r="A386" t="s">
        <v>3059</v>
      </c>
      <c r="B386" s="3" t="str">
        <f t="shared" ref="B386:B449" si="30">LEFT(A386,2)</f>
        <v>IL</v>
      </c>
      <c r="C386" s="3" t="str">
        <f t="shared" ref="C386:C449" si="31">MID(A386,4,3)</f>
        <v>001</v>
      </c>
      <c r="D386" s="3" t="str">
        <f t="shared" ref="D386:D449" si="32">IF(MID(A386,13,1)="M","MELANOMA",IF(MID(A386,13,1)="N","NSCLC",IF(MID(A386,13,1)="S","SCLC",IF(MID(A386,13,1)="H","HETH",IF(MID(A386,13,1)="R","RCC","OTHER")))))</f>
        <v>MELANOMA</v>
      </c>
      <c r="E386" s="3" t="str">
        <f t="shared" ref="E386:E449" si="33">IF(MID(A386,13,1)="m",RIGHT(A386,LEN(A386)-21),IF(MID(A386,13,1)="n",RIGHT(A386,LEN(A386)-18),IF(MID(A386,13,1)="s",RIGHT(A386,LEN(A386)-17),IF(MID(A386,13,1)="o",RIGHT(A386,LEN(A386)-18),IF(MID(A386,13,1)="h",RIGHT(A386,LEN(A386)-17),IF(MID(A386,13,1)="r",RIGHT(A386,LEN(A386)-16),"UNKNOWN"))))))</f>
        <v>T0</v>
      </c>
      <c r="F386" s="19" t="str">
        <f t="shared" ref="F386:F449" si="34">IF(MID(A386,13,1)="H",LEFT(A386,16),IF(MID(A386,13,1)="M",LEFT(A386,20),IF(MID(A386,13,1)="N",LEFT(A386,17),IF(MID(A386,13,1)="S",LEFT(A386,16),IF(MID(A386,13,1)="O",LEFT(A386,17),IF(MID(A386,13,1)="R",LEFT(A386,15),""))))))</f>
        <v>IL-001-2013-MELANOMA</v>
      </c>
      <c r="G386" t="s">
        <v>23</v>
      </c>
      <c r="H386" s="18">
        <v>1</v>
      </c>
      <c r="I386" t="str">
        <f>MID(Table9[[#This Row],[SampleID]],4,8)</f>
        <v>001-2013</v>
      </c>
    </row>
    <row r="387" spans="1:9">
      <c r="A387" t="s">
        <v>3060</v>
      </c>
      <c r="B387" s="3" t="str">
        <f t="shared" si="30"/>
        <v>GB</v>
      </c>
      <c r="C387" s="3" t="str">
        <f t="shared" si="31"/>
        <v>024</v>
      </c>
      <c r="D387" s="3" t="str">
        <f t="shared" si="32"/>
        <v>NSCLC</v>
      </c>
      <c r="E387" s="3" t="str">
        <f t="shared" si="33"/>
        <v>T1</v>
      </c>
      <c r="F387" s="19" t="str">
        <f t="shared" si="34"/>
        <v>GB-024-7400-NSCLC</v>
      </c>
      <c r="G387" t="s">
        <v>23</v>
      </c>
      <c r="H387" s="18">
        <v>1</v>
      </c>
      <c r="I387" t="str">
        <f>MID(Table9[[#This Row],[SampleID]],4,8)</f>
        <v>024-7400</v>
      </c>
    </row>
    <row r="388" spans="1:9">
      <c r="A388" t="s">
        <v>3061</v>
      </c>
      <c r="B388" s="3" t="str">
        <f t="shared" si="30"/>
        <v>GB</v>
      </c>
      <c r="C388" s="3" t="str">
        <f t="shared" si="31"/>
        <v>024</v>
      </c>
      <c r="D388" s="3" t="str">
        <f t="shared" si="32"/>
        <v>NSCLC</v>
      </c>
      <c r="E388" s="3" t="str">
        <f t="shared" si="33"/>
        <v>T0</v>
      </c>
      <c r="F388" s="19" t="str">
        <f t="shared" si="34"/>
        <v>GB-024-7401-NSCLC</v>
      </c>
      <c r="G388" t="s">
        <v>23</v>
      </c>
      <c r="H388" s="18">
        <v>1</v>
      </c>
      <c r="I388" t="str">
        <f>MID(Table9[[#This Row],[SampleID]],4,8)</f>
        <v>024-7401</v>
      </c>
    </row>
    <row r="389" spans="1:9">
      <c r="A389" t="s">
        <v>3062</v>
      </c>
      <c r="B389" s="3" t="str">
        <f t="shared" si="30"/>
        <v>GB</v>
      </c>
      <c r="C389" s="3" t="str">
        <f t="shared" si="31"/>
        <v>024</v>
      </c>
      <c r="D389" s="3" t="str">
        <f t="shared" si="32"/>
        <v>NSCLC</v>
      </c>
      <c r="E389" s="3" t="str">
        <f t="shared" si="33"/>
        <v>T0</v>
      </c>
      <c r="F389" s="19" t="str">
        <f t="shared" si="34"/>
        <v>GB-024-7403-NSCLC</v>
      </c>
      <c r="G389" t="s">
        <v>23</v>
      </c>
      <c r="H389" s="18">
        <v>1</v>
      </c>
      <c r="I389" t="str">
        <f>MID(Table9[[#This Row],[SampleID]],4,8)</f>
        <v>024-7403</v>
      </c>
    </row>
    <row r="390" spans="1:9">
      <c r="A390" t="s">
        <v>3063</v>
      </c>
      <c r="B390" s="3" t="str">
        <f t="shared" si="30"/>
        <v>GB</v>
      </c>
      <c r="C390" s="3" t="str">
        <f t="shared" si="31"/>
        <v>024</v>
      </c>
      <c r="D390" s="3" t="str">
        <f t="shared" si="32"/>
        <v>NSCLC</v>
      </c>
      <c r="E390" s="3" t="str">
        <f t="shared" si="33"/>
        <v>T1</v>
      </c>
      <c r="F390" s="19" t="str">
        <f t="shared" si="34"/>
        <v>GB-024-7403-NSCLC</v>
      </c>
      <c r="G390" t="s">
        <v>23</v>
      </c>
      <c r="H390" s="18">
        <v>1</v>
      </c>
      <c r="I390" t="str">
        <f>MID(Table9[[#This Row],[SampleID]],4,8)</f>
        <v>024-7403</v>
      </c>
    </row>
    <row r="391" spans="1:9">
      <c r="A391" t="s">
        <v>3064</v>
      </c>
      <c r="B391" s="3" t="str">
        <f t="shared" si="30"/>
        <v>GB</v>
      </c>
      <c r="C391" s="3" t="str">
        <f t="shared" si="31"/>
        <v>024</v>
      </c>
      <c r="D391" s="3" t="str">
        <f t="shared" si="32"/>
        <v>NSCLC</v>
      </c>
      <c r="E391" s="3" t="str">
        <f t="shared" si="33"/>
        <v>T0</v>
      </c>
      <c r="F391" s="19" t="str">
        <f t="shared" si="34"/>
        <v>GB-024-7405-NSCLC</v>
      </c>
      <c r="G391" t="s">
        <v>23</v>
      </c>
      <c r="H391" s="18">
        <v>1</v>
      </c>
      <c r="I391" t="str">
        <f>MID(Table9[[#This Row],[SampleID]],4,8)</f>
        <v>024-7405</v>
      </c>
    </row>
    <row r="392" spans="1:9">
      <c r="A392" t="s">
        <v>3065</v>
      </c>
      <c r="B392" s="3" t="str">
        <f t="shared" si="30"/>
        <v>GB</v>
      </c>
      <c r="C392" s="3" t="str">
        <f t="shared" si="31"/>
        <v>024</v>
      </c>
      <c r="D392" s="3" t="str">
        <f t="shared" si="32"/>
        <v>NSCLC</v>
      </c>
      <c r="E392" s="3" t="str">
        <f t="shared" si="33"/>
        <v>T0</v>
      </c>
      <c r="F392" s="19" t="str">
        <f t="shared" si="34"/>
        <v>GB-024-7406-NSCLC</v>
      </c>
      <c r="G392" t="s">
        <v>23</v>
      </c>
      <c r="H392" s="18">
        <v>1</v>
      </c>
      <c r="I392" t="str">
        <f>MID(Table9[[#This Row],[SampleID]],4,8)</f>
        <v>024-7406</v>
      </c>
    </row>
    <row r="393" spans="1:9">
      <c r="A393" t="s">
        <v>3066</v>
      </c>
      <c r="B393" s="3" t="str">
        <f t="shared" si="30"/>
        <v>GB</v>
      </c>
      <c r="C393" s="3" t="str">
        <f t="shared" si="31"/>
        <v>024</v>
      </c>
      <c r="D393" s="3" t="str">
        <f t="shared" si="32"/>
        <v>NSCLC</v>
      </c>
      <c r="E393" s="3" t="str">
        <f t="shared" si="33"/>
        <v>T1</v>
      </c>
      <c r="F393" s="19" t="str">
        <f t="shared" si="34"/>
        <v>GB-024-7406-NSCLC</v>
      </c>
      <c r="G393" t="s">
        <v>23</v>
      </c>
      <c r="H393" s="18">
        <v>1</v>
      </c>
      <c r="I393" t="str">
        <f>MID(Table9[[#This Row],[SampleID]],4,8)</f>
        <v>024-7406</v>
      </c>
    </row>
    <row r="394" spans="1:9">
      <c r="A394" t="s">
        <v>3067</v>
      </c>
      <c r="B394" s="3" t="str">
        <f t="shared" si="30"/>
        <v>GB</v>
      </c>
      <c r="C394" s="3" t="str">
        <f t="shared" si="31"/>
        <v>024</v>
      </c>
      <c r="D394" s="3" t="str">
        <f t="shared" si="32"/>
        <v>NSCLC</v>
      </c>
      <c r="E394" s="3" t="str">
        <f t="shared" si="33"/>
        <v>T0</v>
      </c>
      <c r="F394" s="19" t="str">
        <f t="shared" si="34"/>
        <v>GB-024-7407-NSCLC</v>
      </c>
      <c r="G394" t="s">
        <v>23</v>
      </c>
      <c r="H394" s="18">
        <v>1</v>
      </c>
      <c r="I394" t="str">
        <f>MID(Table9[[#This Row],[SampleID]],4,8)</f>
        <v>024-7407</v>
      </c>
    </row>
    <row r="395" spans="1:9">
      <c r="A395" t="s">
        <v>3068</v>
      </c>
      <c r="B395" s="3" t="str">
        <f t="shared" si="30"/>
        <v>GB</v>
      </c>
      <c r="C395" s="3" t="str">
        <f t="shared" si="31"/>
        <v>024</v>
      </c>
      <c r="D395" s="3" t="str">
        <f t="shared" si="32"/>
        <v>NSCLC</v>
      </c>
      <c r="E395" s="3" t="str">
        <f t="shared" si="33"/>
        <v>T1</v>
      </c>
      <c r="F395" s="19" t="str">
        <f t="shared" si="34"/>
        <v>GB-024-7407-NSCLC</v>
      </c>
      <c r="G395" t="s">
        <v>23</v>
      </c>
      <c r="H395" s="18">
        <v>1</v>
      </c>
      <c r="I395" t="str">
        <f>MID(Table9[[#This Row],[SampleID]],4,8)</f>
        <v>024-7407</v>
      </c>
    </row>
    <row r="396" spans="1:9">
      <c r="A396" t="s">
        <v>3069</v>
      </c>
      <c r="B396" s="3" t="str">
        <f t="shared" si="30"/>
        <v>GB</v>
      </c>
      <c r="C396" s="3" t="str">
        <f t="shared" si="31"/>
        <v>024</v>
      </c>
      <c r="D396" s="3" t="str">
        <f t="shared" si="32"/>
        <v>NSCLC</v>
      </c>
      <c r="E396" s="3" t="str">
        <f t="shared" si="33"/>
        <v>T0</v>
      </c>
      <c r="F396" s="19" t="str">
        <f t="shared" si="34"/>
        <v>GB-024-7410-NSCLC</v>
      </c>
      <c r="G396" t="s">
        <v>23</v>
      </c>
      <c r="H396" s="18">
        <v>1</v>
      </c>
      <c r="I396" t="str">
        <f>MID(Table9[[#This Row],[SampleID]],4,8)</f>
        <v>024-7410</v>
      </c>
    </row>
    <row r="397" spans="1:9">
      <c r="A397" t="s">
        <v>3070</v>
      </c>
      <c r="B397" s="3" t="str">
        <f t="shared" si="30"/>
        <v>GB</v>
      </c>
      <c r="C397" s="3" t="str">
        <f t="shared" si="31"/>
        <v>024</v>
      </c>
      <c r="D397" s="3" t="str">
        <f t="shared" si="32"/>
        <v>SCLC</v>
      </c>
      <c r="E397" s="3" t="str">
        <f t="shared" si="33"/>
        <v>T0</v>
      </c>
      <c r="F397" s="19" t="str">
        <f t="shared" si="34"/>
        <v>GB-024-9400-SCLC</v>
      </c>
      <c r="G397" t="s">
        <v>23</v>
      </c>
      <c r="H397" s="18">
        <v>1</v>
      </c>
      <c r="I397" t="str">
        <f>MID(Table9[[#This Row],[SampleID]],4,8)</f>
        <v>024-9400</v>
      </c>
    </row>
    <row r="398" spans="1:9">
      <c r="A398" t="s">
        <v>3071</v>
      </c>
      <c r="B398" s="3" t="str">
        <f t="shared" si="30"/>
        <v>GB</v>
      </c>
      <c r="C398" s="3" t="str">
        <f t="shared" si="31"/>
        <v>024</v>
      </c>
      <c r="D398" s="3" t="str">
        <f t="shared" si="32"/>
        <v>NSCLC</v>
      </c>
      <c r="E398" s="3" t="str">
        <f t="shared" si="33"/>
        <v>T0</v>
      </c>
      <c r="F398" s="19" t="str">
        <f t="shared" si="34"/>
        <v>GB-024-7400-NSCLC</v>
      </c>
      <c r="G398" t="s">
        <v>23</v>
      </c>
      <c r="H398" s="18">
        <v>1</v>
      </c>
      <c r="I398" t="str">
        <f>MID(Table9[[#This Row],[SampleID]],4,8)</f>
        <v>024-7400</v>
      </c>
    </row>
    <row r="399" spans="1:9">
      <c r="A399" t="s">
        <v>3072</v>
      </c>
      <c r="B399" s="3" t="str">
        <f t="shared" si="30"/>
        <v>GB</v>
      </c>
      <c r="C399" s="3" t="str">
        <f t="shared" si="31"/>
        <v>024</v>
      </c>
      <c r="D399" s="3" t="str">
        <f t="shared" si="32"/>
        <v>NSCLC</v>
      </c>
      <c r="E399" s="3" t="str">
        <f t="shared" si="33"/>
        <v>T1</v>
      </c>
      <c r="F399" s="19" t="str">
        <f t="shared" si="34"/>
        <v>GB-024-7401-NSCLC</v>
      </c>
      <c r="G399" t="s">
        <v>23</v>
      </c>
      <c r="H399" s="18">
        <v>1</v>
      </c>
      <c r="I399" t="str">
        <f>MID(Table9[[#This Row],[SampleID]],4,8)</f>
        <v>024-7401</v>
      </c>
    </row>
    <row r="400" spans="1:9">
      <c r="A400" t="s">
        <v>3073</v>
      </c>
      <c r="B400" s="3" t="str">
        <f t="shared" si="30"/>
        <v>GB</v>
      </c>
      <c r="C400" s="3" t="str">
        <f t="shared" si="31"/>
        <v>024</v>
      </c>
      <c r="D400" s="3" t="str">
        <f t="shared" si="32"/>
        <v>NSCLC</v>
      </c>
      <c r="E400" s="3" t="str">
        <f t="shared" si="33"/>
        <v>T0</v>
      </c>
      <c r="F400" s="19" t="str">
        <f t="shared" si="34"/>
        <v>GB-024-7402-NSCLC</v>
      </c>
      <c r="G400" t="s">
        <v>23</v>
      </c>
      <c r="H400" s="18">
        <v>1</v>
      </c>
      <c r="I400" t="str">
        <f>MID(Table9[[#This Row],[SampleID]],4,8)</f>
        <v>024-7402</v>
      </c>
    </row>
    <row r="401" spans="1:9">
      <c r="A401" t="s">
        <v>3074</v>
      </c>
      <c r="B401" s="3" t="str">
        <f t="shared" si="30"/>
        <v>GB</v>
      </c>
      <c r="C401" s="3" t="str">
        <f t="shared" si="31"/>
        <v>024</v>
      </c>
      <c r="D401" s="3" t="str">
        <f t="shared" si="32"/>
        <v>NSCLC</v>
      </c>
      <c r="E401" s="3" t="str">
        <f t="shared" si="33"/>
        <v>T0</v>
      </c>
      <c r="F401" s="19" t="str">
        <f t="shared" si="34"/>
        <v>GB-024-7404-NSCLC</v>
      </c>
      <c r="G401" t="s">
        <v>23</v>
      </c>
      <c r="H401" s="18">
        <v>1</v>
      </c>
      <c r="I401" t="str">
        <f>MID(Table9[[#This Row],[SampleID]],4,8)</f>
        <v>024-7404</v>
      </c>
    </row>
    <row r="402" spans="1:9">
      <c r="A402" t="s">
        <v>3075</v>
      </c>
      <c r="B402" s="3" t="str">
        <f t="shared" si="30"/>
        <v>GB</v>
      </c>
      <c r="C402" s="3" t="str">
        <f t="shared" si="31"/>
        <v>024</v>
      </c>
      <c r="D402" s="3" t="str">
        <f t="shared" si="32"/>
        <v>NSCLC</v>
      </c>
      <c r="E402" s="3" t="str">
        <f t="shared" si="33"/>
        <v>T1</v>
      </c>
      <c r="F402" s="19" t="str">
        <f t="shared" si="34"/>
        <v>GB-024-7408-NSCLC</v>
      </c>
      <c r="G402" t="s">
        <v>23</v>
      </c>
      <c r="H402" s="18">
        <v>1</v>
      </c>
      <c r="I402" t="str">
        <f>MID(Table9[[#This Row],[SampleID]],4,8)</f>
        <v>024-7408</v>
      </c>
    </row>
    <row r="403" spans="1:9">
      <c r="A403" t="s">
        <v>3076</v>
      </c>
      <c r="B403" s="3" t="str">
        <f t="shared" si="30"/>
        <v>GB</v>
      </c>
      <c r="C403" s="3" t="str">
        <f t="shared" si="31"/>
        <v>024</v>
      </c>
      <c r="D403" s="3" t="str">
        <f t="shared" si="32"/>
        <v>NSCLC</v>
      </c>
      <c r="E403" s="3" t="str">
        <f t="shared" si="33"/>
        <v>T1</v>
      </c>
      <c r="F403" s="19" t="str">
        <f t="shared" si="34"/>
        <v>GB-024-7410-NSCLC</v>
      </c>
      <c r="G403" t="s">
        <v>23</v>
      </c>
      <c r="H403" s="18">
        <v>1</v>
      </c>
      <c r="I403" t="str">
        <f>MID(Table9[[#This Row],[SampleID]],4,8)</f>
        <v>024-7410</v>
      </c>
    </row>
    <row r="404" spans="1:9">
      <c r="A404" t="s">
        <v>3077</v>
      </c>
      <c r="B404" s="3" t="str">
        <f t="shared" si="30"/>
        <v>GB</v>
      </c>
      <c r="C404" s="3" t="str">
        <f t="shared" si="31"/>
        <v>024</v>
      </c>
      <c r="D404" s="3" t="str">
        <f t="shared" si="32"/>
        <v>NSCLC</v>
      </c>
      <c r="E404" s="3" t="str">
        <f t="shared" si="33"/>
        <v>T0</v>
      </c>
      <c r="F404" s="19" t="str">
        <f t="shared" si="34"/>
        <v>GB-024-7408-NSCLC</v>
      </c>
      <c r="G404" t="s">
        <v>23</v>
      </c>
      <c r="H404" s="18">
        <v>1</v>
      </c>
      <c r="I404" t="str">
        <f>MID(Table9[[#This Row],[SampleID]],4,8)</f>
        <v>024-7408</v>
      </c>
    </row>
    <row r="405" spans="1:9">
      <c r="A405" t="s">
        <v>3078</v>
      </c>
      <c r="B405" s="3" t="str">
        <f t="shared" si="30"/>
        <v>IL</v>
      </c>
      <c r="C405" s="3" t="str">
        <f t="shared" si="31"/>
        <v>001</v>
      </c>
      <c r="D405" s="3" t="str">
        <f t="shared" si="32"/>
        <v>MELANOMA</v>
      </c>
      <c r="E405" s="3" t="str">
        <f t="shared" si="33"/>
        <v>T0</v>
      </c>
      <c r="F405" s="19" t="str">
        <f t="shared" si="34"/>
        <v>IL-001-2015-MELANOMA</v>
      </c>
      <c r="G405" t="s">
        <v>23</v>
      </c>
      <c r="H405" s="18">
        <v>1</v>
      </c>
      <c r="I405" t="str">
        <f>MID(Table9[[#This Row],[SampleID]],4,8)</f>
        <v>001-2015</v>
      </c>
    </row>
    <row r="406" spans="1:9">
      <c r="A406" t="s">
        <v>3079</v>
      </c>
      <c r="B406" s="3" t="str">
        <f t="shared" si="30"/>
        <v>GB</v>
      </c>
      <c r="C406" s="3" t="str">
        <f t="shared" si="31"/>
        <v>025</v>
      </c>
      <c r="D406" s="3" t="str">
        <f t="shared" si="32"/>
        <v>MELANOMA</v>
      </c>
      <c r="E406" s="3" t="str">
        <f t="shared" si="33"/>
        <v>T1</v>
      </c>
      <c r="F406" s="19" t="str">
        <f t="shared" si="34"/>
        <v>GB-025-8500-MELANOMA</v>
      </c>
      <c r="G406" t="s">
        <v>23</v>
      </c>
      <c r="H406" s="18">
        <v>1</v>
      </c>
      <c r="I406" t="str">
        <f>MID(Table9[[#This Row],[SampleID]],4,8)</f>
        <v>025-8500</v>
      </c>
    </row>
    <row r="407" spans="1:9">
      <c r="A407" t="s">
        <v>3080</v>
      </c>
      <c r="B407" s="3" t="str">
        <f t="shared" si="30"/>
        <v>IL</v>
      </c>
      <c r="C407" s="3" t="str">
        <f t="shared" si="31"/>
        <v>001</v>
      </c>
      <c r="D407" s="3" t="str">
        <f t="shared" si="32"/>
        <v>MELANOMA</v>
      </c>
      <c r="E407" s="3" t="str">
        <f t="shared" si="33"/>
        <v>T0</v>
      </c>
      <c r="F407" s="19" t="str">
        <f t="shared" si="34"/>
        <v>IL-001-2017-MELANOMA</v>
      </c>
      <c r="G407" t="s">
        <v>23</v>
      </c>
      <c r="H407" s="18">
        <v>45103</v>
      </c>
      <c r="I407" t="str">
        <f>MID(Table9[[#This Row],[SampleID]],4,8)</f>
        <v>001-2017</v>
      </c>
    </row>
    <row r="408" spans="1:9">
      <c r="A408" t="s">
        <v>3081</v>
      </c>
      <c r="B408" s="3" t="str">
        <f t="shared" si="30"/>
        <v>GB</v>
      </c>
      <c r="C408" s="3" t="str">
        <f t="shared" si="31"/>
        <v>025</v>
      </c>
      <c r="D408" s="3" t="str">
        <f t="shared" si="32"/>
        <v>MELANOMA</v>
      </c>
      <c r="E408" s="3" t="str">
        <f t="shared" si="33"/>
        <v>T1</v>
      </c>
      <c r="F408" s="19" t="str">
        <f t="shared" si="34"/>
        <v>GB-025-8501-MELANOMA</v>
      </c>
      <c r="G408" t="s">
        <v>23</v>
      </c>
      <c r="H408" s="18">
        <v>1</v>
      </c>
      <c r="I408" t="str">
        <f>MID(Table9[[#This Row],[SampleID]],4,8)</f>
        <v>025-8501</v>
      </c>
    </row>
    <row r="409" spans="1:9">
      <c r="A409" t="s">
        <v>3082</v>
      </c>
      <c r="B409" s="3" t="str">
        <f t="shared" si="30"/>
        <v>IL</v>
      </c>
      <c r="C409" s="3" t="str">
        <f t="shared" si="31"/>
        <v>001</v>
      </c>
      <c r="D409" s="3" t="str">
        <f t="shared" si="32"/>
        <v>MELANOMA</v>
      </c>
      <c r="E409" s="3" t="str">
        <f t="shared" si="33"/>
        <v>T0</v>
      </c>
      <c r="F409" s="19" t="str">
        <f t="shared" si="34"/>
        <v>IL-001-2019-MELANOMA</v>
      </c>
      <c r="G409" t="s">
        <v>23</v>
      </c>
      <c r="H409" s="18">
        <v>45103</v>
      </c>
      <c r="I409" t="str">
        <f>MID(Table9[[#This Row],[SampleID]],4,8)</f>
        <v>001-2019</v>
      </c>
    </row>
    <row r="410" spans="1:9">
      <c r="A410" t="s">
        <v>3083</v>
      </c>
      <c r="B410" s="3" t="str">
        <f t="shared" si="30"/>
        <v>GB</v>
      </c>
      <c r="C410" s="3" t="str">
        <f t="shared" si="31"/>
        <v>025</v>
      </c>
      <c r="D410" s="3" t="str">
        <f t="shared" si="32"/>
        <v>MELANOMA</v>
      </c>
      <c r="E410" s="3" t="str">
        <f t="shared" si="33"/>
        <v>T1</v>
      </c>
      <c r="F410" s="19" t="str">
        <f t="shared" si="34"/>
        <v>GB-025-8502-MELANOMA</v>
      </c>
      <c r="G410" t="s">
        <v>23</v>
      </c>
      <c r="H410" s="18">
        <v>1</v>
      </c>
      <c r="I410" t="str">
        <f>MID(Table9[[#This Row],[SampleID]],4,8)</f>
        <v>025-8502</v>
      </c>
    </row>
    <row r="411" spans="1:9">
      <c r="A411" t="s">
        <v>3084</v>
      </c>
      <c r="B411" s="3" t="str">
        <f t="shared" si="30"/>
        <v>IL</v>
      </c>
      <c r="C411" s="3" t="str">
        <f t="shared" si="31"/>
        <v>001</v>
      </c>
      <c r="D411" s="3" t="str">
        <f t="shared" si="32"/>
        <v>MELANOMA</v>
      </c>
      <c r="E411" s="3" t="str">
        <f t="shared" si="33"/>
        <v>T0</v>
      </c>
      <c r="F411" s="19" t="str">
        <f t="shared" si="34"/>
        <v>IL-001-2021-MELANOMA</v>
      </c>
      <c r="G411" t="s">
        <v>23</v>
      </c>
      <c r="H411" s="18">
        <v>1</v>
      </c>
      <c r="I411" t="str">
        <f>MID(Table9[[#This Row],[SampleID]],4,8)</f>
        <v>001-2021</v>
      </c>
    </row>
    <row r="412" spans="1:9">
      <c r="A412" t="s">
        <v>3085</v>
      </c>
      <c r="B412" s="3" t="str">
        <f t="shared" si="30"/>
        <v>GB</v>
      </c>
      <c r="C412" s="3" t="str">
        <f t="shared" si="31"/>
        <v>025</v>
      </c>
      <c r="D412" s="3" t="str">
        <f t="shared" si="32"/>
        <v>MELANOMA</v>
      </c>
      <c r="E412" s="3" t="str">
        <f t="shared" si="33"/>
        <v>T1</v>
      </c>
      <c r="F412" s="19" t="str">
        <f t="shared" si="34"/>
        <v>GB-025-8503-MELANOMA</v>
      </c>
      <c r="G412" t="s">
        <v>23</v>
      </c>
      <c r="H412" s="18">
        <v>1</v>
      </c>
      <c r="I412" t="str">
        <f>MID(Table9[[#This Row],[SampleID]],4,8)</f>
        <v>025-8503</v>
      </c>
    </row>
    <row r="413" spans="1:9">
      <c r="A413" t="s">
        <v>3086</v>
      </c>
      <c r="B413" s="3" t="str">
        <f t="shared" si="30"/>
        <v>GB</v>
      </c>
      <c r="C413" s="3" t="str">
        <f t="shared" si="31"/>
        <v>025</v>
      </c>
      <c r="D413" s="3" t="str">
        <f t="shared" si="32"/>
        <v>MELANOMA</v>
      </c>
      <c r="E413" s="3" t="str">
        <f t="shared" si="33"/>
        <v>T2</v>
      </c>
      <c r="F413" s="19" t="str">
        <f t="shared" si="34"/>
        <v>GB-025-8503-MELANOMA</v>
      </c>
      <c r="G413" t="s">
        <v>23</v>
      </c>
      <c r="H413" s="18">
        <v>1</v>
      </c>
      <c r="I413" t="str">
        <f>MID(Table9[[#This Row],[SampleID]],4,8)</f>
        <v>025-8503</v>
      </c>
    </row>
    <row r="414" spans="1:9">
      <c r="A414" t="s">
        <v>3087</v>
      </c>
      <c r="B414" s="3" t="str">
        <f t="shared" si="30"/>
        <v>GB</v>
      </c>
      <c r="C414" s="3" t="str">
        <f t="shared" si="31"/>
        <v>025</v>
      </c>
      <c r="D414" s="3" t="str">
        <f t="shared" si="32"/>
        <v>MELANOMA</v>
      </c>
      <c r="E414" s="3" t="str">
        <f t="shared" si="33"/>
        <v>T3</v>
      </c>
      <c r="F414" s="19" t="str">
        <f t="shared" si="34"/>
        <v>GB-025-8503-MELANOMA</v>
      </c>
      <c r="G414" t="s">
        <v>23</v>
      </c>
      <c r="H414" s="18">
        <v>1</v>
      </c>
      <c r="I414" t="str">
        <f>MID(Table9[[#This Row],[SampleID]],4,8)</f>
        <v>025-8503</v>
      </c>
    </row>
    <row r="415" spans="1:9">
      <c r="A415" t="s">
        <v>3088</v>
      </c>
      <c r="B415" s="3" t="str">
        <f t="shared" si="30"/>
        <v>IL</v>
      </c>
      <c r="C415" s="3" t="str">
        <f t="shared" si="31"/>
        <v>001</v>
      </c>
      <c r="D415" s="3" t="str">
        <f t="shared" si="32"/>
        <v>MELANOMA</v>
      </c>
      <c r="E415" s="3" t="str">
        <f t="shared" si="33"/>
        <v>T0</v>
      </c>
      <c r="F415" s="19" t="str">
        <f t="shared" si="34"/>
        <v>IL-001-2023-MELANOMA</v>
      </c>
      <c r="G415" t="s">
        <v>23</v>
      </c>
      <c r="H415" s="18">
        <v>1</v>
      </c>
      <c r="I415" t="str">
        <f>MID(Table9[[#This Row],[SampleID]],4,8)</f>
        <v>001-2023</v>
      </c>
    </row>
    <row r="416" spans="1:9">
      <c r="A416" t="s">
        <v>3089</v>
      </c>
      <c r="B416" s="3" t="str">
        <f t="shared" si="30"/>
        <v>GB</v>
      </c>
      <c r="C416" s="3" t="str">
        <f t="shared" si="31"/>
        <v>025</v>
      </c>
      <c r="D416" s="3" t="str">
        <f t="shared" si="32"/>
        <v>MELANOMA</v>
      </c>
      <c r="E416" s="3" t="str">
        <f t="shared" si="33"/>
        <v>T1</v>
      </c>
      <c r="F416" s="19" t="str">
        <f t="shared" si="34"/>
        <v>GB-025-8504-MELANOMA</v>
      </c>
      <c r="G416" t="s">
        <v>23</v>
      </c>
      <c r="H416" s="18">
        <v>1</v>
      </c>
      <c r="I416" t="str">
        <f>MID(Table9[[#This Row],[SampleID]],4,8)</f>
        <v>025-8504</v>
      </c>
    </row>
    <row r="417" spans="1:9">
      <c r="A417" t="s">
        <v>3090</v>
      </c>
      <c r="B417" s="3" t="str">
        <f t="shared" si="30"/>
        <v>GB</v>
      </c>
      <c r="C417" s="3" t="str">
        <f t="shared" si="31"/>
        <v>025</v>
      </c>
      <c r="D417" s="3" t="str">
        <f t="shared" si="32"/>
        <v>MELANOMA</v>
      </c>
      <c r="E417" s="3" t="str">
        <f t="shared" si="33"/>
        <v>T2</v>
      </c>
      <c r="F417" s="19" t="str">
        <f t="shared" si="34"/>
        <v>GB-025-8504-MELANOMA</v>
      </c>
      <c r="G417" t="s">
        <v>23</v>
      </c>
      <c r="H417" s="18">
        <v>1</v>
      </c>
      <c r="I417" t="str">
        <f>MID(Table9[[#This Row],[SampleID]],4,8)</f>
        <v>025-8504</v>
      </c>
    </row>
    <row r="418" spans="1:9">
      <c r="A418" t="s">
        <v>3091</v>
      </c>
      <c r="B418" s="3" t="str">
        <f t="shared" si="30"/>
        <v>GB</v>
      </c>
      <c r="C418" s="3" t="str">
        <f t="shared" si="31"/>
        <v>025</v>
      </c>
      <c r="D418" s="3" t="str">
        <f t="shared" si="32"/>
        <v>MELANOMA</v>
      </c>
      <c r="E418" s="3" t="str">
        <f t="shared" si="33"/>
        <v>T3</v>
      </c>
      <c r="F418" s="19" t="str">
        <f t="shared" si="34"/>
        <v>GB-025-8504-MELANOMA</v>
      </c>
      <c r="G418" t="s">
        <v>23</v>
      </c>
      <c r="H418" s="18">
        <v>1</v>
      </c>
      <c r="I418" t="str">
        <f>MID(Table9[[#This Row],[SampleID]],4,8)</f>
        <v>025-8504</v>
      </c>
    </row>
    <row r="419" spans="1:9">
      <c r="A419" t="s">
        <v>3092</v>
      </c>
      <c r="B419" s="3" t="str">
        <f t="shared" si="30"/>
        <v>IL</v>
      </c>
      <c r="C419" s="3" t="str">
        <f t="shared" si="31"/>
        <v>001</v>
      </c>
      <c r="D419" s="3" t="str">
        <f t="shared" si="32"/>
        <v>MELANOMA</v>
      </c>
      <c r="E419" s="3" t="str">
        <f t="shared" si="33"/>
        <v>T0</v>
      </c>
      <c r="F419" s="19" t="str">
        <f t="shared" si="34"/>
        <v>IL-001-2025-MELANOMA</v>
      </c>
      <c r="G419" t="s">
        <v>23</v>
      </c>
      <c r="H419" s="18">
        <v>1</v>
      </c>
      <c r="I419" t="str">
        <f>MID(Table9[[#This Row],[SampleID]],4,8)</f>
        <v>001-2025</v>
      </c>
    </row>
    <row r="420" spans="1:9">
      <c r="A420" t="s">
        <v>3093</v>
      </c>
      <c r="B420" s="3" t="str">
        <f t="shared" si="30"/>
        <v>GB</v>
      </c>
      <c r="C420" s="3" t="str">
        <f t="shared" si="31"/>
        <v>025</v>
      </c>
      <c r="D420" s="3" t="str">
        <f t="shared" si="32"/>
        <v>MELANOMA</v>
      </c>
      <c r="E420" s="3" t="str">
        <f t="shared" si="33"/>
        <v>T1</v>
      </c>
      <c r="F420" s="19" t="str">
        <f t="shared" si="34"/>
        <v>GB-025-8505-MELANOMA</v>
      </c>
      <c r="G420" t="s">
        <v>23</v>
      </c>
      <c r="H420" s="18">
        <v>1</v>
      </c>
      <c r="I420" t="str">
        <f>MID(Table9[[#This Row],[SampleID]],4,8)</f>
        <v>025-8505</v>
      </c>
    </row>
    <row r="421" spans="1:9">
      <c r="A421" t="s">
        <v>3094</v>
      </c>
      <c r="B421" s="3" t="str">
        <f t="shared" si="30"/>
        <v>GB</v>
      </c>
      <c r="C421" s="3" t="str">
        <f t="shared" si="31"/>
        <v>025</v>
      </c>
      <c r="D421" s="3" t="str">
        <f t="shared" si="32"/>
        <v>MELANOMA</v>
      </c>
      <c r="E421" s="3" t="str">
        <f t="shared" si="33"/>
        <v>T2</v>
      </c>
      <c r="F421" s="19" t="str">
        <f t="shared" si="34"/>
        <v>GB-025-8505-MELANOMA</v>
      </c>
      <c r="G421" t="s">
        <v>23</v>
      </c>
      <c r="H421" s="18">
        <v>1</v>
      </c>
      <c r="I421" t="str">
        <f>MID(Table9[[#This Row],[SampleID]],4,8)</f>
        <v>025-8505</v>
      </c>
    </row>
    <row r="422" spans="1:9">
      <c r="A422" t="s">
        <v>3095</v>
      </c>
      <c r="B422" s="3" t="str">
        <f t="shared" si="30"/>
        <v>IL</v>
      </c>
      <c r="C422" s="3" t="str">
        <f t="shared" si="31"/>
        <v>001</v>
      </c>
      <c r="D422" s="3" t="str">
        <f t="shared" si="32"/>
        <v>MELANOMA</v>
      </c>
      <c r="E422" s="3" t="str">
        <f t="shared" si="33"/>
        <v>T0</v>
      </c>
      <c r="F422" s="19" t="str">
        <f t="shared" si="34"/>
        <v>IL-001-2027-MELANOMA</v>
      </c>
      <c r="G422" t="s">
        <v>23</v>
      </c>
      <c r="H422" s="18">
        <v>1</v>
      </c>
      <c r="I422" t="str">
        <f>MID(Table9[[#This Row],[SampleID]],4,8)</f>
        <v>001-2027</v>
      </c>
    </row>
    <row r="423" spans="1:9">
      <c r="A423" t="s">
        <v>3096</v>
      </c>
      <c r="B423" s="3" t="str">
        <f t="shared" si="30"/>
        <v>GB</v>
      </c>
      <c r="C423" s="3" t="str">
        <f t="shared" si="31"/>
        <v>025</v>
      </c>
      <c r="D423" s="3" t="str">
        <f t="shared" si="32"/>
        <v>MELANOMA</v>
      </c>
      <c r="E423" s="3" t="str">
        <f t="shared" si="33"/>
        <v>T1</v>
      </c>
      <c r="F423" s="19" t="str">
        <f t="shared" si="34"/>
        <v>GB-025-8506-MELANOMA</v>
      </c>
      <c r="G423" t="s">
        <v>23</v>
      </c>
      <c r="H423" s="18">
        <v>1</v>
      </c>
      <c r="I423" t="str">
        <f>MID(Table9[[#This Row],[SampleID]],4,8)</f>
        <v>025-8506</v>
      </c>
    </row>
    <row r="424" spans="1:9">
      <c r="A424" t="s">
        <v>3097</v>
      </c>
      <c r="B424" s="3" t="str">
        <f t="shared" si="30"/>
        <v>IL</v>
      </c>
      <c r="C424" s="3" t="str">
        <f t="shared" si="31"/>
        <v>001</v>
      </c>
      <c r="D424" s="3" t="str">
        <f t="shared" si="32"/>
        <v>MELANOMA</v>
      </c>
      <c r="E424" s="3" t="str">
        <f t="shared" si="33"/>
        <v>T0</v>
      </c>
      <c r="F424" s="19" t="str">
        <f t="shared" si="34"/>
        <v>IL-001-2029-MELANOMA</v>
      </c>
      <c r="G424" t="s">
        <v>23</v>
      </c>
      <c r="H424" s="18">
        <v>1</v>
      </c>
      <c r="I424" t="str">
        <f>MID(Table9[[#This Row],[SampleID]],4,8)</f>
        <v>001-2029</v>
      </c>
    </row>
    <row r="425" spans="1:9">
      <c r="A425" t="s">
        <v>3098</v>
      </c>
      <c r="B425" s="3" t="str">
        <f t="shared" si="30"/>
        <v>IL</v>
      </c>
      <c r="C425" s="3" t="str">
        <f t="shared" si="31"/>
        <v>001</v>
      </c>
      <c r="D425" s="3" t="str">
        <f t="shared" si="32"/>
        <v>MELANOMA</v>
      </c>
      <c r="E425" s="3" t="str">
        <f t="shared" si="33"/>
        <v>T0</v>
      </c>
      <c r="F425" s="19" t="str">
        <f t="shared" si="34"/>
        <v>IL-001-2031-MELANOMA</v>
      </c>
      <c r="G425" t="s">
        <v>23</v>
      </c>
      <c r="H425" s="18">
        <v>1</v>
      </c>
      <c r="I425" t="str">
        <f>MID(Table9[[#This Row],[SampleID]],4,8)</f>
        <v>001-2031</v>
      </c>
    </row>
    <row r="426" spans="1:9">
      <c r="A426" t="s">
        <v>3099</v>
      </c>
      <c r="B426" s="3" t="str">
        <f t="shared" si="30"/>
        <v>GB</v>
      </c>
      <c r="C426" s="3" t="str">
        <f t="shared" si="31"/>
        <v>025</v>
      </c>
      <c r="D426" s="3" t="str">
        <f t="shared" si="32"/>
        <v>MELANOMA</v>
      </c>
      <c r="E426" s="3" t="str">
        <f t="shared" si="33"/>
        <v>T1</v>
      </c>
      <c r="F426" s="19" t="str">
        <f t="shared" si="34"/>
        <v>GB-025-8508-MELANOMA</v>
      </c>
      <c r="G426" t="s">
        <v>23</v>
      </c>
      <c r="H426" s="18">
        <v>1</v>
      </c>
      <c r="I426" t="str">
        <f>MID(Table9[[#This Row],[SampleID]],4,8)</f>
        <v>025-8508</v>
      </c>
    </row>
    <row r="427" spans="1:9">
      <c r="A427" t="s">
        <v>3100</v>
      </c>
      <c r="B427" s="3" t="str">
        <f t="shared" si="30"/>
        <v>IL</v>
      </c>
      <c r="C427" s="3" t="str">
        <f t="shared" si="31"/>
        <v>001</v>
      </c>
      <c r="D427" s="3" t="str">
        <f t="shared" si="32"/>
        <v>MELANOMA</v>
      </c>
      <c r="E427" s="3" t="str">
        <f t="shared" si="33"/>
        <v>T0</v>
      </c>
      <c r="F427" s="19" t="str">
        <f t="shared" si="34"/>
        <v>IL-001-2033-MELANOMA</v>
      </c>
      <c r="G427" t="s">
        <v>23</v>
      </c>
      <c r="H427" s="18">
        <v>1</v>
      </c>
      <c r="I427" t="str">
        <f>MID(Table9[[#This Row],[SampleID]],4,8)</f>
        <v>001-2033</v>
      </c>
    </row>
    <row r="428" spans="1:9">
      <c r="A428" t="s">
        <v>3101</v>
      </c>
      <c r="B428" s="3" t="str">
        <f t="shared" si="30"/>
        <v>GB</v>
      </c>
      <c r="C428" s="3" t="str">
        <f t="shared" si="31"/>
        <v>025</v>
      </c>
      <c r="D428" s="3" t="str">
        <f t="shared" si="32"/>
        <v>MELANOMA</v>
      </c>
      <c r="E428" s="3" t="str">
        <f t="shared" si="33"/>
        <v>T1</v>
      </c>
      <c r="F428" s="19" t="str">
        <f t="shared" si="34"/>
        <v>GB-025-8509-MELANOMA</v>
      </c>
      <c r="G428" t="s">
        <v>23</v>
      </c>
      <c r="H428" s="18">
        <v>1</v>
      </c>
      <c r="I428" t="str">
        <f>MID(Table9[[#This Row],[SampleID]],4,8)</f>
        <v>025-8509</v>
      </c>
    </row>
    <row r="429" spans="1:9">
      <c r="A429" t="s">
        <v>3102</v>
      </c>
      <c r="B429" s="3" t="str">
        <f t="shared" si="30"/>
        <v>GB</v>
      </c>
      <c r="C429" s="3" t="str">
        <f t="shared" si="31"/>
        <v>025</v>
      </c>
      <c r="D429" s="3" t="str">
        <f t="shared" si="32"/>
        <v>MELANOMA</v>
      </c>
      <c r="E429" s="3" t="str">
        <f t="shared" si="33"/>
        <v>T2</v>
      </c>
      <c r="F429" s="19" t="str">
        <f t="shared" si="34"/>
        <v>GB-025-8509-MELANOMA</v>
      </c>
      <c r="G429" t="s">
        <v>23</v>
      </c>
      <c r="H429" s="18">
        <v>1</v>
      </c>
      <c r="I429" t="str">
        <f>MID(Table9[[#This Row],[SampleID]],4,8)</f>
        <v>025-8509</v>
      </c>
    </row>
    <row r="430" spans="1:9">
      <c r="A430" t="s">
        <v>3103</v>
      </c>
      <c r="B430" s="3" t="str">
        <f t="shared" si="30"/>
        <v>IL</v>
      </c>
      <c r="C430" s="3" t="str">
        <f t="shared" si="31"/>
        <v>001</v>
      </c>
      <c r="D430" s="3" t="str">
        <f t="shared" si="32"/>
        <v>MELANOMA</v>
      </c>
      <c r="E430" s="3" t="str">
        <f t="shared" si="33"/>
        <v>T0</v>
      </c>
      <c r="F430" s="19" t="str">
        <f t="shared" si="34"/>
        <v>IL-001-2035-MELANOMA</v>
      </c>
      <c r="G430" t="s">
        <v>23</v>
      </c>
      <c r="H430" s="18">
        <v>1</v>
      </c>
      <c r="I430" t="str">
        <f>MID(Table9[[#This Row],[SampleID]],4,8)</f>
        <v>001-2035</v>
      </c>
    </row>
    <row r="431" spans="1:9">
      <c r="A431" t="s">
        <v>3104</v>
      </c>
      <c r="B431" s="3" t="str">
        <f t="shared" si="30"/>
        <v>GB</v>
      </c>
      <c r="C431" s="3" t="str">
        <f t="shared" si="31"/>
        <v>025</v>
      </c>
      <c r="D431" s="3" t="str">
        <f t="shared" si="32"/>
        <v>MELANOMA</v>
      </c>
      <c r="E431" s="3" t="str">
        <f t="shared" si="33"/>
        <v>T1</v>
      </c>
      <c r="F431" s="19" t="str">
        <f t="shared" si="34"/>
        <v>GB-025-8510-MELANOMA</v>
      </c>
      <c r="G431" t="s">
        <v>23</v>
      </c>
      <c r="H431" s="18">
        <v>1</v>
      </c>
      <c r="I431" t="str">
        <f>MID(Table9[[#This Row],[SampleID]],4,8)</f>
        <v>025-8510</v>
      </c>
    </row>
    <row r="432" spans="1:9">
      <c r="A432" t="s">
        <v>3105</v>
      </c>
      <c r="B432" s="3" t="str">
        <f t="shared" si="30"/>
        <v>IL</v>
      </c>
      <c r="C432" s="3" t="str">
        <f t="shared" si="31"/>
        <v>001</v>
      </c>
      <c r="D432" s="3" t="str">
        <f t="shared" si="32"/>
        <v>MELANOMA</v>
      </c>
      <c r="E432" s="3" t="str">
        <f t="shared" si="33"/>
        <v>T0</v>
      </c>
      <c r="F432" s="19" t="str">
        <f t="shared" si="34"/>
        <v>IL-001-2037-MELANOMA</v>
      </c>
      <c r="G432" t="s">
        <v>23</v>
      </c>
      <c r="H432" s="18">
        <v>1</v>
      </c>
      <c r="I432" t="str">
        <f>MID(Table9[[#This Row],[SampleID]],4,8)</f>
        <v>001-2037</v>
      </c>
    </row>
    <row r="433" spans="1:9">
      <c r="A433" t="s">
        <v>3106</v>
      </c>
      <c r="B433" s="3" t="str">
        <f t="shared" si="30"/>
        <v>GB</v>
      </c>
      <c r="C433" s="3" t="str">
        <f t="shared" si="31"/>
        <v>025</v>
      </c>
      <c r="D433" s="3" t="str">
        <f t="shared" si="32"/>
        <v>MELANOMA</v>
      </c>
      <c r="E433" s="3" t="str">
        <f t="shared" si="33"/>
        <v>T1</v>
      </c>
      <c r="F433" s="19" t="str">
        <f t="shared" si="34"/>
        <v>GB-025-8511-MELANOMA</v>
      </c>
      <c r="G433" t="s">
        <v>23</v>
      </c>
      <c r="H433" s="18">
        <v>1</v>
      </c>
      <c r="I433" t="str">
        <f>MID(Table9[[#This Row],[SampleID]],4,8)</f>
        <v>025-8511</v>
      </c>
    </row>
    <row r="434" spans="1:9">
      <c r="A434" t="s">
        <v>3107</v>
      </c>
      <c r="B434" s="3" t="str">
        <f t="shared" si="30"/>
        <v>IL</v>
      </c>
      <c r="C434" s="3" t="str">
        <f t="shared" si="31"/>
        <v>001</v>
      </c>
      <c r="D434" s="3" t="str">
        <f t="shared" si="32"/>
        <v>MELANOMA</v>
      </c>
      <c r="E434" s="3" t="str">
        <f t="shared" si="33"/>
        <v>T0</v>
      </c>
      <c r="F434" s="19" t="str">
        <f t="shared" si="34"/>
        <v>IL-001-2041-MELANOMA</v>
      </c>
      <c r="G434" t="s">
        <v>23</v>
      </c>
      <c r="H434" s="18">
        <v>45103</v>
      </c>
      <c r="I434" t="str">
        <f>MID(Table9[[#This Row],[SampleID]],4,8)</f>
        <v>001-2041</v>
      </c>
    </row>
    <row r="435" spans="1:9">
      <c r="A435" t="s">
        <v>3108</v>
      </c>
      <c r="B435" s="3" t="str">
        <f t="shared" si="30"/>
        <v>GB</v>
      </c>
      <c r="C435" s="3" t="str">
        <f t="shared" si="31"/>
        <v>025</v>
      </c>
      <c r="D435" s="3" t="str">
        <f t="shared" si="32"/>
        <v>MELANOMA</v>
      </c>
      <c r="E435" s="3" t="str">
        <f t="shared" si="33"/>
        <v>T1</v>
      </c>
      <c r="F435" s="19" t="str">
        <f t="shared" si="34"/>
        <v>GB-025-8512-MELANOMA</v>
      </c>
      <c r="G435" t="s">
        <v>23</v>
      </c>
      <c r="H435" s="18">
        <v>1</v>
      </c>
      <c r="I435" t="str">
        <f>MID(Table9[[#This Row],[SampleID]],4,8)</f>
        <v>025-8512</v>
      </c>
    </row>
    <row r="436" spans="1:9">
      <c r="A436" t="s">
        <v>3109</v>
      </c>
      <c r="B436" s="3" t="str">
        <f t="shared" si="30"/>
        <v>IL</v>
      </c>
      <c r="C436" s="3" t="str">
        <f t="shared" si="31"/>
        <v>001</v>
      </c>
      <c r="D436" s="3" t="str">
        <f t="shared" si="32"/>
        <v>MELANOMA</v>
      </c>
      <c r="E436" s="3" t="str">
        <f t="shared" si="33"/>
        <v>T0</v>
      </c>
      <c r="F436" s="19" t="str">
        <f t="shared" si="34"/>
        <v>IL-001-2059-MELANOMA</v>
      </c>
      <c r="G436" t="s">
        <v>23</v>
      </c>
      <c r="H436" s="18">
        <v>1</v>
      </c>
      <c r="I436" t="str">
        <f>MID(Table9[[#This Row],[SampleID]],4,8)</f>
        <v>001-2059</v>
      </c>
    </row>
    <row r="437" spans="1:9">
      <c r="A437" t="s">
        <v>3110</v>
      </c>
      <c r="B437" s="3" t="str">
        <f t="shared" si="30"/>
        <v>GB</v>
      </c>
      <c r="C437" s="3" t="str">
        <f t="shared" si="31"/>
        <v>025</v>
      </c>
      <c r="D437" s="3" t="str">
        <f t="shared" si="32"/>
        <v>MELANOMA</v>
      </c>
      <c r="E437" s="3" t="str">
        <f t="shared" si="33"/>
        <v>T1</v>
      </c>
      <c r="F437" s="19" t="str">
        <f t="shared" si="34"/>
        <v>GB-025-8513-MELANOMA</v>
      </c>
      <c r="G437" t="s">
        <v>23</v>
      </c>
      <c r="H437" s="18">
        <v>1</v>
      </c>
      <c r="I437" t="str">
        <f>MID(Table9[[#This Row],[SampleID]],4,8)</f>
        <v>025-8513</v>
      </c>
    </row>
    <row r="438" spans="1:9">
      <c r="A438" t="s">
        <v>3111</v>
      </c>
      <c r="B438" s="3" t="str">
        <f t="shared" si="30"/>
        <v>GB</v>
      </c>
      <c r="C438" s="3" t="str">
        <f t="shared" si="31"/>
        <v>025</v>
      </c>
      <c r="D438" s="3" t="str">
        <f t="shared" si="32"/>
        <v>SCLC</v>
      </c>
      <c r="E438" s="3" t="str">
        <f t="shared" si="33"/>
        <v>T0</v>
      </c>
      <c r="F438" s="19" t="str">
        <f t="shared" si="34"/>
        <v>GB-025-9500-SCLC</v>
      </c>
      <c r="G438" t="s">
        <v>23</v>
      </c>
      <c r="H438" s="18">
        <v>1</v>
      </c>
      <c r="I438" t="str">
        <f>MID(Table9[[#This Row],[SampleID]],4,8)</f>
        <v>025-9500</v>
      </c>
    </row>
    <row r="439" spans="1:9">
      <c r="A439" t="s">
        <v>3112</v>
      </c>
      <c r="B439" s="3" t="str">
        <f t="shared" si="30"/>
        <v>GB</v>
      </c>
      <c r="C439" s="3" t="str">
        <f t="shared" si="31"/>
        <v>025</v>
      </c>
      <c r="D439" s="3" t="str">
        <f t="shared" si="32"/>
        <v>SCLC</v>
      </c>
      <c r="E439" s="3" t="str">
        <f t="shared" si="33"/>
        <v>T1</v>
      </c>
      <c r="F439" s="19" t="str">
        <f t="shared" si="34"/>
        <v>GB-025-9500-SCLC</v>
      </c>
      <c r="G439" t="s">
        <v>23</v>
      </c>
      <c r="H439" s="18">
        <v>1</v>
      </c>
      <c r="I439" t="str">
        <f>MID(Table9[[#This Row],[SampleID]],4,8)</f>
        <v>025-9500</v>
      </c>
    </row>
    <row r="440" spans="1:9">
      <c r="A440" t="s">
        <v>3113</v>
      </c>
      <c r="B440" s="3" t="str">
        <f t="shared" si="30"/>
        <v>GB</v>
      </c>
      <c r="C440" s="3" t="str">
        <f t="shared" si="31"/>
        <v>025</v>
      </c>
      <c r="D440" s="3" t="str">
        <f t="shared" si="32"/>
        <v>SCLC</v>
      </c>
      <c r="E440" s="3" t="str">
        <f t="shared" si="33"/>
        <v>T0</v>
      </c>
      <c r="F440" s="19" t="str">
        <f t="shared" si="34"/>
        <v>GB-025-9501-SCLC</v>
      </c>
      <c r="G440" t="s">
        <v>23</v>
      </c>
      <c r="H440" s="18">
        <v>1</v>
      </c>
      <c r="I440" t="str">
        <f>MID(Table9[[#This Row],[SampleID]],4,8)</f>
        <v>025-9501</v>
      </c>
    </row>
    <row r="441" spans="1:9">
      <c r="A441" t="s">
        <v>3114</v>
      </c>
      <c r="B441" s="3" t="str">
        <f t="shared" si="30"/>
        <v>GB</v>
      </c>
      <c r="C441" s="3" t="str">
        <f t="shared" si="31"/>
        <v>025</v>
      </c>
      <c r="D441" s="3" t="str">
        <f t="shared" si="32"/>
        <v>SCLC</v>
      </c>
      <c r="E441" s="3" t="str">
        <f t="shared" si="33"/>
        <v>T1</v>
      </c>
      <c r="F441" s="19" t="str">
        <f t="shared" si="34"/>
        <v>GB-025-9501-SCLC</v>
      </c>
      <c r="G441" t="s">
        <v>23</v>
      </c>
      <c r="H441" s="18">
        <v>1</v>
      </c>
      <c r="I441" t="str">
        <f>MID(Table9[[#This Row],[SampleID]],4,8)</f>
        <v>025-9501</v>
      </c>
    </row>
    <row r="442" spans="1:9">
      <c r="A442" t="s">
        <v>3115</v>
      </c>
      <c r="B442" s="3" t="str">
        <f t="shared" si="30"/>
        <v>GB</v>
      </c>
      <c r="C442" s="3" t="str">
        <f t="shared" si="31"/>
        <v>025</v>
      </c>
      <c r="D442" s="3" t="str">
        <f t="shared" si="32"/>
        <v>SCLC</v>
      </c>
      <c r="E442" s="3" t="str">
        <f t="shared" si="33"/>
        <v>T2</v>
      </c>
      <c r="F442" s="19" t="str">
        <f t="shared" si="34"/>
        <v>GB-025-9501-SCLC</v>
      </c>
      <c r="G442" t="s">
        <v>23</v>
      </c>
      <c r="H442" s="18">
        <v>1</v>
      </c>
      <c r="I442" t="str">
        <f>MID(Table9[[#This Row],[SampleID]],4,8)</f>
        <v>025-9501</v>
      </c>
    </row>
    <row r="443" spans="1:9">
      <c r="A443" t="s">
        <v>3116</v>
      </c>
      <c r="B443" s="3" t="str">
        <f t="shared" si="30"/>
        <v>GB</v>
      </c>
      <c r="C443" s="3" t="str">
        <f t="shared" si="31"/>
        <v>025</v>
      </c>
      <c r="D443" s="3" t="str">
        <f t="shared" si="32"/>
        <v>NSCLC</v>
      </c>
      <c r="E443" s="3" t="str">
        <f t="shared" si="33"/>
        <v>T1</v>
      </c>
      <c r="F443" s="19" t="str">
        <f t="shared" si="34"/>
        <v>GB-025-7503-NSCLC</v>
      </c>
      <c r="G443" t="s">
        <v>23</v>
      </c>
      <c r="H443" s="18">
        <v>1</v>
      </c>
      <c r="I443" t="str">
        <f>MID(Table9[[#This Row],[SampleID]],4,8)</f>
        <v>025-7503</v>
      </c>
    </row>
    <row r="444" spans="1:9">
      <c r="A444" t="s">
        <v>3117</v>
      </c>
      <c r="B444" s="3" t="str">
        <f t="shared" si="30"/>
        <v>GB</v>
      </c>
      <c r="C444" s="3" t="str">
        <f t="shared" si="31"/>
        <v>025</v>
      </c>
      <c r="D444" s="3" t="str">
        <f t="shared" si="32"/>
        <v>NSCLC</v>
      </c>
      <c r="E444" s="3" t="str">
        <f t="shared" si="33"/>
        <v>T2</v>
      </c>
      <c r="F444" s="19" t="str">
        <f t="shared" si="34"/>
        <v>GB-025-7503-NSCLC</v>
      </c>
      <c r="G444" t="s">
        <v>23</v>
      </c>
      <c r="H444" s="18">
        <v>1</v>
      </c>
      <c r="I444" t="str">
        <f>MID(Table9[[#This Row],[SampleID]],4,8)</f>
        <v>025-7503</v>
      </c>
    </row>
    <row r="445" spans="1:9">
      <c r="A445" t="s">
        <v>3118</v>
      </c>
      <c r="B445" s="3" t="str">
        <f t="shared" si="30"/>
        <v>GB</v>
      </c>
      <c r="C445" s="3" t="str">
        <f t="shared" si="31"/>
        <v>025</v>
      </c>
      <c r="D445" s="3" t="str">
        <f t="shared" si="32"/>
        <v>NSCLC</v>
      </c>
      <c r="E445" s="3" t="str">
        <f t="shared" si="33"/>
        <v>T0</v>
      </c>
      <c r="F445" s="19" t="str">
        <f t="shared" si="34"/>
        <v>GB-025-7500-NSCLC</v>
      </c>
      <c r="G445" t="s">
        <v>23</v>
      </c>
      <c r="H445" s="18">
        <v>1</v>
      </c>
      <c r="I445" t="str">
        <f>MID(Table9[[#This Row],[SampleID]],4,8)</f>
        <v>025-7500</v>
      </c>
    </row>
    <row r="446" spans="1:9">
      <c r="A446" t="s">
        <v>3119</v>
      </c>
      <c r="B446" s="3" t="str">
        <f t="shared" si="30"/>
        <v>GB</v>
      </c>
      <c r="C446" s="3" t="str">
        <f t="shared" si="31"/>
        <v>025</v>
      </c>
      <c r="D446" s="3" t="str">
        <f t="shared" si="32"/>
        <v>NSCLC</v>
      </c>
      <c r="E446" s="3" t="str">
        <f t="shared" si="33"/>
        <v>T0</v>
      </c>
      <c r="F446" s="19" t="str">
        <f t="shared" si="34"/>
        <v>GB-025-7502-NSCLC</v>
      </c>
      <c r="G446" t="s">
        <v>23</v>
      </c>
      <c r="H446" s="18">
        <v>1</v>
      </c>
      <c r="I446" t="str">
        <f>MID(Table9[[#This Row],[SampleID]],4,8)</f>
        <v>025-7502</v>
      </c>
    </row>
    <row r="447" spans="1:9">
      <c r="A447" t="s">
        <v>3120</v>
      </c>
      <c r="B447" s="3" t="str">
        <f t="shared" si="30"/>
        <v>GB</v>
      </c>
      <c r="C447" s="3" t="str">
        <f t="shared" si="31"/>
        <v>025</v>
      </c>
      <c r="D447" s="3" t="str">
        <f t="shared" si="32"/>
        <v>NSCLC</v>
      </c>
      <c r="E447" s="3" t="str">
        <f t="shared" si="33"/>
        <v>T1</v>
      </c>
      <c r="F447" s="19" t="str">
        <f t="shared" si="34"/>
        <v>GB-025-7502-NSCLC</v>
      </c>
      <c r="G447" t="s">
        <v>23</v>
      </c>
      <c r="H447" s="18">
        <v>1</v>
      </c>
      <c r="I447" t="str">
        <f>MID(Table9[[#This Row],[SampleID]],4,8)</f>
        <v>025-7502</v>
      </c>
    </row>
    <row r="448" spans="1:9">
      <c r="A448" t="s">
        <v>3121</v>
      </c>
      <c r="B448" s="3" t="str">
        <f t="shared" si="30"/>
        <v>GB</v>
      </c>
      <c r="C448" s="3" t="str">
        <f t="shared" si="31"/>
        <v>025</v>
      </c>
      <c r="D448" s="3" t="str">
        <f t="shared" si="32"/>
        <v>NSCLC</v>
      </c>
      <c r="E448" s="3" t="str">
        <f t="shared" si="33"/>
        <v>T0</v>
      </c>
      <c r="F448" s="19" t="str">
        <f t="shared" si="34"/>
        <v>GB-025-7503-NSCLC</v>
      </c>
      <c r="G448" t="s">
        <v>23</v>
      </c>
      <c r="H448" s="18">
        <v>1</v>
      </c>
      <c r="I448" t="str">
        <f>MID(Table9[[#This Row],[SampleID]],4,8)</f>
        <v>025-7503</v>
      </c>
    </row>
    <row r="449" spans="1:9">
      <c r="A449" t="s">
        <v>3122</v>
      </c>
      <c r="B449" s="3" t="str">
        <f t="shared" si="30"/>
        <v>GB</v>
      </c>
      <c r="C449" s="3" t="str">
        <f t="shared" si="31"/>
        <v>025</v>
      </c>
      <c r="D449" s="3" t="str">
        <f t="shared" si="32"/>
        <v>NSCLC</v>
      </c>
      <c r="E449" s="3" t="str">
        <f t="shared" si="33"/>
        <v>T0</v>
      </c>
      <c r="F449" s="19" t="str">
        <f t="shared" si="34"/>
        <v>GB-025-7504-NSCLC</v>
      </c>
      <c r="G449" t="s">
        <v>23</v>
      </c>
      <c r="H449" s="18">
        <v>1</v>
      </c>
      <c r="I449" t="str">
        <f>MID(Table9[[#This Row],[SampleID]],4,8)</f>
        <v>025-7504</v>
      </c>
    </row>
    <row r="450" spans="1:9">
      <c r="A450" t="s">
        <v>3123</v>
      </c>
      <c r="B450" s="3" t="str">
        <f t="shared" ref="B450:B513" si="35">LEFT(A450,2)</f>
        <v>GB</v>
      </c>
      <c r="C450" s="3" t="str">
        <f t="shared" ref="C450:C513" si="36">MID(A450,4,3)</f>
        <v>025</v>
      </c>
      <c r="D450" s="3" t="str">
        <f t="shared" ref="D450:D513" si="37">IF(MID(A450,13,1)="M","MELANOMA",IF(MID(A450,13,1)="N","NSCLC",IF(MID(A450,13,1)="S","SCLC",IF(MID(A450,13,1)="H","HETH",IF(MID(A450,13,1)="R","RCC","OTHER")))))</f>
        <v>NSCLC</v>
      </c>
      <c r="E450" s="3" t="str">
        <f t="shared" ref="E450:E513" si="38">IF(MID(A450,13,1)="m",RIGHT(A450,LEN(A450)-21),IF(MID(A450,13,1)="n",RIGHT(A450,LEN(A450)-18),IF(MID(A450,13,1)="s",RIGHT(A450,LEN(A450)-17),IF(MID(A450,13,1)="o",RIGHT(A450,LEN(A450)-18),IF(MID(A450,13,1)="h",RIGHT(A450,LEN(A450)-17),IF(MID(A450,13,1)="r",RIGHT(A450,LEN(A450)-16),"UNKNOWN"))))))</f>
        <v>T1</v>
      </c>
      <c r="F450" s="19" t="str">
        <f t="shared" ref="F450:F513" si="39">IF(MID(A450,13,1)="H",LEFT(A450,16),IF(MID(A450,13,1)="M",LEFT(A450,20),IF(MID(A450,13,1)="N",LEFT(A450,17),IF(MID(A450,13,1)="S",LEFT(A450,16),IF(MID(A450,13,1)="O",LEFT(A450,17),IF(MID(A450,13,1)="R",LEFT(A450,15),""))))))</f>
        <v>GB-025-7504-NSCLC</v>
      </c>
      <c r="G450" t="s">
        <v>23</v>
      </c>
      <c r="H450" s="18">
        <v>1</v>
      </c>
      <c r="I450" t="str">
        <f>MID(Table9[[#This Row],[SampleID]],4,8)</f>
        <v>025-7504</v>
      </c>
    </row>
    <row r="451" spans="1:9">
      <c r="A451" t="s">
        <v>3124</v>
      </c>
      <c r="B451" s="3" t="str">
        <f t="shared" si="35"/>
        <v>GB</v>
      </c>
      <c r="C451" s="3" t="str">
        <f t="shared" si="36"/>
        <v>025</v>
      </c>
      <c r="D451" s="3" t="str">
        <f t="shared" si="37"/>
        <v>NSCLC</v>
      </c>
      <c r="E451" s="3" t="str">
        <f t="shared" si="38"/>
        <v>T0</v>
      </c>
      <c r="F451" s="19" t="str">
        <f t="shared" si="39"/>
        <v>GB-025-7505-NSCLC</v>
      </c>
      <c r="G451" t="s">
        <v>23</v>
      </c>
      <c r="H451" s="18">
        <v>1</v>
      </c>
      <c r="I451" t="str">
        <f>MID(Table9[[#This Row],[SampleID]],4,8)</f>
        <v>025-7505</v>
      </c>
    </row>
    <row r="452" spans="1:9">
      <c r="A452" t="s">
        <v>3125</v>
      </c>
      <c r="B452" s="3" t="str">
        <f t="shared" si="35"/>
        <v>GB</v>
      </c>
      <c r="C452" s="3" t="str">
        <f t="shared" si="36"/>
        <v>025</v>
      </c>
      <c r="D452" s="3" t="str">
        <f t="shared" si="37"/>
        <v>NSCLC</v>
      </c>
      <c r="E452" s="3" t="str">
        <f t="shared" si="38"/>
        <v>T0</v>
      </c>
      <c r="F452" s="19" t="str">
        <f t="shared" si="39"/>
        <v>GB-025-7506-NSCLC</v>
      </c>
      <c r="G452" t="s">
        <v>23</v>
      </c>
      <c r="H452" s="18">
        <v>1</v>
      </c>
      <c r="I452" t="str">
        <f>MID(Table9[[#This Row],[SampleID]],4,8)</f>
        <v>025-7506</v>
      </c>
    </row>
    <row r="453" spans="1:9">
      <c r="A453" t="s">
        <v>3126</v>
      </c>
      <c r="B453" s="3" t="str">
        <f t="shared" si="35"/>
        <v>GB</v>
      </c>
      <c r="C453" s="3" t="str">
        <f t="shared" si="36"/>
        <v>025</v>
      </c>
      <c r="D453" s="3" t="str">
        <f t="shared" si="37"/>
        <v>NSCLC</v>
      </c>
      <c r="E453" s="3" t="str">
        <f t="shared" si="38"/>
        <v>T0</v>
      </c>
      <c r="F453" s="19" t="str">
        <f t="shared" si="39"/>
        <v>GB-025-7507-NSCLC</v>
      </c>
      <c r="G453" t="s">
        <v>23</v>
      </c>
      <c r="H453" s="18">
        <v>1</v>
      </c>
      <c r="I453" t="str">
        <f>MID(Table9[[#This Row],[SampleID]],4,8)</f>
        <v>025-7507</v>
      </c>
    </row>
    <row r="454" spans="1:9">
      <c r="A454" t="s">
        <v>3127</v>
      </c>
      <c r="B454" s="3" t="str">
        <f t="shared" si="35"/>
        <v>GB</v>
      </c>
      <c r="C454" s="3" t="str">
        <f t="shared" si="36"/>
        <v>025</v>
      </c>
      <c r="D454" s="3" t="str">
        <f t="shared" si="37"/>
        <v>MELANOMA</v>
      </c>
      <c r="E454" s="3" t="str">
        <f t="shared" si="38"/>
        <v>T1</v>
      </c>
      <c r="F454" s="19" t="str">
        <f t="shared" si="39"/>
        <v>GB-025-8514-MELANOMA</v>
      </c>
      <c r="G454" t="s">
        <v>23</v>
      </c>
      <c r="H454" s="18">
        <v>1</v>
      </c>
      <c r="I454" t="str">
        <f>MID(Table9[[#This Row],[SampleID]],4,8)</f>
        <v>025-8514</v>
      </c>
    </row>
    <row r="455" spans="1:9">
      <c r="A455" t="s">
        <v>3128</v>
      </c>
      <c r="B455" s="3" t="str">
        <f t="shared" si="35"/>
        <v>GB</v>
      </c>
      <c r="C455" s="3" t="str">
        <f t="shared" si="36"/>
        <v>025</v>
      </c>
      <c r="D455" s="3" t="str">
        <f t="shared" si="37"/>
        <v>NSCLC</v>
      </c>
      <c r="E455" s="3" t="str">
        <f t="shared" si="38"/>
        <v>T0</v>
      </c>
      <c r="F455" s="19" t="str">
        <f t="shared" si="39"/>
        <v>GB-025-7511-NSCLC</v>
      </c>
      <c r="G455" t="s">
        <v>23</v>
      </c>
      <c r="H455" s="18">
        <v>1</v>
      </c>
      <c r="I455" t="str">
        <f>MID(Table9[[#This Row],[SampleID]],4,8)</f>
        <v>025-7511</v>
      </c>
    </row>
    <row r="456" spans="1:9">
      <c r="A456" t="s">
        <v>3129</v>
      </c>
      <c r="B456" s="3" t="str">
        <f t="shared" si="35"/>
        <v>GB</v>
      </c>
      <c r="C456" s="3" t="str">
        <f t="shared" si="36"/>
        <v>025</v>
      </c>
      <c r="D456" s="3" t="str">
        <f t="shared" si="37"/>
        <v>NSCLC</v>
      </c>
      <c r="E456" s="3" t="str">
        <f t="shared" si="38"/>
        <v>T0</v>
      </c>
      <c r="F456" s="19" t="str">
        <f t="shared" si="39"/>
        <v>GB-025-7510-NSCLC</v>
      </c>
      <c r="G456" t="s">
        <v>23</v>
      </c>
      <c r="H456" s="18">
        <v>1</v>
      </c>
      <c r="I456" t="str">
        <f>MID(Table9[[#This Row],[SampleID]],4,8)</f>
        <v>025-7510</v>
      </c>
    </row>
    <row r="457" spans="1:9">
      <c r="A457" t="s">
        <v>3130</v>
      </c>
      <c r="B457" s="3" t="str">
        <f t="shared" si="35"/>
        <v>GB</v>
      </c>
      <c r="C457" s="3" t="str">
        <f t="shared" si="36"/>
        <v>025</v>
      </c>
      <c r="D457" s="3" t="str">
        <f t="shared" si="37"/>
        <v>SCLC</v>
      </c>
      <c r="E457" s="3" t="str">
        <f t="shared" si="38"/>
        <v>T1</v>
      </c>
      <c r="F457" s="19" t="str">
        <f t="shared" si="39"/>
        <v>GB-025-9502-SCLC</v>
      </c>
      <c r="G457" t="s">
        <v>23</v>
      </c>
      <c r="H457" s="18">
        <v>1</v>
      </c>
      <c r="I457" t="str">
        <f>MID(Table9[[#This Row],[SampleID]],4,8)</f>
        <v>025-9502</v>
      </c>
    </row>
    <row r="458" spans="1:9">
      <c r="A458" t="s">
        <v>3131</v>
      </c>
      <c r="B458" s="3" t="str">
        <f t="shared" si="35"/>
        <v>IL</v>
      </c>
      <c r="C458" s="3" t="str">
        <f t="shared" si="36"/>
        <v>001</v>
      </c>
      <c r="D458" s="3" t="str">
        <f t="shared" si="37"/>
        <v>MELANOMA</v>
      </c>
      <c r="E458" s="3" t="str">
        <f t="shared" si="38"/>
        <v>T0</v>
      </c>
      <c r="F458" s="19" t="str">
        <f t="shared" si="39"/>
        <v>IL-001-2061-MELANOMA</v>
      </c>
      <c r="G458" t="s">
        <v>23</v>
      </c>
      <c r="H458" s="18">
        <v>1</v>
      </c>
      <c r="I458" t="str">
        <f>MID(Table9[[#This Row],[SampleID]],4,8)</f>
        <v>001-2061</v>
      </c>
    </row>
    <row r="459" spans="1:9">
      <c r="A459" t="s">
        <v>3132</v>
      </c>
      <c r="B459" s="3" t="str">
        <f t="shared" si="35"/>
        <v>GB</v>
      </c>
      <c r="C459" s="3" t="str">
        <f t="shared" si="36"/>
        <v>025</v>
      </c>
      <c r="D459" s="3" t="str">
        <f t="shared" si="37"/>
        <v>NSCLC</v>
      </c>
      <c r="E459" s="3" t="str">
        <f t="shared" si="38"/>
        <v>T2</v>
      </c>
      <c r="F459" s="19" t="str">
        <f t="shared" si="39"/>
        <v>GB-025-7505-NSCLC</v>
      </c>
      <c r="G459" t="s">
        <v>23</v>
      </c>
      <c r="H459" s="18">
        <v>1</v>
      </c>
      <c r="I459" t="str">
        <f>MID(Table9[[#This Row],[SampleID]],4,8)</f>
        <v>025-7505</v>
      </c>
    </row>
    <row r="460" spans="1:9">
      <c r="A460" t="s">
        <v>3133</v>
      </c>
      <c r="B460" s="3" t="str">
        <f t="shared" si="35"/>
        <v>GB</v>
      </c>
      <c r="C460" s="3" t="str">
        <f t="shared" si="36"/>
        <v>025</v>
      </c>
      <c r="D460" s="3" t="str">
        <f t="shared" si="37"/>
        <v>MELANOMA</v>
      </c>
      <c r="E460" s="3" t="str">
        <f t="shared" si="38"/>
        <v>T4</v>
      </c>
      <c r="F460" s="19" t="str">
        <f t="shared" si="39"/>
        <v>GB-025-8504-MELANOMA</v>
      </c>
      <c r="G460" t="s">
        <v>23</v>
      </c>
      <c r="H460" s="18">
        <v>1</v>
      </c>
      <c r="I460" t="str">
        <f>MID(Table9[[#This Row],[SampleID]],4,8)</f>
        <v>025-8504</v>
      </c>
    </row>
    <row r="461" spans="1:9">
      <c r="A461" t="s">
        <v>3134</v>
      </c>
      <c r="B461" s="3" t="str">
        <f t="shared" si="35"/>
        <v>GB</v>
      </c>
      <c r="C461" s="3" t="str">
        <f t="shared" si="36"/>
        <v>025</v>
      </c>
      <c r="D461" s="3" t="str">
        <f t="shared" si="37"/>
        <v>NSCLC</v>
      </c>
      <c r="E461" s="3" t="str">
        <f t="shared" si="38"/>
        <v>T3</v>
      </c>
      <c r="F461" s="19" t="str">
        <f t="shared" si="39"/>
        <v>GB-025-7503-NSCLC</v>
      </c>
      <c r="G461" t="s">
        <v>23</v>
      </c>
      <c r="H461" s="18">
        <v>1</v>
      </c>
      <c r="I461" t="str">
        <f>MID(Table9[[#This Row],[SampleID]],4,8)</f>
        <v>025-7503</v>
      </c>
    </row>
    <row r="462" spans="1:9">
      <c r="A462" t="s">
        <v>3135</v>
      </c>
      <c r="B462" s="3" t="str">
        <f t="shared" si="35"/>
        <v>GB</v>
      </c>
      <c r="C462" s="3" t="str">
        <f t="shared" si="36"/>
        <v>025</v>
      </c>
      <c r="D462" s="3" t="str">
        <f t="shared" si="37"/>
        <v>NSCLC</v>
      </c>
      <c r="E462" s="3" t="str">
        <f t="shared" si="38"/>
        <v>T4</v>
      </c>
      <c r="F462" s="19" t="str">
        <f t="shared" si="39"/>
        <v>GB-025-8501-NSCLC</v>
      </c>
      <c r="G462" t="s">
        <v>23</v>
      </c>
      <c r="H462" s="18">
        <v>1</v>
      </c>
      <c r="I462" t="str">
        <f>MID(Table9[[#This Row],[SampleID]],4,8)</f>
        <v>025-8501</v>
      </c>
    </row>
    <row r="463" spans="1:9">
      <c r="A463" t="s">
        <v>3136</v>
      </c>
      <c r="B463" s="3" t="str">
        <f t="shared" si="35"/>
        <v>GB</v>
      </c>
      <c r="C463" s="3" t="str">
        <f t="shared" si="36"/>
        <v>025</v>
      </c>
      <c r="D463" s="3" t="str">
        <f t="shared" si="37"/>
        <v>NSCLC</v>
      </c>
      <c r="E463" s="3" t="str">
        <f t="shared" si="38"/>
        <v>T1</v>
      </c>
      <c r="F463" s="19" t="str">
        <f t="shared" si="39"/>
        <v>GB-025-7508-NSCLC</v>
      </c>
      <c r="G463" t="s">
        <v>23</v>
      </c>
      <c r="H463" s="18">
        <v>1</v>
      </c>
      <c r="I463" t="str">
        <f>MID(Table9[[#This Row],[SampleID]],4,8)</f>
        <v>025-7508</v>
      </c>
    </row>
    <row r="464" spans="1:9">
      <c r="A464" t="s">
        <v>3137</v>
      </c>
      <c r="B464" s="3" t="str">
        <f t="shared" si="35"/>
        <v>GB</v>
      </c>
      <c r="C464" s="3" t="str">
        <f t="shared" si="36"/>
        <v>025</v>
      </c>
      <c r="D464" s="3" t="str">
        <f t="shared" si="37"/>
        <v>MELANOMA</v>
      </c>
      <c r="E464" s="3" t="str">
        <f t="shared" si="38"/>
        <v>T3</v>
      </c>
      <c r="F464" s="19" t="str">
        <f t="shared" si="39"/>
        <v>GB-025-8505-MELANOMA</v>
      </c>
      <c r="G464" t="s">
        <v>23</v>
      </c>
      <c r="H464" s="18">
        <v>1</v>
      </c>
      <c r="I464" t="str">
        <f>MID(Table9[[#This Row],[SampleID]],4,8)</f>
        <v>025-8505</v>
      </c>
    </row>
    <row r="465" spans="1:9">
      <c r="A465" t="s">
        <v>3138</v>
      </c>
      <c r="B465" s="3" t="str">
        <f t="shared" si="35"/>
        <v>IL</v>
      </c>
      <c r="C465" s="3" t="str">
        <f t="shared" si="36"/>
        <v>001</v>
      </c>
      <c r="D465" s="3" t="str">
        <f t="shared" si="37"/>
        <v>MELANOMA</v>
      </c>
      <c r="E465" s="3" t="str">
        <f t="shared" si="38"/>
        <v>T0</v>
      </c>
      <c r="F465" s="19" t="str">
        <f t="shared" si="39"/>
        <v>IL-001-2063-MELANOMA</v>
      </c>
      <c r="G465" t="s">
        <v>23</v>
      </c>
      <c r="H465" s="18">
        <v>1</v>
      </c>
      <c r="I465" t="str">
        <f>MID(Table9[[#This Row],[SampleID]],4,8)</f>
        <v>001-2063</v>
      </c>
    </row>
    <row r="466" spans="1:9">
      <c r="A466" t="s">
        <v>3139</v>
      </c>
      <c r="B466" s="3" t="str">
        <f t="shared" si="35"/>
        <v>GB</v>
      </c>
      <c r="C466" s="3" t="str">
        <f t="shared" si="36"/>
        <v>025</v>
      </c>
      <c r="D466" s="3" t="str">
        <f t="shared" si="37"/>
        <v>MELANOMA</v>
      </c>
      <c r="E466" s="3" t="str">
        <f t="shared" si="38"/>
        <v>T2</v>
      </c>
      <c r="F466" s="19" t="str">
        <f t="shared" si="39"/>
        <v>GB-025-8512-MELANOMA</v>
      </c>
      <c r="G466" t="s">
        <v>23</v>
      </c>
      <c r="H466" s="18">
        <v>1</v>
      </c>
      <c r="I466" t="str">
        <f>MID(Table9[[#This Row],[SampleID]],4,8)</f>
        <v>025-8512</v>
      </c>
    </row>
    <row r="467" spans="1:9">
      <c r="A467" t="s">
        <v>3140</v>
      </c>
      <c r="B467" s="3" t="str">
        <f t="shared" si="35"/>
        <v>GB</v>
      </c>
      <c r="C467" s="3" t="str">
        <f t="shared" si="36"/>
        <v>025</v>
      </c>
      <c r="D467" s="3" t="str">
        <f t="shared" si="37"/>
        <v>SCLC</v>
      </c>
      <c r="E467" s="3" t="str">
        <f t="shared" si="38"/>
        <v>T0</v>
      </c>
      <c r="F467" s="19" t="str">
        <f t="shared" si="39"/>
        <v>GB-025-9502-SCLC</v>
      </c>
      <c r="G467" t="s">
        <v>23</v>
      </c>
      <c r="H467" s="18">
        <v>1</v>
      </c>
      <c r="I467" t="str">
        <f>MID(Table9[[#This Row],[SampleID]],4,8)</f>
        <v>025-9502</v>
      </c>
    </row>
    <row r="468" spans="1:9">
      <c r="A468" t="s">
        <v>3141</v>
      </c>
      <c r="B468" s="3" t="str">
        <f t="shared" si="35"/>
        <v>GB</v>
      </c>
      <c r="C468" s="3" t="str">
        <f t="shared" si="36"/>
        <v>025</v>
      </c>
      <c r="D468" s="3" t="str">
        <f t="shared" si="37"/>
        <v>NSCLC</v>
      </c>
      <c r="E468" s="3" t="str">
        <f t="shared" si="38"/>
        <v>T1</v>
      </c>
      <c r="F468" s="19" t="str">
        <f t="shared" si="39"/>
        <v>GB-025-7506-NSCLC</v>
      </c>
      <c r="G468" t="s">
        <v>23</v>
      </c>
      <c r="H468" s="18">
        <v>1</v>
      </c>
      <c r="I468" t="str">
        <f>MID(Table9[[#This Row],[SampleID]],4,8)</f>
        <v>025-7506</v>
      </c>
    </row>
    <row r="469" spans="1:9">
      <c r="A469" t="s">
        <v>3142</v>
      </c>
      <c r="B469" s="3" t="str">
        <f t="shared" si="35"/>
        <v>GB</v>
      </c>
      <c r="C469" s="3" t="str">
        <f t="shared" si="36"/>
        <v>025</v>
      </c>
      <c r="D469" s="3" t="str">
        <f t="shared" si="37"/>
        <v>SCLC</v>
      </c>
      <c r="E469" s="3" t="str">
        <f t="shared" si="38"/>
        <v>T3</v>
      </c>
      <c r="F469" s="19" t="str">
        <f t="shared" si="39"/>
        <v>GB-025-9501-SCLC</v>
      </c>
      <c r="G469" t="s">
        <v>23</v>
      </c>
      <c r="H469" s="18">
        <v>1</v>
      </c>
      <c r="I469" t="str">
        <f>MID(Table9[[#This Row],[SampleID]],4,8)</f>
        <v>025-9501</v>
      </c>
    </row>
    <row r="470" spans="1:9">
      <c r="A470" t="s">
        <v>3143</v>
      </c>
      <c r="B470" s="3" t="str">
        <f t="shared" si="35"/>
        <v>GB</v>
      </c>
      <c r="C470" s="3" t="str">
        <f t="shared" si="36"/>
        <v>025</v>
      </c>
      <c r="D470" s="3" t="str">
        <f t="shared" si="37"/>
        <v>NSCLC</v>
      </c>
      <c r="E470" s="3" t="str">
        <f t="shared" si="38"/>
        <v>T0</v>
      </c>
      <c r="F470" s="19" t="str">
        <f t="shared" si="39"/>
        <v>GB-025-7508-NSCLC</v>
      </c>
      <c r="G470" t="s">
        <v>23</v>
      </c>
      <c r="H470" s="18">
        <v>1</v>
      </c>
      <c r="I470" t="str">
        <f>MID(Table9[[#This Row],[SampleID]],4,8)</f>
        <v>025-7508</v>
      </c>
    </row>
    <row r="471" spans="1:9">
      <c r="A471" t="s">
        <v>3144</v>
      </c>
      <c r="B471" s="3" t="str">
        <f t="shared" si="35"/>
        <v>GB</v>
      </c>
      <c r="C471" s="3" t="str">
        <f t="shared" si="36"/>
        <v>025</v>
      </c>
      <c r="D471" s="3" t="str">
        <f t="shared" si="37"/>
        <v>NSCLC</v>
      </c>
      <c r="E471" s="3" t="str">
        <f t="shared" si="38"/>
        <v>T1</v>
      </c>
      <c r="F471" s="19" t="str">
        <f t="shared" si="39"/>
        <v>GB-025-7505-NSCLC</v>
      </c>
      <c r="G471" t="s">
        <v>23</v>
      </c>
      <c r="H471" s="18">
        <v>1</v>
      </c>
      <c r="I471" t="str">
        <f>MID(Table9[[#This Row],[SampleID]],4,8)</f>
        <v>025-7505</v>
      </c>
    </row>
    <row r="472" spans="1:9">
      <c r="A472" t="s">
        <v>3145</v>
      </c>
      <c r="B472" s="3" t="str">
        <f t="shared" si="35"/>
        <v>GB</v>
      </c>
      <c r="C472" s="3" t="str">
        <f t="shared" si="36"/>
        <v>025</v>
      </c>
      <c r="D472" s="3" t="str">
        <f t="shared" si="37"/>
        <v>MELANOMA</v>
      </c>
      <c r="E472" s="3" t="str">
        <f t="shared" si="38"/>
        <v>T2</v>
      </c>
      <c r="F472" s="19" t="str">
        <f t="shared" si="39"/>
        <v>GB-025-8511-MELANOMA</v>
      </c>
      <c r="G472" t="s">
        <v>23</v>
      </c>
      <c r="H472" s="18">
        <v>1</v>
      </c>
      <c r="I472" t="str">
        <f>MID(Table9[[#This Row],[SampleID]],4,8)</f>
        <v>025-8511</v>
      </c>
    </row>
    <row r="473" spans="1:9">
      <c r="A473" t="s">
        <v>3146</v>
      </c>
      <c r="B473" s="3" t="str">
        <f t="shared" si="35"/>
        <v>GB</v>
      </c>
      <c r="C473" s="3" t="str">
        <f t="shared" si="36"/>
        <v>025</v>
      </c>
      <c r="D473" s="3" t="str">
        <f t="shared" si="37"/>
        <v>MELANOMA</v>
      </c>
      <c r="E473" s="3" t="str">
        <f t="shared" si="38"/>
        <v>T2</v>
      </c>
      <c r="F473" s="19" t="str">
        <f t="shared" si="39"/>
        <v>GB-025-8510-MELANOMA</v>
      </c>
      <c r="G473" t="s">
        <v>23</v>
      </c>
      <c r="H473" s="18">
        <v>1</v>
      </c>
      <c r="I473" t="str">
        <f>MID(Table9[[#This Row],[SampleID]],4,8)</f>
        <v>025-8510</v>
      </c>
    </row>
    <row r="474" spans="1:9">
      <c r="A474" t="s">
        <v>3147</v>
      </c>
      <c r="B474" s="3" t="str">
        <f t="shared" si="35"/>
        <v>GB</v>
      </c>
      <c r="C474" s="3" t="str">
        <f t="shared" si="36"/>
        <v>025</v>
      </c>
      <c r="D474" s="3" t="str">
        <f t="shared" si="37"/>
        <v>NSCLC</v>
      </c>
      <c r="E474" s="3" t="str">
        <f t="shared" si="38"/>
        <v>T1</v>
      </c>
      <c r="F474" s="19" t="str">
        <f t="shared" si="39"/>
        <v>GB-025-7507-NSCLC</v>
      </c>
      <c r="G474" t="s">
        <v>23</v>
      </c>
      <c r="H474" s="18">
        <v>1</v>
      </c>
      <c r="I474" t="str">
        <f>MID(Table9[[#This Row],[SampleID]],4,8)</f>
        <v>025-7507</v>
      </c>
    </row>
    <row r="475" spans="1:9">
      <c r="A475" t="s">
        <v>3148</v>
      </c>
      <c r="B475" s="3" t="str">
        <f t="shared" si="35"/>
        <v>GB</v>
      </c>
      <c r="C475" s="3" t="str">
        <f t="shared" si="36"/>
        <v>025</v>
      </c>
      <c r="D475" s="3" t="str">
        <f t="shared" si="37"/>
        <v>MELANOMA</v>
      </c>
      <c r="E475" s="3" t="str">
        <f t="shared" si="38"/>
        <v>T4</v>
      </c>
      <c r="F475" s="19" t="str">
        <f t="shared" si="39"/>
        <v>GB-025-8510-MELANOMA</v>
      </c>
      <c r="G475" t="s">
        <v>23</v>
      </c>
      <c r="H475" s="18">
        <v>1</v>
      </c>
      <c r="I475" t="str">
        <f>MID(Table9[[#This Row],[SampleID]],4,8)</f>
        <v>025-8510</v>
      </c>
    </row>
    <row r="476" spans="1:9">
      <c r="A476" t="s">
        <v>3149</v>
      </c>
      <c r="B476" s="3" t="str">
        <f t="shared" si="35"/>
        <v>GB</v>
      </c>
      <c r="C476" s="3" t="str">
        <f t="shared" si="36"/>
        <v>025</v>
      </c>
      <c r="D476" s="3" t="str">
        <f t="shared" si="37"/>
        <v>SCLC</v>
      </c>
      <c r="E476" s="3" t="str">
        <f t="shared" si="38"/>
        <v>T5</v>
      </c>
      <c r="F476" s="19" t="str">
        <f t="shared" si="39"/>
        <v>GB-025-9500-SCLC</v>
      </c>
      <c r="G476" t="s">
        <v>23</v>
      </c>
      <c r="H476" s="18">
        <v>1</v>
      </c>
      <c r="I476" t="str">
        <f>MID(Table9[[#This Row],[SampleID]],4,8)</f>
        <v>025-9500</v>
      </c>
    </row>
    <row r="477" spans="1:9">
      <c r="A477" t="s">
        <v>3150</v>
      </c>
      <c r="B477" s="3" t="str">
        <f t="shared" si="35"/>
        <v>GB</v>
      </c>
      <c r="C477" s="3" t="str">
        <f t="shared" si="36"/>
        <v>025</v>
      </c>
      <c r="D477" s="3" t="str">
        <f t="shared" si="37"/>
        <v>NSCLC</v>
      </c>
      <c r="E477" s="3" t="str">
        <f t="shared" si="38"/>
        <v>T3</v>
      </c>
      <c r="F477" s="19" t="str">
        <f t="shared" si="39"/>
        <v>GB-025-7505-NSCLC</v>
      </c>
      <c r="G477" t="s">
        <v>23</v>
      </c>
      <c r="H477" s="18">
        <v>1</v>
      </c>
      <c r="I477" t="str">
        <f>MID(Table9[[#This Row],[SampleID]],4,8)</f>
        <v>025-7505</v>
      </c>
    </row>
    <row r="478" spans="1:9">
      <c r="A478" t="s">
        <v>3151</v>
      </c>
      <c r="B478" s="3" t="str">
        <f t="shared" si="35"/>
        <v>GB</v>
      </c>
      <c r="C478" s="3" t="str">
        <f t="shared" si="36"/>
        <v>025</v>
      </c>
      <c r="D478" s="3" t="str">
        <f t="shared" si="37"/>
        <v>NSCLC</v>
      </c>
      <c r="E478" s="3" t="str">
        <f t="shared" si="38"/>
        <v>T2</v>
      </c>
      <c r="F478" s="19" t="str">
        <f t="shared" si="39"/>
        <v>GB-025-7510-NSCLC</v>
      </c>
      <c r="G478" t="s">
        <v>23</v>
      </c>
      <c r="H478" s="18">
        <v>1</v>
      </c>
      <c r="I478" t="str">
        <f>MID(Table9[[#This Row],[SampleID]],4,8)</f>
        <v>025-7510</v>
      </c>
    </row>
    <row r="479" spans="1:9">
      <c r="A479" t="s">
        <v>3152</v>
      </c>
      <c r="B479" s="3" t="str">
        <f t="shared" si="35"/>
        <v>GB</v>
      </c>
      <c r="C479" s="3" t="str">
        <f t="shared" si="36"/>
        <v>025</v>
      </c>
      <c r="D479" s="3" t="str">
        <f t="shared" si="37"/>
        <v>NSCLC</v>
      </c>
      <c r="E479" s="3" t="str">
        <f t="shared" si="38"/>
        <v>T2</v>
      </c>
      <c r="F479" s="19" t="str">
        <f t="shared" si="39"/>
        <v>GB-025-7511-NSCLC</v>
      </c>
      <c r="G479" t="s">
        <v>23</v>
      </c>
      <c r="H479" s="18">
        <v>1</v>
      </c>
      <c r="I479" t="str">
        <f>MID(Table9[[#This Row],[SampleID]],4,8)</f>
        <v>025-7511</v>
      </c>
    </row>
    <row r="480" spans="1:9">
      <c r="A480" t="s">
        <v>3153</v>
      </c>
      <c r="B480" s="3" t="str">
        <f t="shared" si="35"/>
        <v>GB</v>
      </c>
      <c r="C480" s="3" t="str">
        <f t="shared" si="36"/>
        <v>025</v>
      </c>
      <c r="D480" s="3" t="str">
        <f t="shared" si="37"/>
        <v>MELANOMA</v>
      </c>
      <c r="E480" s="3" t="str">
        <f t="shared" si="38"/>
        <v>T5</v>
      </c>
      <c r="F480" s="19" t="str">
        <f t="shared" si="39"/>
        <v>GB-025-8504-MELANOMA</v>
      </c>
      <c r="G480" t="s">
        <v>23</v>
      </c>
      <c r="H480" s="18">
        <v>1</v>
      </c>
      <c r="I480" t="str">
        <f>MID(Table9[[#This Row],[SampleID]],4,8)</f>
        <v>025-8504</v>
      </c>
    </row>
    <row r="481" spans="1:9">
      <c r="A481" t="s">
        <v>3154</v>
      </c>
      <c r="B481" s="3" t="str">
        <f t="shared" si="35"/>
        <v>GB</v>
      </c>
      <c r="C481" s="3" t="str">
        <f t="shared" si="36"/>
        <v>025</v>
      </c>
      <c r="D481" s="3" t="str">
        <f t="shared" si="37"/>
        <v>SCLC</v>
      </c>
      <c r="E481" s="3" t="str">
        <f t="shared" si="38"/>
        <v>T2</v>
      </c>
      <c r="F481" s="19" t="str">
        <f t="shared" si="39"/>
        <v>GB-025-9502-SCLC</v>
      </c>
      <c r="G481" t="s">
        <v>23</v>
      </c>
      <c r="H481" s="18">
        <v>1</v>
      </c>
      <c r="I481" t="str">
        <f>MID(Table9[[#This Row],[SampleID]],4,8)</f>
        <v>025-9502</v>
      </c>
    </row>
    <row r="482" spans="1:9">
      <c r="A482" t="s">
        <v>3155</v>
      </c>
      <c r="B482" s="3" t="str">
        <f t="shared" si="35"/>
        <v>GB</v>
      </c>
      <c r="C482" s="3" t="str">
        <f t="shared" si="36"/>
        <v>025</v>
      </c>
      <c r="D482" s="3" t="str">
        <f t="shared" si="37"/>
        <v>MELANOMA</v>
      </c>
      <c r="E482" s="3" t="str">
        <f t="shared" si="38"/>
        <v>T1</v>
      </c>
      <c r="F482" s="19" t="str">
        <f t="shared" si="39"/>
        <v>GB-025-8516-MELANOMA</v>
      </c>
      <c r="G482" t="s">
        <v>23</v>
      </c>
      <c r="H482" s="18">
        <v>1</v>
      </c>
      <c r="I482" t="str">
        <f>MID(Table9[[#This Row],[SampleID]],4,8)</f>
        <v>025-8516</v>
      </c>
    </row>
    <row r="483" spans="1:9">
      <c r="A483" t="s">
        <v>3156</v>
      </c>
      <c r="B483" s="3" t="str">
        <f t="shared" si="35"/>
        <v>GB</v>
      </c>
      <c r="C483" s="3" t="str">
        <f t="shared" si="36"/>
        <v>025</v>
      </c>
      <c r="D483" s="3" t="str">
        <f t="shared" si="37"/>
        <v>MELANOMA</v>
      </c>
      <c r="E483" s="3" t="str">
        <f t="shared" si="38"/>
        <v>T4</v>
      </c>
      <c r="F483" s="19" t="str">
        <f t="shared" si="39"/>
        <v>GB-025-8509-MELANOMA</v>
      </c>
      <c r="G483" t="s">
        <v>23</v>
      </c>
      <c r="H483" s="18">
        <v>1</v>
      </c>
      <c r="I483" t="str">
        <f>MID(Table9[[#This Row],[SampleID]],4,8)</f>
        <v>025-8509</v>
      </c>
    </row>
    <row r="484" spans="1:9">
      <c r="A484" t="s">
        <v>3157</v>
      </c>
      <c r="B484" s="3" t="str">
        <f t="shared" si="35"/>
        <v>GB</v>
      </c>
      <c r="C484" s="3" t="str">
        <f t="shared" si="36"/>
        <v>025</v>
      </c>
      <c r="D484" s="3" t="str">
        <f t="shared" si="37"/>
        <v>NSCLC</v>
      </c>
      <c r="E484" s="3" t="str">
        <f t="shared" si="38"/>
        <v>T4</v>
      </c>
      <c r="F484" s="19" t="str">
        <f t="shared" si="39"/>
        <v>GB-025-7503-NSCLC</v>
      </c>
      <c r="G484" t="s">
        <v>23</v>
      </c>
      <c r="H484" s="18">
        <v>1</v>
      </c>
      <c r="I484" t="str">
        <f>MID(Table9[[#This Row],[SampleID]],4,8)</f>
        <v>025-7503</v>
      </c>
    </row>
    <row r="485" spans="1:9">
      <c r="A485" t="s">
        <v>3158</v>
      </c>
      <c r="B485" s="3" t="str">
        <f t="shared" si="35"/>
        <v>GB</v>
      </c>
      <c r="C485" s="3" t="str">
        <f t="shared" si="36"/>
        <v>025</v>
      </c>
      <c r="D485" s="3" t="str">
        <f t="shared" si="37"/>
        <v>SCLC</v>
      </c>
      <c r="E485" s="3" t="str">
        <f t="shared" si="38"/>
        <v>T3</v>
      </c>
      <c r="F485" s="19" t="str">
        <f t="shared" si="39"/>
        <v>GB-025-9500-SCLC</v>
      </c>
      <c r="G485" t="s">
        <v>23</v>
      </c>
      <c r="H485" s="18">
        <v>1</v>
      </c>
      <c r="I485" t="str">
        <f>MID(Table9[[#This Row],[SampleID]],4,8)</f>
        <v>025-9500</v>
      </c>
    </row>
    <row r="486" spans="1:9">
      <c r="A486" t="s">
        <v>3159</v>
      </c>
      <c r="B486" s="3" t="str">
        <f t="shared" si="35"/>
        <v>GB</v>
      </c>
      <c r="C486" s="3" t="str">
        <f t="shared" si="36"/>
        <v>025</v>
      </c>
      <c r="D486" s="3" t="str">
        <f t="shared" si="37"/>
        <v>NSCLC</v>
      </c>
      <c r="E486" s="3" t="str">
        <f t="shared" si="38"/>
        <v>T2</v>
      </c>
      <c r="F486" s="19" t="str">
        <f t="shared" si="39"/>
        <v>GB-025-7508-NSCLC</v>
      </c>
      <c r="G486" t="s">
        <v>23</v>
      </c>
      <c r="H486" s="18">
        <v>1</v>
      </c>
      <c r="I486" t="str">
        <f>MID(Table9[[#This Row],[SampleID]],4,8)</f>
        <v>025-7508</v>
      </c>
    </row>
    <row r="487" spans="1:9">
      <c r="A487" t="s">
        <v>3160</v>
      </c>
      <c r="B487" s="3" t="str">
        <f t="shared" si="35"/>
        <v>GB</v>
      </c>
      <c r="C487" s="3" t="str">
        <f t="shared" si="36"/>
        <v>025</v>
      </c>
      <c r="D487" s="3" t="str">
        <f t="shared" si="37"/>
        <v>MELANOMA</v>
      </c>
      <c r="E487" s="3" t="str">
        <f t="shared" si="38"/>
        <v>T4</v>
      </c>
      <c r="F487" s="19" t="str">
        <f t="shared" si="39"/>
        <v>GB-025-8505-MELANOMA</v>
      </c>
      <c r="G487" t="s">
        <v>23</v>
      </c>
      <c r="H487" s="18">
        <v>1</v>
      </c>
      <c r="I487" t="str">
        <f>MID(Table9[[#This Row],[SampleID]],4,8)</f>
        <v>025-8505</v>
      </c>
    </row>
    <row r="488" spans="1:9">
      <c r="A488" t="s">
        <v>3161</v>
      </c>
      <c r="B488" s="3" t="str">
        <f t="shared" si="35"/>
        <v>GB</v>
      </c>
      <c r="C488" s="3" t="str">
        <f t="shared" si="36"/>
        <v>025</v>
      </c>
      <c r="D488" s="3" t="str">
        <f t="shared" si="37"/>
        <v>MELANOMA</v>
      </c>
      <c r="E488" s="3" t="str">
        <f t="shared" si="38"/>
        <v>T1</v>
      </c>
      <c r="F488" s="19" t="str">
        <f t="shared" si="39"/>
        <v>GB-025-8515-MELANOMA</v>
      </c>
      <c r="G488" t="s">
        <v>23</v>
      </c>
      <c r="H488" s="18">
        <v>1</v>
      </c>
      <c r="I488" t="str">
        <f>MID(Table9[[#This Row],[SampleID]],4,8)</f>
        <v>025-8515</v>
      </c>
    </row>
    <row r="489" spans="1:9">
      <c r="A489" t="s">
        <v>3162</v>
      </c>
      <c r="B489" s="3" t="str">
        <f t="shared" si="35"/>
        <v>IL</v>
      </c>
      <c r="C489" s="3" t="str">
        <f t="shared" si="36"/>
        <v>001</v>
      </c>
      <c r="D489" s="3" t="str">
        <f t="shared" si="37"/>
        <v>MELANOMA</v>
      </c>
      <c r="E489" s="3" t="str">
        <f t="shared" si="38"/>
        <v>T0</v>
      </c>
      <c r="F489" s="19" t="str">
        <f t="shared" si="39"/>
        <v>IL-001-2065-MELANOMA</v>
      </c>
      <c r="G489" t="s">
        <v>23</v>
      </c>
      <c r="H489" s="18">
        <v>1</v>
      </c>
      <c r="I489" t="str">
        <f>MID(Table9[[#This Row],[SampleID]],4,8)</f>
        <v>001-2065</v>
      </c>
    </row>
    <row r="490" spans="1:9">
      <c r="A490" t="s">
        <v>3163</v>
      </c>
      <c r="B490" s="3" t="str">
        <f t="shared" si="35"/>
        <v>GB</v>
      </c>
      <c r="C490" s="3" t="str">
        <f t="shared" si="36"/>
        <v>025</v>
      </c>
      <c r="D490" s="3" t="str">
        <f t="shared" si="37"/>
        <v>MELANOMA</v>
      </c>
      <c r="E490" s="3" t="str">
        <f t="shared" si="38"/>
        <v>T3</v>
      </c>
      <c r="F490" s="19" t="str">
        <f t="shared" si="39"/>
        <v>GB-025-8510-MELANOMA</v>
      </c>
      <c r="G490" t="s">
        <v>23</v>
      </c>
      <c r="H490" s="18">
        <v>1</v>
      </c>
      <c r="I490" t="str">
        <f>MID(Table9[[#This Row],[SampleID]],4,8)</f>
        <v>025-8510</v>
      </c>
    </row>
    <row r="491" spans="1:9">
      <c r="A491" t="s">
        <v>3164</v>
      </c>
      <c r="B491" s="3" t="str">
        <f t="shared" si="35"/>
        <v>GB</v>
      </c>
      <c r="C491" s="3" t="str">
        <f t="shared" si="36"/>
        <v>025</v>
      </c>
      <c r="D491" s="3" t="str">
        <f t="shared" si="37"/>
        <v>NSCLC</v>
      </c>
      <c r="E491" s="3" t="str">
        <f t="shared" si="38"/>
        <v>T1</v>
      </c>
      <c r="F491" s="19" t="str">
        <f t="shared" si="39"/>
        <v>GB-025-7511-NSCLC</v>
      </c>
      <c r="G491" t="s">
        <v>23</v>
      </c>
      <c r="H491" s="18">
        <v>1</v>
      </c>
      <c r="I491" t="str">
        <f>MID(Table9[[#This Row],[SampleID]],4,8)</f>
        <v>025-7511</v>
      </c>
    </row>
    <row r="492" spans="1:9">
      <c r="A492" t="s">
        <v>3165</v>
      </c>
      <c r="B492" s="3" t="str">
        <f t="shared" si="35"/>
        <v>GB</v>
      </c>
      <c r="C492" s="3" t="str">
        <f t="shared" si="36"/>
        <v>025</v>
      </c>
      <c r="D492" s="3" t="str">
        <f t="shared" si="37"/>
        <v>NSCLC</v>
      </c>
      <c r="E492" s="3" t="str">
        <f t="shared" si="38"/>
        <v>T1</v>
      </c>
      <c r="F492" s="19" t="str">
        <f t="shared" si="39"/>
        <v>GB-025-7510-NSCLC</v>
      </c>
      <c r="G492" t="s">
        <v>23</v>
      </c>
      <c r="H492" s="18">
        <v>1</v>
      </c>
      <c r="I492" t="str">
        <f>MID(Table9[[#This Row],[SampleID]],4,8)</f>
        <v>025-7510</v>
      </c>
    </row>
    <row r="493" spans="1:9">
      <c r="A493" t="s">
        <v>3166</v>
      </c>
      <c r="B493" s="3" t="str">
        <f t="shared" si="35"/>
        <v>GB</v>
      </c>
      <c r="C493" s="3" t="str">
        <f t="shared" si="36"/>
        <v>025</v>
      </c>
      <c r="D493" s="3" t="str">
        <f t="shared" si="37"/>
        <v>MELANOMA</v>
      </c>
      <c r="E493" s="3" t="str">
        <f t="shared" si="38"/>
        <v>T3</v>
      </c>
      <c r="F493" s="19" t="str">
        <f t="shared" si="39"/>
        <v>GB-025-8509-MELANOMA</v>
      </c>
      <c r="G493" t="s">
        <v>23</v>
      </c>
      <c r="H493" s="18">
        <v>1</v>
      </c>
      <c r="I493" t="str">
        <f>MID(Table9[[#This Row],[SampleID]],4,8)</f>
        <v>025-8509</v>
      </c>
    </row>
    <row r="494" spans="1:9">
      <c r="A494" t="s">
        <v>3167</v>
      </c>
      <c r="B494" s="3" t="str">
        <f t="shared" si="35"/>
        <v>GB</v>
      </c>
      <c r="C494" s="3" t="str">
        <f t="shared" si="36"/>
        <v>025</v>
      </c>
      <c r="D494" s="3" t="str">
        <f t="shared" si="37"/>
        <v>NSCLC</v>
      </c>
      <c r="E494" s="3" t="str">
        <f t="shared" si="38"/>
        <v>T2</v>
      </c>
      <c r="F494" s="19" t="str">
        <f t="shared" si="39"/>
        <v>GB-025-7506-NSCLC</v>
      </c>
      <c r="G494" t="s">
        <v>23</v>
      </c>
      <c r="H494" s="18">
        <v>1</v>
      </c>
      <c r="I494" t="str">
        <f>MID(Table9[[#This Row],[SampleID]],4,8)</f>
        <v>025-7506</v>
      </c>
    </row>
    <row r="495" spans="1:9">
      <c r="A495" t="s">
        <v>3168</v>
      </c>
      <c r="B495" s="3" t="str">
        <f t="shared" si="35"/>
        <v>GB</v>
      </c>
      <c r="C495" s="3" t="str">
        <f t="shared" si="36"/>
        <v>025</v>
      </c>
      <c r="D495" s="3" t="str">
        <f t="shared" si="37"/>
        <v>MELANOMA</v>
      </c>
      <c r="E495" s="3" t="str">
        <f t="shared" si="38"/>
        <v>T4</v>
      </c>
      <c r="F495" s="19" t="str">
        <f t="shared" si="39"/>
        <v>GB-025-8503-MELANOMA</v>
      </c>
      <c r="G495" t="s">
        <v>23</v>
      </c>
      <c r="H495" s="18">
        <v>1</v>
      </c>
      <c r="I495" t="str">
        <f>MID(Table9[[#This Row],[SampleID]],4,8)</f>
        <v>025-8503</v>
      </c>
    </row>
    <row r="496" spans="1:9">
      <c r="A496" t="s">
        <v>3169</v>
      </c>
      <c r="B496" s="3" t="str">
        <f t="shared" si="35"/>
        <v>GB</v>
      </c>
      <c r="C496" s="3" t="str">
        <f t="shared" si="36"/>
        <v>025</v>
      </c>
      <c r="D496" s="3" t="str">
        <f t="shared" si="37"/>
        <v>MELANOMA</v>
      </c>
      <c r="E496" s="3" t="str">
        <f t="shared" si="38"/>
        <v>T3</v>
      </c>
      <c r="F496" s="19" t="str">
        <f t="shared" si="39"/>
        <v>GB-025-8511-MELANOMA</v>
      </c>
      <c r="G496" t="s">
        <v>23</v>
      </c>
      <c r="H496" s="18">
        <v>1</v>
      </c>
      <c r="I496" t="str">
        <f>MID(Table9[[#This Row],[SampleID]],4,8)</f>
        <v>025-8511</v>
      </c>
    </row>
    <row r="497" spans="1:9">
      <c r="A497" t="s">
        <v>3170</v>
      </c>
      <c r="B497" s="3" t="str">
        <f t="shared" si="35"/>
        <v>GB</v>
      </c>
      <c r="C497" s="3" t="str">
        <f t="shared" si="36"/>
        <v>025</v>
      </c>
      <c r="D497" s="3" t="str">
        <f t="shared" si="37"/>
        <v>NSCLC</v>
      </c>
      <c r="E497" s="3" t="str">
        <f t="shared" si="38"/>
        <v>T0</v>
      </c>
      <c r="F497" s="19" t="str">
        <f t="shared" si="39"/>
        <v>GB-025-7509-NSCLC</v>
      </c>
      <c r="G497" t="s">
        <v>23</v>
      </c>
      <c r="H497" s="18">
        <v>1</v>
      </c>
      <c r="I497" t="str">
        <f>MID(Table9[[#This Row],[SampleID]],4,8)</f>
        <v>025-7509</v>
      </c>
    </row>
    <row r="498" spans="1:9">
      <c r="A498" t="s">
        <v>3171</v>
      </c>
      <c r="B498" s="3" t="str">
        <f t="shared" si="35"/>
        <v>GB</v>
      </c>
      <c r="C498" s="3" t="str">
        <f t="shared" si="36"/>
        <v>026</v>
      </c>
      <c r="D498" s="3" t="str">
        <f t="shared" si="37"/>
        <v>NSCLC</v>
      </c>
      <c r="E498" s="3" t="str">
        <f t="shared" si="38"/>
        <v>T0</v>
      </c>
      <c r="F498" s="19" t="str">
        <f t="shared" si="39"/>
        <v>GB-026-7601-NSCLC</v>
      </c>
      <c r="G498" t="s">
        <v>23</v>
      </c>
      <c r="H498" s="18">
        <v>1</v>
      </c>
      <c r="I498" t="str">
        <f>MID(Table9[[#This Row],[SampleID]],4,8)</f>
        <v>026-7601</v>
      </c>
    </row>
    <row r="499" spans="1:9">
      <c r="A499" t="s">
        <v>3172</v>
      </c>
      <c r="B499" s="3" t="str">
        <f t="shared" si="35"/>
        <v>GB</v>
      </c>
      <c r="C499" s="3" t="str">
        <f t="shared" si="36"/>
        <v>026</v>
      </c>
      <c r="D499" s="3" t="str">
        <f t="shared" si="37"/>
        <v>NSCLC</v>
      </c>
      <c r="E499" s="3" t="str">
        <f t="shared" si="38"/>
        <v>T1</v>
      </c>
      <c r="F499" s="19" t="str">
        <f t="shared" si="39"/>
        <v>GB-026-7601-NSCLC</v>
      </c>
      <c r="G499" t="s">
        <v>23</v>
      </c>
      <c r="H499" s="18">
        <v>1</v>
      </c>
      <c r="I499" t="str">
        <f>MID(Table9[[#This Row],[SampleID]],4,8)</f>
        <v>026-7601</v>
      </c>
    </row>
    <row r="500" spans="1:9">
      <c r="A500" t="s">
        <v>3173</v>
      </c>
      <c r="B500" s="3" t="str">
        <f t="shared" si="35"/>
        <v>GB</v>
      </c>
      <c r="C500" s="3" t="str">
        <f t="shared" si="36"/>
        <v>026</v>
      </c>
      <c r="D500" s="3" t="str">
        <f t="shared" si="37"/>
        <v>NSCLC</v>
      </c>
      <c r="E500" s="3" t="str">
        <f t="shared" si="38"/>
        <v>T2</v>
      </c>
      <c r="F500" s="19" t="str">
        <f t="shared" si="39"/>
        <v>GB-026-7601-NSCLC</v>
      </c>
      <c r="G500" t="s">
        <v>23</v>
      </c>
      <c r="H500" s="18">
        <v>1</v>
      </c>
      <c r="I500" t="str">
        <f>MID(Table9[[#This Row],[SampleID]],4,8)</f>
        <v>026-7601</v>
      </c>
    </row>
    <row r="501" spans="1:9">
      <c r="A501" t="s">
        <v>3174</v>
      </c>
      <c r="B501" s="3" t="str">
        <f t="shared" si="35"/>
        <v>GB</v>
      </c>
      <c r="C501" s="3" t="str">
        <f t="shared" si="36"/>
        <v>026</v>
      </c>
      <c r="D501" s="3" t="str">
        <f t="shared" si="37"/>
        <v>NSCLC</v>
      </c>
      <c r="E501" s="3" t="str">
        <f t="shared" si="38"/>
        <v>T3</v>
      </c>
      <c r="F501" s="19" t="str">
        <f t="shared" si="39"/>
        <v>GB-026-7601-NSCLC</v>
      </c>
      <c r="G501" t="s">
        <v>23</v>
      </c>
      <c r="H501" s="18">
        <v>1</v>
      </c>
      <c r="I501" t="str">
        <f>MID(Table9[[#This Row],[SampleID]],4,8)</f>
        <v>026-7601</v>
      </c>
    </row>
    <row r="502" spans="1:9">
      <c r="A502" t="s">
        <v>3175</v>
      </c>
      <c r="B502" s="3" t="str">
        <f t="shared" si="35"/>
        <v>GB</v>
      </c>
      <c r="C502" s="3" t="str">
        <f t="shared" si="36"/>
        <v>026</v>
      </c>
      <c r="D502" s="3" t="str">
        <f t="shared" si="37"/>
        <v>NSCLC</v>
      </c>
      <c r="E502" s="3" t="str">
        <f t="shared" si="38"/>
        <v>T0</v>
      </c>
      <c r="F502" s="19" t="str">
        <f t="shared" si="39"/>
        <v>GB-026-7600-NSCLC</v>
      </c>
      <c r="G502" t="s">
        <v>23</v>
      </c>
      <c r="H502" s="18">
        <v>1</v>
      </c>
      <c r="I502" t="str">
        <f>MID(Table9[[#This Row],[SampleID]],4,8)</f>
        <v>026-7600</v>
      </c>
    </row>
    <row r="503" spans="1:9">
      <c r="A503" t="s">
        <v>3176</v>
      </c>
      <c r="B503" s="3" t="str">
        <f t="shared" si="35"/>
        <v>GB</v>
      </c>
      <c r="C503" s="3" t="str">
        <f t="shared" si="36"/>
        <v>026</v>
      </c>
      <c r="D503" s="3" t="str">
        <f t="shared" si="37"/>
        <v>NSCLC</v>
      </c>
      <c r="E503" s="3" t="str">
        <f t="shared" si="38"/>
        <v>T1</v>
      </c>
      <c r="F503" s="19" t="str">
        <f t="shared" si="39"/>
        <v>GB-026-7600-NSCLC</v>
      </c>
      <c r="G503" t="s">
        <v>23</v>
      </c>
      <c r="H503" s="18">
        <v>1</v>
      </c>
      <c r="I503" t="str">
        <f>MID(Table9[[#This Row],[SampleID]],4,8)</f>
        <v>026-7600</v>
      </c>
    </row>
    <row r="504" spans="1:9">
      <c r="A504" t="s">
        <v>3177</v>
      </c>
      <c r="B504" s="3" t="str">
        <f t="shared" si="35"/>
        <v>GB</v>
      </c>
      <c r="C504" s="3" t="str">
        <f t="shared" si="36"/>
        <v>026</v>
      </c>
      <c r="D504" s="3" t="str">
        <f t="shared" si="37"/>
        <v>NSCLC</v>
      </c>
      <c r="E504" s="3" t="str">
        <f t="shared" si="38"/>
        <v>T0</v>
      </c>
      <c r="F504" s="19" t="str">
        <f t="shared" si="39"/>
        <v>GB-026-7602-NSCLC</v>
      </c>
      <c r="G504" t="s">
        <v>23</v>
      </c>
      <c r="H504" s="18">
        <v>1</v>
      </c>
      <c r="I504" t="str">
        <f>MID(Table9[[#This Row],[SampleID]],4,8)</f>
        <v>026-7602</v>
      </c>
    </row>
    <row r="505" spans="1:9">
      <c r="A505" t="s">
        <v>3178</v>
      </c>
      <c r="B505" s="3" t="str">
        <f t="shared" si="35"/>
        <v>GB</v>
      </c>
      <c r="C505" s="3" t="str">
        <f t="shared" si="36"/>
        <v>026</v>
      </c>
      <c r="D505" s="3" t="str">
        <f t="shared" si="37"/>
        <v>NSCLC</v>
      </c>
      <c r="E505" s="3" t="str">
        <f t="shared" si="38"/>
        <v>T1</v>
      </c>
      <c r="F505" s="19" t="str">
        <f t="shared" si="39"/>
        <v>GB-026-7602-NSCLC</v>
      </c>
      <c r="G505" t="s">
        <v>23</v>
      </c>
      <c r="H505" s="18">
        <v>1</v>
      </c>
      <c r="I505" t="str">
        <f>MID(Table9[[#This Row],[SampleID]],4,8)</f>
        <v>026-7602</v>
      </c>
    </row>
    <row r="506" spans="1:9">
      <c r="A506" t="s">
        <v>3179</v>
      </c>
      <c r="B506" s="3" t="str">
        <f t="shared" si="35"/>
        <v>GB</v>
      </c>
      <c r="C506" s="3" t="str">
        <f t="shared" si="36"/>
        <v>026</v>
      </c>
      <c r="D506" s="3" t="str">
        <f t="shared" si="37"/>
        <v>NSCLC</v>
      </c>
      <c r="E506" s="3" t="str">
        <f t="shared" si="38"/>
        <v>T2</v>
      </c>
      <c r="F506" s="19" t="str">
        <f t="shared" si="39"/>
        <v>GB-026-7602-NSCLC</v>
      </c>
      <c r="G506" t="s">
        <v>23</v>
      </c>
      <c r="H506" s="18">
        <v>1</v>
      </c>
      <c r="I506" t="str">
        <f>MID(Table9[[#This Row],[SampleID]],4,8)</f>
        <v>026-7602</v>
      </c>
    </row>
    <row r="507" spans="1:9">
      <c r="A507" t="s">
        <v>3180</v>
      </c>
      <c r="B507" s="3" t="str">
        <f t="shared" si="35"/>
        <v>GB</v>
      </c>
      <c r="C507" s="3" t="str">
        <f t="shared" si="36"/>
        <v>026</v>
      </c>
      <c r="D507" s="3" t="str">
        <f t="shared" si="37"/>
        <v>NSCLC</v>
      </c>
      <c r="E507" s="3" t="str">
        <f t="shared" si="38"/>
        <v>T3</v>
      </c>
      <c r="F507" s="19" t="str">
        <f t="shared" si="39"/>
        <v>GB-026-7602-NSCLC</v>
      </c>
      <c r="G507" t="s">
        <v>23</v>
      </c>
      <c r="H507" s="18">
        <v>1</v>
      </c>
      <c r="I507" t="str">
        <f>MID(Table9[[#This Row],[SampleID]],4,8)</f>
        <v>026-7602</v>
      </c>
    </row>
    <row r="508" spans="1:9">
      <c r="A508" t="s">
        <v>3181</v>
      </c>
      <c r="B508" s="3" t="str">
        <f t="shared" si="35"/>
        <v>GB</v>
      </c>
      <c r="C508" s="3" t="str">
        <f t="shared" si="36"/>
        <v>026</v>
      </c>
      <c r="D508" s="3" t="str">
        <f t="shared" si="37"/>
        <v>NSCLC</v>
      </c>
      <c r="E508" s="3" t="str">
        <f t="shared" si="38"/>
        <v>T0</v>
      </c>
      <c r="F508" s="19" t="str">
        <f t="shared" si="39"/>
        <v>GB-026-7603-NSCLC</v>
      </c>
      <c r="G508" t="s">
        <v>23</v>
      </c>
      <c r="H508" s="18">
        <v>1</v>
      </c>
      <c r="I508" t="str">
        <f>MID(Table9[[#This Row],[SampleID]],4,8)</f>
        <v>026-7603</v>
      </c>
    </row>
    <row r="509" spans="1:9">
      <c r="A509" t="s">
        <v>3182</v>
      </c>
      <c r="B509" s="3" t="str">
        <f t="shared" si="35"/>
        <v>GB</v>
      </c>
      <c r="C509" s="3" t="str">
        <f t="shared" si="36"/>
        <v>026</v>
      </c>
      <c r="D509" s="3" t="str">
        <f t="shared" si="37"/>
        <v>NSCLC</v>
      </c>
      <c r="E509" s="3" t="str">
        <f t="shared" si="38"/>
        <v>T1</v>
      </c>
      <c r="F509" s="19" t="str">
        <f t="shared" si="39"/>
        <v>GB-026-7603-NSCLC</v>
      </c>
      <c r="G509" t="s">
        <v>23</v>
      </c>
      <c r="H509" s="18">
        <v>1</v>
      </c>
      <c r="I509" t="str">
        <f>MID(Table9[[#This Row],[SampleID]],4,8)</f>
        <v>026-7603</v>
      </c>
    </row>
    <row r="510" spans="1:9">
      <c r="A510" t="s">
        <v>3183</v>
      </c>
      <c r="B510" s="3" t="str">
        <f t="shared" si="35"/>
        <v>GB</v>
      </c>
      <c r="C510" s="3" t="str">
        <f t="shared" si="36"/>
        <v>026</v>
      </c>
      <c r="D510" s="3" t="str">
        <f t="shared" si="37"/>
        <v>NSCLC</v>
      </c>
      <c r="E510" s="3" t="str">
        <f t="shared" si="38"/>
        <v>T2</v>
      </c>
      <c r="F510" s="19" t="str">
        <f t="shared" si="39"/>
        <v>GB-026-7603-NSCLC</v>
      </c>
      <c r="G510" t="s">
        <v>23</v>
      </c>
      <c r="H510" s="18">
        <v>1</v>
      </c>
      <c r="I510" t="str">
        <f>MID(Table9[[#This Row],[SampleID]],4,8)</f>
        <v>026-7603</v>
      </c>
    </row>
    <row r="511" spans="1:9">
      <c r="A511" t="s">
        <v>3184</v>
      </c>
      <c r="B511" s="3" t="str">
        <f t="shared" si="35"/>
        <v>GB</v>
      </c>
      <c r="C511" s="3" t="str">
        <f t="shared" si="36"/>
        <v>026</v>
      </c>
      <c r="D511" s="3" t="str">
        <f t="shared" si="37"/>
        <v>NSCLC</v>
      </c>
      <c r="E511" s="3" t="str">
        <f t="shared" si="38"/>
        <v>T0</v>
      </c>
      <c r="F511" s="19" t="str">
        <f t="shared" si="39"/>
        <v>GB-026-7604-NSCLC</v>
      </c>
      <c r="G511" t="s">
        <v>23</v>
      </c>
      <c r="H511" s="18">
        <v>1</v>
      </c>
      <c r="I511" t="str">
        <f>MID(Table9[[#This Row],[SampleID]],4,8)</f>
        <v>026-7604</v>
      </c>
    </row>
    <row r="512" spans="1:9">
      <c r="A512" t="s">
        <v>3185</v>
      </c>
      <c r="B512" s="3" t="str">
        <f t="shared" si="35"/>
        <v>GB</v>
      </c>
      <c r="C512" s="3" t="str">
        <f t="shared" si="36"/>
        <v>026</v>
      </c>
      <c r="D512" s="3" t="str">
        <f t="shared" si="37"/>
        <v>NSCLC</v>
      </c>
      <c r="E512" s="3" t="str">
        <f t="shared" si="38"/>
        <v>T1</v>
      </c>
      <c r="F512" s="19" t="str">
        <f t="shared" si="39"/>
        <v>GB-026-7604-NSCLC</v>
      </c>
      <c r="G512" t="s">
        <v>23</v>
      </c>
      <c r="H512" s="18">
        <v>1</v>
      </c>
      <c r="I512" t="str">
        <f>MID(Table9[[#This Row],[SampleID]],4,8)</f>
        <v>026-7604</v>
      </c>
    </row>
    <row r="513" spans="1:9">
      <c r="A513" t="s">
        <v>3186</v>
      </c>
      <c r="B513" s="3" t="str">
        <f t="shared" si="35"/>
        <v>GB</v>
      </c>
      <c r="C513" s="3" t="str">
        <f t="shared" si="36"/>
        <v>026</v>
      </c>
      <c r="D513" s="3" t="str">
        <f t="shared" si="37"/>
        <v>NSCLC</v>
      </c>
      <c r="E513" s="3" t="str">
        <f t="shared" si="38"/>
        <v>T2</v>
      </c>
      <c r="F513" s="19" t="str">
        <f t="shared" si="39"/>
        <v>GB-026-7604-NSCLC</v>
      </c>
      <c r="G513" t="s">
        <v>23</v>
      </c>
      <c r="H513" s="18">
        <v>1</v>
      </c>
      <c r="I513" t="str">
        <f>MID(Table9[[#This Row],[SampleID]],4,8)</f>
        <v>026-7604</v>
      </c>
    </row>
    <row r="514" spans="1:9">
      <c r="A514" t="s">
        <v>3187</v>
      </c>
      <c r="B514" s="3" t="str">
        <f t="shared" ref="B514:B577" si="40">LEFT(A514,2)</f>
        <v>GB</v>
      </c>
      <c r="C514" s="3" t="str">
        <f t="shared" ref="C514:C577" si="41">MID(A514,4,3)</f>
        <v>026</v>
      </c>
      <c r="D514" s="3" t="str">
        <f t="shared" ref="D514:D577" si="42">IF(MID(A514,13,1)="M","MELANOMA",IF(MID(A514,13,1)="N","NSCLC",IF(MID(A514,13,1)="S","SCLC",IF(MID(A514,13,1)="H","HETH",IF(MID(A514,13,1)="R","RCC","OTHER")))))</f>
        <v>NSCLC</v>
      </c>
      <c r="E514" s="3" t="str">
        <f t="shared" ref="E514:E577" si="43">IF(MID(A514,13,1)="m",RIGHT(A514,LEN(A514)-21),IF(MID(A514,13,1)="n",RIGHT(A514,LEN(A514)-18),IF(MID(A514,13,1)="s",RIGHT(A514,LEN(A514)-17),IF(MID(A514,13,1)="o",RIGHT(A514,LEN(A514)-18),IF(MID(A514,13,1)="h",RIGHT(A514,LEN(A514)-17),IF(MID(A514,13,1)="r",RIGHT(A514,LEN(A514)-16),"UNKNOWN"))))))</f>
        <v>T3</v>
      </c>
      <c r="F514" s="19" t="str">
        <f t="shared" ref="F514:F577" si="44">IF(MID(A514,13,1)="H",LEFT(A514,16),IF(MID(A514,13,1)="M",LEFT(A514,20),IF(MID(A514,13,1)="N",LEFT(A514,17),IF(MID(A514,13,1)="S",LEFT(A514,16),IF(MID(A514,13,1)="O",LEFT(A514,17),IF(MID(A514,13,1)="R",LEFT(A514,15),""))))))</f>
        <v>GB-026-7604-NSCLC</v>
      </c>
      <c r="G514" t="s">
        <v>23</v>
      </c>
      <c r="H514" s="18">
        <v>1</v>
      </c>
      <c r="I514" t="str">
        <f>MID(Table9[[#This Row],[SampleID]],4,8)</f>
        <v>026-7604</v>
      </c>
    </row>
    <row r="515" spans="1:9">
      <c r="A515" t="s">
        <v>3188</v>
      </c>
      <c r="B515" s="3" t="str">
        <f t="shared" si="40"/>
        <v>GB</v>
      </c>
      <c r="C515" s="3" t="str">
        <f t="shared" si="41"/>
        <v>026</v>
      </c>
      <c r="D515" s="3" t="str">
        <f t="shared" si="42"/>
        <v>NSCLC</v>
      </c>
      <c r="E515" s="3" t="str">
        <f t="shared" si="43"/>
        <v>T0</v>
      </c>
      <c r="F515" s="19" t="str">
        <f t="shared" si="44"/>
        <v>GB-026-7605-NSCLC</v>
      </c>
      <c r="G515" t="s">
        <v>23</v>
      </c>
      <c r="H515" s="18">
        <v>1</v>
      </c>
      <c r="I515" t="str">
        <f>MID(Table9[[#This Row],[SampleID]],4,8)</f>
        <v>026-7605</v>
      </c>
    </row>
    <row r="516" spans="1:9">
      <c r="A516" t="s">
        <v>3189</v>
      </c>
      <c r="B516" s="3" t="str">
        <f t="shared" si="40"/>
        <v>GB</v>
      </c>
      <c r="C516" s="3" t="str">
        <f t="shared" si="41"/>
        <v>026</v>
      </c>
      <c r="D516" s="3" t="str">
        <f t="shared" si="42"/>
        <v>NSCLC</v>
      </c>
      <c r="E516" s="3" t="str">
        <f t="shared" si="43"/>
        <v>T1</v>
      </c>
      <c r="F516" s="19" t="str">
        <f t="shared" si="44"/>
        <v>GB-026-7605-NSCLC</v>
      </c>
      <c r="G516" t="s">
        <v>23</v>
      </c>
      <c r="H516" s="18">
        <v>1</v>
      </c>
      <c r="I516" t="str">
        <f>MID(Table9[[#This Row],[SampleID]],4,8)</f>
        <v>026-7605</v>
      </c>
    </row>
    <row r="517" spans="1:9">
      <c r="A517" t="s">
        <v>3190</v>
      </c>
      <c r="B517" s="3" t="str">
        <f t="shared" si="40"/>
        <v>GB</v>
      </c>
      <c r="C517" s="3" t="str">
        <f t="shared" si="41"/>
        <v>026</v>
      </c>
      <c r="D517" s="3" t="str">
        <f t="shared" si="42"/>
        <v>NSCLC</v>
      </c>
      <c r="E517" s="3" t="str">
        <f t="shared" si="43"/>
        <v>T0</v>
      </c>
      <c r="F517" s="19" t="str">
        <f t="shared" si="44"/>
        <v>GB-026-7606-NSCLC</v>
      </c>
      <c r="G517" t="s">
        <v>23</v>
      </c>
      <c r="H517" s="18">
        <v>1</v>
      </c>
      <c r="I517" t="str">
        <f>MID(Table9[[#This Row],[SampleID]],4,8)</f>
        <v>026-7606</v>
      </c>
    </row>
    <row r="518" spans="1:9">
      <c r="A518" t="s">
        <v>3191</v>
      </c>
      <c r="B518" s="3" t="str">
        <f t="shared" si="40"/>
        <v>GB</v>
      </c>
      <c r="C518" s="3" t="str">
        <f t="shared" si="41"/>
        <v>026</v>
      </c>
      <c r="D518" s="3" t="str">
        <f t="shared" si="42"/>
        <v>NSCLC</v>
      </c>
      <c r="E518" s="3" t="str">
        <f t="shared" si="43"/>
        <v>T1</v>
      </c>
      <c r="F518" s="19" t="str">
        <f t="shared" si="44"/>
        <v>GB-026-7606-NSCLC</v>
      </c>
      <c r="G518" t="s">
        <v>23</v>
      </c>
      <c r="H518" s="18">
        <v>1</v>
      </c>
      <c r="I518" t="str">
        <f>MID(Table9[[#This Row],[SampleID]],4,8)</f>
        <v>026-7606</v>
      </c>
    </row>
    <row r="519" spans="1:9">
      <c r="A519" t="s">
        <v>3192</v>
      </c>
      <c r="B519" s="3" t="str">
        <f t="shared" si="40"/>
        <v>GB</v>
      </c>
      <c r="C519" s="3" t="str">
        <f t="shared" si="41"/>
        <v>026</v>
      </c>
      <c r="D519" s="3" t="str">
        <f t="shared" si="42"/>
        <v>NSCLC</v>
      </c>
      <c r="E519" s="3" t="str">
        <f t="shared" si="43"/>
        <v>T2</v>
      </c>
      <c r="F519" s="19" t="str">
        <f t="shared" si="44"/>
        <v>GB-026-7606-NSCLC</v>
      </c>
      <c r="G519" t="s">
        <v>23</v>
      </c>
      <c r="H519" s="18">
        <v>1</v>
      </c>
      <c r="I519" t="str">
        <f>MID(Table9[[#This Row],[SampleID]],4,8)</f>
        <v>026-7606</v>
      </c>
    </row>
    <row r="520" spans="1:9">
      <c r="A520" t="s">
        <v>3193</v>
      </c>
      <c r="B520" s="3" t="str">
        <f t="shared" si="40"/>
        <v>GB</v>
      </c>
      <c r="C520" s="3" t="str">
        <f t="shared" si="41"/>
        <v>026</v>
      </c>
      <c r="D520" s="3" t="str">
        <f t="shared" si="42"/>
        <v>SCLC</v>
      </c>
      <c r="E520" s="3" t="str">
        <f t="shared" si="43"/>
        <v>T0</v>
      </c>
      <c r="F520" s="19" t="str">
        <f t="shared" si="44"/>
        <v>GB-026-9600-SCLC</v>
      </c>
      <c r="G520" t="s">
        <v>23</v>
      </c>
      <c r="H520" s="18">
        <v>1</v>
      </c>
      <c r="I520" t="str">
        <f>MID(Table9[[#This Row],[SampleID]],4,8)</f>
        <v>026-9600</v>
      </c>
    </row>
    <row r="521" spans="1:9">
      <c r="A521" t="s">
        <v>3194</v>
      </c>
      <c r="B521" s="3" t="str">
        <f t="shared" si="40"/>
        <v>GB</v>
      </c>
      <c r="C521" s="3" t="str">
        <f t="shared" si="41"/>
        <v>026</v>
      </c>
      <c r="D521" s="3" t="str">
        <f t="shared" si="42"/>
        <v>SCLC</v>
      </c>
      <c r="E521" s="3" t="str">
        <f t="shared" si="43"/>
        <v>T1</v>
      </c>
      <c r="F521" s="19" t="str">
        <f t="shared" si="44"/>
        <v>GB-026-9600-SCLC</v>
      </c>
      <c r="G521" t="s">
        <v>23</v>
      </c>
      <c r="H521" s="18">
        <v>1</v>
      </c>
      <c r="I521" t="str">
        <f>MID(Table9[[#This Row],[SampleID]],4,8)</f>
        <v>026-9600</v>
      </c>
    </row>
    <row r="522" spans="1:9">
      <c r="A522" t="s">
        <v>3195</v>
      </c>
      <c r="B522" s="3" t="str">
        <f t="shared" si="40"/>
        <v>GB</v>
      </c>
      <c r="C522" s="3" t="str">
        <f t="shared" si="41"/>
        <v>026</v>
      </c>
      <c r="D522" s="3" t="str">
        <f t="shared" si="42"/>
        <v>NSCLC</v>
      </c>
      <c r="E522" s="3" t="str">
        <f t="shared" si="43"/>
        <v>T0</v>
      </c>
      <c r="F522" s="19" t="str">
        <f t="shared" si="44"/>
        <v>GB-026-7607-NSCLC</v>
      </c>
      <c r="G522" t="s">
        <v>23</v>
      </c>
      <c r="H522" s="18">
        <v>1</v>
      </c>
      <c r="I522" t="str">
        <f>MID(Table9[[#This Row],[SampleID]],4,8)</f>
        <v>026-7607</v>
      </c>
    </row>
    <row r="523" spans="1:9">
      <c r="A523" t="s">
        <v>3196</v>
      </c>
      <c r="B523" s="3" t="str">
        <f t="shared" si="40"/>
        <v>GB</v>
      </c>
      <c r="C523" s="3" t="str">
        <f t="shared" si="41"/>
        <v>026</v>
      </c>
      <c r="D523" s="3" t="str">
        <f t="shared" si="42"/>
        <v>NSCLC</v>
      </c>
      <c r="E523" s="3" t="str">
        <f t="shared" si="43"/>
        <v>T4</v>
      </c>
      <c r="F523" s="19" t="str">
        <f t="shared" si="44"/>
        <v>GB-026-7602-NSCLC</v>
      </c>
      <c r="G523" t="s">
        <v>23</v>
      </c>
      <c r="H523" s="18">
        <v>1</v>
      </c>
      <c r="I523" t="str">
        <f>MID(Table9[[#This Row],[SampleID]],4,8)</f>
        <v>026-7602</v>
      </c>
    </row>
    <row r="524" spans="1:9">
      <c r="A524" t="s">
        <v>3197</v>
      </c>
      <c r="B524" s="3" t="str">
        <f t="shared" si="40"/>
        <v>GB</v>
      </c>
      <c r="C524" s="3" t="str">
        <f t="shared" si="41"/>
        <v>026</v>
      </c>
      <c r="D524" s="3" t="str">
        <f t="shared" si="42"/>
        <v>NSCLC</v>
      </c>
      <c r="E524" s="3" t="str">
        <f t="shared" si="43"/>
        <v>T4</v>
      </c>
      <c r="F524" s="19" t="str">
        <f t="shared" si="44"/>
        <v>GB-026-7603-NSCLC</v>
      </c>
      <c r="G524" t="s">
        <v>23</v>
      </c>
      <c r="H524" s="18">
        <v>1</v>
      </c>
      <c r="I524" t="str">
        <f>MID(Table9[[#This Row],[SampleID]],4,8)</f>
        <v>026-7603</v>
      </c>
    </row>
    <row r="525" spans="1:9">
      <c r="A525" t="s">
        <v>3198</v>
      </c>
      <c r="B525" s="3" t="str">
        <f t="shared" si="40"/>
        <v>GB</v>
      </c>
      <c r="C525" s="3" t="str">
        <f t="shared" si="41"/>
        <v>026</v>
      </c>
      <c r="D525" s="3" t="str">
        <f t="shared" si="42"/>
        <v>NSCLC</v>
      </c>
      <c r="E525" s="3" t="str">
        <f t="shared" si="43"/>
        <v>T4</v>
      </c>
      <c r="F525" s="19" t="str">
        <f t="shared" si="44"/>
        <v>GB-026-7604-NSCLC</v>
      </c>
      <c r="G525" t="s">
        <v>23</v>
      </c>
      <c r="H525" s="18">
        <v>1</v>
      </c>
      <c r="I525" t="str">
        <f>MID(Table9[[#This Row],[SampleID]],4,8)</f>
        <v>026-7604</v>
      </c>
    </row>
    <row r="526" spans="1:9">
      <c r="A526" t="s">
        <v>3199</v>
      </c>
      <c r="B526" s="3" t="str">
        <f t="shared" si="40"/>
        <v>GB</v>
      </c>
      <c r="C526" s="3" t="str">
        <f t="shared" si="41"/>
        <v>026</v>
      </c>
      <c r="D526" s="3" t="str">
        <f t="shared" si="42"/>
        <v>NSCLC</v>
      </c>
      <c r="E526" s="3" t="str">
        <f t="shared" si="43"/>
        <v>T3</v>
      </c>
      <c r="F526" s="19" t="str">
        <f t="shared" si="44"/>
        <v>GB-026-7605-NSCLC</v>
      </c>
      <c r="G526" t="s">
        <v>23</v>
      </c>
      <c r="H526" s="18">
        <v>1</v>
      </c>
      <c r="I526" t="str">
        <f>MID(Table9[[#This Row],[SampleID]],4,8)</f>
        <v>026-7605</v>
      </c>
    </row>
    <row r="527" spans="1:9">
      <c r="A527" t="s">
        <v>3200</v>
      </c>
      <c r="B527" s="3" t="str">
        <f t="shared" si="40"/>
        <v>GB</v>
      </c>
      <c r="C527" s="3" t="str">
        <f t="shared" si="41"/>
        <v>026</v>
      </c>
      <c r="D527" s="3" t="str">
        <f t="shared" si="42"/>
        <v>NSCLC</v>
      </c>
      <c r="E527" s="3" t="str">
        <f t="shared" si="43"/>
        <v>T3</v>
      </c>
      <c r="F527" s="19" t="str">
        <f t="shared" si="44"/>
        <v>GB-026-7606-NSCLC</v>
      </c>
      <c r="G527" t="s">
        <v>23</v>
      </c>
      <c r="H527" s="18">
        <v>1</v>
      </c>
      <c r="I527" t="str">
        <f>MID(Table9[[#This Row],[SampleID]],4,8)</f>
        <v>026-7606</v>
      </c>
    </row>
    <row r="528" spans="1:9">
      <c r="A528" t="s">
        <v>3201</v>
      </c>
      <c r="B528" s="3" t="str">
        <f t="shared" si="40"/>
        <v>GB</v>
      </c>
      <c r="C528" s="3" t="str">
        <f t="shared" si="41"/>
        <v>026</v>
      </c>
      <c r="D528" s="3" t="str">
        <f t="shared" si="42"/>
        <v>NSCLC</v>
      </c>
      <c r="E528" s="3" t="str">
        <f t="shared" si="43"/>
        <v>T1</v>
      </c>
      <c r="F528" s="19" t="str">
        <f t="shared" si="44"/>
        <v>GB-026-7607-NSCLC</v>
      </c>
      <c r="G528" t="s">
        <v>23</v>
      </c>
      <c r="H528" s="18">
        <v>1</v>
      </c>
      <c r="I528" t="str">
        <f>MID(Table9[[#This Row],[SampleID]],4,8)</f>
        <v>026-7607</v>
      </c>
    </row>
    <row r="529" spans="1:9">
      <c r="A529" t="s">
        <v>3202</v>
      </c>
      <c r="B529" s="3" t="str">
        <f t="shared" si="40"/>
        <v>GB</v>
      </c>
      <c r="C529" s="3" t="str">
        <f t="shared" si="41"/>
        <v>027</v>
      </c>
      <c r="D529" s="3" t="str">
        <f t="shared" si="42"/>
        <v>NSCLC</v>
      </c>
      <c r="E529" s="3" t="str">
        <f t="shared" si="43"/>
        <v>T0</v>
      </c>
      <c r="F529" s="19" t="str">
        <f t="shared" si="44"/>
        <v>GB-027-7702-NSCLC</v>
      </c>
      <c r="G529" t="s">
        <v>23</v>
      </c>
      <c r="H529" s="18">
        <v>1</v>
      </c>
      <c r="I529" t="str">
        <f>MID(Table9[[#This Row],[SampleID]],4,8)</f>
        <v>027-7702</v>
      </c>
    </row>
    <row r="530" spans="1:9">
      <c r="A530" t="s">
        <v>3203</v>
      </c>
      <c r="B530" s="3" t="str">
        <f t="shared" si="40"/>
        <v>GB</v>
      </c>
      <c r="C530" s="3" t="str">
        <f t="shared" si="41"/>
        <v>027</v>
      </c>
      <c r="D530" s="3" t="str">
        <f t="shared" si="42"/>
        <v>NSCLC</v>
      </c>
      <c r="E530" s="3" t="str">
        <f t="shared" si="43"/>
        <v>T1</v>
      </c>
      <c r="F530" s="19" t="str">
        <f t="shared" si="44"/>
        <v>GB-027-7705-NSCLC</v>
      </c>
      <c r="G530" t="s">
        <v>23</v>
      </c>
      <c r="H530" s="18">
        <v>1</v>
      </c>
      <c r="I530" t="str">
        <f>MID(Table9[[#This Row],[SampleID]],4,8)</f>
        <v>027-7705</v>
      </c>
    </row>
    <row r="531" spans="1:9">
      <c r="A531" t="s">
        <v>3204</v>
      </c>
      <c r="B531" s="3" t="str">
        <f t="shared" si="40"/>
        <v>GB</v>
      </c>
      <c r="C531" s="3" t="str">
        <f t="shared" si="41"/>
        <v>027</v>
      </c>
      <c r="D531" s="3" t="str">
        <f t="shared" si="42"/>
        <v>NSCLC</v>
      </c>
      <c r="E531" s="3" t="str">
        <f t="shared" si="43"/>
        <v>T1</v>
      </c>
      <c r="F531" s="19" t="str">
        <f t="shared" si="44"/>
        <v>GB-027-7702-NSCLC</v>
      </c>
      <c r="G531" t="s">
        <v>23</v>
      </c>
      <c r="H531" s="18">
        <v>1</v>
      </c>
      <c r="I531" t="str">
        <f>MID(Table9[[#This Row],[SampleID]],4,8)</f>
        <v>027-7702</v>
      </c>
    </row>
    <row r="532" spans="1:9">
      <c r="A532" t="s">
        <v>3205</v>
      </c>
      <c r="B532" s="3" t="str">
        <f t="shared" si="40"/>
        <v>GB</v>
      </c>
      <c r="C532" s="3" t="str">
        <f t="shared" si="41"/>
        <v>027</v>
      </c>
      <c r="D532" s="3" t="str">
        <f t="shared" si="42"/>
        <v>NSCLC</v>
      </c>
      <c r="E532" s="3" t="str">
        <f t="shared" si="43"/>
        <v>T1</v>
      </c>
      <c r="F532" s="19" t="str">
        <f t="shared" si="44"/>
        <v>GB-027-7703-NSCLC</v>
      </c>
      <c r="G532" t="s">
        <v>23</v>
      </c>
      <c r="H532" s="18">
        <v>1</v>
      </c>
      <c r="I532" t="str">
        <f>MID(Table9[[#This Row],[SampleID]],4,8)</f>
        <v>027-7703</v>
      </c>
    </row>
    <row r="533" spans="1:9">
      <c r="A533" t="s">
        <v>3206</v>
      </c>
      <c r="B533" s="3" t="str">
        <f t="shared" si="40"/>
        <v>GB</v>
      </c>
      <c r="C533" s="3" t="str">
        <f t="shared" si="41"/>
        <v>027</v>
      </c>
      <c r="D533" s="3" t="str">
        <f t="shared" si="42"/>
        <v>NSCLC</v>
      </c>
      <c r="E533" s="3" t="str">
        <f t="shared" si="43"/>
        <v>T0</v>
      </c>
      <c r="F533" s="19" t="str">
        <f t="shared" si="44"/>
        <v>GB-027-7705-NSCLC</v>
      </c>
      <c r="G533" t="s">
        <v>23</v>
      </c>
      <c r="H533" s="18">
        <v>1</v>
      </c>
      <c r="I533" t="str">
        <f>MID(Table9[[#This Row],[SampleID]],4,8)</f>
        <v>027-7705</v>
      </c>
    </row>
    <row r="534" spans="1:9">
      <c r="A534" t="s">
        <v>3207</v>
      </c>
      <c r="B534" s="3" t="str">
        <f t="shared" si="40"/>
        <v>GB</v>
      </c>
      <c r="C534" s="3" t="str">
        <f t="shared" si="41"/>
        <v>027</v>
      </c>
      <c r="D534" s="3" t="str">
        <f t="shared" si="42"/>
        <v>NSCLC</v>
      </c>
      <c r="E534" s="3" t="str">
        <f t="shared" si="43"/>
        <v>T0</v>
      </c>
      <c r="F534" s="19" t="str">
        <f t="shared" si="44"/>
        <v>GB-027-7703-NSCLC</v>
      </c>
      <c r="G534" t="s">
        <v>23</v>
      </c>
      <c r="H534" s="18">
        <v>1</v>
      </c>
      <c r="I534" t="str">
        <f>MID(Table9[[#This Row],[SampleID]],4,8)</f>
        <v>027-7703</v>
      </c>
    </row>
    <row r="535" spans="1:9">
      <c r="A535" t="s">
        <v>3208</v>
      </c>
      <c r="B535" s="3" t="str">
        <f t="shared" si="40"/>
        <v>GB</v>
      </c>
      <c r="C535" s="3" t="str">
        <f t="shared" si="41"/>
        <v>027</v>
      </c>
      <c r="D535" s="3" t="str">
        <f t="shared" si="42"/>
        <v>NSCLC</v>
      </c>
      <c r="E535" s="3" t="str">
        <f t="shared" si="43"/>
        <v>T0</v>
      </c>
      <c r="F535" s="19" t="str">
        <f t="shared" si="44"/>
        <v>GB-027-7708-NSCLC</v>
      </c>
      <c r="G535" t="s">
        <v>23</v>
      </c>
      <c r="H535" s="18">
        <v>1</v>
      </c>
      <c r="I535" t="str">
        <f>MID(Table9[[#This Row],[SampleID]],4,8)</f>
        <v>027-7708</v>
      </c>
    </row>
    <row r="536" spans="1:9">
      <c r="A536" t="s">
        <v>3209</v>
      </c>
      <c r="B536" s="3" t="str">
        <f t="shared" si="40"/>
        <v>GB</v>
      </c>
      <c r="C536" s="3" t="str">
        <f t="shared" si="41"/>
        <v>027</v>
      </c>
      <c r="D536" s="3" t="str">
        <f t="shared" si="42"/>
        <v>NSCLC</v>
      </c>
      <c r="E536" s="3" t="str">
        <f t="shared" si="43"/>
        <v>T1</v>
      </c>
      <c r="F536" s="19" t="str">
        <f t="shared" si="44"/>
        <v>GB-027-7707-NSCLC</v>
      </c>
      <c r="G536" t="s">
        <v>23</v>
      </c>
      <c r="H536" s="18">
        <v>1</v>
      </c>
      <c r="I536" t="str">
        <f>MID(Table9[[#This Row],[SampleID]],4,8)</f>
        <v>027-7707</v>
      </c>
    </row>
    <row r="537" spans="1:9">
      <c r="A537" t="s">
        <v>3210</v>
      </c>
      <c r="B537" s="3" t="str">
        <f t="shared" si="40"/>
        <v>GB</v>
      </c>
      <c r="C537" s="3" t="str">
        <f t="shared" si="41"/>
        <v>027</v>
      </c>
      <c r="D537" s="3" t="str">
        <f t="shared" si="42"/>
        <v>NSCLC</v>
      </c>
      <c r="E537" s="3" t="str">
        <f t="shared" si="43"/>
        <v>T1</v>
      </c>
      <c r="F537" s="19" t="str">
        <f t="shared" si="44"/>
        <v>GB-027-7706-NSCLC</v>
      </c>
      <c r="G537" t="s">
        <v>23</v>
      </c>
      <c r="H537" s="18">
        <v>1</v>
      </c>
      <c r="I537" t="str">
        <f>MID(Table9[[#This Row],[SampleID]],4,8)</f>
        <v>027-7706</v>
      </c>
    </row>
    <row r="538" spans="1:9">
      <c r="A538" t="s">
        <v>3211</v>
      </c>
      <c r="B538" s="3" t="str">
        <f t="shared" si="40"/>
        <v>GB</v>
      </c>
      <c r="C538" s="3" t="str">
        <f t="shared" si="41"/>
        <v>027</v>
      </c>
      <c r="D538" s="3" t="str">
        <f t="shared" si="42"/>
        <v>NSCLC</v>
      </c>
      <c r="E538" s="3" t="str">
        <f t="shared" si="43"/>
        <v>T2</v>
      </c>
      <c r="F538" s="19" t="str">
        <f t="shared" si="44"/>
        <v>GB-027-7705-NSCLC</v>
      </c>
      <c r="G538" t="s">
        <v>23</v>
      </c>
      <c r="H538" s="18">
        <v>1</v>
      </c>
      <c r="I538" t="str">
        <f>MID(Table9[[#This Row],[SampleID]],4,8)</f>
        <v>027-7705</v>
      </c>
    </row>
    <row r="539" spans="1:9">
      <c r="A539" t="s">
        <v>3212</v>
      </c>
      <c r="B539" s="3" t="str">
        <f t="shared" si="40"/>
        <v>GB</v>
      </c>
      <c r="C539" s="3" t="str">
        <f t="shared" si="41"/>
        <v>027</v>
      </c>
      <c r="D539" s="3" t="str">
        <f t="shared" si="42"/>
        <v>NSCLC</v>
      </c>
      <c r="E539" s="3" t="str">
        <f t="shared" si="43"/>
        <v>T2</v>
      </c>
      <c r="F539" s="19" t="str">
        <f t="shared" si="44"/>
        <v>GB-027-7702-NSCLC</v>
      </c>
      <c r="G539" t="s">
        <v>23</v>
      </c>
      <c r="H539" s="18">
        <v>1</v>
      </c>
      <c r="I539" t="str">
        <f>MID(Table9[[#This Row],[SampleID]],4,8)</f>
        <v>027-7702</v>
      </c>
    </row>
    <row r="540" spans="1:9">
      <c r="A540" t="s">
        <v>3213</v>
      </c>
      <c r="B540" s="3" t="str">
        <f t="shared" si="40"/>
        <v>GB</v>
      </c>
      <c r="C540" s="3" t="str">
        <f t="shared" si="41"/>
        <v>027</v>
      </c>
      <c r="D540" s="3" t="str">
        <f t="shared" si="42"/>
        <v>NSCLC</v>
      </c>
      <c r="E540" s="3" t="str">
        <f t="shared" si="43"/>
        <v>T0</v>
      </c>
      <c r="F540" s="19" t="str">
        <f t="shared" si="44"/>
        <v>GB-027-7707-NSCLC</v>
      </c>
      <c r="G540" t="s">
        <v>23</v>
      </c>
      <c r="H540" s="18">
        <v>1</v>
      </c>
      <c r="I540" t="str">
        <f>MID(Table9[[#This Row],[SampleID]],4,8)</f>
        <v>027-7707</v>
      </c>
    </row>
    <row r="541" spans="1:9">
      <c r="A541" t="s">
        <v>3214</v>
      </c>
      <c r="B541" s="3" t="str">
        <f t="shared" si="40"/>
        <v>GB</v>
      </c>
      <c r="C541" s="3" t="str">
        <f t="shared" si="41"/>
        <v>027</v>
      </c>
      <c r="D541" s="3" t="str">
        <f t="shared" si="42"/>
        <v>NSCLC</v>
      </c>
      <c r="E541" s="3" t="str">
        <f t="shared" si="43"/>
        <v>T0</v>
      </c>
      <c r="F541" s="19" t="str">
        <f t="shared" si="44"/>
        <v>GB-027-7706-NSCLC</v>
      </c>
      <c r="G541" t="s">
        <v>23</v>
      </c>
      <c r="H541" s="18">
        <v>1</v>
      </c>
      <c r="I541" t="str">
        <f>MID(Table9[[#This Row],[SampleID]],4,8)</f>
        <v>027-7706</v>
      </c>
    </row>
    <row r="542" spans="1:9">
      <c r="A542" t="s">
        <v>3215</v>
      </c>
      <c r="B542" s="3" t="str">
        <f t="shared" si="40"/>
        <v>GB</v>
      </c>
      <c r="C542" s="3" t="str">
        <f t="shared" si="41"/>
        <v>027</v>
      </c>
      <c r="D542" s="3" t="str">
        <f t="shared" si="42"/>
        <v>NSCLC</v>
      </c>
      <c r="E542" s="3" t="str">
        <f t="shared" si="43"/>
        <v>T3</v>
      </c>
      <c r="F542" s="19" t="str">
        <f t="shared" si="44"/>
        <v>GB-027-7702-NSCLC</v>
      </c>
      <c r="G542" t="s">
        <v>23</v>
      </c>
      <c r="H542" s="18">
        <v>1</v>
      </c>
      <c r="I542" t="str">
        <f>MID(Table9[[#This Row],[SampleID]],4,8)</f>
        <v>027-7702</v>
      </c>
    </row>
    <row r="543" spans="1:9">
      <c r="A543" t="s">
        <v>3216</v>
      </c>
      <c r="B543" s="3" t="str">
        <f t="shared" si="40"/>
        <v>GB</v>
      </c>
      <c r="C543" s="3" t="str">
        <f t="shared" si="41"/>
        <v>028</v>
      </c>
      <c r="D543" s="3" t="str">
        <f t="shared" si="42"/>
        <v>SCLC</v>
      </c>
      <c r="E543" s="3" t="str">
        <f t="shared" si="43"/>
        <v>T0</v>
      </c>
      <c r="F543" s="19" t="str">
        <f t="shared" si="44"/>
        <v>GB-028-9801-SCLC</v>
      </c>
      <c r="G543" t="s">
        <v>23</v>
      </c>
      <c r="H543" s="18">
        <v>1</v>
      </c>
      <c r="I543" t="str">
        <f>MID(Table9[[#This Row],[SampleID]],4,8)</f>
        <v>028-9801</v>
      </c>
    </row>
    <row r="544" spans="1:9">
      <c r="A544" t="s">
        <v>3217</v>
      </c>
      <c r="B544" s="3" t="str">
        <f t="shared" si="40"/>
        <v>GB</v>
      </c>
      <c r="C544" s="3" t="str">
        <f t="shared" si="41"/>
        <v>028</v>
      </c>
      <c r="D544" s="3" t="str">
        <f t="shared" si="42"/>
        <v>NSCLC</v>
      </c>
      <c r="E544" s="3" t="str">
        <f t="shared" si="43"/>
        <v>T1</v>
      </c>
      <c r="F544" s="19" t="str">
        <f t="shared" si="44"/>
        <v>GB-028-7805-NSCLC</v>
      </c>
      <c r="G544" t="s">
        <v>23</v>
      </c>
      <c r="H544" s="18">
        <v>1</v>
      </c>
      <c r="I544" t="str">
        <f>MID(Table9[[#This Row],[SampleID]],4,8)</f>
        <v>028-7805</v>
      </c>
    </row>
    <row r="545" spans="1:9">
      <c r="A545" t="s">
        <v>3218</v>
      </c>
      <c r="B545" s="3" t="str">
        <f t="shared" si="40"/>
        <v>GB</v>
      </c>
      <c r="C545" s="3" t="str">
        <f t="shared" si="41"/>
        <v>028</v>
      </c>
      <c r="D545" s="3" t="str">
        <f t="shared" si="42"/>
        <v>NSCLC</v>
      </c>
      <c r="E545" s="3" t="str">
        <f t="shared" si="43"/>
        <v>T0</v>
      </c>
      <c r="F545" s="19" t="str">
        <f t="shared" si="44"/>
        <v>GB-028-7805-NSCLC</v>
      </c>
      <c r="G545" t="s">
        <v>23</v>
      </c>
      <c r="H545" s="18">
        <v>1</v>
      </c>
      <c r="I545" t="str">
        <f>MID(Table9[[#This Row],[SampleID]],4,8)</f>
        <v>028-7805</v>
      </c>
    </row>
    <row r="546" spans="1:9">
      <c r="A546" t="s">
        <v>3219</v>
      </c>
      <c r="B546" s="3" t="str">
        <f t="shared" si="40"/>
        <v>GB</v>
      </c>
      <c r="C546" s="3" t="str">
        <f t="shared" si="41"/>
        <v>028</v>
      </c>
      <c r="D546" s="3" t="str">
        <f t="shared" si="42"/>
        <v>NSCLC</v>
      </c>
      <c r="E546" s="3" t="str">
        <f t="shared" si="43"/>
        <v>T3</v>
      </c>
      <c r="F546" s="19" t="str">
        <f t="shared" si="44"/>
        <v>GB-028-7803-NSCLC</v>
      </c>
      <c r="G546" t="s">
        <v>23</v>
      </c>
      <c r="H546" s="18">
        <v>1</v>
      </c>
      <c r="I546" t="str">
        <f>MID(Table9[[#This Row],[SampleID]],4,8)</f>
        <v>028-7803</v>
      </c>
    </row>
    <row r="547" spans="1:9">
      <c r="A547" t="s">
        <v>3220</v>
      </c>
      <c r="B547" s="3" t="str">
        <f t="shared" si="40"/>
        <v>GB</v>
      </c>
      <c r="C547" s="3" t="str">
        <f t="shared" si="41"/>
        <v>028</v>
      </c>
      <c r="D547" s="3" t="str">
        <f t="shared" si="42"/>
        <v>NSCLC</v>
      </c>
      <c r="E547" s="3" t="str">
        <f t="shared" si="43"/>
        <v>T2</v>
      </c>
      <c r="F547" s="19" t="str">
        <f t="shared" si="44"/>
        <v>GB-028-7803-NSCLC</v>
      </c>
      <c r="G547" t="s">
        <v>23</v>
      </c>
      <c r="H547" s="18">
        <v>1</v>
      </c>
      <c r="I547" t="str">
        <f>MID(Table9[[#This Row],[SampleID]],4,8)</f>
        <v>028-7803</v>
      </c>
    </row>
    <row r="548" spans="1:9">
      <c r="A548" t="s">
        <v>3221</v>
      </c>
      <c r="B548" s="3" t="str">
        <f t="shared" si="40"/>
        <v>GB</v>
      </c>
      <c r="C548" s="3" t="str">
        <f t="shared" si="41"/>
        <v>028</v>
      </c>
      <c r="D548" s="3" t="str">
        <f t="shared" si="42"/>
        <v>NSCLC</v>
      </c>
      <c r="E548" s="3" t="str">
        <f t="shared" si="43"/>
        <v>T1</v>
      </c>
      <c r="F548" s="19" t="str">
        <f t="shared" si="44"/>
        <v>GB-028-7803-NSCLC</v>
      </c>
      <c r="G548" t="s">
        <v>23</v>
      </c>
      <c r="H548" s="18">
        <v>1</v>
      </c>
      <c r="I548" t="str">
        <f>MID(Table9[[#This Row],[SampleID]],4,8)</f>
        <v>028-7803</v>
      </c>
    </row>
    <row r="549" spans="1:9">
      <c r="A549" t="s">
        <v>3222</v>
      </c>
      <c r="B549" s="3" t="str">
        <f t="shared" si="40"/>
        <v>GB</v>
      </c>
      <c r="C549" s="3" t="str">
        <f t="shared" si="41"/>
        <v>028</v>
      </c>
      <c r="D549" s="3" t="str">
        <f t="shared" si="42"/>
        <v>NSCLC</v>
      </c>
      <c r="E549" s="3" t="str">
        <f t="shared" si="43"/>
        <v>T0</v>
      </c>
      <c r="F549" s="19" t="str">
        <f t="shared" si="44"/>
        <v>GB-028-7803-NSCLC</v>
      </c>
      <c r="G549" t="s">
        <v>23</v>
      </c>
      <c r="H549" s="18">
        <v>1</v>
      </c>
      <c r="I549" t="str">
        <f>MID(Table9[[#This Row],[SampleID]],4,8)</f>
        <v>028-7803</v>
      </c>
    </row>
    <row r="550" spans="1:9">
      <c r="A550" t="s">
        <v>3223</v>
      </c>
      <c r="B550" s="3" t="str">
        <f t="shared" si="40"/>
        <v>GB</v>
      </c>
      <c r="C550" s="3" t="str">
        <f t="shared" si="41"/>
        <v>028</v>
      </c>
      <c r="D550" s="3" t="str">
        <f t="shared" si="42"/>
        <v>NSCLC</v>
      </c>
      <c r="E550" s="3" t="str">
        <f t="shared" si="43"/>
        <v>T1</v>
      </c>
      <c r="F550" s="19" t="str">
        <f t="shared" si="44"/>
        <v>GB-028-7804-NSCLC</v>
      </c>
      <c r="G550" t="s">
        <v>23</v>
      </c>
      <c r="H550" s="18">
        <v>1</v>
      </c>
      <c r="I550" t="str">
        <f>MID(Table9[[#This Row],[SampleID]],4,8)</f>
        <v>028-7804</v>
      </c>
    </row>
    <row r="551" spans="1:9">
      <c r="A551" t="s">
        <v>3224</v>
      </c>
      <c r="B551" s="3" t="str">
        <f t="shared" si="40"/>
        <v>GB</v>
      </c>
      <c r="C551" s="3" t="str">
        <f t="shared" si="41"/>
        <v>028</v>
      </c>
      <c r="D551" s="3" t="str">
        <f t="shared" si="42"/>
        <v>NSCLC</v>
      </c>
      <c r="E551" s="3" t="str">
        <f t="shared" si="43"/>
        <v>T0</v>
      </c>
      <c r="F551" s="19" t="str">
        <f t="shared" si="44"/>
        <v>GB-028-7804-NSCLC</v>
      </c>
      <c r="G551" t="s">
        <v>23</v>
      </c>
      <c r="H551" s="18">
        <v>1</v>
      </c>
      <c r="I551" t="str">
        <f>MID(Table9[[#This Row],[SampleID]],4,8)</f>
        <v>028-7804</v>
      </c>
    </row>
    <row r="552" spans="1:9">
      <c r="A552" t="s">
        <v>3225</v>
      </c>
      <c r="B552" s="3" t="str">
        <f t="shared" si="40"/>
        <v>GB</v>
      </c>
      <c r="C552" s="3" t="str">
        <f t="shared" si="41"/>
        <v>028</v>
      </c>
      <c r="D552" s="3" t="str">
        <f t="shared" si="42"/>
        <v>NSCLC</v>
      </c>
      <c r="E552" s="3" t="str">
        <f t="shared" si="43"/>
        <v>T0</v>
      </c>
      <c r="F552" s="19" t="str">
        <f t="shared" si="44"/>
        <v>GB-028-7801-NSCLC</v>
      </c>
      <c r="G552" t="s">
        <v>23</v>
      </c>
      <c r="H552" s="18">
        <v>1</v>
      </c>
      <c r="I552" t="str">
        <f>MID(Table9[[#This Row],[SampleID]],4,8)</f>
        <v>028-7801</v>
      </c>
    </row>
    <row r="553" spans="1:9">
      <c r="A553" t="s">
        <v>3226</v>
      </c>
      <c r="B553" s="3" t="str">
        <f t="shared" si="40"/>
        <v>GB</v>
      </c>
      <c r="C553" s="3" t="str">
        <f t="shared" si="41"/>
        <v>028</v>
      </c>
      <c r="D553" s="3" t="str">
        <f t="shared" si="42"/>
        <v>NSCLC</v>
      </c>
      <c r="E553" s="3" t="str">
        <f t="shared" si="43"/>
        <v>T2</v>
      </c>
      <c r="F553" s="19" t="str">
        <f t="shared" si="44"/>
        <v>GB-028-7801-NSCLC</v>
      </c>
      <c r="G553" t="s">
        <v>23</v>
      </c>
      <c r="H553" s="18">
        <v>1</v>
      </c>
      <c r="I553" t="str">
        <f>MID(Table9[[#This Row],[SampleID]],4,8)</f>
        <v>028-7801</v>
      </c>
    </row>
    <row r="554" spans="1:9">
      <c r="A554" t="s">
        <v>3227</v>
      </c>
      <c r="B554" s="3" t="str">
        <f t="shared" si="40"/>
        <v>GB</v>
      </c>
      <c r="C554" s="3" t="str">
        <f t="shared" si="41"/>
        <v>028</v>
      </c>
      <c r="D554" s="3" t="str">
        <f t="shared" si="42"/>
        <v>SCLC</v>
      </c>
      <c r="E554" s="3" t="str">
        <f t="shared" si="43"/>
        <v>T0</v>
      </c>
      <c r="F554" s="19" t="str">
        <f t="shared" si="44"/>
        <v>GB-028-9800-SCLC</v>
      </c>
      <c r="G554" t="s">
        <v>23</v>
      </c>
      <c r="H554" s="18">
        <v>1</v>
      </c>
      <c r="I554" t="str">
        <f>MID(Table9[[#This Row],[SampleID]],4,8)</f>
        <v>028-9800</v>
      </c>
    </row>
    <row r="555" spans="1:9">
      <c r="A555" t="s">
        <v>3228</v>
      </c>
      <c r="B555" s="3" t="str">
        <f t="shared" si="40"/>
        <v>GB</v>
      </c>
      <c r="C555" s="3" t="str">
        <f t="shared" si="41"/>
        <v>028</v>
      </c>
      <c r="D555" s="3" t="str">
        <f t="shared" si="42"/>
        <v>SCLC</v>
      </c>
      <c r="E555" s="3" t="str">
        <f t="shared" si="43"/>
        <v>T1</v>
      </c>
      <c r="F555" s="19" t="str">
        <f t="shared" si="44"/>
        <v>GB-028-9800-SCLC</v>
      </c>
      <c r="G555" t="s">
        <v>23</v>
      </c>
      <c r="H555" s="18">
        <v>1</v>
      </c>
      <c r="I555" t="str">
        <f>MID(Table9[[#This Row],[SampleID]],4,8)</f>
        <v>028-9800</v>
      </c>
    </row>
    <row r="556" spans="1:9">
      <c r="A556" t="s">
        <v>3229</v>
      </c>
      <c r="B556" s="3" t="str">
        <f t="shared" si="40"/>
        <v>GB</v>
      </c>
      <c r="C556" s="3" t="str">
        <f t="shared" si="41"/>
        <v>028</v>
      </c>
      <c r="D556" s="3" t="str">
        <f t="shared" si="42"/>
        <v>SCLC</v>
      </c>
      <c r="E556" s="3" t="str">
        <f t="shared" si="43"/>
        <v>T1</v>
      </c>
      <c r="F556" s="19" t="str">
        <f t="shared" si="44"/>
        <v>GB-028-9801-SCLC</v>
      </c>
      <c r="G556" t="s">
        <v>23</v>
      </c>
      <c r="H556" s="18">
        <v>1</v>
      </c>
      <c r="I556" t="str">
        <f>MID(Table9[[#This Row],[SampleID]],4,8)</f>
        <v>028-9801</v>
      </c>
    </row>
    <row r="557" spans="1:9">
      <c r="A557" t="s">
        <v>3230</v>
      </c>
      <c r="B557" s="3" t="str">
        <f t="shared" si="40"/>
        <v>GB</v>
      </c>
      <c r="C557" s="3" t="str">
        <f t="shared" si="41"/>
        <v>029</v>
      </c>
      <c r="D557" s="3" t="str">
        <f t="shared" si="42"/>
        <v>NSCLC</v>
      </c>
      <c r="E557" s="3" t="str">
        <f t="shared" si="43"/>
        <v>T0</v>
      </c>
      <c r="F557" s="19" t="str">
        <f t="shared" si="44"/>
        <v>GB-029-7902-NSCLC</v>
      </c>
      <c r="G557" t="s">
        <v>23</v>
      </c>
      <c r="H557" s="18">
        <v>1</v>
      </c>
      <c r="I557" t="str">
        <f>MID(Table9[[#This Row],[SampleID]],4,8)</f>
        <v>029-7902</v>
      </c>
    </row>
    <row r="558" spans="1:9">
      <c r="A558" t="s">
        <v>3231</v>
      </c>
      <c r="B558" s="3" t="str">
        <f t="shared" si="40"/>
        <v>GB</v>
      </c>
      <c r="C558" s="3" t="str">
        <f t="shared" si="41"/>
        <v>029</v>
      </c>
      <c r="D558" s="3" t="str">
        <f t="shared" si="42"/>
        <v>NSCLC</v>
      </c>
      <c r="E558" s="3" t="str">
        <f t="shared" si="43"/>
        <v>T1</v>
      </c>
      <c r="F558" s="19" t="str">
        <f t="shared" si="44"/>
        <v>GB-029-7902-NSCLC</v>
      </c>
      <c r="G558" t="s">
        <v>23</v>
      </c>
      <c r="H558" s="18">
        <v>1</v>
      </c>
      <c r="I558" t="str">
        <f>MID(Table9[[#This Row],[SampleID]],4,8)</f>
        <v>029-7902</v>
      </c>
    </row>
    <row r="559" spans="1:9">
      <c r="A559" t="s">
        <v>3232</v>
      </c>
      <c r="B559" s="3" t="str">
        <f t="shared" si="40"/>
        <v>GB</v>
      </c>
      <c r="C559" s="3" t="str">
        <f t="shared" si="41"/>
        <v>029</v>
      </c>
      <c r="D559" s="3" t="str">
        <f t="shared" si="42"/>
        <v>NSCLC</v>
      </c>
      <c r="E559" s="3" t="str">
        <f t="shared" si="43"/>
        <v>T1</v>
      </c>
      <c r="F559" s="19" t="str">
        <f t="shared" si="44"/>
        <v>GB-029-7901-NSCLC</v>
      </c>
      <c r="G559" t="s">
        <v>23</v>
      </c>
      <c r="H559" s="18">
        <v>1</v>
      </c>
      <c r="I559" t="str">
        <f>MID(Table9[[#This Row],[SampleID]],4,8)</f>
        <v>029-7901</v>
      </c>
    </row>
    <row r="560" spans="1:9">
      <c r="A560" t="s">
        <v>3233</v>
      </c>
      <c r="B560" s="3" t="str">
        <f t="shared" si="40"/>
        <v>GB</v>
      </c>
      <c r="C560" s="3" t="str">
        <f t="shared" si="41"/>
        <v>029</v>
      </c>
      <c r="D560" s="3" t="str">
        <f t="shared" si="42"/>
        <v>NSCLC</v>
      </c>
      <c r="E560" s="3" t="str">
        <f t="shared" si="43"/>
        <v>T2</v>
      </c>
      <c r="F560" s="19" t="str">
        <f t="shared" si="44"/>
        <v>GB-029-7901-NSCLC</v>
      </c>
      <c r="G560" t="s">
        <v>23</v>
      </c>
      <c r="H560" s="18">
        <v>1</v>
      </c>
      <c r="I560" t="str">
        <f>MID(Table9[[#This Row],[SampleID]],4,8)</f>
        <v>029-7901</v>
      </c>
    </row>
    <row r="561" spans="1:9">
      <c r="A561" t="s">
        <v>3234</v>
      </c>
      <c r="B561" s="3" t="str">
        <f t="shared" si="40"/>
        <v>GB</v>
      </c>
      <c r="C561" s="3" t="str">
        <f t="shared" si="41"/>
        <v>029</v>
      </c>
      <c r="D561" s="3" t="str">
        <f t="shared" si="42"/>
        <v>NSCLC</v>
      </c>
      <c r="E561" s="3" t="str">
        <f t="shared" si="43"/>
        <v>T3</v>
      </c>
      <c r="F561" s="19" t="str">
        <f t="shared" si="44"/>
        <v>GB-029-7901-NSCLC</v>
      </c>
      <c r="G561" t="s">
        <v>23</v>
      </c>
      <c r="H561" s="18">
        <v>1</v>
      </c>
      <c r="I561" t="str">
        <f>MID(Table9[[#This Row],[SampleID]],4,8)</f>
        <v>029-7901</v>
      </c>
    </row>
    <row r="562" spans="1:9">
      <c r="A562" t="s">
        <v>3235</v>
      </c>
      <c r="B562" s="3" t="str">
        <f t="shared" si="40"/>
        <v>GB</v>
      </c>
      <c r="C562" s="3" t="str">
        <f t="shared" si="41"/>
        <v>029</v>
      </c>
      <c r="D562" s="3" t="str">
        <f t="shared" si="42"/>
        <v>NSCLC</v>
      </c>
      <c r="E562" s="3" t="str">
        <f t="shared" si="43"/>
        <v>T0</v>
      </c>
      <c r="F562" s="19" t="str">
        <f t="shared" si="44"/>
        <v>GB-029-7901-NSCLC</v>
      </c>
      <c r="G562" t="s">
        <v>23</v>
      </c>
      <c r="H562" s="18">
        <v>1</v>
      </c>
      <c r="I562" t="str">
        <f>MID(Table9[[#This Row],[SampleID]],4,8)</f>
        <v>029-7901</v>
      </c>
    </row>
    <row r="563" spans="1:9">
      <c r="A563" t="s">
        <v>3236</v>
      </c>
      <c r="B563" s="3" t="str">
        <f t="shared" si="40"/>
        <v>GB</v>
      </c>
      <c r="C563" s="3" t="str">
        <f t="shared" si="41"/>
        <v>029</v>
      </c>
      <c r="D563" s="3" t="str">
        <f t="shared" si="42"/>
        <v>NSCLC</v>
      </c>
      <c r="E563" s="3" t="str">
        <f t="shared" si="43"/>
        <v>T1</v>
      </c>
      <c r="F563" s="19" t="str">
        <f t="shared" si="44"/>
        <v>GB-029-7900-NSCLC</v>
      </c>
      <c r="G563" t="s">
        <v>23</v>
      </c>
      <c r="H563" s="18">
        <v>1</v>
      </c>
      <c r="I563" t="str">
        <f>MID(Table9[[#This Row],[SampleID]],4,8)</f>
        <v>029-7900</v>
      </c>
    </row>
    <row r="564" spans="1:9">
      <c r="A564" t="s">
        <v>3237</v>
      </c>
      <c r="B564" s="3" t="str">
        <f t="shared" si="40"/>
        <v>GB</v>
      </c>
      <c r="C564" s="3" t="str">
        <f t="shared" si="41"/>
        <v>029</v>
      </c>
      <c r="D564" s="3" t="str">
        <f t="shared" si="42"/>
        <v>NSCLC</v>
      </c>
      <c r="E564" s="3" t="str">
        <f t="shared" si="43"/>
        <v>T2</v>
      </c>
      <c r="F564" s="19" t="str">
        <f t="shared" si="44"/>
        <v>GB-029-7900-NSCLC</v>
      </c>
      <c r="G564" t="s">
        <v>23</v>
      </c>
      <c r="H564" s="18">
        <v>1</v>
      </c>
      <c r="I564" t="str">
        <f>MID(Table9[[#This Row],[SampleID]],4,8)</f>
        <v>029-7900</v>
      </c>
    </row>
    <row r="565" spans="1:9">
      <c r="A565" t="s">
        <v>3238</v>
      </c>
      <c r="B565" s="3" t="str">
        <f t="shared" si="40"/>
        <v>GB</v>
      </c>
      <c r="C565" s="3" t="str">
        <f t="shared" si="41"/>
        <v>029</v>
      </c>
      <c r="D565" s="3" t="str">
        <f t="shared" si="42"/>
        <v>NSCLC</v>
      </c>
      <c r="E565" s="3" t="str">
        <f t="shared" si="43"/>
        <v>T3</v>
      </c>
      <c r="F565" s="19" t="str">
        <f t="shared" si="44"/>
        <v>GB-029-7900-NSCLC</v>
      </c>
      <c r="G565" t="s">
        <v>23</v>
      </c>
      <c r="H565" s="18">
        <v>1</v>
      </c>
      <c r="I565" t="str">
        <f>MID(Table9[[#This Row],[SampleID]],4,8)</f>
        <v>029-7900</v>
      </c>
    </row>
    <row r="566" spans="1:9">
      <c r="A566" t="s">
        <v>3239</v>
      </c>
      <c r="B566" s="3" t="str">
        <f t="shared" si="40"/>
        <v>GB</v>
      </c>
      <c r="C566" s="3" t="str">
        <f t="shared" si="41"/>
        <v>029</v>
      </c>
      <c r="D566" s="3" t="str">
        <f t="shared" si="42"/>
        <v>NSCLC</v>
      </c>
      <c r="E566" s="3" t="str">
        <f t="shared" si="43"/>
        <v>T0</v>
      </c>
      <c r="F566" s="19" t="str">
        <f t="shared" si="44"/>
        <v>GB-029-7900-NSCLC</v>
      </c>
      <c r="G566" t="s">
        <v>23</v>
      </c>
      <c r="H566" s="18">
        <v>1</v>
      </c>
      <c r="I566" t="str">
        <f>MID(Table9[[#This Row],[SampleID]],4,8)</f>
        <v>029-7900</v>
      </c>
    </row>
    <row r="567" spans="1:9">
      <c r="A567" t="s">
        <v>3240</v>
      </c>
      <c r="B567" s="3" t="str">
        <f t="shared" si="40"/>
        <v>GB</v>
      </c>
      <c r="C567" s="3" t="str">
        <f t="shared" si="41"/>
        <v>029</v>
      </c>
      <c r="D567" s="3" t="str">
        <f t="shared" si="42"/>
        <v>SCLC</v>
      </c>
      <c r="E567" s="3" t="str">
        <f t="shared" si="43"/>
        <v>T0</v>
      </c>
      <c r="F567" s="19" t="str">
        <f t="shared" si="44"/>
        <v>GB-029-9902-SCLC</v>
      </c>
      <c r="G567" t="s">
        <v>23</v>
      </c>
      <c r="H567" s="18">
        <v>1</v>
      </c>
      <c r="I567" t="str">
        <f>MID(Table9[[#This Row],[SampleID]],4,8)</f>
        <v>029-9902</v>
      </c>
    </row>
    <row r="568" spans="1:9">
      <c r="A568" t="s">
        <v>3241</v>
      </c>
      <c r="B568" s="3" t="str">
        <f t="shared" si="40"/>
        <v>GB</v>
      </c>
      <c r="C568" s="3" t="str">
        <f t="shared" si="41"/>
        <v>029</v>
      </c>
      <c r="D568" s="3" t="str">
        <f t="shared" si="42"/>
        <v>SCLC</v>
      </c>
      <c r="E568" s="3" t="str">
        <f t="shared" si="43"/>
        <v>T1</v>
      </c>
      <c r="F568" s="19" t="str">
        <f t="shared" si="44"/>
        <v>GB-029-9902-SCLC</v>
      </c>
      <c r="G568" t="s">
        <v>23</v>
      </c>
      <c r="H568" s="18">
        <v>1</v>
      </c>
      <c r="I568" t="str">
        <f>MID(Table9[[#This Row],[SampleID]],4,8)</f>
        <v>029-9902</v>
      </c>
    </row>
    <row r="569" spans="1:9">
      <c r="A569" t="s">
        <v>3242</v>
      </c>
      <c r="B569" s="3" t="str">
        <f t="shared" si="40"/>
        <v>GB</v>
      </c>
      <c r="C569" s="3" t="str">
        <f t="shared" si="41"/>
        <v>029</v>
      </c>
      <c r="D569" s="3" t="str">
        <f t="shared" si="42"/>
        <v>SCLC</v>
      </c>
      <c r="E569" s="3" t="str">
        <f t="shared" si="43"/>
        <v>T2</v>
      </c>
      <c r="F569" s="19" t="str">
        <f t="shared" si="44"/>
        <v>GB-029-9901-SCLC</v>
      </c>
      <c r="G569" t="s">
        <v>23</v>
      </c>
      <c r="H569" s="18">
        <v>1</v>
      </c>
      <c r="I569" t="str">
        <f>MID(Table9[[#This Row],[SampleID]],4,8)</f>
        <v>029-9901</v>
      </c>
    </row>
    <row r="570" spans="1:9">
      <c r="A570" t="s">
        <v>3243</v>
      </c>
      <c r="B570" s="3" t="str">
        <f t="shared" si="40"/>
        <v>GB</v>
      </c>
      <c r="C570" s="3" t="str">
        <f t="shared" si="41"/>
        <v>029</v>
      </c>
      <c r="D570" s="3" t="str">
        <f t="shared" si="42"/>
        <v>SCLC</v>
      </c>
      <c r="E570" s="3" t="str">
        <f t="shared" si="43"/>
        <v>T0</v>
      </c>
      <c r="F570" s="19" t="str">
        <f t="shared" si="44"/>
        <v>GB-029-9901-SCLC</v>
      </c>
      <c r="G570" t="s">
        <v>23</v>
      </c>
      <c r="H570" s="18">
        <v>1</v>
      </c>
      <c r="I570" t="str">
        <f>MID(Table9[[#This Row],[SampleID]],4,8)</f>
        <v>029-9901</v>
      </c>
    </row>
    <row r="571" spans="1:9">
      <c r="A571" t="s">
        <v>3244</v>
      </c>
      <c r="B571" s="3" t="str">
        <f t="shared" si="40"/>
        <v>GB</v>
      </c>
      <c r="C571" s="3" t="str">
        <f t="shared" si="41"/>
        <v>029</v>
      </c>
      <c r="D571" s="3" t="str">
        <f t="shared" si="42"/>
        <v>SCLC</v>
      </c>
      <c r="E571" s="3" t="str">
        <f t="shared" si="43"/>
        <v>T1</v>
      </c>
      <c r="F571" s="19" t="str">
        <f t="shared" si="44"/>
        <v>GB-029-9901-SCLC</v>
      </c>
      <c r="G571" t="s">
        <v>23</v>
      </c>
      <c r="H571" s="18">
        <v>1</v>
      </c>
      <c r="I571" t="str">
        <f>MID(Table9[[#This Row],[SampleID]],4,8)</f>
        <v>029-9901</v>
      </c>
    </row>
    <row r="572" spans="1:9">
      <c r="A572" t="s">
        <v>3245</v>
      </c>
      <c r="B572" s="3" t="str">
        <f t="shared" si="40"/>
        <v>GB</v>
      </c>
      <c r="C572" s="3" t="str">
        <f t="shared" si="41"/>
        <v>029</v>
      </c>
      <c r="D572" s="3" t="str">
        <f t="shared" si="42"/>
        <v>NSCLC</v>
      </c>
      <c r="E572" s="3" t="str">
        <f t="shared" si="43"/>
        <v>T0</v>
      </c>
      <c r="F572" s="19" t="str">
        <f t="shared" si="44"/>
        <v>GB-029-7908-NSCLC</v>
      </c>
      <c r="G572" t="s">
        <v>23</v>
      </c>
      <c r="H572" s="18">
        <v>1</v>
      </c>
      <c r="I572" t="str">
        <f>MID(Table9[[#This Row],[SampleID]],4,8)</f>
        <v>029-7908</v>
      </c>
    </row>
    <row r="573" spans="1:9">
      <c r="A573" t="s">
        <v>3246</v>
      </c>
      <c r="B573" s="3" t="str">
        <f t="shared" si="40"/>
        <v>GB</v>
      </c>
      <c r="C573" s="3" t="str">
        <f t="shared" si="41"/>
        <v>029</v>
      </c>
      <c r="D573" s="3" t="str">
        <f t="shared" si="42"/>
        <v>NSCLC</v>
      </c>
      <c r="E573" s="3" t="str">
        <f t="shared" si="43"/>
        <v>T0</v>
      </c>
      <c r="F573" s="19" t="str">
        <f t="shared" si="44"/>
        <v>GB-029-7907-NSCLC</v>
      </c>
      <c r="G573" t="s">
        <v>23</v>
      </c>
      <c r="H573" s="18">
        <v>1</v>
      </c>
      <c r="I573" t="str">
        <f>MID(Table9[[#This Row],[SampleID]],4,8)</f>
        <v>029-7907</v>
      </c>
    </row>
    <row r="574" spans="1:9">
      <c r="A574" t="s">
        <v>3247</v>
      </c>
      <c r="B574" s="3" t="str">
        <f t="shared" si="40"/>
        <v>GB</v>
      </c>
      <c r="C574" s="3" t="str">
        <f t="shared" si="41"/>
        <v>029</v>
      </c>
      <c r="D574" s="3" t="str">
        <f t="shared" si="42"/>
        <v>NSCLC</v>
      </c>
      <c r="E574" s="3" t="str">
        <f t="shared" si="43"/>
        <v>T1</v>
      </c>
      <c r="F574" s="19" t="str">
        <f t="shared" si="44"/>
        <v>GB-029-7907-NSCLC</v>
      </c>
      <c r="G574" t="s">
        <v>23</v>
      </c>
      <c r="H574" s="18">
        <v>1</v>
      </c>
      <c r="I574" t="str">
        <f>MID(Table9[[#This Row],[SampleID]],4,8)</f>
        <v>029-7907</v>
      </c>
    </row>
    <row r="575" spans="1:9">
      <c r="A575" t="s">
        <v>3248</v>
      </c>
      <c r="B575" s="3" t="str">
        <f t="shared" si="40"/>
        <v>GB</v>
      </c>
      <c r="C575" s="3" t="str">
        <f t="shared" si="41"/>
        <v>029</v>
      </c>
      <c r="D575" s="3" t="str">
        <f t="shared" si="42"/>
        <v>NSCLC</v>
      </c>
      <c r="E575" s="3" t="str">
        <f t="shared" si="43"/>
        <v>T0</v>
      </c>
      <c r="F575" s="19" t="str">
        <f t="shared" si="44"/>
        <v>GB-029-7906-NSCLC</v>
      </c>
      <c r="G575" t="s">
        <v>23</v>
      </c>
      <c r="H575" s="18">
        <v>1</v>
      </c>
      <c r="I575" t="str">
        <f>MID(Table9[[#This Row],[SampleID]],4,8)</f>
        <v>029-7906</v>
      </c>
    </row>
    <row r="576" spans="1:9">
      <c r="A576" t="s">
        <v>3249</v>
      </c>
      <c r="B576" s="3" t="str">
        <f t="shared" si="40"/>
        <v>GB</v>
      </c>
      <c r="C576" s="3" t="str">
        <f t="shared" si="41"/>
        <v>029</v>
      </c>
      <c r="D576" s="3" t="str">
        <f t="shared" si="42"/>
        <v>NSCLC</v>
      </c>
      <c r="E576" s="3" t="str">
        <f t="shared" si="43"/>
        <v>T1</v>
      </c>
      <c r="F576" s="19" t="str">
        <f t="shared" si="44"/>
        <v>GB-029-7906-NSCLC</v>
      </c>
      <c r="G576" t="s">
        <v>23</v>
      </c>
      <c r="H576" s="18">
        <v>1</v>
      </c>
      <c r="I576" t="str">
        <f>MID(Table9[[#This Row],[SampleID]],4,8)</f>
        <v>029-7906</v>
      </c>
    </row>
    <row r="577" spans="1:9">
      <c r="A577" t="s">
        <v>3250</v>
      </c>
      <c r="B577" s="3" t="str">
        <f t="shared" si="40"/>
        <v>GB</v>
      </c>
      <c r="C577" s="3" t="str">
        <f t="shared" si="41"/>
        <v>029</v>
      </c>
      <c r="D577" s="3" t="str">
        <f t="shared" si="42"/>
        <v>NSCLC</v>
      </c>
      <c r="E577" s="3" t="str">
        <f t="shared" si="43"/>
        <v>T2</v>
      </c>
      <c r="F577" s="19" t="str">
        <f t="shared" si="44"/>
        <v>GB-029-7906-NSCLC</v>
      </c>
      <c r="G577" t="s">
        <v>23</v>
      </c>
      <c r="H577" s="18">
        <v>1</v>
      </c>
      <c r="I577" t="str">
        <f>MID(Table9[[#This Row],[SampleID]],4,8)</f>
        <v>029-7906</v>
      </c>
    </row>
    <row r="578" spans="1:9">
      <c r="A578" t="s">
        <v>3251</v>
      </c>
      <c r="B578" s="3" t="str">
        <f t="shared" ref="B578:B641" si="45">LEFT(A578,2)</f>
        <v>GB</v>
      </c>
      <c r="C578" s="3" t="str">
        <f t="shared" ref="C578:C641" si="46">MID(A578,4,3)</f>
        <v>029</v>
      </c>
      <c r="D578" s="3" t="str">
        <f t="shared" ref="D578:D641" si="47">IF(MID(A578,13,1)="M","MELANOMA",IF(MID(A578,13,1)="N","NSCLC",IF(MID(A578,13,1)="S","SCLC",IF(MID(A578,13,1)="H","HETH",IF(MID(A578,13,1)="R","RCC","OTHER")))))</f>
        <v>NSCLC</v>
      </c>
      <c r="E578" s="3" t="str">
        <f t="shared" ref="E578:E641" si="48">IF(MID(A578,13,1)="m",RIGHT(A578,LEN(A578)-21),IF(MID(A578,13,1)="n",RIGHT(A578,LEN(A578)-18),IF(MID(A578,13,1)="s",RIGHT(A578,LEN(A578)-17),IF(MID(A578,13,1)="o",RIGHT(A578,LEN(A578)-18),IF(MID(A578,13,1)="h",RIGHT(A578,LEN(A578)-17),IF(MID(A578,13,1)="r",RIGHT(A578,LEN(A578)-16),"UNKNOWN"))))))</f>
        <v>T0</v>
      </c>
      <c r="F578" s="19" t="str">
        <f t="shared" ref="F578:F641" si="49">IF(MID(A578,13,1)="H",LEFT(A578,16),IF(MID(A578,13,1)="M",LEFT(A578,20),IF(MID(A578,13,1)="N",LEFT(A578,17),IF(MID(A578,13,1)="S",LEFT(A578,16),IF(MID(A578,13,1)="O",LEFT(A578,17),IF(MID(A578,13,1)="R",LEFT(A578,15),""))))))</f>
        <v>GB-029-7905-NSCLC</v>
      </c>
      <c r="G578" t="s">
        <v>23</v>
      </c>
      <c r="H578" s="18">
        <v>1</v>
      </c>
      <c r="I578" t="str">
        <f>MID(Table9[[#This Row],[SampleID]],4,8)</f>
        <v>029-7905</v>
      </c>
    </row>
    <row r="579" spans="1:9">
      <c r="A579" t="s">
        <v>3252</v>
      </c>
      <c r="B579" s="3" t="str">
        <f t="shared" si="45"/>
        <v>GB</v>
      </c>
      <c r="C579" s="3" t="str">
        <f t="shared" si="46"/>
        <v>029</v>
      </c>
      <c r="D579" s="3" t="str">
        <f t="shared" si="47"/>
        <v>NSCLC</v>
      </c>
      <c r="E579" s="3" t="str">
        <f t="shared" si="48"/>
        <v>T1</v>
      </c>
      <c r="F579" s="19" t="str">
        <f t="shared" si="49"/>
        <v>GB-029-7905-NSCLC</v>
      </c>
      <c r="G579" t="s">
        <v>23</v>
      </c>
      <c r="H579" s="18">
        <v>1</v>
      </c>
      <c r="I579" t="str">
        <f>MID(Table9[[#This Row],[SampleID]],4,8)</f>
        <v>029-7905</v>
      </c>
    </row>
    <row r="580" spans="1:9">
      <c r="A580" t="s">
        <v>3253</v>
      </c>
      <c r="B580" s="3" t="str">
        <f t="shared" si="45"/>
        <v>GB</v>
      </c>
      <c r="C580" s="3" t="str">
        <f t="shared" si="46"/>
        <v>029</v>
      </c>
      <c r="D580" s="3" t="str">
        <f t="shared" si="47"/>
        <v>NSCLC</v>
      </c>
      <c r="E580" s="3" t="str">
        <f t="shared" si="48"/>
        <v>T1</v>
      </c>
      <c r="F580" s="19" t="str">
        <f t="shared" si="49"/>
        <v>GB-029-7904-NSCLC</v>
      </c>
      <c r="G580" t="s">
        <v>23</v>
      </c>
      <c r="H580" s="18">
        <v>1</v>
      </c>
      <c r="I580" t="str">
        <f>MID(Table9[[#This Row],[SampleID]],4,8)</f>
        <v>029-7904</v>
      </c>
    </row>
    <row r="581" spans="1:9">
      <c r="A581" t="s">
        <v>3254</v>
      </c>
      <c r="B581" s="3" t="str">
        <f t="shared" si="45"/>
        <v>GB</v>
      </c>
      <c r="C581" s="3" t="str">
        <f t="shared" si="46"/>
        <v>029</v>
      </c>
      <c r="D581" s="3" t="str">
        <f t="shared" si="47"/>
        <v>NSCLC</v>
      </c>
      <c r="E581" s="3" t="str">
        <f t="shared" si="48"/>
        <v>T2</v>
      </c>
      <c r="F581" s="19" t="str">
        <f t="shared" si="49"/>
        <v>GB-029-7904-NSCLC</v>
      </c>
      <c r="G581" t="s">
        <v>23</v>
      </c>
      <c r="H581" s="18">
        <v>1</v>
      </c>
      <c r="I581" t="str">
        <f>MID(Table9[[#This Row],[SampleID]],4,8)</f>
        <v>029-7904</v>
      </c>
    </row>
    <row r="582" spans="1:9">
      <c r="A582" t="s">
        <v>3255</v>
      </c>
      <c r="B582" s="3" t="str">
        <f t="shared" si="45"/>
        <v>GB</v>
      </c>
      <c r="C582" s="3" t="str">
        <f t="shared" si="46"/>
        <v>029</v>
      </c>
      <c r="D582" s="3" t="str">
        <f t="shared" si="47"/>
        <v>NSCLC</v>
      </c>
      <c r="E582" s="3" t="str">
        <f t="shared" si="48"/>
        <v>T0</v>
      </c>
      <c r="F582" s="19" t="str">
        <f t="shared" si="49"/>
        <v>GB-029-7904-NSCLC</v>
      </c>
      <c r="G582" t="s">
        <v>23</v>
      </c>
      <c r="H582" s="18">
        <v>1</v>
      </c>
      <c r="I582" t="str">
        <f>MID(Table9[[#This Row],[SampleID]],4,8)</f>
        <v>029-7904</v>
      </c>
    </row>
    <row r="583" spans="1:9">
      <c r="A583" t="s">
        <v>3256</v>
      </c>
      <c r="B583" s="3" t="str">
        <f t="shared" si="45"/>
        <v>GB</v>
      </c>
      <c r="C583" s="3" t="str">
        <f t="shared" si="46"/>
        <v>029</v>
      </c>
      <c r="D583" s="3" t="str">
        <f t="shared" si="47"/>
        <v>NSCLC</v>
      </c>
      <c r="E583" s="3" t="str">
        <f t="shared" si="48"/>
        <v>T1</v>
      </c>
      <c r="F583" s="19" t="str">
        <f t="shared" si="49"/>
        <v>GB-029-7903-NSCLC</v>
      </c>
      <c r="G583" t="s">
        <v>23</v>
      </c>
      <c r="H583" s="18">
        <v>1</v>
      </c>
      <c r="I583" t="str">
        <f>MID(Table9[[#This Row],[SampleID]],4,8)</f>
        <v>029-7903</v>
      </c>
    </row>
    <row r="584" spans="1:9">
      <c r="A584" t="s">
        <v>3257</v>
      </c>
      <c r="B584" s="3" t="str">
        <f t="shared" si="45"/>
        <v>GB</v>
      </c>
      <c r="C584" s="3" t="str">
        <f t="shared" si="46"/>
        <v>029</v>
      </c>
      <c r="D584" s="3" t="str">
        <f t="shared" si="47"/>
        <v>NSCLC</v>
      </c>
      <c r="E584" s="3" t="str">
        <f t="shared" si="48"/>
        <v>T5</v>
      </c>
      <c r="F584" s="19" t="str">
        <f t="shared" si="49"/>
        <v>GB-029-7903-NSCLC</v>
      </c>
      <c r="G584" t="s">
        <v>23</v>
      </c>
      <c r="H584" s="18">
        <v>1</v>
      </c>
      <c r="I584" t="str">
        <f>MID(Table9[[#This Row],[SampleID]],4,8)</f>
        <v>029-7903</v>
      </c>
    </row>
    <row r="585" spans="1:9">
      <c r="A585" t="s">
        <v>3258</v>
      </c>
      <c r="B585" s="3" t="str">
        <f t="shared" si="45"/>
        <v>GB</v>
      </c>
      <c r="C585" s="3" t="str">
        <f t="shared" si="46"/>
        <v>029</v>
      </c>
      <c r="D585" s="3" t="str">
        <f t="shared" si="47"/>
        <v>NSCLC</v>
      </c>
      <c r="E585" s="3" t="str">
        <f t="shared" si="48"/>
        <v>T2</v>
      </c>
      <c r="F585" s="19" t="str">
        <f t="shared" si="49"/>
        <v>GB-029-7902-NSCLC</v>
      </c>
      <c r="G585" t="s">
        <v>23</v>
      </c>
      <c r="H585" s="18">
        <v>1</v>
      </c>
      <c r="I585" t="str">
        <f>MID(Table9[[#This Row],[SampleID]],4,8)</f>
        <v>029-7902</v>
      </c>
    </row>
    <row r="586" spans="1:9">
      <c r="A586" t="s">
        <v>3259</v>
      </c>
      <c r="B586" s="3" t="str">
        <f t="shared" si="45"/>
        <v>GB</v>
      </c>
      <c r="C586" s="3" t="str">
        <f t="shared" si="46"/>
        <v>029</v>
      </c>
      <c r="D586" s="3" t="str">
        <f t="shared" si="47"/>
        <v>NSCLC</v>
      </c>
      <c r="E586" s="3" t="str">
        <f t="shared" si="48"/>
        <v>T3</v>
      </c>
      <c r="F586" s="19" t="str">
        <f t="shared" si="49"/>
        <v>GB-029-7902-NSCLC</v>
      </c>
      <c r="G586" t="s">
        <v>23</v>
      </c>
      <c r="H586" s="18">
        <v>1</v>
      </c>
      <c r="I586" t="str">
        <f>MID(Table9[[#This Row],[SampleID]],4,8)</f>
        <v>029-7902</v>
      </c>
    </row>
    <row r="587" spans="1:9">
      <c r="A587" t="s">
        <v>3260</v>
      </c>
      <c r="B587" s="3" t="str">
        <f t="shared" si="45"/>
        <v>US</v>
      </c>
      <c r="C587" s="3" t="str">
        <f t="shared" si="46"/>
        <v>030</v>
      </c>
      <c r="D587" s="3" t="str">
        <f t="shared" si="47"/>
        <v>MELANOMA</v>
      </c>
      <c r="E587" s="3" t="str">
        <f t="shared" si="48"/>
        <v>T2</v>
      </c>
      <c r="F587" s="19" t="str">
        <f t="shared" si="49"/>
        <v>US-030-4101-MELANOMA</v>
      </c>
      <c r="G587" t="s">
        <v>23</v>
      </c>
      <c r="H587" s="18">
        <v>1</v>
      </c>
      <c r="I587" t="str">
        <f>MID(Table9[[#This Row],[SampleID]],4,8)</f>
        <v>030-4101</v>
      </c>
    </row>
    <row r="588" spans="1:9">
      <c r="A588" t="s">
        <v>3261</v>
      </c>
      <c r="B588" s="3" t="str">
        <f t="shared" si="45"/>
        <v>US</v>
      </c>
      <c r="C588" s="3" t="str">
        <f t="shared" si="46"/>
        <v>030</v>
      </c>
      <c r="D588" s="3" t="str">
        <f t="shared" si="47"/>
        <v>MELANOMA</v>
      </c>
      <c r="E588" s="3" t="str">
        <f t="shared" si="48"/>
        <v>T1</v>
      </c>
      <c r="F588" s="19" t="str">
        <f t="shared" si="49"/>
        <v>US-030-4104-MELANOMA</v>
      </c>
      <c r="G588" t="s">
        <v>23</v>
      </c>
      <c r="H588" s="18">
        <v>1</v>
      </c>
      <c r="I588" t="str">
        <f>MID(Table9[[#This Row],[SampleID]],4,8)</f>
        <v>030-4104</v>
      </c>
    </row>
    <row r="589" spans="1:9">
      <c r="A589" t="s">
        <v>3262</v>
      </c>
      <c r="B589" s="3" t="str">
        <f t="shared" si="45"/>
        <v>IL</v>
      </c>
      <c r="C589" s="3" t="str">
        <f t="shared" si="46"/>
        <v>001</v>
      </c>
      <c r="D589" s="3" t="str">
        <f t="shared" si="47"/>
        <v>MELANOMA</v>
      </c>
      <c r="E589" s="3" t="str">
        <f t="shared" si="48"/>
        <v>T0</v>
      </c>
      <c r="F589" s="19" t="str">
        <f t="shared" si="49"/>
        <v>IL-001-2067-MELANOMA</v>
      </c>
      <c r="G589" t="s">
        <v>23</v>
      </c>
      <c r="H589" s="18">
        <v>1</v>
      </c>
      <c r="I589" t="str">
        <f>MID(Table9[[#This Row],[SampleID]],4,8)</f>
        <v>001-2067</v>
      </c>
    </row>
    <row r="590" spans="1:9">
      <c r="A590" t="s">
        <v>3263</v>
      </c>
      <c r="B590" s="3" t="str">
        <f t="shared" si="45"/>
        <v>US</v>
      </c>
      <c r="C590" s="3" t="str">
        <f t="shared" si="46"/>
        <v>030</v>
      </c>
      <c r="D590" s="3" t="str">
        <f t="shared" si="47"/>
        <v>MELANOMA</v>
      </c>
      <c r="E590" s="3" t="str">
        <f t="shared" si="48"/>
        <v>T1</v>
      </c>
      <c r="F590" s="19" t="str">
        <f t="shared" si="49"/>
        <v>US-030-4102-MELANOMA</v>
      </c>
      <c r="G590" t="s">
        <v>23</v>
      </c>
      <c r="H590" s="18">
        <v>1</v>
      </c>
      <c r="I590" t="str">
        <f>MID(Table9[[#This Row],[SampleID]],4,8)</f>
        <v>030-4102</v>
      </c>
    </row>
    <row r="591" spans="1:9">
      <c r="A591" t="s">
        <v>3264</v>
      </c>
      <c r="B591" s="3" t="str">
        <f t="shared" si="45"/>
        <v>IL</v>
      </c>
      <c r="C591" s="3" t="str">
        <f t="shared" si="46"/>
        <v>001</v>
      </c>
      <c r="D591" s="3" t="str">
        <f t="shared" si="47"/>
        <v>MELANOMA</v>
      </c>
      <c r="E591" s="3" t="str">
        <f t="shared" si="48"/>
        <v>T0</v>
      </c>
      <c r="F591" s="19" t="str">
        <f t="shared" si="49"/>
        <v>IL-001-2069-MELANOMA</v>
      </c>
      <c r="G591" t="s">
        <v>23</v>
      </c>
      <c r="H591" s="18">
        <v>1</v>
      </c>
      <c r="I591" t="str">
        <f>MID(Table9[[#This Row],[SampleID]],4,8)</f>
        <v>001-2069</v>
      </c>
    </row>
    <row r="592" spans="1:9">
      <c r="A592" t="s">
        <v>3265</v>
      </c>
      <c r="B592" s="3" t="str">
        <f t="shared" si="45"/>
        <v>US</v>
      </c>
      <c r="C592" s="3" t="str">
        <f t="shared" si="46"/>
        <v>030</v>
      </c>
      <c r="D592" s="3" t="str">
        <f t="shared" si="47"/>
        <v>MELANOMA</v>
      </c>
      <c r="E592" s="3" t="str">
        <f t="shared" si="48"/>
        <v>T1</v>
      </c>
      <c r="F592" s="19" t="str">
        <f t="shared" si="49"/>
        <v>US-030-4103-MELANOMA</v>
      </c>
      <c r="G592" t="s">
        <v>23</v>
      </c>
      <c r="H592" s="18">
        <v>1</v>
      </c>
      <c r="I592" t="str">
        <f>MID(Table9[[#This Row],[SampleID]],4,8)</f>
        <v>030-4103</v>
      </c>
    </row>
    <row r="593" spans="1:9">
      <c r="A593" t="s">
        <v>3266</v>
      </c>
      <c r="B593" s="3" t="str">
        <f t="shared" si="45"/>
        <v>IL</v>
      </c>
      <c r="C593" s="3" t="str">
        <f t="shared" si="46"/>
        <v>001</v>
      </c>
      <c r="D593" s="3" t="str">
        <f t="shared" si="47"/>
        <v>MELANOMA</v>
      </c>
      <c r="E593" s="3" t="str">
        <f t="shared" si="48"/>
        <v>T0</v>
      </c>
      <c r="F593" s="19" t="str">
        <f t="shared" si="49"/>
        <v>IL-001-2071-MELANOMA</v>
      </c>
      <c r="G593" t="s">
        <v>23</v>
      </c>
      <c r="H593" s="18">
        <v>1</v>
      </c>
      <c r="I593" t="str">
        <f>MID(Table9[[#This Row],[SampleID]],4,8)</f>
        <v>001-2071</v>
      </c>
    </row>
    <row r="594" spans="1:9">
      <c r="A594" t="s">
        <v>3267</v>
      </c>
      <c r="B594" s="3" t="str">
        <f t="shared" si="45"/>
        <v>US</v>
      </c>
      <c r="C594" s="3" t="str">
        <f t="shared" si="46"/>
        <v>030</v>
      </c>
      <c r="D594" s="3" t="str">
        <f t="shared" si="47"/>
        <v>MELANOMA</v>
      </c>
      <c r="E594" s="3" t="str">
        <f t="shared" si="48"/>
        <v>T2</v>
      </c>
      <c r="F594" s="19" t="str">
        <f t="shared" si="49"/>
        <v>US-030-4100-MELANOMA</v>
      </c>
      <c r="G594" t="s">
        <v>23</v>
      </c>
      <c r="H594" s="18">
        <v>1</v>
      </c>
      <c r="I594" t="str">
        <f>MID(Table9[[#This Row],[SampleID]],4,8)</f>
        <v>030-4100</v>
      </c>
    </row>
    <row r="595" spans="1:9">
      <c r="A595" t="s">
        <v>3268</v>
      </c>
      <c r="B595" s="3" t="str">
        <f t="shared" si="45"/>
        <v>US</v>
      </c>
      <c r="C595" s="3" t="str">
        <f t="shared" si="46"/>
        <v>030</v>
      </c>
      <c r="D595" s="3" t="str">
        <f t="shared" si="47"/>
        <v>MELANOMA</v>
      </c>
      <c r="E595" s="3" t="str">
        <f t="shared" si="48"/>
        <v>T1</v>
      </c>
      <c r="F595" s="19" t="str">
        <f t="shared" si="49"/>
        <v>US-030-4100-MELANOMA</v>
      </c>
      <c r="G595" t="s">
        <v>23</v>
      </c>
      <c r="H595" s="18">
        <v>1</v>
      </c>
      <c r="I595" t="str">
        <f>MID(Table9[[#This Row],[SampleID]],4,8)</f>
        <v>030-4100</v>
      </c>
    </row>
    <row r="596" spans="1:9">
      <c r="A596" t="s">
        <v>3269</v>
      </c>
      <c r="B596" s="3" t="str">
        <f t="shared" si="45"/>
        <v>IL</v>
      </c>
      <c r="C596" s="3" t="str">
        <f t="shared" si="46"/>
        <v>003</v>
      </c>
      <c r="D596" s="3" t="str">
        <f t="shared" si="47"/>
        <v>MELANOMA</v>
      </c>
      <c r="E596" s="3" t="str">
        <f t="shared" si="48"/>
        <v>T0</v>
      </c>
      <c r="F596" s="19" t="str">
        <f t="shared" si="49"/>
        <v>IL-003-2365-MELANOMA</v>
      </c>
      <c r="G596" t="s">
        <v>23</v>
      </c>
      <c r="H596" s="18">
        <v>1</v>
      </c>
      <c r="I596" t="str">
        <f>MID(Table9[[#This Row],[SampleID]],4,8)</f>
        <v>003-2365</v>
      </c>
    </row>
    <row r="597" spans="1:9">
      <c r="A597" t="s">
        <v>3270</v>
      </c>
      <c r="B597" s="3" t="str">
        <f t="shared" si="45"/>
        <v>US</v>
      </c>
      <c r="C597" s="3" t="str">
        <f t="shared" si="46"/>
        <v>030</v>
      </c>
      <c r="D597" s="3" t="str">
        <f t="shared" si="47"/>
        <v>MELANOMA</v>
      </c>
      <c r="E597" s="3" t="str">
        <f t="shared" si="48"/>
        <v>T1</v>
      </c>
      <c r="F597" s="19" t="str">
        <f t="shared" si="49"/>
        <v>US-030-4101-MELANOMA</v>
      </c>
      <c r="G597" t="s">
        <v>23</v>
      </c>
      <c r="H597" s="18">
        <v>1</v>
      </c>
      <c r="I597" t="str">
        <f>MID(Table9[[#This Row],[SampleID]],4,8)</f>
        <v>030-4101</v>
      </c>
    </row>
    <row r="598" spans="1:9">
      <c r="A598" t="s">
        <v>3271</v>
      </c>
      <c r="B598" s="3" t="str">
        <f t="shared" si="45"/>
        <v>US</v>
      </c>
      <c r="C598" s="3" t="str">
        <f t="shared" si="46"/>
        <v>030</v>
      </c>
      <c r="D598" s="3" t="str">
        <f t="shared" si="47"/>
        <v>MELANOMA</v>
      </c>
      <c r="E598" s="3" t="str">
        <f t="shared" si="48"/>
        <v>T3</v>
      </c>
      <c r="F598" s="19" t="str">
        <f t="shared" si="49"/>
        <v>US-030-4101-MELANOMA</v>
      </c>
      <c r="G598" t="s">
        <v>23</v>
      </c>
      <c r="H598" s="18">
        <v>1</v>
      </c>
      <c r="I598" t="str">
        <f>MID(Table9[[#This Row],[SampleID]],4,8)</f>
        <v>030-4101</v>
      </c>
    </row>
    <row r="599" spans="1:9">
      <c r="A599" t="s">
        <v>3272</v>
      </c>
      <c r="B599" s="3" t="str">
        <f t="shared" si="45"/>
        <v>US</v>
      </c>
      <c r="C599" s="3" t="str">
        <f t="shared" si="46"/>
        <v>030</v>
      </c>
      <c r="D599" s="3" t="str">
        <f t="shared" si="47"/>
        <v>MELANOMA</v>
      </c>
      <c r="E599" s="3" t="str">
        <f t="shared" si="48"/>
        <v>T5</v>
      </c>
      <c r="F599" s="19" t="str">
        <f t="shared" si="49"/>
        <v>US-030-4103-MELANOMA</v>
      </c>
      <c r="G599" t="s">
        <v>23</v>
      </c>
      <c r="H599" s="18">
        <v>1</v>
      </c>
      <c r="I599" t="str">
        <f>MID(Table9[[#This Row],[SampleID]],4,8)</f>
        <v>030-4103</v>
      </c>
    </row>
    <row r="600" spans="1:9">
      <c r="A600" t="s">
        <v>3273</v>
      </c>
      <c r="B600" s="3" t="str">
        <f t="shared" si="45"/>
        <v>US</v>
      </c>
      <c r="C600" s="3" t="str">
        <f t="shared" si="46"/>
        <v>030</v>
      </c>
      <c r="D600" s="3" t="str">
        <f t="shared" si="47"/>
        <v>MELANOMA</v>
      </c>
      <c r="E600" s="3" t="str">
        <f t="shared" si="48"/>
        <v>T2</v>
      </c>
      <c r="F600" s="19" t="str">
        <f t="shared" si="49"/>
        <v>US-030-4104-MELANOMA</v>
      </c>
      <c r="G600" t="s">
        <v>23</v>
      </c>
      <c r="H600" s="18">
        <v>1</v>
      </c>
      <c r="I600" t="str">
        <f>MID(Table9[[#This Row],[SampleID]],4,8)</f>
        <v>030-4104</v>
      </c>
    </row>
    <row r="601" spans="1:9">
      <c r="A601" t="s">
        <v>3274</v>
      </c>
      <c r="B601" s="3" t="str">
        <f t="shared" si="45"/>
        <v>US</v>
      </c>
      <c r="C601" s="3" t="str">
        <f t="shared" si="46"/>
        <v>030</v>
      </c>
      <c r="D601" s="3" t="str">
        <f t="shared" si="47"/>
        <v>MELANOMA</v>
      </c>
      <c r="E601" s="3" t="str">
        <f t="shared" si="48"/>
        <v>T3</v>
      </c>
      <c r="F601" s="19" t="str">
        <f t="shared" si="49"/>
        <v>US-030-4104-MELANOMA</v>
      </c>
      <c r="G601" t="s">
        <v>23</v>
      </c>
      <c r="H601" s="18">
        <v>1</v>
      </c>
      <c r="I601" t="str">
        <f>MID(Table9[[#This Row],[SampleID]],4,8)</f>
        <v>030-4104</v>
      </c>
    </row>
    <row r="602" spans="1:9">
      <c r="A602" t="s">
        <v>3275</v>
      </c>
      <c r="B602" s="3" t="str">
        <f t="shared" si="45"/>
        <v>IL</v>
      </c>
      <c r="C602" s="3" t="str">
        <f t="shared" si="46"/>
        <v>004</v>
      </c>
      <c r="D602" s="3" t="str">
        <f t="shared" si="47"/>
        <v>MELANOMA</v>
      </c>
      <c r="E602" s="3" t="str">
        <f t="shared" si="48"/>
        <v>T0</v>
      </c>
      <c r="F602" s="19" t="str">
        <f t="shared" si="49"/>
        <v>IL-004-2177-MELANOMA</v>
      </c>
      <c r="G602" t="s">
        <v>23</v>
      </c>
      <c r="H602" s="18">
        <v>1</v>
      </c>
      <c r="I602" t="str">
        <f>MID(Table9[[#This Row],[SampleID]],4,8)</f>
        <v>004-2177</v>
      </c>
    </row>
    <row r="603" spans="1:9">
      <c r="A603" t="s">
        <v>3276</v>
      </c>
      <c r="B603" s="3" t="str">
        <f t="shared" si="45"/>
        <v>US</v>
      </c>
      <c r="C603" s="3" t="str">
        <f t="shared" si="46"/>
        <v>030</v>
      </c>
      <c r="D603" s="3" t="str">
        <f t="shared" si="47"/>
        <v>MELANOMA</v>
      </c>
      <c r="E603" s="3" t="str">
        <f t="shared" si="48"/>
        <v>T1</v>
      </c>
      <c r="F603" s="19" t="str">
        <f t="shared" si="49"/>
        <v>US-030-4105-MELANOMA</v>
      </c>
      <c r="G603" t="s">
        <v>23</v>
      </c>
      <c r="H603" s="18">
        <v>1</v>
      </c>
      <c r="I603" t="str">
        <f>MID(Table9[[#This Row],[SampleID]],4,8)</f>
        <v>030-4105</v>
      </c>
    </row>
    <row r="604" spans="1:9">
      <c r="A604" t="s">
        <v>3277</v>
      </c>
      <c r="B604" s="3" t="str">
        <f t="shared" si="45"/>
        <v>US</v>
      </c>
      <c r="C604" s="3" t="str">
        <f t="shared" si="46"/>
        <v>030</v>
      </c>
      <c r="D604" s="3" t="str">
        <f t="shared" si="47"/>
        <v>MELANOMA</v>
      </c>
      <c r="E604" s="3" t="str">
        <f t="shared" si="48"/>
        <v>T2</v>
      </c>
      <c r="F604" s="19" t="str">
        <f t="shared" si="49"/>
        <v>US-030-4105-MELANOMA</v>
      </c>
      <c r="G604" t="s">
        <v>23</v>
      </c>
      <c r="H604" s="18">
        <v>1</v>
      </c>
      <c r="I604" t="str">
        <f>MID(Table9[[#This Row],[SampleID]],4,8)</f>
        <v>030-4105</v>
      </c>
    </row>
    <row r="605" spans="1:9">
      <c r="A605" t="s">
        <v>3278</v>
      </c>
      <c r="B605" s="3" t="str">
        <f t="shared" si="45"/>
        <v>US</v>
      </c>
      <c r="C605" s="3" t="str">
        <f t="shared" si="46"/>
        <v>030</v>
      </c>
      <c r="D605" s="3" t="str">
        <f t="shared" si="47"/>
        <v>MELANOMA</v>
      </c>
      <c r="E605" s="3" t="str">
        <f t="shared" si="48"/>
        <v>T3</v>
      </c>
      <c r="F605" s="19" t="str">
        <f t="shared" si="49"/>
        <v>US-030-4105-MELANOMA</v>
      </c>
      <c r="G605" t="s">
        <v>23</v>
      </c>
      <c r="H605" s="18">
        <v>1</v>
      </c>
      <c r="I605" t="str">
        <f>MID(Table9[[#This Row],[SampleID]],4,8)</f>
        <v>030-4105</v>
      </c>
    </row>
    <row r="606" spans="1:9">
      <c r="A606" t="s">
        <v>3279</v>
      </c>
      <c r="B606" s="3" t="str">
        <f t="shared" si="45"/>
        <v>IL</v>
      </c>
      <c r="C606" s="3" t="str">
        <f t="shared" si="46"/>
        <v>007</v>
      </c>
      <c r="D606" s="3" t="str">
        <f t="shared" si="47"/>
        <v>MELANOMA</v>
      </c>
      <c r="E606" s="3" t="str">
        <f t="shared" si="48"/>
        <v>T0</v>
      </c>
      <c r="F606" s="19" t="str">
        <f t="shared" si="49"/>
        <v>IL-007-2555-MELANOMA</v>
      </c>
      <c r="G606" t="s">
        <v>23</v>
      </c>
      <c r="H606" s="18">
        <v>1</v>
      </c>
      <c r="I606" t="str">
        <f>MID(Table9[[#This Row],[SampleID]],4,8)</f>
        <v>007-2555</v>
      </c>
    </row>
    <row r="607" spans="1:9">
      <c r="A607" t="s">
        <v>3280</v>
      </c>
      <c r="B607" s="3" t="str">
        <f t="shared" si="45"/>
        <v>US</v>
      </c>
      <c r="C607" s="3" t="str">
        <f t="shared" si="46"/>
        <v>030</v>
      </c>
      <c r="D607" s="3" t="str">
        <f t="shared" si="47"/>
        <v>MELANOMA</v>
      </c>
      <c r="E607" s="3" t="str">
        <f t="shared" si="48"/>
        <v>T1</v>
      </c>
      <c r="F607" s="19" t="str">
        <f t="shared" si="49"/>
        <v>US-030-4106-MELANOMA</v>
      </c>
      <c r="G607" t="s">
        <v>23</v>
      </c>
      <c r="H607" s="18">
        <v>1</v>
      </c>
      <c r="I607" t="str">
        <f>MID(Table9[[#This Row],[SampleID]],4,8)</f>
        <v>030-4106</v>
      </c>
    </row>
    <row r="608" spans="1:9">
      <c r="A608" t="s">
        <v>3281</v>
      </c>
      <c r="B608" s="3" t="str">
        <f t="shared" si="45"/>
        <v>US</v>
      </c>
      <c r="C608" s="3" t="str">
        <f t="shared" si="46"/>
        <v>030</v>
      </c>
      <c r="D608" s="3" t="str">
        <f t="shared" si="47"/>
        <v>MELANOMA</v>
      </c>
      <c r="E608" s="3" t="str">
        <f t="shared" si="48"/>
        <v>T3</v>
      </c>
      <c r="F608" s="19" t="str">
        <f t="shared" si="49"/>
        <v>US-030-4106-MELANOMA</v>
      </c>
      <c r="G608" t="s">
        <v>23</v>
      </c>
      <c r="H608" s="18">
        <v>1</v>
      </c>
      <c r="I608" t="str">
        <f>MID(Table9[[#This Row],[SampleID]],4,8)</f>
        <v>030-4106</v>
      </c>
    </row>
    <row r="609" spans="1:9">
      <c r="A609" t="s">
        <v>3282</v>
      </c>
      <c r="B609" s="3" t="str">
        <f t="shared" si="45"/>
        <v>IL</v>
      </c>
      <c r="C609" s="3" t="str">
        <f t="shared" si="46"/>
        <v>007</v>
      </c>
      <c r="D609" s="3" t="str">
        <f t="shared" si="47"/>
        <v>MELANOMA</v>
      </c>
      <c r="E609" s="3" t="str">
        <f t="shared" si="48"/>
        <v>T0</v>
      </c>
      <c r="F609" s="19" t="str">
        <f t="shared" si="49"/>
        <v>IL-007-2580-MELANOMA</v>
      </c>
      <c r="G609" t="s">
        <v>23</v>
      </c>
      <c r="H609" s="18">
        <v>1</v>
      </c>
      <c r="I609" t="str">
        <f>MID(Table9[[#This Row],[SampleID]],4,8)</f>
        <v>007-2580</v>
      </c>
    </row>
    <row r="610" spans="1:9">
      <c r="A610" t="s">
        <v>3283</v>
      </c>
      <c r="B610" s="3" t="str">
        <f t="shared" si="45"/>
        <v>US</v>
      </c>
      <c r="C610" s="3" t="str">
        <f t="shared" si="46"/>
        <v>030</v>
      </c>
      <c r="D610" s="3" t="str">
        <f t="shared" si="47"/>
        <v>MELANOMA</v>
      </c>
      <c r="E610" s="3" t="str">
        <f t="shared" si="48"/>
        <v>T1</v>
      </c>
      <c r="F610" s="19" t="str">
        <f t="shared" si="49"/>
        <v>US-030-4107-MELANOMA</v>
      </c>
      <c r="G610" t="s">
        <v>23</v>
      </c>
      <c r="H610" s="18">
        <v>1</v>
      </c>
      <c r="I610" t="str">
        <f>MID(Table9[[#This Row],[SampleID]],4,8)</f>
        <v>030-4107</v>
      </c>
    </row>
    <row r="611" spans="1:9">
      <c r="A611" t="s">
        <v>3284</v>
      </c>
      <c r="B611" s="3" t="str">
        <f t="shared" si="45"/>
        <v>US</v>
      </c>
      <c r="C611" s="3" t="str">
        <f t="shared" si="46"/>
        <v>031</v>
      </c>
      <c r="D611" s="3" t="str">
        <f t="shared" si="47"/>
        <v>NSCLC</v>
      </c>
      <c r="E611" s="3" t="str">
        <f t="shared" si="48"/>
        <v>T0</v>
      </c>
      <c r="F611" s="19" t="str">
        <f t="shared" si="49"/>
        <v>US-031-6000-NSCLC</v>
      </c>
      <c r="G611" t="s">
        <v>23</v>
      </c>
      <c r="H611" s="18">
        <v>1</v>
      </c>
      <c r="I611" t="str">
        <f>MID(Table9[[#This Row],[SampleID]],4,8)</f>
        <v>031-6000</v>
      </c>
    </row>
    <row r="612" spans="1:9">
      <c r="A612" t="s">
        <v>3285</v>
      </c>
      <c r="B612" s="3" t="str">
        <f t="shared" si="45"/>
        <v>US</v>
      </c>
      <c r="C612" s="3" t="str">
        <f t="shared" si="46"/>
        <v>031</v>
      </c>
      <c r="D612" s="3" t="str">
        <f t="shared" si="47"/>
        <v>NSCLC</v>
      </c>
      <c r="E612" s="3" t="str">
        <f t="shared" si="48"/>
        <v>T1</v>
      </c>
      <c r="F612" s="19" t="str">
        <f t="shared" si="49"/>
        <v>US-031-6000-NSCLC</v>
      </c>
      <c r="G612" t="s">
        <v>23</v>
      </c>
      <c r="H612" s="18">
        <v>1</v>
      </c>
      <c r="I612" t="str">
        <f>MID(Table9[[#This Row],[SampleID]],4,8)</f>
        <v>031-6000</v>
      </c>
    </row>
    <row r="613" spans="1:9">
      <c r="A613" t="s">
        <v>3286</v>
      </c>
      <c r="B613" s="3" t="str">
        <f t="shared" si="45"/>
        <v>US</v>
      </c>
      <c r="C613" s="3" t="str">
        <f t="shared" si="46"/>
        <v>031</v>
      </c>
      <c r="D613" s="3" t="str">
        <f t="shared" si="47"/>
        <v>NSCLC</v>
      </c>
      <c r="E613" s="3" t="str">
        <f t="shared" si="48"/>
        <v>T2</v>
      </c>
      <c r="F613" s="19" t="str">
        <f t="shared" si="49"/>
        <v>US-031-6000-NSCLC</v>
      </c>
      <c r="G613" t="s">
        <v>23</v>
      </c>
      <c r="H613" s="18">
        <v>1</v>
      </c>
      <c r="I613" t="str">
        <f>MID(Table9[[#This Row],[SampleID]],4,8)</f>
        <v>031-6000</v>
      </c>
    </row>
    <row r="614" spans="1:9">
      <c r="A614" t="s">
        <v>3287</v>
      </c>
      <c r="B614" s="3" t="str">
        <f t="shared" si="45"/>
        <v>US</v>
      </c>
      <c r="C614" s="3" t="str">
        <f t="shared" si="46"/>
        <v>031</v>
      </c>
      <c r="D614" s="3" t="str">
        <f t="shared" si="47"/>
        <v>NSCLC</v>
      </c>
      <c r="E614" s="3" t="str">
        <f t="shared" si="48"/>
        <v>T0</v>
      </c>
      <c r="F614" s="19" t="str">
        <f t="shared" si="49"/>
        <v>US-031-6001-NSCLC</v>
      </c>
      <c r="G614" t="s">
        <v>23</v>
      </c>
      <c r="H614" s="18">
        <v>1</v>
      </c>
      <c r="I614" t="str">
        <f>MID(Table9[[#This Row],[SampleID]],4,8)</f>
        <v>031-6001</v>
      </c>
    </row>
    <row r="615" spans="1:9">
      <c r="A615" t="s">
        <v>3288</v>
      </c>
      <c r="B615" s="3" t="str">
        <f t="shared" si="45"/>
        <v>US</v>
      </c>
      <c r="C615" s="3" t="str">
        <f t="shared" si="46"/>
        <v>031</v>
      </c>
      <c r="D615" s="3" t="str">
        <f t="shared" si="47"/>
        <v>NSCLC</v>
      </c>
      <c r="E615" s="3" t="str">
        <f t="shared" si="48"/>
        <v>T1</v>
      </c>
      <c r="F615" s="19" t="str">
        <f t="shared" si="49"/>
        <v>US-031-6001-NSCLC</v>
      </c>
      <c r="G615" t="s">
        <v>23</v>
      </c>
      <c r="H615" s="18">
        <v>1</v>
      </c>
      <c r="I615" t="str">
        <f>MID(Table9[[#This Row],[SampleID]],4,8)</f>
        <v>031-6001</v>
      </c>
    </row>
    <row r="616" spans="1:9">
      <c r="A616" t="s">
        <v>3289</v>
      </c>
      <c r="B616" s="3" t="str">
        <f t="shared" si="45"/>
        <v>US</v>
      </c>
      <c r="C616" s="3" t="str">
        <f t="shared" si="46"/>
        <v>031</v>
      </c>
      <c r="D616" s="3" t="str">
        <f t="shared" si="47"/>
        <v>NSCLC</v>
      </c>
      <c r="E616" s="3" t="str">
        <f t="shared" si="48"/>
        <v>T2</v>
      </c>
      <c r="F616" s="19" t="str">
        <f t="shared" si="49"/>
        <v>US-031-6001-NSCLC</v>
      </c>
      <c r="G616" t="s">
        <v>23</v>
      </c>
      <c r="H616" s="18">
        <v>1</v>
      </c>
      <c r="I616" t="str">
        <f>MID(Table9[[#This Row],[SampleID]],4,8)</f>
        <v>031-6001</v>
      </c>
    </row>
    <row r="617" spans="1:9">
      <c r="A617" t="s">
        <v>3290</v>
      </c>
      <c r="B617" s="3" t="str">
        <f t="shared" si="45"/>
        <v>US</v>
      </c>
      <c r="C617" s="3" t="str">
        <f t="shared" si="46"/>
        <v>031</v>
      </c>
      <c r="D617" s="3" t="str">
        <f t="shared" si="47"/>
        <v>NSCLC</v>
      </c>
      <c r="E617" s="3" t="str">
        <f t="shared" si="48"/>
        <v>T0</v>
      </c>
      <c r="F617" s="19" t="str">
        <f t="shared" si="49"/>
        <v>US-031-6002-NSCLC</v>
      </c>
      <c r="G617" t="s">
        <v>23</v>
      </c>
      <c r="H617" s="18">
        <v>1</v>
      </c>
      <c r="I617" t="str">
        <f>MID(Table9[[#This Row],[SampleID]],4,8)</f>
        <v>031-6002</v>
      </c>
    </row>
    <row r="618" spans="1:9">
      <c r="A618" t="s">
        <v>3291</v>
      </c>
      <c r="B618" s="3" t="str">
        <f t="shared" si="45"/>
        <v>US</v>
      </c>
      <c r="C618" s="3" t="str">
        <f t="shared" si="46"/>
        <v>031</v>
      </c>
      <c r="D618" s="3" t="str">
        <f t="shared" si="47"/>
        <v>NSCLC</v>
      </c>
      <c r="E618" s="3" t="str">
        <f t="shared" si="48"/>
        <v>T1</v>
      </c>
      <c r="F618" s="19" t="str">
        <f t="shared" si="49"/>
        <v>US-031-6002-NSCLC</v>
      </c>
      <c r="G618" t="s">
        <v>23</v>
      </c>
      <c r="H618" s="18">
        <v>1</v>
      </c>
      <c r="I618" t="str">
        <f>MID(Table9[[#This Row],[SampleID]],4,8)</f>
        <v>031-6002</v>
      </c>
    </row>
    <row r="619" spans="1:9">
      <c r="A619" t="s">
        <v>3292</v>
      </c>
      <c r="B619" s="3" t="str">
        <f t="shared" si="45"/>
        <v>US</v>
      </c>
      <c r="C619" s="3" t="str">
        <f t="shared" si="46"/>
        <v>031</v>
      </c>
      <c r="D619" s="3" t="str">
        <f t="shared" si="47"/>
        <v>NSCLC</v>
      </c>
      <c r="E619" s="3" t="str">
        <f t="shared" si="48"/>
        <v>T0</v>
      </c>
      <c r="F619" s="19" t="str">
        <f t="shared" si="49"/>
        <v>US-031-6003-NSCLC</v>
      </c>
      <c r="G619" t="s">
        <v>23</v>
      </c>
      <c r="H619" s="18">
        <v>1</v>
      </c>
      <c r="I619" t="str">
        <f>MID(Table9[[#This Row],[SampleID]],4,8)</f>
        <v>031-6003</v>
      </c>
    </row>
    <row r="620" spans="1:9">
      <c r="A620" t="s">
        <v>3293</v>
      </c>
      <c r="B620" s="3" t="str">
        <f t="shared" si="45"/>
        <v>US</v>
      </c>
      <c r="C620" s="3" t="str">
        <f t="shared" si="46"/>
        <v>031</v>
      </c>
      <c r="D620" s="3" t="str">
        <f t="shared" si="47"/>
        <v>NSCLC</v>
      </c>
      <c r="E620" s="3" t="str">
        <f t="shared" si="48"/>
        <v>T1</v>
      </c>
      <c r="F620" s="19" t="str">
        <f t="shared" si="49"/>
        <v>US-031-6003-NSCLC</v>
      </c>
      <c r="G620" t="s">
        <v>23</v>
      </c>
      <c r="H620" s="18">
        <v>1</v>
      </c>
      <c r="I620" t="str">
        <f>MID(Table9[[#This Row],[SampleID]],4,8)</f>
        <v>031-6003</v>
      </c>
    </row>
    <row r="621" spans="1:9">
      <c r="A621" t="s">
        <v>3294</v>
      </c>
      <c r="B621" s="3" t="str">
        <f t="shared" si="45"/>
        <v>US</v>
      </c>
      <c r="C621" s="3" t="str">
        <f t="shared" si="46"/>
        <v>031</v>
      </c>
      <c r="D621" s="3" t="str">
        <f t="shared" si="47"/>
        <v>NSCLC</v>
      </c>
      <c r="E621" s="3" t="str">
        <f t="shared" si="48"/>
        <v>T0</v>
      </c>
      <c r="F621" s="19" t="str">
        <f t="shared" si="49"/>
        <v>US-031-6004-NSCLC</v>
      </c>
      <c r="G621" t="s">
        <v>23</v>
      </c>
      <c r="H621" s="18">
        <v>1</v>
      </c>
      <c r="I621" t="str">
        <f>MID(Table9[[#This Row],[SampleID]],4,8)</f>
        <v>031-6004</v>
      </c>
    </row>
    <row r="622" spans="1:9">
      <c r="A622" t="s">
        <v>3295</v>
      </c>
      <c r="B622" s="3" t="str">
        <f t="shared" si="45"/>
        <v>US</v>
      </c>
      <c r="C622" s="3" t="str">
        <f t="shared" si="46"/>
        <v>031</v>
      </c>
      <c r="D622" s="3" t="str">
        <f t="shared" si="47"/>
        <v>SCLC</v>
      </c>
      <c r="E622" s="3" t="str">
        <f t="shared" si="48"/>
        <v>T0</v>
      </c>
      <c r="F622" s="19" t="str">
        <f t="shared" si="49"/>
        <v>US-031-6200-SCLC</v>
      </c>
      <c r="G622" t="s">
        <v>23</v>
      </c>
      <c r="H622" s="18">
        <v>1</v>
      </c>
      <c r="I622" t="str">
        <f>MID(Table9[[#This Row],[SampleID]],4,8)</f>
        <v>031-6200</v>
      </c>
    </row>
    <row r="623" spans="1:9">
      <c r="A623" t="s">
        <v>3296</v>
      </c>
      <c r="B623" s="3" t="str">
        <f t="shared" si="45"/>
        <v>US</v>
      </c>
      <c r="C623" s="3" t="str">
        <f t="shared" si="46"/>
        <v>031</v>
      </c>
      <c r="D623" s="3" t="str">
        <f t="shared" si="47"/>
        <v>SCLC</v>
      </c>
      <c r="E623" s="3" t="str">
        <f t="shared" si="48"/>
        <v>T0A</v>
      </c>
      <c r="F623" s="19" t="str">
        <f t="shared" si="49"/>
        <v>US-031-6200-SCLC</v>
      </c>
      <c r="G623" t="s">
        <v>23</v>
      </c>
      <c r="H623" s="18">
        <v>1</v>
      </c>
      <c r="I623" t="str">
        <f>MID(Table9[[#This Row],[SampleID]],4,8)</f>
        <v>031-6200</v>
      </c>
    </row>
    <row r="624" spans="1:9">
      <c r="A624" t="s">
        <v>3297</v>
      </c>
      <c r="B624" s="3" t="str">
        <f t="shared" si="45"/>
        <v>US</v>
      </c>
      <c r="C624" s="3" t="str">
        <f t="shared" si="46"/>
        <v>031</v>
      </c>
      <c r="D624" s="3" t="str">
        <f t="shared" si="47"/>
        <v>SCLC</v>
      </c>
      <c r="E624" s="3" t="str">
        <f t="shared" si="48"/>
        <v>T1</v>
      </c>
      <c r="F624" s="19" t="str">
        <f t="shared" si="49"/>
        <v>US-031-6200-SCLC</v>
      </c>
      <c r="G624" t="s">
        <v>23</v>
      </c>
      <c r="H624" s="18">
        <v>1</v>
      </c>
      <c r="I624" t="str">
        <f>MID(Table9[[#This Row],[SampleID]],4,8)</f>
        <v>031-6200</v>
      </c>
    </row>
    <row r="625" spans="1:9">
      <c r="A625" t="s">
        <v>3298</v>
      </c>
      <c r="B625" s="3" t="str">
        <f t="shared" si="45"/>
        <v>US</v>
      </c>
      <c r="C625" s="3" t="str">
        <f t="shared" si="46"/>
        <v>031</v>
      </c>
      <c r="D625" s="3" t="str">
        <f t="shared" si="47"/>
        <v>SCLC</v>
      </c>
      <c r="E625" s="3" t="str">
        <f t="shared" si="48"/>
        <v>T2</v>
      </c>
      <c r="F625" s="19" t="str">
        <f t="shared" si="49"/>
        <v>US-031-6200-SCLC</v>
      </c>
      <c r="G625" t="s">
        <v>23</v>
      </c>
      <c r="H625" s="18">
        <v>1</v>
      </c>
      <c r="I625" t="str">
        <f>MID(Table9[[#This Row],[SampleID]],4,8)</f>
        <v>031-6200</v>
      </c>
    </row>
    <row r="626" spans="1:9">
      <c r="A626" t="s">
        <v>3299</v>
      </c>
      <c r="B626" s="3" t="str">
        <f t="shared" si="45"/>
        <v>US</v>
      </c>
      <c r="C626" s="3" t="str">
        <f t="shared" si="46"/>
        <v>031</v>
      </c>
      <c r="D626" s="3" t="str">
        <f t="shared" si="47"/>
        <v>SCLC</v>
      </c>
      <c r="E626" s="3" t="str">
        <f t="shared" si="48"/>
        <v>T3</v>
      </c>
      <c r="F626" s="19" t="str">
        <f t="shared" si="49"/>
        <v>US-031-6200-SCLC</v>
      </c>
      <c r="G626" t="s">
        <v>23</v>
      </c>
      <c r="H626" s="18">
        <v>1</v>
      </c>
      <c r="I626" t="str">
        <f>MID(Table9[[#This Row],[SampleID]],4,8)</f>
        <v>031-6200</v>
      </c>
    </row>
    <row r="627" spans="1:9">
      <c r="A627" t="s">
        <v>3300</v>
      </c>
      <c r="B627" s="3" t="str">
        <f t="shared" si="45"/>
        <v>US</v>
      </c>
      <c r="C627" s="3" t="str">
        <f t="shared" si="46"/>
        <v>032</v>
      </c>
      <c r="D627" s="3" t="str">
        <f t="shared" si="47"/>
        <v>NSCLC</v>
      </c>
      <c r="E627" s="3" t="str">
        <f t="shared" si="48"/>
        <v>T0</v>
      </c>
      <c r="F627" s="19" t="str">
        <f t="shared" si="49"/>
        <v>US-032-7023-NSCLC</v>
      </c>
      <c r="G627" t="s">
        <v>23</v>
      </c>
      <c r="H627" s="18">
        <v>1</v>
      </c>
      <c r="I627" t="str">
        <f>MID(Table9[[#This Row],[SampleID]],4,8)</f>
        <v>032-7023</v>
      </c>
    </row>
    <row r="628" spans="1:9">
      <c r="A628" t="s">
        <v>3301</v>
      </c>
      <c r="B628" s="3" t="str">
        <f t="shared" si="45"/>
        <v>IL</v>
      </c>
      <c r="C628" s="3" t="str">
        <f t="shared" si="46"/>
        <v>007</v>
      </c>
      <c r="D628" s="3" t="str">
        <f t="shared" si="47"/>
        <v>MELANOMA</v>
      </c>
      <c r="E628" s="3" t="str">
        <f t="shared" si="48"/>
        <v>T0</v>
      </c>
      <c r="F628" s="19" t="str">
        <f t="shared" si="49"/>
        <v>IL-007-2582-MELANOMA</v>
      </c>
      <c r="G628" t="s">
        <v>23</v>
      </c>
      <c r="H628" s="18">
        <v>1</v>
      </c>
      <c r="I628" t="str">
        <f>MID(Table9[[#This Row],[SampleID]],4,8)</f>
        <v>007-2582</v>
      </c>
    </row>
    <row r="629" spans="1:9">
      <c r="A629" t="s">
        <v>3302</v>
      </c>
      <c r="B629" s="3" t="str">
        <f t="shared" si="45"/>
        <v>IL</v>
      </c>
      <c r="C629" s="3" t="str">
        <f t="shared" si="46"/>
        <v>007</v>
      </c>
      <c r="D629" s="3" t="str">
        <f t="shared" si="47"/>
        <v>MELANOMA</v>
      </c>
      <c r="E629" s="3" t="str">
        <f t="shared" si="48"/>
        <v>T0</v>
      </c>
      <c r="F629" s="19" t="str">
        <f t="shared" si="49"/>
        <v>IL-007-2583-MELANOMA</v>
      </c>
      <c r="G629" t="s">
        <v>23</v>
      </c>
      <c r="H629" s="18">
        <v>1</v>
      </c>
      <c r="I629" t="str">
        <f>MID(Table9[[#This Row],[SampleID]],4,8)</f>
        <v>007-2583</v>
      </c>
    </row>
    <row r="630" spans="1:9">
      <c r="A630" t="s">
        <v>3303</v>
      </c>
      <c r="B630" s="3" t="str">
        <f t="shared" si="45"/>
        <v>US</v>
      </c>
      <c r="C630" s="3" t="str">
        <f t="shared" si="46"/>
        <v>032</v>
      </c>
      <c r="D630" s="3" t="str">
        <f t="shared" si="47"/>
        <v>MELANOMA</v>
      </c>
      <c r="E630" s="3" t="str">
        <f t="shared" si="48"/>
        <v>T1</v>
      </c>
      <c r="F630" s="19" t="str">
        <f t="shared" si="49"/>
        <v>US-032-7120-MELANOMA</v>
      </c>
      <c r="G630" t="s">
        <v>23</v>
      </c>
      <c r="H630" s="18">
        <v>1</v>
      </c>
      <c r="I630" t="str">
        <f>MID(Table9[[#This Row],[SampleID]],4,8)</f>
        <v>032-7120</v>
      </c>
    </row>
    <row r="631" spans="1:9">
      <c r="A631" t="s">
        <v>3304</v>
      </c>
      <c r="B631" s="3" t="str">
        <f t="shared" si="45"/>
        <v>IL</v>
      </c>
      <c r="C631" s="3" t="str">
        <f t="shared" si="46"/>
        <v>007</v>
      </c>
      <c r="D631" s="3" t="str">
        <f t="shared" si="47"/>
        <v>MELANOMA</v>
      </c>
      <c r="E631" s="3" t="str">
        <f t="shared" si="48"/>
        <v>T0</v>
      </c>
      <c r="F631" s="19" t="str">
        <f t="shared" si="49"/>
        <v>IL-007-2585-MELANOMA</v>
      </c>
      <c r="G631" t="s">
        <v>23</v>
      </c>
      <c r="H631" s="18">
        <v>1</v>
      </c>
      <c r="I631" t="str">
        <f>MID(Table9[[#This Row],[SampleID]],4,8)</f>
        <v>007-2585</v>
      </c>
    </row>
    <row r="632" spans="1:9">
      <c r="A632" t="s">
        <v>3305</v>
      </c>
      <c r="B632" s="3" t="str">
        <f t="shared" si="45"/>
        <v>US</v>
      </c>
      <c r="C632" s="3" t="str">
        <f t="shared" si="46"/>
        <v>032</v>
      </c>
      <c r="D632" s="3" t="str">
        <f t="shared" si="47"/>
        <v>MELANOMA</v>
      </c>
      <c r="E632" s="3" t="str">
        <f t="shared" si="48"/>
        <v>T1</v>
      </c>
      <c r="F632" s="19" t="str">
        <f t="shared" si="49"/>
        <v>US-032-7121-MELANOMA</v>
      </c>
      <c r="G632" t="s">
        <v>23</v>
      </c>
      <c r="H632" s="18">
        <v>1</v>
      </c>
      <c r="I632" t="str">
        <f>MID(Table9[[#This Row],[SampleID]],4,8)</f>
        <v>032-7121</v>
      </c>
    </row>
    <row r="633" spans="1:9">
      <c r="A633" t="s">
        <v>3306</v>
      </c>
      <c r="B633" s="3" t="str">
        <f t="shared" si="45"/>
        <v>IL</v>
      </c>
      <c r="C633" s="3" t="str">
        <f t="shared" si="46"/>
        <v>007</v>
      </c>
      <c r="D633" s="3" t="str">
        <f t="shared" si="47"/>
        <v>MELANOMA</v>
      </c>
      <c r="E633" s="3" t="str">
        <f t="shared" si="48"/>
        <v>T0</v>
      </c>
      <c r="F633" s="19" t="str">
        <f t="shared" si="49"/>
        <v>IL-007-2589-MELANOMA</v>
      </c>
      <c r="G633" t="s">
        <v>23</v>
      </c>
      <c r="H633" s="18">
        <v>1</v>
      </c>
      <c r="I633" t="str">
        <f>MID(Table9[[#This Row],[SampleID]],4,8)</f>
        <v>007-2589</v>
      </c>
    </row>
    <row r="634" spans="1:9">
      <c r="A634" t="s">
        <v>3307</v>
      </c>
      <c r="B634" s="3" t="str">
        <f t="shared" si="45"/>
        <v>US</v>
      </c>
      <c r="C634" s="3" t="str">
        <f t="shared" si="46"/>
        <v>032</v>
      </c>
      <c r="D634" s="3" t="str">
        <f t="shared" si="47"/>
        <v>MELANOMA</v>
      </c>
      <c r="E634" s="3" t="str">
        <f t="shared" si="48"/>
        <v>T1</v>
      </c>
      <c r="F634" s="19" t="str">
        <f t="shared" si="49"/>
        <v>US-032-7122-MELANOMA</v>
      </c>
      <c r="G634" t="s">
        <v>23</v>
      </c>
      <c r="H634" s="18">
        <v>1</v>
      </c>
      <c r="I634" t="str">
        <f>MID(Table9[[#This Row],[SampleID]],4,8)</f>
        <v>032-7122</v>
      </c>
    </row>
    <row r="635" spans="1:9">
      <c r="A635" t="s">
        <v>3308</v>
      </c>
      <c r="B635" s="3" t="str">
        <f t="shared" si="45"/>
        <v>IL</v>
      </c>
      <c r="C635" s="3" t="str">
        <f t="shared" si="46"/>
        <v>009</v>
      </c>
      <c r="D635" s="3" t="str">
        <f t="shared" si="47"/>
        <v>MELANOMA</v>
      </c>
      <c r="E635" s="3" t="str">
        <f t="shared" si="48"/>
        <v>T0</v>
      </c>
      <c r="F635" s="19" t="str">
        <f t="shared" si="49"/>
        <v>IL-009-2900-MELANOMA</v>
      </c>
      <c r="G635" t="s">
        <v>23</v>
      </c>
      <c r="H635" s="18">
        <v>45100</v>
      </c>
      <c r="I635" t="str">
        <f>MID(Table9[[#This Row],[SampleID]],4,8)</f>
        <v>009-2900</v>
      </c>
    </row>
    <row r="636" spans="1:9">
      <c r="A636" t="s">
        <v>3309</v>
      </c>
      <c r="B636" s="3" t="str">
        <f t="shared" si="45"/>
        <v>US</v>
      </c>
      <c r="C636" s="3" t="str">
        <f t="shared" si="46"/>
        <v>032</v>
      </c>
      <c r="D636" s="3" t="str">
        <f t="shared" si="47"/>
        <v>MELANOMA</v>
      </c>
      <c r="E636" s="3" t="str">
        <f t="shared" si="48"/>
        <v>T1</v>
      </c>
      <c r="F636" s="19" t="str">
        <f t="shared" si="49"/>
        <v>US-032-7123-MELANOMA</v>
      </c>
      <c r="G636" t="s">
        <v>23</v>
      </c>
      <c r="H636" s="18">
        <v>1</v>
      </c>
      <c r="I636" t="str">
        <f>MID(Table9[[#This Row],[SampleID]],4,8)</f>
        <v>032-7123</v>
      </c>
    </row>
    <row r="637" spans="1:9">
      <c r="A637" t="s">
        <v>3310</v>
      </c>
      <c r="B637" s="3" t="str">
        <f t="shared" si="45"/>
        <v>IL</v>
      </c>
      <c r="C637" s="3" t="str">
        <f t="shared" si="46"/>
        <v>009</v>
      </c>
      <c r="D637" s="3" t="str">
        <f t="shared" si="47"/>
        <v>MELANOMA</v>
      </c>
      <c r="E637" s="3" t="str">
        <f t="shared" si="48"/>
        <v>T0</v>
      </c>
      <c r="F637" s="19" t="str">
        <f t="shared" si="49"/>
        <v>IL-009-2904-MELANOMA</v>
      </c>
      <c r="G637" t="s">
        <v>23</v>
      </c>
      <c r="H637" s="18">
        <v>45100</v>
      </c>
      <c r="I637" t="str">
        <f>MID(Table9[[#This Row],[SampleID]],4,8)</f>
        <v>009-2904</v>
      </c>
    </row>
    <row r="638" spans="1:9">
      <c r="A638" t="s">
        <v>3311</v>
      </c>
      <c r="B638" s="3" t="str">
        <f t="shared" si="45"/>
        <v>US</v>
      </c>
      <c r="C638" s="3" t="str">
        <f t="shared" si="46"/>
        <v>032</v>
      </c>
      <c r="D638" s="3" t="str">
        <f t="shared" si="47"/>
        <v>MELANOMA</v>
      </c>
      <c r="E638" s="3" t="str">
        <f t="shared" si="48"/>
        <v>T1</v>
      </c>
      <c r="F638" s="19" t="str">
        <f t="shared" si="49"/>
        <v>US-032-7124-MELANOMA</v>
      </c>
      <c r="G638" t="s">
        <v>23</v>
      </c>
      <c r="H638" s="18">
        <v>1</v>
      </c>
      <c r="I638" t="str">
        <f>MID(Table9[[#This Row],[SampleID]],4,8)</f>
        <v>032-7124</v>
      </c>
    </row>
    <row r="639" spans="1:9">
      <c r="A639" t="s">
        <v>3312</v>
      </c>
      <c r="B639" s="3" t="str">
        <f t="shared" si="45"/>
        <v>IL</v>
      </c>
      <c r="C639" s="3" t="str">
        <f t="shared" si="46"/>
        <v>009</v>
      </c>
      <c r="D639" s="3" t="str">
        <f t="shared" si="47"/>
        <v>MELANOMA</v>
      </c>
      <c r="E639" s="3" t="str">
        <f t="shared" si="48"/>
        <v>T0</v>
      </c>
      <c r="F639" s="19" t="str">
        <f t="shared" si="49"/>
        <v>IL-009-2906-MELANOMA</v>
      </c>
      <c r="G639" t="s">
        <v>23</v>
      </c>
      <c r="H639" s="18">
        <v>45100</v>
      </c>
      <c r="I639" t="str">
        <f>MID(Table9[[#This Row],[SampleID]],4,8)</f>
        <v>009-2906</v>
      </c>
    </row>
    <row r="640" spans="1:9">
      <c r="A640" t="s">
        <v>3313</v>
      </c>
      <c r="B640" s="3" t="str">
        <f t="shared" si="45"/>
        <v>US</v>
      </c>
      <c r="C640" s="3" t="str">
        <f t="shared" si="46"/>
        <v>032</v>
      </c>
      <c r="D640" s="3" t="str">
        <f t="shared" si="47"/>
        <v>MELANOMA</v>
      </c>
      <c r="E640" s="3" t="str">
        <f t="shared" si="48"/>
        <v>T1</v>
      </c>
      <c r="F640" s="19" t="str">
        <f t="shared" si="49"/>
        <v>US-032-7125-MELANOMA</v>
      </c>
      <c r="G640" t="s">
        <v>23</v>
      </c>
      <c r="H640" s="18">
        <v>1</v>
      </c>
      <c r="I640" t="str">
        <f>MID(Table9[[#This Row],[SampleID]],4,8)</f>
        <v>032-7125</v>
      </c>
    </row>
    <row r="641" spans="1:9">
      <c r="A641" t="s">
        <v>3314</v>
      </c>
      <c r="B641" s="3" t="str">
        <f t="shared" si="45"/>
        <v>IL</v>
      </c>
      <c r="C641" s="3" t="str">
        <f t="shared" si="46"/>
        <v>009</v>
      </c>
      <c r="D641" s="3" t="str">
        <f t="shared" si="47"/>
        <v>MELANOMA</v>
      </c>
      <c r="E641" s="3" t="str">
        <f t="shared" si="48"/>
        <v>T0</v>
      </c>
      <c r="F641" s="19" t="str">
        <f t="shared" si="49"/>
        <v>IL-009-2908-MELANOMA</v>
      </c>
      <c r="G641" t="s">
        <v>23</v>
      </c>
      <c r="H641" s="18">
        <v>45100</v>
      </c>
      <c r="I641" t="str">
        <f>MID(Table9[[#This Row],[SampleID]],4,8)</f>
        <v>009-2908</v>
      </c>
    </row>
    <row r="642" spans="1:9">
      <c r="A642" t="s">
        <v>3315</v>
      </c>
      <c r="B642" s="3" t="str">
        <f t="shared" ref="B642:B705" si="50">LEFT(A642,2)</f>
        <v>US</v>
      </c>
      <c r="C642" s="3" t="str">
        <f t="shared" ref="C642:C705" si="51">MID(A642,4,3)</f>
        <v>032</v>
      </c>
      <c r="D642" s="3" t="str">
        <f t="shared" ref="D642:D705" si="52">IF(MID(A642,13,1)="M","MELANOMA",IF(MID(A642,13,1)="N","NSCLC",IF(MID(A642,13,1)="S","SCLC",IF(MID(A642,13,1)="H","HETH",IF(MID(A642,13,1)="R","RCC","OTHER")))))</f>
        <v>MELANOMA</v>
      </c>
      <c r="E642" s="3" t="str">
        <f t="shared" ref="E642:E705" si="53">IF(MID(A642,13,1)="m",RIGHT(A642,LEN(A642)-21),IF(MID(A642,13,1)="n",RIGHT(A642,LEN(A642)-18),IF(MID(A642,13,1)="s",RIGHT(A642,LEN(A642)-17),IF(MID(A642,13,1)="o",RIGHT(A642,LEN(A642)-18),IF(MID(A642,13,1)="h",RIGHT(A642,LEN(A642)-17),IF(MID(A642,13,1)="r",RIGHT(A642,LEN(A642)-16),"UNKNOWN"))))))</f>
        <v>T1</v>
      </c>
      <c r="F642" s="19" t="str">
        <f t="shared" ref="F642:F705" si="54">IF(MID(A642,13,1)="H",LEFT(A642,16),IF(MID(A642,13,1)="M",LEFT(A642,20),IF(MID(A642,13,1)="N",LEFT(A642,17),IF(MID(A642,13,1)="S",LEFT(A642,16),IF(MID(A642,13,1)="O",LEFT(A642,17),IF(MID(A642,13,1)="R",LEFT(A642,15),""))))))</f>
        <v>US-032-7126-MELANOMA</v>
      </c>
      <c r="G642" t="s">
        <v>23</v>
      </c>
      <c r="H642" s="18">
        <v>1</v>
      </c>
      <c r="I642" t="str">
        <f>MID(Table9[[#This Row],[SampleID]],4,8)</f>
        <v>032-7126</v>
      </c>
    </row>
    <row r="643" spans="1:9">
      <c r="A643" t="s">
        <v>3316</v>
      </c>
      <c r="B643" s="3" t="str">
        <f t="shared" si="50"/>
        <v>IL</v>
      </c>
      <c r="C643" s="3" t="str">
        <f t="shared" si="51"/>
        <v>009</v>
      </c>
      <c r="D643" s="3" t="str">
        <f t="shared" si="52"/>
        <v>MELANOMA</v>
      </c>
      <c r="E643" s="3" t="str">
        <f t="shared" si="53"/>
        <v>T0</v>
      </c>
      <c r="F643" s="19" t="str">
        <f t="shared" si="54"/>
        <v>IL-009-2910-MELANOMA</v>
      </c>
      <c r="G643" t="s">
        <v>23</v>
      </c>
      <c r="H643" s="18">
        <v>45100</v>
      </c>
      <c r="I643" t="str">
        <f>MID(Table9[[#This Row],[SampleID]],4,8)</f>
        <v>009-2910</v>
      </c>
    </row>
    <row r="644" spans="1:9">
      <c r="A644" t="s">
        <v>3317</v>
      </c>
      <c r="B644" s="3" t="str">
        <f t="shared" si="50"/>
        <v>US</v>
      </c>
      <c r="C644" s="3" t="str">
        <f t="shared" si="51"/>
        <v>032</v>
      </c>
      <c r="D644" s="3" t="str">
        <f t="shared" si="52"/>
        <v>MELANOMA</v>
      </c>
      <c r="E644" s="3" t="str">
        <f t="shared" si="53"/>
        <v>T1</v>
      </c>
      <c r="F644" s="19" t="str">
        <f t="shared" si="54"/>
        <v>US-032-7127-MELANOMA</v>
      </c>
      <c r="G644" t="s">
        <v>23</v>
      </c>
      <c r="H644" s="18">
        <v>1</v>
      </c>
      <c r="I644" t="str">
        <f>MID(Table9[[#This Row],[SampleID]],4,8)</f>
        <v>032-7127</v>
      </c>
    </row>
    <row r="645" spans="1:9">
      <c r="A645" t="s">
        <v>3318</v>
      </c>
      <c r="B645" s="3" t="str">
        <f t="shared" si="50"/>
        <v>IL</v>
      </c>
      <c r="C645" s="3" t="str">
        <f t="shared" si="51"/>
        <v>009</v>
      </c>
      <c r="D645" s="3" t="str">
        <f t="shared" si="52"/>
        <v>MELANOMA</v>
      </c>
      <c r="E645" s="3" t="str">
        <f t="shared" si="53"/>
        <v>T0</v>
      </c>
      <c r="F645" s="19" t="str">
        <f t="shared" si="54"/>
        <v>IL-009-2912-MELANOMA</v>
      </c>
      <c r="G645" t="s">
        <v>23</v>
      </c>
      <c r="H645" s="18">
        <v>45100</v>
      </c>
      <c r="I645" t="str">
        <f>MID(Table9[[#This Row],[SampleID]],4,8)</f>
        <v>009-2912</v>
      </c>
    </row>
    <row r="646" spans="1:9">
      <c r="A646" t="s">
        <v>3319</v>
      </c>
      <c r="B646" s="3" t="str">
        <f t="shared" si="50"/>
        <v>US</v>
      </c>
      <c r="C646" s="3" t="str">
        <f t="shared" si="51"/>
        <v>032</v>
      </c>
      <c r="D646" s="3" t="str">
        <f t="shared" si="52"/>
        <v>MELANOMA</v>
      </c>
      <c r="E646" s="3" t="str">
        <f t="shared" si="53"/>
        <v>T1</v>
      </c>
      <c r="F646" s="19" t="str">
        <f t="shared" si="54"/>
        <v>US-032-7128-MELANOMA</v>
      </c>
      <c r="G646" t="s">
        <v>23</v>
      </c>
      <c r="H646" s="18">
        <v>1</v>
      </c>
      <c r="I646" t="str">
        <f>MID(Table9[[#This Row],[SampleID]],4,8)</f>
        <v>032-7128</v>
      </c>
    </row>
    <row r="647" spans="1:9">
      <c r="A647" t="s">
        <v>3320</v>
      </c>
      <c r="B647" s="3" t="str">
        <f t="shared" si="50"/>
        <v>IL</v>
      </c>
      <c r="C647" s="3" t="str">
        <f t="shared" si="51"/>
        <v>009</v>
      </c>
      <c r="D647" s="3" t="str">
        <f t="shared" si="52"/>
        <v>MELANOMA</v>
      </c>
      <c r="E647" s="3" t="str">
        <f t="shared" si="53"/>
        <v>T0</v>
      </c>
      <c r="F647" s="19" t="str">
        <f t="shared" si="54"/>
        <v>IL-009-2918-MELANOMA</v>
      </c>
      <c r="G647" t="s">
        <v>23</v>
      </c>
      <c r="H647" s="18">
        <v>45100</v>
      </c>
      <c r="I647" t="str">
        <f>MID(Table9[[#This Row],[SampleID]],4,8)</f>
        <v>009-2918</v>
      </c>
    </row>
    <row r="648" spans="1:9">
      <c r="A648" t="s">
        <v>3321</v>
      </c>
      <c r="B648" s="3" t="str">
        <f t="shared" si="50"/>
        <v>US</v>
      </c>
      <c r="C648" s="3" t="str">
        <f t="shared" si="51"/>
        <v>032</v>
      </c>
      <c r="D648" s="3" t="str">
        <f t="shared" si="52"/>
        <v>MELANOMA</v>
      </c>
      <c r="E648" s="3" t="str">
        <f t="shared" si="53"/>
        <v>T1</v>
      </c>
      <c r="F648" s="19" t="str">
        <f t="shared" si="54"/>
        <v>US-032-7129-MELANOMA</v>
      </c>
      <c r="G648" t="s">
        <v>23</v>
      </c>
      <c r="H648" s="18">
        <v>1</v>
      </c>
      <c r="I648" t="str">
        <f>MID(Table9[[#This Row],[SampleID]],4,8)</f>
        <v>032-7129</v>
      </c>
    </row>
    <row r="649" spans="1:9">
      <c r="A649" t="s">
        <v>3322</v>
      </c>
      <c r="B649" s="3" t="str">
        <f t="shared" si="50"/>
        <v>IL</v>
      </c>
      <c r="C649" s="3" t="str">
        <f t="shared" si="51"/>
        <v>011</v>
      </c>
      <c r="D649" s="3" t="str">
        <f t="shared" si="52"/>
        <v>MELANOMA</v>
      </c>
      <c r="E649" s="3" t="str">
        <f t="shared" si="53"/>
        <v>T0</v>
      </c>
      <c r="F649" s="19" t="str">
        <f t="shared" si="54"/>
        <v>IL-011-2402-MELANOMA</v>
      </c>
      <c r="G649" t="s">
        <v>23</v>
      </c>
      <c r="H649" s="18">
        <v>45100</v>
      </c>
      <c r="I649" t="str">
        <f>MID(Table9[[#This Row],[SampleID]],4,8)</f>
        <v>011-2402</v>
      </c>
    </row>
    <row r="650" spans="1:9">
      <c r="A650" t="s">
        <v>3323</v>
      </c>
      <c r="B650" s="3" t="str">
        <f t="shared" si="50"/>
        <v>US</v>
      </c>
      <c r="C650" s="3" t="str">
        <f t="shared" si="51"/>
        <v>032</v>
      </c>
      <c r="D650" s="3" t="str">
        <f t="shared" si="52"/>
        <v>MELANOMA</v>
      </c>
      <c r="E650" s="3" t="str">
        <f t="shared" si="53"/>
        <v>T1</v>
      </c>
      <c r="F650" s="19" t="str">
        <f t="shared" si="54"/>
        <v>US-032-7130-MELANOMA</v>
      </c>
      <c r="G650" t="s">
        <v>23</v>
      </c>
      <c r="H650" s="18">
        <v>1</v>
      </c>
      <c r="I650" t="str">
        <f>MID(Table9[[#This Row],[SampleID]],4,8)</f>
        <v>032-7130</v>
      </c>
    </row>
    <row r="651" spans="1:9">
      <c r="A651" t="s">
        <v>3324</v>
      </c>
      <c r="B651" s="3" t="str">
        <f t="shared" si="50"/>
        <v>IL</v>
      </c>
      <c r="C651" s="3" t="str">
        <f t="shared" si="51"/>
        <v>011</v>
      </c>
      <c r="D651" s="3" t="str">
        <f t="shared" si="52"/>
        <v>MELANOMA</v>
      </c>
      <c r="E651" s="3" t="str">
        <f t="shared" si="53"/>
        <v>T0</v>
      </c>
      <c r="F651" s="19" t="str">
        <f t="shared" si="54"/>
        <v>IL-011-2404-MELANOMA</v>
      </c>
      <c r="G651" t="s">
        <v>23</v>
      </c>
      <c r="H651" s="18">
        <v>45100</v>
      </c>
      <c r="I651" t="str">
        <f>MID(Table9[[#This Row],[SampleID]],4,8)</f>
        <v>011-2404</v>
      </c>
    </row>
    <row r="652" spans="1:9">
      <c r="A652" t="s">
        <v>3325</v>
      </c>
      <c r="B652" s="3" t="str">
        <f t="shared" si="50"/>
        <v>US</v>
      </c>
      <c r="C652" s="3" t="str">
        <f t="shared" si="51"/>
        <v>032</v>
      </c>
      <c r="D652" s="3" t="str">
        <f t="shared" si="52"/>
        <v>MELANOMA</v>
      </c>
      <c r="E652" s="3" t="str">
        <f t="shared" si="53"/>
        <v>T1</v>
      </c>
      <c r="F652" s="19" t="str">
        <f t="shared" si="54"/>
        <v>US-032-7131-MELANOMA</v>
      </c>
      <c r="G652" t="s">
        <v>23</v>
      </c>
      <c r="H652" s="18">
        <v>1</v>
      </c>
      <c r="I652" t="str">
        <f>MID(Table9[[#This Row],[SampleID]],4,8)</f>
        <v>032-7131</v>
      </c>
    </row>
    <row r="653" spans="1:9">
      <c r="A653" t="s">
        <v>3326</v>
      </c>
      <c r="B653" s="3" t="str">
        <f t="shared" si="50"/>
        <v>IL</v>
      </c>
      <c r="C653" s="3" t="str">
        <f t="shared" si="51"/>
        <v>011</v>
      </c>
      <c r="D653" s="3" t="str">
        <f t="shared" si="52"/>
        <v>MELANOMA</v>
      </c>
      <c r="E653" s="3" t="str">
        <f t="shared" si="53"/>
        <v>T0</v>
      </c>
      <c r="F653" s="19" t="str">
        <f t="shared" si="54"/>
        <v>IL-011-2406-MELANOMA</v>
      </c>
      <c r="G653" t="s">
        <v>23</v>
      </c>
      <c r="H653" s="18">
        <v>1</v>
      </c>
      <c r="I653" t="str">
        <f>MID(Table9[[#This Row],[SampleID]],4,8)</f>
        <v>011-2406</v>
      </c>
    </row>
    <row r="654" spans="1:9">
      <c r="A654" t="s">
        <v>3327</v>
      </c>
      <c r="B654" s="3" t="str">
        <f t="shared" si="50"/>
        <v>US</v>
      </c>
      <c r="C654" s="3" t="str">
        <f t="shared" si="51"/>
        <v>032</v>
      </c>
      <c r="D654" s="3" t="str">
        <f t="shared" si="52"/>
        <v>NSCLC</v>
      </c>
      <c r="E654" s="3" t="str">
        <f t="shared" si="53"/>
        <v>T0</v>
      </c>
      <c r="F654" s="19" t="str">
        <f t="shared" si="54"/>
        <v>US-032-7001-NSCLC</v>
      </c>
      <c r="G654" t="s">
        <v>23</v>
      </c>
      <c r="H654" s="18">
        <v>1</v>
      </c>
      <c r="I654" t="str">
        <f>MID(Table9[[#This Row],[SampleID]],4,8)</f>
        <v>032-7001</v>
      </c>
    </row>
    <row r="655" spans="1:9">
      <c r="A655" t="s">
        <v>3328</v>
      </c>
      <c r="B655" s="3" t="str">
        <f t="shared" si="50"/>
        <v>US</v>
      </c>
      <c r="C655" s="3" t="str">
        <f t="shared" si="51"/>
        <v>032</v>
      </c>
      <c r="D655" s="3" t="str">
        <f t="shared" si="52"/>
        <v>NSCLC</v>
      </c>
      <c r="E655" s="3" t="str">
        <f t="shared" si="53"/>
        <v>T1</v>
      </c>
      <c r="F655" s="19" t="str">
        <f t="shared" si="54"/>
        <v>US-032-7001-NSCLC</v>
      </c>
      <c r="G655" t="s">
        <v>23</v>
      </c>
      <c r="H655" s="18">
        <v>1</v>
      </c>
      <c r="I655" t="str">
        <f>MID(Table9[[#This Row],[SampleID]],4,8)</f>
        <v>032-7001</v>
      </c>
    </row>
    <row r="656" spans="1:9">
      <c r="A656" t="s">
        <v>3329</v>
      </c>
      <c r="B656" s="3" t="str">
        <f t="shared" si="50"/>
        <v>US</v>
      </c>
      <c r="C656" s="3" t="str">
        <f t="shared" si="51"/>
        <v>032</v>
      </c>
      <c r="D656" s="3" t="str">
        <f t="shared" si="52"/>
        <v>NSCLC</v>
      </c>
      <c r="E656" s="3" t="str">
        <f t="shared" si="53"/>
        <v>T0</v>
      </c>
      <c r="F656" s="19" t="str">
        <f t="shared" si="54"/>
        <v>US-032-7002-NSCLC</v>
      </c>
      <c r="G656" t="s">
        <v>23</v>
      </c>
      <c r="H656" s="18">
        <v>1</v>
      </c>
      <c r="I656" t="str">
        <f>MID(Table9[[#This Row],[SampleID]],4,8)</f>
        <v>032-7002</v>
      </c>
    </row>
    <row r="657" spans="1:9">
      <c r="A657" t="s">
        <v>3330</v>
      </c>
      <c r="B657" s="3" t="str">
        <f t="shared" si="50"/>
        <v>US</v>
      </c>
      <c r="C657" s="3" t="str">
        <f t="shared" si="51"/>
        <v>032</v>
      </c>
      <c r="D657" s="3" t="str">
        <f t="shared" si="52"/>
        <v>NSCLC</v>
      </c>
      <c r="E657" s="3" t="str">
        <f t="shared" si="53"/>
        <v>T1</v>
      </c>
      <c r="F657" s="19" t="str">
        <f t="shared" si="54"/>
        <v>US-032-7002-NSCLC</v>
      </c>
      <c r="G657" t="s">
        <v>23</v>
      </c>
      <c r="H657" s="18">
        <v>1</v>
      </c>
      <c r="I657" t="str">
        <f>MID(Table9[[#This Row],[SampleID]],4,8)</f>
        <v>032-7002</v>
      </c>
    </row>
    <row r="658" spans="1:9">
      <c r="A658" t="s">
        <v>3331</v>
      </c>
      <c r="B658" s="3" t="str">
        <f t="shared" si="50"/>
        <v>US</v>
      </c>
      <c r="C658" s="3" t="str">
        <f t="shared" si="51"/>
        <v>032</v>
      </c>
      <c r="D658" s="3" t="str">
        <f t="shared" si="52"/>
        <v>NSCLC</v>
      </c>
      <c r="E658" s="3" t="str">
        <f t="shared" si="53"/>
        <v>T0</v>
      </c>
      <c r="F658" s="19" t="str">
        <f t="shared" si="54"/>
        <v>US-032-7003-NSCLC</v>
      </c>
      <c r="G658" t="s">
        <v>23</v>
      </c>
      <c r="H658" s="18">
        <v>1</v>
      </c>
      <c r="I658" t="str">
        <f>MID(Table9[[#This Row],[SampleID]],4,8)</f>
        <v>032-7003</v>
      </c>
    </row>
    <row r="659" spans="1:9">
      <c r="A659" t="s">
        <v>3332</v>
      </c>
      <c r="B659" s="3" t="str">
        <f t="shared" si="50"/>
        <v>US</v>
      </c>
      <c r="C659" s="3" t="str">
        <f t="shared" si="51"/>
        <v>032</v>
      </c>
      <c r="D659" s="3" t="str">
        <f t="shared" si="52"/>
        <v>NSCLC</v>
      </c>
      <c r="E659" s="3" t="str">
        <f t="shared" si="53"/>
        <v>T1</v>
      </c>
      <c r="F659" s="19" t="str">
        <f t="shared" si="54"/>
        <v>US-032-7003-NSCLC</v>
      </c>
      <c r="G659" t="s">
        <v>23</v>
      </c>
      <c r="H659" s="18">
        <v>1</v>
      </c>
      <c r="I659" t="str">
        <f>MID(Table9[[#This Row],[SampleID]],4,8)</f>
        <v>032-7003</v>
      </c>
    </row>
    <row r="660" spans="1:9">
      <c r="A660" t="s">
        <v>3333</v>
      </c>
      <c r="B660" s="3" t="str">
        <f t="shared" si="50"/>
        <v>US</v>
      </c>
      <c r="C660" s="3" t="str">
        <f t="shared" si="51"/>
        <v>032</v>
      </c>
      <c r="D660" s="3" t="str">
        <f t="shared" si="52"/>
        <v>NSCLC</v>
      </c>
      <c r="E660" s="3" t="str">
        <f t="shared" si="53"/>
        <v>T0</v>
      </c>
      <c r="F660" s="19" t="str">
        <f t="shared" si="54"/>
        <v>US-032-7020-NSCLC</v>
      </c>
      <c r="G660" t="s">
        <v>23</v>
      </c>
      <c r="H660" s="18">
        <v>1</v>
      </c>
      <c r="I660" t="str">
        <f>MID(Table9[[#This Row],[SampleID]],4,8)</f>
        <v>032-7020</v>
      </c>
    </row>
    <row r="661" spans="1:9">
      <c r="A661" t="s">
        <v>3334</v>
      </c>
      <c r="B661" s="3" t="str">
        <f t="shared" si="50"/>
        <v>US</v>
      </c>
      <c r="C661" s="3" t="str">
        <f t="shared" si="51"/>
        <v>032</v>
      </c>
      <c r="D661" s="3" t="str">
        <f t="shared" si="52"/>
        <v>NSCLC</v>
      </c>
      <c r="E661" s="3" t="str">
        <f t="shared" si="53"/>
        <v>T1</v>
      </c>
      <c r="F661" s="19" t="str">
        <f t="shared" si="54"/>
        <v>US-032-7020-NSCLC</v>
      </c>
      <c r="G661" t="s">
        <v>23</v>
      </c>
      <c r="H661" s="18">
        <v>1</v>
      </c>
      <c r="I661" t="str">
        <f>MID(Table9[[#This Row],[SampleID]],4,8)</f>
        <v>032-7020</v>
      </c>
    </row>
    <row r="662" spans="1:9">
      <c r="A662" t="s">
        <v>3335</v>
      </c>
      <c r="B662" s="3" t="str">
        <f t="shared" si="50"/>
        <v>US</v>
      </c>
      <c r="C662" s="3" t="str">
        <f t="shared" si="51"/>
        <v>032</v>
      </c>
      <c r="D662" s="3" t="str">
        <f t="shared" si="52"/>
        <v>NSCLC</v>
      </c>
      <c r="E662" s="3" t="str">
        <f t="shared" si="53"/>
        <v>T0</v>
      </c>
      <c r="F662" s="19" t="str">
        <f t="shared" si="54"/>
        <v>US-032-7021-NSCLC</v>
      </c>
      <c r="G662" t="s">
        <v>23</v>
      </c>
      <c r="H662" s="18">
        <v>1</v>
      </c>
      <c r="I662" t="str">
        <f>MID(Table9[[#This Row],[SampleID]],4,8)</f>
        <v>032-7021</v>
      </c>
    </row>
    <row r="663" spans="1:9">
      <c r="A663" t="s">
        <v>3336</v>
      </c>
      <c r="B663" s="3" t="str">
        <f t="shared" si="50"/>
        <v>US</v>
      </c>
      <c r="C663" s="3" t="str">
        <f t="shared" si="51"/>
        <v>032</v>
      </c>
      <c r="D663" s="3" t="str">
        <f t="shared" si="52"/>
        <v>NSCLC</v>
      </c>
      <c r="E663" s="3" t="str">
        <f t="shared" si="53"/>
        <v>T0</v>
      </c>
      <c r="F663" s="19" t="str">
        <f t="shared" si="54"/>
        <v>US-032-7022-NSCLC</v>
      </c>
      <c r="G663" t="s">
        <v>23</v>
      </c>
      <c r="H663" s="18">
        <v>1</v>
      </c>
      <c r="I663" t="str">
        <f>MID(Table9[[#This Row],[SampleID]],4,8)</f>
        <v>032-7022</v>
      </c>
    </row>
    <row r="664" spans="1:9">
      <c r="A664" t="s">
        <v>3337</v>
      </c>
      <c r="B664" s="3" t="str">
        <f t="shared" si="50"/>
        <v>US</v>
      </c>
      <c r="C664" s="3" t="str">
        <f t="shared" si="51"/>
        <v>032</v>
      </c>
      <c r="D664" s="3" t="str">
        <f t="shared" si="52"/>
        <v>NSCLC</v>
      </c>
      <c r="E664" s="3" t="str">
        <f t="shared" si="53"/>
        <v>T1</v>
      </c>
      <c r="F664" s="19" t="str">
        <f t="shared" si="54"/>
        <v>US-032-7022-NSCLC</v>
      </c>
      <c r="G664" t="s">
        <v>23</v>
      </c>
      <c r="H664" s="18">
        <v>1</v>
      </c>
      <c r="I664" t="str">
        <f>MID(Table9[[#This Row],[SampleID]],4,8)</f>
        <v>032-7022</v>
      </c>
    </row>
    <row r="665" spans="1:9">
      <c r="A665" t="s">
        <v>3338</v>
      </c>
      <c r="B665" s="3" t="str">
        <f t="shared" si="50"/>
        <v>US</v>
      </c>
      <c r="C665" s="3" t="str">
        <f t="shared" si="51"/>
        <v>032</v>
      </c>
      <c r="D665" s="3" t="str">
        <f t="shared" si="52"/>
        <v>NSCLC</v>
      </c>
      <c r="E665" s="3" t="str">
        <f t="shared" si="53"/>
        <v>T0</v>
      </c>
      <c r="F665" s="19" t="str">
        <f t="shared" si="54"/>
        <v>US-032-7024-NSCLC</v>
      </c>
      <c r="G665" t="s">
        <v>23</v>
      </c>
      <c r="H665" s="18">
        <v>1</v>
      </c>
      <c r="I665" t="str">
        <f>MID(Table9[[#This Row],[SampleID]],4,8)</f>
        <v>032-7024</v>
      </c>
    </row>
    <row r="666" spans="1:9">
      <c r="A666" t="s">
        <v>3339</v>
      </c>
      <c r="B666" s="3" t="str">
        <f t="shared" si="50"/>
        <v>US</v>
      </c>
      <c r="C666" s="3" t="str">
        <f t="shared" si="51"/>
        <v>034</v>
      </c>
      <c r="D666" s="3" t="str">
        <f t="shared" si="52"/>
        <v>NSCLC</v>
      </c>
      <c r="E666" s="3" t="str">
        <f t="shared" si="53"/>
        <v>T0</v>
      </c>
      <c r="F666" s="19" t="str">
        <f t="shared" si="54"/>
        <v>US-034-8004-NSCLC</v>
      </c>
      <c r="G666" t="s">
        <v>23</v>
      </c>
      <c r="H666" s="18">
        <v>1</v>
      </c>
      <c r="I666" t="str">
        <f>MID(Table9[[#This Row],[SampleID]],4,8)</f>
        <v>034-8004</v>
      </c>
    </row>
    <row r="667" spans="1:9">
      <c r="A667" t="s">
        <v>3340</v>
      </c>
      <c r="B667" s="3" t="str">
        <f t="shared" si="50"/>
        <v>US</v>
      </c>
      <c r="C667" s="3" t="str">
        <f t="shared" si="51"/>
        <v>034</v>
      </c>
      <c r="D667" s="3" t="str">
        <f t="shared" si="52"/>
        <v>NSCLC</v>
      </c>
      <c r="E667" s="3" t="str">
        <f t="shared" si="53"/>
        <v>T1</v>
      </c>
      <c r="F667" s="19" t="str">
        <f t="shared" si="54"/>
        <v>US-034-8004-NSCLC</v>
      </c>
      <c r="G667" t="s">
        <v>23</v>
      </c>
      <c r="H667" s="18">
        <v>1</v>
      </c>
      <c r="I667" t="str">
        <f>MID(Table9[[#This Row],[SampleID]],4,8)</f>
        <v>034-8004</v>
      </c>
    </row>
    <row r="668" spans="1:9">
      <c r="A668" t="s">
        <v>3341</v>
      </c>
      <c r="B668" s="3" t="str">
        <f t="shared" si="50"/>
        <v>US</v>
      </c>
      <c r="C668" s="3" t="str">
        <f t="shared" si="51"/>
        <v>034</v>
      </c>
      <c r="D668" s="3" t="str">
        <f t="shared" si="52"/>
        <v>NSCLC</v>
      </c>
      <c r="E668" s="3" t="str">
        <f t="shared" si="53"/>
        <v>T2</v>
      </c>
      <c r="F668" s="19" t="str">
        <f t="shared" si="54"/>
        <v>US-034-8004-NSCLC</v>
      </c>
      <c r="G668" t="s">
        <v>23</v>
      </c>
      <c r="H668" s="18">
        <v>1</v>
      </c>
      <c r="I668" t="str">
        <f>MID(Table9[[#This Row],[SampleID]],4,8)</f>
        <v>034-8004</v>
      </c>
    </row>
    <row r="669" spans="1:9">
      <c r="A669" t="s">
        <v>3342</v>
      </c>
      <c r="B669" s="3" t="str">
        <f t="shared" si="50"/>
        <v>US</v>
      </c>
      <c r="C669" s="3" t="str">
        <f t="shared" si="51"/>
        <v>034</v>
      </c>
      <c r="D669" s="3" t="str">
        <f t="shared" si="52"/>
        <v>SCLC</v>
      </c>
      <c r="E669" s="3" t="str">
        <f t="shared" si="53"/>
        <v>T0</v>
      </c>
      <c r="F669" s="19" t="str">
        <f t="shared" si="54"/>
        <v>US-034-8200-SCLC</v>
      </c>
      <c r="G669" t="s">
        <v>23</v>
      </c>
      <c r="H669" s="18">
        <v>1</v>
      </c>
      <c r="I669" t="str">
        <f>MID(Table9[[#This Row],[SampleID]],4,8)</f>
        <v>034-8200</v>
      </c>
    </row>
    <row r="670" spans="1:9">
      <c r="A670" t="s">
        <v>3343</v>
      </c>
      <c r="B670" s="3" t="str">
        <f t="shared" si="50"/>
        <v>US</v>
      </c>
      <c r="C670" s="3" t="str">
        <f t="shared" si="51"/>
        <v>034</v>
      </c>
      <c r="D670" s="3" t="str">
        <f t="shared" si="52"/>
        <v>SCLC</v>
      </c>
      <c r="E670" s="3" t="str">
        <f t="shared" si="53"/>
        <v>T1</v>
      </c>
      <c r="F670" s="19" t="str">
        <f t="shared" si="54"/>
        <v>US-034-8200-SCLC</v>
      </c>
      <c r="G670" t="s">
        <v>23</v>
      </c>
      <c r="H670" s="18">
        <v>1</v>
      </c>
      <c r="I670" t="str">
        <f>MID(Table9[[#This Row],[SampleID]],4,8)</f>
        <v>034-8200</v>
      </c>
    </row>
    <row r="671" spans="1:9">
      <c r="A671" t="s">
        <v>3344</v>
      </c>
      <c r="B671" s="3" t="str">
        <f t="shared" si="50"/>
        <v>US</v>
      </c>
      <c r="C671" s="3" t="str">
        <f t="shared" si="51"/>
        <v>034</v>
      </c>
      <c r="D671" s="3" t="str">
        <f t="shared" si="52"/>
        <v>SCLC</v>
      </c>
      <c r="E671" s="3" t="str">
        <f t="shared" si="53"/>
        <v>T2</v>
      </c>
      <c r="F671" s="19" t="str">
        <f t="shared" si="54"/>
        <v>US-034-8200-SCLC</v>
      </c>
      <c r="G671" t="s">
        <v>23</v>
      </c>
      <c r="H671" s="18">
        <v>1</v>
      </c>
      <c r="I671" t="str">
        <f>MID(Table9[[#This Row],[SampleID]],4,8)</f>
        <v>034-8200</v>
      </c>
    </row>
    <row r="672" spans="1:9">
      <c r="A672" t="s">
        <v>3345</v>
      </c>
      <c r="B672" s="3" t="str">
        <f t="shared" si="50"/>
        <v>US</v>
      </c>
      <c r="C672" s="3" t="str">
        <f t="shared" si="51"/>
        <v>034</v>
      </c>
      <c r="D672" s="3" t="str">
        <f t="shared" si="52"/>
        <v>NSCLC</v>
      </c>
      <c r="E672" s="3" t="str">
        <f t="shared" si="53"/>
        <v>T0</v>
      </c>
      <c r="F672" s="19" t="str">
        <f t="shared" si="54"/>
        <v>US-034-8005-NSCLC</v>
      </c>
      <c r="G672" t="s">
        <v>23</v>
      </c>
      <c r="H672" s="18">
        <v>1</v>
      </c>
      <c r="I672" t="str">
        <f>MID(Table9[[#This Row],[SampleID]],4,8)</f>
        <v>034-8005</v>
      </c>
    </row>
    <row r="673" spans="1:9">
      <c r="A673" t="s">
        <v>3346</v>
      </c>
      <c r="B673" s="3" t="str">
        <f t="shared" si="50"/>
        <v>US</v>
      </c>
      <c r="C673" s="3" t="str">
        <f t="shared" si="51"/>
        <v>034</v>
      </c>
      <c r="D673" s="3" t="str">
        <f t="shared" si="52"/>
        <v>NSCLC</v>
      </c>
      <c r="E673" s="3" t="str">
        <f t="shared" si="53"/>
        <v>T1</v>
      </c>
      <c r="F673" s="19" t="str">
        <f t="shared" si="54"/>
        <v>US-034-8005-NSCLC</v>
      </c>
      <c r="G673" t="s">
        <v>23</v>
      </c>
      <c r="H673" s="18">
        <v>1</v>
      </c>
      <c r="I673" t="str">
        <f>MID(Table9[[#This Row],[SampleID]],4,8)</f>
        <v>034-8005</v>
      </c>
    </row>
    <row r="674" spans="1:9">
      <c r="A674" t="s">
        <v>3347</v>
      </c>
      <c r="B674" s="3" t="str">
        <f t="shared" si="50"/>
        <v>US</v>
      </c>
      <c r="C674" s="3" t="str">
        <f t="shared" si="51"/>
        <v>034</v>
      </c>
      <c r="D674" s="3" t="str">
        <f t="shared" si="52"/>
        <v>NSCLC</v>
      </c>
      <c r="E674" s="3" t="str">
        <f t="shared" si="53"/>
        <v>T2</v>
      </c>
      <c r="F674" s="19" t="str">
        <f t="shared" si="54"/>
        <v>US-034-8005-NSCLC</v>
      </c>
      <c r="G674" t="s">
        <v>23</v>
      </c>
      <c r="H674" s="18">
        <v>1</v>
      </c>
      <c r="I674" t="str">
        <f>MID(Table9[[#This Row],[SampleID]],4,8)</f>
        <v>034-8005</v>
      </c>
    </row>
    <row r="675" spans="1:9">
      <c r="A675" t="s">
        <v>3348</v>
      </c>
      <c r="B675" s="3" t="str">
        <f t="shared" si="50"/>
        <v>US</v>
      </c>
      <c r="C675" s="3" t="str">
        <f t="shared" si="51"/>
        <v>034</v>
      </c>
      <c r="D675" s="3" t="str">
        <f t="shared" si="52"/>
        <v>NSCLC</v>
      </c>
      <c r="E675" s="3" t="str">
        <f t="shared" si="53"/>
        <v>T0</v>
      </c>
      <c r="F675" s="19" t="str">
        <f t="shared" si="54"/>
        <v>US-034-8003-NSCLC</v>
      </c>
      <c r="G675" t="s">
        <v>23</v>
      </c>
      <c r="H675" s="18">
        <v>1</v>
      </c>
      <c r="I675" t="str">
        <f>MID(Table9[[#This Row],[SampleID]],4,8)</f>
        <v>034-8003</v>
      </c>
    </row>
    <row r="676" spans="1:9">
      <c r="A676" t="s">
        <v>3349</v>
      </c>
      <c r="B676" s="3" t="str">
        <f t="shared" si="50"/>
        <v>US</v>
      </c>
      <c r="C676" s="3" t="str">
        <f t="shared" si="51"/>
        <v>034</v>
      </c>
      <c r="D676" s="3" t="str">
        <f t="shared" si="52"/>
        <v>NSCLC</v>
      </c>
      <c r="E676" s="3" t="str">
        <f t="shared" si="53"/>
        <v>T1</v>
      </c>
      <c r="F676" s="19" t="str">
        <f t="shared" si="54"/>
        <v>US-034-8003-NSCLC</v>
      </c>
      <c r="G676" t="s">
        <v>23</v>
      </c>
      <c r="H676" s="18">
        <v>1</v>
      </c>
      <c r="I676" t="str">
        <f>MID(Table9[[#This Row],[SampleID]],4,8)</f>
        <v>034-8003</v>
      </c>
    </row>
    <row r="677" spans="1:9">
      <c r="A677" t="s">
        <v>3350</v>
      </c>
      <c r="B677" s="3" t="str">
        <f t="shared" si="50"/>
        <v>US</v>
      </c>
      <c r="C677" s="3" t="str">
        <f t="shared" si="51"/>
        <v>034</v>
      </c>
      <c r="D677" s="3" t="str">
        <f t="shared" si="52"/>
        <v>NSCLC</v>
      </c>
      <c r="E677" s="3" t="str">
        <f t="shared" si="53"/>
        <v>T0</v>
      </c>
      <c r="F677" s="19" t="str">
        <f t="shared" si="54"/>
        <v>US-034-8002-NSCLC</v>
      </c>
      <c r="G677" t="s">
        <v>23</v>
      </c>
      <c r="H677" s="18">
        <v>1</v>
      </c>
      <c r="I677" t="str">
        <f>MID(Table9[[#This Row],[SampleID]],4,8)</f>
        <v>034-8002</v>
      </c>
    </row>
    <row r="678" spans="1:9">
      <c r="A678" t="s">
        <v>3351</v>
      </c>
      <c r="B678" s="3" t="str">
        <f t="shared" si="50"/>
        <v>US</v>
      </c>
      <c r="C678" s="3" t="str">
        <f t="shared" si="51"/>
        <v>034</v>
      </c>
      <c r="D678" s="3" t="str">
        <f t="shared" si="52"/>
        <v>NSCLC</v>
      </c>
      <c r="E678" s="3" t="str">
        <f t="shared" si="53"/>
        <v>T1</v>
      </c>
      <c r="F678" s="19" t="str">
        <f t="shared" si="54"/>
        <v>US-034-8002-NSCLC</v>
      </c>
      <c r="G678" t="s">
        <v>23</v>
      </c>
      <c r="H678" s="18">
        <v>1</v>
      </c>
      <c r="I678" t="str">
        <f>MID(Table9[[#This Row],[SampleID]],4,8)</f>
        <v>034-8002</v>
      </c>
    </row>
    <row r="679" spans="1:9">
      <c r="A679" t="s">
        <v>3352</v>
      </c>
      <c r="B679" s="3" t="str">
        <f t="shared" si="50"/>
        <v>US</v>
      </c>
      <c r="C679" s="3" t="str">
        <f t="shared" si="51"/>
        <v>034</v>
      </c>
      <c r="D679" s="3" t="str">
        <f t="shared" si="52"/>
        <v>NSCLC</v>
      </c>
      <c r="E679" s="3" t="str">
        <f t="shared" si="53"/>
        <v>T2</v>
      </c>
      <c r="F679" s="19" t="str">
        <f t="shared" si="54"/>
        <v>US-034-8002-NSCLC</v>
      </c>
      <c r="G679" t="s">
        <v>23</v>
      </c>
      <c r="H679" s="18">
        <v>1</v>
      </c>
      <c r="I679" t="str">
        <f>MID(Table9[[#This Row],[SampleID]],4,8)</f>
        <v>034-8002</v>
      </c>
    </row>
    <row r="680" spans="1:9">
      <c r="A680" t="s">
        <v>3353</v>
      </c>
      <c r="B680" s="3" t="str">
        <f t="shared" si="50"/>
        <v>US</v>
      </c>
      <c r="C680" s="3" t="str">
        <f t="shared" si="51"/>
        <v>034</v>
      </c>
      <c r="D680" s="3" t="str">
        <f t="shared" si="52"/>
        <v>NSCLC</v>
      </c>
      <c r="E680" s="3" t="str">
        <f t="shared" si="53"/>
        <v>T3</v>
      </c>
      <c r="F680" s="19" t="str">
        <f t="shared" si="54"/>
        <v>US-034-8002-NSCLC</v>
      </c>
      <c r="G680" t="s">
        <v>23</v>
      </c>
      <c r="H680" s="18">
        <v>1</v>
      </c>
      <c r="I680" t="str">
        <f>MID(Table9[[#This Row],[SampleID]],4,8)</f>
        <v>034-8002</v>
      </c>
    </row>
    <row r="681" spans="1:9">
      <c r="A681" t="s">
        <v>3354</v>
      </c>
      <c r="B681" s="3" t="str">
        <f t="shared" si="50"/>
        <v>US</v>
      </c>
      <c r="C681" s="3" t="str">
        <f t="shared" si="51"/>
        <v>034</v>
      </c>
      <c r="D681" s="3" t="str">
        <f t="shared" si="52"/>
        <v>NSCLC</v>
      </c>
      <c r="E681" s="3" t="str">
        <f t="shared" si="53"/>
        <v>T0</v>
      </c>
      <c r="F681" s="19" t="str">
        <f t="shared" si="54"/>
        <v>US-034-8007-NSCLC</v>
      </c>
      <c r="G681" t="s">
        <v>23</v>
      </c>
      <c r="H681" s="18">
        <v>1</v>
      </c>
      <c r="I681" t="str">
        <f>MID(Table9[[#This Row],[SampleID]],4,8)</f>
        <v>034-8007</v>
      </c>
    </row>
    <row r="682" spans="1:9">
      <c r="A682" t="s">
        <v>3355</v>
      </c>
      <c r="B682" s="3" t="str">
        <f t="shared" si="50"/>
        <v>US</v>
      </c>
      <c r="C682" s="3" t="str">
        <f t="shared" si="51"/>
        <v>034</v>
      </c>
      <c r="D682" s="3" t="str">
        <f t="shared" si="52"/>
        <v>NSCLC</v>
      </c>
      <c r="E682" s="3" t="str">
        <f t="shared" si="53"/>
        <v>T0</v>
      </c>
      <c r="F682" s="19" t="str">
        <f t="shared" si="54"/>
        <v>US-034-8000-NSCLC</v>
      </c>
      <c r="G682" t="s">
        <v>23</v>
      </c>
      <c r="H682" s="18">
        <v>1</v>
      </c>
      <c r="I682" t="str">
        <f>MID(Table9[[#This Row],[SampleID]],4,8)</f>
        <v>034-8000</v>
      </c>
    </row>
    <row r="683" spans="1:9">
      <c r="A683" t="s">
        <v>3356</v>
      </c>
      <c r="B683" s="3" t="str">
        <f t="shared" si="50"/>
        <v>US</v>
      </c>
      <c r="C683" s="3" t="str">
        <f t="shared" si="51"/>
        <v>034</v>
      </c>
      <c r="D683" s="3" t="str">
        <f t="shared" si="52"/>
        <v>NSCLC</v>
      </c>
      <c r="E683" s="3" t="str">
        <f t="shared" si="53"/>
        <v>T1</v>
      </c>
      <c r="F683" s="19" t="str">
        <f t="shared" si="54"/>
        <v>US-034-8000-NSCLC</v>
      </c>
      <c r="G683" t="s">
        <v>23</v>
      </c>
      <c r="H683" s="18">
        <v>1</v>
      </c>
      <c r="I683" t="str">
        <f>MID(Table9[[#This Row],[SampleID]],4,8)</f>
        <v>034-8000</v>
      </c>
    </row>
    <row r="684" spans="1:9">
      <c r="A684" t="s">
        <v>3357</v>
      </c>
      <c r="B684" s="3" t="str">
        <f t="shared" si="50"/>
        <v>US</v>
      </c>
      <c r="C684" s="3" t="str">
        <f t="shared" si="51"/>
        <v>034</v>
      </c>
      <c r="D684" s="3" t="str">
        <f t="shared" si="52"/>
        <v>NSCLC</v>
      </c>
      <c r="E684" s="3" t="str">
        <f t="shared" si="53"/>
        <v>T0</v>
      </c>
      <c r="F684" s="19" t="str">
        <f t="shared" si="54"/>
        <v>US-034-8001-NSCLC</v>
      </c>
      <c r="G684" t="s">
        <v>23</v>
      </c>
      <c r="H684" s="18">
        <v>1</v>
      </c>
      <c r="I684" t="str">
        <f>MID(Table9[[#This Row],[SampleID]],4,8)</f>
        <v>034-8001</v>
      </c>
    </row>
    <row r="685" spans="1:9">
      <c r="A685" t="s">
        <v>3358</v>
      </c>
      <c r="B685" s="3" t="str">
        <f t="shared" si="50"/>
        <v>US</v>
      </c>
      <c r="C685" s="3" t="str">
        <f t="shared" si="51"/>
        <v>034</v>
      </c>
      <c r="D685" s="3" t="str">
        <f t="shared" si="52"/>
        <v>NSCLC</v>
      </c>
      <c r="E685" s="3" t="str">
        <f t="shared" si="53"/>
        <v>T1</v>
      </c>
      <c r="F685" s="19" t="str">
        <f t="shared" si="54"/>
        <v>US-034-8001-NSCLC</v>
      </c>
      <c r="G685" t="s">
        <v>23</v>
      </c>
      <c r="H685" s="18">
        <v>1</v>
      </c>
      <c r="I685" t="str">
        <f>MID(Table9[[#This Row],[SampleID]],4,8)</f>
        <v>034-8001</v>
      </c>
    </row>
    <row r="686" spans="1:9">
      <c r="A686" t="s">
        <v>3359</v>
      </c>
      <c r="B686" s="3" t="str">
        <f t="shared" si="50"/>
        <v>US</v>
      </c>
      <c r="C686" s="3" t="str">
        <f t="shared" si="51"/>
        <v>034</v>
      </c>
      <c r="D686" s="3" t="str">
        <f t="shared" si="52"/>
        <v>NSCLC</v>
      </c>
      <c r="E686" s="3" t="str">
        <f t="shared" si="53"/>
        <v>T2</v>
      </c>
      <c r="F686" s="19" t="str">
        <f t="shared" si="54"/>
        <v>US-034-8001-NSCLC</v>
      </c>
      <c r="G686" t="s">
        <v>23</v>
      </c>
      <c r="H686" s="18">
        <v>1</v>
      </c>
      <c r="I686" t="str">
        <f>MID(Table9[[#This Row],[SampleID]],4,8)</f>
        <v>034-8001</v>
      </c>
    </row>
    <row r="687" spans="1:9">
      <c r="A687" t="s">
        <v>3360</v>
      </c>
      <c r="B687" s="3" t="str">
        <f t="shared" si="50"/>
        <v>IL</v>
      </c>
      <c r="C687" s="3" t="str">
        <f t="shared" si="51"/>
        <v>014</v>
      </c>
      <c r="D687" s="3" t="str">
        <f t="shared" si="52"/>
        <v>MELANOMA</v>
      </c>
      <c r="E687" s="3" t="str">
        <f t="shared" si="53"/>
        <v>T0</v>
      </c>
      <c r="F687" s="19" t="str">
        <f t="shared" si="54"/>
        <v>IL-014-2901-MELANOMA</v>
      </c>
      <c r="G687" t="s">
        <v>23</v>
      </c>
      <c r="H687" s="18">
        <v>1</v>
      </c>
      <c r="I687" t="str">
        <f>MID(Table9[[#This Row],[SampleID]],4,8)</f>
        <v>014-2901</v>
      </c>
    </row>
    <row r="688" spans="1:9">
      <c r="A688" t="s">
        <v>3361</v>
      </c>
      <c r="B688" s="3" t="str">
        <f t="shared" si="50"/>
        <v>US</v>
      </c>
      <c r="C688" s="3" t="str">
        <f t="shared" si="51"/>
        <v>035</v>
      </c>
      <c r="D688" s="3" t="str">
        <f t="shared" si="52"/>
        <v>MELANOMA</v>
      </c>
      <c r="E688" s="3" t="str">
        <f t="shared" si="53"/>
        <v>T1</v>
      </c>
      <c r="F688" s="19" t="str">
        <f t="shared" si="54"/>
        <v>US-035-5100-MELANOMA</v>
      </c>
      <c r="G688" t="s">
        <v>23</v>
      </c>
      <c r="H688" s="18">
        <v>1</v>
      </c>
      <c r="I688" t="str">
        <f>MID(Table9[[#This Row],[SampleID]],4,8)</f>
        <v>035-5100</v>
      </c>
    </row>
    <row r="689" spans="1:9">
      <c r="A689" t="s">
        <v>3362</v>
      </c>
      <c r="B689" s="3" t="str">
        <f t="shared" si="50"/>
        <v>US</v>
      </c>
      <c r="C689" s="3" t="str">
        <f t="shared" si="51"/>
        <v>035</v>
      </c>
      <c r="D689" s="3" t="str">
        <f t="shared" si="52"/>
        <v>MELANOMA</v>
      </c>
      <c r="E689" s="3" t="str">
        <f t="shared" si="53"/>
        <v>T2</v>
      </c>
      <c r="F689" s="19" t="str">
        <f t="shared" si="54"/>
        <v>US-035-5100-MELANOMA</v>
      </c>
      <c r="G689" t="s">
        <v>23</v>
      </c>
      <c r="H689" s="18">
        <v>1</v>
      </c>
      <c r="I689" t="str">
        <f>MID(Table9[[#This Row],[SampleID]],4,8)</f>
        <v>035-5100</v>
      </c>
    </row>
    <row r="690" spans="1:9">
      <c r="A690" t="s">
        <v>3363</v>
      </c>
      <c r="B690" s="3" t="str">
        <f t="shared" si="50"/>
        <v>US</v>
      </c>
      <c r="C690" s="3" t="str">
        <f t="shared" si="51"/>
        <v>035</v>
      </c>
      <c r="D690" s="3" t="str">
        <f t="shared" si="52"/>
        <v>MELANOMA</v>
      </c>
      <c r="E690" s="3" t="str">
        <f t="shared" si="53"/>
        <v>T3</v>
      </c>
      <c r="F690" s="19" t="str">
        <f t="shared" si="54"/>
        <v>US-035-5100-MELANOMA</v>
      </c>
      <c r="G690" t="s">
        <v>23</v>
      </c>
      <c r="H690" s="18">
        <v>1</v>
      </c>
      <c r="I690" t="str">
        <f>MID(Table9[[#This Row],[SampleID]],4,8)</f>
        <v>035-5100</v>
      </c>
    </row>
    <row r="691" spans="1:9">
      <c r="A691" t="s">
        <v>3364</v>
      </c>
      <c r="B691" s="3" t="str">
        <f t="shared" si="50"/>
        <v>IL</v>
      </c>
      <c r="C691" s="3" t="str">
        <f t="shared" si="51"/>
        <v>014</v>
      </c>
      <c r="D691" s="3" t="str">
        <f t="shared" si="52"/>
        <v>MELANOMA</v>
      </c>
      <c r="E691" s="3" t="str">
        <f t="shared" si="53"/>
        <v>T0</v>
      </c>
      <c r="F691" s="19" t="str">
        <f t="shared" si="54"/>
        <v>IL-014-2903-MELANOMA</v>
      </c>
      <c r="G691" t="s">
        <v>23</v>
      </c>
      <c r="H691" s="18">
        <v>1</v>
      </c>
      <c r="I691" t="str">
        <f>MID(Table9[[#This Row],[SampleID]],4,8)</f>
        <v>014-2903</v>
      </c>
    </row>
    <row r="692" spans="1:9">
      <c r="A692" t="s">
        <v>3365</v>
      </c>
      <c r="B692" s="3" t="str">
        <f t="shared" si="50"/>
        <v>US</v>
      </c>
      <c r="C692" s="3" t="str">
        <f t="shared" si="51"/>
        <v>035</v>
      </c>
      <c r="D692" s="3" t="str">
        <f t="shared" si="52"/>
        <v>MELANOMA</v>
      </c>
      <c r="E692" s="3" t="str">
        <f t="shared" si="53"/>
        <v>T1</v>
      </c>
      <c r="F692" s="19" t="str">
        <f t="shared" si="54"/>
        <v>US-035-5101-MELANOMA</v>
      </c>
      <c r="G692" t="s">
        <v>23</v>
      </c>
      <c r="H692" s="18">
        <v>1</v>
      </c>
      <c r="I692" t="str">
        <f>MID(Table9[[#This Row],[SampleID]],4,8)</f>
        <v>035-5101</v>
      </c>
    </row>
    <row r="693" spans="1:9">
      <c r="A693" t="s">
        <v>3366</v>
      </c>
      <c r="B693" s="3" t="str">
        <f t="shared" si="50"/>
        <v>IL</v>
      </c>
      <c r="C693" s="3" t="str">
        <f t="shared" si="51"/>
        <v>014</v>
      </c>
      <c r="D693" s="3" t="str">
        <f t="shared" si="52"/>
        <v>MELANOMA</v>
      </c>
      <c r="E693" s="3" t="str">
        <f t="shared" si="53"/>
        <v>T0</v>
      </c>
      <c r="F693" s="19" t="str">
        <f t="shared" si="54"/>
        <v>IL-014-2911-MELANOMA</v>
      </c>
      <c r="G693" t="s">
        <v>23</v>
      </c>
      <c r="H693" s="18">
        <v>45103</v>
      </c>
      <c r="I693" t="str">
        <f>MID(Table9[[#This Row],[SampleID]],4,8)</f>
        <v>014-2911</v>
      </c>
    </row>
    <row r="694" spans="1:9">
      <c r="A694" t="s">
        <v>3367</v>
      </c>
      <c r="B694" s="3" t="str">
        <f t="shared" si="50"/>
        <v>IL</v>
      </c>
      <c r="C694" s="3" t="str">
        <f t="shared" si="51"/>
        <v>017</v>
      </c>
      <c r="D694" s="3" t="str">
        <f t="shared" si="52"/>
        <v>MELANOMA</v>
      </c>
      <c r="E694" s="3" t="str">
        <f t="shared" si="53"/>
        <v>T0</v>
      </c>
      <c r="F694" s="19" t="str">
        <f t="shared" si="54"/>
        <v>IL-017-2100-MELANOMA</v>
      </c>
      <c r="G694" t="s">
        <v>23</v>
      </c>
      <c r="H694" s="18">
        <v>45103</v>
      </c>
      <c r="I694" t="str">
        <f>MID(Table9[[#This Row],[SampleID]],4,8)</f>
        <v>017-2100</v>
      </c>
    </row>
    <row r="695" spans="1:9">
      <c r="A695" t="s">
        <v>3368</v>
      </c>
      <c r="B695" s="3" t="str">
        <f t="shared" si="50"/>
        <v>US</v>
      </c>
      <c r="C695" s="3" t="str">
        <f t="shared" si="51"/>
        <v>035</v>
      </c>
      <c r="D695" s="3" t="str">
        <f t="shared" si="52"/>
        <v>MELANOMA</v>
      </c>
      <c r="E695" s="3" t="str">
        <f t="shared" si="53"/>
        <v>T1</v>
      </c>
      <c r="F695" s="19" t="str">
        <f t="shared" si="54"/>
        <v>US-035-5103-MELANOMA</v>
      </c>
      <c r="G695" t="s">
        <v>23</v>
      </c>
      <c r="H695" s="18">
        <v>1</v>
      </c>
      <c r="I695" t="str">
        <f>MID(Table9[[#This Row],[SampleID]],4,8)</f>
        <v>035-5103</v>
      </c>
    </row>
    <row r="696" spans="1:9">
      <c r="A696" t="s">
        <v>3369</v>
      </c>
      <c r="B696" s="3" t="str">
        <f t="shared" si="50"/>
        <v>US</v>
      </c>
      <c r="C696" s="3" t="str">
        <f t="shared" si="51"/>
        <v>035</v>
      </c>
      <c r="D696" s="3" t="str">
        <f t="shared" si="52"/>
        <v>MELANOMA</v>
      </c>
      <c r="E696" s="3" t="str">
        <f t="shared" si="53"/>
        <v>T2</v>
      </c>
      <c r="F696" s="19" t="str">
        <f t="shared" si="54"/>
        <v>US-035-5103-MELANOMA</v>
      </c>
      <c r="G696" t="s">
        <v>23</v>
      </c>
      <c r="H696" s="18">
        <v>1</v>
      </c>
      <c r="I696" t="str">
        <f>MID(Table9[[#This Row],[SampleID]],4,8)</f>
        <v>035-5103</v>
      </c>
    </row>
    <row r="697" spans="1:9">
      <c r="A697" t="s">
        <v>3370</v>
      </c>
      <c r="B697" s="3" t="str">
        <f t="shared" si="50"/>
        <v>IL</v>
      </c>
      <c r="C697" s="3" t="str">
        <f t="shared" si="51"/>
        <v>017</v>
      </c>
      <c r="D697" s="3" t="str">
        <f t="shared" si="52"/>
        <v>MELANOMA</v>
      </c>
      <c r="E697" s="3" t="str">
        <f t="shared" si="53"/>
        <v>T0</v>
      </c>
      <c r="F697" s="19" t="str">
        <f t="shared" si="54"/>
        <v>IL-017-2101-MELANOMA</v>
      </c>
      <c r="G697" t="s">
        <v>23</v>
      </c>
      <c r="H697" s="18">
        <v>45103</v>
      </c>
      <c r="I697" t="str">
        <f>MID(Table9[[#This Row],[SampleID]],4,8)</f>
        <v>017-2101</v>
      </c>
    </row>
    <row r="698" spans="1:9">
      <c r="A698" t="s">
        <v>3371</v>
      </c>
      <c r="B698" s="3" t="str">
        <f t="shared" si="50"/>
        <v>US</v>
      </c>
      <c r="C698" s="3" t="str">
        <f t="shared" si="51"/>
        <v>035</v>
      </c>
      <c r="D698" s="3" t="str">
        <f t="shared" si="52"/>
        <v>MELANOMA</v>
      </c>
      <c r="E698" s="3" t="str">
        <f t="shared" si="53"/>
        <v>T1</v>
      </c>
      <c r="F698" s="19" t="str">
        <f t="shared" si="54"/>
        <v>US-035-5104-MELANOMA</v>
      </c>
      <c r="G698" t="s">
        <v>23</v>
      </c>
      <c r="H698" s="18">
        <v>1</v>
      </c>
      <c r="I698" t="str">
        <f>MID(Table9[[#This Row],[SampleID]],4,8)</f>
        <v>035-5104</v>
      </c>
    </row>
    <row r="699" spans="1:9">
      <c r="A699" t="s">
        <v>3372</v>
      </c>
      <c r="B699" s="3" t="str">
        <f t="shared" si="50"/>
        <v>US</v>
      </c>
      <c r="C699" s="3" t="str">
        <f t="shared" si="51"/>
        <v>035</v>
      </c>
      <c r="D699" s="3" t="str">
        <f t="shared" si="52"/>
        <v>MELANOMA</v>
      </c>
      <c r="E699" s="3" t="str">
        <f t="shared" si="53"/>
        <v>T1</v>
      </c>
      <c r="F699" s="19" t="str">
        <f t="shared" si="54"/>
        <v>US-035-5102-MELANOMA</v>
      </c>
      <c r="G699" t="s">
        <v>23</v>
      </c>
      <c r="H699" s="18">
        <v>1</v>
      </c>
      <c r="I699" t="str">
        <f>MID(Table9[[#This Row],[SampleID]],4,8)</f>
        <v>035-5102</v>
      </c>
    </row>
    <row r="700" spans="1:9">
      <c r="A700" t="s">
        <v>3373</v>
      </c>
      <c r="B700" s="3" t="str">
        <f t="shared" si="50"/>
        <v>IL</v>
      </c>
      <c r="C700" s="3" t="str">
        <f t="shared" si="51"/>
        <v>017</v>
      </c>
      <c r="D700" s="3" t="str">
        <f t="shared" si="52"/>
        <v>MELANOMA</v>
      </c>
      <c r="E700" s="3" t="str">
        <f t="shared" si="53"/>
        <v>T0</v>
      </c>
      <c r="F700" s="19" t="str">
        <f t="shared" si="54"/>
        <v>IL-017-2102-MELANOMA</v>
      </c>
      <c r="G700" t="s">
        <v>23</v>
      </c>
      <c r="H700" s="18">
        <v>45103</v>
      </c>
      <c r="I700" t="str">
        <f>MID(Table9[[#This Row],[SampleID]],4,8)</f>
        <v>017-2102</v>
      </c>
    </row>
    <row r="701" spans="1:9">
      <c r="A701" t="s">
        <v>3374</v>
      </c>
      <c r="B701" s="3" t="str">
        <f t="shared" si="50"/>
        <v>US</v>
      </c>
      <c r="C701" s="3" t="str">
        <f t="shared" si="51"/>
        <v>035</v>
      </c>
      <c r="D701" s="3" t="str">
        <f t="shared" si="52"/>
        <v>MELANOMA</v>
      </c>
      <c r="E701" s="3" t="str">
        <f t="shared" si="53"/>
        <v>T1</v>
      </c>
      <c r="F701" s="19" t="str">
        <f t="shared" si="54"/>
        <v>US-035-5105-MELANOMA</v>
      </c>
      <c r="G701" t="s">
        <v>23</v>
      </c>
      <c r="H701" s="18">
        <v>1</v>
      </c>
      <c r="I701" t="str">
        <f>MID(Table9[[#This Row],[SampleID]],4,8)</f>
        <v>035-5105</v>
      </c>
    </row>
    <row r="702" spans="1:9">
      <c r="A702" t="s">
        <v>3375</v>
      </c>
      <c r="B702" s="3" t="str">
        <f t="shared" si="50"/>
        <v>US</v>
      </c>
      <c r="C702" s="3" t="str">
        <f t="shared" si="51"/>
        <v>035</v>
      </c>
      <c r="D702" s="3" t="str">
        <f t="shared" si="52"/>
        <v>MELANOMA</v>
      </c>
      <c r="E702" s="3" t="str">
        <f t="shared" si="53"/>
        <v>T2</v>
      </c>
      <c r="F702" s="19" t="str">
        <f t="shared" si="54"/>
        <v>US-035-5105-MELANOMA</v>
      </c>
      <c r="G702" t="s">
        <v>23</v>
      </c>
      <c r="H702" s="18">
        <v>1</v>
      </c>
      <c r="I702" t="str">
        <f>MID(Table9[[#This Row],[SampleID]],4,8)</f>
        <v>035-5105</v>
      </c>
    </row>
    <row r="703" spans="1:9">
      <c r="A703" t="s">
        <v>3376</v>
      </c>
      <c r="B703" s="3" t="str">
        <f t="shared" si="50"/>
        <v>IL</v>
      </c>
      <c r="C703" s="3" t="str">
        <f t="shared" si="51"/>
        <v>017</v>
      </c>
      <c r="D703" s="3" t="str">
        <f t="shared" si="52"/>
        <v>MELANOMA</v>
      </c>
      <c r="E703" s="3" t="str">
        <f t="shared" si="53"/>
        <v>T0</v>
      </c>
      <c r="F703" s="19" t="str">
        <f t="shared" si="54"/>
        <v>IL-017-2103-MELANOMA</v>
      </c>
      <c r="G703" t="s">
        <v>23</v>
      </c>
      <c r="H703" s="18">
        <v>45103</v>
      </c>
      <c r="I703" t="str">
        <f>MID(Table9[[#This Row],[SampleID]],4,8)</f>
        <v>017-2103</v>
      </c>
    </row>
    <row r="704" spans="1:9">
      <c r="A704" t="s">
        <v>3377</v>
      </c>
      <c r="B704" s="3" t="str">
        <f t="shared" si="50"/>
        <v>US</v>
      </c>
      <c r="C704" s="3" t="str">
        <f t="shared" si="51"/>
        <v>035</v>
      </c>
      <c r="D704" s="3" t="str">
        <f t="shared" si="52"/>
        <v>MELANOMA</v>
      </c>
      <c r="E704" s="3" t="str">
        <f t="shared" si="53"/>
        <v>T1</v>
      </c>
      <c r="F704" s="19" t="str">
        <f t="shared" si="54"/>
        <v>US-035-5106-MELANOMA</v>
      </c>
      <c r="G704" t="s">
        <v>23</v>
      </c>
      <c r="H704" s="18">
        <v>1</v>
      </c>
      <c r="I704" t="str">
        <f>MID(Table9[[#This Row],[SampleID]],4,8)</f>
        <v>035-5106</v>
      </c>
    </row>
    <row r="705" spans="1:9">
      <c r="A705" t="s">
        <v>3378</v>
      </c>
      <c r="B705" s="3" t="str">
        <f t="shared" si="50"/>
        <v>IL</v>
      </c>
      <c r="C705" s="3" t="str">
        <f t="shared" si="51"/>
        <v>017</v>
      </c>
      <c r="D705" s="3" t="str">
        <f t="shared" si="52"/>
        <v>MELANOMA</v>
      </c>
      <c r="E705" s="3" t="str">
        <f t="shared" si="53"/>
        <v>T0</v>
      </c>
      <c r="F705" s="19" t="str">
        <f t="shared" si="54"/>
        <v>IL-017-2105-MELANOMA</v>
      </c>
      <c r="G705" t="s">
        <v>23</v>
      </c>
      <c r="H705" s="18">
        <v>45103</v>
      </c>
      <c r="I705" t="str">
        <f>MID(Table9[[#This Row],[SampleID]],4,8)</f>
        <v>017-2105</v>
      </c>
    </row>
    <row r="706" spans="1:9">
      <c r="A706" t="s">
        <v>3379</v>
      </c>
      <c r="B706" s="3" t="str">
        <f t="shared" ref="B706:B769" si="55">LEFT(A706,2)</f>
        <v>US</v>
      </c>
      <c r="C706" s="3" t="str">
        <f t="shared" ref="C706:C769" si="56">MID(A706,4,3)</f>
        <v>035</v>
      </c>
      <c r="D706" s="3" t="str">
        <f t="shared" ref="D706:D769" si="57">IF(MID(A706,13,1)="M","MELANOMA",IF(MID(A706,13,1)="N","NSCLC",IF(MID(A706,13,1)="S","SCLC",IF(MID(A706,13,1)="H","HETH",IF(MID(A706,13,1)="R","RCC","OTHER")))))</f>
        <v>MELANOMA</v>
      </c>
      <c r="E706" s="3" t="str">
        <f t="shared" ref="E706:E769" si="58">IF(MID(A706,13,1)="m",RIGHT(A706,LEN(A706)-21),IF(MID(A706,13,1)="n",RIGHT(A706,LEN(A706)-18),IF(MID(A706,13,1)="s",RIGHT(A706,LEN(A706)-17),IF(MID(A706,13,1)="o",RIGHT(A706,LEN(A706)-18),IF(MID(A706,13,1)="h",RIGHT(A706,LEN(A706)-17),IF(MID(A706,13,1)="r",RIGHT(A706,LEN(A706)-16),"UNKNOWN"))))))</f>
        <v>T1</v>
      </c>
      <c r="F706" s="19" t="str">
        <f t="shared" ref="F706:F769" si="59">IF(MID(A706,13,1)="H",LEFT(A706,16),IF(MID(A706,13,1)="M",LEFT(A706,20),IF(MID(A706,13,1)="N",LEFT(A706,17),IF(MID(A706,13,1)="S",LEFT(A706,16),IF(MID(A706,13,1)="O",LEFT(A706,17),IF(MID(A706,13,1)="R",LEFT(A706,15),""))))))</f>
        <v>US-035-5107-MELANOMA</v>
      </c>
      <c r="G706" t="s">
        <v>23</v>
      </c>
      <c r="H706" s="18">
        <v>1</v>
      </c>
      <c r="I706" t="str">
        <f>MID(Table9[[#This Row],[SampleID]],4,8)</f>
        <v>035-5107</v>
      </c>
    </row>
    <row r="707" spans="1:9">
      <c r="A707" t="s">
        <v>3380</v>
      </c>
      <c r="B707" s="3" t="str">
        <f t="shared" si="55"/>
        <v>US</v>
      </c>
      <c r="C707" s="3" t="str">
        <f t="shared" si="56"/>
        <v>030</v>
      </c>
      <c r="D707" s="3" t="str">
        <f t="shared" si="57"/>
        <v>MELANOMA</v>
      </c>
      <c r="E707" s="3" t="str">
        <f t="shared" si="58"/>
        <v>T0</v>
      </c>
      <c r="F707" s="19" t="str">
        <f t="shared" si="59"/>
        <v>US-030-4100-MELANOMA</v>
      </c>
      <c r="G707" t="s">
        <v>23</v>
      </c>
      <c r="H707" s="18">
        <v>1</v>
      </c>
      <c r="I707" t="str">
        <f>MID(Table9[[#This Row],[SampleID]],4,8)</f>
        <v>030-4100</v>
      </c>
    </row>
    <row r="708" spans="1:9">
      <c r="A708" t="s">
        <v>3381</v>
      </c>
      <c r="B708" s="3" t="str">
        <f t="shared" si="55"/>
        <v>US</v>
      </c>
      <c r="C708" s="3" t="str">
        <f t="shared" si="56"/>
        <v>035</v>
      </c>
      <c r="D708" s="3" t="str">
        <f t="shared" si="57"/>
        <v>MELANOMA</v>
      </c>
      <c r="E708" s="3" t="str">
        <f t="shared" si="58"/>
        <v>T1</v>
      </c>
      <c r="F708" s="19" t="str">
        <f t="shared" si="59"/>
        <v>US-035-5108-MELANOMA</v>
      </c>
      <c r="G708" t="s">
        <v>23</v>
      </c>
      <c r="H708" s="18">
        <v>1</v>
      </c>
      <c r="I708" t="str">
        <f>MID(Table9[[#This Row],[SampleID]],4,8)</f>
        <v>035-5108</v>
      </c>
    </row>
    <row r="709" spans="1:9">
      <c r="A709" t="s">
        <v>3382</v>
      </c>
      <c r="B709" s="3" t="str">
        <f t="shared" si="55"/>
        <v>US</v>
      </c>
      <c r="C709" s="3" t="str">
        <f t="shared" si="56"/>
        <v>030</v>
      </c>
      <c r="D709" s="3" t="str">
        <f t="shared" si="57"/>
        <v>MELANOMA</v>
      </c>
      <c r="E709" s="3" t="str">
        <f t="shared" si="58"/>
        <v>T0</v>
      </c>
      <c r="F709" s="19" t="str">
        <f t="shared" si="59"/>
        <v>US-030-4101-MELANOMA</v>
      </c>
      <c r="G709" t="s">
        <v>23</v>
      </c>
      <c r="H709" s="18">
        <v>1</v>
      </c>
      <c r="I709" t="str">
        <f>MID(Table9[[#This Row],[SampleID]],4,8)</f>
        <v>030-4101</v>
      </c>
    </row>
    <row r="710" spans="1:9">
      <c r="A710" t="s">
        <v>3383</v>
      </c>
      <c r="B710" s="3" t="str">
        <f t="shared" si="55"/>
        <v>US</v>
      </c>
      <c r="C710" s="3" t="str">
        <f t="shared" si="56"/>
        <v>035</v>
      </c>
      <c r="D710" s="3" t="str">
        <f t="shared" si="57"/>
        <v>MELANOMA</v>
      </c>
      <c r="E710" s="3" t="str">
        <f t="shared" si="58"/>
        <v>T1</v>
      </c>
      <c r="F710" s="19" t="str">
        <f t="shared" si="59"/>
        <v>US-035-5109-MELANOMA</v>
      </c>
      <c r="G710" t="s">
        <v>23</v>
      </c>
      <c r="H710" s="18">
        <v>1</v>
      </c>
      <c r="I710" t="str">
        <f>MID(Table9[[#This Row],[SampleID]],4,8)</f>
        <v>035-5109</v>
      </c>
    </row>
    <row r="711" spans="1:9">
      <c r="A711" t="s">
        <v>3384</v>
      </c>
      <c r="B711" s="3" t="str">
        <f t="shared" si="55"/>
        <v>US</v>
      </c>
      <c r="C711" s="3" t="str">
        <f t="shared" si="56"/>
        <v>030</v>
      </c>
      <c r="D711" s="3" t="str">
        <f t="shared" si="57"/>
        <v>MELANOMA</v>
      </c>
      <c r="E711" s="3" t="str">
        <f t="shared" si="58"/>
        <v>T0</v>
      </c>
      <c r="F711" s="19" t="str">
        <f t="shared" si="59"/>
        <v>US-030-4103-MELANOMA</v>
      </c>
      <c r="G711" t="s">
        <v>23</v>
      </c>
      <c r="H711" s="18">
        <v>1</v>
      </c>
      <c r="I711" t="str">
        <f>MID(Table9[[#This Row],[SampleID]],4,8)</f>
        <v>030-4103</v>
      </c>
    </row>
    <row r="712" spans="1:9">
      <c r="A712" t="s">
        <v>3385</v>
      </c>
      <c r="B712" s="3" t="str">
        <f t="shared" si="55"/>
        <v>US</v>
      </c>
      <c r="C712" s="3" t="str">
        <f t="shared" si="56"/>
        <v>030</v>
      </c>
      <c r="D712" s="3" t="str">
        <f t="shared" si="57"/>
        <v>MELANOMA</v>
      </c>
      <c r="E712" s="3" t="str">
        <f t="shared" si="58"/>
        <v>T0</v>
      </c>
      <c r="F712" s="19" t="str">
        <f t="shared" si="59"/>
        <v>US-030-4104-MELANOMA</v>
      </c>
      <c r="G712" t="s">
        <v>23</v>
      </c>
      <c r="H712" s="18">
        <v>1</v>
      </c>
      <c r="I712" t="str">
        <f>MID(Table9[[#This Row],[SampleID]],4,8)</f>
        <v>030-4104</v>
      </c>
    </row>
    <row r="713" spans="1:9">
      <c r="A713" t="s">
        <v>3386</v>
      </c>
      <c r="B713" s="3" t="str">
        <f t="shared" si="55"/>
        <v>US</v>
      </c>
      <c r="C713" s="3" t="str">
        <f t="shared" si="56"/>
        <v>030</v>
      </c>
      <c r="D713" s="3" t="str">
        <f t="shared" si="57"/>
        <v>MELANOMA</v>
      </c>
      <c r="E713" s="3" t="str">
        <f t="shared" si="58"/>
        <v>T0</v>
      </c>
      <c r="F713" s="19" t="str">
        <f t="shared" si="59"/>
        <v>US-030-4105-MELANOMA</v>
      </c>
      <c r="G713" t="s">
        <v>23</v>
      </c>
      <c r="H713" s="18">
        <v>1</v>
      </c>
      <c r="I713" t="str">
        <f>MID(Table9[[#This Row],[SampleID]],4,8)</f>
        <v>030-4105</v>
      </c>
    </row>
    <row r="714" spans="1:9">
      <c r="A714" t="s">
        <v>3387</v>
      </c>
      <c r="B714" s="3" t="str">
        <f t="shared" si="55"/>
        <v>US</v>
      </c>
      <c r="C714" s="3" t="str">
        <f t="shared" si="56"/>
        <v>030</v>
      </c>
      <c r="D714" s="3" t="str">
        <f t="shared" si="57"/>
        <v>MELANOMA</v>
      </c>
      <c r="E714" s="3" t="str">
        <f t="shared" si="58"/>
        <v>T0</v>
      </c>
      <c r="F714" s="19" t="str">
        <f t="shared" si="59"/>
        <v>US-030-4106-MELANOMA</v>
      </c>
      <c r="G714" t="s">
        <v>23</v>
      </c>
      <c r="H714" s="18">
        <v>1</v>
      </c>
      <c r="I714" t="str">
        <f>MID(Table9[[#This Row],[SampleID]],4,8)</f>
        <v>030-4106</v>
      </c>
    </row>
    <row r="715" spans="1:9">
      <c r="A715" t="s">
        <v>3388</v>
      </c>
      <c r="B715" s="3" t="str">
        <f t="shared" si="55"/>
        <v>US</v>
      </c>
      <c r="C715" s="3" t="str">
        <f t="shared" si="56"/>
        <v>030</v>
      </c>
      <c r="D715" s="3" t="str">
        <f t="shared" si="57"/>
        <v>MELANOMA</v>
      </c>
      <c r="E715" s="3" t="str">
        <f t="shared" si="58"/>
        <v>T0</v>
      </c>
      <c r="F715" s="19" t="str">
        <f t="shared" si="59"/>
        <v>US-030-4107-MELANOMA</v>
      </c>
      <c r="G715" t="s">
        <v>23</v>
      </c>
      <c r="H715" s="18">
        <v>1</v>
      </c>
      <c r="I715" t="str">
        <f>MID(Table9[[#This Row],[SampleID]],4,8)</f>
        <v>030-4107</v>
      </c>
    </row>
    <row r="716" spans="1:9">
      <c r="A716" t="s">
        <v>3389</v>
      </c>
      <c r="B716" s="3" t="str">
        <f t="shared" si="55"/>
        <v>US</v>
      </c>
      <c r="C716" s="3" t="str">
        <f t="shared" si="56"/>
        <v>037</v>
      </c>
      <c r="D716" s="3" t="str">
        <f t="shared" si="57"/>
        <v>MELANOMA</v>
      </c>
      <c r="E716" s="3" t="str">
        <f t="shared" si="58"/>
        <v>T1</v>
      </c>
      <c r="F716" s="19" t="str">
        <f t="shared" si="59"/>
        <v>US-037-8015-MELANOMA</v>
      </c>
      <c r="G716" t="s">
        <v>23</v>
      </c>
      <c r="H716" s="18">
        <v>1</v>
      </c>
      <c r="I716" t="str">
        <f>MID(Table9[[#This Row],[SampleID]],4,8)</f>
        <v>037-8015</v>
      </c>
    </row>
    <row r="717" spans="1:9">
      <c r="A717" t="s">
        <v>3390</v>
      </c>
      <c r="B717" s="3" t="str">
        <f t="shared" si="55"/>
        <v>US</v>
      </c>
      <c r="C717" s="3" t="str">
        <f t="shared" si="56"/>
        <v>032</v>
      </c>
      <c r="D717" s="3" t="str">
        <f t="shared" si="57"/>
        <v>MELANOMA</v>
      </c>
      <c r="E717" s="3" t="str">
        <f t="shared" si="58"/>
        <v>T0</v>
      </c>
      <c r="F717" s="19" t="str">
        <f t="shared" si="59"/>
        <v>US-032-7100-MELANOMA</v>
      </c>
      <c r="G717" t="s">
        <v>23</v>
      </c>
      <c r="H717" s="18">
        <v>1</v>
      </c>
      <c r="I717" t="str">
        <f>MID(Table9[[#This Row],[SampleID]],4,8)</f>
        <v>032-7100</v>
      </c>
    </row>
    <row r="718" spans="1:9">
      <c r="A718" t="s">
        <v>3391</v>
      </c>
      <c r="B718" s="3" t="str">
        <f t="shared" si="55"/>
        <v>US</v>
      </c>
      <c r="C718" s="3" t="str">
        <f t="shared" si="56"/>
        <v>032</v>
      </c>
      <c r="D718" s="3" t="str">
        <f t="shared" si="57"/>
        <v>MELANOMA</v>
      </c>
      <c r="E718" s="3" t="str">
        <f t="shared" si="58"/>
        <v>T0</v>
      </c>
      <c r="F718" s="19" t="str">
        <f t="shared" si="59"/>
        <v>US-032-7120-MELANOMA</v>
      </c>
      <c r="G718" t="s">
        <v>23</v>
      </c>
      <c r="H718" s="18">
        <v>1</v>
      </c>
      <c r="I718" t="str">
        <f>MID(Table9[[#This Row],[SampleID]],4,8)</f>
        <v>032-7120</v>
      </c>
    </row>
    <row r="719" spans="1:9">
      <c r="A719" t="s">
        <v>3392</v>
      </c>
      <c r="B719" s="3" t="str">
        <f t="shared" si="55"/>
        <v>US</v>
      </c>
      <c r="C719" s="3" t="str">
        <f t="shared" si="56"/>
        <v>032</v>
      </c>
      <c r="D719" s="3" t="str">
        <f t="shared" si="57"/>
        <v>MELANOMA</v>
      </c>
      <c r="E719" s="3" t="str">
        <f t="shared" si="58"/>
        <v>T0</v>
      </c>
      <c r="F719" s="19" t="str">
        <f t="shared" si="59"/>
        <v>US-032-7121-MELANOMA</v>
      </c>
      <c r="G719" t="s">
        <v>23</v>
      </c>
      <c r="H719" s="18">
        <v>1</v>
      </c>
      <c r="I719" t="str">
        <f>MID(Table9[[#This Row],[SampleID]],4,8)</f>
        <v>032-7121</v>
      </c>
    </row>
    <row r="720" spans="1:9">
      <c r="A720" t="s">
        <v>3393</v>
      </c>
      <c r="B720" s="3" t="str">
        <f t="shared" si="55"/>
        <v>US</v>
      </c>
      <c r="C720" s="3" t="str">
        <f t="shared" si="56"/>
        <v>032</v>
      </c>
      <c r="D720" s="3" t="str">
        <f t="shared" si="57"/>
        <v>MELANOMA</v>
      </c>
      <c r="E720" s="3" t="str">
        <f t="shared" si="58"/>
        <v>T0</v>
      </c>
      <c r="F720" s="19" t="str">
        <f t="shared" si="59"/>
        <v>US-032-7122-MELANOMA</v>
      </c>
      <c r="G720" t="s">
        <v>23</v>
      </c>
      <c r="H720" s="18">
        <v>1</v>
      </c>
      <c r="I720" t="str">
        <f>MID(Table9[[#This Row],[SampleID]],4,8)</f>
        <v>032-7122</v>
      </c>
    </row>
    <row r="721" spans="1:9">
      <c r="A721" t="s">
        <v>3394</v>
      </c>
      <c r="B721" s="3" t="str">
        <f t="shared" si="55"/>
        <v>US</v>
      </c>
      <c r="C721" s="3" t="str">
        <f t="shared" si="56"/>
        <v>032</v>
      </c>
      <c r="D721" s="3" t="str">
        <f t="shared" si="57"/>
        <v>MELANOMA</v>
      </c>
      <c r="E721" s="3" t="str">
        <f t="shared" si="58"/>
        <v>T0</v>
      </c>
      <c r="F721" s="19" t="str">
        <f t="shared" si="59"/>
        <v>US-032-7123-MELANOMA</v>
      </c>
      <c r="G721" t="s">
        <v>23</v>
      </c>
      <c r="H721" s="18">
        <v>1</v>
      </c>
      <c r="I721" t="str">
        <f>MID(Table9[[#This Row],[SampleID]],4,8)</f>
        <v>032-7123</v>
      </c>
    </row>
    <row r="722" spans="1:9">
      <c r="A722" t="s">
        <v>3395</v>
      </c>
      <c r="B722" s="3" t="str">
        <f t="shared" si="55"/>
        <v>US</v>
      </c>
      <c r="C722" s="3" t="str">
        <f t="shared" si="56"/>
        <v>037</v>
      </c>
      <c r="D722" s="3" t="str">
        <f t="shared" si="57"/>
        <v>MELANOMA</v>
      </c>
      <c r="E722" s="3" t="str">
        <f t="shared" si="58"/>
        <v>T1</v>
      </c>
      <c r="F722" s="19" t="str">
        <f t="shared" si="59"/>
        <v>US-037-8032-MELANOMA</v>
      </c>
      <c r="G722" t="s">
        <v>23</v>
      </c>
      <c r="H722" s="18">
        <v>1</v>
      </c>
      <c r="I722" t="str">
        <f>MID(Table9[[#This Row],[SampleID]],4,8)</f>
        <v>037-8032</v>
      </c>
    </row>
    <row r="723" spans="1:9">
      <c r="A723" t="s">
        <v>3396</v>
      </c>
      <c r="B723" s="3" t="str">
        <f t="shared" si="55"/>
        <v>US</v>
      </c>
      <c r="C723" s="3" t="str">
        <f t="shared" si="56"/>
        <v>032</v>
      </c>
      <c r="D723" s="3" t="str">
        <f t="shared" si="57"/>
        <v>MELANOMA</v>
      </c>
      <c r="E723" s="3" t="str">
        <f t="shared" si="58"/>
        <v>T0</v>
      </c>
      <c r="F723" s="19" t="str">
        <f t="shared" si="59"/>
        <v>US-032-7124-MELANOMA</v>
      </c>
      <c r="G723" t="s">
        <v>23</v>
      </c>
      <c r="H723" s="18">
        <v>1</v>
      </c>
      <c r="I723" t="str">
        <f>MID(Table9[[#This Row],[SampleID]],4,8)</f>
        <v>032-7124</v>
      </c>
    </row>
    <row r="724" spans="1:9">
      <c r="A724" t="s">
        <v>3397</v>
      </c>
      <c r="B724" s="3" t="str">
        <f t="shared" si="55"/>
        <v>US</v>
      </c>
      <c r="C724" s="3" t="str">
        <f t="shared" si="56"/>
        <v>032</v>
      </c>
      <c r="D724" s="3" t="str">
        <f t="shared" si="57"/>
        <v>MELANOMA</v>
      </c>
      <c r="E724" s="3" t="str">
        <f t="shared" si="58"/>
        <v>T0</v>
      </c>
      <c r="F724" s="19" t="str">
        <f t="shared" si="59"/>
        <v>US-032-7125-MELANOMA</v>
      </c>
      <c r="G724" t="s">
        <v>23</v>
      </c>
      <c r="H724" s="18">
        <v>1</v>
      </c>
      <c r="I724" t="str">
        <f>MID(Table9[[#This Row],[SampleID]],4,8)</f>
        <v>032-7125</v>
      </c>
    </row>
    <row r="725" spans="1:9">
      <c r="A725" t="s">
        <v>3398</v>
      </c>
      <c r="B725" s="3" t="str">
        <f t="shared" si="55"/>
        <v>US</v>
      </c>
      <c r="C725" s="3" t="str">
        <f t="shared" si="56"/>
        <v>032</v>
      </c>
      <c r="D725" s="3" t="str">
        <f t="shared" si="57"/>
        <v>MELANOMA</v>
      </c>
      <c r="E725" s="3" t="str">
        <f t="shared" si="58"/>
        <v>T0</v>
      </c>
      <c r="F725" s="19" t="str">
        <f t="shared" si="59"/>
        <v>US-032-7126-MELANOMA</v>
      </c>
      <c r="G725" t="s">
        <v>23</v>
      </c>
      <c r="H725" s="18">
        <v>1</v>
      </c>
      <c r="I725" t="str">
        <f>MID(Table9[[#This Row],[SampleID]],4,8)</f>
        <v>032-7126</v>
      </c>
    </row>
    <row r="726" spans="1:9">
      <c r="A726" t="s">
        <v>3399</v>
      </c>
      <c r="B726" s="3" t="str">
        <f t="shared" si="55"/>
        <v>US</v>
      </c>
      <c r="C726" s="3" t="str">
        <f t="shared" si="56"/>
        <v>032</v>
      </c>
      <c r="D726" s="3" t="str">
        <f t="shared" si="57"/>
        <v>MELANOMA</v>
      </c>
      <c r="E726" s="3" t="str">
        <f t="shared" si="58"/>
        <v>T0</v>
      </c>
      <c r="F726" s="19" t="str">
        <f t="shared" si="59"/>
        <v>US-032-7127-MELANOMA</v>
      </c>
      <c r="G726" t="s">
        <v>23</v>
      </c>
      <c r="H726" s="18">
        <v>1</v>
      </c>
      <c r="I726" t="str">
        <f>MID(Table9[[#This Row],[SampleID]],4,8)</f>
        <v>032-7127</v>
      </c>
    </row>
    <row r="727" spans="1:9">
      <c r="A727" t="s">
        <v>3400</v>
      </c>
      <c r="B727" s="3" t="str">
        <f t="shared" si="55"/>
        <v>US</v>
      </c>
      <c r="C727" s="3" t="str">
        <f t="shared" si="56"/>
        <v>032</v>
      </c>
      <c r="D727" s="3" t="str">
        <f t="shared" si="57"/>
        <v>MELANOMA</v>
      </c>
      <c r="E727" s="3" t="str">
        <f t="shared" si="58"/>
        <v>T0</v>
      </c>
      <c r="F727" s="19" t="str">
        <f t="shared" si="59"/>
        <v>US-032-7128-MELANOMA</v>
      </c>
      <c r="G727" t="s">
        <v>23</v>
      </c>
      <c r="H727" s="18">
        <v>1</v>
      </c>
      <c r="I727" t="str">
        <f>MID(Table9[[#This Row],[SampleID]],4,8)</f>
        <v>032-7128</v>
      </c>
    </row>
    <row r="728" spans="1:9">
      <c r="A728" t="s">
        <v>3401</v>
      </c>
      <c r="B728" s="3" t="str">
        <f t="shared" si="55"/>
        <v>US</v>
      </c>
      <c r="C728" s="3" t="str">
        <f t="shared" si="56"/>
        <v>032</v>
      </c>
      <c r="D728" s="3" t="str">
        <f t="shared" si="57"/>
        <v>MELANOMA</v>
      </c>
      <c r="E728" s="3" t="str">
        <f t="shared" si="58"/>
        <v>T0</v>
      </c>
      <c r="F728" s="19" t="str">
        <f t="shared" si="59"/>
        <v>US-032-7129-MELANOMA</v>
      </c>
      <c r="G728" t="s">
        <v>23</v>
      </c>
      <c r="H728" s="18">
        <v>1</v>
      </c>
      <c r="I728" t="str">
        <f>MID(Table9[[#This Row],[SampleID]],4,8)</f>
        <v>032-7129</v>
      </c>
    </row>
    <row r="729" spans="1:9">
      <c r="A729" t="s">
        <v>3402</v>
      </c>
      <c r="B729" s="3" t="str">
        <f t="shared" si="55"/>
        <v>US</v>
      </c>
      <c r="C729" s="3" t="str">
        <f t="shared" si="56"/>
        <v>032</v>
      </c>
      <c r="D729" s="3" t="str">
        <f t="shared" si="57"/>
        <v>MELANOMA</v>
      </c>
      <c r="E729" s="3" t="str">
        <f t="shared" si="58"/>
        <v>T0</v>
      </c>
      <c r="F729" s="19" t="str">
        <f t="shared" si="59"/>
        <v>US-032-7130-MELANOMA</v>
      </c>
      <c r="G729" t="s">
        <v>23</v>
      </c>
      <c r="H729" s="18">
        <v>1</v>
      </c>
      <c r="I729" t="str">
        <f>MID(Table9[[#This Row],[SampleID]],4,8)</f>
        <v>032-7130</v>
      </c>
    </row>
    <row r="730" spans="1:9">
      <c r="A730" t="s">
        <v>3403</v>
      </c>
      <c r="B730" s="3" t="str">
        <f t="shared" si="55"/>
        <v>US</v>
      </c>
      <c r="C730" s="3" t="str">
        <f t="shared" si="56"/>
        <v>032</v>
      </c>
      <c r="D730" s="3" t="str">
        <f t="shared" si="57"/>
        <v>MELANOMA</v>
      </c>
      <c r="E730" s="3" t="str">
        <f t="shared" si="58"/>
        <v>T0</v>
      </c>
      <c r="F730" s="19" t="str">
        <f t="shared" si="59"/>
        <v>US-032-7131-MELANOMA</v>
      </c>
      <c r="G730" t="s">
        <v>23</v>
      </c>
      <c r="H730" s="18">
        <v>1</v>
      </c>
      <c r="I730" t="str">
        <f>MID(Table9[[#This Row],[SampleID]],4,8)</f>
        <v>032-7131</v>
      </c>
    </row>
    <row r="731" spans="1:9">
      <c r="A731" t="s">
        <v>3404</v>
      </c>
      <c r="B731" s="3" t="str">
        <f t="shared" si="55"/>
        <v>US</v>
      </c>
      <c r="C731" s="3" t="str">
        <f t="shared" si="56"/>
        <v>037</v>
      </c>
      <c r="D731" s="3" t="str">
        <f t="shared" si="57"/>
        <v>MELANOMA</v>
      </c>
      <c r="E731" s="3" t="str">
        <f t="shared" si="58"/>
        <v>T1</v>
      </c>
      <c r="F731" s="19" t="str">
        <f t="shared" si="59"/>
        <v>US-037-8013-MELANOMA</v>
      </c>
      <c r="G731" t="s">
        <v>23</v>
      </c>
      <c r="H731" s="18">
        <v>1</v>
      </c>
      <c r="I731" t="str">
        <f>MID(Table9[[#This Row],[SampleID]],4,8)</f>
        <v>037-8013</v>
      </c>
    </row>
    <row r="732" spans="1:9">
      <c r="A732" t="s">
        <v>3405</v>
      </c>
      <c r="B732" s="3" t="str">
        <f t="shared" si="55"/>
        <v>US</v>
      </c>
      <c r="C732" s="3" t="str">
        <f t="shared" si="56"/>
        <v>037</v>
      </c>
      <c r="D732" s="3" t="str">
        <f t="shared" si="57"/>
        <v>MELANOMA</v>
      </c>
      <c r="E732" s="3" t="str">
        <f t="shared" si="58"/>
        <v>T1</v>
      </c>
      <c r="F732" s="19" t="str">
        <f t="shared" si="59"/>
        <v>US-037-8040-MELANOMA</v>
      </c>
      <c r="G732" t="s">
        <v>23</v>
      </c>
      <c r="H732" s="18">
        <v>1</v>
      </c>
      <c r="I732" t="str">
        <f>MID(Table9[[#This Row],[SampleID]],4,8)</f>
        <v>037-8040</v>
      </c>
    </row>
    <row r="733" spans="1:9">
      <c r="A733" t="s">
        <v>3406</v>
      </c>
      <c r="B733" s="3" t="str">
        <f t="shared" si="55"/>
        <v>US</v>
      </c>
      <c r="C733" s="3" t="str">
        <f t="shared" si="56"/>
        <v>032</v>
      </c>
      <c r="D733" s="3" t="str">
        <f t="shared" si="57"/>
        <v>MELANOMA</v>
      </c>
      <c r="E733" s="3" t="str">
        <f t="shared" si="58"/>
        <v>T0</v>
      </c>
      <c r="F733" s="19" t="str">
        <f t="shared" si="59"/>
        <v>US-032-7132-MELANOMA</v>
      </c>
      <c r="G733" t="s">
        <v>23</v>
      </c>
      <c r="H733" s="18">
        <v>45100</v>
      </c>
      <c r="I733" t="str">
        <f>MID(Table9[[#This Row],[SampleID]],4,8)</f>
        <v>032-7132</v>
      </c>
    </row>
    <row r="734" spans="1:9">
      <c r="A734" t="s">
        <v>3407</v>
      </c>
      <c r="B734" s="3" t="str">
        <f t="shared" si="55"/>
        <v>US</v>
      </c>
      <c r="C734" s="3" t="str">
        <f t="shared" si="56"/>
        <v>032</v>
      </c>
      <c r="D734" s="3" t="str">
        <f t="shared" si="57"/>
        <v>MELANOMA</v>
      </c>
      <c r="E734" s="3" t="str">
        <f t="shared" si="58"/>
        <v>T0</v>
      </c>
      <c r="F734" s="19" t="str">
        <f t="shared" si="59"/>
        <v>US-032-7133-MELANOMA</v>
      </c>
      <c r="G734" t="s">
        <v>23</v>
      </c>
      <c r="H734" s="18">
        <v>1</v>
      </c>
      <c r="I734" t="str">
        <f>MID(Table9[[#This Row],[SampleID]],4,8)</f>
        <v>032-7133</v>
      </c>
    </row>
    <row r="735" spans="1:9">
      <c r="A735" t="s">
        <v>3408</v>
      </c>
      <c r="B735" s="3" t="str">
        <f t="shared" si="55"/>
        <v>US</v>
      </c>
      <c r="C735" s="3" t="str">
        <f t="shared" si="56"/>
        <v>037</v>
      </c>
      <c r="D735" s="3" t="str">
        <f t="shared" si="57"/>
        <v>MELANOMA</v>
      </c>
      <c r="E735" s="3" t="str">
        <f t="shared" si="58"/>
        <v>T1</v>
      </c>
      <c r="F735" s="19" t="str">
        <f t="shared" si="59"/>
        <v>US-037-8049-MELANOMA</v>
      </c>
      <c r="G735" t="s">
        <v>23</v>
      </c>
      <c r="H735" s="18">
        <v>1</v>
      </c>
      <c r="I735" t="str">
        <f>MID(Table9[[#This Row],[SampleID]],4,8)</f>
        <v>037-8049</v>
      </c>
    </row>
    <row r="736" spans="1:9">
      <c r="A736" t="s">
        <v>3409</v>
      </c>
      <c r="B736" s="3" t="str">
        <f t="shared" si="55"/>
        <v>US</v>
      </c>
      <c r="C736" s="3" t="str">
        <f t="shared" si="56"/>
        <v>032</v>
      </c>
      <c r="D736" s="3" t="str">
        <f t="shared" si="57"/>
        <v>MELANOMA</v>
      </c>
      <c r="E736" s="3" t="str">
        <f t="shared" si="58"/>
        <v>T0</v>
      </c>
      <c r="F736" s="19" t="str">
        <f t="shared" si="59"/>
        <v>US-032-7134-MELANOMA</v>
      </c>
      <c r="G736" t="s">
        <v>23</v>
      </c>
      <c r="H736" s="18">
        <v>45100</v>
      </c>
      <c r="I736" t="str">
        <f>MID(Table9[[#This Row],[SampleID]],4,8)</f>
        <v>032-7134</v>
      </c>
    </row>
    <row r="737" spans="1:9">
      <c r="A737" t="s">
        <v>3410</v>
      </c>
      <c r="B737" s="3" t="str">
        <f t="shared" si="55"/>
        <v>US</v>
      </c>
      <c r="C737" s="3" t="str">
        <f t="shared" si="56"/>
        <v>032</v>
      </c>
      <c r="D737" s="3" t="str">
        <f t="shared" si="57"/>
        <v>MELANOMA</v>
      </c>
      <c r="E737" s="3" t="str">
        <f t="shared" si="58"/>
        <v>T0</v>
      </c>
      <c r="F737" s="19" t="str">
        <f t="shared" si="59"/>
        <v>US-032-7135-MELANOMA</v>
      </c>
      <c r="G737" t="s">
        <v>23</v>
      </c>
      <c r="H737" s="18">
        <v>45100</v>
      </c>
      <c r="I737" t="str">
        <f>MID(Table9[[#This Row],[SampleID]],4,8)</f>
        <v>032-7135</v>
      </c>
    </row>
    <row r="738" spans="1:9">
      <c r="A738" t="s">
        <v>3411</v>
      </c>
      <c r="B738" s="3" t="str">
        <f t="shared" si="55"/>
        <v>US</v>
      </c>
      <c r="C738" s="3" t="str">
        <f t="shared" si="56"/>
        <v>032</v>
      </c>
      <c r="D738" s="3" t="str">
        <f t="shared" si="57"/>
        <v>MELANOMA</v>
      </c>
      <c r="E738" s="3" t="str">
        <f t="shared" si="58"/>
        <v>T0</v>
      </c>
      <c r="F738" s="19" t="str">
        <f t="shared" si="59"/>
        <v>US-032-7137-MELANOMA</v>
      </c>
      <c r="G738" t="s">
        <v>23</v>
      </c>
      <c r="H738" s="18">
        <v>45100</v>
      </c>
      <c r="I738" t="str">
        <f>MID(Table9[[#This Row],[SampleID]],4,8)</f>
        <v>032-7137</v>
      </c>
    </row>
    <row r="739" spans="1:9">
      <c r="A739" t="s">
        <v>3412</v>
      </c>
      <c r="B739" s="3" t="str">
        <f t="shared" si="55"/>
        <v>US</v>
      </c>
      <c r="C739" s="3" t="str">
        <f t="shared" si="56"/>
        <v>032</v>
      </c>
      <c r="D739" s="3" t="str">
        <f t="shared" si="57"/>
        <v>MELANOMA</v>
      </c>
      <c r="E739" s="3" t="str">
        <f t="shared" si="58"/>
        <v>T0</v>
      </c>
      <c r="F739" s="19" t="str">
        <f t="shared" si="59"/>
        <v>US-032-7138-MELANOMA</v>
      </c>
      <c r="G739" t="s">
        <v>23</v>
      </c>
      <c r="H739" s="18">
        <v>45100</v>
      </c>
      <c r="I739" t="str">
        <f>MID(Table9[[#This Row],[SampleID]],4,8)</f>
        <v>032-7138</v>
      </c>
    </row>
    <row r="740" spans="1:9">
      <c r="A740" t="s">
        <v>3413</v>
      </c>
      <c r="B740" s="3" t="str">
        <f t="shared" si="55"/>
        <v>US</v>
      </c>
      <c r="C740" s="3" t="str">
        <f t="shared" si="56"/>
        <v>032</v>
      </c>
      <c r="D740" s="3" t="str">
        <f t="shared" si="57"/>
        <v>MELANOMA</v>
      </c>
      <c r="E740" s="3" t="str">
        <f t="shared" si="58"/>
        <v>T0</v>
      </c>
      <c r="F740" s="19" t="str">
        <f t="shared" si="59"/>
        <v>US-032-7139-MELANOMA</v>
      </c>
      <c r="G740" t="s">
        <v>23</v>
      </c>
      <c r="H740" s="18">
        <v>45100</v>
      </c>
      <c r="I740" t="str">
        <f>MID(Table9[[#This Row],[SampleID]],4,8)</f>
        <v>032-7139</v>
      </c>
    </row>
    <row r="741" spans="1:9">
      <c r="A741" t="s">
        <v>3414</v>
      </c>
      <c r="B741" s="3" t="str">
        <f t="shared" si="55"/>
        <v>US</v>
      </c>
      <c r="C741" s="3" t="str">
        <f t="shared" si="56"/>
        <v>032</v>
      </c>
      <c r="D741" s="3" t="str">
        <f t="shared" si="57"/>
        <v>MELANOMA</v>
      </c>
      <c r="E741" s="3" t="str">
        <f t="shared" si="58"/>
        <v>T0</v>
      </c>
      <c r="F741" s="19" t="str">
        <f t="shared" si="59"/>
        <v>US-032-7140-MELANOMA</v>
      </c>
      <c r="G741" t="s">
        <v>23</v>
      </c>
      <c r="H741" s="18">
        <v>45100</v>
      </c>
      <c r="I741" t="str">
        <f>MID(Table9[[#This Row],[SampleID]],4,8)</f>
        <v>032-7140</v>
      </c>
    </row>
    <row r="742" spans="1:9">
      <c r="A742" t="s">
        <v>3415</v>
      </c>
      <c r="B742" s="3" t="str">
        <f t="shared" si="55"/>
        <v>US</v>
      </c>
      <c r="C742" s="3" t="str">
        <f t="shared" si="56"/>
        <v>032</v>
      </c>
      <c r="D742" s="3" t="str">
        <f t="shared" si="57"/>
        <v>MELANOMA</v>
      </c>
      <c r="E742" s="3" t="str">
        <f t="shared" si="58"/>
        <v>T0</v>
      </c>
      <c r="F742" s="19" t="str">
        <f t="shared" si="59"/>
        <v>US-032-7141-MELANOMA</v>
      </c>
      <c r="G742" t="s">
        <v>23</v>
      </c>
      <c r="H742" s="18">
        <v>45100</v>
      </c>
      <c r="I742" t="str">
        <f>MID(Table9[[#This Row],[SampleID]],4,8)</f>
        <v>032-7141</v>
      </c>
    </row>
    <row r="743" spans="1:9">
      <c r="A743" t="s">
        <v>3416</v>
      </c>
      <c r="B743" s="3" t="str">
        <f t="shared" si="55"/>
        <v>US</v>
      </c>
      <c r="C743" s="3" t="str">
        <f t="shared" si="56"/>
        <v>032</v>
      </c>
      <c r="D743" s="3" t="str">
        <f t="shared" si="57"/>
        <v>MELANOMA</v>
      </c>
      <c r="E743" s="3" t="str">
        <f t="shared" si="58"/>
        <v>T0</v>
      </c>
      <c r="F743" s="19" t="str">
        <f t="shared" si="59"/>
        <v>US-032-7142-MELANOMA</v>
      </c>
      <c r="G743" t="s">
        <v>23</v>
      </c>
      <c r="H743" s="18">
        <v>45100</v>
      </c>
      <c r="I743" t="str">
        <f>MID(Table9[[#This Row],[SampleID]],4,8)</f>
        <v>032-7142</v>
      </c>
    </row>
    <row r="744" spans="1:9">
      <c r="A744" t="s">
        <v>3417</v>
      </c>
      <c r="B744" s="3" t="str">
        <f t="shared" si="55"/>
        <v>US</v>
      </c>
      <c r="C744" s="3" t="str">
        <f t="shared" si="56"/>
        <v>032</v>
      </c>
      <c r="D744" s="3" t="str">
        <f t="shared" si="57"/>
        <v>MELANOMA</v>
      </c>
      <c r="E744" s="3" t="str">
        <f t="shared" si="58"/>
        <v>T0</v>
      </c>
      <c r="F744" s="19" t="str">
        <f t="shared" si="59"/>
        <v>US-032-7143-MELANOMA</v>
      </c>
      <c r="G744" t="s">
        <v>23</v>
      </c>
      <c r="H744" s="18">
        <v>45100</v>
      </c>
      <c r="I744" t="str">
        <f>MID(Table9[[#This Row],[SampleID]],4,8)</f>
        <v>032-7143</v>
      </c>
    </row>
    <row r="745" spans="1:9">
      <c r="A745" t="s">
        <v>3418</v>
      </c>
      <c r="B745" s="3" t="str">
        <f t="shared" si="55"/>
        <v>US</v>
      </c>
      <c r="C745" s="3" t="str">
        <f t="shared" si="56"/>
        <v>035</v>
      </c>
      <c r="D745" s="3" t="str">
        <f t="shared" si="57"/>
        <v>MELANOMA</v>
      </c>
      <c r="E745" s="3" t="str">
        <f t="shared" si="58"/>
        <v>T0</v>
      </c>
      <c r="F745" s="19" t="str">
        <f t="shared" si="59"/>
        <v>US-035-5100-MELANOMA</v>
      </c>
      <c r="G745" t="s">
        <v>23</v>
      </c>
      <c r="H745" s="18">
        <v>1</v>
      </c>
      <c r="I745" t="str">
        <f>MID(Table9[[#This Row],[SampleID]],4,8)</f>
        <v>035-5100</v>
      </c>
    </row>
    <row r="746" spans="1:9">
      <c r="A746" t="s">
        <v>3419</v>
      </c>
      <c r="B746" s="3" t="str">
        <f t="shared" si="55"/>
        <v>US</v>
      </c>
      <c r="C746" s="3" t="str">
        <f t="shared" si="56"/>
        <v>037</v>
      </c>
      <c r="D746" s="3" t="str">
        <f t="shared" si="57"/>
        <v>MELANOMA</v>
      </c>
      <c r="E746" s="3" t="str">
        <f t="shared" si="58"/>
        <v>T1</v>
      </c>
      <c r="F746" s="19" t="str">
        <f t="shared" si="59"/>
        <v>US-037-8039-MELANOMA</v>
      </c>
      <c r="G746" t="s">
        <v>23</v>
      </c>
      <c r="H746" s="18">
        <v>1</v>
      </c>
      <c r="I746" t="str">
        <f>MID(Table9[[#This Row],[SampleID]],4,8)</f>
        <v>037-8039</v>
      </c>
    </row>
    <row r="747" spans="1:9">
      <c r="A747" t="s">
        <v>3420</v>
      </c>
      <c r="B747" s="3" t="str">
        <f t="shared" si="55"/>
        <v>US</v>
      </c>
      <c r="C747" s="3" t="str">
        <f t="shared" si="56"/>
        <v>035</v>
      </c>
      <c r="D747" s="3" t="str">
        <f t="shared" si="57"/>
        <v>MELANOMA</v>
      </c>
      <c r="E747" s="3" t="str">
        <f t="shared" si="58"/>
        <v>T0</v>
      </c>
      <c r="F747" s="19" t="str">
        <f t="shared" si="59"/>
        <v>US-035-5101-MELANOMA</v>
      </c>
      <c r="G747" t="s">
        <v>23</v>
      </c>
      <c r="H747" s="18">
        <v>1</v>
      </c>
      <c r="I747" t="str">
        <f>MID(Table9[[#This Row],[SampleID]],4,8)</f>
        <v>035-5101</v>
      </c>
    </row>
    <row r="748" spans="1:9">
      <c r="A748" t="s">
        <v>3421</v>
      </c>
      <c r="B748" s="3" t="str">
        <f t="shared" si="55"/>
        <v>US</v>
      </c>
      <c r="C748" s="3" t="str">
        <f t="shared" si="56"/>
        <v>035</v>
      </c>
      <c r="D748" s="3" t="str">
        <f t="shared" si="57"/>
        <v>MELANOMA</v>
      </c>
      <c r="E748" s="3" t="str">
        <f t="shared" si="58"/>
        <v>T0</v>
      </c>
      <c r="F748" s="19" t="str">
        <f t="shared" si="59"/>
        <v>US-035-5102-MELANOMA</v>
      </c>
      <c r="G748" t="s">
        <v>23</v>
      </c>
      <c r="H748" s="18">
        <v>1</v>
      </c>
      <c r="I748" t="str">
        <f>MID(Table9[[#This Row],[SampleID]],4,8)</f>
        <v>035-5102</v>
      </c>
    </row>
    <row r="749" spans="1:9">
      <c r="A749" t="s">
        <v>3422</v>
      </c>
      <c r="B749" s="3" t="str">
        <f t="shared" si="55"/>
        <v>US</v>
      </c>
      <c r="C749" s="3" t="str">
        <f t="shared" si="56"/>
        <v>035</v>
      </c>
      <c r="D749" s="3" t="str">
        <f t="shared" si="57"/>
        <v>MELANOMA</v>
      </c>
      <c r="E749" s="3" t="str">
        <f t="shared" si="58"/>
        <v>T0</v>
      </c>
      <c r="F749" s="19" t="str">
        <f t="shared" si="59"/>
        <v>US-035-5103-MELANOMA</v>
      </c>
      <c r="G749" t="s">
        <v>23</v>
      </c>
      <c r="H749" s="18">
        <v>1</v>
      </c>
      <c r="I749" t="str">
        <f>MID(Table9[[#This Row],[SampleID]],4,8)</f>
        <v>035-5103</v>
      </c>
    </row>
    <row r="750" spans="1:9">
      <c r="A750" t="s">
        <v>3423</v>
      </c>
      <c r="B750" s="3" t="str">
        <f t="shared" si="55"/>
        <v>US</v>
      </c>
      <c r="C750" s="3" t="str">
        <f t="shared" si="56"/>
        <v>035</v>
      </c>
      <c r="D750" s="3" t="str">
        <f t="shared" si="57"/>
        <v>MELANOMA</v>
      </c>
      <c r="E750" s="3" t="str">
        <f t="shared" si="58"/>
        <v>T0</v>
      </c>
      <c r="F750" s="19" t="str">
        <f t="shared" si="59"/>
        <v>US-035-5104-MELANOMA</v>
      </c>
      <c r="G750" t="s">
        <v>23</v>
      </c>
      <c r="H750" s="18">
        <v>1</v>
      </c>
      <c r="I750" t="str">
        <f>MID(Table9[[#This Row],[SampleID]],4,8)</f>
        <v>035-5104</v>
      </c>
    </row>
    <row r="751" spans="1:9">
      <c r="A751" t="s">
        <v>3424</v>
      </c>
      <c r="B751" s="3" t="str">
        <f t="shared" si="55"/>
        <v>US</v>
      </c>
      <c r="C751" s="3" t="str">
        <f t="shared" si="56"/>
        <v>035</v>
      </c>
      <c r="D751" s="3" t="str">
        <f t="shared" si="57"/>
        <v>MELANOMA</v>
      </c>
      <c r="E751" s="3" t="str">
        <f t="shared" si="58"/>
        <v>T0</v>
      </c>
      <c r="F751" s="19" t="str">
        <f t="shared" si="59"/>
        <v>US-035-5105-MELANOMA</v>
      </c>
      <c r="G751" t="s">
        <v>23</v>
      </c>
      <c r="H751" s="18">
        <v>1</v>
      </c>
      <c r="I751" t="str">
        <f>MID(Table9[[#This Row],[SampleID]],4,8)</f>
        <v>035-5105</v>
      </c>
    </row>
    <row r="752" spans="1:9">
      <c r="A752" t="s">
        <v>3425</v>
      </c>
      <c r="B752" s="3" t="str">
        <f t="shared" si="55"/>
        <v>US</v>
      </c>
      <c r="C752" s="3" t="str">
        <f t="shared" si="56"/>
        <v>035</v>
      </c>
      <c r="D752" s="3" t="str">
        <f t="shared" si="57"/>
        <v>MELANOMA</v>
      </c>
      <c r="E752" s="3" t="str">
        <f t="shared" si="58"/>
        <v>T0</v>
      </c>
      <c r="F752" s="19" t="str">
        <f t="shared" si="59"/>
        <v>US-035-5106-MELANOMA</v>
      </c>
      <c r="G752" t="s">
        <v>23</v>
      </c>
      <c r="H752" s="18">
        <v>1</v>
      </c>
      <c r="I752" t="str">
        <f>MID(Table9[[#This Row],[SampleID]],4,8)</f>
        <v>035-5106</v>
      </c>
    </row>
    <row r="753" spans="1:9">
      <c r="A753" t="s">
        <v>3426</v>
      </c>
      <c r="B753" s="3" t="str">
        <f t="shared" si="55"/>
        <v>US</v>
      </c>
      <c r="C753" s="3" t="str">
        <f t="shared" si="56"/>
        <v>035</v>
      </c>
      <c r="D753" s="3" t="str">
        <f t="shared" si="57"/>
        <v>MELANOMA</v>
      </c>
      <c r="E753" s="3" t="str">
        <f t="shared" si="58"/>
        <v>T0</v>
      </c>
      <c r="F753" s="19" t="str">
        <f t="shared" si="59"/>
        <v>US-035-5107-MELANOMA</v>
      </c>
      <c r="G753" t="s">
        <v>23</v>
      </c>
      <c r="H753" s="18">
        <v>1</v>
      </c>
      <c r="I753" t="str">
        <f>MID(Table9[[#This Row],[SampleID]],4,8)</f>
        <v>035-5107</v>
      </c>
    </row>
    <row r="754" spans="1:9">
      <c r="A754" t="s">
        <v>3427</v>
      </c>
      <c r="B754" s="3" t="str">
        <f t="shared" si="55"/>
        <v>US</v>
      </c>
      <c r="C754" s="3" t="str">
        <f t="shared" si="56"/>
        <v>035</v>
      </c>
      <c r="D754" s="3" t="str">
        <f t="shared" si="57"/>
        <v>MELANOMA</v>
      </c>
      <c r="E754" s="3" t="str">
        <f t="shared" si="58"/>
        <v>T0</v>
      </c>
      <c r="F754" s="19" t="str">
        <f t="shared" si="59"/>
        <v>US-035-5108-MELANOMA</v>
      </c>
      <c r="G754" t="s">
        <v>23</v>
      </c>
      <c r="H754" s="18">
        <v>1</v>
      </c>
      <c r="I754" t="str">
        <f>MID(Table9[[#This Row],[SampleID]],4,8)</f>
        <v>035-5108</v>
      </c>
    </row>
    <row r="755" spans="1:9">
      <c r="A755" t="s">
        <v>3428</v>
      </c>
      <c r="B755" s="3" t="str">
        <f t="shared" si="55"/>
        <v>US</v>
      </c>
      <c r="C755" s="3" t="str">
        <f t="shared" si="56"/>
        <v>035</v>
      </c>
      <c r="D755" s="3" t="str">
        <f t="shared" si="57"/>
        <v>MELANOMA</v>
      </c>
      <c r="E755" s="3" t="str">
        <f t="shared" si="58"/>
        <v>T0</v>
      </c>
      <c r="F755" s="19" t="str">
        <f t="shared" si="59"/>
        <v>US-035-5109-MELANOMA</v>
      </c>
      <c r="G755" t="s">
        <v>23</v>
      </c>
      <c r="H755" s="18">
        <v>1</v>
      </c>
      <c r="I755" t="str">
        <f>MID(Table9[[#This Row],[SampleID]],4,8)</f>
        <v>035-5109</v>
      </c>
    </row>
    <row r="756" spans="1:9">
      <c r="A756" t="s">
        <v>3429</v>
      </c>
      <c r="B756" s="3" t="str">
        <f t="shared" si="55"/>
        <v>US</v>
      </c>
      <c r="C756" s="3" t="str">
        <f t="shared" si="56"/>
        <v>035</v>
      </c>
      <c r="D756" s="3" t="str">
        <f t="shared" si="57"/>
        <v>MELANOMA</v>
      </c>
      <c r="E756" s="3" t="str">
        <f t="shared" si="58"/>
        <v>T0</v>
      </c>
      <c r="F756" s="19" t="str">
        <f t="shared" si="59"/>
        <v>US-035-5110-MELANOMA</v>
      </c>
      <c r="G756" t="s">
        <v>23</v>
      </c>
      <c r="H756" s="18">
        <v>1</v>
      </c>
      <c r="I756" t="str">
        <f>MID(Table9[[#This Row],[SampleID]],4,8)</f>
        <v>035-5110</v>
      </c>
    </row>
    <row r="757" spans="1:9">
      <c r="A757" t="s">
        <v>3430</v>
      </c>
      <c r="B757" s="3" t="str">
        <f t="shared" si="55"/>
        <v>US</v>
      </c>
      <c r="C757" s="3" t="str">
        <f t="shared" si="56"/>
        <v>035</v>
      </c>
      <c r="D757" s="3" t="str">
        <f t="shared" si="57"/>
        <v>MELANOMA</v>
      </c>
      <c r="E757" s="3" t="str">
        <f t="shared" si="58"/>
        <v>T0</v>
      </c>
      <c r="F757" s="19" t="str">
        <f t="shared" si="59"/>
        <v>US-035-5111-MELANOMA</v>
      </c>
      <c r="G757" t="s">
        <v>23</v>
      </c>
      <c r="H757" s="18">
        <v>1</v>
      </c>
      <c r="I757" t="str">
        <f>MID(Table9[[#This Row],[SampleID]],4,8)</f>
        <v>035-5111</v>
      </c>
    </row>
    <row r="758" spans="1:9">
      <c r="A758" t="s">
        <v>3431</v>
      </c>
      <c r="B758" s="3" t="str">
        <f t="shared" si="55"/>
        <v>US</v>
      </c>
      <c r="C758" s="3" t="str">
        <f t="shared" si="56"/>
        <v>037</v>
      </c>
      <c r="D758" s="3" t="str">
        <f t="shared" si="57"/>
        <v>MELANOMA</v>
      </c>
      <c r="E758" s="3" t="str">
        <f t="shared" si="58"/>
        <v>T0</v>
      </c>
      <c r="F758" s="19" t="str">
        <f t="shared" si="59"/>
        <v>US-037-8000-MELANOMA</v>
      </c>
      <c r="G758" t="s">
        <v>23</v>
      </c>
      <c r="H758" s="18">
        <v>1</v>
      </c>
      <c r="I758" t="str">
        <f>MID(Table9[[#This Row],[SampleID]],4,8)</f>
        <v>037-8000</v>
      </c>
    </row>
    <row r="759" spans="1:9">
      <c r="A759" t="s">
        <v>3432</v>
      </c>
      <c r="B759" s="3" t="str">
        <f t="shared" si="55"/>
        <v>US</v>
      </c>
      <c r="C759" s="3" t="str">
        <f t="shared" si="56"/>
        <v>037</v>
      </c>
      <c r="D759" s="3" t="str">
        <f t="shared" si="57"/>
        <v>MELANOMA</v>
      </c>
      <c r="E759" s="3" t="str">
        <f t="shared" si="58"/>
        <v>T0</v>
      </c>
      <c r="F759" s="19" t="str">
        <f t="shared" si="59"/>
        <v>US-037-8001-MELANOMA</v>
      </c>
      <c r="G759" t="s">
        <v>23</v>
      </c>
      <c r="H759" s="18">
        <v>1</v>
      </c>
      <c r="I759" t="str">
        <f>MID(Table9[[#This Row],[SampleID]],4,8)</f>
        <v>037-8001</v>
      </c>
    </row>
    <row r="760" spans="1:9">
      <c r="A760" t="s">
        <v>3433</v>
      </c>
      <c r="B760" s="3" t="str">
        <f t="shared" si="55"/>
        <v>US</v>
      </c>
      <c r="C760" s="3" t="str">
        <f t="shared" si="56"/>
        <v>037</v>
      </c>
      <c r="D760" s="3" t="str">
        <f t="shared" si="57"/>
        <v>MELANOMA</v>
      </c>
      <c r="E760" s="3" t="str">
        <f t="shared" si="58"/>
        <v>T0</v>
      </c>
      <c r="F760" s="19" t="str">
        <f t="shared" si="59"/>
        <v>US-037-8002-MELANOMA</v>
      </c>
      <c r="G760" t="s">
        <v>23</v>
      </c>
      <c r="H760" s="18">
        <v>1</v>
      </c>
      <c r="I760" t="str">
        <f>MID(Table9[[#This Row],[SampleID]],4,8)</f>
        <v>037-8002</v>
      </c>
    </row>
    <row r="761" spans="1:9">
      <c r="A761" t="s">
        <v>3434</v>
      </c>
      <c r="B761" s="3" t="str">
        <f t="shared" si="55"/>
        <v>US</v>
      </c>
      <c r="C761" s="3" t="str">
        <f t="shared" si="56"/>
        <v>037</v>
      </c>
      <c r="D761" s="3" t="str">
        <f t="shared" si="57"/>
        <v>MELANOMA</v>
      </c>
      <c r="E761" s="3" t="str">
        <f t="shared" si="58"/>
        <v>T0</v>
      </c>
      <c r="F761" s="19" t="str">
        <f t="shared" si="59"/>
        <v>US-037-8003-MELANOMA</v>
      </c>
      <c r="G761" t="s">
        <v>23</v>
      </c>
      <c r="H761" s="18">
        <v>1</v>
      </c>
      <c r="I761" t="str">
        <f>MID(Table9[[#This Row],[SampleID]],4,8)</f>
        <v>037-8003</v>
      </c>
    </row>
    <row r="762" spans="1:9">
      <c r="A762" t="s">
        <v>3435</v>
      </c>
      <c r="B762" s="3" t="str">
        <f t="shared" si="55"/>
        <v>US</v>
      </c>
      <c r="C762" s="3" t="str">
        <f t="shared" si="56"/>
        <v>037</v>
      </c>
      <c r="D762" s="3" t="str">
        <f t="shared" si="57"/>
        <v>MELANOMA</v>
      </c>
      <c r="E762" s="3" t="str">
        <f t="shared" si="58"/>
        <v>T0</v>
      </c>
      <c r="F762" s="19" t="str">
        <f t="shared" si="59"/>
        <v>US-037-8004-MELANOMA</v>
      </c>
      <c r="G762" t="s">
        <v>23</v>
      </c>
      <c r="H762" s="18">
        <v>1</v>
      </c>
      <c r="I762" t="str">
        <f>MID(Table9[[#This Row],[SampleID]],4,8)</f>
        <v>037-8004</v>
      </c>
    </row>
    <row r="763" spans="1:9">
      <c r="A763" t="s">
        <v>3436</v>
      </c>
      <c r="B763" s="3" t="str">
        <f t="shared" si="55"/>
        <v>US</v>
      </c>
      <c r="C763" s="3" t="str">
        <f t="shared" si="56"/>
        <v>037</v>
      </c>
      <c r="D763" s="3" t="str">
        <f t="shared" si="57"/>
        <v>MELANOMA</v>
      </c>
      <c r="E763" s="3" t="str">
        <f t="shared" si="58"/>
        <v>T0</v>
      </c>
      <c r="F763" s="19" t="str">
        <f t="shared" si="59"/>
        <v>US-037-8005-MELANOMA</v>
      </c>
      <c r="G763" t="s">
        <v>23</v>
      </c>
      <c r="H763" s="18">
        <v>1</v>
      </c>
      <c r="I763" t="str">
        <f>MID(Table9[[#This Row],[SampleID]],4,8)</f>
        <v>037-8005</v>
      </c>
    </row>
    <row r="764" spans="1:9">
      <c r="A764" t="s">
        <v>3437</v>
      </c>
      <c r="B764" s="3" t="str">
        <f t="shared" si="55"/>
        <v>US</v>
      </c>
      <c r="C764" s="3" t="str">
        <f t="shared" si="56"/>
        <v>037</v>
      </c>
      <c r="D764" s="3" t="str">
        <f t="shared" si="57"/>
        <v>MELANOMA</v>
      </c>
      <c r="E764" s="3" t="str">
        <f t="shared" si="58"/>
        <v>T0</v>
      </c>
      <c r="F764" s="19" t="str">
        <f t="shared" si="59"/>
        <v>US-037-8006-MELANOMA</v>
      </c>
      <c r="G764" t="s">
        <v>23</v>
      </c>
      <c r="H764" s="18">
        <v>1</v>
      </c>
      <c r="I764" t="str">
        <f>MID(Table9[[#This Row],[SampleID]],4,8)</f>
        <v>037-8006</v>
      </c>
    </row>
    <row r="765" spans="1:9">
      <c r="A765" t="s">
        <v>3438</v>
      </c>
      <c r="B765" s="3" t="str">
        <f t="shared" si="55"/>
        <v>US</v>
      </c>
      <c r="C765" s="3" t="str">
        <f t="shared" si="56"/>
        <v>037</v>
      </c>
      <c r="D765" s="3" t="str">
        <f t="shared" si="57"/>
        <v>MELANOMA</v>
      </c>
      <c r="E765" s="3" t="str">
        <f t="shared" si="58"/>
        <v>T0</v>
      </c>
      <c r="F765" s="19" t="str">
        <f t="shared" si="59"/>
        <v>US-037-8007-MELANOMA</v>
      </c>
      <c r="G765" t="s">
        <v>23</v>
      </c>
      <c r="H765" s="18">
        <v>1</v>
      </c>
      <c r="I765" t="str">
        <f>MID(Table9[[#This Row],[SampleID]],4,8)</f>
        <v>037-8007</v>
      </c>
    </row>
    <row r="766" spans="1:9">
      <c r="A766" t="s">
        <v>3439</v>
      </c>
      <c r="B766" s="3" t="str">
        <f t="shared" si="55"/>
        <v>US</v>
      </c>
      <c r="C766" s="3" t="str">
        <f t="shared" si="56"/>
        <v>037</v>
      </c>
      <c r="D766" s="3" t="str">
        <f t="shared" si="57"/>
        <v>MELANOMA</v>
      </c>
      <c r="E766" s="3" t="str">
        <f t="shared" si="58"/>
        <v>T0</v>
      </c>
      <c r="F766" s="19" t="str">
        <f t="shared" si="59"/>
        <v>US-037-8008-MELANOMA</v>
      </c>
      <c r="G766" t="s">
        <v>23</v>
      </c>
      <c r="H766" s="18">
        <v>1</v>
      </c>
      <c r="I766" t="str">
        <f>MID(Table9[[#This Row],[SampleID]],4,8)</f>
        <v>037-8008</v>
      </c>
    </row>
    <row r="767" spans="1:9">
      <c r="A767" t="s">
        <v>3440</v>
      </c>
      <c r="B767" s="3" t="str">
        <f t="shared" si="55"/>
        <v>US</v>
      </c>
      <c r="C767" s="3" t="str">
        <f t="shared" si="56"/>
        <v>037</v>
      </c>
      <c r="D767" s="3" t="str">
        <f t="shared" si="57"/>
        <v>MELANOMA</v>
      </c>
      <c r="E767" s="3" t="str">
        <f t="shared" si="58"/>
        <v>T0</v>
      </c>
      <c r="F767" s="19" t="str">
        <f t="shared" si="59"/>
        <v>US-037-8009-MELANOMA</v>
      </c>
      <c r="G767" t="s">
        <v>23</v>
      </c>
      <c r="H767" s="18">
        <v>1</v>
      </c>
      <c r="I767" t="str">
        <f>MID(Table9[[#This Row],[SampleID]],4,8)</f>
        <v>037-8009</v>
      </c>
    </row>
    <row r="768" spans="1:9">
      <c r="A768" t="s">
        <v>3441</v>
      </c>
      <c r="B768" s="3" t="str">
        <f t="shared" si="55"/>
        <v>US</v>
      </c>
      <c r="C768" s="3" t="str">
        <f t="shared" si="56"/>
        <v>037</v>
      </c>
      <c r="D768" s="3" t="str">
        <f t="shared" si="57"/>
        <v>MELANOMA</v>
      </c>
      <c r="E768" s="3" t="str">
        <f t="shared" si="58"/>
        <v>T0</v>
      </c>
      <c r="F768" s="19" t="str">
        <f t="shared" si="59"/>
        <v>US-037-8010-MELANOMA</v>
      </c>
      <c r="G768" t="s">
        <v>23</v>
      </c>
      <c r="H768" s="18">
        <v>1</v>
      </c>
      <c r="I768" t="str">
        <f>MID(Table9[[#This Row],[SampleID]],4,8)</f>
        <v>037-8010</v>
      </c>
    </row>
    <row r="769" spans="1:9">
      <c r="A769" t="s">
        <v>3442</v>
      </c>
      <c r="B769" s="3" t="str">
        <f t="shared" si="55"/>
        <v>US</v>
      </c>
      <c r="C769" s="3" t="str">
        <f t="shared" si="56"/>
        <v>037</v>
      </c>
      <c r="D769" s="3" t="str">
        <f t="shared" si="57"/>
        <v>MELANOMA</v>
      </c>
      <c r="E769" s="3" t="str">
        <f t="shared" si="58"/>
        <v>T0</v>
      </c>
      <c r="F769" s="19" t="str">
        <f t="shared" si="59"/>
        <v>US-037-8011-MELANOMA</v>
      </c>
      <c r="G769" t="s">
        <v>23</v>
      </c>
      <c r="H769" s="18">
        <v>1</v>
      </c>
      <c r="I769" t="str">
        <f>MID(Table9[[#This Row],[SampleID]],4,8)</f>
        <v>037-8011</v>
      </c>
    </row>
    <row r="770" spans="1:9">
      <c r="A770" t="s">
        <v>3443</v>
      </c>
      <c r="B770" s="3" t="str">
        <f t="shared" ref="B770:B833" si="60">LEFT(A770,2)</f>
        <v>US</v>
      </c>
      <c r="C770" s="3" t="str">
        <f t="shared" ref="C770:C833" si="61">MID(A770,4,3)</f>
        <v>037</v>
      </c>
      <c r="D770" s="3" t="str">
        <f t="shared" ref="D770:D833" si="62">IF(MID(A770,13,1)="M","MELANOMA",IF(MID(A770,13,1)="N","NSCLC",IF(MID(A770,13,1)="S","SCLC",IF(MID(A770,13,1)="H","HETH",IF(MID(A770,13,1)="R","RCC","OTHER")))))</f>
        <v>MELANOMA</v>
      </c>
      <c r="E770" s="3" t="str">
        <f t="shared" ref="E770:E833" si="63">IF(MID(A770,13,1)="m",RIGHT(A770,LEN(A770)-21),IF(MID(A770,13,1)="n",RIGHT(A770,LEN(A770)-18),IF(MID(A770,13,1)="s",RIGHT(A770,LEN(A770)-17),IF(MID(A770,13,1)="o",RIGHT(A770,LEN(A770)-18),IF(MID(A770,13,1)="h",RIGHT(A770,LEN(A770)-17),IF(MID(A770,13,1)="r",RIGHT(A770,LEN(A770)-16),"UNKNOWN"))))))</f>
        <v>T0</v>
      </c>
      <c r="F770" s="19" t="str">
        <f t="shared" ref="F770:F833" si="64">IF(MID(A770,13,1)="H",LEFT(A770,16),IF(MID(A770,13,1)="M",LEFT(A770,20),IF(MID(A770,13,1)="N",LEFT(A770,17),IF(MID(A770,13,1)="S",LEFT(A770,16),IF(MID(A770,13,1)="O",LEFT(A770,17),IF(MID(A770,13,1)="R",LEFT(A770,15),""))))))</f>
        <v>US-037-8012-MELANOMA</v>
      </c>
      <c r="G770" t="s">
        <v>23</v>
      </c>
      <c r="H770" s="18">
        <v>1</v>
      </c>
      <c r="I770" t="str">
        <f>MID(Table9[[#This Row],[SampleID]],4,8)</f>
        <v>037-8012</v>
      </c>
    </row>
    <row r="771" spans="1:9">
      <c r="A771" t="s">
        <v>3444</v>
      </c>
      <c r="B771" s="3" t="str">
        <f t="shared" si="60"/>
        <v>US</v>
      </c>
      <c r="C771" s="3" t="str">
        <f t="shared" si="61"/>
        <v>037</v>
      </c>
      <c r="D771" s="3" t="str">
        <f t="shared" si="62"/>
        <v>MELANOMA</v>
      </c>
      <c r="E771" s="3" t="str">
        <f t="shared" si="63"/>
        <v>T0</v>
      </c>
      <c r="F771" s="19" t="str">
        <f t="shared" si="64"/>
        <v>US-037-8013-MELANOMA</v>
      </c>
      <c r="G771" t="s">
        <v>23</v>
      </c>
      <c r="H771" s="18">
        <v>1</v>
      </c>
      <c r="I771" t="str">
        <f>MID(Table9[[#This Row],[SampleID]],4,8)</f>
        <v>037-8013</v>
      </c>
    </row>
    <row r="772" spans="1:9">
      <c r="A772" t="s">
        <v>3445</v>
      </c>
      <c r="B772" s="3" t="str">
        <f t="shared" si="60"/>
        <v>US</v>
      </c>
      <c r="C772" s="3" t="str">
        <f t="shared" si="61"/>
        <v>037</v>
      </c>
      <c r="D772" s="3" t="str">
        <f t="shared" si="62"/>
        <v>MELANOMA</v>
      </c>
      <c r="E772" s="3" t="str">
        <f t="shared" si="63"/>
        <v>T0</v>
      </c>
      <c r="F772" s="19" t="str">
        <f t="shared" si="64"/>
        <v>US-037-8014-MELANOMA</v>
      </c>
      <c r="G772" t="s">
        <v>23</v>
      </c>
      <c r="H772" s="18">
        <v>1</v>
      </c>
      <c r="I772" t="str">
        <f>MID(Table9[[#This Row],[SampleID]],4,8)</f>
        <v>037-8014</v>
      </c>
    </row>
    <row r="773" spans="1:9">
      <c r="A773" t="s">
        <v>3446</v>
      </c>
      <c r="B773" s="3" t="str">
        <f t="shared" si="60"/>
        <v>US</v>
      </c>
      <c r="C773" s="3" t="str">
        <f t="shared" si="61"/>
        <v>037</v>
      </c>
      <c r="D773" s="3" t="str">
        <f t="shared" si="62"/>
        <v>MELANOMA</v>
      </c>
      <c r="E773" s="3" t="str">
        <f t="shared" si="63"/>
        <v>T0</v>
      </c>
      <c r="F773" s="19" t="str">
        <f t="shared" si="64"/>
        <v>US-037-8015-MELANOMA</v>
      </c>
      <c r="G773" t="s">
        <v>23</v>
      </c>
      <c r="H773" s="18">
        <v>1</v>
      </c>
      <c r="I773" t="str">
        <f>MID(Table9[[#This Row],[SampleID]],4,8)</f>
        <v>037-8015</v>
      </c>
    </row>
    <row r="774" spans="1:9">
      <c r="A774" t="s">
        <v>3447</v>
      </c>
      <c r="B774" s="3" t="str">
        <f t="shared" si="60"/>
        <v>US</v>
      </c>
      <c r="C774" s="3" t="str">
        <f t="shared" si="61"/>
        <v>037</v>
      </c>
      <c r="D774" s="3" t="str">
        <f t="shared" si="62"/>
        <v>MELANOMA</v>
      </c>
      <c r="E774" s="3" t="str">
        <f t="shared" si="63"/>
        <v>T0</v>
      </c>
      <c r="F774" s="19" t="str">
        <f t="shared" si="64"/>
        <v>US-037-8016-MELANOMA</v>
      </c>
      <c r="G774" t="s">
        <v>23</v>
      </c>
      <c r="H774" s="18">
        <v>1</v>
      </c>
      <c r="I774" t="str">
        <f>MID(Table9[[#This Row],[SampleID]],4,8)</f>
        <v>037-8016</v>
      </c>
    </row>
    <row r="775" spans="1:9">
      <c r="A775" t="s">
        <v>3448</v>
      </c>
      <c r="B775" s="3" t="str">
        <f t="shared" si="60"/>
        <v>US</v>
      </c>
      <c r="C775" s="3" t="str">
        <f t="shared" si="61"/>
        <v>037</v>
      </c>
      <c r="D775" s="3" t="str">
        <f t="shared" si="62"/>
        <v>MELANOMA</v>
      </c>
      <c r="E775" s="3" t="str">
        <f t="shared" si="63"/>
        <v>T0</v>
      </c>
      <c r="F775" s="19" t="str">
        <f t="shared" si="64"/>
        <v>US-037-8017-MELANOMA</v>
      </c>
      <c r="G775" t="s">
        <v>23</v>
      </c>
      <c r="H775" s="18">
        <v>1</v>
      </c>
      <c r="I775" t="str">
        <f>MID(Table9[[#This Row],[SampleID]],4,8)</f>
        <v>037-8017</v>
      </c>
    </row>
    <row r="776" spans="1:9">
      <c r="A776" t="s">
        <v>3449</v>
      </c>
      <c r="B776" s="3" t="str">
        <f t="shared" si="60"/>
        <v>US</v>
      </c>
      <c r="C776" s="3" t="str">
        <f t="shared" si="61"/>
        <v>037</v>
      </c>
      <c r="D776" s="3" t="str">
        <f t="shared" si="62"/>
        <v>MELANOMA</v>
      </c>
      <c r="E776" s="3" t="str">
        <f t="shared" si="63"/>
        <v>T0</v>
      </c>
      <c r="F776" s="19" t="str">
        <f t="shared" si="64"/>
        <v>US-037-8018-MELANOMA</v>
      </c>
      <c r="G776" t="s">
        <v>23</v>
      </c>
      <c r="H776" s="18">
        <v>1</v>
      </c>
      <c r="I776" t="str">
        <f>MID(Table9[[#This Row],[SampleID]],4,8)</f>
        <v>037-8018</v>
      </c>
    </row>
    <row r="777" spans="1:9">
      <c r="A777" t="s">
        <v>3450</v>
      </c>
      <c r="B777" s="3" t="str">
        <f t="shared" si="60"/>
        <v>US</v>
      </c>
      <c r="C777" s="3" t="str">
        <f t="shared" si="61"/>
        <v>037</v>
      </c>
      <c r="D777" s="3" t="str">
        <f t="shared" si="62"/>
        <v>MELANOMA</v>
      </c>
      <c r="E777" s="3" t="str">
        <f t="shared" si="63"/>
        <v>T0</v>
      </c>
      <c r="F777" s="19" t="str">
        <f t="shared" si="64"/>
        <v>US-037-8019-MELANOMA</v>
      </c>
      <c r="G777" t="s">
        <v>23</v>
      </c>
      <c r="H777" s="18">
        <v>1</v>
      </c>
      <c r="I777" t="str">
        <f>MID(Table9[[#This Row],[SampleID]],4,8)</f>
        <v>037-8019</v>
      </c>
    </row>
    <row r="778" spans="1:9">
      <c r="A778" t="s">
        <v>3451</v>
      </c>
      <c r="B778" s="3" t="str">
        <f t="shared" si="60"/>
        <v>US</v>
      </c>
      <c r="C778" s="3" t="str">
        <f t="shared" si="61"/>
        <v>037</v>
      </c>
      <c r="D778" s="3" t="str">
        <f t="shared" si="62"/>
        <v>MELANOMA</v>
      </c>
      <c r="E778" s="3" t="str">
        <f t="shared" si="63"/>
        <v>T0</v>
      </c>
      <c r="F778" s="19" t="str">
        <f t="shared" si="64"/>
        <v>US-037-8020-MELANOMA</v>
      </c>
      <c r="G778" t="s">
        <v>23</v>
      </c>
      <c r="H778" s="18">
        <v>1</v>
      </c>
      <c r="I778" t="str">
        <f>MID(Table9[[#This Row],[SampleID]],4,8)</f>
        <v>037-8020</v>
      </c>
    </row>
    <row r="779" spans="1:9">
      <c r="A779" t="s">
        <v>3452</v>
      </c>
      <c r="B779" s="3" t="str">
        <f t="shared" si="60"/>
        <v>US</v>
      </c>
      <c r="C779" s="3" t="str">
        <f t="shared" si="61"/>
        <v>037</v>
      </c>
      <c r="D779" s="3" t="str">
        <f t="shared" si="62"/>
        <v>MELANOMA</v>
      </c>
      <c r="E779" s="3" t="str">
        <f t="shared" si="63"/>
        <v>T0</v>
      </c>
      <c r="F779" s="19" t="str">
        <f t="shared" si="64"/>
        <v>US-037-8021-MELANOMA</v>
      </c>
      <c r="G779" t="s">
        <v>23</v>
      </c>
      <c r="H779" s="18">
        <v>1</v>
      </c>
      <c r="I779" t="str">
        <f>MID(Table9[[#This Row],[SampleID]],4,8)</f>
        <v>037-8021</v>
      </c>
    </row>
    <row r="780" spans="1:9">
      <c r="A780" t="s">
        <v>3453</v>
      </c>
      <c r="B780" s="3" t="str">
        <f t="shared" si="60"/>
        <v>US</v>
      </c>
      <c r="C780" s="3" t="str">
        <f t="shared" si="61"/>
        <v>037</v>
      </c>
      <c r="D780" s="3" t="str">
        <f t="shared" si="62"/>
        <v>MELANOMA</v>
      </c>
      <c r="E780" s="3" t="str">
        <f t="shared" si="63"/>
        <v>T0</v>
      </c>
      <c r="F780" s="19" t="str">
        <f t="shared" si="64"/>
        <v>US-037-8022-MELANOMA</v>
      </c>
      <c r="G780" t="s">
        <v>23</v>
      </c>
      <c r="H780" s="18">
        <v>1</v>
      </c>
      <c r="I780" t="str">
        <f>MID(Table9[[#This Row],[SampleID]],4,8)</f>
        <v>037-8022</v>
      </c>
    </row>
    <row r="781" spans="1:9">
      <c r="A781" t="s">
        <v>3454</v>
      </c>
      <c r="B781" s="3" t="str">
        <f t="shared" si="60"/>
        <v>US</v>
      </c>
      <c r="C781" s="3" t="str">
        <f t="shared" si="61"/>
        <v>037</v>
      </c>
      <c r="D781" s="3" t="str">
        <f t="shared" si="62"/>
        <v>MELANOMA</v>
      </c>
      <c r="E781" s="3" t="str">
        <f t="shared" si="63"/>
        <v>T0</v>
      </c>
      <c r="F781" s="19" t="str">
        <f t="shared" si="64"/>
        <v>US-037-8023-MELANOMA</v>
      </c>
      <c r="G781" t="s">
        <v>23</v>
      </c>
      <c r="H781" s="18">
        <v>1</v>
      </c>
      <c r="I781" t="str">
        <f>MID(Table9[[#This Row],[SampleID]],4,8)</f>
        <v>037-8023</v>
      </c>
    </row>
    <row r="782" spans="1:9">
      <c r="A782" t="s">
        <v>3455</v>
      </c>
      <c r="B782" s="3" t="str">
        <f t="shared" si="60"/>
        <v>US</v>
      </c>
      <c r="C782" s="3" t="str">
        <f t="shared" si="61"/>
        <v>037</v>
      </c>
      <c r="D782" s="3" t="str">
        <f t="shared" si="62"/>
        <v>MELANOMA</v>
      </c>
      <c r="E782" s="3" t="str">
        <f t="shared" si="63"/>
        <v>T0</v>
      </c>
      <c r="F782" s="19" t="str">
        <f t="shared" si="64"/>
        <v>US-037-8024-MELANOMA</v>
      </c>
      <c r="G782" t="s">
        <v>23</v>
      </c>
      <c r="H782" s="18">
        <v>1</v>
      </c>
      <c r="I782" t="str">
        <f>MID(Table9[[#This Row],[SampleID]],4,8)</f>
        <v>037-8024</v>
      </c>
    </row>
    <row r="783" spans="1:9">
      <c r="A783" t="s">
        <v>3456</v>
      </c>
      <c r="B783" s="3" t="str">
        <f t="shared" si="60"/>
        <v>US</v>
      </c>
      <c r="C783" s="3" t="str">
        <f t="shared" si="61"/>
        <v>037</v>
      </c>
      <c r="D783" s="3" t="str">
        <f t="shared" si="62"/>
        <v>MELANOMA</v>
      </c>
      <c r="E783" s="3" t="str">
        <f t="shared" si="63"/>
        <v>T0</v>
      </c>
      <c r="F783" s="19" t="str">
        <f t="shared" si="64"/>
        <v>US-037-8025-MELANOMA</v>
      </c>
      <c r="G783" t="s">
        <v>23</v>
      </c>
      <c r="H783" s="18">
        <v>1</v>
      </c>
      <c r="I783" t="str">
        <f>MID(Table9[[#This Row],[SampleID]],4,8)</f>
        <v>037-8025</v>
      </c>
    </row>
    <row r="784" spans="1:9">
      <c r="A784" t="s">
        <v>3457</v>
      </c>
      <c r="B784" s="3" t="str">
        <f t="shared" si="60"/>
        <v>US</v>
      </c>
      <c r="C784" s="3" t="str">
        <f t="shared" si="61"/>
        <v>037</v>
      </c>
      <c r="D784" s="3" t="str">
        <f t="shared" si="62"/>
        <v>MELANOMA</v>
      </c>
      <c r="E784" s="3" t="str">
        <f t="shared" si="63"/>
        <v>T0</v>
      </c>
      <c r="F784" s="19" t="str">
        <f t="shared" si="64"/>
        <v>US-037-8026-MELANOMA</v>
      </c>
      <c r="G784" t="s">
        <v>23</v>
      </c>
      <c r="H784" s="18">
        <v>1</v>
      </c>
      <c r="I784" t="str">
        <f>MID(Table9[[#This Row],[SampleID]],4,8)</f>
        <v>037-8026</v>
      </c>
    </row>
    <row r="785" spans="1:9">
      <c r="A785" t="s">
        <v>3458</v>
      </c>
      <c r="B785" s="3" t="str">
        <f t="shared" si="60"/>
        <v>US</v>
      </c>
      <c r="C785" s="3" t="str">
        <f t="shared" si="61"/>
        <v>038</v>
      </c>
      <c r="D785" s="3" t="str">
        <f t="shared" si="62"/>
        <v>HETH</v>
      </c>
      <c r="E785" s="3" t="str">
        <f t="shared" si="63"/>
        <v>T0</v>
      </c>
      <c r="F785" s="19" t="str">
        <f t="shared" si="64"/>
        <v>US-038-4000-HETH</v>
      </c>
      <c r="G785" t="s">
        <v>23</v>
      </c>
      <c r="H785" s="18">
        <v>1</v>
      </c>
      <c r="I785" t="str">
        <f>MID(Table9[[#This Row],[SampleID]],4,8)</f>
        <v>038-4000</v>
      </c>
    </row>
    <row r="786" spans="1:9">
      <c r="A786" t="s">
        <v>3459</v>
      </c>
      <c r="B786" s="3" t="str">
        <f t="shared" si="60"/>
        <v>US</v>
      </c>
      <c r="C786" s="3" t="str">
        <f t="shared" si="61"/>
        <v>038</v>
      </c>
      <c r="D786" s="3" t="str">
        <f t="shared" si="62"/>
        <v>HETH</v>
      </c>
      <c r="E786" s="3" t="str">
        <f t="shared" si="63"/>
        <v>T0</v>
      </c>
      <c r="F786" s="19" t="str">
        <f t="shared" si="64"/>
        <v>US-038-4001-HETH</v>
      </c>
      <c r="G786" t="s">
        <v>23</v>
      </c>
      <c r="H786" s="18">
        <v>1</v>
      </c>
      <c r="I786" t="str">
        <f>MID(Table9[[#This Row],[SampleID]],4,8)</f>
        <v>038-4001</v>
      </c>
    </row>
    <row r="787" spans="1:9">
      <c r="A787" t="s">
        <v>3460</v>
      </c>
      <c r="B787" s="3" t="str">
        <f t="shared" si="60"/>
        <v>US</v>
      </c>
      <c r="C787" s="3" t="str">
        <f t="shared" si="61"/>
        <v>038</v>
      </c>
      <c r="D787" s="3" t="str">
        <f t="shared" si="62"/>
        <v>HETH</v>
      </c>
      <c r="E787" s="3" t="str">
        <f t="shared" si="63"/>
        <v>T0</v>
      </c>
      <c r="F787" s="19" t="str">
        <f t="shared" si="64"/>
        <v>US-038-4002-HETH</v>
      </c>
      <c r="G787" t="s">
        <v>23</v>
      </c>
      <c r="H787" s="18">
        <v>1</v>
      </c>
      <c r="I787" t="str">
        <f>MID(Table9[[#This Row],[SampleID]],4,8)</f>
        <v>038-4002</v>
      </c>
    </row>
    <row r="788" spans="1:9">
      <c r="A788" t="s">
        <v>3461</v>
      </c>
      <c r="B788" s="3" t="str">
        <f t="shared" si="60"/>
        <v>US</v>
      </c>
      <c r="C788" s="3" t="str">
        <f t="shared" si="61"/>
        <v>038</v>
      </c>
      <c r="D788" s="3" t="str">
        <f t="shared" si="62"/>
        <v>HETH</v>
      </c>
      <c r="E788" s="3" t="str">
        <f t="shared" si="63"/>
        <v>T0</v>
      </c>
      <c r="F788" s="19" t="str">
        <f t="shared" si="64"/>
        <v>US-038-4003-HETH</v>
      </c>
      <c r="G788" t="s">
        <v>23</v>
      </c>
      <c r="H788" s="18">
        <v>1</v>
      </c>
      <c r="I788" t="str">
        <f>MID(Table9[[#This Row],[SampleID]],4,8)</f>
        <v>038-4003</v>
      </c>
    </row>
    <row r="789" spans="1:9">
      <c r="A789" t="s">
        <v>3462</v>
      </c>
      <c r="B789" s="3" t="str">
        <f t="shared" si="60"/>
        <v>US</v>
      </c>
      <c r="C789" s="3" t="str">
        <f t="shared" si="61"/>
        <v>038</v>
      </c>
      <c r="D789" s="3" t="str">
        <f t="shared" si="62"/>
        <v>HETH</v>
      </c>
      <c r="E789" s="3" t="str">
        <f t="shared" si="63"/>
        <v>T0</v>
      </c>
      <c r="F789" s="19" t="str">
        <f t="shared" si="64"/>
        <v>US-038-4004-HETH</v>
      </c>
      <c r="G789" t="s">
        <v>23</v>
      </c>
      <c r="H789" s="18">
        <v>1</v>
      </c>
      <c r="I789" t="str">
        <f>MID(Table9[[#This Row],[SampleID]],4,8)</f>
        <v>038-4004</v>
      </c>
    </row>
    <row r="790" spans="1:9">
      <c r="A790" t="s">
        <v>3463</v>
      </c>
      <c r="B790" s="3" t="str">
        <f t="shared" si="60"/>
        <v>US</v>
      </c>
      <c r="C790" s="3" t="str">
        <f t="shared" si="61"/>
        <v>038</v>
      </c>
      <c r="D790" s="3" t="str">
        <f t="shared" si="62"/>
        <v>HETH</v>
      </c>
      <c r="E790" s="3" t="str">
        <f t="shared" si="63"/>
        <v>T0</v>
      </c>
      <c r="F790" s="19" t="str">
        <f t="shared" si="64"/>
        <v>US-038-4005-HETH</v>
      </c>
      <c r="G790" t="s">
        <v>23</v>
      </c>
      <c r="H790" s="18">
        <v>1</v>
      </c>
      <c r="I790" t="str">
        <f>MID(Table9[[#This Row],[SampleID]],4,8)</f>
        <v>038-4005</v>
      </c>
    </row>
    <row r="791" spans="1:9">
      <c r="A791" t="s">
        <v>3464</v>
      </c>
      <c r="B791" s="3" t="str">
        <f t="shared" si="60"/>
        <v>US</v>
      </c>
      <c r="C791" s="3" t="str">
        <f t="shared" si="61"/>
        <v>038</v>
      </c>
      <c r="D791" s="3" t="str">
        <f t="shared" si="62"/>
        <v>HETH</v>
      </c>
      <c r="E791" s="3" t="str">
        <f t="shared" si="63"/>
        <v>T0</v>
      </c>
      <c r="F791" s="19" t="str">
        <f t="shared" si="64"/>
        <v>US-038-4006-HETH</v>
      </c>
      <c r="G791" t="s">
        <v>23</v>
      </c>
      <c r="H791" s="18">
        <v>1</v>
      </c>
      <c r="I791" t="str">
        <f>MID(Table9[[#This Row],[SampleID]],4,8)</f>
        <v>038-4006</v>
      </c>
    </row>
    <row r="792" spans="1:9">
      <c r="A792" t="s">
        <v>3465</v>
      </c>
      <c r="B792" s="3" t="str">
        <f t="shared" si="60"/>
        <v>US</v>
      </c>
      <c r="C792" s="3" t="str">
        <f t="shared" si="61"/>
        <v>038</v>
      </c>
      <c r="D792" s="3" t="str">
        <f t="shared" si="62"/>
        <v>HETH</v>
      </c>
      <c r="E792" s="3" t="str">
        <f t="shared" si="63"/>
        <v>T0</v>
      </c>
      <c r="F792" s="19" t="str">
        <f t="shared" si="64"/>
        <v>US-038-4007-HETH</v>
      </c>
      <c r="G792" t="s">
        <v>23</v>
      </c>
      <c r="H792" s="18">
        <v>1</v>
      </c>
      <c r="I792" t="str">
        <f>MID(Table9[[#This Row],[SampleID]],4,8)</f>
        <v>038-4007</v>
      </c>
    </row>
    <row r="793" spans="1:9">
      <c r="A793" t="s">
        <v>3466</v>
      </c>
      <c r="B793" s="3" t="str">
        <f t="shared" si="60"/>
        <v>US</v>
      </c>
      <c r="C793" s="3" t="str">
        <f t="shared" si="61"/>
        <v>038</v>
      </c>
      <c r="D793" s="3" t="str">
        <f t="shared" si="62"/>
        <v>HETH</v>
      </c>
      <c r="E793" s="3" t="str">
        <f t="shared" si="63"/>
        <v>T0</v>
      </c>
      <c r="F793" s="19" t="str">
        <f t="shared" si="64"/>
        <v>US-038-4008-HETH</v>
      </c>
      <c r="G793" t="s">
        <v>23</v>
      </c>
      <c r="H793" s="18">
        <v>1</v>
      </c>
      <c r="I793" t="str">
        <f>MID(Table9[[#This Row],[SampleID]],4,8)</f>
        <v>038-4008</v>
      </c>
    </row>
    <row r="794" spans="1:9">
      <c r="A794" t="s">
        <v>3467</v>
      </c>
      <c r="B794" s="3" t="str">
        <f t="shared" si="60"/>
        <v>US</v>
      </c>
      <c r="C794" s="3" t="str">
        <f t="shared" si="61"/>
        <v>038</v>
      </c>
      <c r="D794" s="3" t="str">
        <f t="shared" si="62"/>
        <v>HETH</v>
      </c>
      <c r="E794" s="3" t="str">
        <f t="shared" si="63"/>
        <v>T0</v>
      </c>
      <c r="F794" s="19" t="str">
        <f t="shared" si="64"/>
        <v>US-038-4009-HETH</v>
      </c>
      <c r="G794" t="s">
        <v>23</v>
      </c>
      <c r="H794" s="18">
        <v>1</v>
      </c>
      <c r="I794" t="str">
        <f>MID(Table9[[#This Row],[SampleID]],4,8)</f>
        <v>038-4009</v>
      </c>
    </row>
    <row r="795" spans="1:9">
      <c r="A795" t="s">
        <v>3468</v>
      </c>
      <c r="B795" s="3" t="str">
        <f t="shared" si="60"/>
        <v>US</v>
      </c>
      <c r="C795" s="3" t="str">
        <f t="shared" si="61"/>
        <v>038</v>
      </c>
      <c r="D795" s="3" t="str">
        <f t="shared" si="62"/>
        <v>HETH</v>
      </c>
      <c r="E795" s="3" t="str">
        <f t="shared" si="63"/>
        <v>T0</v>
      </c>
      <c r="F795" s="19" t="str">
        <f t="shared" si="64"/>
        <v>US-038-4010-HETH</v>
      </c>
      <c r="G795" t="s">
        <v>23</v>
      </c>
      <c r="H795" s="18">
        <v>1</v>
      </c>
      <c r="I795" t="str">
        <f>MID(Table9[[#This Row],[SampleID]],4,8)</f>
        <v>038-4010</v>
      </c>
    </row>
    <row r="796" spans="1:9">
      <c r="A796" t="s">
        <v>3469</v>
      </c>
      <c r="B796" s="3" t="str">
        <f t="shared" si="60"/>
        <v>US</v>
      </c>
      <c r="C796" s="3" t="str">
        <f t="shared" si="61"/>
        <v>038</v>
      </c>
      <c r="D796" s="3" t="str">
        <f t="shared" si="62"/>
        <v>HETH</v>
      </c>
      <c r="E796" s="3" t="str">
        <f t="shared" si="63"/>
        <v>T0</v>
      </c>
      <c r="F796" s="19" t="str">
        <f t="shared" si="64"/>
        <v>US-038-4011-HETH</v>
      </c>
      <c r="G796" t="s">
        <v>23</v>
      </c>
      <c r="H796" s="18">
        <v>1</v>
      </c>
      <c r="I796" t="str">
        <f>MID(Table9[[#This Row],[SampleID]],4,8)</f>
        <v>038-4011</v>
      </c>
    </row>
    <row r="797" spans="1:9">
      <c r="A797" t="s">
        <v>3470</v>
      </c>
      <c r="B797" s="3" t="str">
        <f t="shared" si="60"/>
        <v>US</v>
      </c>
      <c r="C797" s="3" t="str">
        <f t="shared" si="61"/>
        <v>038</v>
      </c>
      <c r="D797" s="3" t="str">
        <f t="shared" si="62"/>
        <v>HETH</v>
      </c>
      <c r="E797" s="3" t="str">
        <f t="shared" si="63"/>
        <v>T0</v>
      </c>
      <c r="F797" s="19" t="str">
        <f t="shared" si="64"/>
        <v>US-038-4012-HETH</v>
      </c>
      <c r="G797" t="s">
        <v>23</v>
      </c>
      <c r="H797" s="18">
        <v>1</v>
      </c>
      <c r="I797" t="str">
        <f>MID(Table9[[#This Row],[SampleID]],4,8)</f>
        <v>038-4012</v>
      </c>
    </row>
    <row r="798" spans="1:9">
      <c r="A798" t="s">
        <v>3471</v>
      </c>
      <c r="B798" s="3" t="str">
        <f t="shared" si="60"/>
        <v>US</v>
      </c>
      <c r="C798" s="3" t="str">
        <f t="shared" si="61"/>
        <v>038</v>
      </c>
      <c r="D798" s="3" t="str">
        <f t="shared" si="62"/>
        <v>HETH</v>
      </c>
      <c r="E798" s="3" t="str">
        <f t="shared" si="63"/>
        <v>T0</v>
      </c>
      <c r="F798" s="19" t="str">
        <f t="shared" si="64"/>
        <v>US-038-4013-HETH</v>
      </c>
      <c r="G798" t="s">
        <v>23</v>
      </c>
      <c r="H798" s="18">
        <v>1</v>
      </c>
      <c r="I798" t="str">
        <f>MID(Table9[[#This Row],[SampleID]],4,8)</f>
        <v>038-4013</v>
      </c>
    </row>
    <row r="799" spans="1:9">
      <c r="A799" t="s">
        <v>3472</v>
      </c>
      <c r="B799" s="3" t="str">
        <f t="shared" si="60"/>
        <v>US</v>
      </c>
      <c r="C799" s="3" t="str">
        <f t="shared" si="61"/>
        <v>038</v>
      </c>
      <c r="D799" s="3" t="str">
        <f t="shared" si="62"/>
        <v>HETH</v>
      </c>
      <c r="E799" s="3" t="str">
        <f t="shared" si="63"/>
        <v>T0</v>
      </c>
      <c r="F799" s="19" t="str">
        <f t="shared" si="64"/>
        <v>US-038-4014-HETH</v>
      </c>
      <c r="G799" t="s">
        <v>23</v>
      </c>
      <c r="H799" s="18">
        <v>1</v>
      </c>
      <c r="I799" t="str">
        <f>MID(Table9[[#This Row],[SampleID]],4,8)</f>
        <v>038-4014</v>
      </c>
    </row>
    <row r="800" spans="1:9">
      <c r="A800" t="s">
        <v>3473</v>
      </c>
      <c r="B800" s="3" t="str">
        <f t="shared" si="60"/>
        <v>US</v>
      </c>
      <c r="C800" s="3" t="str">
        <f t="shared" si="61"/>
        <v>038</v>
      </c>
      <c r="D800" s="3" t="str">
        <f t="shared" si="62"/>
        <v>HETH</v>
      </c>
      <c r="E800" s="3" t="str">
        <f t="shared" si="63"/>
        <v>T0</v>
      </c>
      <c r="F800" s="19" t="str">
        <f t="shared" si="64"/>
        <v>US-038-4015-HETH</v>
      </c>
      <c r="G800" t="s">
        <v>23</v>
      </c>
      <c r="H800" s="18">
        <v>1</v>
      </c>
      <c r="I800" t="str">
        <f>MID(Table9[[#This Row],[SampleID]],4,8)</f>
        <v>038-4015</v>
      </c>
    </row>
    <row r="801" spans="1:9">
      <c r="A801" t="s">
        <v>3474</v>
      </c>
      <c r="B801" s="3" t="str">
        <f t="shared" si="60"/>
        <v>US</v>
      </c>
      <c r="C801" s="3" t="str">
        <f t="shared" si="61"/>
        <v>038</v>
      </c>
      <c r="D801" s="3" t="str">
        <f t="shared" si="62"/>
        <v>HETH</v>
      </c>
      <c r="E801" s="3" t="str">
        <f t="shared" si="63"/>
        <v>T0</v>
      </c>
      <c r="F801" s="19" t="str">
        <f t="shared" si="64"/>
        <v>US-038-4016-HETH</v>
      </c>
      <c r="G801" t="s">
        <v>23</v>
      </c>
      <c r="H801" s="18">
        <v>1</v>
      </c>
      <c r="I801" t="str">
        <f>MID(Table9[[#This Row],[SampleID]],4,8)</f>
        <v>038-4016</v>
      </c>
    </row>
    <row r="802" spans="1:9">
      <c r="A802" t="s">
        <v>3475</v>
      </c>
      <c r="B802" s="3" t="str">
        <f t="shared" si="60"/>
        <v>US</v>
      </c>
      <c r="C802" s="3" t="str">
        <f t="shared" si="61"/>
        <v>038</v>
      </c>
      <c r="D802" s="3" t="str">
        <f t="shared" si="62"/>
        <v>HETH</v>
      </c>
      <c r="E802" s="3" t="str">
        <f t="shared" si="63"/>
        <v>T0</v>
      </c>
      <c r="F802" s="19" t="str">
        <f t="shared" si="64"/>
        <v>US-038-4017-HETH</v>
      </c>
      <c r="G802" t="s">
        <v>23</v>
      </c>
      <c r="H802" s="18">
        <v>1</v>
      </c>
      <c r="I802" t="str">
        <f>MID(Table9[[#This Row],[SampleID]],4,8)</f>
        <v>038-4017</v>
      </c>
    </row>
    <row r="803" spans="1:9">
      <c r="A803" t="s">
        <v>3476</v>
      </c>
      <c r="B803" s="3" t="str">
        <f t="shared" si="60"/>
        <v>US</v>
      </c>
      <c r="C803" s="3" t="str">
        <f t="shared" si="61"/>
        <v>038</v>
      </c>
      <c r="D803" s="3" t="str">
        <f t="shared" si="62"/>
        <v>HETH</v>
      </c>
      <c r="E803" s="3" t="str">
        <f t="shared" si="63"/>
        <v>T0</v>
      </c>
      <c r="F803" s="19" t="str">
        <f t="shared" si="64"/>
        <v>US-038-4018-HETH</v>
      </c>
      <c r="G803" t="s">
        <v>23</v>
      </c>
      <c r="H803" s="18">
        <v>1</v>
      </c>
      <c r="I803" t="str">
        <f>MID(Table9[[#This Row],[SampleID]],4,8)</f>
        <v>038-4018</v>
      </c>
    </row>
    <row r="804" spans="1:9">
      <c r="A804" t="s">
        <v>3477</v>
      </c>
      <c r="B804" s="3" t="str">
        <f t="shared" si="60"/>
        <v>US</v>
      </c>
      <c r="C804" s="3" t="str">
        <f t="shared" si="61"/>
        <v>038</v>
      </c>
      <c r="D804" s="3" t="str">
        <f t="shared" si="62"/>
        <v>HETH</v>
      </c>
      <c r="E804" s="3" t="str">
        <f t="shared" si="63"/>
        <v>T0</v>
      </c>
      <c r="F804" s="19" t="str">
        <f t="shared" si="64"/>
        <v>US-038-4019-HETH</v>
      </c>
      <c r="G804" t="s">
        <v>23</v>
      </c>
      <c r="H804" s="18">
        <v>1</v>
      </c>
      <c r="I804" t="str">
        <f>MID(Table9[[#This Row],[SampleID]],4,8)</f>
        <v>038-4019</v>
      </c>
    </row>
    <row r="805" spans="1:9">
      <c r="A805" t="s">
        <v>3478</v>
      </c>
      <c r="B805" s="3" t="str">
        <f t="shared" si="60"/>
        <v>US</v>
      </c>
      <c r="C805" s="3" t="str">
        <f t="shared" si="61"/>
        <v>038</v>
      </c>
      <c r="D805" s="3" t="str">
        <f t="shared" si="62"/>
        <v>HETH</v>
      </c>
      <c r="E805" s="3" t="str">
        <f t="shared" si="63"/>
        <v>T0</v>
      </c>
      <c r="F805" s="19" t="str">
        <f t="shared" si="64"/>
        <v>US-038-4020-HETH</v>
      </c>
      <c r="G805" t="s">
        <v>23</v>
      </c>
      <c r="H805" s="18">
        <v>1</v>
      </c>
      <c r="I805" t="str">
        <f>MID(Table9[[#This Row],[SampleID]],4,8)</f>
        <v>038-4020</v>
      </c>
    </row>
    <row r="806" spans="1:9">
      <c r="A806" t="s">
        <v>3479</v>
      </c>
      <c r="B806" s="3" t="str">
        <f t="shared" si="60"/>
        <v>US</v>
      </c>
      <c r="C806" s="3" t="str">
        <f t="shared" si="61"/>
        <v>038</v>
      </c>
      <c r="D806" s="3" t="str">
        <f t="shared" si="62"/>
        <v>HETH</v>
      </c>
      <c r="E806" s="3" t="str">
        <f t="shared" si="63"/>
        <v>T0</v>
      </c>
      <c r="F806" s="19" t="str">
        <f t="shared" si="64"/>
        <v>US-038-4021-HETH</v>
      </c>
      <c r="G806" t="s">
        <v>23</v>
      </c>
      <c r="H806" s="18">
        <v>1</v>
      </c>
      <c r="I806" t="str">
        <f>MID(Table9[[#This Row],[SampleID]],4,8)</f>
        <v>038-4021</v>
      </c>
    </row>
    <row r="807" spans="1:9">
      <c r="A807" t="s">
        <v>3480</v>
      </c>
      <c r="B807" s="3" t="str">
        <f t="shared" si="60"/>
        <v>US</v>
      </c>
      <c r="C807" s="3" t="str">
        <f t="shared" si="61"/>
        <v>038</v>
      </c>
      <c r="D807" s="3" t="str">
        <f t="shared" si="62"/>
        <v>HETH</v>
      </c>
      <c r="E807" s="3" t="str">
        <f t="shared" si="63"/>
        <v>T0</v>
      </c>
      <c r="F807" s="19" t="str">
        <f t="shared" si="64"/>
        <v>US-038-4022-HETH</v>
      </c>
      <c r="G807" t="s">
        <v>23</v>
      </c>
      <c r="H807" s="18">
        <v>1</v>
      </c>
      <c r="I807" t="str">
        <f>MID(Table9[[#This Row],[SampleID]],4,8)</f>
        <v>038-4022</v>
      </c>
    </row>
    <row r="808" spans="1:9">
      <c r="A808" t="s">
        <v>3481</v>
      </c>
      <c r="B808" s="3" t="str">
        <f t="shared" si="60"/>
        <v>US</v>
      </c>
      <c r="C808" s="3" t="str">
        <f t="shared" si="61"/>
        <v>038</v>
      </c>
      <c r="D808" s="3" t="str">
        <f t="shared" si="62"/>
        <v>HETH</v>
      </c>
      <c r="E808" s="3" t="str">
        <f t="shared" si="63"/>
        <v>T0</v>
      </c>
      <c r="F808" s="19" t="str">
        <f t="shared" si="64"/>
        <v>US-038-4023-HETH</v>
      </c>
      <c r="G808" t="s">
        <v>23</v>
      </c>
      <c r="H808" s="18">
        <v>1</v>
      </c>
      <c r="I808" t="str">
        <f>MID(Table9[[#This Row],[SampleID]],4,8)</f>
        <v>038-4023</v>
      </c>
    </row>
    <row r="809" spans="1:9">
      <c r="A809" t="s">
        <v>3482</v>
      </c>
      <c r="B809" s="3" t="str">
        <f t="shared" si="60"/>
        <v>US</v>
      </c>
      <c r="C809" s="3" t="str">
        <f t="shared" si="61"/>
        <v>038</v>
      </c>
      <c r="D809" s="3" t="str">
        <f t="shared" si="62"/>
        <v>HETH</v>
      </c>
      <c r="E809" s="3" t="str">
        <f t="shared" si="63"/>
        <v>T0</v>
      </c>
      <c r="F809" s="19" t="str">
        <f t="shared" si="64"/>
        <v>US-038-4024-HETH</v>
      </c>
      <c r="G809" t="s">
        <v>23</v>
      </c>
      <c r="H809" s="18">
        <v>1</v>
      </c>
      <c r="I809" t="str">
        <f>MID(Table9[[#This Row],[SampleID]],4,8)</f>
        <v>038-4024</v>
      </c>
    </row>
    <row r="810" spans="1:9">
      <c r="A810" t="s">
        <v>3483</v>
      </c>
      <c r="B810" s="3" t="str">
        <f t="shared" si="60"/>
        <v>US</v>
      </c>
      <c r="C810" s="3" t="str">
        <f t="shared" si="61"/>
        <v>038</v>
      </c>
      <c r="D810" s="3" t="str">
        <f t="shared" si="62"/>
        <v>HETH</v>
      </c>
      <c r="E810" s="3" t="str">
        <f t="shared" si="63"/>
        <v>T0</v>
      </c>
      <c r="F810" s="19" t="str">
        <f t="shared" si="64"/>
        <v>US-038-4025-HETH</v>
      </c>
      <c r="G810" t="s">
        <v>23</v>
      </c>
      <c r="H810" s="18">
        <v>1</v>
      </c>
      <c r="I810" t="str">
        <f>MID(Table9[[#This Row],[SampleID]],4,8)</f>
        <v>038-4025</v>
      </c>
    </row>
    <row r="811" spans="1:9">
      <c r="A811" t="s">
        <v>3484</v>
      </c>
      <c r="B811" s="3" t="str">
        <f t="shared" si="60"/>
        <v>US</v>
      </c>
      <c r="C811" s="3" t="str">
        <f t="shared" si="61"/>
        <v>038</v>
      </c>
      <c r="D811" s="3" t="str">
        <f t="shared" si="62"/>
        <v>HETH</v>
      </c>
      <c r="E811" s="3" t="str">
        <f t="shared" si="63"/>
        <v>T0</v>
      </c>
      <c r="F811" s="19" t="str">
        <f t="shared" si="64"/>
        <v>US-038-4026-HETH</v>
      </c>
      <c r="G811" t="s">
        <v>23</v>
      </c>
      <c r="H811" s="18">
        <v>1</v>
      </c>
      <c r="I811" t="str">
        <f>MID(Table9[[#This Row],[SampleID]],4,8)</f>
        <v>038-4026</v>
      </c>
    </row>
    <row r="812" spans="1:9">
      <c r="A812" t="s">
        <v>3485</v>
      </c>
      <c r="B812" s="3" t="str">
        <f t="shared" si="60"/>
        <v>US</v>
      </c>
      <c r="C812" s="3" t="str">
        <f t="shared" si="61"/>
        <v>037</v>
      </c>
      <c r="D812" s="3" t="str">
        <f t="shared" si="62"/>
        <v>MELANOMA</v>
      </c>
      <c r="E812" s="3" t="str">
        <f t="shared" si="63"/>
        <v>T0</v>
      </c>
      <c r="F812" s="19" t="str">
        <f t="shared" si="64"/>
        <v>US-037-8027-MELANOMA</v>
      </c>
      <c r="G812" t="s">
        <v>23</v>
      </c>
      <c r="H812" s="18">
        <v>1</v>
      </c>
      <c r="I812" t="str">
        <f>MID(Table9[[#This Row],[SampleID]],4,8)</f>
        <v>037-8027</v>
      </c>
    </row>
    <row r="813" spans="1:9">
      <c r="A813" t="s">
        <v>3486</v>
      </c>
      <c r="B813" s="3" t="str">
        <f t="shared" si="60"/>
        <v>US</v>
      </c>
      <c r="C813" s="3" t="str">
        <f t="shared" si="61"/>
        <v>038</v>
      </c>
      <c r="D813" s="3" t="str">
        <f t="shared" si="62"/>
        <v>HETH</v>
      </c>
      <c r="E813" s="3" t="str">
        <f t="shared" si="63"/>
        <v>T0</v>
      </c>
      <c r="F813" s="19" t="str">
        <f t="shared" si="64"/>
        <v>US-038-4027-HETH</v>
      </c>
      <c r="G813" t="s">
        <v>23</v>
      </c>
      <c r="H813" s="18">
        <v>1</v>
      </c>
      <c r="I813" t="str">
        <f>MID(Table9[[#This Row],[SampleID]],4,8)</f>
        <v>038-4027</v>
      </c>
    </row>
    <row r="814" spans="1:9">
      <c r="A814" t="s">
        <v>3487</v>
      </c>
      <c r="B814" s="3" t="str">
        <f t="shared" si="60"/>
        <v>US</v>
      </c>
      <c r="C814" s="3" t="str">
        <f t="shared" si="61"/>
        <v>038</v>
      </c>
      <c r="D814" s="3" t="str">
        <f t="shared" si="62"/>
        <v>HETH</v>
      </c>
      <c r="E814" s="3" t="str">
        <f t="shared" si="63"/>
        <v>T0</v>
      </c>
      <c r="F814" s="19" t="str">
        <f t="shared" si="64"/>
        <v>US-038-4028-HETH</v>
      </c>
      <c r="G814" t="s">
        <v>23</v>
      </c>
      <c r="H814" s="18">
        <v>1</v>
      </c>
      <c r="I814" t="str">
        <f>MID(Table9[[#This Row],[SampleID]],4,8)</f>
        <v>038-4028</v>
      </c>
    </row>
    <row r="815" spans="1:9">
      <c r="A815" t="s">
        <v>3488</v>
      </c>
      <c r="B815" s="3" t="str">
        <f t="shared" si="60"/>
        <v>US</v>
      </c>
      <c r="C815" s="3" t="str">
        <f t="shared" si="61"/>
        <v>038</v>
      </c>
      <c r="D815" s="3" t="str">
        <f t="shared" si="62"/>
        <v>HETH</v>
      </c>
      <c r="E815" s="3" t="str">
        <f t="shared" si="63"/>
        <v>T0</v>
      </c>
      <c r="F815" s="19" t="str">
        <f t="shared" si="64"/>
        <v>US-038-4029-HETH</v>
      </c>
      <c r="G815" t="s">
        <v>23</v>
      </c>
      <c r="H815" s="18">
        <v>1</v>
      </c>
      <c r="I815" t="str">
        <f>MID(Table9[[#This Row],[SampleID]],4,8)</f>
        <v>038-4029</v>
      </c>
    </row>
    <row r="816" spans="1:9">
      <c r="A816" t="s">
        <v>3489</v>
      </c>
      <c r="B816" s="3" t="str">
        <f t="shared" si="60"/>
        <v>US</v>
      </c>
      <c r="C816" s="3" t="str">
        <f t="shared" si="61"/>
        <v>038</v>
      </c>
      <c r="D816" s="3" t="str">
        <f t="shared" si="62"/>
        <v>HETH</v>
      </c>
      <c r="E816" s="3" t="str">
        <f t="shared" si="63"/>
        <v>T0</v>
      </c>
      <c r="F816" s="19" t="str">
        <f t="shared" si="64"/>
        <v>US-038-4030-HETH</v>
      </c>
      <c r="G816" t="s">
        <v>23</v>
      </c>
      <c r="H816" s="18">
        <v>1</v>
      </c>
      <c r="I816" t="str">
        <f>MID(Table9[[#This Row],[SampleID]],4,8)</f>
        <v>038-4030</v>
      </c>
    </row>
    <row r="817" spans="1:9">
      <c r="A817" t="s">
        <v>3490</v>
      </c>
      <c r="B817" s="3" t="str">
        <f t="shared" si="60"/>
        <v>US</v>
      </c>
      <c r="C817" s="3" t="str">
        <f t="shared" si="61"/>
        <v>038</v>
      </c>
      <c r="D817" s="3" t="str">
        <f t="shared" si="62"/>
        <v>HETH</v>
      </c>
      <c r="E817" s="3" t="str">
        <f t="shared" si="63"/>
        <v>T0</v>
      </c>
      <c r="F817" s="19" t="str">
        <f t="shared" si="64"/>
        <v>US-038-4031-HETH</v>
      </c>
      <c r="G817" t="s">
        <v>23</v>
      </c>
      <c r="H817" s="18">
        <v>1</v>
      </c>
      <c r="I817" t="str">
        <f>MID(Table9[[#This Row],[SampleID]],4,8)</f>
        <v>038-4031</v>
      </c>
    </row>
    <row r="818" spans="1:9">
      <c r="A818" t="s">
        <v>3491</v>
      </c>
      <c r="B818" s="3" t="str">
        <f t="shared" si="60"/>
        <v>US</v>
      </c>
      <c r="C818" s="3" t="str">
        <f t="shared" si="61"/>
        <v>038</v>
      </c>
      <c r="D818" s="3" t="str">
        <f t="shared" si="62"/>
        <v>HETH</v>
      </c>
      <c r="E818" s="3" t="str">
        <f t="shared" si="63"/>
        <v>T0</v>
      </c>
      <c r="F818" s="19" t="str">
        <f t="shared" si="64"/>
        <v>US-038-4032-HETH</v>
      </c>
      <c r="G818" t="s">
        <v>23</v>
      </c>
      <c r="H818" s="18">
        <v>1</v>
      </c>
      <c r="I818" t="str">
        <f>MID(Table9[[#This Row],[SampleID]],4,8)</f>
        <v>038-4032</v>
      </c>
    </row>
    <row r="819" spans="1:9">
      <c r="A819" t="s">
        <v>3492</v>
      </c>
      <c r="B819" s="3" t="str">
        <f t="shared" si="60"/>
        <v>US</v>
      </c>
      <c r="C819" s="3" t="str">
        <f t="shared" si="61"/>
        <v>038</v>
      </c>
      <c r="D819" s="3" t="str">
        <f t="shared" si="62"/>
        <v>HETH</v>
      </c>
      <c r="E819" s="3" t="str">
        <f t="shared" si="63"/>
        <v>T0</v>
      </c>
      <c r="F819" s="19" t="str">
        <f t="shared" si="64"/>
        <v>US-038-4033-HETH</v>
      </c>
      <c r="G819" t="s">
        <v>23</v>
      </c>
      <c r="H819" s="18">
        <v>1</v>
      </c>
      <c r="I819" t="str">
        <f>MID(Table9[[#This Row],[SampleID]],4,8)</f>
        <v>038-4033</v>
      </c>
    </row>
    <row r="820" spans="1:9">
      <c r="A820" t="s">
        <v>3493</v>
      </c>
      <c r="B820" s="3" t="str">
        <f t="shared" si="60"/>
        <v>US</v>
      </c>
      <c r="C820" s="3" t="str">
        <f t="shared" si="61"/>
        <v>038</v>
      </c>
      <c r="D820" s="3" t="str">
        <f t="shared" si="62"/>
        <v>HETH</v>
      </c>
      <c r="E820" s="3" t="str">
        <f t="shared" si="63"/>
        <v>T0</v>
      </c>
      <c r="F820" s="19" t="str">
        <f t="shared" si="64"/>
        <v>US-038-4034-HETH</v>
      </c>
      <c r="G820" t="s">
        <v>23</v>
      </c>
      <c r="H820" s="18">
        <v>1</v>
      </c>
      <c r="I820" t="str">
        <f>MID(Table9[[#This Row],[SampleID]],4,8)</f>
        <v>038-4034</v>
      </c>
    </row>
    <row r="821" spans="1:9">
      <c r="A821" t="s">
        <v>3494</v>
      </c>
      <c r="B821" s="3" t="str">
        <f t="shared" si="60"/>
        <v>US</v>
      </c>
      <c r="C821" s="3" t="str">
        <f t="shared" si="61"/>
        <v>038</v>
      </c>
      <c r="D821" s="3" t="str">
        <f t="shared" si="62"/>
        <v>HETH</v>
      </c>
      <c r="E821" s="3" t="str">
        <f t="shared" si="63"/>
        <v>T0</v>
      </c>
      <c r="F821" s="19" t="str">
        <f t="shared" si="64"/>
        <v>US-038-4035-HETH</v>
      </c>
      <c r="G821" t="s">
        <v>23</v>
      </c>
      <c r="H821" s="18">
        <v>1</v>
      </c>
      <c r="I821" t="str">
        <f>MID(Table9[[#This Row],[SampleID]],4,8)</f>
        <v>038-4035</v>
      </c>
    </row>
    <row r="822" spans="1:9">
      <c r="A822" t="s">
        <v>3495</v>
      </c>
      <c r="B822" s="3" t="str">
        <f t="shared" si="60"/>
        <v>US</v>
      </c>
      <c r="C822" s="3" t="str">
        <f t="shared" si="61"/>
        <v>038</v>
      </c>
      <c r="D822" s="3" t="str">
        <f t="shared" si="62"/>
        <v>HETH</v>
      </c>
      <c r="E822" s="3" t="str">
        <f t="shared" si="63"/>
        <v>T0</v>
      </c>
      <c r="F822" s="19" t="str">
        <f t="shared" si="64"/>
        <v>US-038-4036-HETH</v>
      </c>
      <c r="G822" t="s">
        <v>23</v>
      </c>
      <c r="H822" s="18">
        <v>1</v>
      </c>
      <c r="I822" t="str">
        <f>MID(Table9[[#This Row],[SampleID]],4,8)</f>
        <v>038-4036</v>
      </c>
    </row>
    <row r="823" spans="1:9">
      <c r="A823" t="s">
        <v>3496</v>
      </c>
      <c r="B823" s="3" t="str">
        <f t="shared" si="60"/>
        <v>US</v>
      </c>
      <c r="C823" s="3" t="str">
        <f t="shared" si="61"/>
        <v>038</v>
      </c>
      <c r="D823" s="3" t="str">
        <f t="shared" si="62"/>
        <v>HETH</v>
      </c>
      <c r="E823" s="3" t="str">
        <f t="shared" si="63"/>
        <v>T0</v>
      </c>
      <c r="F823" s="19" t="str">
        <f t="shared" si="64"/>
        <v>US-038-4037-HETH</v>
      </c>
      <c r="G823" t="s">
        <v>23</v>
      </c>
      <c r="H823" s="18">
        <v>1</v>
      </c>
      <c r="I823" t="str">
        <f>MID(Table9[[#This Row],[SampleID]],4,8)</f>
        <v>038-4037</v>
      </c>
    </row>
    <row r="824" spans="1:9">
      <c r="A824" t="s">
        <v>3497</v>
      </c>
      <c r="B824" s="3" t="str">
        <f t="shared" si="60"/>
        <v>US</v>
      </c>
      <c r="C824" s="3" t="str">
        <f t="shared" si="61"/>
        <v>038</v>
      </c>
      <c r="D824" s="3" t="str">
        <f t="shared" si="62"/>
        <v>HETH</v>
      </c>
      <c r="E824" s="3" t="str">
        <f t="shared" si="63"/>
        <v>T0</v>
      </c>
      <c r="F824" s="19" t="str">
        <f t="shared" si="64"/>
        <v>US-038-4038-HETH</v>
      </c>
      <c r="G824" t="s">
        <v>23</v>
      </c>
      <c r="H824" s="18">
        <v>1</v>
      </c>
      <c r="I824" t="str">
        <f>MID(Table9[[#This Row],[SampleID]],4,8)</f>
        <v>038-4038</v>
      </c>
    </row>
    <row r="825" spans="1:9">
      <c r="A825" t="s">
        <v>3498</v>
      </c>
      <c r="B825" s="3" t="str">
        <f t="shared" si="60"/>
        <v>US</v>
      </c>
      <c r="C825" s="3" t="str">
        <f t="shared" si="61"/>
        <v>038</v>
      </c>
      <c r="D825" s="3" t="str">
        <f t="shared" si="62"/>
        <v>HETH</v>
      </c>
      <c r="E825" s="3" t="str">
        <f t="shared" si="63"/>
        <v>T0</v>
      </c>
      <c r="F825" s="19" t="str">
        <f t="shared" si="64"/>
        <v>US-038-4039-HETH</v>
      </c>
      <c r="G825" t="s">
        <v>23</v>
      </c>
      <c r="H825" s="18">
        <v>1</v>
      </c>
      <c r="I825" t="str">
        <f>MID(Table9[[#This Row],[SampleID]],4,8)</f>
        <v>038-4039</v>
      </c>
    </row>
    <row r="826" spans="1:9">
      <c r="A826" t="s">
        <v>3499</v>
      </c>
      <c r="B826" s="3" t="str">
        <f t="shared" si="60"/>
        <v>US</v>
      </c>
      <c r="C826" s="3" t="str">
        <f t="shared" si="61"/>
        <v>038</v>
      </c>
      <c r="D826" s="3" t="str">
        <f t="shared" si="62"/>
        <v>HETH</v>
      </c>
      <c r="E826" s="3" t="str">
        <f t="shared" si="63"/>
        <v>T0</v>
      </c>
      <c r="F826" s="19" t="str">
        <f t="shared" si="64"/>
        <v>US-038-4040-HETH</v>
      </c>
      <c r="G826" t="s">
        <v>23</v>
      </c>
      <c r="H826" s="18">
        <v>1</v>
      </c>
      <c r="I826" t="str">
        <f>MID(Table9[[#This Row],[SampleID]],4,8)</f>
        <v>038-4040</v>
      </c>
    </row>
    <row r="827" spans="1:9">
      <c r="A827" t="s">
        <v>3500</v>
      </c>
      <c r="B827" s="3" t="str">
        <f t="shared" si="60"/>
        <v>US</v>
      </c>
      <c r="C827" s="3" t="str">
        <f t="shared" si="61"/>
        <v>038</v>
      </c>
      <c r="D827" s="3" t="str">
        <f t="shared" si="62"/>
        <v>HETH</v>
      </c>
      <c r="E827" s="3" t="str">
        <f t="shared" si="63"/>
        <v>T0</v>
      </c>
      <c r="F827" s="19" t="str">
        <f t="shared" si="64"/>
        <v>US-038-4041-HETH</v>
      </c>
      <c r="G827" t="s">
        <v>23</v>
      </c>
      <c r="H827" s="18">
        <v>1</v>
      </c>
      <c r="I827" t="str">
        <f>MID(Table9[[#This Row],[SampleID]],4,8)</f>
        <v>038-4041</v>
      </c>
    </row>
    <row r="828" spans="1:9">
      <c r="A828" t="s">
        <v>3501</v>
      </c>
      <c r="B828" s="3" t="str">
        <f t="shared" si="60"/>
        <v>US</v>
      </c>
      <c r="C828" s="3" t="str">
        <f t="shared" si="61"/>
        <v>038</v>
      </c>
      <c r="D828" s="3" t="str">
        <f t="shared" si="62"/>
        <v>HETH</v>
      </c>
      <c r="E828" s="3" t="str">
        <f t="shared" si="63"/>
        <v>T0</v>
      </c>
      <c r="F828" s="19" t="str">
        <f t="shared" si="64"/>
        <v>US-038-4042-HETH</v>
      </c>
      <c r="G828" t="s">
        <v>23</v>
      </c>
      <c r="H828" s="18">
        <v>1</v>
      </c>
      <c r="I828" t="str">
        <f>MID(Table9[[#This Row],[SampleID]],4,8)</f>
        <v>038-4042</v>
      </c>
    </row>
    <row r="829" spans="1:9">
      <c r="A829" t="s">
        <v>3502</v>
      </c>
      <c r="B829" s="3" t="str">
        <f t="shared" si="60"/>
        <v>US</v>
      </c>
      <c r="C829" s="3" t="str">
        <f t="shared" si="61"/>
        <v>038</v>
      </c>
      <c r="D829" s="3" t="str">
        <f t="shared" si="62"/>
        <v>HETH</v>
      </c>
      <c r="E829" s="3" t="str">
        <f t="shared" si="63"/>
        <v>T0</v>
      </c>
      <c r="F829" s="19" t="str">
        <f t="shared" si="64"/>
        <v>US-038-4043-HETH</v>
      </c>
      <c r="G829" t="s">
        <v>23</v>
      </c>
      <c r="H829" s="18">
        <v>1</v>
      </c>
      <c r="I829" t="str">
        <f>MID(Table9[[#This Row],[SampleID]],4,8)</f>
        <v>038-4043</v>
      </c>
    </row>
    <row r="830" spans="1:9">
      <c r="A830" t="s">
        <v>3503</v>
      </c>
      <c r="B830" s="3" t="str">
        <f t="shared" si="60"/>
        <v>US</v>
      </c>
      <c r="C830" s="3" t="str">
        <f t="shared" si="61"/>
        <v>038</v>
      </c>
      <c r="D830" s="3" t="str">
        <f t="shared" si="62"/>
        <v>HETH</v>
      </c>
      <c r="E830" s="3" t="str">
        <f t="shared" si="63"/>
        <v>T0</v>
      </c>
      <c r="F830" s="19" t="str">
        <f t="shared" si="64"/>
        <v>US-038-4044-HETH</v>
      </c>
      <c r="G830" t="s">
        <v>23</v>
      </c>
      <c r="H830" s="18">
        <v>1</v>
      </c>
      <c r="I830" t="str">
        <f>MID(Table9[[#This Row],[SampleID]],4,8)</f>
        <v>038-4044</v>
      </c>
    </row>
    <row r="831" spans="1:9">
      <c r="A831" t="s">
        <v>3504</v>
      </c>
      <c r="B831" s="3" t="str">
        <f t="shared" si="60"/>
        <v>US</v>
      </c>
      <c r="C831" s="3" t="str">
        <f t="shared" si="61"/>
        <v>038</v>
      </c>
      <c r="D831" s="3" t="str">
        <f t="shared" si="62"/>
        <v>HETH</v>
      </c>
      <c r="E831" s="3" t="str">
        <f t="shared" si="63"/>
        <v>T0</v>
      </c>
      <c r="F831" s="19" t="str">
        <f t="shared" si="64"/>
        <v>US-038-4045-HETH</v>
      </c>
      <c r="G831" t="s">
        <v>23</v>
      </c>
      <c r="H831" s="18">
        <v>1</v>
      </c>
      <c r="I831" t="str">
        <f>MID(Table9[[#This Row],[SampleID]],4,8)</f>
        <v>038-4045</v>
      </c>
    </row>
    <row r="832" spans="1:9">
      <c r="A832" t="s">
        <v>3505</v>
      </c>
      <c r="B832" s="3" t="str">
        <f t="shared" si="60"/>
        <v>US</v>
      </c>
      <c r="C832" s="3" t="str">
        <f t="shared" si="61"/>
        <v>038</v>
      </c>
      <c r="D832" s="3" t="str">
        <f t="shared" si="62"/>
        <v>HETH</v>
      </c>
      <c r="E832" s="3" t="str">
        <f t="shared" si="63"/>
        <v>T0</v>
      </c>
      <c r="F832" s="19" t="str">
        <f t="shared" si="64"/>
        <v>US-038-4046-HETH</v>
      </c>
      <c r="G832" t="s">
        <v>23</v>
      </c>
      <c r="H832" s="18">
        <v>1</v>
      </c>
      <c r="I832" t="str">
        <f>MID(Table9[[#This Row],[SampleID]],4,8)</f>
        <v>038-4046</v>
      </c>
    </row>
    <row r="833" spans="1:9">
      <c r="A833" t="s">
        <v>3506</v>
      </c>
      <c r="B833" s="3" t="str">
        <f t="shared" si="60"/>
        <v>US</v>
      </c>
      <c r="C833" s="3" t="str">
        <f t="shared" si="61"/>
        <v>038</v>
      </c>
      <c r="D833" s="3" t="str">
        <f t="shared" si="62"/>
        <v>HETH</v>
      </c>
      <c r="E833" s="3" t="str">
        <f t="shared" si="63"/>
        <v>T0</v>
      </c>
      <c r="F833" s="19" t="str">
        <f t="shared" si="64"/>
        <v>US-038-4047-HETH</v>
      </c>
      <c r="G833" t="s">
        <v>23</v>
      </c>
      <c r="H833" s="18">
        <v>1</v>
      </c>
      <c r="I833" t="str">
        <f>MID(Table9[[#This Row],[SampleID]],4,8)</f>
        <v>038-4047</v>
      </c>
    </row>
    <row r="834" spans="1:9">
      <c r="A834" t="s">
        <v>3507</v>
      </c>
      <c r="B834" s="3" t="str">
        <f t="shared" ref="B834:B897" si="65">LEFT(A834,2)</f>
        <v>US</v>
      </c>
      <c r="C834" s="3" t="str">
        <f t="shared" ref="C834:C897" si="66">MID(A834,4,3)</f>
        <v>038</v>
      </c>
      <c r="D834" s="3" t="str">
        <f t="shared" ref="D834:D897" si="67">IF(MID(A834,13,1)="M","MELANOMA",IF(MID(A834,13,1)="N","NSCLC",IF(MID(A834,13,1)="S","SCLC",IF(MID(A834,13,1)="H","HETH",IF(MID(A834,13,1)="R","RCC","OTHER")))))</f>
        <v>HETH</v>
      </c>
      <c r="E834" s="3" t="str">
        <f t="shared" ref="E834:E897" si="68">IF(MID(A834,13,1)="m",RIGHT(A834,LEN(A834)-21),IF(MID(A834,13,1)="n",RIGHT(A834,LEN(A834)-18),IF(MID(A834,13,1)="s",RIGHT(A834,LEN(A834)-17),IF(MID(A834,13,1)="o",RIGHT(A834,LEN(A834)-18),IF(MID(A834,13,1)="h",RIGHT(A834,LEN(A834)-17),IF(MID(A834,13,1)="r",RIGHT(A834,LEN(A834)-16),"UNKNOWN"))))))</f>
        <v>T0</v>
      </c>
      <c r="F834" s="19" t="str">
        <f t="shared" ref="F834:F897" si="69">IF(MID(A834,13,1)="H",LEFT(A834,16),IF(MID(A834,13,1)="M",LEFT(A834,20),IF(MID(A834,13,1)="N",LEFT(A834,17),IF(MID(A834,13,1)="S",LEFT(A834,16),IF(MID(A834,13,1)="O",LEFT(A834,17),IF(MID(A834,13,1)="R",LEFT(A834,15),""))))))</f>
        <v>US-038-4048-HETH</v>
      </c>
      <c r="G834" t="s">
        <v>23</v>
      </c>
      <c r="H834" s="18">
        <v>1</v>
      </c>
      <c r="I834" t="str">
        <f>MID(Table9[[#This Row],[SampleID]],4,8)</f>
        <v>038-4048</v>
      </c>
    </row>
    <row r="835" spans="1:9">
      <c r="A835" t="s">
        <v>3508</v>
      </c>
      <c r="B835" s="3" t="str">
        <f t="shared" si="65"/>
        <v>US</v>
      </c>
      <c r="C835" s="3" t="str">
        <f t="shared" si="66"/>
        <v>038</v>
      </c>
      <c r="D835" s="3" t="str">
        <f t="shared" si="67"/>
        <v>HETH</v>
      </c>
      <c r="E835" s="3" t="str">
        <f t="shared" si="68"/>
        <v>T0</v>
      </c>
      <c r="F835" s="19" t="str">
        <f t="shared" si="69"/>
        <v>US-038-4049-HETH</v>
      </c>
      <c r="G835" t="s">
        <v>23</v>
      </c>
      <c r="H835" s="18">
        <v>1</v>
      </c>
      <c r="I835" t="str">
        <f>MID(Table9[[#This Row],[SampleID]],4,8)</f>
        <v>038-4049</v>
      </c>
    </row>
    <row r="836" spans="1:9">
      <c r="A836" t="s">
        <v>3509</v>
      </c>
      <c r="B836" s="3" t="str">
        <f t="shared" si="65"/>
        <v>US</v>
      </c>
      <c r="C836" s="3" t="str">
        <f t="shared" si="66"/>
        <v>038</v>
      </c>
      <c r="D836" s="3" t="str">
        <f t="shared" si="67"/>
        <v>HETH</v>
      </c>
      <c r="E836" s="3" t="str">
        <f t="shared" si="68"/>
        <v>T0</v>
      </c>
      <c r="F836" s="19" t="str">
        <f t="shared" si="69"/>
        <v>US-038-4050-HETH</v>
      </c>
      <c r="G836" t="s">
        <v>23</v>
      </c>
      <c r="H836" s="18">
        <v>1</v>
      </c>
      <c r="I836" t="str">
        <f>MID(Table9[[#This Row],[SampleID]],4,8)</f>
        <v>038-4050</v>
      </c>
    </row>
    <row r="837" spans="1:9">
      <c r="A837" t="s">
        <v>3510</v>
      </c>
      <c r="B837" s="3" t="str">
        <f t="shared" si="65"/>
        <v>US</v>
      </c>
      <c r="C837" s="3" t="str">
        <f t="shared" si="66"/>
        <v>037</v>
      </c>
      <c r="D837" s="3" t="str">
        <f t="shared" si="67"/>
        <v>MELANOMA</v>
      </c>
      <c r="E837" s="3" t="str">
        <f t="shared" si="68"/>
        <v>T0</v>
      </c>
      <c r="F837" s="19" t="str">
        <f t="shared" si="69"/>
        <v>US-037-8028-MELANOMA</v>
      </c>
      <c r="G837" t="s">
        <v>23</v>
      </c>
      <c r="H837" s="18">
        <v>1</v>
      </c>
      <c r="I837" t="str">
        <f>MID(Table9[[#This Row],[SampleID]],4,8)</f>
        <v>037-8028</v>
      </c>
    </row>
    <row r="838" spans="1:9">
      <c r="A838" t="s">
        <v>3511</v>
      </c>
      <c r="B838" s="3" t="str">
        <f t="shared" si="65"/>
        <v>US</v>
      </c>
      <c r="C838" s="3" t="str">
        <f t="shared" si="66"/>
        <v>037</v>
      </c>
      <c r="D838" s="3" t="str">
        <f t="shared" si="67"/>
        <v>MELANOMA</v>
      </c>
      <c r="E838" s="3" t="str">
        <f t="shared" si="68"/>
        <v>T0</v>
      </c>
      <c r="F838" s="19" t="str">
        <f t="shared" si="69"/>
        <v>US-037-8029-MELANOMA</v>
      </c>
      <c r="G838" t="s">
        <v>23</v>
      </c>
      <c r="H838" s="18">
        <v>1</v>
      </c>
      <c r="I838" t="str">
        <f>MID(Table9[[#This Row],[SampleID]],4,8)</f>
        <v>037-8029</v>
      </c>
    </row>
    <row r="839" spans="1:9">
      <c r="A839" t="s">
        <v>3512</v>
      </c>
      <c r="B839" s="3" t="str">
        <f t="shared" si="65"/>
        <v>US</v>
      </c>
      <c r="C839" s="3" t="str">
        <f t="shared" si="66"/>
        <v>038</v>
      </c>
      <c r="D839" s="3" t="str">
        <f t="shared" si="67"/>
        <v>HETH</v>
      </c>
      <c r="E839" s="3" t="str">
        <f t="shared" si="68"/>
        <v>T0</v>
      </c>
      <c r="F839" s="19" t="str">
        <f t="shared" si="69"/>
        <v>US-038-4051-HETH</v>
      </c>
      <c r="G839" t="s">
        <v>23</v>
      </c>
      <c r="H839" s="18">
        <v>1</v>
      </c>
      <c r="I839" t="str">
        <f>MID(Table9[[#This Row],[SampleID]],4,8)</f>
        <v>038-4051</v>
      </c>
    </row>
    <row r="840" spans="1:9">
      <c r="A840" t="s">
        <v>3513</v>
      </c>
      <c r="B840" s="3" t="str">
        <f t="shared" si="65"/>
        <v>US</v>
      </c>
      <c r="C840" s="3" t="str">
        <f t="shared" si="66"/>
        <v>038</v>
      </c>
      <c r="D840" s="3" t="str">
        <f t="shared" si="67"/>
        <v>HETH</v>
      </c>
      <c r="E840" s="3" t="str">
        <f t="shared" si="68"/>
        <v>T0</v>
      </c>
      <c r="F840" s="19" t="str">
        <f t="shared" si="69"/>
        <v>US-038-4052-HETH</v>
      </c>
      <c r="G840" t="s">
        <v>23</v>
      </c>
      <c r="H840" s="18">
        <v>1</v>
      </c>
      <c r="I840" t="str">
        <f>MID(Table9[[#This Row],[SampleID]],4,8)</f>
        <v>038-4052</v>
      </c>
    </row>
    <row r="841" spans="1:9">
      <c r="A841" t="s">
        <v>3514</v>
      </c>
      <c r="B841" s="3" t="str">
        <f t="shared" si="65"/>
        <v>US</v>
      </c>
      <c r="C841" s="3" t="str">
        <f t="shared" si="66"/>
        <v>038</v>
      </c>
      <c r="D841" s="3" t="str">
        <f t="shared" si="67"/>
        <v>HETH</v>
      </c>
      <c r="E841" s="3" t="str">
        <f t="shared" si="68"/>
        <v>T0</v>
      </c>
      <c r="F841" s="19" t="str">
        <f t="shared" si="69"/>
        <v>US-038-4053-HETH</v>
      </c>
      <c r="G841" t="s">
        <v>23</v>
      </c>
      <c r="H841" s="18">
        <v>1</v>
      </c>
      <c r="I841" t="str">
        <f>MID(Table9[[#This Row],[SampleID]],4,8)</f>
        <v>038-4053</v>
      </c>
    </row>
    <row r="842" spans="1:9">
      <c r="A842" t="s">
        <v>3515</v>
      </c>
      <c r="B842" s="3" t="str">
        <f t="shared" si="65"/>
        <v>US</v>
      </c>
      <c r="C842" s="3" t="str">
        <f t="shared" si="66"/>
        <v>038</v>
      </c>
      <c r="D842" s="3" t="str">
        <f t="shared" si="67"/>
        <v>HETH</v>
      </c>
      <c r="E842" s="3" t="str">
        <f t="shared" si="68"/>
        <v>T0</v>
      </c>
      <c r="F842" s="19" t="str">
        <f t="shared" si="69"/>
        <v>US-038-4054-HETH</v>
      </c>
      <c r="G842" t="s">
        <v>23</v>
      </c>
      <c r="H842" s="18">
        <v>1</v>
      </c>
      <c r="I842" t="str">
        <f>MID(Table9[[#This Row],[SampleID]],4,8)</f>
        <v>038-4054</v>
      </c>
    </row>
    <row r="843" spans="1:9">
      <c r="A843" t="s">
        <v>3516</v>
      </c>
      <c r="B843" s="3" t="str">
        <f t="shared" si="65"/>
        <v>US</v>
      </c>
      <c r="C843" s="3" t="str">
        <f t="shared" si="66"/>
        <v>038</v>
      </c>
      <c r="D843" s="3" t="str">
        <f t="shared" si="67"/>
        <v>HETH</v>
      </c>
      <c r="E843" s="3" t="str">
        <f t="shared" si="68"/>
        <v>T0</v>
      </c>
      <c r="F843" s="19" t="str">
        <f t="shared" si="69"/>
        <v>US-038-4055-HETH</v>
      </c>
      <c r="G843" t="s">
        <v>23</v>
      </c>
      <c r="H843" s="18">
        <v>1</v>
      </c>
      <c r="I843" t="str">
        <f>MID(Table9[[#This Row],[SampleID]],4,8)</f>
        <v>038-4055</v>
      </c>
    </row>
    <row r="844" spans="1:9">
      <c r="A844" t="s">
        <v>3517</v>
      </c>
      <c r="B844" s="3" t="str">
        <f t="shared" si="65"/>
        <v>US</v>
      </c>
      <c r="C844" s="3" t="str">
        <f t="shared" si="66"/>
        <v>038</v>
      </c>
      <c r="D844" s="3" t="str">
        <f t="shared" si="67"/>
        <v>HETH</v>
      </c>
      <c r="E844" s="3" t="str">
        <f t="shared" si="68"/>
        <v>T0</v>
      </c>
      <c r="F844" s="19" t="str">
        <f t="shared" si="69"/>
        <v>US-038-4056-HETH</v>
      </c>
      <c r="G844" t="s">
        <v>23</v>
      </c>
      <c r="H844" s="18">
        <v>1</v>
      </c>
      <c r="I844" t="str">
        <f>MID(Table9[[#This Row],[SampleID]],4,8)</f>
        <v>038-4056</v>
      </c>
    </row>
    <row r="845" spans="1:9">
      <c r="A845" t="s">
        <v>3518</v>
      </c>
      <c r="B845" s="3" t="str">
        <f t="shared" si="65"/>
        <v>US</v>
      </c>
      <c r="C845" s="3" t="str">
        <f t="shared" si="66"/>
        <v>038</v>
      </c>
      <c r="D845" s="3" t="str">
        <f t="shared" si="67"/>
        <v>HETH</v>
      </c>
      <c r="E845" s="3" t="str">
        <f t="shared" si="68"/>
        <v>T0</v>
      </c>
      <c r="F845" s="19" t="str">
        <f t="shared" si="69"/>
        <v>US-038-4057-HETH</v>
      </c>
      <c r="G845" t="s">
        <v>23</v>
      </c>
      <c r="H845" s="18">
        <v>1</v>
      </c>
      <c r="I845" t="str">
        <f>MID(Table9[[#This Row],[SampleID]],4,8)</f>
        <v>038-4057</v>
      </c>
    </row>
    <row r="846" spans="1:9">
      <c r="A846" t="s">
        <v>3519</v>
      </c>
      <c r="B846" s="3" t="str">
        <f t="shared" si="65"/>
        <v>US</v>
      </c>
      <c r="C846" s="3" t="str">
        <f t="shared" si="66"/>
        <v>038</v>
      </c>
      <c r="D846" s="3" t="str">
        <f t="shared" si="67"/>
        <v>HETH</v>
      </c>
      <c r="E846" s="3" t="str">
        <f t="shared" si="68"/>
        <v>T0</v>
      </c>
      <c r="F846" s="19" t="str">
        <f t="shared" si="69"/>
        <v>US-038-4058-HETH</v>
      </c>
      <c r="G846" t="s">
        <v>23</v>
      </c>
      <c r="H846" s="18">
        <v>1</v>
      </c>
      <c r="I846" t="str">
        <f>MID(Table9[[#This Row],[SampleID]],4,8)</f>
        <v>038-4058</v>
      </c>
    </row>
    <row r="847" spans="1:9">
      <c r="A847" t="s">
        <v>3520</v>
      </c>
      <c r="B847" s="3" t="str">
        <f t="shared" si="65"/>
        <v>US</v>
      </c>
      <c r="C847" s="3" t="str">
        <f t="shared" si="66"/>
        <v>038</v>
      </c>
      <c r="D847" s="3" t="str">
        <f t="shared" si="67"/>
        <v>HETH</v>
      </c>
      <c r="E847" s="3" t="str">
        <f t="shared" si="68"/>
        <v>T0</v>
      </c>
      <c r="F847" s="19" t="str">
        <f t="shared" si="69"/>
        <v>US-038-4059-HETH</v>
      </c>
      <c r="G847" t="s">
        <v>23</v>
      </c>
      <c r="H847" s="18">
        <v>1</v>
      </c>
      <c r="I847" t="str">
        <f>MID(Table9[[#This Row],[SampleID]],4,8)</f>
        <v>038-4059</v>
      </c>
    </row>
    <row r="848" spans="1:9">
      <c r="A848" t="s">
        <v>3521</v>
      </c>
      <c r="B848" s="3" t="str">
        <f t="shared" si="65"/>
        <v>US</v>
      </c>
      <c r="C848" s="3" t="str">
        <f t="shared" si="66"/>
        <v>038</v>
      </c>
      <c r="D848" s="3" t="str">
        <f t="shared" si="67"/>
        <v>HETH</v>
      </c>
      <c r="E848" s="3" t="str">
        <f t="shared" si="68"/>
        <v>T0</v>
      </c>
      <c r="F848" s="19" t="str">
        <f t="shared" si="69"/>
        <v>US-038-4060-HETH</v>
      </c>
      <c r="G848" t="s">
        <v>23</v>
      </c>
      <c r="H848" s="18">
        <v>1</v>
      </c>
      <c r="I848" t="str">
        <f>MID(Table9[[#This Row],[SampleID]],4,8)</f>
        <v>038-4060</v>
      </c>
    </row>
    <row r="849" spans="1:9">
      <c r="A849" t="s">
        <v>3522</v>
      </c>
      <c r="B849" s="3" t="str">
        <f t="shared" si="65"/>
        <v>US</v>
      </c>
      <c r="C849" s="3" t="str">
        <f t="shared" si="66"/>
        <v>038</v>
      </c>
      <c r="D849" s="3" t="str">
        <f t="shared" si="67"/>
        <v>HETH</v>
      </c>
      <c r="E849" s="3" t="str">
        <f t="shared" si="68"/>
        <v>T0</v>
      </c>
      <c r="F849" s="19" t="str">
        <f t="shared" si="69"/>
        <v>US-038-4061-HETH</v>
      </c>
      <c r="G849" t="s">
        <v>23</v>
      </c>
      <c r="H849" s="18">
        <v>1</v>
      </c>
      <c r="I849" t="str">
        <f>MID(Table9[[#This Row],[SampleID]],4,8)</f>
        <v>038-4061</v>
      </c>
    </row>
    <row r="850" spans="1:9">
      <c r="A850" t="s">
        <v>3523</v>
      </c>
      <c r="B850" s="3" t="str">
        <f t="shared" si="65"/>
        <v>US</v>
      </c>
      <c r="C850" s="3" t="str">
        <f t="shared" si="66"/>
        <v>038</v>
      </c>
      <c r="D850" s="3" t="str">
        <f t="shared" si="67"/>
        <v>HETH</v>
      </c>
      <c r="E850" s="3" t="str">
        <f t="shared" si="68"/>
        <v>T0</v>
      </c>
      <c r="F850" s="19" t="str">
        <f t="shared" si="69"/>
        <v>US-038-4062-HETH</v>
      </c>
      <c r="G850" t="s">
        <v>23</v>
      </c>
      <c r="H850" s="18">
        <v>1</v>
      </c>
      <c r="I850" t="str">
        <f>MID(Table9[[#This Row],[SampleID]],4,8)</f>
        <v>038-4062</v>
      </c>
    </row>
    <row r="851" spans="1:9">
      <c r="A851" t="s">
        <v>3524</v>
      </c>
      <c r="B851" s="3" t="str">
        <f t="shared" si="65"/>
        <v>US</v>
      </c>
      <c r="C851" s="3" t="str">
        <f t="shared" si="66"/>
        <v>038</v>
      </c>
      <c r="D851" s="3" t="str">
        <f t="shared" si="67"/>
        <v>HETH</v>
      </c>
      <c r="E851" s="3" t="str">
        <f t="shared" si="68"/>
        <v>T0</v>
      </c>
      <c r="F851" s="19" t="str">
        <f t="shared" si="69"/>
        <v>US-038-4063-HETH</v>
      </c>
      <c r="G851" t="s">
        <v>23</v>
      </c>
      <c r="H851" s="18">
        <v>1</v>
      </c>
      <c r="I851" t="str">
        <f>MID(Table9[[#This Row],[SampleID]],4,8)</f>
        <v>038-4063</v>
      </c>
    </row>
    <row r="852" spans="1:9">
      <c r="A852" t="s">
        <v>3525</v>
      </c>
      <c r="B852" s="3" t="str">
        <f t="shared" si="65"/>
        <v>US</v>
      </c>
      <c r="C852" s="3" t="str">
        <f t="shared" si="66"/>
        <v>037</v>
      </c>
      <c r="D852" s="3" t="str">
        <f t="shared" si="67"/>
        <v>MELANOMA</v>
      </c>
      <c r="E852" s="3" t="str">
        <f t="shared" si="68"/>
        <v>T0</v>
      </c>
      <c r="F852" s="19" t="str">
        <f t="shared" si="69"/>
        <v>US-037-8030-MELANOMA</v>
      </c>
      <c r="G852" t="s">
        <v>23</v>
      </c>
      <c r="H852" s="18">
        <v>1</v>
      </c>
      <c r="I852" t="str">
        <f>MID(Table9[[#This Row],[SampleID]],4,8)</f>
        <v>037-8030</v>
      </c>
    </row>
    <row r="853" spans="1:9">
      <c r="A853" t="s">
        <v>3526</v>
      </c>
      <c r="B853" s="3" t="str">
        <f t="shared" si="65"/>
        <v>US</v>
      </c>
      <c r="C853" s="3" t="str">
        <f t="shared" si="66"/>
        <v>038</v>
      </c>
      <c r="D853" s="3" t="str">
        <f t="shared" si="67"/>
        <v>HETH</v>
      </c>
      <c r="E853" s="3" t="str">
        <f t="shared" si="68"/>
        <v>T0</v>
      </c>
      <c r="F853" s="19" t="str">
        <f t="shared" si="69"/>
        <v>US-038-4064-HETH</v>
      </c>
      <c r="G853" t="s">
        <v>23</v>
      </c>
      <c r="H853" s="18">
        <v>1</v>
      </c>
      <c r="I853" t="str">
        <f>MID(Table9[[#This Row],[SampleID]],4,8)</f>
        <v>038-4064</v>
      </c>
    </row>
    <row r="854" spans="1:9">
      <c r="A854" t="s">
        <v>3527</v>
      </c>
      <c r="B854" s="3" t="str">
        <f t="shared" si="65"/>
        <v>US</v>
      </c>
      <c r="C854" s="3" t="str">
        <f t="shared" si="66"/>
        <v>038</v>
      </c>
      <c r="D854" s="3" t="str">
        <f t="shared" si="67"/>
        <v>HETH</v>
      </c>
      <c r="E854" s="3" t="str">
        <f t="shared" si="68"/>
        <v>T0</v>
      </c>
      <c r="F854" s="19" t="str">
        <f t="shared" si="69"/>
        <v>US-038-4065-HETH</v>
      </c>
      <c r="G854" t="s">
        <v>23</v>
      </c>
      <c r="H854" s="18">
        <v>1</v>
      </c>
      <c r="I854" t="str">
        <f>MID(Table9[[#This Row],[SampleID]],4,8)</f>
        <v>038-4065</v>
      </c>
    </row>
    <row r="855" spans="1:9">
      <c r="A855" t="s">
        <v>3528</v>
      </c>
      <c r="B855" s="3" t="str">
        <f t="shared" si="65"/>
        <v>US</v>
      </c>
      <c r="C855" s="3" t="str">
        <f t="shared" si="66"/>
        <v>037</v>
      </c>
      <c r="D855" s="3" t="str">
        <f t="shared" si="67"/>
        <v>MELANOMA</v>
      </c>
      <c r="E855" s="3" t="str">
        <f t="shared" si="68"/>
        <v>T0</v>
      </c>
      <c r="F855" s="19" t="str">
        <f t="shared" si="69"/>
        <v>US-037-8031-MELANOMA</v>
      </c>
      <c r="G855" t="s">
        <v>23</v>
      </c>
      <c r="H855" s="18">
        <v>1</v>
      </c>
      <c r="I855" t="str">
        <f>MID(Table9[[#This Row],[SampleID]],4,8)</f>
        <v>037-8031</v>
      </c>
    </row>
    <row r="856" spans="1:9">
      <c r="A856" t="s">
        <v>3529</v>
      </c>
      <c r="B856" s="3" t="str">
        <f t="shared" si="65"/>
        <v>US</v>
      </c>
      <c r="C856" s="3" t="str">
        <f t="shared" si="66"/>
        <v>038</v>
      </c>
      <c r="D856" s="3" t="str">
        <f t="shared" si="67"/>
        <v>HETH</v>
      </c>
      <c r="E856" s="3" t="str">
        <f t="shared" si="68"/>
        <v>T0</v>
      </c>
      <c r="F856" s="19" t="str">
        <f t="shared" si="69"/>
        <v>US-038-4066-HETH</v>
      </c>
      <c r="G856" t="s">
        <v>23</v>
      </c>
      <c r="H856" s="18">
        <v>1</v>
      </c>
      <c r="I856" t="str">
        <f>MID(Table9[[#This Row],[SampleID]],4,8)</f>
        <v>038-4066</v>
      </c>
    </row>
    <row r="857" spans="1:9">
      <c r="A857" t="s">
        <v>3530</v>
      </c>
      <c r="B857" s="3" t="str">
        <f t="shared" si="65"/>
        <v>US</v>
      </c>
      <c r="C857" s="3" t="str">
        <f t="shared" si="66"/>
        <v>038</v>
      </c>
      <c r="D857" s="3" t="str">
        <f t="shared" si="67"/>
        <v>HETH</v>
      </c>
      <c r="E857" s="3" t="str">
        <f t="shared" si="68"/>
        <v>T0</v>
      </c>
      <c r="F857" s="19" t="str">
        <f t="shared" si="69"/>
        <v>US-038-4067-HETH</v>
      </c>
      <c r="G857" t="s">
        <v>23</v>
      </c>
      <c r="H857" s="18">
        <v>1</v>
      </c>
      <c r="I857" t="str">
        <f>MID(Table9[[#This Row],[SampleID]],4,8)</f>
        <v>038-4067</v>
      </c>
    </row>
    <row r="858" spans="1:9">
      <c r="A858" t="s">
        <v>3531</v>
      </c>
      <c r="B858" s="3" t="str">
        <f t="shared" si="65"/>
        <v>US</v>
      </c>
      <c r="C858" s="3" t="str">
        <f t="shared" si="66"/>
        <v>038</v>
      </c>
      <c r="D858" s="3" t="str">
        <f t="shared" si="67"/>
        <v>HETH</v>
      </c>
      <c r="E858" s="3" t="str">
        <f t="shared" si="68"/>
        <v>T0</v>
      </c>
      <c r="F858" s="19" t="str">
        <f t="shared" si="69"/>
        <v>US-038-4068-HETH</v>
      </c>
      <c r="G858" t="s">
        <v>23</v>
      </c>
      <c r="H858" s="18">
        <v>1</v>
      </c>
      <c r="I858" t="str">
        <f>MID(Table9[[#This Row],[SampleID]],4,8)</f>
        <v>038-4068</v>
      </c>
    </row>
    <row r="859" spans="1:9">
      <c r="A859" t="s">
        <v>3532</v>
      </c>
      <c r="B859" s="3" t="str">
        <f t="shared" si="65"/>
        <v>US</v>
      </c>
      <c r="C859" s="3" t="str">
        <f t="shared" si="66"/>
        <v>038</v>
      </c>
      <c r="D859" s="3" t="str">
        <f t="shared" si="67"/>
        <v>HETH</v>
      </c>
      <c r="E859" s="3" t="str">
        <f t="shared" si="68"/>
        <v>T0</v>
      </c>
      <c r="F859" s="19" t="str">
        <f t="shared" si="69"/>
        <v>US-038-4069-HETH</v>
      </c>
      <c r="G859" t="s">
        <v>23</v>
      </c>
      <c r="H859" s="18">
        <v>1</v>
      </c>
      <c r="I859" t="str">
        <f>MID(Table9[[#This Row],[SampleID]],4,8)</f>
        <v>038-4069</v>
      </c>
    </row>
    <row r="860" spans="1:9">
      <c r="A860" t="s">
        <v>3533</v>
      </c>
      <c r="B860" s="3" t="str">
        <f t="shared" si="65"/>
        <v>US</v>
      </c>
      <c r="C860" s="3" t="str">
        <f t="shared" si="66"/>
        <v>038</v>
      </c>
      <c r="D860" s="3" t="str">
        <f t="shared" si="67"/>
        <v>HETH</v>
      </c>
      <c r="E860" s="3" t="str">
        <f t="shared" si="68"/>
        <v>T0</v>
      </c>
      <c r="F860" s="19" t="str">
        <f t="shared" si="69"/>
        <v>US-038-4070-HETH</v>
      </c>
      <c r="G860" t="s">
        <v>23</v>
      </c>
      <c r="H860" s="18">
        <v>1</v>
      </c>
      <c r="I860" t="str">
        <f>MID(Table9[[#This Row],[SampleID]],4,8)</f>
        <v>038-4070</v>
      </c>
    </row>
    <row r="861" spans="1:9">
      <c r="A861" t="s">
        <v>3534</v>
      </c>
      <c r="B861" s="3" t="str">
        <f t="shared" si="65"/>
        <v>US</v>
      </c>
      <c r="C861" s="3" t="str">
        <f t="shared" si="66"/>
        <v>038</v>
      </c>
      <c r="D861" s="3" t="str">
        <f t="shared" si="67"/>
        <v>HETH</v>
      </c>
      <c r="E861" s="3" t="str">
        <f t="shared" si="68"/>
        <v>T0</v>
      </c>
      <c r="F861" s="19" t="str">
        <f t="shared" si="69"/>
        <v>US-038-4071-HETH</v>
      </c>
      <c r="G861" t="s">
        <v>23</v>
      </c>
      <c r="H861" s="18">
        <v>1</v>
      </c>
      <c r="I861" t="str">
        <f>MID(Table9[[#This Row],[SampleID]],4,8)</f>
        <v>038-4071</v>
      </c>
    </row>
    <row r="862" spans="1:9">
      <c r="A862" t="s">
        <v>3535</v>
      </c>
      <c r="B862" s="3" t="str">
        <f t="shared" si="65"/>
        <v>US</v>
      </c>
      <c r="C862" s="3" t="str">
        <f t="shared" si="66"/>
        <v>038</v>
      </c>
      <c r="D862" s="3" t="str">
        <f t="shared" si="67"/>
        <v>HETH</v>
      </c>
      <c r="E862" s="3" t="str">
        <f t="shared" si="68"/>
        <v>T0</v>
      </c>
      <c r="F862" s="19" t="str">
        <f t="shared" si="69"/>
        <v>US-038-4072-HETH</v>
      </c>
      <c r="G862" t="s">
        <v>23</v>
      </c>
      <c r="H862" s="18">
        <v>1</v>
      </c>
      <c r="I862" t="str">
        <f>MID(Table9[[#This Row],[SampleID]],4,8)</f>
        <v>038-4072</v>
      </c>
    </row>
    <row r="863" spans="1:9">
      <c r="A863" t="s">
        <v>3536</v>
      </c>
      <c r="B863" s="3" t="str">
        <f t="shared" si="65"/>
        <v>US</v>
      </c>
      <c r="C863" s="3" t="str">
        <f t="shared" si="66"/>
        <v>038</v>
      </c>
      <c r="D863" s="3" t="str">
        <f t="shared" si="67"/>
        <v>HETH</v>
      </c>
      <c r="E863" s="3" t="str">
        <f t="shared" si="68"/>
        <v>T0</v>
      </c>
      <c r="F863" s="19" t="str">
        <f t="shared" si="69"/>
        <v>US-038-4073-HETH</v>
      </c>
      <c r="G863" t="s">
        <v>23</v>
      </c>
      <c r="H863" s="18">
        <v>1</v>
      </c>
      <c r="I863" t="str">
        <f>MID(Table9[[#This Row],[SampleID]],4,8)</f>
        <v>038-4073</v>
      </c>
    </row>
    <row r="864" spans="1:9">
      <c r="A864" t="s">
        <v>3537</v>
      </c>
      <c r="B864" s="3" t="str">
        <f t="shared" si="65"/>
        <v>US</v>
      </c>
      <c r="C864" s="3" t="str">
        <f t="shared" si="66"/>
        <v>037</v>
      </c>
      <c r="D864" s="3" t="str">
        <f t="shared" si="67"/>
        <v>MELANOMA</v>
      </c>
      <c r="E864" s="3" t="str">
        <f t="shared" si="68"/>
        <v>T0</v>
      </c>
      <c r="F864" s="19" t="str">
        <f t="shared" si="69"/>
        <v>US-037-8032-MELANOMA</v>
      </c>
      <c r="G864" t="s">
        <v>23</v>
      </c>
      <c r="H864" s="18">
        <v>1</v>
      </c>
      <c r="I864" t="str">
        <f>MID(Table9[[#This Row],[SampleID]],4,8)</f>
        <v>037-8032</v>
      </c>
    </row>
    <row r="865" spans="1:9">
      <c r="A865" t="s">
        <v>3538</v>
      </c>
      <c r="B865" s="3" t="str">
        <f t="shared" si="65"/>
        <v>US</v>
      </c>
      <c r="C865" s="3" t="str">
        <f t="shared" si="66"/>
        <v>038</v>
      </c>
      <c r="D865" s="3" t="str">
        <f t="shared" si="67"/>
        <v>HETH</v>
      </c>
      <c r="E865" s="3" t="str">
        <f t="shared" si="68"/>
        <v>T0</v>
      </c>
      <c r="F865" s="19" t="str">
        <f t="shared" si="69"/>
        <v>US-038-4074-HETH</v>
      </c>
      <c r="G865" t="s">
        <v>23</v>
      </c>
      <c r="H865" s="18">
        <v>1</v>
      </c>
      <c r="I865" t="str">
        <f>MID(Table9[[#This Row],[SampleID]],4,8)</f>
        <v>038-4074</v>
      </c>
    </row>
    <row r="866" spans="1:9">
      <c r="A866" t="s">
        <v>3539</v>
      </c>
      <c r="B866" s="3" t="str">
        <f t="shared" si="65"/>
        <v>US</v>
      </c>
      <c r="C866" s="3" t="str">
        <f t="shared" si="66"/>
        <v>038</v>
      </c>
      <c r="D866" s="3" t="str">
        <f t="shared" si="67"/>
        <v>HETH</v>
      </c>
      <c r="E866" s="3" t="str">
        <f t="shared" si="68"/>
        <v>T0</v>
      </c>
      <c r="F866" s="19" t="str">
        <f t="shared" si="69"/>
        <v>US-038-4075-HETH</v>
      </c>
      <c r="G866" t="s">
        <v>23</v>
      </c>
      <c r="H866" s="18">
        <v>1</v>
      </c>
      <c r="I866" t="str">
        <f>MID(Table9[[#This Row],[SampleID]],4,8)</f>
        <v>038-4075</v>
      </c>
    </row>
    <row r="867" spans="1:9">
      <c r="A867" t="s">
        <v>3540</v>
      </c>
      <c r="B867" s="3" t="str">
        <f t="shared" si="65"/>
        <v>US</v>
      </c>
      <c r="C867" s="3" t="str">
        <f t="shared" si="66"/>
        <v>038</v>
      </c>
      <c r="D867" s="3" t="str">
        <f t="shared" si="67"/>
        <v>HETH</v>
      </c>
      <c r="E867" s="3" t="str">
        <f t="shared" si="68"/>
        <v>T0</v>
      </c>
      <c r="F867" s="19" t="str">
        <f t="shared" si="69"/>
        <v>US-038-4076-HETH</v>
      </c>
      <c r="G867" t="s">
        <v>23</v>
      </c>
      <c r="H867" s="18">
        <v>1</v>
      </c>
      <c r="I867" t="str">
        <f>MID(Table9[[#This Row],[SampleID]],4,8)</f>
        <v>038-4076</v>
      </c>
    </row>
    <row r="868" spans="1:9">
      <c r="A868" t="s">
        <v>3541</v>
      </c>
      <c r="B868" s="3" t="str">
        <f t="shared" si="65"/>
        <v>US</v>
      </c>
      <c r="C868" s="3" t="str">
        <f t="shared" si="66"/>
        <v>038</v>
      </c>
      <c r="D868" s="3" t="str">
        <f t="shared" si="67"/>
        <v>HETH</v>
      </c>
      <c r="E868" s="3" t="str">
        <f t="shared" si="68"/>
        <v>T0</v>
      </c>
      <c r="F868" s="19" t="str">
        <f t="shared" si="69"/>
        <v>US-038-4077-HETH</v>
      </c>
      <c r="G868" t="s">
        <v>23</v>
      </c>
      <c r="H868" s="18">
        <v>1</v>
      </c>
      <c r="I868" t="str">
        <f>MID(Table9[[#This Row],[SampleID]],4,8)</f>
        <v>038-4077</v>
      </c>
    </row>
    <row r="869" spans="1:9">
      <c r="A869" t="s">
        <v>3542</v>
      </c>
      <c r="B869" s="3" t="str">
        <f t="shared" si="65"/>
        <v>US</v>
      </c>
      <c r="C869" s="3" t="str">
        <f t="shared" si="66"/>
        <v>037</v>
      </c>
      <c r="D869" s="3" t="str">
        <f t="shared" si="67"/>
        <v>MELANOMA</v>
      </c>
      <c r="E869" s="3" t="str">
        <f t="shared" si="68"/>
        <v>T0</v>
      </c>
      <c r="F869" s="19" t="str">
        <f t="shared" si="69"/>
        <v>US-037-8033-MELANOMA</v>
      </c>
      <c r="G869" t="s">
        <v>23</v>
      </c>
      <c r="H869" s="18">
        <v>1</v>
      </c>
      <c r="I869" t="str">
        <f>MID(Table9[[#This Row],[SampleID]],4,8)</f>
        <v>037-8033</v>
      </c>
    </row>
    <row r="870" spans="1:9">
      <c r="A870" t="s">
        <v>3543</v>
      </c>
      <c r="B870" s="3" t="str">
        <f t="shared" si="65"/>
        <v>US</v>
      </c>
      <c r="C870" s="3" t="str">
        <f t="shared" si="66"/>
        <v>038</v>
      </c>
      <c r="D870" s="3" t="str">
        <f t="shared" si="67"/>
        <v>HETH</v>
      </c>
      <c r="E870" s="3" t="str">
        <f t="shared" si="68"/>
        <v>T0</v>
      </c>
      <c r="F870" s="19" t="str">
        <f t="shared" si="69"/>
        <v>US-038-4078-HETH</v>
      </c>
      <c r="G870" t="s">
        <v>23</v>
      </c>
      <c r="H870" s="18">
        <v>1</v>
      </c>
      <c r="I870" t="str">
        <f>MID(Table9[[#This Row],[SampleID]],4,8)</f>
        <v>038-4078</v>
      </c>
    </row>
    <row r="871" spans="1:9">
      <c r="A871" t="s">
        <v>3544</v>
      </c>
      <c r="B871" s="3" t="str">
        <f t="shared" si="65"/>
        <v>US</v>
      </c>
      <c r="C871" s="3" t="str">
        <f t="shared" si="66"/>
        <v>037</v>
      </c>
      <c r="D871" s="3" t="str">
        <f t="shared" si="67"/>
        <v>MELANOMA</v>
      </c>
      <c r="E871" s="3" t="str">
        <f t="shared" si="68"/>
        <v>T0</v>
      </c>
      <c r="F871" s="19" t="str">
        <f t="shared" si="69"/>
        <v>US-037-8034-MELANOMA</v>
      </c>
      <c r="G871" t="s">
        <v>23</v>
      </c>
      <c r="H871" s="18">
        <v>1</v>
      </c>
      <c r="I871" t="str">
        <f>MID(Table9[[#This Row],[SampleID]],4,8)</f>
        <v>037-8034</v>
      </c>
    </row>
    <row r="872" spans="1:9">
      <c r="A872" t="s">
        <v>3545</v>
      </c>
      <c r="B872" s="3" t="str">
        <f t="shared" si="65"/>
        <v>US</v>
      </c>
      <c r="C872" s="3" t="str">
        <f t="shared" si="66"/>
        <v>038</v>
      </c>
      <c r="D872" s="3" t="str">
        <f t="shared" si="67"/>
        <v>NSCLC</v>
      </c>
      <c r="E872" s="3" t="str">
        <f t="shared" si="68"/>
        <v>T0</v>
      </c>
      <c r="F872" s="19" t="str">
        <f t="shared" si="69"/>
        <v>US-038-1013-NSCLC</v>
      </c>
      <c r="G872" t="s">
        <v>23</v>
      </c>
      <c r="H872" s="18">
        <v>1</v>
      </c>
      <c r="I872" t="str">
        <f>MID(Table9[[#This Row],[SampleID]],4,8)</f>
        <v>038-1013</v>
      </c>
    </row>
    <row r="873" spans="1:9">
      <c r="A873" t="s">
        <v>3546</v>
      </c>
      <c r="B873" s="3" t="str">
        <f t="shared" si="65"/>
        <v>US</v>
      </c>
      <c r="C873" s="3" t="str">
        <f t="shared" si="66"/>
        <v>038</v>
      </c>
      <c r="D873" s="3" t="str">
        <f t="shared" si="67"/>
        <v>NSCLC</v>
      </c>
      <c r="E873" s="3" t="str">
        <f t="shared" si="68"/>
        <v>T0</v>
      </c>
      <c r="F873" s="19" t="str">
        <f t="shared" si="69"/>
        <v>US-038-1014-NSCLC</v>
      </c>
      <c r="G873" t="s">
        <v>23</v>
      </c>
      <c r="H873" s="18">
        <v>1</v>
      </c>
      <c r="I873" t="str">
        <f>MID(Table9[[#This Row],[SampleID]],4,8)</f>
        <v>038-1014</v>
      </c>
    </row>
    <row r="874" spans="1:9">
      <c r="A874" t="s">
        <v>3547</v>
      </c>
      <c r="B874" s="3" t="str">
        <f t="shared" si="65"/>
        <v>US</v>
      </c>
      <c r="C874" s="3" t="str">
        <f t="shared" si="66"/>
        <v>037</v>
      </c>
      <c r="D874" s="3" t="str">
        <f t="shared" si="67"/>
        <v>MELANOMA</v>
      </c>
      <c r="E874" s="3" t="str">
        <f t="shared" si="68"/>
        <v>T0</v>
      </c>
      <c r="F874" s="19" t="str">
        <f t="shared" si="69"/>
        <v>US-037-8035-MELANOMA</v>
      </c>
      <c r="G874" t="s">
        <v>23</v>
      </c>
      <c r="H874" s="18">
        <v>1</v>
      </c>
      <c r="I874" t="str">
        <f>MID(Table9[[#This Row],[SampleID]],4,8)</f>
        <v>037-8035</v>
      </c>
    </row>
    <row r="875" spans="1:9">
      <c r="A875" t="s">
        <v>3548</v>
      </c>
      <c r="B875" s="3" t="str">
        <f t="shared" si="65"/>
        <v>US</v>
      </c>
      <c r="C875" s="3" t="str">
        <f t="shared" si="66"/>
        <v>038</v>
      </c>
      <c r="D875" s="3" t="str">
        <f t="shared" si="67"/>
        <v>NSCLC</v>
      </c>
      <c r="E875" s="3" t="str">
        <f t="shared" si="68"/>
        <v>T0</v>
      </c>
      <c r="F875" s="19" t="str">
        <f t="shared" si="69"/>
        <v>US-038-1027-NSCLC</v>
      </c>
      <c r="G875" t="s">
        <v>23</v>
      </c>
      <c r="H875" s="18">
        <v>1</v>
      </c>
      <c r="I875" t="str">
        <f>MID(Table9[[#This Row],[SampleID]],4,8)</f>
        <v>038-1027</v>
      </c>
    </row>
    <row r="876" spans="1:9">
      <c r="A876" t="s">
        <v>3549</v>
      </c>
      <c r="B876" s="3" t="str">
        <f t="shared" si="65"/>
        <v>US</v>
      </c>
      <c r="C876" s="3" t="str">
        <f t="shared" si="66"/>
        <v>038</v>
      </c>
      <c r="D876" s="3" t="str">
        <f t="shared" si="67"/>
        <v>NSCLC</v>
      </c>
      <c r="E876" s="3" t="str">
        <f t="shared" si="68"/>
        <v>T0</v>
      </c>
      <c r="F876" s="19" t="str">
        <f t="shared" si="69"/>
        <v>US-038-1028-NSCLC</v>
      </c>
      <c r="G876" t="s">
        <v>23</v>
      </c>
      <c r="H876" s="18">
        <v>1</v>
      </c>
      <c r="I876" t="str">
        <f>MID(Table9[[#This Row],[SampleID]],4,8)</f>
        <v>038-1028</v>
      </c>
    </row>
    <row r="877" spans="1:9">
      <c r="A877" t="s">
        <v>3550</v>
      </c>
      <c r="B877" s="3" t="str">
        <f t="shared" si="65"/>
        <v>US</v>
      </c>
      <c r="C877" s="3" t="str">
        <f t="shared" si="66"/>
        <v>038</v>
      </c>
      <c r="D877" s="3" t="str">
        <f t="shared" si="67"/>
        <v>NSCLC</v>
      </c>
      <c r="E877" s="3" t="str">
        <f t="shared" si="68"/>
        <v>T0</v>
      </c>
      <c r="F877" s="19" t="str">
        <f t="shared" si="69"/>
        <v>US-038-1033-NSCLC</v>
      </c>
      <c r="G877" t="s">
        <v>23</v>
      </c>
      <c r="H877" s="18">
        <v>1</v>
      </c>
      <c r="I877" t="str">
        <f>MID(Table9[[#This Row],[SampleID]],4,8)</f>
        <v>038-1033</v>
      </c>
    </row>
    <row r="878" spans="1:9">
      <c r="A878" t="s">
        <v>3551</v>
      </c>
      <c r="B878" s="3" t="str">
        <f t="shared" si="65"/>
        <v>US</v>
      </c>
      <c r="C878" s="3" t="str">
        <f t="shared" si="66"/>
        <v>038</v>
      </c>
      <c r="D878" s="3" t="str">
        <f t="shared" si="67"/>
        <v>NSCLC</v>
      </c>
      <c r="E878" s="3" t="str">
        <f t="shared" si="68"/>
        <v>T0</v>
      </c>
      <c r="F878" s="19" t="str">
        <f t="shared" si="69"/>
        <v>US-038-1044-NSCLC</v>
      </c>
      <c r="G878" t="s">
        <v>23</v>
      </c>
      <c r="H878" s="18">
        <v>1</v>
      </c>
      <c r="I878" t="str">
        <f>MID(Table9[[#This Row],[SampleID]],4,8)</f>
        <v>038-1044</v>
      </c>
    </row>
    <row r="879" spans="1:9">
      <c r="A879" t="s">
        <v>3552</v>
      </c>
      <c r="B879" s="3" t="str">
        <f t="shared" si="65"/>
        <v>US</v>
      </c>
      <c r="C879" s="3" t="str">
        <f t="shared" si="66"/>
        <v>038</v>
      </c>
      <c r="D879" s="3" t="str">
        <f t="shared" si="67"/>
        <v>NSCLC</v>
      </c>
      <c r="E879" s="3" t="str">
        <f t="shared" si="68"/>
        <v>T0</v>
      </c>
      <c r="F879" s="19" t="str">
        <f t="shared" si="69"/>
        <v>US-038-1045-NSCLC</v>
      </c>
      <c r="G879" t="s">
        <v>23</v>
      </c>
      <c r="H879" s="18">
        <v>1</v>
      </c>
      <c r="I879" t="str">
        <f>MID(Table9[[#This Row],[SampleID]],4,8)</f>
        <v>038-1045</v>
      </c>
    </row>
    <row r="880" spans="1:9">
      <c r="A880" t="s">
        <v>3553</v>
      </c>
      <c r="B880" s="3" t="str">
        <f t="shared" si="65"/>
        <v>US</v>
      </c>
      <c r="C880" s="3" t="str">
        <f t="shared" si="66"/>
        <v>038</v>
      </c>
      <c r="D880" s="3" t="str">
        <f t="shared" si="67"/>
        <v>NSCLC</v>
      </c>
      <c r="E880" s="3" t="str">
        <f t="shared" si="68"/>
        <v>T0</v>
      </c>
      <c r="F880" s="19" t="str">
        <f t="shared" si="69"/>
        <v>US-038-1019-NSCLC</v>
      </c>
      <c r="G880" t="s">
        <v>23</v>
      </c>
      <c r="H880" s="18">
        <v>1</v>
      </c>
      <c r="I880" t="str">
        <f>MID(Table9[[#This Row],[SampleID]],4,8)</f>
        <v>038-1019</v>
      </c>
    </row>
    <row r="881" spans="1:9">
      <c r="A881" t="s">
        <v>3554</v>
      </c>
      <c r="B881" s="3" t="str">
        <f t="shared" si="65"/>
        <v>US</v>
      </c>
      <c r="C881" s="3" t="str">
        <f t="shared" si="66"/>
        <v>038</v>
      </c>
      <c r="D881" s="3" t="str">
        <f t="shared" si="67"/>
        <v>NSCLC</v>
      </c>
      <c r="E881" s="3" t="str">
        <f t="shared" si="68"/>
        <v>T0</v>
      </c>
      <c r="F881" s="19" t="str">
        <f t="shared" si="69"/>
        <v>US-038-1018-NSCLC</v>
      </c>
      <c r="G881" t="s">
        <v>23</v>
      </c>
      <c r="H881" s="18">
        <v>1</v>
      </c>
      <c r="I881" t="str">
        <f>MID(Table9[[#This Row],[SampleID]],4,8)</f>
        <v>038-1018</v>
      </c>
    </row>
    <row r="882" spans="1:9">
      <c r="A882" t="s">
        <v>3555</v>
      </c>
      <c r="B882" s="3" t="str">
        <f t="shared" si="65"/>
        <v>US</v>
      </c>
      <c r="C882" s="3" t="str">
        <f t="shared" si="66"/>
        <v>038</v>
      </c>
      <c r="D882" s="3" t="str">
        <f t="shared" si="67"/>
        <v>NSCLC</v>
      </c>
      <c r="E882" s="3" t="str">
        <f t="shared" si="68"/>
        <v>T0</v>
      </c>
      <c r="F882" s="19" t="str">
        <f t="shared" si="69"/>
        <v>US-038-1017-NSCLC</v>
      </c>
      <c r="G882" t="s">
        <v>23</v>
      </c>
      <c r="H882" s="18">
        <v>1</v>
      </c>
      <c r="I882" t="str">
        <f>MID(Table9[[#This Row],[SampleID]],4,8)</f>
        <v>038-1017</v>
      </c>
    </row>
    <row r="883" spans="1:9">
      <c r="A883" t="s">
        <v>3556</v>
      </c>
      <c r="B883" s="3" t="str">
        <f t="shared" si="65"/>
        <v>US</v>
      </c>
      <c r="C883" s="3" t="str">
        <f t="shared" si="66"/>
        <v>038</v>
      </c>
      <c r="D883" s="3" t="str">
        <f t="shared" si="67"/>
        <v>NSCLC</v>
      </c>
      <c r="E883" s="3" t="str">
        <f t="shared" si="68"/>
        <v>T0</v>
      </c>
      <c r="F883" s="19" t="str">
        <f t="shared" si="69"/>
        <v>US-038-1022-NSCLC</v>
      </c>
      <c r="G883" t="s">
        <v>23</v>
      </c>
      <c r="H883" s="18">
        <v>1</v>
      </c>
      <c r="I883" t="str">
        <f>MID(Table9[[#This Row],[SampleID]],4,8)</f>
        <v>038-1022</v>
      </c>
    </row>
    <row r="884" spans="1:9">
      <c r="A884" t="s">
        <v>3557</v>
      </c>
      <c r="B884" s="3" t="str">
        <f t="shared" si="65"/>
        <v>US</v>
      </c>
      <c r="C884" s="3" t="str">
        <f t="shared" si="66"/>
        <v>038</v>
      </c>
      <c r="D884" s="3" t="str">
        <f t="shared" si="67"/>
        <v>NSCLC</v>
      </c>
      <c r="E884" s="3" t="str">
        <f t="shared" si="68"/>
        <v>T0</v>
      </c>
      <c r="F884" s="19" t="str">
        <f t="shared" si="69"/>
        <v>US-038-1021-NSCLC</v>
      </c>
      <c r="G884" t="s">
        <v>23</v>
      </c>
      <c r="H884" s="18">
        <v>1</v>
      </c>
      <c r="I884" t="str">
        <f>MID(Table9[[#This Row],[SampleID]],4,8)</f>
        <v>038-1021</v>
      </c>
    </row>
    <row r="885" spans="1:9">
      <c r="A885" t="s">
        <v>3558</v>
      </c>
      <c r="B885" s="3" t="str">
        <f t="shared" si="65"/>
        <v>US</v>
      </c>
      <c r="C885" s="3" t="str">
        <f t="shared" si="66"/>
        <v>038</v>
      </c>
      <c r="D885" s="3" t="str">
        <f t="shared" si="67"/>
        <v>NSCLC</v>
      </c>
      <c r="E885" s="3" t="str">
        <f t="shared" si="68"/>
        <v>T0</v>
      </c>
      <c r="F885" s="19" t="str">
        <f t="shared" si="69"/>
        <v>US-038-1031-NSCLC</v>
      </c>
      <c r="G885" t="s">
        <v>23</v>
      </c>
      <c r="H885" s="18">
        <v>1</v>
      </c>
      <c r="I885" t="str">
        <f>MID(Table9[[#This Row],[SampleID]],4,8)</f>
        <v>038-1031</v>
      </c>
    </row>
    <row r="886" spans="1:9">
      <c r="A886" t="s">
        <v>3559</v>
      </c>
      <c r="B886" s="3" t="str">
        <f t="shared" si="65"/>
        <v>US</v>
      </c>
      <c r="C886" s="3" t="str">
        <f t="shared" si="66"/>
        <v>038</v>
      </c>
      <c r="D886" s="3" t="str">
        <f t="shared" si="67"/>
        <v>NSCLC</v>
      </c>
      <c r="E886" s="3" t="str">
        <f t="shared" si="68"/>
        <v>T0</v>
      </c>
      <c r="F886" s="19" t="str">
        <f t="shared" si="69"/>
        <v>US-038-1037-NSCLC</v>
      </c>
      <c r="G886" t="s">
        <v>23</v>
      </c>
      <c r="H886" s="18">
        <v>1</v>
      </c>
      <c r="I886" t="str">
        <f>MID(Table9[[#This Row],[SampleID]],4,8)</f>
        <v>038-1037</v>
      </c>
    </row>
    <row r="887" spans="1:9">
      <c r="A887" t="s">
        <v>3560</v>
      </c>
      <c r="B887" s="3" t="str">
        <f t="shared" si="65"/>
        <v>US</v>
      </c>
      <c r="C887" s="3" t="str">
        <f t="shared" si="66"/>
        <v>038</v>
      </c>
      <c r="D887" s="3" t="str">
        <f t="shared" si="67"/>
        <v>NSCLC</v>
      </c>
      <c r="E887" s="3" t="str">
        <f t="shared" si="68"/>
        <v>T0</v>
      </c>
      <c r="F887" s="19" t="str">
        <f t="shared" si="69"/>
        <v>US-038-1038-NSCLC</v>
      </c>
      <c r="G887" t="s">
        <v>23</v>
      </c>
      <c r="H887" s="18">
        <v>1</v>
      </c>
      <c r="I887" t="str">
        <f>MID(Table9[[#This Row],[SampleID]],4,8)</f>
        <v>038-1038</v>
      </c>
    </row>
    <row r="888" spans="1:9">
      <c r="A888" t="s">
        <v>3561</v>
      </c>
      <c r="B888" s="3" t="str">
        <f t="shared" si="65"/>
        <v>US</v>
      </c>
      <c r="C888" s="3" t="str">
        <f t="shared" si="66"/>
        <v>038</v>
      </c>
      <c r="D888" s="3" t="str">
        <f t="shared" si="67"/>
        <v>NSCLC</v>
      </c>
      <c r="E888" s="3" t="str">
        <f t="shared" si="68"/>
        <v>T0</v>
      </c>
      <c r="F888" s="19" t="str">
        <f t="shared" si="69"/>
        <v>US-038-1046-NSCLC</v>
      </c>
      <c r="G888" t="s">
        <v>23</v>
      </c>
      <c r="H888" s="18">
        <v>1</v>
      </c>
      <c r="I888" t="str">
        <f>MID(Table9[[#This Row],[SampleID]],4,8)</f>
        <v>038-1046</v>
      </c>
    </row>
    <row r="889" spans="1:9">
      <c r="A889" t="s">
        <v>3562</v>
      </c>
      <c r="B889" s="3" t="str">
        <f t="shared" si="65"/>
        <v>US</v>
      </c>
      <c r="C889" s="3" t="str">
        <f t="shared" si="66"/>
        <v>038</v>
      </c>
      <c r="D889" s="3" t="str">
        <f t="shared" si="67"/>
        <v>NSCLC</v>
      </c>
      <c r="E889" s="3" t="str">
        <f t="shared" si="68"/>
        <v>T0</v>
      </c>
      <c r="F889" s="19" t="str">
        <f t="shared" si="69"/>
        <v>US-038-1042-NSCLC</v>
      </c>
      <c r="G889" t="s">
        <v>23</v>
      </c>
      <c r="H889" s="18">
        <v>1</v>
      </c>
      <c r="I889" t="str">
        <f>MID(Table9[[#This Row],[SampleID]],4,8)</f>
        <v>038-1042</v>
      </c>
    </row>
    <row r="890" spans="1:9">
      <c r="A890" t="s">
        <v>3563</v>
      </c>
      <c r="B890" s="3" t="str">
        <f t="shared" si="65"/>
        <v>US</v>
      </c>
      <c r="C890" s="3" t="str">
        <f t="shared" si="66"/>
        <v>038</v>
      </c>
      <c r="D890" s="3" t="str">
        <f t="shared" si="67"/>
        <v>HETH</v>
      </c>
      <c r="E890" s="3" t="str">
        <f t="shared" si="68"/>
        <v>T0</v>
      </c>
      <c r="F890" s="19" t="str">
        <f t="shared" si="69"/>
        <v>US-038-4079-HETH</v>
      </c>
      <c r="G890" t="s">
        <v>23</v>
      </c>
      <c r="H890" s="18">
        <v>1</v>
      </c>
      <c r="I890" t="str">
        <f>MID(Table9[[#This Row],[SampleID]],4,8)</f>
        <v>038-4079</v>
      </c>
    </row>
    <row r="891" spans="1:9">
      <c r="A891" t="s">
        <v>3564</v>
      </c>
      <c r="B891" s="3" t="str">
        <f t="shared" si="65"/>
        <v>US</v>
      </c>
      <c r="C891" s="3" t="str">
        <f t="shared" si="66"/>
        <v>038</v>
      </c>
      <c r="D891" s="3" t="str">
        <f t="shared" si="67"/>
        <v>HETH</v>
      </c>
      <c r="E891" s="3" t="str">
        <f t="shared" si="68"/>
        <v>T0</v>
      </c>
      <c r="F891" s="19" t="str">
        <f t="shared" si="69"/>
        <v>US-038-4080-HETH</v>
      </c>
      <c r="G891" t="s">
        <v>23</v>
      </c>
      <c r="H891" s="18">
        <v>1</v>
      </c>
      <c r="I891" t="str">
        <f>MID(Table9[[#This Row],[SampleID]],4,8)</f>
        <v>038-4080</v>
      </c>
    </row>
    <row r="892" spans="1:9">
      <c r="A892" t="s">
        <v>3565</v>
      </c>
      <c r="B892" s="3" t="str">
        <f t="shared" si="65"/>
        <v>US</v>
      </c>
      <c r="C892" s="3" t="str">
        <f t="shared" si="66"/>
        <v>038</v>
      </c>
      <c r="D892" s="3" t="str">
        <f t="shared" si="67"/>
        <v>NSCLC</v>
      </c>
      <c r="E892" s="3" t="str">
        <f t="shared" si="68"/>
        <v>T0</v>
      </c>
      <c r="F892" s="19" t="str">
        <f t="shared" si="69"/>
        <v>US-038-1011-NSCLC</v>
      </c>
      <c r="G892" t="s">
        <v>23</v>
      </c>
      <c r="H892" s="18">
        <v>1</v>
      </c>
      <c r="I892" t="str">
        <f>MID(Table9[[#This Row],[SampleID]],4,8)</f>
        <v>038-1011</v>
      </c>
    </row>
    <row r="893" spans="1:9">
      <c r="A893" t="s">
        <v>3566</v>
      </c>
      <c r="B893" s="3" t="str">
        <f t="shared" si="65"/>
        <v>US</v>
      </c>
      <c r="C893" s="3" t="str">
        <f t="shared" si="66"/>
        <v>038</v>
      </c>
      <c r="D893" s="3" t="str">
        <f t="shared" si="67"/>
        <v>NSCLC</v>
      </c>
      <c r="E893" s="3" t="str">
        <f t="shared" si="68"/>
        <v>T0</v>
      </c>
      <c r="F893" s="19" t="str">
        <f t="shared" si="69"/>
        <v>US-038-1015-NSCLC</v>
      </c>
      <c r="G893" t="s">
        <v>23</v>
      </c>
      <c r="H893" s="18">
        <v>1</v>
      </c>
      <c r="I893" t="str">
        <f>MID(Table9[[#This Row],[SampleID]],4,8)</f>
        <v>038-1015</v>
      </c>
    </row>
    <row r="894" spans="1:9">
      <c r="A894" t="s">
        <v>3567</v>
      </c>
      <c r="B894" s="3" t="str">
        <f t="shared" si="65"/>
        <v>US</v>
      </c>
      <c r="C894" s="3" t="str">
        <f t="shared" si="66"/>
        <v>038</v>
      </c>
      <c r="D894" s="3" t="str">
        <f t="shared" si="67"/>
        <v>HETH</v>
      </c>
      <c r="E894" s="3" t="str">
        <f t="shared" si="68"/>
        <v>T0</v>
      </c>
      <c r="F894" s="19" t="str">
        <f t="shared" si="69"/>
        <v>US-038-4081-HETH</v>
      </c>
      <c r="G894" t="s">
        <v>23</v>
      </c>
      <c r="H894" s="18">
        <v>1</v>
      </c>
      <c r="I894" t="str">
        <f>MID(Table9[[#This Row],[SampleID]],4,8)</f>
        <v>038-4081</v>
      </c>
    </row>
    <row r="895" spans="1:9">
      <c r="A895" t="s">
        <v>3568</v>
      </c>
      <c r="B895" s="3" t="str">
        <f t="shared" si="65"/>
        <v>US</v>
      </c>
      <c r="C895" s="3" t="str">
        <f t="shared" si="66"/>
        <v>038</v>
      </c>
      <c r="D895" s="3" t="str">
        <f t="shared" si="67"/>
        <v>HETH</v>
      </c>
      <c r="E895" s="3" t="str">
        <f t="shared" si="68"/>
        <v>T0</v>
      </c>
      <c r="F895" s="19" t="str">
        <f t="shared" si="69"/>
        <v>US-038-4082-HETH</v>
      </c>
      <c r="G895" t="s">
        <v>23</v>
      </c>
      <c r="H895" s="18">
        <v>1</v>
      </c>
      <c r="I895" t="str">
        <f>MID(Table9[[#This Row],[SampleID]],4,8)</f>
        <v>038-4082</v>
      </c>
    </row>
    <row r="896" spans="1:9">
      <c r="A896" t="s">
        <v>3569</v>
      </c>
      <c r="B896" s="3" t="str">
        <f t="shared" si="65"/>
        <v>US</v>
      </c>
      <c r="C896" s="3" t="str">
        <f t="shared" si="66"/>
        <v>038</v>
      </c>
      <c r="D896" s="3" t="str">
        <f t="shared" si="67"/>
        <v>HETH</v>
      </c>
      <c r="E896" s="3" t="str">
        <f t="shared" si="68"/>
        <v>T0</v>
      </c>
      <c r="F896" s="19" t="str">
        <f t="shared" si="69"/>
        <v>US-038-4083-HETH</v>
      </c>
      <c r="G896" t="s">
        <v>23</v>
      </c>
      <c r="H896" s="18">
        <v>1</v>
      </c>
      <c r="I896" t="str">
        <f>MID(Table9[[#This Row],[SampleID]],4,8)</f>
        <v>038-4083</v>
      </c>
    </row>
    <row r="897" spans="1:9">
      <c r="A897" t="s">
        <v>3570</v>
      </c>
      <c r="B897" s="3" t="str">
        <f t="shared" si="65"/>
        <v>US</v>
      </c>
      <c r="C897" s="3" t="str">
        <f t="shared" si="66"/>
        <v>038</v>
      </c>
      <c r="D897" s="3" t="str">
        <f t="shared" si="67"/>
        <v>HETH</v>
      </c>
      <c r="E897" s="3" t="str">
        <f t="shared" si="68"/>
        <v>T0</v>
      </c>
      <c r="F897" s="19" t="str">
        <f t="shared" si="69"/>
        <v>US-038-4084-HETH</v>
      </c>
      <c r="G897" t="s">
        <v>23</v>
      </c>
      <c r="H897" s="18">
        <v>1</v>
      </c>
      <c r="I897" t="str">
        <f>MID(Table9[[#This Row],[SampleID]],4,8)</f>
        <v>038-4084</v>
      </c>
    </row>
    <row r="898" spans="1:9">
      <c r="A898" t="s">
        <v>3571</v>
      </c>
      <c r="B898" s="3" t="str">
        <f t="shared" ref="B898:B961" si="70">LEFT(A898,2)</f>
        <v>US</v>
      </c>
      <c r="C898" s="3" t="str">
        <f t="shared" ref="C898:C961" si="71">MID(A898,4,3)</f>
        <v>038</v>
      </c>
      <c r="D898" s="3" t="str">
        <f t="shared" ref="D898:D961" si="72">IF(MID(A898,13,1)="M","MELANOMA",IF(MID(A898,13,1)="N","NSCLC",IF(MID(A898,13,1)="S","SCLC",IF(MID(A898,13,1)="H","HETH",IF(MID(A898,13,1)="R","RCC","OTHER")))))</f>
        <v>HETH</v>
      </c>
      <c r="E898" s="3" t="str">
        <f t="shared" ref="E898:E961" si="73">IF(MID(A898,13,1)="m",RIGHT(A898,LEN(A898)-21),IF(MID(A898,13,1)="n",RIGHT(A898,LEN(A898)-18),IF(MID(A898,13,1)="s",RIGHT(A898,LEN(A898)-17),IF(MID(A898,13,1)="o",RIGHT(A898,LEN(A898)-18),IF(MID(A898,13,1)="h",RIGHT(A898,LEN(A898)-17),IF(MID(A898,13,1)="r",RIGHT(A898,LEN(A898)-16),"UNKNOWN"))))))</f>
        <v>T0</v>
      </c>
      <c r="F898" s="19" t="str">
        <f t="shared" ref="F898:F961" si="74">IF(MID(A898,13,1)="H",LEFT(A898,16),IF(MID(A898,13,1)="M",LEFT(A898,20),IF(MID(A898,13,1)="N",LEFT(A898,17),IF(MID(A898,13,1)="S",LEFT(A898,16),IF(MID(A898,13,1)="O",LEFT(A898,17),IF(MID(A898,13,1)="R",LEFT(A898,15),""))))))</f>
        <v>US-038-4085-HETH</v>
      </c>
      <c r="G898" t="s">
        <v>23</v>
      </c>
      <c r="H898" s="18">
        <v>1</v>
      </c>
      <c r="I898" t="str">
        <f>MID(Table9[[#This Row],[SampleID]],4,8)</f>
        <v>038-4085</v>
      </c>
    </row>
    <row r="899" spans="1:9">
      <c r="A899" t="s">
        <v>3572</v>
      </c>
      <c r="B899" s="3" t="str">
        <f t="shared" si="70"/>
        <v>US</v>
      </c>
      <c r="C899" s="3" t="str">
        <f t="shared" si="71"/>
        <v>038</v>
      </c>
      <c r="D899" s="3" t="str">
        <f t="shared" si="72"/>
        <v>HETH</v>
      </c>
      <c r="E899" s="3" t="str">
        <f t="shared" si="73"/>
        <v>T0</v>
      </c>
      <c r="F899" s="19" t="str">
        <f t="shared" si="74"/>
        <v>US-038-4086-HETH</v>
      </c>
      <c r="G899" t="s">
        <v>23</v>
      </c>
      <c r="H899" s="18">
        <v>1</v>
      </c>
      <c r="I899" t="str">
        <f>MID(Table9[[#This Row],[SampleID]],4,8)</f>
        <v>038-4086</v>
      </c>
    </row>
    <row r="900" spans="1:9">
      <c r="A900" t="s">
        <v>3573</v>
      </c>
      <c r="B900" s="3" t="str">
        <f t="shared" si="70"/>
        <v>US</v>
      </c>
      <c r="C900" s="3" t="str">
        <f t="shared" si="71"/>
        <v>038</v>
      </c>
      <c r="D900" s="3" t="str">
        <f t="shared" si="72"/>
        <v>HETH</v>
      </c>
      <c r="E900" s="3" t="str">
        <f t="shared" si="73"/>
        <v>T0</v>
      </c>
      <c r="F900" s="19" t="str">
        <f t="shared" si="74"/>
        <v>US-038-4087-HETH</v>
      </c>
      <c r="G900" t="s">
        <v>23</v>
      </c>
      <c r="H900" s="18">
        <v>1</v>
      </c>
      <c r="I900" t="str">
        <f>MID(Table9[[#This Row],[SampleID]],4,8)</f>
        <v>038-4087</v>
      </c>
    </row>
    <row r="901" spans="1:9">
      <c r="A901" t="s">
        <v>3574</v>
      </c>
      <c r="B901" s="3" t="str">
        <f t="shared" si="70"/>
        <v>US</v>
      </c>
      <c r="C901" s="3" t="str">
        <f t="shared" si="71"/>
        <v>038</v>
      </c>
      <c r="D901" s="3" t="str">
        <f t="shared" si="72"/>
        <v>HETH</v>
      </c>
      <c r="E901" s="3" t="str">
        <f t="shared" si="73"/>
        <v>T0</v>
      </c>
      <c r="F901" s="19" t="str">
        <f t="shared" si="74"/>
        <v>US-038-4088-HETH</v>
      </c>
      <c r="G901" t="s">
        <v>23</v>
      </c>
      <c r="H901" s="18">
        <v>1</v>
      </c>
      <c r="I901" t="str">
        <f>MID(Table9[[#This Row],[SampleID]],4,8)</f>
        <v>038-4088</v>
      </c>
    </row>
    <row r="902" spans="1:9">
      <c r="A902" t="s">
        <v>3575</v>
      </c>
      <c r="B902" s="3" t="str">
        <f t="shared" si="70"/>
        <v>US</v>
      </c>
      <c r="C902" s="3" t="str">
        <f t="shared" si="71"/>
        <v>038</v>
      </c>
      <c r="D902" s="3" t="str">
        <f t="shared" si="72"/>
        <v>HETH</v>
      </c>
      <c r="E902" s="3" t="str">
        <f t="shared" si="73"/>
        <v>T0</v>
      </c>
      <c r="F902" s="19" t="str">
        <f t="shared" si="74"/>
        <v>US-038-4089-HETH</v>
      </c>
      <c r="G902" t="s">
        <v>23</v>
      </c>
      <c r="H902" s="18">
        <v>1</v>
      </c>
      <c r="I902" t="str">
        <f>MID(Table9[[#This Row],[SampleID]],4,8)</f>
        <v>038-4089</v>
      </c>
    </row>
    <row r="903" spans="1:9">
      <c r="A903" t="s">
        <v>3576</v>
      </c>
      <c r="B903" s="3" t="str">
        <f t="shared" si="70"/>
        <v>US</v>
      </c>
      <c r="C903" s="3" t="str">
        <f t="shared" si="71"/>
        <v>038</v>
      </c>
      <c r="D903" s="3" t="str">
        <f t="shared" si="72"/>
        <v>HETH</v>
      </c>
      <c r="E903" s="3" t="str">
        <f t="shared" si="73"/>
        <v>T0</v>
      </c>
      <c r="F903" s="19" t="str">
        <f t="shared" si="74"/>
        <v>US-038-4090-HETH</v>
      </c>
      <c r="G903" t="s">
        <v>23</v>
      </c>
      <c r="H903" s="18">
        <v>1</v>
      </c>
      <c r="I903" t="str">
        <f>MID(Table9[[#This Row],[SampleID]],4,8)</f>
        <v>038-4090</v>
      </c>
    </row>
    <row r="904" spans="1:9">
      <c r="A904" t="s">
        <v>3577</v>
      </c>
      <c r="B904" s="3" t="str">
        <f t="shared" si="70"/>
        <v>US</v>
      </c>
      <c r="C904" s="3" t="str">
        <f t="shared" si="71"/>
        <v>038</v>
      </c>
      <c r="D904" s="3" t="str">
        <f t="shared" si="72"/>
        <v>HETH</v>
      </c>
      <c r="E904" s="3" t="str">
        <f t="shared" si="73"/>
        <v>T0</v>
      </c>
      <c r="F904" s="19" t="str">
        <f t="shared" si="74"/>
        <v>US-038-4091-HETH</v>
      </c>
      <c r="G904" t="s">
        <v>23</v>
      </c>
      <c r="H904" s="18">
        <v>1</v>
      </c>
      <c r="I904" t="str">
        <f>MID(Table9[[#This Row],[SampleID]],4,8)</f>
        <v>038-4091</v>
      </c>
    </row>
    <row r="905" spans="1:9">
      <c r="A905" t="s">
        <v>3578</v>
      </c>
      <c r="B905" s="3" t="str">
        <f t="shared" si="70"/>
        <v>US</v>
      </c>
      <c r="C905" s="3" t="str">
        <f t="shared" si="71"/>
        <v>038</v>
      </c>
      <c r="D905" s="3" t="str">
        <f t="shared" si="72"/>
        <v>NSCLC</v>
      </c>
      <c r="E905" s="3" t="str">
        <f t="shared" si="73"/>
        <v>T0</v>
      </c>
      <c r="F905" s="19" t="str">
        <f t="shared" si="74"/>
        <v>US-038-1001-NSCLC</v>
      </c>
      <c r="G905" t="s">
        <v>23</v>
      </c>
      <c r="H905" s="18">
        <v>1</v>
      </c>
      <c r="I905" t="str">
        <f>MID(Table9[[#This Row],[SampleID]],4,8)</f>
        <v>038-1001</v>
      </c>
    </row>
    <row r="906" spans="1:9">
      <c r="A906" t="s">
        <v>3579</v>
      </c>
      <c r="B906" s="3" t="str">
        <f t="shared" si="70"/>
        <v>US</v>
      </c>
      <c r="C906" s="3" t="str">
        <f t="shared" si="71"/>
        <v>038</v>
      </c>
      <c r="D906" s="3" t="str">
        <f t="shared" si="72"/>
        <v>NSCLC</v>
      </c>
      <c r="E906" s="3" t="str">
        <f t="shared" si="73"/>
        <v>T0</v>
      </c>
      <c r="F906" s="19" t="str">
        <f t="shared" si="74"/>
        <v>US-038-1023-NSCLC</v>
      </c>
      <c r="G906" t="s">
        <v>23</v>
      </c>
      <c r="H906" s="18">
        <v>1</v>
      </c>
      <c r="I906" t="str">
        <f>MID(Table9[[#This Row],[SampleID]],4,8)</f>
        <v>038-1023</v>
      </c>
    </row>
    <row r="907" spans="1:9">
      <c r="A907" t="s">
        <v>3580</v>
      </c>
      <c r="B907" s="3" t="str">
        <f t="shared" si="70"/>
        <v>US</v>
      </c>
      <c r="C907" s="3" t="str">
        <f t="shared" si="71"/>
        <v>038</v>
      </c>
      <c r="D907" s="3" t="str">
        <f t="shared" si="72"/>
        <v>NSCLC</v>
      </c>
      <c r="E907" s="3" t="str">
        <f t="shared" si="73"/>
        <v>T0</v>
      </c>
      <c r="F907" s="19" t="str">
        <f t="shared" si="74"/>
        <v>US-038-1024-NSCLC</v>
      </c>
      <c r="G907" t="s">
        <v>23</v>
      </c>
      <c r="H907" s="18">
        <v>1</v>
      </c>
      <c r="I907" t="str">
        <f>MID(Table9[[#This Row],[SampleID]],4,8)</f>
        <v>038-1024</v>
      </c>
    </row>
    <row r="908" spans="1:9">
      <c r="A908" t="s">
        <v>3581</v>
      </c>
      <c r="B908" s="3" t="str">
        <f t="shared" si="70"/>
        <v>US</v>
      </c>
      <c r="C908" s="3" t="str">
        <f t="shared" si="71"/>
        <v>038</v>
      </c>
      <c r="D908" s="3" t="str">
        <f t="shared" si="72"/>
        <v>NSCLC</v>
      </c>
      <c r="E908" s="3" t="str">
        <f t="shared" si="73"/>
        <v>T0</v>
      </c>
      <c r="F908" s="19" t="str">
        <f t="shared" si="74"/>
        <v>US-038-1029-NSCLC</v>
      </c>
      <c r="G908" t="s">
        <v>23</v>
      </c>
      <c r="H908" s="18">
        <v>1</v>
      </c>
      <c r="I908" t="str">
        <f>MID(Table9[[#This Row],[SampleID]],4,8)</f>
        <v>038-1029</v>
      </c>
    </row>
    <row r="909" spans="1:9">
      <c r="A909" t="s">
        <v>3582</v>
      </c>
      <c r="B909" s="3" t="str">
        <f t="shared" si="70"/>
        <v>US</v>
      </c>
      <c r="C909" s="3" t="str">
        <f t="shared" si="71"/>
        <v>037</v>
      </c>
      <c r="D909" s="3" t="str">
        <f t="shared" si="72"/>
        <v>MELANOMA</v>
      </c>
      <c r="E909" s="3" t="str">
        <f t="shared" si="73"/>
        <v>T0</v>
      </c>
      <c r="F909" s="19" t="str">
        <f t="shared" si="74"/>
        <v>US-037-8036-MELANOMA</v>
      </c>
      <c r="G909" t="s">
        <v>23</v>
      </c>
      <c r="H909" s="18">
        <v>1</v>
      </c>
      <c r="I909" t="str">
        <f>MID(Table9[[#This Row],[SampleID]],4,8)</f>
        <v>037-8036</v>
      </c>
    </row>
    <row r="910" spans="1:9">
      <c r="A910" t="s">
        <v>3583</v>
      </c>
      <c r="B910" s="3" t="str">
        <f t="shared" si="70"/>
        <v>US</v>
      </c>
      <c r="C910" s="3" t="str">
        <f t="shared" si="71"/>
        <v>038</v>
      </c>
      <c r="D910" s="3" t="str">
        <f t="shared" si="72"/>
        <v>NSCLC</v>
      </c>
      <c r="E910" s="3" t="str">
        <f t="shared" si="73"/>
        <v>T0</v>
      </c>
      <c r="F910" s="19" t="str">
        <f t="shared" si="74"/>
        <v>US-038-1036-NSCLC</v>
      </c>
      <c r="G910" t="s">
        <v>23</v>
      </c>
      <c r="H910" s="18">
        <v>1</v>
      </c>
      <c r="I910" t="str">
        <f>MID(Table9[[#This Row],[SampleID]],4,8)</f>
        <v>038-1036</v>
      </c>
    </row>
    <row r="911" spans="1:9">
      <c r="A911" t="s">
        <v>3584</v>
      </c>
      <c r="B911" s="3" t="str">
        <f t="shared" si="70"/>
        <v>US</v>
      </c>
      <c r="C911" s="3" t="str">
        <f t="shared" si="71"/>
        <v>038</v>
      </c>
      <c r="D911" s="3" t="str">
        <f t="shared" si="72"/>
        <v>NSCLC</v>
      </c>
      <c r="E911" s="3" t="str">
        <f t="shared" si="73"/>
        <v>T0</v>
      </c>
      <c r="F911" s="19" t="str">
        <f t="shared" si="74"/>
        <v>US-038-1039-NSCLC</v>
      </c>
      <c r="G911" t="s">
        <v>23</v>
      </c>
      <c r="H911" s="18">
        <v>1</v>
      </c>
      <c r="I911" t="str">
        <f>MID(Table9[[#This Row],[SampleID]],4,8)</f>
        <v>038-1039</v>
      </c>
    </row>
    <row r="912" spans="1:9">
      <c r="A912" t="s">
        <v>3585</v>
      </c>
      <c r="B912" s="3" t="str">
        <f t="shared" si="70"/>
        <v>US</v>
      </c>
      <c r="C912" s="3" t="str">
        <f t="shared" si="71"/>
        <v>038</v>
      </c>
      <c r="D912" s="3" t="str">
        <f t="shared" si="72"/>
        <v>NSCLC</v>
      </c>
      <c r="E912" s="3" t="str">
        <f t="shared" si="73"/>
        <v>T0</v>
      </c>
      <c r="F912" s="19" t="str">
        <f t="shared" si="74"/>
        <v>US-038-1047-NSCLC</v>
      </c>
      <c r="G912" t="s">
        <v>23</v>
      </c>
      <c r="H912" s="18">
        <v>1</v>
      </c>
      <c r="I912" t="str">
        <f>MID(Table9[[#This Row],[SampleID]],4,8)</f>
        <v>038-1047</v>
      </c>
    </row>
    <row r="913" spans="1:9">
      <c r="A913" t="s">
        <v>3586</v>
      </c>
      <c r="B913" s="3" t="str">
        <f t="shared" si="70"/>
        <v>US</v>
      </c>
      <c r="C913" s="3" t="str">
        <f t="shared" si="71"/>
        <v>038</v>
      </c>
      <c r="D913" s="3" t="str">
        <f t="shared" si="72"/>
        <v>NSCLC</v>
      </c>
      <c r="E913" s="3" t="str">
        <f t="shared" si="73"/>
        <v>T0</v>
      </c>
      <c r="F913" s="19" t="str">
        <f t="shared" si="74"/>
        <v>US-038-1050-NSCLC</v>
      </c>
      <c r="G913" t="s">
        <v>23</v>
      </c>
      <c r="H913" s="18">
        <v>1</v>
      </c>
      <c r="I913" t="str">
        <f>MID(Table9[[#This Row],[SampleID]],4,8)</f>
        <v>038-1050</v>
      </c>
    </row>
    <row r="914" spans="1:9">
      <c r="A914" t="s">
        <v>3587</v>
      </c>
      <c r="B914" s="3" t="str">
        <f t="shared" si="70"/>
        <v>US</v>
      </c>
      <c r="C914" s="3" t="str">
        <f t="shared" si="71"/>
        <v>038</v>
      </c>
      <c r="D914" s="3" t="str">
        <f t="shared" si="72"/>
        <v>NSCLC</v>
      </c>
      <c r="E914" s="3" t="str">
        <f t="shared" si="73"/>
        <v>T0</v>
      </c>
      <c r="F914" s="19" t="str">
        <f t="shared" si="74"/>
        <v>US-038-1020-NSCLC</v>
      </c>
      <c r="G914" t="s">
        <v>23</v>
      </c>
      <c r="H914" s="18">
        <v>1</v>
      </c>
      <c r="I914" t="str">
        <f>MID(Table9[[#This Row],[SampleID]],4,8)</f>
        <v>038-1020</v>
      </c>
    </row>
    <row r="915" spans="1:9">
      <c r="A915" t="s">
        <v>3588</v>
      </c>
      <c r="B915" s="3" t="str">
        <f t="shared" si="70"/>
        <v>US</v>
      </c>
      <c r="C915" s="3" t="str">
        <f t="shared" si="71"/>
        <v>038</v>
      </c>
      <c r="D915" s="3" t="str">
        <f t="shared" si="72"/>
        <v>NSCLC</v>
      </c>
      <c r="E915" s="3" t="str">
        <f t="shared" si="73"/>
        <v>T0</v>
      </c>
      <c r="F915" s="19" t="str">
        <f t="shared" si="74"/>
        <v>US-038-1032-NSCLC</v>
      </c>
      <c r="G915" t="s">
        <v>23</v>
      </c>
      <c r="H915" s="18">
        <v>1</v>
      </c>
      <c r="I915" t="str">
        <f>MID(Table9[[#This Row],[SampleID]],4,8)</f>
        <v>038-1032</v>
      </c>
    </row>
    <row r="916" spans="1:9">
      <c r="A916" t="s">
        <v>3589</v>
      </c>
      <c r="B916" s="3" t="str">
        <f t="shared" si="70"/>
        <v>US</v>
      </c>
      <c r="C916" s="3" t="str">
        <f t="shared" si="71"/>
        <v>038</v>
      </c>
      <c r="D916" s="3" t="str">
        <f t="shared" si="72"/>
        <v>NSCLC</v>
      </c>
      <c r="E916" s="3" t="str">
        <f t="shared" si="73"/>
        <v>T0</v>
      </c>
      <c r="F916" s="19" t="str">
        <f t="shared" si="74"/>
        <v>US-038-1000-NSCLC</v>
      </c>
      <c r="G916" t="s">
        <v>23</v>
      </c>
      <c r="H916" s="18">
        <v>1</v>
      </c>
      <c r="I916" t="str">
        <f>MID(Table9[[#This Row],[SampleID]],4,8)</f>
        <v>038-1000</v>
      </c>
    </row>
    <row r="917" spans="1:9">
      <c r="A917" t="s">
        <v>3590</v>
      </c>
      <c r="B917" s="3" t="str">
        <f t="shared" si="70"/>
        <v>US</v>
      </c>
      <c r="C917" s="3" t="str">
        <f t="shared" si="71"/>
        <v>038</v>
      </c>
      <c r="D917" s="3" t="str">
        <f t="shared" si="72"/>
        <v>NSCLC</v>
      </c>
      <c r="E917" s="3" t="str">
        <f t="shared" si="73"/>
        <v>T0</v>
      </c>
      <c r="F917" s="19" t="str">
        <f t="shared" si="74"/>
        <v>US-038-1040-NSCLC</v>
      </c>
      <c r="G917" t="s">
        <v>23</v>
      </c>
      <c r="H917" s="18">
        <v>1</v>
      </c>
      <c r="I917" t="str">
        <f>MID(Table9[[#This Row],[SampleID]],4,8)</f>
        <v>038-1040</v>
      </c>
    </row>
    <row r="918" spans="1:9">
      <c r="A918" t="s">
        <v>3591</v>
      </c>
      <c r="B918" s="3" t="str">
        <f t="shared" si="70"/>
        <v>US</v>
      </c>
      <c r="C918" s="3" t="str">
        <f t="shared" si="71"/>
        <v>038</v>
      </c>
      <c r="D918" s="3" t="str">
        <f t="shared" si="72"/>
        <v>NSCLC</v>
      </c>
      <c r="E918" s="3" t="str">
        <f t="shared" si="73"/>
        <v>T0</v>
      </c>
      <c r="F918" s="19" t="str">
        <f t="shared" si="74"/>
        <v>US-038-1051-NSCLC</v>
      </c>
      <c r="G918" t="s">
        <v>23</v>
      </c>
      <c r="H918" s="18">
        <v>1</v>
      </c>
      <c r="I918" t="str">
        <f>MID(Table9[[#This Row],[SampleID]],4,8)</f>
        <v>038-1051</v>
      </c>
    </row>
    <row r="919" spans="1:9">
      <c r="A919" t="s">
        <v>3592</v>
      </c>
      <c r="B919" s="3" t="str">
        <f t="shared" si="70"/>
        <v>US</v>
      </c>
      <c r="C919" s="3" t="str">
        <f t="shared" si="71"/>
        <v>038</v>
      </c>
      <c r="D919" s="3" t="str">
        <f t="shared" si="72"/>
        <v>NSCLC</v>
      </c>
      <c r="E919" s="3" t="str">
        <f t="shared" si="73"/>
        <v>T0</v>
      </c>
      <c r="F919" s="19" t="str">
        <f t="shared" si="74"/>
        <v>US-038-1053-NSCLC</v>
      </c>
      <c r="G919" t="s">
        <v>23</v>
      </c>
      <c r="H919" s="18">
        <v>1</v>
      </c>
      <c r="I919" t="str">
        <f>MID(Table9[[#This Row],[SampleID]],4,8)</f>
        <v>038-1053</v>
      </c>
    </row>
    <row r="920" spans="1:9">
      <c r="A920" t="s">
        <v>3593</v>
      </c>
      <c r="B920" s="3" t="str">
        <f t="shared" si="70"/>
        <v>US</v>
      </c>
      <c r="C920" s="3" t="str">
        <f t="shared" si="71"/>
        <v>038</v>
      </c>
      <c r="D920" s="3" t="str">
        <f t="shared" si="72"/>
        <v>NSCLC</v>
      </c>
      <c r="E920" s="3" t="str">
        <f t="shared" si="73"/>
        <v>T0</v>
      </c>
      <c r="F920" s="19" t="str">
        <f t="shared" si="74"/>
        <v>US-038-1048-NSCLC</v>
      </c>
      <c r="G920" t="s">
        <v>23</v>
      </c>
      <c r="H920" s="18">
        <v>1</v>
      </c>
      <c r="I920" t="str">
        <f>MID(Table9[[#This Row],[SampleID]],4,8)</f>
        <v>038-1048</v>
      </c>
    </row>
    <row r="921" spans="1:9">
      <c r="A921" t="s">
        <v>3594</v>
      </c>
      <c r="B921" s="3" t="str">
        <f t="shared" si="70"/>
        <v>US</v>
      </c>
      <c r="C921" s="3" t="str">
        <f t="shared" si="71"/>
        <v>038</v>
      </c>
      <c r="D921" s="3" t="str">
        <f t="shared" si="72"/>
        <v>NSCLC</v>
      </c>
      <c r="E921" s="3" t="str">
        <f t="shared" si="73"/>
        <v>T0</v>
      </c>
      <c r="F921" s="19" t="str">
        <f t="shared" si="74"/>
        <v>US-038-1052-NSCLC</v>
      </c>
      <c r="G921" t="s">
        <v>23</v>
      </c>
      <c r="H921" s="18">
        <v>1</v>
      </c>
      <c r="I921" t="str">
        <f>MID(Table9[[#This Row],[SampleID]],4,8)</f>
        <v>038-1052</v>
      </c>
    </row>
    <row r="922" spans="1:9">
      <c r="A922" t="s">
        <v>3595</v>
      </c>
      <c r="B922" s="3" t="str">
        <f t="shared" si="70"/>
        <v>US</v>
      </c>
      <c r="C922" s="3" t="str">
        <f t="shared" si="71"/>
        <v>038</v>
      </c>
      <c r="D922" s="3" t="str">
        <f t="shared" si="72"/>
        <v>NSCLC</v>
      </c>
      <c r="E922" s="3" t="str">
        <f t="shared" si="73"/>
        <v>T0</v>
      </c>
      <c r="F922" s="19" t="str">
        <f t="shared" si="74"/>
        <v>US-038-1049-NSCLC</v>
      </c>
      <c r="G922" t="s">
        <v>23</v>
      </c>
      <c r="H922" s="18">
        <v>1</v>
      </c>
      <c r="I922" t="str">
        <f>MID(Table9[[#This Row],[SampleID]],4,8)</f>
        <v>038-1049</v>
      </c>
    </row>
    <row r="923" spans="1:9">
      <c r="A923" t="s">
        <v>3596</v>
      </c>
      <c r="B923" s="3" t="str">
        <f t="shared" si="70"/>
        <v>US</v>
      </c>
      <c r="C923" s="3" t="str">
        <f t="shared" si="71"/>
        <v>038</v>
      </c>
      <c r="D923" s="3" t="str">
        <f t="shared" si="72"/>
        <v>NSCLC</v>
      </c>
      <c r="E923" s="3" t="str">
        <f t="shared" si="73"/>
        <v>T0</v>
      </c>
      <c r="F923" s="19" t="str">
        <f t="shared" si="74"/>
        <v>US-038-1055-NSCLC</v>
      </c>
      <c r="G923" t="s">
        <v>23</v>
      </c>
      <c r="H923" s="18">
        <v>1</v>
      </c>
      <c r="I923" t="str">
        <f>MID(Table9[[#This Row],[SampleID]],4,8)</f>
        <v>038-1055</v>
      </c>
    </row>
    <row r="924" spans="1:9">
      <c r="A924" t="s">
        <v>3597</v>
      </c>
      <c r="B924" s="3" t="str">
        <f t="shared" si="70"/>
        <v>US</v>
      </c>
      <c r="C924" s="3" t="str">
        <f t="shared" si="71"/>
        <v>037</v>
      </c>
      <c r="D924" s="3" t="str">
        <f t="shared" si="72"/>
        <v>MELANOMA</v>
      </c>
      <c r="E924" s="3" t="str">
        <f t="shared" si="73"/>
        <v>T0</v>
      </c>
      <c r="F924" s="19" t="str">
        <f t="shared" si="74"/>
        <v>US-037-8037-MELANOMA</v>
      </c>
      <c r="G924" t="s">
        <v>23</v>
      </c>
      <c r="H924" s="18">
        <v>1</v>
      </c>
      <c r="I924" t="str">
        <f>MID(Table9[[#This Row],[SampleID]],4,8)</f>
        <v>037-8037</v>
      </c>
    </row>
    <row r="925" spans="1:9">
      <c r="A925" t="s">
        <v>3598</v>
      </c>
      <c r="B925" s="3" t="str">
        <f t="shared" si="70"/>
        <v>US</v>
      </c>
      <c r="C925" s="3" t="str">
        <f t="shared" si="71"/>
        <v>038</v>
      </c>
      <c r="D925" s="3" t="str">
        <f t="shared" si="72"/>
        <v>NSCLC</v>
      </c>
      <c r="E925" s="3" t="str">
        <f t="shared" si="73"/>
        <v>T0</v>
      </c>
      <c r="F925" s="19" t="str">
        <f t="shared" si="74"/>
        <v>US-038-1030-NSCLC</v>
      </c>
      <c r="G925" t="s">
        <v>23</v>
      </c>
      <c r="H925" s="18">
        <v>1</v>
      </c>
      <c r="I925" t="str">
        <f>MID(Table9[[#This Row],[SampleID]],4,8)</f>
        <v>038-1030</v>
      </c>
    </row>
    <row r="926" spans="1:9">
      <c r="A926" t="s">
        <v>3599</v>
      </c>
      <c r="B926" s="3" t="str">
        <f t="shared" si="70"/>
        <v>US</v>
      </c>
      <c r="C926" s="3" t="str">
        <f t="shared" si="71"/>
        <v>038</v>
      </c>
      <c r="D926" s="3" t="str">
        <f t="shared" si="72"/>
        <v>NSCLC</v>
      </c>
      <c r="E926" s="3" t="str">
        <f t="shared" si="73"/>
        <v>T0</v>
      </c>
      <c r="F926" s="19" t="str">
        <f t="shared" si="74"/>
        <v>US-038-1026-NSCLC</v>
      </c>
      <c r="G926" t="s">
        <v>23</v>
      </c>
      <c r="H926" s="18">
        <v>1</v>
      </c>
      <c r="I926" t="str">
        <f>MID(Table9[[#This Row],[SampleID]],4,8)</f>
        <v>038-1026</v>
      </c>
    </row>
    <row r="927" spans="1:9">
      <c r="A927" t="s">
        <v>3600</v>
      </c>
      <c r="B927" s="3" t="str">
        <f t="shared" si="70"/>
        <v>US</v>
      </c>
      <c r="C927" s="3" t="str">
        <f t="shared" si="71"/>
        <v>038</v>
      </c>
      <c r="D927" s="3" t="str">
        <f t="shared" si="72"/>
        <v>NSCLC</v>
      </c>
      <c r="E927" s="3" t="str">
        <f t="shared" si="73"/>
        <v>T0</v>
      </c>
      <c r="F927" s="19" t="str">
        <f t="shared" si="74"/>
        <v>US-038-1025-NSCLC</v>
      </c>
      <c r="G927" t="s">
        <v>23</v>
      </c>
      <c r="H927" s="18">
        <v>1</v>
      </c>
      <c r="I927" t="str">
        <f>MID(Table9[[#This Row],[SampleID]],4,8)</f>
        <v>038-1025</v>
      </c>
    </row>
    <row r="928" spans="1:9">
      <c r="A928" t="s">
        <v>3601</v>
      </c>
      <c r="B928" s="3" t="str">
        <f t="shared" si="70"/>
        <v>US</v>
      </c>
      <c r="C928" s="3" t="str">
        <f t="shared" si="71"/>
        <v>038</v>
      </c>
      <c r="D928" s="3" t="str">
        <f t="shared" si="72"/>
        <v>NSCLC</v>
      </c>
      <c r="E928" s="3" t="str">
        <f t="shared" si="73"/>
        <v>T0</v>
      </c>
      <c r="F928" s="19" t="str">
        <f t="shared" si="74"/>
        <v>US-038-1041-NSCLC</v>
      </c>
      <c r="G928" t="s">
        <v>23</v>
      </c>
      <c r="H928" s="18">
        <v>1</v>
      </c>
      <c r="I928" t="str">
        <f>MID(Table9[[#This Row],[SampleID]],4,8)</f>
        <v>038-1041</v>
      </c>
    </row>
    <row r="929" spans="1:9">
      <c r="A929" t="s">
        <v>3602</v>
      </c>
      <c r="B929" s="3" t="str">
        <f t="shared" si="70"/>
        <v>US</v>
      </c>
      <c r="C929" s="3" t="str">
        <f t="shared" si="71"/>
        <v>038</v>
      </c>
      <c r="D929" s="3" t="str">
        <f t="shared" si="72"/>
        <v>NSCLC</v>
      </c>
      <c r="E929" s="3" t="str">
        <f t="shared" si="73"/>
        <v>T0</v>
      </c>
      <c r="F929" s="19" t="str">
        <f t="shared" si="74"/>
        <v>US-038-1054-NSCLC</v>
      </c>
      <c r="G929" t="s">
        <v>23</v>
      </c>
      <c r="H929" s="18">
        <v>1</v>
      </c>
      <c r="I929" t="str">
        <f>MID(Table9[[#This Row],[SampleID]],4,8)</f>
        <v>038-1054</v>
      </c>
    </row>
    <row r="930" spans="1:9">
      <c r="A930" t="s">
        <v>3603</v>
      </c>
      <c r="B930" s="3" t="str">
        <f t="shared" si="70"/>
        <v>US</v>
      </c>
      <c r="C930" s="3" t="str">
        <f t="shared" si="71"/>
        <v>038</v>
      </c>
      <c r="D930" s="3" t="str">
        <f t="shared" si="72"/>
        <v>NSCLC</v>
      </c>
      <c r="E930" s="3" t="str">
        <f t="shared" si="73"/>
        <v>T0</v>
      </c>
      <c r="F930" s="19" t="str">
        <f t="shared" si="74"/>
        <v>US-038-1056-NSCLC</v>
      </c>
      <c r="G930" t="s">
        <v>23</v>
      </c>
      <c r="H930" s="18">
        <v>1</v>
      </c>
      <c r="I930" t="str">
        <f>MID(Table9[[#This Row],[SampleID]],4,8)</f>
        <v>038-1056</v>
      </c>
    </row>
    <row r="931" spans="1:9">
      <c r="A931" t="s">
        <v>3604</v>
      </c>
      <c r="B931" s="3" t="str">
        <f t="shared" si="70"/>
        <v>US</v>
      </c>
      <c r="C931" s="3" t="str">
        <f t="shared" si="71"/>
        <v>038</v>
      </c>
      <c r="D931" s="3" t="str">
        <f t="shared" si="72"/>
        <v>NSCLC</v>
      </c>
      <c r="E931" s="3" t="str">
        <f t="shared" si="73"/>
        <v>T0</v>
      </c>
      <c r="F931" s="19" t="str">
        <f t="shared" si="74"/>
        <v>US-038-1043-NSCLC</v>
      </c>
      <c r="G931" t="s">
        <v>23</v>
      </c>
      <c r="H931" s="18">
        <v>1</v>
      </c>
      <c r="I931" t="str">
        <f>MID(Table9[[#This Row],[SampleID]],4,8)</f>
        <v>038-1043</v>
      </c>
    </row>
    <row r="932" spans="1:9">
      <c r="A932" t="s">
        <v>3605</v>
      </c>
      <c r="B932" s="3" t="str">
        <f t="shared" si="70"/>
        <v>US</v>
      </c>
      <c r="C932" s="3" t="str">
        <f t="shared" si="71"/>
        <v>038</v>
      </c>
      <c r="D932" s="3" t="str">
        <f t="shared" si="72"/>
        <v>NSCLC</v>
      </c>
      <c r="E932" s="3" t="str">
        <f t="shared" si="73"/>
        <v>T0</v>
      </c>
      <c r="F932" s="19" t="str">
        <f t="shared" si="74"/>
        <v>US-038-1072-NSCLC</v>
      </c>
      <c r="G932" t="s">
        <v>23</v>
      </c>
      <c r="H932" s="18">
        <v>1</v>
      </c>
      <c r="I932" t="str">
        <f>MID(Table9[[#This Row],[SampleID]],4,8)</f>
        <v>038-1072</v>
      </c>
    </row>
    <row r="933" spans="1:9">
      <c r="A933" t="s">
        <v>3606</v>
      </c>
      <c r="B933" s="3" t="str">
        <f t="shared" si="70"/>
        <v>US</v>
      </c>
      <c r="C933" s="3" t="str">
        <f t="shared" si="71"/>
        <v>038</v>
      </c>
      <c r="D933" s="3" t="str">
        <f t="shared" si="72"/>
        <v>SCLC</v>
      </c>
      <c r="E933" s="3" t="str">
        <f t="shared" si="73"/>
        <v>T0</v>
      </c>
      <c r="F933" s="19" t="str">
        <f t="shared" si="74"/>
        <v>US-038-3007-SCLC</v>
      </c>
      <c r="G933" t="s">
        <v>23</v>
      </c>
      <c r="H933" s="18">
        <v>1</v>
      </c>
      <c r="I933" t="str">
        <f>MID(Table9[[#This Row],[SampleID]],4,8)</f>
        <v>038-3007</v>
      </c>
    </row>
    <row r="934" spans="1:9">
      <c r="A934" t="s">
        <v>3607</v>
      </c>
      <c r="B934" s="3" t="str">
        <f t="shared" si="70"/>
        <v>US</v>
      </c>
      <c r="C934" s="3" t="str">
        <f t="shared" si="71"/>
        <v>038</v>
      </c>
      <c r="D934" s="3" t="str">
        <f t="shared" si="72"/>
        <v>NSCLC</v>
      </c>
      <c r="E934" s="3" t="str">
        <f t="shared" si="73"/>
        <v>T0</v>
      </c>
      <c r="F934" s="19" t="str">
        <f t="shared" si="74"/>
        <v>US-038-1058-NSCLC</v>
      </c>
      <c r="G934" t="s">
        <v>23</v>
      </c>
      <c r="H934" s="18">
        <v>1</v>
      </c>
      <c r="I934" t="str">
        <f>MID(Table9[[#This Row],[SampleID]],4,8)</f>
        <v>038-1058</v>
      </c>
    </row>
    <row r="935" spans="1:9">
      <c r="A935" t="s">
        <v>3608</v>
      </c>
      <c r="B935" s="3" t="str">
        <f t="shared" si="70"/>
        <v>US</v>
      </c>
      <c r="C935" s="3" t="str">
        <f t="shared" si="71"/>
        <v>038</v>
      </c>
      <c r="D935" s="3" t="str">
        <f t="shared" si="72"/>
        <v>NSCLC</v>
      </c>
      <c r="E935" s="3" t="str">
        <f t="shared" si="73"/>
        <v>T0</v>
      </c>
      <c r="F935" s="19" t="str">
        <f t="shared" si="74"/>
        <v>US-038-1057-NSCLC</v>
      </c>
      <c r="G935" t="s">
        <v>23</v>
      </c>
      <c r="H935" s="18">
        <v>1</v>
      </c>
      <c r="I935" t="str">
        <f>MID(Table9[[#This Row],[SampleID]],4,8)</f>
        <v>038-1057</v>
      </c>
    </row>
    <row r="936" spans="1:9">
      <c r="A936" t="s">
        <v>3609</v>
      </c>
      <c r="B936" s="3" t="str">
        <f t="shared" si="70"/>
        <v>US</v>
      </c>
      <c r="C936" s="3" t="str">
        <f t="shared" si="71"/>
        <v>038</v>
      </c>
      <c r="D936" s="3" t="str">
        <f t="shared" si="72"/>
        <v>NSCLC</v>
      </c>
      <c r="E936" s="3" t="str">
        <f t="shared" si="73"/>
        <v>T0</v>
      </c>
      <c r="F936" s="19" t="str">
        <f t="shared" si="74"/>
        <v>US-038-1060-NSCLC</v>
      </c>
      <c r="G936" t="s">
        <v>23</v>
      </c>
      <c r="H936" s="18">
        <v>1</v>
      </c>
      <c r="I936" t="str">
        <f>MID(Table9[[#This Row],[SampleID]],4,8)</f>
        <v>038-1060</v>
      </c>
    </row>
    <row r="937" spans="1:9">
      <c r="A937" t="s">
        <v>3610</v>
      </c>
      <c r="B937" s="3" t="str">
        <f t="shared" si="70"/>
        <v>US</v>
      </c>
      <c r="C937" s="3" t="str">
        <f t="shared" si="71"/>
        <v>038</v>
      </c>
      <c r="D937" s="3" t="str">
        <f t="shared" si="72"/>
        <v>NSCLC</v>
      </c>
      <c r="E937" s="3" t="str">
        <f t="shared" si="73"/>
        <v>T0</v>
      </c>
      <c r="F937" s="19" t="str">
        <f t="shared" si="74"/>
        <v>US-038-1073-NSCLC</v>
      </c>
      <c r="G937" t="s">
        <v>23</v>
      </c>
      <c r="H937" s="18">
        <v>1</v>
      </c>
      <c r="I937" t="str">
        <f>MID(Table9[[#This Row],[SampleID]],4,8)</f>
        <v>038-1073</v>
      </c>
    </row>
    <row r="938" spans="1:9">
      <c r="A938" t="s">
        <v>3611</v>
      </c>
      <c r="B938" s="3" t="str">
        <f t="shared" si="70"/>
        <v>US</v>
      </c>
      <c r="C938" s="3" t="str">
        <f t="shared" si="71"/>
        <v>038</v>
      </c>
      <c r="D938" s="3" t="str">
        <f t="shared" si="72"/>
        <v>NSCLC</v>
      </c>
      <c r="E938" s="3" t="str">
        <f t="shared" si="73"/>
        <v>T0</v>
      </c>
      <c r="F938" s="19" t="str">
        <f t="shared" si="74"/>
        <v>US-038-1070-NSCLC</v>
      </c>
      <c r="G938" t="s">
        <v>23</v>
      </c>
      <c r="H938" s="18">
        <v>1</v>
      </c>
      <c r="I938" t="str">
        <f>MID(Table9[[#This Row],[SampleID]],4,8)</f>
        <v>038-1070</v>
      </c>
    </row>
    <row r="939" spans="1:9">
      <c r="A939" t="s">
        <v>3612</v>
      </c>
      <c r="B939" s="3" t="str">
        <f t="shared" si="70"/>
        <v>US</v>
      </c>
      <c r="C939" s="3" t="str">
        <f t="shared" si="71"/>
        <v>038</v>
      </c>
      <c r="D939" s="3" t="str">
        <f t="shared" si="72"/>
        <v>NSCLC</v>
      </c>
      <c r="E939" s="3" t="str">
        <f t="shared" si="73"/>
        <v>T0</v>
      </c>
      <c r="F939" s="19" t="str">
        <f t="shared" si="74"/>
        <v>US-038-1074-NSCLC</v>
      </c>
      <c r="G939" t="s">
        <v>23</v>
      </c>
      <c r="H939" s="18">
        <v>1</v>
      </c>
      <c r="I939" t="str">
        <f>MID(Table9[[#This Row],[SampleID]],4,8)</f>
        <v>038-1074</v>
      </c>
    </row>
    <row r="940" spans="1:9">
      <c r="A940" t="s">
        <v>3613</v>
      </c>
      <c r="B940" s="3" t="str">
        <f t="shared" si="70"/>
        <v>US</v>
      </c>
      <c r="C940" s="3" t="str">
        <f t="shared" si="71"/>
        <v>038</v>
      </c>
      <c r="D940" s="3" t="str">
        <f t="shared" si="72"/>
        <v>NSCLC</v>
      </c>
      <c r="E940" s="3" t="str">
        <f t="shared" si="73"/>
        <v>T0</v>
      </c>
      <c r="F940" s="19" t="str">
        <f t="shared" si="74"/>
        <v>US-038-1079-NSCLC</v>
      </c>
      <c r="G940" t="s">
        <v>23</v>
      </c>
      <c r="H940" s="18">
        <v>1</v>
      </c>
      <c r="I940" t="str">
        <f>MID(Table9[[#This Row],[SampleID]],4,8)</f>
        <v>038-1079</v>
      </c>
    </row>
    <row r="941" spans="1:9">
      <c r="A941" t="s">
        <v>3614</v>
      </c>
      <c r="B941" s="3" t="str">
        <f t="shared" si="70"/>
        <v>US</v>
      </c>
      <c r="C941" s="3" t="str">
        <f t="shared" si="71"/>
        <v>037</v>
      </c>
      <c r="D941" s="3" t="str">
        <f t="shared" si="72"/>
        <v>MELANOMA</v>
      </c>
      <c r="E941" s="3" t="str">
        <f t="shared" si="73"/>
        <v>T0</v>
      </c>
      <c r="F941" s="19" t="str">
        <f t="shared" si="74"/>
        <v>US-037-8038-MELANOMA</v>
      </c>
      <c r="G941" t="s">
        <v>23</v>
      </c>
      <c r="H941" s="18">
        <v>1</v>
      </c>
      <c r="I941" t="str">
        <f>MID(Table9[[#This Row],[SampleID]],4,8)</f>
        <v>037-8038</v>
      </c>
    </row>
    <row r="942" spans="1:9">
      <c r="A942" t="s">
        <v>3615</v>
      </c>
      <c r="B942" s="3" t="str">
        <f t="shared" si="70"/>
        <v>US</v>
      </c>
      <c r="C942" s="3" t="str">
        <f t="shared" si="71"/>
        <v>038</v>
      </c>
      <c r="D942" s="3" t="str">
        <f t="shared" si="72"/>
        <v>NSCLC</v>
      </c>
      <c r="E942" s="3" t="str">
        <f t="shared" si="73"/>
        <v>T0</v>
      </c>
      <c r="F942" s="19" t="str">
        <f t="shared" si="74"/>
        <v>US-038-1091-NSCLC</v>
      </c>
      <c r="G942" t="s">
        <v>23</v>
      </c>
      <c r="H942" s="18">
        <v>1</v>
      </c>
      <c r="I942" t="str">
        <f>MID(Table9[[#This Row],[SampleID]],4,8)</f>
        <v>038-1091</v>
      </c>
    </row>
    <row r="943" spans="1:9">
      <c r="A943" t="s">
        <v>3616</v>
      </c>
      <c r="B943" s="3" t="str">
        <f t="shared" si="70"/>
        <v>US</v>
      </c>
      <c r="C943" s="3" t="str">
        <f t="shared" si="71"/>
        <v>038</v>
      </c>
      <c r="D943" s="3" t="str">
        <f t="shared" si="72"/>
        <v>NSCLC</v>
      </c>
      <c r="E943" s="3" t="str">
        <f t="shared" si="73"/>
        <v>T0</v>
      </c>
      <c r="F943" s="19" t="str">
        <f t="shared" si="74"/>
        <v>US-038-1104-NSCLC</v>
      </c>
      <c r="G943" t="s">
        <v>23</v>
      </c>
      <c r="H943" s="18">
        <v>1</v>
      </c>
      <c r="I943" t="str">
        <f>MID(Table9[[#This Row],[SampleID]],4,8)</f>
        <v>038-1104</v>
      </c>
    </row>
    <row r="944" spans="1:9">
      <c r="A944" t="s">
        <v>3617</v>
      </c>
      <c r="B944" s="3" t="str">
        <f t="shared" si="70"/>
        <v>US</v>
      </c>
      <c r="C944" s="3" t="str">
        <f t="shared" si="71"/>
        <v>038</v>
      </c>
      <c r="D944" s="3" t="str">
        <f t="shared" si="72"/>
        <v>NSCLC</v>
      </c>
      <c r="E944" s="3" t="str">
        <f t="shared" si="73"/>
        <v>T0</v>
      </c>
      <c r="F944" s="19" t="str">
        <f t="shared" si="74"/>
        <v>US-038-1059-NSCLC</v>
      </c>
      <c r="G944" t="s">
        <v>23</v>
      </c>
      <c r="H944" s="18">
        <v>1</v>
      </c>
      <c r="I944" t="str">
        <f>MID(Table9[[#This Row],[SampleID]],4,8)</f>
        <v>038-1059</v>
      </c>
    </row>
    <row r="945" spans="1:9">
      <c r="A945" t="s">
        <v>3618</v>
      </c>
      <c r="B945" s="3" t="str">
        <f t="shared" si="70"/>
        <v>US</v>
      </c>
      <c r="C945" s="3" t="str">
        <f t="shared" si="71"/>
        <v>038</v>
      </c>
      <c r="D945" s="3" t="str">
        <f t="shared" si="72"/>
        <v>NSCLC</v>
      </c>
      <c r="E945" s="3" t="str">
        <f t="shared" si="73"/>
        <v>T0</v>
      </c>
      <c r="F945" s="19" t="str">
        <f t="shared" si="74"/>
        <v>US-038-1008-NSCLC</v>
      </c>
      <c r="G945" t="s">
        <v>23</v>
      </c>
      <c r="H945" s="18">
        <v>1</v>
      </c>
      <c r="I945" t="str">
        <f>MID(Table9[[#This Row],[SampleID]],4,8)</f>
        <v>038-1008</v>
      </c>
    </row>
    <row r="946" spans="1:9">
      <c r="A946" t="s">
        <v>3619</v>
      </c>
      <c r="B946" s="3" t="str">
        <f t="shared" si="70"/>
        <v>US</v>
      </c>
      <c r="C946" s="3" t="str">
        <f t="shared" si="71"/>
        <v>038</v>
      </c>
      <c r="D946" s="3" t="str">
        <f t="shared" si="72"/>
        <v>NSCLC</v>
      </c>
      <c r="E946" s="3" t="str">
        <f t="shared" si="73"/>
        <v>T0</v>
      </c>
      <c r="F946" s="19" t="str">
        <f t="shared" si="74"/>
        <v>US-038-1075-NSCLC</v>
      </c>
      <c r="G946" t="s">
        <v>23</v>
      </c>
      <c r="H946" s="18">
        <v>1</v>
      </c>
      <c r="I946" t="str">
        <f>MID(Table9[[#This Row],[SampleID]],4,8)</f>
        <v>038-1075</v>
      </c>
    </row>
    <row r="947" spans="1:9">
      <c r="A947" t="s">
        <v>3620</v>
      </c>
      <c r="B947" s="3" t="str">
        <f t="shared" si="70"/>
        <v>US</v>
      </c>
      <c r="C947" s="3" t="str">
        <f t="shared" si="71"/>
        <v>038</v>
      </c>
      <c r="D947" s="3" t="str">
        <f t="shared" si="72"/>
        <v>NSCLC</v>
      </c>
      <c r="E947" s="3" t="str">
        <f t="shared" si="73"/>
        <v>T0</v>
      </c>
      <c r="F947" s="19" t="str">
        <f t="shared" si="74"/>
        <v>US-038-1071-NSCLC</v>
      </c>
      <c r="G947" t="s">
        <v>23</v>
      </c>
      <c r="H947" s="18">
        <v>1</v>
      </c>
      <c r="I947" t="str">
        <f>MID(Table9[[#This Row],[SampleID]],4,8)</f>
        <v>038-1071</v>
      </c>
    </row>
    <row r="948" spans="1:9">
      <c r="A948" t="s">
        <v>3621</v>
      </c>
      <c r="B948" s="3" t="str">
        <f t="shared" si="70"/>
        <v>US</v>
      </c>
      <c r="C948" s="3" t="str">
        <f t="shared" si="71"/>
        <v>038</v>
      </c>
      <c r="D948" s="3" t="str">
        <f t="shared" si="72"/>
        <v>NSCLC</v>
      </c>
      <c r="E948" s="3" t="str">
        <f t="shared" si="73"/>
        <v>T0</v>
      </c>
      <c r="F948" s="19" t="str">
        <f t="shared" si="74"/>
        <v>US-038-1080-NSCLC</v>
      </c>
      <c r="G948" t="s">
        <v>23</v>
      </c>
      <c r="H948" s="18">
        <v>1</v>
      </c>
      <c r="I948" t="str">
        <f>MID(Table9[[#This Row],[SampleID]],4,8)</f>
        <v>038-1080</v>
      </c>
    </row>
    <row r="949" spans="1:9">
      <c r="A949" t="s">
        <v>3622</v>
      </c>
      <c r="B949" s="3" t="str">
        <f t="shared" si="70"/>
        <v>US</v>
      </c>
      <c r="C949" s="3" t="str">
        <f t="shared" si="71"/>
        <v>038</v>
      </c>
      <c r="D949" s="3" t="str">
        <f t="shared" si="72"/>
        <v>SCLC</v>
      </c>
      <c r="E949" s="3" t="str">
        <f t="shared" si="73"/>
        <v>T0</v>
      </c>
      <c r="F949" s="19" t="str">
        <f t="shared" si="74"/>
        <v>US-038-3003-SCLC</v>
      </c>
      <c r="G949" t="s">
        <v>23</v>
      </c>
      <c r="H949" s="18">
        <v>1</v>
      </c>
      <c r="I949" t="str">
        <f>MID(Table9[[#This Row],[SampleID]],4,8)</f>
        <v>038-3003</v>
      </c>
    </row>
    <row r="950" spans="1:9">
      <c r="A950" t="s">
        <v>3623</v>
      </c>
      <c r="B950" s="3" t="str">
        <f t="shared" si="70"/>
        <v>US</v>
      </c>
      <c r="C950" s="3" t="str">
        <f t="shared" si="71"/>
        <v>038</v>
      </c>
      <c r="D950" s="3" t="str">
        <f t="shared" si="72"/>
        <v>NSCLC</v>
      </c>
      <c r="E950" s="3" t="str">
        <f t="shared" si="73"/>
        <v>T0</v>
      </c>
      <c r="F950" s="19" t="str">
        <f t="shared" si="74"/>
        <v>US-038-1092-NSCLC</v>
      </c>
      <c r="G950" t="s">
        <v>23</v>
      </c>
      <c r="H950" s="18">
        <v>1</v>
      </c>
      <c r="I950" t="str">
        <f>MID(Table9[[#This Row],[SampleID]],4,8)</f>
        <v>038-1092</v>
      </c>
    </row>
    <row r="951" spans="1:9">
      <c r="A951" t="s">
        <v>3624</v>
      </c>
      <c r="B951" s="3" t="str">
        <f t="shared" si="70"/>
        <v>US</v>
      </c>
      <c r="C951" s="3" t="str">
        <f t="shared" si="71"/>
        <v>038</v>
      </c>
      <c r="D951" s="3" t="str">
        <f t="shared" si="72"/>
        <v>SCLC</v>
      </c>
      <c r="E951" s="3" t="str">
        <f t="shared" si="73"/>
        <v>T0</v>
      </c>
      <c r="F951" s="19" t="str">
        <f t="shared" si="74"/>
        <v>US-038-3005-SCLC</v>
      </c>
      <c r="G951" t="s">
        <v>23</v>
      </c>
      <c r="H951" s="18">
        <v>1</v>
      </c>
      <c r="I951" t="str">
        <f>MID(Table9[[#This Row],[SampleID]],4,8)</f>
        <v>038-3005</v>
      </c>
    </row>
    <row r="952" spans="1:9">
      <c r="A952" t="s">
        <v>3625</v>
      </c>
      <c r="B952" s="3" t="str">
        <f t="shared" si="70"/>
        <v>US</v>
      </c>
      <c r="C952" s="3" t="str">
        <f t="shared" si="71"/>
        <v>038</v>
      </c>
      <c r="D952" s="3" t="str">
        <f t="shared" si="72"/>
        <v>NSCLC</v>
      </c>
      <c r="E952" s="3" t="str">
        <f t="shared" si="73"/>
        <v>T0</v>
      </c>
      <c r="F952" s="19" t="str">
        <f t="shared" si="74"/>
        <v>US-038-1094-NSCLC</v>
      </c>
      <c r="G952" t="s">
        <v>23</v>
      </c>
      <c r="H952" s="18">
        <v>1</v>
      </c>
      <c r="I952" t="str">
        <f>MID(Table9[[#This Row],[SampleID]],4,8)</f>
        <v>038-1094</v>
      </c>
    </row>
    <row r="953" spans="1:9">
      <c r="A953" t="s">
        <v>3626</v>
      </c>
      <c r="B953" s="3" t="str">
        <f t="shared" si="70"/>
        <v>US</v>
      </c>
      <c r="C953" s="3" t="str">
        <f t="shared" si="71"/>
        <v>038</v>
      </c>
      <c r="D953" s="3" t="str">
        <f t="shared" si="72"/>
        <v>NSCLC</v>
      </c>
      <c r="E953" s="3" t="str">
        <f t="shared" si="73"/>
        <v>T0</v>
      </c>
      <c r="F953" s="19" t="str">
        <f t="shared" si="74"/>
        <v>US-038-1102-NSCLC</v>
      </c>
      <c r="G953" t="s">
        <v>23</v>
      </c>
      <c r="H953" s="18">
        <v>1</v>
      </c>
      <c r="I953" t="str">
        <f>MID(Table9[[#This Row],[SampleID]],4,8)</f>
        <v>038-1102</v>
      </c>
    </row>
    <row r="954" spans="1:9">
      <c r="A954" t="s">
        <v>3627</v>
      </c>
      <c r="B954" s="3" t="str">
        <f t="shared" si="70"/>
        <v>US</v>
      </c>
      <c r="C954" s="3" t="str">
        <f t="shared" si="71"/>
        <v>038</v>
      </c>
      <c r="D954" s="3" t="str">
        <f t="shared" si="72"/>
        <v>NSCLC</v>
      </c>
      <c r="E954" s="3" t="str">
        <f t="shared" si="73"/>
        <v>T0</v>
      </c>
      <c r="F954" s="19" t="str">
        <f t="shared" si="74"/>
        <v>US-038-1002-NSCLC</v>
      </c>
      <c r="G954" t="s">
        <v>23</v>
      </c>
      <c r="H954" s="18">
        <v>1</v>
      </c>
      <c r="I954" t="str">
        <f>MID(Table9[[#This Row],[SampleID]],4,8)</f>
        <v>038-1002</v>
      </c>
    </row>
    <row r="955" spans="1:9">
      <c r="A955" t="s">
        <v>3628</v>
      </c>
      <c r="B955" s="3" t="str">
        <f t="shared" si="70"/>
        <v>US</v>
      </c>
      <c r="C955" s="3" t="str">
        <f t="shared" si="71"/>
        <v>038</v>
      </c>
      <c r="D955" s="3" t="str">
        <f t="shared" si="72"/>
        <v>NSCLC</v>
      </c>
      <c r="E955" s="3" t="str">
        <f t="shared" si="73"/>
        <v>T0</v>
      </c>
      <c r="F955" s="19" t="str">
        <f t="shared" si="74"/>
        <v>US-038-1064-NSCLC</v>
      </c>
      <c r="G955" t="s">
        <v>23</v>
      </c>
      <c r="H955" s="18">
        <v>1</v>
      </c>
      <c r="I955" t="str">
        <f>MID(Table9[[#This Row],[SampleID]],4,8)</f>
        <v>038-1064</v>
      </c>
    </row>
    <row r="956" spans="1:9">
      <c r="A956" t="s">
        <v>3629</v>
      </c>
      <c r="B956" s="3" t="str">
        <f t="shared" si="70"/>
        <v>US</v>
      </c>
      <c r="C956" s="3" t="str">
        <f t="shared" si="71"/>
        <v>038</v>
      </c>
      <c r="D956" s="3" t="str">
        <f t="shared" si="72"/>
        <v>NSCLC</v>
      </c>
      <c r="E956" s="3" t="str">
        <f t="shared" si="73"/>
        <v>T0</v>
      </c>
      <c r="F956" s="19" t="str">
        <f t="shared" si="74"/>
        <v>US-038-1066-NSCLC</v>
      </c>
      <c r="G956" t="s">
        <v>23</v>
      </c>
      <c r="H956" s="18">
        <v>1</v>
      </c>
      <c r="I956" t="str">
        <f>MID(Table9[[#This Row],[SampleID]],4,8)</f>
        <v>038-1066</v>
      </c>
    </row>
    <row r="957" spans="1:9">
      <c r="A957" t="s">
        <v>3630</v>
      </c>
      <c r="B957" s="3" t="str">
        <f t="shared" si="70"/>
        <v>US</v>
      </c>
      <c r="C957" s="3" t="str">
        <f t="shared" si="71"/>
        <v>038</v>
      </c>
      <c r="D957" s="3" t="str">
        <f t="shared" si="72"/>
        <v>NSCLC</v>
      </c>
      <c r="E957" s="3" t="str">
        <f t="shared" si="73"/>
        <v>T0</v>
      </c>
      <c r="F957" s="19" t="str">
        <f t="shared" si="74"/>
        <v>US-038-1061-NSCLC</v>
      </c>
      <c r="G957" t="s">
        <v>23</v>
      </c>
      <c r="H957" s="18">
        <v>1</v>
      </c>
      <c r="I957" t="str">
        <f>MID(Table9[[#This Row],[SampleID]],4,8)</f>
        <v>038-1061</v>
      </c>
    </row>
    <row r="958" spans="1:9">
      <c r="A958" t="s">
        <v>3631</v>
      </c>
      <c r="B958" s="3" t="str">
        <f t="shared" si="70"/>
        <v>US</v>
      </c>
      <c r="C958" s="3" t="str">
        <f t="shared" si="71"/>
        <v>038</v>
      </c>
      <c r="D958" s="3" t="str">
        <f t="shared" si="72"/>
        <v>NSCLC</v>
      </c>
      <c r="E958" s="3" t="str">
        <f t="shared" si="73"/>
        <v>T0</v>
      </c>
      <c r="F958" s="19" t="str">
        <f t="shared" si="74"/>
        <v>US-038-1006-NSCLC</v>
      </c>
      <c r="G958" t="s">
        <v>23</v>
      </c>
      <c r="H958" s="18">
        <v>1</v>
      </c>
      <c r="I958" t="str">
        <f>MID(Table9[[#This Row],[SampleID]],4,8)</f>
        <v>038-1006</v>
      </c>
    </row>
    <row r="959" spans="1:9">
      <c r="A959" t="s">
        <v>3632</v>
      </c>
      <c r="B959" s="3" t="str">
        <f t="shared" si="70"/>
        <v>US</v>
      </c>
      <c r="C959" s="3" t="str">
        <f t="shared" si="71"/>
        <v>038</v>
      </c>
      <c r="D959" s="3" t="str">
        <f t="shared" si="72"/>
        <v>NSCLC</v>
      </c>
      <c r="E959" s="3" t="str">
        <f t="shared" si="73"/>
        <v>T0</v>
      </c>
      <c r="F959" s="19" t="str">
        <f t="shared" si="74"/>
        <v>US-038-1083-NSCLC</v>
      </c>
      <c r="G959" t="s">
        <v>23</v>
      </c>
      <c r="H959" s="18">
        <v>1</v>
      </c>
      <c r="I959" t="str">
        <f>MID(Table9[[#This Row],[SampleID]],4,8)</f>
        <v>038-1083</v>
      </c>
    </row>
    <row r="960" spans="1:9">
      <c r="A960" t="s">
        <v>3633</v>
      </c>
      <c r="B960" s="3" t="str">
        <f t="shared" si="70"/>
        <v>US</v>
      </c>
      <c r="C960" s="3" t="str">
        <f t="shared" si="71"/>
        <v>038</v>
      </c>
      <c r="D960" s="3" t="str">
        <f t="shared" si="72"/>
        <v>NSCLC</v>
      </c>
      <c r="E960" s="3" t="str">
        <f t="shared" si="73"/>
        <v>T0</v>
      </c>
      <c r="F960" s="19" t="str">
        <f t="shared" si="74"/>
        <v>US-038-1090-NSCLC</v>
      </c>
      <c r="G960" t="s">
        <v>23</v>
      </c>
      <c r="H960" s="18">
        <v>1</v>
      </c>
      <c r="I960" t="str">
        <f>MID(Table9[[#This Row],[SampleID]],4,8)</f>
        <v>038-1090</v>
      </c>
    </row>
    <row r="961" spans="1:9">
      <c r="A961" t="s">
        <v>3634</v>
      </c>
      <c r="B961" s="3" t="str">
        <f t="shared" si="70"/>
        <v>US</v>
      </c>
      <c r="C961" s="3" t="str">
        <f t="shared" si="71"/>
        <v>037</v>
      </c>
      <c r="D961" s="3" t="str">
        <f t="shared" si="72"/>
        <v>MELANOMA</v>
      </c>
      <c r="E961" s="3" t="str">
        <f t="shared" si="73"/>
        <v>T0</v>
      </c>
      <c r="F961" s="19" t="str">
        <f t="shared" si="74"/>
        <v>US-037-8039-MELANOMA</v>
      </c>
      <c r="G961" t="s">
        <v>23</v>
      </c>
      <c r="H961" s="18">
        <v>1</v>
      </c>
      <c r="I961" t="str">
        <f>MID(Table9[[#This Row],[SampleID]],4,8)</f>
        <v>037-8039</v>
      </c>
    </row>
    <row r="962" spans="1:9">
      <c r="A962" t="s">
        <v>3635</v>
      </c>
      <c r="B962" s="3" t="str">
        <f t="shared" ref="B962:B1025" si="75">LEFT(A962,2)</f>
        <v>US</v>
      </c>
      <c r="C962" s="3" t="str">
        <f t="shared" ref="C962:C1025" si="76">MID(A962,4,3)</f>
        <v>038</v>
      </c>
      <c r="D962" s="3" t="str">
        <f t="shared" ref="D962:D1025" si="77">IF(MID(A962,13,1)="M","MELANOMA",IF(MID(A962,13,1)="N","NSCLC",IF(MID(A962,13,1)="S","SCLC",IF(MID(A962,13,1)="H","HETH",IF(MID(A962,13,1)="R","RCC","OTHER")))))</f>
        <v>NSCLC</v>
      </c>
      <c r="E962" s="3" t="str">
        <f t="shared" ref="E962:E1025" si="78">IF(MID(A962,13,1)="m",RIGHT(A962,LEN(A962)-21),IF(MID(A962,13,1)="n",RIGHT(A962,LEN(A962)-18),IF(MID(A962,13,1)="s",RIGHT(A962,LEN(A962)-17),IF(MID(A962,13,1)="o",RIGHT(A962,LEN(A962)-18),IF(MID(A962,13,1)="h",RIGHT(A962,LEN(A962)-17),IF(MID(A962,13,1)="r",RIGHT(A962,LEN(A962)-16),"UNKNOWN"))))))</f>
        <v>T0</v>
      </c>
      <c r="F962" s="19" t="str">
        <f t="shared" ref="F962:F1025" si="79">IF(MID(A962,13,1)="H",LEFT(A962,16),IF(MID(A962,13,1)="M",LEFT(A962,20),IF(MID(A962,13,1)="N",LEFT(A962,17),IF(MID(A962,13,1)="S",LEFT(A962,16),IF(MID(A962,13,1)="O",LEFT(A962,17),IF(MID(A962,13,1)="R",LEFT(A962,15),""))))))</f>
        <v>US-038-1096-NSCLC</v>
      </c>
      <c r="G962" t="s">
        <v>23</v>
      </c>
      <c r="H962" s="18">
        <v>1</v>
      </c>
      <c r="I962" t="str">
        <f>MID(Table9[[#This Row],[SampleID]],4,8)</f>
        <v>038-1096</v>
      </c>
    </row>
    <row r="963" spans="1:9">
      <c r="A963" t="s">
        <v>3636</v>
      </c>
      <c r="B963" s="3" t="str">
        <f t="shared" si="75"/>
        <v>US</v>
      </c>
      <c r="C963" s="3" t="str">
        <f t="shared" si="76"/>
        <v>038</v>
      </c>
      <c r="D963" s="3" t="str">
        <f t="shared" si="77"/>
        <v>NSCLC</v>
      </c>
      <c r="E963" s="3" t="str">
        <f t="shared" si="78"/>
        <v>T0</v>
      </c>
      <c r="F963" s="19" t="str">
        <f t="shared" si="79"/>
        <v>US-038-1105-NSCLC</v>
      </c>
      <c r="G963" t="s">
        <v>23</v>
      </c>
      <c r="H963" s="18">
        <v>1</v>
      </c>
      <c r="I963" t="str">
        <f>MID(Table9[[#This Row],[SampleID]],4,8)</f>
        <v>038-1105</v>
      </c>
    </row>
    <row r="964" spans="1:9">
      <c r="A964" t="s">
        <v>3637</v>
      </c>
      <c r="B964" s="3" t="str">
        <f t="shared" si="75"/>
        <v>US</v>
      </c>
      <c r="C964" s="3" t="str">
        <f t="shared" si="76"/>
        <v>038</v>
      </c>
      <c r="D964" s="3" t="str">
        <f t="shared" si="77"/>
        <v>NSCLC</v>
      </c>
      <c r="E964" s="3" t="str">
        <f t="shared" si="78"/>
        <v>T0</v>
      </c>
      <c r="F964" s="19" t="str">
        <f t="shared" si="79"/>
        <v>US-038-1063-NSCLC</v>
      </c>
      <c r="G964" t="s">
        <v>23</v>
      </c>
      <c r="H964" s="18">
        <v>1</v>
      </c>
      <c r="I964" t="str">
        <f>MID(Table9[[#This Row],[SampleID]],4,8)</f>
        <v>038-1063</v>
      </c>
    </row>
    <row r="965" spans="1:9">
      <c r="A965" t="s">
        <v>3638</v>
      </c>
      <c r="B965" s="3" t="str">
        <f t="shared" si="75"/>
        <v>US</v>
      </c>
      <c r="C965" s="3" t="str">
        <f t="shared" si="76"/>
        <v>038</v>
      </c>
      <c r="D965" s="3" t="str">
        <f t="shared" si="77"/>
        <v>NSCLC</v>
      </c>
      <c r="E965" s="3" t="str">
        <f t="shared" si="78"/>
        <v>T0</v>
      </c>
      <c r="F965" s="19" t="str">
        <f t="shared" si="79"/>
        <v>US-038-1009-NSCLC</v>
      </c>
      <c r="G965" t="s">
        <v>23</v>
      </c>
      <c r="H965" s="18">
        <v>1</v>
      </c>
      <c r="I965" t="str">
        <f>MID(Table9[[#This Row],[SampleID]],4,8)</f>
        <v>038-1009</v>
      </c>
    </row>
    <row r="966" spans="1:9">
      <c r="A966" t="s">
        <v>3639</v>
      </c>
      <c r="B966" s="3" t="str">
        <f t="shared" si="75"/>
        <v>US</v>
      </c>
      <c r="C966" s="3" t="str">
        <f t="shared" si="76"/>
        <v>038</v>
      </c>
      <c r="D966" s="3" t="str">
        <f t="shared" si="77"/>
        <v>NSCLC</v>
      </c>
      <c r="E966" s="3" t="str">
        <f t="shared" si="78"/>
        <v>T0</v>
      </c>
      <c r="F966" s="19" t="str">
        <f t="shared" si="79"/>
        <v>US-038-1081-NSCLC</v>
      </c>
      <c r="G966" t="s">
        <v>23</v>
      </c>
      <c r="H966" s="18">
        <v>1</v>
      </c>
      <c r="I966" t="str">
        <f>MID(Table9[[#This Row],[SampleID]],4,8)</f>
        <v>038-1081</v>
      </c>
    </row>
    <row r="967" spans="1:9">
      <c r="A967" t="s">
        <v>3640</v>
      </c>
      <c r="B967" s="3" t="str">
        <f t="shared" si="75"/>
        <v>US</v>
      </c>
      <c r="C967" s="3" t="str">
        <f t="shared" si="76"/>
        <v>038</v>
      </c>
      <c r="D967" s="3" t="str">
        <f t="shared" si="77"/>
        <v>NSCLC</v>
      </c>
      <c r="E967" s="3" t="str">
        <f t="shared" si="78"/>
        <v>T0</v>
      </c>
      <c r="F967" s="19" t="str">
        <f t="shared" si="79"/>
        <v>US-038-1084-NSCLC</v>
      </c>
      <c r="G967" t="s">
        <v>23</v>
      </c>
      <c r="H967" s="18">
        <v>1</v>
      </c>
      <c r="I967" t="str">
        <f>MID(Table9[[#This Row],[SampleID]],4,8)</f>
        <v>038-1084</v>
      </c>
    </row>
    <row r="968" spans="1:9">
      <c r="A968" t="s">
        <v>3641</v>
      </c>
      <c r="B968" s="3" t="str">
        <f t="shared" si="75"/>
        <v>US</v>
      </c>
      <c r="C968" s="3" t="str">
        <f t="shared" si="76"/>
        <v>038</v>
      </c>
      <c r="D968" s="3" t="str">
        <f t="shared" si="77"/>
        <v>SCLC</v>
      </c>
      <c r="E968" s="3" t="str">
        <f t="shared" si="78"/>
        <v>T0</v>
      </c>
      <c r="F968" s="19" t="str">
        <f t="shared" si="79"/>
        <v>US-038-3004-SCLC</v>
      </c>
      <c r="G968" t="s">
        <v>23</v>
      </c>
      <c r="H968" s="18">
        <v>1</v>
      </c>
      <c r="I968" t="str">
        <f>MID(Table9[[#This Row],[SampleID]],4,8)</f>
        <v>038-3004</v>
      </c>
    </row>
    <row r="969" spans="1:9">
      <c r="A969" t="s">
        <v>3642</v>
      </c>
      <c r="B969" s="3" t="str">
        <f t="shared" si="75"/>
        <v>US</v>
      </c>
      <c r="C969" s="3" t="str">
        <f t="shared" si="76"/>
        <v>038</v>
      </c>
      <c r="D969" s="3" t="str">
        <f t="shared" si="77"/>
        <v>NSCLC</v>
      </c>
      <c r="E969" s="3" t="str">
        <f t="shared" si="78"/>
        <v>T0</v>
      </c>
      <c r="F969" s="19" t="str">
        <f t="shared" si="79"/>
        <v>US-038-1093-NSCLC</v>
      </c>
      <c r="G969" t="s">
        <v>23</v>
      </c>
      <c r="H969" s="18">
        <v>1</v>
      </c>
      <c r="I969" t="str">
        <f>MID(Table9[[#This Row],[SampleID]],4,8)</f>
        <v>038-1093</v>
      </c>
    </row>
    <row r="970" spans="1:9">
      <c r="A970" t="s">
        <v>3643</v>
      </c>
      <c r="B970" s="3" t="str">
        <f t="shared" si="75"/>
        <v>US</v>
      </c>
      <c r="C970" s="3" t="str">
        <f t="shared" si="76"/>
        <v>038</v>
      </c>
      <c r="D970" s="3" t="str">
        <f t="shared" si="77"/>
        <v>NSCLC</v>
      </c>
      <c r="E970" s="3" t="str">
        <f t="shared" si="78"/>
        <v>T0</v>
      </c>
      <c r="F970" s="19" t="str">
        <f t="shared" si="79"/>
        <v>US-038-1099-NSCLC</v>
      </c>
      <c r="G970" t="s">
        <v>23</v>
      </c>
      <c r="H970" s="18">
        <v>1</v>
      </c>
      <c r="I970" t="str">
        <f>MID(Table9[[#This Row],[SampleID]],4,8)</f>
        <v>038-1099</v>
      </c>
    </row>
    <row r="971" spans="1:9">
      <c r="A971" t="s">
        <v>3644</v>
      </c>
      <c r="B971" s="3" t="str">
        <f t="shared" si="75"/>
        <v>US</v>
      </c>
      <c r="C971" s="3" t="str">
        <f t="shared" si="76"/>
        <v>038</v>
      </c>
      <c r="D971" s="3" t="str">
        <f t="shared" si="77"/>
        <v>SCLC</v>
      </c>
      <c r="E971" s="3" t="str">
        <f t="shared" si="78"/>
        <v>T0</v>
      </c>
      <c r="F971" s="19" t="str">
        <f t="shared" si="79"/>
        <v>US-038-3009-SCLC</v>
      </c>
      <c r="G971" t="s">
        <v>23</v>
      </c>
      <c r="H971" s="18">
        <v>1</v>
      </c>
      <c r="I971" t="str">
        <f>MID(Table9[[#This Row],[SampleID]],4,8)</f>
        <v>038-3009</v>
      </c>
    </row>
    <row r="972" spans="1:9">
      <c r="A972" t="s">
        <v>3645</v>
      </c>
      <c r="B972" s="3" t="str">
        <f t="shared" si="75"/>
        <v>US</v>
      </c>
      <c r="C972" s="3" t="str">
        <f t="shared" si="76"/>
        <v>038</v>
      </c>
      <c r="D972" s="3" t="str">
        <f t="shared" si="77"/>
        <v>NSCLC</v>
      </c>
      <c r="E972" s="3" t="str">
        <f t="shared" si="78"/>
        <v>T0</v>
      </c>
      <c r="F972" s="19" t="str">
        <f t="shared" si="79"/>
        <v>US-038-1007-NSCLC</v>
      </c>
      <c r="G972" t="s">
        <v>23</v>
      </c>
      <c r="H972" s="18">
        <v>1</v>
      </c>
      <c r="I972" t="str">
        <f>MID(Table9[[#This Row],[SampleID]],4,8)</f>
        <v>038-1007</v>
      </c>
    </row>
    <row r="973" spans="1:9">
      <c r="A973" t="s">
        <v>3646</v>
      </c>
      <c r="B973" s="3" t="str">
        <f t="shared" si="75"/>
        <v>US</v>
      </c>
      <c r="C973" s="3" t="str">
        <f t="shared" si="76"/>
        <v>038</v>
      </c>
      <c r="D973" s="3" t="str">
        <f t="shared" si="77"/>
        <v>NSCLC</v>
      </c>
      <c r="E973" s="3" t="str">
        <f t="shared" si="78"/>
        <v>T0</v>
      </c>
      <c r="F973" s="19" t="str">
        <f t="shared" si="79"/>
        <v>US-038-1065-NSCLC</v>
      </c>
      <c r="G973" t="s">
        <v>23</v>
      </c>
      <c r="H973" s="18">
        <v>1</v>
      </c>
      <c r="I973" t="str">
        <f>MID(Table9[[#This Row],[SampleID]],4,8)</f>
        <v>038-1065</v>
      </c>
    </row>
    <row r="974" spans="1:9">
      <c r="A974" t="s">
        <v>3647</v>
      </c>
      <c r="B974" s="3" t="str">
        <f t="shared" si="75"/>
        <v>US</v>
      </c>
      <c r="C974" s="3" t="str">
        <f t="shared" si="76"/>
        <v>038</v>
      </c>
      <c r="D974" s="3" t="str">
        <f t="shared" si="77"/>
        <v>NSCLC</v>
      </c>
      <c r="E974" s="3" t="str">
        <f t="shared" si="78"/>
        <v>T0</v>
      </c>
      <c r="F974" s="19" t="str">
        <f t="shared" si="79"/>
        <v>US-038-1103-NSCLC</v>
      </c>
      <c r="G974" t="s">
        <v>23</v>
      </c>
      <c r="H974" s="18">
        <v>1</v>
      </c>
      <c r="I974" t="str">
        <f>MID(Table9[[#This Row],[SampleID]],4,8)</f>
        <v>038-1103</v>
      </c>
    </row>
    <row r="975" spans="1:9">
      <c r="A975" t="s">
        <v>3648</v>
      </c>
      <c r="B975" s="3" t="str">
        <f t="shared" si="75"/>
        <v>US</v>
      </c>
      <c r="C975" s="3" t="str">
        <f t="shared" si="76"/>
        <v>038</v>
      </c>
      <c r="D975" s="3" t="str">
        <f t="shared" si="77"/>
        <v>NSCLC</v>
      </c>
      <c r="E975" s="3" t="str">
        <f t="shared" si="78"/>
        <v>T0</v>
      </c>
      <c r="F975" s="19" t="str">
        <f t="shared" si="79"/>
        <v>US-038-1068-NSCLC</v>
      </c>
      <c r="G975" t="s">
        <v>23</v>
      </c>
      <c r="H975" s="18">
        <v>1</v>
      </c>
      <c r="I975" t="str">
        <f>MID(Table9[[#This Row],[SampleID]],4,8)</f>
        <v>038-1068</v>
      </c>
    </row>
    <row r="976" spans="1:9">
      <c r="A976" t="s">
        <v>3649</v>
      </c>
      <c r="B976" s="3" t="str">
        <f t="shared" si="75"/>
        <v>US</v>
      </c>
      <c r="C976" s="3" t="str">
        <f t="shared" si="76"/>
        <v>038</v>
      </c>
      <c r="D976" s="3" t="str">
        <f t="shared" si="77"/>
        <v>NSCLC</v>
      </c>
      <c r="E976" s="3" t="str">
        <f t="shared" si="78"/>
        <v>T0</v>
      </c>
      <c r="F976" s="19" t="str">
        <f t="shared" si="79"/>
        <v>US-038-1062-NSCLC</v>
      </c>
      <c r="G976" t="s">
        <v>23</v>
      </c>
      <c r="H976" s="18">
        <v>1</v>
      </c>
      <c r="I976" t="str">
        <f>MID(Table9[[#This Row],[SampleID]],4,8)</f>
        <v>038-1062</v>
      </c>
    </row>
    <row r="977" spans="1:9">
      <c r="A977" t="s">
        <v>3650</v>
      </c>
      <c r="B977" s="3" t="str">
        <f t="shared" si="75"/>
        <v>US</v>
      </c>
      <c r="C977" s="3" t="str">
        <f t="shared" si="76"/>
        <v>038</v>
      </c>
      <c r="D977" s="3" t="str">
        <f t="shared" si="77"/>
        <v>NSCLC</v>
      </c>
      <c r="E977" s="3" t="str">
        <f t="shared" si="78"/>
        <v>T0</v>
      </c>
      <c r="F977" s="19" t="str">
        <f t="shared" si="79"/>
        <v>US-038-1067-NSCLC</v>
      </c>
      <c r="G977" t="s">
        <v>23</v>
      </c>
      <c r="H977" s="18">
        <v>1</v>
      </c>
      <c r="I977" t="str">
        <f>MID(Table9[[#This Row],[SampleID]],4,8)</f>
        <v>038-1067</v>
      </c>
    </row>
    <row r="978" spans="1:9">
      <c r="A978" t="s">
        <v>3651</v>
      </c>
      <c r="B978" s="3" t="str">
        <f t="shared" si="75"/>
        <v>US</v>
      </c>
      <c r="C978" s="3" t="str">
        <f t="shared" si="76"/>
        <v>038</v>
      </c>
      <c r="D978" s="3" t="str">
        <f t="shared" si="77"/>
        <v>NSCLC</v>
      </c>
      <c r="E978" s="3" t="str">
        <f t="shared" si="78"/>
        <v>T0</v>
      </c>
      <c r="F978" s="19" t="str">
        <f t="shared" si="79"/>
        <v>US-038-1087-NSCLC</v>
      </c>
      <c r="G978" t="s">
        <v>23</v>
      </c>
      <c r="H978" s="18">
        <v>1</v>
      </c>
      <c r="I978" t="str">
        <f>MID(Table9[[#This Row],[SampleID]],4,8)</f>
        <v>038-1087</v>
      </c>
    </row>
    <row r="979" spans="1:9">
      <c r="A979" t="s">
        <v>3652</v>
      </c>
      <c r="B979" s="3" t="str">
        <f t="shared" si="75"/>
        <v>US</v>
      </c>
      <c r="C979" s="3" t="str">
        <f t="shared" si="76"/>
        <v>038</v>
      </c>
      <c r="D979" s="3" t="str">
        <f t="shared" si="77"/>
        <v>NSCLC</v>
      </c>
      <c r="E979" s="3" t="str">
        <f t="shared" si="78"/>
        <v>T0</v>
      </c>
      <c r="F979" s="19" t="str">
        <f t="shared" si="79"/>
        <v>US-038-1082-NSCLC</v>
      </c>
      <c r="G979" t="s">
        <v>23</v>
      </c>
      <c r="H979" s="18">
        <v>1</v>
      </c>
      <c r="I979" t="str">
        <f>MID(Table9[[#This Row],[SampleID]],4,8)</f>
        <v>038-1082</v>
      </c>
    </row>
    <row r="980" spans="1:9">
      <c r="A980" t="s">
        <v>3653</v>
      </c>
      <c r="B980" s="3" t="str">
        <f t="shared" si="75"/>
        <v>US</v>
      </c>
      <c r="C980" s="3" t="str">
        <f t="shared" si="76"/>
        <v>038</v>
      </c>
      <c r="D980" s="3" t="str">
        <f t="shared" si="77"/>
        <v>NSCLC</v>
      </c>
      <c r="E980" s="3" t="str">
        <f t="shared" si="78"/>
        <v>T0</v>
      </c>
      <c r="F980" s="19" t="str">
        <f t="shared" si="79"/>
        <v>US-038-1095-NSCLC</v>
      </c>
      <c r="G980" t="s">
        <v>23</v>
      </c>
      <c r="H980" s="18">
        <v>1</v>
      </c>
      <c r="I980" t="str">
        <f>MID(Table9[[#This Row],[SampleID]],4,8)</f>
        <v>038-1095</v>
      </c>
    </row>
    <row r="981" spans="1:9">
      <c r="A981" t="s">
        <v>3654</v>
      </c>
      <c r="B981" s="3" t="str">
        <f t="shared" si="75"/>
        <v>US</v>
      </c>
      <c r="C981" s="3" t="str">
        <f t="shared" si="76"/>
        <v>038</v>
      </c>
      <c r="D981" s="3" t="str">
        <f t="shared" si="77"/>
        <v>SCLC</v>
      </c>
      <c r="E981" s="3" t="str">
        <f t="shared" si="78"/>
        <v>T0</v>
      </c>
      <c r="F981" s="19" t="str">
        <f t="shared" si="79"/>
        <v>US-038-3011-SCLC</v>
      </c>
      <c r="G981" t="s">
        <v>23</v>
      </c>
      <c r="H981" s="18">
        <v>1</v>
      </c>
      <c r="I981" t="str">
        <f>MID(Table9[[#This Row],[SampleID]],4,8)</f>
        <v>038-3011</v>
      </c>
    </row>
    <row r="982" spans="1:9">
      <c r="A982" t="s">
        <v>3655</v>
      </c>
      <c r="B982" s="3" t="str">
        <f t="shared" si="75"/>
        <v>US</v>
      </c>
      <c r="C982" s="3" t="str">
        <f t="shared" si="76"/>
        <v>038</v>
      </c>
      <c r="D982" s="3" t="str">
        <f t="shared" si="77"/>
        <v>NSCLC</v>
      </c>
      <c r="E982" s="3" t="str">
        <f t="shared" si="78"/>
        <v>T0</v>
      </c>
      <c r="F982" s="19" t="str">
        <f t="shared" si="79"/>
        <v>US-038-1106-NSCLC</v>
      </c>
      <c r="G982" t="s">
        <v>23</v>
      </c>
      <c r="H982" s="18">
        <v>1</v>
      </c>
      <c r="I982" t="str">
        <f>MID(Table9[[#This Row],[SampleID]],4,8)</f>
        <v>038-1106</v>
      </c>
    </row>
    <row r="983" spans="1:9">
      <c r="A983" t="s">
        <v>3656</v>
      </c>
      <c r="B983" s="3" t="str">
        <f t="shared" si="75"/>
        <v>US</v>
      </c>
      <c r="C983" s="3" t="str">
        <f t="shared" si="76"/>
        <v>038</v>
      </c>
      <c r="D983" s="3" t="str">
        <f t="shared" si="77"/>
        <v>NSCLC</v>
      </c>
      <c r="E983" s="3" t="str">
        <f t="shared" si="78"/>
        <v>T0</v>
      </c>
      <c r="F983" s="19" t="str">
        <f t="shared" si="79"/>
        <v>US-038-1108-NSCLC</v>
      </c>
      <c r="G983" t="s">
        <v>23</v>
      </c>
      <c r="H983" s="18">
        <v>1</v>
      </c>
      <c r="I983" t="str">
        <f>MID(Table9[[#This Row],[SampleID]],4,8)</f>
        <v>038-1108</v>
      </c>
    </row>
    <row r="984" spans="1:9">
      <c r="A984" t="s">
        <v>3657</v>
      </c>
      <c r="B984" s="3" t="str">
        <f t="shared" si="75"/>
        <v>US</v>
      </c>
      <c r="C984" s="3" t="str">
        <f t="shared" si="76"/>
        <v>038</v>
      </c>
      <c r="D984" s="3" t="str">
        <f t="shared" si="77"/>
        <v>NSCLC</v>
      </c>
      <c r="E984" s="3" t="str">
        <f t="shared" si="78"/>
        <v>T0</v>
      </c>
      <c r="F984" s="19" t="str">
        <f t="shared" si="79"/>
        <v>US-038-1004-NSCLC</v>
      </c>
      <c r="G984" t="s">
        <v>23</v>
      </c>
      <c r="H984" s="18">
        <v>1</v>
      </c>
      <c r="I984" t="str">
        <f>MID(Table9[[#This Row],[SampleID]],4,8)</f>
        <v>038-1004</v>
      </c>
    </row>
    <row r="985" spans="1:9">
      <c r="A985" t="s">
        <v>3658</v>
      </c>
      <c r="B985" s="3" t="str">
        <f t="shared" si="75"/>
        <v>US</v>
      </c>
      <c r="C985" s="3" t="str">
        <f t="shared" si="76"/>
        <v>038</v>
      </c>
      <c r="D985" s="3" t="str">
        <f t="shared" si="77"/>
        <v>NSCLC</v>
      </c>
      <c r="E985" s="3" t="str">
        <f t="shared" si="78"/>
        <v>T0</v>
      </c>
      <c r="F985" s="19" t="str">
        <f t="shared" si="79"/>
        <v>US-038-1077-NSCLC</v>
      </c>
      <c r="G985" t="s">
        <v>23</v>
      </c>
      <c r="H985" s="18">
        <v>1</v>
      </c>
      <c r="I985" t="str">
        <f>MID(Table9[[#This Row],[SampleID]],4,8)</f>
        <v>038-1077</v>
      </c>
    </row>
    <row r="986" spans="1:9">
      <c r="A986" t="s">
        <v>3659</v>
      </c>
      <c r="B986" s="3" t="str">
        <f t="shared" si="75"/>
        <v>US</v>
      </c>
      <c r="C986" s="3" t="str">
        <f t="shared" si="76"/>
        <v>038</v>
      </c>
      <c r="D986" s="3" t="str">
        <f t="shared" si="77"/>
        <v>NSCLC</v>
      </c>
      <c r="E986" s="3" t="str">
        <f t="shared" si="78"/>
        <v>T0</v>
      </c>
      <c r="F986" s="19" t="str">
        <f t="shared" si="79"/>
        <v>US-038-1076-NSCLC</v>
      </c>
      <c r="G986" t="s">
        <v>23</v>
      </c>
      <c r="H986" s="18">
        <v>1</v>
      </c>
      <c r="I986" t="str">
        <f>MID(Table9[[#This Row],[SampleID]],4,8)</f>
        <v>038-1076</v>
      </c>
    </row>
    <row r="987" spans="1:9">
      <c r="A987" t="s">
        <v>3660</v>
      </c>
      <c r="B987" s="3" t="str">
        <f t="shared" si="75"/>
        <v>US</v>
      </c>
      <c r="C987" s="3" t="str">
        <f t="shared" si="76"/>
        <v>037</v>
      </c>
      <c r="D987" s="3" t="str">
        <f t="shared" si="77"/>
        <v>MELANOMA</v>
      </c>
      <c r="E987" s="3" t="str">
        <f t="shared" si="78"/>
        <v>T0</v>
      </c>
      <c r="F987" s="19" t="str">
        <f t="shared" si="79"/>
        <v>US-037-8040-MELANOMA</v>
      </c>
      <c r="G987" t="s">
        <v>23</v>
      </c>
      <c r="H987" s="18">
        <v>1</v>
      </c>
      <c r="I987" t="str">
        <f>MID(Table9[[#This Row],[SampleID]],4,8)</f>
        <v>037-8040</v>
      </c>
    </row>
    <row r="988" spans="1:9">
      <c r="A988" t="s">
        <v>3661</v>
      </c>
      <c r="B988" s="3" t="str">
        <f t="shared" si="75"/>
        <v>US</v>
      </c>
      <c r="C988" s="3" t="str">
        <f t="shared" si="76"/>
        <v>038</v>
      </c>
      <c r="D988" s="3" t="str">
        <f t="shared" si="77"/>
        <v>NSCLC</v>
      </c>
      <c r="E988" s="3" t="str">
        <f t="shared" si="78"/>
        <v>T0</v>
      </c>
      <c r="F988" s="19" t="str">
        <f t="shared" si="79"/>
        <v>US-038-1086-NSCLC</v>
      </c>
      <c r="G988" t="s">
        <v>23</v>
      </c>
      <c r="H988" s="18">
        <v>1</v>
      </c>
      <c r="I988" t="str">
        <f>MID(Table9[[#This Row],[SampleID]],4,8)</f>
        <v>038-1086</v>
      </c>
    </row>
    <row r="989" spans="1:9">
      <c r="A989" t="s">
        <v>3662</v>
      </c>
      <c r="B989" s="3" t="str">
        <f t="shared" si="75"/>
        <v>US</v>
      </c>
      <c r="C989" s="3" t="str">
        <f t="shared" si="76"/>
        <v>038</v>
      </c>
      <c r="D989" s="3" t="str">
        <f t="shared" si="77"/>
        <v>NSCLC</v>
      </c>
      <c r="E989" s="3" t="str">
        <f t="shared" si="78"/>
        <v>T0</v>
      </c>
      <c r="F989" s="19" t="str">
        <f t="shared" si="79"/>
        <v>US-038-1097-NSCLC</v>
      </c>
      <c r="G989" t="s">
        <v>23</v>
      </c>
      <c r="H989" s="18">
        <v>1</v>
      </c>
      <c r="I989" t="str">
        <f>MID(Table9[[#This Row],[SampleID]],4,8)</f>
        <v>038-1097</v>
      </c>
    </row>
    <row r="990" spans="1:9">
      <c r="A990" t="s">
        <v>3663</v>
      </c>
      <c r="B990" s="3" t="str">
        <f t="shared" si="75"/>
        <v>US</v>
      </c>
      <c r="C990" s="3" t="str">
        <f t="shared" si="76"/>
        <v>038</v>
      </c>
      <c r="D990" s="3" t="str">
        <f t="shared" si="77"/>
        <v>NSCLC</v>
      </c>
      <c r="E990" s="3" t="str">
        <f t="shared" si="78"/>
        <v>T0</v>
      </c>
      <c r="F990" s="19" t="str">
        <f t="shared" si="79"/>
        <v>US-038-1098-NSCLC</v>
      </c>
      <c r="G990" t="s">
        <v>23</v>
      </c>
      <c r="H990" s="18">
        <v>1</v>
      </c>
      <c r="I990" t="str">
        <f>MID(Table9[[#This Row],[SampleID]],4,8)</f>
        <v>038-1098</v>
      </c>
    </row>
    <row r="991" spans="1:9">
      <c r="A991" t="s">
        <v>3664</v>
      </c>
      <c r="B991" s="3" t="str">
        <f t="shared" si="75"/>
        <v>US</v>
      </c>
      <c r="C991" s="3" t="str">
        <f t="shared" si="76"/>
        <v>038</v>
      </c>
      <c r="D991" s="3" t="str">
        <f t="shared" si="77"/>
        <v>NSCLC</v>
      </c>
      <c r="E991" s="3" t="str">
        <f t="shared" si="78"/>
        <v>T0</v>
      </c>
      <c r="F991" s="19" t="str">
        <f t="shared" si="79"/>
        <v>US-038-1010-NSCLC</v>
      </c>
      <c r="G991" t="s">
        <v>23</v>
      </c>
      <c r="H991" s="18">
        <v>1</v>
      </c>
      <c r="I991" t="str">
        <f>MID(Table9[[#This Row],[SampleID]],4,8)</f>
        <v>038-1010</v>
      </c>
    </row>
    <row r="992" spans="1:9">
      <c r="A992" t="s">
        <v>3665</v>
      </c>
      <c r="B992" s="3" t="str">
        <f t="shared" si="75"/>
        <v>US</v>
      </c>
      <c r="C992" s="3" t="str">
        <f t="shared" si="76"/>
        <v>038</v>
      </c>
      <c r="D992" s="3" t="str">
        <f t="shared" si="77"/>
        <v>SCLC</v>
      </c>
      <c r="E992" s="3" t="str">
        <f t="shared" si="78"/>
        <v>T0</v>
      </c>
      <c r="F992" s="19" t="str">
        <f t="shared" si="79"/>
        <v>US-038-3010-SCLC</v>
      </c>
      <c r="G992" t="s">
        <v>23</v>
      </c>
      <c r="H992" s="18">
        <v>1</v>
      </c>
      <c r="I992" t="str">
        <f>MID(Table9[[#This Row],[SampleID]],4,8)</f>
        <v>038-3010</v>
      </c>
    </row>
    <row r="993" spans="1:9">
      <c r="A993" t="s">
        <v>3666</v>
      </c>
      <c r="B993" s="3" t="str">
        <f t="shared" si="75"/>
        <v>US</v>
      </c>
      <c r="C993" s="3" t="str">
        <f t="shared" si="76"/>
        <v>038</v>
      </c>
      <c r="D993" s="3" t="str">
        <f t="shared" si="77"/>
        <v>SCLC</v>
      </c>
      <c r="E993" s="3" t="str">
        <f t="shared" si="78"/>
        <v>T0</v>
      </c>
      <c r="F993" s="19" t="str">
        <f t="shared" si="79"/>
        <v>US-038-3012-SCLC</v>
      </c>
      <c r="G993" t="s">
        <v>23</v>
      </c>
      <c r="H993" s="18">
        <v>1</v>
      </c>
      <c r="I993" t="str">
        <f>MID(Table9[[#This Row],[SampleID]],4,8)</f>
        <v>038-3012</v>
      </c>
    </row>
    <row r="994" spans="1:9">
      <c r="A994" t="s">
        <v>3667</v>
      </c>
      <c r="B994" s="3" t="str">
        <f t="shared" si="75"/>
        <v>US</v>
      </c>
      <c r="C994" s="3" t="str">
        <f t="shared" si="76"/>
        <v>038</v>
      </c>
      <c r="D994" s="3" t="str">
        <f t="shared" si="77"/>
        <v>NSCLC</v>
      </c>
      <c r="E994" s="3" t="str">
        <f t="shared" si="78"/>
        <v>T0</v>
      </c>
      <c r="F994" s="19" t="str">
        <f t="shared" si="79"/>
        <v>US-038-1069-NSCLC</v>
      </c>
      <c r="G994" t="s">
        <v>23</v>
      </c>
      <c r="H994" s="18">
        <v>1</v>
      </c>
      <c r="I994" t="str">
        <f>MID(Table9[[#This Row],[SampleID]],4,8)</f>
        <v>038-1069</v>
      </c>
    </row>
    <row r="995" spans="1:9">
      <c r="A995" t="s">
        <v>3668</v>
      </c>
      <c r="B995" s="3" t="str">
        <f t="shared" si="75"/>
        <v>US</v>
      </c>
      <c r="C995" s="3" t="str">
        <f t="shared" si="76"/>
        <v>038</v>
      </c>
      <c r="D995" s="3" t="str">
        <f t="shared" si="77"/>
        <v>NSCLC</v>
      </c>
      <c r="E995" s="3" t="str">
        <f t="shared" si="78"/>
        <v>T0</v>
      </c>
      <c r="F995" s="19" t="str">
        <f t="shared" si="79"/>
        <v>US-038-1078-NSCLC</v>
      </c>
      <c r="G995" t="s">
        <v>23</v>
      </c>
      <c r="H995" s="18">
        <v>1</v>
      </c>
      <c r="I995" t="str">
        <f>MID(Table9[[#This Row],[SampleID]],4,8)</f>
        <v>038-1078</v>
      </c>
    </row>
    <row r="996" spans="1:9">
      <c r="A996" t="s">
        <v>3669</v>
      </c>
      <c r="B996" s="3" t="str">
        <f t="shared" si="75"/>
        <v>US</v>
      </c>
      <c r="C996" s="3" t="str">
        <f t="shared" si="76"/>
        <v>038</v>
      </c>
      <c r="D996" s="3" t="str">
        <f t="shared" si="77"/>
        <v>NSCLC</v>
      </c>
      <c r="E996" s="3" t="str">
        <f t="shared" si="78"/>
        <v>T0</v>
      </c>
      <c r="F996" s="19" t="str">
        <f t="shared" si="79"/>
        <v>US-038-1003-NSCLC</v>
      </c>
      <c r="G996" t="s">
        <v>23</v>
      </c>
      <c r="H996" s="18">
        <v>1</v>
      </c>
      <c r="I996" t="str">
        <f>MID(Table9[[#This Row],[SampleID]],4,8)</f>
        <v>038-1003</v>
      </c>
    </row>
    <row r="997" spans="1:9">
      <c r="A997" t="s">
        <v>3670</v>
      </c>
      <c r="B997" s="3" t="str">
        <f t="shared" si="75"/>
        <v>US</v>
      </c>
      <c r="C997" s="3" t="str">
        <f t="shared" si="76"/>
        <v>038</v>
      </c>
      <c r="D997" s="3" t="str">
        <f t="shared" si="77"/>
        <v>NSCLC</v>
      </c>
      <c r="E997" s="3" t="str">
        <f t="shared" si="78"/>
        <v>T0</v>
      </c>
      <c r="F997" s="19" t="str">
        <f t="shared" si="79"/>
        <v>US-038-1088-NSCLC</v>
      </c>
      <c r="G997" t="s">
        <v>23</v>
      </c>
      <c r="H997" s="18">
        <v>1</v>
      </c>
      <c r="I997" t="str">
        <f>MID(Table9[[#This Row],[SampleID]],4,8)</f>
        <v>038-1088</v>
      </c>
    </row>
    <row r="998" spans="1:9">
      <c r="A998" t="s">
        <v>3671</v>
      </c>
      <c r="B998" s="3" t="str">
        <f t="shared" si="75"/>
        <v>US</v>
      </c>
      <c r="C998" s="3" t="str">
        <f t="shared" si="76"/>
        <v>038</v>
      </c>
      <c r="D998" s="3" t="str">
        <f t="shared" si="77"/>
        <v>NSCLC</v>
      </c>
      <c r="E998" s="3" t="str">
        <f t="shared" si="78"/>
        <v>T0</v>
      </c>
      <c r="F998" s="19" t="str">
        <f t="shared" si="79"/>
        <v>US-038-1085-NSCLC</v>
      </c>
      <c r="G998" t="s">
        <v>23</v>
      </c>
      <c r="H998" s="18">
        <v>1</v>
      </c>
      <c r="I998" t="str">
        <f>MID(Table9[[#This Row],[SampleID]],4,8)</f>
        <v>038-1085</v>
      </c>
    </row>
    <row r="999" spans="1:9">
      <c r="A999" t="s">
        <v>3672</v>
      </c>
      <c r="B999" s="3" t="str">
        <f t="shared" si="75"/>
        <v>US</v>
      </c>
      <c r="C999" s="3" t="str">
        <f t="shared" si="76"/>
        <v>038</v>
      </c>
      <c r="D999" s="3" t="str">
        <f t="shared" si="77"/>
        <v>NSCLC</v>
      </c>
      <c r="E999" s="3" t="str">
        <f t="shared" si="78"/>
        <v>T0</v>
      </c>
      <c r="F999" s="19" t="str">
        <f t="shared" si="79"/>
        <v>US-038-1100-NSCLC</v>
      </c>
      <c r="G999" t="s">
        <v>23</v>
      </c>
      <c r="H999" s="18">
        <v>1</v>
      </c>
      <c r="I999" t="str">
        <f>MID(Table9[[#This Row],[SampleID]],4,8)</f>
        <v>038-1100</v>
      </c>
    </row>
    <row r="1000" spans="1:9">
      <c r="A1000" t="s">
        <v>3673</v>
      </c>
      <c r="B1000" s="3" t="str">
        <f t="shared" si="75"/>
        <v>US</v>
      </c>
      <c r="C1000" s="3" t="str">
        <f t="shared" si="76"/>
        <v>038</v>
      </c>
      <c r="D1000" s="3" t="str">
        <f t="shared" si="77"/>
        <v>NSCLC</v>
      </c>
      <c r="E1000" s="3" t="str">
        <f t="shared" si="78"/>
        <v>T0</v>
      </c>
      <c r="F1000" s="19" t="str">
        <f t="shared" si="79"/>
        <v>US-038-1107-NSCLC</v>
      </c>
      <c r="G1000" t="s">
        <v>23</v>
      </c>
      <c r="H1000" s="18">
        <v>1</v>
      </c>
      <c r="I1000" t="str">
        <f>MID(Table9[[#This Row],[SampleID]],4,8)</f>
        <v>038-1107</v>
      </c>
    </row>
    <row r="1001" spans="1:9">
      <c r="A1001" t="s">
        <v>3674</v>
      </c>
      <c r="B1001" s="3" t="str">
        <f t="shared" si="75"/>
        <v>US</v>
      </c>
      <c r="C1001" s="3" t="str">
        <f t="shared" si="76"/>
        <v>038</v>
      </c>
      <c r="D1001" s="3" t="str">
        <f t="shared" si="77"/>
        <v>NSCLC</v>
      </c>
      <c r="E1001" s="3" t="str">
        <f t="shared" si="78"/>
        <v>T0</v>
      </c>
      <c r="F1001" s="19" t="str">
        <f t="shared" si="79"/>
        <v>US-038-1109-NSCLC</v>
      </c>
      <c r="G1001" t="s">
        <v>23</v>
      </c>
      <c r="H1001" s="18">
        <v>1</v>
      </c>
      <c r="I1001" t="str">
        <f>MID(Table9[[#This Row],[SampleID]],4,8)</f>
        <v>038-1109</v>
      </c>
    </row>
    <row r="1002" spans="1:9">
      <c r="A1002" t="s">
        <v>3675</v>
      </c>
      <c r="B1002" s="3" t="str">
        <f t="shared" si="75"/>
        <v>US</v>
      </c>
      <c r="C1002" s="3" t="str">
        <f t="shared" si="76"/>
        <v>038</v>
      </c>
      <c r="D1002" s="3" t="str">
        <f t="shared" si="77"/>
        <v>NSCLC</v>
      </c>
      <c r="E1002" s="3" t="str">
        <f t="shared" si="78"/>
        <v>T0</v>
      </c>
      <c r="F1002" s="19" t="str">
        <f t="shared" si="79"/>
        <v>US-038-1111-NSCLC</v>
      </c>
      <c r="G1002" t="s">
        <v>23</v>
      </c>
      <c r="H1002" s="18">
        <v>1</v>
      </c>
      <c r="I1002" t="str">
        <f>MID(Table9[[#This Row],[SampleID]],4,8)</f>
        <v>038-1111</v>
      </c>
    </row>
    <row r="1003" spans="1:9">
      <c r="A1003" t="s">
        <v>3676</v>
      </c>
      <c r="B1003" s="3" t="str">
        <f t="shared" si="75"/>
        <v>US</v>
      </c>
      <c r="C1003" s="3" t="str">
        <f t="shared" si="76"/>
        <v>038</v>
      </c>
      <c r="D1003" s="3" t="str">
        <f t="shared" si="77"/>
        <v>NSCLC</v>
      </c>
      <c r="E1003" s="3" t="str">
        <f t="shared" si="78"/>
        <v>T0</v>
      </c>
      <c r="F1003" s="19" t="str">
        <f t="shared" si="79"/>
        <v>US-038-1112-NSCLC</v>
      </c>
      <c r="G1003" t="s">
        <v>23</v>
      </c>
      <c r="H1003" s="18">
        <v>1</v>
      </c>
      <c r="I1003" t="str">
        <f>MID(Table9[[#This Row],[SampleID]],4,8)</f>
        <v>038-1112</v>
      </c>
    </row>
    <row r="1004" spans="1:9">
      <c r="A1004" t="s">
        <v>3677</v>
      </c>
      <c r="B1004" s="3" t="str">
        <f t="shared" si="75"/>
        <v>US</v>
      </c>
      <c r="C1004" s="3" t="str">
        <f t="shared" si="76"/>
        <v>038</v>
      </c>
      <c r="D1004" s="3" t="str">
        <f t="shared" si="77"/>
        <v>NSCLC</v>
      </c>
      <c r="E1004" s="3" t="str">
        <f t="shared" si="78"/>
        <v>T0</v>
      </c>
      <c r="F1004" s="19" t="str">
        <f t="shared" si="79"/>
        <v>US-038-1113-NSCLC</v>
      </c>
      <c r="G1004" t="s">
        <v>23</v>
      </c>
      <c r="H1004" s="18">
        <v>1</v>
      </c>
      <c r="I1004" t="str">
        <f>MID(Table9[[#This Row],[SampleID]],4,8)</f>
        <v>038-1113</v>
      </c>
    </row>
    <row r="1005" spans="1:9">
      <c r="A1005" t="s">
        <v>3678</v>
      </c>
      <c r="B1005" s="3" t="str">
        <f t="shared" si="75"/>
        <v>US</v>
      </c>
      <c r="C1005" s="3" t="str">
        <f t="shared" si="76"/>
        <v>038</v>
      </c>
      <c r="D1005" s="3" t="str">
        <f t="shared" si="77"/>
        <v>NSCLC</v>
      </c>
      <c r="E1005" s="3" t="str">
        <f t="shared" si="78"/>
        <v>T0</v>
      </c>
      <c r="F1005" s="19" t="str">
        <f t="shared" si="79"/>
        <v>US-038-1089-NSCLC</v>
      </c>
      <c r="G1005" t="s">
        <v>23</v>
      </c>
      <c r="H1005" s="18">
        <v>1</v>
      </c>
      <c r="I1005" t="str">
        <f>MID(Table9[[#This Row],[SampleID]],4,8)</f>
        <v>038-1089</v>
      </c>
    </row>
    <row r="1006" spans="1:9">
      <c r="A1006" t="s">
        <v>3679</v>
      </c>
      <c r="B1006" s="3" t="str">
        <f t="shared" si="75"/>
        <v>US</v>
      </c>
      <c r="C1006" s="3" t="str">
        <f t="shared" si="76"/>
        <v>038</v>
      </c>
      <c r="D1006" s="3" t="str">
        <f t="shared" si="77"/>
        <v>NSCLC</v>
      </c>
      <c r="E1006" s="3" t="str">
        <f t="shared" si="78"/>
        <v>T0</v>
      </c>
      <c r="F1006" s="19" t="str">
        <f t="shared" si="79"/>
        <v>US-038-1101-NSCLC</v>
      </c>
      <c r="G1006" t="s">
        <v>23</v>
      </c>
      <c r="H1006" s="18">
        <v>1</v>
      </c>
      <c r="I1006" t="str">
        <f>MID(Table9[[#This Row],[SampleID]],4,8)</f>
        <v>038-1101</v>
      </c>
    </row>
    <row r="1007" spans="1:9">
      <c r="A1007" t="s">
        <v>3680</v>
      </c>
      <c r="B1007" s="3" t="str">
        <f t="shared" si="75"/>
        <v>US</v>
      </c>
      <c r="C1007" s="3" t="str">
        <f t="shared" si="76"/>
        <v>038</v>
      </c>
      <c r="D1007" s="3" t="str">
        <f t="shared" si="77"/>
        <v>SCLC</v>
      </c>
      <c r="E1007" s="3" t="str">
        <f t="shared" si="78"/>
        <v>T0</v>
      </c>
      <c r="F1007" s="19" t="str">
        <f t="shared" si="79"/>
        <v>US-038-3006-SCLC</v>
      </c>
      <c r="G1007" t="s">
        <v>23</v>
      </c>
      <c r="H1007" s="18">
        <v>1</v>
      </c>
      <c r="I1007" t="str">
        <f>MID(Table9[[#This Row],[SampleID]],4,8)</f>
        <v>038-3006</v>
      </c>
    </row>
    <row r="1008" spans="1:9">
      <c r="A1008" t="s">
        <v>3681</v>
      </c>
      <c r="B1008" s="3" t="str">
        <f t="shared" si="75"/>
        <v>US</v>
      </c>
      <c r="C1008" s="3" t="str">
        <f t="shared" si="76"/>
        <v>038</v>
      </c>
      <c r="D1008" s="3" t="str">
        <f t="shared" si="77"/>
        <v>NSCLC</v>
      </c>
      <c r="E1008" s="3" t="str">
        <f t="shared" si="78"/>
        <v>T0</v>
      </c>
      <c r="F1008" s="19" t="str">
        <f t="shared" si="79"/>
        <v>US-038-1110-NSCLC</v>
      </c>
      <c r="G1008" t="s">
        <v>23</v>
      </c>
      <c r="H1008" s="18">
        <v>1</v>
      </c>
      <c r="I1008" t="str">
        <f>MID(Table9[[#This Row],[SampleID]],4,8)</f>
        <v>038-1110</v>
      </c>
    </row>
    <row r="1009" spans="1:9">
      <c r="A1009" t="s">
        <v>3682</v>
      </c>
      <c r="B1009" s="3" t="str">
        <f t="shared" si="75"/>
        <v>US</v>
      </c>
      <c r="C1009" s="3" t="str">
        <f t="shared" si="76"/>
        <v>038</v>
      </c>
      <c r="D1009" s="3" t="str">
        <f t="shared" si="77"/>
        <v>SCLC</v>
      </c>
      <c r="E1009" s="3" t="str">
        <f t="shared" si="78"/>
        <v>T0</v>
      </c>
      <c r="F1009" s="19" t="str">
        <f t="shared" si="79"/>
        <v>US-038-3022-SCLC</v>
      </c>
      <c r="G1009" t="s">
        <v>23</v>
      </c>
      <c r="H1009" s="18">
        <v>1</v>
      </c>
      <c r="I1009" t="str">
        <f>MID(Table9[[#This Row],[SampleID]],4,8)</f>
        <v>038-3022</v>
      </c>
    </row>
    <row r="1010" spans="1:9">
      <c r="A1010" t="s">
        <v>3683</v>
      </c>
      <c r="B1010" s="3" t="str">
        <f t="shared" si="75"/>
        <v>US</v>
      </c>
      <c r="C1010" s="3" t="str">
        <f t="shared" si="76"/>
        <v>038</v>
      </c>
      <c r="D1010" s="3" t="str">
        <f t="shared" si="77"/>
        <v>SCLC</v>
      </c>
      <c r="E1010" s="3" t="str">
        <f t="shared" si="78"/>
        <v>T0</v>
      </c>
      <c r="F1010" s="19" t="str">
        <f t="shared" si="79"/>
        <v>US-038-3024-SCLC</v>
      </c>
      <c r="G1010" t="s">
        <v>23</v>
      </c>
      <c r="H1010" s="18">
        <v>1</v>
      </c>
      <c r="I1010" t="str">
        <f>MID(Table9[[#This Row],[SampleID]],4,8)</f>
        <v>038-3024</v>
      </c>
    </row>
    <row r="1011" spans="1:9">
      <c r="A1011" t="s">
        <v>3684</v>
      </c>
      <c r="B1011" s="3" t="str">
        <f t="shared" si="75"/>
        <v>US</v>
      </c>
      <c r="C1011" s="3" t="str">
        <f t="shared" si="76"/>
        <v>038</v>
      </c>
      <c r="D1011" s="3" t="str">
        <f t="shared" si="77"/>
        <v>SCLC</v>
      </c>
      <c r="E1011" s="3" t="str">
        <f t="shared" si="78"/>
        <v>T0</v>
      </c>
      <c r="F1011" s="19" t="str">
        <f t="shared" si="79"/>
        <v>US-038-3023-SCLC</v>
      </c>
      <c r="G1011" t="s">
        <v>23</v>
      </c>
      <c r="H1011" s="18">
        <v>1</v>
      </c>
      <c r="I1011" t="str">
        <f>MID(Table9[[#This Row],[SampleID]],4,8)</f>
        <v>038-3023</v>
      </c>
    </row>
    <row r="1012" spans="1:9">
      <c r="A1012" t="s">
        <v>3685</v>
      </c>
      <c r="B1012" s="3" t="str">
        <f t="shared" si="75"/>
        <v>US</v>
      </c>
      <c r="C1012" s="3" t="str">
        <f t="shared" si="76"/>
        <v>038</v>
      </c>
      <c r="D1012" s="3" t="str">
        <f t="shared" si="77"/>
        <v>SCLC</v>
      </c>
      <c r="E1012" s="3" t="str">
        <f t="shared" si="78"/>
        <v>T0</v>
      </c>
      <c r="F1012" s="19" t="str">
        <f t="shared" si="79"/>
        <v>US-038-3018-SCLC</v>
      </c>
      <c r="G1012" t="s">
        <v>23</v>
      </c>
      <c r="H1012" s="18">
        <v>1</v>
      </c>
      <c r="I1012" t="str">
        <f>MID(Table9[[#This Row],[SampleID]],4,8)</f>
        <v>038-3018</v>
      </c>
    </row>
    <row r="1013" spans="1:9">
      <c r="A1013" t="s">
        <v>3686</v>
      </c>
      <c r="B1013" s="3" t="str">
        <f t="shared" si="75"/>
        <v>US</v>
      </c>
      <c r="C1013" s="3" t="str">
        <f t="shared" si="76"/>
        <v>038</v>
      </c>
      <c r="D1013" s="3" t="str">
        <f t="shared" si="77"/>
        <v>SCLC</v>
      </c>
      <c r="E1013" s="3" t="str">
        <f t="shared" si="78"/>
        <v>T0</v>
      </c>
      <c r="F1013" s="19" t="str">
        <f t="shared" si="79"/>
        <v>US-038-3025-SCLC</v>
      </c>
      <c r="G1013" t="s">
        <v>23</v>
      </c>
      <c r="H1013" s="18">
        <v>1</v>
      </c>
      <c r="I1013" t="str">
        <f>MID(Table9[[#This Row],[SampleID]],4,8)</f>
        <v>038-3025</v>
      </c>
    </row>
    <row r="1014" spans="1:9">
      <c r="A1014" t="s">
        <v>3687</v>
      </c>
      <c r="B1014" s="3" t="str">
        <f t="shared" si="75"/>
        <v>US</v>
      </c>
      <c r="C1014" s="3" t="str">
        <f t="shared" si="76"/>
        <v>038</v>
      </c>
      <c r="D1014" s="3" t="str">
        <f t="shared" si="77"/>
        <v>SCLC</v>
      </c>
      <c r="E1014" s="3" t="str">
        <f t="shared" si="78"/>
        <v>T0</v>
      </c>
      <c r="F1014" s="19" t="str">
        <f t="shared" si="79"/>
        <v>US-038-3028-SCLC</v>
      </c>
      <c r="G1014" t="s">
        <v>23</v>
      </c>
      <c r="H1014" s="18">
        <v>1</v>
      </c>
      <c r="I1014" t="str">
        <f>MID(Table9[[#This Row],[SampleID]],4,8)</f>
        <v>038-3028</v>
      </c>
    </row>
    <row r="1015" spans="1:9">
      <c r="A1015" t="s">
        <v>3688</v>
      </c>
      <c r="B1015" s="3" t="str">
        <f t="shared" si="75"/>
        <v>US</v>
      </c>
      <c r="C1015" s="3" t="str">
        <f t="shared" si="76"/>
        <v>038</v>
      </c>
      <c r="D1015" s="3" t="str">
        <f t="shared" si="77"/>
        <v>SCLC</v>
      </c>
      <c r="E1015" s="3" t="str">
        <f t="shared" si="78"/>
        <v>T0</v>
      </c>
      <c r="F1015" s="19" t="str">
        <f t="shared" si="79"/>
        <v>US-038-3027-SCLC</v>
      </c>
      <c r="G1015" t="s">
        <v>23</v>
      </c>
      <c r="H1015" s="18">
        <v>1</v>
      </c>
      <c r="I1015" t="str">
        <f>MID(Table9[[#This Row],[SampleID]],4,8)</f>
        <v>038-3027</v>
      </c>
    </row>
    <row r="1016" spans="1:9">
      <c r="A1016" t="s">
        <v>3689</v>
      </c>
      <c r="B1016" s="3" t="str">
        <f t="shared" si="75"/>
        <v>US</v>
      </c>
      <c r="C1016" s="3" t="str">
        <f t="shared" si="76"/>
        <v>038</v>
      </c>
      <c r="D1016" s="3" t="str">
        <f t="shared" si="77"/>
        <v>SCLC</v>
      </c>
      <c r="E1016" s="3" t="str">
        <f t="shared" si="78"/>
        <v>T0</v>
      </c>
      <c r="F1016" s="19" t="str">
        <f t="shared" si="79"/>
        <v>US-038-3029-SCLC</v>
      </c>
      <c r="G1016" t="s">
        <v>23</v>
      </c>
      <c r="H1016" s="18">
        <v>1</v>
      </c>
      <c r="I1016" t="str">
        <f>MID(Table9[[#This Row],[SampleID]],4,8)</f>
        <v>038-3029</v>
      </c>
    </row>
    <row r="1017" spans="1:9">
      <c r="A1017" t="s">
        <v>3690</v>
      </c>
      <c r="B1017" s="3" t="str">
        <f t="shared" si="75"/>
        <v>US</v>
      </c>
      <c r="C1017" s="3" t="str">
        <f t="shared" si="76"/>
        <v>038</v>
      </c>
      <c r="D1017" s="3" t="str">
        <f t="shared" si="77"/>
        <v>SCLC</v>
      </c>
      <c r="E1017" s="3" t="str">
        <f t="shared" si="78"/>
        <v>T0</v>
      </c>
      <c r="F1017" s="19" t="str">
        <f t="shared" si="79"/>
        <v>US-038-3030-SCLC</v>
      </c>
      <c r="G1017" t="s">
        <v>23</v>
      </c>
      <c r="H1017" s="18">
        <v>1</v>
      </c>
      <c r="I1017" t="str">
        <f>MID(Table9[[#This Row],[SampleID]],4,8)</f>
        <v>038-3030</v>
      </c>
    </row>
    <row r="1018" spans="1:9">
      <c r="A1018" t="s">
        <v>3691</v>
      </c>
      <c r="B1018" s="3" t="str">
        <f t="shared" si="75"/>
        <v>US</v>
      </c>
      <c r="C1018" s="3" t="str">
        <f t="shared" si="76"/>
        <v>038</v>
      </c>
      <c r="D1018" s="3" t="str">
        <f t="shared" si="77"/>
        <v>SCLC</v>
      </c>
      <c r="E1018" s="3" t="str">
        <f t="shared" si="78"/>
        <v>T0</v>
      </c>
      <c r="F1018" s="19" t="str">
        <f t="shared" si="79"/>
        <v>US-038-3001-SCLC</v>
      </c>
      <c r="G1018" t="s">
        <v>23</v>
      </c>
      <c r="H1018" s="18">
        <v>1</v>
      </c>
      <c r="I1018" t="str">
        <f>MID(Table9[[#This Row],[SampleID]],4,8)</f>
        <v>038-3001</v>
      </c>
    </row>
    <row r="1019" spans="1:9">
      <c r="A1019" t="s">
        <v>3692</v>
      </c>
      <c r="B1019" s="3" t="str">
        <f t="shared" si="75"/>
        <v>US</v>
      </c>
      <c r="C1019" s="3" t="str">
        <f t="shared" si="76"/>
        <v>038</v>
      </c>
      <c r="D1019" s="3" t="str">
        <f t="shared" si="77"/>
        <v>SCLC</v>
      </c>
      <c r="E1019" s="3" t="str">
        <f t="shared" si="78"/>
        <v>T0</v>
      </c>
      <c r="F1019" s="19" t="str">
        <f t="shared" si="79"/>
        <v>US-038-3008-SCLC</v>
      </c>
      <c r="G1019" t="s">
        <v>23</v>
      </c>
      <c r="H1019" s="18">
        <v>1</v>
      </c>
      <c r="I1019" t="str">
        <f>MID(Table9[[#This Row],[SampleID]],4,8)</f>
        <v>038-3008</v>
      </c>
    </row>
    <row r="1020" spans="1:9">
      <c r="A1020" t="s">
        <v>3693</v>
      </c>
      <c r="B1020" s="3" t="str">
        <f t="shared" si="75"/>
        <v>US</v>
      </c>
      <c r="C1020" s="3" t="str">
        <f t="shared" si="76"/>
        <v>038</v>
      </c>
      <c r="D1020" s="3" t="str">
        <f t="shared" si="77"/>
        <v>SCLC</v>
      </c>
      <c r="E1020" s="3" t="str">
        <f t="shared" si="78"/>
        <v>T0</v>
      </c>
      <c r="F1020" s="19" t="str">
        <f t="shared" si="79"/>
        <v>US-038-3000-SCLC</v>
      </c>
      <c r="G1020" t="s">
        <v>23</v>
      </c>
      <c r="H1020" s="18">
        <v>1</v>
      </c>
      <c r="I1020" t="str">
        <f>MID(Table9[[#This Row],[SampleID]],4,8)</f>
        <v>038-3000</v>
      </c>
    </row>
    <row r="1021" spans="1:9">
      <c r="A1021" t="s">
        <v>3694</v>
      </c>
      <c r="B1021" s="3" t="str">
        <f t="shared" si="75"/>
        <v>US</v>
      </c>
      <c r="C1021" s="3" t="str">
        <f t="shared" si="76"/>
        <v>038</v>
      </c>
      <c r="D1021" s="3" t="str">
        <f t="shared" si="77"/>
        <v>SCLC</v>
      </c>
      <c r="E1021" s="3" t="str">
        <f t="shared" si="78"/>
        <v>T0</v>
      </c>
      <c r="F1021" s="19" t="str">
        <f t="shared" si="79"/>
        <v>US-038-3031-SCLC</v>
      </c>
      <c r="G1021" t="s">
        <v>23</v>
      </c>
      <c r="H1021" s="18">
        <v>1</v>
      </c>
      <c r="I1021" t="str">
        <f>MID(Table9[[#This Row],[SampleID]],4,8)</f>
        <v>038-3031</v>
      </c>
    </row>
    <row r="1022" spans="1:9">
      <c r="A1022" t="s">
        <v>3695</v>
      </c>
      <c r="B1022" s="3" t="str">
        <f t="shared" si="75"/>
        <v>US</v>
      </c>
      <c r="C1022" s="3" t="str">
        <f t="shared" si="76"/>
        <v>038</v>
      </c>
      <c r="D1022" s="3" t="str">
        <f t="shared" si="77"/>
        <v>SCLC</v>
      </c>
      <c r="E1022" s="3" t="str">
        <f t="shared" si="78"/>
        <v>T0</v>
      </c>
      <c r="F1022" s="19" t="str">
        <f t="shared" si="79"/>
        <v>US-038-3033-SCLC</v>
      </c>
      <c r="G1022" t="s">
        <v>23</v>
      </c>
      <c r="H1022" s="18">
        <v>1</v>
      </c>
      <c r="I1022" t="str">
        <f>MID(Table9[[#This Row],[SampleID]],4,8)</f>
        <v>038-3033</v>
      </c>
    </row>
    <row r="1023" spans="1:9">
      <c r="A1023" t="s">
        <v>3696</v>
      </c>
      <c r="B1023" s="3" t="str">
        <f t="shared" si="75"/>
        <v>US</v>
      </c>
      <c r="C1023" s="3" t="str">
        <f t="shared" si="76"/>
        <v>038</v>
      </c>
      <c r="D1023" s="3" t="str">
        <f t="shared" si="77"/>
        <v>SCLC</v>
      </c>
      <c r="E1023" s="3" t="str">
        <f t="shared" si="78"/>
        <v>T0</v>
      </c>
      <c r="F1023" s="19" t="str">
        <f t="shared" si="79"/>
        <v>US-038-3032-SCLC</v>
      </c>
      <c r="G1023" t="s">
        <v>23</v>
      </c>
      <c r="H1023" s="18">
        <v>1</v>
      </c>
      <c r="I1023" t="str">
        <f>MID(Table9[[#This Row],[SampleID]],4,8)</f>
        <v>038-3032</v>
      </c>
    </row>
    <row r="1024" spans="1:9">
      <c r="A1024" t="s">
        <v>3697</v>
      </c>
      <c r="B1024" s="3" t="str">
        <f t="shared" si="75"/>
        <v>US</v>
      </c>
      <c r="C1024" s="3" t="str">
        <f t="shared" si="76"/>
        <v>038</v>
      </c>
      <c r="D1024" s="3" t="str">
        <f t="shared" si="77"/>
        <v>SCLC</v>
      </c>
      <c r="E1024" s="3" t="str">
        <f t="shared" si="78"/>
        <v>T0</v>
      </c>
      <c r="F1024" s="19" t="str">
        <f t="shared" si="79"/>
        <v>US-038-3035-SCLC</v>
      </c>
      <c r="G1024" t="s">
        <v>23</v>
      </c>
      <c r="H1024" s="18">
        <v>1</v>
      </c>
      <c r="I1024" t="str">
        <f>MID(Table9[[#This Row],[SampleID]],4,8)</f>
        <v>038-3035</v>
      </c>
    </row>
    <row r="1025" spans="1:9">
      <c r="A1025" t="s">
        <v>3698</v>
      </c>
      <c r="B1025" s="3" t="str">
        <f t="shared" si="75"/>
        <v>US</v>
      </c>
      <c r="C1025" s="3" t="str">
        <f t="shared" si="76"/>
        <v>038</v>
      </c>
      <c r="D1025" s="3" t="str">
        <f t="shared" si="77"/>
        <v>SCLC</v>
      </c>
      <c r="E1025" s="3" t="str">
        <f t="shared" si="78"/>
        <v>T0</v>
      </c>
      <c r="F1025" s="19" t="str">
        <f t="shared" si="79"/>
        <v>US-038-3026-SCLC</v>
      </c>
      <c r="G1025" t="s">
        <v>23</v>
      </c>
      <c r="H1025" s="18">
        <v>1</v>
      </c>
      <c r="I1025" t="str">
        <f>MID(Table9[[#This Row],[SampleID]],4,8)</f>
        <v>038-3026</v>
      </c>
    </row>
    <row r="1026" spans="1:9">
      <c r="A1026" t="s">
        <v>3699</v>
      </c>
      <c r="B1026" s="3" t="str">
        <f t="shared" ref="B1026:B1089" si="80">LEFT(A1026,2)</f>
        <v>US</v>
      </c>
      <c r="C1026" s="3" t="str">
        <f t="shared" ref="C1026:C1089" si="81">MID(A1026,4,3)</f>
        <v>038</v>
      </c>
      <c r="D1026" s="3" t="str">
        <f t="shared" ref="D1026:D1089" si="82">IF(MID(A1026,13,1)="M","MELANOMA",IF(MID(A1026,13,1)="N","NSCLC",IF(MID(A1026,13,1)="S","SCLC",IF(MID(A1026,13,1)="H","HETH",IF(MID(A1026,13,1)="R","RCC","OTHER")))))</f>
        <v>SCLC</v>
      </c>
      <c r="E1026" s="3" t="str">
        <f t="shared" ref="E1026:E1089" si="83">IF(MID(A1026,13,1)="m",RIGHT(A1026,LEN(A1026)-21),IF(MID(A1026,13,1)="n",RIGHT(A1026,LEN(A1026)-18),IF(MID(A1026,13,1)="s",RIGHT(A1026,LEN(A1026)-17),IF(MID(A1026,13,1)="o",RIGHT(A1026,LEN(A1026)-18),IF(MID(A1026,13,1)="h",RIGHT(A1026,LEN(A1026)-17),IF(MID(A1026,13,1)="r",RIGHT(A1026,LEN(A1026)-16),"UNKNOWN"))))))</f>
        <v>T0</v>
      </c>
      <c r="F1026" s="19" t="str">
        <f t="shared" ref="F1026:F1089" si="84">IF(MID(A1026,13,1)="H",LEFT(A1026,16),IF(MID(A1026,13,1)="M",LEFT(A1026,20),IF(MID(A1026,13,1)="N",LEFT(A1026,17),IF(MID(A1026,13,1)="S",LEFT(A1026,16),IF(MID(A1026,13,1)="O",LEFT(A1026,17),IF(MID(A1026,13,1)="R",LEFT(A1026,15),""))))))</f>
        <v>US-038-3034-SCLC</v>
      </c>
      <c r="G1026" t="s">
        <v>23</v>
      </c>
      <c r="H1026" s="18">
        <v>1</v>
      </c>
      <c r="I1026" t="str">
        <f>MID(Table9[[#This Row],[SampleID]],4,8)</f>
        <v>038-3034</v>
      </c>
    </row>
    <row r="1027" spans="1:9">
      <c r="A1027" t="s">
        <v>3700</v>
      </c>
      <c r="B1027" s="3" t="str">
        <f t="shared" si="80"/>
        <v>US</v>
      </c>
      <c r="C1027" s="3" t="str">
        <f t="shared" si="81"/>
        <v>038</v>
      </c>
      <c r="D1027" s="3" t="str">
        <f t="shared" si="82"/>
        <v>SCLC</v>
      </c>
      <c r="E1027" s="3" t="str">
        <f t="shared" si="83"/>
        <v>T0</v>
      </c>
      <c r="F1027" s="19" t="str">
        <f t="shared" si="84"/>
        <v>US-038-3036-SCLC</v>
      </c>
      <c r="G1027" t="s">
        <v>23</v>
      </c>
      <c r="H1027" s="18">
        <v>1</v>
      </c>
      <c r="I1027" t="str">
        <f>MID(Table9[[#This Row],[SampleID]],4,8)</f>
        <v>038-3036</v>
      </c>
    </row>
    <row r="1028" spans="1:9">
      <c r="A1028" t="s">
        <v>3701</v>
      </c>
      <c r="B1028" s="3" t="str">
        <f t="shared" si="80"/>
        <v>US</v>
      </c>
      <c r="C1028" s="3" t="str">
        <f t="shared" si="81"/>
        <v>038</v>
      </c>
      <c r="D1028" s="3" t="str">
        <f t="shared" si="82"/>
        <v>SCLC</v>
      </c>
      <c r="E1028" s="3" t="str">
        <f t="shared" si="83"/>
        <v>T0</v>
      </c>
      <c r="F1028" s="19" t="str">
        <f t="shared" si="84"/>
        <v>US-038-3038-SCLC</v>
      </c>
      <c r="G1028" t="s">
        <v>23</v>
      </c>
      <c r="H1028" s="18">
        <v>1</v>
      </c>
      <c r="I1028" t="str">
        <f>MID(Table9[[#This Row],[SampleID]],4,8)</f>
        <v>038-3038</v>
      </c>
    </row>
    <row r="1029" spans="1:9">
      <c r="A1029" t="s">
        <v>3702</v>
      </c>
      <c r="B1029" s="3" t="str">
        <f t="shared" si="80"/>
        <v>US</v>
      </c>
      <c r="C1029" s="3" t="str">
        <f t="shared" si="81"/>
        <v>038</v>
      </c>
      <c r="D1029" s="3" t="str">
        <f t="shared" si="82"/>
        <v>SCLC</v>
      </c>
      <c r="E1029" s="3" t="str">
        <f t="shared" si="83"/>
        <v>T0</v>
      </c>
      <c r="F1029" s="19" t="str">
        <f t="shared" si="84"/>
        <v>US-038-3002-SCLC</v>
      </c>
      <c r="G1029" t="s">
        <v>23</v>
      </c>
      <c r="H1029" s="18">
        <v>1</v>
      </c>
      <c r="I1029" t="str">
        <f>MID(Table9[[#This Row],[SampleID]],4,8)</f>
        <v>038-3002</v>
      </c>
    </row>
    <row r="1030" spans="1:9">
      <c r="A1030" t="s">
        <v>3703</v>
      </c>
      <c r="B1030" s="3" t="str">
        <f t="shared" si="80"/>
        <v>US</v>
      </c>
      <c r="C1030" s="3" t="str">
        <f t="shared" si="81"/>
        <v>038</v>
      </c>
      <c r="D1030" s="3" t="str">
        <f t="shared" si="82"/>
        <v>SCLC</v>
      </c>
      <c r="E1030" s="3" t="str">
        <f t="shared" si="83"/>
        <v>T0</v>
      </c>
      <c r="F1030" s="19" t="str">
        <f t="shared" si="84"/>
        <v>US-038-3037-SCLC</v>
      </c>
      <c r="G1030" t="s">
        <v>23</v>
      </c>
      <c r="H1030" s="18">
        <v>1</v>
      </c>
      <c r="I1030" t="str">
        <f>MID(Table9[[#This Row],[SampleID]],4,8)</f>
        <v>038-3037</v>
      </c>
    </row>
    <row r="1031" spans="1:9">
      <c r="A1031" t="s">
        <v>3704</v>
      </c>
      <c r="B1031" s="3" t="str">
        <f t="shared" si="80"/>
        <v>US</v>
      </c>
      <c r="C1031" s="3" t="str">
        <f t="shared" si="81"/>
        <v>038</v>
      </c>
      <c r="D1031" s="3" t="str">
        <f t="shared" si="82"/>
        <v>NSCLC</v>
      </c>
      <c r="E1031" s="3" t="str">
        <f t="shared" si="83"/>
        <v>T0</v>
      </c>
      <c r="F1031" s="19" t="str">
        <f t="shared" si="84"/>
        <v>US-038-1114-NSCLC</v>
      </c>
      <c r="G1031" t="s">
        <v>23</v>
      </c>
      <c r="H1031" s="18">
        <v>1</v>
      </c>
      <c r="I1031" t="str">
        <f>MID(Table9[[#This Row],[SampleID]],4,8)</f>
        <v>038-1114</v>
      </c>
    </row>
    <row r="1032" spans="1:9">
      <c r="A1032" t="s">
        <v>3705</v>
      </c>
      <c r="B1032" s="3" t="str">
        <f t="shared" si="80"/>
        <v>US</v>
      </c>
      <c r="C1032" s="3" t="str">
        <f t="shared" si="81"/>
        <v>038</v>
      </c>
      <c r="D1032" s="3" t="str">
        <f t="shared" si="82"/>
        <v>SCLC</v>
      </c>
      <c r="E1032" s="3" t="str">
        <f t="shared" si="83"/>
        <v>T0</v>
      </c>
      <c r="F1032" s="19" t="str">
        <f t="shared" si="84"/>
        <v>US-038-3013-SCLC</v>
      </c>
      <c r="G1032" t="s">
        <v>23</v>
      </c>
      <c r="H1032" s="18">
        <v>1</v>
      </c>
      <c r="I1032" t="str">
        <f>MID(Table9[[#This Row],[SampleID]],4,8)</f>
        <v>038-3013</v>
      </c>
    </row>
    <row r="1033" spans="1:9">
      <c r="A1033" t="s">
        <v>3706</v>
      </c>
      <c r="B1033" s="3" t="str">
        <f t="shared" si="80"/>
        <v>US</v>
      </c>
      <c r="C1033" s="3" t="str">
        <f t="shared" si="81"/>
        <v>038</v>
      </c>
      <c r="D1033" s="3" t="str">
        <f t="shared" si="82"/>
        <v>NSCLC</v>
      </c>
      <c r="E1033" s="3" t="str">
        <f t="shared" si="83"/>
        <v>T0</v>
      </c>
      <c r="F1033" s="19" t="str">
        <f t="shared" si="84"/>
        <v>US-038-1115-NSCLC</v>
      </c>
      <c r="G1033" t="s">
        <v>23</v>
      </c>
      <c r="H1033" s="18">
        <v>1</v>
      </c>
      <c r="I1033" t="str">
        <f>MID(Table9[[#This Row],[SampleID]],4,8)</f>
        <v>038-1115</v>
      </c>
    </row>
    <row r="1034" spans="1:9">
      <c r="A1034" t="s">
        <v>3707</v>
      </c>
      <c r="B1034" s="3" t="str">
        <f t="shared" si="80"/>
        <v>US</v>
      </c>
      <c r="C1034" s="3" t="str">
        <f t="shared" si="81"/>
        <v>038</v>
      </c>
      <c r="D1034" s="3" t="str">
        <f t="shared" si="82"/>
        <v>SCLC</v>
      </c>
      <c r="E1034" s="3" t="str">
        <f t="shared" si="83"/>
        <v>T0</v>
      </c>
      <c r="F1034" s="19" t="str">
        <f t="shared" si="84"/>
        <v>US-038-3014-SCLC</v>
      </c>
      <c r="G1034" t="s">
        <v>23</v>
      </c>
      <c r="H1034" s="18">
        <v>1</v>
      </c>
      <c r="I1034" t="str">
        <f>MID(Table9[[#This Row],[SampleID]],4,8)</f>
        <v>038-3014</v>
      </c>
    </row>
    <row r="1035" spans="1:9">
      <c r="A1035" t="s">
        <v>3708</v>
      </c>
      <c r="B1035" s="3" t="str">
        <f t="shared" si="80"/>
        <v>US</v>
      </c>
      <c r="C1035" s="3" t="str">
        <f t="shared" si="81"/>
        <v>038</v>
      </c>
      <c r="D1035" s="3" t="str">
        <f t="shared" si="82"/>
        <v>NSCLC</v>
      </c>
      <c r="E1035" s="3" t="str">
        <f t="shared" si="83"/>
        <v>T0</v>
      </c>
      <c r="F1035" s="19" t="str">
        <f t="shared" si="84"/>
        <v>US-038-1116-NSCLC</v>
      </c>
      <c r="G1035" t="s">
        <v>23</v>
      </c>
      <c r="H1035" s="18">
        <v>1</v>
      </c>
      <c r="I1035" t="str">
        <f>MID(Table9[[#This Row],[SampleID]],4,8)</f>
        <v>038-1116</v>
      </c>
    </row>
    <row r="1036" spans="1:9">
      <c r="A1036" t="s">
        <v>3709</v>
      </c>
      <c r="B1036" s="3" t="str">
        <f t="shared" si="80"/>
        <v>US</v>
      </c>
      <c r="C1036" s="3" t="str">
        <f t="shared" si="81"/>
        <v>038</v>
      </c>
      <c r="D1036" s="3" t="str">
        <f t="shared" si="82"/>
        <v>NSCLC</v>
      </c>
      <c r="E1036" s="3" t="str">
        <f t="shared" si="83"/>
        <v>T0</v>
      </c>
      <c r="F1036" s="19" t="str">
        <f t="shared" si="84"/>
        <v>US-038-1117-NSCLC</v>
      </c>
      <c r="G1036" t="s">
        <v>23</v>
      </c>
      <c r="H1036" s="18">
        <v>1</v>
      </c>
      <c r="I1036" t="str">
        <f>MID(Table9[[#This Row],[SampleID]],4,8)</f>
        <v>038-1117</v>
      </c>
    </row>
    <row r="1037" spans="1:9">
      <c r="A1037" t="s">
        <v>3710</v>
      </c>
      <c r="B1037" s="3" t="str">
        <f t="shared" si="80"/>
        <v>US</v>
      </c>
      <c r="C1037" s="3" t="str">
        <f t="shared" si="81"/>
        <v>038</v>
      </c>
      <c r="D1037" s="3" t="str">
        <f t="shared" si="82"/>
        <v>NSCLC</v>
      </c>
      <c r="E1037" s="3" t="str">
        <f t="shared" si="83"/>
        <v>T0</v>
      </c>
      <c r="F1037" s="19" t="str">
        <f t="shared" si="84"/>
        <v>US-038-1005-NSCLC</v>
      </c>
      <c r="G1037" t="s">
        <v>23</v>
      </c>
      <c r="H1037" s="18">
        <v>1</v>
      </c>
      <c r="I1037" t="str">
        <f>MID(Table9[[#This Row],[SampleID]],4,8)</f>
        <v>038-1005</v>
      </c>
    </row>
    <row r="1038" spans="1:9">
      <c r="A1038" t="s">
        <v>3711</v>
      </c>
      <c r="B1038" s="3" t="str">
        <f t="shared" si="80"/>
        <v>US</v>
      </c>
      <c r="C1038" s="3" t="str">
        <f t="shared" si="81"/>
        <v>038</v>
      </c>
      <c r="D1038" s="3" t="str">
        <f t="shared" si="82"/>
        <v>NSCLC</v>
      </c>
      <c r="E1038" s="3" t="str">
        <f t="shared" si="83"/>
        <v>T0</v>
      </c>
      <c r="F1038" s="19" t="str">
        <f t="shared" si="84"/>
        <v>US-038-1121-NSCLC</v>
      </c>
      <c r="G1038" t="s">
        <v>23</v>
      </c>
      <c r="H1038" s="18">
        <v>1</v>
      </c>
      <c r="I1038" t="str">
        <f>MID(Table9[[#This Row],[SampleID]],4,8)</f>
        <v>038-1121</v>
      </c>
    </row>
    <row r="1039" spans="1:9">
      <c r="A1039" t="s">
        <v>3712</v>
      </c>
      <c r="B1039" s="3" t="str">
        <f t="shared" si="80"/>
        <v>US</v>
      </c>
      <c r="C1039" s="3" t="str">
        <f t="shared" si="81"/>
        <v>038</v>
      </c>
      <c r="D1039" s="3" t="str">
        <f t="shared" si="82"/>
        <v>NSCLC</v>
      </c>
      <c r="E1039" s="3" t="str">
        <f t="shared" si="83"/>
        <v>T0</v>
      </c>
      <c r="F1039" s="19" t="str">
        <f t="shared" si="84"/>
        <v>US-038-1119-NSCLC</v>
      </c>
      <c r="G1039" t="s">
        <v>23</v>
      </c>
      <c r="H1039" s="18">
        <v>1</v>
      </c>
      <c r="I1039" t="str">
        <f>MID(Table9[[#This Row],[SampleID]],4,8)</f>
        <v>038-1119</v>
      </c>
    </row>
    <row r="1040" spans="1:9">
      <c r="A1040" t="s">
        <v>3713</v>
      </c>
      <c r="B1040" s="3" t="str">
        <f t="shared" si="80"/>
        <v>US</v>
      </c>
      <c r="C1040" s="3" t="str">
        <f t="shared" si="81"/>
        <v>038</v>
      </c>
      <c r="D1040" s="3" t="str">
        <f t="shared" si="82"/>
        <v>NSCLC</v>
      </c>
      <c r="E1040" s="3" t="str">
        <f t="shared" si="83"/>
        <v>T0</v>
      </c>
      <c r="F1040" s="19" t="str">
        <f t="shared" si="84"/>
        <v>US-038-1120-NSCLC</v>
      </c>
      <c r="G1040" t="s">
        <v>23</v>
      </c>
      <c r="H1040" s="18">
        <v>1</v>
      </c>
      <c r="I1040" t="str">
        <f>MID(Table9[[#This Row],[SampleID]],4,8)</f>
        <v>038-1120</v>
      </c>
    </row>
    <row r="1041" spans="1:9">
      <c r="A1041" t="s">
        <v>3714</v>
      </c>
      <c r="B1041" s="3" t="str">
        <f t="shared" si="80"/>
        <v>US</v>
      </c>
      <c r="C1041" s="3" t="str">
        <f t="shared" si="81"/>
        <v>038</v>
      </c>
      <c r="D1041" s="3" t="str">
        <f t="shared" si="82"/>
        <v>NSCLC</v>
      </c>
      <c r="E1041" s="3" t="str">
        <f t="shared" si="83"/>
        <v>T0</v>
      </c>
      <c r="F1041" s="19" t="str">
        <f t="shared" si="84"/>
        <v>US-038-1118-NSCLC</v>
      </c>
      <c r="G1041" t="s">
        <v>23</v>
      </c>
      <c r="H1041" s="18">
        <v>1</v>
      </c>
      <c r="I1041" t="str">
        <f>MID(Table9[[#This Row],[SampleID]],4,8)</f>
        <v>038-1118</v>
      </c>
    </row>
    <row r="1042" spans="1:9">
      <c r="A1042" t="s">
        <v>3715</v>
      </c>
      <c r="B1042" s="3" t="str">
        <f t="shared" si="80"/>
        <v>US</v>
      </c>
      <c r="C1042" s="3" t="str">
        <f t="shared" si="81"/>
        <v>038</v>
      </c>
      <c r="D1042" s="3" t="str">
        <f t="shared" si="82"/>
        <v>NSCLC</v>
      </c>
      <c r="E1042" s="3" t="str">
        <f t="shared" si="83"/>
        <v>T0</v>
      </c>
      <c r="F1042" s="19" t="str">
        <f t="shared" si="84"/>
        <v>US-038-1125-NSCLC</v>
      </c>
      <c r="G1042" t="s">
        <v>23</v>
      </c>
      <c r="H1042" s="18">
        <v>1</v>
      </c>
      <c r="I1042" t="str">
        <f>MID(Table9[[#This Row],[SampleID]],4,8)</f>
        <v>038-1125</v>
      </c>
    </row>
    <row r="1043" spans="1:9">
      <c r="A1043" t="s">
        <v>3716</v>
      </c>
      <c r="B1043" s="3" t="str">
        <f t="shared" si="80"/>
        <v>US</v>
      </c>
      <c r="C1043" s="3" t="str">
        <f t="shared" si="81"/>
        <v>038</v>
      </c>
      <c r="D1043" s="3" t="str">
        <f t="shared" si="82"/>
        <v>NSCLC</v>
      </c>
      <c r="E1043" s="3" t="str">
        <f t="shared" si="83"/>
        <v>T0</v>
      </c>
      <c r="F1043" s="19" t="str">
        <f t="shared" si="84"/>
        <v>US-038-1124-NSCLC</v>
      </c>
      <c r="G1043" t="s">
        <v>23</v>
      </c>
      <c r="H1043" s="18">
        <v>1</v>
      </c>
      <c r="I1043" t="str">
        <f>MID(Table9[[#This Row],[SampleID]],4,8)</f>
        <v>038-1124</v>
      </c>
    </row>
    <row r="1044" spans="1:9">
      <c r="A1044" t="s">
        <v>3717</v>
      </c>
      <c r="B1044" s="3" t="str">
        <f t="shared" si="80"/>
        <v>US</v>
      </c>
      <c r="C1044" s="3" t="str">
        <f t="shared" si="81"/>
        <v>038</v>
      </c>
      <c r="D1044" s="3" t="str">
        <f t="shared" si="82"/>
        <v>SCLC</v>
      </c>
      <c r="E1044" s="3" t="str">
        <f t="shared" si="83"/>
        <v>T0</v>
      </c>
      <c r="F1044" s="19" t="str">
        <f t="shared" si="84"/>
        <v>US-038-3015-SCLC</v>
      </c>
      <c r="G1044" t="s">
        <v>23</v>
      </c>
      <c r="H1044" s="18">
        <v>1</v>
      </c>
      <c r="I1044" t="str">
        <f>MID(Table9[[#This Row],[SampleID]],4,8)</f>
        <v>038-3015</v>
      </c>
    </row>
    <row r="1045" spans="1:9">
      <c r="A1045" t="s">
        <v>3718</v>
      </c>
      <c r="B1045" s="3" t="str">
        <f t="shared" si="80"/>
        <v>US</v>
      </c>
      <c r="C1045" s="3" t="str">
        <f t="shared" si="81"/>
        <v>038</v>
      </c>
      <c r="D1045" s="3" t="str">
        <f t="shared" si="82"/>
        <v>NSCLC</v>
      </c>
      <c r="E1045" s="3" t="str">
        <f t="shared" si="83"/>
        <v>T0</v>
      </c>
      <c r="F1045" s="19" t="str">
        <f t="shared" si="84"/>
        <v>US-038-1126-NSCLC</v>
      </c>
      <c r="G1045" t="s">
        <v>23</v>
      </c>
      <c r="H1045" s="18">
        <v>1</v>
      </c>
      <c r="I1045" t="str">
        <f>MID(Table9[[#This Row],[SampleID]],4,8)</f>
        <v>038-1126</v>
      </c>
    </row>
    <row r="1046" spans="1:9">
      <c r="A1046" t="s">
        <v>3719</v>
      </c>
      <c r="B1046" s="3" t="str">
        <f t="shared" si="80"/>
        <v>US</v>
      </c>
      <c r="C1046" s="3" t="str">
        <f t="shared" si="81"/>
        <v>038</v>
      </c>
      <c r="D1046" s="3" t="str">
        <f t="shared" si="82"/>
        <v>NSCLC</v>
      </c>
      <c r="E1046" s="3" t="str">
        <f t="shared" si="83"/>
        <v>T0</v>
      </c>
      <c r="F1046" s="19" t="str">
        <f t="shared" si="84"/>
        <v>US-038-1123-NSCLC</v>
      </c>
      <c r="G1046" t="s">
        <v>23</v>
      </c>
      <c r="H1046" s="18">
        <v>1</v>
      </c>
      <c r="I1046" t="str">
        <f>MID(Table9[[#This Row],[SampleID]],4,8)</f>
        <v>038-1123</v>
      </c>
    </row>
    <row r="1047" spans="1:9">
      <c r="A1047" t="s">
        <v>3720</v>
      </c>
      <c r="B1047" s="3" t="str">
        <f t="shared" si="80"/>
        <v>US</v>
      </c>
      <c r="C1047" s="3" t="str">
        <f t="shared" si="81"/>
        <v>038</v>
      </c>
      <c r="D1047" s="3" t="str">
        <f t="shared" si="82"/>
        <v>NSCLC</v>
      </c>
      <c r="E1047" s="3" t="str">
        <f t="shared" si="83"/>
        <v>T0</v>
      </c>
      <c r="F1047" s="19" t="str">
        <f t="shared" si="84"/>
        <v>US-038-1122-NSCLC</v>
      </c>
      <c r="G1047" t="s">
        <v>23</v>
      </c>
      <c r="H1047" s="18">
        <v>1</v>
      </c>
      <c r="I1047" t="str">
        <f>MID(Table9[[#This Row],[SampleID]],4,8)</f>
        <v>038-1122</v>
      </c>
    </row>
    <row r="1048" spans="1:9">
      <c r="A1048" t="s">
        <v>3721</v>
      </c>
      <c r="B1048" s="3" t="str">
        <f t="shared" si="80"/>
        <v>US</v>
      </c>
      <c r="C1048" s="3" t="str">
        <f t="shared" si="81"/>
        <v>038</v>
      </c>
      <c r="D1048" s="3" t="str">
        <f t="shared" si="82"/>
        <v>SCLC</v>
      </c>
      <c r="E1048" s="3" t="str">
        <f t="shared" si="83"/>
        <v>T0</v>
      </c>
      <c r="F1048" s="19" t="str">
        <f t="shared" si="84"/>
        <v>US-038-3016-SCLC</v>
      </c>
      <c r="G1048" t="s">
        <v>23</v>
      </c>
      <c r="H1048" s="18">
        <v>1</v>
      </c>
      <c r="I1048" t="str">
        <f>MID(Table9[[#This Row],[SampleID]],4,8)</f>
        <v>038-3016</v>
      </c>
    </row>
    <row r="1049" spans="1:9">
      <c r="A1049" t="s">
        <v>3722</v>
      </c>
      <c r="B1049" s="3" t="str">
        <f t="shared" si="80"/>
        <v>US</v>
      </c>
      <c r="C1049" s="3" t="str">
        <f t="shared" si="81"/>
        <v>038</v>
      </c>
      <c r="D1049" s="3" t="str">
        <f t="shared" si="82"/>
        <v>NSCLC</v>
      </c>
      <c r="E1049" s="3" t="str">
        <f t="shared" si="83"/>
        <v>T0</v>
      </c>
      <c r="F1049" s="19" t="str">
        <f t="shared" si="84"/>
        <v>US-038-1131-NSCLC</v>
      </c>
      <c r="G1049" t="s">
        <v>23</v>
      </c>
      <c r="H1049" s="18">
        <v>1</v>
      </c>
      <c r="I1049" t="str">
        <f>MID(Table9[[#This Row],[SampleID]],4,8)</f>
        <v>038-1131</v>
      </c>
    </row>
    <row r="1050" spans="1:9">
      <c r="A1050" t="s">
        <v>3723</v>
      </c>
      <c r="B1050" s="3" t="str">
        <f t="shared" si="80"/>
        <v>US</v>
      </c>
      <c r="C1050" s="3" t="str">
        <f t="shared" si="81"/>
        <v>038</v>
      </c>
      <c r="D1050" s="3" t="str">
        <f t="shared" si="82"/>
        <v>SCLC</v>
      </c>
      <c r="E1050" s="3" t="str">
        <f t="shared" si="83"/>
        <v>T0</v>
      </c>
      <c r="F1050" s="19" t="str">
        <f t="shared" si="84"/>
        <v>US-038-3019-SCLC</v>
      </c>
      <c r="G1050" t="s">
        <v>23</v>
      </c>
      <c r="H1050" s="18">
        <v>1</v>
      </c>
      <c r="I1050" t="str">
        <f>MID(Table9[[#This Row],[SampleID]],4,8)</f>
        <v>038-3019</v>
      </c>
    </row>
    <row r="1051" spans="1:9">
      <c r="A1051" t="s">
        <v>3724</v>
      </c>
      <c r="B1051" s="3" t="str">
        <f t="shared" si="80"/>
        <v>US</v>
      </c>
      <c r="C1051" s="3" t="str">
        <f t="shared" si="81"/>
        <v>038</v>
      </c>
      <c r="D1051" s="3" t="str">
        <f t="shared" si="82"/>
        <v>NSCLC</v>
      </c>
      <c r="E1051" s="3" t="str">
        <f t="shared" si="83"/>
        <v>T0</v>
      </c>
      <c r="F1051" s="19" t="str">
        <f t="shared" si="84"/>
        <v>US-038-1127-NSCLC</v>
      </c>
      <c r="G1051" t="s">
        <v>23</v>
      </c>
      <c r="H1051" s="18">
        <v>1</v>
      </c>
      <c r="I1051" t="str">
        <f>MID(Table9[[#This Row],[SampleID]],4,8)</f>
        <v>038-1127</v>
      </c>
    </row>
    <row r="1052" spans="1:9">
      <c r="A1052" t="s">
        <v>3725</v>
      </c>
      <c r="B1052" s="3" t="str">
        <f t="shared" si="80"/>
        <v>US</v>
      </c>
      <c r="C1052" s="3" t="str">
        <f t="shared" si="81"/>
        <v>038</v>
      </c>
      <c r="D1052" s="3" t="str">
        <f t="shared" si="82"/>
        <v>NSCLC</v>
      </c>
      <c r="E1052" s="3" t="str">
        <f t="shared" si="83"/>
        <v>T0</v>
      </c>
      <c r="F1052" s="19" t="str">
        <f t="shared" si="84"/>
        <v>US-038-1130-NSCLC</v>
      </c>
      <c r="G1052" t="s">
        <v>23</v>
      </c>
      <c r="H1052" s="18">
        <v>1</v>
      </c>
      <c r="I1052" t="str">
        <f>MID(Table9[[#This Row],[SampleID]],4,8)</f>
        <v>038-1130</v>
      </c>
    </row>
    <row r="1053" spans="1:9">
      <c r="A1053" t="s">
        <v>3726</v>
      </c>
      <c r="B1053" s="3" t="str">
        <f t="shared" si="80"/>
        <v>US</v>
      </c>
      <c r="C1053" s="3" t="str">
        <f t="shared" si="81"/>
        <v>038</v>
      </c>
      <c r="D1053" s="3" t="str">
        <f t="shared" si="82"/>
        <v>SCLC</v>
      </c>
      <c r="E1053" s="3" t="str">
        <f t="shared" si="83"/>
        <v>T0</v>
      </c>
      <c r="F1053" s="19" t="str">
        <f t="shared" si="84"/>
        <v>US-038-3017-SCLC</v>
      </c>
      <c r="G1053" t="s">
        <v>23</v>
      </c>
      <c r="H1053" s="18">
        <v>1</v>
      </c>
      <c r="I1053" t="str">
        <f>MID(Table9[[#This Row],[SampleID]],4,8)</f>
        <v>038-3017</v>
      </c>
    </row>
    <row r="1054" spans="1:9">
      <c r="A1054" t="s">
        <v>3727</v>
      </c>
      <c r="B1054" s="3" t="str">
        <f t="shared" si="80"/>
        <v>US</v>
      </c>
      <c r="C1054" s="3" t="str">
        <f t="shared" si="81"/>
        <v>038</v>
      </c>
      <c r="D1054" s="3" t="str">
        <f t="shared" si="82"/>
        <v>SCLC</v>
      </c>
      <c r="E1054" s="3" t="str">
        <f t="shared" si="83"/>
        <v>T0</v>
      </c>
      <c r="F1054" s="19" t="str">
        <f t="shared" si="84"/>
        <v>US-038-3020-SCLC</v>
      </c>
      <c r="G1054" t="s">
        <v>23</v>
      </c>
      <c r="H1054" s="18">
        <v>1</v>
      </c>
      <c r="I1054" t="str">
        <f>MID(Table9[[#This Row],[SampleID]],4,8)</f>
        <v>038-3020</v>
      </c>
    </row>
    <row r="1055" spans="1:9">
      <c r="A1055" t="s">
        <v>3728</v>
      </c>
      <c r="B1055" s="3" t="str">
        <f t="shared" si="80"/>
        <v>US</v>
      </c>
      <c r="C1055" s="3" t="str">
        <f t="shared" si="81"/>
        <v>038</v>
      </c>
      <c r="D1055" s="3" t="str">
        <f t="shared" si="82"/>
        <v>NSCLC</v>
      </c>
      <c r="E1055" s="3" t="str">
        <f t="shared" si="83"/>
        <v>T0</v>
      </c>
      <c r="F1055" s="19" t="str">
        <f t="shared" si="84"/>
        <v>US-038-1128-NSCLC</v>
      </c>
      <c r="G1055" t="s">
        <v>23</v>
      </c>
      <c r="H1055" s="18">
        <v>1</v>
      </c>
      <c r="I1055" t="str">
        <f>MID(Table9[[#This Row],[SampleID]],4,8)</f>
        <v>038-1128</v>
      </c>
    </row>
    <row r="1056" spans="1:9">
      <c r="A1056" t="s">
        <v>3729</v>
      </c>
      <c r="B1056" s="3" t="str">
        <f t="shared" si="80"/>
        <v>US</v>
      </c>
      <c r="C1056" s="3" t="str">
        <f t="shared" si="81"/>
        <v>038</v>
      </c>
      <c r="D1056" s="3" t="str">
        <f t="shared" si="82"/>
        <v>NSCLC</v>
      </c>
      <c r="E1056" s="3" t="str">
        <f t="shared" si="83"/>
        <v>T0</v>
      </c>
      <c r="F1056" s="19" t="str">
        <f t="shared" si="84"/>
        <v>US-038-1129-NSCLC</v>
      </c>
      <c r="G1056" t="s">
        <v>23</v>
      </c>
      <c r="H1056" s="18">
        <v>1</v>
      </c>
      <c r="I1056" t="str">
        <f>MID(Table9[[#This Row],[SampleID]],4,8)</f>
        <v>038-1129</v>
      </c>
    </row>
    <row r="1057" spans="1:9">
      <c r="A1057" t="s">
        <v>3730</v>
      </c>
      <c r="B1057" s="3" t="str">
        <f t="shared" si="80"/>
        <v>US</v>
      </c>
      <c r="C1057" s="3" t="str">
        <f t="shared" si="81"/>
        <v>038</v>
      </c>
      <c r="D1057" s="3" t="str">
        <f t="shared" si="82"/>
        <v>NSCLC</v>
      </c>
      <c r="E1057" s="3" t="str">
        <f t="shared" si="83"/>
        <v>T0</v>
      </c>
      <c r="F1057" s="19" t="str">
        <f t="shared" si="84"/>
        <v>US-038-1135-NSCLC</v>
      </c>
      <c r="G1057" t="s">
        <v>23</v>
      </c>
      <c r="H1057" s="18">
        <v>1</v>
      </c>
      <c r="I1057" t="str">
        <f>MID(Table9[[#This Row],[SampleID]],4,8)</f>
        <v>038-1135</v>
      </c>
    </row>
    <row r="1058" spans="1:9">
      <c r="A1058" t="s">
        <v>3731</v>
      </c>
      <c r="B1058" s="3" t="str">
        <f t="shared" si="80"/>
        <v>US</v>
      </c>
      <c r="C1058" s="3" t="str">
        <f t="shared" si="81"/>
        <v>038</v>
      </c>
      <c r="D1058" s="3" t="str">
        <f t="shared" si="82"/>
        <v>SCLC</v>
      </c>
      <c r="E1058" s="3" t="str">
        <f t="shared" si="83"/>
        <v>T0</v>
      </c>
      <c r="F1058" s="19" t="str">
        <f t="shared" si="84"/>
        <v>US-038-3021-SCLC</v>
      </c>
      <c r="G1058" t="s">
        <v>23</v>
      </c>
      <c r="H1058" s="18">
        <v>1</v>
      </c>
      <c r="I1058" t="str">
        <f>MID(Table9[[#This Row],[SampleID]],4,8)</f>
        <v>038-3021</v>
      </c>
    </row>
    <row r="1059" spans="1:9">
      <c r="A1059" t="s">
        <v>3732</v>
      </c>
      <c r="B1059" s="3" t="str">
        <f t="shared" si="80"/>
        <v>US</v>
      </c>
      <c r="C1059" s="3" t="str">
        <f t="shared" si="81"/>
        <v>038</v>
      </c>
      <c r="D1059" s="3" t="str">
        <f t="shared" si="82"/>
        <v>NSCLC</v>
      </c>
      <c r="E1059" s="3" t="str">
        <f t="shared" si="83"/>
        <v>T0</v>
      </c>
      <c r="F1059" s="19" t="str">
        <f t="shared" si="84"/>
        <v>US-038-1132-NSCLC</v>
      </c>
      <c r="G1059" t="s">
        <v>23</v>
      </c>
      <c r="H1059" s="18">
        <v>1</v>
      </c>
      <c r="I1059" t="str">
        <f>MID(Table9[[#This Row],[SampleID]],4,8)</f>
        <v>038-1132</v>
      </c>
    </row>
    <row r="1060" spans="1:9">
      <c r="A1060" t="s">
        <v>3733</v>
      </c>
      <c r="B1060" s="3" t="str">
        <f t="shared" si="80"/>
        <v>US</v>
      </c>
      <c r="C1060" s="3" t="str">
        <f t="shared" si="81"/>
        <v>038</v>
      </c>
      <c r="D1060" s="3" t="str">
        <f t="shared" si="82"/>
        <v>NSCLC</v>
      </c>
      <c r="E1060" s="3" t="str">
        <f t="shared" si="83"/>
        <v>T0</v>
      </c>
      <c r="F1060" s="19" t="str">
        <f t="shared" si="84"/>
        <v>US-038-1137-NSCLC</v>
      </c>
      <c r="G1060" t="s">
        <v>23</v>
      </c>
      <c r="H1060" s="18">
        <v>1</v>
      </c>
      <c r="I1060" t="str">
        <f>MID(Table9[[#This Row],[SampleID]],4,8)</f>
        <v>038-1137</v>
      </c>
    </row>
    <row r="1061" spans="1:9">
      <c r="A1061" t="s">
        <v>3734</v>
      </c>
      <c r="B1061" s="3" t="str">
        <f t="shared" si="80"/>
        <v>US</v>
      </c>
      <c r="C1061" s="3" t="str">
        <f t="shared" si="81"/>
        <v>038</v>
      </c>
      <c r="D1061" s="3" t="str">
        <f t="shared" si="82"/>
        <v>NSCLC</v>
      </c>
      <c r="E1061" s="3" t="str">
        <f t="shared" si="83"/>
        <v>T0</v>
      </c>
      <c r="F1061" s="19" t="str">
        <f t="shared" si="84"/>
        <v>US-038-1133-NSCLC</v>
      </c>
      <c r="G1061" t="s">
        <v>23</v>
      </c>
      <c r="H1061" s="18">
        <v>1</v>
      </c>
      <c r="I1061" t="str">
        <f>MID(Table9[[#This Row],[SampleID]],4,8)</f>
        <v>038-1133</v>
      </c>
    </row>
    <row r="1062" spans="1:9">
      <c r="A1062" t="s">
        <v>3735</v>
      </c>
      <c r="B1062" s="3" t="str">
        <f t="shared" si="80"/>
        <v>US</v>
      </c>
      <c r="C1062" s="3" t="str">
        <f t="shared" si="81"/>
        <v>038</v>
      </c>
      <c r="D1062" s="3" t="str">
        <f t="shared" si="82"/>
        <v>NSCLC</v>
      </c>
      <c r="E1062" s="3" t="str">
        <f t="shared" si="83"/>
        <v>T0</v>
      </c>
      <c r="F1062" s="19" t="str">
        <f t="shared" si="84"/>
        <v>US-038-1136-NSCLC</v>
      </c>
      <c r="G1062" t="s">
        <v>23</v>
      </c>
      <c r="H1062" s="18">
        <v>1</v>
      </c>
      <c r="I1062" t="str">
        <f>MID(Table9[[#This Row],[SampleID]],4,8)</f>
        <v>038-1136</v>
      </c>
    </row>
    <row r="1063" spans="1:9">
      <c r="A1063" t="s">
        <v>3736</v>
      </c>
      <c r="B1063" s="3" t="str">
        <f t="shared" si="80"/>
        <v>US</v>
      </c>
      <c r="C1063" s="3" t="str">
        <f t="shared" si="81"/>
        <v>038</v>
      </c>
      <c r="D1063" s="3" t="str">
        <f t="shared" si="82"/>
        <v>NSCLC</v>
      </c>
      <c r="E1063" s="3" t="str">
        <f t="shared" si="83"/>
        <v>T0</v>
      </c>
      <c r="F1063" s="19" t="str">
        <f t="shared" si="84"/>
        <v>US-038-1138-NSCLC</v>
      </c>
      <c r="G1063" t="s">
        <v>23</v>
      </c>
      <c r="H1063" s="18">
        <v>1</v>
      </c>
      <c r="I1063" t="str">
        <f>MID(Table9[[#This Row],[SampleID]],4,8)</f>
        <v>038-1138</v>
      </c>
    </row>
    <row r="1064" spans="1:9">
      <c r="A1064" t="s">
        <v>3737</v>
      </c>
      <c r="B1064" s="3" t="str">
        <f t="shared" si="80"/>
        <v>US</v>
      </c>
      <c r="C1064" s="3" t="str">
        <f t="shared" si="81"/>
        <v>038</v>
      </c>
      <c r="D1064" s="3" t="str">
        <f t="shared" si="82"/>
        <v>NSCLC</v>
      </c>
      <c r="E1064" s="3" t="str">
        <f t="shared" si="83"/>
        <v>T0</v>
      </c>
      <c r="F1064" s="19" t="str">
        <f t="shared" si="84"/>
        <v>US-038-1139-NSCLC</v>
      </c>
      <c r="G1064" t="s">
        <v>23</v>
      </c>
      <c r="H1064" s="18">
        <v>1</v>
      </c>
      <c r="I1064" t="str">
        <f>MID(Table9[[#This Row],[SampleID]],4,8)</f>
        <v>038-1139</v>
      </c>
    </row>
    <row r="1065" spans="1:9">
      <c r="A1065" t="s">
        <v>3738</v>
      </c>
      <c r="B1065" s="3" t="str">
        <f t="shared" si="80"/>
        <v>US</v>
      </c>
      <c r="C1065" s="3" t="str">
        <f t="shared" si="81"/>
        <v>038</v>
      </c>
      <c r="D1065" s="3" t="str">
        <f t="shared" si="82"/>
        <v>NSCLC</v>
      </c>
      <c r="E1065" s="3" t="str">
        <f t="shared" si="83"/>
        <v>T0</v>
      </c>
      <c r="F1065" s="19" t="str">
        <f t="shared" si="84"/>
        <v>US-038-1141-NSCLC</v>
      </c>
      <c r="G1065" t="s">
        <v>23</v>
      </c>
      <c r="H1065" s="18">
        <v>1</v>
      </c>
      <c r="I1065" t="str">
        <f>MID(Table9[[#This Row],[SampleID]],4,8)</f>
        <v>038-1141</v>
      </c>
    </row>
    <row r="1066" spans="1:9">
      <c r="A1066" t="s">
        <v>3739</v>
      </c>
      <c r="B1066" s="3" t="str">
        <f t="shared" si="80"/>
        <v>US</v>
      </c>
      <c r="C1066" s="3" t="str">
        <f t="shared" si="81"/>
        <v>038</v>
      </c>
      <c r="D1066" s="3" t="str">
        <f t="shared" si="82"/>
        <v>NSCLC</v>
      </c>
      <c r="E1066" s="3" t="str">
        <f t="shared" si="83"/>
        <v>T0</v>
      </c>
      <c r="F1066" s="19" t="str">
        <f t="shared" si="84"/>
        <v>US-038-1140-NSCLC</v>
      </c>
      <c r="G1066" t="s">
        <v>23</v>
      </c>
      <c r="H1066" s="18">
        <v>1</v>
      </c>
      <c r="I1066" t="str">
        <f>MID(Table9[[#This Row],[SampleID]],4,8)</f>
        <v>038-1140</v>
      </c>
    </row>
    <row r="1067" spans="1:9">
      <c r="A1067" t="s">
        <v>3740</v>
      </c>
      <c r="B1067" s="3" t="str">
        <f t="shared" si="80"/>
        <v>US</v>
      </c>
      <c r="C1067" s="3" t="str">
        <f t="shared" si="81"/>
        <v>038</v>
      </c>
      <c r="D1067" s="3" t="str">
        <f t="shared" si="82"/>
        <v>NSCLC</v>
      </c>
      <c r="E1067" s="3" t="str">
        <f t="shared" si="83"/>
        <v>T0</v>
      </c>
      <c r="F1067" s="19" t="str">
        <f t="shared" si="84"/>
        <v>US-038-1142-NSCLC</v>
      </c>
      <c r="G1067" t="s">
        <v>23</v>
      </c>
      <c r="H1067" s="18">
        <v>1</v>
      </c>
      <c r="I1067" t="str">
        <f>MID(Table9[[#This Row],[SampleID]],4,8)</f>
        <v>038-1142</v>
      </c>
    </row>
    <row r="1068" spans="1:9">
      <c r="A1068" t="s">
        <v>3741</v>
      </c>
      <c r="B1068" s="3" t="str">
        <f t="shared" si="80"/>
        <v>US</v>
      </c>
      <c r="C1068" s="3" t="str">
        <f t="shared" si="81"/>
        <v>038</v>
      </c>
      <c r="D1068" s="3" t="str">
        <f t="shared" si="82"/>
        <v>NSCLC</v>
      </c>
      <c r="E1068" s="3" t="str">
        <f t="shared" si="83"/>
        <v>T0</v>
      </c>
      <c r="F1068" s="19" t="str">
        <f t="shared" si="84"/>
        <v>US-038-1035-NSCLC</v>
      </c>
      <c r="G1068" t="s">
        <v>23</v>
      </c>
      <c r="H1068" s="18">
        <v>1</v>
      </c>
      <c r="I1068" t="str">
        <f>MID(Table9[[#This Row],[SampleID]],4,8)</f>
        <v>038-1035</v>
      </c>
    </row>
    <row r="1069" spans="1:9">
      <c r="A1069" t="s">
        <v>3742</v>
      </c>
      <c r="B1069" s="3" t="str">
        <f t="shared" si="80"/>
        <v>US</v>
      </c>
      <c r="C1069" s="3" t="str">
        <f t="shared" si="81"/>
        <v>038</v>
      </c>
      <c r="D1069" s="3" t="str">
        <f t="shared" si="82"/>
        <v>NSCLC</v>
      </c>
      <c r="E1069" s="3" t="str">
        <f t="shared" si="83"/>
        <v>T0</v>
      </c>
      <c r="F1069" s="19" t="str">
        <f t="shared" si="84"/>
        <v>US-038-1144-NSCLC</v>
      </c>
      <c r="G1069" t="s">
        <v>23</v>
      </c>
      <c r="H1069" s="18">
        <v>1</v>
      </c>
      <c r="I1069" t="str">
        <f>MID(Table9[[#This Row],[SampleID]],4,8)</f>
        <v>038-1144</v>
      </c>
    </row>
    <row r="1070" spans="1:9">
      <c r="A1070" t="s">
        <v>3743</v>
      </c>
      <c r="B1070" s="3" t="str">
        <f t="shared" si="80"/>
        <v>US</v>
      </c>
      <c r="C1070" s="3" t="str">
        <f t="shared" si="81"/>
        <v>038</v>
      </c>
      <c r="D1070" s="3" t="str">
        <f t="shared" si="82"/>
        <v>NSCLC</v>
      </c>
      <c r="E1070" s="3" t="str">
        <f t="shared" si="83"/>
        <v>T0</v>
      </c>
      <c r="F1070" s="19" t="str">
        <f t="shared" si="84"/>
        <v>US-038-1143-NSCLC</v>
      </c>
      <c r="G1070" t="s">
        <v>23</v>
      </c>
      <c r="H1070" s="18">
        <v>1</v>
      </c>
      <c r="I1070" t="str">
        <f>MID(Table9[[#This Row],[SampleID]],4,8)</f>
        <v>038-1143</v>
      </c>
    </row>
    <row r="1071" spans="1:9">
      <c r="A1071" t="s">
        <v>3744</v>
      </c>
      <c r="B1071" s="3" t="str">
        <f t="shared" si="80"/>
        <v>US</v>
      </c>
      <c r="C1071" s="3" t="str">
        <f t="shared" si="81"/>
        <v>038</v>
      </c>
      <c r="D1071" s="3" t="str">
        <f t="shared" si="82"/>
        <v>NSCLC</v>
      </c>
      <c r="E1071" s="3" t="str">
        <f t="shared" si="83"/>
        <v>T0</v>
      </c>
      <c r="F1071" s="19" t="str">
        <f t="shared" si="84"/>
        <v>US-038-1145-NSCLC</v>
      </c>
      <c r="G1071" t="s">
        <v>23</v>
      </c>
      <c r="H1071" s="18">
        <v>1</v>
      </c>
      <c r="I1071" t="str">
        <f>MID(Table9[[#This Row],[SampleID]],4,8)</f>
        <v>038-1145</v>
      </c>
    </row>
    <row r="1072" spans="1:9">
      <c r="A1072" t="s">
        <v>3745</v>
      </c>
      <c r="B1072" s="3" t="str">
        <f t="shared" si="80"/>
        <v>US</v>
      </c>
      <c r="C1072" s="3" t="str">
        <f t="shared" si="81"/>
        <v>038</v>
      </c>
      <c r="D1072" s="3" t="str">
        <f t="shared" si="82"/>
        <v>NSCLC</v>
      </c>
      <c r="E1072" s="3" t="str">
        <f t="shared" si="83"/>
        <v>T0</v>
      </c>
      <c r="F1072" s="19" t="str">
        <f t="shared" si="84"/>
        <v>US-038-1151-NSCLC</v>
      </c>
      <c r="G1072" t="s">
        <v>23</v>
      </c>
      <c r="H1072" s="18">
        <v>1</v>
      </c>
      <c r="I1072" t="str">
        <f>MID(Table9[[#This Row],[SampleID]],4,8)</f>
        <v>038-1151</v>
      </c>
    </row>
    <row r="1073" spans="1:9">
      <c r="A1073" t="s">
        <v>3746</v>
      </c>
      <c r="B1073" s="3" t="str">
        <f t="shared" si="80"/>
        <v>US</v>
      </c>
      <c r="C1073" s="3" t="str">
        <f t="shared" si="81"/>
        <v>038</v>
      </c>
      <c r="D1073" s="3" t="str">
        <f t="shared" si="82"/>
        <v>NSCLC</v>
      </c>
      <c r="E1073" s="3" t="str">
        <f t="shared" si="83"/>
        <v>T0</v>
      </c>
      <c r="F1073" s="19" t="str">
        <f t="shared" si="84"/>
        <v>US-038-1147-NSCLC</v>
      </c>
      <c r="G1073" t="s">
        <v>23</v>
      </c>
      <c r="H1073" s="18">
        <v>1</v>
      </c>
      <c r="I1073" t="str">
        <f>MID(Table9[[#This Row],[SampleID]],4,8)</f>
        <v>038-1147</v>
      </c>
    </row>
    <row r="1074" spans="1:9">
      <c r="A1074" t="s">
        <v>3747</v>
      </c>
      <c r="B1074" s="3" t="str">
        <f t="shared" si="80"/>
        <v>US</v>
      </c>
      <c r="C1074" s="3" t="str">
        <f t="shared" si="81"/>
        <v>038</v>
      </c>
      <c r="D1074" s="3" t="str">
        <f t="shared" si="82"/>
        <v>NSCLC</v>
      </c>
      <c r="E1074" s="3" t="str">
        <f t="shared" si="83"/>
        <v>T0</v>
      </c>
      <c r="F1074" s="19" t="str">
        <f t="shared" si="84"/>
        <v>US-038-1148-NSCLC</v>
      </c>
      <c r="G1074" t="s">
        <v>23</v>
      </c>
      <c r="H1074" s="18">
        <v>1</v>
      </c>
      <c r="I1074" t="str">
        <f>MID(Table9[[#This Row],[SampleID]],4,8)</f>
        <v>038-1148</v>
      </c>
    </row>
    <row r="1075" spans="1:9">
      <c r="A1075" t="s">
        <v>3748</v>
      </c>
      <c r="B1075" s="3" t="str">
        <f t="shared" si="80"/>
        <v>US</v>
      </c>
      <c r="C1075" s="3" t="str">
        <f t="shared" si="81"/>
        <v>038</v>
      </c>
      <c r="D1075" s="3" t="str">
        <f t="shared" si="82"/>
        <v>NSCLC</v>
      </c>
      <c r="E1075" s="3" t="str">
        <f t="shared" si="83"/>
        <v>T0</v>
      </c>
      <c r="F1075" s="19" t="str">
        <f t="shared" si="84"/>
        <v>US-038-1146-NSCLC</v>
      </c>
      <c r="G1075" t="s">
        <v>23</v>
      </c>
      <c r="H1075" s="18">
        <v>1</v>
      </c>
      <c r="I1075" t="str">
        <f>MID(Table9[[#This Row],[SampleID]],4,8)</f>
        <v>038-1146</v>
      </c>
    </row>
    <row r="1076" spans="1:9">
      <c r="A1076" t="s">
        <v>3749</v>
      </c>
      <c r="B1076" s="3" t="str">
        <f t="shared" si="80"/>
        <v>US</v>
      </c>
      <c r="C1076" s="3" t="str">
        <f t="shared" si="81"/>
        <v>038</v>
      </c>
      <c r="D1076" s="3" t="str">
        <f t="shared" si="82"/>
        <v>NSCLC</v>
      </c>
      <c r="E1076" s="3" t="str">
        <f t="shared" si="83"/>
        <v>T0</v>
      </c>
      <c r="F1076" s="19" t="str">
        <f t="shared" si="84"/>
        <v>US-038-1134-NSCLC</v>
      </c>
      <c r="G1076" t="s">
        <v>23</v>
      </c>
      <c r="H1076" s="18">
        <v>1</v>
      </c>
      <c r="I1076" t="str">
        <f>MID(Table9[[#This Row],[SampleID]],4,8)</f>
        <v>038-1134</v>
      </c>
    </row>
    <row r="1077" spans="1:9">
      <c r="A1077" t="s">
        <v>3750</v>
      </c>
      <c r="B1077" s="3" t="str">
        <f t="shared" si="80"/>
        <v>US</v>
      </c>
      <c r="C1077" s="3" t="str">
        <f t="shared" si="81"/>
        <v>038</v>
      </c>
      <c r="D1077" s="3" t="str">
        <f t="shared" si="82"/>
        <v>NSCLC</v>
      </c>
      <c r="E1077" s="3" t="str">
        <f t="shared" si="83"/>
        <v>T0</v>
      </c>
      <c r="F1077" s="19" t="str">
        <f t="shared" si="84"/>
        <v>US-038-1152-NSCLC</v>
      </c>
      <c r="G1077" t="s">
        <v>23</v>
      </c>
      <c r="H1077" s="18">
        <v>1</v>
      </c>
      <c r="I1077" t="str">
        <f>MID(Table9[[#This Row],[SampleID]],4,8)</f>
        <v>038-1152</v>
      </c>
    </row>
    <row r="1078" spans="1:9">
      <c r="A1078" t="s">
        <v>3751</v>
      </c>
      <c r="B1078" s="3" t="str">
        <f t="shared" si="80"/>
        <v>US</v>
      </c>
      <c r="C1078" s="3" t="str">
        <f t="shared" si="81"/>
        <v>038</v>
      </c>
      <c r="D1078" s="3" t="str">
        <f t="shared" si="82"/>
        <v>NSCLC</v>
      </c>
      <c r="E1078" s="3" t="str">
        <f t="shared" si="83"/>
        <v>T0</v>
      </c>
      <c r="F1078" s="19" t="str">
        <f t="shared" si="84"/>
        <v>US-038-1150-NSCLC</v>
      </c>
      <c r="G1078" t="s">
        <v>23</v>
      </c>
      <c r="H1078" s="18">
        <v>1</v>
      </c>
      <c r="I1078" t="str">
        <f>MID(Table9[[#This Row],[SampleID]],4,8)</f>
        <v>038-1150</v>
      </c>
    </row>
    <row r="1079" spans="1:9">
      <c r="A1079" t="s">
        <v>3752</v>
      </c>
      <c r="B1079" s="3" t="str">
        <f t="shared" si="80"/>
        <v>US</v>
      </c>
      <c r="C1079" s="3" t="str">
        <f t="shared" si="81"/>
        <v>038</v>
      </c>
      <c r="D1079" s="3" t="str">
        <f t="shared" si="82"/>
        <v>NSCLC</v>
      </c>
      <c r="E1079" s="3" t="str">
        <f t="shared" si="83"/>
        <v>T0</v>
      </c>
      <c r="F1079" s="19" t="str">
        <f t="shared" si="84"/>
        <v>US-038-1153-NSCLC</v>
      </c>
      <c r="G1079" t="s">
        <v>23</v>
      </c>
      <c r="H1079" s="18">
        <v>1</v>
      </c>
      <c r="I1079" t="str">
        <f>MID(Table9[[#This Row],[SampleID]],4,8)</f>
        <v>038-1153</v>
      </c>
    </row>
    <row r="1080" spans="1:9">
      <c r="A1080" t="s">
        <v>3753</v>
      </c>
      <c r="B1080" s="3" t="str">
        <f t="shared" si="80"/>
        <v>US</v>
      </c>
      <c r="C1080" s="3" t="str">
        <f t="shared" si="81"/>
        <v>038</v>
      </c>
      <c r="D1080" s="3" t="str">
        <f t="shared" si="82"/>
        <v>NSCLC</v>
      </c>
      <c r="E1080" s="3" t="str">
        <f t="shared" si="83"/>
        <v>T0</v>
      </c>
      <c r="F1080" s="19" t="str">
        <f t="shared" si="84"/>
        <v>US-038-1154-NSCLC</v>
      </c>
      <c r="G1080" t="s">
        <v>23</v>
      </c>
      <c r="H1080" s="18">
        <v>1</v>
      </c>
      <c r="I1080" t="str">
        <f>MID(Table9[[#This Row],[SampleID]],4,8)</f>
        <v>038-1154</v>
      </c>
    </row>
    <row r="1081" spans="1:9">
      <c r="A1081" t="s">
        <v>3754</v>
      </c>
      <c r="B1081" s="3" t="str">
        <f t="shared" si="80"/>
        <v>US</v>
      </c>
      <c r="C1081" s="3" t="str">
        <f t="shared" si="81"/>
        <v>038</v>
      </c>
      <c r="D1081" s="3" t="str">
        <f t="shared" si="82"/>
        <v>NSCLC</v>
      </c>
      <c r="E1081" s="3" t="str">
        <f t="shared" si="83"/>
        <v>T0</v>
      </c>
      <c r="F1081" s="19" t="str">
        <f t="shared" si="84"/>
        <v>US-038-1016-NSCLC</v>
      </c>
      <c r="G1081" t="s">
        <v>23</v>
      </c>
      <c r="H1081" s="18">
        <v>1</v>
      </c>
      <c r="I1081" t="str">
        <f>MID(Table9[[#This Row],[SampleID]],4,8)</f>
        <v>038-1016</v>
      </c>
    </row>
    <row r="1082" spans="1:9">
      <c r="A1082" t="s">
        <v>3755</v>
      </c>
      <c r="B1082" s="3" t="str">
        <f t="shared" si="80"/>
        <v>US</v>
      </c>
      <c r="C1082" s="3" t="str">
        <f t="shared" si="81"/>
        <v>038</v>
      </c>
      <c r="D1082" s="3" t="str">
        <f t="shared" si="82"/>
        <v>NSCLC</v>
      </c>
      <c r="E1082" s="3" t="str">
        <f t="shared" si="83"/>
        <v>T0</v>
      </c>
      <c r="F1082" s="19" t="str">
        <f t="shared" si="84"/>
        <v>US-038-1155-NSCLC</v>
      </c>
      <c r="G1082" t="s">
        <v>23</v>
      </c>
      <c r="H1082" s="18">
        <v>1</v>
      </c>
      <c r="I1082" t="str">
        <f>MID(Table9[[#This Row],[SampleID]],4,8)</f>
        <v>038-1155</v>
      </c>
    </row>
    <row r="1083" spans="1:9">
      <c r="A1083" t="s">
        <v>3756</v>
      </c>
      <c r="B1083" s="3" t="str">
        <f t="shared" si="80"/>
        <v>US</v>
      </c>
      <c r="C1083" s="3" t="str">
        <f t="shared" si="81"/>
        <v>038</v>
      </c>
      <c r="D1083" s="3" t="str">
        <f t="shared" si="82"/>
        <v>NSCLC</v>
      </c>
      <c r="E1083" s="3" t="str">
        <f t="shared" si="83"/>
        <v>T0</v>
      </c>
      <c r="F1083" s="19" t="str">
        <f t="shared" si="84"/>
        <v>US-038-1156-NSCLC</v>
      </c>
      <c r="G1083" t="s">
        <v>23</v>
      </c>
      <c r="H1083" s="18">
        <v>1</v>
      </c>
      <c r="I1083" t="str">
        <f>MID(Table9[[#This Row],[SampleID]],4,8)</f>
        <v>038-1156</v>
      </c>
    </row>
    <row r="1084" spans="1:9">
      <c r="A1084" t="s">
        <v>3757</v>
      </c>
      <c r="B1084" s="3" t="str">
        <f t="shared" si="80"/>
        <v>US</v>
      </c>
      <c r="C1084" s="3" t="str">
        <f t="shared" si="81"/>
        <v>038</v>
      </c>
      <c r="D1084" s="3" t="str">
        <f t="shared" si="82"/>
        <v>NSCLC</v>
      </c>
      <c r="E1084" s="3" t="str">
        <f t="shared" si="83"/>
        <v>T0</v>
      </c>
      <c r="F1084" s="19" t="str">
        <f t="shared" si="84"/>
        <v>US-038-1149-NSCLC</v>
      </c>
      <c r="G1084" t="s">
        <v>23</v>
      </c>
      <c r="H1084" s="18">
        <v>1</v>
      </c>
      <c r="I1084" t="str">
        <f>MID(Table9[[#This Row],[SampleID]],4,8)</f>
        <v>038-1149</v>
      </c>
    </row>
    <row r="1085" spans="1:9">
      <c r="A1085" t="s">
        <v>3758</v>
      </c>
      <c r="B1085" s="3" t="str">
        <f t="shared" si="80"/>
        <v>US</v>
      </c>
      <c r="C1085" s="3" t="str">
        <f t="shared" si="81"/>
        <v>038</v>
      </c>
      <c r="D1085" s="3" t="str">
        <f t="shared" si="82"/>
        <v>NSCLC</v>
      </c>
      <c r="E1085" s="3" t="str">
        <f t="shared" si="83"/>
        <v>T0</v>
      </c>
      <c r="F1085" s="19" t="str">
        <f t="shared" si="84"/>
        <v>US-038-1157-NSCLC</v>
      </c>
      <c r="G1085" t="s">
        <v>23</v>
      </c>
      <c r="H1085" s="18">
        <v>1</v>
      </c>
      <c r="I1085" t="str">
        <f>MID(Table9[[#This Row],[SampleID]],4,8)</f>
        <v>038-1157</v>
      </c>
    </row>
    <row r="1086" spans="1:9">
      <c r="A1086" t="s">
        <v>3759</v>
      </c>
      <c r="B1086" s="3" t="str">
        <f t="shared" si="80"/>
        <v>US</v>
      </c>
      <c r="C1086" s="3" t="str">
        <f t="shared" si="81"/>
        <v>038</v>
      </c>
      <c r="D1086" s="3" t="str">
        <f t="shared" si="82"/>
        <v>NSCLC</v>
      </c>
      <c r="E1086" s="3" t="str">
        <f t="shared" si="83"/>
        <v>T0</v>
      </c>
      <c r="F1086" s="19" t="str">
        <f t="shared" si="84"/>
        <v>US-038-1012-NSCLC</v>
      </c>
      <c r="G1086" t="s">
        <v>23</v>
      </c>
      <c r="H1086" s="18">
        <v>1</v>
      </c>
      <c r="I1086" t="str">
        <f>MID(Table9[[#This Row],[SampleID]],4,8)</f>
        <v>038-1012</v>
      </c>
    </row>
    <row r="1087" spans="1:9">
      <c r="A1087" t="s">
        <v>3760</v>
      </c>
      <c r="B1087" s="3" t="str">
        <f t="shared" si="80"/>
        <v>US</v>
      </c>
      <c r="C1087" s="3" t="str">
        <f t="shared" si="81"/>
        <v>038</v>
      </c>
      <c r="D1087" s="3" t="str">
        <f t="shared" si="82"/>
        <v>NSCLC</v>
      </c>
      <c r="E1087" s="3" t="str">
        <f t="shared" si="83"/>
        <v>T0</v>
      </c>
      <c r="F1087" s="19" t="str">
        <f t="shared" si="84"/>
        <v>US-038-1159-NSCLC</v>
      </c>
      <c r="G1087" t="s">
        <v>23</v>
      </c>
      <c r="H1087" s="18">
        <v>1</v>
      </c>
      <c r="I1087" t="str">
        <f>MID(Table9[[#This Row],[SampleID]],4,8)</f>
        <v>038-1159</v>
      </c>
    </row>
    <row r="1088" spans="1:9">
      <c r="A1088" t="s">
        <v>3761</v>
      </c>
      <c r="B1088" s="3" t="str">
        <f t="shared" si="80"/>
        <v>US</v>
      </c>
      <c r="C1088" s="3" t="str">
        <f t="shared" si="81"/>
        <v>038</v>
      </c>
      <c r="D1088" s="3" t="str">
        <f t="shared" si="82"/>
        <v>NSCLC</v>
      </c>
      <c r="E1088" s="3" t="str">
        <f t="shared" si="83"/>
        <v>T0</v>
      </c>
      <c r="F1088" s="19" t="str">
        <f t="shared" si="84"/>
        <v>US-038-1034-NSCLC</v>
      </c>
      <c r="G1088" t="s">
        <v>23</v>
      </c>
      <c r="H1088" s="18">
        <v>1</v>
      </c>
      <c r="I1088" t="str">
        <f>MID(Table9[[#This Row],[SampleID]],4,8)</f>
        <v>038-1034</v>
      </c>
    </row>
    <row r="1089" spans="1:9">
      <c r="A1089" t="s">
        <v>3762</v>
      </c>
      <c r="B1089" s="3" t="str">
        <f t="shared" si="80"/>
        <v>US</v>
      </c>
      <c r="C1089" s="3" t="str">
        <f t="shared" si="81"/>
        <v>038</v>
      </c>
      <c r="D1089" s="3" t="str">
        <f t="shared" si="82"/>
        <v>NSCLC</v>
      </c>
      <c r="E1089" s="3" t="str">
        <f t="shared" si="83"/>
        <v>T0</v>
      </c>
      <c r="F1089" s="19" t="str">
        <f t="shared" si="84"/>
        <v>US-038-1161-NSCLC</v>
      </c>
      <c r="G1089" t="s">
        <v>23</v>
      </c>
      <c r="H1089" s="18">
        <v>1</v>
      </c>
      <c r="I1089" t="str">
        <f>MID(Table9[[#This Row],[SampleID]],4,8)</f>
        <v>038-1161</v>
      </c>
    </row>
    <row r="1090" spans="1:9">
      <c r="A1090" t="s">
        <v>3763</v>
      </c>
      <c r="B1090" s="3" t="str">
        <f t="shared" ref="B1090:B1153" si="85">LEFT(A1090,2)</f>
        <v>US</v>
      </c>
      <c r="C1090" s="3" t="str">
        <f t="shared" ref="C1090:C1153" si="86">MID(A1090,4,3)</f>
        <v>038</v>
      </c>
      <c r="D1090" s="3" t="str">
        <f t="shared" ref="D1090:D1153" si="87">IF(MID(A1090,13,1)="M","MELANOMA",IF(MID(A1090,13,1)="N","NSCLC",IF(MID(A1090,13,1)="S","SCLC",IF(MID(A1090,13,1)="H","HETH",IF(MID(A1090,13,1)="R","RCC","OTHER")))))</f>
        <v>NSCLC</v>
      </c>
      <c r="E1090" s="3" t="str">
        <f t="shared" ref="E1090:E1153" si="88">IF(MID(A1090,13,1)="m",RIGHT(A1090,LEN(A1090)-21),IF(MID(A1090,13,1)="n",RIGHT(A1090,LEN(A1090)-18),IF(MID(A1090,13,1)="s",RIGHT(A1090,LEN(A1090)-17),IF(MID(A1090,13,1)="o",RIGHT(A1090,LEN(A1090)-18),IF(MID(A1090,13,1)="h",RIGHT(A1090,LEN(A1090)-17),IF(MID(A1090,13,1)="r",RIGHT(A1090,LEN(A1090)-16),"UNKNOWN"))))))</f>
        <v>T0</v>
      </c>
      <c r="F1090" s="19" t="str">
        <f t="shared" ref="F1090:F1153" si="89">IF(MID(A1090,13,1)="H",LEFT(A1090,16),IF(MID(A1090,13,1)="M",LEFT(A1090,20),IF(MID(A1090,13,1)="N",LEFT(A1090,17),IF(MID(A1090,13,1)="S",LEFT(A1090,16),IF(MID(A1090,13,1)="O",LEFT(A1090,17),IF(MID(A1090,13,1)="R",LEFT(A1090,15),""))))))</f>
        <v>US-038-1160-NSCLC</v>
      </c>
      <c r="G1090" t="s">
        <v>23</v>
      </c>
      <c r="H1090" s="18">
        <v>1</v>
      </c>
      <c r="I1090" t="str">
        <f>MID(Table9[[#This Row],[SampleID]],4,8)</f>
        <v>038-1160</v>
      </c>
    </row>
    <row r="1091" spans="1:9">
      <c r="A1091" t="s">
        <v>3764</v>
      </c>
      <c r="B1091" s="3" t="str">
        <f t="shared" si="85"/>
        <v>US</v>
      </c>
      <c r="C1091" s="3" t="str">
        <f t="shared" si="86"/>
        <v>038</v>
      </c>
      <c r="D1091" s="3" t="str">
        <f t="shared" si="87"/>
        <v>NSCLC</v>
      </c>
      <c r="E1091" s="3" t="str">
        <f t="shared" si="88"/>
        <v>T0</v>
      </c>
      <c r="F1091" s="19" t="str">
        <f t="shared" si="89"/>
        <v>US-038-1158-NSCLC</v>
      </c>
      <c r="G1091" t="s">
        <v>23</v>
      </c>
      <c r="H1091" s="18">
        <v>1</v>
      </c>
      <c r="I1091" t="str">
        <f>MID(Table9[[#This Row],[SampleID]],4,8)</f>
        <v>038-1158</v>
      </c>
    </row>
    <row r="1092" spans="1:9">
      <c r="A1092" t="s">
        <v>3765</v>
      </c>
      <c r="B1092" s="3" t="str">
        <f t="shared" si="85"/>
        <v>US</v>
      </c>
      <c r="C1092" s="3" t="str">
        <f t="shared" si="86"/>
        <v>039</v>
      </c>
      <c r="D1092" s="3" t="str">
        <f t="shared" si="87"/>
        <v>OTHER</v>
      </c>
      <c r="E1092" s="3" t="str">
        <f t="shared" si="88"/>
        <v>TN</v>
      </c>
      <c r="F1092" s="19" t="str">
        <f t="shared" si="89"/>
        <v>US-039-0014-OTHER</v>
      </c>
      <c r="G1092" t="s">
        <v>23</v>
      </c>
      <c r="H1092" s="18">
        <v>1</v>
      </c>
      <c r="I1092" t="str">
        <f>MID(Table9[[#This Row],[SampleID]],4,8)</f>
        <v>039-0014</v>
      </c>
    </row>
    <row r="1093" spans="1:9">
      <c r="A1093" t="s">
        <v>3766</v>
      </c>
      <c r="B1093" s="3" t="str">
        <f t="shared" si="85"/>
        <v>US</v>
      </c>
      <c r="C1093" s="3" t="str">
        <f t="shared" si="86"/>
        <v>039</v>
      </c>
      <c r="D1093" s="3" t="str">
        <f t="shared" si="87"/>
        <v>OTHER</v>
      </c>
      <c r="E1093" s="3" t="str">
        <f t="shared" si="88"/>
        <v>TN</v>
      </c>
      <c r="F1093" s="19" t="str">
        <f t="shared" si="89"/>
        <v>US-039-0015-OTHER</v>
      </c>
      <c r="G1093" t="s">
        <v>23</v>
      </c>
      <c r="H1093" s="18">
        <v>1</v>
      </c>
      <c r="I1093" t="str">
        <f>MID(Table9[[#This Row],[SampleID]],4,8)</f>
        <v>039-0015</v>
      </c>
    </row>
    <row r="1094" spans="1:9">
      <c r="A1094" t="s">
        <v>3767</v>
      </c>
      <c r="B1094" s="3" t="str">
        <f t="shared" si="85"/>
        <v>US</v>
      </c>
      <c r="C1094" s="3" t="str">
        <f t="shared" si="86"/>
        <v>039</v>
      </c>
      <c r="D1094" s="3" t="str">
        <f t="shared" si="87"/>
        <v>OTHER</v>
      </c>
      <c r="E1094" s="3" t="str">
        <f t="shared" si="88"/>
        <v>TN</v>
      </c>
      <c r="F1094" s="19" t="str">
        <f t="shared" si="89"/>
        <v>US-039-0016-OTHER</v>
      </c>
      <c r="G1094" t="s">
        <v>23</v>
      </c>
      <c r="H1094" s="18">
        <v>1</v>
      </c>
      <c r="I1094" t="str">
        <f>MID(Table9[[#This Row],[SampleID]],4,8)</f>
        <v>039-0016</v>
      </c>
    </row>
    <row r="1095" spans="1:9">
      <c r="A1095" t="s">
        <v>3768</v>
      </c>
      <c r="B1095" s="3" t="str">
        <f t="shared" si="85"/>
        <v>US</v>
      </c>
      <c r="C1095" s="3" t="str">
        <f t="shared" si="86"/>
        <v>039</v>
      </c>
      <c r="D1095" s="3" t="str">
        <f t="shared" si="87"/>
        <v>OTHER</v>
      </c>
      <c r="E1095" s="3" t="str">
        <f t="shared" si="88"/>
        <v>TN</v>
      </c>
      <c r="F1095" s="19" t="str">
        <f t="shared" si="89"/>
        <v>US-039-0017-OTHER</v>
      </c>
      <c r="G1095" t="s">
        <v>23</v>
      </c>
      <c r="H1095" s="18">
        <v>1</v>
      </c>
      <c r="I1095" t="str">
        <f>MID(Table9[[#This Row],[SampleID]],4,8)</f>
        <v>039-0017</v>
      </c>
    </row>
    <row r="1096" spans="1:9">
      <c r="A1096" t="s">
        <v>3769</v>
      </c>
      <c r="B1096" s="3" t="str">
        <f t="shared" si="85"/>
        <v>US</v>
      </c>
      <c r="C1096" s="3" t="str">
        <f t="shared" si="86"/>
        <v>039</v>
      </c>
      <c r="D1096" s="3" t="str">
        <f t="shared" si="87"/>
        <v>OTHER</v>
      </c>
      <c r="E1096" s="3" t="str">
        <f t="shared" si="88"/>
        <v>TN</v>
      </c>
      <c r="F1096" s="19" t="str">
        <f t="shared" si="89"/>
        <v>US-039-0018-OTHER</v>
      </c>
      <c r="G1096" t="s">
        <v>23</v>
      </c>
      <c r="H1096" s="18">
        <v>1</v>
      </c>
      <c r="I1096" t="str">
        <f>MID(Table9[[#This Row],[SampleID]],4,8)</f>
        <v>039-0018</v>
      </c>
    </row>
    <row r="1097" spans="1:9">
      <c r="A1097" t="s">
        <v>3770</v>
      </c>
      <c r="B1097" s="3" t="str">
        <f t="shared" si="85"/>
        <v>US</v>
      </c>
      <c r="C1097" s="3" t="str">
        <f t="shared" si="86"/>
        <v>039</v>
      </c>
      <c r="D1097" s="3" t="str">
        <f t="shared" si="87"/>
        <v>OTHER</v>
      </c>
      <c r="E1097" s="3" t="str">
        <f t="shared" si="88"/>
        <v>TN</v>
      </c>
      <c r="F1097" s="19" t="str">
        <f t="shared" si="89"/>
        <v>US-039-0019-OTHER</v>
      </c>
      <c r="G1097" t="s">
        <v>23</v>
      </c>
      <c r="H1097" s="18">
        <v>1</v>
      </c>
      <c r="I1097" t="str">
        <f>MID(Table9[[#This Row],[SampleID]],4,8)</f>
        <v>039-0019</v>
      </c>
    </row>
    <row r="1098" spans="1:9">
      <c r="A1098" t="s">
        <v>3771</v>
      </c>
      <c r="B1098" s="3" t="str">
        <f t="shared" si="85"/>
        <v>US</v>
      </c>
      <c r="C1098" s="3" t="str">
        <f t="shared" si="86"/>
        <v>039</v>
      </c>
      <c r="D1098" s="3" t="str">
        <f t="shared" si="87"/>
        <v>OTHER</v>
      </c>
      <c r="E1098" s="3" t="str">
        <f t="shared" si="88"/>
        <v>TN</v>
      </c>
      <c r="F1098" s="19" t="str">
        <f t="shared" si="89"/>
        <v>US-039-0021-OTHER</v>
      </c>
      <c r="G1098" t="s">
        <v>23</v>
      </c>
      <c r="H1098" s="18">
        <v>1</v>
      </c>
      <c r="I1098" t="str">
        <f>MID(Table9[[#This Row],[SampleID]],4,8)</f>
        <v>039-0021</v>
      </c>
    </row>
    <row r="1099" spans="1:9">
      <c r="A1099" t="s">
        <v>3772</v>
      </c>
      <c r="B1099" s="3" t="str">
        <f t="shared" si="85"/>
        <v>US</v>
      </c>
      <c r="C1099" s="3" t="str">
        <f t="shared" si="86"/>
        <v>039</v>
      </c>
      <c r="D1099" s="3" t="str">
        <f t="shared" si="87"/>
        <v>OTHER</v>
      </c>
      <c r="E1099" s="3" t="str">
        <f t="shared" si="88"/>
        <v>TN</v>
      </c>
      <c r="F1099" s="19" t="str">
        <f t="shared" si="89"/>
        <v>US-039-0023-OTHER</v>
      </c>
      <c r="G1099" t="s">
        <v>23</v>
      </c>
      <c r="H1099" s="18">
        <v>1</v>
      </c>
      <c r="I1099" t="str">
        <f>MID(Table9[[#This Row],[SampleID]],4,8)</f>
        <v>039-0023</v>
      </c>
    </row>
    <row r="1100" spans="1:9">
      <c r="A1100" t="s">
        <v>3773</v>
      </c>
      <c r="B1100" s="3" t="str">
        <f t="shared" si="85"/>
        <v>US</v>
      </c>
      <c r="C1100" s="3" t="str">
        <f t="shared" si="86"/>
        <v>039</v>
      </c>
      <c r="D1100" s="3" t="str">
        <f t="shared" si="87"/>
        <v>OTHER</v>
      </c>
      <c r="E1100" s="3" t="str">
        <f t="shared" si="88"/>
        <v>TN</v>
      </c>
      <c r="F1100" s="19" t="str">
        <f t="shared" si="89"/>
        <v>US-039-0024-OTHER</v>
      </c>
      <c r="G1100" t="s">
        <v>23</v>
      </c>
      <c r="H1100" s="18">
        <v>1</v>
      </c>
      <c r="I1100" t="str">
        <f>MID(Table9[[#This Row],[SampleID]],4,8)</f>
        <v>039-0024</v>
      </c>
    </row>
    <row r="1101" spans="1:9">
      <c r="A1101" t="s">
        <v>3774</v>
      </c>
      <c r="B1101" s="3" t="str">
        <f t="shared" si="85"/>
        <v>US</v>
      </c>
      <c r="C1101" s="3" t="str">
        <f t="shared" si="86"/>
        <v>039</v>
      </c>
      <c r="D1101" s="3" t="str">
        <f t="shared" si="87"/>
        <v>OTHER</v>
      </c>
      <c r="E1101" s="3" t="str">
        <f t="shared" si="88"/>
        <v>TN</v>
      </c>
      <c r="F1101" s="19" t="str">
        <f t="shared" si="89"/>
        <v>US-039-0025-OTHER</v>
      </c>
      <c r="G1101" t="s">
        <v>23</v>
      </c>
      <c r="H1101" s="18">
        <v>1</v>
      </c>
      <c r="I1101" t="str">
        <f>MID(Table9[[#This Row],[SampleID]],4,8)</f>
        <v>039-0025</v>
      </c>
    </row>
    <row r="1102" spans="1:9">
      <c r="A1102" t="s">
        <v>3775</v>
      </c>
      <c r="B1102" s="3" t="str">
        <f t="shared" si="85"/>
        <v>US</v>
      </c>
      <c r="C1102" s="3" t="str">
        <f t="shared" si="86"/>
        <v>039</v>
      </c>
      <c r="D1102" s="3" t="str">
        <f t="shared" si="87"/>
        <v>OTHER</v>
      </c>
      <c r="E1102" s="3" t="str">
        <f t="shared" si="88"/>
        <v>TN</v>
      </c>
      <c r="F1102" s="19" t="str">
        <f t="shared" si="89"/>
        <v>US-039-0026-OTHER</v>
      </c>
      <c r="G1102" t="s">
        <v>23</v>
      </c>
      <c r="H1102" s="18">
        <v>1</v>
      </c>
      <c r="I1102" t="str">
        <f>MID(Table9[[#This Row],[SampleID]],4,8)</f>
        <v>039-0026</v>
      </c>
    </row>
    <row r="1103" spans="1:9">
      <c r="A1103" t="s">
        <v>3776</v>
      </c>
      <c r="B1103" s="3" t="str">
        <f t="shared" si="85"/>
        <v>US</v>
      </c>
      <c r="C1103" s="3" t="str">
        <f t="shared" si="86"/>
        <v>039</v>
      </c>
      <c r="D1103" s="3" t="str">
        <f t="shared" si="87"/>
        <v>OTHER</v>
      </c>
      <c r="E1103" s="3" t="str">
        <f t="shared" si="88"/>
        <v>TN</v>
      </c>
      <c r="F1103" s="19" t="str">
        <f t="shared" si="89"/>
        <v>US-039-0027-OTHER</v>
      </c>
      <c r="G1103" t="s">
        <v>23</v>
      </c>
      <c r="H1103" s="18">
        <v>1</v>
      </c>
      <c r="I1103" t="str">
        <f>MID(Table9[[#This Row],[SampleID]],4,8)</f>
        <v>039-0027</v>
      </c>
    </row>
    <row r="1104" spans="1:9">
      <c r="A1104" t="s">
        <v>3777</v>
      </c>
      <c r="B1104" s="3" t="str">
        <f t="shared" si="85"/>
        <v>US</v>
      </c>
      <c r="C1104" s="3" t="str">
        <f t="shared" si="86"/>
        <v>039</v>
      </c>
      <c r="D1104" s="3" t="str">
        <f t="shared" si="87"/>
        <v>OTHER</v>
      </c>
      <c r="E1104" s="3" t="str">
        <f t="shared" si="88"/>
        <v>TN</v>
      </c>
      <c r="F1104" s="19" t="str">
        <f t="shared" si="89"/>
        <v>US-039-0028-OTHER</v>
      </c>
      <c r="G1104" t="s">
        <v>23</v>
      </c>
      <c r="H1104" s="18">
        <v>1</v>
      </c>
      <c r="I1104" t="str">
        <f>MID(Table9[[#This Row],[SampleID]],4,8)</f>
        <v>039-0028</v>
      </c>
    </row>
    <row r="1105" spans="1:9">
      <c r="A1105" t="s">
        <v>3778</v>
      </c>
      <c r="B1105" s="3" t="str">
        <f t="shared" si="85"/>
        <v>US</v>
      </c>
      <c r="C1105" s="3" t="str">
        <f t="shared" si="86"/>
        <v>039</v>
      </c>
      <c r="D1105" s="3" t="str">
        <f t="shared" si="87"/>
        <v>OTHER</v>
      </c>
      <c r="E1105" s="3" t="str">
        <f t="shared" si="88"/>
        <v>TN</v>
      </c>
      <c r="F1105" s="19" t="str">
        <f t="shared" si="89"/>
        <v>US-039-0029-OTHER</v>
      </c>
      <c r="G1105" t="s">
        <v>23</v>
      </c>
      <c r="H1105" s="18">
        <v>1</v>
      </c>
      <c r="I1105" t="str">
        <f>MID(Table9[[#This Row],[SampleID]],4,8)</f>
        <v>039-0029</v>
      </c>
    </row>
    <row r="1106" spans="1:9">
      <c r="A1106" t="s">
        <v>3779</v>
      </c>
      <c r="B1106" s="3" t="str">
        <f t="shared" si="85"/>
        <v>US</v>
      </c>
      <c r="C1106" s="3" t="str">
        <f t="shared" si="86"/>
        <v>039</v>
      </c>
      <c r="D1106" s="3" t="str">
        <f t="shared" si="87"/>
        <v>OTHER</v>
      </c>
      <c r="E1106" s="3" t="str">
        <f t="shared" si="88"/>
        <v>TN</v>
      </c>
      <c r="F1106" s="19" t="str">
        <f t="shared" si="89"/>
        <v>US-039-0030-OTHER</v>
      </c>
      <c r="G1106" t="s">
        <v>23</v>
      </c>
      <c r="H1106" s="18">
        <v>1</v>
      </c>
      <c r="I1106" t="str">
        <f>MID(Table9[[#This Row],[SampleID]],4,8)</f>
        <v>039-0030</v>
      </c>
    </row>
    <row r="1107" spans="1:9">
      <c r="A1107" t="s">
        <v>3780</v>
      </c>
      <c r="B1107" s="3" t="str">
        <f t="shared" si="85"/>
        <v>US</v>
      </c>
      <c r="C1107" s="3" t="str">
        <f t="shared" si="86"/>
        <v>039</v>
      </c>
      <c r="D1107" s="3" t="str">
        <f t="shared" si="87"/>
        <v>OTHER</v>
      </c>
      <c r="E1107" s="3" t="str">
        <f t="shared" si="88"/>
        <v>TN</v>
      </c>
      <c r="F1107" s="19" t="str">
        <f t="shared" si="89"/>
        <v>US-039-0033-OTHER</v>
      </c>
      <c r="G1107" t="s">
        <v>23</v>
      </c>
      <c r="H1107" s="18">
        <v>1</v>
      </c>
      <c r="I1107" t="str">
        <f>MID(Table9[[#This Row],[SampleID]],4,8)</f>
        <v>039-0033</v>
      </c>
    </row>
    <row r="1108" spans="1:9">
      <c r="A1108" t="s">
        <v>3781</v>
      </c>
      <c r="B1108" s="3" t="str">
        <f t="shared" si="85"/>
        <v>US</v>
      </c>
      <c r="C1108" s="3" t="str">
        <f t="shared" si="86"/>
        <v>039</v>
      </c>
      <c r="D1108" s="3" t="str">
        <f t="shared" si="87"/>
        <v>OTHER</v>
      </c>
      <c r="E1108" s="3" t="str">
        <f t="shared" si="88"/>
        <v>TN</v>
      </c>
      <c r="F1108" s="19" t="str">
        <f t="shared" si="89"/>
        <v>US-039-0034-OTHER</v>
      </c>
      <c r="G1108" t="s">
        <v>23</v>
      </c>
      <c r="H1108" s="18">
        <v>1</v>
      </c>
      <c r="I1108" t="str">
        <f>MID(Table9[[#This Row],[SampleID]],4,8)</f>
        <v>039-0034</v>
      </c>
    </row>
    <row r="1109" spans="1:9">
      <c r="A1109" t="s">
        <v>3782</v>
      </c>
      <c r="B1109" s="3" t="str">
        <f t="shared" si="85"/>
        <v>US</v>
      </c>
      <c r="C1109" s="3" t="str">
        <f t="shared" si="86"/>
        <v>039</v>
      </c>
      <c r="D1109" s="3" t="str">
        <f t="shared" si="87"/>
        <v>OTHER</v>
      </c>
      <c r="E1109" s="3" t="str">
        <f t="shared" si="88"/>
        <v>TN</v>
      </c>
      <c r="F1109" s="19" t="str">
        <f t="shared" si="89"/>
        <v>US-039-0035-OTHER</v>
      </c>
      <c r="G1109" t="s">
        <v>23</v>
      </c>
      <c r="H1109" s="18">
        <v>1</v>
      </c>
      <c r="I1109" t="str">
        <f>MID(Table9[[#This Row],[SampleID]],4,8)</f>
        <v>039-0035</v>
      </c>
    </row>
    <row r="1110" spans="1:9">
      <c r="A1110" t="s">
        <v>3783</v>
      </c>
      <c r="B1110" s="3" t="str">
        <f t="shared" si="85"/>
        <v>US</v>
      </c>
      <c r="C1110" s="3" t="str">
        <f t="shared" si="86"/>
        <v>039</v>
      </c>
      <c r="D1110" s="3" t="str">
        <f t="shared" si="87"/>
        <v>OTHER</v>
      </c>
      <c r="E1110" s="3" t="str">
        <f t="shared" si="88"/>
        <v>TN</v>
      </c>
      <c r="F1110" s="19" t="str">
        <f t="shared" si="89"/>
        <v>US-039-0036-OTHER</v>
      </c>
      <c r="G1110" t="s">
        <v>23</v>
      </c>
      <c r="H1110" s="18">
        <v>1</v>
      </c>
      <c r="I1110" t="str">
        <f>MID(Table9[[#This Row],[SampleID]],4,8)</f>
        <v>039-0036</v>
      </c>
    </row>
    <row r="1111" spans="1:9">
      <c r="A1111" t="s">
        <v>3784</v>
      </c>
      <c r="B1111" s="3" t="str">
        <f t="shared" si="85"/>
        <v>US</v>
      </c>
      <c r="C1111" s="3" t="str">
        <f t="shared" si="86"/>
        <v>039</v>
      </c>
      <c r="D1111" s="3" t="str">
        <f t="shared" si="87"/>
        <v>OTHER</v>
      </c>
      <c r="E1111" s="3" t="str">
        <f t="shared" si="88"/>
        <v>TN</v>
      </c>
      <c r="F1111" s="19" t="str">
        <f t="shared" si="89"/>
        <v>US-039-0037-OTHER</v>
      </c>
      <c r="G1111" t="s">
        <v>23</v>
      </c>
      <c r="H1111" s="18">
        <v>1</v>
      </c>
      <c r="I1111" t="str">
        <f>MID(Table9[[#This Row],[SampleID]],4,8)</f>
        <v>039-0037</v>
      </c>
    </row>
    <row r="1112" spans="1:9">
      <c r="A1112" t="s">
        <v>3785</v>
      </c>
      <c r="B1112" s="3" t="str">
        <f t="shared" si="85"/>
        <v>US</v>
      </c>
      <c r="C1112" s="3" t="str">
        <f t="shared" si="86"/>
        <v>039</v>
      </c>
      <c r="D1112" s="3" t="str">
        <f t="shared" si="87"/>
        <v>OTHER</v>
      </c>
      <c r="E1112" s="3" t="str">
        <f t="shared" si="88"/>
        <v>Tn</v>
      </c>
      <c r="F1112" s="19" t="str">
        <f t="shared" si="89"/>
        <v>US-039-0001-OTHER</v>
      </c>
      <c r="G1112" t="s">
        <v>23</v>
      </c>
      <c r="H1112" s="18">
        <v>1</v>
      </c>
      <c r="I1112" t="str">
        <f>MID(Table9[[#This Row],[SampleID]],4,8)</f>
        <v>039-0001</v>
      </c>
    </row>
    <row r="1113" spans="1:9">
      <c r="A1113" t="s">
        <v>3786</v>
      </c>
      <c r="B1113" s="3" t="str">
        <f t="shared" si="85"/>
        <v>US</v>
      </c>
      <c r="C1113" s="3" t="str">
        <f t="shared" si="86"/>
        <v>039</v>
      </c>
      <c r="D1113" s="3" t="str">
        <f t="shared" si="87"/>
        <v>OTHER</v>
      </c>
      <c r="E1113" s="3" t="str">
        <f t="shared" si="88"/>
        <v>Tn</v>
      </c>
      <c r="F1113" s="19" t="str">
        <f t="shared" si="89"/>
        <v>US-039-0002-OTHER</v>
      </c>
      <c r="G1113" t="s">
        <v>23</v>
      </c>
      <c r="H1113" s="18">
        <v>1</v>
      </c>
      <c r="I1113" t="str">
        <f>MID(Table9[[#This Row],[SampleID]],4,8)</f>
        <v>039-0002</v>
      </c>
    </row>
    <row r="1114" spans="1:9">
      <c r="A1114" t="s">
        <v>3787</v>
      </c>
      <c r="B1114" s="3" t="str">
        <f t="shared" si="85"/>
        <v>US</v>
      </c>
      <c r="C1114" s="3" t="str">
        <f t="shared" si="86"/>
        <v>039</v>
      </c>
      <c r="D1114" s="3" t="str">
        <f t="shared" si="87"/>
        <v>OTHER</v>
      </c>
      <c r="E1114" s="3" t="str">
        <f t="shared" si="88"/>
        <v>Tn</v>
      </c>
      <c r="F1114" s="19" t="str">
        <f t="shared" si="89"/>
        <v>US-039-0003-OTHER</v>
      </c>
      <c r="G1114" t="s">
        <v>23</v>
      </c>
      <c r="H1114" s="18">
        <v>1</v>
      </c>
      <c r="I1114" t="str">
        <f>MID(Table9[[#This Row],[SampleID]],4,8)</f>
        <v>039-0003</v>
      </c>
    </row>
    <row r="1115" spans="1:9">
      <c r="A1115" t="s">
        <v>3788</v>
      </c>
      <c r="B1115" s="3" t="str">
        <f t="shared" si="85"/>
        <v>US</v>
      </c>
      <c r="C1115" s="3" t="str">
        <f t="shared" si="86"/>
        <v>039</v>
      </c>
      <c r="D1115" s="3" t="str">
        <f t="shared" si="87"/>
        <v>OTHER</v>
      </c>
      <c r="E1115" s="3" t="str">
        <f t="shared" si="88"/>
        <v>Tn</v>
      </c>
      <c r="F1115" s="19" t="str">
        <f t="shared" si="89"/>
        <v>US-039-0004-OTHER</v>
      </c>
      <c r="G1115" t="s">
        <v>23</v>
      </c>
      <c r="H1115" s="18">
        <v>1</v>
      </c>
      <c r="I1115" t="str">
        <f>MID(Table9[[#This Row],[SampleID]],4,8)</f>
        <v>039-0004</v>
      </c>
    </row>
    <row r="1116" spans="1:9">
      <c r="A1116" t="s">
        <v>3789</v>
      </c>
      <c r="B1116" s="3" t="str">
        <f t="shared" si="85"/>
        <v>US</v>
      </c>
      <c r="C1116" s="3" t="str">
        <f t="shared" si="86"/>
        <v>039</v>
      </c>
      <c r="D1116" s="3" t="str">
        <f t="shared" si="87"/>
        <v>OTHER</v>
      </c>
      <c r="E1116" s="3" t="str">
        <f t="shared" si="88"/>
        <v>Tn</v>
      </c>
      <c r="F1116" s="19" t="str">
        <f t="shared" si="89"/>
        <v>US-039-0005-OTHER</v>
      </c>
      <c r="G1116" t="s">
        <v>23</v>
      </c>
      <c r="H1116" s="18">
        <v>1</v>
      </c>
      <c r="I1116" t="str">
        <f>MID(Table9[[#This Row],[SampleID]],4,8)</f>
        <v>039-0005</v>
      </c>
    </row>
    <row r="1117" spans="1:9">
      <c r="A1117" t="s">
        <v>3790</v>
      </c>
      <c r="B1117" s="3" t="str">
        <f t="shared" si="85"/>
        <v>US</v>
      </c>
      <c r="C1117" s="3" t="str">
        <f t="shared" si="86"/>
        <v>039</v>
      </c>
      <c r="D1117" s="3" t="str">
        <f t="shared" si="87"/>
        <v>OTHER</v>
      </c>
      <c r="E1117" s="3" t="str">
        <f t="shared" si="88"/>
        <v>Tn</v>
      </c>
      <c r="F1117" s="19" t="str">
        <f t="shared" si="89"/>
        <v>US-039-0006-OTHER</v>
      </c>
      <c r="G1117" t="s">
        <v>23</v>
      </c>
      <c r="H1117" s="18">
        <v>1</v>
      </c>
      <c r="I1117" t="str">
        <f>MID(Table9[[#This Row],[SampleID]],4,8)</f>
        <v>039-0006</v>
      </c>
    </row>
    <row r="1118" spans="1:9">
      <c r="A1118" t="s">
        <v>3791</v>
      </c>
      <c r="B1118" s="3" t="str">
        <f t="shared" si="85"/>
        <v>US</v>
      </c>
      <c r="C1118" s="3" t="str">
        <f t="shared" si="86"/>
        <v>039</v>
      </c>
      <c r="D1118" s="3" t="str">
        <f t="shared" si="87"/>
        <v>OTHER</v>
      </c>
      <c r="E1118" s="3" t="str">
        <f t="shared" si="88"/>
        <v>Tn</v>
      </c>
      <c r="F1118" s="19" t="str">
        <f t="shared" si="89"/>
        <v>US-039-0007-OTHER</v>
      </c>
      <c r="G1118" t="s">
        <v>23</v>
      </c>
      <c r="H1118" s="18">
        <v>1</v>
      </c>
      <c r="I1118" t="str">
        <f>MID(Table9[[#This Row],[SampleID]],4,8)</f>
        <v>039-0007</v>
      </c>
    </row>
    <row r="1119" spans="1:9">
      <c r="A1119" t="s">
        <v>3792</v>
      </c>
      <c r="B1119" s="3" t="str">
        <f t="shared" si="85"/>
        <v>US</v>
      </c>
      <c r="C1119" s="3" t="str">
        <f t="shared" si="86"/>
        <v>039</v>
      </c>
      <c r="D1119" s="3" t="str">
        <f t="shared" si="87"/>
        <v>OTHER</v>
      </c>
      <c r="E1119" s="3" t="str">
        <f t="shared" si="88"/>
        <v>Tn</v>
      </c>
      <c r="F1119" s="19" t="str">
        <f t="shared" si="89"/>
        <v>US-039-0008-OTHER</v>
      </c>
      <c r="G1119" t="s">
        <v>23</v>
      </c>
      <c r="H1119" s="18">
        <v>1</v>
      </c>
      <c r="I1119" t="str">
        <f>MID(Table9[[#This Row],[SampleID]],4,8)</f>
        <v>039-0008</v>
      </c>
    </row>
    <row r="1120" spans="1:9">
      <c r="A1120" t="s">
        <v>3793</v>
      </c>
      <c r="B1120" s="3" t="str">
        <f t="shared" si="85"/>
        <v>US</v>
      </c>
      <c r="C1120" s="3" t="str">
        <f t="shared" si="86"/>
        <v>039</v>
      </c>
      <c r="D1120" s="3" t="str">
        <f t="shared" si="87"/>
        <v>OTHER</v>
      </c>
      <c r="E1120" s="3" t="str">
        <f t="shared" si="88"/>
        <v>Tn</v>
      </c>
      <c r="F1120" s="19" t="str">
        <f t="shared" si="89"/>
        <v>US-039-0009-OTHER</v>
      </c>
      <c r="G1120" t="s">
        <v>23</v>
      </c>
      <c r="H1120" s="18">
        <v>1</v>
      </c>
      <c r="I1120" t="str">
        <f>MID(Table9[[#This Row],[SampleID]],4,8)</f>
        <v>039-0009</v>
      </c>
    </row>
    <row r="1121" spans="1:9">
      <c r="A1121" t="s">
        <v>3794</v>
      </c>
      <c r="B1121" s="3" t="str">
        <f t="shared" si="85"/>
        <v>US</v>
      </c>
      <c r="C1121" s="3" t="str">
        <f t="shared" si="86"/>
        <v>039</v>
      </c>
      <c r="D1121" s="3" t="str">
        <f t="shared" si="87"/>
        <v>OTHER</v>
      </c>
      <c r="E1121" s="3" t="str">
        <f t="shared" si="88"/>
        <v>Tn</v>
      </c>
      <c r="F1121" s="19" t="str">
        <f t="shared" si="89"/>
        <v>US-039-0010-OTHER</v>
      </c>
      <c r="G1121" t="s">
        <v>23</v>
      </c>
      <c r="H1121" s="18">
        <v>1</v>
      </c>
      <c r="I1121" t="str">
        <f>MID(Table9[[#This Row],[SampleID]],4,8)</f>
        <v>039-0010</v>
      </c>
    </row>
    <row r="1122" spans="1:9">
      <c r="A1122" t="s">
        <v>3795</v>
      </c>
      <c r="B1122" s="3" t="str">
        <f t="shared" si="85"/>
        <v>US</v>
      </c>
      <c r="C1122" s="3" t="str">
        <f t="shared" si="86"/>
        <v>039</v>
      </c>
      <c r="D1122" s="3" t="str">
        <f t="shared" si="87"/>
        <v>OTHER</v>
      </c>
      <c r="E1122" s="3" t="str">
        <f t="shared" si="88"/>
        <v>Tn</v>
      </c>
      <c r="F1122" s="19" t="str">
        <f t="shared" si="89"/>
        <v>US-039-0011-OTHER</v>
      </c>
      <c r="G1122" t="s">
        <v>23</v>
      </c>
      <c r="H1122" s="18">
        <v>1</v>
      </c>
      <c r="I1122" t="str">
        <f>MID(Table9[[#This Row],[SampleID]],4,8)</f>
        <v>039-0011</v>
      </c>
    </row>
    <row r="1123" spans="1:9">
      <c r="A1123" t="s">
        <v>3796</v>
      </c>
      <c r="B1123" s="3" t="str">
        <f t="shared" si="85"/>
        <v>US</v>
      </c>
      <c r="C1123" s="3" t="str">
        <f t="shared" si="86"/>
        <v>039</v>
      </c>
      <c r="D1123" s="3" t="str">
        <f t="shared" si="87"/>
        <v>OTHER</v>
      </c>
      <c r="E1123" s="3" t="str">
        <f t="shared" si="88"/>
        <v>Tn</v>
      </c>
      <c r="F1123" s="19" t="str">
        <f t="shared" si="89"/>
        <v>US-039-0012-OTHER</v>
      </c>
      <c r="G1123" t="s">
        <v>23</v>
      </c>
      <c r="H1123" s="18">
        <v>1</v>
      </c>
      <c r="I1123" t="str">
        <f>MID(Table9[[#This Row],[SampleID]],4,8)</f>
        <v>039-0012</v>
      </c>
    </row>
    <row r="1124" spans="1:9">
      <c r="A1124" t="s">
        <v>3797</v>
      </c>
      <c r="B1124" s="3" t="str">
        <f t="shared" si="85"/>
        <v>US</v>
      </c>
      <c r="C1124" s="3" t="str">
        <f t="shared" si="86"/>
        <v>039</v>
      </c>
      <c r="D1124" s="3" t="str">
        <f t="shared" si="87"/>
        <v>OTHER</v>
      </c>
      <c r="E1124" s="3" t="str">
        <f t="shared" si="88"/>
        <v>Tn</v>
      </c>
      <c r="F1124" s="19" t="str">
        <f t="shared" si="89"/>
        <v>US-039-0013-OTHER</v>
      </c>
      <c r="G1124" t="s">
        <v>23</v>
      </c>
      <c r="H1124" s="18">
        <v>1</v>
      </c>
      <c r="I1124" t="str">
        <f>MID(Table9[[#This Row],[SampleID]],4,8)</f>
        <v>039-0013</v>
      </c>
    </row>
    <row r="1125" spans="1:9">
      <c r="A1125" t="s">
        <v>3798</v>
      </c>
      <c r="B1125" s="3" t="str">
        <f t="shared" si="85"/>
        <v>US</v>
      </c>
      <c r="C1125" s="3" t="str">
        <f t="shared" si="86"/>
        <v>039</v>
      </c>
      <c r="D1125" s="3" t="str">
        <f t="shared" si="87"/>
        <v>OTHER</v>
      </c>
      <c r="E1125" s="3" t="str">
        <f t="shared" si="88"/>
        <v>Tn</v>
      </c>
      <c r="F1125" s="19" t="str">
        <f t="shared" si="89"/>
        <v>US-039-0020-OTHER</v>
      </c>
      <c r="G1125" t="s">
        <v>23</v>
      </c>
      <c r="H1125" s="18">
        <v>1</v>
      </c>
      <c r="I1125" t="str">
        <f>MID(Table9[[#This Row],[SampleID]],4,8)</f>
        <v>039-0020</v>
      </c>
    </row>
    <row r="1126" spans="1:9">
      <c r="A1126" t="s">
        <v>3799</v>
      </c>
      <c r="B1126" s="3" t="str">
        <f t="shared" si="85"/>
        <v>US</v>
      </c>
      <c r="C1126" s="3" t="str">
        <f t="shared" si="86"/>
        <v>039</v>
      </c>
      <c r="D1126" s="3" t="str">
        <f t="shared" si="87"/>
        <v>OTHER</v>
      </c>
      <c r="E1126" s="3" t="str">
        <f t="shared" si="88"/>
        <v>Tn</v>
      </c>
      <c r="F1126" s="19" t="str">
        <f t="shared" si="89"/>
        <v>US-039-0022-OTHER</v>
      </c>
      <c r="G1126" t="s">
        <v>23</v>
      </c>
      <c r="H1126" s="18">
        <v>1</v>
      </c>
      <c r="I1126" t="str">
        <f>MID(Table9[[#This Row],[SampleID]],4,8)</f>
        <v>039-0022</v>
      </c>
    </row>
    <row r="1127" spans="1:9">
      <c r="A1127" t="s">
        <v>3800</v>
      </c>
      <c r="B1127" s="3" t="str">
        <f t="shared" si="85"/>
        <v>US</v>
      </c>
      <c r="C1127" s="3" t="str">
        <f t="shared" si="86"/>
        <v>039</v>
      </c>
      <c r="D1127" s="3" t="str">
        <f t="shared" si="87"/>
        <v>OTHER</v>
      </c>
      <c r="E1127" s="3" t="str">
        <f t="shared" si="88"/>
        <v>Tn</v>
      </c>
      <c r="F1127" s="19" t="str">
        <f t="shared" si="89"/>
        <v>US-039-0032-OTHER</v>
      </c>
      <c r="G1127" t="s">
        <v>23</v>
      </c>
      <c r="H1127" s="18">
        <v>1</v>
      </c>
      <c r="I1127" t="str">
        <f>MID(Table9[[#This Row],[SampleID]],4,8)</f>
        <v>039-0032</v>
      </c>
    </row>
    <row r="1128" spans="1:9">
      <c r="A1128" t="s">
        <v>3801</v>
      </c>
      <c r="B1128" s="3" t="str">
        <f t="shared" si="85"/>
        <v>US</v>
      </c>
      <c r="C1128" s="3" t="str">
        <f t="shared" si="86"/>
        <v>039</v>
      </c>
      <c r="D1128" s="3" t="str">
        <f t="shared" si="87"/>
        <v>OTHER</v>
      </c>
      <c r="E1128" s="3" t="str">
        <f t="shared" si="88"/>
        <v>Tn</v>
      </c>
      <c r="F1128" s="19" t="str">
        <f t="shared" si="89"/>
        <v>US-039-0038-OTHER</v>
      </c>
      <c r="G1128" t="s">
        <v>23</v>
      </c>
      <c r="H1128" s="18">
        <v>1</v>
      </c>
      <c r="I1128" t="str">
        <f>MID(Table9[[#This Row],[SampleID]],4,8)</f>
        <v>039-0038</v>
      </c>
    </row>
    <row r="1129" spans="1:9">
      <c r="A1129" t="s">
        <v>3802</v>
      </c>
      <c r="B1129" s="3" t="str">
        <f t="shared" si="85"/>
        <v>US</v>
      </c>
      <c r="C1129" s="3" t="str">
        <f t="shared" si="86"/>
        <v>039</v>
      </c>
      <c r="D1129" s="3" t="str">
        <f t="shared" si="87"/>
        <v>OTHER</v>
      </c>
      <c r="E1129" s="3" t="str">
        <f t="shared" si="88"/>
        <v>Tn</v>
      </c>
      <c r="F1129" s="19" t="str">
        <f t="shared" si="89"/>
        <v>US-039-0039-OTHER</v>
      </c>
      <c r="G1129" t="s">
        <v>23</v>
      </c>
      <c r="H1129" s="18">
        <v>1</v>
      </c>
      <c r="I1129" t="str">
        <f>MID(Table9[[#This Row],[SampleID]],4,8)</f>
        <v>039-0039</v>
      </c>
    </row>
    <row r="1130" spans="1:9">
      <c r="A1130" t="s">
        <v>3803</v>
      </c>
      <c r="B1130" s="3" t="str">
        <f t="shared" si="85"/>
        <v>US</v>
      </c>
      <c r="C1130" s="3" t="str">
        <f t="shared" si="86"/>
        <v>039</v>
      </c>
      <c r="D1130" s="3" t="str">
        <f t="shared" si="87"/>
        <v>OTHER</v>
      </c>
      <c r="E1130" s="3" t="str">
        <f t="shared" si="88"/>
        <v>Tn</v>
      </c>
      <c r="F1130" s="19" t="str">
        <f t="shared" si="89"/>
        <v>US-039-0040-OTHER</v>
      </c>
      <c r="G1130" t="s">
        <v>23</v>
      </c>
      <c r="H1130" s="18">
        <v>1</v>
      </c>
      <c r="I1130" t="str">
        <f>MID(Table9[[#This Row],[SampleID]],4,8)</f>
        <v>039-0040</v>
      </c>
    </row>
    <row r="1131" spans="1:9">
      <c r="A1131" t="s">
        <v>3804</v>
      </c>
      <c r="B1131" s="3" t="str">
        <f t="shared" si="85"/>
        <v>US</v>
      </c>
      <c r="C1131" s="3" t="str">
        <f t="shared" si="86"/>
        <v>039</v>
      </c>
      <c r="D1131" s="3" t="str">
        <f t="shared" si="87"/>
        <v>OTHER</v>
      </c>
      <c r="E1131" s="3" t="str">
        <f t="shared" si="88"/>
        <v>Tn</v>
      </c>
      <c r="F1131" s="19" t="str">
        <f t="shared" si="89"/>
        <v>US-039-0041-OTHER</v>
      </c>
      <c r="G1131" t="s">
        <v>23</v>
      </c>
      <c r="H1131" s="18">
        <v>1</v>
      </c>
      <c r="I1131" t="str">
        <f>MID(Table9[[#This Row],[SampleID]],4,8)</f>
        <v>039-0041</v>
      </c>
    </row>
    <row r="1132" spans="1:9">
      <c r="A1132" t="s">
        <v>3805</v>
      </c>
      <c r="B1132" s="3" t="str">
        <f t="shared" si="85"/>
        <v>US</v>
      </c>
      <c r="C1132" s="3" t="str">
        <f t="shared" si="86"/>
        <v>039</v>
      </c>
      <c r="D1132" s="3" t="str">
        <f t="shared" si="87"/>
        <v>OTHER</v>
      </c>
      <c r="E1132" s="3" t="str">
        <f t="shared" si="88"/>
        <v>Tn</v>
      </c>
      <c r="F1132" s="19" t="str">
        <f t="shared" si="89"/>
        <v>US-039-0042-OTHER</v>
      </c>
      <c r="G1132" t="s">
        <v>23</v>
      </c>
      <c r="H1132" s="18">
        <v>1</v>
      </c>
      <c r="I1132" t="str">
        <f>MID(Table9[[#This Row],[SampleID]],4,8)</f>
        <v>039-0042</v>
      </c>
    </row>
    <row r="1133" spans="1:9">
      <c r="A1133" t="s">
        <v>3806</v>
      </c>
      <c r="B1133" s="3" t="str">
        <f t="shared" si="85"/>
        <v>US</v>
      </c>
      <c r="C1133" s="3" t="str">
        <f t="shared" si="86"/>
        <v>039</v>
      </c>
      <c r="D1133" s="3" t="str">
        <f t="shared" si="87"/>
        <v>OTHER</v>
      </c>
      <c r="E1133" s="3" t="str">
        <f t="shared" si="88"/>
        <v>Tn</v>
      </c>
      <c r="F1133" s="19" t="str">
        <f t="shared" si="89"/>
        <v>US-039-0043-OTHER</v>
      </c>
      <c r="G1133" t="s">
        <v>23</v>
      </c>
      <c r="H1133" s="18">
        <v>1</v>
      </c>
      <c r="I1133" t="str">
        <f>MID(Table9[[#This Row],[SampleID]],4,8)</f>
        <v>039-0043</v>
      </c>
    </row>
    <row r="1134" spans="1:9">
      <c r="A1134" t="s">
        <v>3807</v>
      </c>
      <c r="B1134" s="3" t="str">
        <f t="shared" si="85"/>
        <v>US</v>
      </c>
      <c r="C1134" s="3" t="str">
        <f t="shared" si="86"/>
        <v>039</v>
      </c>
      <c r="D1134" s="3" t="str">
        <f t="shared" si="87"/>
        <v>OTHER</v>
      </c>
      <c r="E1134" s="3" t="str">
        <f t="shared" si="88"/>
        <v>Tn</v>
      </c>
      <c r="F1134" s="19" t="str">
        <f t="shared" si="89"/>
        <v>US-039-0044-OTHER</v>
      </c>
      <c r="G1134" t="s">
        <v>23</v>
      </c>
      <c r="H1134" s="18">
        <v>1</v>
      </c>
      <c r="I1134" t="str">
        <f>MID(Table9[[#This Row],[SampleID]],4,8)</f>
        <v>039-0044</v>
      </c>
    </row>
    <row r="1135" spans="1:9">
      <c r="A1135" t="s">
        <v>3808</v>
      </c>
      <c r="B1135" s="3" t="str">
        <f t="shared" si="85"/>
        <v>US</v>
      </c>
      <c r="C1135" s="3" t="str">
        <f t="shared" si="86"/>
        <v>039</v>
      </c>
      <c r="D1135" s="3" t="str">
        <f t="shared" si="87"/>
        <v>OTHER</v>
      </c>
      <c r="E1135" s="3" t="str">
        <f t="shared" si="88"/>
        <v>Tn</v>
      </c>
      <c r="F1135" s="19" t="str">
        <f t="shared" si="89"/>
        <v>US-039-0045-OTHER</v>
      </c>
      <c r="G1135" t="s">
        <v>23</v>
      </c>
      <c r="H1135" s="18">
        <v>1</v>
      </c>
      <c r="I1135" t="str">
        <f>MID(Table9[[#This Row],[SampleID]],4,8)</f>
        <v>039-0045</v>
      </c>
    </row>
    <row r="1136" spans="1:9">
      <c r="A1136" t="s">
        <v>3809</v>
      </c>
      <c r="B1136" s="3" t="str">
        <f t="shared" si="85"/>
        <v>US</v>
      </c>
      <c r="C1136" s="3" t="str">
        <f t="shared" si="86"/>
        <v>039</v>
      </c>
      <c r="D1136" s="3" t="str">
        <f t="shared" si="87"/>
        <v>OTHER</v>
      </c>
      <c r="E1136" s="3" t="str">
        <f t="shared" si="88"/>
        <v>Tn</v>
      </c>
      <c r="F1136" s="19" t="str">
        <f t="shared" si="89"/>
        <v>US-039-0046-OTHER</v>
      </c>
      <c r="G1136" t="s">
        <v>23</v>
      </c>
      <c r="H1136" s="18">
        <v>1</v>
      </c>
      <c r="I1136" t="str">
        <f>MID(Table9[[#This Row],[SampleID]],4,8)</f>
        <v>039-0046</v>
      </c>
    </row>
    <row r="1137" spans="1:9">
      <c r="A1137" t="s">
        <v>3810</v>
      </c>
      <c r="B1137" s="3" t="str">
        <f t="shared" si="85"/>
        <v>US</v>
      </c>
      <c r="C1137" s="3" t="str">
        <f t="shared" si="86"/>
        <v>039</v>
      </c>
      <c r="D1137" s="3" t="str">
        <f t="shared" si="87"/>
        <v>OTHER</v>
      </c>
      <c r="E1137" s="3" t="str">
        <f t="shared" si="88"/>
        <v>Tn</v>
      </c>
      <c r="F1137" s="19" t="str">
        <f t="shared" si="89"/>
        <v>US-039-0047-OTHER</v>
      </c>
      <c r="G1137" t="s">
        <v>23</v>
      </c>
      <c r="H1137" s="18">
        <v>1</v>
      </c>
      <c r="I1137" t="str">
        <f>MID(Table9[[#This Row],[SampleID]],4,8)</f>
        <v>039-0047</v>
      </c>
    </row>
    <row r="1138" spans="1:9">
      <c r="A1138" t="s">
        <v>3811</v>
      </c>
      <c r="B1138" s="3" t="str">
        <f t="shared" si="85"/>
        <v>US</v>
      </c>
      <c r="C1138" s="3" t="str">
        <f t="shared" si="86"/>
        <v>039</v>
      </c>
      <c r="D1138" s="3" t="str">
        <f t="shared" si="87"/>
        <v>OTHER</v>
      </c>
      <c r="E1138" s="3" t="str">
        <f t="shared" si="88"/>
        <v>Tn</v>
      </c>
      <c r="F1138" s="19" t="str">
        <f t="shared" si="89"/>
        <v>US-039-0048-OTHER</v>
      </c>
      <c r="G1138" t="s">
        <v>23</v>
      </c>
      <c r="H1138" s="18">
        <v>1</v>
      </c>
      <c r="I1138" t="str">
        <f>MID(Table9[[#This Row],[SampleID]],4,8)</f>
        <v>039-0048</v>
      </c>
    </row>
    <row r="1139" spans="1:9">
      <c r="A1139" t="s">
        <v>3812</v>
      </c>
      <c r="B1139" s="3" t="str">
        <f t="shared" si="85"/>
        <v>US</v>
      </c>
      <c r="C1139" s="3" t="str">
        <f t="shared" si="86"/>
        <v>039</v>
      </c>
      <c r="D1139" s="3" t="str">
        <f t="shared" si="87"/>
        <v>OTHER</v>
      </c>
      <c r="E1139" s="3" t="str">
        <f t="shared" si="88"/>
        <v>Tn</v>
      </c>
      <c r="F1139" s="19" t="str">
        <f t="shared" si="89"/>
        <v>US-039-0049-OTHER</v>
      </c>
      <c r="G1139" t="s">
        <v>23</v>
      </c>
      <c r="H1139" s="18">
        <v>1</v>
      </c>
      <c r="I1139" t="str">
        <f>MID(Table9[[#This Row],[SampleID]],4,8)</f>
        <v>039-0049</v>
      </c>
    </row>
    <row r="1140" spans="1:9">
      <c r="A1140" t="s">
        <v>3813</v>
      </c>
      <c r="B1140" s="3" t="str">
        <f t="shared" si="85"/>
        <v>US</v>
      </c>
      <c r="C1140" s="3" t="str">
        <f t="shared" si="86"/>
        <v>039</v>
      </c>
      <c r="D1140" s="3" t="str">
        <f t="shared" si="87"/>
        <v>OTHER</v>
      </c>
      <c r="E1140" s="3" t="str">
        <f t="shared" si="88"/>
        <v>Tn</v>
      </c>
      <c r="F1140" s="19" t="str">
        <f t="shared" si="89"/>
        <v>US-039-0050-OTHER</v>
      </c>
      <c r="G1140" t="s">
        <v>23</v>
      </c>
      <c r="H1140" s="18">
        <v>1</v>
      </c>
      <c r="I1140" t="str">
        <f>MID(Table9[[#This Row],[SampleID]],4,8)</f>
        <v>039-0050</v>
      </c>
    </row>
    <row r="1141" spans="1:9">
      <c r="A1141" t="s">
        <v>3814</v>
      </c>
      <c r="B1141" s="3" t="str">
        <f t="shared" si="85"/>
        <v>US</v>
      </c>
      <c r="C1141" s="3" t="str">
        <f t="shared" si="86"/>
        <v>039</v>
      </c>
      <c r="D1141" s="3" t="str">
        <f t="shared" si="87"/>
        <v>OTHER</v>
      </c>
      <c r="E1141" s="3" t="str">
        <f t="shared" si="88"/>
        <v>Tn</v>
      </c>
      <c r="F1141" s="19" t="str">
        <f t="shared" si="89"/>
        <v>US-039-0051-OTHER</v>
      </c>
      <c r="G1141" t="s">
        <v>23</v>
      </c>
      <c r="H1141" s="18">
        <v>1</v>
      </c>
      <c r="I1141" t="str">
        <f>MID(Table9[[#This Row],[SampleID]],4,8)</f>
        <v>039-0051</v>
      </c>
    </row>
    <row r="1142" spans="1:9">
      <c r="A1142" t="s">
        <v>3815</v>
      </c>
      <c r="B1142" s="3" t="str">
        <f t="shared" si="85"/>
        <v>US</v>
      </c>
      <c r="C1142" s="3" t="str">
        <f t="shared" si="86"/>
        <v>039</v>
      </c>
      <c r="D1142" s="3" t="str">
        <f t="shared" si="87"/>
        <v>OTHER</v>
      </c>
      <c r="E1142" s="3" t="str">
        <f t="shared" si="88"/>
        <v>Tn</v>
      </c>
      <c r="F1142" s="19" t="str">
        <f t="shared" si="89"/>
        <v>US-039-0052-OTHER</v>
      </c>
      <c r="G1142" t="s">
        <v>23</v>
      </c>
      <c r="H1142" s="18">
        <v>1</v>
      </c>
      <c r="I1142" t="str">
        <f>MID(Table9[[#This Row],[SampleID]],4,8)</f>
        <v>039-0052</v>
      </c>
    </row>
    <row r="1143" spans="1:9">
      <c r="A1143" t="s">
        <v>3816</v>
      </c>
      <c r="B1143" s="3" t="str">
        <f t="shared" si="85"/>
        <v>US</v>
      </c>
      <c r="C1143" s="3" t="str">
        <f t="shared" si="86"/>
        <v>039</v>
      </c>
      <c r="D1143" s="3" t="str">
        <f t="shared" si="87"/>
        <v>OTHER</v>
      </c>
      <c r="E1143" s="3" t="str">
        <f t="shared" si="88"/>
        <v>Tn</v>
      </c>
      <c r="F1143" s="19" t="str">
        <f t="shared" si="89"/>
        <v>US-039-0053-OTHER</v>
      </c>
      <c r="G1143" t="s">
        <v>23</v>
      </c>
      <c r="H1143" s="18">
        <v>1</v>
      </c>
      <c r="I1143" t="str">
        <f>MID(Table9[[#This Row],[SampleID]],4,8)</f>
        <v>039-0053</v>
      </c>
    </row>
    <row r="1144" spans="1:9">
      <c r="A1144" t="s">
        <v>3817</v>
      </c>
      <c r="B1144" s="3" t="str">
        <f t="shared" si="85"/>
        <v>US</v>
      </c>
      <c r="C1144" s="3" t="str">
        <f t="shared" si="86"/>
        <v>039</v>
      </c>
      <c r="D1144" s="3" t="str">
        <f t="shared" si="87"/>
        <v>OTHER</v>
      </c>
      <c r="E1144" s="3" t="str">
        <f t="shared" si="88"/>
        <v>Tn</v>
      </c>
      <c r="F1144" s="19" t="str">
        <f t="shared" si="89"/>
        <v>US-039-0054-OTHER</v>
      </c>
      <c r="G1144" t="s">
        <v>23</v>
      </c>
      <c r="H1144" s="18">
        <v>1</v>
      </c>
      <c r="I1144" t="str">
        <f>MID(Table9[[#This Row],[SampleID]],4,8)</f>
        <v>039-0054</v>
      </c>
    </row>
    <row r="1145" spans="1:9">
      <c r="A1145" t="s">
        <v>3818</v>
      </c>
      <c r="B1145" s="3" t="str">
        <f t="shared" si="85"/>
        <v>US</v>
      </c>
      <c r="C1145" s="3" t="str">
        <f t="shared" si="86"/>
        <v>039</v>
      </c>
      <c r="D1145" s="3" t="str">
        <f t="shared" si="87"/>
        <v>OTHER</v>
      </c>
      <c r="E1145" s="3" t="str">
        <f t="shared" si="88"/>
        <v>Tn</v>
      </c>
      <c r="F1145" s="19" t="str">
        <f t="shared" si="89"/>
        <v>US-039-0055-OTHER</v>
      </c>
      <c r="G1145" t="s">
        <v>23</v>
      </c>
      <c r="H1145" s="18">
        <v>1</v>
      </c>
      <c r="I1145" t="str">
        <f>MID(Table9[[#This Row],[SampleID]],4,8)</f>
        <v>039-0055</v>
      </c>
    </row>
    <row r="1146" spans="1:9">
      <c r="A1146" t="s">
        <v>3819</v>
      </c>
      <c r="B1146" s="3" t="str">
        <f t="shared" si="85"/>
        <v>US</v>
      </c>
      <c r="C1146" s="3" t="str">
        <f t="shared" si="86"/>
        <v>039</v>
      </c>
      <c r="D1146" s="3" t="str">
        <f t="shared" si="87"/>
        <v>OTHER</v>
      </c>
      <c r="E1146" s="3" t="str">
        <f t="shared" si="88"/>
        <v>Tn</v>
      </c>
      <c r="F1146" s="19" t="str">
        <f t="shared" si="89"/>
        <v>US-039-0056-OTHER</v>
      </c>
      <c r="G1146" t="s">
        <v>23</v>
      </c>
      <c r="H1146" s="18">
        <v>1</v>
      </c>
      <c r="I1146" t="str">
        <f>MID(Table9[[#This Row],[SampleID]],4,8)</f>
        <v>039-0056</v>
      </c>
    </row>
    <row r="1147" spans="1:9">
      <c r="A1147" t="s">
        <v>3820</v>
      </c>
      <c r="B1147" s="3" t="str">
        <f t="shared" si="85"/>
        <v>US</v>
      </c>
      <c r="C1147" s="3" t="str">
        <f t="shared" si="86"/>
        <v>039</v>
      </c>
      <c r="D1147" s="3" t="str">
        <f t="shared" si="87"/>
        <v>OTHER</v>
      </c>
      <c r="E1147" s="3" t="str">
        <f t="shared" si="88"/>
        <v>Tn</v>
      </c>
      <c r="F1147" s="19" t="str">
        <f t="shared" si="89"/>
        <v>US-039-0057-OTHER</v>
      </c>
      <c r="G1147" t="s">
        <v>23</v>
      </c>
      <c r="H1147" s="18">
        <v>1</v>
      </c>
      <c r="I1147" t="str">
        <f>MID(Table9[[#This Row],[SampleID]],4,8)</f>
        <v>039-0057</v>
      </c>
    </row>
    <row r="1148" spans="1:9">
      <c r="A1148" t="s">
        <v>3821</v>
      </c>
      <c r="B1148" s="3" t="str">
        <f t="shared" si="85"/>
        <v>US</v>
      </c>
      <c r="C1148" s="3" t="str">
        <f t="shared" si="86"/>
        <v>039</v>
      </c>
      <c r="D1148" s="3" t="str">
        <f t="shared" si="87"/>
        <v>OTHER</v>
      </c>
      <c r="E1148" s="3" t="str">
        <f t="shared" si="88"/>
        <v>Tn</v>
      </c>
      <c r="F1148" s="19" t="str">
        <f t="shared" si="89"/>
        <v>US-039-0058-OTHER</v>
      </c>
      <c r="G1148" t="s">
        <v>23</v>
      </c>
      <c r="H1148" s="18">
        <v>1</v>
      </c>
      <c r="I1148" t="str">
        <f>MID(Table9[[#This Row],[SampleID]],4,8)</f>
        <v>039-0058</v>
      </c>
    </row>
    <row r="1149" spans="1:9">
      <c r="A1149" t="s">
        <v>3822</v>
      </c>
      <c r="B1149" s="3" t="str">
        <f t="shared" si="85"/>
        <v>US</v>
      </c>
      <c r="C1149" s="3" t="str">
        <f t="shared" si="86"/>
        <v>039</v>
      </c>
      <c r="D1149" s="3" t="str">
        <f t="shared" si="87"/>
        <v>OTHER</v>
      </c>
      <c r="E1149" s="3" t="str">
        <f t="shared" si="88"/>
        <v>Tn</v>
      </c>
      <c r="F1149" s="19" t="str">
        <f t="shared" si="89"/>
        <v>US-039-0059-OTHER</v>
      </c>
      <c r="G1149" t="s">
        <v>23</v>
      </c>
      <c r="H1149" s="18">
        <v>1</v>
      </c>
      <c r="I1149" t="str">
        <f>MID(Table9[[#This Row],[SampleID]],4,8)</f>
        <v>039-0059</v>
      </c>
    </row>
    <row r="1150" spans="1:9">
      <c r="A1150" t="s">
        <v>3823</v>
      </c>
      <c r="B1150" s="3" t="str">
        <f t="shared" si="85"/>
        <v>US</v>
      </c>
      <c r="C1150" s="3" t="str">
        <f t="shared" si="86"/>
        <v>039</v>
      </c>
      <c r="D1150" s="3" t="str">
        <f t="shared" si="87"/>
        <v>OTHER</v>
      </c>
      <c r="E1150" s="3" t="str">
        <f t="shared" si="88"/>
        <v>Tn</v>
      </c>
      <c r="F1150" s="19" t="str">
        <f t="shared" si="89"/>
        <v>US-039-0060-OTHER</v>
      </c>
      <c r="G1150" t="s">
        <v>23</v>
      </c>
      <c r="H1150" s="18">
        <v>1</v>
      </c>
      <c r="I1150" t="str">
        <f>MID(Table9[[#This Row],[SampleID]],4,8)</f>
        <v>039-0060</v>
      </c>
    </row>
    <row r="1151" spans="1:9">
      <c r="A1151" t="s">
        <v>3824</v>
      </c>
      <c r="B1151" s="3" t="str">
        <f t="shared" si="85"/>
        <v>US</v>
      </c>
      <c r="C1151" s="3" t="str">
        <f t="shared" si="86"/>
        <v>039</v>
      </c>
      <c r="D1151" s="3" t="str">
        <f t="shared" si="87"/>
        <v>OTHER</v>
      </c>
      <c r="E1151" s="3" t="str">
        <f t="shared" si="88"/>
        <v>Tn</v>
      </c>
      <c r="F1151" s="19" t="str">
        <f t="shared" si="89"/>
        <v>US-039-0061-OTHER</v>
      </c>
      <c r="G1151" t="s">
        <v>23</v>
      </c>
      <c r="H1151" s="18">
        <v>1</v>
      </c>
      <c r="I1151" t="str">
        <f>MID(Table9[[#This Row],[SampleID]],4,8)</f>
        <v>039-0061</v>
      </c>
    </row>
    <row r="1152" spans="1:9">
      <c r="A1152" t="s">
        <v>3825</v>
      </c>
      <c r="B1152" s="3" t="str">
        <f t="shared" si="85"/>
        <v>US</v>
      </c>
      <c r="C1152" s="3" t="str">
        <f t="shared" si="86"/>
        <v>039</v>
      </c>
      <c r="D1152" s="3" t="str">
        <f t="shared" si="87"/>
        <v>OTHER</v>
      </c>
      <c r="E1152" s="3" t="str">
        <f t="shared" si="88"/>
        <v>Tn</v>
      </c>
      <c r="F1152" s="19" t="str">
        <f t="shared" si="89"/>
        <v>US-039-0062-OTHER</v>
      </c>
      <c r="G1152" t="s">
        <v>23</v>
      </c>
      <c r="H1152" s="18">
        <v>1</v>
      </c>
      <c r="I1152" t="str">
        <f>MID(Table9[[#This Row],[SampleID]],4,8)</f>
        <v>039-0062</v>
      </c>
    </row>
    <row r="1153" spans="1:9">
      <c r="A1153" t="s">
        <v>3826</v>
      </c>
      <c r="B1153" s="3" t="str">
        <f t="shared" si="85"/>
        <v>US</v>
      </c>
      <c r="C1153" s="3" t="str">
        <f t="shared" si="86"/>
        <v>039</v>
      </c>
      <c r="D1153" s="3" t="str">
        <f t="shared" si="87"/>
        <v>OTHER</v>
      </c>
      <c r="E1153" s="3" t="str">
        <f t="shared" si="88"/>
        <v>Tn</v>
      </c>
      <c r="F1153" s="19" t="str">
        <f t="shared" si="89"/>
        <v>US-039-0063-OTHER</v>
      </c>
      <c r="G1153" t="s">
        <v>23</v>
      </c>
      <c r="H1153" s="18">
        <v>1</v>
      </c>
      <c r="I1153" t="str">
        <f>MID(Table9[[#This Row],[SampleID]],4,8)</f>
        <v>039-0063</v>
      </c>
    </row>
    <row r="1154" spans="1:9">
      <c r="A1154" t="s">
        <v>3827</v>
      </c>
      <c r="B1154" s="3" t="str">
        <f t="shared" ref="B1154:B1217" si="90">LEFT(A1154,2)</f>
        <v>US</v>
      </c>
      <c r="C1154" s="3" t="str">
        <f t="shared" ref="C1154:C1217" si="91">MID(A1154,4,3)</f>
        <v>039</v>
      </c>
      <c r="D1154" s="3" t="str">
        <f t="shared" ref="D1154:D1217" si="92">IF(MID(A1154,13,1)="M","MELANOMA",IF(MID(A1154,13,1)="N","NSCLC",IF(MID(A1154,13,1)="S","SCLC",IF(MID(A1154,13,1)="H","HETH",IF(MID(A1154,13,1)="R","RCC","OTHER")))))</f>
        <v>OTHER</v>
      </c>
      <c r="E1154" s="3" t="str">
        <f t="shared" ref="E1154:E1217" si="93">IF(MID(A1154,13,1)="m",RIGHT(A1154,LEN(A1154)-21),IF(MID(A1154,13,1)="n",RIGHT(A1154,LEN(A1154)-18),IF(MID(A1154,13,1)="s",RIGHT(A1154,LEN(A1154)-17),IF(MID(A1154,13,1)="o",RIGHT(A1154,LEN(A1154)-18),IF(MID(A1154,13,1)="h",RIGHT(A1154,LEN(A1154)-17),IF(MID(A1154,13,1)="r",RIGHT(A1154,LEN(A1154)-16),"UNKNOWN"))))))</f>
        <v>Tn</v>
      </c>
      <c r="F1154" s="19" t="str">
        <f t="shared" ref="F1154:F1217" si="94">IF(MID(A1154,13,1)="H",LEFT(A1154,16),IF(MID(A1154,13,1)="M",LEFT(A1154,20),IF(MID(A1154,13,1)="N",LEFT(A1154,17),IF(MID(A1154,13,1)="S",LEFT(A1154,16),IF(MID(A1154,13,1)="O",LEFT(A1154,17),IF(MID(A1154,13,1)="R",LEFT(A1154,15),""))))))</f>
        <v>US-039-0064-OTHER</v>
      </c>
      <c r="G1154" t="s">
        <v>23</v>
      </c>
      <c r="H1154" s="18">
        <v>1</v>
      </c>
      <c r="I1154" t="str">
        <f>MID(Table9[[#This Row],[SampleID]],4,8)</f>
        <v>039-0064</v>
      </c>
    </row>
    <row r="1155" spans="1:9">
      <c r="A1155" t="s">
        <v>3828</v>
      </c>
      <c r="B1155" s="3" t="str">
        <f t="shared" si="90"/>
        <v>US</v>
      </c>
      <c r="C1155" s="3" t="str">
        <f t="shared" si="91"/>
        <v>039</v>
      </c>
      <c r="D1155" s="3" t="str">
        <f t="shared" si="92"/>
        <v>OTHER</v>
      </c>
      <c r="E1155" s="3" t="str">
        <f t="shared" si="93"/>
        <v>Tn</v>
      </c>
      <c r="F1155" s="19" t="str">
        <f t="shared" si="94"/>
        <v>US-039-0065-OTHER</v>
      </c>
      <c r="G1155" t="s">
        <v>23</v>
      </c>
      <c r="H1155" s="18">
        <v>1</v>
      </c>
      <c r="I1155" t="str">
        <f>MID(Table9[[#This Row],[SampleID]],4,8)</f>
        <v>039-0065</v>
      </c>
    </row>
    <row r="1156" spans="1:9">
      <c r="A1156" t="s">
        <v>3829</v>
      </c>
      <c r="B1156" s="3" t="str">
        <f t="shared" si="90"/>
        <v>US</v>
      </c>
      <c r="C1156" s="3" t="str">
        <f t="shared" si="91"/>
        <v>039</v>
      </c>
      <c r="D1156" s="3" t="str">
        <f t="shared" si="92"/>
        <v>OTHER</v>
      </c>
      <c r="E1156" s="3" t="str">
        <f t="shared" si="93"/>
        <v>Tn</v>
      </c>
      <c r="F1156" s="19" t="str">
        <f t="shared" si="94"/>
        <v>US-039-0066-OTHER</v>
      </c>
      <c r="G1156" t="s">
        <v>23</v>
      </c>
      <c r="H1156" s="18">
        <v>1</v>
      </c>
      <c r="I1156" t="str">
        <f>MID(Table9[[#This Row],[SampleID]],4,8)</f>
        <v>039-0066</v>
      </c>
    </row>
    <row r="1157" spans="1:9">
      <c r="A1157" t="s">
        <v>3830</v>
      </c>
      <c r="B1157" s="3" t="str">
        <f t="shared" si="90"/>
        <v>US</v>
      </c>
      <c r="C1157" s="3" t="str">
        <f t="shared" si="91"/>
        <v>039</v>
      </c>
      <c r="D1157" s="3" t="str">
        <f t="shared" si="92"/>
        <v>OTHER</v>
      </c>
      <c r="E1157" s="3" t="str">
        <f t="shared" si="93"/>
        <v>Tn</v>
      </c>
      <c r="F1157" s="19" t="str">
        <f t="shared" si="94"/>
        <v>US-039-0067-OTHER</v>
      </c>
      <c r="G1157" t="s">
        <v>23</v>
      </c>
      <c r="H1157" s="18">
        <v>1</v>
      </c>
      <c r="I1157" t="str">
        <f>MID(Table9[[#This Row],[SampleID]],4,8)</f>
        <v>039-0067</v>
      </c>
    </row>
    <row r="1158" spans="1:9">
      <c r="A1158" t="s">
        <v>3831</v>
      </c>
      <c r="B1158" s="3" t="str">
        <f t="shared" si="90"/>
        <v>US</v>
      </c>
      <c r="C1158" s="3" t="str">
        <f t="shared" si="91"/>
        <v>039</v>
      </c>
      <c r="D1158" s="3" t="str">
        <f t="shared" si="92"/>
        <v>OTHER</v>
      </c>
      <c r="E1158" s="3" t="str">
        <f t="shared" si="93"/>
        <v>Tn</v>
      </c>
      <c r="F1158" s="19" t="str">
        <f t="shared" si="94"/>
        <v>US-039-0068-OTHER</v>
      </c>
      <c r="G1158" t="s">
        <v>23</v>
      </c>
      <c r="H1158" s="18">
        <v>1</v>
      </c>
      <c r="I1158" t="str">
        <f>MID(Table9[[#This Row],[SampleID]],4,8)</f>
        <v>039-0068</v>
      </c>
    </row>
    <row r="1159" spans="1:9">
      <c r="A1159" t="s">
        <v>3832</v>
      </c>
      <c r="B1159" s="3" t="str">
        <f t="shared" si="90"/>
        <v>US</v>
      </c>
      <c r="C1159" s="3" t="str">
        <f t="shared" si="91"/>
        <v>039</v>
      </c>
      <c r="D1159" s="3" t="str">
        <f t="shared" si="92"/>
        <v>OTHER</v>
      </c>
      <c r="E1159" s="3" t="str">
        <f t="shared" si="93"/>
        <v>Tn</v>
      </c>
      <c r="F1159" s="19" t="str">
        <f t="shared" si="94"/>
        <v>US-039-0069-OTHER</v>
      </c>
      <c r="G1159" t="s">
        <v>23</v>
      </c>
      <c r="H1159" s="18">
        <v>1</v>
      </c>
      <c r="I1159" t="str">
        <f>MID(Table9[[#This Row],[SampleID]],4,8)</f>
        <v>039-0069</v>
      </c>
    </row>
    <row r="1160" spans="1:9">
      <c r="A1160" t="s">
        <v>3833</v>
      </c>
      <c r="B1160" s="3" t="str">
        <f t="shared" si="90"/>
        <v>US</v>
      </c>
      <c r="C1160" s="3" t="str">
        <f t="shared" si="91"/>
        <v>039</v>
      </c>
      <c r="D1160" s="3" t="str">
        <f t="shared" si="92"/>
        <v>OTHER</v>
      </c>
      <c r="E1160" s="3" t="str">
        <f t="shared" si="93"/>
        <v>Tn</v>
      </c>
      <c r="F1160" s="19" t="str">
        <f t="shared" si="94"/>
        <v>US-039-0070-OTHER</v>
      </c>
      <c r="G1160" t="s">
        <v>23</v>
      </c>
      <c r="H1160" s="18">
        <v>1</v>
      </c>
      <c r="I1160" t="str">
        <f>MID(Table9[[#This Row],[SampleID]],4,8)</f>
        <v>039-0070</v>
      </c>
    </row>
    <row r="1161" spans="1:9">
      <c r="A1161" t="s">
        <v>3834</v>
      </c>
      <c r="B1161" s="3" t="str">
        <f t="shared" si="90"/>
        <v>US</v>
      </c>
      <c r="C1161" s="3" t="str">
        <f t="shared" si="91"/>
        <v>039</v>
      </c>
      <c r="D1161" s="3" t="str">
        <f t="shared" si="92"/>
        <v>OTHER</v>
      </c>
      <c r="E1161" s="3" t="str">
        <f t="shared" si="93"/>
        <v>Tn</v>
      </c>
      <c r="F1161" s="19" t="str">
        <f t="shared" si="94"/>
        <v>US-039-0071-OTHER</v>
      </c>
      <c r="G1161" t="s">
        <v>23</v>
      </c>
      <c r="H1161" s="18">
        <v>1</v>
      </c>
      <c r="I1161" t="str">
        <f>MID(Table9[[#This Row],[SampleID]],4,8)</f>
        <v>039-0071</v>
      </c>
    </row>
    <row r="1162" spans="1:9">
      <c r="A1162" t="s">
        <v>3835</v>
      </c>
      <c r="B1162" s="3" t="str">
        <f t="shared" si="90"/>
        <v>US</v>
      </c>
      <c r="C1162" s="3" t="str">
        <f t="shared" si="91"/>
        <v>039</v>
      </c>
      <c r="D1162" s="3" t="str">
        <f t="shared" si="92"/>
        <v>OTHER</v>
      </c>
      <c r="E1162" s="3" t="str">
        <f t="shared" si="93"/>
        <v>Tn</v>
      </c>
      <c r="F1162" s="19" t="str">
        <f t="shared" si="94"/>
        <v>US-039-0072-OTHER</v>
      </c>
      <c r="G1162" t="s">
        <v>23</v>
      </c>
      <c r="H1162" s="18">
        <v>1</v>
      </c>
      <c r="I1162" t="str">
        <f>MID(Table9[[#This Row],[SampleID]],4,8)</f>
        <v>039-0072</v>
      </c>
    </row>
    <row r="1163" spans="1:9">
      <c r="A1163" t="s">
        <v>3836</v>
      </c>
      <c r="B1163" s="3" t="str">
        <f t="shared" si="90"/>
        <v>US</v>
      </c>
      <c r="C1163" s="3" t="str">
        <f t="shared" si="91"/>
        <v>039</v>
      </c>
      <c r="D1163" s="3" t="str">
        <f t="shared" si="92"/>
        <v>OTHER</v>
      </c>
      <c r="E1163" s="3" t="str">
        <f t="shared" si="93"/>
        <v>Tn</v>
      </c>
      <c r="F1163" s="19" t="str">
        <f t="shared" si="94"/>
        <v>US-039-0073-OTHER</v>
      </c>
      <c r="G1163" t="s">
        <v>23</v>
      </c>
      <c r="H1163" s="18">
        <v>1</v>
      </c>
      <c r="I1163" t="str">
        <f>MID(Table9[[#This Row],[SampleID]],4,8)</f>
        <v>039-0073</v>
      </c>
    </row>
    <row r="1164" spans="1:9">
      <c r="A1164" t="s">
        <v>3837</v>
      </c>
      <c r="B1164" s="3" t="str">
        <f t="shared" si="90"/>
        <v>US</v>
      </c>
      <c r="C1164" s="3" t="str">
        <f t="shared" si="91"/>
        <v>039</v>
      </c>
      <c r="D1164" s="3" t="str">
        <f t="shared" si="92"/>
        <v>OTHER</v>
      </c>
      <c r="E1164" s="3" t="str">
        <f t="shared" si="93"/>
        <v>Tn</v>
      </c>
      <c r="F1164" s="19" t="str">
        <f t="shared" si="94"/>
        <v>US-039-0074-OTHER</v>
      </c>
      <c r="G1164" t="s">
        <v>23</v>
      </c>
      <c r="H1164" s="18">
        <v>1</v>
      </c>
      <c r="I1164" t="str">
        <f>MID(Table9[[#This Row],[SampleID]],4,8)</f>
        <v>039-0074</v>
      </c>
    </row>
    <row r="1165" spans="1:9">
      <c r="A1165" t="s">
        <v>3838</v>
      </c>
      <c r="B1165" s="3" t="str">
        <f t="shared" si="90"/>
        <v>US</v>
      </c>
      <c r="C1165" s="3" t="str">
        <f t="shared" si="91"/>
        <v>039</v>
      </c>
      <c r="D1165" s="3" t="str">
        <f t="shared" si="92"/>
        <v>OTHER</v>
      </c>
      <c r="E1165" s="3" t="str">
        <f t="shared" si="93"/>
        <v>Tn</v>
      </c>
      <c r="F1165" s="19" t="str">
        <f t="shared" si="94"/>
        <v>US-039-0075-OTHER</v>
      </c>
      <c r="G1165" t="s">
        <v>23</v>
      </c>
      <c r="H1165" s="18">
        <v>1</v>
      </c>
      <c r="I1165" t="str">
        <f>MID(Table9[[#This Row],[SampleID]],4,8)</f>
        <v>039-0075</v>
      </c>
    </row>
    <row r="1166" spans="1:9">
      <c r="A1166" t="s">
        <v>3839</v>
      </c>
      <c r="B1166" s="3" t="str">
        <f t="shared" si="90"/>
        <v>US</v>
      </c>
      <c r="C1166" s="3" t="str">
        <f t="shared" si="91"/>
        <v>039</v>
      </c>
      <c r="D1166" s="3" t="str">
        <f t="shared" si="92"/>
        <v>OTHER</v>
      </c>
      <c r="E1166" s="3" t="str">
        <f t="shared" si="93"/>
        <v>Tn</v>
      </c>
      <c r="F1166" s="19" t="str">
        <f t="shared" si="94"/>
        <v>US-039-0076-OTHER</v>
      </c>
      <c r="G1166" t="s">
        <v>23</v>
      </c>
      <c r="H1166" s="18">
        <v>1</v>
      </c>
      <c r="I1166" t="str">
        <f>MID(Table9[[#This Row],[SampleID]],4,8)</f>
        <v>039-0076</v>
      </c>
    </row>
    <row r="1167" spans="1:9">
      <c r="A1167" t="s">
        <v>3840</v>
      </c>
      <c r="B1167" s="3" t="str">
        <f t="shared" si="90"/>
        <v>US</v>
      </c>
      <c r="C1167" s="3" t="str">
        <f t="shared" si="91"/>
        <v>039</v>
      </c>
      <c r="D1167" s="3" t="str">
        <f t="shared" si="92"/>
        <v>OTHER</v>
      </c>
      <c r="E1167" s="3" t="str">
        <f t="shared" si="93"/>
        <v>Tn</v>
      </c>
      <c r="F1167" s="19" t="str">
        <f t="shared" si="94"/>
        <v>US-039-0077-OTHER</v>
      </c>
      <c r="G1167" t="s">
        <v>23</v>
      </c>
      <c r="H1167" s="18">
        <v>1</v>
      </c>
      <c r="I1167" t="str">
        <f>MID(Table9[[#This Row],[SampleID]],4,8)</f>
        <v>039-0077</v>
      </c>
    </row>
    <row r="1168" spans="1:9">
      <c r="A1168" t="s">
        <v>3841</v>
      </c>
      <c r="B1168" s="3" t="str">
        <f t="shared" si="90"/>
        <v>US</v>
      </c>
      <c r="C1168" s="3" t="str">
        <f t="shared" si="91"/>
        <v>039</v>
      </c>
      <c r="D1168" s="3" t="str">
        <f t="shared" si="92"/>
        <v>OTHER</v>
      </c>
      <c r="E1168" s="3" t="str">
        <f t="shared" si="93"/>
        <v>Tn</v>
      </c>
      <c r="F1168" s="19" t="str">
        <f t="shared" si="94"/>
        <v>US-039-0078-OTHER</v>
      </c>
      <c r="G1168" t="s">
        <v>23</v>
      </c>
      <c r="H1168" s="18">
        <v>1</v>
      </c>
      <c r="I1168" t="str">
        <f>MID(Table9[[#This Row],[SampleID]],4,8)</f>
        <v>039-0078</v>
      </c>
    </row>
    <row r="1169" spans="1:9">
      <c r="A1169" t="s">
        <v>3842</v>
      </c>
      <c r="B1169" s="3" t="str">
        <f t="shared" si="90"/>
        <v>US</v>
      </c>
      <c r="C1169" s="3" t="str">
        <f t="shared" si="91"/>
        <v>039</v>
      </c>
      <c r="D1169" s="3" t="str">
        <f t="shared" si="92"/>
        <v>OTHER</v>
      </c>
      <c r="E1169" s="3" t="str">
        <f t="shared" si="93"/>
        <v>Tn</v>
      </c>
      <c r="F1169" s="19" t="str">
        <f t="shared" si="94"/>
        <v>US-039-0079-OTHER</v>
      </c>
      <c r="G1169" t="s">
        <v>23</v>
      </c>
      <c r="H1169" s="18">
        <v>1</v>
      </c>
      <c r="I1169" t="str">
        <f>MID(Table9[[#This Row],[SampleID]],4,8)</f>
        <v>039-0079</v>
      </c>
    </row>
    <row r="1170" spans="1:9">
      <c r="A1170" t="s">
        <v>3843</v>
      </c>
      <c r="B1170" s="3" t="str">
        <f t="shared" si="90"/>
        <v>US</v>
      </c>
      <c r="C1170" s="3" t="str">
        <f t="shared" si="91"/>
        <v>039</v>
      </c>
      <c r="D1170" s="3" t="str">
        <f t="shared" si="92"/>
        <v>OTHER</v>
      </c>
      <c r="E1170" s="3" t="str">
        <f t="shared" si="93"/>
        <v>Tn</v>
      </c>
      <c r="F1170" s="19" t="str">
        <f t="shared" si="94"/>
        <v>US-039-0080-OTHER</v>
      </c>
      <c r="G1170" t="s">
        <v>23</v>
      </c>
      <c r="H1170" s="18">
        <v>1</v>
      </c>
      <c r="I1170" t="str">
        <f>MID(Table9[[#This Row],[SampleID]],4,8)</f>
        <v>039-0080</v>
      </c>
    </row>
    <row r="1171" spans="1:9">
      <c r="A1171" t="s">
        <v>3844</v>
      </c>
      <c r="B1171" s="3" t="str">
        <f t="shared" si="90"/>
        <v>US</v>
      </c>
      <c r="C1171" s="3" t="str">
        <f t="shared" si="91"/>
        <v>039</v>
      </c>
      <c r="D1171" s="3" t="str">
        <f t="shared" si="92"/>
        <v>OTHER</v>
      </c>
      <c r="E1171" s="3" t="str">
        <f t="shared" si="93"/>
        <v>Tn</v>
      </c>
      <c r="F1171" s="19" t="str">
        <f t="shared" si="94"/>
        <v>US-039-0081-OTHER</v>
      </c>
      <c r="G1171" t="s">
        <v>23</v>
      </c>
      <c r="H1171" s="18">
        <v>1</v>
      </c>
      <c r="I1171" t="str">
        <f>MID(Table9[[#This Row],[SampleID]],4,8)</f>
        <v>039-0081</v>
      </c>
    </row>
    <row r="1172" spans="1:9">
      <c r="A1172" t="s">
        <v>3845</v>
      </c>
      <c r="B1172" s="3" t="str">
        <f t="shared" si="90"/>
        <v>US</v>
      </c>
      <c r="C1172" s="3" t="str">
        <f t="shared" si="91"/>
        <v>039</v>
      </c>
      <c r="D1172" s="3" t="str">
        <f t="shared" si="92"/>
        <v>OTHER</v>
      </c>
      <c r="E1172" s="3" t="str">
        <f t="shared" si="93"/>
        <v>Tn</v>
      </c>
      <c r="F1172" s="19" t="str">
        <f t="shared" si="94"/>
        <v>US-039-0082-OTHER</v>
      </c>
      <c r="G1172" t="s">
        <v>23</v>
      </c>
      <c r="H1172" s="18">
        <v>1</v>
      </c>
      <c r="I1172" t="str">
        <f>MID(Table9[[#This Row],[SampleID]],4,8)</f>
        <v>039-0082</v>
      </c>
    </row>
    <row r="1173" spans="1:9">
      <c r="A1173" t="s">
        <v>3846</v>
      </c>
      <c r="B1173" s="3" t="str">
        <f t="shared" si="90"/>
        <v>US</v>
      </c>
      <c r="C1173" s="3" t="str">
        <f t="shared" si="91"/>
        <v>039</v>
      </c>
      <c r="D1173" s="3" t="str">
        <f t="shared" si="92"/>
        <v>OTHER</v>
      </c>
      <c r="E1173" s="3" t="str">
        <f t="shared" si="93"/>
        <v>Tn</v>
      </c>
      <c r="F1173" s="19" t="str">
        <f t="shared" si="94"/>
        <v>US-039-0083-OTHER</v>
      </c>
      <c r="G1173" t="s">
        <v>23</v>
      </c>
      <c r="H1173" s="18">
        <v>1</v>
      </c>
      <c r="I1173" t="str">
        <f>MID(Table9[[#This Row],[SampleID]],4,8)</f>
        <v>039-0083</v>
      </c>
    </row>
    <row r="1174" spans="1:9">
      <c r="A1174" t="s">
        <v>3847</v>
      </c>
      <c r="B1174" s="3" t="str">
        <f t="shared" si="90"/>
        <v>US</v>
      </c>
      <c r="C1174" s="3" t="str">
        <f t="shared" si="91"/>
        <v>039</v>
      </c>
      <c r="D1174" s="3" t="str">
        <f t="shared" si="92"/>
        <v>OTHER</v>
      </c>
      <c r="E1174" s="3" t="str">
        <f t="shared" si="93"/>
        <v>Tn</v>
      </c>
      <c r="F1174" s="19" t="str">
        <f t="shared" si="94"/>
        <v>US-039-0084-OTHER</v>
      </c>
      <c r="G1174" t="s">
        <v>23</v>
      </c>
      <c r="H1174" s="18">
        <v>1</v>
      </c>
      <c r="I1174" t="str">
        <f>MID(Table9[[#This Row],[SampleID]],4,8)</f>
        <v>039-0084</v>
      </c>
    </row>
    <row r="1175" spans="1:9">
      <c r="A1175" t="s">
        <v>3848</v>
      </c>
      <c r="B1175" s="3" t="str">
        <f t="shared" si="90"/>
        <v>DE</v>
      </c>
      <c r="C1175" s="3" t="str">
        <f t="shared" si="91"/>
        <v>040</v>
      </c>
      <c r="D1175" s="3" t="str">
        <f t="shared" si="92"/>
        <v>NSCLC</v>
      </c>
      <c r="E1175" s="3" t="str">
        <f t="shared" si="93"/>
        <v>T1</v>
      </c>
      <c r="F1175" s="19" t="str">
        <f t="shared" si="94"/>
        <v>DE-040-2020-NSCLC</v>
      </c>
      <c r="G1175" t="s">
        <v>23</v>
      </c>
      <c r="H1175" s="18">
        <v>1</v>
      </c>
      <c r="I1175" t="str">
        <f>MID(Table9[[#This Row],[SampleID]],4,8)</f>
        <v>040-2020</v>
      </c>
    </row>
    <row r="1176" spans="1:9">
      <c r="A1176" t="s">
        <v>3849</v>
      </c>
      <c r="B1176" s="3" t="str">
        <f t="shared" si="90"/>
        <v>DE</v>
      </c>
      <c r="C1176" s="3" t="str">
        <f t="shared" si="91"/>
        <v>040</v>
      </c>
      <c r="D1176" s="3" t="str">
        <f t="shared" si="92"/>
        <v>NSCLC</v>
      </c>
      <c r="E1176" s="3" t="str">
        <f t="shared" si="93"/>
        <v>T1</v>
      </c>
      <c r="F1176" s="19" t="str">
        <f t="shared" si="94"/>
        <v>DE-040-2022-NSCLC</v>
      </c>
      <c r="G1176" t="s">
        <v>23</v>
      </c>
      <c r="H1176" s="18">
        <v>1</v>
      </c>
      <c r="I1176" t="str">
        <f>MID(Table9[[#This Row],[SampleID]],4,8)</f>
        <v>040-2022</v>
      </c>
    </row>
    <row r="1177" spans="1:9">
      <c r="A1177" t="s">
        <v>3850</v>
      </c>
      <c r="B1177" s="3" t="str">
        <f t="shared" si="90"/>
        <v>DE</v>
      </c>
      <c r="C1177" s="3" t="str">
        <f t="shared" si="91"/>
        <v>040</v>
      </c>
      <c r="D1177" s="3" t="str">
        <f t="shared" si="92"/>
        <v>NSCLC</v>
      </c>
      <c r="E1177" s="3" t="str">
        <f t="shared" si="93"/>
        <v>Tn</v>
      </c>
      <c r="F1177" s="19" t="str">
        <f t="shared" si="94"/>
        <v>DE-040-2029-NSCLC</v>
      </c>
      <c r="G1177" t="s">
        <v>23</v>
      </c>
      <c r="H1177" s="18">
        <v>1</v>
      </c>
      <c r="I1177" t="str">
        <f>MID(Table9[[#This Row],[SampleID]],4,8)</f>
        <v>040-2029</v>
      </c>
    </row>
    <row r="1178" spans="1:9">
      <c r="A1178" t="s">
        <v>3851</v>
      </c>
      <c r="B1178" s="3" t="str">
        <f t="shared" si="90"/>
        <v>DE</v>
      </c>
      <c r="C1178" s="3" t="str">
        <f t="shared" si="91"/>
        <v>040</v>
      </c>
      <c r="D1178" s="3" t="str">
        <f t="shared" si="92"/>
        <v>NSCLC</v>
      </c>
      <c r="E1178" s="3" t="str">
        <f t="shared" si="93"/>
        <v>T1</v>
      </c>
      <c r="F1178" s="19" t="str">
        <f t="shared" si="94"/>
        <v>DE-040-2030-NSCLC</v>
      </c>
      <c r="G1178" t="s">
        <v>23</v>
      </c>
      <c r="H1178" s="18">
        <v>1</v>
      </c>
      <c r="I1178" t="str">
        <f>MID(Table9[[#This Row],[SampleID]],4,8)</f>
        <v>040-2030</v>
      </c>
    </row>
    <row r="1179" spans="1:9">
      <c r="A1179" t="s">
        <v>3852</v>
      </c>
      <c r="B1179" s="3" t="str">
        <f t="shared" si="90"/>
        <v>DE</v>
      </c>
      <c r="C1179" s="3" t="str">
        <f t="shared" si="91"/>
        <v>040</v>
      </c>
      <c r="D1179" s="3" t="str">
        <f t="shared" si="92"/>
        <v>NSCLC</v>
      </c>
      <c r="E1179" s="3" t="str">
        <f t="shared" si="93"/>
        <v>T2</v>
      </c>
      <c r="F1179" s="19" t="str">
        <f t="shared" si="94"/>
        <v>DE-040-2030-NSCLC</v>
      </c>
      <c r="G1179" t="s">
        <v>23</v>
      </c>
      <c r="H1179" s="18">
        <v>1</v>
      </c>
      <c r="I1179" t="str">
        <f>MID(Table9[[#This Row],[SampleID]],4,8)</f>
        <v>040-2030</v>
      </c>
    </row>
    <row r="1180" spans="1:9">
      <c r="A1180" t="s">
        <v>3853</v>
      </c>
      <c r="B1180" s="3" t="str">
        <f t="shared" si="90"/>
        <v>DE</v>
      </c>
      <c r="C1180" s="3" t="str">
        <f t="shared" si="91"/>
        <v>040</v>
      </c>
      <c r="D1180" s="3" t="str">
        <f t="shared" si="92"/>
        <v>NSCLC</v>
      </c>
      <c r="E1180" s="3" t="str">
        <f t="shared" si="93"/>
        <v>T1</v>
      </c>
      <c r="F1180" s="19" t="str">
        <f t="shared" si="94"/>
        <v>DE-040-2032-NSCLC</v>
      </c>
      <c r="G1180" t="s">
        <v>23</v>
      </c>
      <c r="H1180" s="18">
        <v>1</v>
      </c>
      <c r="I1180" t="str">
        <f>MID(Table9[[#This Row],[SampleID]],4,8)</f>
        <v>040-2032</v>
      </c>
    </row>
    <row r="1181" spans="1:9">
      <c r="A1181" t="s">
        <v>3854</v>
      </c>
      <c r="B1181" s="3" t="str">
        <f t="shared" si="90"/>
        <v>DE</v>
      </c>
      <c r="C1181" s="3" t="str">
        <f t="shared" si="91"/>
        <v>040</v>
      </c>
      <c r="D1181" s="3" t="str">
        <f t="shared" si="92"/>
        <v>NSCLC</v>
      </c>
      <c r="E1181" s="3" t="str">
        <f t="shared" si="93"/>
        <v>T0</v>
      </c>
      <c r="F1181" s="19" t="str">
        <f t="shared" si="94"/>
        <v>DE-040-2001-NSCLC</v>
      </c>
      <c r="G1181" t="s">
        <v>23</v>
      </c>
      <c r="H1181" s="18">
        <v>1</v>
      </c>
      <c r="I1181" t="str">
        <f>MID(Table9[[#This Row],[SampleID]],4,8)</f>
        <v>040-2001</v>
      </c>
    </row>
    <row r="1182" spans="1:9">
      <c r="A1182" t="s">
        <v>3855</v>
      </c>
      <c r="B1182" s="3" t="str">
        <f t="shared" si="90"/>
        <v>DE</v>
      </c>
      <c r="C1182" s="3" t="str">
        <f t="shared" si="91"/>
        <v>040</v>
      </c>
      <c r="D1182" s="3" t="str">
        <f t="shared" si="92"/>
        <v>NSCLC</v>
      </c>
      <c r="E1182" s="3" t="str">
        <f t="shared" si="93"/>
        <v>T0</v>
      </c>
      <c r="F1182" s="19" t="str">
        <f t="shared" si="94"/>
        <v>DE-040-2002-NSCLC</v>
      </c>
      <c r="G1182" t="s">
        <v>23</v>
      </c>
      <c r="H1182" s="18">
        <v>1</v>
      </c>
      <c r="I1182" t="str">
        <f>MID(Table9[[#This Row],[SampleID]],4,8)</f>
        <v>040-2002</v>
      </c>
    </row>
    <row r="1183" spans="1:9">
      <c r="A1183" t="s">
        <v>3856</v>
      </c>
      <c r="B1183" s="3" t="str">
        <f t="shared" si="90"/>
        <v>DE</v>
      </c>
      <c r="C1183" s="3" t="str">
        <f t="shared" si="91"/>
        <v>040</v>
      </c>
      <c r="D1183" s="3" t="str">
        <f t="shared" si="92"/>
        <v>NSCLC</v>
      </c>
      <c r="E1183" s="3" t="str">
        <f t="shared" si="93"/>
        <v>T0</v>
      </c>
      <c r="F1183" s="19" t="str">
        <f t="shared" si="94"/>
        <v>DE-040-2003-NSCLC</v>
      </c>
      <c r="G1183" t="s">
        <v>23</v>
      </c>
      <c r="H1183" s="18">
        <v>1</v>
      </c>
      <c r="I1183" t="str">
        <f>MID(Table9[[#This Row],[SampleID]],4,8)</f>
        <v>040-2003</v>
      </c>
    </row>
    <row r="1184" spans="1:9">
      <c r="A1184" t="s">
        <v>3857</v>
      </c>
      <c r="B1184" s="3" t="str">
        <f t="shared" si="90"/>
        <v>DE</v>
      </c>
      <c r="C1184" s="3" t="str">
        <f t="shared" si="91"/>
        <v>040</v>
      </c>
      <c r="D1184" s="3" t="str">
        <f t="shared" si="92"/>
        <v>NSCLC</v>
      </c>
      <c r="E1184" s="3" t="str">
        <f t="shared" si="93"/>
        <v>T0</v>
      </c>
      <c r="F1184" s="19" t="str">
        <f t="shared" si="94"/>
        <v>DE-040-2004-NSCLC</v>
      </c>
      <c r="G1184" t="s">
        <v>23</v>
      </c>
      <c r="H1184" s="18">
        <v>1</v>
      </c>
      <c r="I1184" t="str">
        <f>MID(Table9[[#This Row],[SampleID]],4,8)</f>
        <v>040-2004</v>
      </c>
    </row>
    <row r="1185" spans="1:9">
      <c r="A1185" t="s">
        <v>3858</v>
      </c>
      <c r="B1185" s="3" t="str">
        <f t="shared" si="90"/>
        <v>DE</v>
      </c>
      <c r="C1185" s="3" t="str">
        <f t="shared" si="91"/>
        <v>040</v>
      </c>
      <c r="D1185" s="3" t="str">
        <f t="shared" si="92"/>
        <v>NSCLC</v>
      </c>
      <c r="E1185" s="3" t="str">
        <f t="shared" si="93"/>
        <v>T0</v>
      </c>
      <c r="F1185" s="19" t="str">
        <f t="shared" si="94"/>
        <v>DE-040-2005-NSCLC</v>
      </c>
      <c r="G1185" t="s">
        <v>23</v>
      </c>
      <c r="H1185" s="18">
        <v>1</v>
      </c>
      <c r="I1185" t="str">
        <f>MID(Table9[[#This Row],[SampleID]],4,8)</f>
        <v>040-2005</v>
      </c>
    </row>
    <row r="1186" spans="1:9">
      <c r="A1186" t="s">
        <v>3859</v>
      </c>
      <c r="B1186" s="3" t="str">
        <f t="shared" si="90"/>
        <v>DE</v>
      </c>
      <c r="C1186" s="3" t="str">
        <f t="shared" si="91"/>
        <v>040</v>
      </c>
      <c r="D1186" s="3" t="str">
        <f t="shared" si="92"/>
        <v>NSCLC</v>
      </c>
      <c r="E1186" s="3" t="str">
        <f t="shared" si="93"/>
        <v>T0</v>
      </c>
      <c r="F1186" s="19" t="str">
        <f t="shared" si="94"/>
        <v>DE-040-2006-NSCLC</v>
      </c>
      <c r="G1186" t="s">
        <v>23</v>
      </c>
      <c r="H1186" s="18">
        <v>1</v>
      </c>
      <c r="I1186" t="str">
        <f>MID(Table9[[#This Row],[SampleID]],4,8)</f>
        <v>040-2006</v>
      </c>
    </row>
    <row r="1187" spans="1:9">
      <c r="A1187" t="s">
        <v>3860</v>
      </c>
      <c r="B1187" s="3" t="str">
        <f t="shared" si="90"/>
        <v>DE</v>
      </c>
      <c r="C1187" s="3" t="str">
        <f t="shared" si="91"/>
        <v>040</v>
      </c>
      <c r="D1187" s="3" t="str">
        <f t="shared" si="92"/>
        <v>NSCLC</v>
      </c>
      <c r="E1187" s="3" t="str">
        <f t="shared" si="93"/>
        <v>T0</v>
      </c>
      <c r="F1187" s="19" t="str">
        <f t="shared" si="94"/>
        <v>DE-040-2007-NSCLC</v>
      </c>
      <c r="G1187" t="s">
        <v>23</v>
      </c>
      <c r="H1187" s="18">
        <v>1</v>
      </c>
      <c r="I1187" t="str">
        <f>MID(Table9[[#This Row],[SampleID]],4,8)</f>
        <v>040-2007</v>
      </c>
    </row>
    <row r="1188" spans="1:9">
      <c r="A1188" t="s">
        <v>3861</v>
      </c>
      <c r="B1188" s="3" t="str">
        <f t="shared" si="90"/>
        <v>DE</v>
      </c>
      <c r="C1188" s="3" t="str">
        <f t="shared" si="91"/>
        <v>040</v>
      </c>
      <c r="D1188" s="3" t="str">
        <f t="shared" si="92"/>
        <v>NSCLC</v>
      </c>
      <c r="E1188" s="3" t="str">
        <f t="shared" si="93"/>
        <v>T0</v>
      </c>
      <c r="F1188" s="19" t="str">
        <f t="shared" si="94"/>
        <v>DE-040-2008-NSCLC</v>
      </c>
      <c r="G1188" t="s">
        <v>23</v>
      </c>
      <c r="H1188" s="18">
        <v>1</v>
      </c>
      <c r="I1188" t="str">
        <f>MID(Table9[[#This Row],[SampleID]],4,8)</f>
        <v>040-2008</v>
      </c>
    </row>
    <row r="1189" spans="1:9">
      <c r="A1189" t="s">
        <v>3862</v>
      </c>
      <c r="B1189" s="3" t="str">
        <f t="shared" si="90"/>
        <v>DE</v>
      </c>
      <c r="C1189" s="3" t="str">
        <f t="shared" si="91"/>
        <v>040</v>
      </c>
      <c r="D1189" s="3" t="str">
        <f t="shared" si="92"/>
        <v>NSCLC</v>
      </c>
      <c r="E1189" s="3" t="str">
        <f t="shared" si="93"/>
        <v>T0</v>
      </c>
      <c r="F1189" s="19" t="str">
        <f t="shared" si="94"/>
        <v>DE-040-2009-NSCLC</v>
      </c>
      <c r="G1189" t="s">
        <v>23</v>
      </c>
      <c r="H1189" s="18">
        <v>1</v>
      </c>
      <c r="I1189" t="str">
        <f>MID(Table9[[#This Row],[SampleID]],4,8)</f>
        <v>040-2009</v>
      </c>
    </row>
    <row r="1190" spans="1:9">
      <c r="A1190" t="s">
        <v>3863</v>
      </c>
      <c r="B1190" s="3" t="str">
        <f t="shared" si="90"/>
        <v>DE</v>
      </c>
      <c r="C1190" s="3" t="str">
        <f t="shared" si="91"/>
        <v>040</v>
      </c>
      <c r="D1190" s="3" t="str">
        <f t="shared" si="92"/>
        <v>NSCLC</v>
      </c>
      <c r="E1190" s="3" t="str">
        <f t="shared" si="93"/>
        <v>T0</v>
      </c>
      <c r="F1190" s="19" t="str">
        <f t="shared" si="94"/>
        <v>DE-040-2010-NSCLC</v>
      </c>
      <c r="G1190" t="s">
        <v>23</v>
      </c>
      <c r="H1190" s="18">
        <v>1</v>
      </c>
      <c r="I1190" t="str">
        <f>MID(Table9[[#This Row],[SampleID]],4,8)</f>
        <v>040-2010</v>
      </c>
    </row>
    <row r="1191" spans="1:9">
      <c r="A1191" t="s">
        <v>3864</v>
      </c>
      <c r="B1191" s="3" t="str">
        <f t="shared" si="90"/>
        <v>DE</v>
      </c>
      <c r="C1191" s="3" t="str">
        <f t="shared" si="91"/>
        <v>040</v>
      </c>
      <c r="D1191" s="3" t="str">
        <f t="shared" si="92"/>
        <v>NSCLC</v>
      </c>
      <c r="E1191" s="3" t="str">
        <f t="shared" si="93"/>
        <v>T0</v>
      </c>
      <c r="F1191" s="19" t="str">
        <f t="shared" si="94"/>
        <v>DE-040-2012-NSCLC</v>
      </c>
      <c r="G1191" t="s">
        <v>23</v>
      </c>
      <c r="H1191" s="18">
        <v>1</v>
      </c>
      <c r="I1191" t="str">
        <f>MID(Table9[[#This Row],[SampleID]],4,8)</f>
        <v>040-2012</v>
      </c>
    </row>
    <row r="1192" spans="1:9">
      <c r="A1192" t="s">
        <v>3865</v>
      </c>
      <c r="B1192" s="3" t="str">
        <f t="shared" si="90"/>
        <v>DE</v>
      </c>
      <c r="C1192" s="3" t="str">
        <f t="shared" si="91"/>
        <v>040</v>
      </c>
      <c r="D1192" s="3" t="str">
        <f t="shared" si="92"/>
        <v>NSCLC</v>
      </c>
      <c r="E1192" s="3" t="str">
        <f t="shared" si="93"/>
        <v>T0</v>
      </c>
      <c r="F1192" s="19" t="str">
        <f t="shared" si="94"/>
        <v>DE-040-2013-NSCLC</v>
      </c>
      <c r="G1192" t="s">
        <v>23</v>
      </c>
      <c r="H1192" s="18">
        <v>1</v>
      </c>
      <c r="I1192" t="str">
        <f>MID(Table9[[#This Row],[SampleID]],4,8)</f>
        <v>040-2013</v>
      </c>
    </row>
    <row r="1193" spans="1:9">
      <c r="A1193" t="s">
        <v>3866</v>
      </c>
      <c r="B1193" s="3" t="str">
        <f t="shared" si="90"/>
        <v>DE</v>
      </c>
      <c r="C1193" s="3" t="str">
        <f t="shared" si="91"/>
        <v>040</v>
      </c>
      <c r="D1193" s="3" t="str">
        <f t="shared" si="92"/>
        <v>NSCLC</v>
      </c>
      <c r="E1193" s="3" t="str">
        <f t="shared" si="93"/>
        <v>T0</v>
      </c>
      <c r="F1193" s="19" t="str">
        <f t="shared" si="94"/>
        <v>DE-040-2014-NSCLC</v>
      </c>
      <c r="G1193" t="s">
        <v>23</v>
      </c>
      <c r="H1193" s="18">
        <v>1</v>
      </c>
      <c r="I1193" t="str">
        <f>MID(Table9[[#This Row],[SampleID]],4,8)</f>
        <v>040-2014</v>
      </c>
    </row>
    <row r="1194" spans="1:9">
      <c r="A1194" t="s">
        <v>3867</v>
      </c>
      <c r="B1194" s="3" t="str">
        <f t="shared" si="90"/>
        <v>DE</v>
      </c>
      <c r="C1194" s="3" t="str">
        <f t="shared" si="91"/>
        <v>040</v>
      </c>
      <c r="D1194" s="3" t="str">
        <f t="shared" si="92"/>
        <v>NSCLC</v>
      </c>
      <c r="E1194" s="3" t="str">
        <f t="shared" si="93"/>
        <v>T0</v>
      </c>
      <c r="F1194" s="19" t="str">
        <f t="shared" si="94"/>
        <v>DE-040-2015-NSCLC</v>
      </c>
      <c r="G1194" t="s">
        <v>23</v>
      </c>
      <c r="H1194" s="18">
        <v>1</v>
      </c>
      <c r="I1194" t="str">
        <f>MID(Table9[[#This Row],[SampleID]],4,8)</f>
        <v>040-2015</v>
      </c>
    </row>
    <row r="1195" spans="1:9">
      <c r="A1195" t="s">
        <v>3868</v>
      </c>
      <c r="B1195" s="3" t="str">
        <f t="shared" si="90"/>
        <v>DE</v>
      </c>
      <c r="C1195" s="3" t="str">
        <f t="shared" si="91"/>
        <v>040</v>
      </c>
      <c r="D1195" s="3" t="str">
        <f t="shared" si="92"/>
        <v>NSCLC</v>
      </c>
      <c r="E1195" s="3" t="str">
        <f t="shared" si="93"/>
        <v>T0</v>
      </c>
      <c r="F1195" s="19" t="str">
        <f t="shared" si="94"/>
        <v>DE-040-2016-NSCLC</v>
      </c>
      <c r="G1195" t="s">
        <v>23</v>
      </c>
      <c r="H1195" s="18">
        <v>1</v>
      </c>
      <c r="I1195" t="str">
        <f>MID(Table9[[#This Row],[SampleID]],4,8)</f>
        <v>040-2016</v>
      </c>
    </row>
    <row r="1196" spans="1:9">
      <c r="A1196" t="s">
        <v>3869</v>
      </c>
      <c r="B1196" s="3" t="str">
        <f t="shared" si="90"/>
        <v>DE</v>
      </c>
      <c r="C1196" s="3" t="str">
        <f t="shared" si="91"/>
        <v>040</v>
      </c>
      <c r="D1196" s="3" t="str">
        <f t="shared" si="92"/>
        <v>NSCLC</v>
      </c>
      <c r="E1196" s="3" t="str">
        <f t="shared" si="93"/>
        <v>T0</v>
      </c>
      <c r="F1196" s="19" t="str">
        <f t="shared" si="94"/>
        <v>DE-040-2017-NSCLC</v>
      </c>
      <c r="G1196" t="s">
        <v>23</v>
      </c>
      <c r="H1196" s="18">
        <v>1</v>
      </c>
      <c r="I1196" t="str">
        <f>MID(Table9[[#This Row],[SampleID]],4,8)</f>
        <v>040-2017</v>
      </c>
    </row>
    <row r="1197" spans="1:9">
      <c r="A1197" t="s">
        <v>3870</v>
      </c>
      <c r="B1197" s="3" t="str">
        <f t="shared" si="90"/>
        <v>DE</v>
      </c>
      <c r="C1197" s="3" t="str">
        <f t="shared" si="91"/>
        <v>040</v>
      </c>
      <c r="D1197" s="3" t="str">
        <f t="shared" si="92"/>
        <v>NSCLC</v>
      </c>
      <c r="E1197" s="3" t="str">
        <f t="shared" si="93"/>
        <v>T0</v>
      </c>
      <c r="F1197" s="19" t="str">
        <f t="shared" si="94"/>
        <v>DE-040-2018-NSCLC</v>
      </c>
      <c r="G1197" t="s">
        <v>23</v>
      </c>
      <c r="H1197" s="18">
        <v>1</v>
      </c>
      <c r="I1197" t="str">
        <f>MID(Table9[[#This Row],[SampleID]],4,8)</f>
        <v>040-2018</v>
      </c>
    </row>
    <row r="1198" spans="1:9">
      <c r="A1198" t="s">
        <v>3871</v>
      </c>
      <c r="B1198" s="3" t="str">
        <f t="shared" si="90"/>
        <v>DE</v>
      </c>
      <c r="C1198" s="3" t="str">
        <f t="shared" si="91"/>
        <v>040</v>
      </c>
      <c r="D1198" s="3" t="str">
        <f t="shared" si="92"/>
        <v>NSCLC</v>
      </c>
      <c r="E1198" s="3" t="str">
        <f t="shared" si="93"/>
        <v>T0</v>
      </c>
      <c r="F1198" s="19" t="str">
        <f t="shared" si="94"/>
        <v>DE-040-2019-NSCLC</v>
      </c>
      <c r="G1198" t="s">
        <v>23</v>
      </c>
      <c r="H1198" s="18">
        <v>1</v>
      </c>
      <c r="I1198" t="str">
        <f>MID(Table9[[#This Row],[SampleID]],4,8)</f>
        <v>040-2019</v>
      </c>
    </row>
    <row r="1199" spans="1:9">
      <c r="A1199" t="s">
        <v>3872</v>
      </c>
      <c r="B1199" s="3" t="str">
        <f t="shared" si="90"/>
        <v>DE</v>
      </c>
      <c r="C1199" s="3" t="str">
        <f t="shared" si="91"/>
        <v>040</v>
      </c>
      <c r="D1199" s="3" t="str">
        <f t="shared" si="92"/>
        <v>NSCLC</v>
      </c>
      <c r="E1199" s="3" t="str">
        <f t="shared" si="93"/>
        <v>T0</v>
      </c>
      <c r="F1199" s="19" t="str">
        <f t="shared" si="94"/>
        <v>DE-040-2020-NSCLC</v>
      </c>
      <c r="G1199" t="s">
        <v>23</v>
      </c>
      <c r="H1199" s="18">
        <v>1</v>
      </c>
      <c r="I1199" t="str">
        <f>MID(Table9[[#This Row],[SampleID]],4,8)</f>
        <v>040-2020</v>
      </c>
    </row>
    <row r="1200" spans="1:9">
      <c r="A1200" t="s">
        <v>3873</v>
      </c>
      <c r="B1200" s="3" t="str">
        <f t="shared" si="90"/>
        <v>DE</v>
      </c>
      <c r="C1200" s="3" t="str">
        <f t="shared" si="91"/>
        <v>040</v>
      </c>
      <c r="D1200" s="3" t="str">
        <f t="shared" si="92"/>
        <v>NSCLC</v>
      </c>
      <c r="E1200" s="3" t="str">
        <f t="shared" si="93"/>
        <v>T0</v>
      </c>
      <c r="F1200" s="19" t="str">
        <f t="shared" si="94"/>
        <v>DE-040-2021-NSCLC</v>
      </c>
      <c r="G1200" t="s">
        <v>23</v>
      </c>
      <c r="H1200" s="18">
        <v>1</v>
      </c>
      <c r="I1200" t="str">
        <f>MID(Table9[[#This Row],[SampleID]],4,8)</f>
        <v>040-2021</v>
      </c>
    </row>
    <row r="1201" spans="1:9">
      <c r="A1201" t="s">
        <v>3874</v>
      </c>
      <c r="B1201" s="3" t="str">
        <f t="shared" si="90"/>
        <v>DE</v>
      </c>
      <c r="C1201" s="3" t="str">
        <f t="shared" si="91"/>
        <v>040</v>
      </c>
      <c r="D1201" s="3" t="str">
        <f t="shared" si="92"/>
        <v>NSCLC</v>
      </c>
      <c r="E1201" s="3" t="str">
        <f t="shared" si="93"/>
        <v>T0</v>
      </c>
      <c r="F1201" s="19" t="str">
        <f t="shared" si="94"/>
        <v>DE-040-2022-NSCLC</v>
      </c>
      <c r="G1201" t="s">
        <v>23</v>
      </c>
      <c r="H1201" s="18">
        <v>1</v>
      </c>
      <c r="I1201" t="str">
        <f>MID(Table9[[#This Row],[SampleID]],4,8)</f>
        <v>040-2022</v>
      </c>
    </row>
    <row r="1202" spans="1:9">
      <c r="A1202" t="s">
        <v>3875</v>
      </c>
      <c r="B1202" s="3" t="str">
        <f t="shared" si="90"/>
        <v>DE</v>
      </c>
      <c r="C1202" s="3" t="str">
        <f t="shared" si="91"/>
        <v>040</v>
      </c>
      <c r="D1202" s="3" t="str">
        <f t="shared" si="92"/>
        <v>NSCLC</v>
      </c>
      <c r="E1202" s="3" t="str">
        <f t="shared" si="93"/>
        <v>T0</v>
      </c>
      <c r="F1202" s="19" t="str">
        <f t="shared" si="94"/>
        <v>DE-040-2023-NSCLC</v>
      </c>
      <c r="G1202" t="s">
        <v>23</v>
      </c>
      <c r="H1202" s="18">
        <v>1</v>
      </c>
      <c r="I1202" t="str">
        <f>MID(Table9[[#This Row],[SampleID]],4,8)</f>
        <v>040-2023</v>
      </c>
    </row>
    <row r="1203" spans="1:9">
      <c r="A1203" t="s">
        <v>3876</v>
      </c>
      <c r="B1203" s="3" t="str">
        <f t="shared" si="90"/>
        <v>DE</v>
      </c>
      <c r="C1203" s="3" t="str">
        <f t="shared" si="91"/>
        <v>040</v>
      </c>
      <c r="D1203" s="3" t="str">
        <f t="shared" si="92"/>
        <v>NSCLC</v>
      </c>
      <c r="E1203" s="3" t="str">
        <f t="shared" si="93"/>
        <v>T0</v>
      </c>
      <c r="F1203" s="19" t="str">
        <f t="shared" si="94"/>
        <v>DE-040-2024-NSCLC</v>
      </c>
      <c r="G1203" t="s">
        <v>23</v>
      </c>
      <c r="H1203" s="18">
        <v>1</v>
      </c>
      <c r="I1203" t="str">
        <f>MID(Table9[[#This Row],[SampleID]],4,8)</f>
        <v>040-2024</v>
      </c>
    </row>
    <row r="1204" spans="1:9">
      <c r="A1204" t="s">
        <v>3877</v>
      </c>
      <c r="B1204" s="3" t="str">
        <f t="shared" si="90"/>
        <v>DE</v>
      </c>
      <c r="C1204" s="3" t="str">
        <f t="shared" si="91"/>
        <v>040</v>
      </c>
      <c r="D1204" s="3" t="str">
        <f t="shared" si="92"/>
        <v>NSCLC</v>
      </c>
      <c r="E1204" s="3" t="str">
        <f t="shared" si="93"/>
        <v>T0</v>
      </c>
      <c r="F1204" s="19" t="str">
        <f t="shared" si="94"/>
        <v>DE-040-2025-NSCLC</v>
      </c>
      <c r="G1204" t="s">
        <v>23</v>
      </c>
      <c r="H1204" s="18">
        <v>1</v>
      </c>
      <c r="I1204" t="str">
        <f>MID(Table9[[#This Row],[SampleID]],4,8)</f>
        <v>040-2025</v>
      </c>
    </row>
    <row r="1205" spans="1:9">
      <c r="A1205" t="s">
        <v>3878</v>
      </c>
      <c r="B1205" s="3" t="str">
        <f t="shared" si="90"/>
        <v>DE</v>
      </c>
      <c r="C1205" s="3" t="str">
        <f t="shared" si="91"/>
        <v>040</v>
      </c>
      <c r="D1205" s="3" t="str">
        <f t="shared" si="92"/>
        <v>NSCLC</v>
      </c>
      <c r="E1205" s="3" t="str">
        <f t="shared" si="93"/>
        <v>T0</v>
      </c>
      <c r="F1205" s="19" t="str">
        <f t="shared" si="94"/>
        <v>DE-040-2026-NSCLC</v>
      </c>
      <c r="G1205" t="s">
        <v>23</v>
      </c>
      <c r="H1205" s="18">
        <v>1</v>
      </c>
      <c r="I1205" t="str">
        <f>MID(Table9[[#This Row],[SampleID]],4,8)</f>
        <v>040-2026</v>
      </c>
    </row>
    <row r="1206" spans="1:9">
      <c r="A1206" t="s">
        <v>3879</v>
      </c>
      <c r="B1206" s="3" t="str">
        <f t="shared" si="90"/>
        <v>DE</v>
      </c>
      <c r="C1206" s="3" t="str">
        <f t="shared" si="91"/>
        <v>040</v>
      </c>
      <c r="D1206" s="3" t="str">
        <f t="shared" si="92"/>
        <v>NSCLC</v>
      </c>
      <c r="E1206" s="3" t="str">
        <f t="shared" si="93"/>
        <v>T0</v>
      </c>
      <c r="F1206" s="19" t="str">
        <f t="shared" si="94"/>
        <v>DE-040-2027-NSCLC</v>
      </c>
      <c r="G1206" t="s">
        <v>23</v>
      </c>
      <c r="H1206" s="18">
        <v>1</v>
      </c>
      <c r="I1206" t="str">
        <f>MID(Table9[[#This Row],[SampleID]],4,8)</f>
        <v>040-2027</v>
      </c>
    </row>
    <row r="1207" spans="1:9">
      <c r="A1207" t="s">
        <v>3880</v>
      </c>
      <c r="B1207" s="3" t="str">
        <f t="shared" si="90"/>
        <v>DE</v>
      </c>
      <c r="C1207" s="3" t="str">
        <f t="shared" si="91"/>
        <v>040</v>
      </c>
      <c r="D1207" s="3" t="str">
        <f t="shared" si="92"/>
        <v>NSCLC</v>
      </c>
      <c r="E1207" s="3" t="str">
        <f t="shared" si="93"/>
        <v>T0</v>
      </c>
      <c r="F1207" s="19" t="str">
        <f t="shared" si="94"/>
        <v>DE-040-2028-NSCLC</v>
      </c>
      <c r="G1207" t="s">
        <v>23</v>
      </c>
      <c r="H1207" s="18">
        <v>1</v>
      </c>
      <c r="I1207" t="str">
        <f>MID(Table9[[#This Row],[SampleID]],4,8)</f>
        <v>040-2028</v>
      </c>
    </row>
    <row r="1208" spans="1:9">
      <c r="A1208" t="s">
        <v>3881</v>
      </c>
      <c r="B1208" s="3" t="str">
        <f t="shared" si="90"/>
        <v>DE</v>
      </c>
      <c r="C1208" s="3" t="str">
        <f t="shared" si="91"/>
        <v>040</v>
      </c>
      <c r="D1208" s="3" t="str">
        <f t="shared" si="92"/>
        <v>NSCLC</v>
      </c>
      <c r="E1208" s="3" t="str">
        <f t="shared" si="93"/>
        <v>T0</v>
      </c>
      <c r="F1208" s="19" t="str">
        <f t="shared" si="94"/>
        <v>DE-040-2031-NSCLC</v>
      </c>
      <c r="G1208" t="s">
        <v>23</v>
      </c>
      <c r="H1208" s="18">
        <v>1</v>
      </c>
      <c r="I1208" t="str">
        <f>MID(Table9[[#This Row],[SampleID]],4,8)</f>
        <v>040-2031</v>
      </c>
    </row>
    <row r="1209" spans="1:9">
      <c r="A1209" t="s">
        <v>3882</v>
      </c>
      <c r="B1209" s="3" t="str">
        <f t="shared" si="90"/>
        <v>DE</v>
      </c>
      <c r="C1209" s="3" t="str">
        <f t="shared" si="91"/>
        <v>040</v>
      </c>
      <c r="D1209" s="3" t="str">
        <f t="shared" si="92"/>
        <v>NSCLC</v>
      </c>
      <c r="E1209" s="3" t="str">
        <f t="shared" si="93"/>
        <v>T0</v>
      </c>
      <c r="F1209" s="19" t="str">
        <f t="shared" si="94"/>
        <v>DE-040-2032-NSCLC</v>
      </c>
      <c r="G1209" t="s">
        <v>23</v>
      </c>
      <c r="H1209" s="18">
        <v>1</v>
      </c>
      <c r="I1209" t="str">
        <f>MID(Table9[[#This Row],[SampleID]],4,8)</f>
        <v>040-2032</v>
      </c>
    </row>
    <row r="1210" spans="1:9">
      <c r="A1210" t="s">
        <v>3883</v>
      </c>
      <c r="B1210" s="3" t="str">
        <f t="shared" si="90"/>
        <v>DE</v>
      </c>
      <c r="C1210" s="3" t="str">
        <f t="shared" si="91"/>
        <v>040</v>
      </c>
      <c r="D1210" s="3" t="str">
        <f t="shared" si="92"/>
        <v>NSCLC</v>
      </c>
      <c r="E1210" s="3" t="str">
        <f t="shared" si="93"/>
        <v>T0</v>
      </c>
      <c r="F1210" s="19" t="str">
        <f t="shared" si="94"/>
        <v>DE-040-2033-NSCLC</v>
      </c>
      <c r="G1210" t="s">
        <v>23</v>
      </c>
      <c r="H1210" s="18">
        <v>1</v>
      </c>
      <c r="I1210" t="str">
        <f>MID(Table9[[#This Row],[SampleID]],4,8)</f>
        <v>040-2033</v>
      </c>
    </row>
    <row r="1211" spans="1:9">
      <c r="A1211" t="s">
        <v>3884</v>
      </c>
      <c r="B1211" s="3" t="str">
        <f t="shared" si="90"/>
        <v>DE</v>
      </c>
      <c r="C1211" s="3" t="str">
        <f t="shared" si="91"/>
        <v>040</v>
      </c>
      <c r="D1211" s="3" t="str">
        <f t="shared" si="92"/>
        <v>NSCLC</v>
      </c>
      <c r="E1211" s="3" t="str">
        <f t="shared" si="93"/>
        <v>T0</v>
      </c>
      <c r="F1211" s="19" t="str">
        <f t="shared" si="94"/>
        <v>DE-040-2034-NSCLC</v>
      </c>
      <c r="G1211" t="s">
        <v>23</v>
      </c>
      <c r="H1211" s="18">
        <v>1</v>
      </c>
      <c r="I1211" t="str">
        <f>MID(Table9[[#This Row],[SampleID]],4,8)</f>
        <v>040-2034</v>
      </c>
    </row>
    <row r="1212" spans="1:9">
      <c r="A1212" t="s">
        <v>3885</v>
      </c>
      <c r="B1212" s="3" t="str">
        <f t="shared" si="90"/>
        <v>DE</v>
      </c>
      <c r="C1212" s="3" t="str">
        <f t="shared" si="91"/>
        <v>040</v>
      </c>
      <c r="D1212" s="3" t="str">
        <f t="shared" si="92"/>
        <v>NSCLC</v>
      </c>
      <c r="E1212" s="3" t="str">
        <f t="shared" si="93"/>
        <v>T1</v>
      </c>
      <c r="F1212" s="19" t="str">
        <f t="shared" si="94"/>
        <v>DE-040-2002-NSCLC</v>
      </c>
      <c r="G1212" t="s">
        <v>23</v>
      </c>
      <c r="H1212" s="18">
        <v>1</v>
      </c>
      <c r="I1212" t="str">
        <f>MID(Table9[[#This Row],[SampleID]],4,8)</f>
        <v>040-2002</v>
      </c>
    </row>
    <row r="1213" spans="1:9">
      <c r="A1213" t="s">
        <v>3886</v>
      </c>
      <c r="B1213" s="3" t="str">
        <f t="shared" si="90"/>
        <v>DE</v>
      </c>
      <c r="C1213" s="3" t="str">
        <f t="shared" si="91"/>
        <v>040</v>
      </c>
      <c r="D1213" s="3" t="str">
        <f t="shared" si="92"/>
        <v>NSCLC</v>
      </c>
      <c r="E1213" s="3" t="str">
        <f t="shared" si="93"/>
        <v>T1</v>
      </c>
      <c r="F1213" s="19" t="str">
        <f t="shared" si="94"/>
        <v>DE-040-2006-NSCLC</v>
      </c>
      <c r="G1213" t="s">
        <v>23</v>
      </c>
      <c r="H1213" s="18">
        <v>1</v>
      </c>
      <c r="I1213" t="str">
        <f>MID(Table9[[#This Row],[SampleID]],4,8)</f>
        <v>040-2006</v>
      </c>
    </row>
    <row r="1214" spans="1:9">
      <c r="A1214" t="s">
        <v>3887</v>
      </c>
      <c r="B1214" s="3" t="str">
        <f t="shared" si="90"/>
        <v>DE</v>
      </c>
      <c r="C1214" s="3" t="str">
        <f t="shared" si="91"/>
        <v>040</v>
      </c>
      <c r="D1214" s="3" t="str">
        <f t="shared" si="92"/>
        <v>NSCLC</v>
      </c>
      <c r="E1214" s="3" t="str">
        <f t="shared" si="93"/>
        <v>T1</v>
      </c>
      <c r="F1214" s="19" t="str">
        <f t="shared" si="94"/>
        <v>DE-040-2008-NSCLC</v>
      </c>
      <c r="G1214" t="s">
        <v>23</v>
      </c>
      <c r="H1214" s="18">
        <v>1</v>
      </c>
      <c r="I1214" t="str">
        <f>MID(Table9[[#This Row],[SampleID]],4,8)</f>
        <v>040-2008</v>
      </c>
    </row>
    <row r="1215" spans="1:9">
      <c r="A1215" t="s">
        <v>3888</v>
      </c>
      <c r="B1215" s="3" t="str">
        <f t="shared" si="90"/>
        <v>DE</v>
      </c>
      <c r="C1215" s="3" t="str">
        <f t="shared" si="91"/>
        <v>040</v>
      </c>
      <c r="D1215" s="3" t="str">
        <f t="shared" si="92"/>
        <v>NSCLC</v>
      </c>
      <c r="E1215" s="3" t="str">
        <f t="shared" si="93"/>
        <v>T1</v>
      </c>
      <c r="F1215" s="19" t="str">
        <f t="shared" si="94"/>
        <v>DE-040-2014-NSCLC</v>
      </c>
      <c r="G1215" t="s">
        <v>23</v>
      </c>
      <c r="H1215" s="18">
        <v>1</v>
      </c>
      <c r="I1215" t="str">
        <f>MID(Table9[[#This Row],[SampleID]],4,8)</f>
        <v>040-2014</v>
      </c>
    </row>
    <row r="1216" spans="1:9">
      <c r="A1216" t="s">
        <v>3889</v>
      </c>
      <c r="B1216" s="3" t="str">
        <f t="shared" si="90"/>
        <v>DE</v>
      </c>
      <c r="C1216" s="3" t="str">
        <f t="shared" si="91"/>
        <v>040</v>
      </c>
      <c r="D1216" s="3" t="str">
        <f t="shared" si="92"/>
        <v>NSCLC</v>
      </c>
      <c r="E1216" s="3" t="str">
        <f t="shared" si="93"/>
        <v>T1</v>
      </c>
      <c r="F1216" s="19" t="str">
        <f t="shared" si="94"/>
        <v>DE-040-2017-NSCLC</v>
      </c>
      <c r="G1216" t="s">
        <v>23</v>
      </c>
      <c r="H1216" s="18">
        <v>1</v>
      </c>
      <c r="I1216" t="str">
        <f>MID(Table9[[#This Row],[SampleID]],4,8)</f>
        <v>040-2017</v>
      </c>
    </row>
    <row r="1217" spans="1:9">
      <c r="A1217" t="s">
        <v>3890</v>
      </c>
      <c r="B1217" s="3" t="str">
        <f t="shared" si="90"/>
        <v>DE</v>
      </c>
      <c r="C1217" s="3" t="str">
        <f t="shared" si="91"/>
        <v>040</v>
      </c>
      <c r="D1217" s="3" t="str">
        <f t="shared" si="92"/>
        <v>NSCLC</v>
      </c>
      <c r="E1217" s="3" t="str">
        <f t="shared" si="93"/>
        <v>T1</v>
      </c>
      <c r="F1217" s="19" t="str">
        <f t="shared" si="94"/>
        <v>DE-040-2018-NSCLC</v>
      </c>
      <c r="G1217" t="s">
        <v>23</v>
      </c>
      <c r="H1217" s="18">
        <v>1</v>
      </c>
      <c r="I1217" t="str">
        <f>MID(Table9[[#This Row],[SampleID]],4,8)</f>
        <v>040-2018</v>
      </c>
    </row>
    <row r="1218" spans="1:9">
      <c r="A1218" t="s">
        <v>3891</v>
      </c>
      <c r="B1218" s="3" t="str">
        <f t="shared" ref="B1218:B1281" si="95">LEFT(A1218,2)</f>
        <v>DE</v>
      </c>
      <c r="C1218" s="3" t="str">
        <f t="shared" ref="C1218:C1281" si="96">MID(A1218,4,3)</f>
        <v>040</v>
      </c>
      <c r="D1218" s="3" t="str">
        <f t="shared" ref="D1218:D1281" si="97">IF(MID(A1218,13,1)="M","MELANOMA",IF(MID(A1218,13,1)="N","NSCLC",IF(MID(A1218,13,1)="S","SCLC",IF(MID(A1218,13,1)="H","HETH",IF(MID(A1218,13,1)="R","RCC","OTHER")))))</f>
        <v>NSCLC</v>
      </c>
      <c r="E1218" s="3" t="str">
        <f t="shared" ref="E1218:E1281" si="98">IF(MID(A1218,13,1)="m",RIGHT(A1218,LEN(A1218)-21),IF(MID(A1218,13,1)="n",RIGHT(A1218,LEN(A1218)-18),IF(MID(A1218,13,1)="s",RIGHT(A1218,LEN(A1218)-17),IF(MID(A1218,13,1)="o",RIGHT(A1218,LEN(A1218)-18),IF(MID(A1218,13,1)="h",RIGHT(A1218,LEN(A1218)-17),IF(MID(A1218,13,1)="r",RIGHT(A1218,LEN(A1218)-16),"UNKNOWN"))))))</f>
        <v>T1</v>
      </c>
      <c r="F1218" s="19" t="str">
        <f t="shared" ref="F1218:F1281" si="99">IF(MID(A1218,13,1)="H",LEFT(A1218,16),IF(MID(A1218,13,1)="M",LEFT(A1218,20),IF(MID(A1218,13,1)="N",LEFT(A1218,17),IF(MID(A1218,13,1)="S",LEFT(A1218,16),IF(MID(A1218,13,1)="O",LEFT(A1218,17),IF(MID(A1218,13,1)="R",LEFT(A1218,15),""))))))</f>
        <v>DE-040-2031-NSCLC</v>
      </c>
      <c r="G1218" t="s">
        <v>23</v>
      </c>
      <c r="H1218" s="18">
        <v>1</v>
      </c>
      <c r="I1218" t="str">
        <f>MID(Table9[[#This Row],[SampleID]],4,8)</f>
        <v>040-2031</v>
      </c>
    </row>
    <row r="1219" spans="1:9">
      <c r="A1219" t="s">
        <v>3892</v>
      </c>
      <c r="B1219" s="3" t="str">
        <f t="shared" si="95"/>
        <v>DE</v>
      </c>
      <c r="C1219" s="3" t="str">
        <f t="shared" si="96"/>
        <v>040</v>
      </c>
      <c r="D1219" s="3" t="str">
        <f t="shared" si="97"/>
        <v>NSCLC</v>
      </c>
      <c r="E1219" s="3" t="str">
        <f t="shared" si="98"/>
        <v>T1</v>
      </c>
      <c r="F1219" s="19" t="str">
        <f t="shared" si="99"/>
        <v>DE-040-2004-NSCLC</v>
      </c>
      <c r="G1219" t="s">
        <v>23</v>
      </c>
      <c r="H1219" s="18">
        <v>1</v>
      </c>
      <c r="I1219" t="str">
        <f>MID(Table9[[#This Row],[SampleID]],4,8)</f>
        <v>040-2004</v>
      </c>
    </row>
    <row r="1220" spans="1:9">
      <c r="A1220" t="s">
        <v>3893</v>
      </c>
      <c r="B1220" s="3" t="str">
        <f t="shared" si="95"/>
        <v>DE</v>
      </c>
      <c r="C1220" s="3" t="str">
        <f t="shared" si="96"/>
        <v>040</v>
      </c>
      <c r="D1220" s="3" t="str">
        <f t="shared" si="97"/>
        <v>NSCLC</v>
      </c>
      <c r="E1220" s="3" t="str">
        <f t="shared" si="98"/>
        <v>T1</v>
      </c>
      <c r="F1220" s="19" t="str">
        <f t="shared" si="99"/>
        <v>DE-040-2016-NSCLC</v>
      </c>
      <c r="G1220" t="s">
        <v>23</v>
      </c>
      <c r="H1220" s="18">
        <v>1</v>
      </c>
      <c r="I1220" t="str">
        <f>MID(Table9[[#This Row],[SampleID]],4,8)</f>
        <v>040-2016</v>
      </c>
    </row>
    <row r="1221" spans="1:9">
      <c r="A1221" t="s">
        <v>3894</v>
      </c>
      <c r="B1221" s="3" t="str">
        <f t="shared" si="95"/>
        <v>DE</v>
      </c>
      <c r="C1221" s="3" t="str">
        <f t="shared" si="96"/>
        <v>041</v>
      </c>
      <c r="D1221" s="3" t="str">
        <f t="shared" si="97"/>
        <v>NSCLC</v>
      </c>
      <c r="E1221" s="3" t="str">
        <f t="shared" si="98"/>
        <v>TPD</v>
      </c>
      <c r="F1221" s="19" t="str">
        <f t="shared" si="99"/>
        <v>DE-041-0018-NSCLC</v>
      </c>
      <c r="G1221" t="s">
        <v>23</v>
      </c>
      <c r="H1221" s="18">
        <v>1</v>
      </c>
      <c r="I1221" t="str">
        <f>MID(Table9[[#This Row],[SampleID]],4,8)</f>
        <v>041-0018</v>
      </c>
    </row>
    <row r="1222" spans="1:9">
      <c r="A1222" t="s">
        <v>3895</v>
      </c>
      <c r="B1222" s="3" t="str">
        <f t="shared" si="95"/>
        <v>DE</v>
      </c>
      <c r="C1222" s="3" t="str">
        <f t="shared" si="96"/>
        <v>041</v>
      </c>
      <c r="D1222" s="3" t="str">
        <f t="shared" si="97"/>
        <v>NSCLC</v>
      </c>
      <c r="E1222" s="3" t="str">
        <f t="shared" si="98"/>
        <v>TPD</v>
      </c>
      <c r="F1222" s="19" t="str">
        <f t="shared" si="99"/>
        <v>DE-041-0021-NSCLC</v>
      </c>
      <c r="G1222" t="s">
        <v>23</v>
      </c>
      <c r="H1222" s="18">
        <v>1</v>
      </c>
      <c r="I1222" t="str">
        <f>MID(Table9[[#This Row],[SampleID]],4,8)</f>
        <v>041-0021</v>
      </c>
    </row>
    <row r="1223" spans="1:9">
      <c r="A1223" t="s">
        <v>3896</v>
      </c>
      <c r="B1223" s="3" t="str">
        <f t="shared" si="95"/>
        <v>DE</v>
      </c>
      <c r="C1223" s="3" t="str">
        <f t="shared" si="96"/>
        <v>041</v>
      </c>
      <c r="D1223" s="3" t="str">
        <f t="shared" si="97"/>
        <v>NSCLC</v>
      </c>
      <c r="E1223" s="3" t="str">
        <f t="shared" si="98"/>
        <v>TPD</v>
      </c>
      <c r="F1223" s="19" t="str">
        <f t="shared" si="99"/>
        <v>DE-041-0023-NSCLC</v>
      </c>
      <c r="G1223" t="s">
        <v>23</v>
      </c>
      <c r="H1223" s="18">
        <v>1</v>
      </c>
      <c r="I1223" t="str">
        <f>MID(Table9[[#This Row],[SampleID]],4,8)</f>
        <v>041-0023</v>
      </c>
    </row>
    <row r="1224" spans="1:9">
      <c r="A1224" t="s">
        <v>3897</v>
      </c>
      <c r="B1224" s="3" t="str">
        <f t="shared" si="95"/>
        <v>DE</v>
      </c>
      <c r="C1224" s="3" t="str">
        <f t="shared" si="96"/>
        <v>041</v>
      </c>
      <c r="D1224" s="3" t="str">
        <f t="shared" si="97"/>
        <v>NSCLC</v>
      </c>
      <c r="E1224" s="3" t="str">
        <f t="shared" si="98"/>
        <v>TPD</v>
      </c>
      <c r="F1224" s="19" t="str">
        <f t="shared" si="99"/>
        <v>DE-041-0025-NSCLC</v>
      </c>
      <c r="G1224" t="s">
        <v>23</v>
      </c>
      <c r="H1224" s="18">
        <v>1</v>
      </c>
      <c r="I1224" t="str">
        <f>MID(Table9[[#This Row],[SampleID]],4,8)</f>
        <v>041-0025</v>
      </c>
    </row>
    <row r="1225" spans="1:9">
      <c r="A1225" t="s">
        <v>3898</v>
      </c>
      <c r="B1225" s="3" t="str">
        <f t="shared" si="95"/>
        <v>DE</v>
      </c>
      <c r="C1225" s="3" t="str">
        <f t="shared" si="96"/>
        <v>041</v>
      </c>
      <c r="D1225" s="3" t="str">
        <f t="shared" si="97"/>
        <v>NSCLC</v>
      </c>
      <c r="E1225" s="3" t="str">
        <f t="shared" si="98"/>
        <v>TPD</v>
      </c>
      <c r="F1225" s="19" t="str">
        <f t="shared" si="99"/>
        <v>DE-041-0028-NSCLC</v>
      </c>
      <c r="G1225" t="s">
        <v>23</v>
      </c>
      <c r="H1225" s="18">
        <v>1</v>
      </c>
      <c r="I1225" t="str">
        <f>MID(Table9[[#This Row],[SampleID]],4,8)</f>
        <v>041-0028</v>
      </c>
    </row>
    <row r="1226" spans="1:9">
      <c r="A1226" t="s">
        <v>3899</v>
      </c>
      <c r="B1226" s="3" t="str">
        <f t="shared" si="95"/>
        <v>DE</v>
      </c>
      <c r="C1226" s="3" t="str">
        <f t="shared" si="96"/>
        <v>041</v>
      </c>
      <c r="D1226" s="3" t="str">
        <f t="shared" si="97"/>
        <v>NSCLC</v>
      </c>
      <c r="E1226" s="3" t="str">
        <f t="shared" si="98"/>
        <v>TPD</v>
      </c>
      <c r="F1226" s="19" t="str">
        <f t="shared" si="99"/>
        <v>DE-041-0034-NSCLC</v>
      </c>
      <c r="G1226" t="s">
        <v>23</v>
      </c>
      <c r="H1226" s="18">
        <v>1</v>
      </c>
      <c r="I1226" t="str">
        <f>MID(Table9[[#This Row],[SampleID]],4,8)</f>
        <v>041-0034</v>
      </c>
    </row>
    <row r="1227" spans="1:9">
      <c r="A1227" t="s">
        <v>3900</v>
      </c>
      <c r="B1227" s="3" t="str">
        <f t="shared" si="95"/>
        <v>DE</v>
      </c>
      <c r="C1227" s="3" t="str">
        <f t="shared" si="96"/>
        <v>041</v>
      </c>
      <c r="D1227" s="3" t="str">
        <f t="shared" si="97"/>
        <v>NSCLC</v>
      </c>
      <c r="E1227" s="3" t="str">
        <f t="shared" si="98"/>
        <v>TPD</v>
      </c>
      <c r="F1227" s="19" t="str">
        <f t="shared" si="99"/>
        <v>DE-041-0036-NSCLC</v>
      </c>
      <c r="G1227" t="s">
        <v>23</v>
      </c>
      <c r="H1227" s="18">
        <v>1</v>
      </c>
      <c r="I1227" t="str">
        <f>MID(Table9[[#This Row],[SampleID]],4,8)</f>
        <v>041-0036</v>
      </c>
    </row>
    <row r="1228" spans="1:9">
      <c r="A1228" t="s">
        <v>3901</v>
      </c>
      <c r="B1228" s="3" t="str">
        <f t="shared" si="95"/>
        <v>DE</v>
      </c>
      <c r="C1228" s="3" t="str">
        <f t="shared" si="96"/>
        <v>041</v>
      </c>
      <c r="D1228" s="3" t="str">
        <f t="shared" si="97"/>
        <v>NSCLC</v>
      </c>
      <c r="E1228" s="3" t="str">
        <f t="shared" si="98"/>
        <v>TPD</v>
      </c>
      <c r="F1228" s="19" t="str">
        <f t="shared" si="99"/>
        <v>DE-041-0041-NSCLC</v>
      </c>
      <c r="G1228" t="s">
        <v>23</v>
      </c>
      <c r="H1228" s="18">
        <v>1</v>
      </c>
      <c r="I1228" t="str">
        <f>MID(Table9[[#This Row],[SampleID]],4,8)</f>
        <v>041-0041</v>
      </c>
    </row>
    <row r="1229" spans="1:9">
      <c r="A1229" t="s">
        <v>3902</v>
      </c>
      <c r="B1229" s="3" t="str">
        <f t="shared" si="95"/>
        <v>DE</v>
      </c>
      <c r="C1229" s="3" t="str">
        <f t="shared" si="96"/>
        <v>041</v>
      </c>
      <c r="D1229" s="3" t="str">
        <f t="shared" si="97"/>
        <v>NSCLC</v>
      </c>
      <c r="E1229" s="3" t="str">
        <f t="shared" si="98"/>
        <v>TPD</v>
      </c>
      <c r="F1229" s="19" t="str">
        <f t="shared" si="99"/>
        <v>DE-041-0045-NSCLC</v>
      </c>
      <c r="G1229" t="s">
        <v>23</v>
      </c>
      <c r="H1229" s="18">
        <v>1</v>
      </c>
      <c r="I1229" t="str">
        <f>MID(Table9[[#This Row],[SampleID]],4,8)</f>
        <v>041-0045</v>
      </c>
    </row>
    <row r="1230" spans="1:9">
      <c r="A1230" t="s">
        <v>3903</v>
      </c>
      <c r="B1230" s="3" t="str">
        <f t="shared" si="95"/>
        <v>DE</v>
      </c>
      <c r="C1230" s="3" t="str">
        <f t="shared" si="96"/>
        <v>041</v>
      </c>
      <c r="D1230" s="3" t="str">
        <f t="shared" si="97"/>
        <v>NSCLC</v>
      </c>
      <c r="E1230" s="3" t="str">
        <f t="shared" si="98"/>
        <v>TPD</v>
      </c>
      <c r="F1230" s="19" t="str">
        <f t="shared" si="99"/>
        <v>DE-041-0051-NSCLC</v>
      </c>
      <c r="G1230" t="s">
        <v>23</v>
      </c>
      <c r="H1230" s="18">
        <v>1</v>
      </c>
      <c r="I1230" t="str">
        <f>MID(Table9[[#This Row],[SampleID]],4,8)</f>
        <v>041-0051</v>
      </c>
    </row>
    <row r="1231" spans="1:9">
      <c r="A1231" t="s">
        <v>3904</v>
      </c>
      <c r="B1231" s="3" t="str">
        <f t="shared" si="95"/>
        <v>DE</v>
      </c>
      <c r="C1231" s="3" t="str">
        <f t="shared" si="96"/>
        <v>041</v>
      </c>
      <c r="D1231" s="3" t="str">
        <f t="shared" si="97"/>
        <v>NSCLC</v>
      </c>
      <c r="E1231" s="3" t="str">
        <f t="shared" si="98"/>
        <v>TPD</v>
      </c>
      <c r="F1231" s="19" t="str">
        <f t="shared" si="99"/>
        <v>DE-041-0058-NSCLC</v>
      </c>
      <c r="G1231" t="s">
        <v>23</v>
      </c>
      <c r="H1231" s="18">
        <v>1</v>
      </c>
      <c r="I1231" t="str">
        <f>MID(Table9[[#This Row],[SampleID]],4,8)</f>
        <v>041-0058</v>
      </c>
    </row>
    <row r="1232" spans="1:9">
      <c r="A1232" t="s">
        <v>3905</v>
      </c>
      <c r="B1232" s="3" t="str">
        <f t="shared" si="95"/>
        <v>DE</v>
      </c>
      <c r="C1232" s="3" t="str">
        <f t="shared" si="96"/>
        <v>041</v>
      </c>
      <c r="D1232" s="3" t="str">
        <f t="shared" si="97"/>
        <v>NSCLC</v>
      </c>
      <c r="E1232" s="3" t="str">
        <f t="shared" si="98"/>
        <v>TPD</v>
      </c>
      <c r="F1232" s="19" t="str">
        <f t="shared" si="99"/>
        <v>DE-041-0059-NSCLC</v>
      </c>
      <c r="G1232" t="s">
        <v>23</v>
      </c>
      <c r="H1232" s="18">
        <v>1</v>
      </c>
      <c r="I1232" t="str">
        <f>MID(Table9[[#This Row],[SampleID]],4,8)</f>
        <v>041-0059</v>
      </c>
    </row>
    <row r="1233" spans="1:9">
      <c r="A1233" t="s">
        <v>3906</v>
      </c>
      <c r="B1233" s="3" t="str">
        <f t="shared" si="95"/>
        <v>DE</v>
      </c>
      <c r="C1233" s="3" t="str">
        <f t="shared" si="96"/>
        <v>041</v>
      </c>
      <c r="D1233" s="3" t="str">
        <f t="shared" si="97"/>
        <v>NSCLC</v>
      </c>
      <c r="E1233" s="3" t="str">
        <f t="shared" si="98"/>
        <v>TPD</v>
      </c>
      <c r="F1233" s="19" t="str">
        <f t="shared" si="99"/>
        <v>DE-041-0060-NSCLC</v>
      </c>
      <c r="G1233" t="s">
        <v>23</v>
      </c>
      <c r="H1233" s="18">
        <v>1</v>
      </c>
      <c r="I1233" t="str">
        <f>MID(Table9[[#This Row],[SampleID]],4,8)</f>
        <v>041-0060</v>
      </c>
    </row>
    <row r="1234" spans="1:9">
      <c r="A1234" t="s">
        <v>3907</v>
      </c>
      <c r="B1234" s="3" t="str">
        <f t="shared" si="95"/>
        <v>DE</v>
      </c>
      <c r="C1234" s="3" t="str">
        <f t="shared" si="96"/>
        <v>041</v>
      </c>
      <c r="D1234" s="3" t="str">
        <f t="shared" si="97"/>
        <v>NSCLC</v>
      </c>
      <c r="E1234" s="3" t="str">
        <f t="shared" si="98"/>
        <v>TPD</v>
      </c>
      <c r="F1234" s="19" t="str">
        <f t="shared" si="99"/>
        <v>DE-041-0063-NSCLC</v>
      </c>
      <c r="G1234" t="s">
        <v>23</v>
      </c>
      <c r="H1234" s="18">
        <v>1</v>
      </c>
      <c r="I1234" t="str">
        <f>MID(Table9[[#This Row],[SampleID]],4,8)</f>
        <v>041-0063</v>
      </c>
    </row>
    <row r="1235" spans="1:9">
      <c r="A1235" t="s">
        <v>3908</v>
      </c>
      <c r="B1235" s="3" t="str">
        <f t="shared" si="95"/>
        <v>DE</v>
      </c>
      <c r="C1235" s="3" t="str">
        <f t="shared" si="96"/>
        <v>041</v>
      </c>
      <c r="D1235" s="3" t="str">
        <f t="shared" si="97"/>
        <v>NSCLC</v>
      </c>
      <c r="E1235" s="3" t="str">
        <f t="shared" si="98"/>
        <v>TPD</v>
      </c>
      <c r="F1235" s="19" t="str">
        <f t="shared" si="99"/>
        <v>DE-041-0082-NSCLC</v>
      </c>
      <c r="G1235" t="s">
        <v>23</v>
      </c>
      <c r="H1235" s="18">
        <v>1</v>
      </c>
      <c r="I1235" t="str">
        <f>MID(Table9[[#This Row],[SampleID]],4,8)</f>
        <v>041-0082</v>
      </c>
    </row>
    <row r="1236" spans="1:9">
      <c r="A1236" t="s">
        <v>3909</v>
      </c>
      <c r="B1236" s="3" t="str">
        <f t="shared" si="95"/>
        <v>DE</v>
      </c>
      <c r="C1236" s="3" t="str">
        <f t="shared" si="96"/>
        <v>041</v>
      </c>
      <c r="D1236" s="3" t="str">
        <f t="shared" si="97"/>
        <v>NSCLC</v>
      </c>
      <c r="E1236" s="3" t="str">
        <f t="shared" si="98"/>
        <v>TPD</v>
      </c>
      <c r="F1236" s="19" t="str">
        <f t="shared" si="99"/>
        <v>DE-041-0083-NSCLC</v>
      </c>
      <c r="G1236" t="s">
        <v>23</v>
      </c>
      <c r="H1236" s="18">
        <v>1</v>
      </c>
      <c r="I1236" t="str">
        <f>MID(Table9[[#This Row],[SampleID]],4,8)</f>
        <v>041-0083</v>
      </c>
    </row>
    <row r="1237" spans="1:9">
      <c r="A1237" t="s">
        <v>3910</v>
      </c>
      <c r="B1237" s="3" t="str">
        <f t="shared" si="95"/>
        <v>DE</v>
      </c>
      <c r="C1237" s="3" t="str">
        <f t="shared" si="96"/>
        <v>041</v>
      </c>
      <c r="D1237" s="3" t="str">
        <f t="shared" si="97"/>
        <v>NSCLC</v>
      </c>
      <c r="E1237" s="3" t="str">
        <f t="shared" si="98"/>
        <v>TPD</v>
      </c>
      <c r="F1237" s="19" t="str">
        <f t="shared" si="99"/>
        <v>DE-041-0096-NSCLC</v>
      </c>
      <c r="G1237" t="s">
        <v>23</v>
      </c>
      <c r="H1237" s="18">
        <v>1</v>
      </c>
      <c r="I1237" t="str">
        <f>MID(Table9[[#This Row],[SampleID]],4,8)</f>
        <v>041-0096</v>
      </c>
    </row>
    <row r="1238" spans="1:9">
      <c r="A1238" t="s">
        <v>3911</v>
      </c>
      <c r="B1238" s="3" t="str">
        <f t="shared" si="95"/>
        <v>DE</v>
      </c>
      <c r="C1238" s="3" t="str">
        <f t="shared" si="96"/>
        <v>041</v>
      </c>
      <c r="D1238" s="3" t="str">
        <f t="shared" si="97"/>
        <v>NSCLC</v>
      </c>
      <c r="E1238" s="3" t="str">
        <f t="shared" si="98"/>
        <v>TPD</v>
      </c>
      <c r="F1238" s="19" t="str">
        <f t="shared" si="99"/>
        <v>DE-041-0111-NSCLC</v>
      </c>
      <c r="G1238" t="s">
        <v>23</v>
      </c>
      <c r="H1238" s="18">
        <v>1</v>
      </c>
      <c r="I1238" t="str">
        <f>MID(Table9[[#This Row],[SampleID]],4,8)</f>
        <v>041-0111</v>
      </c>
    </row>
    <row r="1239" spans="1:9">
      <c r="A1239" t="s">
        <v>3912</v>
      </c>
      <c r="B1239" s="3" t="str">
        <f t="shared" si="95"/>
        <v>DE</v>
      </c>
      <c r="C1239" s="3" t="str">
        <f t="shared" si="96"/>
        <v>041</v>
      </c>
      <c r="D1239" s="3" t="str">
        <f t="shared" si="97"/>
        <v>NSCLC</v>
      </c>
      <c r="E1239" s="3" t="str">
        <f t="shared" si="98"/>
        <v>TPD</v>
      </c>
      <c r="F1239" s="19" t="str">
        <f t="shared" si="99"/>
        <v>DE-041-0112-NSCLC</v>
      </c>
      <c r="G1239" t="s">
        <v>23</v>
      </c>
      <c r="H1239" s="18">
        <v>1</v>
      </c>
      <c r="I1239" t="str">
        <f>MID(Table9[[#This Row],[SampleID]],4,8)</f>
        <v>041-0112</v>
      </c>
    </row>
    <row r="1240" spans="1:9">
      <c r="A1240" t="s">
        <v>3913</v>
      </c>
      <c r="B1240" s="3" t="str">
        <f t="shared" si="95"/>
        <v>DE</v>
      </c>
      <c r="C1240" s="3" t="str">
        <f t="shared" si="96"/>
        <v>041</v>
      </c>
      <c r="D1240" s="3" t="str">
        <f t="shared" si="97"/>
        <v>NSCLC</v>
      </c>
      <c r="E1240" s="3" t="str">
        <f t="shared" si="98"/>
        <v>TPD</v>
      </c>
      <c r="F1240" s="19" t="str">
        <f t="shared" si="99"/>
        <v>DE-041-0119-NSCLC</v>
      </c>
      <c r="G1240" t="s">
        <v>23</v>
      </c>
      <c r="H1240" s="18">
        <v>1</v>
      </c>
      <c r="I1240" t="str">
        <f>MID(Table9[[#This Row],[SampleID]],4,8)</f>
        <v>041-0119</v>
      </c>
    </row>
    <row r="1241" spans="1:9">
      <c r="A1241" t="s">
        <v>3914</v>
      </c>
      <c r="B1241" s="3" t="str">
        <f t="shared" si="95"/>
        <v>DE</v>
      </c>
      <c r="C1241" s="3" t="str">
        <f t="shared" si="96"/>
        <v>041</v>
      </c>
      <c r="D1241" s="3" t="str">
        <f t="shared" si="97"/>
        <v>NSCLC</v>
      </c>
      <c r="E1241" s="3" t="str">
        <f t="shared" si="98"/>
        <v>TPD</v>
      </c>
      <c r="F1241" s="19" t="str">
        <f t="shared" si="99"/>
        <v>DE-041-0152-NSCLC</v>
      </c>
      <c r="G1241" t="s">
        <v>23</v>
      </c>
      <c r="H1241" s="18">
        <v>1</v>
      </c>
      <c r="I1241" t="str">
        <f>MID(Table9[[#This Row],[SampleID]],4,8)</f>
        <v>041-0152</v>
      </c>
    </row>
    <row r="1242" spans="1:9">
      <c r="A1242" t="s">
        <v>3915</v>
      </c>
      <c r="B1242" s="3" t="str">
        <f t="shared" si="95"/>
        <v>DE</v>
      </c>
      <c r="C1242" s="3" t="str">
        <f t="shared" si="96"/>
        <v>041</v>
      </c>
      <c r="D1242" s="3" t="str">
        <f t="shared" si="97"/>
        <v>NSCLC</v>
      </c>
      <c r="E1242" s="3" t="str">
        <f t="shared" si="98"/>
        <v>TPD</v>
      </c>
      <c r="F1242" s="19" t="str">
        <f t="shared" si="99"/>
        <v>DE-041-0163-NSCLC</v>
      </c>
      <c r="G1242" t="s">
        <v>23</v>
      </c>
      <c r="H1242" s="18">
        <v>1</v>
      </c>
      <c r="I1242" t="str">
        <f>MID(Table9[[#This Row],[SampleID]],4,8)</f>
        <v>041-0163</v>
      </c>
    </row>
    <row r="1243" spans="1:9">
      <c r="A1243" t="s">
        <v>3916</v>
      </c>
      <c r="B1243" s="3" t="str">
        <f t="shared" si="95"/>
        <v>DE</v>
      </c>
      <c r="C1243" s="3" t="str">
        <f t="shared" si="96"/>
        <v>041</v>
      </c>
      <c r="D1243" s="3" t="str">
        <f t="shared" si="97"/>
        <v>NSCLC</v>
      </c>
      <c r="E1243" s="3" t="str">
        <f t="shared" si="98"/>
        <v>TPD</v>
      </c>
      <c r="F1243" s="19" t="str">
        <f t="shared" si="99"/>
        <v>DE-041-0191-NSCLC</v>
      </c>
      <c r="G1243" t="s">
        <v>23</v>
      </c>
      <c r="H1243" s="18">
        <v>1</v>
      </c>
      <c r="I1243" t="str">
        <f>MID(Table9[[#This Row],[SampleID]],4,8)</f>
        <v>041-0191</v>
      </c>
    </row>
    <row r="1244" spans="1:9">
      <c r="A1244" t="s">
        <v>3917</v>
      </c>
      <c r="B1244" s="3" t="str">
        <f t="shared" si="95"/>
        <v>DE</v>
      </c>
      <c r="C1244" s="3" t="str">
        <f t="shared" si="96"/>
        <v>041</v>
      </c>
      <c r="D1244" s="3" t="str">
        <f t="shared" si="97"/>
        <v>NSCLC</v>
      </c>
      <c r="E1244" s="3" t="str">
        <f t="shared" si="98"/>
        <v>TPD</v>
      </c>
      <c r="F1244" s="19" t="str">
        <f t="shared" si="99"/>
        <v>DE-041-0234-NSCLC</v>
      </c>
      <c r="G1244" t="s">
        <v>23</v>
      </c>
      <c r="H1244" s="18">
        <v>1</v>
      </c>
      <c r="I1244" t="str">
        <f>MID(Table9[[#This Row],[SampleID]],4,8)</f>
        <v>041-0234</v>
      </c>
    </row>
    <row r="1245" spans="1:9">
      <c r="A1245" t="s">
        <v>3918</v>
      </c>
      <c r="B1245" s="3" t="str">
        <f t="shared" si="95"/>
        <v>DE</v>
      </c>
      <c r="C1245" s="3" t="str">
        <f t="shared" si="96"/>
        <v>041</v>
      </c>
      <c r="D1245" s="3" t="str">
        <f t="shared" si="97"/>
        <v>NSCLC</v>
      </c>
      <c r="E1245" s="3" t="str">
        <f t="shared" si="98"/>
        <v>TPD</v>
      </c>
      <c r="F1245" s="19" t="str">
        <f t="shared" si="99"/>
        <v>DE-041-0347-NSCLC</v>
      </c>
      <c r="G1245" t="s">
        <v>23</v>
      </c>
      <c r="H1245" s="18">
        <v>1</v>
      </c>
      <c r="I1245" t="str">
        <f>MID(Table9[[#This Row],[SampleID]],4,8)</f>
        <v>041-0347</v>
      </c>
    </row>
    <row r="1246" spans="1:9">
      <c r="A1246" t="s">
        <v>3919</v>
      </c>
      <c r="B1246" s="3" t="str">
        <f t="shared" si="95"/>
        <v>DE</v>
      </c>
      <c r="C1246" s="3" t="str">
        <f t="shared" si="96"/>
        <v>041</v>
      </c>
      <c r="D1246" s="3" t="str">
        <f t="shared" si="97"/>
        <v>NSCLC</v>
      </c>
      <c r="E1246" s="3" t="str">
        <f t="shared" si="98"/>
        <v>TPD</v>
      </c>
      <c r="F1246" s="19" t="str">
        <f t="shared" si="99"/>
        <v>DE-041-0349-NSCLC</v>
      </c>
      <c r="G1246" t="s">
        <v>23</v>
      </c>
      <c r="H1246" s="18">
        <v>1</v>
      </c>
      <c r="I1246" t="str">
        <f>MID(Table9[[#This Row],[SampleID]],4,8)</f>
        <v>041-0349</v>
      </c>
    </row>
    <row r="1247" spans="1:9">
      <c r="A1247" t="s">
        <v>3920</v>
      </c>
      <c r="B1247" s="3" t="str">
        <f t="shared" si="95"/>
        <v>DE</v>
      </c>
      <c r="C1247" s="3" t="str">
        <f t="shared" si="96"/>
        <v>041</v>
      </c>
      <c r="D1247" s="3" t="str">
        <f t="shared" si="97"/>
        <v>NSCLC</v>
      </c>
      <c r="E1247" s="3" t="str">
        <f t="shared" si="98"/>
        <v>TPD</v>
      </c>
      <c r="F1247" s="19" t="str">
        <f t="shared" si="99"/>
        <v>DE-041-0353-NSCLC</v>
      </c>
      <c r="G1247" t="s">
        <v>23</v>
      </c>
      <c r="H1247" s="18">
        <v>1</v>
      </c>
      <c r="I1247" t="str">
        <f>MID(Table9[[#This Row],[SampleID]],4,8)</f>
        <v>041-0353</v>
      </c>
    </row>
    <row r="1248" spans="1:9">
      <c r="A1248" t="s">
        <v>3921</v>
      </c>
      <c r="B1248" s="3" t="str">
        <f t="shared" si="95"/>
        <v>DE</v>
      </c>
      <c r="C1248" s="3" t="str">
        <f t="shared" si="96"/>
        <v>041</v>
      </c>
      <c r="D1248" s="3" t="str">
        <f t="shared" si="97"/>
        <v>NSCLC</v>
      </c>
      <c r="E1248" s="3" t="str">
        <f t="shared" si="98"/>
        <v>TPD</v>
      </c>
      <c r="F1248" s="19" t="str">
        <f t="shared" si="99"/>
        <v>DE-041-0355-NSCLC</v>
      </c>
      <c r="G1248" t="s">
        <v>23</v>
      </c>
      <c r="H1248" s="18">
        <v>1</v>
      </c>
      <c r="I1248" t="str">
        <f>MID(Table9[[#This Row],[SampleID]],4,8)</f>
        <v>041-0355</v>
      </c>
    </row>
    <row r="1249" spans="1:9">
      <c r="A1249" t="s">
        <v>3922</v>
      </c>
      <c r="B1249" s="3" t="str">
        <f t="shared" si="95"/>
        <v>DE</v>
      </c>
      <c r="C1249" s="3" t="str">
        <f t="shared" si="96"/>
        <v>041</v>
      </c>
      <c r="D1249" s="3" t="str">
        <f t="shared" si="97"/>
        <v>NSCLC</v>
      </c>
      <c r="E1249" s="3" t="str">
        <f t="shared" si="98"/>
        <v>TPD</v>
      </c>
      <c r="F1249" s="19" t="str">
        <f t="shared" si="99"/>
        <v>DE-041-0357-NSCLC</v>
      </c>
      <c r="G1249" t="s">
        <v>23</v>
      </c>
      <c r="H1249" s="18">
        <v>1</v>
      </c>
      <c r="I1249" t="str">
        <f>MID(Table9[[#This Row],[SampleID]],4,8)</f>
        <v>041-0357</v>
      </c>
    </row>
    <row r="1250" spans="1:9">
      <c r="A1250" t="s">
        <v>3923</v>
      </c>
      <c r="B1250" s="3" t="str">
        <f t="shared" si="95"/>
        <v>DE</v>
      </c>
      <c r="C1250" s="3" t="str">
        <f t="shared" si="96"/>
        <v>041</v>
      </c>
      <c r="D1250" s="3" t="str">
        <f t="shared" si="97"/>
        <v>NSCLC</v>
      </c>
      <c r="E1250" s="3" t="str">
        <f t="shared" si="98"/>
        <v>TPD</v>
      </c>
      <c r="F1250" s="19" t="str">
        <f t="shared" si="99"/>
        <v>DE-041-0358-NSCLC</v>
      </c>
      <c r="G1250" t="s">
        <v>23</v>
      </c>
      <c r="H1250" s="18">
        <v>1</v>
      </c>
      <c r="I1250" t="str">
        <f>MID(Table9[[#This Row],[SampleID]],4,8)</f>
        <v>041-0358</v>
      </c>
    </row>
    <row r="1251" spans="1:9">
      <c r="A1251" t="s">
        <v>3924</v>
      </c>
      <c r="B1251" s="3" t="str">
        <f t="shared" si="95"/>
        <v>DE</v>
      </c>
      <c r="C1251" s="3" t="str">
        <f t="shared" si="96"/>
        <v>041</v>
      </c>
      <c r="D1251" s="3" t="str">
        <f t="shared" si="97"/>
        <v>NSCLC</v>
      </c>
      <c r="E1251" s="3" t="str">
        <f t="shared" si="98"/>
        <v>TPD</v>
      </c>
      <c r="F1251" s="19" t="str">
        <f t="shared" si="99"/>
        <v>DE-041-0359-NSCLC</v>
      </c>
      <c r="G1251" t="s">
        <v>23</v>
      </c>
      <c r="H1251" s="18">
        <v>1</v>
      </c>
      <c r="I1251" t="str">
        <f>MID(Table9[[#This Row],[SampleID]],4,8)</f>
        <v>041-0359</v>
      </c>
    </row>
    <row r="1252" spans="1:9">
      <c r="A1252" t="s">
        <v>3925</v>
      </c>
      <c r="B1252" s="3" t="str">
        <f t="shared" si="95"/>
        <v>DE</v>
      </c>
      <c r="C1252" s="3" t="str">
        <f t="shared" si="96"/>
        <v>041</v>
      </c>
      <c r="D1252" s="3" t="str">
        <f t="shared" si="97"/>
        <v>NSCLC</v>
      </c>
      <c r="E1252" s="3" t="str">
        <f t="shared" si="98"/>
        <v>TPD</v>
      </c>
      <c r="F1252" s="19" t="str">
        <f t="shared" si="99"/>
        <v>DE-041-0360-NSCLC</v>
      </c>
      <c r="G1252" t="s">
        <v>23</v>
      </c>
      <c r="H1252" s="18">
        <v>1</v>
      </c>
      <c r="I1252" t="str">
        <f>MID(Table9[[#This Row],[SampleID]],4,8)</f>
        <v>041-0360</v>
      </c>
    </row>
    <row r="1253" spans="1:9">
      <c r="A1253" t="s">
        <v>3926</v>
      </c>
      <c r="B1253" s="3" t="str">
        <f t="shared" si="95"/>
        <v>DE</v>
      </c>
      <c r="C1253" s="3" t="str">
        <f t="shared" si="96"/>
        <v>041</v>
      </c>
      <c r="D1253" s="3" t="str">
        <f t="shared" si="97"/>
        <v>NSCLC</v>
      </c>
      <c r="E1253" s="3" t="str">
        <f t="shared" si="98"/>
        <v>TPD</v>
      </c>
      <c r="F1253" s="19" t="str">
        <f t="shared" si="99"/>
        <v>DE-041-0361-NSCLC</v>
      </c>
      <c r="G1253" t="s">
        <v>23</v>
      </c>
      <c r="H1253" s="18">
        <v>1</v>
      </c>
      <c r="I1253" t="str">
        <f>MID(Table9[[#This Row],[SampleID]],4,8)</f>
        <v>041-0361</v>
      </c>
    </row>
    <row r="1254" spans="1:9">
      <c r="A1254" t="s">
        <v>3927</v>
      </c>
      <c r="B1254" s="3" t="str">
        <f t="shared" si="95"/>
        <v>DE</v>
      </c>
      <c r="C1254" s="3" t="str">
        <f t="shared" si="96"/>
        <v>041</v>
      </c>
      <c r="D1254" s="3" t="str">
        <f t="shared" si="97"/>
        <v>NSCLC</v>
      </c>
      <c r="E1254" s="3" t="str">
        <f t="shared" si="98"/>
        <v>TPD</v>
      </c>
      <c r="F1254" s="19" t="str">
        <f t="shared" si="99"/>
        <v>DE-041-0362-NSCLC</v>
      </c>
      <c r="G1254" t="s">
        <v>23</v>
      </c>
      <c r="H1254" s="18">
        <v>1</v>
      </c>
      <c r="I1254" t="str">
        <f>MID(Table9[[#This Row],[SampleID]],4,8)</f>
        <v>041-0362</v>
      </c>
    </row>
    <row r="1255" spans="1:9">
      <c r="A1255" t="s">
        <v>3928</v>
      </c>
      <c r="B1255" s="3" t="str">
        <f t="shared" si="95"/>
        <v>DE</v>
      </c>
      <c r="C1255" s="3" t="str">
        <f t="shared" si="96"/>
        <v>041</v>
      </c>
      <c r="D1255" s="3" t="str">
        <f t="shared" si="97"/>
        <v>NSCLC</v>
      </c>
      <c r="E1255" s="3" t="str">
        <f t="shared" si="98"/>
        <v>TPD</v>
      </c>
      <c r="F1255" s="19" t="str">
        <f t="shared" si="99"/>
        <v>DE-041-0363-NSCLC</v>
      </c>
      <c r="G1255" t="s">
        <v>23</v>
      </c>
      <c r="H1255" s="18">
        <v>1</v>
      </c>
      <c r="I1255" t="str">
        <f>MID(Table9[[#This Row],[SampleID]],4,8)</f>
        <v>041-0363</v>
      </c>
    </row>
    <row r="1256" spans="1:9">
      <c r="A1256" t="s">
        <v>3929</v>
      </c>
      <c r="B1256" s="3" t="str">
        <f t="shared" si="95"/>
        <v>DE</v>
      </c>
      <c r="C1256" s="3" t="str">
        <f t="shared" si="96"/>
        <v>041</v>
      </c>
      <c r="D1256" s="3" t="str">
        <f t="shared" si="97"/>
        <v>NSCLC</v>
      </c>
      <c r="E1256" s="3" t="str">
        <f t="shared" si="98"/>
        <v>TPD</v>
      </c>
      <c r="F1256" s="19" t="str">
        <f t="shared" si="99"/>
        <v>DE-041-0364-NSCLC</v>
      </c>
      <c r="G1256" t="s">
        <v>23</v>
      </c>
      <c r="H1256" s="18">
        <v>1</v>
      </c>
      <c r="I1256" t="str">
        <f>MID(Table9[[#This Row],[SampleID]],4,8)</f>
        <v>041-0364</v>
      </c>
    </row>
    <row r="1257" spans="1:9">
      <c r="A1257" t="s">
        <v>3930</v>
      </c>
      <c r="B1257" s="3" t="str">
        <f t="shared" si="95"/>
        <v>DE</v>
      </c>
      <c r="C1257" s="3" t="str">
        <f t="shared" si="96"/>
        <v>041</v>
      </c>
      <c r="D1257" s="3" t="str">
        <f t="shared" si="97"/>
        <v>NSCLC</v>
      </c>
      <c r="E1257" s="3" t="str">
        <f t="shared" si="98"/>
        <v>TPD</v>
      </c>
      <c r="F1257" s="19" t="str">
        <f t="shared" si="99"/>
        <v>DE-041-0368-NSCLC</v>
      </c>
      <c r="G1257" t="s">
        <v>23</v>
      </c>
      <c r="H1257" s="18">
        <v>1</v>
      </c>
      <c r="I1257" t="str">
        <f>MID(Table9[[#This Row],[SampleID]],4,8)</f>
        <v>041-0368</v>
      </c>
    </row>
    <row r="1258" spans="1:9">
      <c r="A1258" t="s">
        <v>3931</v>
      </c>
      <c r="B1258" s="3" t="str">
        <f t="shared" si="95"/>
        <v>DE</v>
      </c>
      <c r="C1258" s="3" t="str">
        <f t="shared" si="96"/>
        <v>041</v>
      </c>
      <c r="D1258" s="3" t="str">
        <f t="shared" si="97"/>
        <v>NSCLC</v>
      </c>
      <c r="E1258" s="3" t="str">
        <f t="shared" si="98"/>
        <v>TPD</v>
      </c>
      <c r="F1258" s="19" t="str">
        <f t="shared" si="99"/>
        <v>DE-041-0369-NSCLC</v>
      </c>
      <c r="G1258" t="s">
        <v>23</v>
      </c>
      <c r="H1258" s="18">
        <v>1</v>
      </c>
      <c r="I1258" t="str">
        <f>MID(Table9[[#This Row],[SampleID]],4,8)</f>
        <v>041-0369</v>
      </c>
    </row>
    <row r="1259" spans="1:9">
      <c r="A1259" t="s">
        <v>3932</v>
      </c>
      <c r="B1259" s="3" t="str">
        <f t="shared" si="95"/>
        <v>DE</v>
      </c>
      <c r="C1259" s="3" t="str">
        <f t="shared" si="96"/>
        <v>041</v>
      </c>
      <c r="D1259" s="3" t="str">
        <f t="shared" si="97"/>
        <v>NSCLC</v>
      </c>
      <c r="E1259" s="3" t="str">
        <f t="shared" si="98"/>
        <v>TPD</v>
      </c>
      <c r="F1259" s="19" t="str">
        <f t="shared" si="99"/>
        <v>DE-041-0370-NSCLC</v>
      </c>
      <c r="G1259" t="s">
        <v>23</v>
      </c>
      <c r="H1259" s="18">
        <v>1</v>
      </c>
      <c r="I1259" t="str">
        <f>MID(Table9[[#This Row],[SampleID]],4,8)</f>
        <v>041-0370</v>
      </c>
    </row>
    <row r="1260" spans="1:9">
      <c r="A1260" t="s">
        <v>3933</v>
      </c>
      <c r="B1260" s="3" t="str">
        <f t="shared" si="95"/>
        <v>DE</v>
      </c>
      <c r="C1260" s="3" t="str">
        <f t="shared" si="96"/>
        <v>041</v>
      </c>
      <c r="D1260" s="3" t="str">
        <f t="shared" si="97"/>
        <v>NSCLC</v>
      </c>
      <c r="E1260" s="3" t="str">
        <f t="shared" si="98"/>
        <v>TPD</v>
      </c>
      <c r="F1260" s="19" t="str">
        <f t="shared" si="99"/>
        <v>DE-041-0371-NSCLC</v>
      </c>
      <c r="G1260" t="s">
        <v>23</v>
      </c>
      <c r="H1260" s="18">
        <v>1</v>
      </c>
      <c r="I1260" t="str">
        <f>MID(Table9[[#This Row],[SampleID]],4,8)</f>
        <v>041-0371</v>
      </c>
    </row>
    <row r="1261" spans="1:9">
      <c r="A1261" t="s">
        <v>3934</v>
      </c>
      <c r="B1261" s="3" t="str">
        <f t="shared" si="95"/>
        <v>DE</v>
      </c>
      <c r="C1261" s="3" t="str">
        <f t="shared" si="96"/>
        <v>041</v>
      </c>
      <c r="D1261" s="3" t="str">
        <f t="shared" si="97"/>
        <v>NSCLC</v>
      </c>
      <c r="E1261" s="3" t="str">
        <f t="shared" si="98"/>
        <v>TPD</v>
      </c>
      <c r="F1261" s="19" t="str">
        <f t="shared" si="99"/>
        <v>DE-041-0372-NSCLC</v>
      </c>
      <c r="G1261" t="s">
        <v>23</v>
      </c>
      <c r="H1261" s="18">
        <v>1</v>
      </c>
      <c r="I1261" t="str">
        <f>MID(Table9[[#This Row],[SampleID]],4,8)</f>
        <v>041-0372</v>
      </c>
    </row>
    <row r="1262" spans="1:9">
      <c r="A1262" t="s">
        <v>3935</v>
      </c>
      <c r="B1262" s="3" t="str">
        <f t="shared" si="95"/>
        <v>DE</v>
      </c>
      <c r="C1262" s="3" t="str">
        <f t="shared" si="96"/>
        <v>041</v>
      </c>
      <c r="D1262" s="3" t="str">
        <f t="shared" si="97"/>
        <v>NSCLC</v>
      </c>
      <c r="E1262" s="3" t="str">
        <f t="shared" si="98"/>
        <v>TPD</v>
      </c>
      <c r="F1262" s="19" t="str">
        <f t="shared" si="99"/>
        <v>DE-041-0374-NSCLC</v>
      </c>
      <c r="G1262" t="s">
        <v>23</v>
      </c>
      <c r="H1262" s="18">
        <v>1</v>
      </c>
      <c r="I1262" t="str">
        <f>MID(Table9[[#This Row],[SampleID]],4,8)</f>
        <v>041-0374</v>
      </c>
    </row>
    <row r="1263" spans="1:9">
      <c r="A1263" t="s">
        <v>3936</v>
      </c>
      <c r="B1263" s="3" t="str">
        <f t="shared" si="95"/>
        <v>DE</v>
      </c>
      <c r="C1263" s="3" t="str">
        <f t="shared" si="96"/>
        <v>041</v>
      </c>
      <c r="D1263" s="3" t="str">
        <f t="shared" si="97"/>
        <v>NSCLC</v>
      </c>
      <c r="E1263" s="3" t="str">
        <f t="shared" si="98"/>
        <v>TPD</v>
      </c>
      <c r="F1263" s="19" t="str">
        <f t="shared" si="99"/>
        <v>DE-041-0376-NSCLC</v>
      </c>
      <c r="G1263" t="s">
        <v>23</v>
      </c>
      <c r="H1263" s="18">
        <v>1</v>
      </c>
      <c r="I1263" t="str">
        <f>MID(Table9[[#This Row],[SampleID]],4,8)</f>
        <v>041-0376</v>
      </c>
    </row>
    <row r="1264" spans="1:9">
      <c r="A1264" t="s">
        <v>3937</v>
      </c>
      <c r="B1264" s="3" t="str">
        <f t="shared" si="95"/>
        <v>DE</v>
      </c>
      <c r="C1264" s="3" t="str">
        <f t="shared" si="96"/>
        <v>041</v>
      </c>
      <c r="D1264" s="3" t="str">
        <f t="shared" si="97"/>
        <v>NSCLC</v>
      </c>
      <c r="E1264" s="3" t="str">
        <f t="shared" si="98"/>
        <v>TPD</v>
      </c>
      <c r="F1264" s="19" t="str">
        <f t="shared" si="99"/>
        <v>DE-041-0377-NSCLC</v>
      </c>
      <c r="G1264" t="s">
        <v>23</v>
      </c>
      <c r="H1264" s="18">
        <v>1</v>
      </c>
      <c r="I1264" t="str">
        <f>MID(Table9[[#This Row],[SampleID]],4,8)</f>
        <v>041-0377</v>
      </c>
    </row>
    <row r="1265" spans="1:9">
      <c r="A1265" t="s">
        <v>3938</v>
      </c>
      <c r="B1265" s="3" t="str">
        <f t="shared" si="95"/>
        <v>DE</v>
      </c>
      <c r="C1265" s="3" t="str">
        <f t="shared" si="96"/>
        <v>041</v>
      </c>
      <c r="D1265" s="3" t="str">
        <f t="shared" si="97"/>
        <v>NSCLC</v>
      </c>
      <c r="E1265" s="3" t="str">
        <f t="shared" si="98"/>
        <v>T0</v>
      </c>
      <c r="F1265" s="19" t="str">
        <f t="shared" si="99"/>
        <v>DE-041-0379-NSCLC</v>
      </c>
      <c r="G1265" t="s">
        <v>23</v>
      </c>
      <c r="H1265" s="18">
        <v>1</v>
      </c>
      <c r="I1265" t="str">
        <f>MID(Table9[[#This Row],[SampleID]],4,8)</f>
        <v>041-0379</v>
      </c>
    </row>
    <row r="1266" spans="1:9">
      <c r="A1266" t="s">
        <v>3939</v>
      </c>
      <c r="B1266" s="3" t="str">
        <f t="shared" si="95"/>
        <v>DE</v>
      </c>
      <c r="C1266" s="3" t="str">
        <f t="shared" si="96"/>
        <v>041</v>
      </c>
      <c r="D1266" s="3" t="str">
        <f t="shared" si="97"/>
        <v>NSCLC</v>
      </c>
      <c r="E1266" s="3" t="str">
        <f t="shared" si="98"/>
        <v>T0</v>
      </c>
      <c r="F1266" s="19" t="str">
        <f t="shared" si="99"/>
        <v>DE-041-0380-NSCLC</v>
      </c>
      <c r="G1266" t="s">
        <v>23</v>
      </c>
      <c r="H1266" s="18">
        <v>1</v>
      </c>
      <c r="I1266" t="str">
        <f>MID(Table9[[#This Row],[SampleID]],4,8)</f>
        <v>041-0380</v>
      </c>
    </row>
    <row r="1267" spans="1:9">
      <c r="A1267" t="s">
        <v>3940</v>
      </c>
      <c r="B1267" s="3" t="str">
        <f t="shared" si="95"/>
        <v>DE</v>
      </c>
      <c r="C1267" s="3" t="str">
        <f t="shared" si="96"/>
        <v>041</v>
      </c>
      <c r="D1267" s="3" t="str">
        <f t="shared" si="97"/>
        <v>NSCLC</v>
      </c>
      <c r="E1267" s="3" t="str">
        <f t="shared" si="98"/>
        <v>T0</v>
      </c>
      <c r="F1267" s="19" t="str">
        <f t="shared" si="99"/>
        <v>DE-041-0381-NSCLC</v>
      </c>
      <c r="G1267" t="s">
        <v>23</v>
      </c>
      <c r="H1267" s="18">
        <v>1</v>
      </c>
      <c r="I1267" t="str">
        <f>MID(Table9[[#This Row],[SampleID]],4,8)</f>
        <v>041-0381</v>
      </c>
    </row>
    <row r="1268" spans="1:9">
      <c r="A1268" t="s">
        <v>3941</v>
      </c>
      <c r="B1268" s="3" t="str">
        <f t="shared" si="95"/>
        <v>DE</v>
      </c>
      <c r="C1268" s="3" t="str">
        <f t="shared" si="96"/>
        <v>041</v>
      </c>
      <c r="D1268" s="3" t="str">
        <f t="shared" si="97"/>
        <v>NSCLC</v>
      </c>
      <c r="E1268" s="3" t="str">
        <f t="shared" si="98"/>
        <v>T0</v>
      </c>
      <c r="F1268" s="19" t="str">
        <f t="shared" si="99"/>
        <v>DE-041-0382-NSCLC</v>
      </c>
      <c r="G1268" t="s">
        <v>23</v>
      </c>
      <c r="H1268" s="18">
        <v>1</v>
      </c>
      <c r="I1268" t="str">
        <f>MID(Table9[[#This Row],[SampleID]],4,8)</f>
        <v>041-0382</v>
      </c>
    </row>
    <row r="1269" spans="1:9">
      <c r="A1269" t="s">
        <v>3942</v>
      </c>
      <c r="B1269" s="3" t="str">
        <f t="shared" si="95"/>
        <v>DE</v>
      </c>
      <c r="C1269" s="3" t="str">
        <f t="shared" si="96"/>
        <v>041</v>
      </c>
      <c r="D1269" s="3" t="str">
        <f t="shared" si="97"/>
        <v>NSCLC</v>
      </c>
      <c r="E1269" s="3" t="str">
        <f t="shared" si="98"/>
        <v>T0</v>
      </c>
      <c r="F1269" s="19" t="str">
        <f t="shared" si="99"/>
        <v>DE-041-0383-NSCLC</v>
      </c>
      <c r="G1269" t="s">
        <v>23</v>
      </c>
      <c r="H1269" s="18">
        <v>1</v>
      </c>
      <c r="I1269" t="str">
        <f>MID(Table9[[#This Row],[SampleID]],4,8)</f>
        <v>041-0383</v>
      </c>
    </row>
    <row r="1270" spans="1:9">
      <c r="A1270" t="s">
        <v>3943</v>
      </c>
      <c r="B1270" s="3" t="str">
        <f t="shared" si="95"/>
        <v>DE</v>
      </c>
      <c r="C1270" s="3" t="str">
        <f t="shared" si="96"/>
        <v>041</v>
      </c>
      <c r="D1270" s="3" t="str">
        <f t="shared" si="97"/>
        <v>NSCLC</v>
      </c>
      <c r="E1270" s="3" t="str">
        <f t="shared" si="98"/>
        <v>T0</v>
      </c>
      <c r="F1270" s="19" t="str">
        <f t="shared" si="99"/>
        <v>DE-041-0384-NSCLC</v>
      </c>
      <c r="G1270" t="s">
        <v>23</v>
      </c>
      <c r="H1270" s="18">
        <v>1</v>
      </c>
      <c r="I1270" t="str">
        <f>MID(Table9[[#This Row],[SampleID]],4,8)</f>
        <v>041-0384</v>
      </c>
    </row>
    <row r="1271" spans="1:9">
      <c r="A1271" t="s">
        <v>3944</v>
      </c>
      <c r="B1271" s="3" t="str">
        <f t="shared" si="95"/>
        <v>DE</v>
      </c>
      <c r="C1271" s="3" t="str">
        <f t="shared" si="96"/>
        <v>041</v>
      </c>
      <c r="D1271" s="3" t="str">
        <f t="shared" si="97"/>
        <v>NSCLC</v>
      </c>
      <c r="E1271" s="3" t="str">
        <f t="shared" si="98"/>
        <v>T0</v>
      </c>
      <c r="F1271" s="19" t="str">
        <f t="shared" si="99"/>
        <v>DE-041-0385-NSCLC</v>
      </c>
      <c r="G1271" t="s">
        <v>23</v>
      </c>
      <c r="H1271" s="18">
        <v>1</v>
      </c>
      <c r="I1271" t="str">
        <f>MID(Table9[[#This Row],[SampleID]],4,8)</f>
        <v>041-0385</v>
      </c>
    </row>
    <row r="1272" spans="1:9">
      <c r="A1272" t="s">
        <v>3945</v>
      </c>
      <c r="B1272" s="3" t="str">
        <f t="shared" si="95"/>
        <v>DE</v>
      </c>
      <c r="C1272" s="3" t="str">
        <f t="shared" si="96"/>
        <v>041</v>
      </c>
      <c r="D1272" s="3" t="str">
        <f t="shared" si="97"/>
        <v>NSCLC</v>
      </c>
      <c r="E1272" s="3" t="str">
        <f t="shared" si="98"/>
        <v>T0</v>
      </c>
      <c r="F1272" s="19" t="str">
        <f t="shared" si="99"/>
        <v>DE-041-0386-NSCLC</v>
      </c>
      <c r="G1272" t="s">
        <v>23</v>
      </c>
      <c r="H1272" s="18">
        <v>1</v>
      </c>
      <c r="I1272" t="str">
        <f>MID(Table9[[#This Row],[SampleID]],4,8)</f>
        <v>041-0386</v>
      </c>
    </row>
    <row r="1273" spans="1:9">
      <c r="A1273" t="s">
        <v>3946</v>
      </c>
      <c r="B1273" s="3" t="str">
        <f t="shared" si="95"/>
        <v>DE</v>
      </c>
      <c r="C1273" s="3" t="str">
        <f t="shared" si="96"/>
        <v>041</v>
      </c>
      <c r="D1273" s="3" t="str">
        <f t="shared" si="97"/>
        <v>NSCLC</v>
      </c>
      <c r="E1273" s="3" t="str">
        <f t="shared" si="98"/>
        <v>T0</v>
      </c>
      <c r="F1273" s="19" t="str">
        <f t="shared" si="99"/>
        <v>DE-041-0387-NSCLC</v>
      </c>
      <c r="G1273" t="s">
        <v>23</v>
      </c>
      <c r="H1273" s="18">
        <v>1</v>
      </c>
      <c r="I1273" t="str">
        <f>MID(Table9[[#This Row],[SampleID]],4,8)</f>
        <v>041-0387</v>
      </c>
    </row>
    <row r="1274" spans="1:9">
      <c r="A1274" t="s">
        <v>3947</v>
      </c>
      <c r="B1274" s="3" t="str">
        <f t="shared" si="95"/>
        <v>DE</v>
      </c>
      <c r="C1274" s="3" t="str">
        <f t="shared" si="96"/>
        <v>041</v>
      </c>
      <c r="D1274" s="3" t="str">
        <f t="shared" si="97"/>
        <v>NSCLC</v>
      </c>
      <c r="E1274" s="3" t="str">
        <f t="shared" si="98"/>
        <v>T0</v>
      </c>
      <c r="F1274" s="19" t="str">
        <f t="shared" si="99"/>
        <v>DE-041-0388-NSCLC</v>
      </c>
      <c r="G1274" t="s">
        <v>23</v>
      </c>
      <c r="H1274" s="18">
        <v>1</v>
      </c>
      <c r="I1274" t="str">
        <f>MID(Table9[[#This Row],[SampleID]],4,8)</f>
        <v>041-0388</v>
      </c>
    </row>
    <row r="1275" spans="1:9">
      <c r="A1275" t="s">
        <v>3948</v>
      </c>
      <c r="B1275" s="3" t="str">
        <f t="shared" si="95"/>
        <v>DE</v>
      </c>
      <c r="C1275" s="3" t="str">
        <f t="shared" si="96"/>
        <v>041</v>
      </c>
      <c r="D1275" s="3" t="str">
        <f t="shared" si="97"/>
        <v>NSCLC</v>
      </c>
      <c r="E1275" s="3" t="str">
        <f t="shared" si="98"/>
        <v>T0</v>
      </c>
      <c r="F1275" s="19" t="str">
        <f t="shared" si="99"/>
        <v>DE-041-0389-NSCLC</v>
      </c>
      <c r="G1275" t="s">
        <v>23</v>
      </c>
      <c r="H1275" s="18">
        <v>1</v>
      </c>
      <c r="I1275" t="str">
        <f>MID(Table9[[#This Row],[SampleID]],4,8)</f>
        <v>041-0389</v>
      </c>
    </row>
    <row r="1276" spans="1:9">
      <c r="A1276" t="s">
        <v>3949</v>
      </c>
      <c r="B1276" s="3" t="str">
        <f t="shared" si="95"/>
        <v>DE</v>
      </c>
      <c r="C1276" s="3" t="str">
        <f t="shared" si="96"/>
        <v>041</v>
      </c>
      <c r="D1276" s="3" t="str">
        <f t="shared" si="97"/>
        <v>NSCLC</v>
      </c>
      <c r="E1276" s="3" t="str">
        <f t="shared" si="98"/>
        <v>T0</v>
      </c>
      <c r="F1276" s="19" t="str">
        <f t="shared" si="99"/>
        <v>DE-041-0390-NSCLC</v>
      </c>
      <c r="G1276" t="s">
        <v>23</v>
      </c>
      <c r="H1276" s="18">
        <v>1</v>
      </c>
      <c r="I1276" t="str">
        <f>MID(Table9[[#This Row],[SampleID]],4,8)</f>
        <v>041-0390</v>
      </c>
    </row>
    <row r="1277" spans="1:9">
      <c r="A1277" t="s">
        <v>3950</v>
      </c>
      <c r="B1277" s="3" t="str">
        <f t="shared" si="95"/>
        <v>DE</v>
      </c>
      <c r="C1277" s="3" t="str">
        <f t="shared" si="96"/>
        <v>041</v>
      </c>
      <c r="D1277" s="3" t="str">
        <f t="shared" si="97"/>
        <v>NSCLC</v>
      </c>
      <c r="E1277" s="3" t="str">
        <f t="shared" si="98"/>
        <v>T0</v>
      </c>
      <c r="F1277" s="19" t="str">
        <f t="shared" si="99"/>
        <v>DE-041-0391-NSCLC</v>
      </c>
      <c r="G1277" t="s">
        <v>23</v>
      </c>
      <c r="H1277" s="18">
        <v>1</v>
      </c>
      <c r="I1277" t="str">
        <f>MID(Table9[[#This Row],[SampleID]],4,8)</f>
        <v>041-0391</v>
      </c>
    </row>
    <row r="1278" spans="1:9">
      <c r="A1278" t="s">
        <v>3951</v>
      </c>
      <c r="B1278" s="3" t="str">
        <f t="shared" si="95"/>
        <v>DE</v>
      </c>
      <c r="C1278" s="3" t="str">
        <f t="shared" si="96"/>
        <v>041</v>
      </c>
      <c r="D1278" s="3" t="str">
        <f t="shared" si="97"/>
        <v>NSCLC</v>
      </c>
      <c r="E1278" s="3" t="str">
        <f t="shared" si="98"/>
        <v>T0</v>
      </c>
      <c r="F1278" s="19" t="str">
        <f t="shared" si="99"/>
        <v>DE-041-0392-NSCLC</v>
      </c>
      <c r="G1278" t="s">
        <v>23</v>
      </c>
      <c r="H1278" s="18">
        <v>1</v>
      </c>
      <c r="I1278" t="str">
        <f>MID(Table9[[#This Row],[SampleID]],4,8)</f>
        <v>041-0392</v>
      </c>
    </row>
    <row r="1279" spans="1:9">
      <c r="A1279" t="s">
        <v>3952</v>
      </c>
      <c r="B1279" s="3" t="str">
        <f t="shared" si="95"/>
        <v>DE</v>
      </c>
      <c r="C1279" s="3" t="str">
        <f t="shared" si="96"/>
        <v>041</v>
      </c>
      <c r="D1279" s="3" t="str">
        <f t="shared" si="97"/>
        <v>NSCLC</v>
      </c>
      <c r="E1279" s="3" t="str">
        <f t="shared" si="98"/>
        <v>T0</v>
      </c>
      <c r="F1279" s="19" t="str">
        <f t="shared" si="99"/>
        <v>DE-041-0393-NSCLC</v>
      </c>
      <c r="G1279" t="s">
        <v>23</v>
      </c>
      <c r="H1279" s="18">
        <v>1</v>
      </c>
      <c r="I1279" t="str">
        <f>MID(Table9[[#This Row],[SampleID]],4,8)</f>
        <v>041-0393</v>
      </c>
    </row>
    <row r="1280" spans="1:9">
      <c r="A1280" t="s">
        <v>3953</v>
      </c>
      <c r="B1280" s="3" t="str">
        <f t="shared" si="95"/>
        <v>DE</v>
      </c>
      <c r="C1280" s="3" t="str">
        <f t="shared" si="96"/>
        <v>041</v>
      </c>
      <c r="D1280" s="3" t="str">
        <f t="shared" si="97"/>
        <v>NSCLC</v>
      </c>
      <c r="E1280" s="3" t="str">
        <f t="shared" si="98"/>
        <v>T0</v>
      </c>
      <c r="F1280" s="19" t="str">
        <f t="shared" si="99"/>
        <v>DE-041-0394-NSCLC</v>
      </c>
      <c r="G1280" t="s">
        <v>23</v>
      </c>
      <c r="H1280" s="18">
        <v>1</v>
      </c>
      <c r="I1280" t="str">
        <f>MID(Table9[[#This Row],[SampleID]],4,8)</f>
        <v>041-0394</v>
      </c>
    </row>
    <row r="1281" spans="1:9">
      <c r="A1281" t="s">
        <v>3954</v>
      </c>
      <c r="B1281" s="3" t="str">
        <f t="shared" si="95"/>
        <v>DE</v>
      </c>
      <c r="C1281" s="3" t="str">
        <f t="shared" si="96"/>
        <v>041</v>
      </c>
      <c r="D1281" s="3" t="str">
        <f t="shared" si="97"/>
        <v>NSCLC</v>
      </c>
      <c r="E1281" s="3" t="str">
        <f t="shared" si="98"/>
        <v>T0</v>
      </c>
      <c r="F1281" s="19" t="str">
        <f t="shared" si="99"/>
        <v>DE-041-0395-NSCLC</v>
      </c>
      <c r="G1281" t="s">
        <v>23</v>
      </c>
      <c r="H1281" s="18">
        <v>1</v>
      </c>
      <c r="I1281" t="str">
        <f>MID(Table9[[#This Row],[SampleID]],4,8)</f>
        <v>041-0395</v>
      </c>
    </row>
    <row r="1282" spans="1:9">
      <c r="A1282" t="s">
        <v>3955</v>
      </c>
      <c r="B1282" s="3" t="str">
        <f t="shared" ref="B1282:B1345" si="100">LEFT(A1282,2)</f>
        <v>DE</v>
      </c>
      <c r="C1282" s="3" t="str">
        <f t="shared" ref="C1282:C1345" si="101">MID(A1282,4,3)</f>
        <v>041</v>
      </c>
      <c r="D1282" s="3" t="str">
        <f t="shared" ref="D1282:D1345" si="102">IF(MID(A1282,13,1)="M","MELANOMA",IF(MID(A1282,13,1)="N","NSCLC",IF(MID(A1282,13,1)="S","SCLC",IF(MID(A1282,13,1)="H","HETH",IF(MID(A1282,13,1)="R","RCC","OTHER")))))</f>
        <v>NSCLC</v>
      </c>
      <c r="E1282" s="3" t="str">
        <f t="shared" ref="E1282:E1345" si="103">IF(MID(A1282,13,1)="m",RIGHT(A1282,LEN(A1282)-21),IF(MID(A1282,13,1)="n",RIGHT(A1282,LEN(A1282)-18),IF(MID(A1282,13,1)="s",RIGHT(A1282,LEN(A1282)-17),IF(MID(A1282,13,1)="o",RIGHT(A1282,LEN(A1282)-18),IF(MID(A1282,13,1)="h",RIGHT(A1282,LEN(A1282)-17),IF(MID(A1282,13,1)="r",RIGHT(A1282,LEN(A1282)-16),"UNKNOWN"))))))</f>
        <v>T0</v>
      </c>
      <c r="F1282" s="19" t="str">
        <f t="shared" ref="F1282:F1345" si="104">IF(MID(A1282,13,1)="H",LEFT(A1282,16),IF(MID(A1282,13,1)="M",LEFT(A1282,20),IF(MID(A1282,13,1)="N",LEFT(A1282,17),IF(MID(A1282,13,1)="S",LEFT(A1282,16),IF(MID(A1282,13,1)="O",LEFT(A1282,17),IF(MID(A1282,13,1)="R",LEFT(A1282,15),""))))))</f>
        <v>DE-041-0396-NSCLC</v>
      </c>
      <c r="G1282" t="s">
        <v>23</v>
      </c>
      <c r="H1282" s="18">
        <v>1</v>
      </c>
      <c r="I1282" t="str">
        <f>MID(Table9[[#This Row],[SampleID]],4,8)</f>
        <v>041-0396</v>
      </c>
    </row>
    <row r="1283" spans="1:9">
      <c r="A1283" t="s">
        <v>3956</v>
      </c>
      <c r="B1283" s="3" t="str">
        <f t="shared" si="100"/>
        <v>DE</v>
      </c>
      <c r="C1283" s="3" t="str">
        <f t="shared" si="101"/>
        <v>041</v>
      </c>
      <c r="D1283" s="3" t="str">
        <f t="shared" si="102"/>
        <v>NSCLC</v>
      </c>
      <c r="E1283" s="3" t="str">
        <f t="shared" si="103"/>
        <v>T0</v>
      </c>
      <c r="F1283" s="19" t="str">
        <f t="shared" si="104"/>
        <v>DE-041-0397-NSCLC</v>
      </c>
      <c r="G1283" t="s">
        <v>23</v>
      </c>
      <c r="H1283" s="18">
        <v>1</v>
      </c>
      <c r="I1283" t="str">
        <f>MID(Table9[[#This Row],[SampleID]],4,8)</f>
        <v>041-0397</v>
      </c>
    </row>
    <row r="1284" spans="1:9">
      <c r="A1284" t="s">
        <v>3957</v>
      </c>
      <c r="B1284" s="3" t="str">
        <f t="shared" si="100"/>
        <v>DE</v>
      </c>
      <c r="C1284" s="3" t="str">
        <f t="shared" si="101"/>
        <v>041</v>
      </c>
      <c r="D1284" s="3" t="str">
        <f t="shared" si="102"/>
        <v>NSCLC</v>
      </c>
      <c r="E1284" s="3" t="str">
        <f t="shared" si="103"/>
        <v>T0</v>
      </c>
      <c r="F1284" s="19" t="str">
        <f t="shared" si="104"/>
        <v>DE-041-0398-NSCLC</v>
      </c>
      <c r="G1284" t="s">
        <v>23</v>
      </c>
      <c r="H1284" s="18">
        <v>1</v>
      </c>
      <c r="I1284" t="str">
        <f>MID(Table9[[#This Row],[SampleID]],4,8)</f>
        <v>041-0398</v>
      </c>
    </row>
    <row r="1285" spans="1:9">
      <c r="A1285" t="s">
        <v>3958</v>
      </c>
      <c r="B1285" s="3" t="str">
        <f t="shared" si="100"/>
        <v>DE</v>
      </c>
      <c r="C1285" s="3" t="str">
        <f t="shared" si="101"/>
        <v>041</v>
      </c>
      <c r="D1285" s="3" t="str">
        <f t="shared" si="102"/>
        <v>NSCLC</v>
      </c>
      <c r="E1285" s="3" t="str">
        <f t="shared" si="103"/>
        <v>T0</v>
      </c>
      <c r="F1285" s="19" t="str">
        <f t="shared" si="104"/>
        <v>DE-041-0399-NSCLC</v>
      </c>
      <c r="G1285" t="s">
        <v>23</v>
      </c>
      <c r="H1285" s="18">
        <v>1</v>
      </c>
      <c r="I1285" t="str">
        <f>MID(Table9[[#This Row],[SampleID]],4,8)</f>
        <v>041-0399</v>
      </c>
    </row>
    <row r="1286" spans="1:9">
      <c r="A1286" t="s">
        <v>3959</v>
      </c>
      <c r="B1286" s="3" t="str">
        <f t="shared" si="100"/>
        <v>DE</v>
      </c>
      <c r="C1286" s="3" t="str">
        <f t="shared" si="101"/>
        <v>041</v>
      </c>
      <c r="D1286" s="3" t="str">
        <f t="shared" si="102"/>
        <v>NSCLC</v>
      </c>
      <c r="E1286" s="3" t="str">
        <f t="shared" si="103"/>
        <v>T0</v>
      </c>
      <c r="F1286" s="19" t="str">
        <f t="shared" si="104"/>
        <v>DE-041-0400-NSCLC</v>
      </c>
      <c r="G1286" t="s">
        <v>23</v>
      </c>
      <c r="H1286" s="18">
        <v>1</v>
      </c>
      <c r="I1286" t="str">
        <f>MID(Table9[[#This Row],[SampleID]],4,8)</f>
        <v>041-0400</v>
      </c>
    </row>
    <row r="1287" spans="1:9">
      <c r="A1287" t="s">
        <v>3960</v>
      </c>
      <c r="B1287" s="3" t="str">
        <f t="shared" si="100"/>
        <v>DE</v>
      </c>
      <c r="C1287" s="3" t="str">
        <f t="shared" si="101"/>
        <v>041</v>
      </c>
      <c r="D1287" s="3" t="str">
        <f t="shared" si="102"/>
        <v>NSCLC</v>
      </c>
      <c r="E1287" s="3" t="str">
        <f t="shared" si="103"/>
        <v>T0</v>
      </c>
      <c r="F1287" s="19" t="str">
        <f t="shared" si="104"/>
        <v>DE-041-0401-NSCLC</v>
      </c>
      <c r="G1287" t="s">
        <v>23</v>
      </c>
      <c r="H1287" s="18">
        <v>1</v>
      </c>
      <c r="I1287" t="str">
        <f>MID(Table9[[#This Row],[SampleID]],4,8)</f>
        <v>041-0401</v>
      </c>
    </row>
    <row r="1288" spans="1:9">
      <c r="A1288" t="s">
        <v>3961</v>
      </c>
      <c r="B1288" s="3" t="str">
        <f t="shared" si="100"/>
        <v>DE</v>
      </c>
      <c r="C1288" s="3" t="str">
        <f t="shared" si="101"/>
        <v>041</v>
      </c>
      <c r="D1288" s="3" t="str">
        <f t="shared" si="102"/>
        <v>NSCLC</v>
      </c>
      <c r="E1288" s="3" t="str">
        <f t="shared" si="103"/>
        <v>T0</v>
      </c>
      <c r="F1288" s="19" t="str">
        <f t="shared" si="104"/>
        <v>DE-041-0402-NSCLC</v>
      </c>
      <c r="G1288" t="s">
        <v>23</v>
      </c>
      <c r="H1288" s="18">
        <v>1</v>
      </c>
      <c r="I1288" t="str">
        <f>MID(Table9[[#This Row],[SampleID]],4,8)</f>
        <v>041-0402</v>
      </c>
    </row>
    <row r="1289" spans="1:9">
      <c r="A1289" t="s">
        <v>3962</v>
      </c>
      <c r="B1289" s="3" t="str">
        <f t="shared" si="100"/>
        <v>DE</v>
      </c>
      <c r="C1289" s="3" t="str">
        <f t="shared" si="101"/>
        <v>041</v>
      </c>
      <c r="D1289" s="3" t="str">
        <f t="shared" si="102"/>
        <v>NSCLC</v>
      </c>
      <c r="E1289" s="3" t="str">
        <f t="shared" si="103"/>
        <v>T0</v>
      </c>
      <c r="F1289" s="19" t="str">
        <f t="shared" si="104"/>
        <v>DE-041-0404-NSCLC</v>
      </c>
      <c r="G1289" t="s">
        <v>23</v>
      </c>
      <c r="H1289" s="18">
        <v>1</v>
      </c>
      <c r="I1289" t="str">
        <f>MID(Table9[[#This Row],[SampleID]],4,8)</f>
        <v>041-0404</v>
      </c>
    </row>
    <row r="1290" spans="1:9">
      <c r="A1290" t="s">
        <v>3963</v>
      </c>
      <c r="B1290" s="3" t="str">
        <f t="shared" si="100"/>
        <v>DE</v>
      </c>
      <c r="C1290" s="3" t="str">
        <f t="shared" si="101"/>
        <v>041</v>
      </c>
      <c r="D1290" s="3" t="str">
        <f t="shared" si="102"/>
        <v>NSCLC</v>
      </c>
      <c r="E1290" s="3" t="str">
        <f t="shared" si="103"/>
        <v>T0</v>
      </c>
      <c r="F1290" s="19" t="str">
        <f t="shared" si="104"/>
        <v>DE-041-0405-NSCLC</v>
      </c>
      <c r="G1290" t="s">
        <v>23</v>
      </c>
      <c r="H1290" s="18">
        <v>1</v>
      </c>
      <c r="I1290" t="str">
        <f>MID(Table9[[#This Row],[SampleID]],4,8)</f>
        <v>041-0405</v>
      </c>
    </row>
    <row r="1291" spans="1:9">
      <c r="A1291" t="s">
        <v>3964</v>
      </c>
      <c r="B1291" s="3" t="str">
        <f t="shared" si="100"/>
        <v>DE</v>
      </c>
      <c r="C1291" s="3" t="str">
        <f t="shared" si="101"/>
        <v>041</v>
      </c>
      <c r="D1291" s="3" t="str">
        <f t="shared" si="102"/>
        <v>NSCLC</v>
      </c>
      <c r="E1291" s="3" t="str">
        <f t="shared" si="103"/>
        <v>T0</v>
      </c>
      <c r="F1291" s="19" t="str">
        <f t="shared" si="104"/>
        <v>DE-041-0406-NSCLC</v>
      </c>
      <c r="G1291" t="s">
        <v>23</v>
      </c>
      <c r="H1291" s="18">
        <v>1</v>
      </c>
      <c r="I1291" t="str">
        <f>MID(Table9[[#This Row],[SampleID]],4,8)</f>
        <v>041-0406</v>
      </c>
    </row>
    <row r="1292" spans="1:9">
      <c r="A1292" t="s">
        <v>3965</v>
      </c>
      <c r="B1292" s="3" t="str">
        <f t="shared" si="100"/>
        <v>DE</v>
      </c>
      <c r="C1292" s="3" t="str">
        <f t="shared" si="101"/>
        <v>041</v>
      </c>
      <c r="D1292" s="3" t="str">
        <f t="shared" si="102"/>
        <v>NSCLC</v>
      </c>
      <c r="E1292" s="3" t="str">
        <f t="shared" si="103"/>
        <v>T0</v>
      </c>
      <c r="F1292" s="19" t="str">
        <f t="shared" si="104"/>
        <v>DE-041-0407-NSCLC</v>
      </c>
      <c r="G1292" t="s">
        <v>23</v>
      </c>
      <c r="H1292" s="18">
        <v>1</v>
      </c>
      <c r="I1292" t="str">
        <f>MID(Table9[[#This Row],[SampleID]],4,8)</f>
        <v>041-0407</v>
      </c>
    </row>
    <row r="1293" spans="1:9">
      <c r="A1293" t="s">
        <v>3966</v>
      </c>
      <c r="B1293" s="3" t="str">
        <f t="shared" si="100"/>
        <v>DE</v>
      </c>
      <c r="C1293" s="3" t="str">
        <f t="shared" si="101"/>
        <v>041</v>
      </c>
      <c r="D1293" s="3" t="str">
        <f t="shared" si="102"/>
        <v>NSCLC</v>
      </c>
      <c r="E1293" s="3" t="str">
        <f t="shared" si="103"/>
        <v>T0</v>
      </c>
      <c r="F1293" s="19" t="str">
        <f t="shared" si="104"/>
        <v>DE-041-0408-NSCLC</v>
      </c>
      <c r="G1293" t="s">
        <v>23</v>
      </c>
      <c r="H1293" s="18">
        <v>1</v>
      </c>
      <c r="I1293" t="str">
        <f>MID(Table9[[#This Row],[SampleID]],4,8)</f>
        <v>041-0408</v>
      </c>
    </row>
    <row r="1294" spans="1:9">
      <c r="A1294" t="s">
        <v>3967</v>
      </c>
      <c r="B1294" s="3" t="str">
        <f t="shared" si="100"/>
        <v>DE</v>
      </c>
      <c r="C1294" s="3" t="str">
        <f t="shared" si="101"/>
        <v>041</v>
      </c>
      <c r="D1294" s="3" t="str">
        <f t="shared" si="102"/>
        <v>NSCLC</v>
      </c>
      <c r="E1294" s="3" t="str">
        <f t="shared" si="103"/>
        <v>T0</v>
      </c>
      <c r="F1294" s="19" t="str">
        <f t="shared" si="104"/>
        <v>DE-041-0409-NSCLC</v>
      </c>
      <c r="G1294" t="s">
        <v>23</v>
      </c>
      <c r="H1294" s="18">
        <v>1</v>
      </c>
      <c r="I1294" t="str">
        <f>MID(Table9[[#This Row],[SampleID]],4,8)</f>
        <v>041-0409</v>
      </c>
    </row>
    <row r="1295" spans="1:9">
      <c r="A1295" t="s">
        <v>3968</v>
      </c>
      <c r="B1295" s="3" t="str">
        <f t="shared" si="100"/>
        <v>DE</v>
      </c>
      <c r="C1295" s="3" t="str">
        <f t="shared" si="101"/>
        <v>041</v>
      </c>
      <c r="D1295" s="3" t="str">
        <f t="shared" si="102"/>
        <v>NSCLC</v>
      </c>
      <c r="E1295" s="3" t="str">
        <f t="shared" si="103"/>
        <v>T0</v>
      </c>
      <c r="F1295" s="19" t="str">
        <f t="shared" si="104"/>
        <v>DE-041-0410-NSCLC</v>
      </c>
      <c r="G1295" t="s">
        <v>23</v>
      </c>
      <c r="H1295" s="18">
        <v>1</v>
      </c>
      <c r="I1295" t="str">
        <f>MID(Table9[[#This Row],[SampleID]],4,8)</f>
        <v>041-0410</v>
      </c>
    </row>
    <row r="1296" spans="1:9">
      <c r="A1296" t="s">
        <v>3969</v>
      </c>
      <c r="B1296" s="3" t="str">
        <f t="shared" si="100"/>
        <v>DE</v>
      </c>
      <c r="C1296" s="3" t="str">
        <f t="shared" si="101"/>
        <v>041</v>
      </c>
      <c r="D1296" s="3" t="str">
        <f t="shared" si="102"/>
        <v>NSCLC</v>
      </c>
      <c r="E1296" s="3" t="str">
        <f t="shared" si="103"/>
        <v>T0</v>
      </c>
      <c r="F1296" s="19" t="str">
        <f t="shared" si="104"/>
        <v>DE-041-0411-NSCLC</v>
      </c>
      <c r="G1296" t="s">
        <v>23</v>
      </c>
      <c r="H1296" s="18">
        <v>1</v>
      </c>
      <c r="I1296" t="str">
        <f>MID(Table9[[#This Row],[SampleID]],4,8)</f>
        <v>041-0411</v>
      </c>
    </row>
    <row r="1297" spans="1:9">
      <c r="A1297" t="s">
        <v>3970</v>
      </c>
      <c r="B1297" s="3" t="str">
        <f t="shared" si="100"/>
        <v>DE</v>
      </c>
      <c r="C1297" s="3" t="str">
        <f t="shared" si="101"/>
        <v>041</v>
      </c>
      <c r="D1297" s="3" t="str">
        <f t="shared" si="102"/>
        <v>NSCLC</v>
      </c>
      <c r="E1297" s="3" t="str">
        <f t="shared" si="103"/>
        <v>T0</v>
      </c>
      <c r="F1297" s="19" t="str">
        <f t="shared" si="104"/>
        <v>DE-041-0412-NSCLC</v>
      </c>
      <c r="G1297" t="s">
        <v>23</v>
      </c>
      <c r="H1297" s="18">
        <v>1</v>
      </c>
      <c r="I1297" t="str">
        <f>MID(Table9[[#This Row],[SampleID]],4,8)</f>
        <v>041-0412</v>
      </c>
    </row>
    <row r="1298" spans="1:9">
      <c r="A1298" t="s">
        <v>3971</v>
      </c>
      <c r="B1298" s="3" t="str">
        <f t="shared" si="100"/>
        <v>DE</v>
      </c>
      <c r="C1298" s="3" t="str">
        <f t="shared" si="101"/>
        <v>041</v>
      </c>
      <c r="D1298" s="3" t="str">
        <f t="shared" si="102"/>
        <v>NSCLC</v>
      </c>
      <c r="E1298" s="3" t="str">
        <f t="shared" si="103"/>
        <v>T0</v>
      </c>
      <c r="F1298" s="19" t="str">
        <f t="shared" si="104"/>
        <v>DE-041-0413-NSCLC</v>
      </c>
      <c r="G1298" t="s">
        <v>23</v>
      </c>
      <c r="H1298" s="18">
        <v>1</v>
      </c>
      <c r="I1298" t="str">
        <f>MID(Table9[[#This Row],[SampleID]],4,8)</f>
        <v>041-0413</v>
      </c>
    </row>
    <row r="1299" spans="1:9">
      <c r="A1299" t="s">
        <v>3972</v>
      </c>
      <c r="B1299" s="3" t="str">
        <f t="shared" si="100"/>
        <v>DE</v>
      </c>
      <c r="C1299" s="3" t="str">
        <f t="shared" si="101"/>
        <v>041</v>
      </c>
      <c r="D1299" s="3" t="str">
        <f t="shared" si="102"/>
        <v>NSCLC</v>
      </c>
      <c r="E1299" s="3" t="str">
        <f t="shared" si="103"/>
        <v>T0</v>
      </c>
      <c r="F1299" s="19" t="str">
        <f t="shared" si="104"/>
        <v>DE-041-0414-NSCLC</v>
      </c>
      <c r="G1299" t="s">
        <v>23</v>
      </c>
      <c r="H1299" s="18">
        <v>1</v>
      </c>
      <c r="I1299" t="str">
        <f>MID(Table9[[#This Row],[SampleID]],4,8)</f>
        <v>041-0414</v>
      </c>
    </row>
    <row r="1300" spans="1:9">
      <c r="A1300" t="s">
        <v>3973</v>
      </c>
      <c r="B1300" s="3" t="str">
        <f t="shared" si="100"/>
        <v>DE</v>
      </c>
      <c r="C1300" s="3" t="str">
        <f t="shared" si="101"/>
        <v>041</v>
      </c>
      <c r="D1300" s="3" t="str">
        <f t="shared" si="102"/>
        <v>NSCLC</v>
      </c>
      <c r="E1300" s="3" t="str">
        <f t="shared" si="103"/>
        <v>T0</v>
      </c>
      <c r="F1300" s="19" t="str">
        <f t="shared" si="104"/>
        <v>DE-041-0415-NSCLC</v>
      </c>
      <c r="G1300" t="s">
        <v>23</v>
      </c>
      <c r="H1300" s="18">
        <v>1</v>
      </c>
      <c r="I1300" t="str">
        <f>MID(Table9[[#This Row],[SampleID]],4,8)</f>
        <v>041-0415</v>
      </c>
    </row>
    <row r="1301" spans="1:9">
      <c r="A1301" t="s">
        <v>3974</v>
      </c>
      <c r="B1301" s="3" t="str">
        <f t="shared" si="100"/>
        <v>DE</v>
      </c>
      <c r="C1301" s="3" t="str">
        <f t="shared" si="101"/>
        <v>041</v>
      </c>
      <c r="D1301" s="3" t="str">
        <f t="shared" si="102"/>
        <v>NSCLC</v>
      </c>
      <c r="E1301" s="3" t="str">
        <f t="shared" si="103"/>
        <v>T0</v>
      </c>
      <c r="F1301" s="19" t="str">
        <f t="shared" si="104"/>
        <v>DE-041-0416-NSCLC</v>
      </c>
      <c r="G1301" t="s">
        <v>23</v>
      </c>
      <c r="H1301" s="18">
        <v>1</v>
      </c>
      <c r="I1301" t="str">
        <f>MID(Table9[[#This Row],[SampleID]],4,8)</f>
        <v>041-0416</v>
      </c>
    </row>
    <row r="1302" spans="1:9">
      <c r="A1302" t="s">
        <v>3975</v>
      </c>
      <c r="B1302" s="3" t="str">
        <f t="shared" si="100"/>
        <v>DE</v>
      </c>
      <c r="C1302" s="3" t="str">
        <f t="shared" si="101"/>
        <v>041</v>
      </c>
      <c r="D1302" s="3" t="str">
        <f t="shared" si="102"/>
        <v>NSCLC</v>
      </c>
      <c r="E1302" s="3" t="str">
        <f t="shared" si="103"/>
        <v>T0</v>
      </c>
      <c r="F1302" s="19" t="str">
        <f t="shared" si="104"/>
        <v>DE-041-0417-NSCLC</v>
      </c>
      <c r="G1302" t="s">
        <v>23</v>
      </c>
      <c r="H1302" s="18">
        <v>1</v>
      </c>
      <c r="I1302" t="str">
        <f>MID(Table9[[#This Row],[SampleID]],4,8)</f>
        <v>041-0417</v>
      </c>
    </row>
    <row r="1303" spans="1:9">
      <c r="A1303" t="s">
        <v>3976</v>
      </c>
      <c r="B1303" s="3" t="str">
        <f t="shared" si="100"/>
        <v>DE</v>
      </c>
      <c r="C1303" s="3" t="str">
        <f t="shared" si="101"/>
        <v>041</v>
      </c>
      <c r="D1303" s="3" t="str">
        <f t="shared" si="102"/>
        <v>NSCLC</v>
      </c>
      <c r="E1303" s="3" t="str">
        <f t="shared" si="103"/>
        <v>T0</v>
      </c>
      <c r="F1303" s="19" t="str">
        <f t="shared" si="104"/>
        <v>DE-041-0418-NSCLC</v>
      </c>
      <c r="G1303" t="s">
        <v>23</v>
      </c>
      <c r="H1303" s="18">
        <v>1</v>
      </c>
      <c r="I1303" t="str">
        <f>MID(Table9[[#This Row],[SampleID]],4,8)</f>
        <v>041-0418</v>
      </c>
    </row>
    <row r="1304" spans="1:9">
      <c r="A1304" t="s">
        <v>3977</v>
      </c>
      <c r="B1304" s="3" t="str">
        <f t="shared" si="100"/>
        <v>DE</v>
      </c>
      <c r="C1304" s="3" t="str">
        <f t="shared" si="101"/>
        <v>041</v>
      </c>
      <c r="D1304" s="3" t="str">
        <f t="shared" si="102"/>
        <v>NSCLC</v>
      </c>
      <c r="E1304" s="3" t="str">
        <f t="shared" si="103"/>
        <v>T0</v>
      </c>
      <c r="F1304" s="19" t="str">
        <f t="shared" si="104"/>
        <v>DE-041-0419-NSCLC</v>
      </c>
      <c r="G1304" t="s">
        <v>23</v>
      </c>
      <c r="H1304" s="18">
        <v>1</v>
      </c>
      <c r="I1304" t="str">
        <f>MID(Table9[[#This Row],[SampleID]],4,8)</f>
        <v>041-0419</v>
      </c>
    </row>
    <row r="1305" spans="1:9">
      <c r="A1305" t="s">
        <v>3978</v>
      </c>
      <c r="B1305" s="3" t="str">
        <f t="shared" si="100"/>
        <v>DE</v>
      </c>
      <c r="C1305" s="3" t="str">
        <f t="shared" si="101"/>
        <v>041</v>
      </c>
      <c r="D1305" s="3" t="str">
        <f t="shared" si="102"/>
        <v>NSCLC</v>
      </c>
      <c r="E1305" s="3" t="str">
        <f t="shared" si="103"/>
        <v>T0</v>
      </c>
      <c r="F1305" s="19" t="str">
        <f t="shared" si="104"/>
        <v>DE-041-8001-NSCLC</v>
      </c>
      <c r="G1305" t="s">
        <v>23</v>
      </c>
      <c r="H1305" s="18">
        <v>1</v>
      </c>
      <c r="I1305" t="str">
        <f>MID(Table9[[#This Row],[SampleID]],4,8)</f>
        <v>041-8001</v>
      </c>
    </row>
    <row r="1306" spans="1:9">
      <c r="A1306" t="s">
        <v>3979</v>
      </c>
      <c r="B1306" s="3" t="str">
        <f t="shared" si="100"/>
        <v>DE</v>
      </c>
      <c r="C1306" s="3" t="str">
        <f t="shared" si="101"/>
        <v>041</v>
      </c>
      <c r="D1306" s="3" t="str">
        <f t="shared" si="102"/>
        <v>NSCLC</v>
      </c>
      <c r="E1306" s="3" t="str">
        <f t="shared" si="103"/>
        <v>T0</v>
      </c>
      <c r="F1306" s="19" t="str">
        <f t="shared" si="104"/>
        <v>DE-041-8003-NSCLC</v>
      </c>
      <c r="G1306" t="s">
        <v>23</v>
      </c>
      <c r="H1306" s="18">
        <v>1</v>
      </c>
      <c r="I1306" t="str">
        <f>MID(Table9[[#This Row],[SampleID]],4,8)</f>
        <v>041-8003</v>
      </c>
    </row>
    <row r="1307" spans="1:9">
      <c r="A1307" t="s">
        <v>3980</v>
      </c>
      <c r="B1307" s="3" t="str">
        <f t="shared" si="100"/>
        <v>DE</v>
      </c>
      <c r="C1307" s="3" t="str">
        <f t="shared" si="101"/>
        <v>041</v>
      </c>
      <c r="D1307" s="3" t="str">
        <f t="shared" si="102"/>
        <v>NSCLC</v>
      </c>
      <c r="E1307" s="3" t="str">
        <f t="shared" si="103"/>
        <v>T0</v>
      </c>
      <c r="F1307" s="19" t="str">
        <f t="shared" si="104"/>
        <v>DE-041-8004-NSCLC</v>
      </c>
      <c r="G1307" t="s">
        <v>23</v>
      </c>
      <c r="H1307" s="18">
        <v>1</v>
      </c>
      <c r="I1307" t="str">
        <f>MID(Table9[[#This Row],[SampleID]],4,8)</f>
        <v>041-8004</v>
      </c>
    </row>
    <row r="1308" spans="1:9">
      <c r="A1308" t="s">
        <v>3981</v>
      </c>
      <c r="B1308" s="3" t="str">
        <f t="shared" si="100"/>
        <v>DE</v>
      </c>
      <c r="C1308" s="3" t="str">
        <f t="shared" si="101"/>
        <v>041</v>
      </c>
      <c r="D1308" s="3" t="str">
        <f t="shared" si="102"/>
        <v>NSCLC</v>
      </c>
      <c r="E1308" s="3" t="str">
        <f t="shared" si="103"/>
        <v>T0</v>
      </c>
      <c r="F1308" s="19" t="str">
        <f t="shared" si="104"/>
        <v>DE-041-8005-NSCLC</v>
      </c>
      <c r="G1308" t="s">
        <v>23</v>
      </c>
      <c r="H1308" s="18">
        <v>1</v>
      </c>
      <c r="I1308" t="str">
        <f>MID(Table9[[#This Row],[SampleID]],4,8)</f>
        <v>041-8005</v>
      </c>
    </row>
    <row r="1309" spans="1:9">
      <c r="A1309" t="s">
        <v>3982</v>
      </c>
      <c r="B1309" s="3" t="str">
        <f t="shared" si="100"/>
        <v>DE</v>
      </c>
      <c r="C1309" s="3" t="str">
        <f t="shared" si="101"/>
        <v>041</v>
      </c>
      <c r="D1309" s="3" t="str">
        <f t="shared" si="102"/>
        <v>NSCLC</v>
      </c>
      <c r="E1309" s="3" t="str">
        <f t="shared" si="103"/>
        <v>T0</v>
      </c>
      <c r="F1309" s="19" t="str">
        <f t="shared" si="104"/>
        <v>DE-041-8006-NSCLC</v>
      </c>
      <c r="G1309" t="s">
        <v>23</v>
      </c>
      <c r="H1309" s="18">
        <v>1</v>
      </c>
      <c r="I1309" t="str">
        <f>MID(Table9[[#This Row],[SampleID]],4,8)</f>
        <v>041-8006</v>
      </c>
    </row>
    <row r="1310" spans="1:9">
      <c r="A1310" t="s">
        <v>3983</v>
      </c>
      <c r="B1310" s="3" t="str">
        <f t="shared" si="100"/>
        <v>DE</v>
      </c>
      <c r="C1310" s="3" t="str">
        <f t="shared" si="101"/>
        <v>041</v>
      </c>
      <c r="D1310" s="3" t="str">
        <f t="shared" si="102"/>
        <v>NSCLC</v>
      </c>
      <c r="E1310" s="3" t="str">
        <f t="shared" si="103"/>
        <v>T0</v>
      </c>
      <c r="F1310" s="19" t="str">
        <f t="shared" si="104"/>
        <v>DE-041-8007-NSCLC</v>
      </c>
      <c r="G1310" t="s">
        <v>23</v>
      </c>
      <c r="H1310" s="18">
        <v>1</v>
      </c>
      <c r="I1310" t="str">
        <f>MID(Table9[[#This Row],[SampleID]],4,8)</f>
        <v>041-8007</v>
      </c>
    </row>
    <row r="1311" spans="1:9">
      <c r="A1311" t="s">
        <v>3984</v>
      </c>
      <c r="B1311" s="3" t="str">
        <f t="shared" si="100"/>
        <v>DE</v>
      </c>
      <c r="C1311" s="3" t="str">
        <f t="shared" si="101"/>
        <v>041</v>
      </c>
      <c r="D1311" s="3" t="str">
        <f t="shared" si="102"/>
        <v>NSCLC</v>
      </c>
      <c r="E1311" s="3" t="str">
        <f t="shared" si="103"/>
        <v>T0</v>
      </c>
      <c r="F1311" s="19" t="str">
        <f t="shared" si="104"/>
        <v>DE-041-8008-NSCLC</v>
      </c>
      <c r="G1311" t="s">
        <v>23</v>
      </c>
      <c r="H1311" s="18">
        <v>1</v>
      </c>
      <c r="I1311" t="str">
        <f>MID(Table9[[#This Row],[SampleID]],4,8)</f>
        <v>041-8008</v>
      </c>
    </row>
    <row r="1312" spans="1:9">
      <c r="A1312" t="s">
        <v>3985</v>
      </c>
      <c r="B1312" s="3" t="str">
        <f t="shared" si="100"/>
        <v>DE</v>
      </c>
      <c r="C1312" s="3" t="str">
        <f t="shared" si="101"/>
        <v>041</v>
      </c>
      <c r="D1312" s="3" t="str">
        <f t="shared" si="102"/>
        <v>NSCLC</v>
      </c>
      <c r="E1312" s="3" t="str">
        <f t="shared" si="103"/>
        <v>T0</v>
      </c>
      <c r="F1312" s="19" t="str">
        <f t="shared" si="104"/>
        <v>DE-041-8010-NSCLC</v>
      </c>
      <c r="G1312" t="s">
        <v>23</v>
      </c>
      <c r="H1312" s="18">
        <v>1</v>
      </c>
      <c r="I1312" t="str">
        <f>MID(Table9[[#This Row],[SampleID]],4,8)</f>
        <v>041-8010</v>
      </c>
    </row>
    <row r="1313" spans="1:9">
      <c r="A1313" t="s">
        <v>3986</v>
      </c>
      <c r="B1313" s="3" t="str">
        <f t="shared" si="100"/>
        <v>DE</v>
      </c>
      <c r="C1313" s="3" t="str">
        <f t="shared" si="101"/>
        <v>041</v>
      </c>
      <c r="D1313" s="3" t="str">
        <f t="shared" si="102"/>
        <v>NSCLC</v>
      </c>
      <c r="E1313" s="3" t="str">
        <f t="shared" si="103"/>
        <v>T0</v>
      </c>
      <c r="F1313" s="19" t="str">
        <f t="shared" si="104"/>
        <v>DE-041-8012-NSCLC</v>
      </c>
      <c r="G1313" t="s">
        <v>23</v>
      </c>
      <c r="H1313" s="18">
        <v>1</v>
      </c>
      <c r="I1313" t="str">
        <f>MID(Table9[[#This Row],[SampleID]],4,8)</f>
        <v>041-8012</v>
      </c>
    </row>
    <row r="1314" spans="1:9">
      <c r="A1314" t="s">
        <v>3987</v>
      </c>
      <c r="B1314" s="3" t="str">
        <f t="shared" si="100"/>
        <v>DE</v>
      </c>
      <c r="C1314" s="3" t="str">
        <f t="shared" si="101"/>
        <v>041</v>
      </c>
      <c r="D1314" s="3" t="str">
        <f t="shared" si="102"/>
        <v>NSCLC</v>
      </c>
      <c r="E1314" s="3" t="str">
        <f t="shared" si="103"/>
        <v>T0</v>
      </c>
      <c r="F1314" s="19" t="str">
        <f t="shared" si="104"/>
        <v>DE-041-8013-NSCLC</v>
      </c>
      <c r="G1314" t="s">
        <v>23</v>
      </c>
      <c r="H1314" s="18">
        <v>1</v>
      </c>
      <c r="I1314" t="str">
        <f>MID(Table9[[#This Row],[SampleID]],4,8)</f>
        <v>041-8013</v>
      </c>
    </row>
    <row r="1315" spans="1:9">
      <c r="A1315" t="s">
        <v>3988</v>
      </c>
      <c r="B1315" s="3" t="str">
        <f t="shared" si="100"/>
        <v>DE</v>
      </c>
      <c r="C1315" s="3" t="str">
        <f t="shared" si="101"/>
        <v>041</v>
      </c>
      <c r="D1315" s="3" t="str">
        <f t="shared" si="102"/>
        <v>NSCLC</v>
      </c>
      <c r="E1315" s="3" t="str">
        <f t="shared" si="103"/>
        <v>T0</v>
      </c>
      <c r="F1315" s="19" t="str">
        <f t="shared" si="104"/>
        <v>DE-041-8014-NSCLC</v>
      </c>
      <c r="G1315" t="s">
        <v>23</v>
      </c>
      <c r="H1315" s="18">
        <v>1</v>
      </c>
      <c r="I1315" t="str">
        <f>MID(Table9[[#This Row],[SampleID]],4,8)</f>
        <v>041-8014</v>
      </c>
    </row>
    <row r="1316" spans="1:9">
      <c r="A1316" t="s">
        <v>3989</v>
      </c>
      <c r="B1316" s="3" t="str">
        <f t="shared" si="100"/>
        <v>DE</v>
      </c>
      <c r="C1316" s="3" t="str">
        <f t="shared" si="101"/>
        <v>041</v>
      </c>
      <c r="D1316" s="3" t="str">
        <f t="shared" si="102"/>
        <v>NSCLC</v>
      </c>
      <c r="E1316" s="3" t="str">
        <f t="shared" si="103"/>
        <v>T0</v>
      </c>
      <c r="F1316" s="19" t="str">
        <f t="shared" si="104"/>
        <v>DE-041-8017-NSCLC</v>
      </c>
      <c r="G1316" t="s">
        <v>23</v>
      </c>
      <c r="H1316" s="18">
        <v>1</v>
      </c>
      <c r="I1316" t="str">
        <f>MID(Table9[[#This Row],[SampleID]],4,8)</f>
        <v>041-8017</v>
      </c>
    </row>
    <row r="1317" spans="1:9">
      <c r="A1317" t="s">
        <v>3990</v>
      </c>
      <c r="B1317" s="3" t="str">
        <f t="shared" si="100"/>
        <v>DE</v>
      </c>
      <c r="C1317" s="3" t="str">
        <f t="shared" si="101"/>
        <v>041</v>
      </c>
      <c r="D1317" s="3" t="str">
        <f t="shared" si="102"/>
        <v>NSCLC</v>
      </c>
      <c r="E1317" s="3" t="str">
        <f t="shared" si="103"/>
        <v>T0</v>
      </c>
      <c r="F1317" s="19" t="str">
        <f t="shared" si="104"/>
        <v>DE-041-8018-NSCLC</v>
      </c>
      <c r="G1317" t="s">
        <v>23</v>
      </c>
      <c r="H1317" s="18">
        <v>1</v>
      </c>
      <c r="I1317" t="str">
        <f>MID(Table9[[#This Row],[SampleID]],4,8)</f>
        <v>041-8018</v>
      </c>
    </row>
    <row r="1318" spans="1:9">
      <c r="A1318" t="s">
        <v>3991</v>
      </c>
      <c r="B1318" s="3" t="str">
        <f t="shared" si="100"/>
        <v>DE</v>
      </c>
      <c r="C1318" s="3" t="str">
        <f t="shared" si="101"/>
        <v>041</v>
      </c>
      <c r="D1318" s="3" t="str">
        <f t="shared" si="102"/>
        <v>NSCLC</v>
      </c>
      <c r="E1318" s="3" t="str">
        <f t="shared" si="103"/>
        <v>T0</v>
      </c>
      <c r="F1318" s="19" t="str">
        <f t="shared" si="104"/>
        <v>DE-041-8019-NSCLC</v>
      </c>
      <c r="G1318" t="s">
        <v>23</v>
      </c>
      <c r="H1318" s="18">
        <v>1</v>
      </c>
      <c r="I1318" t="str">
        <f>MID(Table9[[#This Row],[SampleID]],4,8)</f>
        <v>041-8019</v>
      </c>
    </row>
    <row r="1319" spans="1:9">
      <c r="A1319" t="s">
        <v>3992</v>
      </c>
      <c r="B1319" s="3" t="str">
        <f t="shared" si="100"/>
        <v>DE</v>
      </c>
      <c r="C1319" s="3" t="str">
        <f t="shared" si="101"/>
        <v>041</v>
      </c>
      <c r="D1319" s="3" t="str">
        <f t="shared" si="102"/>
        <v>NSCLC</v>
      </c>
      <c r="E1319" s="3" t="str">
        <f t="shared" si="103"/>
        <v>T0</v>
      </c>
      <c r="F1319" s="19" t="str">
        <f t="shared" si="104"/>
        <v>DE-041-8020-NSCLC</v>
      </c>
      <c r="G1319" t="s">
        <v>23</v>
      </c>
      <c r="H1319" s="18">
        <v>1</v>
      </c>
      <c r="I1319" t="str">
        <f>MID(Table9[[#This Row],[SampleID]],4,8)</f>
        <v>041-8020</v>
      </c>
    </row>
    <row r="1320" spans="1:9">
      <c r="A1320" t="s">
        <v>3993</v>
      </c>
      <c r="B1320" s="3" t="str">
        <f t="shared" si="100"/>
        <v>DE</v>
      </c>
      <c r="C1320" s="3" t="str">
        <f t="shared" si="101"/>
        <v>041</v>
      </c>
      <c r="D1320" s="3" t="str">
        <f t="shared" si="102"/>
        <v>NSCLC</v>
      </c>
      <c r="E1320" s="3" t="str">
        <f t="shared" si="103"/>
        <v>T0</v>
      </c>
      <c r="F1320" s="19" t="str">
        <f t="shared" si="104"/>
        <v>DE-041-8021-NSCLC</v>
      </c>
      <c r="G1320" t="s">
        <v>23</v>
      </c>
      <c r="H1320" s="18">
        <v>1</v>
      </c>
      <c r="I1320" t="str">
        <f>MID(Table9[[#This Row],[SampleID]],4,8)</f>
        <v>041-8021</v>
      </c>
    </row>
    <row r="1321" spans="1:9">
      <c r="A1321" t="s">
        <v>3994</v>
      </c>
      <c r="B1321" s="3" t="str">
        <f t="shared" si="100"/>
        <v>DE</v>
      </c>
      <c r="C1321" s="3" t="str">
        <f t="shared" si="101"/>
        <v>041</v>
      </c>
      <c r="D1321" s="3" t="str">
        <f t="shared" si="102"/>
        <v>NSCLC</v>
      </c>
      <c r="E1321" s="3" t="str">
        <f t="shared" si="103"/>
        <v>T0</v>
      </c>
      <c r="F1321" s="19" t="str">
        <f t="shared" si="104"/>
        <v>DE-041-8023-NSCLC</v>
      </c>
      <c r="G1321" t="s">
        <v>23</v>
      </c>
      <c r="H1321" s="18">
        <v>1</v>
      </c>
      <c r="I1321" t="str">
        <f>MID(Table9[[#This Row],[SampleID]],4,8)</f>
        <v>041-8023</v>
      </c>
    </row>
    <row r="1322" spans="1:9">
      <c r="A1322" t="s">
        <v>3995</v>
      </c>
      <c r="B1322" s="3" t="str">
        <f t="shared" si="100"/>
        <v>DE</v>
      </c>
      <c r="C1322" s="3" t="str">
        <f t="shared" si="101"/>
        <v>041</v>
      </c>
      <c r="D1322" s="3" t="str">
        <f t="shared" si="102"/>
        <v>NSCLC</v>
      </c>
      <c r="E1322" s="3" t="str">
        <f t="shared" si="103"/>
        <v>T0</v>
      </c>
      <c r="F1322" s="19" t="str">
        <f t="shared" si="104"/>
        <v>DE-041-8025-NSCLC</v>
      </c>
      <c r="G1322" t="s">
        <v>23</v>
      </c>
      <c r="H1322" s="18">
        <v>1</v>
      </c>
      <c r="I1322" t="str">
        <f>MID(Table9[[#This Row],[SampleID]],4,8)</f>
        <v>041-8025</v>
      </c>
    </row>
    <row r="1323" spans="1:9">
      <c r="A1323" t="s">
        <v>3996</v>
      </c>
      <c r="B1323" s="3" t="str">
        <f t="shared" si="100"/>
        <v>DE</v>
      </c>
      <c r="C1323" s="3" t="str">
        <f t="shared" si="101"/>
        <v>041</v>
      </c>
      <c r="D1323" s="3" t="str">
        <f t="shared" si="102"/>
        <v>NSCLC</v>
      </c>
      <c r="E1323" s="3" t="str">
        <f t="shared" si="103"/>
        <v>T0</v>
      </c>
      <c r="F1323" s="19" t="str">
        <f t="shared" si="104"/>
        <v>DE-041-8028-NSCLC</v>
      </c>
      <c r="G1323" t="s">
        <v>23</v>
      </c>
      <c r="H1323" s="18">
        <v>1</v>
      </c>
      <c r="I1323" t="str">
        <f>MID(Table9[[#This Row],[SampleID]],4,8)</f>
        <v>041-8028</v>
      </c>
    </row>
    <row r="1324" spans="1:9">
      <c r="A1324" t="s">
        <v>3997</v>
      </c>
      <c r="B1324" s="3" t="str">
        <f t="shared" si="100"/>
        <v>DE</v>
      </c>
      <c r="C1324" s="3" t="str">
        <f t="shared" si="101"/>
        <v>041</v>
      </c>
      <c r="D1324" s="3" t="str">
        <f t="shared" si="102"/>
        <v>NSCLC</v>
      </c>
      <c r="E1324" s="3" t="str">
        <f t="shared" si="103"/>
        <v>T0</v>
      </c>
      <c r="F1324" s="19" t="str">
        <f t="shared" si="104"/>
        <v>DE-041-8029-NSCLC</v>
      </c>
      <c r="G1324" t="s">
        <v>23</v>
      </c>
      <c r="H1324" s="18">
        <v>1</v>
      </c>
      <c r="I1324" t="str">
        <f>MID(Table9[[#This Row],[SampleID]],4,8)</f>
        <v>041-8029</v>
      </c>
    </row>
    <row r="1325" spans="1:9">
      <c r="A1325" t="s">
        <v>3998</v>
      </c>
      <c r="B1325" s="3" t="str">
        <f t="shared" si="100"/>
        <v>DE</v>
      </c>
      <c r="C1325" s="3" t="str">
        <f t="shared" si="101"/>
        <v>041</v>
      </c>
      <c r="D1325" s="3" t="str">
        <f t="shared" si="102"/>
        <v>NSCLC</v>
      </c>
      <c r="E1325" s="3" t="str">
        <f t="shared" si="103"/>
        <v>T0</v>
      </c>
      <c r="F1325" s="19" t="str">
        <f t="shared" si="104"/>
        <v>DE-041-8030-NSCLC</v>
      </c>
      <c r="G1325" t="s">
        <v>23</v>
      </c>
      <c r="H1325" s="18">
        <v>1</v>
      </c>
      <c r="I1325" t="str">
        <f>MID(Table9[[#This Row],[SampleID]],4,8)</f>
        <v>041-8030</v>
      </c>
    </row>
    <row r="1326" spans="1:9">
      <c r="A1326" t="s">
        <v>3999</v>
      </c>
      <c r="B1326" s="3" t="str">
        <f t="shared" si="100"/>
        <v>DE</v>
      </c>
      <c r="C1326" s="3" t="str">
        <f t="shared" si="101"/>
        <v>041</v>
      </c>
      <c r="D1326" s="3" t="str">
        <f t="shared" si="102"/>
        <v>NSCLC</v>
      </c>
      <c r="E1326" s="3" t="str">
        <f t="shared" si="103"/>
        <v>T0</v>
      </c>
      <c r="F1326" s="19" t="str">
        <f t="shared" si="104"/>
        <v>DE-041-8031-NSCLC</v>
      </c>
      <c r="G1326" t="s">
        <v>23</v>
      </c>
      <c r="H1326" s="18">
        <v>1</v>
      </c>
      <c r="I1326" t="str">
        <f>MID(Table9[[#This Row],[SampleID]],4,8)</f>
        <v>041-8031</v>
      </c>
    </row>
    <row r="1327" spans="1:9">
      <c r="A1327" t="s">
        <v>4000</v>
      </c>
      <c r="B1327" s="3" t="str">
        <f t="shared" si="100"/>
        <v>DE</v>
      </c>
      <c r="C1327" s="3" t="str">
        <f t="shared" si="101"/>
        <v>041</v>
      </c>
      <c r="D1327" s="3" t="str">
        <f t="shared" si="102"/>
        <v>NSCLC</v>
      </c>
      <c r="E1327" s="3" t="str">
        <f t="shared" si="103"/>
        <v>T0</v>
      </c>
      <c r="F1327" s="19" t="str">
        <f t="shared" si="104"/>
        <v>DE-041-8033-NSCLC</v>
      </c>
      <c r="G1327" t="s">
        <v>23</v>
      </c>
      <c r="H1327" s="18">
        <v>1</v>
      </c>
      <c r="I1327" t="str">
        <f>MID(Table9[[#This Row],[SampleID]],4,8)</f>
        <v>041-8033</v>
      </c>
    </row>
    <row r="1328" spans="1:9">
      <c r="A1328" t="s">
        <v>4001</v>
      </c>
      <c r="B1328" s="3" t="str">
        <f t="shared" si="100"/>
        <v>DE</v>
      </c>
      <c r="C1328" s="3" t="str">
        <f t="shared" si="101"/>
        <v>041</v>
      </c>
      <c r="D1328" s="3" t="str">
        <f t="shared" si="102"/>
        <v>NSCLC</v>
      </c>
      <c r="E1328" s="3" t="str">
        <f t="shared" si="103"/>
        <v>T0</v>
      </c>
      <c r="F1328" s="19" t="str">
        <f t="shared" si="104"/>
        <v>DE-041-8035-NSCLC</v>
      </c>
      <c r="G1328" t="s">
        <v>23</v>
      </c>
      <c r="H1328" s="18">
        <v>1</v>
      </c>
      <c r="I1328" t="str">
        <f>MID(Table9[[#This Row],[SampleID]],4,8)</f>
        <v>041-8035</v>
      </c>
    </row>
    <row r="1329" spans="1:9">
      <c r="A1329" t="s">
        <v>4002</v>
      </c>
      <c r="B1329" s="3" t="str">
        <f t="shared" si="100"/>
        <v>DE</v>
      </c>
      <c r="C1329" s="3" t="str">
        <f t="shared" si="101"/>
        <v>041</v>
      </c>
      <c r="D1329" s="3" t="str">
        <f t="shared" si="102"/>
        <v>NSCLC</v>
      </c>
      <c r="E1329" s="3" t="str">
        <f t="shared" si="103"/>
        <v>T0</v>
      </c>
      <c r="F1329" s="19" t="str">
        <f t="shared" si="104"/>
        <v>DE-041-8036-NSCLC</v>
      </c>
      <c r="G1329" t="s">
        <v>23</v>
      </c>
      <c r="H1329" s="18">
        <v>1</v>
      </c>
      <c r="I1329" t="str">
        <f>MID(Table9[[#This Row],[SampleID]],4,8)</f>
        <v>041-8036</v>
      </c>
    </row>
    <row r="1330" spans="1:9">
      <c r="A1330" t="s">
        <v>4003</v>
      </c>
      <c r="B1330" s="3" t="str">
        <f t="shared" si="100"/>
        <v>DE</v>
      </c>
      <c r="C1330" s="3" t="str">
        <f t="shared" si="101"/>
        <v>041</v>
      </c>
      <c r="D1330" s="3" t="str">
        <f t="shared" si="102"/>
        <v>NSCLC</v>
      </c>
      <c r="E1330" s="3" t="str">
        <f t="shared" si="103"/>
        <v>T0</v>
      </c>
      <c r="F1330" s="19" t="str">
        <f t="shared" si="104"/>
        <v>DE-041-8038-NSCLC</v>
      </c>
      <c r="G1330" t="s">
        <v>23</v>
      </c>
      <c r="H1330" s="18">
        <v>1</v>
      </c>
      <c r="I1330" t="str">
        <f>MID(Table9[[#This Row],[SampleID]],4,8)</f>
        <v>041-8038</v>
      </c>
    </row>
    <row r="1331" spans="1:9">
      <c r="A1331" t="s">
        <v>4004</v>
      </c>
      <c r="B1331" s="3" t="str">
        <f t="shared" si="100"/>
        <v>DE</v>
      </c>
      <c r="C1331" s="3" t="str">
        <f t="shared" si="101"/>
        <v>041</v>
      </c>
      <c r="D1331" s="3" t="str">
        <f t="shared" si="102"/>
        <v>NSCLC</v>
      </c>
      <c r="E1331" s="3" t="str">
        <f t="shared" si="103"/>
        <v>T0</v>
      </c>
      <c r="F1331" s="19" t="str">
        <f t="shared" si="104"/>
        <v>DE-041-8039-NSCLC</v>
      </c>
      <c r="G1331" t="s">
        <v>23</v>
      </c>
      <c r="H1331" s="18">
        <v>1</v>
      </c>
      <c r="I1331" t="str">
        <f>MID(Table9[[#This Row],[SampleID]],4,8)</f>
        <v>041-8039</v>
      </c>
    </row>
    <row r="1332" spans="1:9">
      <c r="A1332" t="s">
        <v>4005</v>
      </c>
      <c r="B1332" s="3" t="str">
        <f t="shared" si="100"/>
        <v>DE</v>
      </c>
      <c r="C1332" s="3" t="str">
        <f t="shared" si="101"/>
        <v>041</v>
      </c>
      <c r="D1332" s="3" t="str">
        <f t="shared" si="102"/>
        <v>NSCLC</v>
      </c>
      <c r="E1332" s="3" t="str">
        <f t="shared" si="103"/>
        <v>T0</v>
      </c>
      <c r="F1332" s="19" t="str">
        <f t="shared" si="104"/>
        <v>DE-041-8041-NSCLC</v>
      </c>
      <c r="G1332" t="s">
        <v>23</v>
      </c>
      <c r="H1332" s="18">
        <v>1</v>
      </c>
      <c r="I1332" t="str">
        <f>MID(Table9[[#This Row],[SampleID]],4,8)</f>
        <v>041-8041</v>
      </c>
    </row>
    <row r="1333" spans="1:9">
      <c r="A1333" t="s">
        <v>4006</v>
      </c>
      <c r="B1333" s="3" t="str">
        <f t="shared" si="100"/>
        <v>DE</v>
      </c>
      <c r="C1333" s="3" t="str">
        <f t="shared" si="101"/>
        <v>041</v>
      </c>
      <c r="D1333" s="3" t="str">
        <f t="shared" si="102"/>
        <v>NSCLC</v>
      </c>
      <c r="E1333" s="3" t="str">
        <f t="shared" si="103"/>
        <v>T0</v>
      </c>
      <c r="F1333" s="19" t="str">
        <f t="shared" si="104"/>
        <v>DE-041-8042-NSCLC</v>
      </c>
      <c r="G1333" t="s">
        <v>23</v>
      </c>
      <c r="H1333" s="18">
        <v>1</v>
      </c>
      <c r="I1333" t="str">
        <f>MID(Table9[[#This Row],[SampleID]],4,8)</f>
        <v>041-8042</v>
      </c>
    </row>
    <row r="1334" spans="1:9">
      <c r="A1334" t="s">
        <v>4007</v>
      </c>
      <c r="B1334" s="3" t="str">
        <f t="shared" si="100"/>
        <v>DE</v>
      </c>
      <c r="C1334" s="3" t="str">
        <f t="shared" si="101"/>
        <v>041</v>
      </c>
      <c r="D1334" s="3" t="str">
        <f t="shared" si="102"/>
        <v>NSCLC</v>
      </c>
      <c r="E1334" s="3" t="str">
        <f t="shared" si="103"/>
        <v>T0</v>
      </c>
      <c r="F1334" s="19" t="str">
        <f t="shared" si="104"/>
        <v>DE-041-8043-NSCLC</v>
      </c>
      <c r="G1334" t="s">
        <v>23</v>
      </c>
      <c r="H1334" s="18">
        <v>1</v>
      </c>
      <c r="I1334" t="str">
        <f>MID(Table9[[#This Row],[SampleID]],4,8)</f>
        <v>041-8043</v>
      </c>
    </row>
    <row r="1335" spans="1:9">
      <c r="A1335" t="s">
        <v>4008</v>
      </c>
      <c r="B1335" s="3" t="str">
        <f t="shared" si="100"/>
        <v>DE</v>
      </c>
      <c r="C1335" s="3" t="str">
        <f t="shared" si="101"/>
        <v>041</v>
      </c>
      <c r="D1335" s="3" t="str">
        <f t="shared" si="102"/>
        <v>NSCLC</v>
      </c>
      <c r="E1335" s="3" t="str">
        <f t="shared" si="103"/>
        <v>T0</v>
      </c>
      <c r="F1335" s="19" t="str">
        <f t="shared" si="104"/>
        <v>DE-041-8044-NSCLC</v>
      </c>
      <c r="G1335" t="s">
        <v>23</v>
      </c>
      <c r="H1335" s="18">
        <v>1</v>
      </c>
      <c r="I1335" t="str">
        <f>MID(Table9[[#This Row],[SampleID]],4,8)</f>
        <v>041-8044</v>
      </c>
    </row>
    <row r="1336" spans="1:9">
      <c r="A1336" t="s">
        <v>4009</v>
      </c>
      <c r="B1336" s="3" t="str">
        <f t="shared" si="100"/>
        <v>DE</v>
      </c>
      <c r="C1336" s="3" t="str">
        <f t="shared" si="101"/>
        <v>041</v>
      </c>
      <c r="D1336" s="3" t="str">
        <f t="shared" si="102"/>
        <v>NSCLC</v>
      </c>
      <c r="E1336" s="3" t="str">
        <f t="shared" si="103"/>
        <v>T0</v>
      </c>
      <c r="F1336" s="19" t="str">
        <f t="shared" si="104"/>
        <v>DE-041-8045-NSCLC</v>
      </c>
      <c r="G1336" t="s">
        <v>23</v>
      </c>
      <c r="H1336" s="18">
        <v>1</v>
      </c>
      <c r="I1336" t="str">
        <f>MID(Table9[[#This Row],[SampleID]],4,8)</f>
        <v>041-8045</v>
      </c>
    </row>
    <row r="1337" spans="1:9">
      <c r="A1337" t="s">
        <v>4010</v>
      </c>
      <c r="B1337" s="3" t="str">
        <f t="shared" si="100"/>
        <v>DE</v>
      </c>
      <c r="C1337" s="3" t="str">
        <f t="shared" si="101"/>
        <v>041</v>
      </c>
      <c r="D1337" s="3" t="str">
        <f t="shared" si="102"/>
        <v>NSCLC</v>
      </c>
      <c r="E1337" s="3" t="str">
        <f t="shared" si="103"/>
        <v>T0</v>
      </c>
      <c r="F1337" s="19" t="str">
        <f t="shared" si="104"/>
        <v>DE-041-8046-NSCLC</v>
      </c>
      <c r="G1337" t="s">
        <v>23</v>
      </c>
      <c r="H1337" s="18">
        <v>1</v>
      </c>
      <c r="I1337" t="str">
        <f>MID(Table9[[#This Row],[SampleID]],4,8)</f>
        <v>041-8046</v>
      </c>
    </row>
    <row r="1338" spans="1:9">
      <c r="A1338" t="s">
        <v>4011</v>
      </c>
      <c r="B1338" s="3" t="str">
        <f t="shared" si="100"/>
        <v>DE</v>
      </c>
      <c r="C1338" s="3" t="str">
        <f t="shared" si="101"/>
        <v>041</v>
      </c>
      <c r="D1338" s="3" t="str">
        <f t="shared" si="102"/>
        <v>NSCLC</v>
      </c>
      <c r="E1338" s="3" t="str">
        <f t="shared" si="103"/>
        <v>T0</v>
      </c>
      <c r="F1338" s="19" t="str">
        <f t="shared" si="104"/>
        <v>DE-041-8049-NSCLC</v>
      </c>
      <c r="G1338" t="s">
        <v>23</v>
      </c>
      <c r="H1338" s="18">
        <v>1</v>
      </c>
      <c r="I1338" t="str">
        <f>MID(Table9[[#This Row],[SampleID]],4,8)</f>
        <v>041-8049</v>
      </c>
    </row>
    <row r="1339" spans="1:9">
      <c r="A1339" t="s">
        <v>4012</v>
      </c>
      <c r="B1339" s="3" t="str">
        <f t="shared" si="100"/>
        <v>DE</v>
      </c>
      <c r="C1339" s="3" t="str">
        <f t="shared" si="101"/>
        <v>041</v>
      </c>
      <c r="D1339" s="3" t="str">
        <f t="shared" si="102"/>
        <v>NSCLC</v>
      </c>
      <c r="E1339" s="3" t="str">
        <f t="shared" si="103"/>
        <v>T0</v>
      </c>
      <c r="F1339" s="19" t="str">
        <f t="shared" si="104"/>
        <v>DE-041-8050-NSCLC</v>
      </c>
      <c r="G1339" t="s">
        <v>23</v>
      </c>
      <c r="H1339" s="18">
        <v>1</v>
      </c>
      <c r="I1339" t="str">
        <f>MID(Table9[[#This Row],[SampleID]],4,8)</f>
        <v>041-8050</v>
      </c>
    </row>
    <row r="1340" spans="1:9">
      <c r="A1340" t="s">
        <v>4013</v>
      </c>
      <c r="B1340" s="3" t="str">
        <f t="shared" si="100"/>
        <v>DE</v>
      </c>
      <c r="C1340" s="3" t="str">
        <f t="shared" si="101"/>
        <v>041</v>
      </c>
      <c r="D1340" s="3" t="str">
        <f t="shared" si="102"/>
        <v>NSCLC</v>
      </c>
      <c r="E1340" s="3" t="str">
        <f t="shared" si="103"/>
        <v>T0</v>
      </c>
      <c r="F1340" s="19" t="str">
        <f t="shared" si="104"/>
        <v>DE-041-8052-NSCLC</v>
      </c>
      <c r="G1340" t="s">
        <v>23</v>
      </c>
      <c r="H1340" s="18">
        <v>1</v>
      </c>
      <c r="I1340" t="str">
        <f>MID(Table9[[#This Row],[SampleID]],4,8)</f>
        <v>041-8052</v>
      </c>
    </row>
    <row r="1341" spans="1:9">
      <c r="A1341" t="s">
        <v>4014</v>
      </c>
      <c r="B1341" s="3" t="str">
        <f t="shared" si="100"/>
        <v>DE</v>
      </c>
      <c r="C1341" s="3" t="str">
        <f t="shared" si="101"/>
        <v>041</v>
      </c>
      <c r="D1341" s="3" t="str">
        <f t="shared" si="102"/>
        <v>NSCLC</v>
      </c>
      <c r="E1341" s="3" t="str">
        <f t="shared" si="103"/>
        <v>T0</v>
      </c>
      <c r="F1341" s="19" t="str">
        <f t="shared" si="104"/>
        <v>DE-041-8053-NSCLC</v>
      </c>
      <c r="G1341" t="s">
        <v>23</v>
      </c>
      <c r="H1341" s="18">
        <v>1</v>
      </c>
      <c r="I1341" t="str">
        <f>MID(Table9[[#This Row],[SampleID]],4,8)</f>
        <v>041-8053</v>
      </c>
    </row>
    <row r="1342" spans="1:9">
      <c r="A1342" t="s">
        <v>4015</v>
      </c>
      <c r="B1342" s="3" t="str">
        <f t="shared" si="100"/>
        <v>DE</v>
      </c>
      <c r="C1342" s="3" t="str">
        <f t="shared" si="101"/>
        <v>041</v>
      </c>
      <c r="D1342" s="3" t="str">
        <f t="shared" si="102"/>
        <v>NSCLC</v>
      </c>
      <c r="E1342" s="3" t="str">
        <f t="shared" si="103"/>
        <v>T0</v>
      </c>
      <c r="F1342" s="19" t="str">
        <f t="shared" si="104"/>
        <v>DE-041-8056-NSCLC</v>
      </c>
      <c r="G1342" t="s">
        <v>23</v>
      </c>
      <c r="H1342" s="18">
        <v>1</v>
      </c>
      <c r="I1342" t="str">
        <f>MID(Table9[[#This Row],[SampleID]],4,8)</f>
        <v>041-8056</v>
      </c>
    </row>
    <row r="1343" spans="1:9">
      <c r="A1343" t="s">
        <v>4016</v>
      </c>
      <c r="B1343" s="3" t="str">
        <f t="shared" si="100"/>
        <v>DE</v>
      </c>
      <c r="C1343" s="3" t="str">
        <f t="shared" si="101"/>
        <v>041</v>
      </c>
      <c r="D1343" s="3" t="str">
        <f t="shared" si="102"/>
        <v>NSCLC</v>
      </c>
      <c r="E1343" s="3" t="str">
        <f t="shared" si="103"/>
        <v>T0</v>
      </c>
      <c r="F1343" s="19" t="str">
        <f t="shared" si="104"/>
        <v>DE-041-8058-NSCLC</v>
      </c>
      <c r="G1343" t="s">
        <v>23</v>
      </c>
      <c r="H1343" s="18">
        <v>1</v>
      </c>
      <c r="I1343" t="str">
        <f>MID(Table9[[#This Row],[SampleID]],4,8)</f>
        <v>041-8058</v>
      </c>
    </row>
    <row r="1344" spans="1:9">
      <c r="A1344" t="s">
        <v>4017</v>
      </c>
      <c r="B1344" s="3" t="str">
        <f t="shared" si="100"/>
        <v>DE</v>
      </c>
      <c r="C1344" s="3" t="str">
        <f t="shared" si="101"/>
        <v>041</v>
      </c>
      <c r="D1344" s="3" t="str">
        <f t="shared" si="102"/>
        <v>NSCLC</v>
      </c>
      <c r="E1344" s="3" t="str">
        <f t="shared" si="103"/>
        <v>T0</v>
      </c>
      <c r="F1344" s="19" t="str">
        <f t="shared" si="104"/>
        <v>DE-041-8059-NSCLC</v>
      </c>
      <c r="G1344" t="s">
        <v>23</v>
      </c>
      <c r="H1344" s="18">
        <v>1</v>
      </c>
      <c r="I1344" t="str">
        <f>MID(Table9[[#This Row],[SampleID]],4,8)</f>
        <v>041-8059</v>
      </c>
    </row>
    <row r="1345" spans="1:9">
      <c r="A1345" t="s">
        <v>4018</v>
      </c>
      <c r="B1345" s="3" t="str">
        <f t="shared" si="100"/>
        <v>DE</v>
      </c>
      <c r="C1345" s="3" t="str">
        <f t="shared" si="101"/>
        <v>041</v>
      </c>
      <c r="D1345" s="3" t="str">
        <f t="shared" si="102"/>
        <v>NSCLC</v>
      </c>
      <c r="E1345" s="3" t="str">
        <f t="shared" si="103"/>
        <v>T0</v>
      </c>
      <c r="F1345" s="19" t="str">
        <f t="shared" si="104"/>
        <v>DE-041-8060-NSCLC</v>
      </c>
      <c r="G1345" t="s">
        <v>23</v>
      </c>
      <c r="H1345" s="18">
        <v>1</v>
      </c>
      <c r="I1345" t="str">
        <f>MID(Table9[[#This Row],[SampleID]],4,8)</f>
        <v>041-8060</v>
      </c>
    </row>
    <row r="1346" spans="1:9">
      <c r="A1346" t="s">
        <v>4019</v>
      </c>
      <c r="B1346" s="3" t="str">
        <f t="shared" ref="B1346:B1409" si="105">LEFT(A1346,2)</f>
        <v>DE</v>
      </c>
      <c r="C1346" s="3" t="str">
        <f t="shared" ref="C1346:C1409" si="106">MID(A1346,4,3)</f>
        <v>041</v>
      </c>
      <c r="D1346" s="3" t="str">
        <f t="shared" ref="D1346:D1409" si="107">IF(MID(A1346,13,1)="M","MELANOMA",IF(MID(A1346,13,1)="N","NSCLC",IF(MID(A1346,13,1)="S","SCLC",IF(MID(A1346,13,1)="H","HETH",IF(MID(A1346,13,1)="R","RCC","OTHER")))))</f>
        <v>NSCLC</v>
      </c>
      <c r="E1346" s="3" t="str">
        <f t="shared" ref="E1346:E1409" si="108">IF(MID(A1346,13,1)="m",RIGHT(A1346,LEN(A1346)-21),IF(MID(A1346,13,1)="n",RIGHT(A1346,LEN(A1346)-18),IF(MID(A1346,13,1)="s",RIGHT(A1346,LEN(A1346)-17),IF(MID(A1346,13,1)="o",RIGHT(A1346,LEN(A1346)-18),IF(MID(A1346,13,1)="h",RIGHT(A1346,LEN(A1346)-17),IF(MID(A1346,13,1)="r",RIGHT(A1346,LEN(A1346)-16),"UNKNOWN"))))))</f>
        <v>T0</v>
      </c>
      <c r="F1346" s="19" t="str">
        <f t="shared" ref="F1346:F1409" si="109">IF(MID(A1346,13,1)="H",LEFT(A1346,16),IF(MID(A1346,13,1)="M",LEFT(A1346,20),IF(MID(A1346,13,1)="N",LEFT(A1346,17),IF(MID(A1346,13,1)="S",LEFT(A1346,16),IF(MID(A1346,13,1)="O",LEFT(A1346,17),IF(MID(A1346,13,1)="R",LEFT(A1346,15),""))))))</f>
        <v>DE-041-8063-NSCLC</v>
      </c>
      <c r="G1346" t="s">
        <v>23</v>
      </c>
      <c r="H1346" s="18">
        <v>1</v>
      </c>
      <c r="I1346" t="str">
        <f>MID(Table9[[#This Row],[SampleID]],4,8)</f>
        <v>041-8063</v>
      </c>
    </row>
    <row r="1347" spans="1:9">
      <c r="A1347" t="s">
        <v>4020</v>
      </c>
      <c r="B1347" s="3" t="str">
        <f t="shared" si="105"/>
        <v>DE</v>
      </c>
      <c r="C1347" s="3" t="str">
        <f t="shared" si="106"/>
        <v>041</v>
      </c>
      <c r="D1347" s="3" t="str">
        <f t="shared" si="107"/>
        <v>NSCLC</v>
      </c>
      <c r="E1347" s="3" t="str">
        <f t="shared" si="108"/>
        <v>T0</v>
      </c>
      <c r="F1347" s="19" t="str">
        <f t="shared" si="109"/>
        <v>DE-041-8064-NSCLC</v>
      </c>
      <c r="G1347" t="s">
        <v>23</v>
      </c>
      <c r="H1347" s="18">
        <v>1</v>
      </c>
      <c r="I1347" t="str">
        <f>MID(Table9[[#This Row],[SampleID]],4,8)</f>
        <v>041-8064</v>
      </c>
    </row>
    <row r="1348" spans="1:9">
      <c r="A1348" t="s">
        <v>4021</v>
      </c>
      <c r="B1348" s="3" t="str">
        <f t="shared" si="105"/>
        <v>DE</v>
      </c>
      <c r="C1348" s="3" t="str">
        <f t="shared" si="106"/>
        <v>041</v>
      </c>
      <c r="D1348" s="3" t="str">
        <f t="shared" si="107"/>
        <v>NSCLC</v>
      </c>
      <c r="E1348" s="3" t="str">
        <f t="shared" si="108"/>
        <v>T0</v>
      </c>
      <c r="F1348" s="19" t="str">
        <f t="shared" si="109"/>
        <v>DE-041-8065-NSCLC</v>
      </c>
      <c r="G1348" t="s">
        <v>23</v>
      </c>
      <c r="H1348" s="18">
        <v>1</v>
      </c>
      <c r="I1348" t="str">
        <f>MID(Table9[[#This Row],[SampleID]],4,8)</f>
        <v>041-8065</v>
      </c>
    </row>
    <row r="1349" spans="1:9">
      <c r="A1349" t="s">
        <v>4022</v>
      </c>
      <c r="B1349" s="3" t="str">
        <f t="shared" si="105"/>
        <v>DE</v>
      </c>
      <c r="C1349" s="3" t="str">
        <f t="shared" si="106"/>
        <v>041</v>
      </c>
      <c r="D1349" s="3" t="str">
        <f t="shared" si="107"/>
        <v>NSCLC</v>
      </c>
      <c r="E1349" s="3" t="str">
        <f t="shared" si="108"/>
        <v>T0</v>
      </c>
      <c r="F1349" s="19" t="str">
        <f t="shared" si="109"/>
        <v>DE-041-8066-NSCLC</v>
      </c>
      <c r="G1349" t="s">
        <v>23</v>
      </c>
      <c r="H1349" s="18">
        <v>1</v>
      </c>
      <c r="I1349" t="str">
        <f>MID(Table9[[#This Row],[SampleID]],4,8)</f>
        <v>041-8066</v>
      </c>
    </row>
    <row r="1350" spans="1:9">
      <c r="A1350" t="s">
        <v>4023</v>
      </c>
      <c r="B1350" s="3" t="str">
        <f t="shared" si="105"/>
        <v>DE</v>
      </c>
      <c r="C1350" s="3" t="str">
        <f t="shared" si="106"/>
        <v>041</v>
      </c>
      <c r="D1350" s="3" t="str">
        <f t="shared" si="107"/>
        <v>NSCLC</v>
      </c>
      <c r="E1350" s="3" t="str">
        <f t="shared" si="108"/>
        <v>T0</v>
      </c>
      <c r="F1350" s="19" t="str">
        <f t="shared" si="109"/>
        <v>DE-041-8067-NSCLC</v>
      </c>
      <c r="G1350" t="s">
        <v>23</v>
      </c>
      <c r="H1350" s="18">
        <v>1</v>
      </c>
      <c r="I1350" t="str">
        <f>MID(Table9[[#This Row],[SampleID]],4,8)</f>
        <v>041-8067</v>
      </c>
    </row>
    <row r="1351" spans="1:9">
      <c r="A1351" t="s">
        <v>4024</v>
      </c>
      <c r="B1351" s="3" t="str">
        <f t="shared" si="105"/>
        <v>DE</v>
      </c>
      <c r="C1351" s="3" t="str">
        <f t="shared" si="106"/>
        <v>041</v>
      </c>
      <c r="D1351" s="3" t="str">
        <f t="shared" si="107"/>
        <v>NSCLC</v>
      </c>
      <c r="E1351" s="3" t="str">
        <f t="shared" si="108"/>
        <v>T0</v>
      </c>
      <c r="F1351" s="19" t="str">
        <f t="shared" si="109"/>
        <v>DE-041-8072-NSCLC</v>
      </c>
      <c r="G1351" t="s">
        <v>23</v>
      </c>
      <c r="H1351" s="18">
        <v>1</v>
      </c>
      <c r="I1351" t="str">
        <f>MID(Table9[[#This Row],[SampleID]],4,8)</f>
        <v>041-8072</v>
      </c>
    </row>
    <row r="1352" spans="1:9">
      <c r="A1352" t="s">
        <v>4025</v>
      </c>
      <c r="B1352" s="3" t="str">
        <f t="shared" si="105"/>
        <v>DE</v>
      </c>
      <c r="C1352" s="3" t="str">
        <f t="shared" si="106"/>
        <v>041</v>
      </c>
      <c r="D1352" s="3" t="str">
        <f t="shared" si="107"/>
        <v>NSCLC</v>
      </c>
      <c r="E1352" s="3" t="str">
        <f t="shared" si="108"/>
        <v>T0</v>
      </c>
      <c r="F1352" s="19" t="str">
        <f t="shared" si="109"/>
        <v>DE-041-8074-NSCLC</v>
      </c>
      <c r="G1352" t="s">
        <v>23</v>
      </c>
      <c r="H1352" s="18">
        <v>1</v>
      </c>
      <c r="I1352" t="str">
        <f>MID(Table9[[#This Row],[SampleID]],4,8)</f>
        <v>041-8074</v>
      </c>
    </row>
    <row r="1353" spans="1:9">
      <c r="A1353" t="s">
        <v>4026</v>
      </c>
      <c r="B1353" s="3" t="str">
        <f t="shared" si="105"/>
        <v>DE</v>
      </c>
      <c r="C1353" s="3" t="str">
        <f t="shared" si="106"/>
        <v>041</v>
      </c>
      <c r="D1353" s="3" t="str">
        <f t="shared" si="107"/>
        <v>NSCLC</v>
      </c>
      <c r="E1353" s="3" t="str">
        <f t="shared" si="108"/>
        <v>T0</v>
      </c>
      <c r="F1353" s="19" t="str">
        <f t="shared" si="109"/>
        <v>DE-041-8075-NSCLC</v>
      </c>
      <c r="G1353" t="s">
        <v>23</v>
      </c>
      <c r="H1353" s="18">
        <v>1</v>
      </c>
      <c r="I1353" t="str">
        <f>MID(Table9[[#This Row],[SampleID]],4,8)</f>
        <v>041-8075</v>
      </c>
    </row>
    <row r="1354" spans="1:9">
      <c r="A1354" t="s">
        <v>4027</v>
      </c>
      <c r="B1354" s="3" t="str">
        <f t="shared" si="105"/>
        <v>DE</v>
      </c>
      <c r="C1354" s="3" t="str">
        <f t="shared" si="106"/>
        <v>041</v>
      </c>
      <c r="D1354" s="3" t="str">
        <f t="shared" si="107"/>
        <v>NSCLC</v>
      </c>
      <c r="E1354" s="3" t="str">
        <f t="shared" si="108"/>
        <v>T0</v>
      </c>
      <c r="F1354" s="19" t="str">
        <f t="shared" si="109"/>
        <v>DE-041-8076-NSCLC</v>
      </c>
      <c r="G1354" t="s">
        <v>23</v>
      </c>
      <c r="H1354" s="18">
        <v>1</v>
      </c>
      <c r="I1354" t="str">
        <f>MID(Table9[[#This Row],[SampleID]],4,8)</f>
        <v>041-8076</v>
      </c>
    </row>
    <row r="1355" spans="1:9">
      <c r="A1355" t="s">
        <v>4028</v>
      </c>
      <c r="B1355" s="3" t="str">
        <f t="shared" si="105"/>
        <v>DE</v>
      </c>
      <c r="C1355" s="3" t="str">
        <f t="shared" si="106"/>
        <v>041</v>
      </c>
      <c r="D1355" s="3" t="str">
        <f t="shared" si="107"/>
        <v>NSCLC</v>
      </c>
      <c r="E1355" s="3" t="str">
        <f t="shared" si="108"/>
        <v>T0</v>
      </c>
      <c r="F1355" s="19" t="str">
        <f t="shared" si="109"/>
        <v>DE-041-8077-NSCLC</v>
      </c>
      <c r="G1355" t="s">
        <v>23</v>
      </c>
      <c r="H1355" s="18">
        <v>1</v>
      </c>
      <c r="I1355" t="str">
        <f>MID(Table9[[#This Row],[SampleID]],4,8)</f>
        <v>041-8077</v>
      </c>
    </row>
    <row r="1356" spans="1:9">
      <c r="A1356" t="s">
        <v>4029</v>
      </c>
      <c r="B1356" s="3" t="str">
        <f t="shared" si="105"/>
        <v>DE</v>
      </c>
      <c r="C1356" s="3" t="str">
        <f t="shared" si="106"/>
        <v>041</v>
      </c>
      <c r="D1356" s="3" t="str">
        <f t="shared" si="107"/>
        <v>NSCLC</v>
      </c>
      <c r="E1356" s="3" t="str">
        <f t="shared" si="108"/>
        <v>T0</v>
      </c>
      <c r="F1356" s="19" t="str">
        <f t="shared" si="109"/>
        <v>DE-041-8078-NSCLC</v>
      </c>
      <c r="G1356" t="s">
        <v>23</v>
      </c>
      <c r="H1356" s="18">
        <v>1</v>
      </c>
      <c r="I1356" t="str">
        <f>MID(Table9[[#This Row],[SampleID]],4,8)</f>
        <v>041-8078</v>
      </c>
    </row>
    <row r="1357" spans="1:9">
      <c r="A1357" t="s">
        <v>4030</v>
      </c>
      <c r="B1357" s="3" t="str">
        <f t="shared" si="105"/>
        <v>DE</v>
      </c>
      <c r="C1357" s="3" t="str">
        <f t="shared" si="106"/>
        <v>041</v>
      </c>
      <c r="D1357" s="3" t="str">
        <f t="shared" si="107"/>
        <v>NSCLC</v>
      </c>
      <c r="E1357" s="3" t="str">
        <f t="shared" si="108"/>
        <v>T0</v>
      </c>
      <c r="F1357" s="19" t="str">
        <f t="shared" si="109"/>
        <v>DE-041-8080-NSCLC</v>
      </c>
      <c r="G1357" t="s">
        <v>23</v>
      </c>
      <c r="H1357" s="18">
        <v>1</v>
      </c>
      <c r="I1357" t="str">
        <f>MID(Table9[[#This Row],[SampleID]],4,8)</f>
        <v>041-8080</v>
      </c>
    </row>
    <row r="1358" spans="1:9">
      <c r="A1358" t="s">
        <v>4031</v>
      </c>
      <c r="B1358" s="3" t="str">
        <f t="shared" si="105"/>
        <v>DE</v>
      </c>
      <c r="C1358" s="3" t="str">
        <f t="shared" si="106"/>
        <v>041</v>
      </c>
      <c r="D1358" s="3" t="str">
        <f t="shared" si="107"/>
        <v>NSCLC</v>
      </c>
      <c r="E1358" s="3" t="str">
        <f t="shared" si="108"/>
        <v>T0</v>
      </c>
      <c r="F1358" s="19" t="str">
        <f t="shared" si="109"/>
        <v>DE-041-8083-NSCLC</v>
      </c>
      <c r="G1358" t="s">
        <v>23</v>
      </c>
      <c r="H1358" s="18">
        <v>1</v>
      </c>
      <c r="I1358" t="str">
        <f>MID(Table9[[#This Row],[SampleID]],4,8)</f>
        <v>041-8083</v>
      </c>
    </row>
    <row r="1359" spans="1:9">
      <c r="A1359" t="s">
        <v>4032</v>
      </c>
      <c r="B1359" s="3" t="str">
        <f t="shared" si="105"/>
        <v>DE</v>
      </c>
      <c r="C1359" s="3" t="str">
        <f t="shared" si="106"/>
        <v>041</v>
      </c>
      <c r="D1359" s="3" t="str">
        <f t="shared" si="107"/>
        <v>NSCLC</v>
      </c>
      <c r="E1359" s="3" t="str">
        <f t="shared" si="108"/>
        <v>T0</v>
      </c>
      <c r="F1359" s="19" t="str">
        <f t="shared" si="109"/>
        <v>DE-041-8093-NSCLC</v>
      </c>
      <c r="G1359" t="s">
        <v>23</v>
      </c>
      <c r="H1359" s="18">
        <v>1</v>
      </c>
      <c r="I1359" t="str">
        <f>MID(Table9[[#This Row],[SampleID]],4,8)</f>
        <v>041-8093</v>
      </c>
    </row>
    <row r="1360" spans="1:9">
      <c r="A1360" t="s">
        <v>4033</v>
      </c>
      <c r="B1360" s="3" t="str">
        <f t="shared" si="105"/>
        <v>DE</v>
      </c>
      <c r="C1360" s="3" t="str">
        <f t="shared" si="106"/>
        <v>041</v>
      </c>
      <c r="D1360" s="3" t="str">
        <f t="shared" si="107"/>
        <v>NSCLC</v>
      </c>
      <c r="E1360" s="3" t="str">
        <f t="shared" si="108"/>
        <v>T0</v>
      </c>
      <c r="F1360" s="19" t="str">
        <f t="shared" si="109"/>
        <v>DE-041-8094-NSCLC</v>
      </c>
      <c r="G1360" t="s">
        <v>23</v>
      </c>
      <c r="H1360" s="18">
        <v>1</v>
      </c>
      <c r="I1360" t="str">
        <f>MID(Table9[[#This Row],[SampleID]],4,8)</f>
        <v>041-8094</v>
      </c>
    </row>
    <row r="1361" spans="1:9">
      <c r="A1361" t="s">
        <v>4034</v>
      </c>
      <c r="B1361" s="3" t="str">
        <f t="shared" si="105"/>
        <v>DE</v>
      </c>
      <c r="C1361" s="3" t="str">
        <f t="shared" si="106"/>
        <v>041</v>
      </c>
      <c r="D1361" s="3" t="str">
        <f t="shared" si="107"/>
        <v>NSCLC</v>
      </c>
      <c r="E1361" s="3" t="str">
        <f t="shared" si="108"/>
        <v>T0</v>
      </c>
      <c r="F1361" s="19" t="str">
        <f t="shared" si="109"/>
        <v>DE-041-8095-NSCLC</v>
      </c>
      <c r="G1361" t="s">
        <v>23</v>
      </c>
      <c r="H1361" s="18">
        <v>1</v>
      </c>
      <c r="I1361" t="str">
        <f>MID(Table9[[#This Row],[SampleID]],4,8)</f>
        <v>041-8095</v>
      </c>
    </row>
    <row r="1362" spans="1:9">
      <c r="A1362" t="s">
        <v>4035</v>
      </c>
      <c r="B1362" s="3" t="str">
        <f t="shared" si="105"/>
        <v>DE</v>
      </c>
      <c r="C1362" s="3" t="str">
        <f t="shared" si="106"/>
        <v>041</v>
      </c>
      <c r="D1362" s="3" t="str">
        <f t="shared" si="107"/>
        <v>NSCLC</v>
      </c>
      <c r="E1362" s="3" t="str">
        <f t="shared" si="108"/>
        <v>T0</v>
      </c>
      <c r="F1362" s="19" t="str">
        <f t="shared" si="109"/>
        <v>DE-041-8096-NSCLC</v>
      </c>
      <c r="G1362" t="s">
        <v>23</v>
      </c>
      <c r="H1362" s="18">
        <v>1</v>
      </c>
      <c r="I1362" t="str">
        <f>MID(Table9[[#This Row],[SampleID]],4,8)</f>
        <v>041-8096</v>
      </c>
    </row>
    <row r="1363" spans="1:9">
      <c r="A1363" t="s">
        <v>4036</v>
      </c>
      <c r="B1363" s="3" t="str">
        <f t="shared" si="105"/>
        <v>DE</v>
      </c>
      <c r="C1363" s="3" t="str">
        <f t="shared" si="106"/>
        <v>041</v>
      </c>
      <c r="D1363" s="3" t="str">
        <f t="shared" si="107"/>
        <v>NSCLC</v>
      </c>
      <c r="E1363" s="3" t="str">
        <f t="shared" si="108"/>
        <v>T0</v>
      </c>
      <c r="F1363" s="19" t="str">
        <f t="shared" si="109"/>
        <v>DE-041-8097-NSCLC</v>
      </c>
      <c r="G1363" t="s">
        <v>23</v>
      </c>
      <c r="H1363" s="18">
        <v>1</v>
      </c>
      <c r="I1363" t="str">
        <f>MID(Table9[[#This Row],[SampleID]],4,8)</f>
        <v>041-8097</v>
      </c>
    </row>
    <row r="1364" spans="1:9">
      <c r="A1364" t="s">
        <v>4037</v>
      </c>
      <c r="B1364" s="3" t="str">
        <f t="shared" si="105"/>
        <v>DE</v>
      </c>
      <c r="C1364" s="3" t="str">
        <f t="shared" si="106"/>
        <v>041</v>
      </c>
      <c r="D1364" s="3" t="str">
        <f t="shared" si="107"/>
        <v>NSCLC</v>
      </c>
      <c r="E1364" s="3" t="str">
        <f t="shared" si="108"/>
        <v>T0</v>
      </c>
      <c r="F1364" s="19" t="str">
        <f t="shared" si="109"/>
        <v>DE-041-8099-NSCLC</v>
      </c>
      <c r="G1364" t="s">
        <v>23</v>
      </c>
      <c r="H1364" s="18">
        <v>1</v>
      </c>
      <c r="I1364" t="str">
        <f>MID(Table9[[#This Row],[SampleID]],4,8)</f>
        <v>041-8099</v>
      </c>
    </row>
    <row r="1365" spans="1:9">
      <c r="A1365" t="s">
        <v>4038</v>
      </c>
      <c r="B1365" s="3" t="str">
        <f t="shared" si="105"/>
        <v>DE</v>
      </c>
      <c r="C1365" s="3" t="str">
        <f t="shared" si="106"/>
        <v>041</v>
      </c>
      <c r="D1365" s="3" t="str">
        <f t="shared" si="107"/>
        <v>NSCLC</v>
      </c>
      <c r="E1365" s="3" t="str">
        <f t="shared" si="108"/>
        <v>T0</v>
      </c>
      <c r="F1365" s="19" t="str">
        <f t="shared" si="109"/>
        <v>DE-041-8100-NSCLC</v>
      </c>
      <c r="G1365" t="s">
        <v>23</v>
      </c>
      <c r="H1365" s="18">
        <v>1</v>
      </c>
      <c r="I1365" t="str">
        <f>MID(Table9[[#This Row],[SampleID]],4,8)</f>
        <v>041-8100</v>
      </c>
    </row>
    <row r="1366" spans="1:9">
      <c r="A1366" t="s">
        <v>4039</v>
      </c>
      <c r="B1366" s="3" t="str">
        <f t="shared" si="105"/>
        <v>DE</v>
      </c>
      <c r="C1366" s="3" t="str">
        <f t="shared" si="106"/>
        <v>041</v>
      </c>
      <c r="D1366" s="3" t="str">
        <f t="shared" si="107"/>
        <v>NSCLC</v>
      </c>
      <c r="E1366" s="3" t="str">
        <f t="shared" si="108"/>
        <v>T0</v>
      </c>
      <c r="F1366" s="19" t="str">
        <f t="shared" si="109"/>
        <v>DE-041-8103-NSCLC</v>
      </c>
      <c r="G1366" t="s">
        <v>23</v>
      </c>
      <c r="H1366" s="18">
        <v>1</v>
      </c>
      <c r="I1366" t="str">
        <f>MID(Table9[[#This Row],[SampleID]],4,8)</f>
        <v>041-8103</v>
      </c>
    </row>
    <row r="1367" spans="1:9">
      <c r="A1367" t="s">
        <v>4040</v>
      </c>
      <c r="B1367" s="3" t="str">
        <f t="shared" si="105"/>
        <v>DE</v>
      </c>
      <c r="C1367" s="3" t="str">
        <f t="shared" si="106"/>
        <v>041</v>
      </c>
      <c r="D1367" s="3" t="str">
        <f t="shared" si="107"/>
        <v>NSCLC</v>
      </c>
      <c r="E1367" s="3" t="str">
        <f t="shared" si="108"/>
        <v>T0</v>
      </c>
      <c r="F1367" s="19" t="str">
        <f t="shared" si="109"/>
        <v>DE-041-8105-NSCLC</v>
      </c>
      <c r="G1367" t="s">
        <v>23</v>
      </c>
      <c r="H1367" s="18">
        <v>1</v>
      </c>
      <c r="I1367" t="str">
        <f>MID(Table9[[#This Row],[SampleID]],4,8)</f>
        <v>041-8105</v>
      </c>
    </row>
    <row r="1368" spans="1:9">
      <c r="A1368" t="s">
        <v>4041</v>
      </c>
      <c r="B1368" s="3" t="str">
        <f t="shared" si="105"/>
        <v>DE</v>
      </c>
      <c r="C1368" s="3" t="str">
        <f t="shared" si="106"/>
        <v>041</v>
      </c>
      <c r="D1368" s="3" t="str">
        <f t="shared" si="107"/>
        <v>NSCLC</v>
      </c>
      <c r="E1368" s="3" t="str">
        <f t="shared" si="108"/>
        <v>T0</v>
      </c>
      <c r="F1368" s="19" t="str">
        <f t="shared" si="109"/>
        <v>DE-041-8106-NSCLC</v>
      </c>
      <c r="G1368" t="s">
        <v>23</v>
      </c>
      <c r="H1368" s="18">
        <v>1</v>
      </c>
      <c r="I1368" t="str">
        <f>MID(Table9[[#This Row],[SampleID]],4,8)</f>
        <v>041-8106</v>
      </c>
    </row>
    <row r="1369" spans="1:9">
      <c r="A1369" t="s">
        <v>4042</v>
      </c>
      <c r="B1369" s="3" t="str">
        <f t="shared" si="105"/>
        <v>DE</v>
      </c>
      <c r="C1369" s="3" t="str">
        <f t="shared" si="106"/>
        <v>041</v>
      </c>
      <c r="D1369" s="3" t="str">
        <f t="shared" si="107"/>
        <v>NSCLC</v>
      </c>
      <c r="E1369" s="3" t="str">
        <f t="shared" si="108"/>
        <v>T0</v>
      </c>
      <c r="F1369" s="19" t="str">
        <f t="shared" si="109"/>
        <v>DE-041-8108-NSCLC</v>
      </c>
      <c r="G1369" t="s">
        <v>23</v>
      </c>
      <c r="H1369" s="18">
        <v>1</v>
      </c>
      <c r="I1369" t="str">
        <f>MID(Table9[[#This Row],[SampleID]],4,8)</f>
        <v>041-8108</v>
      </c>
    </row>
    <row r="1370" spans="1:9">
      <c r="A1370" t="s">
        <v>4043</v>
      </c>
      <c r="B1370" s="3" t="str">
        <f t="shared" si="105"/>
        <v>DE</v>
      </c>
      <c r="C1370" s="3" t="str">
        <f t="shared" si="106"/>
        <v>041</v>
      </c>
      <c r="D1370" s="3" t="str">
        <f t="shared" si="107"/>
        <v>NSCLC</v>
      </c>
      <c r="E1370" s="3" t="str">
        <f t="shared" si="108"/>
        <v>T0</v>
      </c>
      <c r="F1370" s="19" t="str">
        <f t="shared" si="109"/>
        <v>DE-041-8116-NSCLC</v>
      </c>
      <c r="G1370" t="s">
        <v>23</v>
      </c>
      <c r="H1370" s="18">
        <v>1</v>
      </c>
      <c r="I1370" t="str">
        <f>MID(Table9[[#This Row],[SampleID]],4,8)</f>
        <v>041-8116</v>
      </c>
    </row>
    <row r="1371" spans="1:9">
      <c r="A1371" t="s">
        <v>4044</v>
      </c>
      <c r="B1371" s="3" t="str">
        <f t="shared" si="105"/>
        <v>DE</v>
      </c>
      <c r="C1371" s="3" t="str">
        <f t="shared" si="106"/>
        <v>041</v>
      </c>
      <c r="D1371" s="3" t="str">
        <f t="shared" si="107"/>
        <v>NSCLC</v>
      </c>
      <c r="E1371" s="3" t="str">
        <f t="shared" si="108"/>
        <v>T0</v>
      </c>
      <c r="F1371" s="19" t="str">
        <f t="shared" si="109"/>
        <v>DE-041-8122-NSCLC</v>
      </c>
      <c r="G1371" t="s">
        <v>23</v>
      </c>
      <c r="H1371" s="18">
        <v>1</v>
      </c>
      <c r="I1371" t="str">
        <f>MID(Table9[[#This Row],[SampleID]],4,8)</f>
        <v>041-8122</v>
      </c>
    </row>
    <row r="1372" spans="1:9">
      <c r="A1372" t="s">
        <v>4045</v>
      </c>
      <c r="B1372" s="3" t="str">
        <f t="shared" si="105"/>
        <v>DE</v>
      </c>
      <c r="C1372" s="3" t="str">
        <f t="shared" si="106"/>
        <v>041</v>
      </c>
      <c r="D1372" s="3" t="str">
        <f t="shared" si="107"/>
        <v>NSCLC</v>
      </c>
      <c r="E1372" s="3" t="str">
        <f t="shared" si="108"/>
        <v>T0</v>
      </c>
      <c r="F1372" s="19" t="str">
        <f t="shared" si="109"/>
        <v>DE-041-8128-NSCLC</v>
      </c>
      <c r="G1372" t="s">
        <v>23</v>
      </c>
      <c r="H1372" s="18">
        <v>1</v>
      </c>
      <c r="I1372" t="str">
        <f>MID(Table9[[#This Row],[SampleID]],4,8)</f>
        <v>041-8128</v>
      </c>
    </row>
    <row r="1373" spans="1:9">
      <c r="A1373" t="s">
        <v>4046</v>
      </c>
      <c r="B1373" s="3" t="str">
        <f t="shared" si="105"/>
        <v>DE</v>
      </c>
      <c r="C1373" s="3" t="str">
        <f t="shared" si="106"/>
        <v>041</v>
      </c>
      <c r="D1373" s="3" t="str">
        <f t="shared" si="107"/>
        <v>NSCLC</v>
      </c>
      <c r="E1373" s="3" t="str">
        <f t="shared" si="108"/>
        <v>T0</v>
      </c>
      <c r="F1373" s="19" t="str">
        <f t="shared" si="109"/>
        <v>DE-041-8132-NSCLC</v>
      </c>
      <c r="G1373" t="s">
        <v>23</v>
      </c>
      <c r="H1373" s="18">
        <v>1</v>
      </c>
      <c r="I1373" t="str">
        <f>MID(Table9[[#This Row],[SampleID]],4,8)</f>
        <v>041-8132</v>
      </c>
    </row>
    <row r="1374" spans="1:9">
      <c r="A1374" t="s">
        <v>4047</v>
      </c>
      <c r="B1374" s="3" t="str">
        <f t="shared" si="105"/>
        <v>DE</v>
      </c>
      <c r="C1374" s="3" t="str">
        <f t="shared" si="106"/>
        <v>041</v>
      </c>
      <c r="D1374" s="3" t="str">
        <f t="shared" si="107"/>
        <v>NSCLC</v>
      </c>
      <c r="E1374" s="3" t="str">
        <f t="shared" si="108"/>
        <v>T0</v>
      </c>
      <c r="F1374" s="19" t="str">
        <f t="shared" si="109"/>
        <v>DE-041-8133-NSCLC</v>
      </c>
      <c r="G1374" t="s">
        <v>23</v>
      </c>
      <c r="H1374" s="18">
        <v>1</v>
      </c>
      <c r="I1374" t="str">
        <f>MID(Table9[[#This Row],[SampleID]],4,8)</f>
        <v>041-8133</v>
      </c>
    </row>
    <row r="1375" spans="1:9">
      <c r="A1375" t="s">
        <v>4048</v>
      </c>
      <c r="B1375" s="3" t="str">
        <f t="shared" si="105"/>
        <v>DE</v>
      </c>
      <c r="C1375" s="3" t="str">
        <f t="shared" si="106"/>
        <v>041</v>
      </c>
      <c r="D1375" s="3" t="str">
        <f t="shared" si="107"/>
        <v>NSCLC</v>
      </c>
      <c r="E1375" s="3" t="str">
        <f t="shared" si="108"/>
        <v>T0</v>
      </c>
      <c r="F1375" s="19" t="str">
        <f t="shared" si="109"/>
        <v>DE-041-8134-NSCLC</v>
      </c>
      <c r="G1375" t="s">
        <v>23</v>
      </c>
      <c r="H1375" s="18">
        <v>1</v>
      </c>
      <c r="I1375" t="str">
        <f>MID(Table9[[#This Row],[SampleID]],4,8)</f>
        <v>041-8134</v>
      </c>
    </row>
    <row r="1376" spans="1:9">
      <c r="A1376" t="s">
        <v>4049</v>
      </c>
      <c r="B1376" s="3" t="str">
        <f t="shared" si="105"/>
        <v>DE</v>
      </c>
      <c r="C1376" s="3" t="str">
        <f t="shared" si="106"/>
        <v>041</v>
      </c>
      <c r="D1376" s="3" t="str">
        <f t="shared" si="107"/>
        <v>NSCLC</v>
      </c>
      <c r="E1376" s="3" t="str">
        <f t="shared" si="108"/>
        <v>T0</v>
      </c>
      <c r="F1376" s="19" t="str">
        <f t="shared" si="109"/>
        <v>DE-041-8135-NSCLC</v>
      </c>
      <c r="G1376" t="s">
        <v>23</v>
      </c>
      <c r="H1376" s="18">
        <v>1</v>
      </c>
      <c r="I1376" t="str">
        <f>MID(Table9[[#This Row],[SampleID]],4,8)</f>
        <v>041-8135</v>
      </c>
    </row>
    <row r="1377" spans="1:9">
      <c r="A1377" t="s">
        <v>4050</v>
      </c>
      <c r="B1377" s="3" t="str">
        <f t="shared" si="105"/>
        <v>DE</v>
      </c>
      <c r="C1377" s="3" t="str">
        <f t="shared" si="106"/>
        <v>041</v>
      </c>
      <c r="D1377" s="3" t="str">
        <f t="shared" si="107"/>
        <v>NSCLC</v>
      </c>
      <c r="E1377" s="3" t="str">
        <f t="shared" si="108"/>
        <v>T0</v>
      </c>
      <c r="F1377" s="19" t="str">
        <f t="shared" si="109"/>
        <v>DE-041-8136-NSCLC</v>
      </c>
      <c r="G1377" t="s">
        <v>23</v>
      </c>
      <c r="H1377" s="18">
        <v>1</v>
      </c>
      <c r="I1377" t="str">
        <f>MID(Table9[[#This Row],[SampleID]],4,8)</f>
        <v>041-8136</v>
      </c>
    </row>
    <row r="1378" spans="1:9">
      <c r="A1378" t="s">
        <v>4051</v>
      </c>
      <c r="B1378" s="3" t="str">
        <f t="shared" si="105"/>
        <v>DE</v>
      </c>
      <c r="C1378" s="3" t="str">
        <f t="shared" si="106"/>
        <v>041</v>
      </c>
      <c r="D1378" s="3" t="str">
        <f t="shared" si="107"/>
        <v>NSCLC</v>
      </c>
      <c r="E1378" s="3" t="str">
        <f t="shared" si="108"/>
        <v>T0</v>
      </c>
      <c r="F1378" s="19" t="str">
        <f t="shared" si="109"/>
        <v>DE-041-8137-NSCLC</v>
      </c>
      <c r="G1378" t="s">
        <v>23</v>
      </c>
      <c r="H1378" s="18">
        <v>1</v>
      </c>
      <c r="I1378" t="str">
        <f>MID(Table9[[#This Row],[SampleID]],4,8)</f>
        <v>041-8137</v>
      </c>
    </row>
    <row r="1379" spans="1:9">
      <c r="A1379" t="s">
        <v>4052</v>
      </c>
      <c r="B1379" s="3" t="str">
        <f t="shared" si="105"/>
        <v>DE</v>
      </c>
      <c r="C1379" s="3" t="str">
        <f t="shared" si="106"/>
        <v>041</v>
      </c>
      <c r="D1379" s="3" t="str">
        <f t="shared" si="107"/>
        <v>NSCLC</v>
      </c>
      <c r="E1379" s="3" t="str">
        <f t="shared" si="108"/>
        <v>T0</v>
      </c>
      <c r="F1379" s="19" t="str">
        <f t="shared" si="109"/>
        <v>DE-041-8138-NSCLC</v>
      </c>
      <c r="G1379" t="s">
        <v>23</v>
      </c>
      <c r="H1379" s="18">
        <v>1</v>
      </c>
      <c r="I1379" t="str">
        <f>MID(Table9[[#This Row],[SampleID]],4,8)</f>
        <v>041-8138</v>
      </c>
    </row>
    <row r="1380" spans="1:9">
      <c r="A1380" t="s">
        <v>4053</v>
      </c>
      <c r="B1380" s="3" t="str">
        <f t="shared" si="105"/>
        <v>DE</v>
      </c>
      <c r="C1380" s="3" t="str">
        <f t="shared" si="106"/>
        <v>041</v>
      </c>
      <c r="D1380" s="3" t="str">
        <f t="shared" si="107"/>
        <v>NSCLC</v>
      </c>
      <c r="E1380" s="3" t="str">
        <f t="shared" si="108"/>
        <v>T0</v>
      </c>
      <c r="F1380" s="19" t="str">
        <f t="shared" si="109"/>
        <v>DE-041-8139-NSCLC</v>
      </c>
      <c r="G1380" t="s">
        <v>23</v>
      </c>
      <c r="H1380" s="18">
        <v>1</v>
      </c>
      <c r="I1380" t="str">
        <f>MID(Table9[[#This Row],[SampleID]],4,8)</f>
        <v>041-8139</v>
      </c>
    </row>
    <row r="1381" spans="1:9">
      <c r="A1381" t="s">
        <v>4054</v>
      </c>
      <c r="B1381" s="3" t="str">
        <f t="shared" si="105"/>
        <v>DE</v>
      </c>
      <c r="C1381" s="3" t="str">
        <f t="shared" si="106"/>
        <v>041</v>
      </c>
      <c r="D1381" s="3" t="str">
        <f t="shared" si="107"/>
        <v>NSCLC</v>
      </c>
      <c r="E1381" s="3" t="str">
        <f t="shared" si="108"/>
        <v>T0</v>
      </c>
      <c r="F1381" s="19" t="str">
        <f t="shared" si="109"/>
        <v>DE-041-8140-NSCLC</v>
      </c>
      <c r="G1381" t="s">
        <v>23</v>
      </c>
      <c r="H1381" s="18">
        <v>1</v>
      </c>
      <c r="I1381" t="str">
        <f>MID(Table9[[#This Row],[SampleID]],4,8)</f>
        <v>041-8140</v>
      </c>
    </row>
    <row r="1382" spans="1:9">
      <c r="A1382" t="s">
        <v>4055</v>
      </c>
      <c r="B1382" s="3" t="str">
        <f t="shared" si="105"/>
        <v>DE</v>
      </c>
      <c r="C1382" s="3" t="str">
        <f t="shared" si="106"/>
        <v>041</v>
      </c>
      <c r="D1382" s="3" t="str">
        <f t="shared" si="107"/>
        <v>NSCLC</v>
      </c>
      <c r="E1382" s="3" t="str">
        <f t="shared" si="108"/>
        <v>T0</v>
      </c>
      <c r="F1382" s="19" t="str">
        <f t="shared" si="109"/>
        <v>DE-041-8142-NSCLC</v>
      </c>
      <c r="G1382" t="s">
        <v>23</v>
      </c>
      <c r="H1382" s="18">
        <v>1</v>
      </c>
      <c r="I1382" t="str">
        <f>MID(Table9[[#This Row],[SampleID]],4,8)</f>
        <v>041-8142</v>
      </c>
    </row>
    <row r="1383" spans="1:9">
      <c r="A1383" t="s">
        <v>4056</v>
      </c>
      <c r="B1383" s="3" t="str">
        <f t="shared" si="105"/>
        <v>DE</v>
      </c>
      <c r="C1383" s="3" t="str">
        <f t="shared" si="106"/>
        <v>041</v>
      </c>
      <c r="D1383" s="3" t="str">
        <f t="shared" si="107"/>
        <v>NSCLC</v>
      </c>
      <c r="E1383" s="3" t="str">
        <f t="shared" si="108"/>
        <v>T0</v>
      </c>
      <c r="F1383" s="19" t="str">
        <f t="shared" si="109"/>
        <v>DE-041-8143-NSCLC</v>
      </c>
      <c r="G1383" t="s">
        <v>23</v>
      </c>
      <c r="H1383" s="18">
        <v>1</v>
      </c>
      <c r="I1383" t="str">
        <f>MID(Table9[[#This Row],[SampleID]],4,8)</f>
        <v>041-8143</v>
      </c>
    </row>
    <row r="1384" spans="1:9">
      <c r="A1384" t="s">
        <v>4057</v>
      </c>
      <c r="B1384" s="3" t="str">
        <f t="shared" si="105"/>
        <v>DE</v>
      </c>
      <c r="C1384" s="3" t="str">
        <f t="shared" si="106"/>
        <v>041</v>
      </c>
      <c r="D1384" s="3" t="str">
        <f t="shared" si="107"/>
        <v>NSCLC</v>
      </c>
      <c r="E1384" s="3" t="str">
        <f t="shared" si="108"/>
        <v>T0</v>
      </c>
      <c r="F1384" s="19" t="str">
        <f t="shared" si="109"/>
        <v>DE-041-8144-NSCLC</v>
      </c>
      <c r="G1384" t="s">
        <v>23</v>
      </c>
      <c r="H1384" s="18">
        <v>1</v>
      </c>
      <c r="I1384" t="str">
        <f>MID(Table9[[#This Row],[SampleID]],4,8)</f>
        <v>041-8144</v>
      </c>
    </row>
    <row r="1385" spans="1:9">
      <c r="A1385" t="s">
        <v>4058</v>
      </c>
      <c r="B1385" s="3" t="str">
        <f t="shared" si="105"/>
        <v>DE</v>
      </c>
      <c r="C1385" s="3" t="str">
        <f t="shared" si="106"/>
        <v>041</v>
      </c>
      <c r="D1385" s="3" t="str">
        <f t="shared" si="107"/>
        <v>NSCLC</v>
      </c>
      <c r="E1385" s="3" t="str">
        <f t="shared" si="108"/>
        <v>T0</v>
      </c>
      <c r="F1385" s="19" t="str">
        <f t="shared" si="109"/>
        <v>DE-041-8145-NSCLC</v>
      </c>
      <c r="G1385" t="s">
        <v>23</v>
      </c>
      <c r="H1385" s="18">
        <v>1</v>
      </c>
      <c r="I1385" t="str">
        <f>MID(Table9[[#This Row],[SampleID]],4,8)</f>
        <v>041-8145</v>
      </c>
    </row>
    <row r="1386" spans="1:9">
      <c r="A1386" t="s">
        <v>4059</v>
      </c>
      <c r="B1386" s="3" t="str">
        <f t="shared" si="105"/>
        <v>DE</v>
      </c>
      <c r="C1386" s="3" t="str">
        <f t="shared" si="106"/>
        <v>041</v>
      </c>
      <c r="D1386" s="3" t="str">
        <f t="shared" si="107"/>
        <v>NSCLC</v>
      </c>
      <c r="E1386" s="3" t="str">
        <f t="shared" si="108"/>
        <v>T0</v>
      </c>
      <c r="F1386" s="19" t="str">
        <f t="shared" si="109"/>
        <v>DE-041-8147-NSCLC</v>
      </c>
      <c r="G1386" t="s">
        <v>23</v>
      </c>
      <c r="H1386" s="18">
        <v>1</v>
      </c>
      <c r="I1386" t="str">
        <f>MID(Table9[[#This Row],[SampleID]],4,8)</f>
        <v>041-8147</v>
      </c>
    </row>
    <row r="1387" spans="1:9">
      <c r="A1387" t="s">
        <v>4060</v>
      </c>
      <c r="B1387" s="3" t="str">
        <f t="shared" si="105"/>
        <v>DE</v>
      </c>
      <c r="C1387" s="3" t="str">
        <f t="shared" si="106"/>
        <v>041</v>
      </c>
      <c r="D1387" s="3" t="str">
        <f t="shared" si="107"/>
        <v>NSCLC</v>
      </c>
      <c r="E1387" s="3" t="str">
        <f t="shared" si="108"/>
        <v>T0</v>
      </c>
      <c r="F1387" s="19" t="str">
        <f t="shared" si="109"/>
        <v>DE-041-8149-NSCLC</v>
      </c>
      <c r="G1387" t="s">
        <v>23</v>
      </c>
      <c r="H1387" s="18">
        <v>1</v>
      </c>
      <c r="I1387" t="str">
        <f>MID(Table9[[#This Row],[SampleID]],4,8)</f>
        <v>041-8149</v>
      </c>
    </row>
    <row r="1388" spans="1:9">
      <c r="A1388" t="s">
        <v>4061</v>
      </c>
      <c r="B1388" s="3" t="str">
        <f t="shared" si="105"/>
        <v>DE</v>
      </c>
      <c r="C1388" s="3" t="str">
        <f t="shared" si="106"/>
        <v>041</v>
      </c>
      <c r="D1388" s="3" t="str">
        <f t="shared" si="107"/>
        <v>NSCLC</v>
      </c>
      <c r="E1388" s="3" t="str">
        <f t="shared" si="108"/>
        <v>T0</v>
      </c>
      <c r="F1388" s="19" t="str">
        <f t="shared" si="109"/>
        <v>DE-041-8150-NSCLC</v>
      </c>
      <c r="G1388" t="s">
        <v>23</v>
      </c>
      <c r="H1388" s="18">
        <v>1</v>
      </c>
      <c r="I1388" t="str">
        <f>MID(Table9[[#This Row],[SampleID]],4,8)</f>
        <v>041-8150</v>
      </c>
    </row>
    <row r="1389" spans="1:9">
      <c r="A1389" t="s">
        <v>4062</v>
      </c>
      <c r="B1389" s="3" t="str">
        <f t="shared" si="105"/>
        <v>DE</v>
      </c>
      <c r="C1389" s="3" t="str">
        <f t="shared" si="106"/>
        <v>041</v>
      </c>
      <c r="D1389" s="3" t="str">
        <f t="shared" si="107"/>
        <v>NSCLC</v>
      </c>
      <c r="E1389" s="3" t="str">
        <f t="shared" si="108"/>
        <v>T0</v>
      </c>
      <c r="F1389" s="19" t="str">
        <f t="shared" si="109"/>
        <v>DE-041-8154-NSCLC</v>
      </c>
      <c r="G1389" t="s">
        <v>23</v>
      </c>
      <c r="H1389" s="18">
        <v>1</v>
      </c>
      <c r="I1389" t="str">
        <f>MID(Table9[[#This Row],[SampleID]],4,8)</f>
        <v>041-8154</v>
      </c>
    </row>
    <row r="1390" spans="1:9">
      <c r="A1390" t="s">
        <v>4063</v>
      </c>
      <c r="B1390" s="3" t="str">
        <f t="shared" si="105"/>
        <v>DE</v>
      </c>
      <c r="C1390" s="3" t="str">
        <f t="shared" si="106"/>
        <v>041</v>
      </c>
      <c r="D1390" s="3" t="str">
        <f t="shared" si="107"/>
        <v>NSCLC</v>
      </c>
      <c r="E1390" s="3" t="str">
        <f t="shared" si="108"/>
        <v>T0</v>
      </c>
      <c r="F1390" s="19" t="str">
        <f t="shared" si="109"/>
        <v>DE-041-8155-NSCLC</v>
      </c>
      <c r="G1390" t="s">
        <v>23</v>
      </c>
      <c r="H1390" s="18">
        <v>1</v>
      </c>
      <c r="I1390" t="str">
        <f>MID(Table9[[#This Row],[SampleID]],4,8)</f>
        <v>041-8155</v>
      </c>
    </row>
    <row r="1391" spans="1:9">
      <c r="A1391" t="s">
        <v>4064</v>
      </c>
      <c r="B1391" s="3" t="str">
        <f t="shared" si="105"/>
        <v>DE</v>
      </c>
      <c r="C1391" s="3" t="str">
        <f t="shared" si="106"/>
        <v>041</v>
      </c>
      <c r="D1391" s="3" t="str">
        <f t="shared" si="107"/>
        <v>NSCLC</v>
      </c>
      <c r="E1391" s="3" t="str">
        <f t="shared" si="108"/>
        <v>T0</v>
      </c>
      <c r="F1391" s="19" t="str">
        <f t="shared" si="109"/>
        <v>DE-041-8156-NSCLC</v>
      </c>
      <c r="G1391" t="s">
        <v>23</v>
      </c>
      <c r="H1391" s="18">
        <v>1</v>
      </c>
      <c r="I1391" t="str">
        <f>MID(Table9[[#This Row],[SampleID]],4,8)</f>
        <v>041-8156</v>
      </c>
    </row>
    <row r="1392" spans="1:9">
      <c r="A1392" t="s">
        <v>4065</v>
      </c>
      <c r="B1392" s="3" t="str">
        <f t="shared" si="105"/>
        <v>DE</v>
      </c>
      <c r="C1392" s="3" t="str">
        <f t="shared" si="106"/>
        <v>041</v>
      </c>
      <c r="D1392" s="3" t="str">
        <f t="shared" si="107"/>
        <v>NSCLC</v>
      </c>
      <c r="E1392" s="3" t="str">
        <f t="shared" si="108"/>
        <v>T0</v>
      </c>
      <c r="F1392" s="19" t="str">
        <f t="shared" si="109"/>
        <v>DE-041-8157-NSCLC</v>
      </c>
      <c r="G1392" t="s">
        <v>23</v>
      </c>
      <c r="H1392" s="18">
        <v>1</v>
      </c>
      <c r="I1392" t="str">
        <f>MID(Table9[[#This Row],[SampleID]],4,8)</f>
        <v>041-8157</v>
      </c>
    </row>
    <row r="1393" spans="1:9">
      <c r="A1393" t="s">
        <v>4066</v>
      </c>
      <c r="B1393" s="3" t="str">
        <f t="shared" si="105"/>
        <v>DE</v>
      </c>
      <c r="C1393" s="3" t="str">
        <f t="shared" si="106"/>
        <v>041</v>
      </c>
      <c r="D1393" s="3" t="str">
        <f t="shared" si="107"/>
        <v>NSCLC</v>
      </c>
      <c r="E1393" s="3" t="str">
        <f t="shared" si="108"/>
        <v>T0</v>
      </c>
      <c r="F1393" s="19" t="str">
        <f t="shared" si="109"/>
        <v>DE-041-8158-NSCLC</v>
      </c>
      <c r="G1393" t="s">
        <v>23</v>
      </c>
      <c r="H1393" s="18">
        <v>1</v>
      </c>
      <c r="I1393" t="str">
        <f>MID(Table9[[#This Row],[SampleID]],4,8)</f>
        <v>041-8158</v>
      </c>
    </row>
    <row r="1394" spans="1:9">
      <c r="A1394" t="s">
        <v>4067</v>
      </c>
      <c r="B1394" s="3" t="str">
        <f t="shared" si="105"/>
        <v>DE</v>
      </c>
      <c r="C1394" s="3" t="str">
        <f t="shared" si="106"/>
        <v>041</v>
      </c>
      <c r="D1394" s="3" t="str">
        <f t="shared" si="107"/>
        <v>NSCLC</v>
      </c>
      <c r="E1394" s="3" t="str">
        <f t="shared" si="108"/>
        <v>T0</v>
      </c>
      <c r="F1394" s="19" t="str">
        <f t="shared" si="109"/>
        <v>DE-041-8161-NSCLC</v>
      </c>
      <c r="G1394" t="s">
        <v>23</v>
      </c>
      <c r="H1394" s="18">
        <v>1</v>
      </c>
      <c r="I1394" t="str">
        <f>MID(Table9[[#This Row],[SampleID]],4,8)</f>
        <v>041-8161</v>
      </c>
    </row>
    <row r="1395" spans="1:9">
      <c r="A1395" t="s">
        <v>4068</v>
      </c>
      <c r="B1395" s="3" t="str">
        <f t="shared" si="105"/>
        <v>DE</v>
      </c>
      <c r="C1395" s="3" t="str">
        <f t="shared" si="106"/>
        <v>041</v>
      </c>
      <c r="D1395" s="3" t="str">
        <f t="shared" si="107"/>
        <v>NSCLC</v>
      </c>
      <c r="E1395" s="3" t="str">
        <f t="shared" si="108"/>
        <v>T0</v>
      </c>
      <c r="F1395" s="19" t="str">
        <f t="shared" si="109"/>
        <v>DE-041-8162-NSCLC</v>
      </c>
      <c r="G1395" t="s">
        <v>23</v>
      </c>
      <c r="H1395" s="18">
        <v>1</v>
      </c>
      <c r="I1395" t="str">
        <f>MID(Table9[[#This Row],[SampleID]],4,8)</f>
        <v>041-8162</v>
      </c>
    </row>
    <row r="1396" spans="1:9">
      <c r="A1396" t="s">
        <v>4069</v>
      </c>
      <c r="B1396" s="3" t="str">
        <f t="shared" si="105"/>
        <v>DE</v>
      </c>
      <c r="C1396" s="3" t="str">
        <f t="shared" si="106"/>
        <v>041</v>
      </c>
      <c r="D1396" s="3" t="str">
        <f t="shared" si="107"/>
        <v>NSCLC</v>
      </c>
      <c r="E1396" s="3" t="str">
        <f t="shared" si="108"/>
        <v>T0</v>
      </c>
      <c r="F1396" s="19" t="str">
        <f t="shared" si="109"/>
        <v>DE-041-8163-NSCLC</v>
      </c>
      <c r="G1396" t="s">
        <v>23</v>
      </c>
      <c r="H1396" s="18">
        <v>1</v>
      </c>
      <c r="I1396" t="str">
        <f>MID(Table9[[#This Row],[SampleID]],4,8)</f>
        <v>041-8163</v>
      </c>
    </row>
    <row r="1397" spans="1:9">
      <c r="A1397" t="s">
        <v>4070</v>
      </c>
      <c r="B1397" s="3" t="str">
        <f t="shared" si="105"/>
        <v>DE</v>
      </c>
      <c r="C1397" s="3" t="str">
        <f t="shared" si="106"/>
        <v>041</v>
      </c>
      <c r="D1397" s="3" t="str">
        <f t="shared" si="107"/>
        <v>NSCLC</v>
      </c>
      <c r="E1397" s="3" t="str">
        <f t="shared" si="108"/>
        <v>T0</v>
      </c>
      <c r="F1397" s="19" t="str">
        <f t="shared" si="109"/>
        <v>DE-041-8166-NSCLC</v>
      </c>
      <c r="G1397" t="s">
        <v>23</v>
      </c>
      <c r="H1397" s="18">
        <v>1</v>
      </c>
      <c r="I1397" t="str">
        <f>MID(Table9[[#This Row],[SampleID]],4,8)</f>
        <v>041-8166</v>
      </c>
    </row>
    <row r="1398" spans="1:9">
      <c r="A1398" t="s">
        <v>4071</v>
      </c>
      <c r="B1398" s="3" t="str">
        <f t="shared" si="105"/>
        <v>DE</v>
      </c>
      <c r="C1398" s="3" t="str">
        <f t="shared" si="106"/>
        <v>041</v>
      </c>
      <c r="D1398" s="3" t="str">
        <f t="shared" si="107"/>
        <v>NSCLC</v>
      </c>
      <c r="E1398" s="3" t="str">
        <f t="shared" si="108"/>
        <v>T0</v>
      </c>
      <c r="F1398" s="19" t="str">
        <f t="shared" si="109"/>
        <v>DE-041-8169-NSCLC</v>
      </c>
      <c r="G1398" t="s">
        <v>23</v>
      </c>
      <c r="H1398" s="18">
        <v>1</v>
      </c>
      <c r="I1398" t="str">
        <f>MID(Table9[[#This Row],[SampleID]],4,8)</f>
        <v>041-8169</v>
      </c>
    </row>
    <row r="1399" spans="1:9">
      <c r="A1399" t="s">
        <v>4072</v>
      </c>
      <c r="B1399" s="3" t="str">
        <f t="shared" si="105"/>
        <v>DE</v>
      </c>
      <c r="C1399" s="3" t="str">
        <f t="shared" si="106"/>
        <v>041</v>
      </c>
      <c r="D1399" s="3" t="str">
        <f t="shared" si="107"/>
        <v>NSCLC</v>
      </c>
      <c r="E1399" s="3" t="str">
        <f t="shared" si="108"/>
        <v>T0</v>
      </c>
      <c r="F1399" s="19" t="str">
        <f t="shared" si="109"/>
        <v>DE-041-8173-NSCLC</v>
      </c>
      <c r="G1399" t="s">
        <v>23</v>
      </c>
      <c r="H1399" s="18">
        <v>1</v>
      </c>
      <c r="I1399" t="str">
        <f>MID(Table9[[#This Row],[SampleID]],4,8)</f>
        <v>041-8173</v>
      </c>
    </row>
    <row r="1400" spans="1:9">
      <c r="A1400" t="s">
        <v>4073</v>
      </c>
      <c r="B1400" s="3" t="str">
        <f t="shared" si="105"/>
        <v>DE</v>
      </c>
      <c r="C1400" s="3" t="str">
        <f t="shared" si="106"/>
        <v>041</v>
      </c>
      <c r="D1400" s="3" t="str">
        <f t="shared" si="107"/>
        <v>NSCLC</v>
      </c>
      <c r="E1400" s="3" t="str">
        <f t="shared" si="108"/>
        <v>T0</v>
      </c>
      <c r="F1400" s="19" t="str">
        <f t="shared" si="109"/>
        <v>DE-041-8176-NSCLC</v>
      </c>
      <c r="G1400" t="s">
        <v>23</v>
      </c>
      <c r="H1400" s="18">
        <v>1</v>
      </c>
      <c r="I1400" t="str">
        <f>MID(Table9[[#This Row],[SampleID]],4,8)</f>
        <v>041-8176</v>
      </c>
    </row>
    <row r="1401" spans="1:9">
      <c r="A1401" t="s">
        <v>4074</v>
      </c>
      <c r="B1401" s="3" t="str">
        <f t="shared" si="105"/>
        <v>DE</v>
      </c>
      <c r="C1401" s="3" t="str">
        <f t="shared" si="106"/>
        <v>041</v>
      </c>
      <c r="D1401" s="3" t="str">
        <f t="shared" si="107"/>
        <v>NSCLC</v>
      </c>
      <c r="E1401" s="3" t="str">
        <f t="shared" si="108"/>
        <v>T0</v>
      </c>
      <c r="F1401" s="19" t="str">
        <f t="shared" si="109"/>
        <v>DE-041-8177-NSCLC</v>
      </c>
      <c r="G1401" t="s">
        <v>23</v>
      </c>
      <c r="H1401" s="18">
        <v>1</v>
      </c>
      <c r="I1401" t="str">
        <f>MID(Table9[[#This Row],[SampleID]],4,8)</f>
        <v>041-8177</v>
      </c>
    </row>
    <row r="1402" spans="1:9">
      <c r="A1402" t="s">
        <v>4075</v>
      </c>
      <c r="B1402" s="3" t="str">
        <f t="shared" si="105"/>
        <v>DE</v>
      </c>
      <c r="C1402" s="3" t="str">
        <f t="shared" si="106"/>
        <v>041</v>
      </c>
      <c r="D1402" s="3" t="str">
        <f t="shared" si="107"/>
        <v>NSCLC</v>
      </c>
      <c r="E1402" s="3" t="str">
        <f t="shared" si="108"/>
        <v>T0</v>
      </c>
      <c r="F1402" s="19" t="str">
        <f t="shared" si="109"/>
        <v>DE-041-8182-NSCLC</v>
      </c>
      <c r="G1402" t="s">
        <v>23</v>
      </c>
      <c r="H1402" s="18">
        <v>1</v>
      </c>
      <c r="I1402" t="str">
        <f>MID(Table9[[#This Row],[SampleID]],4,8)</f>
        <v>041-8182</v>
      </c>
    </row>
    <row r="1403" spans="1:9">
      <c r="A1403" t="s">
        <v>4076</v>
      </c>
      <c r="B1403" s="3" t="str">
        <f t="shared" si="105"/>
        <v>DE</v>
      </c>
      <c r="C1403" s="3" t="str">
        <f t="shared" si="106"/>
        <v>041</v>
      </c>
      <c r="D1403" s="3" t="str">
        <f t="shared" si="107"/>
        <v>NSCLC</v>
      </c>
      <c r="E1403" s="3" t="str">
        <f t="shared" si="108"/>
        <v>T0</v>
      </c>
      <c r="F1403" s="19" t="str">
        <f t="shared" si="109"/>
        <v>DE-041-8183-NSCLC</v>
      </c>
      <c r="G1403" t="s">
        <v>23</v>
      </c>
      <c r="H1403" s="18">
        <v>1</v>
      </c>
      <c r="I1403" t="str">
        <f>MID(Table9[[#This Row],[SampleID]],4,8)</f>
        <v>041-8183</v>
      </c>
    </row>
    <row r="1404" spans="1:9">
      <c r="A1404" t="s">
        <v>4077</v>
      </c>
      <c r="B1404" s="3" t="str">
        <f t="shared" si="105"/>
        <v>DE</v>
      </c>
      <c r="C1404" s="3" t="str">
        <f t="shared" si="106"/>
        <v>041</v>
      </c>
      <c r="D1404" s="3" t="str">
        <f t="shared" si="107"/>
        <v>NSCLC</v>
      </c>
      <c r="E1404" s="3" t="str">
        <f t="shared" si="108"/>
        <v>T0</v>
      </c>
      <c r="F1404" s="19" t="str">
        <f t="shared" si="109"/>
        <v>DE-041-8184-NSCLC</v>
      </c>
      <c r="G1404" t="s">
        <v>23</v>
      </c>
      <c r="H1404" s="18">
        <v>1</v>
      </c>
      <c r="I1404" t="str">
        <f>MID(Table9[[#This Row],[SampleID]],4,8)</f>
        <v>041-8184</v>
      </c>
    </row>
    <row r="1405" spans="1:9">
      <c r="A1405" t="s">
        <v>4078</v>
      </c>
      <c r="B1405" s="3" t="str">
        <f t="shared" si="105"/>
        <v>DE</v>
      </c>
      <c r="C1405" s="3" t="str">
        <f t="shared" si="106"/>
        <v>041</v>
      </c>
      <c r="D1405" s="3" t="str">
        <f t="shared" si="107"/>
        <v>NSCLC</v>
      </c>
      <c r="E1405" s="3" t="str">
        <f t="shared" si="108"/>
        <v>T0</v>
      </c>
      <c r="F1405" s="19" t="str">
        <f t="shared" si="109"/>
        <v>DE-041-8185-NSCLC</v>
      </c>
      <c r="G1405" t="s">
        <v>23</v>
      </c>
      <c r="H1405" s="18">
        <v>1</v>
      </c>
      <c r="I1405" t="str">
        <f>MID(Table9[[#This Row],[SampleID]],4,8)</f>
        <v>041-8185</v>
      </c>
    </row>
    <row r="1406" spans="1:9">
      <c r="A1406" t="s">
        <v>4079</v>
      </c>
      <c r="B1406" s="3" t="str">
        <f t="shared" si="105"/>
        <v>DE</v>
      </c>
      <c r="C1406" s="3" t="str">
        <f t="shared" si="106"/>
        <v>041</v>
      </c>
      <c r="D1406" s="3" t="str">
        <f t="shared" si="107"/>
        <v>NSCLC</v>
      </c>
      <c r="E1406" s="3" t="str">
        <f t="shared" si="108"/>
        <v>T0</v>
      </c>
      <c r="F1406" s="19" t="str">
        <f t="shared" si="109"/>
        <v>DE-041-8186-NSCLC</v>
      </c>
      <c r="G1406" t="s">
        <v>23</v>
      </c>
      <c r="H1406" s="18">
        <v>1</v>
      </c>
      <c r="I1406" t="str">
        <f>MID(Table9[[#This Row],[SampleID]],4,8)</f>
        <v>041-8186</v>
      </c>
    </row>
    <row r="1407" spans="1:9">
      <c r="A1407" t="s">
        <v>4080</v>
      </c>
      <c r="B1407" s="3" t="str">
        <f t="shared" si="105"/>
        <v>DE</v>
      </c>
      <c r="C1407" s="3" t="str">
        <f t="shared" si="106"/>
        <v>041</v>
      </c>
      <c r="D1407" s="3" t="str">
        <f t="shared" si="107"/>
        <v>NSCLC</v>
      </c>
      <c r="E1407" s="3" t="str">
        <f t="shared" si="108"/>
        <v>T0</v>
      </c>
      <c r="F1407" s="19" t="str">
        <f t="shared" si="109"/>
        <v>DE-041-8188-NSCLC</v>
      </c>
      <c r="G1407" t="s">
        <v>23</v>
      </c>
      <c r="H1407" s="18">
        <v>1</v>
      </c>
      <c r="I1407" t="str">
        <f>MID(Table9[[#This Row],[SampleID]],4,8)</f>
        <v>041-8188</v>
      </c>
    </row>
    <row r="1408" spans="1:9">
      <c r="A1408" t="s">
        <v>4081</v>
      </c>
      <c r="B1408" s="3" t="str">
        <f t="shared" si="105"/>
        <v>DE</v>
      </c>
      <c r="C1408" s="3" t="str">
        <f t="shared" si="106"/>
        <v>041</v>
      </c>
      <c r="D1408" s="3" t="str">
        <f t="shared" si="107"/>
        <v>NSCLC</v>
      </c>
      <c r="E1408" s="3" t="str">
        <f t="shared" si="108"/>
        <v>T0</v>
      </c>
      <c r="F1408" s="19" t="str">
        <f t="shared" si="109"/>
        <v>DE-041-8195-NSCLC</v>
      </c>
      <c r="G1408" t="s">
        <v>23</v>
      </c>
      <c r="H1408" s="18">
        <v>1</v>
      </c>
      <c r="I1408" t="str">
        <f>MID(Table9[[#This Row],[SampleID]],4,8)</f>
        <v>041-8195</v>
      </c>
    </row>
    <row r="1409" spans="1:9">
      <c r="A1409" t="s">
        <v>4082</v>
      </c>
      <c r="B1409" s="3" t="str">
        <f t="shared" si="105"/>
        <v>DE</v>
      </c>
      <c r="C1409" s="3" t="str">
        <f t="shared" si="106"/>
        <v>041</v>
      </c>
      <c r="D1409" s="3" t="str">
        <f t="shared" si="107"/>
        <v>NSCLC</v>
      </c>
      <c r="E1409" s="3" t="str">
        <f t="shared" si="108"/>
        <v>T0</v>
      </c>
      <c r="F1409" s="19" t="str">
        <f t="shared" si="109"/>
        <v>DE-041-8196-NSCLC</v>
      </c>
      <c r="G1409" t="s">
        <v>23</v>
      </c>
      <c r="H1409" s="18">
        <v>1</v>
      </c>
      <c r="I1409" t="str">
        <f>MID(Table9[[#This Row],[SampleID]],4,8)</f>
        <v>041-8196</v>
      </c>
    </row>
    <row r="1410" spans="1:9">
      <c r="A1410" t="s">
        <v>4083</v>
      </c>
      <c r="B1410" s="3" t="str">
        <f t="shared" ref="B1410:B1473" si="110">LEFT(A1410,2)</f>
        <v>DE</v>
      </c>
      <c r="C1410" s="3" t="str">
        <f t="shared" ref="C1410:C1473" si="111">MID(A1410,4,3)</f>
        <v>041</v>
      </c>
      <c r="D1410" s="3" t="str">
        <f t="shared" ref="D1410:D1473" si="112">IF(MID(A1410,13,1)="M","MELANOMA",IF(MID(A1410,13,1)="N","NSCLC",IF(MID(A1410,13,1)="S","SCLC",IF(MID(A1410,13,1)="H","HETH",IF(MID(A1410,13,1)="R","RCC","OTHER")))))</f>
        <v>NSCLC</v>
      </c>
      <c r="E1410" s="3" t="str">
        <f t="shared" ref="E1410:E1473" si="113">IF(MID(A1410,13,1)="m",RIGHT(A1410,LEN(A1410)-21),IF(MID(A1410,13,1)="n",RIGHT(A1410,LEN(A1410)-18),IF(MID(A1410,13,1)="s",RIGHT(A1410,LEN(A1410)-17),IF(MID(A1410,13,1)="o",RIGHT(A1410,LEN(A1410)-18),IF(MID(A1410,13,1)="h",RIGHT(A1410,LEN(A1410)-17),IF(MID(A1410,13,1)="r",RIGHT(A1410,LEN(A1410)-16),"UNKNOWN"))))))</f>
        <v>T0</v>
      </c>
      <c r="F1410" s="19" t="str">
        <f t="shared" ref="F1410:F1473" si="114">IF(MID(A1410,13,1)="H",LEFT(A1410,16),IF(MID(A1410,13,1)="M",LEFT(A1410,20),IF(MID(A1410,13,1)="N",LEFT(A1410,17),IF(MID(A1410,13,1)="S",LEFT(A1410,16),IF(MID(A1410,13,1)="O",LEFT(A1410,17),IF(MID(A1410,13,1)="R",LEFT(A1410,15),""))))))</f>
        <v>DE-041-8198-NSCLC</v>
      </c>
      <c r="G1410" t="s">
        <v>23</v>
      </c>
      <c r="H1410" s="18">
        <v>1</v>
      </c>
      <c r="I1410" t="str">
        <f>MID(Table9[[#This Row],[SampleID]],4,8)</f>
        <v>041-8198</v>
      </c>
    </row>
    <row r="1411" spans="1:9">
      <c r="A1411" t="s">
        <v>4084</v>
      </c>
      <c r="B1411" s="3" t="str">
        <f t="shared" si="110"/>
        <v>DE</v>
      </c>
      <c r="C1411" s="3" t="str">
        <f t="shared" si="111"/>
        <v>041</v>
      </c>
      <c r="D1411" s="3" t="str">
        <f t="shared" si="112"/>
        <v>NSCLC</v>
      </c>
      <c r="E1411" s="3" t="str">
        <f t="shared" si="113"/>
        <v>T0</v>
      </c>
      <c r="F1411" s="19" t="str">
        <f t="shared" si="114"/>
        <v>DE-041-8203-NSCLC</v>
      </c>
      <c r="G1411" t="s">
        <v>23</v>
      </c>
      <c r="H1411" s="18">
        <v>1</v>
      </c>
      <c r="I1411" t="str">
        <f>MID(Table9[[#This Row],[SampleID]],4,8)</f>
        <v>041-8203</v>
      </c>
    </row>
    <row r="1412" spans="1:9">
      <c r="A1412" t="s">
        <v>4085</v>
      </c>
      <c r="B1412" s="3" t="str">
        <f t="shared" si="110"/>
        <v>DE</v>
      </c>
      <c r="C1412" s="3" t="str">
        <f t="shared" si="111"/>
        <v>041</v>
      </c>
      <c r="D1412" s="3" t="str">
        <f t="shared" si="112"/>
        <v>NSCLC</v>
      </c>
      <c r="E1412" s="3" t="str">
        <f t="shared" si="113"/>
        <v>T0</v>
      </c>
      <c r="F1412" s="19" t="str">
        <f t="shared" si="114"/>
        <v>DE-041-8204-NSCLC</v>
      </c>
      <c r="G1412" t="s">
        <v>23</v>
      </c>
      <c r="H1412" s="18">
        <v>1</v>
      </c>
      <c r="I1412" t="str">
        <f>MID(Table9[[#This Row],[SampleID]],4,8)</f>
        <v>041-8204</v>
      </c>
    </row>
    <row r="1413" spans="1:9">
      <c r="A1413" t="s">
        <v>4086</v>
      </c>
      <c r="B1413" s="3" t="str">
        <f t="shared" si="110"/>
        <v>DE</v>
      </c>
      <c r="C1413" s="3" t="str">
        <f t="shared" si="111"/>
        <v>041</v>
      </c>
      <c r="D1413" s="3" t="str">
        <f t="shared" si="112"/>
        <v>NSCLC</v>
      </c>
      <c r="E1413" s="3" t="str">
        <f t="shared" si="113"/>
        <v>T0</v>
      </c>
      <c r="F1413" s="19" t="str">
        <f t="shared" si="114"/>
        <v>DE-041-8205-NSCLC</v>
      </c>
      <c r="G1413" t="s">
        <v>23</v>
      </c>
      <c r="H1413" s="18">
        <v>1</v>
      </c>
      <c r="I1413" t="str">
        <f>MID(Table9[[#This Row],[SampleID]],4,8)</f>
        <v>041-8205</v>
      </c>
    </row>
    <row r="1414" spans="1:9">
      <c r="A1414" t="s">
        <v>4087</v>
      </c>
      <c r="B1414" s="3" t="str">
        <f t="shared" si="110"/>
        <v>DE</v>
      </c>
      <c r="C1414" s="3" t="str">
        <f t="shared" si="111"/>
        <v>041</v>
      </c>
      <c r="D1414" s="3" t="str">
        <f t="shared" si="112"/>
        <v>NSCLC</v>
      </c>
      <c r="E1414" s="3" t="str">
        <f t="shared" si="113"/>
        <v>T0</v>
      </c>
      <c r="F1414" s="19" t="str">
        <f t="shared" si="114"/>
        <v>DE-041-8206-NSCLC</v>
      </c>
      <c r="G1414" t="s">
        <v>23</v>
      </c>
      <c r="H1414" s="18">
        <v>1</v>
      </c>
      <c r="I1414" t="str">
        <f>MID(Table9[[#This Row],[SampleID]],4,8)</f>
        <v>041-8206</v>
      </c>
    </row>
    <row r="1415" spans="1:9">
      <c r="A1415" t="s">
        <v>4088</v>
      </c>
      <c r="B1415" s="3" t="str">
        <f t="shared" si="110"/>
        <v>DE</v>
      </c>
      <c r="C1415" s="3" t="str">
        <f t="shared" si="111"/>
        <v>041</v>
      </c>
      <c r="D1415" s="3" t="str">
        <f t="shared" si="112"/>
        <v>NSCLC</v>
      </c>
      <c r="E1415" s="3" t="str">
        <f t="shared" si="113"/>
        <v>T0</v>
      </c>
      <c r="F1415" s="19" t="str">
        <f t="shared" si="114"/>
        <v>DE-041-8212-NSCLC</v>
      </c>
      <c r="G1415" t="s">
        <v>23</v>
      </c>
      <c r="H1415" s="18">
        <v>1</v>
      </c>
      <c r="I1415" t="str">
        <f>MID(Table9[[#This Row],[SampleID]],4,8)</f>
        <v>041-8212</v>
      </c>
    </row>
    <row r="1416" spans="1:9">
      <c r="A1416" t="s">
        <v>4089</v>
      </c>
      <c r="B1416" s="3" t="str">
        <f t="shared" si="110"/>
        <v>DE</v>
      </c>
      <c r="C1416" s="3" t="str">
        <f t="shared" si="111"/>
        <v>041</v>
      </c>
      <c r="D1416" s="3" t="str">
        <f t="shared" si="112"/>
        <v>NSCLC</v>
      </c>
      <c r="E1416" s="3" t="str">
        <f t="shared" si="113"/>
        <v>T0</v>
      </c>
      <c r="F1416" s="19" t="str">
        <f t="shared" si="114"/>
        <v>DE-041-8214-NSCLC</v>
      </c>
      <c r="G1416" t="s">
        <v>23</v>
      </c>
      <c r="H1416" s="18">
        <v>1</v>
      </c>
      <c r="I1416" t="str">
        <f>MID(Table9[[#This Row],[SampleID]],4,8)</f>
        <v>041-8214</v>
      </c>
    </row>
    <row r="1417" spans="1:9">
      <c r="A1417" t="s">
        <v>4090</v>
      </c>
      <c r="B1417" s="3" t="str">
        <f t="shared" si="110"/>
        <v>DE</v>
      </c>
      <c r="C1417" s="3" t="str">
        <f t="shared" si="111"/>
        <v>041</v>
      </c>
      <c r="D1417" s="3" t="str">
        <f t="shared" si="112"/>
        <v>NSCLC</v>
      </c>
      <c r="E1417" s="3" t="str">
        <f t="shared" si="113"/>
        <v>T0</v>
      </c>
      <c r="F1417" s="19" t="str">
        <f t="shared" si="114"/>
        <v>DE-041-8216-NSCLC</v>
      </c>
      <c r="G1417" t="s">
        <v>23</v>
      </c>
      <c r="H1417" s="18">
        <v>1</v>
      </c>
      <c r="I1417" t="str">
        <f>MID(Table9[[#This Row],[SampleID]],4,8)</f>
        <v>041-8216</v>
      </c>
    </row>
    <row r="1418" spans="1:9">
      <c r="A1418" t="s">
        <v>4091</v>
      </c>
      <c r="B1418" s="3" t="str">
        <f t="shared" si="110"/>
        <v>DE</v>
      </c>
      <c r="C1418" s="3" t="str">
        <f t="shared" si="111"/>
        <v>041</v>
      </c>
      <c r="D1418" s="3" t="str">
        <f t="shared" si="112"/>
        <v>NSCLC</v>
      </c>
      <c r="E1418" s="3" t="str">
        <f t="shared" si="113"/>
        <v>T0</v>
      </c>
      <c r="F1418" s="19" t="str">
        <f t="shared" si="114"/>
        <v>DE-041-8217-NSCLC</v>
      </c>
      <c r="G1418" t="s">
        <v>23</v>
      </c>
      <c r="H1418" s="18">
        <v>1</v>
      </c>
      <c r="I1418" t="str">
        <f>MID(Table9[[#This Row],[SampleID]],4,8)</f>
        <v>041-8217</v>
      </c>
    </row>
    <row r="1419" spans="1:9">
      <c r="A1419" t="s">
        <v>4092</v>
      </c>
      <c r="B1419" s="3" t="str">
        <f t="shared" si="110"/>
        <v>DE</v>
      </c>
      <c r="C1419" s="3" t="str">
        <f t="shared" si="111"/>
        <v>041</v>
      </c>
      <c r="D1419" s="3" t="str">
        <f t="shared" si="112"/>
        <v>NSCLC</v>
      </c>
      <c r="E1419" s="3" t="str">
        <f t="shared" si="113"/>
        <v>T0</v>
      </c>
      <c r="F1419" s="19" t="str">
        <f t="shared" si="114"/>
        <v>DE-041-8218-NSCLC</v>
      </c>
      <c r="G1419" t="s">
        <v>23</v>
      </c>
      <c r="H1419" s="18">
        <v>1</v>
      </c>
      <c r="I1419" t="str">
        <f>MID(Table9[[#This Row],[SampleID]],4,8)</f>
        <v>041-8218</v>
      </c>
    </row>
    <row r="1420" spans="1:9">
      <c r="A1420" t="s">
        <v>4093</v>
      </c>
      <c r="B1420" s="3" t="str">
        <f t="shared" si="110"/>
        <v>DE</v>
      </c>
      <c r="C1420" s="3" t="str">
        <f t="shared" si="111"/>
        <v>041</v>
      </c>
      <c r="D1420" s="3" t="str">
        <f t="shared" si="112"/>
        <v>NSCLC</v>
      </c>
      <c r="E1420" s="3" t="str">
        <f t="shared" si="113"/>
        <v>T0</v>
      </c>
      <c r="F1420" s="19" t="str">
        <f t="shared" si="114"/>
        <v>DE-041-8219-NSCLC</v>
      </c>
      <c r="G1420" t="s">
        <v>23</v>
      </c>
      <c r="H1420" s="18">
        <v>1</v>
      </c>
      <c r="I1420" t="str">
        <f>MID(Table9[[#This Row],[SampleID]],4,8)</f>
        <v>041-8219</v>
      </c>
    </row>
    <row r="1421" spans="1:9">
      <c r="A1421" t="s">
        <v>4094</v>
      </c>
      <c r="B1421" s="3" t="str">
        <f t="shared" si="110"/>
        <v>DE</v>
      </c>
      <c r="C1421" s="3" t="str">
        <f t="shared" si="111"/>
        <v>041</v>
      </c>
      <c r="D1421" s="3" t="str">
        <f t="shared" si="112"/>
        <v>NSCLC</v>
      </c>
      <c r="E1421" s="3" t="str">
        <f t="shared" si="113"/>
        <v>T0</v>
      </c>
      <c r="F1421" s="19" t="str">
        <f t="shared" si="114"/>
        <v>DE-041-8220-NSCLC</v>
      </c>
      <c r="G1421" t="s">
        <v>23</v>
      </c>
      <c r="H1421" s="18">
        <v>1</v>
      </c>
      <c r="I1421" t="str">
        <f>MID(Table9[[#This Row],[SampleID]],4,8)</f>
        <v>041-8220</v>
      </c>
    </row>
    <row r="1422" spans="1:9">
      <c r="A1422" t="s">
        <v>4095</v>
      </c>
      <c r="B1422" s="3" t="str">
        <f t="shared" si="110"/>
        <v>DE</v>
      </c>
      <c r="C1422" s="3" t="str">
        <f t="shared" si="111"/>
        <v>041</v>
      </c>
      <c r="D1422" s="3" t="str">
        <f t="shared" si="112"/>
        <v>NSCLC</v>
      </c>
      <c r="E1422" s="3" t="str">
        <f t="shared" si="113"/>
        <v>T0</v>
      </c>
      <c r="F1422" s="19" t="str">
        <f t="shared" si="114"/>
        <v>DE-041-8221-NSCLC</v>
      </c>
      <c r="G1422" t="s">
        <v>23</v>
      </c>
      <c r="H1422" s="18">
        <v>1</v>
      </c>
      <c r="I1422" t="str">
        <f>MID(Table9[[#This Row],[SampleID]],4,8)</f>
        <v>041-8221</v>
      </c>
    </row>
    <row r="1423" spans="1:9">
      <c r="A1423" t="s">
        <v>4096</v>
      </c>
      <c r="B1423" s="3" t="str">
        <f t="shared" si="110"/>
        <v>DE</v>
      </c>
      <c r="C1423" s="3" t="str">
        <f t="shared" si="111"/>
        <v>041</v>
      </c>
      <c r="D1423" s="3" t="str">
        <f t="shared" si="112"/>
        <v>NSCLC</v>
      </c>
      <c r="E1423" s="3" t="str">
        <f t="shared" si="113"/>
        <v>T0</v>
      </c>
      <c r="F1423" s="19" t="str">
        <f t="shared" si="114"/>
        <v>DE-041-8222-NSCLC</v>
      </c>
      <c r="G1423" t="s">
        <v>23</v>
      </c>
      <c r="H1423" s="18">
        <v>1</v>
      </c>
      <c r="I1423" t="str">
        <f>MID(Table9[[#This Row],[SampleID]],4,8)</f>
        <v>041-8222</v>
      </c>
    </row>
    <row r="1424" spans="1:9">
      <c r="A1424" t="s">
        <v>4097</v>
      </c>
      <c r="B1424" s="3" t="str">
        <f t="shared" si="110"/>
        <v>DE</v>
      </c>
      <c r="C1424" s="3" t="str">
        <f t="shared" si="111"/>
        <v>041</v>
      </c>
      <c r="D1424" s="3" t="str">
        <f t="shared" si="112"/>
        <v>NSCLC</v>
      </c>
      <c r="E1424" s="3" t="str">
        <f t="shared" si="113"/>
        <v>T0</v>
      </c>
      <c r="F1424" s="19" t="str">
        <f t="shared" si="114"/>
        <v>DE-041-8223-NSCLC</v>
      </c>
      <c r="G1424" t="s">
        <v>23</v>
      </c>
      <c r="H1424" s="18">
        <v>1</v>
      </c>
      <c r="I1424" t="str">
        <f>MID(Table9[[#This Row],[SampleID]],4,8)</f>
        <v>041-8223</v>
      </c>
    </row>
    <row r="1425" spans="1:9">
      <c r="A1425" t="s">
        <v>4098</v>
      </c>
      <c r="B1425" s="3" t="str">
        <f t="shared" si="110"/>
        <v>DE</v>
      </c>
      <c r="C1425" s="3" t="str">
        <f t="shared" si="111"/>
        <v>041</v>
      </c>
      <c r="D1425" s="3" t="str">
        <f t="shared" si="112"/>
        <v>NSCLC</v>
      </c>
      <c r="E1425" s="3" t="str">
        <f t="shared" si="113"/>
        <v>T0</v>
      </c>
      <c r="F1425" s="19" t="str">
        <f t="shared" si="114"/>
        <v>DE-041-8227-NSCLC</v>
      </c>
      <c r="G1425" t="s">
        <v>23</v>
      </c>
      <c r="H1425" s="18">
        <v>1</v>
      </c>
      <c r="I1425" t="str">
        <f>MID(Table9[[#This Row],[SampleID]],4,8)</f>
        <v>041-8227</v>
      </c>
    </row>
    <row r="1426" spans="1:9">
      <c r="A1426" t="s">
        <v>4099</v>
      </c>
      <c r="B1426" s="3" t="str">
        <f t="shared" si="110"/>
        <v>DE</v>
      </c>
      <c r="C1426" s="3" t="str">
        <f t="shared" si="111"/>
        <v>041</v>
      </c>
      <c r="D1426" s="3" t="str">
        <f t="shared" si="112"/>
        <v>NSCLC</v>
      </c>
      <c r="E1426" s="3" t="str">
        <f t="shared" si="113"/>
        <v>T0</v>
      </c>
      <c r="F1426" s="19" t="str">
        <f t="shared" si="114"/>
        <v>DE-041-8231-NSCLC</v>
      </c>
      <c r="G1426" t="s">
        <v>23</v>
      </c>
      <c r="H1426" s="18">
        <v>1</v>
      </c>
      <c r="I1426" t="str">
        <f>MID(Table9[[#This Row],[SampleID]],4,8)</f>
        <v>041-8231</v>
      </c>
    </row>
    <row r="1427" spans="1:9">
      <c r="A1427" t="s">
        <v>4100</v>
      </c>
      <c r="B1427" s="3" t="str">
        <f t="shared" si="110"/>
        <v>DE</v>
      </c>
      <c r="C1427" s="3" t="str">
        <f t="shared" si="111"/>
        <v>041</v>
      </c>
      <c r="D1427" s="3" t="str">
        <f t="shared" si="112"/>
        <v>NSCLC</v>
      </c>
      <c r="E1427" s="3" t="str">
        <f t="shared" si="113"/>
        <v>T0</v>
      </c>
      <c r="F1427" s="19" t="str">
        <f t="shared" si="114"/>
        <v>DE-041-8234-NSCLC</v>
      </c>
      <c r="G1427" t="s">
        <v>23</v>
      </c>
      <c r="H1427" s="18">
        <v>1</v>
      </c>
      <c r="I1427" t="str">
        <f>MID(Table9[[#This Row],[SampleID]],4,8)</f>
        <v>041-8234</v>
      </c>
    </row>
    <row r="1428" spans="1:9">
      <c r="A1428" t="s">
        <v>4101</v>
      </c>
      <c r="B1428" s="3" t="str">
        <f t="shared" si="110"/>
        <v>DE</v>
      </c>
      <c r="C1428" s="3" t="str">
        <f t="shared" si="111"/>
        <v>041</v>
      </c>
      <c r="D1428" s="3" t="str">
        <f t="shared" si="112"/>
        <v>NSCLC</v>
      </c>
      <c r="E1428" s="3" t="str">
        <f t="shared" si="113"/>
        <v>T0</v>
      </c>
      <c r="F1428" s="19" t="str">
        <f t="shared" si="114"/>
        <v>DE-041-8235-NSCLC</v>
      </c>
      <c r="G1428" t="s">
        <v>23</v>
      </c>
      <c r="H1428" s="18">
        <v>1</v>
      </c>
      <c r="I1428" t="str">
        <f>MID(Table9[[#This Row],[SampleID]],4,8)</f>
        <v>041-8235</v>
      </c>
    </row>
    <row r="1429" spans="1:9">
      <c r="A1429" t="s">
        <v>4102</v>
      </c>
      <c r="B1429" s="3" t="str">
        <f t="shared" si="110"/>
        <v>DE</v>
      </c>
      <c r="C1429" s="3" t="str">
        <f t="shared" si="111"/>
        <v>041</v>
      </c>
      <c r="D1429" s="3" t="str">
        <f t="shared" si="112"/>
        <v>NSCLC</v>
      </c>
      <c r="E1429" s="3" t="str">
        <f t="shared" si="113"/>
        <v>T0</v>
      </c>
      <c r="F1429" s="19" t="str">
        <f t="shared" si="114"/>
        <v>DE-041-8237-NSCLC</v>
      </c>
      <c r="G1429" t="s">
        <v>23</v>
      </c>
      <c r="H1429" s="18">
        <v>1</v>
      </c>
      <c r="I1429" t="str">
        <f>MID(Table9[[#This Row],[SampleID]],4,8)</f>
        <v>041-8237</v>
      </c>
    </row>
    <row r="1430" spans="1:9">
      <c r="A1430" t="s">
        <v>4103</v>
      </c>
      <c r="B1430" s="3" t="str">
        <f t="shared" si="110"/>
        <v>DE</v>
      </c>
      <c r="C1430" s="3" t="str">
        <f t="shared" si="111"/>
        <v>041</v>
      </c>
      <c r="D1430" s="3" t="str">
        <f t="shared" si="112"/>
        <v>NSCLC</v>
      </c>
      <c r="E1430" s="3" t="str">
        <f t="shared" si="113"/>
        <v>T0</v>
      </c>
      <c r="F1430" s="19" t="str">
        <f t="shared" si="114"/>
        <v>DE-041-8238-NSCLC</v>
      </c>
      <c r="G1430" t="s">
        <v>23</v>
      </c>
      <c r="H1430" s="18">
        <v>1</v>
      </c>
      <c r="I1430" t="str">
        <f>MID(Table9[[#This Row],[SampleID]],4,8)</f>
        <v>041-8238</v>
      </c>
    </row>
    <row r="1431" spans="1:9">
      <c r="A1431" t="s">
        <v>4104</v>
      </c>
      <c r="B1431" s="3" t="str">
        <f t="shared" si="110"/>
        <v>DE</v>
      </c>
      <c r="C1431" s="3" t="str">
        <f t="shared" si="111"/>
        <v>041</v>
      </c>
      <c r="D1431" s="3" t="str">
        <f t="shared" si="112"/>
        <v>NSCLC</v>
      </c>
      <c r="E1431" s="3" t="str">
        <f t="shared" si="113"/>
        <v>T0</v>
      </c>
      <c r="F1431" s="19" t="str">
        <f t="shared" si="114"/>
        <v>DE-041-8239-NSCLC</v>
      </c>
      <c r="G1431" t="s">
        <v>23</v>
      </c>
      <c r="H1431" s="18">
        <v>1</v>
      </c>
      <c r="I1431" t="str">
        <f>MID(Table9[[#This Row],[SampleID]],4,8)</f>
        <v>041-8239</v>
      </c>
    </row>
    <row r="1432" spans="1:9">
      <c r="A1432" t="s">
        <v>4105</v>
      </c>
      <c r="B1432" s="3" t="str">
        <f t="shared" si="110"/>
        <v>DE</v>
      </c>
      <c r="C1432" s="3" t="str">
        <f t="shared" si="111"/>
        <v>041</v>
      </c>
      <c r="D1432" s="3" t="str">
        <f t="shared" si="112"/>
        <v>NSCLC</v>
      </c>
      <c r="E1432" s="3" t="str">
        <f t="shared" si="113"/>
        <v>T0</v>
      </c>
      <c r="F1432" s="19" t="str">
        <f t="shared" si="114"/>
        <v>DE-041-8240-NSCLC</v>
      </c>
      <c r="G1432" t="s">
        <v>23</v>
      </c>
      <c r="H1432" s="18">
        <v>1</v>
      </c>
      <c r="I1432" t="str">
        <f>MID(Table9[[#This Row],[SampleID]],4,8)</f>
        <v>041-8240</v>
      </c>
    </row>
    <row r="1433" spans="1:9">
      <c r="A1433" t="s">
        <v>4106</v>
      </c>
      <c r="B1433" s="3" t="str">
        <f t="shared" si="110"/>
        <v>DE</v>
      </c>
      <c r="C1433" s="3" t="str">
        <f t="shared" si="111"/>
        <v>041</v>
      </c>
      <c r="D1433" s="3" t="str">
        <f t="shared" si="112"/>
        <v>NSCLC</v>
      </c>
      <c r="E1433" s="3" t="str">
        <f t="shared" si="113"/>
        <v>T0</v>
      </c>
      <c r="F1433" s="19" t="str">
        <f t="shared" si="114"/>
        <v>DE-041-8241-NSCLC</v>
      </c>
      <c r="G1433" t="s">
        <v>23</v>
      </c>
      <c r="H1433" s="18">
        <v>1</v>
      </c>
      <c r="I1433" t="str">
        <f>MID(Table9[[#This Row],[SampleID]],4,8)</f>
        <v>041-8241</v>
      </c>
    </row>
    <row r="1434" spans="1:9">
      <c r="A1434" t="s">
        <v>4107</v>
      </c>
      <c r="B1434" s="3" t="str">
        <f t="shared" si="110"/>
        <v>DE</v>
      </c>
      <c r="C1434" s="3" t="str">
        <f t="shared" si="111"/>
        <v>041</v>
      </c>
      <c r="D1434" s="3" t="str">
        <f t="shared" si="112"/>
        <v>NSCLC</v>
      </c>
      <c r="E1434" s="3" t="str">
        <f t="shared" si="113"/>
        <v>T0</v>
      </c>
      <c r="F1434" s="19" t="str">
        <f t="shared" si="114"/>
        <v>DE-041-8242-NSCLC</v>
      </c>
      <c r="G1434" t="s">
        <v>23</v>
      </c>
      <c r="H1434" s="18">
        <v>1</v>
      </c>
      <c r="I1434" t="str">
        <f>MID(Table9[[#This Row],[SampleID]],4,8)</f>
        <v>041-8242</v>
      </c>
    </row>
    <row r="1435" spans="1:9">
      <c r="A1435" t="s">
        <v>4108</v>
      </c>
      <c r="B1435" s="3" t="str">
        <f t="shared" si="110"/>
        <v>DE</v>
      </c>
      <c r="C1435" s="3" t="str">
        <f t="shared" si="111"/>
        <v>041</v>
      </c>
      <c r="D1435" s="3" t="str">
        <f t="shared" si="112"/>
        <v>NSCLC</v>
      </c>
      <c r="E1435" s="3" t="str">
        <f t="shared" si="113"/>
        <v>T0</v>
      </c>
      <c r="F1435" s="19" t="str">
        <f t="shared" si="114"/>
        <v>DE-041-8243-NSCLC</v>
      </c>
      <c r="G1435" t="s">
        <v>23</v>
      </c>
      <c r="H1435" s="18">
        <v>1</v>
      </c>
      <c r="I1435" t="str">
        <f>MID(Table9[[#This Row],[SampleID]],4,8)</f>
        <v>041-8243</v>
      </c>
    </row>
    <row r="1436" spans="1:9">
      <c r="A1436" t="s">
        <v>4109</v>
      </c>
      <c r="B1436" s="3" t="str">
        <f t="shared" si="110"/>
        <v>DE</v>
      </c>
      <c r="C1436" s="3" t="str">
        <f t="shared" si="111"/>
        <v>041</v>
      </c>
      <c r="D1436" s="3" t="str">
        <f t="shared" si="112"/>
        <v>NSCLC</v>
      </c>
      <c r="E1436" s="3" t="str">
        <f t="shared" si="113"/>
        <v>T0</v>
      </c>
      <c r="F1436" s="19" t="str">
        <f t="shared" si="114"/>
        <v>DE-041-8249-NSCLC</v>
      </c>
      <c r="G1436" t="s">
        <v>23</v>
      </c>
      <c r="H1436" s="18">
        <v>1</v>
      </c>
      <c r="I1436" t="str">
        <f>MID(Table9[[#This Row],[SampleID]],4,8)</f>
        <v>041-8249</v>
      </c>
    </row>
    <row r="1437" spans="1:9">
      <c r="A1437" t="s">
        <v>4110</v>
      </c>
      <c r="B1437" s="3" t="str">
        <f t="shared" si="110"/>
        <v>DE</v>
      </c>
      <c r="C1437" s="3" t="str">
        <f t="shared" si="111"/>
        <v>041</v>
      </c>
      <c r="D1437" s="3" t="str">
        <f t="shared" si="112"/>
        <v>NSCLC</v>
      </c>
      <c r="E1437" s="3" t="str">
        <f t="shared" si="113"/>
        <v>T0</v>
      </c>
      <c r="F1437" s="19" t="str">
        <f t="shared" si="114"/>
        <v>DE-041-8250-NSCLC</v>
      </c>
      <c r="G1437" t="s">
        <v>23</v>
      </c>
      <c r="H1437" s="18">
        <v>1</v>
      </c>
      <c r="I1437" t="str">
        <f>MID(Table9[[#This Row],[SampleID]],4,8)</f>
        <v>041-8250</v>
      </c>
    </row>
    <row r="1438" spans="1:9">
      <c r="A1438" t="s">
        <v>4111</v>
      </c>
      <c r="B1438" s="3" t="str">
        <f t="shared" si="110"/>
        <v>DE</v>
      </c>
      <c r="C1438" s="3" t="str">
        <f t="shared" si="111"/>
        <v>041</v>
      </c>
      <c r="D1438" s="3" t="str">
        <f t="shared" si="112"/>
        <v>NSCLC</v>
      </c>
      <c r="E1438" s="3" t="str">
        <f t="shared" si="113"/>
        <v>T0</v>
      </c>
      <c r="F1438" s="19" t="str">
        <f t="shared" si="114"/>
        <v>DE-041-8251-NSCLC</v>
      </c>
      <c r="G1438" t="s">
        <v>23</v>
      </c>
      <c r="H1438" s="18">
        <v>1</v>
      </c>
      <c r="I1438" t="str">
        <f>MID(Table9[[#This Row],[SampleID]],4,8)</f>
        <v>041-8251</v>
      </c>
    </row>
    <row r="1439" spans="1:9">
      <c r="A1439" t="s">
        <v>4112</v>
      </c>
      <c r="B1439" s="3" t="str">
        <f t="shared" si="110"/>
        <v>DE</v>
      </c>
      <c r="C1439" s="3" t="str">
        <f t="shared" si="111"/>
        <v>041</v>
      </c>
      <c r="D1439" s="3" t="str">
        <f t="shared" si="112"/>
        <v>NSCLC</v>
      </c>
      <c r="E1439" s="3" t="str">
        <f t="shared" si="113"/>
        <v>T0</v>
      </c>
      <c r="F1439" s="19" t="str">
        <f t="shared" si="114"/>
        <v>DE-041-8252-NSCLC</v>
      </c>
      <c r="G1439" t="s">
        <v>23</v>
      </c>
      <c r="H1439" s="18">
        <v>1</v>
      </c>
      <c r="I1439" t="str">
        <f>MID(Table9[[#This Row],[SampleID]],4,8)</f>
        <v>041-8252</v>
      </c>
    </row>
    <row r="1440" spans="1:9">
      <c r="A1440" t="s">
        <v>4113</v>
      </c>
      <c r="B1440" s="3" t="str">
        <f t="shared" si="110"/>
        <v>DE</v>
      </c>
      <c r="C1440" s="3" t="str">
        <f t="shared" si="111"/>
        <v>041</v>
      </c>
      <c r="D1440" s="3" t="str">
        <f t="shared" si="112"/>
        <v>NSCLC</v>
      </c>
      <c r="E1440" s="3" t="str">
        <f t="shared" si="113"/>
        <v>T0</v>
      </c>
      <c r="F1440" s="19" t="str">
        <f t="shared" si="114"/>
        <v>DE-041-8253-NSCLC</v>
      </c>
      <c r="G1440" t="s">
        <v>23</v>
      </c>
      <c r="H1440" s="18">
        <v>1</v>
      </c>
      <c r="I1440" t="str">
        <f>MID(Table9[[#This Row],[SampleID]],4,8)</f>
        <v>041-8253</v>
      </c>
    </row>
    <row r="1441" spans="1:9">
      <c r="A1441" t="s">
        <v>4114</v>
      </c>
      <c r="B1441" s="3" t="str">
        <f t="shared" si="110"/>
        <v>DE</v>
      </c>
      <c r="C1441" s="3" t="str">
        <f t="shared" si="111"/>
        <v>041</v>
      </c>
      <c r="D1441" s="3" t="str">
        <f t="shared" si="112"/>
        <v>NSCLC</v>
      </c>
      <c r="E1441" s="3" t="str">
        <f t="shared" si="113"/>
        <v>T0</v>
      </c>
      <c r="F1441" s="19" t="str">
        <f t="shared" si="114"/>
        <v>DE-041-8254-NSCLC</v>
      </c>
      <c r="G1441" t="s">
        <v>23</v>
      </c>
      <c r="H1441" s="18">
        <v>1</v>
      </c>
      <c r="I1441" t="str">
        <f>MID(Table9[[#This Row],[SampleID]],4,8)</f>
        <v>041-8254</v>
      </c>
    </row>
    <row r="1442" spans="1:9">
      <c r="A1442" t="s">
        <v>4115</v>
      </c>
      <c r="B1442" s="3" t="str">
        <f t="shared" si="110"/>
        <v>DE</v>
      </c>
      <c r="C1442" s="3" t="str">
        <f t="shared" si="111"/>
        <v>041</v>
      </c>
      <c r="D1442" s="3" t="str">
        <f t="shared" si="112"/>
        <v>NSCLC</v>
      </c>
      <c r="E1442" s="3" t="str">
        <f t="shared" si="113"/>
        <v>T0</v>
      </c>
      <c r="F1442" s="19" t="str">
        <f t="shared" si="114"/>
        <v>DE-041-8255-NSCLC</v>
      </c>
      <c r="G1442" t="s">
        <v>23</v>
      </c>
      <c r="H1442" s="18">
        <v>1</v>
      </c>
      <c r="I1442" t="str">
        <f>MID(Table9[[#This Row],[SampleID]],4,8)</f>
        <v>041-8255</v>
      </c>
    </row>
    <row r="1443" spans="1:9">
      <c r="A1443" t="s">
        <v>4116</v>
      </c>
      <c r="B1443" s="3" t="str">
        <f t="shared" si="110"/>
        <v>DE</v>
      </c>
      <c r="C1443" s="3" t="str">
        <f t="shared" si="111"/>
        <v>041</v>
      </c>
      <c r="D1443" s="3" t="str">
        <f t="shared" si="112"/>
        <v>NSCLC</v>
      </c>
      <c r="E1443" s="3" t="str">
        <f t="shared" si="113"/>
        <v>T0</v>
      </c>
      <c r="F1443" s="19" t="str">
        <f t="shared" si="114"/>
        <v>DE-041-8257-NSCLC</v>
      </c>
      <c r="G1443" t="s">
        <v>23</v>
      </c>
      <c r="H1443" s="18">
        <v>1</v>
      </c>
      <c r="I1443" t="str">
        <f>MID(Table9[[#This Row],[SampleID]],4,8)</f>
        <v>041-8257</v>
      </c>
    </row>
    <row r="1444" spans="1:9">
      <c r="A1444" t="s">
        <v>4117</v>
      </c>
      <c r="B1444" s="3" t="str">
        <f t="shared" si="110"/>
        <v>DE</v>
      </c>
      <c r="C1444" s="3" t="str">
        <f t="shared" si="111"/>
        <v>041</v>
      </c>
      <c r="D1444" s="3" t="str">
        <f t="shared" si="112"/>
        <v>NSCLC</v>
      </c>
      <c r="E1444" s="3" t="str">
        <f t="shared" si="113"/>
        <v>T0</v>
      </c>
      <c r="F1444" s="19" t="str">
        <f t="shared" si="114"/>
        <v>DE-041-8259-NSCLC</v>
      </c>
      <c r="G1444" t="s">
        <v>23</v>
      </c>
      <c r="H1444" s="18">
        <v>1</v>
      </c>
      <c r="I1444" t="str">
        <f>MID(Table9[[#This Row],[SampleID]],4,8)</f>
        <v>041-8259</v>
      </c>
    </row>
    <row r="1445" spans="1:9">
      <c r="A1445" t="s">
        <v>4118</v>
      </c>
      <c r="B1445" s="3" t="str">
        <f t="shared" si="110"/>
        <v>DE</v>
      </c>
      <c r="C1445" s="3" t="str">
        <f t="shared" si="111"/>
        <v>041</v>
      </c>
      <c r="D1445" s="3" t="str">
        <f t="shared" si="112"/>
        <v>NSCLC</v>
      </c>
      <c r="E1445" s="3" t="str">
        <f t="shared" si="113"/>
        <v>T0</v>
      </c>
      <c r="F1445" s="19" t="str">
        <f t="shared" si="114"/>
        <v>DE-041-8260-NSCLC</v>
      </c>
      <c r="G1445" t="s">
        <v>23</v>
      </c>
      <c r="H1445" s="18">
        <v>1</v>
      </c>
      <c r="I1445" t="str">
        <f>MID(Table9[[#This Row],[SampleID]],4,8)</f>
        <v>041-8260</v>
      </c>
    </row>
    <row r="1446" spans="1:9">
      <c r="A1446" t="s">
        <v>4119</v>
      </c>
      <c r="B1446" s="3" t="str">
        <f t="shared" si="110"/>
        <v>DE</v>
      </c>
      <c r="C1446" s="3" t="str">
        <f t="shared" si="111"/>
        <v>041</v>
      </c>
      <c r="D1446" s="3" t="str">
        <f t="shared" si="112"/>
        <v>NSCLC</v>
      </c>
      <c r="E1446" s="3" t="str">
        <f t="shared" si="113"/>
        <v>T0</v>
      </c>
      <c r="F1446" s="19" t="str">
        <f t="shared" si="114"/>
        <v>DE-041-8261-NSCLC</v>
      </c>
      <c r="G1446" t="s">
        <v>23</v>
      </c>
      <c r="H1446" s="18">
        <v>1</v>
      </c>
      <c r="I1446" t="str">
        <f>MID(Table9[[#This Row],[SampleID]],4,8)</f>
        <v>041-8261</v>
      </c>
    </row>
    <row r="1447" spans="1:9">
      <c r="A1447" t="s">
        <v>4120</v>
      </c>
      <c r="B1447" s="3" t="str">
        <f t="shared" si="110"/>
        <v>DE</v>
      </c>
      <c r="C1447" s="3" t="str">
        <f t="shared" si="111"/>
        <v>041</v>
      </c>
      <c r="D1447" s="3" t="str">
        <f t="shared" si="112"/>
        <v>NSCLC</v>
      </c>
      <c r="E1447" s="3" t="str">
        <f t="shared" si="113"/>
        <v>T0</v>
      </c>
      <c r="F1447" s="19" t="str">
        <f t="shared" si="114"/>
        <v>DE-041-8263-NSCLC</v>
      </c>
      <c r="G1447" t="s">
        <v>23</v>
      </c>
      <c r="H1447" s="18">
        <v>1</v>
      </c>
      <c r="I1447" t="str">
        <f>MID(Table9[[#This Row],[SampleID]],4,8)</f>
        <v>041-8263</v>
      </c>
    </row>
    <row r="1448" spans="1:9">
      <c r="A1448" t="s">
        <v>4121</v>
      </c>
      <c r="B1448" s="3" t="str">
        <f t="shared" si="110"/>
        <v>DE</v>
      </c>
      <c r="C1448" s="3" t="str">
        <f t="shared" si="111"/>
        <v>041</v>
      </c>
      <c r="D1448" s="3" t="str">
        <f t="shared" si="112"/>
        <v>NSCLC</v>
      </c>
      <c r="E1448" s="3" t="str">
        <f t="shared" si="113"/>
        <v>T0</v>
      </c>
      <c r="F1448" s="19" t="str">
        <f t="shared" si="114"/>
        <v>DE-041-8265-NSCLC</v>
      </c>
      <c r="G1448" t="s">
        <v>23</v>
      </c>
      <c r="H1448" s="18">
        <v>1</v>
      </c>
      <c r="I1448" t="str">
        <f>MID(Table9[[#This Row],[SampleID]],4,8)</f>
        <v>041-8265</v>
      </c>
    </row>
    <row r="1449" spans="1:9">
      <c r="A1449" t="s">
        <v>4122</v>
      </c>
      <c r="B1449" s="3" t="str">
        <f t="shared" si="110"/>
        <v>DE</v>
      </c>
      <c r="C1449" s="3" t="str">
        <f t="shared" si="111"/>
        <v>041</v>
      </c>
      <c r="D1449" s="3" t="str">
        <f t="shared" si="112"/>
        <v>NSCLC</v>
      </c>
      <c r="E1449" s="3" t="str">
        <f t="shared" si="113"/>
        <v>T0</v>
      </c>
      <c r="F1449" s="19" t="str">
        <f t="shared" si="114"/>
        <v>DE-041-8266-NSCLC</v>
      </c>
      <c r="G1449" t="s">
        <v>23</v>
      </c>
      <c r="H1449" s="18">
        <v>1</v>
      </c>
      <c r="I1449" t="str">
        <f>MID(Table9[[#This Row],[SampleID]],4,8)</f>
        <v>041-8266</v>
      </c>
    </row>
    <row r="1450" spans="1:9">
      <c r="A1450" t="s">
        <v>4123</v>
      </c>
      <c r="B1450" s="3" t="str">
        <f t="shared" si="110"/>
        <v>DE</v>
      </c>
      <c r="C1450" s="3" t="str">
        <f t="shared" si="111"/>
        <v>041</v>
      </c>
      <c r="D1450" s="3" t="str">
        <f t="shared" si="112"/>
        <v>SCLC</v>
      </c>
      <c r="E1450" s="3" t="str">
        <f t="shared" si="113"/>
        <v>T0</v>
      </c>
      <c r="F1450" s="19" t="str">
        <f t="shared" si="114"/>
        <v>DE-041-9001-SCLC</v>
      </c>
      <c r="G1450" t="s">
        <v>23</v>
      </c>
      <c r="H1450" s="18">
        <v>1</v>
      </c>
      <c r="I1450" t="str">
        <f>MID(Table9[[#This Row],[SampleID]],4,8)</f>
        <v>041-9001</v>
      </c>
    </row>
    <row r="1451" spans="1:9">
      <c r="A1451" t="s">
        <v>4124</v>
      </c>
      <c r="B1451" s="3" t="str">
        <f t="shared" si="110"/>
        <v>DE</v>
      </c>
      <c r="C1451" s="3" t="str">
        <f t="shared" si="111"/>
        <v>041</v>
      </c>
      <c r="D1451" s="3" t="str">
        <f t="shared" si="112"/>
        <v>SCLC</v>
      </c>
      <c r="E1451" s="3" t="str">
        <f t="shared" si="113"/>
        <v>T0</v>
      </c>
      <c r="F1451" s="19" t="str">
        <f t="shared" si="114"/>
        <v>DE-041-9002-SCLC</v>
      </c>
      <c r="G1451" t="s">
        <v>23</v>
      </c>
      <c r="H1451" s="18">
        <v>1</v>
      </c>
      <c r="I1451" t="str">
        <f>MID(Table9[[#This Row],[SampleID]],4,8)</f>
        <v>041-9002</v>
      </c>
    </row>
    <row r="1452" spans="1:9">
      <c r="A1452" t="s">
        <v>4125</v>
      </c>
      <c r="B1452" s="3" t="str">
        <f t="shared" si="110"/>
        <v>DE</v>
      </c>
      <c r="C1452" s="3" t="str">
        <f t="shared" si="111"/>
        <v>041</v>
      </c>
      <c r="D1452" s="3" t="str">
        <f t="shared" si="112"/>
        <v>SCLC</v>
      </c>
      <c r="E1452" s="3" t="str">
        <f t="shared" si="113"/>
        <v>T0</v>
      </c>
      <c r="F1452" s="19" t="str">
        <f t="shared" si="114"/>
        <v>DE-041-9004-SCLC</v>
      </c>
      <c r="G1452" t="s">
        <v>23</v>
      </c>
      <c r="H1452" s="18">
        <v>1</v>
      </c>
      <c r="I1452" t="str">
        <f>MID(Table9[[#This Row],[SampleID]],4,8)</f>
        <v>041-9004</v>
      </c>
    </row>
    <row r="1453" spans="1:9">
      <c r="A1453" t="s">
        <v>4126</v>
      </c>
      <c r="B1453" s="3" t="str">
        <f t="shared" si="110"/>
        <v>DE</v>
      </c>
      <c r="C1453" s="3" t="str">
        <f t="shared" si="111"/>
        <v>041</v>
      </c>
      <c r="D1453" s="3" t="str">
        <f t="shared" si="112"/>
        <v>SCLC</v>
      </c>
      <c r="E1453" s="3" t="str">
        <f t="shared" si="113"/>
        <v>T0</v>
      </c>
      <c r="F1453" s="19" t="str">
        <f t="shared" si="114"/>
        <v>DE-041-9005-SCLC</v>
      </c>
      <c r="G1453" t="s">
        <v>23</v>
      </c>
      <c r="H1453" s="18">
        <v>1</v>
      </c>
      <c r="I1453" t="str">
        <f>MID(Table9[[#This Row],[SampleID]],4,8)</f>
        <v>041-9005</v>
      </c>
    </row>
    <row r="1454" spans="1:9">
      <c r="A1454" t="s">
        <v>4127</v>
      </c>
      <c r="B1454" s="3" t="str">
        <f t="shared" si="110"/>
        <v>DE</v>
      </c>
      <c r="C1454" s="3" t="str">
        <f t="shared" si="111"/>
        <v>041</v>
      </c>
      <c r="D1454" s="3" t="str">
        <f t="shared" si="112"/>
        <v>SCLC</v>
      </c>
      <c r="E1454" s="3" t="str">
        <f t="shared" si="113"/>
        <v>T0</v>
      </c>
      <c r="F1454" s="19" t="str">
        <f t="shared" si="114"/>
        <v>DE-041-9006-SCLC</v>
      </c>
      <c r="G1454" t="s">
        <v>23</v>
      </c>
      <c r="H1454" s="18">
        <v>1</v>
      </c>
      <c r="I1454" t="str">
        <f>MID(Table9[[#This Row],[SampleID]],4,8)</f>
        <v>041-9006</v>
      </c>
    </row>
    <row r="1455" spans="1:9">
      <c r="A1455" t="s">
        <v>4128</v>
      </c>
      <c r="B1455" s="3" t="str">
        <f t="shared" si="110"/>
        <v>DE</v>
      </c>
      <c r="C1455" s="3" t="str">
        <f t="shared" si="111"/>
        <v>041</v>
      </c>
      <c r="D1455" s="3" t="str">
        <f t="shared" si="112"/>
        <v>SCLC</v>
      </c>
      <c r="E1455" s="3" t="str">
        <f t="shared" si="113"/>
        <v>T0</v>
      </c>
      <c r="F1455" s="19" t="str">
        <f t="shared" si="114"/>
        <v>DE-041-9007-SCLC</v>
      </c>
      <c r="G1455" t="s">
        <v>23</v>
      </c>
      <c r="H1455" s="18">
        <v>1</v>
      </c>
      <c r="I1455" t="str">
        <f>MID(Table9[[#This Row],[SampleID]],4,8)</f>
        <v>041-9007</v>
      </c>
    </row>
    <row r="1456" spans="1:9">
      <c r="A1456" t="s">
        <v>4129</v>
      </c>
      <c r="B1456" s="3" t="str">
        <f t="shared" si="110"/>
        <v>DE</v>
      </c>
      <c r="C1456" s="3" t="str">
        <f t="shared" si="111"/>
        <v>041</v>
      </c>
      <c r="D1456" s="3" t="str">
        <f t="shared" si="112"/>
        <v>SCLC</v>
      </c>
      <c r="E1456" s="3" t="str">
        <f t="shared" si="113"/>
        <v>T0</v>
      </c>
      <c r="F1456" s="19" t="str">
        <f t="shared" si="114"/>
        <v>DE-041-9008-SCLC</v>
      </c>
      <c r="G1456" t="s">
        <v>23</v>
      </c>
      <c r="H1456" s="18">
        <v>1</v>
      </c>
      <c r="I1456" t="str">
        <f>MID(Table9[[#This Row],[SampleID]],4,8)</f>
        <v>041-9008</v>
      </c>
    </row>
    <row r="1457" spans="1:9">
      <c r="A1457" t="s">
        <v>4130</v>
      </c>
      <c r="B1457" s="3" t="str">
        <f t="shared" si="110"/>
        <v>DE</v>
      </c>
      <c r="C1457" s="3" t="str">
        <f t="shared" si="111"/>
        <v>041</v>
      </c>
      <c r="D1457" s="3" t="str">
        <f t="shared" si="112"/>
        <v>SCLC</v>
      </c>
      <c r="E1457" s="3" t="str">
        <f t="shared" si="113"/>
        <v>T0</v>
      </c>
      <c r="F1457" s="19" t="str">
        <f t="shared" si="114"/>
        <v>DE-041-9009-SCLC</v>
      </c>
      <c r="G1457" t="s">
        <v>23</v>
      </c>
      <c r="H1457" s="18">
        <v>1</v>
      </c>
      <c r="I1457" t="str">
        <f>MID(Table9[[#This Row],[SampleID]],4,8)</f>
        <v>041-9009</v>
      </c>
    </row>
    <row r="1458" spans="1:9">
      <c r="A1458" t="s">
        <v>4131</v>
      </c>
      <c r="B1458" s="3" t="str">
        <f t="shared" si="110"/>
        <v>DE</v>
      </c>
      <c r="C1458" s="3" t="str">
        <f t="shared" si="111"/>
        <v>041</v>
      </c>
      <c r="D1458" s="3" t="str">
        <f t="shared" si="112"/>
        <v>SCLC</v>
      </c>
      <c r="E1458" s="3" t="str">
        <f t="shared" si="113"/>
        <v>T0</v>
      </c>
      <c r="F1458" s="19" t="str">
        <f t="shared" si="114"/>
        <v>DE-041-9010-SCLC</v>
      </c>
      <c r="G1458" t="s">
        <v>23</v>
      </c>
      <c r="H1458" s="18">
        <v>1</v>
      </c>
      <c r="I1458" t="str">
        <f>MID(Table9[[#This Row],[SampleID]],4,8)</f>
        <v>041-9010</v>
      </c>
    </row>
    <row r="1459" spans="1:9">
      <c r="A1459" t="s">
        <v>4132</v>
      </c>
      <c r="B1459" s="3" t="str">
        <f t="shared" si="110"/>
        <v>DE</v>
      </c>
      <c r="C1459" s="3" t="str">
        <f t="shared" si="111"/>
        <v>041</v>
      </c>
      <c r="D1459" s="3" t="str">
        <f t="shared" si="112"/>
        <v>SCLC</v>
      </c>
      <c r="E1459" s="3" t="str">
        <f t="shared" si="113"/>
        <v>T0</v>
      </c>
      <c r="F1459" s="19" t="str">
        <f t="shared" si="114"/>
        <v>DE-041-9011-SCLC</v>
      </c>
      <c r="G1459" t="s">
        <v>23</v>
      </c>
      <c r="H1459" s="18">
        <v>1</v>
      </c>
      <c r="I1459" t="str">
        <f>MID(Table9[[#This Row],[SampleID]],4,8)</f>
        <v>041-9011</v>
      </c>
    </row>
    <row r="1460" spans="1:9">
      <c r="A1460" t="s">
        <v>4133</v>
      </c>
      <c r="B1460" s="3" t="str">
        <f t="shared" si="110"/>
        <v>DE</v>
      </c>
      <c r="C1460" s="3" t="str">
        <f t="shared" si="111"/>
        <v>041</v>
      </c>
      <c r="D1460" s="3" t="str">
        <f t="shared" si="112"/>
        <v>SCLC</v>
      </c>
      <c r="E1460" s="3" t="str">
        <f t="shared" si="113"/>
        <v>T0</v>
      </c>
      <c r="F1460" s="19" t="str">
        <f t="shared" si="114"/>
        <v>DE-041-9012-SCLC</v>
      </c>
      <c r="G1460" t="s">
        <v>23</v>
      </c>
      <c r="H1460" s="18">
        <v>1</v>
      </c>
      <c r="I1460" t="str">
        <f>MID(Table9[[#This Row],[SampleID]],4,8)</f>
        <v>041-9012</v>
      </c>
    </row>
    <row r="1461" spans="1:9">
      <c r="A1461" t="s">
        <v>4134</v>
      </c>
      <c r="B1461" s="3" t="str">
        <f t="shared" si="110"/>
        <v>DE</v>
      </c>
      <c r="C1461" s="3" t="str">
        <f t="shared" si="111"/>
        <v>041</v>
      </c>
      <c r="D1461" s="3" t="str">
        <f t="shared" si="112"/>
        <v>SCLC</v>
      </c>
      <c r="E1461" s="3" t="str">
        <f t="shared" si="113"/>
        <v>T0</v>
      </c>
      <c r="F1461" s="19" t="str">
        <f t="shared" si="114"/>
        <v>DE-041-9013-SCLC</v>
      </c>
      <c r="G1461" t="s">
        <v>23</v>
      </c>
      <c r="H1461" s="18">
        <v>1</v>
      </c>
      <c r="I1461" t="str">
        <f>MID(Table9[[#This Row],[SampleID]],4,8)</f>
        <v>041-9013</v>
      </c>
    </row>
    <row r="1462" spans="1:9">
      <c r="A1462" t="s">
        <v>4135</v>
      </c>
      <c r="B1462" s="3" t="str">
        <f t="shared" si="110"/>
        <v>DE</v>
      </c>
      <c r="C1462" s="3" t="str">
        <f t="shared" si="111"/>
        <v>041</v>
      </c>
      <c r="D1462" s="3" t="str">
        <f t="shared" si="112"/>
        <v>SCLC</v>
      </c>
      <c r="E1462" s="3" t="str">
        <f t="shared" si="113"/>
        <v>T0</v>
      </c>
      <c r="F1462" s="19" t="str">
        <f t="shared" si="114"/>
        <v>DE-041-9014-SCLC</v>
      </c>
      <c r="G1462" t="s">
        <v>23</v>
      </c>
      <c r="H1462" s="18">
        <v>1</v>
      </c>
      <c r="I1462" t="str">
        <f>MID(Table9[[#This Row],[SampleID]],4,8)</f>
        <v>041-9014</v>
      </c>
    </row>
    <row r="1463" spans="1:9">
      <c r="A1463" t="s">
        <v>4136</v>
      </c>
      <c r="B1463" s="3" t="str">
        <f t="shared" si="110"/>
        <v>DE</v>
      </c>
      <c r="C1463" s="3" t="str">
        <f t="shared" si="111"/>
        <v>041</v>
      </c>
      <c r="D1463" s="3" t="str">
        <f t="shared" si="112"/>
        <v>SCLC</v>
      </c>
      <c r="E1463" s="3" t="str">
        <f t="shared" si="113"/>
        <v>T0</v>
      </c>
      <c r="F1463" s="19" t="str">
        <f t="shared" si="114"/>
        <v>DE-041-9015-SCLC</v>
      </c>
      <c r="G1463" t="s">
        <v>23</v>
      </c>
      <c r="H1463" s="18">
        <v>1</v>
      </c>
      <c r="I1463" t="str">
        <f>MID(Table9[[#This Row],[SampleID]],4,8)</f>
        <v>041-9015</v>
      </c>
    </row>
    <row r="1464" spans="1:9">
      <c r="A1464" t="s">
        <v>4137</v>
      </c>
      <c r="B1464" s="3" t="str">
        <f t="shared" si="110"/>
        <v>DE</v>
      </c>
      <c r="C1464" s="3" t="str">
        <f t="shared" si="111"/>
        <v>041</v>
      </c>
      <c r="D1464" s="3" t="str">
        <f t="shared" si="112"/>
        <v>SCLC</v>
      </c>
      <c r="E1464" s="3" t="str">
        <f t="shared" si="113"/>
        <v>T0</v>
      </c>
      <c r="F1464" s="19" t="str">
        <f t="shared" si="114"/>
        <v>DE-041-9016-SCLC</v>
      </c>
      <c r="G1464" t="s">
        <v>23</v>
      </c>
      <c r="H1464" s="18">
        <v>1</v>
      </c>
      <c r="I1464" t="str">
        <f>MID(Table9[[#This Row],[SampleID]],4,8)</f>
        <v>041-9016</v>
      </c>
    </row>
    <row r="1465" spans="1:9">
      <c r="A1465" t="s">
        <v>4138</v>
      </c>
      <c r="B1465" s="3" t="str">
        <f t="shared" si="110"/>
        <v>DE</v>
      </c>
      <c r="C1465" s="3" t="str">
        <f t="shared" si="111"/>
        <v>041</v>
      </c>
      <c r="D1465" s="3" t="str">
        <f t="shared" si="112"/>
        <v>SCLC</v>
      </c>
      <c r="E1465" s="3" t="str">
        <f t="shared" si="113"/>
        <v>T0</v>
      </c>
      <c r="F1465" s="19" t="str">
        <f t="shared" si="114"/>
        <v>DE-041-9017-SCLC</v>
      </c>
      <c r="G1465" t="s">
        <v>23</v>
      </c>
      <c r="H1465" s="18">
        <v>1</v>
      </c>
      <c r="I1465" t="str">
        <f>MID(Table9[[#This Row],[SampleID]],4,8)</f>
        <v>041-9017</v>
      </c>
    </row>
    <row r="1466" spans="1:9">
      <c r="A1466" t="s">
        <v>4139</v>
      </c>
      <c r="B1466" s="3" t="str">
        <f t="shared" si="110"/>
        <v>DE</v>
      </c>
      <c r="C1466" s="3" t="str">
        <f t="shared" si="111"/>
        <v>041</v>
      </c>
      <c r="D1466" s="3" t="str">
        <f t="shared" si="112"/>
        <v>SCLC</v>
      </c>
      <c r="E1466" s="3" t="str">
        <f t="shared" si="113"/>
        <v>T0</v>
      </c>
      <c r="F1466" s="19" t="str">
        <f t="shared" si="114"/>
        <v>DE-041-9018-SCLC</v>
      </c>
      <c r="G1466" t="s">
        <v>23</v>
      </c>
      <c r="H1466" s="18">
        <v>1</v>
      </c>
      <c r="I1466" t="str">
        <f>MID(Table9[[#This Row],[SampleID]],4,8)</f>
        <v>041-9018</v>
      </c>
    </row>
    <row r="1467" spans="1:9">
      <c r="A1467" t="s">
        <v>4140</v>
      </c>
      <c r="B1467" s="3" t="str">
        <f t="shared" si="110"/>
        <v>DE</v>
      </c>
      <c r="C1467" s="3" t="str">
        <f t="shared" si="111"/>
        <v>041</v>
      </c>
      <c r="D1467" s="3" t="str">
        <f t="shared" si="112"/>
        <v>SCLC</v>
      </c>
      <c r="E1467" s="3" t="str">
        <f t="shared" si="113"/>
        <v>T0</v>
      </c>
      <c r="F1467" s="19" t="str">
        <f t="shared" si="114"/>
        <v>DE-041-9019-SCLC</v>
      </c>
      <c r="G1467" t="s">
        <v>23</v>
      </c>
      <c r="H1467" s="18">
        <v>1</v>
      </c>
      <c r="I1467" t="str">
        <f>MID(Table9[[#This Row],[SampleID]],4,8)</f>
        <v>041-9019</v>
      </c>
    </row>
    <row r="1468" spans="1:9">
      <c r="A1468" t="s">
        <v>4141</v>
      </c>
      <c r="B1468" s="3" t="str">
        <f t="shared" si="110"/>
        <v>DE</v>
      </c>
      <c r="C1468" s="3" t="str">
        <f t="shared" si="111"/>
        <v>041</v>
      </c>
      <c r="D1468" s="3" t="str">
        <f t="shared" si="112"/>
        <v>SCLC</v>
      </c>
      <c r="E1468" s="3" t="str">
        <f t="shared" si="113"/>
        <v>T0</v>
      </c>
      <c r="F1468" s="19" t="str">
        <f t="shared" si="114"/>
        <v>DE-041-9020-SCLC</v>
      </c>
      <c r="G1468" t="s">
        <v>23</v>
      </c>
      <c r="H1468" s="18">
        <v>1</v>
      </c>
      <c r="I1468" t="str">
        <f>MID(Table9[[#This Row],[SampleID]],4,8)</f>
        <v>041-9020</v>
      </c>
    </row>
    <row r="1469" spans="1:9">
      <c r="A1469" t="s">
        <v>4142</v>
      </c>
      <c r="B1469" s="3" t="str">
        <f t="shared" si="110"/>
        <v>DE</v>
      </c>
      <c r="C1469" s="3" t="str">
        <f t="shared" si="111"/>
        <v>041</v>
      </c>
      <c r="D1469" s="3" t="str">
        <f t="shared" si="112"/>
        <v>SCLC</v>
      </c>
      <c r="E1469" s="3" t="str">
        <f t="shared" si="113"/>
        <v>T0</v>
      </c>
      <c r="F1469" s="19" t="str">
        <f t="shared" si="114"/>
        <v>DE-041-9021-SCLC</v>
      </c>
      <c r="G1469" t="s">
        <v>23</v>
      </c>
      <c r="H1469" s="18">
        <v>1</v>
      </c>
      <c r="I1469" t="str">
        <f>MID(Table9[[#This Row],[SampleID]],4,8)</f>
        <v>041-9021</v>
      </c>
    </row>
    <row r="1470" spans="1:9">
      <c r="A1470" t="s">
        <v>4143</v>
      </c>
      <c r="B1470" s="3" t="str">
        <f t="shared" si="110"/>
        <v>DE</v>
      </c>
      <c r="C1470" s="3" t="str">
        <f t="shared" si="111"/>
        <v>041</v>
      </c>
      <c r="D1470" s="3" t="str">
        <f t="shared" si="112"/>
        <v>SCLC</v>
      </c>
      <c r="E1470" s="3" t="str">
        <f t="shared" si="113"/>
        <v>T0</v>
      </c>
      <c r="F1470" s="19" t="str">
        <f t="shared" si="114"/>
        <v>DE-041-9022-SCLC</v>
      </c>
      <c r="G1470" t="s">
        <v>23</v>
      </c>
      <c r="H1470" s="18">
        <v>1</v>
      </c>
      <c r="I1470" t="str">
        <f>MID(Table9[[#This Row],[SampleID]],4,8)</f>
        <v>041-9022</v>
      </c>
    </row>
    <row r="1471" spans="1:9">
      <c r="A1471" t="s">
        <v>4144</v>
      </c>
      <c r="B1471" s="3" t="str">
        <f t="shared" si="110"/>
        <v>DE</v>
      </c>
      <c r="C1471" s="3" t="str">
        <f t="shared" si="111"/>
        <v>041</v>
      </c>
      <c r="D1471" s="3" t="str">
        <f t="shared" si="112"/>
        <v>SCLC</v>
      </c>
      <c r="E1471" s="3" t="str">
        <f t="shared" si="113"/>
        <v>T0</v>
      </c>
      <c r="F1471" s="19" t="str">
        <f t="shared" si="114"/>
        <v>DE-041-9023-SCLC</v>
      </c>
      <c r="G1471" t="s">
        <v>23</v>
      </c>
      <c r="H1471" s="18">
        <v>1</v>
      </c>
      <c r="I1471" t="str">
        <f>MID(Table9[[#This Row],[SampleID]],4,8)</f>
        <v>041-9023</v>
      </c>
    </row>
    <row r="1472" spans="1:9">
      <c r="A1472" t="s">
        <v>4145</v>
      </c>
      <c r="B1472" s="3" t="str">
        <f t="shared" si="110"/>
        <v>DE</v>
      </c>
      <c r="C1472" s="3" t="str">
        <f t="shared" si="111"/>
        <v>041</v>
      </c>
      <c r="D1472" s="3" t="str">
        <f t="shared" si="112"/>
        <v>SCLC</v>
      </c>
      <c r="E1472" s="3" t="str">
        <f t="shared" si="113"/>
        <v>T0</v>
      </c>
      <c r="F1472" s="19" t="str">
        <f t="shared" si="114"/>
        <v>DE-041-9024-SCLC</v>
      </c>
      <c r="G1472" t="s">
        <v>23</v>
      </c>
      <c r="H1472" s="18">
        <v>1</v>
      </c>
      <c r="I1472" t="str">
        <f>MID(Table9[[#This Row],[SampleID]],4,8)</f>
        <v>041-9024</v>
      </c>
    </row>
    <row r="1473" spans="1:9">
      <c r="A1473" t="s">
        <v>4146</v>
      </c>
      <c r="B1473" s="3" t="str">
        <f t="shared" si="110"/>
        <v>DE</v>
      </c>
      <c r="C1473" s="3" t="str">
        <f t="shared" si="111"/>
        <v>041</v>
      </c>
      <c r="D1473" s="3" t="str">
        <f t="shared" si="112"/>
        <v>SCLC</v>
      </c>
      <c r="E1473" s="3" t="str">
        <f t="shared" si="113"/>
        <v>T0</v>
      </c>
      <c r="F1473" s="19" t="str">
        <f t="shared" si="114"/>
        <v>DE-041-9025-SCLC</v>
      </c>
      <c r="G1473" t="s">
        <v>23</v>
      </c>
      <c r="H1473" s="18">
        <v>1</v>
      </c>
      <c r="I1473" t="str">
        <f>MID(Table9[[#This Row],[SampleID]],4,8)</f>
        <v>041-9025</v>
      </c>
    </row>
    <row r="1474" spans="1:9">
      <c r="A1474" t="s">
        <v>4147</v>
      </c>
      <c r="B1474" s="3" t="str">
        <f t="shared" ref="B1474:B1537" si="115">LEFT(A1474,2)</f>
        <v>DE</v>
      </c>
      <c r="C1474" s="3" t="str">
        <f t="shared" ref="C1474:C1537" si="116">MID(A1474,4,3)</f>
        <v>041</v>
      </c>
      <c r="D1474" s="3" t="str">
        <f t="shared" ref="D1474:D1537" si="117">IF(MID(A1474,13,1)="M","MELANOMA",IF(MID(A1474,13,1)="N","NSCLC",IF(MID(A1474,13,1)="S","SCLC",IF(MID(A1474,13,1)="H","HETH",IF(MID(A1474,13,1)="R","RCC","OTHER")))))</f>
        <v>SCLC</v>
      </c>
      <c r="E1474" s="3" t="str">
        <f t="shared" ref="E1474:E1537" si="118">IF(MID(A1474,13,1)="m",RIGHT(A1474,LEN(A1474)-21),IF(MID(A1474,13,1)="n",RIGHT(A1474,LEN(A1474)-18),IF(MID(A1474,13,1)="s",RIGHT(A1474,LEN(A1474)-17),IF(MID(A1474,13,1)="o",RIGHT(A1474,LEN(A1474)-18),IF(MID(A1474,13,1)="h",RIGHT(A1474,LEN(A1474)-17),IF(MID(A1474,13,1)="r",RIGHT(A1474,LEN(A1474)-16),"UNKNOWN"))))))</f>
        <v>T0</v>
      </c>
      <c r="F1474" s="19" t="str">
        <f t="shared" ref="F1474:F1537" si="119">IF(MID(A1474,13,1)="H",LEFT(A1474,16),IF(MID(A1474,13,1)="M",LEFT(A1474,20),IF(MID(A1474,13,1)="N",LEFT(A1474,17),IF(MID(A1474,13,1)="S",LEFT(A1474,16),IF(MID(A1474,13,1)="O",LEFT(A1474,17),IF(MID(A1474,13,1)="R",LEFT(A1474,15),""))))))</f>
        <v>DE-041-9026-SCLC</v>
      </c>
      <c r="G1474" t="s">
        <v>23</v>
      </c>
      <c r="H1474" s="18">
        <v>1</v>
      </c>
      <c r="I1474" t="str">
        <f>MID(Table9[[#This Row],[SampleID]],4,8)</f>
        <v>041-9026</v>
      </c>
    </row>
    <row r="1475" spans="1:9">
      <c r="A1475" t="s">
        <v>4148</v>
      </c>
      <c r="B1475" s="3" t="str">
        <f t="shared" si="115"/>
        <v>DE</v>
      </c>
      <c r="C1475" s="3" t="str">
        <f t="shared" si="116"/>
        <v>041</v>
      </c>
      <c r="D1475" s="3" t="str">
        <f t="shared" si="117"/>
        <v>SCLC</v>
      </c>
      <c r="E1475" s="3" t="str">
        <f t="shared" si="118"/>
        <v>T0</v>
      </c>
      <c r="F1475" s="19" t="str">
        <f t="shared" si="119"/>
        <v>DE-041-9027-SCLC</v>
      </c>
      <c r="G1475" t="s">
        <v>23</v>
      </c>
      <c r="H1475" s="18">
        <v>1</v>
      </c>
      <c r="I1475" t="str">
        <f>MID(Table9[[#This Row],[SampleID]],4,8)</f>
        <v>041-9027</v>
      </c>
    </row>
    <row r="1476" spans="1:9">
      <c r="A1476" t="s">
        <v>4149</v>
      </c>
      <c r="B1476" s="3" t="str">
        <f t="shared" si="115"/>
        <v>DE</v>
      </c>
      <c r="C1476" s="3" t="str">
        <f t="shared" si="116"/>
        <v>041</v>
      </c>
      <c r="D1476" s="3" t="str">
        <f t="shared" si="117"/>
        <v>SCLC</v>
      </c>
      <c r="E1476" s="3" t="str">
        <f t="shared" si="118"/>
        <v>T0</v>
      </c>
      <c r="F1476" s="19" t="str">
        <f t="shared" si="119"/>
        <v>DE-041-9028-SCLC</v>
      </c>
      <c r="G1476" t="s">
        <v>23</v>
      </c>
      <c r="H1476" s="18">
        <v>1</v>
      </c>
      <c r="I1476" t="str">
        <f>MID(Table9[[#This Row],[SampleID]],4,8)</f>
        <v>041-9028</v>
      </c>
    </row>
    <row r="1477" spans="1:9">
      <c r="A1477" t="s">
        <v>4150</v>
      </c>
      <c r="B1477" s="3" t="str">
        <f t="shared" si="115"/>
        <v>DE</v>
      </c>
      <c r="C1477" s="3" t="str">
        <f t="shared" si="116"/>
        <v>041</v>
      </c>
      <c r="D1477" s="3" t="str">
        <f t="shared" si="117"/>
        <v>SCLC</v>
      </c>
      <c r="E1477" s="3" t="str">
        <f t="shared" si="118"/>
        <v>T0</v>
      </c>
      <c r="F1477" s="19" t="str">
        <f t="shared" si="119"/>
        <v>DE-041-9029-SCLC</v>
      </c>
      <c r="G1477" t="s">
        <v>23</v>
      </c>
      <c r="H1477" s="18">
        <v>1</v>
      </c>
      <c r="I1477" t="str">
        <f>MID(Table9[[#This Row],[SampleID]],4,8)</f>
        <v>041-9029</v>
      </c>
    </row>
    <row r="1478" spans="1:9">
      <c r="A1478" t="s">
        <v>4151</v>
      </c>
      <c r="B1478" s="3" t="str">
        <f t="shared" si="115"/>
        <v>DE</v>
      </c>
      <c r="C1478" s="3" t="str">
        <f t="shared" si="116"/>
        <v>041</v>
      </c>
      <c r="D1478" s="3" t="str">
        <f t="shared" si="117"/>
        <v>SCLC</v>
      </c>
      <c r="E1478" s="3" t="str">
        <f t="shared" si="118"/>
        <v>T0</v>
      </c>
      <c r="F1478" s="19" t="str">
        <f t="shared" si="119"/>
        <v>DE-041-9030-SCLC</v>
      </c>
      <c r="G1478" t="s">
        <v>23</v>
      </c>
      <c r="H1478" s="18">
        <v>1</v>
      </c>
      <c r="I1478" t="str">
        <f>MID(Table9[[#This Row],[SampleID]],4,8)</f>
        <v>041-9030</v>
      </c>
    </row>
    <row r="1479" spans="1:9">
      <c r="A1479" t="s">
        <v>4152</v>
      </c>
      <c r="B1479" s="3" t="str">
        <f t="shared" si="115"/>
        <v>DE</v>
      </c>
      <c r="C1479" s="3" t="str">
        <f t="shared" si="116"/>
        <v>041</v>
      </c>
      <c r="D1479" s="3" t="str">
        <f t="shared" si="117"/>
        <v>SCLC</v>
      </c>
      <c r="E1479" s="3" t="str">
        <f t="shared" si="118"/>
        <v>T0</v>
      </c>
      <c r="F1479" s="19" t="str">
        <f t="shared" si="119"/>
        <v>DE-041-9031-SCLC</v>
      </c>
      <c r="G1479" t="s">
        <v>23</v>
      </c>
      <c r="H1479" s="18">
        <v>1</v>
      </c>
      <c r="I1479" t="str">
        <f>MID(Table9[[#This Row],[SampleID]],4,8)</f>
        <v>041-9031</v>
      </c>
    </row>
    <row r="1480" spans="1:9">
      <c r="A1480" t="s">
        <v>4153</v>
      </c>
      <c r="B1480" s="3" t="str">
        <f t="shared" si="115"/>
        <v>DE</v>
      </c>
      <c r="C1480" s="3" t="str">
        <f t="shared" si="116"/>
        <v>041</v>
      </c>
      <c r="D1480" s="3" t="str">
        <f t="shared" si="117"/>
        <v>SCLC</v>
      </c>
      <c r="E1480" s="3" t="str">
        <f t="shared" si="118"/>
        <v>T0</v>
      </c>
      <c r="F1480" s="19" t="str">
        <f t="shared" si="119"/>
        <v>DE-041-9032-SCLC</v>
      </c>
      <c r="G1480" t="s">
        <v>23</v>
      </c>
      <c r="H1480" s="18">
        <v>1</v>
      </c>
      <c r="I1480" t="str">
        <f>MID(Table9[[#This Row],[SampleID]],4,8)</f>
        <v>041-9032</v>
      </c>
    </row>
    <row r="1481" spans="1:9">
      <c r="A1481" t="s">
        <v>4154</v>
      </c>
      <c r="B1481" s="3" t="str">
        <f t="shared" si="115"/>
        <v>DE</v>
      </c>
      <c r="C1481" s="3" t="str">
        <f t="shared" si="116"/>
        <v>041</v>
      </c>
      <c r="D1481" s="3" t="str">
        <f t="shared" si="117"/>
        <v>SCLC</v>
      </c>
      <c r="E1481" s="3" t="str">
        <f t="shared" si="118"/>
        <v>T0</v>
      </c>
      <c r="F1481" s="19" t="str">
        <f t="shared" si="119"/>
        <v>DE-041-9033-SCLC</v>
      </c>
      <c r="G1481" t="s">
        <v>23</v>
      </c>
      <c r="H1481" s="18">
        <v>1</v>
      </c>
      <c r="I1481" t="str">
        <f>MID(Table9[[#This Row],[SampleID]],4,8)</f>
        <v>041-9033</v>
      </c>
    </row>
    <row r="1482" spans="1:9">
      <c r="A1482" t="s">
        <v>4155</v>
      </c>
      <c r="B1482" s="3" t="str">
        <f t="shared" si="115"/>
        <v>DE</v>
      </c>
      <c r="C1482" s="3" t="str">
        <f t="shared" si="116"/>
        <v>041</v>
      </c>
      <c r="D1482" s="3" t="str">
        <f t="shared" si="117"/>
        <v>SCLC</v>
      </c>
      <c r="E1482" s="3" t="str">
        <f t="shared" si="118"/>
        <v>T0</v>
      </c>
      <c r="F1482" s="19" t="str">
        <f t="shared" si="119"/>
        <v>DE-041-9034-SCLC</v>
      </c>
      <c r="G1482" t="s">
        <v>23</v>
      </c>
      <c r="H1482" s="18">
        <v>1</v>
      </c>
      <c r="I1482" t="str">
        <f>MID(Table9[[#This Row],[SampleID]],4,8)</f>
        <v>041-9034</v>
      </c>
    </row>
    <row r="1483" spans="1:9">
      <c r="A1483" t="s">
        <v>4156</v>
      </c>
      <c r="B1483" s="3" t="str">
        <f t="shared" si="115"/>
        <v>GB</v>
      </c>
      <c r="C1483" s="3" t="str">
        <f t="shared" si="116"/>
        <v>051</v>
      </c>
      <c r="D1483" s="3" t="str">
        <f t="shared" si="117"/>
        <v>NSCLC</v>
      </c>
      <c r="E1483" s="3" t="str">
        <f t="shared" si="118"/>
        <v>T0</v>
      </c>
      <c r="F1483" s="19" t="str">
        <f t="shared" si="119"/>
        <v>GB-051-7190-NSCLC</v>
      </c>
      <c r="G1483" t="s">
        <v>23</v>
      </c>
      <c r="H1483" s="18">
        <v>1</v>
      </c>
      <c r="I1483" t="str">
        <f>MID(Table9[[#This Row],[SampleID]],4,8)</f>
        <v>051-7190</v>
      </c>
    </row>
    <row r="1484" spans="1:9">
      <c r="A1484" t="s">
        <v>4157</v>
      </c>
      <c r="B1484" s="3" t="str">
        <f t="shared" si="115"/>
        <v>GB</v>
      </c>
      <c r="C1484" s="3" t="str">
        <f t="shared" si="116"/>
        <v>051</v>
      </c>
      <c r="D1484" s="3" t="str">
        <f t="shared" si="117"/>
        <v>NSCLC</v>
      </c>
      <c r="E1484" s="3" t="str">
        <f t="shared" si="118"/>
        <v>T1</v>
      </c>
      <c r="F1484" s="19" t="str">
        <f t="shared" si="119"/>
        <v>GB-051-7190-NSCLC</v>
      </c>
      <c r="G1484" t="s">
        <v>23</v>
      </c>
      <c r="H1484" s="18">
        <v>1</v>
      </c>
      <c r="I1484" t="str">
        <f>MID(Table9[[#This Row],[SampleID]],4,8)</f>
        <v>051-7190</v>
      </c>
    </row>
    <row r="1485" spans="1:9">
      <c r="A1485" t="s">
        <v>4158</v>
      </c>
      <c r="B1485" s="3" t="str">
        <f t="shared" si="115"/>
        <v>GB</v>
      </c>
      <c r="C1485" s="3" t="str">
        <f t="shared" si="116"/>
        <v>051</v>
      </c>
      <c r="D1485" s="3" t="str">
        <f t="shared" si="117"/>
        <v>NSCLC</v>
      </c>
      <c r="E1485" s="3" t="str">
        <f t="shared" si="118"/>
        <v>T0</v>
      </c>
      <c r="F1485" s="19" t="str">
        <f t="shared" si="119"/>
        <v>GB-051-7191-NSCLC</v>
      </c>
      <c r="G1485" t="s">
        <v>23</v>
      </c>
      <c r="H1485" s="18">
        <v>1</v>
      </c>
      <c r="I1485" t="str">
        <f>MID(Table9[[#This Row],[SampleID]],4,8)</f>
        <v>051-7191</v>
      </c>
    </row>
    <row r="1486" spans="1:9">
      <c r="A1486" t="s">
        <v>4159</v>
      </c>
      <c r="B1486" s="3" t="str">
        <f t="shared" si="115"/>
        <v>GB</v>
      </c>
      <c r="C1486" s="3" t="str">
        <f t="shared" si="116"/>
        <v>051</v>
      </c>
      <c r="D1486" s="3" t="str">
        <f t="shared" si="117"/>
        <v>NSCLC</v>
      </c>
      <c r="E1486" s="3" t="str">
        <f t="shared" si="118"/>
        <v>T1</v>
      </c>
      <c r="F1486" s="19" t="str">
        <f t="shared" si="119"/>
        <v>GB-051-7191-NSCLC</v>
      </c>
      <c r="G1486" t="s">
        <v>23</v>
      </c>
      <c r="H1486" s="18">
        <v>1</v>
      </c>
      <c r="I1486" t="str">
        <f>MID(Table9[[#This Row],[SampleID]],4,8)</f>
        <v>051-7191</v>
      </c>
    </row>
    <row r="1487" spans="1:9">
      <c r="A1487" t="s">
        <v>4160</v>
      </c>
      <c r="B1487" s="3" t="str">
        <f t="shared" si="115"/>
        <v>GB</v>
      </c>
      <c r="C1487" s="3" t="str">
        <f t="shared" si="116"/>
        <v>051</v>
      </c>
      <c r="D1487" s="3" t="str">
        <f t="shared" si="117"/>
        <v>NSCLC</v>
      </c>
      <c r="E1487" s="3" t="str">
        <f t="shared" si="118"/>
        <v>T0</v>
      </c>
      <c r="F1487" s="19" t="str">
        <f t="shared" si="119"/>
        <v>GB-051-7192-NSCLC</v>
      </c>
      <c r="G1487" t="s">
        <v>23</v>
      </c>
      <c r="H1487" s="18">
        <v>1</v>
      </c>
      <c r="I1487" t="str">
        <f>MID(Table9[[#This Row],[SampleID]],4,8)</f>
        <v>051-7192</v>
      </c>
    </row>
    <row r="1488" spans="1:9">
      <c r="A1488" t="s">
        <v>4161</v>
      </c>
      <c r="B1488" s="3" t="str">
        <f t="shared" si="115"/>
        <v>GB</v>
      </c>
      <c r="C1488" s="3" t="str">
        <f t="shared" si="116"/>
        <v>051</v>
      </c>
      <c r="D1488" s="3" t="str">
        <f t="shared" si="117"/>
        <v>NSCLC</v>
      </c>
      <c r="E1488" s="3" t="str">
        <f t="shared" si="118"/>
        <v>T1</v>
      </c>
      <c r="F1488" s="19" t="str">
        <f t="shared" si="119"/>
        <v>GB-051-7192-NSCLC</v>
      </c>
      <c r="G1488" t="s">
        <v>23</v>
      </c>
      <c r="H1488" s="18">
        <v>1</v>
      </c>
      <c r="I1488" t="str">
        <f>MID(Table9[[#This Row],[SampleID]],4,8)</f>
        <v>051-7192</v>
      </c>
    </row>
    <row r="1489" spans="1:9">
      <c r="A1489" t="s">
        <v>4162</v>
      </c>
      <c r="B1489" s="3" t="str">
        <f t="shared" si="115"/>
        <v>GB</v>
      </c>
      <c r="C1489" s="3" t="str">
        <f t="shared" si="116"/>
        <v>051</v>
      </c>
      <c r="D1489" s="3" t="str">
        <f t="shared" si="117"/>
        <v>SCLC</v>
      </c>
      <c r="E1489" s="3" t="str">
        <f t="shared" si="118"/>
        <v>T0</v>
      </c>
      <c r="F1489" s="19" t="str">
        <f t="shared" si="119"/>
        <v>GB-051-9196-SCLC</v>
      </c>
      <c r="G1489" t="s">
        <v>23</v>
      </c>
      <c r="H1489" s="18">
        <v>1</v>
      </c>
      <c r="I1489" t="str">
        <f>MID(Table9[[#This Row],[SampleID]],4,8)</f>
        <v>051-9196</v>
      </c>
    </row>
    <row r="1490" spans="1:9">
      <c r="A1490" t="s">
        <v>4163</v>
      </c>
      <c r="B1490" s="3" t="str">
        <f t="shared" si="115"/>
        <v>GB</v>
      </c>
      <c r="C1490" s="3" t="str">
        <f t="shared" si="116"/>
        <v>051</v>
      </c>
      <c r="D1490" s="3" t="str">
        <f t="shared" si="117"/>
        <v>SCLC</v>
      </c>
      <c r="E1490" s="3" t="str">
        <f t="shared" si="118"/>
        <v>T0</v>
      </c>
      <c r="F1490" s="19" t="str">
        <f t="shared" si="119"/>
        <v>GB-051-9197-SCLC</v>
      </c>
      <c r="G1490" t="s">
        <v>23</v>
      </c>
      <c r="H1490" s="18">
        <v>1</v>
      </c>
      <c r="I1490" t="str">
        <f>MID(Table9[[#This Row],[SampleID]],4,8)</f>
        <v>051-9197</v>
      </c>
    </row>
    <row r="1491" spans="1:9">
      <c r="A1491" t="s">
        <v>4164</v>
      </c>
      <c r="B1491" s="3" t="str">
        <f t="shared" si="115"/>
        <v>GB</v>
      </c>
      <c r="C1491" s="3" t="str">
        <f t="shared" si="116"/>
        <v>051</v>
      </c>
      <c r="D1491" s="3" t="str">
        <f t="shared" si="117"/>
        <v>SCLC</v>
      </c>
      <c r="E1491" s="3" t="str">
        <f t="shared" si="118"/>
        <v>T1</v>
      </c>
      <c r="F1491" s="19" t="str">
        <f t="shared" si="119"/>
        <v>GB-051-9197-SCLC</v>
      </c>
      <c r="G1491" t="s">
        <v>23</v>
      </c>
      <c r="H1491" s="18">
        <v>1</v>
      </c>
      <c r="I1491" t="str">
        <f>MID(Table9[[#This Row],[SampleID]],4,8)</f>
        <v>051-9197</v>
      </c>
    </row>
    <row r="1492" spans="1:9">
      <c r="A1492" t="s">
        <v>4165</v>
      </c>
      <c r="B1492" s="3" t="str">
        <f t="shared" si="115"/>
        <v>US</v>
      </c>
      <c r="C1492" s="3" t="str">
        <f t="shared" si="116"/>
        <v>153</v>
      </c>
      <c r="D1492" s="3" t="str">
        <f t="shared" si="117"/>
        <v>NSCLC</v>
      </c>
      <c r="E1492" s="3" t="str">
        <f t="shared" si="118"/>
        <v>T1</v>
      </c>
      <c r="F1492" s="19" t="str">
        <f t="shared" si="119"/>
        <v>US-153-1330-NSCLC</v>
      </c>
      <c r="G1492" t="s">
        <v>23</v>
      </c>
      <c r="H1492" s="18">
        <v>1</v>
      </c>
      <c r="I1492" t="str">
        <f>MID(Table9[[#This Row],[SampleID]],4,8)</f>
        <v>153-1330</v>
      </c>
    </row>
    <row r="1493" spans="1:9">
      <c r="A1493" t="s">
        <v>4166</v>
      </c>
      <c r="B1493" s="3" t="str">
        <f t="shared" si="115"/>
        <v>US</v>
      </c>
      <c r="C1493" s="3" t="str">
        <f t="shared" si="116"/>
        <v>037</v>
      </c>
      <c r="D1493" s="3" t="str">
        <f t="shared" si="117"/>
        <v>MELANOMA</v>
      </c>
      <c r="E1493" s="3" t="str">
        <f t="shared" si="118"/>
        <v>T0</v>
      </c>
      <c r="F1493" s="19" t="str">
        <f t="shared" si="119"/>
        <v>US-037-8041-MELANOMA</v>
      </c>
      <c r="G1493" t="s">
        <v>23</v>
      </c>
      <c r="H1493" s="18">
        <v>1</v>
      </c>
      <c r="I1493" t="str">
        <f>MID(Table9[[#This Row],[SampleID]],4,8)</f>
        <v>037-8041</v>
      </c>
    </row>
    <row r="1494" spans="1:9">
      <c r="A1494" t="s">
        <v>4167</v>
      </c>
      <c r="B1494" s="3" t="str">
        <f t="shared" si="115"/>
        <v>US</v>
      </c>
      <c r="C1494" s="3" t="str">
        <f t="shared" si="116"/>
        <v>153</v>
      </c>
      <c r="D1494" s="3" t="str">
        <f t="shared" si="117"/>
        <v>MELANOMA</v>
      </c>
      <c r="E1494" s="3" t="str">
        <f t="shared" si="118"/>
        <v>T2</v>
      </c>
      <c r="F1494" s="19" t="str">
        <f t="shared" si="119"/>
        <v>US-153-2330-MELANOMA</v>
      </c>
      <c r="G1494" t="s">
        <v>23</v>
      </c>
      <c r="H1494" s="18">
        <v>1</v>
      </c>
      <c r="I1494" t="str">
        <f>MID(Table9[[#This Row],[SampleID]],4,8)</f>
        <v>153-2330</v>
      </c>
    </row>
    <row r="1495" spans="1:9">
      <c r="A1495" t="s">
        <v>4168</v>
      </c>
      <c r="B1495" s="3" t="str">
        <f t="shared" si="115"/>
        <v>US</v>
      </c>
      <c r="C1495" s="3" t="str">
        <f t="shared" si="116"/>
        <v>153</v>
      </c>
      <c r="D1495" s="3" t="str">
        <f t="shared" si="117"/>
        <v>NSCLC</v>
      </c>
      <c r="E1495" s="3" t="str">
        <f t="shared" si="118"/>
        <v>T1</v>
      </c>
      <c r="F1495" s="19" t="str">
        <f t="shared" si="119"/>
        <v>US-153-1336-NSCLC</v>
      </c>
      <c r="G1495" t="s">
        <v>23</v>
      </c>
      <c r="H1495" s="18">
        <v>1</v>
      </c>
      <c r="I1495" t="str">
        <f>MID(Table9[[#This Row],[SampleID]],4,8)</f>
        <v>153-1336</v>
      </c>
    </row>
    <row r="1496" spans="1:9">
      <c r="A1496" t="s">
        <v>4169</v>
      </c>
      <c r="B1496" s="3" t="str">
        <f t="shared" si="115"/>
        <v>US</v>
      </c>
      <c r="C1496" s="3" t="str">
        <f t="shared" si="116"/>
        <v>153</v>
      </c>
      <c r="D1496" s="3" t="str">
        <f t="shared" si="117"/>
        <v>NSCLC</v>
      </c>
      <c r="E1496" s="3" t="str">
        <f t="shared" si="118"/>
        <v>T0</v>
      </c>
      <c r="F1496" s="19" t="str">
        <f t="shared" si="119"/>
        <v>US-153-1336-NSCLC</v>
      </c>
      <c r="G1496" t="s">
        <v>23</v>
      </c>
      <c r="H1496" s="18">
        <v>1</v>
      </c>
      <c r="I1496" t="str">
        <f>MID(Table9[[#This Row],[SampleID]],4,8)</f>
        <v>153-1336</v>
      </c>
    </row>
    <row r="1497" spans="1:9">
      <c r="A1497" t="s">
        <v>4170</v>
      </c>
      <c r="B1497" s="3" t="str">
        <f t="shared" si="115"/>
        <v>US</v>
      </c>
      <c r="C1497" s="3" t="str">
        <f t="shared" si="116"/>
        <v>037</v>
      </c>
      <c r="D1497" s="3" t="str">
        <f t="shared" si="117"/>
        <v>MELANOMA</v>
      </c>
      <c r="E1497" s="3" t="str">
        <f t="shared" si="118"/>
        <v>T0</v>
      </c>
      <c r="F1497" s="19" t="str">
        <f t="shared" si="119"/>
        <v>US-037-8042-MELANOMA</v>
      </c>
      <c r="G1497" t="s">
        <v>23</v>
      </c>
      <c r="H1497" s="18">
        <v>1</v>
      </c>
      <c r="I1497" t="str">
        <f>MID(Table9[[#This Row],[SampleID]],4,8)</f>
        <v>037-8042</v>
      </c>
    </row>
    <row r="1498" spans="1:9">
      <c r="A1498" t="s">
        <v>4171</v>
      </c>
      <c r="B1498" s="3" t="str">
        <f t="shared" si="115"/>
        <v>US</v>
      </c>
      <c r="C1498" s="3" t="str">
        <f t="shared" si="116"/>
        <v>153</v>
      </c>
      <c r="D1498" s="3" t="str">
        <f t="shared" si="117"/>
        <v>MELANOMA</v>
      </c>
      <c r="E1498" s="3" t="str">
        <f t="shared" si="118"/>
        <v>T1</v>
      </c>
      <c r="F1498" s="19" t="str">
        <f t="shared" si="119"/>
        <v>US-153-2334-MELANOMA</v>
      </c>
      <c r="G1498" t="s">
        <v>23</v>
      </c>
      <c r="H1498" s="18">
        <v>1</v>
      </c>
      <c r="I1498" t="str">
        <f>MID(Table9[[#This Row],[SampleID]],4,8)</f>
        <v>153-2334</v>
      </c>
    </row>
    <row r="1499" spans="1:9">
      <c r="A1499" t="s">
        <v>4172</v>
      </c>
      <c r="B1499" s="3" t="str">
        <f t="shared" si="115"/>
        <v>US</v>
      </c>
      <c r="C1499" s="3" t="str">
        <f t="shared" si="116"/>
        <v>153</v>
      </c>
      <c r="D1499" s="3" t="str">
        <f t="shared" si="117"/>
        <v>MELANOMA</v>
      </c>
      <c r="E1499" s="3" t="str">
        <f t="shared" si="118"/>
        <v>T2</v>
      </c>
      <c r="F1499" s="19" t="str">
        <f t="shared" si="119"/>
        <v>US-153-2334-MELANOMA</v>
      </c>
      <c r="G1499" t="s">
        <v>23</v>
      </c>
      <c r="H1499" s="18">
        <v>1</v>
      </c>
      <c r="I1499" t="str">
        <f>MID(Table9[[#This Row],[SampleID]],4,8)</f>
        <v>153-2334</v>
      </c>
    </row>
    <row r="1500" spans="1:9">
      <c r="A1500" t="s">
        <v>4173</v>
      </c>
      <c r="B1500" s="3" t="str">
        <f t="shared" si="115"/>
        <v>US</v>
      </c>
      <c r="C1500" s="3" t="str">
        <f t="shared" si="116"/>
        <v>153</v>
      </c>
      <c r="D1500" s="3" t="str">
        <f t="shared" si="117"/>
        <v>NSCLC</v>
      </c>
      <c r="E1500" s="3" t="str">
        <f t="shared" si="118"/>
        <v>T0</v>
      </c>
      <c r="F1500" s="19" t="str">
        <f t="shared" si="119"/>
        <v>US-153-1335-NSCLC</v>
      </c>
      <c r="G1500" t="s">
        <v>23</v>
      </c>
      <c r="H1500" s="18">
        <v>1</v>
      </c>
      <c r="I1500" t="str">
        <f>MID(Table9[[#This Row],[SampleID]],4,8)</f>
        <v>153-1335</v>
      </c>
    </row>
    <row r="1501" spans="1:9">
      <c r="A1501" t="s">
        <v>4174</v>
      </c>
      <c r="B1501" s="3" t="str">
        <f t="shared" si="115"/>
        <v>US</v>
      </c>
      <c r="C1501" s="3" t="str">
        <f t="shared" si="116"/>
        <v>153</v>
      </c>
      <c r="D1501" s="3" t="str">
        <f t="shared" si="117"/>
        <v>NSCLC</v>
      </c>
      <c r="E1501" s="3" t="str">
        <f t="shared" si="118"/>
        <v>T0A</v>
      </c>
      <c r="F1501" s="19" t="str">
        <f t="shared" si="119"/>
        <v>US-153-1330-NSCLC</v>
      </c>
      <c r="G1501" t="s">
        <v>23</v>
      </c>
      <c r="H1501" s="18">
        <v>1</v>
      </c>
      <c r="I1501" t="str">
        <f>MID(Table9[[#This Row],[SampleID]],4,8)</f>
        <v>153-1330</v>
      </c>
    </row>
    <row r="1502" spans="1:9">
      <c r="A1502" t="s">
        <v>4175</v>
      </c>
      <c r="B1502" s="3" t="str">
        <f t="shared" si="115"/>
        <v>US</v>
      </c>
      <c r="C1502" s="3" t="str">
        <f t="shared" si="116"/>
        <v>153</v>
      </c>
      <c r="D1502" s="3" t="str">
        <f t="shared" si="117"/>
        <v>NSCLC</v>
      </c>
      <c r="E1502" s="3" t="str">
        <f t="shared" si="118"/>
        <v>T0</v>
      </c>
      <c r="F1502" s="19" t="str">
        <f t="shared" si="119"/>
        <v>US-153-1330-NSCLC</v>
      </c>
      <c r="G1502" t="s">
        <v>23</v>
      </c>
      <c r="H1502" s="18">
        <v>1</v>
      </c>
      <c r="I1502" t="str">
        <f>MID(Table9[[#This Row],[SampleID]],4,8)</f>
        <v>153-1330</v>
      </c>
    </row>
    <row r="1503" spans="1:9">
      <c r="A1503" t="s">
        <v>4176</v>
      </c>
      <c r="B1503" s="3" t="str">
        <f t="shared" si="115"/>
        <v>US</v>
      </c>
      <c r="C1503" s="3" t="str">
        <f t="shared" si="116"/>
        <v>153</v>
      </c>
      <c r="D1503" s="3" t="str">
        <f t="shared" si="117"/>
        <v>MELANOMA</v>
      </c>
      <c r="E1503" s="3" t="str">
        <f t="shared" si="118"/>
        <v>T1</v>
      </c>
      <c r="F1503" s="19" t="str">
        <f t="shared" si="119"/>
        <v>US-153-2330-MELANOMA</v>
      </c>
      <c r="G1503" t="s">
        <v>23</v>
      </c>
      <c r="H1503" s="18">
        <v>1</v>
      </c>
      <c r="I1503" t="str">
        <f>MID(Table9[[#This Row],[SampleID]],4,8)</f>
        <v>153-2330</v>
      </c>
    </row>
    <row r="1504" spans="1:9">
      <c r="A1504" t="s">
        <v>4177</v>
      </c>
      <c r="B1504" s="3" t="str">
        <f t="shared" si="115"/>
        <v>US</v>
      </c>
      <c r="C1504" s="3" t="str">
        <f t="shared" si="116"/>
        <v>037</v>
      </c>
      <c r="D1504" s="3" t="str">
        <f t="shared" si="117"/>
        <v>MELANOMA</v>
      </c>
      <c r="E1504" s="3" t="str">
        <f t="shared" si="118"/>
        <v>T0</v>
      </c>
      <c r="F1504" s="19" t="str">
        <f t="shared" si="119"/>
        <v>US-037-8043-MELANOMA</v>
      </c>
      <c r="G1504" t="s">
        <v>23</v>
      </c>
      <c r="H1504" s="18">
        <v>1</v>
      </c>
      <c r="I1504" t="str">
        <f>MID(Table9[[#This Row],[SampleID]],4,8)</f>
        <v>037-8043</v>
      </c>
    </row>
    <row r="1505" spans="1:9">
      <c r="A1505" t="s">
        <v>4178</v>
      </c>
      <c r="B1505" s="3" t="str">
        <f t="shared" si="115"/>
        <v>US</v>
      </c>
      <c r="C1505" s="3" t="str">
        <f t="shared" si="116"/>
        <v>153</v>
      </c>
      <c r="D1505" s="3" t="str">
        <f t="shared" si="117"/>
        <v>NSCLC</v>
      </c>
      <c r="E1505" s="3" t="str">
        <f t="shared" si="118"/>
        <v>T0</v>
      </c>
      <c r="F1505" s="19" t="str">
        <f t="shared" si="119"/>
        <v>US-153-1331-NSCLC</v>
      </c>
      <c r="G1505" t="s">
        <v>23</v>
      </c>
      <c r="H1505" s="18">
        <v>1</v>
      </c>
      <c r="I1505" t="str">
        <f>MID(Table9[[#This Row],[SampleID]],4,8)</f>
        <v>153-1331</v>
      </c>
    </row>
    <row r="1506" spans="1:9">
      <c r="A1506" t="s">
        <v>4179</v>
      </c>
      <c r="B1506" s="3" t="str">
        <f t="shared" si="115"/>
        <v>US</v>
      </c>
      <c r="C1506" s="3" t="str">
        <f t="shared" si="116"/>
        <v>153</v>
      </c>
      <c r="D1506" s="3" t="str">
        <f t="shared" si="117"/>
        <v>NSCLC</v>
      </c>
      <c r="E1506" s="3" t="str">
        <f t="shared" si="118"/>
        <v>T1</v>
      </c>
      <c r="F1506" s="19" t="str">
        <f t="shared" si="119"/>
        <v>US-153-1331-NSCLC</v>
      </c>
      <c r="G1506" t="s">
        <v>23</v>
      </c>
      <c r="H1506" s="18">
        <v>1</v>
      </c>
      <c r="I1506" t="str">
        <f>MID(Table9[[#This Row],[SampleID]],4,8)</f>
        <v>153-1331</v>
      </c>
    </row>
    <row r="1507" spans="1:9">
      <c r="A1507" t="s">
        <v>4180</v>
      </c>
      <c r="B1507" s="3" t="str">
        <f t="shared" si="115"/>
        <v>US</v>
      </c>
      <c r="C1507" s="3" t="str">
        <f t="shared" si="116"/>
        <v>153</v>
      </c>
      <c r="D1507" s="3" t="str">
        <f t="shared" si="117"/>
        <v>SCLC</v>
      </c>
      <c r="E1507" s="3" t="str">
        <f t="shared" si="118"/>
        <v>T0</v>
      </c>
      <c r="F1507" s="19" t="str">
        <f t="shared" si="119"/>
        <v>US-153-3337-SCLC</v>
      </c>
      <c r="G1507" t="s">
        <v>23</v>
      </c>
      <c r="H1507" s="18">
        <v>1</v>
      </c>
      <c r="I1507" t="str">
        <f>MID(Table9[[#This Row],[SampleID]],4,8)</f>
        <v>153-3337</v>
      </c>
    </row>
    <row r="1508" spans="1:9">
      <c r="A1508" t="s">
        <v>4181</v>
      </c>
      <c r="B1508" s="3" t="str">
        <f t="shared" si="115"/>
        <v>US</v>
      </c>
      <c r="C1508" s="3" t="str">
        <f t="shared" si="116"/>
        <v>153</v>
      </c>
      <c r="D1508" s="3" t="str">
        <f t="shared" si="117"/>
        <v>NSCLC</v>
      </c>
      <c r="E1508" s="3" t="str">
        <f t="shared" si="118"/>
        <v>T2</v>
      </c>
      <c r="F1508" s="19" t="str">
        <f t="shared" si="119"/>
        <v>US-153-1330-NSCLC</v>
      </c>
      <c r="G1508" t="s">
        <v>23</v>
      </c>
      <c r="H1508" s="18">
        <v>1</v>
      </c>
      <c r="I1508" t="str">
        <f>MID(Table9[[#This Row],[SampleID]],4,8)</f>
        <v>153-1330</v>
      </c>
    </row>
    <row r="1509" spans="1:9">
      <c r="A1509" t="s">
        <v>4182</v>
      </c>
      <c r="B1509" s="3" t="str">
        <f t="shared" si="115"/>
        <v>US</v>
      </c>
      <c r="C1509" s="3" t="str">
        <f t="shared" si="116"/>
        <v>153</v>
      </c>
      <c r="D1509" s="3" t="str">
        <f t="shared" si="117"/>
        <v>NSCLC</v>
      </c>
      <c r="E1509" s="3" t="str">
        <f t="shared" si="118"/>
        <v>T0</v>
      </c>
      <c r="F1509" s="19" t="str">
        <f t="shared" si="119"/>
        <v>US-153-1337-NSCLC</v>
      </c>
      <c r="G1509" t="s">
        <v>23</v>
      </c>
      <c r="H1509" s="18">
        <v>1</v>
      </c>
      <c r="I1509" t="str">
        <f>MID(Table9[[#This Row],[SampleID]],4,8)</f>
        <v>153-1337</v>
      </c>
    </row>
    <row r="1510" spans="1:9">
      <c r="A1510" t="s">
        <v>4183</v>
      </c>
      <c r="B1510" s="3" t="str">
        <f t="shared" si="115"/>
        <v>US</v>
      </c>
      <c r="C1510" s="3" t="str">
        <f t="shared" si="116"/>
        <v>037</v>
      </c>
      <c r="D1510" s="3" t="str">
        <f t="shared" si="117"/>
        <v>MELANOMA</v>
      </c>
      <c r="E1510" s="3" t="str">
        <f t="shared" si="118"/>
        <v>T0</v>
      </c>
      <c r="F1510" s="19" t="str">
        <f t="shared" si="119"/>
        <v>US-037-8044-MELANOMA</v>
      </c>
      <c r="G1510" t="s">
        <v>23</v>
      </c>
      <c r="H1510" s="18">
        <v>1</v>
      </c>
      <c r="I1510" t="str">
        <f>MID(Table9[[#This Row],[SampleID]],4,8)</f>
        <v>037-8044</v>
      </c>
    </row>
    <row r="1511" spans="1:9">
      <c r="A1511" t="s">
        <v>4184</v>
      </c>
      <c r="B1511" s="3" t="str">
        <f t="shared" si="115"/>
        <v>US</v>
      </c>
      <c r="C1511" s="3" t="str">
        <f t="shared" si="116"/>
        <v>153</v>
      </c>
      <c r="D1511" s="3" t="str">
        <f t="shared" si="117"/>
        <v>MELANOMA</v>
      </c>
      <c r="E1511" s="3" t="str">
        <f t="shared" si="118"/>
        <v>T1</v>
      </c>
      <c r="F1511" s="19" t="str">
        <f t="shared" si="119"/>
        <v>US-153-2335-MELANOMA</v>
      </c>
      <c r="G1511" t="s">
        <v>23</v>
      </c>
      <c r="H1511" s="18">
        <v>1</v>
      </c>
      <c r="I1511" t="str">
        <f>MID(Table9[[#This Row],[SampleID]],4,8)</f>
        <v>153-2335</v>
      </c>
    </row>
    <row r="1512" spans="1:9">
      <c r="A1512" t="s">
        <v>4185</v>
      </c>
      <c r="B1512" s="3" t="str">
        <f t="shared" si="115"/>
        <v>US</v>
      </c>
      <c r="C1512" s="3" t="str">
        <f t="shared" si="116"/>
        <v>153</v>
      </c>
      <c r="D1512" s="3" t="str">
        <f t="shared" si="117"/>
        <v>NSCLC</v>
      </c>
      <c r="E1512" s="3" t="str">
        <f t="shared" si="118"/>
        <v>T0</v>
      </c>
      <c r="F1512" s="19" t="str">
        <f t="shared" si="119"/>
        <v>US-153-1340-NSCLC</v>
      </c>
      <c r="G1512" t="s">
        <v>23</v>
      </c>
      <c r="H1512" s="18">
        <v>1</v>
      </c>
      <c r="I1512" t="str">
        <f>MID(Table9[[#This Row],[SampleID]],4,8)</f>
        <v>153-1340</v>
      </c>
    </row>
    <row r="1513" spans="1:9">
      <c r="A1513" t="s">
        <v>4186</v>
      </c>
      <c r="B1513" s="3" t="str">
        <f t="shared" si="115"/>
        <v>US</v>
      </c>
      <c r="C1513" s="3" t="str">
        <f t="shared" si="116"/>
        <v>153</v>
      </c>
      <c r="D1513" s="3" t="str">
        <f t="shared" si="117"/>
        <v>SCLC</v>
      </c>
      <c r="E1513" s="3" t="str">
        <f t="shared" si="118"/>
        <v>T0</v>
      </c>
      <c r="F1513" s="19" t="str">
        <f t="shared" si="119"/>
        <v>US-153-3331-SCLC</v>
      </c>
      <c r="G1513" t="s">
        <v>23</v>
      </c>
      <c r="H1513" s="18">
        <v>1</v>
      </c>
      <c r="I1513" t="str">
        <f>MID(Table9[[#This Row],[SampleID]],4,8)</f>
        <v>153-3331</v>
      </c>
    </row>
    <row r="1514" spans="1:9">
      <c r="A1514" t="s">
        <v>4187</v>
      </c>
      <c r="B1514" s="3" t="str">
        <f t="shared" si="115"/>
        <v>US</v>
      </c>
      <c r="C1514" s="3" t="str">
        <f t="shared" si="116"/>
        <v>153</v>
      </c>
      <c r="D1514" s="3" t="str">
        <f t="shared" si="117"/>
        <v>MELANOMA</v>
      </c>
      <c r="E1514" s="3" t="str">
        <f t="shared" si="118"/>
        <v>T1</v>
      </c>
      <c r="F1514" s="19" t="str">
        <f t="shared" si="119"/>
        <v>US-153-2331-MELANOMA</v>
      </c>
      <c r="G1514" t="s">
        <v>23</v>
      </c>
      <c r="H1514" s="18">
        <v>1</v>
      </c>
      <c r="I1514" t="str">
        <f>MID(Table9[[#This Row],[SampleID]],4,8)</f>
        <v>153-2331</v>
      </c>
    </row>
    <row r="1515" spans="1:9">
      <c r="A1515" t="s">
        <v>4188</v>
      </c>
      <c r="B1515" s="3" t="str">
        <f t="shared" si="115"/>
        <v>US</v>
      </c>
      <c r="C1515" s="3" t="str">
        <f t="shared" si="116"/>
        <v>153</v>
      </c>
      <c r="D1515" s="3" t="str">
        <f t="shared" si="117"/>
        <v>NSCLC</v>
      </c>
      <c r="E1515" s="3" t="str">
        <f t="shared" si="118"/>
        <v>T1</v>
      </c>
      <c r="F1515" s="19" t="str">
        <f t="shared" si="119"/>
        <v>US-153-1340-NSCLC</v>
      </c>
      <c r="G1515" t="s">
        <v>23</v>
      </c>
      <c r="H1515" s="18">
        <v>1</v>
      </c>
      <c r="I1515" t="str">
        <f>MID(Table9[[#This Row],[SampleID]],4,8)</f>
        <v>153-1340</v>
      </c>
    </row>
    <row r="1516" spans="1:9">
      <c r="A1516" t="s">
        <v>4189</v>
      </c>
      <c r="B1516" s="3" t="str">
        <f t="shared" si="115"/>
        <v>US</v>
      </c>
      <c r="C1516" s="3" t="str">
        <f t="shared" si="116"/>
        <v>153</v>
      </c>
      <c r="D1516" s="3" t="str">
        <f t="shared" si="117"/>
        <v>MELANOMA</v>
      </c>
      <c r="E1516" s="3" t="str">
        <f t="shared" si="118"/>
        <v>T2</v>
      </c>
      <c r="F1516" s="19" t="str">
        <f t="shared" si="119"/>
        <v>US-153-2335-MELANOMA</v>
      </c>
      <c r="G1516" t="s">
        <v>23</v>
      </c>
      <c r="H1516" s="18">
        <v>1</v>
      </c>
      <c r="I1516" t="str">
        <f>MID(Table9[[#This Row],[SampleID]],4,8)</f>
        <v>153-2335</v>
      </c>
    </row>
    <row r="1517" spans="1:9">
      <c r="A1517" t="s">
        <v>4190</v>
      </c>
      <c r="B1517" s="3" t="str">
        <f t="shared" si="115"/>
        <v>US</v>
      </c>
      <c r="C1517" s="3" t="str">
        <f t="shared" si="116"/>
        <v>153</v>
      </c>
      <c r="D1517" s="3" t="str">
        <f t="shared" si="117"/>
        <v>SCLC</v>
      </c>
      <c r="E1517" s="3" t="str">
        <f t="shared" si="118"/>
        <v>T1</v>
      </c>
      <c r="F1517" s="19" t="str">
        <f t="shared" si="119"/>
        <v>US-153-3331-SCLC</v>
      </c>
      <c r="G1517" t="s">
        <v>23</v>
      </c>
      <c r="H1517" s="18">
        <v>1</v>
      </c>
      <c r="I1517" t="str">
        <f>MID(Table9[[#This Row],[SampleID]],4,8)</f>
        <v>153-3331</v>
      </c>
    </row>
    <row r="1518" spans="1:9">
      <c r="A1518" t="s">
        <v>4191</v>
      </c>
      <c r="B1518" s="3" t="str">
        <f t="shared" si="115"/>
        <v>US</v>
      </c>
      <c r="C1518" s="3" t="str">
        <f t="shared" si="116"/>
        <v>153</v>
      </c>
      <c r="D1518" s="3" t="str">
        <f t="shared" si="117"/>
        <v>SCLC</v>
      </c>
      <c r="E1518" s="3" t="str">
        <f t="shared" si="118"/>
        <v>T0</v>
      </c>
      <c r="F1518" s="19" t="str">
        <f t="shared" si="119"/>
        <v>US-153-3336-SCLC</v>
      </c>
      <c r="G1518" t="s">
        <v>23</v>
      </c>
      <c r="H1518" s="18">
        <v>1</v>
      </c>
      <c r="I1518" t="str">
        <f>MID(Table9[[#This Row],[SampleID]],4,8)</f>
        <v>153-3336</v>
      </c>
    </row>
    <row r="1519" spans="1:9">
      <c r="A1519" t="s">
        <v>4192</v>
      </c>
      <c r="B1519" s="3" t="str">
        <f t="shared" si="115"/>
        <v>US</v>
      </c>
      <c r="C1519" s="3" t="str">
        <f t="shared" si="116"/>
        <v>153</v>
      </c>
      <c r="D1519" s="3" t="str">
        <f t="shared" si="117"/>
        <v>NSCLC</v>
      </c>
      <c r="E1519" s="3" t="str">
        <f t="shared" si="118"/>
        <v>T0</v>
      </c>
      <c r="F1519" s="19" t="str">
        <f t="shared" si="119"/>
        <v>US-153-1338-NSCLC</v>
      </c>
      <c r="G1519" t="s">
        <v>23</v>
      </c>
      <c r="H1519" s="18">
        <v>1</v>
      </c>
      <c r="I1519" t="str">
        <f>MID(Table9[[#This Row],[SampleID]],4,8)</f>
        <v>153-1338</v>
      </c>
    </row>
    <row r="1520" spans="1:9">
      <c r="A1520" t="s">
        <v>4193</v>
      </c>
      <c r="B1520" s="3" t="str">
        <f t="shared" si="115"/>
        <v>US</v>
      </c>
      <c r="C1520" s="3" t="str">
        <f t="shared" si="116"/>
        <v>153</v>
      </c>
      <c r="D1520" s="3" t="str">
        <f t="shared" si="117"/>
        <v>SCLC</v>
      </c>
      <c r="E1520" s="3" t="str">
        <f t="shared" si="118"/>
        <v>T1</v>
      </c>
      <c r="F1520" s="19" t="str">
        <f t="shared" si="119"/>
        <v>US-153-3336-SCLC</v>
      </c>
      <c r="G1520" t="s">
        <v>23</v>
      </c>
      <c r="H1520" s="18">
        <v>1</v>
      </c>
      <c r="I1520" t="str">
        <f>MID(Table9[[#This Row],[SampleID]],4,8)</f>
        <v>153-3336</v>
      </c>
    </row>
    <row r="1521" spans="1:9">
      <c r="A1521" t="s">
        <v>4194</v>
      </c>
      <c r="B1521" s="3" t="str">
        <f t="shared" si="115"/>
        <v>US</v>
      </c>
      <c r="C1521" s="3" t="str">
        <f t="shared" si="116"/>
        <v>153</v>
      </c>
      <c r="D1521" s="3" t="str">
        <f t="shared" si="117"/>
        <v>SCLC</v>
      </c>
      <c r="E1521" s="3" t="str">
        <f t="shared" si="118"/>
        <v>T1</v>
      </c>
      <c r="F1521" s="19" t="str">
        <f t="shared" si="119"/>
        <v>US-153-3337-SCLC</v>
      </c>
      <c r="G1521" t="s">
        <v>23</v>
      </c>
      <c r="H1521" s="18">
        <v>1</v>
      </c>
      <c r="I1521" t="str">
        <f>MID(Table9[[#This Row],[SampleID]],4,8)</f>
        <v>153-3337</v>
      </c>
    </row>
    <row r="1522" spans="1:9">
      <c r="A1522" t="s">
        <v>4195</v>
      </c>
      <c r="B1522" s="3" t="str">
        <f t="shared" si="115"/>
        <v>US</v>
      </c>
      <c r="C1522" s="3" t="str">
        <f t="shared" si="116"/>
        <v>153</v>
      </c>
      <c r="D1522" s="3" t="str">
        <f t="shared" si="117"/>
        <v>NSCLC</v>
      </c>
      <c r="E1522" s="3" t="str">
        <f t="shared" si="118"/>
        <v>T0</v>
      </c>
      <c r="F1522" s="19" t="str">
        <f t="shared" si="119"/>
        <v>US-153-1339-NSCLC</v>
      </c>
      <c r="G1522" t="s">
        <v>23</v>
      </c>
      <c r="H1522" s="18">
        <v>1</v>
      </c>
      <c r="I1522" t="str">
        <f>MID(Table9[[#This Row],[SampleID]],4,8)</f>
        <v>153-1339</v>
      </c>
    </row>
    <row r="1523" spans="1:9">
      <c r="A1523" t="s">
        <v>4196</v>
      </c>
      <c r="B1523" s="3" t="str">
        <f t="shared" si="115"/>
        <v>US</v>
      </c>
      <c r="C1523" s="3" t="str">
        <f t="shared" si="116"/>
        <v>153</v>
      </c>
      <c r="D1523" s="3" t="str">
        <f t="shared" si="117"/>
        <v>NSCLC</v>
      </c>
      <c r="E1523" s="3" t="str">
        <f t="shared" si="118"/>
        <v>T0a</v>
      </c>
      <c r="F1523" s="19" t="str">
        <f t="shared" si="119"/>
        <v>US-153-1338-NSCLC</v>
      </c>
      <c r="G1523" t="s">
        <v>23</v>
      </c>
      <c r="H1523" s="18">
        <v>1</v>
      </c>
      <c r="I1523" t="str">
        <f>MID(Table9[[#This Row],[SampleID]],4,8)</f>
        <v>153-1338</v>
      </c>
    </row>
    <row r="1524" spans="1:9">
      <c r="A1524" t="s">
        <v>4197</v>
      </c>
      <c r="B1524" s="3" t="str">
        <f t="shared" si="115"/>
        <v>US</v>
      </c>
      <c r="C1524" s="3" t="str">
        <f t="shared" si="116"/>
        <v>153</v>
      </c>
      <c r="D1524" s="3" t="str">
        <f t="shared" si="117"/>
        <v>NSCLC</v>
      </c>
      <c r="E1524" s="3" t="str">
        <f t="shared" si="118"/>
        <v>T1</v>
      </c>
      <c r="F1524" s="19" t="str">
        <f t="shared" si="119"/>
        <v>US-153-1339-NSCLC</v>
      </c>
      <c r="G1524" t="s">
        <v>23</v>
      </c>
      <c r="H1524" s="18">
        <v>1</v>
      </c>
      <c r="I1524" t="str">
        <f>MID(Table9[[#This Row],[SampleID]],4,8)</f>
        <v>153-1339</v>
      </c>
    </row>
    <row r="1525" spans="1:9">
      <c r="A1525" t="s">
        <v>4198</v>
      </c>
      <c r="B1525" s="3" t="str">
        <f t="shared" si="115"/>
        <v>US</v>
      </c>
      <c r="C1525" s="3" t="str">
        <f t="shared" si="116"/>
        <v>153</v>
      </c>
      <c r="D1525" s="3" t="str">
        <f t="shared" si="117"/>
        <v>NSCLC</v>
      </c>
      <c r="E1525" s="3" t="str">
        <f t="shared" si="118"/>
        <v>T1</v>
      </c>
      <c r="F1525" s="19" t="str">
        <f t="shared" si="119"/>
        <v>US-153-1338-NSCLC</v>
      </c>
      <c r="G1525" t="s">
        <v>23</v>
      </c>
      <c r="H1525" s="18">
        <v>1</v>
      </c>
      <c r="I1525" t="str">
        <f>MID(Table9[[#This Row],[SampleID]],4,8)</f>
        <v>153-1338</v>
      </c>
    </row>
    <row r="1526" spans="1:9">
      <c r="A1526" t="s">
        <v>4199</v>
      </c>
      <c r="B1526" s="3" t="str">
        <f t="shared" si="115"/>
        <v>US</v>
      </c>
      <c r="C1526" s="3" t="str">
        <f t="shared" si="116"/>
        <v>153</v>
      </c>
      <c r="D1526" s="3" t="str">
        <f t="shared" si="117"/>
        <v>NSCLC</v>
      </c>
      <c r="E1526" s="3" t="str">
        <f t="shared" si="118"/>
        <v>T0</v>
      </c>
      <c r="F1526" s="19" t="str">
        <f t="shared" si="119"/>
        <v>US-153-1341-NSCLC</v>
      </c>
      <c r="G1526" t="s">
        <v>23</v>
      </c>
      <c r="H1526" s="18">
        <v>1</v>
      </c>
      <c r="I1526" t="str">
        <f>MID(Table9[[#This Row],[SampleID]],4,8)</f>
        <v>153-1341</v>
      </c>
    </row>
    <row r="1527" spans="1:9">
      <c r="A1527" t="s">
        <v>4200</v>
      </c>
      <c r="B1527" s="3" t="str">
        <f t="shared" si="115"/>
        <v>AA</v>
      </c>
      <c r="C1527" s="3" t="str">
        <f t="shared" si="116"/>
        <v>-AC</v>
      </c>
      <c r="D1527" s="3" t="str">
        <f t="shared" si="117"/>
        <v>OTHER</v>
      </c>
      <c r="E1527" s="3" t="str">
        <f t="shared" si="118"/>
        <v>UNKNOWN</v>
      </c>
      <c r="F1527" s="19" t="str">
        <f t="shared" si="119"/>
        <v/>
      </c>
      <c r="G1527" s="3" t="s">
        <v>23</v>
      </c>
      <c r="H1527" s="18">
        <v>1</v>
      </c>
      <c r="I1527" t="str">
        <f>MID(Table9[[#This Row],[SampleID]],4,8)</f>
        <v>-AC3-M</v>
      </c>
    </row>
    <row r="1528" spans="1:9">
      <c r="A1528" t="s">
        <v>4201</v>
      </c>
      <c r="B1528" t="str">
        <f t="shared" si="115"/>
        <v>AA</v>
      </c>
      <c r="C1528" t="str">
        <f t="shared" si="116"/>
        <v>-AV</v>
      </c>
      <c r="D1528" s="3" t="str">
        <f t="shared" si="117"/>
        <v>OTHER</v>
      </c>
      <c r="E1528" t="str">
        <f t="shared" si="118"/>
        <v>UNKNOWN</v>
      </c>
      <c r="F1528" s="19" t="str">
        <f t="shared" si="119"/>
        <v/>
      </c>
      <c r="G1528" s="3" t="s">
        <v>23</v>
      </c>
      <c r="H1528" s="18">
        <v>1</v>
      </c>
      <c r="I1528" t="str">
        <f>MID(Table9[[#This Row],[SampleID]],4,8)</f>
        <v>-AV7-U</v>
      </c>
    </row>
    <row r="1529" spans="1:9">
      <c r="A1529" t="s">
        <v>4202</v>
      </c>
      <c r="B1529" t="str">
        <f t="shared" si="115"/>
        <v>AA</v>
      </c>
      <c r="C1529" t="str">
        <f t="shared" si="116"/>
        <v>-CD</v>
      </c>
      <c r="D1529" s="3" t="str">
        <f t="shared" si="117"/>
        <v>OTHER</v>
      </c>
      <c r="E1529" t="str">
        <f t="shared" si="118"/>
        <v>UNKNOWN</v>
      </c>
      <c r="F1529" s="19" t="str">
        <f t="shared" si="119"/>
        <v/>
      </c>
      <c r="G1529" s="3" t="s">
        <v>23</v>
      </c>
      <c r="H1529" s="18">
        <v>1</v>
      </c>
      <c r="I1529" t="str">
        <f>MID(Table9[[#This Row],[SampleID]],4,8)</f>
        <v>-CD6-C</v>
      </c>
    </row>
    <row r="1530" spans="1:9">
      <c r="A1530" t="s">
        <v>4203</v>
      </c>
      <c r="B1530" t="str">
        <f t="shared" si="115"/>
        <v>AA</v>
      </c>
      <c r="C1530" t="str">
        <f t="shared" si="116"/>
        <v>-EQ</v>
      </c>
      <c r="D1530" s="3" t="str">
        <f t="shared" si="117"/>
        <v>OTHER</v>
      </c>
      <c r="E1530" t="str">
        <f t="shared" si="118"/>
        <v>UNKNOWN</v>
      </c>
      <c r="F1530" s="19" t="str">
        <f t="shared" si="119"/>
        <v/>
      </c>
      <c r="G1530" s="3" t="s">
        <v>23</v>
      </c>
      <c r="H1530" s="18">
        <v>1</v>
      </c>
      <c r="I1530" t="str">
        <f>MID(Table9[[#This Row],[SampleID]],4,8)</f>
        <v>-EQ7-P</v>
      </c>
    </row>
    <row r="1531" spans="1:9">
      <c r="A1531" t="s">
        <v>4204</v>
      </c>
      <c r="B1531" t="str">
        <f t="shared" si="115"/>
        <v>AB</v>
      </c>
      <c r="C1531" t="str">
        <f t="shared" si="116"/>
        <v>-EU</v>
      </c>
      <c r="D1531" s="3" t="str">
        <f t="shared" si="117"/>
        <v>OTHER</v>
      </c>
      <c r="E1531" t="str">
        <f t="shared" si="118"/>
        <v>UNKNOWN</v>
      </c>
      <c r="F1531" s="19" t="str">
        <f t="shared" si="119"/>
        <v/>
      </c>
      <c r="G1531" s="3" t="s">
        <v>23</v>
      </c>
      <c r="H1531" s="18">
        <v>1</v>
      </c>
      <c r="I1531" t="str">
        <f>MID(Table9[[#This Row],[SampleID]],4,8)</f>
        <v>-EU4-P</v>
      </c>
    </row>
    <row r="1532" spans="1:9">
      <c r="A1532" t="s">
        <v>4205</v>
      </c>
      <c r="B1532" t="str">
        <f t="shared" si="115"/>
        <v>QE</v>
      </c>
      <c r="C1532" t="str">
        <f t="shared" si="116"/>
        <v>-GB</v>
      </c>
      <c r="D1532" s="3" t="str">
        <f t="shared" si="117"/>
        <v>OTHER</v>
      </c>
      <c r="E1532" t="str">
        <f t="shared" si="118"/>
        <v>UNKNOWN</v>
      </c>
      <c r="F1532" s="19" t="str">
        <f t="shared" si="119"/>
        <v/>
      </c>
      <c r="G1532" s="3" t="s">
        <v>23</v>
      </c>
      <c r="H1532" s="18">
        <v>1</v>
      </c>
      <c r="I1532" t="str">
        <f>MID(Table9[[#This Row],[SampleID]],4,8)</f>
        <v>-GB9-7</v>
      </c>
    </row>
    <row r="1533" spans="1:9">
      <c r="A1533" t="s">
        <v>4206</v>
      </c>
      <c r="B1533" t="str">
        <f t="shared" si="115"/>
        <v>AB</v>
      </c>
      <c r="C1533" t="str">
        <f t="shared" si="116"/>
        <v>-GK</v>
      </c>
      <c r="D1533" s="3" t="str">
        <f t="shared" si="117"/>
        <v>OTHER</v>
      </c>
      <c r="E1533" t="str">
        <f t="shared" si="118"/>
        <v>UNKNOWN</v>
      </c>
      <c r="F1533" s="19" t="str">
        <f t="shared" si="119"/>
        <v/>
      </c>
      <c r="G1533" s="3" t="s">
        <v>23</v>
      </c>
      <c r="H1533" s="18">
        <v>1</v>
      </c>
      <c r="I1533" t="str">
        <f>MID(Table9[[#This Row],[SampleID]],4,8)</f>
        <v>-GK8-N</v>
      </c>
    </row>
    <row r="1534" spans="1:9">
      <c r="A1534" t="s">
        <v>4207</v>
      </c>
      <c r="B1534" t="str">
        <f t="shared" si="115"/>
        <v>RV</v>
      </c>
      <c r="C1534" t="str">
        <f t="shared" si="116"/>
        <v>-HY</v>
      </c>
      <c r="D1534" s="3" t="str">
        <f t="shared" si="117"/>
        <v>OTHER</v>
      </c>
      <c r="E1534" t="str">
        <f t="shared" si="118"/>
        <v>UNKNOWN</v>
      </c>
      <c r="F1534" s="19" t="str">
        <f t="shared" si="119"/>
        <v/>
      </c>
      <c r="G1534" s="3" t="s">
        <v>23</v>
      </c>
      <c r="H1534" s="18">
        <v>1</v>
      </c>
      <c r="I1534" t="str">
        <f>MID(Table9[[#This Row],[SampleID]],4,8)</f>
        <v>-HY4-L</v>
      </c>
    </row>
    <row r="1535" spans="1:9">
      <c r="A1535" t="s">
        <v>4208</v>
      </c>
      <c r="B1535" t="str">
        <f t="shared" si="115"/>
        <v>TB</v>
      </c>
      <c r="C1535" t="str">
        <f t="shared" si="116"/>
        <v>-JE</v>
      </c>
      <c r="D1535" s="3" t="str">
        <f t="shared" si="117"/>
        <v>OTHER</v>
      </c>
      <c r="E1535" t="str">
        <f t="shared" si="118"/>
        <v>UNKNOWN</v>
      </c>
      <c r="F1535" s="19" t="str">
        <f t="shared" si="119"/>
        <v/>
      </c>
      <c r="G1535" s="3" t="s">
        <v>23</v>
      </c>
      <c r="H1535" s="18">
        <v>1</v>
      </c>
      <c r="I1535" t="str">
        <f>MID(Table9[[#This Row],[SampleID]],4,8)</f>
        <v>-JE4-C</v>
      </c>
    </row>
    <row r="1536" spans="1:9">
      <c r="A1536" t="s">
        <v>4209</v>
      </c>
      <c r="B1536" t="str">
        <f t="shared" si="115"/>
        <v>QD</v>
      </c>
      <c r="C1536" t="str">
        <f t="shared" si="116"/>
        <v>-JV</v>
      </c>
      <c r="D1536" s="3" t="str">
        <f t="shared" si="117"/>
        <v>OTHER</v>
      </c>
      <c r="E1536" t="str">
        <f t="shared" si="118"/>
        <v>UNKNOWN</v>
      </c>
      <c r="F1536" s="19" t="str">
        <f t="shared" si="119"/>
        <v/>
      </c>
      <c r="G1536" s="3" t="s">
        <v>23</v>
      </c>
      <c r="H1536" s="18">
        <v>1</v>
      </c>
      <c r="I1536" t="str">
        <f>MID(Table9[[#This Row],[SampleID]],4,8)</f>
        <v>-JV7-L</v>
      </c>
    </row>
    <row r="1537" spans="1:9">
      <c r="A1537" t="s">
        <v>4210</v>
      </c>
      <c r="B1537" t="str">
        <f t="shared" si="115"/>
        <v>AB</v>
      </c>
      <c r="C1537" t="str">
        <f t="shared" si="116"/>
        <v>-KN</v>
      </c>
      <c r="D1537" s="3" t="str">
        <f t="shared" si="117"/>
        <v>OTHER</v>
      </c>
      <c r="E1537" t="str">
        <f t="shared" si="118"/>
        <v>UNKNOWN</v>
      </c>
      <c r="F1537" s="19" t="str">
        <f t="shared" si="119"/>
        <v/>
      </c>
      <c r="G1537" s="3" t="s">
        <v>23</v>
      </c>
      <c r="H1537" s="18">
        <v>1</v>
      </c>
      <c r="I1537" t="str">
        <f>MID(Table9[[#This Row],[SampleID]],4,8)</f>
        <v>-KN9-A</v>
      </c>
    </row>
    <row r="1538" spans="1:9">
      <c r="A1538" t="s">
        <v>4211</v>
      </c>
      <c r="B1538" t="str">
        <f t="shared" ref="B1538:B1601" si="120">LEFT(A1538,2)</f>
        <v>AA</v>
      </c>
      <c r="C1538" t="str">
        <f t="shared" ref="C1538:C1601" si="121">MID(A1538,4,3)</f>
        <v>-LF</v>
      </c>
      <c r="D1538" s="3" t="str">
        <f t="shared" ref="D1538:D1601" si="122">IF(MID(A1538,13,1)="M","MELANOMA",IF(MID(A1538,13,1)="N","NSCLC",IF(MID(A1538,13,1)="S","SCLC",IF(MID(A1538,13,1)="H","HETH",IF(MID(A1538,13,1)="R","RCC","OTHER")))))</f>
        <v>OTHER</v>
      </c>
      <c r="E1538" t="str">
        <f t="shared" ref="E1538:E1601" si="123">IF(MID(A1538,13,1)="m",RIGHT(A1538,LEN(A1538)-21),IF(MID(A1538,13,1)="n",RIGHT(A1538,LEN(A1538)-18),IF(MID(A1538,13,1)="s",RIGHT(A1538,LEN(A1538)-17),IF(MID(A1538,13,1)="o",RIGHT(A1538,LEN(A1538)-18),IF(MID(A1538,13,1)="h",RIGHT(A1538,LEN(A1538)-17),IF(MID(A1538,13,1)="r",RIGHT(A1538,LEN(A1538)-16),"UNKNOWN"))))))</f>
        <v>UNKNOWN</v>
      </c>
      <c r="F1538" s="19" t="str">
        <f t="shared" ref="F1538:F1601" si="124">IF(MID(A1538,13,1)="H",LEFT(A1538,16),IF(MID(A1538,13,1)="M",LEFT(A1538,20),IF(MID(A1538,13,1)="N",LEFT(A1538,17),IF(MID(A1538,13,1)="S",LEFT(A1538,16),IF(MID(A1538,13,1)="O",LEFT(A1538,17),IF(MID(A1538,13,1)="R",LEFT(A1538,15),""))))))</f>
        <v/>
      </c>
      <c r="G1538" s="3" t="s">
        <v>23</v>
      </c>
      <c r="H1538" s="18">
        <v>1</v>
      </c>
      <c r="I1538" t="str">
        <f>MID(Table9[[#This Row],[SampleID]],4,8)</f>
        <v>-LF4-T</v>
      </c>
    </row>
    <row r="1539" spans="1:9">
      <c r="A1539" t="s">
        <v>4212</v>
      </c>
      <c r="B1539" t="str">
        <f t="shared" si="120"/>
        <v>AB</v>
      </c>
      <c r="C1539" t="str">
        <f t="shared" si="121"/>
        <v>-LX</v>
      </c>
      <c r="D1539" s="3" t="str">
        <f t="shared" si="122"/>
        <v>OTHER</v>
      </c>
      <c r="E1539" t="str">
        <f t="shared" si="123"/>
        <v>UNKNOWN</v>
      </c>
      <c r="F1539" s="19" t="str">
        <f t="shared" si="124"/>
        <v/>
      </c>
      <c r="G1539" s="3" t="s">
        <v>23</v>
      </c>
      <c r="H1539" s="18">
        <v>1</v>
      </c>
      <c r="I1539" t="str">
        <f>MID(Table9[[#This Row],[SampleID]],4,8)</f>
        <v>-LX4-9</v>
      </c>
    </row>
    <row r="1540" spans="1:9">
      <c r="A1540" t="s">
        <v>4213</v>
      </c>
      <c r="B1540" t="str">
        <f t="shared" si="120"/>
        <v>AA</v>
      </c>
      <c r="C1540" t="str">
        <f t="shared" si="121"/>
        <v>-ML</v>
      </c>
      <c r="D1540" s="3" t="str">
        <f t="shared" si="122"/>
        <v>OTHER</v>
      </c>
      <c r="E1540" t="str">
        <f t="shared" si="123"/>
        <v>UNKNOWN</v>
      </c>
      <c r="F1540" s="19" t="str">
        <f t="shared" si="124"/>
        <v/>
      </c>
      <c r="G1540" s="3" t="s">
        <v>23</v>
      </c>
      <c r="H1540" s="18">
        <v>1</v>
      </c>
      <c r="I1540" t="str">
        <f>MID(Table9[[#This Row],[SampleID]],4,8)</f>
        <v>-ML9-C</v>
      </c>
    </row>
    <row r="1541" spans="1:9">
      <c r="A1541" t="s">
        <v>4214</v>
      </c>
      <c r="B1541" t="str">
        <f t="shared" si="120"/>
        <v>AA</v>
      </c>
      <c r="C1541" t="str">
        <f t="shared" si="121"/>
        <v>-NN</v>
      </c>
      <c r="D1541" s="3" t="str">
        <f t="shared" si="122"/>
        <v>OTHER</v>
      </c>
      <c r="E1541" t="str">
        <f t="shared" si="123"/>
        <v>UNKNOWN</v>
      </c>
      <c r="F1541" s="19" t="str">
        <f t="shared" si="124"/>
        <v/>
      </c>
      <c r="G1541" s="3" t="s">
        <v>23</v>
      </c>
      <c r="H1541" s="18">
        <v>1</v>
      </c>
      <c r="I1541" t="str">
        <f>MID(Table9[[#This Row],[SampleID]],4,8)</f>
        <v>-NN9-3</v>
      </c>
    </row>
    <row r="1542" spans="1:9">
      <c r="A1542" t="s">
        <v>4215</v>
      </c>
      <c r="B1542" t="str">
        <f t="shared" si="120"/>
        <v>AB</v>
      </c>
      <c r="C1542" t="str">
        <f t="shared" si="121"/>
        <v>-NN</v>
      </c>
      <c r="D1542" s="3" t="str">
        <f t="shared" si="122"/>
        <v>OTHER</v>
      </c>
      <c r="E1542" t="str">
        <f t="shared" si="123"/>
        <v>UNKNOWN</v>
      </c>
      <c r="F1542" s="19" t="str">
        <f t="shared" si="124"/>
        <v/>
      </c>
      <c r="G1542" s="3" t="s">
        <v>23</v>
      </c>
      <c r="H1542" s="18">
        <v>1</v>
      </c>
      <c r="I1542" t="str">
        <f>MID(Table9[[#This Row],[SampleID]],4,8)</f>
        <v>-NN9-7</v>
      </c>
    </row>
    <row r="1543" spans="1:9">
      <c r="A1543" t="s">
        <v>4216</v>
      </c>
      <c r="B1543" t="str">
        <f t="shared" si="120"/>
        <v>AB</v>
      </c>
      <c r="C1543" t="str">
        <f t="shared" si="121"/>
        <v>-PP</v>
      </c>
      <c r="D1543" s="3" t="str">
        <f t="shared" si="122"/>
        <v>OTHER</v>
      </c>
      <c r="E1543" t="str">
        <f t="shared" si="123"/>
        <v>UNKNOWN</v>
      </c>
      <c r="F1543" s="19" t="str">
        <f t="shared" si="124"/>
        <v/>
      </c>
      <c r="G1543" s="3" t="s">
        <v>23</v>
      </c>
      <c r="H1543" s="18">
        <v>1</v>
      </c>
      <c r="I1543" t="str">
        <f>MID(Table9[[#This Row],[SampleID]],4,8)</f>
        <v>-PP4-A</v>
      </c>
    </row>
    <row r="1544" spans="1:9">
      <c r="A1544" t="s">
        <v>4217</v>
      </c>
      <c r="B1544" t="str">
        <f t="shared" si="120"/>
        <v>AA</v>
      </c>
      <c r="C1544" t="str">
        <f t="shared" si="121"/>
        <v>-QF</v>
      </c>
      <c r="D1544" s="3" t="str">
        <f t="shared" si="122"/>
        <v>OTHER</v>
      </c>
      <c r="E1544" t="str">
        <f t="shared" si="123"/>
        <v>UNKNOWN</v>
      </c>
      <c r="F1544" s="19" t="str">
        <f t="shared" si="124"/>
        <v/>
      </c>
      <c r="G1544" s="3" t="s">
        <v>23</v>
      </c>
      <c r="H1544" s="18">
        <v>1</v>
      </c>
      <c r="I1544" t="str">
        <f>MID(Table9[[#This Row],[SampleID]],4,8)</f>
        <v>-QF9-8</v>
      </c>
    </row>
    <row r="1545" spans="1:9">
      <c r="A1545" t="s">
        <v>4218</v>
      </c>
      <c r="B1545" t="str">
        <f t="shared" si="120"/>
        <v>AA</v>
      </c>
      <c r="C1545" t="str">
        <f t="shared" si="121"/>
        <v>-QQ</v>
      </c>
      <c r="D1545" s="3" t="str">
        <f t="shared" si="122"/>
        <v>OTHER</v>
      </c>
      <c r="E1545" t="str">
        <f t="shared" si="123"/>
        <v>UNKNOWN</v>
      </c>
      <c r="F1545" s="19" t="str">
        <f t="shared" si="124"/>
        <v/>
      </c>
      <c r="G1545" s="3" t="s">
        <v>23</v>
      </c>
      <c r="H1545" s="18">
        <v>1</v>
      </c>
      <c r="I1545" t="str">
        <f>MID(Table9[[#This Row],[SampleID]],4,8)</f>
        <v>-QQ9-T</v>
      </c>
    </row>
    <row r="1546" spans="1:9">
      <c r="A1546" t="s">
        <v>4219</v>
      </c>
      <c r="B1546" t="str">
        <f t="shared" si="120"/>
        <v>AA</v>
      </c>
      <c r="C1546" t="str">
        <f t="shared" si="121"/>
        <v>-RF</v>
      </c>
      <c r="D1546" s="3" t="str">
        <f t="shared" si="122"/>
        <v>OTHER</v>
      </c>
      <c r="E1546" t="str">
        <f t="shared" si="123"/>
        <v>UNKNOWN</v>
      </c>
      <c r="F1546" s="19" t="str">
        <f t="shared" si="124"/>
        <v/>
      </c>
      <c r="G1546" s="3" t="s">
        <v>23</v>
      </c>
      <c r="H1546" s="18">
        <v>1</v>
      </c>
      <c r="I1546" t="str">
        <f>MID(Table9[[#This Row],[SampleID]],4,8)</f>
        <v>-RF7-8</v>
      </c>
    </row>
    <row r="1547" spans="1:9">
      <c r="A1547" t="s">
        <v>4220</v>
      </c>
      <c r="B1547" t="str">
        <f t="shared" si="120"/>
        <v>AA</v>
      </c>
      <c r="C1547" t="str">
        <f t="shared" si="121"/>
        <v>-VP</v>
      </c>
      <c r="D1547" s="3" t="str">
        <f t="shared" si="122"/>
        <v>OTHER</v>
      </c>
      <c r="E1547" t="str">
        <f t="shared" si="123"/>
        <v>UNKNOWN</v>
      </c>
      <c r="F1547" s="19" t="str">
        <f t="shared" si="124"/>
        <v/>
      </c>
      <c r="G1547" s="3" t="s">
        <v>23</v>
      </c>
      <c r="H1547" s="18">
        <v>1</v>
      </c>
      <c r="I1547" t="str">
        <f>MID(Table9[[#This Row],[SampleID]],4,8)</f>
        <v>-VP7-U</v>
      </c>
    </row>
    <row r="1548" spans="1:9">
      <c r="A1548" t="s">
        <v>4221</v>
      </c>
      <c r="B1548" t="str">
        <f t="shared" si="120"/>
        <v>AA</v>
      </c>
      <c r="C1548" t="str">
        <f t="shared" si="121"/>
        <v>-VU</v>
      </c>
      <c r="D1548" s="3" t="str">
        <f t="shared" si="122"/>
        <v>OTHER</v>
      </c>
      <c r="E1548" t="str">
        <f t="shared" si="123"/>
        <v>UNKNOWN</v>
      </c>
      <c r="F1548" s="19" t="str">
        <f t="shared" si="124"/>
        <v/>
      </c>
      <c r="G1548" s="3" t="s">
        <v>23</v>
      </c>
      <c r="H1548" s="18">
        <v>1</v>
      </c>
      <c r="I1548" t="str">
        <f>MID(Table9[[#This Row],[SampleID]],4,8)</f>
        <v>-VU3-U</v>
      </c>
    </row>
    <row r="1549" spans="1:9">
      <c r="A1549" t="s">
        <v>4222</v>
      </c>
      <c r="B1549" t="str">
        <f t="shared" si="120"/>
        <v>AA</v>
      </c>
      <c r="C1549" t="str">
        <f t="shared" si="121"/>
        <v>-WF</v>
      </c>
      <c r="D1549" s="3" t="str">
        <f t="shared" si="122"/>
        <v>OTHER</v>
      </c>
      <c r="E1549" t="str">
        <f t="shared" si="123"/>
        <v>UNKNOWN</v>
      </c>
      <c r="F1549" s="19" t="str">
        <f t="shared" si="124"/>
        <v/>
      </c>
      <c r="G1549" s="3" t="s">
        <v>23</v>
      </c>
      <c r="H1549" s="18">
        <v>1</v>
      </c>
      <c r="I1549" t="str">
        <f>MID(Table9[[#This Row],[SampleID]],4,8)</f>
        <v>-WF9-W</v>
      </c>
    </row>
    <row r="1550" spans="1:9">
      <c r="A1550" t="s">
        <v>4223</v>
      </c>
      <c r="B1550" t="str">
        <f t="shared" si="120"/>
        <v>AA</v>
      </c>
      <c r="C1550" t="str">
        <f t="shared" si="121"/>
        <v>-WK</v>
      </c>
      <c r="D1550" s="3" t="str">
        <f t="shared" si="122"/>
        <v>OTHER</v>
      </c>
      <c r="E1550" t="str">
        <f t="shared" si="123"/>
        <v>UNKNOWN</v>
      </c>
      <c r="F1550" s="19" t="str">
        <f t="shared" si="124"/>
        <v/>
      </c>
      <c r="G1550" s="3" t="s">
        <v>23</v>
      </c>
      <c r="H1550" s="18">
        <v>1</v>
      </c>
      <c r="I1550" t="str">
        <f>MID(Table9[[#This Row],[SampleID]],4,8)</f>
        <v>-WK6-X</v>
      </c>
    </row>
    <row r="1551" spans="1:9">
      <c r="A1551" t="s">
        <v>4224</v>
      </c>
      <c r="B1551" t="str">
        <f t="shared" si="120"/>
        <v>AB</v>
      </c>
      <c r="C1551" t="str">
        <f t="shared" si="121"/>
        <v>-XP</v>
      </c>
      <c r="D1551" s="3" t="str">
        <f t="shared" si="122"/>
        <v>OTHER</v>
      </c>
      <c r="E1551" t="str">
        <f t="shared" si="123"/>
        <v>UNKNOWN</v>
      </c>
      <c r="F1551" s="19" t="str">
        <f t="shared" si="124"/>
        <v/>
      </c>
      <c r="G1551" s="3" t="s">
        <v>23</v>
      </c>
      <c r="H1551" s="18">
        <v>1</v>
      </c>
      <c r="I1551" t="str">
        <f>MID(Table9[[#This Row],[SampleID]],4,8)</f>
        <v>-XP3-R</v>
      </c>
    </row>
    <row r="1552" spans="1:9">
      <c r="A1552" t="s">
        <v>4225</v>
      </c>
      <c r="B1552" t="str">
        <f t="shared" si="120"/>
        <v>AA</v>
      </c>
      <c r="C1552" t="str">
        <f t="shared" si="121"/>
        <v>-YQ</v>
      </c>
      <c r="D1552" s="3" t="str">
        <f t="shared" si="122"/>
        <v>OTHER</v>
      </c>
      <c r="E1552" t="str">
        <f t="shared" si="123"/>
        <v>UNKNOWN</v>
      </c>
      <c r="F1552" s="19" t="str">
        <f t="shared" si="124"/>
        <v/>
      </c>
      <c r="G1552" s="3" t="s">
        <v>23</v>
      </c>
      <c r="H1552" s="18">
        <v>1</v>
      </c>
      <c r="I1552" t="str">
        <f>MID(Table9[[#This Row],[SampleID]],4,8)</f>
        <v>-YQ9-C</v>
      </c>
    </row>
    <row r="1553" spans="1:9">
      <c r="A1553" t="s">
        <v>4226</v>
      </c>
      <c r="B1553" s="3" t="str">
        <f t="shared" si="120"/>
        <v>IL</v>
      </c>
      <c r="C1553" s="3" t="str">
        <f t="shared" si="121"/>
        <v>003</v>
      </c>
      <c r="D1553" s="3" t="str">
        <f t="shared" si="122"/>
        <v>NSCLC</v>
      </c>
      <c r="E1553" s="3" t="str">
        <f t="shared" si="123"/>
        <v>T0</v>
      </c>
      <c r="F1553" s="19" t="str">
        <f t="shared" si="124"/>
        <v>IL-003-1346-NSCLC</v>
      </c>
      <c r="G1553" s="3" t="s">
        <v>23</v>
      </c>
      <c r="H1553" s="18">
        <v>45100</v>
      </c>
      <c r="I1553" t="str">
        <f>MID(Table9[[#This Row],[SampleID]],4,8)</f>
        <v>003-1346</v>
      </c>
    </row>
    <row r="1554" spans="1:9">
      <c r="A1554" t="s">
        <v>4227</v>
      </c>
      <c r="B1554" t="str">
        <f t="shared" si="120"/>
        <v>IL</v>
      </c>
      <c r="C1554" t="str">
        <f t="shared" si="121"/>
        <v>003</v>
      </c>
      <c r="D1554" s="3" t="str">
        <f t="shared" si="122"/>
        <v>NSCLC</v>
      </c>
      <c r="E1554" t="str">
        <f t="shared" si="123"/>
        <v>T1</v>
      </c>
      <c r="F1554" s="19" t="str">
        <f t="shared" si="124"/>
        <v>IL-003-1346-NSCLC</v>
      </c>
      <c r="G1554" s="3" t="s">
        <v>23</v>
      </c>
      <c r="H1554" s="18">
        <v>45100</v>
      </c>
      <c r="I1554" t="str">
        <f>MID(Table9[[#This Row],[SampleID]],4,8)</f>
        <v>003-1346</v>
      </c>
    </row>
    <row r="1555" spans="1:9">
      <c r="A1555" t="s">
        <v>4228</v>
      </c>
      <c r="B1555" t="str">
        <f t="shared" si="120"/>
        <v>IL</v>
      </c>
      <c r="C1555" t="str">
        <f t="shared" si="121"/>
        <v>003</v>
      </c>
      <c r="D1555" s="3" t="str">
        <f t="shared" si="122"/>
        <v>NSCLC</v>
      </c>
      <c r="E1555" t="str">
        <f t="shared" si="123"/>
        <v>T0</v>
      </c>
      <c r="F1555" s="19" t="str">
        <f t="shared" si="124"/>
        <v>IL-003-1344-NSCLC</v>
      </c>
      <c r="G1555" s="3" t="s">
        <v>23</v>
      </c>
      <c r="H1555" s="18">
        <v>45100</v>
      </c>
      <c r="I1555" t="str">
        <f>MID(Table9[[#This Row],[SampleID]],4,8)</f>
        <v>003-1344</v>
      </c>
    </row>
    <row r="1556" spans="1:9">
      <c r="A1556" t="s">
        <v>4229</v>
      </c>
      <c r="B1556" t="str">
        <f t="shared" si="120"/>
        <v>IL</v>
      </c>
      <c r="C1556" t="str">
        <f t="shared" si="121"/>
        <v>003</v>
      </c>
      <c r="D1556" s="3" t="str">
        <f t="shared" si="122"/>
        <v>NSCLC</v>
      </c>
      <c r="E1556" t="str">
        <f t="shared" si="123"/>
        <v>T1</v>
      </c>
      <c r="F1556" s="19" t="str">
        <f t="shared" si="124"/>
        <v>IL-003-1344-NSCLC</v>
      </c>
      <c r="G1556" s="3" t="s">
        <v>23</v>
      </c>
      <c r="H1556" s="18">
        <v>45100</v>
      </c>
      <c r="I1556" t="str">
        <f>MID(Table9[[#This Row],[SampleID]],4,8)</f>
        <v>003-1344</v>
      </c>
    </row>
    <row r="1557" spans="1:9">
      <c r="A1557" t="s">
        <v>4230</v>
      </c>
      <c r="B1557" t="str">
        <f t="shared" si="120"/>
        <v>US</v>
      </c>
      <c r="C1557" t="str">
        <f t="shared" si="121"/>
        <v>037</v>
      </c>
      <c r="D1557" s="3" t="str">
        <f t="shared" si="122"/>
        <v>MELANOMA</v>
      </c>
      <c r="E1557" t="str">
        <f t="shared" si="123"/>
        <v>T0</v>
      </c>
      <c r="F1557" s="19" t="str">
        <f t="shared" si="124"/>
        <v>US-037-8045-MELANOMA</v>
      </c>
      <c r="G1557" s="3" t="s">
        <v>23</v>
      </c>
      <c r="H1557" s="18">
        <v>1</v>
      </c>
      <c r="I1557" t="str">
        <f>MID(Table9[[#This Row],[SampleID]],4,8)</f>
        <v>037-8045</v>
      </c>
    </row>
    <row r="1558" spans="1:9">
      <c r="A1558" t="s">
        <v>4231</v>
      </c>
      <c r="B1558" t="str">
        <f t="shared" si="120"/>
        <v>IL</v>
      </c>
      <c r="C1558" t="str">
        <f t="shared" si="121"/>
        <v>009</v>
      </c>
      <c r="D1558" s="3" t="str">
        <f t="shared" si="122"/>
        <v>MELANOMA</v>
      </c>
      <c r="E1558" t="str">
        <f t="shared" si="123"/>
        <v>T1</v>
      </c>
      <c r="F1558" s="19" t="str">
        <f t="shared" si="124"/>
        <v>IL-009-2900-MELANOMA</v>
      </c>
      <c r="G1558" s="3" t="s">
        <v>23</v>
      </c>
      <c r="H1558" s="18">
        <v>45100</v>
      </c>
      <c r="I1558" t="str">
        <f>MID(Table9[[#This Row],[SampleID]],4,8)</f>
        <v>009-2900</v>
      </c>
    </row>
    <row r="1559" spans="1:9">
      <c r="A1559" t="s">
        <v>4232</v>
      </c>
      <c r="B1559" t="str">
        <f t="shared" si="120"/>
        <v>US</v>
      </c>
      <c r="C1559" t="str">
        <f t="shared" si="121"/>
        <v>037</v>
      </c>
      <c r="D1559" s="3" t="str">
        <f t="shared" si="122"/>
        <v>MELANOMA</v>
      </c>
      <c r="E1559" t="str">
        <f t="shared" si="123"/>
        <v>T0</v>
      </c>
      <c r="F1559" s="19" t="str">
        <f t="shared" si="124"/>
        <v>US-037-8046-MELANOMA</v>
      </c>
      <c r="G1559" s="3" t="s">
        <v>23</v>
      </c>
      <c r="H1559" s="18">
        <v>1</v>
      </c>
      <c r="I1559" t="str">
        <f>MID(Table9[[#This Row],[SampleID]],4,8)</f>
        <v>037-8046</v>
      </c>
    </row>
    <row r="1560" spans="1:9">
      <c r="A1560" t="s">
        <v>4233</v>
      </c>
      <c r="B1560" t="str">
        <f t="shared" si="120"/>
        <v>IL</v>
      </c>
      <c r="C1560" t="str">
        <f t="shared" si="121"/>
        <v>009</v>
      </c>
      <c r="D1560" s="3" t="str">
        <f t="shared" si="122"/>
        <v>MELANOMA</v>
      </c>
      <c r="E1560" t="str">
        <f t="shared" si="123"/>
        <v>T1</v>
      </c>
      <c r="F1560" s="19" t="str">
        <f t="shared" si="124"/>
        <v>IL-009-2904-MELANOMA</v>
      </c>
      <c r="G1560" s="3" t="s">
        <v>23</v>
      </c>
      <c r="H1560" s="18">
        <v>45100</v>
      </c>
      <c r="I1560" t="str">
        <f>MID(Table9[[#This Row],[SampleID]],4,8)</f>
        <v>009-2904</v>
      </c>
    </row>
    <row r="1561" spans="1:9">
      <c r="A1561" t="s">
        <v>4234</v>
      </c>
      <c r="B1561" t="str">
        <f t="shared" si="120"/>
        <v>US</v>
      </c>
      <c r="C1561" t="str">
        <f t="shared" si="121"/>
        <v>037</v>
      </c>
      <c r="D1561" s="3" t="str">
        <f t="shared" si="122"/>
        <v>MELANOMA</v>
      </c>
      <c r="E1561" t="str">
        <f t="shared" si="123"/>
        <v>T0</v>
      </c>
      <c r="F1561" s="19" t="str">
        <f t="shared" si="124"/>
        <v>US-037-8047-MELANOMA</v>
      </c>
      <c r="G1561" s="3" t="s">
        <v>23</v>
      </c>
      <c r="H1561" s="18">
        <v>1</v>
      </c>
      <c r="I1561" t="str">
        <f>MID(Table9[[#This Row],[SampleID]],4,8)</f>
        <v>037-8047</v>
      </c>
    </row>
    <row r="1562" spans="1:9">
      <c r="A1562" t="s">
        <v>4235</v>
      </c>
      <c r="B1562" t="str">
        <f t="shared" si="120"/>
        <v>IL</v>
      </c>
      <c r="C1562" t="str">
        <f t="shared" si="121"/>
        <v>009</v>
      </c>
      <c r="D1562" s="3" t="str">
        <f t="shared" si="122"/>
        <v>MELANOMA</v>
      </c>
      <c r="E1562" t="str">
        <f t="shared" si="123"/>
        <v>T1</v>
      </c>
      <c r="F1562" s="19" t="str">
        <f t="shared" si="124"/>
        <v>IL-009-2906-MELANOMA</v>
      </c>
      <c r="G1562" s="3" t="s">
        <v>23</v>
      </c>
      <c r="H1562" s="18">
        <v>45100</v>
      </c>
      <c r="I1562" t="str">
        <f>MID(Table9[[#This Row],[SampleID]],4,8)</f>
        <v>009-2906</v>
      </c>
    </row>
    <row r="1563" spans="1:9">
      <c r="A1563" t="s">
        <v>4236</v>
      </c>
      <c r="B1563" t="str">
        <f t="shared" si="120"/>
        <v>US</v>
      </c>
      <c r="C1563" t="str">
        <f t="shared" si="121"/>
        <v>037</v>
      </c>
      <c r="D1563" s="3" t="str">
        <f t="shared" si="122"/>
        <v>MELANOMA</v>
      </c>
      <c r="E1563" t="str">
        <f t="shared" si="123"/>
        <v>T0</v>
      </c>
      <c r="F1563" s="19" t="str">
        <f t="shared" si="124"/>
        <v>US-037-8048-MELANOMA</v>
      </c>
      <c r="G1563" s="3" t="s">
        <v>23</v>
      </c>
      <c r="H1563" s="18">
        <v>1</v>
      </c>
      <c r="I1563" t="str">
        <f>MID(Table9[[#This Row],[SampleID]],4,8)</f>
        <v>037-8048</v>
      </c>
    </row>
    <row r="1564" spans="1:9">
      <c r="A1564" t="s">
        <v>4237</v>
      </c>
      <c r="B1564" t="str">
        <f t="shared" si="120"/>
        <v>IL</v>
      </c>
      <c r="C1564" t="str">
        <f t="shared" si="121"/>
        <v>009</v>
      </c>
      <c r="D1564" s="3" t="str">
        <f t="shared" si="122"/>
        <v>MELANOMA</v>
      </c>
      <c r="E1564" t="str">
        <f t="shared" si="123"/>
        <v>T1</v>
      </c>
      <c r="F1564" s="19" t="str">
        <f t="shared" si="124"/>
        <v>IL-009-2908-MELANOMA</v>
      </c>
      <c r="G1564" s="3" t="s">
        <v>23</v>
      </c>
      <c r="H1564" s="18">
        <v>45100</v>
      </c>
      <c r="I1564" t="str">
        <f>MID(Table9[[#This Row],[SampleID]],4,8)</f>
        <v>009-2908</v>
      </c>
    </row>
    <row r="1565" spans="1:9">
      <c r="A1565" t="s">
        <v>4238</v>
      </c>
      <c r="B1565" t="str">
        <f t="shared" si="120"/>
        <v>US</v>
      </c>
      <c r="C1565" t="str">
        <f t="shared" si="121"/>
        <v>037</v>
      </c>
      <c r="D1565" s="3" t="str">
        <f t="shared" si="122"/>
        <v>MELANOMA</v>
      </c>
      <c r="E1565" t="str">
        <f t="shared" si="123"/>
        <v>T0</v>
      </c>
      <c r="F1565" s="19" t="str">
        <f t="shared" si="124"/>
        <v>US-037-8049-MELANOMA</v>
      </c>
      <c r="G1565" s="3" t="s">
        <v>23</v>
      </c>
      <c r="H1565" s="18">
        <v>1</v>
      </c>
      <c r="I1565" t="str">
        <f>MID(Table9[[#This Row],[SampleID]],4,8)</f>
        <v>037-8049</v>
      </c>
    </row>
    <row r="1566" spans="1:9">
      <c r="A1566" t="s">
        <v>4239</v>
      </c>
      <c r="B1566" t="str">
        <f t="shared" si="120"/>
        <v>US</v>
      </c>
      <c r="C1566" t="str">
        <f t="shared" si="121"/>
        <v>037</v>
      </c>
      <c r="D1566" s="3" t="str">
        <f t="shared" si="122"/>
        <v>MELANOMA</v>
      </c>
      <c r="E1566" t="str">
        <f t="shared" si="123"/>
        <v>T0</v>
      </c>
      <c r="F1566" s="19" t="str">
        <f t="shared" si="124"/>
        <v>US-037-8050-MELANOMA</v>
      </c>
      <c r="G1566" s="3" t="s">
        <v>23</v>
      </c>
      <c r="H1566" s="18">
        <v>1</v>
      </c>
      <c r="I1566" t="str">
        <f>MID(Table9[[#This Row],[SampleID]],4,8)</f>
        <v>037-8050</v>
      </c>
    </row>
    <row r="1567" spans="1:9">
      <c r="A1567" t="s">
        <v>4240</v>
      </c>
      <c r="B1567" t="str">
        <f t="shared" si="120"/>
        <v>IL</v>
      </c>
      <c r="C1567" t="str">
        <f t="shared" si="121"/>
        <v>009</v>
      </c>
      <c r="D1567" s="3" t="str">
        <f t="shared" si="122"/>
        <v>MELANOMA</v>
      </c>
      <c r="E1567" t="str">
        <f t="shared" si="123"/>
        <v>T1</v>
      </c>
      <c r="F1567" s="19" t="str">
        <f t="shared" si="124"/>
        <v>IL-009-2912-MELANOMA</v>
      </c>
      <c r="G1567" s="3" t="s">
        <v>23</v>
      </c>
      <c r="H1567" s="18">
        <v>45100</v>
      </c>
      <c r="I1567" t="str">
        <f>MID(Table9[[#This Row],[SampleID]],4,8)</f>
        <v>009-2912</v>
      </c>
    </row>
    <row r="1568" spans="1:9">
      <c r="A1568" t="s">
        <v>4241</v>
      </c>
      <c r="B1568" t="str">
        <f t="shared" si="120"/>
        <v>US</v>
      </c>
      <c r="C1568" t="str">
        <f t="shared" si="121"/>
        <v>037</v>
      </c>
      <c r="D1568" s="3" t="str">
        <f t="shared" si="122"/>
        <v>MELANOMA</v>
      </c>
      <c r="E1568" t="str">
        <f t="shared" si="123"/>
        <v>T0</v>
      </c>
      <c r="F1568" s="19" t="str">
        <f t="shared" si="124"/>
        <v>US-037-8051-MELANOMA</v>
      </c>
      <c r="G1568" s="3" t="s">
        <v>23</v>
      </c>
      <c r="H1568" s="18">
        <v>1</v>
      </c>
      <c r="I1568" t="str">
        <f>MID(Table9[[#This Row],[SampleID]],4,8)</f>
        <v>037-8051</v>
      </c>
    </row>
    <row r="1569" spans="1:9">
      <c r="A1569" t="s">
        <v>4242</v>
      </c>
      <c r="B1569" t="str">
        <f t="shared" si="120"/>
        <v>IL</v>
      </c>
      <c r="C1569" t="str">
        <f t="shared" si="121"/>
        <v>009</v>
      </c>
      <c r="D1569" s="3" t="str">
        <f t="shared" si="122"/>
        <v>MELANOMA</v>
      </c>
      <c r="E1569" t="str">
        <f t="shared" si="123"/>
        <v>T1</v>
      </c>
      <c r="F1569" s="19" t="str">
        <f t="shared" si="124"/>
        <v>IL-009-2918-MELANOMA</v>
      </c>
      <c r="G1569" s="3" t="s">
        <v>23</v>
      </c>
      <c r="H1569" s="18">
        <v>45100</v>
      </c>
      <c r="I1569" t="str">
        <f>MID(Table9[[#This Row],[SampleID]],4,8)</f>
        <v>009-2918</v>
      </c>
    </row>
    <row r="1570" spans="1:9">
      <c r="A1570" t="s">
        <v>4243</v>
      </c>
      <c r="B1570" t="str">
        <f t="shared" si="120"/>
        <v>IL</v>
      </c>
      <c r="C1570" t="str">
        <f t="shared" si="121"/>
        <v>011</v>
      </c>
      <c r="D1570" s="3" t="str">
        <f t="shared" si="122"/>
        <v>NSCLC</v>
      </c>
      <c r="E1570" t="str">
        <f t="shared" si="123"/>
        <v>T2</v>
      </c>
      <c r="F1570" s="19" t="str">
        <f t="shared" si="124"/>
        <v>IL-011-1400-NSCLC</v>
      </c>
      <c r="G1570" s="3" t="s">
        <v>23</v>
      </c>
      <c r="H1570" s="18">
        <v>45100</v>
      </c>
      <c r="I1570" t="str">
        <f>MID(Table9[[#This Row],[SampleID]],4,8)</f>
        <v>011-1400</v>
      </c>
    </row>
    <row r="1571" spans="1:9">
      <c r="A1571" t="s">
        <v>4244</v>
      </c>
      <c r="B1571" t="str">
        <f t="shared" si="120"/>
        <v>IL</v>
      </c>
      <c r="C1571" t="str">
        <f t="shared" si="121"/>
        <v>011</v>
      </c>
      <c r="D1571" s="3" t="str">
        <f t="shared" si="122"/>
        <v>NSCLC</v>
      </c>
      <c r="E1571" t="str">
        <f t="shared" si="123"/>
        <v>T2</v>
      </c>
      <c r="F1571" s="19" t="str">
        <f t="shared" si="124"/>
        <v>IL-011-1402-NSCLC</v>
      </c>
      <c r="G1571" s="3" t="s">
        <v>23</v>
      </c>
      <c r="H1571" s="18">
        <v>45100</v>
      </c>
      <c r="I1571" t="str">
        <f>MID(Table9[[#This Row],[SampleID]],4,8)</f>
        <v>011-1402</v>
      </c>
    </row>
    <row r="1572" spans="1:9">
      <c r="A1572" t="s">
        <v>4245</v>
      </c>
      <c r="B1572" t="str">
        <f t="shared" si="120"/>
        <v>IL</v>
      </c>
      <c r="C1572" t="str">
        <f t="shared" si="121"/>
        <v>011</v>
      </c>
      <c r="D1572" s="3" t="str">
        <f t="shared" si="122"/>
        <v>NSCLC</v>
      </c>
      <c r="E1572" t="str">
        <f t="shared" si="123"/>
        <v>T1</v>
      </c>
      <c r="F1572" s="19" t="str">
        <f t="shared" si="124"/>
        <v>IL-011-1404-NSCLC</v>
      </c>
      <c r="G1572" s="3" t="s">
        <v>23</v>
      </c>
      <c r="H1572" s="18">
        <v>45100</v>
      </c>
      <c r="I1572" t="str">
        <f>MID(Table9[[#This Row],[SampleID]],4,8)</f>
        <v>011-1404</v>
      </c>
    </row>
    <row r="1573" spans="1:9">
      <c r="A1573" t="s">
        <v>4246</v>
      </c>
      <c r="B1573" t="str">
        <f t="shared" si="120"/>
        <v>IL</v>
      </c>
      <c r="C1573" t="str">
        <f t="shared" si="121"/>
        <v>011</v>
      </c>
      <c r="D1573" s="3" t="str">
        <f t="shared" si="122"/>
        <v>NSCLC</v>
      </c>
      <c r="E1573" t="str">
        <f t="shared" si="123"/>
        <v>T2</v>
      </c>
      <c r="F1573" s="19" t="str">
        <f t="shared" si="124"/>
        <v>IL-011-1404-NSCLC</v>
      </c>
      <c r="G1573" s="3" t="s">
        <v>23</v>
      </c>
      <c r="H1573" s="18">
        <v>45100</v>
      </c>
      <c r="I1573" t="str">
        <f>MID(Table9[[#This Row],[SampleID]],4,8)</f>
        <v>011-1404</v>
      </c>
    </row>
    <row r="1574" spans="1:9">
      <c r="A1574" t="s">
        <v>4247</v>
      </c>
      <c r="B1574" t="str">
        <f t="shared" si="120"/>
        <v>IL</v>
      </c>
      <c r="C1574" t="str">
        <f t="shared" si="121"/>
        <v>011</v>
      </c>
      <c r="D1574" s="3" t="str">
        <f t="shared" si="122"/>
        <v>NSCLC</v>
      </c>
      <c r="E1574" t="str">
        <f t="shared" si="123"/>
        <v>T2</v>
      </c>
      <c r="F1574" s="19" t="str">
        <f t="shared" si="124"/>
        <v>IL-011-1406-NSCLC</v>
      </c>
      <c r="G1574" s="3" t="s">
        <v>23</v>
      </c>
      <c r="H1574" s="18">
        <v>45100</v>
      </c>
      <c r="I1574" t="str">
        <f>MID(Table9[[#This Row],[SampleID]],4,8)</f>
        <v>011-1406</v>
      </c>
    </row>
    <row r="1575" spans="1:9">
      <c r="A1575" t="s">
        <v>4248</v>
      </c>
      <c r="B1575" t="str">
        <f t="shared" si="120"/>
        <v>IL</v>
      </c>
      <c r="C1575" t="str">
        <f t="shared" si="121"/>
        <v>011</v>
      </c>
      <c r="D1575" s="3" t="str">
        <f t="shared" si="122"/>
        <v>NSCLC</v>
      </c>
      <c r="E1575" t="str">
        <f t="shared" si="123"/>
        <v>T0</v>
      </c>
      <c r="F1575" s="19" t="str">
        <f t="shared" si="124"/>
        <v>IL-011-1408-NSCLC</v>
      </c>
      <c r="G1575" s="3" t="s">
        <v>23</v>
      </c>
      <c r="H1575" s="18">
        <v>45100</v>
      </c>
      <c r="I1575" t="str">
        <f>MID(Table9[[#This Row],[SampleID]],4,8)</f>
        <v>011-1408</v>
      </c>
    </row>
    <row r="1576" spans="1:9">
      <c r="A1576" t="s">
        <v>4249</v>
      </c>
      <c r="B1576" t="str">
        <f t="shared" si="120"/>
        <v>IL</v>
      </c>
      <c r="C1576" t="str">
        <f t="shared" si="121"/>
        <v>011</v>
      </c>
      <c r="D1576" s="3" t="str">
        <f t="shared" si="122"/>
        <v>NSCLC</v>
      </c>
      <c r="E1576" t="str">
        <f t="shared" si="123"/>
        <v>T1</v>
      </c>
      <c r="F1576" s="19" t="str">
        <f t="shared" si="124"/>
        <v>IL-011-1408-NSCLC</v>
      </c>
      <c r="G1576" s="3" t="s">
        <v>23</v>
      </c>
      <c r="H1576" s="18">
        <v>45100</v>
      </c>
      <c r="I1576" t="str">
        <f>MID(Table9[[#This Row],[SampleID]],4,8)</f>
        <v>011-1408</v>
      </c>
    </row>
    <row r="1577" spans="1:9">
      <c r="A1577" t="s">
        <v>4250</v>
      </c>
      <c r="B1577" t="str">
        <f t="shared" si="120"/>
        <v>IL</v>
      </c>
      <c r="C1577" t="str">
        <f t="shared" si="121"/>
        <v>011</v>
      </c>
      <c r="D1577" s="3" t="str">
        <f t="shared" si="122"/>
        <v>NSCLC</v>
      </c>
      <c r="E1577" t="str">
        <f t="shared" si="123"/>
        <v>T0</v>
      </c>
      <c r="F1577" s="19" t="str">
        <f t="shared" si="124"/>
        <v>IL-011-1410-NSCLC</v>
      </c>
      <c r="G1577" s="3" t="s">
        <v>23</v>
      </c>
      <c r="H1577" s="18">
        <v>45100</v>
      </c>
      <c r="I1577" t="str">
        <f>MID(Table9[[#This Row],[SampleID]],4,8)</f>
        <v>011-1410</v>
      </c>
    </row>
    <row r="1578" spans="1:9">
      <c r="A1578" t="s">
        <v>4251</v>
      </c>
      <c r="B1578" t="str">
        <f t="shared" si="120"/>
        <v>IL</v>
      </c>
      <c r="C1578" t="str">
        <f t="shared" si="121"/>
        <v>011</v>
      </c>
      <c r="D1578" s="3" t="str">
        <f t="shared" si="122"/>
        <v>NSCLC</v>
      </c>
      <c r="E1578" t="str">
        <f t="shared" si="123"/>
        <v>T1</v>
      </c>
      <c r="F1578" s="19" t="str">
        <f t="shared" si="124"/>
        <v>IL-011-1410-NSCLC</v>
      </c>
      <c r="G1578" s="3" t="s">
        <v>23</v>
      </c>
      <c r="H1578" s="18">
        <v>45100</v>
      </c>
      <c r="I1578" t="str">
        <f>MID(Table9[[#This Row],[SampleID]],4,8)</f>
        <v>011-1410</v>
      </c>
    </row>
    <row r="1579" spans="1:9">
      <c r="A1579" t="s">
        <v>4252</v>
      </c>
      <c r="B1579" t="str">
        <f t="shared" si="120"/>
        <v>US</v>
      </c>
      <c r="C1579" t="str">
        <f t="shared" si="121"/>
        <v>037</v>
      </c>
      <c r="D1579" s="3" t="str">
        <f t="shared" si="122"/>
        <v>MELANOMA</v>
      </c>
      <c r="E1579" t="str">
        <f t="shared" si="123"/>
        <v>T0</v>
      </c>
      <c r="F1579" s="19" t="str">
        <f t="shared" si="124"/>
        <v>US-037-8052-MELANOMA</v>
      </c>
      <c r="G1579" s="3" t="s">
        <v>23</v>
      </c>
      <c r="H1579" s="18">
        <v>1</v>
      </c>
      <c r="I1579" t="str">
        <f>MID(Table9[[#This Row],[SampleID]],4,8)</f>
        <v>037-8052</v>
      </c>
    </row>
    <row r="1580" spans="1:9">
      <c r="A1580" t="s">
        <v>4253</v>
      </c>
      <c r="B1580" t="str">
        <f t="shared" si="120"/>
        <v>IL</v>
      </c>
      <c r="C1580" t="str">
        <f t="shared" si="121"/>
        <v>011</v>
      </c>
      <c r="D1580" s="3" t="str">
        <f t="shared" si="122"/>
        <v>MELANOMA</v>
      </c>
      <c r="E1580" t="str">
        <f t="shared" si="123"/>
        <v>T1</v>
      </c>
      <c r="F1580" s="19" t="str">
        <f t="shared" si="124"/>
        <v>IL-011-2402-MELANOMA</v>
      </c>
      <c r="G1580" s="3" t="s">
        <v>23</v>
      </c>
      <c r="H1580" s="18">
        <v>45100</v>
      </c>
      <c r="I1580" t="str">
        <f>MID(Table9[[#This Row],[SampleID]],4,8)</f>
        <v>011-2402</v>
      </c>
    </row>
    <row r="1581" spans="1:9">
      <c r="A1581" t="s">
        <v>4254</v>
      </c>
      <c r="B1581" t="str">
        <f t="shared" si="120"/>
        <v>US</v>
      </c>
      <c r="C1581" t="str">
        <f t="shared" si="121"/>
        <v>037</v>
      </c>
      <c r="D1581" s="3" t="str">
        <f t="shared" si="122"/>
        <v>MELANOMA</v>
      </c>
      <c r="E1581" t="str">
        <f t="shared" si="123"/>
        <v>T0</v>
      </c>
      <c r="F1581" s="19" t="str">
        <f t="shared" si="124"/>
        <v>US-037-8053-MELANOMA</v>
      </c>
      <c r="G1581" s="3" t="s">
        <v>23</v>
      </c>
      <c r="H1581" s="18">
        <v>1</v>
      </c>
      <c r="I1581" t="str">
        <f>MID(Table9[[#This Row],[SampleID]],4,8)</f>
        <v>037-8053</v>
      </c>
    </row>
    <row r="1582" spans="1:9">
      <c r="A1582" t="s">
        <v>4255</v>
      </c>
      <c r="B1582" t="str">
        <f t="shared" si="120"/>
        <v>IL</v>
      </c>
      <c r="C1582" t="str">
        <f t="shared" si="121"/>
        <v>011</v>
      </c>
      <c r="D1582" s="3" t="str">
        <f t="shared" si="122"/>
        <v>MELANOMA</v>
      </c>
      <c r="E1582" t="str">
        <f t="shared" si="123"/>
        <v>T1</v>
      </c>
      <c r="F1582" s="19" t="str">
        <f t="shared" si="124"/>
        <v>IL-011-2404-MELANOMA</v>
      </c>
      <c r="G1582" s="3" t="s">
        <v>23</v>
      </c>
      <c r="H1582" s="18">
        <v>45100</v>
      </c>
      <c r="I1582" t="str">
        <f>MID(Table9[[#This Row],[SampleID]],4,8)</f>
        <v>011-2404</v>
      </c>
    </row>
    <row r="1583" spans="1:9">
      <c r="A1583" t="s">
        <v>4256</v>
      </c>
      <c r="B1583" t="str">
        <f t="shared" si="120"/>
        <v>IL</v>
      </c>
      <c r="C1583" t="str">
        <f t="shared" si="121"/>
        <v>011</v>
      </c>
      <c r="D1583" s="3" t="str">
        <f t="shared" si="122"/>
        <v>SCLC</v>
      </c>
      <c r="E1583" t="str">
        <f t="shared" si="123"/>
        <v>T0</v>
      </c>
      <c r="F1583" s="19" t="str">
        <f t="shared" si="124"/>
        <v>IL-011-3400-SCLC</v>
      </c>
      <c r="G1583" s="3" t="s">
        <v>23</v>
      </c>
      <c r="H1583" s="18">
        <v>45100</v>
      </c>
      <c r="I1583" t="str">
        <f>MID(Table9[[#This Row],[SampleID]],4,8)</f>
        <v>011-3400</v>
      </c>
    </row>
    <row r="1584" spans="1:9">
      <c r="A1584" t="s">
        <v>4257</v>
      </c>
      <c r="B1584" t="str">
        <f t="shared" si="120"/>
        <v>IL</v>
      </c>
      <c r="C1584" t="str">
        <f t="shared" si="121"/>
        <v>013</v>
      </c>
      <c r="D1584" s="3" t="str">
        <f t="shared" si="122"/>
        <v>NSCLC</v>
      </c>
      <c r="E1584" t="str">
        <f t="shared" si="123"/>
        <v>T0</v>
      </c>
      <c r="F1584" s="19" t="str">
        <f t="shared" si="124"/>
        <v>IL-013-1800-NSCLC</v>
      </c>
      <c r="G1584" s="3" t="s">
        <v>23</v>
      </c>
      <c r="H1584" s="18">
        <v>45100</v>
      </c>
      <c r="I1584" t="str">
        <f>MID(Table9[[#This Row],[SampleID]],4,8)</f>
        <v>013-1800</v>
      </c>
    </row>
    <row r="1585" spans="1:9">
      <c r="A1585" t="s">
        <v>4258</v>
      </c>
      <c r="B1585" t="str">
        <f t="shared" si="120"/>
        <v>IL</v>
      </c>
      <c r="C1585" t="str">
        <f t="shared" si="121"/>
        <v>013</v>
      </c>
      <c r="D1585" s="3" t="str">
        <f t="shared" si="122"/>
        <v>NSCLC</v>
      </c>
      <c r="E1585" t="str">
        <f t="shared" si="123"/>
        <v>T1</v>
      </c>
      <c r="F1585" s="19" t="str">
        <f t="shared" si="124"/>
        <v>IL-013-1800-NSCLC</v>
      </c>
      <c r="G1585" s="3" t="s">
        <v>23</v>
      </c>
      <c r="H1585" s="18">
        <v>45100</v>
      </c>
      <c r="I1585" t="str">
        <f>MID(Table9[[#This Row],[SampleID]],4,8)</f>
        <v>013-1800</v>
      </c>
    </row>
    <row r="1586" spans="1:9">
      <c r="A1586" t="s">
        <v>4259</v>
      </c>
      <c r="B1586" t="str">
        <f t="shared" si="120"/>
        <v>IL</v>
      </c>
      <c r="C1586" t="str">
        <f t="shared" si="121"/>
        <v>013</v>
      </c>
      <c r="D1586" s="3" t="str">
        <f t="shared" si="122"/>
        <v>NSCLC</v>
      </c>
      <c r="E1586" t="str">
        <f t="shared" si="123"/>
        <v>T0</v>
      </c>
      <c r="F1586" s="19" t="str">
        <f t="shared" si="124"/>
        <v>IL-013-1802-NSCLC</v>
      </c>
      <c r="G1586" s="3" t="s">
        <v>23</v>
      </c>
      <c r="H1586" s="18">
        <v>45100</v>
      </c>
      <c r="I1586" t="str">
        <f>MID(Table9[[#This Row],[SampleID]],4,8)</f>
        <v>013-1802</v>
      </c>
    </row>
    <row r="1587" spans="1:9">
      <c r="A1587" t="s">
        <v>4260</v>
      </c>
      <c r="B1587" t="str">
        <f t="shared" si="120"/>
        <v>IL</v>
      </c>
      <c r="C1587" t="str">
        <f t="shared" si="121"/>
        <v>013</v>
      </c>
      <c r="D1587" s="3" t="str">
        <f t="shared" si="122"/>
        <v>NSCLC</v>
      </c>
      <c r="E1587" t="str">
        <f t="shared" si="123"/>
        <v>T1</v>
      </c>
      <c r="F1587" s="19" t="str">
        <f t="shared" si="124"/>
        <v>IL-013-1802-NSCLC</v>
      </c>
      <c r="G1587" s="3" t="s">
        <v>23</v>
      </c>
      <c r="H1587" s="18">
        <v>45100</v>
      </c>
      <c r="I1587" t="str">
        <f>MID(Table9[[#This Row],[SampleID]],4,8)</f>
        <v>013-1802</v>
      </c>
    </row>
    <row r="1588" spans="1:9">
      <c r="A1588" t="s">
        <v>4261</v>
      </c>
      <c r="B1588" t="str">
        <f t="shared" si="120"/>
        <v>IL</v>
      </c>
      <c r="C1588" t="str">
        <f t="shared" si="121"/>
        <v>013</v>
      </c>
      <c r="D1588" s="3" t="str">
        <f t="shared" si="122"/>
        <v>NSCLC</v>
      </c>
      <c r="E1588" t="str">
        <f t="shared" si="123"/>
        <v>T0</v>
      </c>
      <c r="F1588" s="19" t="str">
        <f t="shared" si="124"/>
        <v>IL-013-1804-NSCLC</v>
      </c>
      <c r="G1588" s="3" t="s">
        <v>23</v>
      </c>
      <c r="H1588" s="18">
        <v>45100</v>
      </c>
      <c r="I1588" t="str">
        <f>MID(Table9[[#This Row],[SampleID]],4,8)</f>
        <v>013-1804</v>
      </c>
    </row>
    <row r="1589" spans="1:9">
      <c r="A1589" t="s">
        <v>4262</v>
      </c>
      <c r="B1589" t="str">
        <f t="shared" si="120"/>
        <v>IL</v>
      </c>
      <c r="C1589" t="str">
        <f t="shared" si="121"/>
        <v>013</v>
      </c>
      <c r="D1589" s="3" t="str">
        <f t="shared" si="122"/>
        <v>NSCLC</v>
      </c>
      <c r="E1589" t="str">
        <f t="shared" si="123"/>
        <v>T0a</v>
      </c>
      <c r="F1589" s="19" t="str">
        <f t="shared" si="124"/>
        <v>IL-013-1804-NSCLC</v>
      </c>
      <c r="G1589" s="3" t="s">
        <v>23</v>
      </c>
      <c r="H1589" s="18">
        <v>45100</v>
      </c>
      <c r="I1589" t="str">
        <f>MID(Table9[[#This Row],[SampleID]],4,8)</f>
        <v>013-1804</v>
      </c>
    </row>
    <row r="1590" spans="1:9">
      <c r="A1590" t="s">
        <v>4263</v>
      </c>
      <c r="B1590" t="str">
        <f t="shared" si="120"/>
        <v>IL</v>
      </c>
      <c r="C1590" t="str">
        <f t="shared" si="121"/>
        <v>013</v>
      </c>
      <c r="D1590" s="3" t="str">
        <f t="shared" si="122"/>
        <v>NSCLC</v>
      </c>
      <c r="E1590" t="str">
        <f t="shared" si="123"/>
        <v>T1</v>
      </c>
      <c r="F1590" s="19" t="str">
        <f t="shared" si="124"/>
        <v>IL-013-1804-NSCLC</v>
      </c>
      <c r="G1590" s="3" t="s">
        <v>23</v>
      </c>
      <c r="H1590" s="18">
        <v>45100</v>
      </c>
      <c r="I1590" t="str">
        <f>MID(Table9[[#This Row],[SampleID]],4,8)</f>
        <v>013-1804</v>
      </c>
    </row>
    <row r="1591" spans="1:9">
      <c r="A1591" t="s">
        <v>4264</v>
      </c>
      <c r="B1591" t="str">
        <f t="shared" si="120"/>
        <v>IL</v>
      </c>
      <c r="C1591" t="str">
        <f t="shared" si="121"/>
        <v>013</v>
      </c>
      <c r="D1591" s="3" t="str">
        <f t="shared" si="122"/>
        <v>NSCLC</v>
      </c>
      <c r="E1591" t="str">
        <f t="shared" si="123"/>
        <v>T0</v>
      </c>
      <c r="F1591" s="19" t="str">
        <f t="shared" si="124"/>
        <v>IL-013-1810-NSCLC</v>
      </c>
      <c r="G1591" s="3" t="s">
        <v>23</v>
      </c>
      <c r="H1591" s="18">
        <v>45100</v>
      </c>
      <c r="I1591" t="str">
        <f>MID(Table9[[#This Row],[SampleID]],4,8)</f>
        <v>013-1810</v>
      </c>
    </row>
    <row r="1592" spans="1:9">
      <c r="A1592" t="s">
        <v>4265</v>
      </c>
      <c r="B1592" t="str">
        <f t="shared" si="120"/>
        <v>IL</v>
      </c>
      <c r="C1592" t="str">
        <f t="shared" si="121"/>
        <v>013</v>
      </c>
      <c r="D1592" s="3" t="str">
        <f t="shared" si="122"/>
        <v>NSCLC</v>
      </c>
      <c r="E1592" t="str">
        <f t="shared" si="123"/>
        <v>T1</v>
      </c>
      <c r="F1592" s="19" t="str">
        <f t="shared" si="124"/>
        <v>IL-013-1810-NSCLC</v>
      </c>
      <c r="G1592" s="3" t="s">
        <v>23</v>
      </c>
      <c r="H1592" s="18">
        <v>45100</v>
      </c>
      <c r="I1592" t="str">
        <f>MID(Table9[[#This Row],[SampleID]],4,8)</f>
        <v>013-1810</v>
      </c>
    </row>
    <row r="1593" spans="1:9">
      <c r="A1593" t="s">
        <v>4266</v>
      </c>
      <c r="B1593" t="str">
        <f t="shared" si="120"/>
        <v>IL</v>
      </c>
      <c r="C1593" t="str">
        <f t="shared" si="121"/>
        <v>013</v>
      </c>
      <c r="D1593" s="3" t="str">
        <f t="shared" si="122"/>
        <v>NSCLC</v>
      </c>
      <c r="E1593" t="str">
        <f t="shared" si="123"/>
        <v>T0</v>
      </c>
      <c r="F1593" s="19" t="str">
        <f t="shared" si="124"/>
        <v>IL-013-1812-NSCLC</v>
      </c>
      <c r="G1593" s="3" t="s">
        <v>23</v>
      </c>
      <c r="H1593" s="18">
        <v>45100</v>
      </c>
      <c r="I1593" t="str">
        <f>MID(Table9[[#This Row],[SampleID]],4,8)</f>
        <v>013-1812</v>
      </c>
    </row>
    <row r="1594" spans="1:9">
      <c r="A1594" t="s">
        <v>4267</v>
      </c>
      <c r="B1594" t="str">
        <f t="shared" si="120"/>
        <v>IL</v>
      </c>
      <c r="C1594" t="str">
        <f t="shared" si="121"/>
        <v>013</v>
      </c>
      <c r="D1594" s="3" t="str">
        <f t="shared" si="122"/>
        <v>NSCLC</v>
      </c>
      <c r="E1594" t="str">
        <f t="shared" si="123"/>
        <v>T1</v>
      </c>
      <c r="F1594" s="19" t="str">
        <f t="shared" si="124"/>
        <v>IL-013-1812-NSCLC</v>
      </c>
      <c r="G1594" s="3" t="s">
        <v>23</v>
      </c>
      <c r="H1594" s="18">
        <v>45100</v>
      </c>
      <c r="I1594" t="str">
        <f>MID(Table9[[#This Row],[SampleID]],4,8)</f>
        <v>013-1812</v>
      </c>
    </row>
    <row r="1595" spans="1:9">
      <c r="A1595" t="s">
        <v>4268</v>
      </c>
      <c r="B1595" t="str">
        <f t="shared" si="120"/>
        <v>IL</v>
      </c>
      <c r="C1595" t="str">
        <f t="shared" si="121"/>
        <v>013</v>
      </c>
      <c r="D1595" s="3" t="str">
        <f t="shared" si="122"/>
        <v>NSCLC</v>
      </c>
      <c r="E1595" t="str">
        <f t="shared" si="123"/>
        <v>T0</v>
      </c>
      <c r="F1595" s="19" t="str">
        <f t="shared" si="124"/>
        <v>IL-013-1814-NSCLC</v>
      </c>
      <c r="G1595" s="3" t="s">
        <v>23</v>
      </c>
      <c r="H1595" s="18">
        <v>45100</v>
      </c>
      <c r="I1595" t="str">
        <f>MID(Table9[[#This Row],[SampleID]],4,8)</f>
        <v>013-1814</v>
      </c>
    </row>
    <row r="1596" spans="1:9">
      <c r="A1596" t="s">
        <v>4269</v>
      </c>
      <c r="B1596" t="str">
        <f t="shared" si="120"/>
        <v>IL</v>
      </c>
      <c r="C1596" t="str">
        <f t="shared" si="121"/>
        <v>013</v>
      </c>
      <c r="D1596" s="3" t="str">
        <f t="shared" si="122"/>
        <v>NSCLC</v>
      </c>
      <c r="E1596" t="str">
        <f t="shared" si="123"/>
        <v>T1</v>
      </c>
      <c r="F1596" s="19" t="str">
        <f t="shared" si="124"/>
        <v>IL-013-1814-NSCLC</v>
      </c>
      <c r="G1596" s="3" t="s">
        <v>23</v>
      </c>
      <c r="H1596" s="18">
        <v>45100</v>
      </c>
      <c r="I1596" t="str">
        <f>MID(Table9[[#This Row],[SampleID]],4,8)</f>
        <v>013-1814</v>
      </c>
    </row>
    <row r="1597" spans="1:9">
      <c r="A1597" t="s">
        <v>4270</v>
      </c>
      <c r="B1597" t="str">
        <f t="shared" si="120"/>
        <v>IL</v>
      </c>
      <c r="C1597" t="str">
        <f t="shared" si="121"/>
        <v>013</v>
      </c>
      <c r="D1597" s="3" t="str">
        <f t="shared" si="122"/>
        <v>NSCLC</v>
      </c>
      <c r="E1597" t="str">
        <f t="shared" si="123"/>
        <v>T0</v>
      </c>
      <c r="F1597" s="19" t="str">
        <f t="shared" si="124"/>
        <v>IL-013-1816-NSCLC</v>
      </c>
      <c r="G1597" s="3" t="s">
        <v>23</v>
      </c>
      <c r="H1597" s="18">
        <v>45100</v>
      </c>
      <c r="I1597" t="str">
        <f>MID(Table9[[#This Row],[SampleID]],4,8)</f>
        <v>013-1816</v>
      </c>
    </row>
    <row r="1598" spans="1:9">
      <c r="A1598" t="s">
        <v>4271</v>
      </c>
      <c r="B1598" t="str">
        <f t="shared" si="120"/>
        <v>IL</v>
      </c>
      <c r="C1598" t="str">
        <f t="shared" si="121"/>
        <v>013</v>
      </c>
      <c r="D1598" s="3" t="str">
        <f t="shared" si="122"/>
        <v>NSCLC</v>
      </c>
      <c r="E1598" t="str">
        <f t="shared" si="123"/>
        <v>T1</v>
      </c>
      <c r="F1598" s="19" t="str">
        <f t="shared" si="124"/>
        <v>IL-013-1816-NSCLC</v>
      </c>
      <c r="G1598" s="3" t="s">
        <v>23</v>
      </c>
      <c r="H1598" s="18">
        <v>45100</v>
      </c>
      <c r="I1598" t="str">
        <f>MID(Table9[[#This Row],[SampleID]],4,8)</f>
        <v>013-1816</v>
      </c>
    </row>
    <row r="1599" spans="1:9">
      <c r="A1599" t="s">
        <v>4272</v>
      </c>
      <c r="B1599" t="str">
        <f t="shared" si="120"/>
        <v>IL</v>
      </c>
      <c r="C1599" t="str">
        <f t="shared" si="121"/>
        <v>013</v>
      </c>
      <c r="D1599" s="3" t="str">
        <f t="shared" si="122"/>
        <v>NSCLC</v>
      </c>
      <c r="E1599" t="str">
        <f t="shared" si="123"/>
        <v>T0</v>
      </c>
      <c r="F1599" s="19" t="str">
        <f t="shared" si="124"/>
        <v>IL-013-1826-NSCLC</v>
      </c>
      <c r="G1599" s="3" t="s">
        <v>23</v>
      </c>
      <c r="H1599" s="18">
        <v>45100</v>
      </c>
      <c r="I1599" t="str">
        <f>MID(Table9[[#This Row],[SampleID]],4,8)</f>
        <v>013-1826</v>
      </c>
    </row>
    <row r="1600" spans="1:9">
      <c r="A1600" t="s">
        <v>4273</v>
      </c>
      <c r="B1600" t="str">
        <f t="shared" si="120"/>
        <v>IL</v>
      </c>
      <c r="C1600" t="str">
        <f t="shared" si="121"/>
        <v>013</v>
      </c>
      <c r="D1600" s="3" t="str">
        <f t="shared" si="122"/>
        <v>NSCLC</v>
      </c>
      <c r="E1600" t="str">
        <f t="shared" si="123"/>
        <v>T1</v>
      </c>
      <c r="F1600" s="19" t="str">
        <f t="shared" si="124"/>
        <v>IL-013-1826-NSCLC</v>
      </c>
      <c r="G1600" s="3" t="s">
        <v>23</v>
      </c>
      <c r="H1600" s="18">
        <v>45100</v>
      </c>
      <c r="I1600" t="str">
        <f>MID(Table9[[#This Row],[SampleID]],4,8)</f>
        <v>013-1826</v>
      </c>
    </row>
    <row r="1601" spans="1:9">
      <c r="A1601" t="s">
        <v>4274</v>
      </c>
      <c r="B1601" t="str">
        <f t="shared" si="120"/>
        <v>IL</v>
      </c>
      <c r="C1601" t="str">
        <f t="shared" si="121"/>
        <v>013</v>
      </c>
      <c r="D1601" s="3" t="str">
        <f t="shared" si="122"/>
        <v>NSCLC</v>
      </c>
      <c r="E1601" t="str">
        <f t="shared" si="123"/>
        <v>T0</v>
      </c>
      <c r="F1601" s="19" t="str">
        <f t="shared" si="124"/>
        <v>IL-013-1820-NSCLC</v>
      </c>
      <c r="G1601" s="3" t="s">
        <v>23</v>
      </c>
      <c r="H1601" s="18">
        <v>45100</v>
      </c>
      <c r="I1601" t="str">
        <f>MID(Table9[[#This Row],[SampleID]],4,8)</f>
        <v>013-1820</v>
      </c>
    </row>
    <row r="1602" spans="1:9">
      <c r="A1602" t="s">
        <v>4275</v>
      </c>
      <c r="B1602" t="str">
        <f t="shared" ref="B1602:B1665" si="125">LEFT(A1602,2)</f>
        <v>IL</v>
      </c>
      <c r="C1602" t="str">
        <f t="shared" ref="C1602:C1665" si="126">MID(A1602,4,3)</f>
        <v>013</v>
      </c>
      <c r="D1602" s="3" t="str">
        <f t="shared" ref="D1602:D1665" si="127">IF(MID(A1602,13,1)="M","MELANOMA",IF(MID(A1602,13,1)="N","NSCLC",IF(MID(A1602,13,1)="S","SCLC",IF(MID(A1602,13,1)="H","HETH",IF(MID(A1602,13,1)="R","RCC","OTHER")))))</f>
        <v>NSCLC</v>
      </c>
      <c r="E1602" t="str">
        <f t="shared" ref="E1602:E1665" si="128">IF(MID(A1602,13,1)="m",RIGHT(A1602,LEN(A1602)-21),IF(MID(A1602,13,1)="n",RIGHT(A1602,LEN(A1602)-18),IF(MID(A1602,13,1)="s",RIGHT(A1602,LEN(A1602)-17),IF(MID(A1602,13,1)="o",RIGHT(A1602,LEN(A1602)-18),IF(MID(A1602,13,1)="h",RIGHT(A1602,LEN(A1602)-17),IF(MID(A1602,13,1)="r",RIGHT(A1602,LEN(A1602)-16),"UNKNOWN"))))))</f>
        <v>T1</v>
      </c>
      <c r="F1602" s="19" t="str">
        <f t="shared" ref="F1602:F1665" si="129">IF(MID(A1602,13,1)="H",LEFT(A1602,16),IF(MID(A1602,13,1)="M",LEFT(A1602,20),IF(MID(A1602,13,1)="N",LEFT(A1602,17),IF(MID(A1602,13,1)="S",LEFT(A1602,16),IF(MID(A1602,13,1)="O",LEFT(A1602,17),IF(MID(A1602,13,1)="R",LEFT(A1602,15),""))))))</f>
        <v>IL-013-1820-NSCLC</v>
      </c>
      <c r="G1602" s="3" t="s">
        <v>23</v>
      </c>
      <c r="H1602" s="18">
        <v>45100</v>
      </c>
      <c r="I1602" t="str">
        <f>MID(Table9[[#This Row],[SampleID]],4,8)</f>
        <v>013-1820</v>
      </c>
    </row>
    <row r="1603" spans="1:9">
      <c r="A1603" t="s">
        <v>4276</v>
      </c>
      <c r="B1603" t="str">
        <f t="shared" si="125"/>
        <v>IL</v>
      </c>
      <c r="C1603" t="str">
        <f t="shared" si="126"/>
        <v>013</v>
      </c>
      <c r="D1603" s="3" t="str">
        <f t="shared" si="127"/>
        <v>NSCLC</v>
      </c>
      <c r="E1603" t="str">
        <f t="shared" si="128"/>
        <v>T0</v>
      </c>
      <c r="F1603" s="19" t="str">
        <f t="shared" si="129"/>
        <v>IL-013-1824-NSCLC</v>
      </c>
      <c r="G1603" s="3" t="s">
        <v>23</v>
      </c>
      <c r="H1603" s="18">
        <v>45100</v>
      </c>
      <c r="I1603" t="str">
        <f>MID(Table9[[#This Row],[SampleID]],4,8)</f>
        <v>013-1824</v>
      </c>
    </row>
    <row r="1604" spans="1:9">
      <c r="A1604" t="s">
        <v>4277</v>
      </c>
      <c r="B1604" t="str">
        <f t="shared" si="125"/>
        <v>IL</v>
      </c>
      <c r="C1604" t="str">
        <f t="shared" si="126"/>
        <v>013</v>
      </c>
      <c r="D1604" s="3" t="str">
        <f t="shared" si="127"/>
        <v>NSCLC</v>
      </c>
      <c r="E1604" t="str">
        <f t="shared" si="128"/>
        <v>T1</v>
      </c>
      <c r="F1604" s="19" t="str">
        <f t="shared" si="129"/>
        <v>IL-013-1824-NSCLC</v>
      </c>
      <c r="G1604" s="3" t="s">
        <v>23</v>
      </c>
      <c r="H1604" s="18">
        <v>45100</v>
      </c>
      <c r="I1604" t="str">
        <f>MID(Table9[[#This Row],[SampleID]],4,8)</f>
        <v>013-1824</v>
      </c>
    </row>
    <row r="1605" spans="1:9">
      <c r="A1605" t="s">
        <v>4278</v>
      </c>
      <c r="B1605" t="str">
        <f t="shared" si="125"/>
        <v>IL</v>
      </c>
      <c r="C1605" t="str">
        <f t="shared" si="126"/>
        <v>013</v>
      </c>
      <c r="D1605" s="3" t="str">
        <f t="shared" si="127"/>
        <v>NSCLC</v>
      </c>
      <c r="E1605" t="str">
        <f t="shared" si="128"/>
        <v>T2</v>
      </c>
      <c r="F1605" s="19" t="str">
        <f t="shared" si="129"/>
        <v>IL-013-1824-NSCLC</v>
      </c>
      <c r="G1605" s="3" t="s">
        <v>23</v>
      </c>
      <c r="H1605" s="18">
        <v>45100</v>
      </c>
      <c r="I1605" t="str">
        <f>MID(Table9[[#This Row],[SampleID]],4,8)</f>
        <v>013-1824</v>
      </c>
    </row>
    <row r="1606" spans="1:9">
      <c r="A1606" t="s">
        <v>4279</v>
      </c>
      <c r="B1606" t="str">
        <f t="shared" si="125"/>
        <v>IL</v>
      </c>
      <c r="C1606" t="str">
        <f t="shared" si="126"/>
        <v>013</v>
      </c>
      <c r="D1606" s="3" t="str">
        <f t="shared" si="127"/>
        <v>NSCLC</v>
      </c>
      <c r="E1606" t="str">
        <f t="shared" si="128"/>
        <v>T0</v>
      </c>
      <c r="F1606" s="19" t="str">
        <f t="shared" si="129"/>
        <v>IL-013-1822-NSCLC</v>
      </c>
      <c r="G1606" s="3" t="s">
        <v>23</v>
      </c>
      <c r="H1606" s="18">
        <v>45100</v>
      </c>
      <c r="I1606" t="str">
        <f>MID(Table9[[#This Row],[SampleID]],4,8)</f>
        <v>013-1822</v>
      </c>
    </row>
    <row r="1607" spans="1:9">
      <c r="A1607" t="s">
        <v>4280</v>
      </c>
      <c r="B1607" t="str">
        <f t="shared" si="125"/>
        <v>IL</v>
      </c>
      <c r="C1607" t="str">
        <f t="shared" si="126"/>
        <v>013</v>
      </c>
      <c r="D1607" s="3" t="str">
        <f t="shared" si="127"/>
        <v>NSCLC</v>
      </c>
      <c r="E1607" t="str">
        <f t="shared" si="128"/>
        <v>T1</v>
      </c>
      <c r="F1607" s="19" t="str">
        <f t="shared" si="129"/>
        <v>IL-013-1822-NSCLC</v>
      </c>
      <c r="G1607" s="3" t="s">
        <v>23</v>
      </c>
      <c r="H1607" s="18">
        <v>45100</v>
      </c>
      <c r="I1607" t="str">
        <f>MID(Table9[[#This Row],[SampleID]],4,8)</f>
        <v>013-1822</v>
      </c>
    </row>
    <row r="1608" spans="1:9">
      <c r="A1608" t="s">
        <v>4281</v>
      </c>
      <c r="B1608" t="str">
        <f t="shared" si="125"/>
        <v>IL</v>
      </c>
      <c r="C1608" t="str">
        <f t="shared" si="126"/>
        <v>013</v>
      </c>
      <c r="D1608" s="3" t="str">
        <f t="shared" si="127"/>
        <v>NSCLC</v>
      </c>
      <c r="E1608" t="str">
        <f t="shared" si="128"/>
        <v>T0</v>
      </c>
      <c r="F1608" s="19" t="str">
        <f t="shared" si="129"/>
        <v>IL-013-1828-NSCLC</v>
      </c>
      <c r="G1608" s="3" t="s">
        <v>23</v>
      </c>
      <c r="H1608" s="18">
        <v>45100</v>
      </c>
      <c r="I1608" t="str">
        <f>MID(Table9[[#This Row],[SampleID]],4,8)</f>
        <v>013-1828</v>
      </c>
    </row>
    <row r="1609" spans="1:9">
      <c r="A1609" t="s">
        <v>4282</v>
      </c>
      <c r="B1609" t="str">
        <f t="shared" si="125"/>
        <v>IL</v>
      </c>
      <c r="C1609" t="str">
        <f t="shared" si="126"/>
        <v>013</v>
      </c>
      <c r="D1609" s="3" t="str">
        <f t="shared" si="127"/>
        <v>NSCLC</v>
      </c>
      <c r="E1609" t="str">
        <f t="shared" si="128"/>
        <v>T1</v>
      </c>
      <c r="F1609" s="19" t="str">
        <f t="shared" si="129"/>
        <v>IL-013-1828-NSCLC</v>
      </c>
      <c r="G1609" s="3" t="s">
        <v>23</v>
      </c>
      <c r="H1609" s="18">
        <v>45100</v>
      </c>
      <c r="I1609" t="str">
        <f>MID(Table9[[#This Row],[SampleID]],4,8)</f>
        <v>013-1828</v>
      </c>
    </row>
    <row r="1610" spans="1:9">
      <c r="A1610" t="s">
        <v>4283</v>
      </c>
      <c r="B1610" t="str">
        <f t="shared" si="125"/>
        <v>IL</v>
      </c>
      <c r="C1610" t="str">
        <f t="shared" si="126"/>
        <v>014</v>
      </c>
      <c r="D1610" s="3" t="str">
        <f t="shared" si="127"/>
        <v>NSCLC</v>
      </c>
      <c r="E1610" t="str">
        <f t="shared" si="128"/>
        <v>T6</v>
      </c>
      <c r="F1610" s="19" t="str">
        <f t="shared" si="129"/>
        <v>IL-014-1901-NSCLC</v>
      </c>
      <c r="G1610" s="3" t="s">
        <v>23</v>
      </c>
      <c r="H1610" s="18">
        <v>45100</v>
      </c>
      <c r="I1610" t="str">
        <f>MID(Table9[[#This Row],[SampleID]],4,8)</f>
        <v>014-1901</v>
      </c>
    </row>
    <row r="1611" spans="1:9">
      <c r="A1611" t="s">
        <v>4284</v>
      </c>
      <c r="B1611" t="str">
        <f t="shared" si="125"/>
        <v>IL</v>
      </c>
      <c r="C1611" t="str">
        <f t="shared" si="126"/>
        <v>014</v>
      </c>
      <c r="D1611" s="3" t="str">
        <f t="shared" si="127"/>
        <v>NSCLC</v>
      </c>
      <c r="E1611" t="str">
        <f t="shared" si="128"/>
        <v>T7</v>
      </c>
      <c r="F1611" s="19" t="str">
        <f t="shared" si="129"/>
        <v>IL-014-1901-NSCLC</v>
      </c>
      <c r="G1611" s="3" t="s">
        <v>23</v>
      </c>
      <c r="H1611" s="18">
        <v>45100</v>
      </c>
      <c r="I1611" t="str">
        <f>MID(Table9[[#This Row],[SampleID]],4,8)</f>
        <v>014-1901</v>
      </c>
    </row>
    <row r="1612" spans="1:9">
      <c r="A1612" t="s">
        <v>4285</v>
      </c>
      <c r="B1612" t="str">
        <f t="shared" si="125"/>
        <v>IL</v>
      </c>
      <c r="C1612" t="str">
        <f t="shared" si="126"/>
        <v>014</v>
      </c>
      <c r="D1612" s="3" t="str">
        <f t="shared" si="127"/>
        <v>NSCLC</v>
      </c>
      <c r="E1612" t="str">
        <f t="shared" si="128"/>
        <v>T6</v>
      </c>
      <c r="F1612" s="19" t="str">
        <f t="shared" si="129"/>
        <v>IL-014-1903-NSCLC</v>
      </c>
      <c r="G1612" s="3" t="s">
        <v>23</v>
      </c>
      <c r="H1612" s="18">
        <v>45100</v>
      </c>
      <c r="I1612" t="str">
        <f>MID(Table9[[#This Row],[SampleID]],4,8)</f>
        <v>014-1903</v>
      </c>
    </row>
    <row r="1613" spans="1:9">
      <c r="A1613" t="s">
        <v>4286</v>
      </c>
      <c r="B1613" t="str">
        <f t="shared" si="125"/>
        <v>IL</v>
      </c>
      <c r="C1613" t="str">
        <f t="shared" si="126"/>
        <v>014</v>
      </c>
      <c r="D1613" s="3" t="str">
        <f t="shared" si="127"/>
        <v>NSCLC</v>
      </c>
      <c r="E1613" t="str">
        <f t="shared" si="128"/>
        <v>T7</v>
      </c>
      <c r="F1613" s="19" t="str">
        <f t="shared" si="129"/>
        <v>IL-014-1903-NSCLC</v>
      </c>
      <c r="G1613" s="3" t="s">
        <v>23</v>
      </c>
      <c r="H1613" s="18">
        <v>45100</v>
      </c>
      <c r="I1613" t="str">
        <f>MID(Table9[[#This Row],[SampleID]],4,8)</f>
        <v>014-1903</v>
      </c>
    </row>
    <row r="1614" spans="1:9">
      <c r="A1614" t="s">
        <v>4287</v>
      </c>
      <c r="B1614" t="str">
        <f t="shared" si="125"/>
        <v>IL</v>
      </c>
      <c r="C1614" t="str">
        <f t="shared" si="126"/>
        <v>014</v>
      </c>
      <c r="D1614" s="3" t="str">
        <f t="shared" si="127"/>
        <v>NSCLC</v>
      </c>
      <c r="E1614" t="str">
        <f t="shared" si="128"/>
        <v>T0</v>
      </c>
      <c r="F1614" s="19" t="str">
        <f t="shared" si="129"/>
        <v>IL-014-1904-NSCLC</v>
      </c>
      <c r="G1614" s="3" t="s">
        <v>23</v>
      </c>
      <c r="H1614" s="18">
        <v>45100</v>
      </c>
      <c r="I1614" t="str">
        <f>MID(Table9[[#This Row],[SampleID]],4,8)</f>
        <v>014-1904</v>
      </c>
    </row>
    <row r="1615" spans="1:9">
      <c r="A1615" t="s">
        <v>4288</v>
      </c>
      <c r="B1615" t="str">
        <f t="shared" si="125"/>
        <v>IL</v>
      </c>
      <c r="C1615" t="str">
        <f t="shared" si="126"/>
        <v>014</v>
      </c>
      <c r="D1615" s="3" t="str">
        <f t="shared" si="127"/>
        <v>NSCLC</v>
      </c>
      <c r="E1615" t="str">
        <f t="shared" si="128"/>
        <v>T0</v>
      </c>
      <c r="F1615" s="19" t="str">
        <f t="shared" si="129"/>
        <v>IL-014-1906-NSCLC</v>
      </c>
      <c r="G1615" s="3" t="s">
        <v>23</v>
      </c>
      <c r="H1615" s="18">
        <v>45100</v>
      </c>
      <c r="I1615" t="str">
        <f>MID(Table9[[#This Row],[SampleID]],4,8)</f>
        <v>014-1906</v>
      </c>
    </row>
    <row r="1616" spans="1:9">
      <c r="A1616" t="s">
        <v>4289</v>
      </c>
      <c r="B1616" t="str">
        <f t="shared" si="125"/>
        <v>IL</v>
      </c>
      <c r="C1616" t="str">
        <f t="shared" si="126"/>
        <v>014</v>
      </c>
      <c r="D1616" s="3" t="str">
        <f t="shared" si="127"/>
        <v>NSCLC</v>
      </c>
      <c r="E1616" t="str">
        <f t="shared" si="128"/>
        <v>T5</v>
      </c>
      <c r="F1616" s="19" t="str">
        <f t="shared" si="129"/>
        <v>IL-014-1909-NSCLC</v>
      </c>
      <c r="G1616" s="3" t="s">
        <v>23</v>
      </c>
      <c r="H1616" s="18">
        <v>45100</v>
      </c>
      <c r="I1616" t="str">
        <f>MID(Table9[[#This Row],[SampleID]],4,8)</f>
        <v>014-1909</v>
      </c>
    </row>
    <row r="1617" spans="1:9">
      <c r="A1617" t="s">
        <v>4290</v>
      </c>
      <c r="B1617" t="str">
        <f t="shared" si="125"/>
        <v>IL</v>
      </c>
      <c r="C1617" t="str">
        <f t="shared" si="126"/>
        <v>014</v>
      </c>
      <c r="D1617" s="3" t="str">
        <f t="shared" si="127"/>
        <v>NSCLC</v>
      </c>
      <c r="E1617" t="str">
        <f t="shared" si="128"/>
        <v>T6</v>
      </c>
      <c r="F1617" s="19" t="str">
        <f t="shared" si="129"/>
        <v>IL-014-1909-NSCLC</v>
      </c>
      <c r="G1617" s="3" t="s">
        <v>23</v>
      </c>
      <c r="H1617" s="18">
        <v>45100</v>
      </c>
      <c r="I1617" t="str">
        <f>MID(Table9[[#This Row],[SampleID]],4,8)</f>
        <v>014-1909</v>
      </c>
    </row>
    <row r="1618" spans="1:9">
      <c r="A1618" t="s">
        <v>4291</v>
      </c>
      <c r="B1618" t="str">
        <f t="shared" si="125"/>
        <v>IL</v>
      </c>
      <c r="C1618" t="str">
        <f t="shared" si="126"/>
        <v>014</v>
      </c>
      <c r="D1618" s="3" t="str">
        <f t="shared" si="127"/>
        <v>NSCLC</v>
      </c>
      <c r="E1618" t="str">
        <f t="shared" si="128"/>
        <v>T3</v>
      </c>
      <c r="F1618" s="19" t="str">
        <f t="shared" si="129"/>
        <v>IL-014-1911-NSCLC</v>
      </c>
      <c r="G1618" s="3" t="s">
        <v>23</v>
      </c>
      <c r="H1618" s="18">
        <v>45100</v>
      </c>
      <c r="I1618" t="str">
        <f>MID(Table9[[#This Row],[SampleID]],4,8)</f>
        <v>014-1911</v>
      </c>
    </row>
    <row r="1619" spans="1:9">
      <c r="A1619" t="s">
        <v>4292</v>
      </c>
      <c r="B1619" t="str">
        <f t="shared" si="125"/>
        <v>IL</v>
      </c>
      <c r="C1619" t="str">
        <f t="shared" si="126"/>
        <v>014</v>
      </c>
      <c r="D1619" s="3" t="str">
        <f t="shared" si="127"/>
        <v>NSCLC</v>
      </c>
      <c r="E1619" t="str">
        <f t="shared" si="128"/>
        <v>T3</v>
      </c>
      <c r="F1619" s="19" t="str">
        <f t="shared" si="129"/>
        <v>IL-014-1912-NSCLC</v>
      </c>
      <c r="G1619" s="3" t="s">
        <v>23</v>
      </c>
      <c r="H1619" s="18">
        <v>45100</v>
      </c>
      <c r="I1619" t="str">
        <f>MID(Table9[[#This Row],[SampleID]],4,8)</f>
        <v>014-1912</v>
      </c>
    </row>
    <row r="1620" spans="1:9">
      <c r="A1620" t="s">
        <v>4293</v>
      </c>
      <c r="B1620" t="str">
        <f t="shared" si="125"/>
        <v>IL</v>
      </c>
      <c r="C1620" t="str">
        <f t="shared" si="126"/>
        <v>014</v>
      </c>
      <c r="D1620" s="3" t="str">
        <f t="shared" si="127"/>
        <v>NSCLC</v>
      </c>
      <c r="E1620" t="str">
        <f t="shared" si="128"/>
        <v>T1</v>
      </c>
      <c r="F1620" s="19" t="str">
        <f t="shared" si="129"/>
        <v>IL-014-1913-NSCLC</v>
      </c>
      <c r="G1620" s="3" t="s">
        <v>23</v>
      </c>
      <c r="H1620" s="18">
        <v>45100</v>
      </c>
      <c r="I1620" t="str">
        <f>MID(Table9[[#This Row],[SampleID]],4,8)</f>
        <v>014-1913</v>
      </c>
    </row>
    <row r="1621" spans="1:9">
      <c r="A1621" t="s">
        <v>4294</v>
      </c>
      <c r="B1621" t="str">
        <f t="shared" si="125"/>
        <v>IL</v>
      </c>
      <c r="C1621" t="str">
        <f t="shared" si="126"/>
        <v>014</v>
      </c>
      <c r="D1621" s="3" t="str">
        <f t="shared" si="127"/>
        <v>NSCLC</v>
      </c>
      <c r="E1621" t="str">
        <f t="shared" si="128"/>
        <v>T2</v>
      </c>
      <c r="F1621" s="19" t="str">
        <f t="shared" si="129"/>
        <v>IL-014-1913-NSCLC</v>
      </c>
      <c r="G1621" s="3" t="s">
        <v>23</v>
      </c>
      <c r="H1621" s="18">
        <v>45100</v>
      </c>
      <c r="I1621" t="str">
        <f>MID(Table9[[#This Row],[SampleID]],4,8)</f>
        <v>014-1913</v>
      </c>
    </row>
    <row r="1622" spans="1:9">
      <c r="A1622" t="s">
        <v>4295</v>
      </c>
      <c r="B1622" t="str">
        <f t="shared" si="125"/>
        <v>IL</v>
      </c>
      <c r="C1622" t="str">
        <f t="shared" si="126"/>
        <v>014</v>
      </c>
      <c r="D1622" s="3" t="str">
        <f t="shared" si="127"/>
        <v>NSCLC</v>
      </c>
      <c r="E1622" t="str">
        <f t="shared" si="128"/>
        <v>T3</v>
      </c>
      <c r="F1622" s="19" t="str">
        <f t="shared" si="129"/>
        <v>IL-014-1913-NSCLC</v>
      </c>
      <c r="G1622" s="3" t="s">
        <v>23</v>
      </c>
      <c r="H1622" s="18">
        <v>45100</v>
      </c>
      <c r="I1622" t="str">
        <f>MID(Table9[[#This Row],[SampleID]],4,8)</f>
        <v>014-1913</v>
      </c>
    </row>
    <row r="1623" spans="1:9">
      <c r="A1623" t="s">
        <v>4296</v>
      </c>
      <c r="B1623" t="str">
        <f t="shared" si="125"/>
        <v>IL</v>
      </c>
      <c r="C1623" t="str">
        <f t="shared" si="126"/>
        <v>014</v>
      </c>
      <c r="D1623" s="3" t="str">
        <f t="shared" si="127"/>
        <v>NSCLC</v>
      </c>
      <c r="E1623" t="str">
        <f t="shared" si="128"/>
        <v>T2</v>
      </c>
      <c r="F1623" s="19" t="str">
        <f t="shared" si="129"/>
        <v>IL-014-1914-NSCLC</v>
      </c>
      <c r="G1623" s="3" t="s">
        <v>23</v>
      </c>
      <c r="H1623" s="18">
        <v>45100</v>
      </c>
      <c r="I1623" t="str">
        <f>MID(Table9[[#This Row],[SampleID]],4,8)</f>
        <v>014-1914</v>
      </c>
    </row>
    <row r="1624" spans="1:9">
      <c r="A1624" t="s">
        <v>4297</v>
      </c>
      <c r="B1624" t="str">
        <f t="shared" si="125"/>
        <v>IL</v>
      </c>
      <c r="C1624" t="str">
        <f t="shared" si="126"/>
        <v>014</v>
      </c>
      <c r="D1624" s="3" t="str">
        <f t="shared" si="127"/>
        <v>NSCLC</v>
      </c>
      <c r="E1624" t="str">
        <f t="shared" si="128"/>
        <v>T3</v>
      </c>
      <c r="F1624" s="19" t="str">
        <f t="shared" si="129"/>
        <v>IL-014-1914-NSCLC</v>
      </c>
      <c r="G1624" s="3" t="s">
        <v>23</v>
      </c>
      <c r="H1624" s="18">
        <v>45100</v>
      </c>
      <c r="I1624" t="str">
        <f>MID(Table9[[#This Row],[SampleID]],4,8)</f>
        <v>014-1914</v>
      </c>
    </row>
    <row r="1625" spans="1:9">
      <c r="A1625" t="s">
        <v>4298</v>
      </c>
      <c r="B1625" t="str">
        <f t="shared" si="125"/>
        <v>IL</v>
      </c>
      <c r="C1625" t="str">
        <f t="shared" si="126"/>
        <v>014</v>
      </c>
      <c r="D1625" s="3" t="str">
        <f t="shared" si="127"/>
        <v>NSCLC</v>
      </c>
      <c r="E1625" t="str">
        <f t="shared" si="128"/>
        <v>T1</v>
      </c>
      <c r="F1625" s="19" t="str">
        <f t="shared" si="129"/>
        <v>IL-014-1915-NSCLC</v>
      </c>
      <c r="G1625" s="3" t="s">
        <v>23</v>
      </c>
      <c r="H1625" s="18">
        <v>45100</v>
      </c>
      <c r="I1625" t="str">
        <f>MID(Table9[[#This Row],[SampleID]],4,8)</f>
        <v>014-1915</v>
      </c>
    </row>
    <row r="1626" spans="1:9">
      <c r="A1626" t="s">
        <v>4299</v>
      </c>
      <c r="B1626" t="str">
        <f t="shared" si="125"/>
        <v>IL</v>
      </c>
      <c r="C1626" t="str">
        <f t="shared" si="126"/>
        <v>014</v>
      </c>
      <c r="D1626" s="3" t="str">
        <f t="shared" si="127"/>
        <v>NSCLC</v>
      </c>
      <c r="E1626" t="str">
        <f t="shared" si="128"/>
        <v>T2</v>
      </c>
      <c r="F1626" s="19" t="str">
        <f t="shared" si="129"/>
        <v>IL-014-1915-NSCLC</v>
      </c>
      <c r="G1626" s="3" t="s">
        <v>23</v>
      </c>
      <c r="H1626" s="18">
        <v>45100</v>
      </c>
      <c r="I1626" t="str">
        <f>MID(Table9[[#This Row],[SampleID]],4,8)</f>
        <v>014-1915</v>
      </c>
    </row>
    <row r="1627" spans="1:9">
      <c r="A1627" t="s">
        <v>4300</v>
      </c>
      <c r="B1627" t="str">
        <f t="shared" si="125"/>
        <v>IL</v>
      </c>
      <c r="C1627" t="str">
        <f t="shared" si="126"/>
        <v>014</v>
      </c>
      <c r="D1627" s="3" t="str">
        <f t="shared" si="127"/>
        <v>MELANOMA</v>
      </c>
      <c r="E1627" t="str">
        <f t="shared" si="128"/>
        <v>T2</v>
      </c>
      <c r="F1627" s="19" t="str">
        <f t="shared" si="129"/>
        <v>IL-014-2901-MELANOMA</v>
      </c>
      <c r="G1627" s="3" t="s">
        <v>23</v>
      </c>
      <c r="H1627" s="18">
        <v>45100</v>
      </c>
      <c r="I1627" t="str">
        <f>MID(Table9[[#This Row],[SampleID]],4,8)</f>
        <v>014-2901</v>
      </c>
    </row>
    <row r="1628" spans="1:9">
      <c r="A1628" t="s">
        <v>4301</v>
      </c>
      <c r="B1628" t="str">
        <f t="shared" si="125"/>
        <v>IL</v>
      </c>
      <c r="C1628" t="str">
        <f t="shared" si="126"/>
        <v>014</v>
      </c>
      <c r="D1628" s="3" t="str">
        <f t="shared" si="127"/>
        <v>MELANOMA</v>
      </c>
      <c r="E1628" t="str">
        <f t="shared" si="128"/>
        <v>T2</v>
      </c>
      <c r="F1628" s="19" t="str">
        <f t="shared" si="129"/>
        <v>IL-014-2903-MELANOMA</v>
      </c>
      <c r="G1628" s="3" t="s">
        <v>23</v>
      </c>
      <c r="H1628" s="18">
        <v>45100</v>
      </c>
      <c r="I1628" t="str">
        <f>MID(Table9[[#This Row],[SampleID]],4,8)</f>
        <v>014-2903</v>
      </c>
    </row>
    <row r="1629" spans="1:9">
      <c r="A1629" t="s">
        <v>4302</v>
      </c>
      <c r="B1629" t="str">
        <f t="shared" si="125"/>
        <v>IL</v>
      </c>
      <c r="C1629" t="str">
        <f t="shared" si="126"/>
        <v>014</v>
      </c>
      <c r="D1629" s="3" t="str">
        <f t="shared" si="127"/>
        <v>MELANOMA</v>
      </c>
      <c r="E1629" t="str">
        <f t="shared" si="128"/>
        <v>T3</v>
      </c>
      <c r="F1629" s="19" t="str">
        <f t="shared" si="129"/>
        <v>IL-014-2903-MELANOMA</v>
      </c>
      <c r="G1629" s="3" t="s">
        <v>23</v>
      </c>
      <c r="H1629" s="18">
        <v>45100</v>
      </c>
      <c r="I1629" t="str">
        <f>MID(Table9[[#This Row],[SampleID]],4,8)</f>
        <v>014-2903</v>
      </c>
    </row>
    <row r="1630" spans="1:9">
      <c r="A1630" t="s">
        <v>4303</v>
      </c>
      <c r="B1630" t="str">
        <f t="shared" si="125"/>
        <v>IL</v>
      </c>
      <c r="C1630" t="str">
        <f t="shared" si="126"/>
        <v>014</v>
      </c>
      <c r="D1630" s="3" t="str">
        <f t="shared" si="127"/>
        <v>NSCLC</v>
      </c>
      <c r="E1630" t="str">
        <f t="shared" si="128"/>
        <v>T0</v>
      </c>
      <c r="F1630" s="19" t="str">
        <f t="shared" si="129"/>
        <v>IL-014-1908-NSCLC</v>
      </c>
      <c r="G1630" s="3" t="s">
        <v>23</v>
      </c>
      <c r="H1630" s="18">
        <v>45100</v>
      </c>
      <c r="I1630" t="str">
        <f>MID(Table9[[#This Row],[SampleID]],4,8)</f>
        <v>014-1908</v>
      </c>
    </row>
    <row r="1631" spans="1:9">
      <c r="A1631" t="s">
        <v>4304</v>
      </c>
      <c r="B1631" t="str">
        <f t="shared" si="125"/>
        <v>IL</v>
      </c>
      <c r="C1631" t="str">
        <f t="shared" si="126"/>
        <v>014</v>
      </c>
      <c r="D1631" s="3" t="str">
        <f t="shared" si="127"/>
        <v>NSCLC</v>
      </c>
      <c r="E1631" t="str">
        <f t="shared" si="128"/>
        <v>T1</v>
      </c>
      <c r="F1631" s="19" t="str">
        <f t="shared" si="129"/>
        <v>IL-014-1908-NSCLC</v>
      </c>
      <c r="G1631" s="3" t="s">
        <v>23</v>
      </c>
      <c r="H1631" s="18">
        <v>45100</v>
      </c>
      <c r="I1631" t="str">
        <f>MID(Table9[[#This Row],[SampleID]],4,8)</f>
        <v>014-1908</v>
      </c>
    </row>
    <row r="1632" spans="1:9">
      <c r="A1632" t="s">
        <v>2959</v>
      </c>
      <c r="B1632" t="str">
        <f t="shared" si="125"/>
        <v>IL</v>
      </c>
      <c r="C1632" t="str">
        <f t="shared" si="126"/>
        <v>014</v>
      </c>
      <c r="D1632" s="3" t="str">
        <f t="shared" si="127"/>
        <v>NSCLC</v>
      </c>
      <c r="E1632" t="str">
        <f t="shared" si="128"/>
        <v>T1</v>
      </c>
      <c r="F1632" s="19" t="str">
        <f t="shared" si="129"/>
        <v>IL-014-1903-NSCLC</v>
      </c>
      <c r="G1632" s="3" t="s">
        <v>23</v>
      </c>
      <c r="H1632" s="18">
        <v>45100</v>
      </c>
      <c r="I1632" t="str">
        <f>MID(Table9[[#This Row],[SampleID]],4,8)</f>
        <v>014-1903</v>
      </c>
    </row>
    <row r="1633" spans="1:9">
      <c r="A1633" t="s">
        <v>4305</v>
      </c>
      <c r="B1633" t="str">
        <f t="shared" si="125"/>
        <v>IL</v>
      </c>
      <c r="C1633" t="str">
        <f t="shared" si="126"/>
        <v>014</v>
      </c>
      <c r="D1633" s="3" t="str">
        <f t="shared" si="127"/>
        <v>NSCLC</v>
      </c>
      <c r="E1633" t="str">
        <f t="shared" si="128"/>
        <v>T2</v>
      </c>
      <c r="F1633" s="19" t="str">
        <f t="shared" si="129"/>
        <v>IL-014-1906-NSCLC</v>
      </c>
      <c r="G1633" s="3" t="s">
        <v>23</v>
      </c>
      <c r="H1633" s="18">
        <v>45100</v>
      </c>
      <c r="I1633" t="str">
        <f>MID(Table9[[#This Row],[SampleID]],4,8)</f>
        <v>014-1906</v>
      </c>
    </row>
    <row r="1634" spans="1:9">
      <c r="A1634" t="s">
        <v>4306</v>
      </c>
      <c r="B1634" t="str">
        <f t="shared" si="125"/>
        <v>IL</v>
      </c>
      <c r="C1634" t="str">
        <f t="shared" si="126"/>
        <v>014</v>
      </c>
      <c r="D1634" s="3" t="str">
        <f t="shared" si="127"/>
        <v>NSCLC</v>
      </c>
      <c r="E1634" t="str">
        <f t="shared" si="128"/>
        <v>T0</v>
      </c>
      <c r="F1634" s="19" t="str">
        <f t="shared" si="129"/>
        <v>IL-014-1915-NSCLC</v>
      </c>
      <c r="G1634" s="3" t="s">
        <v>23</v>
      </c>
      <c r="H1634" s="18">
        <v>45100</v>
      </c>
      <c r="I1634" t="str">
        <f>MID(Table9[[#This Row],[SampleID]],4,8)</f>
        <v>014-1915</v>
      </c>
    </row>
    <row r="1635" spans="1:9">
      <c r="A1635" t="s">
        <v>4307</v>
      </c>
      <c r="B1635" t="str">
        <f t="shared" si="125"/>
        <v>IL</v>
      </c>
      <c r="C1635" t="str">
        <f t="shared" si="126"/>
        <v>014</v>
      </c>
      <c r="D1635" s="3" t="str">
        <f t="shared" si="127"/>
        <v>NSCLC</v>
      </c>
      <c r="E1635" t="str">
        <f t="shared" si="128"/>
        <v>T0</v>
      </c>
      <c r="F1635" s="19" t="str">
        <f t="shared" si="129"/>
        <v>IL-014-1924-NSCLC</v>
      </c>
      <c r="G1635" s="3" t="s">
        <v>23</v>
      </c>
      <c r="H1635" s="18">
        <v>45100</v>
      </c>
      <c r="I1635" t="str">
        <f>MID(Table9[[#This Row],[SampleID]],4,8)</f>
        <v>014-1924</v>
      </c>
    </row>
    <row r="1636" spans="1:9">
      <c r="A1636" t="s">
        <v>4308</v>
      </c>
      <c r="B1636" t="str">
        <f t="shared" si="125"/>
        <v>IL</v>
      </c>
      <c r="C1636" t="str">
        <f t="shared" si="126"/>
        <v>016</v>
      </c>
      <c r="D1636" s="3" t="str">
        <f t="shared" si="127"/>
        <v>NSCLC</v>
      </c>
      <c r="E1636" t="str">
        <f t="shared" si="128"/>
        <v>T2</v>
      </c>
      <c r="F1636" s="19" t="str">
        <f t="shared" si="129"/>
        <v>IL-016-1106-NSCLC</v>
      </c>
      <c r="G1636" s="3" t="s">
        <v>23</v>
      </c>
      <c r="H1636" s="18">
        <v>45100</v>
      </c>
      <c r="I1636" t="str">
        <f>MID(Table9[[#This Row],[SampleID]],4,8)</f>
        <v>016-1106</v>
      </c>
    </row>
    <row r="1637" spans="1:9">
      <c r="A1637" t="s">
        <v>4309</v>
      </c>
      <c r="B1637" t="str">
        <f t="shared" si="125"/>
        <v>IL</v>
      </c>
      <c r="C1637" t="str">
        <f t="shared" si="126"/>
        <v>016</v>
      </c>
      <c r="D1637" s="3" t="str">
        <f t="shared" si="127"/>
        <v>NSCLC</v>
      </c>
      <c r="E1637" t="str">
        <f t="shared" si="128"/>
        <v>T3</v>
      </c>
      <c r="F1637" s="19" t="str">
        <f t="shared" si="129"/>
        <v>IL-016-1106-NSCLC</v>
      </c>
      <c r="G1637" s="3" t="s">
        <v>23</v>
      </c>
      <c r="H1637" s="18">
        <v>45100</v>
      </c>
      <c r="I1637" t="str">
        <f>MID(Table9[[#This Row],[SampleID]],4,8)</f>
        <v>016-1106</v>
      </c>
    </row>
    <row r="1638" spans="1:9">
      <c r="A1638" t="s">
        <v>4310</v>
      </c>
      <c r="B1638" t="str">
        <f t="shared" si="125"/>
        <v>IL</v>
      </c>
      <c r="C1638" t="str">
        <f t="shared" si="126"/>
        <v>016</v>
      </c>
      <c r="D1638" s="3" t="str">
        <f t="shared" si="127"/>
        <v>NSCLC</v>
      </c>
      <c r="E1638" t="str">
        <f t="shared" si="128"/>
        <v>T2</v>
      </c>
      <c r="F1638" s="19" t="str">
        <f t="shared" si="129"/>
        <v>IL-016-1107-NSCLC</v>
      </c>
      <c r="G1638" s="3" t="s">
        <v>23</v>
      </c>
      <c r="H1638" s="18">
        <v>45100</v>
      </c>
      <c r="I1638" t="str">
        <f>MID(Table9[[#This Row],[SampleID]],4,8)</f>
        <v>016-1107</v>
      </c>
    </row>
    <row r="1639" spans="1:9">
      <c r="A1639" t="s">
        <v>4311</v>
      </c>
      <c r="B1639" t="str">
        <f t="shared" si="125"/>
        <v>IL</v>
      </c>
      <c r="C1639" t="str">
        <f t="shared" si="126"/>
        <v>016</v>
      </c>
      <c r="D1639" s="3" t="str">
        <f t="shared" si="127"/>
        <v>NSCLC</v>
      </c>
      <c r="E1639" t="str">
        <f t="shared" si="128"/>
        <v>T3</v>
      </c>
      <c r="F1639" s="19" t="str">
        <f t="shared" si="129"/>
        <v>IL-016-1107-NSCLC</v>
      </c>
      <c r="G1639" s="3" t="s">
        <v>23</v>
      </c>
      <c r="H1639" s="18">
        <v>45100</v>
      </c>
      <c r="I1639" t="str">
        <f>MID(Table9[[#This Row],[SampleID]],4,8)</f>
        <v>016-1107</v>
      </c>
    </row>
    <row r="1640" spans="1:9">
      <c r="A1640" t="s">
        <v>4312</v>
      </c>
      <c r="B1640" t="str">
        <f t="shared" si="125"/>
        <v>IL</v>
      </c>
      <c r="C1640" t="str">
        <f t="shared" si="126"/>
        <v>016</v>
      </c>
      <c r="D1640" s="3" t="str">
        <f t="shared" si="127"/>
        <v>NSCLC</v>
      </c>
      <c r="E1640" t="str">
        <f t="shared" si="128"/>
        <v>T0</v>
      </c>
      <c r="F1640" s="19" t="str">
        <f t="shared" si="129"/>
        <v>IL-016-1108-NSCLC</v>
      </c>
      <c r="G1640" s="3" t="s">
        <v>23</v>
      </c>
      <c r="H1640" s="18">
        <v>45100</v>
      </c>
      <c r="I1640" t="str">
        <f>MID(Table9[[#This Row],[SampleID]],4,8)</f>
        <v>016-1108</v>
      </c>
    </row>
    <row r="1641" spans="1:9">
      <c r="A1641" t="s">
        <v>4313</v>
      </c>
      <c r="B1641" t="str">
        <f t="shared" si="125"/>
        <v>IL</v>
      </c>
      <c r="C1641" t="str">
        <f t="shared" si="126"/>
        <v>016</v>
      </c>
      <c r="D1641" s="3" t="str">
        <f t="shared" si="127"/>
        <v>NSCLC</v>
      </c>
      <c r="E1641" t="str">
        <f t="shared" si="128"/>
        <v>T1</v>
      </c>
      <c r="F1641" s="19" t="str">
        <f t="shared" si="129"/>
        <v>IL-016-1108-NSCLC</v>
      </c>
      <c r="G1641" s="3" t="s">
        <v>23</v>
      </c>
      <c r="H1641" s="18">
        <v>45100</v>
      </c>
      <c r="I1641" t="str">
        <f>MID(Table9[[#This Row],[SampleID]],4,8)</f>
        <v>016-1108</v>
      </c>
    </row>
    <row r="1642" spans="1:9">
      <c r="A1642" t="s">
        <v>4314</v>
      </c>
      <c r="B1642" t="str">
        <f t="shared" si="125"/>
        <v>IL</v>
      </c>
      <c r="C1642" t="str">
        <f t="shared" si="126"/>
        <v>016</v>
      </c>
      <c r="D1642" s="3" t="str">
        <f t="shared" si="127"/>
        <v>NSCLC</v>
      </c>
      <c r="E1642" t="str">
        <f t="shared" si="128"/>
        <v>T2</v>
      </c>
      <c r="F1642" s="19" t="str">
        <f t="shared" si="129"/>
        <v>IL-016-1108-NSCLC</v>
      </c>
      <c r="G1642" s="3" t="s">
        <v>23</v>
      </c>
      <c r="H1642" s="18">
        <v>45100</v>
      </c>
      <c r="I1642" t="str">
        <f>MID(Table9[[#This Row],[SampleID]],4,8)</f>
        <v>016-1108</v>
      </c>
    </row>
    <row r="1643" spans="1:9">
      <c r="A1643" t="s">
        <v>4315</v>
      </c>
      <c r="B1643" t="str">
        <f t="shared" si="125"/>
        <v>IL</v>
      </c>
      <c r="C1643" t="str">
        <f t="shared" si="126"/>
        <v>016</v>
      </c>
      <c r="D1643" s="3" t="str">
        <f t="shared" si="127"/>
        <v>NSCLC</v>
      </c>
      <c r="E1643" t="str">
        <f t="shared" si="128"/>
        <v>T0</v>
      </c>
      <c r="F1643" s="19" t="str">
        <f t="shared" si="129"/>
        <v>IL-016-1109-NSCLC</v>
      </c>
      <c r="G1643" s="3" t="s">
        <v>23</v>
      </c>
      <c r="H1643" s="18">
        <v>45100</v>
      </c>
      <c r="I1643" t="str">
        <f>MID(Table9[[#This Row],[SampleID]],4,8)</f>
        <v>016-1109</v>
      </c>
    </row>
    <row r="1644" spans="1:9">
      <c r="A1644" t="s">
        <v>4316</v>
      </c>
      <c r="B1644" t="str">
        <f t="shared" si="125"/>
        <v>IL</v>
      </c>
      <c r="C1644" t="str">
        <f t="shared" si="126"/>
        <v>016</v>
      </c>
      <c r="D1644" s="3" t="str">
        <f t="shared" si="127"/>
        <v>NSCLC</v>
      </c>
      <c r="E1644" t="str">
        <f t="shared" si="128"/>
        <v>T1</v>
      </c>
      <c r="F1644" s="19" t="str">
        <f t="shared" si="129"/>
        <v>IL-016-1109-NSCLC</v>
      </c>
      <c r="G1644" s="3" t="s">
        <v>23</v>
      </c>
      <c r="H1644" s="18">
        <v>45100</v>
      </c>
      <c r="I1644" t="str">
        <f>MID(Table9[[#This Row],[SampleID]],4,8)</f>
        <v>016-1109</v>
      </c>
    </row>
    <row r="1645" spans="1:9">
      <c r="A1645" t="s">
        <v>4317</v>
      </c>
      <c r="B1645" t="str">
        <f t="shared" si="125"/>
        <v>IL</v>
      </c>
      <c r="C1645" t="str">
        <f t="shared" si="126"/>
        <v>016</v>
      </c>
      <c r="D1645" s="3" t="str">
        <f t="shared" si="127"/>
        <v>NSCLC</v>
      </c>
      <c r="E1645" t="str">
        <f t="shared" si="128"/>
        <v>T2</v>
      </c>
      <c r="F1645" s="19" t="str">
        <f t="shared" si="129"/>
        <v>IL-016-1109-NSCLC</v>
      </c>
      <c r="G1645" s="3" t="s">
        <v>23</v>
      </c>
      <c r="H1645" s="18">
        <v>45100</v>
      </c>
      <c r="I1645" t="str">
        <f>MID(Table9[[#This Row],[SampleID]],4,8)</f>
        <v>016-1109</v>
      </c>
    </row>
    <row r="1646" spans="1:9">
      <c r="A1646" t="s">
        <v>4318</v>
      </c>
      <c r="B1646" t="str">
        <f t="shared" si="125"/>
        <v>IL</v>
      </c>
      <c r="C1646" t="str">
        <f t="shared" si="126"/>
        <v>016</v>
      </c>
      <c r="D1646" s="3" t="str">
        <f t="shared" si="127"/>
        <v>NSCLC</v>
      </c>
      <c r="E1646" t="str">
        <f t="shared" si="128"/>
        <v>T0</v>
      </c>
      <c r="F1646" s="19" t="str">
        <f t="shared" si="129"/>
        <v>IL-016-1110-NSCLC</v>
      </c>
      <c r="G1646" s="3" t="s">
        <v>23</v>
      </c>
      <c r="H1646" s="18">
        <v>45100</v>
      </c>
      <c r="I1646" t="str">
        <f>MID(Table9[[#This Row],[SampleID]],4,8)</f>
        <v>016-1110</v>
      </c>
    </row>
    <row r="1647" spans="1:9">
      <c r="A1647" t="s">
        <v>4319</v>
      </c>
      <c r="B1647" t="str">
        <f t="shared" si="125"/>
        <v>IL</v>
      </c>
      <c r="C1647" t="str">
        <f t="shared" si="126"/>
        <v>016</v>
      </c>
      <c r="D1647" s="3" t="str">
        <f t="shared" si="127"/>
        <v>NSCLC</v>
      </c>
      <c r="E1647" t="str">
        <f t="shared" si="128"/>
        <v>T1</v>
      </c>
      <c r="F1647" s="19" t="str">
        <f t="shared" si="129"/>
        <v>IL-016-1110-NSCLC</v>
      </c>
      <c r="G1647" s="3" t="s">
        <v>23</v>
      </c>
      <c r="H1647" s="18">
        <v>45100</v>
      </c>
      <c r="I1647" t="str">
        <f>MID(Table9[[#This Row],[SampleID]],4,8)</f>
        <v>016-1110</v>
      </c>
    </row>
    <row r="1648" spans="1:9">
      <c r="A1648" t="s">
        <v>4320</v>
      </c>
      <c r="B1648" t="str">
        <f t="shared" si="125"/>
        <v>IL</v>
      </c>
      <c r="C1648" t="str">
        <f t="shared" si="126"/>
        <v>016</v>
      </c>
      <c r="D1648" s="3" t="str">
        <f t="shared" si="127"/>
        <v>NSCLC</v>
      </c>
      <c r="E1648" t="str">
        <f t="shared" si="128"/>
        <v>T2</v>
      </c>
      <c r="F1648" s="19" t="str">
        <f t="shared" si="129"/>
        <v>IL-016-1110-NSCLC</v>
      </c>
      <c r="G1648" s="3" t="s">
        <v>23</v>
      </c>
      <c r="H1648" s="18">
        <v>45100</v>
      </c>
      <c r="I1648" t="str">
        <f>MID(Table9[[#This Row],[SampleID]],4,8)</f>
        <v>016-1110</v>
      </c>
    </row>
    <row r="1649" spans="1:9">
      <c r="A1649" t="s">
        <v>4321</v>
      </c>
      <c r="B1649" t="str">
        <f t="shared" si="125"/>
        <v>IL</v>
      </c>
      <c r="C1649" t="str">
        <f t="shared" si="126"/>
        <v>016</v>
      </c>
      <c r="D1649" s="3" t="str">
        <f t="shared" si="127"/>
        <v>NSCLC</v>
      </c>
      <c r="E1649" t="str">
        <f t="shared" si="128"/>
        <v>T0</v>
      </c>
      <c r="F1649" s="19" t="str">
        <f t="shared" si="129"/>
        <v>IL-016-1111-NSCLC</v>
      </c>
      <c r="G1649" s="3" t="s">
        <v>23</v>
      </c>
      <c r="H1649" s="18">
        <v>45100</v>
      </c>
      <c r="I1649" t="str">
        <f>MID(Table9[[#This Row],[SampleID]],4,8)</f>
        <v>016-1111</v>
      </c>
    </row>
    <row r="1650" spans="1:9">
      <c r="A1650" t="s">
        <v>4322</v>
      </c>
      <c r="B1650" t="str">
        <f t="shared" si="125"/>
        <v>IL</v>
      </c>
      <c r="C1650" t="str">
        <f t="shared" si="126"/>
        <v>016</v>
      </c>
      <c r="D1650" s="3" t="str">
        <f t="shared" si="127"/>
        <v>NSCLC</v>
      </c>
      <c r="E1650" t="str">
        <f t="shared" si="128"/>
        <v>T0</v>
      </c>
      <c r="F1650" s="19" t="str">
        <f t="shared" si="129"/>
        <v>IL-016-1112-NSCLC</v>
      </c>
      <c r="G1650" s="3" t="s">
        <v>23</v>
      </c>
      <c r="H1650" s="18">
        <v>45100</v>
      </c>
      <c r="I1650" t="str">
        <f>MID(Table9[[#This Row],[SampleID]],4,8)</f>
        <v>016-1112</v>
      </c>
    </row>
    <row r="1651" spans="1:9">
      <c r="A1651" t="s">
        <v>4323</v>
      </c>
      <c r="B1651" t="str">
        <f t="shared" si="125"/>
        <v>IL</v>
      </c>
      <c r="C1651" t="str">
        <f t="shared" si="126"/>
        <v>016</v>
      </c>
      <c r="D1651" s="3" t="str">
        <f t="shared" si="127"/>
        <v>NSCLC</v>
      </c>
      <c r="E1651" t="str">
        <f t="shared" si="128"/>
        <v>T1</v>
      </c>
      <c r="F1651" s="19" t="str">
        <f t="shared" si="129"/>
        <v>IL-016-1112-NSCLC</v>
      </c>
      <c r="G1651" s="3" t="s">
        <v>23</v>
      </c>
      <c r="H1651" s="18">
        <v>45100</v>
      </c>
      <c r="I1651" t="str">
        <f>MID(Table9[[#This Row],[SampleID]],4,8)</f>
        <v>016-1112</v>
      </c>
    </row>
    <row r="1652" spans="1:9">
      <c r="A1652" t="s">
        <v>4324</v>
      </c>
      <c r="B1652" t="str">
        <f t="shared" si="125"/>
        <v>IL</v>
      </c>
      <c r="C1652" t="str">
        <f t="shared" si="126"/>
        <v>016</v>
      </c>
      <c r="D1652" s="3" t="str">
        <f t="shared" si="127"/>
        <v>NSCLC</v>
      </c>
      <c r="E1652" t="str">
        <f t="shared" si="128"/>
        <v>T0</v>
      </c>
      <c r="F1652" s="19" t="str">
        <f t="shared" si="129"/>
        <v>IL-016-1113-NSCLC</v>
      </c>
      <c r="G1652" s="3" t="s">
        <v>23</v>
      </c>
      <c r="H1652" s="18">
        <v>45100</v>
      </c>
      <c r="I1652" t="str">
        <f>MID(Table9[[#This Row],[SampleID]],4,8)</f>
        <v>016-1113</v>
      </c>
    </row>
    <row r="1653" spans="1:9">
      <c r="A1653" t="s">
        <v>4325</v>
      </c>
      <c r="B1653" t="str">
        <f t="shared" si="125"/>
        <v>IL</v>
      </c>
      <c r="C1653" t="str">
        <f t="shared" si="126"/>
        <v>016</v>
      </c>
      <c r="D1653" s="3" t="str">
        <f t="shared" si="127"/>
        <v>NSCLC</v>
      </c>
      <c r="E1653" t="str">
        <f t="shared" si="128"/>
        <v>T0</v>
      </c>
      <c r="F1653" s="19" t="str">
        <f t="shared" si="129"/>
        <v>IL-016-1114-NSCLC</v>
      </c>
      <c r="G1653" s="3" t="s">
        <v>23</v>
      </c>
      <c r="H1653" s="18">
        <v>45100</v>
      </c>
      <c r="I1653" t="str">
        <f>MID(Table9[[#This Row],[SampleID]],4,8)</f>
        <v>016-1114</v>
      </c>
    </row>
    <row r="1654" spans="1:9">
      <c r="A1654" t="s">
        <v>4326</v>
      </c>
      <c r="B1654" t="str">
        <f t="shared" si="125"/>
        <v>IL</v>
      </c>
      <c r="C1654" t="str">
        <f t="shared" si="126"/>
        <v>016</v>
      </c>
      <c r="D1654" s="3" t="str">
        <f t="shared" si="127"/>
        <v>NSCLC</v>
      </c>
      <c r="E1654" t="str">
        <f t="shared" si="128"/>
        <v>T1</v>
      </c>
      <c r="F1654" s="19" t="str">
        <f t="shared" si="129"/>
        <v>IL-016-1114-NSCLC</v>
      </c>
      <c r="G1654" s="3" t="s">
        <v>23</v>
      </c>
      <c r="H1654" s="18">
        <v>45100</v>
      </c>
      <c r="I1654" t="str">
        <f>MID(Table9[[#This Row],[SampleID]],4,8)</f>
        <v>016-1114</v>
      </c>
    </row>
    <row r="1655" spans="1:9">
      <c r="A1655" t="s">
        <v>4327</v>
      </c>
      <c r="B1655" t="str">
        <f t="shared" si="125"/>
        <v>IL</v>
      </c>
      <c r="C1655" t="str">
        <f t="shared" si="126"/>
        <v>016</v>
      </c>
      <c r="D1655" s="3" t="str">
        <f t="shared" si="127"/>
        <v>NSCLC</v>
      </c>
      <c r="E1655" t="str">
        <f t="shared" si="128"/>
        <v>T0</v>
      </c>
      <c r="F1655" s="19" t="str">
        <f t="shared" si="129"/>
        <v>IL-016-1115-NSCLC</v>
      </c>
      <c r="G1655" s="3" t="s">
        <v>23</v>
      </c>
      <c r="H1655" s="18">
        <v>45100</v>
      </c>
      <c r="I1655" t="str">
        <f>MID(Table9[[#This Row],[SampleID]],4,8)</f>
        <v>016-1115</v>
      </c>
    </row>
    <row r="1656" spans="1:9">
      <c r="A1656" t="s">
        <v>4328</v>
      </c>
      <c r="B1656" t="str">
        <f t="shared" si="125"/>
        <v>IL</v>
      </c>
      <c r="C1656" t="str">
        <f t="shared" si="126"/>
        <v>016</v>
      </c>
      <c r="D1656" s="3" t="str">
        <f t="shared" si="127"/>
        <v>NSCLC</v>
      </c>
      <c r="E1656" t="str">
        <f t="shared" si="128"/>
        <v>T1</v>
      </c>
      <c r="F1656" s="19" t="str">
        <f t="shared" si="129"/>
        <v>IL-016-1115-NSCLC</v>
      </c>
      <c r="G1656" s="3" t="s">
        <v>23</v>
      </c>
      <c r="H1656" s="18">
        <v>45100</v>
      </c>
      <c r="I1656" t="str">
        <f>MID(Table9[[#This Row],[SampleID]],4,8)</f>
        <v>016-1115</v>
      </c>
    </row>
    <row r="1657" spans="1:9">
      <c r="A1657" t="s">
        <v>4329</v>
      </c>
      <c r="B1657" t="str">
        <f t="shared" si="125"/>
        <v>IL</v>
      </c>
      <c r="C1657" t="str">
        <f t="shared" si="126"/>
        <v>016</v>
      </c>
      <c r="D1657" s="3" t="str">
        <f t="shared" si="127"/>
        <v>NSCLC</v>
      </c>
      <c r="E1657" t="str">
        <f t="shared" si="128"/>
        <v>T0</v>
      </c>
      <c r="F1657" s="19" t="str">
        <f t="shared" si="129"/>
        <v>IL-016-1116-NSCLC</v>
      </c>
      <c r="G1657" s="3" t="s">
        <v>23</v>
      </c>
      <c r="H1657" s="18">
        <v>45100</v>
      </c>
      <c r="I1657" t="str">
        <f>MID(Table9[[#This Row],[SampleID]],4,8)</f>
        <v>016-1116</v>
      </c>
    </row>
    <row r="1658" spans="1:9">
      <c r="A1658" t="s">
        <v>4330</v>
      </c>
      <c r="B1658" t="str">
        <f t="shared" si="125"/>
        <v>IL</v>
      </c>
      <c r="C1658" t="str">
        <f t="shared" si="126"/>
        <v>016</v>
      </c>
      <c r="D1658" s="3" t="str">
        <f t="shared" si="127"/>
        <v>NSCLC</v>
      </c>
      <c r="E1658" t="str">
        <f t="shared" si="128"/>
        <v>T1</v>
      </c>
      <c r="F1658" s="19" t="str">
        <f t="shared" si="129"/>
        <v>IL-016-1116-NSCLC</v>
      </c>
      <c r="G1658" s="3" t="s">
        <v>23</v>
      </c>
      <c r="H1658" s="18">
        <v>45100</v>
      </c>
      <c r="I1658" t="str">
        <f>MID(Table9[[#This Row],[SampleID]],4,8)</f>
        <v>016-1116</v>
      </c>
    </row>
    <row r="1659" spans="1:9">
      <c r="A1659" t="s">
        <v>4331</v>
      </c>
      <c r="B1659" t="str">
        <f t="shared" si="125"/>
        <v>IL</v>
      </c>
      <c r="C1659" t="str">
        <f t="shared" si="126"/>
        <v>016</v>
      </c>
      <c r="D1659" s="3" t="str">
        <f t="shared" si="127"/>
        <v>NSCLC</v>
      </c>
      <c r="E1659" t="str">
        <f t="shared" si="128"/>
        <v>T3</v>
      </c>
      <c r="F1659" s="19" t="str">
        <f t="shared" si="129"/>
        <v>IL-016-1116-NSCLC</v>
      </c>
      <c r="G1659" s="3" t="s">
        <v>23</v>
      </c>
      <c r="H1659" s="18">
        <v>45100</v>
      </c>
      <c r="I1659" t="str">
        <f>MID(Table9[[#This Row],[SampleID]],4,8)</f>
        <v>016-1116</v>
      </c>
    </row>
    <row r="1660" spans="1:9">
      <c r="A1660" t="s">
        <v>4332</v>
      </c>
      <c r="B1660" t="str">
        <f t="shared" si="125"/>
        <v>IL</v>
      </c>
      <c r="C1660" t="str">
        <f t="shared" si="126"/>
        <v>016</v>
      </c>
      <c r="D1660" s="3" t="str">
        <f t="shared" si="127"/>
        <v>NSCLC</v>
      </c>
      <c r="E1660" t="str">
        <f t="shared" si="128"/>
        <v>T0</v>
      </c>
      <c r="F1660" s="19" t="str">
        <f t="shared" si="129"/>
        <v>IL-016-1117-NSCLC</v>
      </c>
      <c r="G1660" s="3" t="s">
        <v>23</v>
      </c>
      <c r="H1660" s="18">
        <v>45100</v>
      </c>
      <c r="I1660" t="str">
        <f>MID(Table9[[#This Row],[SampleID]],4,8)</f>
        <v>016-1117</v>
      </c>
    </row>
    <row r="1661" spans="1:9">
      <c r="A1661" t="s">
        <v>4333</v>
      </c>
      <c r="B1661" t="str">
        <f t="shared" si="125"/>
        <v>IL</v>
      </c>
      <c r="C1661" t="str">
        <f t="shared" si="126"/>
        <v>016</v>
      </c>
      <c r="D1661" s="3" t="str">
        <f t="shared" si="127"/>
        <v>NSCLC</v>
      </c>
      <c r="E1661" t="str">
        <f t="shared" si="128"/>
        <v>T1</v>
      </c>
      <c r="F1661" s="19" t="str">
        <f t="shared" si="129"/>
        <v>IL-016-1117-NSCLC</v>
      </c>
      <c r="G1661" s="3" t="s">
        <v>23</v>
      </c>
      <c r="H1661" s="18">
        <v>45100</v>
      </c>
      <c r="I1661" t="str">
        <f>MID(Table9[[#This Row],[SampleID]],4,8)</f>
        <v>016-1117</v>
      </c>
    </row>
    <row r="1662" spans="1:9">
      <c r="A1662" t="s">
        <v>4334</v>
      </c>
      <c r="B1662" t="str">
        <f t="shared" si="125"/>
        <v>US</v>
      </c>
      <c r="C1662" t="str">
        <f t="shared" si="126"/>
        <v>032</v>
      </c>
      <c r="D1662" s="3" t="str">
        <f t="shared" si="127"/>
        <v>MELANOMA</v>
      </c>
      <c r="E1662" t="str">
        <f t="shared" si="128"/>
        <v>T1</v>
      </c>
      <c r="F1662" s="19" t="str">
        <f t="shared" si="129"/>
        <v>US-032-7133-MELANOMA</v>
      </c>
      <c r="G1662" s="3" t="s">
        <v>23</v>
      </c>
      <c r="H1662" s="18">
        <v>45100</v>
      </c>
      <c r="I1662" t="str">
        <f>MID(Table9[[#This Row],[SampleID]],4,8)</f>
        <v>032-7133</v>
      </c>
    </row>
    <row r="1663" spans="1:9">
      <c r="A1663" t="s">
        <v>4335</v>
      </c>
      <c r="B1663" t="str">
        <f t="shared" si="125"/>
        <v>US</v>
      </c>
      <c r="C1663" t="str">
        <f t="shared" si="126"/>
        <v>032</v>
      </c>
      <c r="D1663" s="3" t="str">
        <f t="shared" si="127"/>
        <v>MELANOMA</v>
      </c>
      <c r="E1663" t="str">
        <f t="shared" si="128"/>
        <v>T1</v>
      </c>
      <c r="F1663" s="19" t="str">
        <f t="shared" si="129"/>
        <v>US-032-7134-MELANOMA</v>
      </c>
      <c r="G1663" s="3" t="s">
        <v>23</v>
      </c>
      <c r="H1663" s="18">
        <v>45100</v>
      </c>
      <c r="I1663" t="str">
        <f>MID(Table9[[#This Row],[SampleID]],4,8)</f>
        <v>032-7134</v>
      </c>
    </row>
    <row r="1664" spans="1:9">
      <c r="A1664" t="s">
        <v>4336</v>
      </c>
      <c r="B1664" t="str">
        <f t="shared" si="125"/>
        <v>US</v>
      </c>
      <c r="C1664" t="str">
        <f t="shared" si="126"/>
        <v>037</v>
      </c>
      <c r="D1664" s="3" t="str">
        <f t="shared" si="127"/>
        <v>MELANOMA</v>
      </c>
      <c r="E1664" t="str">
        <f t="shared" si="128"/>
        <v>T0</v>
      </c>
      <c r="F1664" s="19" t="str">
        <f t="shared" si="129"/>
        <v>US-037-8054-MELANOMA</v>
      </c>
      <c r="G1664" s="3" t="s">
        <v>23</v>
      </c>
      <c r="H1664" s="18">
        <v>1</v>
      </c>
      <c r="I1664" t="str">
        <f>MID(Table9[[#This Row],[SampleID]],4,8)</f>
        <v>037-8054</v>
      </c>
    </row>
    <row r="1665" spans="1:9">
      <c r="A1665" t="s">
        <v>4337</v>
      </c>
      <c r="B1665" t="str">
        <f t="shared" si="125"/>
        <v>US</v>
      </c>
      <c r="C1665" t="str">
        <f t="shared" si="126"/>
        <v>037</v>
      </c>
      <c r="D1665" s="3" t="str">
        <f t="shared" si="127"/>
        <v>MELANOMA</v>
      </c>
      <c r="E1665" t="str">
        <f t="shared" si="128"/>
        <v>T0</v>
      </c>
      <c r="F1665" s="19" t="str">
        <f t="shared" si="129"/>
        <v>US-037-8055-MELANOMA</v>
      </c>
      <c r="G1665" s="3" t="s">
        <v>23</v>
      </c>
      <c r="H1665" s="18">
        <v>1</v>
      </c>
      <c r="I1665" t="str">
        <f>MID(Table9[[#This Row],[SampleID]],4,8)</f>
        <v>037-8055</v>
      </c>
    </row>
    <row r="1666" spans="1:9">
      <c r="A1666" t="s">
        <v>4338</v>
      </c>
      <c r="B1666" t="str">
        <f t="shared" ref="B1666:B1729" si="130">LEFT(A1666,2)</f>
        <v>US</v>
      </c>
      <c r="C1666" t="str">
        <f t="shared" ref="C1666:C1729" si="131">MID(A1666,4,3)</f>
        <v>032</v>
      </c>
      <c r="D1666" s="3" t="str">
        <f t="shared" ref="D1666:D1729" si="132">IF(MID(A1666,13,1)="M","MELANOMA",IF(MID(A1666,13,1)="N","NSCLC",IF(MID(A1666,13,1)="S","SCLC",IF(MID(A1666,13,1)="H","HETH",IF(MID(A1666,13,1)="R","RCC","OTHER")))))</f>
        <v>MELANOMA</v>
      </c>
      <c r="E1666" t="str">
        <f t="shared" ref="E1666:E1729" si="133">IF(MID(A1666,13,1)="m",RIGHT(A1666,LEN(A1666)-21),IF(MID(A1666,13,1)="n",RIGHT(A1666,LEN(A1666)-18),IF(MID(A1666,13,1)="s",RIGHT(A1666,LEN(A1666)-17),IF(MID(A1666,13,1)="o",RIGHT(A1666,LEN(A1666)-18),IF(MID(A1666,13,1)="h",RIGHT(A1666,LEN(A1666)-17),IF(MID(A1666,13,1)="r",RIGHT(A1666,LEN(A1666)-16),"UNKNOWN"))))))</f>
        <v>T1</v>
      </c>
      <c r="F1666" s="19" t="str">
        <f t="shared" ref="F1666:F1729" si="134">IF(MID(A1666,13,1)="H",LEFT(A1666,16),IF(MID(A1666,13,1)="M",LEFT(A1666,20),IF(MID(A1666,13,1)="N",LEFT(A1666,17),IF(MID(A1666,13,1)="S",LEFT(A1666,16),IF(MID(A1666,13,1)="O",LEFT(A1666,17),IF(MID(A1666,13,1)="R",LEFT(A1666,15),""))))))</f>
        <v>US-032-7140-MELANOMA</v>
      </c>
      <c r="G1666" s="3" t="s">
        <v>23</v>
      </c>
      <c r="H1666" s="18">
        <v>45100</v>
      </c>
      <c r="I1666" t="str">
        <f>MID(Table9[[#This Row],[SampleID]],4,8)</f>
        <v>032-7140</v>
      </c>
    </row>
    <row r="1667" spans="1:9">
      <c r="A1667" t="s">
        <v>4339</v>
      </c>
      <c r="B1667" t="str">
        <f t="shared" si="130"/>
        <v>US</v>
      </c>
      <c r="C1667" t="str">
        <f t="shared" si="131"/>
        <v>037</v>
      </c>
      <c r="D1667" s="3" t="str">
        <f t="shared" si="132"/>
        <v>MELANOMA</v>
      </c>
      <c r="E1667" t="str">
        <f t="shared" si="133"/>
        <v>T0</v>
      </c>
      <c r="F1667" s="19" t="str">
        <f t="shared" si="134"/>
        <v>US-037-8056-MELANOMA</v>
      </c>
      <c r="G1667" s="3" t="s">
        <v>23</v>
      </c>
      <c r="H1667" s="18">
        <v>1</v>
      </c>
      <c r="I1667" t="str">
        <f>MID(Table9[[#This Row],[SampleID]],4,8)</f>
        <v>037-8056</v>
      </c>
    </row>
    <row r="1668" spans="1:9">
      <c r="A1668" t="s">
        <v>4340</v>
      </c>
      <c r="B1668" t="str">
        <f t="shared" si="130"/>
        <v>US</v>
      </c>
      <c r="C1668" t="str">
        <f t="shared" si="131"/>
        <v>032</v>
      </c>
      <c r="D1668" s="3" t="str">
        <f t="shared" si="132"/>
        <v>MELANOMA</v>
      </c>
      <c r="E1668" t="str">
        <f t="shared" si="133"/>
        <v>T1</v>
      </c>
      <c r="F1668" s="19" t="str">
        <f t="shared" si="134"/>
        <v>US-032-7137-MELANOMA</v>
      </c>
      <c r="G1668" s="3" t="s">
        <v>23</v>
      </c>
      <c r="H1668" s="18">
        <v>45100</v>
      </c>
      <c r="I1668" t="str">
        <f>MID(Table9[[#This Row],[SampleID]],4,8)</f>
        <v>032-7137</v>
      </c>
    </row>
    <row r="1669" spans="1:9">
      <c r="A1669" t="s">
        <v>4341</v>
      </c>
      <c r="B1669" t="str">
        <f t="shared" si="130"/>
        <v>US</v>
      </c>
      <c r="C1669" t="str">
        <f t="shared" si="131"/>
        <v>032</v>
      </c>
      <c r="D1669" s="3" t="str">
        <f t="shared" si="132"/>
        <v>NSCLC</v>
      </c>
      <c r="E1669" t="str">
        <f t="shared" si="133"/>
        <v>T0</v>
      </c>
      <c r="F1669" s="19" t="str">
        <f t="shared" si="134"/>
        <v>US-032-7028-NSCLC</v>
      </c>
      <c r="G1669" s="3" t="s">
        <v>23</v>
      </c>
      <c r="H1669" s="18">
        <v>45100</v>
      </c>
      <c r="I1669" t="str">
        <f>MID(Table9[[#This Row],[SampleID]],4,8)</f>
        <v>032-7028</v>
      </c>
    </row>
    <row r="1670" spans="1:9">
      <c r="A1670" t="s">
        <v>4342</v>
      </c>
      <c r="B1670" t="str">
        <f t="shared" si="130"/>
        <v>US</v>
      </c>
      <c r="C1670" t="str">
        <f t="shared" si="131"/>
        <v>032</v>
      </c>
      <c r="D1670" s="3" t="str">
        <f t="shared" si="132"/>
        <v>NSCLC</v>
      </c>
      <c r="E1670" t="str">
        <f t="shared" si="133"/>
        <v>T0</v>
      </c>
      <c r="F1670" s="19" t="str">
        <f t="shared" si="134"/>
        <v>US-032-7026-NSCLC</v>
      </c>
      <c r="G1670" s="3" t="s">
        <v>23</v>
      </c>
      <c r="H1670" s="18">
        <v>45100</v>
      </c>
      <c r="I1670" t="str">
        <f>MID(Table9[[#This Row],[SampleID]],4,8)</f>
        <v>032-7026</v>
      </c>
    </row>
    <row r="1671" spans="1:9">
      <c r="A1671" t="s">
        <v>4343</v>
      </c>
      <c r="B1671" t="str">
        <f t="shared" si="130"/>
        <v>US</v>
      </c>
      <c r="C1671" t="str">
        <f t="shared" si="131"/>
        <v>037</v>
      </c>
      <c r="D1671" s="3" t="str">
        <f t="shared" si="132"/>
        <v>MELANOMA</v>
      </c>
      <c r="E1671" t="str">
        <f t="shared" si="133"/>
        <v>T0</v>
      </c>
      <c r="F1671" s="19" t="str">
        <f t="shared" si="134"/>
        <v>US-037-8057-MELANOMA</v>
      </c>
      <c r="G1671" s="3" t="s">
        <v>23</v>
      </c>
      <c r="H1671" s="18">
        <v>1</v>
      </c>
      <c r="I1671" t="str">
        <f>MID(Table9[[#This Row],[SampleID]],4,8)</f>
        <v>037-8057</v>
      </c>
    </row>
    <row r="1672" spans="1:9">
      <c r="A1672" t="s">
        <v>4344</v>
      </c>
      <c r="B1672" t="str">
        <f t="shared" si="130"/>
        <v>US</v>
      </c>
      <c r="C1672" t="str">
        <f t="shared" si="131"/>
        <v>032</v>
      </c>
      <c r="D1672" s="3" t="str">
        <f t="shared" si="132"/>
        <v>NSCLC</v>
      </c>
      <c r="E1672" t="str">
        <f t="shared" si="133"/>
        <v>T1</v>
      </c>
      <c r="F1672" s="19" t="str">
        <f t="shared" si="134"/>
        <v>US-032-7024-NSCLC</v>
      </c>
      <c r="G1672" s="3" t="s">
        <v>23</v>
      </c>
      <c r="H1672" s="18">
        <v>45100</v>
      </c>
      <c r="I1672" t="str">
        <f>MID(Table9[[#This Row],[SampleID]],4,8)</f>
        <v>032-7024</v>
      </c>
    </row>
    <row r="1673" spans="1:9">
      <c r="A1673" t="s">
        <v>4345</v>
      </c>
      <c r="B1673" t="str">
        <f t="shared" si="130"/>
        <v>US</v>
      </c>
      <c r="C1673" t="str">
        <f t="shared" si="131"/>
        <v>037</v>
      </c>
      <c r="D1673" s="3" t="str">
        <f t="shared" si="132"/>
        <v>MELANOMA</v>
      </c>
      <c r="E1673" t="str">
        <f t="shared" si="133"/>
        <v>T0</v>
      </c>
      <c r="F1673" s="19" t="str">
        <f t="shared" si="134"/>
        <v>US-037-8058-MELANOMA</v>
      </c>
      <c r="G1673" s="3" t="s">
        <v>23</v>
      </c>
      <c r="H1673" s="18">
        <v>1</v>
      </c>
      <c r="I1673" t="str">
        <f>MID(Table9[[#This Row],[SampleID]],4,8)</f>
        <v>037-8058</v>
      </c>
    </row>
    <row r="1674" spans="1:9">
      <c r="A1674" t="s">
        <v>4346</v>
      </c>
      <c r="B1674" t="str">
        <f t="shared" si="130"/>
        <v>US</v>
      </c>
      <c r="C1674" t="str">
        <f t="shared" si="131"/>
        <v>032</v>
      </c>
      <c r="D1674" s="3" t="str">
        <f t="shared" si="132"/>
        <v>MELANOMA</v>
      </c>
      <c r="E1674" t="str">
        <f t="shared" si="133"/>
        <v>T1</v>
      </c>
      <c r="F1674" s="19" t="str">
        <f t="shared" si="134"/>
        <v>US-032-7132-MELANOMA</v>
      </c>
      <c r="G1674" s="3" t="s">
        <v>23</v>
      </c>
      <c r="H1674" s="18">
        <v>45100</v>
      </c>
      <c r="I1674" t="str">
        <f>MID(Table9[[#This Row],[SampleID]],4,8)</f>
        <v>032-7132</v>
      </c>
    </row>
    <row r="1675" spans="1:9">
      <c r="A1675" t="s">
        <v>4347</v>
      </c>
      <c r="B1675" t="str">
        <f t="shared" si="130"/>
        <v>US</v>
      </c>
      <c r="C1675" t="str">
        <f t="shared" si="131"/>
        <v>032</v>
      </c>
      <c r="D1675" s="3" t="str">
        <f t="shared" si="132"/>
        <v>NSCLC</v>
      </c>
      <c r="E1675" t="str">
        <f t="shared" si="133"/>
        <v>T0</v>
      </c>
      <c r="F1675" s="19" t="str">
        <f t="shared" si="134"/>
        <v>US-032-7027-NSCLC</v>
      </c>
      <c r="G1675" s="3" t="s">
        <v>23</v>
      </c>
      <c r="H1675" s="18">
        <v>45100</v>
      </c>
      <c r="I1675" t="str">
        <f>MID(Table9[[#This Row],[SampleID]],4,8)</f>
        <v>032-7027</v>
      </c>
    </row>
    <row r="1676" spans="1:9">
      <c r="A1676" t="s">
        <v>4348</v>
      </c>
      <c r="B1676" t="str">
        <f t="shared" si="130"/>
        <v>US</v>
      </c>
      <c r="C1676" t="str">
        <f t="shared" si="131"/>
        <v>032</v>
      </c>
      <c r="D1676" s="3" t="str">
        <f t="shared" si="132"/>
        <v>NSCLC</v>
      </c>
      <c r="E1676" t="str">
        <f t="shared" si="133"/>
        <v>T1</v>
      </c>
      <c r="F1676" s="19" t="str">
        <f t="shared" si="134"/>
        <v>US-032-7027-NSCLC</v>
      </c>
      <c r="G1676" s="3" t="s">
        <v>23</v>
      </c>
      <c r="H1676" s="18">
        <v>45100</v>
      </c>
      <c r="I1676" t="str">
        <f>MID(Table9[[#This Row],[SampleID]],4,8)</f>
        <v>032-7027</v>
      </c>
    </row>
    <row r="1677" spans="1:9">
      <c r="A1677" t="s">
        <v>4349</v>
      </c>
      <c r="B1677" t="str">
        <f t="shared" si="130"/>
        <v>US</v>
      </c>
      <c r="C1677" t="str">
        <f t="shared" si="131"/>
        <v>032</v>
      </c>
      <c r="D1677" s="3" t="str">
        <f t="shared" si="132"/>
        <v>NSCLC</v>
      </c>
      <c r="E1677" t="str">
        <f t="shared" si="133"/>
        <v>T0</v>
      </c>
      <c r="F1677" s="19" t="str">
        <f t="shared" si="134"/>
        <v>US-032-7025-NSCLC</v>
      </c>
      <c r="G1677" s="3" t="s">
        <v>23</v>
      </c>
      <c r="H1677" s="18">
        <v>45100</v>
      </c>
      <c r="I1677" t="str">
        <f>MID(Table9[[#This Row],[SampleID]],4,8)</f>
        <v>032-7025</v>
      </c>
    </row>
    <row r="1678" spans="1:9">
      <c r="A1678" t="s">
        <v>4350</v>
      </c>
      <c r="B1678" t="str">
        <f t="shared" si="130"/>
        <v>US</v>
      </c>
      <c r="C1678" t="str">
        <f t="shared" si="131"/>
        <v>032</v>
      </c>
      <c r="D1678" s="3" t="str">
        <f t="shared" si="132"/>
        <v>NSCLC</v>
      </c>
      <c r="E1678" t="str">
        <f t="shared" si="133"/>
        <v>T1</v>
      </c>
      <c r="F1678" s="19" t="str">
        <f t="shared" si="134"/>
        <v>US-032-7025-NSCLC</v>
      </c>
      <c r="G1678" s="3" t="s">
        <v>23</v>
      </c>
      <c r="H1678" s="18">
        <v>45100</v>
      </c>
      <c r="I1678" t="str">
        <f>MID(Table9[[#This Row],[SampleID]],4,8)</f>
        <v>032-7025</v>
      </c>
    </row>
    <row r="1679" spans="1:9">
      <c r="A1679" t="s">
        <v>4351</v>
      </c>
      <c r="B1679" t="str">
        <f t="shared" si="130"/>
        <v>US</v>
      </c>
      <c r="C1679" t="str">
        <f t="shared" si="131"/>
        <v>037</v>
      </c>
      <c r="D1679" s="3" t="str">
        <f t="shared" si="132"/>
        <v>MELANOMA</v>
      </c>
      <c r="E1679" t="str">
        <f t="shared" si="133"/>
        <v>T0</v>
      </c>
      <c r="F1679" s="19" t="str">
        <f t="shared" si="134"/>
        <v>US-037-8059-MELANOMA</v>
      </c>
      <c r="G1679" s="3" t="s">
        <v>23</v>
      </c>
      <c r="H1679" s="18">
        <v>1</v>
      </c>
      <c r="I1679" t="str">
        <f>MID(Table9[[#This Row],[SampleID]],4,8)</f>
        <v>037-8059</v>
      </c>
    </row>
    <row r="1680" spans="1:9">
      <c r="A1680" t="s">
        <v>4352</v>
      </c>
      <c r="B1680" t="str">
        <f t="shared" si="130"/>
        <v>US</v>
      </c>
      <c r="C1680" t="str">
        <f t="shared" si="131"/>
        <v>032</v>
      </c>
      <c r="D1680" s="3" t="str">
        <f t="shared" si="132"/>
        <v>MELANOMA</v>
      </c>
      <c r="E1680" t="str">
        <f t="shared" si="133"/>
        <v>T1</v>
      </c>
      <c r="F1680" s="19" t="str">
        <f t="shared" si="134"/>
        <v>US-032-7135-MELANOMA</v>
      </c>
      <c r="G1680" s="3" t="s">
        <v>23</v>
      </c>
      <c r="H1680" s="18">
        <v>45100</v>
      </c>
      <c r="I1680" t="str">
        <f>MID(Table9[[#This Row],[SampleID]],4,8)</f>
        <v>032-7135</v>
      </c>
    </row>
    <row r="1681" spans="1:9">
      <c r="A1681" t="s">
        <v>4353</v>
      </c>
      <c r="B1681" t="str">
        <f t="shared" si="130"/>
        <v>US</v>
      </c>
      <c r="C1681" t="str">
        <f t="shared" si="131"/>
        <v>032</v>
      </c>
      <c r="D1681" s="3" t="str">
        <f t="shared" si="132"/>
        <v>NSCLC</v>
      </c>
      <c r="E1681" t="str">
        <f t="shared" si="133"/>
        <v>T1</v>
      </c>
      <c r="F1681" s="19" t="str">
        <f t="shared" si="134"/>
        <v>US-032-7023-NSCLC</v>
      </c>
      <c r="G1681" s="3" t="s">
        <v>23</v>
      </c>
      <c r="H1681" s="18">
        <v>45100</v>
      </c>
      <c r="I1681" t="str">
        <f>MID(Table9[[#This Row],[SampleID]],4,8)</f>
        <v>032-7023</v>
      </c>
    </row>
    <row r="1682" spans="1:9">
      <c r="A1682" t="s">
        <v>4354</v>
      </c>
      <c r="B1682" t="str">
        <f t="shared" si="130"/>
        <v>US</v>
      </c>
      <c r="C1682" t="str">
        <f t="shared" si="131"/>
        <v>037</v>
      </c>
      <c r="D1682" s="3" t="str">
        <f t="shared" si="132"/>
        <v>MELANOMA</v>
      </c>
      <c r="E1682" t="str">
        <f t="shared" si="133"/>
        <v>T0</v>
      </c>
      <c r="F1682" s="19" t="str">
        <f t="shared" si="134"/>
        <v>US-037-8060-MELANOMA</v>
      </c>
      <c r="G1682" s="3" t="s">
        <v>23</v>
      </c>
      <c r="H1682" s="18">
        <v>1</v>
      </c>
      <c r="I1682" t="str">
        <f>MID(Table9[[#This Row],[SampleID]],4,8)</f>
        <v>037-8060</v>
      </c>
    </row>
    <row r="1683" spans="1:9">
      <c r="A1683" t="s">
        <v>4355</v>
      </c>
      <c r="B1683" t="str">
        <f t="shared" si="130"/>
        <v>US</v>
      </c>
      <c r="C1683" t="str">
        <f t="shared" si="131"/>
        <v>032</v>
      </c>
      <c r="D1683" s="3" t="str">
        <f t="shared" si="132"/>
        <v>MELANOMA</v>
      </c>
      <c r="E1683" t="str">
        <f t="shared" si="133"/>
        <v>T1</v>
      </c>
      <c r="F1683" s="19" t="str">
        <f t="shared" si="134"/>
        <v>US-032-7139-MELANOMA</v>
      </c>
      <c r="G1683" s="3" t="s">
        <v>23</v>
      </c>
      <c r="H1683" s="18">
        <v>45100</v>
      </c>
      <c r="I1683" t="str">
        <f>MID(Table9[[#This Row],[SampleID]],4,8)</f>
        <v>032-7139</v>
      </c>
    </row>
    <row r="1684" spans="1:9">
      <c r="A1684" t="s">
        <v>4356</v>
      </c>
      <c r="B1684" s="3" t="str">
        <f t="shared" si="130"/>
        <v>US</v>
      </c>
      <c r="C1684" s="3" t="str">
        <f t="shared" si="131"/>
        <v>037</v>
      </c>
      <c r="D1684" s="3" t="str">
        <f t="shared" si="132"/>
        <v>MELANOMA</v>
      </c>
      <c r="E1684" s="3" t="str">
        <f t="shared" si="133"/>
        <v>T0</v>
      </c>
      <c r="F1684" s="19" t="str">
        <f t="shared" si="134"/>
        <v>US-037-8061-MELANOMA</v>
      </c>
      <c r="G1684" s="3" t="s">
        <v>23</v>
      </c>
      <c r="H1684" s="18">
        <v>1</v>
      </c>
      <c r="I1684" t="str">
        <f>MID(Table9[[#This Row],[SampleID]],4,8)</f>
        <v>037-8061</v>
      </c>
    </row>
    <row r="1685" spans="1:9">
      <c r="A1685" t="s">
        <v>4357</v>
      </c>
      <c r="B1685" t="str">
        <f t="shared" si="130"/>
        <v>IL</v>
      </c>
      <c r="C1685" t="str">
        <f t="shared" si="131"/>
        <v>032</v>
      </c>
      <c r="D1685" s="3" t="str">
        <f t="shared" si="132"/>
        <v>MELANOMA</v>
      </c>
      <c r="E1685" t="str">
        <f t="shared" si="133"/>
        <v>T1</v>
      </c>
      <c r="F1685" s="19" t="str">
        <f t="shared" si="134"/>
        <v>IL-032-7141-MELANOMA</v>
      </c>
      <c r="G1685" s="3" t="s">
        <v>23</v>
      </c>
      <c r="H1685" s="18">
        <v>45100</v>
      </c>
      <c r="I1685" t="str">
        <f>MID(Table9[[#This Row],[SampleID]],4,8)</f>
        <v>032-7141</v>
      </c>
    </row>
    <row r="1686" spans="1:9">
      <c r="A1686" t="s">
        <v>4358</v>
      </c>
      <c r="B1686" t="str">
        <f t="shared" si="130"/>
        <v>US</v>
      </c>
      <c r="C1686" t="str">
        <f t="shared" si="131"/>
        <v>037</v>
      </c>
      <c r="D1686" s="3" t="str">
        <f t="shared" si="132"/>
        <v>MELANOMA</v>
      </c>
      <c r="E1686" t="str">
        <f t="shared" si="133"/>
        <v>T0</v>
      </c>
      <c r="F1686" s="19" t="str">
        <f t="shared" si="134"/>
        <v>US-037-8062-MELANOMA</v>
      </c>
      <c r="G1686" s="3" t="s">
        <v>23</v>
      </c>
      <c r="H1686" s="18">
        <v>1</v>
      </c>
      <c r="I1686" t="str">
        <f>MID(Table9[[#This Row],[SampleID]],4,8)</f>
        <v>037-8062</v>
      </c>
    </row>
    <row r="1687" spans="1:9">
      <c r="A1687" t="s">
        <v>4359</v>
      </c>
      <c r="B1687" t="str">
        <f t="shared" si="130"/>
        <v>IL</v>
      </c>
      <c r="C1687" t="str">
        <f t="shared" si="131"/>
        <v>032</v>
      </c>
      <c r="D1687" s="3" t="str">
        <f t="shared" si="132"/>
        <v>MELANOMA</v>
      </c>
      <c r="E1687" t="str">
        <f t="shared" si="133"/>
        <v>T1</v>
      </c>
      <c r="F1687" s="19" t="str">
        <f t="shared" si="134"/>
        <v>IL-032-7138-MELANOMA</v>
      </c>
      <c r="G1687" s="3" t="s">
        <v>23</v>
      </c>
      <c r="H1687" s="18">
        <v>45100</v>
      </c>
      <c r="I1687" t="str">
        <f>MID(Table9[[#This Row],[SampleID]],4,8)</f>
        <v>032-7138</v>
      </c>
    </row>
    <row r="1688" spans="1:9">
      <c r="A1688" t="s">
        <v>4360</v>
      </c>
      <c r="B1688" t="str">
        <f t="shared" si="130"/>
        <v>US</v>
      </c>
      <c r="C1688" t="str">
        <f t="shared" si="131"/>
        <v>037</v>
      </c>
      <c r="D1688" s="3" t="str">
        <f t="shared" si="132"/>
        <v>MELANOMA</v>
      </c>
      <c r="E1688" t="str">
        <f t="shared" si="133"/>
        <v>T0</v>
      </c>
      <c r="F1688" s="19" t="str">
        <f t="shared" si="134"/>
        <v>US-037-8063-MELANOMA</v>
      </c>
      <c r="G1688" s="3" t="s">
        <v>23</v>
      </c>
      <c r="H1688" s="18">
        <v>1</v>
      </c>
      <c r="I1688" t="str">
        <f>MID(Table9[[#This Row],[SampleID]],4,8)</f>
        <v>037-8063</v>
      </c>
    </row>
    <row r="1689" spans="1:9">
      <c r="A1689" t="s">
        <v>4361</v>
      </c>
      <c r="B1689" t="str">
        <f t="shared" si="130"/>
        <v>IL</v>
      </c>
      <c r="C1689" t="str">
        <f t="shared" si="131"/>
        <v>032</v>
      </c>
      <c r="D1689" s="3" t="str">
        <f t="shared" si="132"/>
        <v>MELANOMA</v>
      </c>
      <c r="E1689" t="str">
        <f t="shared" si="133"/>
        <v>T1</v>
      </c>
      <c r="F1689" s="19" t="str">
        <f t="shared" si="134"/>
        <v>IL-032-7142-MELANOMA</v>
      </c>
      <c r="G1689" s="3" t="s">
        <v>23</v>
      </c>
      <c r="H1689" s="18">
        <v>45100</v>
      </c>
      <c r="I1689" t="str">
        <f>MID(Table9[[#This Row],[SampleID]],4,8)</f>
        <v>032-7142</v>
      </c>
    </row>
    <row r="1690" spans="1:9">
      <c r="A1690" t="s">
        <v>4362</v>
      </c>
      <c r="B1690" s="3" t="str">
        <f t="shared" si="130"/>
        <v>IL</v>
      </c>
      <c r="C1690" s="3" t="str">
        <f t="shared" si="131"/>
        <v>001</v>
      </c>
      <c r="D1690" s="3" t="str">
        <f t="shared" si="132"/>
        <v>NSCLC</v>
      </c>
      <c r="E1690" s="3" t="str">
        <f t="shared" si="133"/>
        <v>T0</v>
      </c>
      <c r="F1690" s="19" t="str">
        <f t="shared" si="134"/>
        <v>IL-001-1009-NSCLC</v>
      </c>
      <c r="G1690" s="3" t="s">
        <v>23</v>
      </c>
      <c r="H1690" s="18">
        <v>45103</v>
      </c>
      <c r="I1690" t="str">
        <f>MID(Table9[[#This Row],[SampleID]],4,8)</f>
        <v>001-1009</v>
      </c>
    </row>
    <row r="1691" spans="1:9">
      <c r="A1691" t="s">
        <v>4363</v>
      </c>
      <c r="B1691" t="str">
        <f t="shared" si="130"/>
        <v>IL</v>
      </c>
      <c r="C1691" t="str">
        <f t="shared" si="131"/>
        <v>001</v>
      </c>
      <c r="D1691" s="3" t="str">
        <f t="shared" si="132"/>
        <v>NSCLC</v>
      </c>
      <c r="E1691" t="str">
        <f t="shared" si="133"/>
        <v>T0</v>
      </c>
      <c r="F1691" s="19" t="str">
        <f t="shared" si="134"/>
        <v>IL-001-1030-NSCLC</v>
      </c>
      <c r="G1691" s="3" t="s">
        <v>23</v>
      </c>
      <c r="H1691" s="18">
        <v>45103</v>
      </c>
      <c r="I1691" t="str">
        <f>MID(Table9[[#This Row],[SampleID]],4,8)</f>
        <v>001-1030</v>
      </c>
    </row>
    <row r="1692" spans="1:9">
      <c r="A1692" t="s">
        <v>4364</v>
      </c>
      <c r="B1692" t="str">
        <f t="shared" si="130"/>
        <v>US</v>
      </c>
      <c r="C1692" t="str">
        <f t="shared" si="131"/>
        <v>037</v>
      </c>
      <c r="D1692" s="3" t="str">
        <f t="shared" si="132"/>
        <v>MELANOMA</v>
      </c>
      <c r="E1692" t="str">
        <f t="shared" si="133"/>
        <v>T0</v>
      </c>
      <c r="F1692" s="19" t="str">
        <f t="shared" si="134"/>
        <v>US-037-8064-MELANOMA</v>
      </c>
      <c r="G1692" s="3" t="s">
        <v>23</v>
      </c>
      <c r="H1692" s="18">
        <v>1</v>
      </c>
      <c r="I1692" t="str">
        <f>MID(Table9[[#This Row],[SampleID]],4,8)</f>
        <v>037-8064</v>
      </c>
    </row>
    <row r="1693" spans="1:9">
      <c r="A1693" t="s">
        <v>4365</v>
      </c>
      <c r="B1693" t="str">
        <f t="shared" si="130"/>
        <v>IL</v>
      </c>
      <c r="C1693" t="str">
        <f t="shared" si="131"/>
        <v>001</v>
      </c>
      <c r="D1693" s="3" t="str">
        <f t="shared" si="132"/>
        <v>NSCLC</v>
      </c>
      <c r="E1693" t="str">
        <f t="shared" si="133"/>
        <v>T0</v>
      </c>
      <c r="F1693" s="19" t="str">
        <f t="shared" si="134"/>
        <v>IL-001-1024-NSCLC</v>
      </c>
      <c r="G1693" s="3" t="s">
        <v>23</v>
      </c>
      <c r="H1693" s="18">
        <v>45103</v>
      </c>
      <c r="I1693" t="str">
        <f>MID(Table9[[#This Row],[SampleID]],4,8)</f>
        <v>001-1024</v>
      </c>
    </row>
    <row r="1694" spans="1:9">
      <c r="A1694" t="s">
        <v>4366</v>
      </c>
      <c r="B1694" t="str">
        <f t="shared" si="130"/>
        <v>US</v>
      </c>
      <c r="C1694" t="str">
        <f t="shared" si="131"/>
        <v>037</v>
      </c>
      <c r="D1694" s="3" t="str">
        <f t="shared" si="132"/>
        <v>MELANOMA</v>
      </c>
      <c r="E1694" t="str">
        <f t="shared" si="133"/>
        <v>T0</v>
      </c>
      <c r="F1694" s="19" t="str">
        <f t="shared" si="134"/>
        <v>US-037-8065-MELANOMA</v>
      </c>
      <c r="G1694" s="3" t="s">
        <v>23</v>
      </c>
      <c r="H1694" s="18">
        <v>1</v>
      </c>
      <c r="I1694" t="str">
        <f>MID(Table9[[#This Row],[SampleID]],4,8)</f>
        <v>037-8065</v>
      </c>
    </row>
    <row r="1695" spans="1:9">
      <c r="A1695" t="s">
        <v>4367</v>
      </c>
      <c r="B1695" t="str">
        <f t="shared" si="130"/>
        <v>US</v>
      </c>
      <c r="C1695" t="str">
        <f t="shared" si="131"/>
        <v>038</v>
      </c>
      <c r="D1695" s="3" t="str">
        <f t="shared" si="132"/>
        <v>MELANOMA</v>
      </c>
      <c r="E1695" t="str">
        <f t="shared" si="133"/>
        <v>T0</v>
      </c>
      <c r="F1695" s="19" t="str">
        <f t="shared" si="134"/>
        <v>US-038-2000-MELANOMA</v>
      </c>
      <c r="G1695" s="3" t="s">
        <v>23</v>
      </c>
      <c r="H1695" s="18">
        <v>1</v>
      </c>
      <c r="I1695" t="str">
        <f>MID(Table9[[#This Row],[SampleID]],4,8)</f>
        <v>038-2000</v>
      </c>
    </row>
    <row r="1696" spans="1:9">
      <c r="A1696" t="s">
        <v>4368</v>
      </c>
      <c r="B1696" t="str">
        <f t="shared" si="130"/>
        <v>IL</v>
      </c>
      <c r="C1696" t="str">
        <f t="shared" si="131"/>
        <v>001</v>
      </c>
      <c r="D1696" s="3" t="str">
        <f t="shared" si="132"/>
        <v>MELANOMA</v>
      </c>
      <c r="E1696" t="str">
        <f t="shared" si="133"/>
        <v>T1</v>
      </c>
      <c r="F1696" s="19" t="str">
        <f t="shared" si="134"/>
        <v>IL-001-2017-MELANOMA</v>
      </c>
      <c r="G1696" s="3" t="s">
        <v>23</v>
      </c>
      <c r="H1696" s="18">
        <v>45103</v>
      </c>
      <c r="I1696" t="str">
        <f>MID(Table9[[#This Row],[SampleID]],4,8)</f>
        <v>001-2017</v>
      </c>
    </row>
    <row r="1697" spans="1:9">
      <c r="A1697" t="s">
        <v>4369</v>
      </c>
      <c r="B1697" t="str">
        <f t="shared" si="130"/>
        <v>IL</v>
      </c>
      <c r="C1697" t="str">
        <f t="shared" si="131"/>
        <v>001</v>
      </c>
      <c r="D1697" s="3" t="str">
        <f t="shared" si="132"/>
        <v>MELANOMA</v>
      </c>
      <c r="E1697" t="str">
        <f t="shared" si="133"/>
        <v>T2</v>
      </c>
      <c r="F1697" s="19" t="str">
        <f t="shared" si="134"/>
        <v>IL-001-2017-MELANOMA</v>
      </c>
      <c r="G1697" s="3" t="s">
        <v>23</v>
      </c>
      <c r="H1697" s="18">
        <v>45103</v>
      </c>
      <c r="I1697" t="str">
        <f>MID(Table9[[#This Row],[SampleID]],4,8)</f>
        <v>001-2017</v>
      </c>
    </row>
    <row r="1698" spans="1:9">
      <c r="A1698" t="s">
        <v>4370</v>
      </c>
      <c r="B1698" t="str">
        <f t="shared" si="130"/>
        <v>IL</v>
      </c>
      <c r="C1698" t="str">
        <f t="shared" si="131"/>
        <v>001</v>
      </c>
      <c r="D1698" s="3" t="str">
        <f t="shared" si="132"/>
        <v>MELANOMA</v>
      </c>
      <c r="E1698" t="str">
        <f t="shared" si="133"/>
        <v>T1</v>
      </c>
      <c r="F1698" s="19" t="str">
        <f t="shared" si="134"/>
        <v>IL-001-2055-MELANOMA</v>
      </c>
      <c r="G1698" s="3" t="s">
        <v>23</v>
      </c>
      <c r="H1698" s="18">
        <v>45103</v>
      </c>
      <c r="I1698" t="str">
        <f>MID(Table9[[#This Row],[SampleID]],4,8)</f>
        <v>001-2055</v>
      </c>
    </row>
    <row r="1699" spans="1:9">
      <c r="A1699" t="s">
        <v>4371</v>
      </c>
      <c r="B1699" t="str">
        <f t="shared" si="130"/>
        <v>IL</v>
      </c>
      <c r="C1699" t="str">
        <f t="shared" si="131"/>
        <v>001</v>
      </c>
      <c r="D1699" s="3" t="str">
        <f t="shared" si="132"/>
        <v>MELANOMA</v>
      </c>
      <c r="E1699" t="str">
        <f t="shared" si="133"/>
        <v>T1</v>
      </c>
      <c r="F1699" s="19" t="str">
        <f t="shared" si="134"/>
        <v>IL-001-2039-MELANOMA</v>
      </c>
      <c r="G1699" s="3" t="s">
        <v>23</v>
      </c>
      <c r="H1699" s="18">
        <v>45103</v>
      </c>
      <c r="I1699" t="str">
        <f>MID(Table9[[#This Row],[SampleID]],4,8)</f>
        <v>001-2039</v>
      </c>
    </row>
    <row r="1700" spans="1:9">
      <c r="A1700" t="s">
        <v>4372</v>
      </c>
      <c r="B1700" t="str">
        <f t="shared" si="130"/>
        <v>IL</v>
      </c>
      <c r="C1700" t="str">
        <f t="shared" si="131"/>
        <v>001</v>
      </c>
      <c r="D1700" s="3" t="str">
        <f t="shared" si="132"/>
        <v>MELANOMA</v>
      </c>
      <c r="E1700" t="str">
        <f t="shared" si="133"/>
        <v>T2</v>
      </c>
      <c r="F1700" s="19" t="str">
        <f t="shared" si="134"/>
        <v>IL-001-2039-MELANOMA</v>
      </c>
      <c r="G1700" s="3" t="s">
        <v>23</v>
      </c>
      <c r="H1700" s="18">
        <v>45103</v>
      </c>
      <c r="I1700" t="str">
        <f>MID(Table9[[#This Row],[SampleID]],4,8)</f>
        <v>001-2039</v>
      </c>
    </row>
    <row r="1701" spans="1:9">
      <c r="A1701" t="s">
        <v>4373</v>
      </c>
      <c r="B1701" t="str">
        <f t="shared" si="130"/>
        <v>IL</v>
      </c>
      <c r="C1701" t="str">
        <f t="shared" si="131"/>
        <v>001</v>
      </c>
      <c r="D1701" s="3" t="str">
        <f t="shared" si="132"/>
        <v>MELANOMA</v>
      </c>
      <c r="E1701" t="str">
        <f t="shared" si="133"/>
        <v>T2</v>
      </c>
      <c r="F1701" s="19" t="str">
        <f t="shared" si="134"/>
        <v>IL-001-2067-MELANOMA</v>
      </c>
      <c r="G1701" s="3" t="s">
        <v>23</v>
      </c>
      <c r="H1701" s="18">
        <v>45103</v>
      </c>
      <c r="I1701" t="str">
        <f>MID(Table9[[#This Row],[SampleID]],4,8)</f>
        <v>001-2067</v>
      </c>
    </row>
    <row r="1702" spans="1:9">
      <c r="A1702" t="s">
        <v>4374</v>
      </c>
      <c r="B1702" t="str">
        <f t="shared" si="130"/>
        <v>IL</v>
      </c>
      <c r="C1702" t="str">
        <f t="shared" si="131"/>
        <v>001</v>
      </c>
      <c r="D1702" s="3" t="str">
        <f t="shared" si="132"/>
        <v>MELANOMA</v>
      </c>
      <c r="E1702" t="str">
        <f t="shared" si="133"/>
        <v>T2</v>
      </c>
      <c r="F1702" s="19" t="str">
        <f t="shared" si="134"/>
        <v>IL-001-2005-MELANOMA</v>
      </c>
      <c r="G1702" s="3" t="s">
        <v>23</v>
      </c>
      <c r="H1702" s="18">
        <v>45103</v>
      </c>
      <c r="I1702" t="str">
        <f>MID(Table9[[#This Row],[SampleID]],4,8)</f>
        <v>001-2005</v>
      </c>
    </row>
    <row r="1703" spans="1:9">
      <c r="A1703" t="s">
        <v>4375</v>
      </c>
      <c r="B1703" t="str">
        <f t="shared" si="130"/>
        <v>IL</v>
      </c>
      <c r="C1703" t="str">
        <f t="shared" si="131"/>
        <v>001</v>
      </c>
      <c r="D1703" s="3" t="str">
        <f t="shared" si="132"/>
        <v>NSCLC</v>
      </c>
      <c r="E1703" t="str">
        <f t="shared" si="133"/>
        <v>T1</v>
      </c>
      <c r="F1703" s="19" t="str">
        <f t="shared" si="134"/>
        <v>IL-001-1007-NSCLC</v>
      </c>
      <c r="G1703" s="3" t="s">
        <v>23</v>
      </c>
      <c r="H1703" s="18">
        <v>45103</v>
      </c>
      <c r="I1703" t="str">
        <f>MID(Table9[[#This Row],[SampleID]],4,8)</f>
        <v>001-1007</v>
      </c>
    </row>
    <row r="1704" spans="1:9">
      <c r="A1704" t="s">
        <v>4376</v>
      </c>
      <c r="B1704" t="str">
        <f t="shared" si="130"/>
        <v>IL</v>
      </c>
      <c r="C1704" t="str">
        <f t="shared" si="131"/>
        <v>001</v>
      </c>
      <c r="D1704" s="3" t="str">
        <f t="shared" si="132"/>
        <v>MELANOMA</v>
      </c>
      <c r="E1704" t="str">
        <f t="shared" si="133"/>
        <v>T3</v>
      </c>
      <c r="F1704" s="19" t="str">
        <f t="shared" si="134"/>
        <v>IL-001-2011-MELANOMA</v>
      </c>
      <c r="G1704" s="3" t="s">
        <v>23</v>
      </c>
      <c r="H1704" s="18">
        <v>45103</v>
      </c>
      <c r="I1704" t="str">
        <f>MID(Table9[[#This Row],[SampleID]],4,8)</f>
        <v>001-2011</v>
      </c>
    </row>
    <row r="1705" spans="1:9">
      <c r="A1705" t="s">
        <v>4377</v>
      </c>
      <c r="B1705" t="str">
        <f t="shared" si="130"/>
        <v>IL</v>
      </c>
      <c r="C1705" t="str">
        <f t="shared" si="131"/>
        <v>008</v>
      </c>
      <c r="D1705" s="3" t="str">
        <f t="shared" si="132"/>
        <v>NSCLC</v>
      </c>
      <c r="E1705" t="str">
        <f t="shared" si="133"/>
        <v>T0</v>
      </c>
      <c r="F1705" s="19" t="str">
        <f t="shared" si="134"/>
        <v>IL-008-1739-NSCLC</v>
      </c>
      <c r="G1705" s="3" t="s">
        <v>23</v>
      </c>
      <c r="H1705" s="18">
        <v>45103</v>
      </c>
      <c r="I1705" t="str">
        <f>MID(Table9[[#This Row],[SampleID]],4,8)</f>
        <v>008-1739</v>
      </c>
    </row>
    <row r="1706" spans="1:9">
      <c r="A1706" t="s">
        <v>4378</v>
      </c>
      <c r="B1706" t="str">
        <f t="shared" si="130"/>
        <v>IL</v>
      </c>
      <c r="C1706" t="str">
        <f t="shared" si="131"/>
        <v>008</v>
      </c>
      <c r="D1706" s="3" t="str">
        <f t="shared" si="132"/>
        <v>NSCLC</v>
      </c>
      <c r="E1706" t="str">
        <f t="shared" si="133"/>
        <v>T0a</v>
      </c>
      <c r="F1706" s="19" t="str">
        <f t="shared" si="134"/>
        <v>IL-008-1739-NSCLC</v>
      </c>
      <c r="G1706" s="3" t="s">
        <v>23</v>
      </c>
      <c r="H1706" s="18">
        <v>45103</v>
      </c>
      <c r="I1706" t="str">
        <f>MID(Table9[[#This Row],[SampleID]],4,8)</f>
        <v>008-1739</v>
      </c>
    </row>
    <row r="1707" spans="1:9">
      <c r="A1707" t="s">
        <v>4379</v>
      </c>
      <c r="B1707" t="str">
        <f t="shared" si="130"/>
        <v>IL</v>
      </c>
      <c r="C1707" t="str">
        <f t="shared" si="131"/>
        <v>008</v>
      </c>
      <c r="D1707" s="3" t="str">
        <f t="shared" si="132"/>
        <v>NSCLC</v>
      </c>
      <c r="E1707" t="str">
        <f t="shared" si="133"/>
        <v>T1</v>
      </c>
      <c r="F1707" s="19" t="str">
        <f t="shared" si="134"/>
        <v>IL-008-1739-NSCLC</v>
      </c>
      <c r="G1707" s="3" t="s">
        <v>23</v>
      </c>
      <c r="H1707" s="18">
        <v>45103</v>
      </c>
      <c r="I1707" t="str">
        <f>MID(Table9[[#This Row],[SampleID]],4,8)</f>
        <v>008-1739</v>
      </c>
    </row>
    <row r="1708" spans="1:9">
      <c r="A1708" t="s">
        <v>4380</v>
      </c>
      <c r="B1708" t="str">
        <f t="shared" si="130"/>
        <v>IL</v>
      </c>
      <c r="C1708" t="str">
        <f t="shared" si="131"/>
        <v>008</v>
      </c>
      <c r="D1708" s="3" t="str">
        <f t="shared" si="132"/>
        <v>NSCLC</v>
      </c>
      <c r="E1708" t="str">
        <f t="shared" si="133"/>
        <v>T0</v>
      </c>
      <c r="F1708" s="19" t="str">
        <f t="shared" si="134"/>
        <v>IL-008-1741-NSCLC</v>
      </c>
      <c r="G1708" s="3" t="s">
        <v>23</v>
      </c>
      <c r="H1708" s="18">
        <v>45103</v>
      </c>
      <c r="I1708" t="str">
        <f>MID(Table9[[#This Row],[SampleID]],4,8)</f>
        <v>008-1741</v>
      </c>
    </row>
    <row r="1709" spans="1:9">
      <c r="A1709" t="s">
        <v>4381</v>
      </c>
      <c r="B1709" t="str">
        <f t="shared" si="130"/>
        <v>IL</v>
      </c>
      <c r="C1709" t="str">
        <f t="shared" si="131"/>
        <v>008</v>
      </c>
      <c r="D1709" s="3" t="str">
        <f t="shared" si="132"/>
        <v>NSCLC</v>
      </c>
      <c r="E1709" t="str">
        <f t="shared" si="133"/>
        <v>T0a</v>
      </c>
      <c r="F1709" s="19" t="str">
        <f t="shared" si="134"/>
        <v>IL-008-1741-NSCLC</v>
      </c>
      <c r="G1709" s="3" t="s">
        <v>23</v>
      </c>
      <c r="H1709" s="18">
        <v>45103</v>
      </c>
      <c r="I1709" t="str">
        <f>MID(Table9[[#This Row],[SampleID]],4,8)</f>
        <v>008-1741</v>
      </c>
    </row>
    <row r="1710" spans="1:9">
      <c r="A1710" t="s">
        <v>4382</v>
      </c>
      <c r="B1710" t="str">
        <f t="shared" si="130"/>
        <v>IL</v>
      </c>
      <c r="C1710" t="str">
        <f t="shared" si="131"/>
        <v>008</v>
      </c>
      <c r="D1710" s="3" t="str">
        <f t="shared" si="132"/>
        <v>NSCLC</v>
      </c>
      <c r="E1710" t="str">
        <f t="shared" si="133"/>
        <v>T1</v>
      </c>
      <c r="F1710" s="19" t="str">
        <f t="shared" si="134"/>
        <v>IL-008-1741-NSCLC</v>
      </c>
      <c r="G1710" s="3" t="s">
        <v>23</v>
      </c>
      <c r="H1710" s="18">
        <v>45103</v>
      </c>
      <c r="I1710" t="str">
        <f>MID(Table9[[#This Row],[SampleID]],4,8)</f>
        <v>008-1741</v>
      </c>
    </row>
    <row r="1711" spans="1:9">
      <c r="A1711" t="s">
        <v>4383</v>
      </c>
      <c r="B1711" t="str">
        <f t="shared" si="130"/>
        <v>IL</v>
      </c>
      <c r="C1711" t="str">
        <f t="shared" si="131"/>
        <v>008</v>
      </c>
      <c r="D1711" s="3" t="str">
        <f t="shared" si="132"/>
        <v>NSCLC</v>
      </c>
      <c r="E1711" t="str">
        <f t="shared" si="133"/>
        <v>T0</v>
      </c>
      <c r="F1711" s="19" t="str">
        <f t="shared" si="134"/>
        <v>IL-008-1735-NSCLC</v>
      </c>
      <c r="G1711" s="3" t="s">
        <v>23</v>
      </c>
      <c r="H1711" s="18">
        <v>45103</v>
      </c>
      <c r="I1711" t="str">
        <f>MID(Table9[[#This Row],[SampleID]],4,8)</f>
        <v>008-1735</v>
      </c>
    </row>
    <row r="1712" spans="1:9">
      <c r="A1712" t="s">
        <v>2865</v>
      </c>
      <c r="B1712" t="str">
        <f t="shared" si="130"/>
        <v>IL</v>
      </c>
      <c r="C1712" t="str">
        <f t="shared" si="131"/>
        <v>008</v>
      </c>
      <c r="D1712" s="3" t="str">
        <f t="shared" si="132"/>
        <v>NSCLC</v>
      </c>
      <c r="E1712" t="str">
        <f t="shared" si="133"/>
        <v>T1</v>
      </c>
      <c r="F1712" s="19" t="str">
        <f t="shared" si="134"/>
        <v>IL-008-1727-NSCLC</v>
      </c>
      <c r="G1712" s="3" t="s">
        <v>23</v>
      </c>
      <c r="H1712" s="18">
        <v>45103</v>
      </c>
      <c r="I1712" t="str">
        <f>MID(Table9[[#This Row],[SampleID]],4,8)</f>
        <v>008-1727</v>
      </c>
    </row>
    <row r="1713" spans="1:9">
      <c r="A1713" t="s">
        <v>4384</v>
      </c>
      <c r="B1713" t="str">
        <f t="shared" si="130"/>
        <v>IL</v>
      </c>
      <c r="C1713" t="str">
        <f t="shared" si="131"/>
        <v>008</v>
      </c>
      <c r="D1713" s="3" t="str">
        <f t="shared" si="132"/>
        <v>NSCLC</v>
      </c>
      <c r="E1713" t="str">
        <f t="shared" si="133"/>
        <v>T1</v>
      </c>
      <c r="F1713" s="19" t="str">
        <f t="shared" si="134"/>
        <v>IL-008-1729-NSCLC</v>
      </c>
      <c r="G1713" s="3" t="s">
        <v>23</v>
      </c>
      <c r="H1713" s="18">
        <v>45103</v>
      </c>
      <c r="I1713" t="str">
        <f>MID(Table9[[#This Row],[SampleID]],4,8)</f>
        <v>008-1729</v>
      </c>
    </row>
    <row r="1714" spans="1:9">
      <c r="A1714" t="s">
        <v>4385</v>
      </c>
      <c r="B1714" t="str">
        <f t="shared" si="130"/>
        <v>IL</v>
      </c>
      <c r="C1714" t="str">
        <f t="shared" si="131"/>
        <v>014</v>
      </c>
      <c r="D1714" s="3" t="str">
        <f t="shared" si="132"/>
        <v>NSCLC</v>
      </c>
      <c r="E1714" t="str">
        <f t="shared" si="133"/>
        <v>T4</v>
      </c>
      <c r="F1714" s="19" t="str">
        <f t="shared" si="134"/>
        <v>IL-014-1913-NSCLC</v>
      </c>
      <c r="G1714" s="3" t="s">
        <v>23</v>
      </c>
      <c r="H1714" s="18">
        <v>45103</v>
      </c>
      <c r="I1714" t="str">
        <f>MID(Table9[[#This Row],[SampleID]],4,8)</f>
        <v>014-1913</v>
      </c>
    </row>
    <row r="1715" spans="1:9">
      <c r="A1715" t="s">
        <v>4386</v>
      </c>
      <c r="B1715" t="str">
        <f t="shared" si="130"/>
        <v>IL</v>
      </c>
      <c r="C1715" t="str">
        <f t="shared" si="131"/>
        <v>014</v>
      </c>
      <c r="D1715" s="3" t="str">
        <f t="shared" si="132"/>
        <v>NSCLC</v>
      </c>
      <c r="E1715" t="str">
        <f t="shared" si="133"/>
        <v>T5</v>
      </c>
      <c r="F1715" s="19" t="str">
        <f t="shared" si="134"/>
        <v>IL-014-1913-NSCLC</v>
      </c>
      <c r="G1715" s="3" t="s">
        <v>23</v>
      </c>
      <c r="H1715" s="18">
        <v>45103</v>
      </c>
      <c r="I1715" t="str">
        <f>MID(Table9[[#This Row],[SampleID]],4,8)</f>
        <v>014-1913</v>
      </c>
    </row>
    <row r="1716" spans="1:9">
      <c r="A1716" t="s">
        <v>4387</v>
      </c>
      <c r="B1716" t="str">
        <f t="shared" si="130"/>
        <v>IL</v>
      </c>
      <c r="C1716" t="str">
        <f t="shared" si="131"/>
        <v>014</v>
      </c>
      <c r="D1716" s="3" t="str">
        <f t="shared" si="132"/>
        <v>NSCLC</v>
      </c>
      <c r="E1716" t="str">
        <f t="shared" si="133"/>
        <v>T8</v>
      </c>
      <c r="F1716" s="19" t="str">
        <f t="shared" si="134"/>
        <v>IL-014-1903-NSCLC</v>
      </c>
      <c r="G1716" s="3" t="s">
        <v>23</v>
      </c>
      <c r="H1716" s="18">
        <v>45103</v>
      </c>
      <c r="I1716" t="str">
        <f>MID(Table9[[#This Row],[SampleID]],4,8)</f>
        <v>014-1903</v>
      </c>
    </row>
    <row r="1717" spans="1:9">
      <c r="A1717" t="s">
        <v>4388</v>
      </c>
      <c r="B1717" t="str">
        <f t="shared" si="130"/>
        <v>IL</v>
      </c>
      <c r="C1717" t="str">
        <f t="shared" si="131"/>
        <v>014</v>
      </c>
      <c r="D1717" s="3" t="str">
        <f t="shared" si="132"/>
        <v>NSCLC</v>
      </c>
      <c r="E1717" t="str">
        <f t="shared" si="133"/>
        <v>T7</v>
      </c>
      <c r="F1717" s="19" t="str">
        <f t="shared" si="134"/>
        <v>IL-014-1909-NSCLC</v>
      </c>
      <c r="G1717" s="3" t="s">
        <v>23</v>
      </c>
      <c r="H1717" s="18">
        <v>45103</v>
      </c>
      <c r="I1717" t="str">
        <f>MID(Table9[[#This Row],[SampleID]],4,8)</f>
        <v>014-1909</v>
      </c>
    </row>
    <row r="1718" spans="1:9">
      <c r="A1718" t="s">
        <v>4389</v>
      </c>
      <c r="B1718" t="str">
        <f t="shared" si="130"/>
        <v>IL</v>
      </c>
      <c r="C1718" t="str">
        <f t="shared" si="131"/>
        <v>014</v>
      </c>
      <c r="D1718" s="3" t="str">
        <f t="shared" si="132"/>
        <v>NSCLC</v>
      </c>
      <c r="E1718" t="str">
        <f t="shared" si="133"/>
        <v>T8</v>
      </c>
      <c r="F1718" s="19" t="str">
        <f t="shared" si="134"/>
        <v>IL-014-1901-NSCLC</v>
      </c>
      <c r="G1718" s="3" t="s">
        <v>23</v>
      </c>
      <c r="H1718" s="18">
        <v>45103</v>
      </c>
      <c r="I1718" t="str">
        <f>MID(Table9[[#This Row],[SampleID]],4,8)</f>
        <v>014-1901</v>
      </c>
    </row>
    <row r="1719" spans="1:9">
      <c r="A1719" t="s">
        <v>4390</v>
      </c>
      <c r="B1719" t="str">
        <f t="shared" si="130"/>
        <v>US</v>
      </c>
      <c r="C1719" t="str">
        <f t="shared" si="131"/>
        <v>038</v>
      </c>
      <c r="D1719" s="3" t="str">
        <f t="shared" si="132"/>
        <v>MELANOMA</v>
      </c>
      <c r="E1719" t="str">
        <f t="shared" si="133"/>
        <v>T0</v>
      </c>
      <c r="F1719" s="19" t="str">
        <f t="shared" si="134"/>
        <v>US-038-2001-MELANOMA</v>
      </c>
      <c r="G1719" s="3" t="s">
        <v>23</v>
      </c>
      <c r="H1719" s="18">
        <v>1</v>
      </c>
      <c r="I1719" t="str">
        <f>MID(Table9[[#This Row],[SampleID]],4,8)</f>
        <v>038-2001</v>
      </c>
    </row>
    <row r="1720" spans="1:9">
      <c r="A1720" t="s">
        <v>4391</v>
      </c>
      <c r="B1720" t="str">
        <f t="shared" si="130"/>
        <v>IL</v>
      </c>
      <c r="C1720" t="str">
        <f t="shared" si="131"/>
        <v>014</v>
      </c>
      <c r="D1720" s="3" t="str">
        <f t="shared" si="132"/>
        <v>MELANOMA</v>
      </c>
      <c r="E1720" t="str">
        <f t="shared" si="133"/>
        <v>T1</v>
      </c>
      <c r="F1720" s="19" t="str">
        <f t="shared" si="134"/>
        <v>IL-014-2911-MELANOMA</v>
      </c>
      <c r="G1720" s="3" t="s">
        <v>23</v>
      </c>
      <c r="H1720" s="18">
        <v>45103</v>
      </c>
      <c r="I1720" t="str">
        <f>MID(Table9[[#This Row],[SampleID]],4,8)</f>
        <v>014-2911</v>
      </c>
    </row>
    <row r="1721" spans="1:9">
      <c r="A1721" t="s">
        <v>4392</v>
      </c>
      <c r="B1721" t="str">
        <f t="shared" si="130"/>
        <v>IL</v>
      </c>
      <c r="C1721" t="str">
        <f t="shared" si="131"/>
        <v>014</v>
      </c>
      <c r="D1721" s="3" t="str">
        <f t="shared" si="132"/>
        <v>MELANOMA</v>
      </c>
      <c r="E1721" t="str">
        <f t="shared" si="133"/>
        <v>T4</v>
      </c>
      <c r="F1721" s="19" t="str">
        <f t="shared" si="134"/>
        <v>IL-014-2903-MELANOMA</v>
      </c>
      <c r="G1721" s="3" t="s">
        <v>23</v>
      </c>
      <c r="H1721" s="18">
        <v>45103</v>
      </c>
      <c r="I1721" t="str">
        <f>MID(Table9[[#This Row],[SampleID]],4,8)</f>
        <v>014-2903</v>
      </c>
    </row>
    <row r="1722" spans="1:9">
      <c r="A1722" t="s">
        <v>4393</v>
      </c>
      <c r="B1722" t="str">
        <f t="shared" si="130"/>
        <v>IL</v>
      </c>
      <c r="C1722" t="str">
        <f t="shared" si="131"/>
        <v>014</v>
      </c>
      <c r="D1722" s="3" t="str">
        <f t="shared" si="132"/>
        <v>MELANOMA</v>
      </c>
      <c r="E1722" t="str">
        <f t="shared" si="133"/>
        <v>T5</v>
      </c>
      <c r="F1722" s="19" t="str">
        <f t="shared" si="134"/>
        <v>IL-014-2903-MELANOMA</v>
      </c>
      <c r="G1722" s="3" t="s">
        <v>23</v>
      </c>
      <c r="H1722" s="18">
        <v>45103</v>
      </c>
      <c r="I1722" t="str">
        <f>MID(Table9[[#This Row],[SampleID]],4,8)</f>
        <v>014-2903</v>
      </c>
    </row>
    <row r="1723" spans="1:9">
      <c r="A1723" t="s">
        <v>4394</v>
      </c>
      <c r="B1723" t="str">
        <f t="shared" si="130"/>
        <v>IL</v>
      </c>
      <c r="C1723" t="str">
        <f t="shared" si="131"/>
        <v>014</v>
      </c>
      <c r="D1723" s="3" t="str">
        <f t="shared" si="132"/>
        <v>NSCLC</v>
      </c>
      <c r="E1723" t="str">
        <f t="shared" si="133"/>
        <v>T3</v>
      </c>
      <c r="F1723" s="19" t="str">
        <f t="shared" si="134"/>
        <v>IL-014-1906-NSCLC</v>
      </c>
      <c r="G1723" s="3" t="s">
        <v>23</v>
      </c>
      <c r="H1723" s="18">
        <v>45103</v>
      </c>
      <c r="I1723" t="str">
        <f>MID(Table9[[#This Row],[SampleID]],4,8)</f>
        <v>014-1906</v>
      </c>
    </row>
    <row r="1724" spans="1:9">
      <c r="A1724" t="s">
        <v>4395</v>
      </c>
      <c r="B1724" t="str">
        <f t="shared" si="130"/>
        <v>IL</v>
      </c>
      <c r="C1724" t="str">
        <f t="shared" si="131"/>
        <v>014</v>
      </c>
      <c r="D1724" s="3" t="str">
        <f t="shared" si="132"/>
        <v>NSCLC</v>
      </c>
      <c r="E1724" t="str">
        <f t="shared" si="133"/>
        <v>T0</v>
      </c>
      <c r="F1724" s="19" t="str">
        <f t="shared" si="134"/>
        <v>IL-014-1923-NSCLC</v>
      </c>
      <c r="G1724" s="3" t="s">
        <v>23</v>
      </c>
      <c r="H1724" s="18">
        <v>45103</v>
      </c>
      <c r="I1724" t="str">
        <f>MID(Table9[[#This Row],[SampleID]],4,8)</f>
        <v>014-1923</v>
      </c>
    </row>
    <row r="1725" spans="1:9">
      <c r="A1725" t="s">
        <v>4396</v>
      </c>
      <c r="B1725" t="str">
        <f t="shared" si="130"/>
        <v>IL</v>
      </c>
      <c r="C1725" t="str">
        <f t="shared" si="131"/>
        <v>014</v>
      </c>
      <c r="D1725" s="3" t="str">
        <f t="shared" si="132"/>
        <v>NSCLC</v>
      </c>
      <c r="E1725" t="str">
        <f t="shared" si="133"/>
        <v>T0</v>
      </c>
      <c r="F1725" s="19" t="str">
        <f t="shared" si="134"/>
        <v>IL-014-1925-NSCLC</v>
      </c>
      <c r="G1725" s="3" t="s">
        <v>23</v>
      </c>
      <c r="H1725" s="18">
        <v>45103</v>
      </c>
      <c r="I1725" t="str">
        <f>MID(Table9[[#This Row],[SampleID]],4,8)</f>
        <v>014-1925</v>
      </c>
    </row>
    <row r="1726" spans="1:9">
      <c r="A1726" t="s">
        <v>4397</v>
      </c>
      <c r="B1726" t="str">
        <f t="shared" si="130"/>
        <v>IL</v>
      </c>
      <c r="C1726" t="str">
        <f t="shared" si="131"/>
        <v>014</v>
      </c>
      <c r="D1726" s="3" t="str">
        <f t="shared" si="132"/>
        <v>NSCLC</v>
      </c>
      <c r="E1726" t="str">
        <f t="shared" si="133"/>
        <v>T1</v>
      </c>
      <c r="F1726" s="19" t="str">
        <f t="shared" si="134"/>
        <v>IL-014-1924-NSCLC</v>
      </c>
      <c r="G1726" s="3" t="s">
        <v>23</v>
      </c>
      <c r="H1726" s="18">
        <v>45103</v>
      </c>
      <c r="I1726" t="str">
        <f>MID(Table9[[#This Row],[SampleID]],4,8)</f>
        <v>014-1924</v>
      </c>
    </row>
    <row r="1727" spans="1:9">
      <c r="A1727" t="s">
        <v>4398</v>
      </c>
      <c r="B1727" t="str">
        <f t="shared" si="130"/>
        <v>IL</v>
      </c>
      <c r="C1727" t="str">
        <f t="shared" si="131"/>
        <v>014</v>
      </c>
      <c r="D1727" s="3" t="str">
        <f t="shared" si="132"/>
        <v>NSCLC</v>
      </c>
      <c r="E1727" t="str">
        <f t="shared" si="133"/>
        <v>T1</v>
      </c>
      <c r="F1727" s="19" t="str">
        <f t="shared" si="134"/>
        <v>IL-014-1923-NSCLC</v>
      </c>
      <c r="G1727" s="3" t="s">
        <v>23</v>
      </c>
      <c r="H1727" s="18">
        <v>45103</v>
      </c>
      <c r="I1727" t="str">
        <f>MID(Table9[[#This Row],[SampleID]],4,8)</f>
        <v>014-1923</v>
      </c>
    </row>
    <row r="1728" spans="1:9">
      <c r="A1728" t="s">
        <v>4399</v>
      </c>
      <c r="B1728" t="str">
        <f t="shared" si="130"/>
        <v>IL</v>
      </c>
      <c r="C1728" t="str">
        <f t="shared" si="131"/>
        <v>016</v>
      </c>
      <c r="D1728" s="3" t="str">
        <f t="shared" si="132"/>
        <v>NSCLC</v>
      </c>
      <c r="E1728" t="str">
        <f t="shared" si="133"/>
        <v>T0</v>
      </c>
      <c r="F1728" s="19" t="str">
        <f t="shared" si="134"/>
        <v>IL-016-1118-NSCLC</v>
      </c>
      <c r="G1728" s="3" t="s">
        <v>23</v>
      </c>
      <c r="H1728" s="18">
        <v>45103</v>
      </c>
      <c r="I1728" t="str">
        <f>MID(Table9[[#This Row],[SampleID]],4,8)</f>
        <v>016-1118</v>
      </c>
    </row>
    <row r="1729" spans="1:9">
      <c r="A1729" t="s">
        <v>4400</v>
      </c>
      <c r="B1729" t="str">
        <f t="shared" si="130"/>
        <v>IL</v>
      </c>
      <c r="C1729" t="str">
        <f t="shared" si="131"/>
        <v>016</v>
      </c>
      <c r="D1729" s="3" t="str">
        <f t="shared" si="132"/>
        <v>NSCLC</v>
      </c>
      <c r="E1729" t="str">
        <f t="shared" si="133"/>
        <v>T1</v>
      </c>
      <c r="F1729" s="19" t="str">
        <f t="shared" si="134"/>
        <v>IL-016-1118-NSCLC</v>
      </c>
      <c r="G1729" s="3" t="s">
        <v>23</v>
      </c>
      <c r="H1729" s="18">
        <v>45103</v>
      </c>
      <c r="I1729" t="str">
        <f>MID(Table9[[#This Row],[SampleID]],4,8)</f>
        <v>016-1118</v>
      </c>
    </row>
    <row r="1730" spans="1:9">
      <c r="A1730" t="s">
        <v>4401</v>
      </c>
      <c r="B1730" t="str">
        <f t="shared" ref="B1730:B1793" si="135">LEFT(A1730,2)</f>
        <v>IL</v>
      </c>
      <c r="C1730" t="str">
        <f t="shared" ref="C1730:C1793" si="136">MID(A1730,4,3)</f>
        <v>016</v>
      </c>
      <c r="D1730" s="3" t="str">
        <f t="shared" ref="D1730:D1793" si="137">IF(MID(A1730,13,1)="M","MELANOMA",IF(MID(A1730,13,1)="N","NSCLC",IF(MID(A1730,13,1)="S","SCLC",IF(MID(A1730,13,1)="H","HETH",IF(MID(A1730,13,1)="R","RCC","OTHER")))))</f>
        <v>NSCLC</v>
      </c>
      <c r="E1730" t="str">
        <f t="shared" ref="E1730:E1793" si="138">IF(MID(A1730,13,1)="m",RIGHT(A1730,LEN(A1730)-21),IF(MID(A1730,13,1)="n",RIGHT(A1730,LEN(A1730)-18),IF(MID(A1730,13,1)="s",RIGHT(A1730,LEN(A1730)-17),IF(MID(A1730,13,1)="o",RIGHT(A1730,LEN(A1730)-18),IF(MID(A1730,13,1)="h",RIGHT(A1730,LEN(A1730)-17),IF(MID(A1730,13,1)="r",RIGHT(A1730,LEN(A1730)-16),"UNKNOWN"))))))</f>
        <v>T0</v>
      </c>
      <c r="F1730" s="19" t="str">
        <f t="shared" ref="F1730:F1793" si="139">IF(MID(A1730,13,1)="H",LEFT(A1730,16),IF(MID(A1730,13,1)="M",LEFT(A1730,20),IF(MID(A1730,13,1)="N",LEFT(A1730,17),IF(MID(A1730,13,1)="S",LEFT(A1730,16),IF(MID(A1730,13,1)="O",LEFT(A1730,17),IF(MID(A1730,13,1)="R",LEFT(A1730,15),""))))))</f>
        <v>IL-016-1119-NSCLC</v>
      </c>
      <c r="G1730" s="3" t="s">
        <v>23</v>
      </c>
      <c r="H1730" s="18">
        <v>45103</v>
      </c>
      <c r="I1730" t="str">
        <f>MID(Table9[[#This Row],[SampleID]],4,8)</f>
        <v>016-1119</v>
      </c>
    </row>
    <row r="1731" spans="1:9">
      <c r="A1731" t="s">
        <v>4402</v>
      </c>
      <c r="B1731" t="str">
        <f t="shared" si="135"/>
        <v>IL</v>
      </c>
      <c r="C1731" t="str">
        <f t="shared" si="136"/>
        <v>016</v>
      </c>
      <c r="D1731" s="3" t="str">
        <f t="shared" si="137"/>
        <v>NSCLC</v>
      </c>
      <c r="E1731" t="str">
        <f t="shared" si="138"/>
        <v>T1</v>
      </c>
      <c r="F1731" s="19" t="str">
        <f t="shared" si="139"/>
        <v>IL-016-1119-NSCLC</v>
      </c>
      <c r="G1731" s="3" t="s">
        <v>23</v>
      </c>
      <c r="H1731" s="18">
        <v>45103</v>
      </c>
      <c r="I1731" t="str">
        <f>MID(Table9[[#This Row],[SampleID]],4,8)</f>
        <v>016-1119</v>
      </c>
    </row>
    <row r="1732" spans="1:9">
      <c r="A1732" t="s">
        <v>4403</v>
      </c>
      <c r="B1732" t="str">
        <f t="shared" si="135"/>
        <v>IL</v>
      </c>
      <c r="C1732" t="str">
        <f t="shared" si="136"/>
        <v>016</v>
      </c>
      <c r="D1732" s="3" t="str">
        <f t="shared" si="137"/>
        <v>NSCLC</v>
      </c>
      <c r="E1732" t="str">
        <f t="shared" si="138"/>
        <v>T0</v>
      </c>
      <c r="F1732" s="19" t="str">
        <f t="shared" si="139"/>
        <v>IL-016-1120-NSCLC</v>
      </c>
      <c r="G1732" s="3" t="s">
        <v>23</v>
      </c>
      <c r="H1732" s="18">
        <v>45103</v>
      </c>
      <c r="I1732" t="str">
        <f>MID(Table9[[#This Row],[SampleID]],4,8)</f>
        <v>016-1120</v>
      </c>
    </row>
    <row r="1733" spans="1:9">
      <c r="A1733" t="s">
        <v>4404</v>
      </c>
      <c r="B1733" t="str">
        <f t="shared" si="135"/>
        <v>IL</v>
      </c>
      <c r="C1733" t="str">
        <f t="shared" si="136"/>
        <v>016</v>
      </c>
      <c r="D1733" s="3" t="str">
        <f t="shared" si="137"/>
        <v>NSCLC</v>
      </c>
      <c r="E1733" t="str">
        <f t="shared" si="138"/>
        <v>T1</v>
      </c>
      <c r="F1733" s="19" t="str">
        <f t="shared" si="139"/>
        <v>IL-016-1120-NSCLC</v>
      </c>
      <c r="G1733" s="3" t="s">
        <v>23</v>
      </c>
      <c r="H1733" s="18">
        <v>45103</v>
      </c>
      <c r="I1733" t="str">
        <f>MID(Table9[[#This Row],[SampleID]],4,8)</f>
        <v>016-1120</v>
      </c>
    </row>
    <row r="1734" spans="1:9">
      <c r="A1734" t="s">
        <v>4405</v>
      </c>
      <c r="B1734" t="str">
        <f t="shared" si="135"/>
        <v>IL</v>
      </c>
      <c r="C1734" t="str">
        <f t="shared" si="136"/>
        <v>016</v>
      </c>
      <c r="D1734" s="3" t="str">
        <f t="shared" si="137"/>
        <v>NSCLC</v>
      </c>
      <c r="E1734" t="str">
        <f t="shared" si="138"/>
        <v>T0</v>
      </c>
      <c r="F1734" s="19" t="str">
        <f t="shared" si="139"/>
        <v>IL-016-1121-NSCLC</v>
      </c>
      <c r="G1734" s="3" t="s">
        <v>23</v>
      </c>
      <c r="H1734" s="18">
        <v>45103</v>
      </c>
      <c r="I1734" t="str">
        <f>MID(Table9[[#This Row],[SampleID]],4,8)</f>
        <v>016-1121</v>
      </c>
    </row>
    <row r="1735" spans="1:9">
      <c r="A1735" t="s">
        <v>4406</v>
      </c>
      <c r="B1735" t="str">
        <f t="shared" si="135"/>
        <v>IL</v>
      </c>
      <c r="C1735" t="str">
        <f t="shared" si="136"/>
        <v>016</v>
      </c>
      <c r="D1735" s="3" t="str">
        <f t="shared" si="137"/>
        <v>NSCLC</v>
      </c>
      <c r="E1735" t="str">
        <f t="shared" si="138"/>
        <v>T1</v>
      </c>
      <c r="F1735" s="19" t="str">
        <f t="shared" si="139"/>
        <v>IL-016-1121-NSCLC</v>
      </c>
      <c r="G1735" s="3" t="s">
        <v>23</v>
      </c>
      <c r="H1735" s="18">
        <v>45103</v>
      </c>
      <c r="I1735" t="str">
        <f>MID(Table9[[#This Row],[SampleID]],4,8)</f>
        <v>016-1121</v>
      </c>
    </row>
    <row r="1736" spans="1:9">
      <c r="A1736" t="s">
        <v>4407</v>
      </c>
      <c r="B1736" t="str">
        <f t="shared" si="135"/>
        <v>IL</v>
      </c>
      <c r="C1736" t="str">
        <f t="shared" si="136"/>
        <v>016</v>
      </c>
      <c r="D1736" s="3" t="str">
        <f t="shared" si="137"/>
        <v>NSCLC</v>
      </c>
      <c r="E1736" t="str">
        <f t="shared" si="138"/>
        <v>T0</v>
      </c>
      <c r="F1736" s="19" t="str">
        <f t="shared" si="139"/>
        <v>IL-016-1122-NSCLC</v>
      </c>
      <c r="G1736" s="3" t="s">
        <v>23</v>
      </c>
      <c r="H1736" s="18">
        <v>45103</v>
      </c>
      <c r="I1736" t="str">
        <f>MID(Table9[[#This Row],[SampleID]],4,8)</f>
        <v>016-1122</v>
      </c>
    </row>
    <row r="1737" spans="1:9">
      <c r="A1737" t="s">
        <v>4408</v>
      </c>
      <c r="B1737" t="str">
        <f t="shared" si="135"/>
        <v>IL</v>
      </c>
      <c r="C1737" t="str">
        <f t="shared" si="136"/>
        <v>016</v>
      </c>
      <c r="D1737" s="3" t="str">
        <f t="shared" si="137"/>
        <v>NSCLC</v>
      </c>
      <c r="E1737" t="str">
        <f t="shared" si="138"/>
        <v>T1</v>
      </c>
      <c r="F1737" s="19" t="str">
        <f t="shared" si="139"/>
        <v>IL-016-1122-NSCLC</v>
      </c>
      <c r="G1737" s="3" t="s">
        <v>23</v>
      </c>
      <c r="H1737" s="18">
        <v>45103</v>
      </c>
      <c r="I1737" t="str">
        <f>MID(Table9[[#This Row],[SampleID]],4,8)</f>
        <v>016-1122</v>
      </c>
    </row>
    <row r="1738" spans="1:9">
      <c r="A1738" t="s">
        <v>4409</v>
      </c>
      <c r="B1738" t="str">
        <f t="shared" si="135"/>
        <v>IL</v>
      </c>
      <c r="C1738" t="str">
        <f t="shared" si="136"/>
        <v>016</v>
      </c>
      <c r="D1738" s="3" t="str">
        <f t="shared" si="137"/>
        <v>NSCLC</v>
      </c>
      <c r="E1738" t="str">
        <f t="shared" si="138"/>
        <v>T0</v>
      </c>
      <c r="F1738" s="19" t="str">
        <f t="shared" si="139"/>
        <v>IL-016-1123-NSCLC</v>
      </c>
      <c r="G1738" s="3" t="s">
        <v>23</v>
      </c>
      <c r="H1738" s="18">
        <v>45103</v>
      </c>
      <c r="I1738" t="str">
        <f>MID(Table9[[#This Row],[SampleID]],4,8)</f>
        <v>016-1123</v>
      </c>
    </row>
    <row r="1739" spans="1:9">
      <c r="A1739" t="s">
        <v>4410</v>
      </c>
      <c r="B1739" t="str">
        <f t="shared" si="135"/>
        <v>IL</v>
      </c>
      <c r="C1739" t="str">
        <f t="shared" si="136"/>
        <v>016</v>
      </c>
      <c r="D1739" s="3" t="str">
        <f t="shared" si="137"/>
        <v>NSCLC</v>
      </c>
      <c r="E1739" t="str">
        <f t="shared" si="138"/>
        <v>T1</v>
      </c>
      <c r="F1739" s="19" t="str">
        <f t="shared" si="139"/>
        <v>IL-016-1123-NSCLC</v>
      </c>
      <c r="G1739" s="3" t="s">
        <v>23</v>
      </c>
      <c r="H1739" s="18">
        <v>45103</v>
      </c>
      <c r="I1739" t="str">
        <f>MID(Table9[[#This Row],[SampleID]],4,8)</f>
        <v>016-1123</v>
      </c>
    </row>
    <row r="1740" spans="1:9">
      <c r="A1740" t="s">
        <v>4411</v>
      </c>
      <c r="B1740" t="str">
        <f t="shared" si="135"/>
        <v>IL</v>
      </c>
      <c r="C1740" t="str">
        <f t="shared" si="136"/>
        <v>016</v>
      </c>
      <c r="D1740" s="3" t="str">
        <f t="shared" si="137"/>
        <v>NSCLC</v>
      </c>
      <c r="E1740" t="str">
        <f t="shared" si="138"/>
        <v>T0</v>
      </c>
      <c r="F1740" s="19" t="str">
        <f t="shared" si="139"/>
        <v>IL-016-1124-NSCLC</v>
      </c>
      <c r="G1740" s="3" t="s">
        <v>23</v>
      </c>
      <c r="H1740" s="18">
        <v>45103</v>
      </c>
      <c r="I1740" t="str">
        <f>MID(Table9[[#This Row],[SampleID]],4,8)</f>
        <v>016-1124</v>
      </c>
    </row>
    <row r="1741" spans="1:9">
      <c r="A1741" t="s">
        <v>4412</v>
      </c>
      <c r="B1741" t="str">
        <f t="shared" si="135"/>
        <v>IL</v>
      </c>
      <c r="C1741" t="str">
        <f t="shared" si="136"/>
        <v>016</v>
      </c>
      <c r="D1741" s="3" t="str">
        <f t="shared" si="137"/>
        <v>NSCLC</v>
      </c>
      <c r="E1741" t="str">
        <f t="shared" si="138"/>
        <v>T1</v>
      </c>
      <c r="F1741" s="19" t="str">
        <f t="shared" si="139"/>
        <v>IL-016-1124-NSCLC</v>
      </c>
      <c r="G1741" s="3" t="s">
        <v>23</v>
      </c>
      <c r="H1741" s="18">
        <v>45103</v>
      </c>
      <c r="I1741" t="str">
        <f>MID(Table9[[#This Row],[SampleID]],4,8)</f>
        <v>016-1124</v>
      </c>
    </row>
    <row r="1742" spans="1:9">
      <c r="A1742" t="s">
        <v>4413</v>
      </c>
      <c r="B1742" t="str">
        <f t="shared" si="135"/>
        <v>IL</v>
      </c>
      <c r="C1742" t="str">
        <f t="shared" si="136"/>
        <v>016</v>
      </c>
      <c r="D1742" s="3" t="str">
        <f t="shared" si="137"/>
        <v>NSCLC</v>
      </c>
      <c r="E1742" t="str">
        <f t="shared" si="138"/>
        <v>T0</v>
      </c>
      <c r="F1742" s="19" t="str">
        <f t="shared" si="139"/>
        <v>IL-016-1125-NSCLC</v>
      </c>
      <c r="G1742" s="3" t="s">
        <v>23</v>
      </c>
      <c r="H1742" s="18">
        <v>45103</v>
      </c>
      <c r="I1742" t="str">
        <f>MID(Table9[[#This Row],[SampleID]],4,8)</f>
        <v>016-1125</v>
      </c>
    </row>
    <row r="1743" spans="1:9">
      <c r="A1743" t="s">
        <v>4414</v>
      </c>
      <c r="B1743" t="str">
        <f t="shared" si="135"/>
        <v>IL</v>
      </c>
      <c r="C1743" t="str">
        <f t="shared" si="136"/>
        <v>016</v>
      </c>
      <c r="D1743" s="3" t="str">
        <f t="shared" si="137"/>
        <v>NSCLC</v>
      </c>
      <c r="E1743" t="str">
        <f t="shared" si="138"/>
        <v>T1</v>
      </c>
      <c r="F1743" s="19" t="str">
        <f t="shared" si="139"/>
        <v>IL-016-1125-NSCLC</v>
      </c>
      <c r="G1743" s="3" t="s">
        <v>23</v>
      </c>
      <c r="H1743" s="18">
        <v>45103</v>
      </c>
      <c r="I1743" t="str">
        <f>MID(Table9[[#This Row],[SampleID]],4,8)</f>
        <v>016-1125</v>
      </c>
    </row>
    <row r="1744" spans="1:9">
      <c r="A1744" t="s">
        <v>4415</v>
      </c>
      <c r="B1744" t="str">
        <f t="shared" si="135"/>
        <v>US</v>
      </c>
      <c r="C1744" t="str">
        <f t="shared" si="136"/>
        <v>038</v>
      </c>
      <c r="D1744" s="3" t="str">
        <f t="shared" si="137"/>
        <v>MELANOMA</v>
      </c>
      <c r="E1744" t="str">
        <f t="shared" si="138"/>
        <v>T0</v>
      </c>
      <c r="F1744" s="19" t="str">
        <f t="shared" si="139"/>
        <v>US-038-2002-MELANOMA</v>
      </c>
      <c r="G1744" s="3" t="s">
        <v>23</v>
      </c>
      <c r="H1744" s="18">
        <v>1</v>
      </c>
      <c r="I1744" t="str">
        <f>MID(Table9[[#This Row],[SampleID]],4,8)</f>
        <v>038-2002</v>
      </c>
    </row>
    <row r="1745" spans="1:9">
      <c r="A1745" t="s">
        <v>4416</v>
      </c>
      <c r="B1745" t="str">
        <f t="shared" si="135"/>
        <v>IL</v>
      </c>
      <c r="C1745" t="str">
        <f t="shared" si="136"/>
        <v>017</v>
      </c>
      <c r="D1745" s="3" t="str">
        <f t="shared" si="137"/>
        <v>MELANOMA</v>
      </c>
      <c r="E1745" t="str">
        <f t="shared" si="138"/>
        <v>T2</v>
      </c>
      <c r="F1745" s="19" t="str">
        <f t="shared" si="139"/>
        <v>IL-017-2100-MELANOMA</v>
      </c>
      <c r="G1745" s="3" t="s">
        <v>23</v>
      </c>
      <c r="H1745" s="18">
        <v>45103</v>
      </c>
      <c r="I1745" t="str">
        <f>MID(Table9[[#This Row],[SampleID]],4,8)</f>
        <v>017-2100</v>
      </c>
    </row>
    <row r="1746" spans="1:9">
      <c r="A1746" t="s">
        <v>4417</v>
      </c>
      <c r="B1746" t="str">
        <f t="shared" si="135"/>
        <v>US</v>
      </c>
      <c r="C1746" t="str">
        <f t="shared" si="136"/>
        <v>038</v>
      </c>
      <c r="D1746" s="3" t="str">
        <f t="shared" si="137"/>
        <v>MELANOMA</v>
      </c>
      <c r="E1746" t="str">
        <f t="shared" si="138"/>
        <v>T0</v>
      </c>
      <c r="F1746" s="19" t="str">
        <f t="shared" si="139"/>
        <v>US-038-2003-MELANOMA</v>
      </c>
      <c r="G1746" s="3" t="s">
        <v>23</v>
      </c>
      <c r="H1746" s="18">
        <v>1</v>
      </c>
      <c r="I1746" t="str">
        <f>MID(Table9[[#This Row],[SampleID]],4,8)</f>
        <v>038-2003</v>
      </c>
    </row>
    <row r="1747" spans="1:9">
      <c r="A1747" t="s">
        <v>4418</v>
      </c>
      <c r="B1747" t="str">
        <f t="shared" si="135"/>
        <v>IL</v>
      </c>
      <c r="C1747" t="str">
        <f t="shared" si="136"/>
        <v>017</v>
      </c>
      <c r="D1747" s="3" t="str">
        <f t="shared" si="137"/>
        <v>MELANOMA</v>
      </c>
      <c r="E1747" t="str">
        <f t="shared" si="138"/>
        <v>T1</v>
      </c>
      <c r="F1747" s="19" t="str">
        <f t="shared" si="139"/>
        <v>IL-017-2101-MELANOMA</v>
      </c>
      <c r="G1747" s="3" t="s">
        <v>23</v>
      </c>
      <c r="H1747" s="18">
        <v>45103</v>
      </c>
      <c r="I1747" t="str">
        <f>MID(Table9[[#This Row],[SampleID]],4,8)</f>
        <v>017-2101</v>
      </c>
    </row>
    <row r="1748" spans="1:9">
      <c r="A1748" t="s">
        <v>4419</v>
      </c>
      <c r="B1748" t="str">
        <f t="shared" si="135"/>
        <v>US</v>
      </c>
      <c r="C1748" t="str">
        <f t="shared" si="136"/>
        <v>038</v>
      </c>
      <c r="D1748" s="3" t="str">
        <f t="shared" si="137"/>
        <v>MELANOMA</v>
      </c>
      <c r="E1748" t="str">
        <f t="shared" si="138"/>
        <v>T0</v>
      </c>
      <c r="F1748" s="19" t="str">
        <f t="shared" si="139"/>
        <v>US-038-2004-MELANOMA</v>
      </c>
      <c r="G1748" s="3" t="s">
        <v>23</v>
      </c>
      <c r="H1748" s="18">
        <v>1</v>
      </c>
      <c r="I1748" t="str">
        <f>MID(Table9[[#This Row],[SampleID]],4,8)</f>
        <v>038-2004</v>
      </c>
    </row>
    <row r="1749" spans="1:9">
      <c r="A1749" t="s">
        <v>4420</v>
      </c>
      <c r="B1749" t="str">
        <f t="shared" si="135"/>
        <v>IL</v>
      </c>
      <c r="C1749" t="str">
        <f t="shared" si="136"/>
        <v>017</v>
      </c>
      <c r="D1749" s="3" t="str">
        <f t="shared" si="137"/>
        <v>MELANOMA</v>
      </c>
      <c r="E1749" t="str">
        <f t="shared" si="138"/>
        <v>T1</v>
      </c>
      <c r="F1749" s="19" t="str">
        <f t="shared" si="139"/>
        <v>IL-017-2102-MELANOMA</v>
      </c>
      <c r="G1749" s="3" t="s">
        <v>23</v>
      </c>
      <c r="H1749" s="18">
        <v>45103</v>
      </c>
      <c r="I1749" t="str">
        <f>MID(Table9[[#This Row],[SampleID]],4,8)</f>
        <v>017-2102</v>
      </c>
    </row>
    <row r="1750" spans="1:9">
      <c r="A1750" t="s">
        <v>4421</v>
      </c>
      <c r="B1750" t="str">
        <f t="shared" si="135"/>
        <v>US</v>
      </c>
      <c r="C1750" t="str">
        <f t="shared" si="136"/>
        <v>038</v>
      </c>
      <c r="D1750" s="3" t="str">
        <f t="shared" si="137"/>
        <v>MELANOMA</v>
      </c>
      <c r="E1750" t="str">
        <f t="shared" si="138"/>
        <v>T0</v>
      </c>
      <c r="F1750" s="19" t="str">
        <f t="shared" si="139"/>
        <v>US-038-2005-MELANOMA</v>
      </c>
      <c r="G1750" s="3" t="s">
        <v>23</v>
      </c>
      <c r="H1750" s="18">
        <v>1</v>
      </c>
      <c r="I1750" t="str">
        <f>MID(Table9[[#This Row],[SampleID]],4,8)</f>
        <v>038-2005</v>
      </c>
    </row>
    <row r="1751" spans="1:9">
      <c r="A1751" t="s">
        <v>4422</v>
      </c>
      <c r="B1751" t="str">
        <f t="shared" si="135"/>
        <v>IL</v>
      </c>
      <c r="C1751" t="str">
        <f t="shared" si="136"/>
        <v>017</v>
      </c>
      <c r="D1751" s="3" t="str">
        <f t="shared" si="137"/>
        <v>MELANOMA</v>
      </c>
      <c r="E1751" t="str">
        <f t="shared" si="138"/>
        <v>T1</v>
      </c>
      <c r="F1751" s="19" t="str">
        <f t="shared" si="139"/>
        <v>IL-017-2103-MELANOMA</v>
      </c>
      <c r="G1751" s="3" t="s">
        <v>23</v>
      </c>
      <c r="H1751" s="18">
        <v>45103</v>
      </c>
      <c r="I1751" t="str">
        <f>MID(Table9[[#This Row],[SampleID]],4,8)</f>
        <v>017-2103</v>
      </c>
    </row>
    <row r="1752" spans="1:9">
      <c r="A1752" t="s">
        <v>4423</v>
      </c>
      <c r="B1752" t="str">
        <f t="shared" si="135"/>
        <v>IL</v>
      </c>
      <c r="C1752" t="str">
        <f t="shared" si="136"/>
        <v>017</v>
      </c>
      <c r="D1752" s="3" t="str">
        <f t="shared" si="137"/>
        <v>MELANOMA</v>
      </c>
      <c r="E1752" t="str">
        <f t="shared" si="138"/>
        <v>T2</v>
      </c>
      <c r="F1752" s="19" t="str">
        <f t="shared" si="139"/>
        <v>IL-017-2103-MELANOMA</v>
      </c>
      <c r="G1752" s="3" t="s">
        <v>23</v>
      </c>
      <c r="H1752" s="18">
        <v>45103</v>
      </c>
      <c r="I1752" t="str">
        <f>MID(Table9[[#This Row],[SampleID]],4,8)</f>
        <v>017-2103</v>
      </c>
    </row>
    <row r="1753" spans="1:9">
      <c r="A1753" t="s">
        <v>4424</v>
      </c>
      <c r="B1753" t="str">
        <f t="shared" si="135"/>
        <v>US</v>
      </c>
      <c r="C1753" t="str">
        <f t="shared" si="136"/>
        <v>038</v>
      </c>
      <c r="D1753" s="3" t="str">
        <f t="shared" si="137"/>
        <v>MELANOMA</v>
      </c>
      <c r="E1753" t="str">
        <f t="shared" si="138"/>
        <v>T0</v>
      </c>
      <c r="F1753" s="19" t="str">
        <f t="shared" si="139"/>
        <v>US-038-2006-MELANOMA</v>
      </c>
      <c r="G1753" s="3" t="s">
        <v>23</v>
      </c>
      <c r="H1753" s="18">
        <v>1</v>
      </c>
      <c r="I1753" t="str">
        <f>MID(Table9[[#This Row],[SampleID]],4,8)</f>
        <v>038-2006</v>
      </c>
    </row>
    <row r="1754" spans="1:9">
      <c r="A1754" t="s">
        <v>4425</v>
      </c>
      <c r="B1754" t="str">
        <f t="shared" si="135"/>
        <v>IL</v>
      </c>
      <c r="C1754" t="str">
        <f t="shared" si="136"/>
        <v>017</v>
      </c>
      <c r="D1754" s="3" t="str">
        <f t="shared" si="137"/>
        <v>MELANOMA</v>
      </c>
      <c r="E1754" t="str">
        <f t="shared" si="138"/>
        <v>T1</v>
      </c>
      <c r="F1754" s="19" t="str">
        <f t="shared" si="139"/>
        <v>IL-017-2105-MELANOMA</v>
      </c>
      <c r="G1754" s="3" t="s">
        <v>23</v>
      </c>
      <c r="H1754" s="18">
        <v>45103</v>
      </c>
      <c r="I1754" t="str">
        <f>MID(Table9[[#This Row],[SampleID]],4,8)</f>
        <v>017-2105</v>
      </c>
    </row>
    <row r="1755" spans="1:9">
      <c r="A1755" s="26" t="s">
        <v>4426</v>
      </c>
      <c r="B1755" s="3" t="str">
        <f t="shared" si="135"/>
        <v>IL</v>
      </c>
      <c r="C1755" s="3" t="str">
        <f t="shared" si="136"/>
        <v>003</v>
      </c>
      <c r="D1755" s="3" t="str">
        <f t="shared" si="137"/>
        <v>NSCLC</v>
      </c>
      <c r="E1755" s="3" t="str">
        <f t="shared" si="138"/>
        <v>T0</v>
      </c>
      <c r="F1755" s="19" t="str">
        <f t="shared" si="139"/>
        <v>IL-003-1342-NSCLC</v>
      </c>
      <c r="G1755" s="3" t="s">
        <v>23</v>
      </c>
      <c r="H1755" s="18">
        <v>45107</v>
      </c>
      <c r="I1755" t="str">
        <f>MID(Table9[[#This Row],[SampleID]],4,8)</f>
        <v>003-1342</v>
      </c>
    </row>
    <row r="1756" spans="1:9">
      <c r="A1756" s="26" t="s">
        <v>4427</v>
      </c>
      <c r="B1756" s="3" t="str">
        <f t="shared" si="135"/>
        <v>IL</v>
      </c>
      <c r="C1756" s="3" t="str">
        <f t="shared" si="136"/>
        <v>013</v>
      </c>
      <c r="D1756" s="3" t="str">
        <f t="shared" si="137"/>
        <v>NSCLC</v>
      </c>
      <c r="E1756" s="3" t="str">
        <f t="shared" si="138"/>
        <v>T0</v>
      </c>
      <c r="F1756" s="19" t="str">
        <f t="shared" si="139"/>
        <v>IL-013-1818-NSCLC</v>
      </c>
      <c r="G1756" s="3" t="s">
        <v>23</v>
      </c>
      <c r="H1756" s="18">
        <v>45107</v>
      </c>
      <c r="I1756" t="str">
        <f>MID(Table9[[#This Row],[SampleID]],4,8)</f>
        <v>013-1818</v>
      </c>
    </row>
    <row r="1757" spans="1:9">
      <c r="A1757" s="26" t="s">
        <v>4428</v>
      </c>
      <c r="B1757" s="3" t="str">
        <f t="shared" si="135"/>
        <v>GB</v>
      </c>
      <c r="C1757" s="3" t="str">
        <f t="shared" si="136"/>
        <v>025</v>
      </c>
      <c r="D1757" s="3" t="str">
        <f t="shared" si="137"/>
        <v>NSCLC</v>
      </c>
      <c r="E1757" s="3" t="str">
        <f t="shared" si="138"/>
        <v>T0</v>
      </c>
      <c r="F1757" s="19" t="str">
        <f t="shared" si="139"/>
        <v>GB-025-7515-NSCLC</v>
      </c>
      <c r="G1757" s="3" t="s">
        <v>23</v>
      </c>
      <c r="H1757" s="18">
        <v>45110</v>
      </c>
      <c r="I1757" t="str">
        <f>MID(Table9[[#This Row],[SampleID]],4,8)</f>
        <v>025-7515</v>
      </c>
    </row>
    <row r="1758" spans="1:9">
      <c r="A1758" s="27" t="s">
        <v>4429</v>
      </c>
      <c r="B1758" t="str">
        <f t="shared" si="135"/>
        <v>US</v>
      </c>
      <c r="C1758" t="str">
        <f t="shared" si="136"/>
        <v>038</v>
      </c>
      <c r="D1758" s="3" t="str">
        <f t="shared" si="137"/>
        <v>MELANOMA</v>
      </c>
      <c r="E1758" t="str">
        <f t="shared" si="138"/>
        <v>T0</v>
      </c>
      <c r="F1758" s="19" t="str">
        <f t="shared" si="139"/>
        <v>US-038-2007-MELANOMA</v>
      </c>
      <c r="G1758" s="3" t="s">
        <v>23</v>
      </c>
      <c r="H1758" s="18">
        <v>1</v>
      </c>
      <c r="I1758" t="str">
        <f>MID(Table9[[#This Row],[SampleID]],4,8)</f>
        <v>038-2007</v>
      </c>
    </row>
    <row r="1759" spans="1:9">
      <c r="A1759" s="27" t="s">
        <v>4430</v>
      </c>
      <c r="B1759" t="str">
        <f t="shared" si="135"/>
        <v>GB</v>
      </c>
      <c r="C1759" t="str">
        <f t="shared" si="136"/>
        <v>025</v>
      </c>
      <c r="D1759" s="3" t="str">
        <f t="shared" si="137"/>
        <v>MELANOMA</v>
      </c>
      <c r="E1759" t="str">
        <f t="shared" si="138"/>
        <v>T3</v>
      </c>
      <c r="F1759" s="19" t="str">
        <f t="shared" si="139"/>
        <v>GB-025-8515-MELANOMA</v>
      </c>
      <c r="G1759" s="3" t="s">
        <v>23</v>
      </c>
      <c r="H1759" s="18">
        <v>45110</v>
      </c>
      <c r="I1759" t="str">
        <f>MID(Table9[[#This Row],[SampleID]],4,8)</f>
        <v>025-8515</v>
      </c>
    </row>
    <row r="1760" spans="1:9">
      <c r="A1760" s="27" t="s">
        <v>4431</v>
      </c>
      <c r="B1760" t="str">
        <f t="shared" si="135"/>
        <v>GB</v>
      </c>
      <c r="C1760" t="str">
        <f t="shared" si="136"/>
        <v>025</v>
      </c>
      <c r="D1760" s="3" t="str">
        <f t="shared" si="137"/>
        <v>MELANOMA</v>
      </c>
      <c r="E1760" t="str">
        <f t="shared" si="138"/>
        <v>T4</v>
      </c>
      <c r="F1760" s="19" t="str">
        <f t="shared" si="139"/>
        <v>GB-025-8515-MELANOMA</v>
      </c>
      <c r="G1760" s="3" t="s">
        <v>23</v>
      </c>
      <c r="H1760" s="18">
        <v>45110</v>
      </c>
      <c r="I1760" t="str">
        <f>MID(Table9[[#This Row],[SampleID]],4,8)</f>
        <v>025-8515</v>
      </c>
    </row>
    <row r="1761" spans="1:9">
      <c r="A1761" s="27" t="s">
        <v>4432</v>
      </c>
      <c r="B1761" t="str">
        <f t="shared" si="135"/>
        <v>GB</v>
      </c>
      <c r="C1761" t="str">
        <f t="shared" si="136"/>
        <v>025</v>
      </c>
      <c r="D1761" s="3" t="str">
        <f t="shared" si="137"/>
        <v>NSCLC</v>
      </c>
      <c r="E1761" t="str">
        <f t="shared" si="138"/>
        <v>T5</v>
      </c>
      <c r="F1761" s="19" t="str">
        <f t="shared" si="139"/>
        <v>GB-025-7503-NSCLC</v>
      </c>
      <c r="G1761" s="3" t="s">
        <v>23</v>
      </c>
      <c r="H1761" s="18">
        <v>45110</v>
      </c>
      <c r="I1761" t="str">
        <f>MID(Table9[[#This Row],[SampleID]],4,8)</f>
        <v>025-7503</v>
      </c>
    </row>
    <row r="1762" spans="1:9">
      <c r="A1762" s="27" t="s">
        <v>4433</v>
      </c>
      <c r="B1762" t="str">
        <f t="shared" si="135"/>
        <v>GB</v>
      </c>
      <c r="C1762" t="str">
        <f t="shared" si="136"/>
        <v>025</v>
      </c>
      <c r="D1762" s="3" t="str">
        <f t="shared" si="137"/>
        <v>NSCLC</v>
      </c>
      <c r="E1762" t="str">
        <f t="shared" si="138"/>
        <v>T1</v>
      </c>
      <c r="F1762" s="19" t="str">
        <f t="shared" si="139"/>
        <v>GB-025-7513-NSCLC</v>
      </c>
      <c r="G1762" s="3" t="s">
        <v>23</v>
      </c>
      <c r="H1762" s="18">
        <v>45110</v>
      </c>
      <c r="I1762" t="str">
        <f>MID(Table9[[#This Row],[SampleID]],4,8)</f>
        <v>025-7513</v>
      </c>
    </row>
    <row r="1763" spans="1:9">
      <c r="A1763" s="27" t="s">
        <v>4434</v>
      </c>
      <c r="B1763" t="str">
        <f t="shared" si="135"/>
        <v>GB</v>
      </c>
      <c r="C1763" t="str">
        <f t="shared" si="136"/>
        <v>025</v>
      </c>
      <c r="D1763" s="3" t="str">
        <f t="shared" si="137"/>
        <v>NSCLC</v>
      </c>
      <c r="E1763" t="str">
        <f t="shared" si="138"/>
        <v>T0</v>
      </c>
      <c r="F1763" s="19" t="str">
        <f t="shared" si="139"/>
        <v>GB-025-7514-NSCLC</v>
      </c>
      <c r="G1763" s="3" t="s">
        <v>23</v>
      </c>
      <c r="H1763" s="18">
        <v>45110</v>
      </c>
      <c r="I1763" t="str">
        <f>MID(Table9[[#This Row],[SampleID]],4,8)</f>
        <v>025-7514</v>
      </c>
    </row>
    <row r="1764" spans="1:9">
      <c r="A1764" s="27" t="s">
        <v>4435</v>
      </c>
      <c r="B1764" t="str">
        <f t="shared" si="135"/>
        <v>GB</v>
      </c>
      <c r="C1764" t="str">
        <f t="shared" si="136"/>
        <v>025</v>
      </c>
      <c r="D1764" s="3" t="str">
        <f t="shared" si="137"/>
        <v>NSCLC</v>
      </c>
      <c r="E1764" t="str">
        <f t="shared" si="138"/>
        <v>T2</v>
      </c>
      <c r="F1764" s="19" t="str">
        <f t="shared" si="139"/>
        <v>GB-025-7514-NSCLC</v>
      </c>
      <c r="G1764" s="3" t="s">
        <v>23</v>
      </c>
      <c r="H1764" s="18">
        <v>45110</v>
      </c>
      <c r="I1764" t="str">
        <f>MID(Table9[[#This Row],[SampleID]],4,8)</f>
        <v>025-7514</v>
      </c>
    </row>
    <row r="1765" spans="1:9">
      <c r="A1765" s="27" t="s">
        <v>4436</v>
      </c>
      <c r="B1765" t="str">
        <f t="shared" si="135"/>
        <v>GB</v>
      </c>
      <c r="C1765" t="str">
        <f t="shared" si="136"/>
        <v>025</v>
      </c>
      <c r="D1765" s="3" t="str">
        <f t="shared" si="137"/>
        <v>MELANOMA</v>
      </c>
      <c r="E1765" t="str">
        <f t="shared" si="138"/>
        <v>T3</v>
      </c>
      <c r="F1765" s="19" t="str">
        <f t="shared" si="139"/>
        <v>GB-025-8516-MELANOMA</v>
      </c>
      <c r="G1765" s="3" t="s">
        <v>23</v>
      </c>
      <c r="H1765" s="18">
        <v>45110</v>
      </c>
      <c r="I1765" t="str">
        <f>MID(Table9[[#This Row],[SampleID]],4,8)</f>
        <v>025-8516</v>
      </c>
    </row>
    <row r="1766" spans="1:9">
      <c r="A1766" s="27" t="s">
        <v>4437</v>
      </c>
      <c r="B1766" t="str">
        <f t="shared" si="135"/>
        <v>GB</v>
      </c>
      <c r="C1766" t="str">
        <f t="shared" si="136"/>
        <v>025</v>
      </c>
      <c r="D1766" s="3" t="str">
        <f t="shared" si="137"/>
        <v>MELANOMA</v>
      </c>
      <c r="E1766" t="str">
        <f t="shared" si="138"/>
        <v>T5</v>
      </c>
      <c r="F1766" s="19" t="str">
        <f t="shared" si="139"/>
        <v>GB-025-8511-MELANOMA</v>
      </c>
      <c r="G1766" s="3" t="s">
        <v>23</v>
      </c>
      <c r="H1766" s="18">
        <v>45110</v>
      </c>
      <c r="I1766" t="str">
        <f>MID(Table9[[#This Row],[SampleID]],4,8)</f>
        <v>025-8511</v>
      </c>
    </row>
    <row r="1767" spans="1:9">
      <c r="A1767" s="27" t="s">
        <v>4438</v>
      </c>
      <c r="B1767" t="str">
        <f t="shared" si="135"/>
        <v>GB</v>
      </c>
      <c r="C1767" t="str">
        <f t="shared" si="136"/>
        <v>025</v>
      </c>
      <c r="D1767" s="3" t="str">
        <f t="shared" si="137"/>
        <v>NSCLC</v>
      </c>
      <c r="E1767" t="str">
        <f t="shared" si="138"/>
        <v>T0</v>
      </c>
      <c r="F1767" s="19" t="str">
        <f t="shared" si="139"/>
        <v>GB-025-7513-NSCLC</v>
      </c>
      <c r="G1767" s="3" t="s">
        <v>23</v>
      </c>
      <c r="H1767" s="18">
        <v>45110</v>
      </c>
      <c r="I1767" t="str">
        <f>MID(Table9[[#This Row],[SampleID]],4,8)</f>
        <v>025-7513</v>
      </c>
    </row>
    <row r="1768" spans="1:9">
      <c r="A1768" s="27" t="s">
        <v>4439</v>
      </c>
      <c r="B1768" t="str">
        <f t="shared" si="135"/>
        <v>GB</v>
      </c>
      <c r="C1768" t="str">
        <f t="shared" si="136"/>
        <v>025</v>
      </c>
      <c r="D1768" s="3" t="str">
        <f t="shared" si="137"/>
        <v>NSCLC</v>
      </c>
      <c r="E1768" t="str">
        <f t="shared" si="138"/>
        <v>T3</v>
      </c>
      <c r="F1768" s="19" t="str">
        <f t="shared" si="139"/>
        <v>GB-025-7510-NSCLC</v>
      </c>
      <c r="G1768" s="3" t="s">
        <v>23</v>
      </c>
      <c r="H1768" s="18">
        <v>45110</v>
      </c>
      <c r="I1768" t="str">
        <f>MID(Table9[[#This Row],[SampleID]],4,8)</f>
        <v>025-7510</v>
      </c>
    </row>
    <row r="1769" spans="1:9">
      <c r="A1769" s="27" t="s">
        <v>4440</v>
      </c>
      <c r="B1769" t="str">
        <f t="shared" si="135"/>
        <v>GB</v>
      </c>
      <c r="C1769" t="str">
        <f t="shared" si="136"/>
        <v>025</v>
      </c>
      <c r="D1769" s="3" t="str">
        <f t="shared" si="137"/>
        <v>NSCLC</v>
      </c>
      <c r="E1769" t="str">
        <f t="shared" si="138"/>
        <v>T2</v>
      </c>
      <c r="F1769" s="19" t="str">
        <f t="shared" si="139"/>
        <v>GB-025-7517-NSCLC</v>
      </c>
      <c r="G1769" s="3" t="s">
        <v>23</v>
      </c>
      <c r="H1769" s="18">
        <v>45110</v>
      </c>
      <c r="I1769" t="str">
        <f>MID(Table9[[#This Row],[SampleID]],4,8)</f>
        <v>025-7517</v>
      </c>
    </row>
    <row r="1770" spans="1:9">
      <c r="A1770" s="27" t="s">
        <v>4441</v>
      </c>
      <c r="B1770" t="str">
        <f t="shared" si="135"/>
        <v>GB</v>
      </c>
      <c r="C1770" t="str">
        <f t="shared" si="136"/>
        <v>025</v>
      </c>
      <c r="D1770" s="3" t="str">
        <f t="shared" si="137"/>
        <v>SCLC</v>
      </c>
      <c r="E1770" t="str">
        <f t="shared" si="138"/>
        <v>T0</v>
      </c>
      <c r="F1770" s="19" t="str">
        <f t="shared" si="139"/>
        <v>GB-025-9503-SCLC</v>
      </c>
      <c r="G1770" s="3" t="s">
        <v>23</v>
      </c>
      <c r="H1770" s="18">
        <v>45110</v>
      </c>
      <c r="I1770" t="str">
        <f>MID(Table9[[#This Row],[SampleID]],4,8)</f>
        <v>025-9503</v>
      </c>
    </row>
    <row r="1771" spans="1:9">
      <c r="A1771" s="27" t="s">
        <v>4442</v>
      </c>
      <c r="B1771" t="str">
        <f t="shared" si="135"/>
        <v>GB</v>
      </c>
      <c r="C1771" t="str">
        <f t="shared" si="136"/>
        <v>025</v>
      </c>
      <c r="D1771" s="3" t="str">
        <f t="shared" si="137"/>
        <v>SCLC</v>
      </c>
      <c r="E1771" t="str">
        <f t="shared" si="138"/>
        <v>T1</v>
      </c>
      <c r="F1771" s="19" t="str">
        <f t="shared" si="139"/>
        <v>GB-025-9503-SCLC</v>
      </c>
      <c r="G1771" s="3" t="s">
        <v>23</v>
      </c>
      <c r="H1771" s="18">
        <v>45110</v>
      </c>
      <c r="I1771" t="str">
        <f>MID(Table9[[#This Row],[SampleID]],4,8)</f>
        <v>025-9503</v>
      </c>
    </row>
    <row r="1772" spans="1:9">
      <c r="A1772" s="27" t="s">
        <v>4443</v>
      </c>
      <c r="B1772" t="str">
        <f t="shared" si="135"/>
        <v>US</v>
      </c>
      <c r="C1772" t="str">
        <f t="shared" si="136"/>
        <v>038</v>
      </c>
      <c r="D1772" s="3" t="str">
        <f t="shared" si="137"/>
        <v>MELANOMA</v>
      </c>
      <c r="E1772" t="str">
        <f t="shared" si="138"/>
        <v>T0</v>
      </c>
      <c r="F1772" s="19" t="str">
        <f t="shared" si="139"/>
        <v>US-038-2008-MELANOMA</v>
      </c>
      <c r="G1772" s="3" t="s">
        <v>23</v>
      </c>
      <c r="H1772" s="18">
        <v>1</v>
      </c>
      <c r="I1772" t="str">
        <f>MID(Table9[[#This Row],[SampleID]],4,8)</f>
        <v>038-2008</v>
      </c>
    </row>
    <row r="1773" spans="1:9">
      <c r="A1773" s="27" t="s">
        <v>4444</v>
      </c>
      <c r="B1773" t="str">
        <f t="shared" si="135"/>
        <v>GB</v>
      </c>
      <c r="C1773" t="str">
        <f t="shared" si="136"/>
        <v>025</v>
      </c>
      <c r="D1773" s="3" t="str">
        <f t="shared" si="137"/>
        <v>MELANOMA</v>
      </c>
      <c r="E1773" t="str">
        <f t="shared" si="138"/>
        <v>T2</v>
      </c>
      <c r="F1773" s="19" t="str">
        <f t="shared" si="139"/>
        <v>GB-025-8518-MELANOMA</v>
      </c>
      <c r="G1773" s="3" t="s">
        <v>23</v>
      </c>
      <c r="H1773" s="18">
        <v>45110</v>
      </c>
      <c r="I1773" t="str">
        <f>MID(Table9[[#This Row],[SampleID]],4,8)</f>
        <v>025-8518</v>
      </c>
    </row>
    <row r="1774" spans="1:9">
      <c r="A1774" s="27" t="s">
        <v>4445</v>
      </c>
      <c r="B1774" t="str">
        <f t="shared" si="135"/>
        <v>GB</v>
      </c>
      <c r="C1774" t="str">
        <f t="shared" si="136"/>
        <v>025</v>
      </c>
      <c r="D1774" s="3" t="str">
        <f t="shared" si="137"/>
        <v>MELANOMA</v>
      </c>
      <c r="E1774" t="str">
        <f t="shared" si="138"/>
        <v>T2</v>
      </c>
      <c r="F1774" s="19" t="str">
        <f t="shared" si="139"/>
        <v>GB-025-8519-MELANOMA</v>
      </c>
      <c r="G1774" s="3" t="s">
        <v>23</v>
      </c>
      <c r="H1774" s="18">
        <v>45110</v>
      </c>
      <c r="I1774" t="str">
        <f>MID(Table9[[#This Row],[SampleID]],4,8)</f>
        <v>025-8519</v>
      </c>
    </row>
    <row r="1775" spans="1:9">
      <c r="A1775" s="27" t="s">
        <v>4446</v>
      </c>
      <c r="B1775" t="str">
        <f t="shared" si="135"/>
        <v>GB</v>
      </c>
      <c r="C1775" t="str">
        <f t="shared" si="136"/>
        <v>025</v>
      </c>
      <c r="D1775" s="3" t="str">
        <f t="shared" si="137"/>
        <v>SCLC</v>
      </c>
      <c r="E1775" t="str">
        <f t="shared" si="138"/>
        <v>T2</v>
      </c>
      <c r="F1775" s="19" t="str">
        <f t="shared" si="139"/>
        <v>GB-025-9503-SCLC</v>
      </c>
      <c r="G1775" s="3" t="s">
        <v>23</v>
      </c>
      <c r="H1775" s="18">
        <v>45110</v>
      </c>
      <c r="I1775" t="str">
        <f>MID(Table9[[#This Row],[SampleID]],4,8)</f>
        <v>025-9503</v>
      </c>
    </row>
    <row r="1776" spans="1:9">
      <c r="A1776" s="27" t="s">
        <v>4447</v>
      </c>
      <c r="B1776" t="str">
        <f t="shared" si="135"/>
        <v>GB</v>
      </c>
      <c r="C1776" t="str">
        <f t="shared" si="136"/>
        <v>025</v>
      </c>
      <c r="D1776" s="3" t="str">
        <f t="shared" si="137"/>
        <v>NSCLC</v>
      </c>
      <c r="E1776" t="str">
        <f t="shared" si="138"/>
        <v>T1</v>
      </c>
      <c r="F1776" s="19" t="str">
        <f t="shared" si="139"/>
        <v>GB-025-7517-NSCLC</v>
      </c>
      <c r="G1776" s="3" t="s">
        <v>23</v>
      </c>
      <c r="H1776" s="18">
        <v>45110</v>
      </c>
      <c r="I1776" t="str">
        <f>MID(Table9[[#This Row],[SampleID]],4,8)</f>
        <v>025-7517</v>
      </c>
    </row>
    <row r="1777" spans="1:9">
      <c r="A1777" s="27" t="s">
        <v>4448</v>
      </c>
      <c r="B1777" t="str">
        <f t="shared" si="135"/>
        <v>US</v>
      </c>
      <c r="C1777" t="str">
        <f t="shared" si="136"/>
        <v>038</v>
      </c>
      <c r="D1777" s="3" t="str">
        <f t="shared" si="137"/>
        <v>MELANOMA</v>
      </c>
      <c r="E1777" t="str">
        <f t="shared" si="138"/>
        <v>T0</v>
      </c>
      <c r="F1777" s="19" t="str">
        <f t="shared" si="139"/>
        <v>US-038-2009-MELANOMA</v>
      </c>
      <c r="G1777" s="3" t="s">
        <v>23</v>
      </c>
      <c r="H1777" s="18">
        <v>1</v>
      </c>
      <c r="I1777" t="str">
        <f>MID(Table9[[#This Row],[SampleID]],4,8)</f>
        <v>038-2009</v>
      </c>
    </row>
    <row r="1778" spans="1:9">
      <c r="A1778" s="27" t="s">
        <v>4449</v>
      </c>
      <c r="B1778" t="str">
        <f t="shared" si="135"/>
        <v>GB</v>
      </c>
      <c r="C1778" t="str">
        <f t="shared" si="136"/>
        <v>025</v>
      </c>
      <c r="D1778" s="3" t="str">
        <f t="shared" si="137"/>
        <v>NSCLC</v>
      </c>
      <c r="E1778" t="str">
        <f t="shared" si="138"/>
        <v>T5</v>
      </c>
      <c r="F1778" s="19" t="str">
        <f t="shared" si="139"/>
        <v>GB-025-7508-NSCLC</v>
      </c>
      <c r="G1778" s="3" t="s">
        <v>23</v>
      </c>
      <c r="H1778" s="18">
        <v>45110</v>
      </c>
      <c r="I1778" t="str">
        <f>MID(Table9[[#This Row],[SampleID]],4,8)</f>
        <v>025-7508</v>
      </c>
    </row>
    <row r="1779" spans="1:9">
      <c r="A1779" s="27" t="s">
        <v>4450</v>
      </c>
      <c r="B1779" t="str">
        <f t="shared" si="135"/>
        <v>GB</v>
      </c>
      <c r="C1779" t="str">
        <f t="shared" si="136"/>
        <v>025</v>
      </c>
      <c r="D1779" s="3" t="str">
        <f t="shared" si="137"/>
        <v>NSCLC</v>
      </c>
      <c r="E1779" t="str">
        <f t="shared" si="138"/>
        <v>T4</v>
      </c>
      <c r="F1779" s="19" t="str">
        <f t="shared" si="139"/>
        <v>GB-025-7508-NSCLC</v>
      </c>
      <c r="G1779" s="3" t="s">
        <v>23</v>
      </c>
      <c r="H1779" s="18">
        <v>45110</v>
      </c>
      <c r="I1779" t="str">
        <f>MID(Table9[[#This Row],[SampleID]],4,8)</f>
        <v>025-7508</v>
      </c>
    </row>
    <row r="1780" spans="1:9">
      <c r="A1780" s="27" t="s">
        <v>4451</v>
      </c>
      <c r="B1780" t="str">
        <f t="shared" si="135"/>
        <v>GB</v>
      </c>
      <c r="C1780" t="str">
        <f t="shared" si="136"/>
        <v>025</v>
      </c>
      <c r="D1780" s="3" t="str">
        <f t="shared" si="137"/>
        <v>MELANOMA</v>
      </c>
      <c r="E1780" t="str">
        <f t="shared" si="138"/>
        <v>T6</v>
      </c>
      <c r="F1780" s="19" t="str">
        <f t="shared" si="139"/>
        <v>GB-025-8510-MELANOMA</v>
      </c>
      <c r="G1780" s="3" t="s">
        <v>23</v>
      </c>
      <c r="H1780" s="18">
        <v>45110</v>
      </c>
      <c r="I1780" t="str">
        <f>MID(Table9[[#This Row],[SampleID]],4,8)</f>
        <v>025-8510</v>
      </c>
    </row>
    <row r="1781" spans="1:9">
      <c r="A1781" s="27" t="s">
        <v>4452</v>
      </c>
      <c r="B1781" t="str">
        <f t="shared" si="135"/>
        <v>GB</v>
      </c>
      <c r="C1781" t="str">
        <f t="shared" si="136"/>
        <v>025</v>
      </c>
      <c r="D1781" s="3" t="str">
        <f t="shared" si="137"/>
        <v>NSCLC</v>
      </c>
      <c r="E1781" t="str">
        <f t="shared" si="138"/>
        <v>T1</v>
      </c>
      <c r="F1781" s="19" t="str">
        <f t="shared" si="139"/>
        <v>GB-025-7518-NSCLC</v>
      </c>
      <c r="G1781" s="3" t="s">
        <v>23</v>
      </c>
      <c r="H1781" s="18">
        <v>45110</v>
      </c>
      <c r="I1781" t="str">
        <f>MID(Table9[[#This Row],[SampleID]],4,8)</f>
        <v>025-7518</v>
      </c>
    </row>
    <row r="1782" spans="1:9">
      <c r="A1782" s="26" t="s">
        <v>4453</v>
      </c>
      <c r="B1782" s="3" t="str">
        <f t="shared" si="135"/>
        <v>GB</v>
      </c>
      <c r="C1782" s="3" t="str">
        <f t="shared" si="136"/>
        <v>025</v>
      </c>
      <c r="D1782" s="3" t="str">
        <f t="shared" si="137"/>
        <v>NSCLC</v>
      </c>
      <c r="E1782" s="3" t="str">
        <f t="shared" si="138"/>
        <v>T1</v>
      </c>
      <c r="F1782" s="19" t="str">
        <f t="shared" si="139"/>
        <v>GB-025-7514-NSCLC</v>
      </c>
      <c r="G1782" s="3" t="s">
        <v>23</v>
      </c>
      <c r="H1782" s="18">
        <v>45110</v>
      </c>
      <c r="I1782" t="str">
        <f>MID(Table9[[#This Row],[SampleID]],4,8)</f>
        <v>025-7514</v>
      </c>
    </row>
    <row r="1783" spans="1:9">
      <c r="A1783" s="27" t="s">
        <v>4454</v>
      </c>
      <c r="B1783" t="str">
        <f t="shared" si="135"/>
        <v>GB</v>
      </c>
      <c r="C1783" t="str">
        <f t="shared" si="136"/>
        <v>025</v>
      </c>
      <c r="D1783" s="3" t="str">
        <f t="shared" si="137"/>
        <v>MELANOMA</v>
      </c>
      <c r="E1783" t="str">
        <f t="shared" si="138"/>
        <v>T5</v>
      </c>
      <c r="F1783" s="19" t="str">
        <f t="shared" si="139"/>
        <v>GB-025-8509-MELANOMA</v>
      </c>
      <c r="G1783" t="s">
        <v>23</v>
      </c>
      <c r="H1783" s="18">
        <v>45110</v>
      </c>
      <c r="I1783" t="str">
        <f>MID(Table9[[#This Row],[SampleID]],4,8)</f>
        <v>025-8509</v>
      </c>
    </row>
    <row r="1784" spans="1:9">
      <c r="A1784" s="27" t="s">
        <v>4455</v>
      </c>
      <c r="B1784" t="str">
        <f t="shared" si="135"/>
        <v>GB</v>
      </c>
      <c r="C1784" t="str">
        <f t="shared" si="136"/>
        <v>025</v>
      </c>
      <c r="D1784" s="3" t="str">
        <f t="shared" si="137"/>
        <v>MELANOMA</v>
      </c>
      <c r="E1784" t="str">
        <f t="shared" si="138"/>
        <v>T5</v>
      </c>
      <c r="F1784" s="19" t="str">
        <f t="shared" si="139"/>
        <v>GB-025-8510-MELANOMA</v>
      </c>
      <c r="G1784" t="s">
        <v>23</v>
      </c>
      <c r="H1784" s="18">
        <v>45110</v>
      </c>
      <c r="I1784" t="str">
        <f>MID(Table9[[#This Row],[SampleID]],4,8)</f>
        <v>025-8510</v>
      </c>
    </row>
    <row r="1785" spans="1:9">
      <c r="A1785" s="27" t="s">
        <v>4456</v>
      </c>
      <c r="B1785" t="str">
        <f t="shared" si="135"/>
        <v>GB</v>
      </c>
      <c r="C1785" t="str">
        <f t="shared" si="136"/>
        <v>025</v>
      </c>
      <c r="D1785" s="3" t="str">
        <f t="shared" si="137"/>
        <v>MELANOMA</v>
      </c>
      <c r="E1785" t="str">
        <f t="shared" si="138"/>
        <v>T4</v>
      </c>
      <c r="F1785" s="19" t="str">
        <f t="shared" si="139"/>
        <v>GB-025-8512-MELANOMA</v>
      </c>
      <c r="G1785" t="s">
        <v>23</v>
      </c>
      <c r="H1785" s="18">
        <v>45110</v>
      </c>
      <c r="I1785" t="str">
        <f>MID(Table9[[#This Row],[SampleID]],4,8)</f>
        <v>025-8512</v>
      </c>
    </row>
    <row r="1786" spans="1:9">
      <c r="A1786" s="27" t="s">
        <v>4457</v>
      </c>
      <c r="B1786" t="str">
        <f t="shared" si="135"/>
        <v>GB</v>
      </c>
      <c r="C1786" t="str">
        <f t="shared" si="136"/>
        <v>025</v>
      </c>
      <c r="D1786" s="3" t="str">
        <f t="shared" si="137"/>
        <v>MELANOMA</v>
      </c>
      <c r="E1786" t="str">
        <f t="shared" si="138"/>
        <v>T2</v>
      </c>
      <c r="F1786" s="19" t="str">
        <f t="shared" si="139"/>
        <v>GB-025-8516-MELANOMA</v>
      </c>
      <c r="G1786" t="s">
        <v>23</v>
      </c>
      <c r="H1786" s="18">
        <v>45110</v>
      </c>
      <c r="I1786" t="str">
        <f>MID(Table9[[#This Row],[SampleID]],4,8)</f>
        <v>025-8516</v>
      </c>
    </row>
    <row r="1787" spans="1:9">
      <c r="A1787" s="27" t="s">
        <v>4458</v>
      </c>
      <c r="B1787" t="str">
        <f t="shared" si="135"/>
        <v>GB</v>
      </c>
      <c r="C1787" t="str">
        <f t="shared" si="136"/>
        <v>025</v>
      </c>
      <c r="D1787" s="3" t="str">
        <f t="shared" si="137"/>
        <v>MELANOMA</v>
      </c>
      <c r="E1787" t="str">
        <f t="shared" si="138"/>
        <v>T5</v>
      </c>
      <c r="F1787" s="19" t="str">
        <f t="shared" si="139"/>
        <v>GB-025-8505-MELANOMA</v>
      </c>
      <c r="G1787" t="s">
        <v>23</v>
      </c>
      <c r="H1787" s="18">
        <v>45110</v>
      </c>
      <c r="I1787" t="str">
        <f>MID(Table9[[#This Row],[SampleID]],4,8)</f>
        <v>025-8505</v>
      </c>
    </row>
    <row r="1788" spans="1:9">
      <c r="A1788" s="27" t="s">
        <v>4459</v>
      </c>
      <c r="B1788" t="str">
        <f t="shared" si="135"/>
        <v>GB</v>
      </c>
      <c r="C1788" t="str">
        <f t="shared" si="136"/>
        <v>025</v>
      </c>
      <c r="D1788" s="3" t="str">
        <f t="shared" si="137"/>
        <v>MELANOMA</v>
      </c>
      <c r="E1788" t="str">
        <f t="shared" si="138"/>
        <v>T1</v>
      </c>
      <c r="F1788" s="19" t="str">
        <f t="shared" si="139"/>
        <v>GB-025-8517-MELANOMA</v>
      </c>
      <c r="G1788" t="s">
        <v>23</v>
      </c>
      <c r="H1788" s="18">
        <v>45110</v>
      </c>
      <c r="I1788" t="str">
        <f>MID(Table9[[#This Row],[SampleID]],4,8)</f>
        <v>025-8517</v>
      </c>
    </row>
    <row r="1789" spans="1:9">
      <c r="A1789" s="27" t="s">
        <v>4460</v>
      </c>
      <c r="B1789" t="str">
        <f t="shared" si="135"/>
        <v>GB</v>
      </c>
      <c r="C1789" t="str">
        <f t="shared" si="136"/>
        <v>025</v>
      </c>
      <c r="D1789" s="3" t="str">
        <f t="shared" si="137"/>
        <v>NSCLC</v>
      </c>
      <c r="E1789" t="str">
        <f t="shared" si="138"/>
        <v>T2</v>
      </c>
      <c r="F1789" s="19" t="str">
        <f t="shared" si="139"/>
        <v>GB-025-7513-NSCLC</v>
      </c>
      <c r="G1789" t="s">
        <v>23</v>
      </c>
      <c r="H1789" s="18">
        <v>45110</v>
      </c>
      <c r="I1789" t="str">
        <f>MID(Table9[[#This Row],[SampleID]],4,8)</f>
        <v>025-7513</v>
      </c>
    </row>
    <row r="1790" spans="1:9">
      <c r="A1790" s="27" t="s">
        <v>4461</v>
      </c>
      <c r="B1790" t="str">
        <f t="shared" si="135"/>
        <v>GB</v>
      </c>
      <c r="C1790" t="str">
        <f t="shared" si="136"/>
        <v>025</v>
      </c>
      <c r="D1790" s="3" t="str">
        <f t="shared" si="137"/>
        <v>NSCLC</v>
      </c>
      <c r="E1790" t="str">
        <f t="shared" si="138"/>
        <v>T3</v>
      </c>
      <c r="F1790" s="19" t="str">
        <f t="shared" si="139"/>
        <v>GB-025-7513-NSCLC</v>
      </c>
      <c r="G1790" t="s">
        <v>23</v>
      </c>
      <c r="H1790" s="18">
        <v>45110</v>
      </c>
      <c r="I1790" t="str">
        <f>MID(Table9[[#This Row],[SampleID]],4,8)</f>
        <v>025-7513</v>
      </c>
    </row>
    <row r="1791" spans="1:9">
      <c r="A1791" s="27" t="s">
        <v>4462</v>
      </c>
      <c r="B1791" t="str">
        <f t="shared" si="135"/>
        <v>GB</v>
      </c>
      <c r="C1791" t="str">
        <f t="shared" si="136"/>
        <v>025</v>
      </c>
      <c r="D1791" s="3" t="str">
        <f t="shared" si="137"/>
        <v>NSCLC</v>
      </c>
      <c r="E1791" t="str">
        <f t="shared" si="138"/>
        <v>T0</v>
      </c>
      <c r="F1791" s="19" t="str">
        <f t="shared" si="139"/>
        <v>GB-025-7516-NSCLC</v>
      </c>
      <c r="G1791" t="s">
        <v>23</v>
      </c>
      <c r="H1791" s="18">
        <v>45110</v>
      </c>
      <c r="I1791" t="str">
        <f>MID(Table9[[#This Row],[SampleID]],4,8)</f>
        <v>025-7516</v>
      </c>
    </row>
    <row r="1792" spans="1:9">
      <c r="A1792" s="27" t="s">
        <v>4463</v>
      </c>
      <c r="B1792" t="str">
        <f t="shared" si="135"/>
        <v>GB</v>
      </c>
      <c r="C1792" t="str">
        <f t="shared" si="136"/>
        <v>025</v>
      </c>
      <c r="D1792" s="3" t="str">
        <f t="shared" si="137"/>
        <v>NSCLC</v>
      </c>
      <c r="E1792" t="str">
        <f t="shared" si="138"/>
        <v>T3</v>
      </c>
      <c r="F1792" s="19" t="str">
        <f t="shared" si="139"/>
        <v>GB-025-7508-NSCLC</v>
      </c>
      <c r="G1792" t="s">
        <v>23</v>
      </c>
      <c r="H1792" s="18">
        <v>45110</v>
      </c>
      <c r="I1792" t="str">
        <f>MID(Table9[[#This Row],[SampleID]],4,8)</f>
        <v>025-7508</v>
      </c>
    </row>
    <row r="1793" spans="1:9">
      <c r="A1793" s="27" t="s">
        <v>4464</v>
      </c>
      <c r="B1793" t="str">
        <f t="shared" si="135"/>
        <v>GB</v>
      </c>
      <c r="C1793" t="str">
        <f t="shared" si="136"/>
        <v>025</v>
      </c>
      <c r="D1793" s="3" t="str">
        <f t="shared" si="137"/>
        <v>MELANOMA</v>
      </c>
      <c r="E1793" t="str">
        <f t="shared" si="138"/>
        <v>T1</v>
      </c>
      <c r="F1793" s="19" t="str">
        <f t="shared" si="139"/>
        <v>GB-025-8519-MELANOMA</v>
      </c>
      <c r="G1793" t="s">
        <v>23</v>
      </c>
      <c r="H1793" s="18">
        <v>45110</v>
      </c>
      <c r="I1793" t="str">
        <f>MID(Table9[[#This Row],[SampleID]],4,8)</f>
        <v>025-8519</v>
      </c>
    </row>
    <row r="1794" spans="1:9">
      <c r="A1794" s="27" t="s">
        <v>4465</v>
      </c>
      <c r="B1794" t="str">
        <f t="shared" ref="B1794:B1857" si="140">LEFT(A1794,2)</f>
        <v>GB</v>
      </c>
      <c r="C1794" t="str">
        <f t="shared" ref="C1794:C1857" si="141">MID(A1794,4,3)</f>
        <v>025</v>
      </c>
      <c r="D1794" s="3" t="str">
        <f t="shared" ref="D1794:D1857" si="142">IF(MID(A1794,13,1)="M","MELANOMA",IF(MID(A1794,13,1)="N","NSCLC",IF(MID(A1794,13,1)="S","SCLC",IF(MID(A1794,13,1)="H","HETH",IF(MID(A1794,13,1)="R","RCC","OTHER")))))</f>
        <v>NSCLC</v>
      </c>
      <c r="E1794" t="str">
        <f t="shared" ref="E1794:E1857" si="143">IF(MID(A1794,13,1)="m",RIGHT(A1794,LEN(A1794)-21),IF(MID(A1794,13,1)="n",RIGHT(A1794,LEN(A1794)-18),IF(MID(A1794,13,1)="s",RIGHT(A1794,LEN(A1794)-17),IF(MID(A1794,13,1)="o",RIGHT(A1794,LEN(A1794)-18),IF(MID(A1794,13,1)="h",RIGHT(A1794,LEN(A1794)-17),IF(MID(A1794,13,1)="r",RIGHT(A1794,LEN(A1794)-16),"UNKNOWN"))))))</f>
        <v>T0</v>
      </c>
      <c r="F1794" s="19" t="str">
        <f t="shared" ref="F1794:F1857" si="144">IF(MID(A1794,13,1)="H",LEFT(A1794,16),IF(MID(A1794,13,1)="M",LEFT(A1794,20),IF(MID(A1794,13,1)="N",LEFT(A1794,17),IF(MID(A1794,13,1)="S",LEFT(A1794,16),IF(MID(A1794,13,1)="O",LEFT(A1794,17),IF(MID(A1794,13,1)="R",LEFT(A1794,15),""))))))</f>
        <v>GB-025-7517-NSCLC</v>
      </c>
      <c r="G1794" t="s">
        <v>23</v>
      </c>
      <c r="H1794" s="18">
        <v>45110</v>
      </c>
      <c r="I1794" t="str">
        <f>MID(Table9[[#This Row],[SampleID]],4,8)</f>
        <v>025-7517</v>
      </c>
    </row>
    <row r="1795" spans="1:9">
      <c r="A1795" s="27" t="s">
        <v>4466</v>
      </c>
      <c r="B1795" t="str">
        <f t="shared" si="140"/>
        <v>GB</v>
      </c>
      <c r="C1795" t="str">
        <f t="shared" si="141"/>
        <v>025</v>
      </c>
      <c r="D1795" s="3" t="str">
        <f t="shared" si="142"/>
        <v>MELANOMA</v>
      </c>
      <c r="E1795" t="str">
        <f t="shared" si="143"/>
        <v>T4</v>
      </c>
      <c r="F1795" s="19" t="str">
        <f t="shared" si="144"/>
        <v>GB-025-8516-MELANOMA</v>
      </c>
      <c r="G1795" t="s">
        <v>23</v>
      </c>
      <c r="H1795" s="18">
        <v>45110</v>
      </c>
      <c r="I1795" t="str">
        <f>MID(Table9[[#This Row],[SampleID]],4,8)</f>
        <v>025-8516</v>
      </c>
    </row>
    <row r="1796" spans="1:9">
      <c r="A1796" s="27" t="s">
        <v>4467</v>
      </c>
      <c r="B1796" t="str">
        <f t="shared" si="140"/>
        <v>GB</v>
      </c>
      <c r="C1796" t="str">
        <f t="shared" si="141"/>
        <v>025</v>
      </c>
      <c r="D1796" s="3" t="str">
        <f t="shared" si="142"/>
        <v>NSCLC</v>
      </c>
      <c r="E1796" t="str">
        <f t="shared" si="143"/>
        <v>T2</v>
      </c>
      <c r="F1796" s="19" t="str">
        <f t="shared" si="144"/>
        <v>GB-025-7516-NSCLC</v>
      </c>
      <c r="G1796" t="s">
        <v>23</v>
      </c>
      <c r="H1796" s="18">
        <v>45110</v>
      </c>
      <c r="I1796" t="str">
        <f>MID(Table9[[#This Row],[SampleID]],4,8)</f>
        <v>025-7516</v>
      </c>
    </row>
    <row r="1797" spans="1:9">
      <c r="A1797" s="27" t="s">
        <v>4468</v>
      </c>
      <c r="B1797" t="str">
        <f t="shared" si="140"/>
        <v>GB</v>
      </c>
      <c r="C1797" t="str">
        <f t="shared" si="141"/>
        <v>025</v>
      </c>
      <c r="D1797" s="3" t="str">
        <f t="shared" si="142"/>
        <v>MELANOMA</v>
      </c>
      <c r="E1797" t="str">
        <f t="shared" si="143"/>
        <v>T2</v>
      </c>
      <c r="F1797" s="19" t="str">
        <f t="shared" si="144"/>
        <v>GB-025-8520-MELANOMA</v>
      </c>
      <c r="G1797" t="s">
        <v>23</v>
      </c>
      <c r="H1797" s="18">
        <v>45110</v>
      </c>
      <c r="I1797" t="str">
        <f>MID(Table9[[#This Row],[SampleID]],4,8)</f>
        <v>025-8520</v>
      </c>
    </row>
    <row r="1798" spans="1:9">
      <c r="A1798" s="27" t="s">
        <v>4469</v>
      </c>
      <c r="B1798" t="str">
        <f t="shared" si="140"/>
        <v>GB</v>
      </c>
      <c r="C1798" t="str">
        <f t="shared" si="141"/>
        <v>025</v>
      </c>
      <c r="D1798" s="3" t="str">
        <f t="shared" si="142"/>
        <v>NSCLC</v>
      </c>
      <c r="E1798" t="str">
        <f t="shared" si="143"/>
        <v>T1</v>
      </c>
      <c r="F1798" s="19" t="str">
        <f t="shared" si="144"/>
        <v>GB-025-7516-NSCLC</v>
      </c>
      <c r="G1798" t="s">
        <v>23</v>
      </c>
      <c r="H1798" s="18">
        <v>45110</v>
      </c>
      <c r="I1798" t="str">
        <f>MID(Table9[[#This Row],[SampleID]],4,8)</f>
        <v>025-7516</v>
      </c>
    </row>
    <row r="1799" spans="1:9">
      <c r="A1799" s="27" t="s">
        <v>4470</v>
      </c>
      <c r="B1799" t="str">
        <f t="shared" si="140"/>
        <v>GB</v>
      </c>
      <c r="C1799" t="str">
        <f t="shared" si="141"/>
        <v>025</v>
      </c>
      <c r="D1799" s="3" t="str">
        <f t="shared" si="142"/>
        <v>MELANOMA</v>
      </c>
      <c r="E1799" t="str">
        <f t="shared" si="143"/>
        <v>T1</v>
      </c>
      <c r="F1799" s="19" t="str">
        <f t="shared" si="144"/>
        <v>GB-025-8520-MELANOMA</v>
      </c>
      <c r="G1799" t="s">
        <v>23</v>
      </c>
      <c r="H1799" s="18">
        <v>45110</v>
      </c>
      <c r="I1799" t="str">
        <f>MID(Table9[[#This Row],[SampleID]],4,8)</f>
        <v>025-8520</v>
      </c>
    </row>
    <row r="1800" spans="1:9">
      <c r="A1800" s="27" t="s">
        <v>4471</v>
      </c>
      <c r="B1800" t="str">
        <f t="shared" si="140"/>
        <v>US</v>
      </c>
      <c r="C1800" t="str">
        <f t="shared" si="141"/>
        <v>038</v>
      </c>
      <c r="D1800" s="3" t="str">
        <f t="shared" si="142"/>
        <v>MELANOMA</v>
      </c>
      <c r="E1800" t="str">
        <f t="shared" si="143"/>
        <v>T0</v>
      </c>
      <c r="F1800" s="19" t="str">
        <f t="shared" si="144"/>
        <v>US-038-2010-MELANOMA</v>
      </c>
      <c r="G1800" t="s">
        <v>23</v>
      </c>
      <c r="H1800" s="18">
        <v>1</v>
      </c>
      <c r="I1800" t="str">
        <f>MID(Table9[[#This Row],[SampleID]],4,8)</f>
        <v>038-2010</v>
      </c>
    </row>
    <row r="1801" spans="1:9">
      <c r="A1801" s="27" t="s">
        <v>4472</v>
      </c>
      <c r="B1801" t="str">
        <f t="shared" si="140"/>
        <v>GB</v>
      </c>
      <c r="C1801" t="str">
        <f t="shared" si="141"/>
        <v>025</v>
      </c>
      <c r="D1801" s="3" t="str">
        <f t="shared" si="142"/>
        <v>NSCLC</v>
      </c>
      <c r="E1801" t="str">
        <f t="shared" si="143"/>
        <v>T0</v>
      </c>
      <c r="F1801" s="19" t="str">
        <f t="shared" si="144"/>
        <v>GB-025-7518-NSCLC</v>
      </c>
      <c r="G1801" t="s">
        <v>23</v>
      </c>
      <c r="H1801" s="18">
        <v>45110</v>
      </c>
      <c r="I1801" t="str">
        <f>MID(Table9[[#This Row],[SampleID]],4,8)</f>
        <v>025-7518</v>
      </c>
    </row>
    <row r="1802" spans="1:9">
      <c r="A1802" s="27" t="s">
        <v>4473</v>
      </c>
      <c r="B1802" t="str">
        <f t="shared" si="140"/>
        <v>GB</v>
      </c>
      <c r="C1802" t="str">
        <f t="shared" si="141"/>
        <v>025</v>
      </c>
      <c r="D1802" s="3" t="str">
        <f t="shared" si="142"/>
        <v>MELANOMA</v>
      </c>
      <c r="E1802" t="str">
        <f t="shared" si="143"/>
        <v>T1</v>
      </c>
      <c r="F1802" s="19" t="str">
        <f t="shared" si="144"/>
        <v>GB-025-8518-MELANOMA</v>
      </c>
      <c r="G1802" t="s">
        <v>23</v>
      </c>
      <c r="H1802" s="18">
        <v>45110</v>
      </c>
      <c r="I1802" t="str">
        <f>MID(Table9[[#This Row],[SampleID]],4,8)</f>
        <v>025-8518</v>
      </c>
    </row>
    <row r="1803" spans="1:9">
      <c r="A1803" s="27" t="s">
        <v>4474</v>
      </c>
      <c r="B1803" t="str">
        <f t="shared" si="140"/>
        <v>GB</v>
      </c>
      <c r="C1803" t="str">
        <f t="shared" si="141"/>
        <v>025</v>
      </c>
      <c r="D1803" s="3" t="str">
        <f t="shared" si="142"/>
        <v>NSCLC</v>
      </c>
      <c r="E1803" t="str">
        <f t="shared" si="143"/>
        <v>T5</v>
      </c>
      <c r="F1803" s="19" t="str">
        <f t="shared" si="144"/>
        <v>GB-025-7510-NSCLC</v>
      </c>
      <c r="G1803" t="s">
        <v>23</v>
      </c>
      <c r="H1803" s="18">
        <v>45110</v>
      </c>
      <c r="I1803" t="str">
        <f>MID(Table9[[#This Row],[SampleID]],4,8)</f>
        <v>025-7510</v>
      </c>
    </row>
    <row r="1804" spans="1:9">
      <c r="A1804" s="27" t="s">
        <v>4475</v>
      </c>
      <c r="B1804" t="str">
        <f t="shared" si="140"/>
        <v>US</v>
      </c>
      <c r="C1804" t="str">
        <f t="shared" si="141"/>
        <v>038</v>
      </c>
      <c r="D1804" s="3" t="str">
        <f t="shared" si="142"/>
        <v>MELANOMA</v>
      </c>
      <c r="E1804" t="str">
        <f t="shared" si="143"/>
        <v>T0</v>
      </c>
      <c r="F1804" s="19" t="str">
        <f t="shared" si="144"/>
        <v>US-038-2011-MELANOMA</v>
      </c>
      <c r="G1804" t="s">
        <v>23</v>
      </c>
      <c r="H1804" s="18">
        <v>1</v>
      </c>
      <c r="I1804" t="str">
        <f>MID(Table9[[#This Row],[SampleID]],4,8)</f>
        <v>038-2011</v>
      </c>
    </row>
    <row r="1805" spans="1:9">
      <c r="A1805" s="27" t="s">
        <v>4476</v>
      </c>
      <c r="B1805" t="str">
        <f t="shared" si="140"/>
        <v>GB</v>
      </c>
      <c r="C1805" t="str">
        <f t="shared" si="141"/>
        <v>025</v>
      </c>
      <c r="D1805" s="3" t="str">
        <f t="shared" si="142"/>
        <v>MELANOMA</v>
      </c>
      <c r="E1805" t="str">
        <f t="shared" si="143"/>
        <v>T5</v>
      </c>
      <c r="F1805" s="19" t="str">
        <f t="shared" si="144"/>
        <v>GB-025-7516-MELANOMA</v>
      </c>
      <c r="G1805" t="s">
        <v>23</v>
      </c>
      <c r="H1805" s="18">
        <v>45110</v>
      </c>
      <c r="I1805" t="str">
        <f>MID(Table9[[#This Row],[SampleID]],4,8)</f>
        <v>025-7516</v>
      </c>
    </row>
    <row r="1806" spans="1:9">
      <c r="A1806" s="26" t="s">
        <v>4477</v>
      </c>
      <c r="B1806" s="3" t="str">
        <f t="shared" si="140"/>
        <v>GB</v>
      </c>
      <c r="C1806" s="3" t="str">
        <f t="shared" si="141"/>
        <v>020</v>
      </c>
      <c r="D1806" s="3" t="str">
        <f t="shared" si="142"/>
        <v>NSCLC</v>
      </c>
      <c r="E1806" s="3" t="str">
        <f t="shared" si="143"/>
        <v>T0</v>
      </c>
      <c r="F1806" s="19" t="str">
        <f t="shared" si="144"/>
        <v>GB-020-7008-NSCLC</v>
      </c>
      <c r="G1806" s="3" t="s">
        <v>23</v>
      </c>
      <c r="H1806" s="18">
        <v>45118</v>
      </c>
      <c r="I1806" t="str">
        <f>MID(Table9[[#This Row],[SampleID]],4,8)</f>
        <v>020-7008</v>
      </c>
    </row>
    <row r="1807" spans="1:9">
      <c r="A1807" s="27" t="s">
        <v>4478</v>
      </c>
      <c r="B1807" t="str">
        <f t="shared" si="140"/>
        <v>GB</v>
      </c>
      <c r="C1807" t="str">
        <f t="shared" si="141"/>
        <v>020</v>
      </c>
      <c r="D1807" s="3" t="str">
        <f t="shared" si="142"/>
        <v>NSCLC</v>
      </c>
      <c r="E1807" t="str">
        <f t="shared" si="143"/>
        <v>T0</v>
      </c>
      <c r="F1807" s="19" t="str">
        <f t="shared" si="144"/>
        <v>GB-020-7009-NSCLC</v>
      </c>
      <c r="G1807" s="3" t="s">
        <v>23</v>
      </c>
      <c r="H1807" s="18">
        <v>45118</v>
      </c>
      <c r="I1807" t="str">
        <f>MID(Table9[[#This Row],[SampleID]],4,8)</f>
        <v>020-7009</v>
      </c>
    </row>
    <row r="1808" spans="1:9">
      <c r="A1808" s="27" t="s">
        <v>4479</v>
      </c>
      <c r="B1808" t="str">
        <f t="shared" si="140"/>
        <v>US</v>
      </c>
      <c r="C1808" t="str">
        <f t="shared" si="141"/>
        <v>038</v>
      </c>
      <c r="D1808" s="3" t="str">
        <f t="shared" si="142"/>
        <v>MELANOMA</v>
      </c>
      <c r="E1808" t="str">
        <f t="shared" si="143"/>
        <v>T0</v>
      </c>
      <c r="F1808" s="19" t="str">
        <f t="shared" si="144"/>
        <v>US-038-2012-MELANOMA</v>
      </c>
      <c r="G1808" s="3" t="s">
        <v>23</v>
      </c>
      <c r="H1808" s="18">
        <v>1</v>
      </c>
      <c r="I1808" t="str">
        <f>MID(Table9[[#This Row],[SampleID]],4,8)</f>
        <v>038-2012</v>
      </c>
    </row>
    <row r="1809" spans="1:9">
      <c r="A1809" s="27" t="s">
        <v>4480</v>
      </c>
      <c r="B1809" t="str">
        <f t="shared" si="140"/>
        <v>GB</v>
      </c>
      <c r="C1809" t="str">
        <f t="shared" si="141"/>
        <v>020</v>
      </c>
      <c r="D1809" s="3" t="str">
        <f t="shared" si="142"/>
        <v>MELANOMA</v>
      </c>
      <c r="E1809" t="str">
        <f t="shared" si="143"/>
        <v>T1</v>
      </c>
      <c r="F1809" s="19" t="str">
        <f t="shared" si="144"/>
        <v>GB-020-8003-MELANOMA</v>
      </c>
      <c r="G1809" s="3" t="s">
        <v>23</v>
      </c>
      <c r="H1809" s="18">
        <v>45118</v>
      </c>
      <c r="I1809" t="str">
        <f>MID(Table9[[#This Row],[SampleID]],4,8)</f>
        <v>020-8003</v>
      </c>
    </row>
    <row r="1810" spans="1:9">
      <c r="A1810" s="27" t="s">
        <v>4481</v>
      </c>
      <c r="B1810" t="str">
        <f t="shared" si="140"/>
        <v>GB</v>
      </c>
      <c r="C1810" t="str">
        <f t="shared" si="141"/>
        <v>020</v>
      </c>
      <c r="D1810" s="3" t="str">
        <f t="shared" si="142"/>
        <v>NSCLC</v>
      </c>
      <c r="E1810" t="str">
        <f t="shared" si="143"/>
        <v>T0</v>
      </c>
      <c r="F1810" s="19" t="str">
        <f t="shared" si="144"/>
        <v>GB-020-7007-NSCLC</v>
      </c>
      <c r="G1810" s="3" t="s">
        <v>23</v>
      </c>
      <c r="H1810" s="18">
        <v>45118</v>
      </c>
      <c r="I1810" t="str">
        <f>MID(Table9[[#This Row],[SampleID]],4,8)</f>
        <v>020-7007</v>
      </c>
    </row>
    <row r="1811" spans="1:9">
      <c r="A1811" s="27" t="s">
        <v>4482</v>
      </c>
      <c r="B1811" t="str">
        <f t="shared" si="140"/>
        <v>GB</v>
      </c>
      <c r="C1811" t="str">
        <f t="shared" si="141"/>
        <v>020</v>
      </c>
      <c r="D1811" s="3" t="str">
        <f t="shared" si="142"/>
        <v>NSCLC</v>
      </c>
      <c r="E1811" t="str">
        <f t="shared" si="143"/>
        <v>T1</v>
      </c>
      <c r="F1811" s="19" t="str">
        <f t="shared" si="144"/>
        <v>GB-020-7007-NSCLC</v>
      </c>
      <c r="G1811" s="3" t="s">
        <v>23</v>
      </c>
      <c r="H1811" s="18">
        <v>45118</v>
      </c>
      <c r="I1811" t="str">
        <f>MID(Table9[[#This Row],[SampleID]],4,8)</f>
        <v>020-7007</v>
      </c>
    </row>
    <row r="1812" spans="1:9">
      <c r="A1812" s="27" t="s">
        <v>4483</v>
      </c>
      <c r="B1812" t="str">
        <f t="shared" si="140"/>
        <v>US</v>
      </c>
      <c r="C1812" t="str">
        <f t="shared" si="141"/>
        <v>038</v>
      </c>
      <c r="D1812" s="3" t="str">
        <f t="shared" si="142"/>
        <v>MELANOMA</v>
      </c>
      <c r="E1812" t="str">
        <f t="shared" si="143"/>
        <v>T0</v>
      </c>
      <c r="F1812" s="19" t="str">
        <f t="shared" si="144"/>
        <v>US-038-2013-MELANOMA</v>
      </c>
      <c r="G1812" s="3" t="s">
        <v>23</v>
      </c>
      <c r="H1812" s="18">
        <v>1</v>
      </c>
      <c r="I1812" t="str">
        <f>MID(Table9[[#This Row],[SampleID]],4,8)</f>
        <v>038-2013</v>
      </c>
    </row>
    <row r="1813" spans="1:9">
      <c r="A1813" s="27" t="s">
        <v>4484</v>
      </c>
      <c r="B1813" t="str">
        <f t="shared" si="140"/>
        <v>GB</v>
      </c>
      <c r="C1813" t="str">
        <f t="shared" si="141"/>
        <v>020</v>
      </c>
      <c r="D1813" s="3" t="str">
        <f t="shared" si="142"/>
        <v>NSCLC</v>
      </c>
      <c r="E1813" t="str">
        <f t="shared" si="143"/>
        <v>T1</v>
      </c>
      <c r="F1813" s="19" t="str">
        <f t="shared" si="144"/>
        <v>GB-020-7009-NSCLC</v>
      </c>
      <c r="G1813" s="3" t="s">
        <v>23</v>
      </c>
      <c r="H1813" s="18">
        <v>45118</v>
      </c>
      <c r="I1813" t="str">
        <f>MID(Table9[[#This Row],[SampleID]],4,8)</f>
        <v>020-7009</v>
      </c>
    </row>
    <row r="1814" spans="1:9">
      <c r="A1814" s="26" t="s">
        <v>4485</v>
      </c>
      <c r="B1814" s="3" t="str">
        <f t="shared" si="140"/>
        <v>GB</v>
      </c>
      <c r="C1814" s="3" t="str">
        <f t="shared" si="141"/>
        <v>021</v>
      </c>
      <c r="D1814" s="3" t="str">
        <f t="shared" si="142"/>
        <v>NSCLC</v>
      </c>
      <c r="E1814" s="3" t="str">
        <f t="shared" si="143"/>
        <v>T5</v>
      </c>
      <c r="F1814" s="19" t="str">
        <f t="shared" si="144"/>
        <v>GB-021-7105-NSCLC</v>
      </c>
      <c r="G1814" s="3" t="s">
        <v>23</v>
      </c>
      <c r="H1814" s="18">
        <v>45142</v>
      </c>
      <c r="I1814" t="str">
        <f>MID(Table9[[#This Row],[SampleID]],4,8)</f>
        <v>021-7105</v>
      </c>
    </row>
    <row r="1815" spans="1:9">
      <c r="A1815" s="27" t="s">
        <v>4486</v>
      </c>
      <c r="B1815" t="str">
        <f t="shared" si="140"/>
        <v>GB</v>
      </c>
      <c r="C1815" t="str">
        <f t="shared" si="141"/>
        <v>021</v>
      </c>
      <c r="D1815" s="3" t="str">
        <f t="shared" si="142"/>
        <v>NSCLC</v>
      </c>
      <c r="E1815" t="str">
        <f t="shared" si="143"/>
        <v>T3</v>
      </c>
      <c r="F1815" s="19" t="str">
        <f t="shared" si="144"/>
        <v>GB-021-7105-NSCLC</v>
      </c>
      <c r="G1815" s="3" t="s">
        <v>23</v>
      </c>
      <c r="H1815" s="18">
        <v>45142</v>
      </c>
      <c r="I1815" t="str">
        <f>MID(Table9[[#This Row],[SampleID]],4,8)</f>
        <v>021-7105</v>
      </c>
    </row>
    <row r="1816" spans="1:9">
      <c r="A1816" s="27" t="s">
        <v>4487</v>
      </c>
      <c r="B1816" t="str">
        <f t="shared" si="140"/>
        <v>GB</v>
      </c>
      <c r="C1816" t="str">
        <f t="shared" si="141"/>
        <v>021</v>
      </c>
      <c r="D1816" s="3" t="str">
        <f t="shared" si="142"/>
        <v>NSCLC</v>
      </c>
      <c r="E1816" t="str">
        <f t="shared" si="143"/>
        <v>T1</v>
      </c>
      <c r="F1816" s="19" t="str">
        <f t="shared" si="144"/>
        <v>GB-021-7116-NSCLC</v>
      </c>
      <c r="G1816" s="3" t="s">
        <v>23</v>
      </c>
      <c r="H1816" s="18">
        <v>45142</v>
      </c>
      <c r="I1816" t="str">
        <f>MID(Table9[[#This Row],[SampleID]],4,8)</f>
        <v>021-7116</v>
      </c>
    </row>
    <row r="1817" spans="1:9">
      <c r="A1817" s="27" t="s">
        <v>4488</v>
      </c>
      <c r="B1817" t="str">
        <f t="shared" si="140"/>
        <v>GB</v>
      </c>
      <c r="C1817" t="str">
        <f t="shared" si="141"/>
        <v>021</v>
      </c>
      <c r="D1817" s="3" t="str">
        <f t="shared" si="142"/>
        <v>NSCLC</v>
      </c>
      <c r="E1817" t="str">
        <f t="shared" si="143"/>
        <v>T0</v>
      </c>
      <c r="F1817" s="19" t="str">
        <f t="shared" si="144"/>
        <v>GB-021-7116-NSCLC</v>
      </c>
      <c r="G1817" s="3" t="s">
        <v>23</v>
      </c>
      <c r="H1817" s="18">
        <v>45142</v>
      </c>
      <c r="I1817" t="str">
        <f>MID(Table9[[#This Row],[SampleID]],4,8)</f>
        <v>021-7116</v>
      </c>
    </row>
    <row r="1818" spans="1:9">
      <c r="A1818" s="27" t="s">
        <v>4489</v>
      </c>
      <c r="B1818" t="str">
        <f t="shared" si="140"/>
        <v>GB</v>
      </c>
      <c r="C1818" t="str">
        <f t="shared" si="141"/>
        <v>021</v>
      </c>
      <c r="D1818" s="3" t="str">
        <f t="shared" si="142"/>
        <v>NSCLC</v>
      </c>
      <c r="E1818" t="str">
        <f t="shared" si="143"/>
        <v>T0</v>
      </c>
      <c r="F1818" s="19" t="str">
        <f t="shared" si="144"/>
        <v>GB-021-7111-NSCLC</v>
      </c>
      <c r="G1818" s="3" t="s">
        <v>23</v>
      </c>
      <c r="H1818" s="18">
        <v>45142</v>
      </c>
      <c r="I1818" t="str">
        <f>MID(Table9[[#This Row],[SampleID]],4,8)</f>
        <v>021-7111</v>
      </c>
    </row>
    <row r="1819" spans="1:9">
      <c r="A1819" s="27" t="s">
        <v>4490</v>
      </c>
      <c r="B1819" t="str">
        <f t="shared" si="140"/>
        <v>GB</v>
      </c>
      <c r="C1819" t="str">
        <f t="shared" si="141"/>
        <v>021</v>
      </c>
      <c r="D1819" s="3" t="str">
        <f t="shared" si="142"/>
        <v>NSCLC</v>
      </c>
      <c r="E1819" t="str">
        <f t="shared" si="143"/>
        <v>T1</v>
      </c>
      <c r="F1819" s="19" t="str">
        <f t="shared" si="144"/>
        <v>GB-021-7115-NSCLC</v>
      </c>
      <c r="G1819" s="3" t="s">
        <v>23</v>
      </c>
      <c r="H1819" s="18">
        <v>45142</v>
      </c>
      <c r="I1819" t="str">
        <f>MID(Table9[[#This Row],[SampleID]],4,8)</f>
        <v>021-7115</v>
      </c>
    </row>
    <row r="1820" spans="1:9">
      <c r="A1820" s="27" t="s">
        <v>4491</v>
      </c>
      <c r="B1820" t="str">
        <f t="shared" si="140"/>
        <v>GB</v>
      </c>
      <c r="C1820" t="str">
        <f t="shared" si="141"/>
        <v>021</v>
      </c>
      <c r="D1820" s="3" t="str">
        <f t="shared" si="142"/>
        <v>NSCLC</v>
      </c>
      <c r="E1820" t="str">
        <f t="shared" si="143"/>
        <v>T0</v>
      </c>
      <c r="F1820" s="19" t="str">
        <f t="shared" si="144"/>
        <v>GB-021-7115-NSCLC</v>
      </c>
      <c r="G1820" s="3" t="s">
        <v>23</v>
      </c>
      <c r="H1820" s="18">
        <v>45142</v>
      </c>
      <c r="I1820" t="str">
        <f>MID(Table9[[#This Row],[SampleID]],4,8)</f>
        <v>021-7115</v>
      </c>
    </row>
    <row r="1821" spans="1:9">
      <c r="A1821" s="27" t="s">
        <v>4492</v>
      </c>
      <c r="B1821" t="str">
        <f t="shared" si="140"/>
        <v>GB</v>
      </c>
      <c r="C1821" t="str">
        <f t="shared" si="141"/>
        <v>021</v>
      </c>
      <c r="D1821" s="3" t="str">
        <f t="shared" si="142"/>
        <v>NSCLC</v>
      </c>
      <c r="E1821" t="str">
        <f t="shared" si="143"/>
        <v>T1</v>
      </c>
      <c r="F1821" s="19" t="str">
        <f t="shared" si="144"/>
        <v>GB-021-7110-NSCLC</v>
      </c>
      <c r="G1821" s="3" t="s">
        <v>23</v>
      </c>
      <c r="H1821" s="18">
        <v>45142</v>
      </c>
      <c r="I1821" t="str">
        <f>MID(Table9[[#This Row],[SampleID]],4,8)</f>
        <v>021-7110</v>
      </c>
    </row>
    <row r="1822" spans="1:9">
      <c r="A1822" s="27" t="s">
        <v>4493</v>
      </c>
      <c r="B1822" t="str">
        <f t="shared" si="140"/>
        <v>GB</v>
      </c>
      <c r="C1822" t="str">
        <f t="shared" si="141"/>
        <v>021</v>
      </c>
      <c r="D1822" s="3" t="str">
        <f t="shared" si="142"/>
        <v>NSCLC</v>
      </c>
      <c r="E1822" t="str">
        <f t="shared" si="143"/>
        <v>T1</v>
      </c>
      <c r="F1822" s="19" t="str">
        <f t="shared" si="144"/>
        <v>GB-021-7113-NSCLC</v>
      </c>
      <c r="G1822" s="3" t="s">
        <v>23</v>
      </c>
      <c r="H1822" s="18">
        <v>45142</v>
      </c>
      <c r="I1822" t="str">
        <f>MID(Table9[[#This Row],[SampleID]],4,8)</f>
        <v>021-7113</v>
      </c>
    </row>
    <row r="1823" spans="1:9">
      <c r="A1823" s="27" t="s">
        <v>4494</v>
      </c>
      <c r="B1823" t="str">
        <f t="shared" si="140"/>
        <v>GB</v>
      </c>
      <c r="C1823" t="str">
        <f t="shared" si="141"/>
        <v>021</v>
      </c>
      <c r="D1823" s="3" t="str">
        <f t="shared" si="142"/>
        <v>NSCLC</v>
      </c>
      <c r="E1823" t="str">
        <f t="shared" si="143"/>
        <v>T0</v>
      </c>
      <c r="F1823" s="19" t="str">
        <f t="shared" si="144"/>
        <v>GB-021-7113-NSCLC</v>
      </c>
      <c r="G1823" s="3" t="s">
        <v>23</v>
      </c>
      <c r="H1823" s="18">
        <v>45142</v>
      </c>
      <c r="I1823" t="str">
        <f>MID(Table9[[#This Row],[SampleID]],4,8)</f>
        <v>021-7113</v>
      </c>
    </row>
    <row r="1824" spans="1:9">
      <c r="A1824" s="27" t="s">
        <v>4495</v>
      </c>
      <c r="B1824" t="str">
        <f t="shared" si="140"/>
        <v>GB</v>
      </c>
      <c r="C1824" t="str">
        <f t="shared" si="141"/>
        <v>021</v>
      </c>
      <c r="D1824" s="3" t="str">
        <f t="shared" si="142"/>
        <v>NSCLC</v>
      </c>
      <c r="E1824" t="str">
        <f t="shared" si="143"/>
        <v>T1</v>
      </c>
      <c r="F1824" s="19" t="str">
        <f t="shared" si="144"/>
        <v>GB-021-7112-NSCLC</v>
      </c>
      <c r="G1824" s="3" t="s">
        <v>23</v>
      </c>
      <c r="H1824" s="18">
        <v>45142</v>
      </c>
      <c r="I1824" t="str">
        <f>MID(Table9[[#This Row],[SampleID]],4,8)</f>
        <v>021-7112</v>
      </c>
    </row>
    <row r="1825" spans="1:9">
      <c r="A1825" s="27" t="s">
        <v>4496</v>
      </c>
      <c r="B1825" t="str">
        <f t="shared" si="140"/>
        <v>GB</v>
      </c>
      <c r="C1825" t="str">
        <f t="shared" si="141"/>
        <v>021</v>
      </c>
      <c r="D1825" s="3" t="str">
        <f t="shared" si="142"/>
        <v>NSCLC</v>
      </c>
      <c r="E1825" t="str">
        <f t="shared" si="143"/>
        <v>T2</v>
      </c>
      <c r="F1825" s="19" t="str">
        <f t="shared" si="144"/>
        <v>GB-021-7112-NSCLC</v>
      </c>
      <c r="G1825" s="3" t="s">
        <v>23</v>
      </c>
      <c r="H1825" s="18">
        <v>45142</v>
      </c>
      <c r="I1825" t="str">
        <f>MID(Table9[[#This Row],[SampleID]],4,8)</f>
        <v>021-7112</v>
      </c>
    </row>
    <row r="1826" spans="1:9">
      <c r="A1826" s="27" t="s">
        <v>4497</v>
      </c>
      <c r="B1826" t="str">
        <f t="shared" si="140"/>
        <v>GB</v>
      </c>
      <c r="C1826" t="str">
        <f t="shared" si="141"/>
        <v>021</v>
      </c>
      <c r="D1826" s="3" t="str">
        <f t="shared" si="142"/>
        <v>NSCLC</v>
      </c>
      <c r="E1826" t="str">
        <f t="shared" si="143"/>
        <v>T1</v>
      </c>
      <c r="F1826" s="19" t="str">
        <f t="shared" si="144"/>
        <v>GB-021-7117-NSCLC</v>
      </c>
      <c r="G1826" s="3" t="s">
        <v>23</v>
      </c>
      <c r="H1826" s="18">
        <v>45142</v>
      </c>
      <c r="I1826" t="str">
        <f>MID(Table9[[#This Row],[SampleID]],4,8)</f>
        <v>021-7117</v>
      </c>
    </row>
    <row r="1827" spans="1:9">
      <c r="A1827" s="27" t="s">
        <v>4498</v>
      </c>
      <c r="B1827" t="str">
        <f t="shared" si="140"/>
        <v>GB</v>
      </c>
      <c r="C1827" t="str">
        <f t="shared" si="141"/>
        <v>021</v>
      </c>
      <c r="D1827" s="3" t="str">
        <f t="shared" si="142"/>
        <v>NSCLC</v>
      </c>
      <c r="E1827" t="str">
        <f t="shared" si="143"/>
        <v>T0</v>
      </c>
      <c r="F1827" s="19" t="str">
        <f t="shared" si="144"/>
        <v>GB-021-7117-NSCLC</v>
      </c>
      <c r="G1827" s="3" t="s">
        <v>23</v>
      </c>
      <c r="H1827" s="18">
        <v>45142</v>
      </c>
      <c r="I1827" t="str">
        <f>MID(Table9[[#This Row],[SampleID]],4,8)</f>
        <v>021-7117</v>
      </c>
    </row>
    <row r="1828" spans="1:9">
      <c r="A1828" s="27" t="s">
        <v>4499</v>
      </c>
      <c r="B1828" t="str">
        <f t="shared" si="140"/>
        <v>GB</v>
      </c>
      <c r="C1828" t="str">
        <f t="shared" si="141"/>
        <v>021</v>
      </c>
      <c r="D1828" s="3" t="str">
        <f t="shared" si="142"/>
        <v>NSCLC</v>
      </c>
      <c r="E1828" t="str">
        <f t="shared" si="143"/>
        <v>T2</v>
      </c>
      <c r="F1828" s="19" t="str">
        <f t="shared" si="144"/>
        <v>GB-021-7108-NSCLC</v>
      </c>
      <c r="G1828" s="3" t="s">
        <v>23</v>
      </c>
      <c r="H1828" s="18">
        <v>45142</v>
      </c>
      <c r="I1828" t="str">
        <f>MID(Table9[[#This Row],[SampleID]],4,8)</f>
        <v>021-7108</v>
      </c>
    </row>
    <row r="1829" spans="1:9">
      <c r="A1829" s="27" t="s">
        <v>4500</v>
      </c>
      <c r="B1829" t="str">
        <f t="shared" si="140"/>
        <v>GB</v>
      </c>
      <c r="C1829" t="str">
        <f t="shared" si="141"/>
        <v>021</v>
      </c>
      <c r="D1829" s="3" t="str">
        <f t="shared" si="142"/>
        <v>NSCLC</v>
      </c>
      <c r="E1829" t="str">
        <f t="shared" si="143"/>
        <v>T1</v>
      </c>
      <c r="F1829" s="19" t="str">
        <f t="shared" si="144"/>
        <v>GB-021-7108-NSCLC</v>
      </c>
      <c r="G1829" s="3" t="s">
        <v>23</v>
      </c>
      <c r="H1829" s="18">
        <v>45142</v>
      </c>
      <c r="I1829" t="str">
        <f>MID(Table9[[#This Row],[SampleID]],4,8)</f>
        <v>021-7108</v>
      </c>
    </row>
    <row r="1830" spans="1:9">
      <c r="A1830" s="27" t="s">
        <v>4501</v>
      </c>
      <c r="B1830" t="str">
        <f t="shared" si="140"/>
        <v>GB</v>
      </c>
      <c r="C1830" t="str">
        <f t="shared" si="141"/>
        <v>021</v>
      </c>
      <c r="D1830" s="3" t="str">
        <f t="shared" si="142"/>
        <v>NSCLC</v>
      </c>
      <c r="E1830" t="str">
        <f t="shared" si="143"/>
        <v>T1</v>
      </c>
      <c r="F1830" s="19" t="str">
        <f t="shared" si="144"/>
        <v>GB-021-7114-NSCLC</v>
      </c>
      <c r="G1830" s="3" t="s">
        <v>23</v>
      </c>
      <c r="H1830" s="18">
        <v>45142</v>
      </c>
      <c r="I1830" t="str">
        <f>MID(Table9[[#This Row],[SampleID]],4,8)</f>
        <v>021-7114</v>
      </c>
    </row>
    <row r="1831" spans="1:9">
      <c r="A1831" s="27" t="s">
        <v>4501</v>
      </c>
      <c r="B1831" t="str">
        <f t="shared" si="140"/>
        <v>GB</v>
      </c>
      <c r="C1831" t="str">
        <f t="shared" si="141"/>
        <v>021</v>
      </c>
      <c r="D1831" s="3" t="str">
        <f t="shared" si="142"/>
        <v>NSCLC</v>
      </c>
      <c r="E1831" t="str">
        <f t="shared" si="143"/>
        <v>T1</v>
      </c>
      <c r="F1831" s="19" t="str">
        <f t="shared" si="144"/>
        <v>GB-021-7114-NSCLC</v>
      </c>
      <c r="G1831" s="3" t="s">
        <v>23</v>
      </c>
      <c r="H1831" s="18">
        <v>45142</v>
      </c>
      <c r="I1831" t="str">
        <f>MID(Table9[[#This Row],[SampleID]],4,8)</f>
        <v>021-7114</v>
      </c>
    </row>
    <row r="1832" spans="1:9">
      <c r="A1832" s="27" t="s">
        <v>4502</v>
      </c>
      <c r="B1832" t="str">
        <f t="shared" si="140"/>
        <v>GB</v>
      </c>
      <c r="C1832" t="str">
        <f t="shared" si="141"/>
        <v>021</v>
      </c>
      <c r="D1832" s="3" t="str">
        <f t="shared" si="142"/>
        <v>NSCLC</v>
      </c>
      <c r="E1832" t="str">
        <f t="shared" si="143"/>
        <v>T0</v>
      </c>
      <c r="F1832" s="19" t="str">
        <f t="shared" si="144"/>
        <v>GB-021-7118-NSCLC</v>
      </c>
      <c r="G1832" s="3" t="s">
        <v>23</v>
      </c>
      <c r="H1832" s="18">
        <v>45142</v>
      </c>
      <c r="I1832" t="str">
        <f>MID(Table9[[#This Row],[SampleID]],4,8)</f>
        <v>021-7118</v>
      </c>
    </row>
    <row r="1833" spans="1:9">
      <c r="A1833" s="27" t="s">
        <v>4503</v>
      </c>
      <c r="B1833" t="str">
        <f t="shared" si="140"/>
        <v>GB</v>
      </c>
      <c r="C1833" t="str">
        <f t="shared" si="141"/>
        <v>021</v>
      </c>
      <c r="D1833" s="3" t="str">
        <f t="shared" si="142"/>
        <v>NSCLC</v>
      </c>
      <c r="E1833" t="str">
        <f t="shared" si="143"/>
        <v>T0</v>
      </c>
      <c r="F1833" s="19" t="str">
        <f t="shared" si="144"/>
        <v>GB-021-7110-NSCLC</v>
      </c>
      <c r="G1833" t="s">
        <v>23</v>
      </c>
      <c r="H1833" s="18">
        <v>45142</v>
      </c>
      <c r="I1833" t="str">
        <f>MID(Table9[[#This Row],[SampleID]],4,8)</f>
        <v>021-7110</v>
      </c>
    </row>
    <row r="1834" spans="1:9">
      <c r="A1834" s="27" t="s">
        <v>4504</v>
      </c>
      <c r="B1834" t="str">
        <f t="shared" si="140"/>
        <v>GB</v>
      </c>
      <c r="C1834" t="str">
        <f t="shared" si="141"/>
        <v>021</v>
      </c>
      <c r="D1834" s="3" t="str">
        <f t="shared" si="142"/>
        <v>NSCLC</v>
      </c>
      <c r="E1834" t="str">
        <f t="shared" si="143"/>
        <v>T0</v>
      </c>
      <c r="F1834" s="19" t="str">
        <f t="shared" si="144"/>
        <v>GB-021-7109-NSCLC</v>
      </c>
      <c r="G1834" t="s">
        <v>23</v>
      </c>
      <c r="H1834" s="18">
        <v>45142</v>
      </c>
      <c r="I1834" t="str">
        <f>MID(Table9[[#This Row],[SampleID]],4,8)</f>
        <v>021-7109</v>
      </c>
    </row>
    <row r="1835" spans="1:9">
      <c r="A1835" s="27" t="s">
        <v>4505</v>
      </c>
      <c r="B1835" t="str">
        <f t="shared" si="140"/>
        <v>GB</v>
      </c>
      <c r="C1835" t="str">
        <f t="shared" si="141"/>
        <v>021</v>
      </c>
      <c r="D1835" s="3" t="str">
        <f t="shared" si="142"/>
        <v>NSCLC</v>
      </c>
      <c r="E1835" t="str">
        <f t="shared" si="143"/>
        <v>T2</v>
      </c>
      <c r="F1835" s="19" t="str">
        <f t="shared" si="144"/>
        <v>GB-021-7105-NSCLC</v>
      </c>
      <c r="G1835" t="s">
        <v>23</v>
      </c>
      <c r="H1835" s="18">
        <v>45142</v>
      </c>
      <c r="I1835" t="str">
        <f>MID(Table9[[#This Row],[SampleID]],4,8)</f>
        <v>021-7105</v>
      </c>
    </row>
    <row r="1836" spans="1:9">
      <c r="A1836" s="27" t="s">
        <v>4506</v>
      </c>
      <c r="B1836" t="str">
        <f t="shared" si="140"/>
        <v>GB</v>
      </c>
      <c r="C1836" t="str">
        <f t="shared" si="141"/>
        <v>021</v>
      </c>
      <c r="D1836" s="3" t="str">
        <f t="shared" si="142"/>
        <v>NSCLC</v>
      </c>
      <c r="E1836" t="str">
        <f t="shared" si="143"/>
        <v>T4</v>
      </c>
      <c r="F1836" s="19" t="str">
        <f t="shared" si="144"/>
        <v>GB-021-7105-NSCLC</v>
      </c>
      <c r="G1836" t="s">
        <v>23</v>
      </c>
      <c r="H1836" s="18">
        <v>45142</v>
      </c>
      <c r="I1836" t="str">
        <f>MID(Table9[[#This Row],[SampleID]],4,8)</f>
        <v>021-7105</v>
      </c>
    </row>
    <row r="1837" spans="1:9">
      <c r="A1837" s="27" t="s">
        <v>4507</v>
      </c>
      <c r="B1837" t="str">
        <f t="shared" si="140"/>
        <v>GB</v>
      </c>
      <c r="C1837" t="str">
        <f t="shared" si="141"/>
        <v>021</v>
      </c>
      <c r="D1837" s="3" t="str">
        <f t="shared" si="142"/>
        <v>NSCLC</v>
      </c>
      <c r="E1837" t="str">
        <f t="shared" si="143"/>
        <v>T0</v>
      </c>
      <c r="F1837" s="19" t="str">
        <f t="shared" si="144"/>
        <v>GB-021-7112-NSCLC</v>
      </c>
      <c r="G1837" t="s">
        <v>23</v>
      </c>
      <c r="H1837" s="18">
        <v>45142</v>
      </c>
      <c r="I1837" t="str">
        <f>MID(Table9[[#This Row],[SampleID]],4,8)</f>
        <v>021-7112</v>
      </c>
    </row>
    <row r="1838" spans="1:9">
      <c r="A1838" s="53" t="s">
        <v>4508</v>
      </c>
      <c r="B1838" s="3" t="str">
        <f t="shared" si="140"/>
        <v>US</v>
      </c>
      <c r="C1838" s="3" t="str">
        <f t="shared" si="141"/>
        <v>152</v>
      </c>
      <c r="D1838" s="3" t="str">
        <f t="shared" si="142"/>
        <v>NSCLC</v>
      </c>
      <c r="E1838" s="3" t="str">
        <f t="shared" si="143"/>
        <v>T0</v>
      </c>
      <c r="F1838" s="19" t="str">
        <f t="shared" si="144"/>
        <v>US-152-1221-NSCLC</v>
      </c>
      <c r="G1838" s="3" t="s">
        <v>23</v>
      </c>
      <c r="H1838" s="18">
        <v>45145</v>
      </c>
      <c r="I1838" t="str">
        <f>MID(Table9[[#This Row],[SampleID]],4,8)</f>
        <v>152-1221</v>
      </c>
    </row>
    <row r="1839" spans="1:9">
      <c r="A1839" s="52" t="s">
        <v>4509</v>
      </c>
      <c r="B1839" t="str">
        <f t="shared" si="140"/>
        <v>US</v>
      </c>
      <c r="C1839" t="str">
        <f t="shared" si="141"/>
        <v>152</v>
      </c>
      <c r="D1839" s="3" t="str">
        <f t="shared" si="142"/>
        <v>NSCLC</v>
      </c>
      <c r="E1839" t="str">
        <f t="shared" si="143"/>
        <v>T1</v>
      </c>
      <c r="F1839" s="19" t="str">
        <f t="shared" si="144"/>
        <v>US-152-1221-NSCLC</v>
      </c>
      <c r="G1839" s="3" t="s">
        <v>23</v>
      </c>
      <c r="H1839" s="18">
        <v>45145</v>
      </c>
      <c r="I1839" t="str">
        <f>MID(Table9[[#This Row],[SampleID]],4,8)</f>
        <v>152-1221</v>
      </c>
    </row>
    <row r="1840" spans="1:9">
      <c r="A1840" s="52" t="s">
        <v>4510</v>
      </c>
      <c r="B1840" t="str">
        <f t="shared" si="140"/>
        <v>US</v>
      </c>
      <c r="C1840" t="str">
        <f t="shared" si="141"/>
        <v>152</v>
      </c>
      <c r="D1840" s="3" t="str">
        <f t="shared" si="142"/>
        <v>NSCLC</v>
      </c>
      <c r="E1840" t="str">
        <f t="shared" si="143"/>
        <v>T2</v>
      </c>
      <c r="F1840" s="19" t="str">
        <f t="shared" si="144"/>
        <v>US-152-1221-NSCLC</v>
      </c>
      <c r="G1840" s="3" t="s">
        <v>23</v>
      </c>
      <c r="H1840" s="18">
        <v>45145</v>
      </c>
      <c r="I1840" t="str">
        <f>MID(Table9[[#This Row],[SampleID]],4,8)</f>
        <v>152-1221</v>
      </c>
    </row>
    <row r="1841" spans="1:9">
      <c r="A1841" s="52" t="s">
        <v>4511</v>
      </c>
      <c r="B1841" t="str">
        <f t="shared" si="140"/>
        <v>US</v>
      </c>
      <c r="C1841" t="str">
        <f t="shared" si="141"/>
        <v>152</v>
      </c>
      <c r="D1841" s="3" t="str">
        <f t="shared" si="142"/>
        <v>NSCLC</v>
      </c>
      <c r="E1841" t="str">
        <f t="shared" si="143"/>
        <v>T3</v>
      </c>
      <c r="F1841" s="19" t="str">
        <f t="shared" si="144"/>
        <v>US-152-1221-NSCLC</v>
      </c>
      <c r="G1841" s="3" t="s">
        <v>23</v>
      </c>
      <c r="H1841" s="18">
        <v>45145</v>
      </c>
      <c r="I1841" t="str">
        <f>MID(Table9[[#This Row],[SampleID]],4,8)</f>
        <v>152-1221</v>
      </c>
    </row>
    <row r="1842" spans="1:9">
      <c r="A1842" s="52" t="s">
        <v>4512</v>
      </c>
      <c r="B1842" t="str">
        <f t="shared" si="140"/>
        <v>US</v>
      </c>
      <c r="C1842" t="str">
        <f t="shared" si="141"/>
        <v>152</v>
      </c>
      <c r="D1842" s="3" t="str">
        <f t="shared" si="142"/>
        <v>NSCLC</v>
      </c>
      <c r="E1842" t="str">
        <f t="shared" si="143"/>
        <v>T4</v>
      </c>
      <c r="F1842" s="19" t="str">
        <f t="shared" si="144"/>
        <v>US-152-1221-NSCLC</v>
      </c>
      <c r="G1842" s="3" t="s">
        <v>23</v>
      </c>
      <c r="H1842" s="18">
        <v>45145</v>
      </c>
      <c r="I1842" t="str">
        <f>MID(Table9[[#This Row],[SampleID]],4,8)</f>
        <v>152-1221</v>
      </c>
    </row>
    <row r="1843" spans="1:9">
      <c r="A1843" s="52" t="s">
        <v>4513</v>
      </c>
      <c r="B1843" t="str">
        <f t="shared" si="140"/>
        <v>US</v>
      </c>
      <c r="C1843" t="str">
        <f t="shared" si="141"/>
        <v>152</v>
      </c>
      <c r="D1843" s="3" t="str">
        <f t="shared" si="142"/>
        <v>NSCLC</v>
      </c>
      <c r="E1843" t="str">
        <f t="shared" si="143"/>
        <v>T0</v>
      </c>
      <c r="F1843" s="19" t="str">
        <f t="shared" si="144"/>
        <v>US-152-1222-NSCLC</v>
      </c>
      <c r="G1843" s="3" t="s">
        <v>23</v>
      </c>
      <c r="H1843" s="18">
        <v>45145</v>
      </c>
      <c r="I1843" t="str">
        <f>MID(Table9[[#This Row],[SampleID]],4,8)</f>
        <v>152-1222</v>
      </c>
    </row>
    <row r="1844" spans="1:9">
      <c r="A1844" s="52" t="s">
        <v>4514</v>
      </c>
      <c r="B1844" t="str">
        <f t="shared" si="140"/>
        <v>US</v>
      </c>
      <c r="C1844" t="str">
        <f t="shared" si="141"/>
        <v>152</v>
      </c>
      <c r="D1844" s="3" t="str">
        <f t="shared" si="142"/>
        <v>NSCLC</v>
      </c>
      <c r="E1844" t="str">
        <f t="shared" si="143"/>
        <v>T1</v>
      </c>
      <c r="F1844" s="19" t="str">
        <f t="shared" si="144"/>
        <v>US-152-1222-NSCLC</v>
      </c>
      <c r="G1844" s="3" t="s">
        <v>23</v>
      </c>
      <c r="H1844" s="18">
        <v>45145</v>
      </c>
      <c r="I1844" t="str">
        <f>MID(Table9[[#This Row],[SampleID]],4,8)</f>
        <v>152-1222</v>
      </c>
    </row>
    <row r="1845" spans="1:9">
      <c r="A1845" s="52" t="s">
        <v>4515</v>
      </c>
      <c r="B1845" t="str">
        <f t="shared" si="140"/>
        <v>US</v>
      </c>
      <c r="C1845" t="str">
        <f t="shared" si="141"/>
        <v>152</v>
      </c>
      <c r="D1845" s="3" t="str">
        <f t="shared" si="142"/>
        <v>NSCLC</v>
      </c>
      <c r="E1845" t="str">
        <f t="shared" si="143"/>
        <v>T2</v>
      </c>
      <c r="F1845" s="19" t="str">
        <f t="shared" si="144"/>
        <v>US-152-1222-NSCLC</v>
      </c>
      <c r="G1845" s="3" t="s">
        <v>23</v>
      </c>
      <c r="H1845" s="18">
        <v>45145</v>
      </c>
      <c r="I1845" t="str">
        <f>MID(Table9[[#This Row],[SampleID]],4,8)</f>
        <v>152-1222</v>
      </c>
    </row>
    <row r="1846" spans="1:9">
      <c r="A1846" s="52" t="s">
        <v>4516</v>
      </c>
      <c r="B1846" t="str">
        <f t="shared" si="140"/>
        <v>US</v>
      </c>
      <c r="C1846" t="str">
        <f t="shared" si="141"/>
        <v>152</v>
      </c>
      <c r="D1846" s="3" t="str">
        <f t="shared" si="142"/>
        <v>NSCLC</v>
      </c>
      <c r="E1846" t="str">
        <f t="shared" si="143"/>
        <v>T3</v>
      </c>
      <c r="F1846" s="19" t="str">
        <f t="shared" si="144"/>
        <v>US-152-1222-NSCLC</v>
      </c>
      <c r="G1846" s="3" t="s">
        <v>23</v>
      </c>
      <c r="H1846" s="18">
        <v>45145</v>
      </c>
      <c r="I1846" t="str">
        <f>MID(Table9[[#This Row],[SampleID]],4,8)</f>
        <v>152-1222</v>
      </c>
    </row>
    <row r="1847" spans="1:9">
      <c r="A1847" s="52" t="s">
        <v>4517</v>
      </c>
      <c r="B1847" t="str">
        <f t="shared" si="140"/>
        <v>US</v>
      </c>
      <c r="C1847" t="str">
        <f t="shared" si="141"/>
        <v>152</v>
      </c>
      <c r="D1847" s="3" t="str">
        <f t="shared" si="142"/>
        <v>NSCLC</v>
      </c>
      <c r="E1847" t="str">
        <f t="shared" si="143"/>
        <v>T4</v>
      </c>
      <c r="F1847" s="19" t="str">
        <f t="shared" si="144"/>
        <v>US-152-1222-NSCLC</v>
      </c>
      <c r="G1847" s="3" t="s">
        <v>23</v>
      </c>
      <c r="H1847" s="18">
        <v>45145</v>
      </c>
      <c r="I1847" t="str">
        <f>MID(Table9[[#This Row],[SampleID]],4,8)</f>
        <v>152-1222</v>
      </c>
    </row>
    <row r="1848" spans="1:9">
      <c r="A1848" s="52" t="s">
        <v>4518</v>
      </c>
      <c r="B1848" t="str">
        <f t="shared" si="140"/>
        <v>US</v>
      </c>
      <c r="C1848" t="str">
        <f t="shared" si="141"/>
        <v>152</v>
      </c>
      <c r="D1848" s="3" t="str">
        <f t="shared" si="142"/>
        <v>NSCLC</v>
      </c>
      <c r="E1848" t="str">
        <f t="shared" si="143"/>
        <v>T5</v>
      </c>
      <c r="F1848" s="19" t="str">
        <f t="shared" si="144"/>
        <v>US-152-1222-NSCLC</v>
      </c>
      <c r="G1848" s="3" t="s">
        <v>23</v>
      </c>
      <c r="H1848" s="18">
        <v>45145</v>
      </c>
      <c r="I1848" t="str">
        <f>MID(Table9[[#This Row],[SampleID]],4,8)</f>
        <v>152-1222</v>
      </c>
    </row>
    <row r="1849" spans="1:9">
      <c r="A1849" s="52" t="s">
        <v>4519</v>
      </c>
      <c r="B1849" t="str">
        <f t="shared" si="140"/>
        <v>US</v>
      </c>
      <c r="C1849" t="str">
        <f t="shared" si="141"/>
        <v>152</v>
      </c>
      <c r="D1849" s="3" t="str">
        <f t="shared" si="142"/>
        <v>MELANOMA</v>
      </c>
      <c r="E1849" t="str">
        <f t="shared" si="143"/>
        <v>T0</v>
      </c>
      <c r="F1849" s="19" t="str">
        <f t="shared" si="144"/>
        <v>US-152-2220-MELANOMA</v>
      </c>
      <c r="G1849" s="3" t="s">
        <v>23</v>
      </c>
      <c r="H1849" s="18">
        <v>45145</v>
      </c>
      <c r="I1849" t="str">
        <f>MID(Table9[[#This Row],[SampleID]],4,8)</f>
        <v>152-2220</v>
      </c>
    </row>
    <row r="1850" spans="1:9">
      <c r="A1850" s="52" t="s">
        <v>4520</v>
      </c>
      <c r="B1850" t="str">
        <f t="shared" si="140"/>
        <v>US</v>
      </c>
      <c r="C1850" t="str">
        <f t="shared" si="141"/>
        <v>152</v>
      </c>
      <c r="D1850" s="3" t="str">
        <f t="shared" si="142"/>
        <v>MELANOMA</v>
      </c>
      <c r="E1850" t="str">
        <f t="shared" si="143"/>
        <v>T1</v>
      </c>
      <c r="F1850" s="19" t="str">
        <f t="shared" si="144"/>
        <v>US-152-2220-MELANOMA</v>
      </c>
      <c r="G1850" s="3" t="s">
        <v>23</v>
      </c>
      <c r="H1850" s="18">
        <v>45145</v>
      </c>
      <c r="I1850" t="str">
        <f>MID(Table9[[#This Row],[SampleID]],4,8)</f>
        <v>152-2220</v>
      </c>
    </row>
    <row r="1851" spans="1:9">
      <c r="A1851" s="52" t="s">
        <v>4521</v>
      </c>
      <c r="B1851" t="str">
        <f t="shared" si="140"/>
        <v>US</v>
      </c>
      <c r="C1851" t="str">
        <f t="shared" si="141"/>
        <v>152</v>
      </c>
      <c r="D1851" s="3" t="str">
        <f t="shared" si="142"/>
        <v>MELANOMA</v>
      </c>
      <c r="E1851" t="str">
        <f t="shared" si="143"/>
        <v>T2</v>
      </c>
      <c r="F1851" s="19" t="str">
        <f t="shared" si="144"/>
        <v>US-152-2220-MELANOMA</v>
      </c>
      <c r="G1851" s="3" t="s">
        <v>23</v>
      </c>
      <c r="H1851" s="18">
        <v>45145</v>
      </c>
      <c r="I1851" t="str">
        <f>MID(Table9[[#This Row],[SampleID]],4,8)</f>
        <v>152-2220</v>
      </c>
    </row>
    <row r="1852" spans="1:9">
      <c r="A1852" s="52" t="s">
        <v>4522</v>
      </c>
      <c r="B1852" t="str">
        <f t="shared" si="140"/>
        <v>US</v>
      </c>
      <c r="C1852" t="str">
        <f t="shared" si="141"/>
        <v>152</v>
      </c>
      <c r="D1852" s="3" t="str">
        <f t="shared" si="142"/>
        <v>MELANOMA</v>
      </c>
      <c r="E1852" t="str">
        <f t="shared" si="143"/>
        <v>T3</v>
      </c>
      <c r="F1852" s="19" t="str">
        <f t="shared" si="144"/>
        <v>US-152-2220-MELANOMA</v>
      </c>
      <c r="G1852" s="3" t="s">
        <v>23</v>
      </c>
      <c r="H1852" s="18">
        <v>45145</v>
      </c>
      <c r="I1852" t="str">
        <f>MID(Table9[[#This Row],[SampleID]],4,8)</f>
        <v>152-2220</v>
      </c>
    </row>
    <row r="1853" spans="1:9">
      <c r="A1853" s="52" t="s">
        <v>4523</v>
      </c>
      <c r="B1853" t="str">
        <f t="shared" si="140"/>
        <v>US</v>
      </c>
      <c r="C1853" t="str">
        <f t="shared" si="141"/>
        <v>152</v>
      </c>
      <c r="D1853" s="3" t="str">
        <f t="shared" si="142"/>
        <v>MELANOMA</v>
      </c>
      <c r="E1853" t="str">
        <f t="shared" si="143"/>
        <v>T1</v>
      </c>
      <c r="F1853" s="19" t="str">
        <f t="shared" si="144"/>
        <v>US-152-2221-MELANOMA</v>
      </c>
      <c r="G1853" s="3" t="s">
        <v>23</v>
      </c>
      <c r="H1853" s="18">
        <v>45145</v>
      </c>
      <c r="I1853" t="str">
        <f>MID(Table9[[#This Row],[SampleID]],4,8)</f>
        <v>152-2221</v>
      </c>
    </row>
    <row r="1854" spans="1:9">
      <c r="A1854" s="52" t="s">
        <v>4524</v>
      </c>
      <c r="B1854" t="str">
        <f t="shared" si="140"/>
        <v>US</v>
      </c>
      <c r="C1854" t="str">
        <f t="shared" si="141"/>
        <v>152</v>
      </c>
      <c r="D1854" s="3" t="str">
        <f t="shared" si="142"/>
        <v>MELANOMA</v>
      </c>
      <c r="E1854" t="str">
        <f t="shared" si="143"/>
        <v>T2</v>
      </c>
      <c r="F1854" s="19" t="str">
        <f t="shared" si="144"/>
        <v>US-152-2221-MELANOMA</v>
      </c>
      <c r="G1854" s="3" t="s">
        <v>23</v>
      </c>
      <c r="H1854" s="18">
        <v>45145</v>
      </c>
      <c r="I1854" t="str">
        <f>MID(Table9[[#This Row],[SampleID]],4,8)</f>
        <v>152-2221</v>
      </c>
    </row>
    <row r="1855" spans="1:9">
      <c r="A1855" s="52" t="s">
        <v>4525</v>
      </c>
      <c r="B1855" t="str">
        <f t="shared" si="140"/>
        <v>US</v>
      </c>
      <c r="C1855" t="str">
        <f t="shared" si="141"/>
        <v>152</v>
      </c>
      <c r="D1855" s="3" t="str">
        <f t="shared" si="142"/>
        <v>MELANOMA</v>
      </c>
      <c r="E1855" t="str">
        <f t="shared" si="143"/>
        <v>T3</v>
      </c>
      <c r="F1855" s="19" t="str">
        <f t="shared" si="144"/>
        <v>US-152-2221-MELANOMA</v>
      </c>
      <c r="G1855" s="3" t="s">
        <v>23</v>
      </c>
      <c r="H1855" s="18">
        <v>45145</v>
      </c>
      <c r="I1855" t="str">
        <f>MID(Table9[[#This Row],[SampleID]],4,8)</f>
        <v>152-2221</v>
      </c>
    </row>
    <row r="1856" spans="1:9">
      <c r="A1856" s="52" t="s">
        <v>4526</v>
      </c>
      <c r="B1856" t="str">
        <f t="shared" si="140"/>
        <v>US</v>
      </c>
      <c r="C1856" t="str">
        <f t="shared" si="141"/>
        <v>152</v>
      </c>
      <c r="D1856" s="3" t="str">
        <f t="shared" si="142"/>
        <v>MELANOMA</v>
      </c>
      <c r="E1856" t="str">
        <f t="shared" si="143"/>
        <v>T0</v>
      </c>
      <c r="F1856" s="19" t="str">
        <f t="shared" si="144"/>
        <v>US-152-2221-MELANOMA</v>
      </c>
      <c r="G1856" s="3" t="s">
        <v>23</v>
      </c>
      <c r="H1856" s="18">
        <v>45145</v>
      </c>
      <c r="I1856" t="str">
        <f>MID(Table9[[#This Row],[SampleID]],4,8)</f>
        <v>152-2221</v>
      </c>
    </row>
    <row r="1857" spans="1:9">
      <c r="A1857" s="52" t="s">
        <v>4527</v>
      </c>
      <c r="B1857" t="str">
        <f t="shared" si="140"/>
        <v>US</v>
      </c>
      <c r="C1857" t="str">
        <f t="shared" si="141"/>
        <v>152</v>
      </c>
      <c r="D1857" s="3" t="str">
        <f t="shared" si="142"/>
        <v>MELANOMA</v>
      </c>
      <c r="E1857" t="str">
        <f t="shared" si="143"/>
        <v>T0</v>
      </c>
      <c r="F1857" s="19" t="str">
        <f t="shared" si="144"/>
        <v>US-152-2222-MELANOMA</v>
      </c>
      <c r="G1857" s="3" t="s">
        <v>23</v>
      </c>
      <c r="H1857" s="18">
        <v>45145</v>
      </c>
      <c r="I1857" t="str">
        <f>MID(Table9[[#This Row],[SampleID]],4,8)</f>
        <v>152-2222</v>
      </c>
    </row>
    <row r="1858" spans="1:9">
      <c r="A1858" s="52" t="s">
        <v>4528</v>
      </c>
      <c r="B1858" t="str">
        <f t="shared" ref="B1858:B1921" si="145">LEFT(A1858,2)</f>
        <v>US</v>
      </c>
      <c r="C1858" t="str">
        <f t="shared" ref="C1858:C1921" si="146">MID(A1858,4,3)</f>
        <v>152</v>
      </c>
      <c r="D1858" s="3" t="str">
        <f t="shared" ref="D1858:D1921" si="147">IF(MID(A1858,13,1)="M","MELANOMA",IF(MID(A1858,13,1)="N","NSCLC",IF(MID(A1858,13,1)="S","SCLC",IF(MID(A1858,13,1)="H","HETH",IF(MID(A1858,13,1)="R","RCC","OTHER")))))</f>
        <v>NSCLC</v>
      </c>
      <c r="E1858" t="str">
        <f t="shared" ref="E1858:E1921" si="148">IF(MID(A1858,13,1)="m",RIGHT(A1858,LEN(A1858)-21),IF(MID(A1858,13,1)="n",RIGHT(A1858,LEN(A1858)-18),IF(MID(A1858,13,1)="s",RIGHT(A1858,LEN(A1858)-17),IF(MID(A1858,13,1)="o",RIGHT(A1858,LEN(A1858)-18),IF(MID(A1858,13,1)="h",RIGHT(A1858,LEN(A1858)-17),IF(MID(A1858,13,1)="r",RIGHT(A1858,LEN(A1858)-16),"UNKNOWN"))))))</f>
        <v>T0</v>
      </c>
      <c r="F1858" s="19" t="str">
        <f t="shared" ref="F1858:F1921" si="149">IF(MID(A1858,13,1)="H",LEFT(A1858,16),IF(MID(A1858,13,1)="M",LEFT(A1858,20),IF(MID(A1858,13,1)="N",LEFT(A1858,17),IF(MID(A1858,13,1)="S",LEFT(A1858,16),IF(MID(A1858,13,1)="O",LEFT(A1858,17),IF(MID(A1858,13,1)="R",LEFT(A1858,15),""))))))</f>
        <v>US-152-1220-NSCLC</v>
      </c>
      <c r="G1858" s="3" t="s">
        <v>23</v>
      </c>
      <c r="H1858" s="18">
        <v>45145</v>
      </c>
      <c r="I1858" t="str">
        <f>MID(Table9[[#This Row],[SampleID]],4,8)</f>
        <v>152-1220</v>
      </c>
    </row>
    <row r="1859" spans="1:9">
      <c r="A1859" s="52" t="s">
        <v>4529</v>
      </c>
      <c r="B1859" t="str">
        <f t="shared" si="145"/>
        <v>US</v>
      </c>
      <c r="C1859" t="str">
        <f t="shared" si="146"/>
        <v>152</v>
      </c>
      <c r="D1859" s="3" t="str">
        <f t="shared" si="147"/>
        <v>MELANOMA</v>
      </c>
      <c r="E1859" t="str">
        <f t="shared" si="148"/>
        <v>T0</v>
      </c>
      <c r="F1859" s="19" t="str">
        <f t="shared" si="149"/>
        <v>US-152-2223-MELANOMA</v>
      </c>
      <c r="G1859" s="3" t="s">
        <v>23</v>
      </c>
      <c r="H1859" s="18">
        <v>45145</v>
      </c>
      <c r="I1859" t="str">
        <f>MID(Table9[[#This Row],[SampleID]],4,8)</f>
        <v>152-2223</v>
      </c>
    </row>
    <row r="1860" spans="1:9">
      <c r="A1860" s="52" t="s">
        <v>4530</v>
      </c>
      <c r="B1860" t="str">
        <f t="shared" si="145"/>
        <v>US</v>
      </c>
      <c r="C1860" t="str">
        <f t="shared" si="146"/>
        <v>152</v>
      </c>
      <c r="D1860" s="3" t="str">
        <f t="shared" si="147"/>
        <v>MELANOMA</v>
      </c>
      <c r="E1860" t="str">
        <f t="shared" si="148"/>
        <v>T3</v>
      </c>
      <c r="F1860" s="19" t="str">
        <f t="shared" si="149"/>
        <v>US-152-2222-MELANOMA</v>
      </c>
      <c r="G1860" s="3" t="s">
        <v>23</v>
      </c>
      <c r="H1860" s="18">
        <v>45145</v>
      </c>
      <c r="I1860" t="str">
        <f>MID(Table9[[#This Row],[SampleID]],4,8)</f>
        <v>152-2222</v>
      </c>
    </row>
    <row r="1861" spans="1:9">
      <c r="A1861" s="52" t="s">
        <v>4531</v>
      </c>
      <c r="B1861" t="str">
        <f t="shared" si="145"/>
        <v>US</v>
      </c>
      <c r="C1861" t="str">
        <f t="shared" si="146"/>
        <v>152</v>
      </c>
      <c r="D1861" s="3" t="str">
        <f t="shared" si="147"/>
        <v>MELANOMA</v>
      </c>
      <c r="E1861" t="str">
        <f t="shared" si="148"/>
        <v>T2</v>
      </c>
      <c r="F1861" s="19" t="str">
        <f t="shared" si="149"/>
        <v>US-152-2222-MELANOMA</v>
      </c>
      <c r="G1861" s="3" t="s">
        <v>23</v>
      </c>
      <c r="H1861" s="18">
        <v>45145</v>
      </c>
      <c r="I1861" t="str">
        <f>MID(Table9[[#This Row],[SampleID]],4,8)</f>
        <v>152-2222</v>
      </c>
    </row>
    <row r="1862" spans="1:9">
      <c r="A1862" s="52" t="s">
        <v>4532</v>
      </c>
      <c r="B1862" t="str">
        <f t="shared" si="145"/>
        <v>US</v>
      </c>
      <c r="C1862" t="str">
        <f t="shared" si="146"/>
        <v>152</v>
      </c>
      <c r="D1862" s="3" t="str">
        <f t="shared" si="147"/>
        <v>MELANOMA</v>
      </c>
      <c r="E1862" t="str">
        <f t="shared" si="148"/>
        <v>T1</v>
      </c>
      <c r="F1862" s="19" t="str">
        <f t="shared" si="149"/>
        <v>US-152-2222-MELANOMA</v>
      </c>
      <c r="G1862" s="3" t="s">
        <v>23</v>
      </c>
      <c r="H1862" s="18">
        <v>45145</v>
      </c>
      <c r="I1862" t="str">
        <f>MID(Table9[[#This Row],[SampleID]],4,8)</f>
        <v>152-2222</v>
      </c>
    </row>
    <row r="1863" spans="1:9">
      <c r="A1863" s="26" t="s">
        <v>4533</v>
      </c>
      <c r="B1863" s="3" t="str">
        <f t="shared" si="145"/>
        <v>GB</v>
      </c>
      <c r="C1863" s="3" t="str">
        <f t="shared" si="146"/>
        <v>027</v>
      </c>
      <c r="D1863" s="3" t="str">
        <f t="shared" si="147"/>
        <v>NSCLC</v>
      </c>
      <c r="E1863" s="3" t="str">
        <f t="shared" si="148"/>
        <v>T0</v>
      </c>
      <c r="F1863" s="19" t="str">
        <f t="shared" si="149"/>
        <v>GB-027-7700-NSCLC</v>
      </c>
      <c r="G1863" s="3" t="s">
        <v>23</v>
      </c>
      <c r="H1863" s="18">
        <v>45162</v>
      </c>
      <c r="I1863" t="str">
        <f>MID(Table9[[#This Row],[SampleID]],4,8)</f>
        <v>027-7700</v>
      </c>
    </row>
    <row r="1864" spans="1:9">
      <c r="A1864" s="27" t="s">
        <v>4534</v>
      </c>
      <c r="B1864" t="str">
        <f t="shared" si="145"/>
        <v>GB</v>
      </c>
      <c r="C1864" t="str">
        <f t="shared" si="146"/>
        <v>027</v>
      </c>
      <c r="D1864" s="3" t="str">
        <f t="shared" si="147"/>
        <v>NSCLC</v>
      </c>
      <c r="E1864" t="str">
        <f t="shared" si="148"/>
        <v>T1</v>
      </c>
      <c r="F1864" s="19" t="str">
        <f t="shared" si="149"/>
        <v>GB-027-7700-NSCLC</v>
      </c>
      <c r="G1864" s="3" t="s">
        <v>23</v>
      </c>
      <c r="H1864" s="18">
        <v>45162</v>
      </c>
      <c r="I1864" t="str">
        <f>MID(Table9[[#This Row],[SampleID]],4,8)</f>
        <v>027-7700</v>
      </c>
    </row>
    <row r="1865" spans="1:9">
      <c r="A1865" s="27" t="s">
        <v>4535</v>
      </c>
      <c r="B1865" t="str">
        <f t="shared" si="145"/>
        <v>GB</v>
      </c>
      <c r="C1865" t="str">
        <f t="shared" si="146"/>
        <v>027</v>
      </c>
      <c r="D1865" s="3" t="str">
        <f t="shared" si="147"/>
        <v>NSCLC</v>
      </c>
      <c r="E1865" t="str">
        <f t="shared" si="148"/>
        <v>T4</v>
      </c>
      <c r="F1865" s="19" t="str">
        <f t="shared" si="149"/>
        <v>GB-027-7702-NSCLC</v>
      </c>
      <c r="G1865" s="3" t="s">
        <v>23</v>
      </c>
      <c r="H1865" s="18">
        <v>45162</v>
      </c>
      <c r="I1865" t="str">
        <f>MID(Table9[[#This Row],[SampleID]],4,8)</f>
        <v>027-7702</v>
      </c>
    </row>
    <row r="1866" spans="1:9">
      <c r="A1866" s="27" t="s">
        <v>4536</v>
      </c>
      <c r="B1866" t="str">
        <f t="shared" si="145"/>
        <v>GB</v>
      </c>
      <c r="C1866" t="str">
        <f t="shared" si="146"/>
        <v>027</v>
      </c>
      <c r="D1866" s="3" t="str">
        <f t="shared" si="147"/>
        <v>NSCLC</v>
      </c>
      <c r="E1866" t="str">
        <f t="shared" si="148"/>
        <v>T5</v>
      </c>
      <c r="F1866" s="19" t="str">
        <f t="shared" si="149"/>
        <v>GB-027-7702-NSCLC</v>
      </c>
      <c r="G1866" s="3" t="s">
        <v>23</v>
      </c>
      <c r="H1866" s="18">
        <v>45162</v>
      </c>
      <c r="I1866" t="str">
        <f>MID(Table9[[#This Row],[SampleID]],4,8)</f>
        <v>027-7702</v>
      </c>
    </row>
    <row r="1867" spans="1:9">
      <c r="A1867" s="27" t="s">
        <v>4537</v>
      </c>
      <c r="B1867" t="str">
        <f t="shared" si="145"/>
        <v>GB</v>
      </c>
      <c r="C1867" t="str">
        <f t="shared" si="146"/>
        <v>027</v>
      </c>
      <c r="D1867" s="3" t="str">
        <f t="shared" si="147"/>
        <v>NSCLC</v>
      </c>
      <c r="E1867" t="str">
        <f t="shared" si="148"/>
        <v>T6</v>
      </c>
      <c r="F1867" s="19" t="str">
        <f t="shared" si="149"/>
        <v>GB-027-7702-NSCLC</v>
      </c>
      <c r="G1867" s="3" t="s">
        <v>23</v>
      </c>
      <c r="H1867" s="18">
        <v>45162</v>
      </c>
      <c r="I1867" t="str">
        <f>MID(Table9[[#This Row],[SampleID]],4,8)</f>
        <v>027-7702</v>
      </c>
    </row>
    <row r="1868" spans="1:9">
      <c r="A1868" s="27" t="s">
        <v>4538</v>
      </c>
      <c r="B1868" t="str">
        <f t="shared" si="145"/>
        <v>GB</v>
      </c>
      <c r="C1868" t="str">
        <f t="shared" si="146"/>
        <v>027</v>
      </c>
      <c r="D1868" s="3" t="str">
        <f t="shared" si="147"/>
        <v>NSCLC</v>
      </c>
      <c r="E1868" t="str">
        <f t="shared" si="148"/>
        <v>T2</v>
      </c>
      <c r="F1868" s="19" t="str">
        <f t="shared" si="149"/>
        <v>GB-027-7706-NSCLC</v>
      </c>
      <c r="G1868" s="3" t="s">
        <v>23</v>
      </c>
      <c r="H1868" s="18">
        <v>45162</v>
      </c>
      <c r="I1868" t="str">
        <f>MID(Table9[[#This Row],[SampleID]],4,8)</f>
        <v>027-7706</v>
      </c>
    </row>
    <row r="1869" spans="1:9">
      <c r="A1869" s="27" t="s">
        <v>4539</v>
      </c>
      <c r="B1869" t="str">
        <f t="shared" si="145"/>
        <v>GB</v>
      </c>
      <c r="C1869" t="str">
        <f t="shared" si="146"/>
        <v>027</v>
      </c>
      <c r="D1869" s="3" t="str">
        <f t="shared" si="147"/>
        <v>NSCLC</v>
      </c>
      <c r="E1869" t="str">
        <f t="shared" si="148"/>
        <v>T2</v>
      </c>
      <c r="F1869" s="19" t="str">
        <f t="shared" si="149"/>
        <v>GB-027-7707-NSCLC</v>
      </c>
      <c r="G1869" s="3" t="s">
        <v>23</v>
      </c>
      <c r="H1869" s="18">
        <v>45162</v>
      </c>
      <c r="I1869" t="str">
        <f>MID(Table9[[#This Row],[SampleID]],4,8)</f>
        <v>027-7707</v>
      </c>
    </row>
    <row r="1870" spans="1:9">
      <c r="A1870" s="27" t="s">
        <v>4540</v>
      </c>
      <c r="B1870" t="str">
        <f t="shared" si="145"/>
        <v>GB</v>
      </c>
      <c r="C1870" t="str">
        <f t="shared" si="146"/>
        <v>027</v>
      </c>
      <c r="D1870" s="3" t="str">
        <f t="shared" si="147"/>
        <v>NSCLC</v>
      </c>
      <c r="E1870" t="str">
        <f t="shared" si="148"/>
        <v>T1</v>
      </c>
      <c r="F1870" s="19" t="str">
        <f t="shared" si="149"/>
        <v>GB-027-7708-NSCLC</v>
      </c>
      <c r="G1870" s="3" t="s">
        <v>23</v>
      </c>
      <c r="H1870" s="18">
        <v>45162</v>
      </c>
      <c r="I1870" t="str">
        <f>MID(Table9[[#This Row],[SampleID]],4,8)</f>
        <v>027-7708</v>
      </c>
    </row>
    <row r="1871" spans="1:9">
      <c r="A1871" s="27" t="s">
        <v>4541</v>
      </c>
      <c r="B1871" t="str">
        <f t="shared" si="145"/>
        <v>GB</v>
      </c>
      <c r="C1871" t="str">
        <f t="shared" si="146"/>
        <v>027</v>
      </c>
      <c r="D1871" s="3" t="str">
        <f t="shared" si="147"/>
        <v>NSCLC</v>
      </c>
      <c r="E1871" t="str">
        <f t="shared" si="148"/>
        <v>T2</v>
      </c>
      <c r="F1871" s="19" t="str">
        <f t="shared" si="149"/>
        <v>GB-027-7708-NSCLC</v>
      </c>
      <c r="G1871" s="3" t="s">
        <v>23</v>
      </c>
      <c r="H1871" s="18">
        <v>45162</v>
      </c>
      <c r="I1871" t="str">
        <f>MID(Table9[[#This Row],[SampleID]],4,8)</f>
        <v>027-7708</v>
      </c>
    </row>
    <row r="1872" spans="1:9">
      <c r="A1872" s="27" t="s">
        <v>4542</v>
      </c>
      <c r="B1872" t="str">
        <f t="shared" si="145"/>
        <v>GB</v>
      </c>
      <c r="C1872" t="str">
        <f t="shared" si="146"/>
        <v>027</v>
      </c>
      <c r="D1872" s="3" t="str">
        <f t="shared" si="147"/>
        <v>NSCLC</v>
      </c>
      <c r="E1872" t="str">
        <f t="shared" si="148"/>
        <v>T3</v>
      </c>
      <c r="F1872" s="19" t="str">
        <f t="shared" si="149"/>
        <v>GB-027-7708-NSCLC</v>
      </c>
      <c r="G1872" s="3" t="s">
        <v>23</v>
      </c>
      <c r="H1872" s="18">
        <v>45162</v>
      </c>
      <c r="I1872" t="str">
        <f>MID(Table9[[#This Row],[SampleID]],4,8)</f>
        <v>027-7708</v>
      </c>
    </row>
    <row r="1873" spans="1:9">
      <c r="A1873" s="27" t="s">
        <v>4543</v>
      </c>
      <c r="B1873" t="str">
        <f t="shared" si="145"/>
        <v>GB</v>
      </c>
      <c r="C1873" t="str">
        <f t="shared" si="146"/>
        <v>027</v>
      </c>
      <c r="D1873" s="3" t="str">
        <f t="shared" si="147"/>
        <v>NSCLC</v>
      </c>
      <c r="E1873" t="str">
        <f t="shared" si="148"/>
        <v>T4</v>
      </c>
      <c r="F1873" s="19" t="str">
        <f t="shared" si="149"/>
        <v>GB-027-7708-NSCLC</v>
      </c>
      <c r="G1873" s="3" t="s">
        <v>23</v>
      </c>
      <c r="H1873" s="18">
        <v>45162</v>
      </c>
      <c r="I1873" t="str">
        <f>MID(Table9[[#This Row],[SampleID]],4,8)</f>
        <v>027-7708</v>
      </c>
    </row>
    <row r="1874" spans="1:9">
      <c r="A1874" s="27" t="s">
        <v>4544</v>
      </c>
      <c r="B1874" t="str">
        <f t="shared" si="145"/>
        <v>GB</v>
      </c>
      <c r="C1874" t="str">
        <f t="shared" si="146"/>
        <v>027</v>
      </c>
      <c r="D1874" s="3" t="str">
        <f t="shared" si="147"/>
        <v>NSCLC</v>
      </c>
      <c r="E1874" t="str">
        <f t="shared" si="148"/>
        <v>T0</v>
      </c>
      <c r="F1874" s="19" t="str">
        <f t="shared" si="149"/>
        <v>GB-027-7709-NSCLC</v>
      </c>
      <c r="G1874" s="3" t="s">
        <v>23</v>
      </c>
      <c r="H1874" s="18">
        <v>45162</v>
      </c>
      <c r="I1874" t="str">
        <f>MID(Table9[[#This Row],[SampleID]],4,8)</f>
        <v>027-7709</v>
      </c>
    </row>
    <row r="1875" spans="1:9">
      <c r="A1875" s="27" t="s">
        <v>4545</v>
      </c>
      <c r="B1875" t="str">
        <f t="shared" si="145"/>
        <v>GB</v>
      </c>
      <c r="C1875" t="str">
        <f t="shared" si="146"/>
        <v>027</v>
      </c>
      <c r="D1875" s="3" t="str">
        <f t="shared" si="147"/>
        <v>NSCLC</v>
      </c>
      <c r="E1875" t="str">
        <f t="shared" si="148"/>
        <v>T1</v>
      </c>
      <c r="F1875" s="19" t="str">
        <f t="shared" si="149"/>
        <v>GB-027-7709-NSCLC</v>
      </c>
      <c r="G1875" s="3" t="s">
        <v>23</v>
      </c>
      <c r="H1875" s="18">
        <v>45162</v>
      </c>
      <c r="I1875" t="str">
        <f>MID(Table9[[#This Row],[SampleID]],4,8)</f>
        <v>027-7709</v>
      </c>
    </row>
    <row r="1876" spans="1:9">
      <c r="A1876" s="27" t="s">
        <v>4546</v>
      </c>
      <c r="B1876" t="str">
        <f t="shared" si="145"/>
        <v>GB</v>
      </c>
      <c r="C1876" t="str">
        <f t="shared" si="146"/>
        <v>027</v>
      </c>
      <c r="D1876" s="3" t="str">
        <f t="shared" si="147"/>
        <v>NSCLC</v>
      </c>
      <c r="E1876" t="str">
        <f t="shared" si="148"/>
        <v>T2</v>
      </c>
      <c r="F1876" s="19" t="str">
        <f t="shared" si="149"/>
        <v>GB-027-7709-NSCLC</v>
      </c>
      <c r="G1876" s="3" t="s">
        <v>23</v>
      </c>
      <c r="H1876" s="18">
        <v>45162</v>
      </c>
      <c r="I1876" t="str">
        <f>MID(Table9[[#This Row],[SampleID]],4,8)</f>
        <v>027-7709</v>
      </c>
    </row>
    <row r="1877" spans="1:9">
      <c r="A1877" s="27" t="s">
        <v>4547</v>
      </c>
      <c r="B1877" t="str">
        <f t="shared" si="145"/>
        <v>GB</v>
      </c>
      <c r="C1877" t="str">
        <f t="shared" si="146"/>
        <v>027</v>
      </c>
      <c r="D1877" s="3" t="str">
        <f t="shared" si="147"/>
        <v>NSCLC</v>
      </c>
      <c r="E1877" t="str">
        <f t="shared" si="148"/>
        <v>T3</v>
      </c>
      <c r="F1877" s="19" t="str">
        <f t="shared" si="149"/>
        <v>GB-027-7709-NSCLC</v>
      </c>
      <c r="G1877" s="3" t="s">
        <v>23</v>
      </c>
      <c r="H1877" s="18">
        <v>45162</v>
      </c>
      <c r="I1877" t="str">
        <f>MID(Table9[[#This Row],[SampleID]],4,8)</f>
        <v>027-7709</v>
      </c>
    </row>
    <row r="1878" spans="1:9">
      <c r="A1878" s="27" t="s">
        <v>4548</v>
      </c>
      <c r="B1878" t="str">
        <f t="shared" si="145"/>
        <v>GB</v>
      </c>
      <c r="C1878" t="str">
        <f t="shared" si="146"/>
        <v>027</v>
      </c>
      <c r="D1878" s="3" t="str">
        <f t="shared" si="147"/>
        <v>NSCLC</v>
      </c>
      <c r="E1878" t="str">
        <f t="shared" si="148"/>
        <v>T4</v>
      </c>
      <c r="F1878" s="19" t="str">
        <f t="shared" si="149"/>
        <v>GB-027-7709-NSCLC</v>
      </c>
      <c r="G1878" s="3" t="s">
        <v>23</v>
      </c>
      <c r="H1878" s="18">
        <v>45162</v>
      </c>
      <c r="I1878" t="str">
        <f>MID(Table9[[#This Row],[SampleID]],4,8)</f>
        <v>027-7709</v>
      </c>
    </row>
    <row r="1879" spans="1:9">
      <c r="A1879" s="27" t="s">
        <v>4549</v>
      </c>
      <c r="B1879" t="str">
        <f t="shared" si="145"/>
        <v>GB</v>
      </c>
      <c r="C1879" t="str">
        <f t="shared" si="146"/>
        <v>027</v>
      </c>
      <c r="D1879" s="3" t="str">
        <f t="shared" si="147"/>
        <v>NSCLC</v>
      </c>
      <c r="E1879" t="str">
        <f t="shared" si="148"/>
        <v>T0</v>
      </c>
      <c r="F1879" s="19" t="str">
        <f t="shared" si="149"/>
        <v>GB-027-7710-NSCLC</v>
      </c>
      <c r="G1879" s="3" t="s">
        <v>23</v>
      </c>
      <c r="H1879" s="18">
        <v>45162</v>
      </c>
      <c r="I1879" t="str">
        <f>MID(Table9[[#This Row],[SampleID]],4,8)</f>
        <v>027-7710</v>
      </c>
    </row>
    <row r="1880" spans="1:9">
      <c r="A1880" s="27" t="s">
        <v>4550</v>
      </c>
      <c r="B1880" t="str">
        <f t="shared" si="145"/>
        <v>GB</v>
      </c>
      <c r="C1880" t="str">
        <f t="shared" si="146"/>
        <v>027</v>
      </c>
      <c r="D1880" s="3" t="str">
        <f t="shared" si="147"/>
        <v>NSCLC</v>
      </c>
      <c r="E1880" t="str">
        <f t="shared" si="148"/>
        <v>T1</v>
      </c>
      <c r="F1880" s="19" t="str">
        <f t="shared" si="149"/>
        <v>GB-027-7710-NSCLC</v>
      </c>
      <c r="G1880" s="3" t="s">
        <v>23</v>
      </c>
      <c r="H1880" s="18">
        <v>45162</v>
      </c>
      <c r="I1880" t="str">
        <f>MID(Table9[[#This Row],[SampleID]],4,8)</f>
        <v>027-7710</v>
      </c>
    </row>
    <row r="1881" spans="1:9">
      <c r="A1881" s="27" t="s">
        <v>4551</v>
      </c>
      <c r="B1881" t="str">
        <f t="shared" si="145"/>
        <v>GB</v>
      </c>
      <c r="C1881" t="str">
        <f t="shared" si="146"/>
        <v>027</v>
      </c>
      <c r="D1881" s="3" t="str">
        <f t="shared" si="147"/>
        <v>NSCLC</v>
      </c>
      <c r="E1881" t="str">
        <f t="shared" si="148"/>
        <v>T2</v>
      </c>
      <c r="F1881" s="19" t="str">
        <f t="shared" si="149"/>
        <v>GB-027-7710-NSCLC</v>
      </c>
      <c r="G1881" s="3" t="s">
        <v>23</v>
      </c>
      <c r="H1881" s="18">
        <v>45162</v>
      </c>
      <c r="I1881" t="str">
        <f>MID(Table9[[#This Row],[SampleID]],4,8)</f>
        <v>027-7710</v>
      </c>
    </row>
    <row r="1882" spans="1:9">
      <c r="A1882" s="27" t="s">
        <v>4552</v>
      </c>
      <c r="B1882" t="str">
        <f t="shared" si="145"/>
        <v>GB</v>
      </c>
      <c r="C1882" t="str">
        <f t="shared" si="146"/>
        <v>027</v>
      </c>
      <c r="D1882" s="3" t="str">
        <f t="shared" si="147"/>
        <v>NSCLC</v>
      </c>
      <c r="E1882" t="str">
        <f t="shared" si="148"/>
        <v>T0</v>
      </c>
      <c r="F1882" s="19" t="str">
        <f t="shared" si="149"/>
        <v>GB-027-7711-NSCLC</v>
      </c>
      <c r="G1882" s="3" t="s">
        <v>23</v>
      </c>
      <c r="H1882" s="18">
        <v>45162</v>
      </c>
      <c r="I1882" t="str">
        <f>MID(Table9[[#This Row],[SampleID]],4,8)</f>
        <v>027-7711</v>
      </c>
    </row>
    <row r="1883" spans="1:9">
      <c r="A1883" s="27" t="s">
        <v>4553</v>
      </c>
      <c r="B1883" t="str">
        <f t="shared" si="145"/>
        <v>GB</v>
      </c>
      <c r="C1883" t="str">
        <f t="shared" si="146"/>
        <v>027</v>
      </c>
      <c r="D1883" s="3" t="str">
        <f t="shared" si="147"/>
        <v>NSCLC</v>
      </c>
      <c r="E1883" t="str">
        <f t="shared" si="148"/>
        <v>T1</v>
      </c>
      <c r="F1883" s="19" t="str">
        <f t="shared" si="149"/>
        <v>GB-027-7711-NSCLC</v>
      </c>
      <c r="G1883" s="3" t="s">
        <v>23</v>
      </c>
      <c r="H1883" s="18">
        <v>45162</v>
      </c>
      <c r="I1883" t="str">
        <f>MID(Table9[[#This Row],[SampleID]],4,8)</f>
        <v>027-7711</v>
      </c>
    </row>
    <row r="1884" spans="1:9">
      <c r="A1884" s="27" t="s">
        <v>4554</v>
      </c>
      <c r="B1884" t="str">
        <f t="shared" si="145"/>
        <v>GB</v>
      </c>
      <c r="C1884" t="str">
        <f t="shared" si="146"/>
        <v>027</v>
      </c>
      <c r="D1884" s="3" t="str">
        <f t="shared" si="147"/>
        <v>NSCLC</v>
      </c>
      <c r="E1884" t="str">
        <f t="shared" si="148"/>
        <v>T0</v>
      </c>
      <c r="F1884" s="19" t="str">
        <f t="shared" si="149"/>
        <v>GB-027-7712-NSCLC</v>
      </c>
      <c r="G1884" s="3" t="s">
        <v>23</v>
      </c>
      <c r="H1884" s="18">
        <v>45162</v>
      </c>
      <c r="I1884" t="str">
        <f>MID(Table9[[#This Row],[SampleID]],4,8)</f>
        <v>027-7712</v>
      </c>
    </row>
    <row r="1885" spans="1:9">
      <c r="A1885" s="27" t="s">
        <v>4555</v>
      </c>
      <c r="B1885" t="str">
        <f t="shared" si="145"/>
        <v>GB</v>
      </c>
      <c r="C1885" t="str">
        <f t="shared" si="146"/>
        <v>027</v>
      </c>
      <c r="D1885" s="3" t="str">
        <f t="shared" si="147"/>
        <v>NSCLC</v>
      </c>
      <c r="E1885" t="str">
        <f t="shared" si="148"/>
        <v>T1</v>
      </c>
      <c r="F1885" s="19" t="str">
        <f t="shared" si="149"/>
        <v>GB-027-7712-NSCLC</v>
      </c>
      <c r="G1885" s="3" t="s">
        <v>23</v>
      </c>
      <c r="H1885" s="18">
        <v>45162</v>
      </c>
      <c r="I1885" t="str">
        <f>MID(Table9[[#This Row],[SampleID]],4,8)</f>
        <v>027-7712</v>
      </c>
    </row>
    <row r="1886" spans="1:9">
      <c r="A1886" s="27" t="s">
        <v>4556</v>
      </c>
      <c r="B1886" t="str">
        <f t="shared" si="145"/>
        <v>GB</v>
      </c>
      <c r="C1886" t="str">
        <f t="shared" si="146"/>
        <v>027</v>
      </c>
      <c r="D1886" s="3" t="str">
        <f t="shared" si="147"/>
        <v>NSCLC</v>
      </c>
      <c r="E1886" t="str">
        <f t="shared" si="148"/>
        <v>T2</v>
      </c>
      <c r="F1886" s="19" t="str">
        <f t="shared" si="149"/>
        <v>GB-027-7712-NSCLC</v>
      </c>
      <c r="G1886" s="3" t="s">
        <v>23</v>
      </c>
      <c r="H1886" s="18">
        <v>45162</v>
      </c>
      <c r="I1886" t="str">
        <f>MID(Table9[[#This Row],[SampleID]],4,8)</f>
        <v>027-7712</v>
      </c>
    </row>
    <row r="1887" spans="1:9">
      <c r="A1887" s="27" t="s">
        <v>4557</v>
      </c>
      <c r="B1887" t="str">
        <f t="shared" si="145"/>
        <v>GB</v>
      </c>
      <c r="C1887" t="str">
        <f t="shared" si="146"/>
        <v>027</v>
      </c>
      <c r="D1887" s="3" t="str">
        <f t="shared" si="147"/>
        <v>NSCLC</v>
      </c>
      <c r="E1887" t="str">
        <f t="shared" si="148"/>
        <v>T0</v>
      </c>
      <c r="F1887" s="19" t="str">
        <f t="shared" si="149"/>
        <v>GB-027-7713-NSCLC</v>
      </c>
      <c r="G1887" s="3" t="s">
        <v>23</v>
      </c>
      <c r="H1887" s="18">
        <v>45162</v>
      </c>
      <c r="I1887" t="str">
        <f>MID(Table9[[#This Row],[SampleID]],4,8)</f>
        <v>027-7713</v>
      </c>
    </row>
    <row r="1888" spans="1:9">
      <c r="A1888" s="27" t="s">
        <v>4558</v>
      </c>
      <c r="B1888" t="str">
        <f t="shared" si="145"/>
        <v>GB</v>
      </c>
      <c r="C1888" t="str">
        <f t="shared" si="146"/>
        <v>027</v>
      </c>
      <c r="D1888" s="3" t="str">
        <f t="shared" si="147"/>
        <v>NSCLC</v>
      </c>
      <c r="E1888" t="str">
        <f t="shared" si="148"/>
        <v>T1</v>
      </c>
      <c r="F1888" s="19" t="str">
        <f t="shared" si="149"/>
        <v>GB-027-7713-NSCLC</v>
      </c>
      <c r="G1888" s="3" t="s">
        <v>23</v>
      </c>
      <c r="H1888" s="18">
        <v>45162</v>
      </c>
      <c r="I1888" t="str">
        <f>MID(Table9[[#This Row],[SampleID]],4,8)</f>
        <v>027-7713</v>
      </c>
    </row>
    <row r="1889" spans="1:9">
      <c r="A1889" s="27" t="s">
        <v>4559</v>
      </c>
      <c r="B1889" t="str">
        <f t="shared" si="145"/>
        <v>GB</v>
      </c>
      <c r="C1889" t="str">
        <f t="shared" si="146"/>
        <v>027</v>
      </c>
      <c r="D1889" s="3" t="str">
        <f t="shared" si="147"/>
        <v>NSCLC</v>
      </c>
      <c r="E1889" t="str">
        <f t="shared" si="148"/>
        <v>T2</v>
      </c>
      <c r="F1889" s="19" t="str">
        <f t="shared" si="149"/>
        <v>GB-027-7713-NSCLC</v>
      </c>
      <c r="G1889" s="3" t="s">
        <v>23</v>
      </c>
      <c r="H1889" s="18">
        <v>45162</v>
      </c>
      <c r="I1889" t="str">
        <f>MID(Table9[[#This Row],[SampleID]],4,8)</f>
        <v>027-7713</v>
      </c>
    </row>
    <row r="1890" spans="1:9">
      <c r="A1890" s="27" t="s">
        <v>4560</v>
      </c>
      <c r="B1890" t="str">
        <f t="shared" si="145"/>
        <v>GB</v>
      </c>
      <c r="C1890" t="str">
        <f t="shared" si="146"/>
        <v>027</v>
      </c>
      <c r="D1890" s="3" t="str">
        <f t="shared" si="147"/>
        <v>NSCLC</v>
      </c>
      <c r="E1890" t="str">
        <f t="shared" si="148"/>
        <v>T0</v>
      </c>
      <c r="F1890" s="19" t="str">
        <f t="shared" si="149"/>
        <v>GB-027-7714-NSCLC</v>
      </c>
      <c r="G1890" s="3" t="s">
        <v>23</v>
      </c>
      <c r="H1890" s="18">
        <v>45162</v>
      </c>
      <c r="I1890" t="str">
        <f>MID(Table9[[#This Row],[SampleID]],4,8)</f>
        <v>027-7714</v>
      </c>
    </row>
    <row r="1891" spans="1:9">
      <c r="A1891" s="26" t="s">
        <v>4561</v>
      </c>
      <c r="B1891" s="3" t="str">
        <f t="shared" si="145"/>
        <v>GB</v>
      </c>
      <c r="C1891" s="3" t="str">
        <f t="shared" si="146"/>
        <v>024</v>
      </c>
      <c r="D1891" s="3" t="str">
        <f t="shared" si="147"/>
        <v>SCLC</v>
      </c>
      <c r="E1891" s="3" t="str">
        <f t="shared" si="148"/>
        <v>T0</v>
      </c>
      <c r="F1891" s="19" t="str">
        <f t="shared" si="149"/>
        <v>GB-024-9402-SCLC</v>
      </c>
      <c r="G1891" s="3" t="s">
        <v>23</v>
      </c>
      <c r="H1891" s="18">
        <v>45168</v>
      </c>
      <c r="I1891" t="str">
        <f>MID(Table9[[#This Row],[SampleID]],4,8)</f>
        <v>024-9402</v>
      </c>
    </row>
    <row r="1892" spans="1:9">
      <c r="A1892" s="27" t="s">
        <v>4562</v>
      </c>
      <c r="B1892" t="str">
        <f t="shared" si="145"/>
        <v>GB</v>
      </c>
      <c r="C1892" t="str">
        <f t="shared" si="146"/>
        <v>024</v>
      </c>
      <c r="D1892" s="3" t="str">
        <f t="shared" si="147"/>
        <v>SCLC</v>
      </c>
      <c r="E1892" t="str">
        <f t="shared" si="148"/>
        <v>T1</v>
      </c>
      <c r="F1892" s="19" t="str">
        <f t="shared" si="149"/>
        <v>GB-024-9402-SCLC</v>
      </c>
      <c r="G1892" s="3" t="s">
        <v>23</v>
      </c>
      <c r="H1892" s="18">
        <v>45168</v>
      </c>
      <c r="I1892" t="str">
        <f>MID(Table9[[#This Row],[SampleID]],4,8)</f>
        <v>024-9402</v>
      </c>
    </row>
    <row r="1893" spans="1:9">
      <c r="A1893" s="27" t="s">
        <v>4563</v>
      </c>
      <c r="B1893" t="str">
        <f t="shared" si="145"/>
        <v>GB</v>
      </c>
      <c r="C1893" t="str">
        <f t="shared" si="146"/>
        <v>024</v>
      </c>
      <c r="D1893" s="3" t="str">
        <f t="shared" si="147"/>
        <v>SCLC</v>
      </c>
      <c r="E1893" t="str">
        <f t="shared" si="148"/>
        <v>T0</v>
      </c>
      <c r="F1893" s="19" t="str">
        <f t="shared" si="149"/>
        <v>GB-024-9403-SCLC</v>
      </c>
      <c r="G1893" s="3" t="s">
        <v>23</v>
      </c>
      <c r="H1893" s="18">
        <v>45168</v>
      </c>
      <c r="I1893" t="str">
        <f>MID(Table9[[#This Row],[SampleID]],4,8)</f>
        <v>024-9403</v>
      </c>
    </row>
    <row r="1894" spans="1:9">
      <c r="A1894" s="27" t="s">
        <v>4564</v>
      </c>
      <c r="B1894" t="str">
        <f t="shared" si="145"/>
        <v>GB</v>
      </c>
      <c r="C1894" t="str">
        <f t="shared" si="146"/>
        <v>024</v>
      </c>
      <c r="D1894" s="3" t="str">
        <f t="shared" si="147"/>
        <v>NSCLC</v>
      </c>
      <c r="E1894" t="str">
        <f t="shared" si="148"/>
        <v>T1</v>
      </c>
      <c r="F1894" s="19" t="str">
        <f t="shared" si="149"/>
        <v>GB-024-7404-NSCLC</v>
      </c>
      <c r="G1894" s="3" t="s">
        <v>23</v>
      </c>
      <c r="H1894" s="18">
        <v>45168</v>
      </c>
      <c r="I1894" t="str">
        <f>MID(Table9[[#This Row],[SampleID]],4,8)</f>
        <v>024-7404</v>
      </c>
    </row>
    <row r="1895" spans="1:9">
      <c r="A1895" s="27" t="s">
        <v>4565</v>
      </c>
      <c r="B1895" t="str">
        <f t="shared" si="145"/>
        <v>GB</v>
      </c>
      <c r="C1895" t="str">
        <f t="shared" si="146"/>
        <v>024</v>
      </c>
      <c r="D1895" s="3" t="str">
        <f t="shared" si="147"/>
        <v>NSCLC</v>
      </c>
      <c r="E1895" t="str">
        <f t="shared" si="148"/>
        <v>T0</v>
      </c>
      <c r="F1895" s="19" t="str">
        <f t="shared" si="149"/>
        <v>GB-024-7411-NSCLC</v>
      </c>
      <c r="G1895" s="3" t="s">
        <v>23</v>
      </c>
      <c r="H1895" s="18">
        <v>45168</v>
      </c>
      <c r="I1895" t="str">
        <f>MID(Table9[[#This Row],[SampleID]],4,8)</f>
        <v>024-7411</v>
      </c>
    </row>
    <row r="1896" spans="1:9">
      <c r="A1896" s="27" t="s">
        <v>4566</v>
      </c>
      <c r="B1896" t="str">
        <f t="shared" si="145"/>
        <v>GB</v>
      </c>
      <c r="C1896" t="str">
        <f t="shared" si="146"/>
        <v>024</v>
      </c>
      <c r="D1896" s="3" t="str">
        <f t="shared" si="147"/>
        <v>NSCLC</v>
      </c>
      <c r="E1896" t="str">
        <f t="shared" si="148"/>
        <v>T1</v>
      </c>
      <c r="F1896" s="19" t="str">
        <f t="shared" si="149"/>
        <v>GB-024-7415-NSCLC</v>
      </c>
      <c r="G1896" s="3" t="s">
        <v>23</v>
      </c>
      <c r="H1896" s="18">
        <v>45168</v>
      </c>
      <c r="I1896" t="str">
        <f>MID(Table9[[#This Row],[SampleID]],4,8)</f>
        <v>024-7415</v>
      </c>
    </row>
    <row r="1897" spans="1:9">
      <c r="A1897" s="27" t="s">
        <v>4567</v>
      </c>
      <c r="B1897" t="str">
        <f t="shared" si="145"/>
        <v>GB</v>
      </c>
      <c r="C1897" t="str">
        <f t="shared" si="146"/>
        <v>024</v>
      </c>
      <c r="D1897" s="3" t="str">
        <f t="shared" si="147"/>
        <v>NSCLC</v>
      </c>
      <c r="E1897" t="str">
        <f t="shared" si="148"/>
        <v>T0</v>
      </c>
      <c r="F1897" s="19" t="str">
        <f t="shared" si="149"/>
        <v>GB-024-7415-NSCLC</v>
      </c>
      <c r="G1897" s="3" t="s">
        <v>23</v>
      </c>
      <c r="H1897" s="18">
        <v>45168</v>
      </c>
      <c r="I1897" t="str">
        <f>MID(Table9[[#This Row],[SampleID]],4,8)</f>
        <v>024-7415</v>
      </c>
    </row>
    <row r="1898" spans="1:9">
      <c r="A1898" s="27" t="s">
        <v>4568</v>
      </c>
      <c r="B1898" t="str">
        <f t="shared" si="145"/>
        <v>GB</v>
      </c>
      <c r="C1898" t="str">
        <f t="shared" si="146"/>
        <v>024</v>
      </c>
      <c r="D1898" s="3" t="str">
        <f t="shared" si="147"/>
        <v>NSCLC</v>
      </c>
      <c r="E1898" t="str">
        <f t="shared" si="148"/>
        <v>T1</v>
      </c>
      <c r="F1898" s="19" t="str">
        <f t="shared" si="149"/>
        <v>GB-024-7416-NSCLC</v>
      </c>
      <c r="G1898" s="3" t="s">
        <v>23</v>
      </c>
      <c r="H1898" s="18">
        <v>45168</v>
      </c>
      <c r="I1898" t="str">
        <f>MID(Table9[[#This Row],[SampleID]],4,8)</f>
        <v>024-7416</v>
      </c>
    </row>
    <row r="1899" spans="1:9">
      <c r="A1899" s="27" t="s">
        <v>4569</v>
      </c>
      <c r="B1899" t="str">
        <f t="shared" si="145"/>
        <v>GB</v>
      </c>
      <c r="C1899" t="str">
        <f t="shared" si="146"/>
        <v>024</v>
      </c>
      <c r="D1899" s="3" t="str">
        <f t="shared" si="147"/>
        <v>NSCLC</v>
      </c>
      <c r="E1899" t="str">
        <f t="shared" si="148"/>
        <v>T0</v>
      </c>
      <c r="F1899" s="19" t="str">
        <f t="shared" si="149"/>
        <v>GB-024-7416-NSCLC</v>
      </c>
      <c r="G1899" s="3" t="s">
        <v>23</v>
      </c>
      <c r="H1899" s="18">
        <v>45168</v>
      </c>
      <c r="I1899" t="str">
        <f>MID(Table9[[#This Row],[SampleID]],4,8)</f>
        <v>024-7416</v>
      </c>
    </row>
    <row r="1900" spans="1:9">
      <c r="A1900" s="27" t="s">
        <v>4570</v>
      </c>
      <c r="B1900" t="str">
        <f t="shared" si="145"/>
        <v>GB</v>
      </c>
      <c r="C1900" t="str">
        <f t="shared" si="146"/>
        <v>024</v>
      </c>
      <c r="D1900" s="3" t="str">
        <f t="shared" si="147"/>
        <v>NSCLC</v>
      </c>
      <c r="E1900" t="str">
        <f t="shared" si="148"/>
        <v>T0</v>
      </c>
      <c r="F1900" s="19" t="str">
        <f t="shared" si="149"/>
        <v>GB-024-7417-NSCLC</v>
      </c>
      <c r="G1900" s="3" t="s">
        <v>23</v>
      </c>
      <c r="H1900" s="18">
        <v>45168</v>
      </c>
      <c r="I1900" t="str">
        <f>MID(Table9[[#This Row],[SampleID]],4,8)</f>
        <v>024-7417</v>
      </c>
    </row>
    <row r="1901" spans="1:9">
      <c r="A1901" s="27" t="s">
        <v>4571</v>
      </c>
      <c r="B1901" t="str">
        <f t="shared" si="145"/>
        <v>GB</v>
      </c>
      <c r="C1901" t="str">
        <f t="shared" si="146"/>
        <v>024</v>
      </c>
      <c r="D1901" s="3" t="str">
        <f t="shared" si="147"/>
        <v>NSCLC</v>
      </c>
      <c r="E1901" t="str">
        <f t="shared" si="148"/>
        <v>T1</v>
      </c>
      <c r="F1901" s="19" t="str">
        <f t="shared" si="149"/>
        <v>GB-024-7418-NSCLC</v>
      </c>
      <c r="G1901" s="3" t="s">
        <v>23</v>
      </c>
      <c r="H1901" s="18">
        <v>45168</v>
      </c>
      <c r="I1901" t="str">
        <f>MID(Table9[[#This Row],[SampleID]],4,8)</f>
        <v>024-7418</v>
      </c>
    </row>
    <row r="1902" spans="1:9">
      <c r="A1902" s="27" t="s">
        <v>4572</v>
      </c>
      <c r="B1902" t="str">
        <f t="shared" si="145"/>
        <v>GB</v>
      </c>
      <c r="C1902" t="str">
        <f t="shared" si="146"/>
        <v>024</v>
      </c>
      <c r="D1902" s="3" t="str">
        <f t="shared" si="147"/>
        <v>NSCLC</v>
      </c>
      <c r="E1902" t="str">
        <f t="shared" si="148"/>
        <v>T0</v>
      </c>
      <c r="F1902" s="19" t="str">
        <f t="shared" si="149"/>
        <v>GB-024-7418-NSCLC</v>
      </c>
      <c r="G1902" s="3" t="s">
        <v>23</v>
      </c>
      <c r="H1902" s="18">
        <v>45168</v>
      </c>
      <c r="I1902" t="str">
        <f>MID(Table9[[#This Row],[SampleID]],4,8)</f>
        <v>024-7418</v>
      </c>
    </row>
    <row r="1903" spans="1:9">
      <c r="A1903" s="27" t="s">
        <v>4573</v>
      </c>
      <c r="B1903" t="str">
        <f t="shared" si="145"/>
        <v>GB</v>
      </c>
      <c r="C1903" t="str">
        <f t="shared" si="146"/>
        <v>024</v>
      </c>
      <c r="D1903" s="3" t="str">
        <f t="shared" si="147"/>
        <v>NSCLC</v>
      </c>
      <c r="E1903" t="str">
        <f t="shared" si="148"/>
        <v>T1</v>
      </c>
      <c r="F1903" s="19" t="str">
        <f t="shared" si="149"/>
        <v>GB-024-7419-NSCLC</v>
      </c>
      <c r="G1903" s="3" t="s">
        <v>23</v>
      </c>
      <c r="H1903" s="18">
        <v>45168</v>
      </c>
      <c r="I1903" t="str">
        <f>MID(Table9[[#This Row],[SampleID]],4,8)</f>
        <v>024-7419</v>
      </c>
    </row>
    <row r="1904" spans="1:9">
      <c r="A1904" s="27" t="s">
        <v>4574</v>
      </c>
      <c r="B1904" t="str">
        <f t="shared" si="145"/>
        <v>GB</v>
      </c>
      <c r="C1904" t="str">
        <f t="shared" si="146"/>
        <v>024</v>
      </c>
      <c r="D1904" s="3" t="str">
        <f t="shared" si="147"/>
        <v>NSCLC</v>
      </c>
      <c r="E1904" t="str">
        <f t="shared" si="148"/>
        <v>T0</v>
      </c>
      <c r="F1904" s="19" t="str">
        <f t="shared" si="149"/>
        <v>GB-024-7419-NSCLC</v>
      </c>
      <c r="G1904" s="3" t="s">
        <v>23</v>
      </c>
      <c r="H1904" s="18">
        <v>45168</v>
      </c>
      <c r="I1904" t="str">
        <f>MID(Table9[[#This Row],[SampleID]],4,8)</f>
        <v>024-7419</v>
      </c>
    </row>
    <row r="1905" spans="1:9">
      <c r="A1905" s="27" t="s">
        <v>4575</v>
      </c>
      <c r="B1905" t="str">
        <f t="shared" si="145"/>
        <v>GB</v>
      </c>
      <c r="C1905" t="str">
        <f t="shared" si="146"/>
        <v>024</v>
      </c>
      <c r="D1905" s="3" t="str">
        <f t="shared" si="147"/>
        <v>NSCLC</v>
      </c>
      <c r="E1905" t="str">
        <f t="shared" si="148"/>
        <v>T1</v>
      </c>
      <c r="F1905" s="19" t="str">
        <f t="shared" si="149"/>
        <v>GB-024-7421-NSCLC</v>
      </c>
      <c r="G1905" s="3" t="s">
        <v>23</v>
      </c>
      <c r="H1905" s="18">
        <v>45168</v>
      </c>
      <c r="I1905" t="str">
        <f>MID(Table9[[#This Row],[SampleID]],4,8)</f>
        <v>024-7421</v>
      </c>
    </row>
    <row r="1906" spans="1:9">
      <c r="A1906" s="27" t="s">
        <v>4576</v>
      </c>
      <c r="B1906" t="str">
        <f t="shared" si="145"/>
        <v>GB</v>
      </c>
      <c r="C1906" t="str">
        <f t="shared" si="146"/>
        <v>024</v>
      </c>
      <c r="D1906" s="3" t="str">
        <f t="shared" si="147"/>
        <v>NSCLC</v>
      </c>
      <c r="E1906" t="str">
        <f t="shared" si="148"/>
        <v>T0</v>
      </c>
      <c r="F1906" s="19" t="str">
        <f t="shared" si="149"/>
        <v>GB-024-7421-NSCLC</v>
      </c>
      <c r="G1906" s="3" t="s">
        <v>23</v>
      </c>
      <c r="H1906" s="18">
        <v>45168</v>
      </c>
      <c r="I1906" t="str">
        <f>MID(Table9[[#This Row],[SampleID]],4,8)</f>
        <v>024-7421</v>
      </c>
    </row>
    <row r="1907" spans="1:9">
      <c r="A1907" s="27" t="s">
        <v>4577</v>
      </c>
      <c r="B1907" t="str">
        <f t="shared" si="145"/>
        <v>GB</v>
      </c>
      <c r="C1907" t="str">
        <f t="shared" si="146"/>
        <v>024</v>
      </c>
      <c r="D1907" s="3" t="str">
        <f t="shared" si="147"/>
        <v>NSCLC</v>
      </c>
      <c r="E1907" t="str">
        <f t="shared" si="148"/>
        <v>T1</v>
      </c>
      <c r="F1907" s="19" t="str">
        <f t="shared" si="149"/>
        <v>GB-024-7409-NSCLC</v>
      </c>
      <c r="G1907" s="3" t="s">
        <v>23</v>
      </c>
      <c r="H1907" s="18">
        <v>45168</v>
      </c>
      <c r="I1907" t="str">
        <f>MID(Table9[[#This Row],[SampleID]],4,8)</f>
        <v>024-7409</v>
      </c>
    </row>
    <row r="1908" spans="1:9">
      <c r="A1908" s="27" t="s">
        <v>4578</v>
      </c>
      <c r="B1908" t="str">
        <f t="shared" si="145"/>
        <v>GB</v>
      </c>
      <c r="C1908" t="str">
        <f t="shared" si="146"/>
        <v>024</v>
      </c>
      <c r="D1908" s="3" t="str">
        <f t="shared" si="147"/>
        <v>NSCLC</v>
      </c>
      <c r="E1908" t="str">
        <f t="shared" si="148"/>
        <v>T0</v>
      </c>
      <c r="F1908" s="19" t="str">
        <f t="shared" si="149"/>
        <v>GB-024-7409-NSCLC</v>
      </c>
      <c r="G1908" s="3" t="s">
        <v>23</v>
      </c>
      <c r="H1908" s="18">
        <v>45168</v>
      </c>
      <c r="I1908" t="str">
        <f>MID(Table9[[#This Row],[SampleID]],4,8)</f>
        <v>024-7409</v>
      </c>
    </row>
    <row r="1909" spans="1:9">
      <c r="A1909" s="27" t="s">
        <v>4579</v>
      </c>
      <c r="B1909" t="str">
        <f t="shared" si="145"/>
        <v>GB</v>
      </c>
      <c r="C1909" t="str">
        <f t="shared" si="146"/>
        <v>024</v>
      </c>
      <c r="D1909" s="3" t="str">
        <f t="shared" si="147"/>
        <v>NSCLC</v>
      </c>
      <c r="E1909" t="str">
        <f t="shared" si="148"/>
        <v>T0</v>
      </c>
      <c r="F1909" s="19" t="str">
        <f t="shared" si="149"/>
        <v>GB-024-7412-NSCLC</v>
      </c>
      <c r="G1909" s="3" t="s">
        <v>23</v>
      </c>
      <c r="H1909" s="18">
        <v>45168</v>
      </c>
      <c r="I1909" t="str">
        <f>MID(Table9[[#This Row],[SampleID]],4,8)</f>
        <v>024-7412</v>
      </c>
    </row>
    <row r="1910" spans="1:9">
      <c r="A1910" s="27" t="s">
        <v>4580</v>
      </c>
      <c r="B1910" t="str">
        <f t="shared" si="145"/>
        <v>GB</v>
      </c>
      <c r="C1910" t="str">
        <f t="shared" si="146"/>
        <v>024</v>
      </c>
      <c r="D1910" s="3" t="str">
        <f t="shared" si="147"/>
        <v>NSCLC</v>
      </c>
      <c r="E1910" t="str">
        <f t="shared" si="148"/>
        <v>T0</v>
      </c>
      <c r="F1910" s="19" t="str">
        <f t="shared" si="149"/>
        <v>GB-024-7413-NSCLC</v>
      </c>
      <c r="G1910" s="3" t="s">
        <v>23</v>
      </c>
      <c r="H1910" s="18">
        <v>45168</v>
      </c>
      <c r="I1910" t="str">
        <f>MID(Table9[[#This Row],[SampleID]],4,8)</f>
        <v>024-7413</v>
      </c>
    </row>
    <row r="1911" spans="1:9">
      <c r="A1911" s="27" t="s">
        <v>4581</v>
      </c>
      <c r="B1911" t="str">
        <f t="shared" si="145"/>
        <v>GB</v>
      </c>
      <c r="C1911" t="str">
        <f t="shared" si="146"/>
        <v>024</v>
      </c>
      <c r="D1911" s="3" t="str">
        <f t="shared" si="147"/>
        <v>NSCLC</v>
      </c>
      <c r="E1911" t="str">
        <f t="shared" si="148"/>
        <v>T0</v>
      </c>
      <c r="F1911" s="19" t="str">
        <f t="shared" si="149"/>
        <v>GB-024-7414-NSCLC</v>
      </c>
      <c r="G1911" s="3" t="s">
        <v>23</v>
      </c>
      <c r="H1911" s="18">
        <v>45168</v>
      </c>
      <c r="I1911" t="str">
        <f>MID(Table9[[#This Row],[SampleID]],4,8)</f>
        <v>024-7414</v>
      </c>
    </row>
    <row r="1912" spans="1:9">
      <c r="A1912" s="27" t="s">
        <v>4582</v>
      </c>
      <c r="B1912" t="str">
        <f t="shared" si="145"/>
        <v>GB</v>
      </c>
      <c r="C1912" t="str">
        <f t="shared" si="146"/>
        <v>024</v>
      </c>
      <c r="D1912" s="3" t="str">
        <f t="shared" si="147"/>
        <v>NSCLC</v>
      </c>
      <c r="E1912" t="str">
        <f t="shared" si="148"/>
        <v>T1</v>
      </c>
      <c r="F1912" s="19" t="str">
        <f t="shared" si="149"/>
        <v>GB-024-7420-NSCLC</v>
      </c>
      <c r="G1912" s="3" t="s">
        <v>23</v>
      </c>
      <c r="H1912" s="18">
        <v>45168</v>
      </c>
      <c r="I1912" t="str">
        <f>MID(Table9[[#This Row],[SampleID]],4,8)</f>
        <v>024-7420</v>
      </c>
    </row>
    <row r="1913" spans="1:9">
      <c r="A1913" s="27" t="s">
        <v>4583</v>
      </c>
      <c r="B1913" t="str">
        <f t="shared" si="145"/>
        <v>GB</v>
      </c>
      <c r="C1913" t="str">
        <f t="shared" si="146"/>
        <v>024</v>
      </c>
      <c r="D1913" s="3" t="str">
        <f t="shared" si="147"/>
        <v>NSCLC</v>
      </c>
      <c r="E1913" t="str">
        <f t="shared" si="148"/>
        <v>T0</v>
      </c>
      <c r="F1913" s="19" t="str">
        <f t="shared" si="149"/>
        <v>GB-024-7420-NSCLC</v>
      </c>
      <c r="G1913" s="3" t="s">
        <v>23</v>
      </c>
      <c r="H1913" s="18">
        <v>45168</v>
      </c>
      <c r="I1913" t="str">
        <f>MID(Table9[[#This Row],[SampleID]],4,8)</f>
        <v>024-7420</v>
      </c>
    </row>
    <row r="1914" spans="1:9">
      <c r="A1914" s="27" t="s">
        <v>4584</v>
      </c>
      <c r="B1914" t="str">
        <f t="shared" si="145"/>
        <v>GB</v>
      </c>
      <c r="C1914" t="str">
        <f t="shared" si="146"/>
        <v>024</v>
      </c>
      <c r="D1914" s="3" t="str">
        <f t="shared" si="147"/>
        <v>NSCLC</v>
      </c>
      <c r="E1914" t="str">
        <f t="shared" si="148"/>
        <v>T0</v>
      </c>
      <c r="F1914" s="19" t="str">
        <f t="shared" si="149"/>
        <v>GB-024-7425-NSCLC</v>
      </c>
      <c r="G1914" s="3" t="s">
        <v>23</v>
      </c>
      <c r="H1914" s="18">
        <v>45168</v>
      </c>
      <c r="I1914" t="str">
        <f>MID(Table9[[#This Row],[SampleID]],4,8)</f>
        <v>024-7425</v>
      </c>
    </row>
    <row r="1915" spans="1:9">
      <c r="A1915" s="27" t="s">
        <v>4585</v>
      </c>
      <c r="B1915" t="str">
        <f t="shared" si="145"/>
        <v>GB</v>
      </c>
      <c r="C1915" t="str">
        <f t="shared" si="146"/>
        <v>024</v>
      </c>
      <c r="D1915" s="3" t="str">
        <f t="shared" si="147"/>
        <v>NSCLC</v>
      </c>
      <c r="E1915" t="str">
        <f t="shared" si="148"/>
        <v>T1</v>
      </c>
      <c r="F1915" s="19" t="str">
        <f t="shared" si="149"/>
        <v>GB-024-7425-NSCLC</v>
      </c>
      <c r="G1915" s="3" t="s">
        <v>23</v>
      </c>
      <c r="H1915" s="18">
        <v>45168</v>
      </c>
      <c r="I1915" t="str">
        <f>MID(Table9[[#This Row],[SampleID]],4,8)</f>
        <v>024-7425</v>
      </c>
    </row>
    <row r="1916" spans="1:9">
      <c r="A1916" s="27" t="s">
        <v>4586</v>
      </c>
      <c r="B1916" t="str">
        <f t="shared" si="145"/>
        <v>GB</v>
      </c>
      <c r="C1916" t="str">
        <f t="shared" si="146"/>
        <v>024</v>
      </c>
      <c r="D1916" s="3" t="str">
        <f t="shared" si="147"/>
        <v>NSCLC</v>
      </c>
      <c r="E1916" t="str">
        <f t="shared" si="148"/>
        <v>T0</v>
      </c>
      <c r="F1916" s="19" t="str">
        <f t="shared" si="149"/>
        <v>GB-024-7422-NSCLC</v>
      </c>
      <c r="G1916" s="3" t="s">
        <v>23</v>
      </c>
      <c r="H1916" s="18">
        <v>45168</v>
      </c>
      <c r="I1916" t="str">
        <f>MID(Table9[[#This Row],[SampleID]],4,8)</f>
        <v>024-7422</v>
      </c>
    </row>
    <row r="1917" spans="1:9">
      <c r="A1917" s="27" t="s">
        <v>4587</v>
      </c>
      <c r="B1917" t="str">
        <f t="shared" si="145"/>
        <v>GB</v>
      </c>
      <c r="C1917" t="str">
        <f t="shared" si="146"/>
        <v>024</v>
      </c>
      <c r="D1917" s="3" t="str">
        <f t="shared" si="147"/>
        <v>NSCLC</v>
      </c>
      <c r="E1917" t="str">
        <f t="shared" si="148"/>
        <v>T1</v>
      </c>
      <c r="F1917" s="19" t="str">
        <f t="shared" si="149"/>
        <v>GB-024-7422-NSCLC</v>
      </c>
      <c r="G1917" s="3" t="s">
        <v>23</v>
      </c>
      <c r="H1917" s="18">
        <v>45168</v>
      </c>
      <c r="I1917" t="str">
        <f>MID(Table9[[#This Row],[SampleID]],4,8)</f>
        <v>024-7422</v>
      </c>
    </row>
    <row r="1918" spans="1:9">
      <c r="A1918" s="27" t="s">
        <v>4588</v>
      </c>
      <c r="B1918" t="str">
        <f t="shared" si="145"/>
        <v>GB</v>
      </c>
      <c r="C1918" t="str">
        <f t="shared" si="146"/>
        <v>024</v>
      </c>
      <c r="D1918" s="3" t="str">
        <f t="shared" si="147"/>
        <v>NSCLC</v>
      </c>
      <c r="E1918" t="str">
        <f t="shared" si="148"/>
        <v>T0</v>
      </c>
      <c r="F1918" s="19" t="str">
        <f t="shared" si="149"/>
        <v>GB-024-7423-NSCLC</v>
      </c>
      <c r="G1918" s="3" t="s">
        <v>23</v>
      </c>
      <c r="H1918" s="18">
        <v>45168</v>
      </c>
      <c r="I1918" t="str">
        <f>MID(Table9[[#This Row],[SampleID]],4,8)</f>
        <v>024-7423</v>
      </c>
    </row>
    <row r="1919" spans="1:9">
      <c r="A1919" s="27" t="s">
        <v>4589</v>
      </c>
      <c r="B1919" t="str">
        <f t="shared" si="145"/>
        <v>GB</v>
      </c>
      <c r="C1919" t="str">
        <f t="shared" si="146"/>
        <v>024</v>
      </c>
      <c r="D1919" s="3" t="str">
        <f t="shared" si="147"/>
        <v>NSCLC</v>
      </c>
      <c r="E1919" t="str">
        <f t="shared" si="148"/>
        <v>T1</v>
      </c>
      <c r="F1919" s="19" t="str">
        <f t="shared" si="149"/>
        <v>GB-024-7423-NSCLC</v>
      </c>
      <c r="G1919" s="3" t="s">
        <v>23</v>
      </c>
      <c r="H1919" s="18">
        <v>45168</v>
      </c>
      <c r="I1919" t="str">
        <f>MID(Table9[[#This Row],[SampleID]],4,8)</f>
        <v>024-7423</v>
      </c>
    </row>
    <row r="1920" spans="1:9">
      <c r="A1920" s="27" t="s">
        <v>4590</v>
      </c>
      <c r="B1920" t="str">
        <f t="shared" si="145"/>
        <v>GB</v>
      </c>
      <c r="C1920" t="str">
        <f t="shared" si="146"/>
        <v>024</v>
      </c>
      <c r="D1920" s="3" t="str">
        <f t="shared" si="147"/>
        <v>NSCLC</v>
      </c>
      <c r="E1920" t="str">
        <f t="shared" si="148"/>
        <v>T0</v>
      </c>
      <c r="F1920" s="19" t="str">
        <f t="shared" si="149"/>
        <v>GB-024-7424-NSCLC</v>
      </c>
      <c r="G1920" s="3" t="s">
        <v>23</v>
      </c>
      <c r="H1920" s="18">
        <v>45168</v>
      </c>
      <c r="I1920" t="str">
        <f>MID(Table9[[#This Row],[SampleID]],4,8)</f>
        <v>024-7424</v>
      </c>
    </row>
    <row r="1921" spans="1:9">
      <c r="A1921" s="27" t="s">
        <v>4591</v>
      </c>
      <c r="B1921" t="str">
        <f t="shared" si="145"/>
        <v>GB</v>
      </c>
      <c r="C1921" t="str">
        <f t="shared" si="146"/>
        <v>024</v>
      </c>
      <c r="D1921" s="3" t="str">
        <f t="shared" si="147"/>
        <v>NSCLC</v>
      </c>
      <c r="E1921" t="str">
        <f t="shared" si="148"/>
        <v>T1</v>
      </c>
      <c r="F1921" s="19" t="str">
        <f t="shared" si="149"/>
        <v>GB-024-7424-NSCLC</v>
      </c>
      <c r="G1921" s="3" t="s">
        <v>23</v>
      </c>
      <c r="H1921" s="18">
        <v>45168</v>
      </c>
      <c r="I1921" t="str">
        <f>MID(Table9[[#This Row],[SampleID]],4,8)</f>
        <v>024-7424</v>
      </c>
    </row>
    <row r="1922" spans="1:9">
      <c r="A1922" s="27" t="s">
        <v>4592</v>
      </c>
      <c r="B1922" t="str">
        <f t="shared" ref="B1922:B1970" si="150">LEFT(A1922,2)</f>
        <v>GB</v>
      </c>
      <c r="C1922" t="str">
        <f t="shared" ref="C1922:C1970" si="151">MID(A1922,4,3)</f>
        <v>024</v>
      </c>
      <c r="D1922" s="3" t="str">
        <f t="shared" ref="D1922:D1970" si="152">IF(MID(A1922,13,1)="M","MELANOMA",IF(MID(A1922,13,1)="N","NSCLC",IF(MID(A1922,13,1)="S","SCLC",IF(MID(A1922,13,1)="H","HETH",IF(MID(A1922,13,1)="R","RCC","OTHER")))))</f>
        <v>NSCLC</v>
      </c>
      <c r="E1922" t="str">
        <f t="shared" ref="E1922:E1970" si="153">IF(MID(A1922,13,1)="m",RIGHT(A1922,LEN(A1922)-21),IF(MID(A1922,13,1)="n",RIGHT(A1922,LEN(A1922)-18),IF(MID(A1922,13,1)="s",RIGHT(A1922,LEN(A1922)-17),IF(MID(A1922,13,1)="o",RIGHT(A1922,LEN(A1922)-18),IF(MID(A1922,13,1)="h",RIGHT(A1922,LEN(A1922)-17),IF(MID(A1922,13,1)="r",RIGHT(A1922,LEN(A1922)-16),"UNKNOWN"))))))</f>
        <v>T0</v>
      </c>
      <c r="F1922" s="19" t="str">
        <f t="shared" ref="F1922:F1970" si="154">IF(MID(A1922,13,1)="H",LEFT(A1922,16),IF(MID(A1922,13,1)="M",LEFT(A1922,20),IF(MID(A1922,13,1)="N",LEFT(A1922,17),IF(MID(A1922,13,1)="S",LEFT(A1922,16),IF(MID(A1922,13,1)="O",LEFT(A1922,17),IF(MID(A1922,13,1)="R",LEFT(A1922,15),""))))))</f>
        <v>GB-024-7426-NSCLC</v>
      </c>
      <c r="G1922" s="3" t="s">
        <v>23</v>
      </c>
      <c r="H1922" s="18">
        <v>45168</v>
      </c>
      <c r="I1922" t="str">
        <f>MID(Table9[[#This Row],[SampleID]],4,8)</f>
        <v>024-7426</v>
      </c>
    </row>
    <row r="1923" spans="1:9">
      <c r="A1923" s="26" t="s">
        <v>4593</v>
      </c>
      <c r="B1923" s="3" t="str">
        <f t="shared" si="150"/>
        <v>US</v>
      </c>
      <c r="C1923" s="3" t="str">
        <f t="shared" si="151"/>
        <v>153</v>
      </c>
      <c r="D1923" s="3" t="str">
        <f t="shared" si="152"/>
        <v>MELANOMA</v>
      </c>
      <c r="E1923" s="3" t="str">
        <f t="shared" si="153"/>
        <v>T0</v>
      </c>
      <c r="F1923" s="19" t="str">
        <f t="shared" si="154"/>
        <v>US-153-2330-MELANOMA</v>
      </c>
      <c r="G1923" s="3" t="s">
        <v>23</v>
      </c>
      <c r="H1923" s="18">
        <v>1</v>
      </c>
      <c r="I1923" t="str">
        <f>MID(Table9[[#This Row],[SampleID]],4,8)</f>
        <v>153-2330</v>
      </c>
    </row>
    <row r="1924" spans="1:9">
      <c r="A1924" s="27" t="s">
        <v>4594</v>
      </c>
      <c r="B1924" t="str">
        <f t="shared" si="150"/>
        <v>US</v>
      </c>
      <c r="C1924" t="str">
        <f t="shared" si="151"/>
        <v>153</v>
      </c>
      <c r="D1924" s="3" t="str">
        <f t="shared" si="152"/>
        <v>MELANOMA</v>
      </c>
      <c r="E1924" t="str">
        <f t="shared" si="153"/>
        <v>T1</v>
      </c>
      <c r="F1924" s="19" t="str">
        <f t="shared" si="154"/>
        <v>US-153-2336 MELANOMA</v>
      </c>
      <c r="G1924" s="3" t="s">
        <v>23</v>
      </c>
      <c r="H1924" s="18">
        <v>45168</v>
      </c>
      <c r="I1924" t="str">
        <f>MID(Table9[[#This Row],[SampleID]],4,8)</f>
        <v>153-2336</v>
      </c>
    </row>
    <row r="1925" spans="1:9">
      <c r="A1925" s="27" t="s">
        <v>4595</v>
      </c>
      <c r="B1925" t="str">
        <f t="shared" si="150"/>
        <v>US</v>
      </c>
      <c r="C1925" t="str">
        <f t="shared" si="151"/>
        <v>153</v>
      </c>
      <c r="D1925" s="3" t="str">
        <f t="shared" si="152"/>
        <v>NSCLC</v>
      </c>
      <c r="E1925" t="str">
        <f t="shared" si="153"/>
        <v>T1</v>
      </c>
      <c r="F1925" s="19" t="str">
        <f t="shared" si="154"/>
        <v>US-153-1341-NSCLC</v>
      </c>
      <c r="G1925" s="3" t="s">
        <v>23</v>
      </c>
      <c r="H1925" s="18">
        <v>45168</v>
      </c>
      <c r="I1925" t="str">
        <f>MID(Table9[[#This Row],[SampleID]],4,8)</f>
        <v>153-1341</v>
      </c>
    </row>
    <row r="1926" spans="1:9">
      <c r="A1926" s="27" t="s">
        <v>4596</v>
      </c>
      <c r="B1926" t="str">
        <f t="shared" si="150"/>
        <v>US</v>
      </c>
      <c r="C1926" t="str">
        <f t="shared" si="151"/>
        <v>153</v>
      </c>
      <c r="D1926" s="3" t="str">
        <f t="shared" si="152"/>
        <v>NSCLC</v>
      </c>
      <c r="E1926" t="str">
        <f t="shared" si="153"/>
        <v>T0</v>
      </c>
      <c r="F1926" s="19" t="str">
        <f t="shared" si="154"/>
        <v>US-153-1341 NSCLC</v>
      </c>
      <c r="G1926" s="3" t="s">
        <v>23</v>
      </c>
      <c r="H1926" s="18">
        <v>45168</v>
      </c>
      <c r="I1926" t="str">
        <f>MID(Table9[[#This Row],[SampleID]],4,8)</f>
        <v>153-1341</v>
      </c>
    </row>
    <row r="1927" spans="1:9">
      <c r="A1927" s="27" t="s">
        <v>4597</v>
      </c>
      <c r="B1927" t="str">
        <f t="shared" si="150"/>
        <v>US</v>
      </c>
      <c r="C1927" t="str">
        <f t="shared" si="151"/>
        <v>153</v>
      </c>
      <c r="D1927" s="3" t="str">
        <f t="shared" si="152"/>
        <v>NSCLC</v>
      </c>
      <c r="E1927" t="str">
        <f t="shared" si="153"/>
        <v>T2</v>
      </c>
      <c r="F1927" s="19" t="str">
        <f t="shared" si="154"/>
        <v>US-153-1341 NSCLC</v>
      </c>
      <c r="G1927" s="3" t="s">
        <v>23</v>
      </c>
      <c r="H1927" s="18">
        <v>45168</v>
      </c>
      <c r="I1927" t="str">
        <f>MID(Table9[[#This Row],[SampleID]],4,8)</f>
        <v>153-1341</v>
      </c>
    </row>
    <row r="1928" spans="1:9">
      <c r="A1928" s="27" t="s">
        <v>4598</v>
      </c>
      <c r="B1928" t="str">
        <f t="shared" si="150"/>
        <v>US</v>
      </c>
      <c r="C1928" t="str">
        <f t="shared" si="151"/>
        <v>153</v>
      </c>
      <c r="D1928" s="3" t="str">
        <f t="shared" si="152"/>
        <v>NSCLC</v>
      </c>
      <c r="E1928" t="str">
        <f t="shared" si="153"/>
        <v>T0</v>
      </c>
      <c r="F1928" s="19" t="str">
        <f t="shared" si="154"/>
        <v>US-153-1343 NSCLC</v>
      </c>
      <c r="G1928" s="3" t="s">
        <v>23</v>
      </c>
      <c r="H1928" s="18">
        <v>45168</v>
      </c>
      <c r="I1928" t="str">
        <f>MID(Table9[[#This Row],[SampleID]],4,8)</f>
        <v>153-1343</v>
      </c>
    </row>
    <row r="1929" spans="1:9">
      <c r="A1929" s="27" t="s">
        <v>4599</v>
      </c>
      <c r="B1929" t="str">
        <f t="shared" si="150"/>
        <v>US</v>
      </c>
      <c r="C1929" t="str">
        <f t="shared" si="151"/>
        <v>153</v>
      </c>
      <c r="D1929" s="3" t="str">
        <f t="shared" si="152"/>
        <v>NSCLC</v>
      </c>
      <c r="E1929" t="str">
        <f t="shared" si="153"/>
        <v>T1</v>
      </c>
      <c r="F1929" s="19" t="str">
        <f t="shared" si="154"/>
        <v>US-153-1343-NSCLC</v>
      </c>
      <c r="G1929" s="3" t="s">
        <v>23</v>
      </c>
      <c r="H1929" s="18">
        <v>45168</v>
      </c>
      <c r="I1929" t="str">
        <f>MID(Table9[[#This Row],[SampleID]],4,8)</f>
        <v>153-1343</v>
      </c>
    </row>
    <row r="1930" spans="1:9">
      <c r="A1930" s="27" t="s">
        <v>4600</v>
      </c>
      <c r="B1930" t="str">
        <f t="shared" si="150"/>
        <v>US</v>
      </c>
      <c r="C1930" t="str">
        <f t="shared" si="151"/>
        <v>153</v>
      </c>
      <c r="D1930" s="3" t="str">
        <f t="shared" si="152"/>
        <v>SCLC</v>
      </c>
      <c r="E1930" t="str">
        <f t="shared" si="153"/>
        <v>T2</v>
      </c>
      <c r="F1930" s="19" t="str">
        <f t="shared" si="154"/>
        <v>US-153-3331 SCLC</v>
      </c>
      <c r="G1930" s="3" t="s">
        <v>23</v>
      </c>
      <c r="H1930" s="18">
        <v>45168</v>
      </c>
      <c r="I1930" t="str">
        <f>MID(Table9[[#This Row],[SampleID]],4,8)</f>
        <v>153-3331</v>
      </c>
    </row>
    <row r="1931" spans="1:9">
      <c r="A1931" s="27" t="s">
        <v>4601</v>
      </c>
      <c r="B1931" t="str">
        <f t="shared" si="150"/>
        <v>US</v>
      </c>
      <c r="C1931" t="str">
        <f t="shared" si="151"/>
        <v>153</v>
      </c>
      <c r="D1931" s="3" t="str">
        <f t="shared" si="152"/>
        <v>SCLC</v>
      </c>
      <c r="E1931" t="str">
        <f t="shared" si="153"/>
        <v>T3</v>
      </c>
      <c r="F1931" s="19" t="str">
        <f t="shared" si="154"/>
        <v>US-153-3331 SCLC</v>
      </c>
      <c r="G1931" s="3" t="s">
        <v>23</v>
      </c>
      <c r="H1931" s="18">
        <v>45168</v>
      </c>
      <c r="I1931" t="str">
        <f>MID(Table9[[#This Row],[SampleID]],4,8)</f>
        <v>153-3331</v>
      </c>
    </row>
    <row r="1932" spans="1:9">
      <c r="A1932" s="27" t="s">
        <v>4602</v>
      </c>
      <c r="B1932" t="str">
        <f t="shared" si="150"/>
        <v>US</v>
      </c>
      <c r="C1932" t="str">
        <f t="shared" si="151"/>
        <v>153</v>
      </c>
      <c r="D1932" s="3" t="str">
        <f t="shared" si="152"/>
        <v>NSCLC</v>
      </c>
      <c r="E1932" t="str">
        <f t="shared" si="153"/>
        <v>T0</v>
      </c>
      <c r="F1932" s="19" t="str">
        <f t="shared" si="154"/>
        <v>US-153-1364 NSCLC</v>
      </c>
      <c r="G1932" s="3" t="s">
        <v>23</v>
      </c>
      <c r="H1932" s="18">
        <v>45168</v>
      </c>
      <c r="I1932" t="str">
        <f>MID(Table9[[#This Row],[SampleID]],4,8)</f>
        <v>153-1364</v>
      </c>
    </row>
    <row r="1933" spans="1:9">
      <c r="A1933" s="27" t="s">
        <v>4603</v>
      </c>
      <c r="B1933" t="str">
        <f t="shared" si="150"/>
        <v>US</v>
      </c>
      <c r="C1933" t="str">
        <f t="shared" si="151"/>
        <v>153</v>
      </c>
      <c r="D1933" s="3" t="str">
        <f t="shared" si="152"/>
        <v>NSCLC</v>
      </c>
      <c r="E1933" t="str">
        <f t="shared" si="153"/>
        <v>T1</v>
      </c>
      <c r="F1933" s="19" t="str">
        <f t="shared" si="154"/>
        <v>US-153-1364-NSCLC</v>
      </c>
      <c r="G1933" s="3" t="s">
        <v>23</v>
      </c>
      <c r="H1933" s="18">
        <v>45168</v>
      </c>
      <c r="I1933" t="str">
        <f>MID(Table9[[#This Row],[SampleID]],4,8)</f>
        <v>153-1364</v>
      </c>
    </row>
    <row r="1934" spans="1:9">
      <c r="A1934" s="27" t="s">
        <v>4604</v>
      </c>
      <c r="B1934" t="str">
        <f t="shared" si="150"/>
        <v>US</v>
      </c>
      <c r="C1934" t="str">
        <f t="shared" si="151"/>
        <v>153</v>
      </c>
      <c r="D1934" s="3" t="str">
        <f t="shared" si="152"/>
        <v>NSCLC</v>
      </c>
      <c r="E1934" t="str">
        <f t="shared" si="153"/>
        <v>T0</v>
      </c>
      <c r="F1934" s="19" t="str">
        <f t="shared" si="154"/>
        <v>US-153-1361 NSCLC</v>
      </c>
      <c r="G1934" s="3" t="s">
        <v>23</v>
      </c>
      <c r="H1934" s="18">
        <v>45168</v>
      </c>
      <c r="I1934" t="str">
        <f>MID(Table9[[#This Row],[SampleID]],4,8)</f>
        <v>153-1361</v>
      </c>
    </row>
    <row r="1935" spans="1:9">
      <c r="A1935" s="27" t="s">
        <v>4605</v>
      </c>
      <c r="B1935" t="str">
        <f t="shared" si="150"/>
        <v>US</v>
      </c>
      <c r="C1935" t="str">
        <f t="shared" si="151"/>
        <v>153</v>
      </c>
      <c r="D1935" s="3" t="str">
        <f t="shared" si="152"/>
        <v>NSCLC</v>
      </c>
      <c r="E1935" t="str">
        <f t="shared" si="153"/>
        <v>T1</v>
      </c>
      <c r="F1935" s="19" t="str">
        <f t="shared" si="154"/>
        <v>US-153-1361-NSCLC</v>
      </c>
      <c r="G1935" s="3" t="s">
        <v>23</v>
      </c>
      <c r="H1935" s="18">
        <v>45168</v>
      </c>
      <c r="I1935" t="str">
        <f>MID(Table9[[#This Row],[SampleID]],4,8)</f>
        <v>153-1361</v>
      </c>
    </row>
    <row r="1936" spans="1:9">
      <c r="A1936" s="27" t="s">
        <v>4606</v>
      </c>
      <c r="B1936" t="str">
        <f t="shared" si="150"/>
        <v>US</v>
      </c>
      <c r="C1936" t="str">
        <f t="shared" si="151"/>
        <v>153</v>
      </c>
      <c r="D1936" s="3" t="str">
        <f t="shared" si="152"/>
        <v>NSCLC</v>
      </c>
      <c r="E1936" t="str">
        <f t="shared" si="153"/>
        <v>T0</v>
      </c>
      <c r="F1936" s="19" t="str">
        <f t="shared" si="154"/>
        <v>US-153-1344 NSCLC</v>
      </c>
      <c r="G1936" s="3" t="s">
        <v>23</v>
      </c>
      <c r="H1936" s="18">
        <v>45168</v>
      </c>
      <c r="I1936" t="str">
        <f>MID(Table9[[#This Row],[SampleID]],4,8)</f>
        <v>153-1344</v>
      </c>
    </row>
    <row r="1937" spans="1:9">
      <c r="A1937" s="27" t="s">
        <v>4607</v>
      </c>
      <c r="B1937" t="str">
        <f t="shared" si="150"/>
        <v>US</v>
      </c>
      <c r="C1937" t="str">
        <f t="shared" si="151"/>
        <v>153</v>
      </c>
      <c r="D1937" s="3" t="str">
        <f t="shared" si="152"/>
        <v>NSCLC</v>
      </c>
      <c r="E1937" t="str">
        <f t="shared" si="153"/>
        <v>T1</v>
      </c>
      <c r="F1937" s="19" t="str">
        <f t="shared" si="154"/>
        <v>US-153-1344-NSCLC</v>
      </c>
      <c r="G1937" s="3" t="s">
        <v>23</v>
      </c>
      <c r="H1937" s="18">
        <v>45168</v>
      </c>
      <c r="I1937" t="str">
        <f>MID(Table9[[#This Row],[SampleID]],4,8)</f>
        <v>153-1344</v>
      </c>
    </row>
    <row r="1938" spans="1:9">
      <c r="A1938" s="27" t="s">
        <v>4608</v>
      </c>
      <c r="B1938" t="str">
        <f t="shared" si="150"/>
        <v>US</v>
      </c>
      <c r="C1938" t="str">
        <f t="shared" si="151"/>
        <v>153</v>
      </c>
      <c r="D1938" s="3" t="str">
        <f t="shared" si="152"/>
        <v>MELANOMA</v>
      </c>
      <c r="E1938" t="str">
        <f t="shared" si="153"/>
        <v>T3</v>
      </c>
      <c r="F1938" s="19" t="str">
        <f t="shared" si="154"/>
        <v>US-153-2335 MELANOMA</v>
      </c>
      <c r="G1938" s="3" t="s">
        <v>23</v>
      </c>
      <c r="H1938" s="18">
        <v>45168</v>
      </c>
      <c r="I1938" t="str">
        <f>MID(Table9[[#This Row],[SampleID]],4,8)</f>
        <v>153-2335</v>
      </c>
    </row>
    <row r="1939" spans="1:9">
      <c r="A1939" s="27" t="s">
        <v>4609</v>
      </c>
      <c r="B1939" t="str">
        <f t="shared" si="150"/>
        <v>US</v>
      </c>
      <c r="C1939" t="str">
        <f t="shared" si="151"/>
        <v>153</v>
      </c>
      <c r="D1939" s="3" t="str">
        <f t="shared" si="152"/>
        <v>MELANOMA</v>
      </c>
      <c r="E1939" t="str">
        <f t="shared" si="153"/>
        <v>T2</v>
      </c>
      <c r="F1939" s="19" t="str">
        <f t="shared" si="154"/>
        <v>US-153-2336 MELANOMA</v>
      </c>
      <c r="G1939" s="3" t="s">
        <v>23</v>
      </c>
      <c r="H1939" s="18">
        <v>45168</v>
      </c>
      <c r="I1939" t="str">
        <f>MID(Table9[[#This Row],[SampleID]],4,8)</f>
        <v>153-2336</v>
      </c>
    </row>
    <row r="1940" spans="1:9">
      <c r="A1940" s="27" t="s">
        <v>4610</v>
      </c>
      <c r="B1940" t="str">
        <f t="shared" si="150"/>
        <v>US</v>
      </c>
      <c r="C1940" t="str">
        <f t="shared" si="151"/>
        <v>153</v>
      </c>
      <c r="D1940" s="3" t="str">
        <f t="shared" si="152"/>
        <v>MELANOMA</v>
      </c>
      <c r="E1940" t="str">
        <f t="shared" si="153"/>
        <v>T0</v>
      </c>
      <c r="F1940" s="19" t="str">
        <f t="shared" si="154"/>
        <v>US-153-2331-MELANOMA</v>
      </c>
      <c r="G1940" s="3" t="s">
        <v>23</v>
      </c>
      <c r="H1940" s="18">
        <v>1</v>
      </c>
      <c r="I1940" t="str">
        <f>MID(Table9[[#This Row],[SampleID]],4,8)</f>
        <v>153-2331</v>
      </c>
    </row>
    <row r="1941" spans="1:9">
      <c r="A1941" s="27" t="s">
        <v>4611</v>
      </c>
      <c r="B1941" t="str">
        <f t="shared" si="150"/>
        <v>US</v>
      </c>
      <c r="C1941" t="str">
        <f t="shared" si="151"/>
        <v>153</v>
      </c>
      <c r="D1941" s="3" t="str">
        <f t="shared" si="152"/>
        <v>MELANOMA</v>
      </c>
      <c r="E1941" t="str">
        <f t="shared" si="153"/>
        <v>T1</v>
      </c>
      <c r="F1941" s="19" t="str">
        <f t="shared" si="154"/>
        <v>US-153-2351 MELANOMA</v>
      </c>
      <c r="G1941" s="3" t="s">
        <v>23</v>
      </c>
      <c r="H1941" s="18">
        <v>45168</v>
      </c>
      <c r="I1941" t="str">
        <f>MID(Table9[[#This Row],[SampleID]],4,8)</f>
        <v>153-2351</v>
      </c>
    </row>
    <row r="1942" spans="1:9">
      <c r="A1942" s="27" t="s">
        <v>4612</v>
      </c>
      <c r="B1942" t="str">
        <f t="shared" si="150"/>
        <v>US</v>
      </c>
      <c r="C1942" t="str">
        <f t="shared" si="151"/>
        <v>153</v>
      </c>
      <c r="D1942" s="3" t="str">
        <f t="shared" si="152"/>
        <v>NSCLC</v>
      </c>
      <c r="E1942" t="str">
        <f t="shared" si="153"/>
        <v>T0</v>
      </c>
      <c r="F1942" s="19" t="str">
        <f t="shared" si="154"/>
        <v>US-153-1362 NSCLC</v>
      </c>
      <c r="G1942" s="3" t="s">
        <v>23</v>
      </c>
      <c r="H1942" s="18">
        <v>45168</v>
      </c>
      <c r="I1942" t="str">
        <f>MID(Table9[[#This Row],[SampleID]],4,8)</f>
        <v>153-1362</v>
      </c>
    </row>
    <row r="1943" spans="1:9">
      <c r="A1943" s="27" t="s">
        <v>4613</v>
      </c>
      <c r="B1943" t="str">
        <f t="shared" si="150"/>
        <v>US</v>
      </c>
      <c r="C1943" t="str">
        <f t="shared" si="151"/>
        <v>153</v>
      </c>
      <c r="D1943" s="3" t="str">
        <f t="shared" si="152"/>
        <v>SCLC</v>
      </c>
      <c r="E1943" t="str">
        <f t="shared" si="153"/>
        <v>T2</v>
      </c>
      <c r="F1943" s="19" t="str">
        <f t="shared" si="154"/>
        <v>US-153-3336 SCLC</v>
      </c>
      <c r="G1943" s="3" t="s">
        <v>23</v>
      </c>
      <c r="H1943" s="18">
        <v>45168</v>
      </c>
      <c r="I1943" t="str">
        <f>MID(Table9[[#This Row],[SampleID]],4,8)</f>
        <v>153-3336</v>
      </c>
    </row>
    <row r="1944" spans="1:9">
      <c r="A1944" s="26" t="s">
        <v>4614</v>
      </c>
      <c r="B1944" s="3" t="str">
        <f t="shared" si="150"/>
        <v>GB</v>
      </c>
      <c r="C1944" s="3" t="str">
        <f t="shared" si="151"/>
        <v>023</v>
      </c>
      <c r="D1944" s="3" t="str">
        <f t="shared" si="152"/>
        <v>NSCLC</v>
      </c>
      <c r="E1944" s="3" t="str">
        <f t="shared" si="153"/>
        <v>T5</v>
      </c>
      <c r="F1944" s="19" t="str">
        <f t="shared" si="154"/>
        <v>GB-023-7301-NSCLC</v>
      </c>
      <c r="G1944" s="3" t="s">
        <v>23</v>
      </c>
      <c r="H1944" s="54">
        <v>45175</v>
      </c>
      <c r="I1944" t="str">
        <f>MID(Table9[[#This Row],[SampleID]],4,8)</f>
        <v>023-7301</v>
      </c>
    </row>
    <row r="1945" spans="1:9">
      <c r="A1945" s="27" t="s">
        <v>4615</v>
      </c>
      <c r="B1945" t="str">
        <f t="shared" si="150"/>
        <v>GB</v>
      </c>
      <c r="C1945" t="str">
        <f t="shared" si="151"/>
        <v>023</v>
      </c>
      <c r="D1945" s="3" t="str">
        <f t="shared" si="152"/>
        <v>NSCLC</v>
      </c>
      <c r="E1945" t="str">
        <f t="shared" si="153"/>
        <v>T6</v>
      </c>
      <c r="F1945" s="19" t="str">
        <f t="shared" si="154"/>
        <v>GB-023-7301-NSCLC</v>
      </c>
      <c r="G1945" s="3" t="s">
        <v>23</v>
      </c>
      <c r="H1945" s="54">
        <v>45175</v>
      </c>
      <c r="I1945" t="str">
        <f>MID(Table9[[#This Row],[SampleID]],4,8)</f>
        <v>023-7301</v>
      </c>
    </row>
    <row r="1946" spans="1:9">
      <c r="A1946" s="27" t="s">
        <v>4616</v>
      </c>
      <c r="B1946" t="str">
        <f t="shared" si="150"/>
        <v>GB</v>
      </c>
      <c r="C1946" t="str">
        <f t="shared" si="151"/>
        <v>023</v>
      </c>
      <c r="D1946" s="3" t="str">
        <f t="shared" si="152"/>
        <v>NSCLC</v>
      </c>
      <c r="E1946" t="str">
        <f t="shared" si="153"/>
        <v>T7</v>
      </c>
      <c r="F1946" s="19" t="str">
        <f t="shared" si="154"/>
        <v>GB-023-7301-NSCLC</v>
      </c>
      <c r="G1946" s="3" t="s">
        <v>23</v>
      </c>
      <c r="H1946" s="54">
        <v>45175</v>
      </c>
      <c r="I1946" t="str">
        <f>MID(Table9[[#This Row],[SampleID]],4,8)</f>
        <v>023-7301</v>
      </c>
    </row>
    <row r="1947" spans="1:9">
      <c r="A1947" s="27" t="s">
        <v>4617</v>
      </c>
      <c r="B1947" t="str">
        <f t="shared" si="150"/>
        <v>GB</v>
      </c>
      <c r="C1947" t="str">
        <f t="shared" si="151"/>
        <v>023</v>
      </c>
      <c r="D1947" s="3" t="str">
        <f t="shared" si="152"/>
        <v>NSCLC</v>
      </c>
      <c r="E1947" t="str">
        <f t="shared" si="153"/>
        <v>T3</v>
      </c>
      <c r="F1947" s="19" t="str">
        <f t="shared" si="154"/>
        <v>GB-023-7302-NSCLC</v>
      </c>
      <c r="G1947" s="3" t="s">
        <v>23</v>
      </c>
      <c r="H1947" s="54">
        <v>45175</v>
      </c>
      <c r="I1947" t="str">
        <f>MID(Table9[[#This Row],[SampleID]],4,8)</f>
        <v>023-7302</v>
      </c>
    </row>
    <row r="1948" spans="1:9">
      <c r="A1948" s="27" t="s">
        <v>4618</v>
      </c>
      <c r="B1948" t="str">
        <f t="shared" si="150"/>
        <v>GB</v>
      </c>
      <c r="C1948" t="str">
        <f t="shared" si="151"/>
        <v>023</v>
      </c>
      <c r="D1948" s="3" t="str">
        <f t="shared" si="152"/>
        <v>NSCLC</v>
      </c>
      <c r="E1948" t="str">
        <f t="shared" si="153"/>
        <v>T0</v>
      </c>
      <c r="F1948" s="19" t="str">
        <f t="shared" si="154"/>
        <v>GB-023-7303-NSCLC</v>
      </c>
      <c r="G1948" s="3" t="s">
        <v>23</v>
      </c>
      <c r="H1948" s="54">
        <v>45175</v>
      </c>
      <c r="I1948" t="str">
        <f>MID(Table9[[#This Row],[SampleID]],4,8)</f>
        <v>023-7303</v>
      </c>
    </row>
    <row r="1949" spans="1:9">
      <c r="A1949" s="27" t="s">
        <v>4619</v>
      </c>
      <c r="B1949" t="str">
        <f t="shared" si="150"/>
        <v>GB</v>
      </c>
      <c r="C1949" t="str">
        <f t="shared" si="151"/>
        <v>023</v>
      </c>
      <c r="D1949" s="3" t="str">
        <f t="shared" si="152"/>
        <v>NSCLC</v>
      </c>
      <c r="E1949" t="str">
        <f t="shared" si="153"/>
        <v>T1</v>
      </c>
      <c r="F1949" s="19" t="str">
        <f t="shared" si="154"/>
        <v>GB-023-7303-NSCLC</v>
      </c>
      <c r="G1949" s="3" t="s">
        <v>23</v>
      </c>
      <c r="H1949" s="54">
        <v>45175</v>
      </c>
      <c r="I1949" t="str">
        <f>MID(Table9[[#This Row],[SampleID]],4,8)</f>
        <v>023-7303</v>
      </c>
    </row>
    <row r="1950" spans="1:9">
      <c r="A1950" s="27" t="s">
        <v>4620</v>
      </c>
      <c r="B1950" t="str">
        <f t="shared" si="150"/>
        <v>GB</v>
      </c>
      <c r="C1950" t="str">
        <f t="shared" si="151"/>
        <v>023</v>
      </c>
      <c r="D1950" s="3" t="str">
        <f t="shared" si="152"/>
        <v>NSCLC</v>
      </c>
      <c r="E1950" t="str">
        <f t="shared" si="153"/>
        <v>T2</v>
      </c>
      <c r="F1950" s="19" t="str">
        <f t="shared" si="154"/>
        <v>GB-023-7303-NSCLC</v>
      </c>
      <c r="G1950" s="3" t="s">
        <v>23</v>
      </c>
      <c r="H1950" s="54">
        <v>45175</v>
      </c>
      <c r="I1950" t="str">
        <f>MID(Table9[[#This Row],[SampleID]],4,8)</f>
        <v>023-7303</v>
      </c>
    </row>
    <row r="1951" spans="1:9">
      <c r="A1951" s="27" t="s">
        <v>4621</v>
      </c>
      <c r="B1951" t="str">
        <f t="shared" si="150"/>
        <v>GB</v>
      </c>
      <c r="C1951" t="str">
        <f t="shared" si="151"/>
        <v>023</v>
      </c>
      <c r="D1951" s="3" t="str">
        <f t="shared" si="152"/>
        <v>NSCLC</v>
      </c>
      <c r="E1951" t="str">
        <f t="shared" si="153"/>
        <v>T0</v>
      </c>
      <c r="F1951" s="19" t="str">
        <f t="shared" si="154"/>
        <v>GB-023-7304-NSCLC</v>
      </c>
      <c r="G1951" s="3" t="s">
        <v>23</v>
      </c>
      <c r="H1951" s="54">
        <v>45175</v>
      </c>
      <c r="I1951" t="str">
        <f>MID(Table9[[#This Row],[SampleID]],4,8)</f>
        <v>023-7304</v>
      </c>
    </row>
    <row r="1952" spans="1:9">
      <c r="A1952" s="27" t="s">
        <v>4622</v>
      </c>
      <c r="B1952" t="str">
        <f t="shared" si="150"/>
        <v>GB</v>
      </c>
      <c r="C1952" t="str">
        <f t="shared" si="151"/>
        <v>023</v>
      </c>
      <c r="D1952" s="3" t="str">
        <f t="shared" si="152"/>
        <v>NSCLC</v>
      </c>
      <c r="E1952" t="str">
        <f t="shared" si="153"/>
        <v>T2</v>
      </c>
      <c r="F1952" s="19" t="str">
        <f t="shared" si="154"/>
        <v>GB-023-7304-NSCLC</v>
      </c>
      <c r="G1952" s="3" t="s">
        <v>23</v>
      </c>
      <c r="H1952" s="54">
        <v>45175</v>
      </c>
      <c r="I1952" t="str">
        <f>MID(Table9[[#This Row],[SampleID]],4,8)</f>
        <v>023-7304</v>
      </c>
    </row>
    <row r="1953" spans="1:9">
      <c r="A1953" s="27" t="s">
        <v>4623</v>
      </c>
      <c r="B1953" t="str">
        <f t="shared" si="150"/>
        <v>GB</v>
      </c>
      <c r="C1953" t="str">
        <f t="shared" si="151"/>
        <v>023</v>
      </c>
      <c r="D1953" s="3" t="str">
        <f t="shared" si="152"/>
        <v>NSCLC</v>
      </c>
      <c r="E1953" t="str">
        <f t="shared" si="153"/>
        <v>T0</v>
      </c>
      <c r="F1953" s="19" t="str">
        <f t="shared" si="154"/>
        <v>GB-023-7305-NSCLC</v>
      </c>
      <c r="G1953" s="3" t="s">
        <v>23</v>
      </c>
      <c r="H1953" s="54">
        <v>45175</v>
      </c>
      <c r="I1953" t="str">
        <f>MID(Table9[[#This Row],[SampleID]],4,8)</f>
        <v>023-7305</v>
      </c>
    </row>
    <row r="1954" spans="1:9">
      <c r="A1954" s="27" t="s">
        <v>4624</v>
      </c>
      <c r="B1954" t="str">
        <f t="shared" si="150"/>
        <v>GB</v>
      </c>
      <c r="C1954" t="str">
        <f t="shared" si="151"/>
        <v>023</v>
      </c>
      <c r="D1954" s="3" t="str">
        <f t="shared" si="152"/>
        <v>NSCLC</v>
      </c>
      <c r="E1954" t="str">
        <f t="shared" si="153"/>
        <v>T1</v>
      </c>
      <c r="F1954" s="19" t="str">
        <f t="shared" si="154"/>
        <v>GB-023-7305-NSCLC</v>
      </c>
      <c r="G1954" s="3" t="s">
        <v>23</v>
      </c>
      <c r="H1954" s="54">
        <v>45175</v>
      </c>
      <c r="I1954" t="str">
        <f>MID(Table9[[#This Row],[SampleID]],4,8)</f>
        <v>023-7305</v>
      </c>
    </row>
    <row r="1955" spans="1:9">
      <c r="A1955" s="27" t="s">
        <v>4625</v>
      </c>
      <c r="B1955" t="str">
        <f t="shared" si="150"/>
        <v>GB</v>
      </c>
      <c r="C1955" t="str">
        <f t="shared" si="151"/>
        <v>023</v>
      </c>
      <c r="D1955" s="3" t="str">
        <f t="shared" si="152"/>
        <v>NSCLC</v>
      </c>
      <c r="E1955" t="str">
        <f t="shared" si="153"/>
        <v>T0</v>
      </c>
      <c r="F1955" s="19" t="str">
        <f t="shared" si="154"/>
        <v>GB-023-7306-NSCLC</v>
      </c>
      <c r="G1955" s="3" t="s">
        <v>23</v>
      </c>
      <c r="H1955" s="54">
        <v>45175</v>
      </c>
      <c r="I1955" t="str">
        <f>MID(Table9[[#This Row],[SampleID]],4,8)</f>
        <v>023-7306</v>
      </c>
    </row>
    <row r="1956" spans="1:9">
      <c r="A1956" s="27" t="s">
        <v>4626</v>
      </c>
      <c r="B1956" t="str">
        <f t="shared" si="150"/>
        <v>GB</v>
      </c>
      <c r="C1956" t="str">
        <f t="shared" si="151"/>
        <v>023</v>
      </c>
      <c r="D1956" s="3" t="str">
        <f t="shared" si="152"/>
        <v>NSCLC</v>
      </c>
      <c r="E1956" t="str">
        <f t="shared" si="153"/>
        <v>T1</v>
      </c>
      <c r="F1956" s="19" t="str">
        <f t="shared" si="154"/>
        <v>GB-023-7306-NSCLC</v>
      </c>
      <c r="G1956" s="3" t="s">
        <v>23</v>
      </c>
      <c r="H1956" s="54">
        <v>45175</v>
      </c>
      <c r="I1956" t="str">
        <f>MID(Table9[[#This Row],[SampleID]],4,8)</f>
        <v>023-7306</v>
      </c>
    </row>
    <row r="1957" spans="1:9">
      <c r="A1957" s="27" t="s">
        <v>4627</v>
      </c>
      <c r="B1957" t="str">
        <f t="shared" si="150"/>
        <v>GB</v>
      </c>
      <c r="C1957" t="str">
        <f t="shared" si="151"/>
        <v>023</v>
      </c>
      <c r="D1957" s="3" t="str">
        <f t="shared" si="152"/>
        <v>NSCLC</v>
      </c>
      <c r="E1957" t="str">
        <f t="shared" si="153"/>
        <v>T0</v>
      </c>
      <c r="F1957" s="19" t="str">
        <f t="shared" si="154"/>
        <v>GB-023-7307-NSCLC</v>
      </c>
      <c r="G1957" s="3" t="s">
        <v>23</v>
      </c>
      <c r="H1957" s="54">
        <v>45175</v>
      </c>
      <c r="I1957" t="str">
        <f>MID(Table9[[#This Row],[SampleID]],4,8)</f>
        <v>023-7307</v>
      </c>
    </row>
    <row r="1958" spans="1:9">
      <c r="A1958" s="27" t="s">
        <v>4628</v>
      </c>
      <c r="B1958" t="str">
        <f t="shared" si="150"/>
        <v>GB</v>
      </c>
      <c r="C1958" t="str">
        <f t="shared" si="151"/>
        <v>023</v>
      </c>
      <c r="D1958" s="3" t="str">
        <f t="shared" si="152"/>
        <v>NSCLC</v>
      </c>
      <c r="E1958" t="str">
        <f t="shared" si="153"/>
        <v>T1</v>
      </c>
      <c r="F1958" s="19" t="str">
        <f t="shared" si="154"/>
        <v>GB-023-7307-NSCLC</v>
      </c>
      <c r="G1958" s="3" t="s">
        <v>23</v>
      </c>
      <c r="H1958" s="54">
        <v>45175</v>
      </c>
      <c r="I1958" t="str">
        <f>MID(Table9[[#This Row],[SampleID]],4,8)</f>
        <v>023-7307</v>
      </c>
    </row>
    <row r="1959" spans="1:9">
      <c r="A1959" s="27" t="s">
        <v>4629</v>
      </c>
      <c r="B1959" t="str">
        <f t="shared" si="150"/>
        <v>GB</v>
      </c>
      <c r="C1959" t="str">
        <f t="shared" si="151"/>
        <v>023</v>
      </c>
      <c r="D1959" s="3" t="str">
        <f t="shared" si="152"/>
        <v>MELANOMA</v>
      </c>
      <c r="E1959" t="str">
        <f t="shared" si="153"/>
        <v>T4</v>
      </c>
      <c r="F1959" s="19" t="str">
        <f t="shared" si="154"/>
        <v>GB-023-8300-MELANOMA</v>
      </c>
      <c r="G1959" s="3" t="s">
        <v>23</v>
      </c>
      <c r="H1959" s="54">
        <v>45175</v>
      </c>
      <c r="I1959" t="str">
        <f>MID(Table9[[#This Row],[SampleID]],4,8)</f>
        <v>023-8300</v>
      </c>
    </row>
    <row r="1960" spans="1:9">
      <c r="A1960" s="27" t="s">
        <v>4630</v>
      </c>
      <c r="B1960" t="str">
        <f t="shared" si="150"/>
        <v>GB</v>
      </c>
      <c r="C1960" t="str">
        <f t="shared" si="151"/>
        <v>023</v>
      </c>
      <c r="D1960" s="3" t="str">
        <f t="shared" si="152"/>
        <v>MELANOMA</v>
      </c>
      <c r="E1960" t="str">
        <f t="shared" si="153"/>
        <v>T4</v>
      </c>
      <c r="F1960" s="19" t="str">
        <f t="shared" si="154"/>
        <v>GB-023-8301-MELANOMA</v>
      </c>
      <c r="G1960" s="3" t="s">
        <v>23</v>
      </c>
      <c r="H1960" s="54">
        <v>45175</v>
      </c>
      <c r="I1960" t="str">
        <f>MID(Table9[[#This Row],[SampleID]],4,8)</f>
        <v>023-8301</v>
      </c>
    </row>
    <row r="1961" spans="1:9">
      <c r="A1961" s="27" t="s">
        <v>4631</v>
      </c>
      <c r="B1961" t="str">
        <f t="shared" si="150"/>
        <v>US</v>
      </c>
      <c r="C1961" t="str">
        <f t="shared" si="151"/>
        <v>153</v>
      </c>
      <c r="D1961" s="3" t="str">
        <f t="shared" si="152"/>
        <v>MELANOMA</v>
      </c>
      <c r="E1961" t="str">
        <f t="shared" si="153"/>
        <v>T0</v>
      </c>
      <c r="F1961" s="19" t="str">
        <f t="shared" si="154"/>
        <v>US-153-2334-MELANOMA</v>
      </c>
      <c r="G1961" s="3" t="s">
        <v>23</v>
      </c>
      <c r="H1961" s="54">
        <v>1</v>
      </c>
      <c r="I1961" t="str">
        <f>MID(Table9[[#This Row],[SampleID]],4,8)</f>
        <v>153-2334</v>
      </c>
    </row>
    <row r="1962" spans="1:9">
      <c r="A1962" s="27" t="s">
        <v>4632</v>
      </c>
      <c r="B1962" t="str">
        <f t="shared" si="150"/>
        <v>GB</v>
      </c>
      <c r="C1962" t="str">
        <f t="shared" si="151"/>
        <v>023</v>
      </c>
      <c r="D1962" s="3" t="str">
        <f t="shared" si="152"/>
        <v>MELANOMA</v>
      </c>
      <c r="E1962" t="str">
        <f t="shared" si="153"/>
        <v>T1</v>
      </c>
      <c r="F1962" s="19" t="str">
        <f t="shared" si="154"/>
        <v>GB-023-8302-MELANOMA</v>
      </c>
      <c r="G1962" s="3" t="s">
        <v>23</v>
      </c>
      <c r="H1962" s="54">
        <v>45175</v>
      </c>
      <c r="I1962" t="str">
        <f>MID(Table9[[#This Row],[SampleID]],4,8)</f>
        <v>023-8302</v>
      </c>
    </row>
    <row r="1963" spans="1:9">
      <c r="A1963" s="27" t="s">
        <v>4633</v>
      </c>
      <c r="B1963" t="str">
        <f t="shared" si="150"/>
        <v>GB</v>
      </c>
      <c r="C1963" t="str">
        <f t="shared" si="151"/>
        <v>023</v>
      </c>
      <c r="D1963" s="3" t="str">
        <f t="shared" si="152"/>
        <v>MELANOMA</v>
      </c>
      <c r="E1963" t="str">
        <f t="shared" si="153"/>
        <v>T2</v>
      </c>
      <c r="F1963" s="19" t="str">
        <f t="shared" si="154"/>
        <v>GB-023-8302-MELANOMA</v>
      </c>
      <c r="G1963" s="3" t="s">
        <v>23</v>
      </c>
      <c r="H1963" s="54">
        <v>45175</v>
      </c>
      <c r="I1963" t="str">
        <f>MID(Table9[[#This Row],[SampleID]],4,8)</f>
        <v>023-8302</v>
      </c>
    </row>
    <row r="1964" spans="1:9">
      <c r="A1964" s="27" t="s">
        <v>4634</v>
      </c>
      <c r="B1964" t="str">
        <f t="shared" si="150"/>
        <v>GB</v>
      </c>
      <c r="C1964" t="str">
        <f t="shared" si="151"/>
        <v>023</v>
      </c>
      <c r="D1964" s="3" t="str">
        <f t="shared" si="152"/>
        <v>MELANOMA</v>
      </c>
      <c r="E1964" t="str">
        <f t="shared" si="153"/>
        <v>T3</v>
      </c>
      <c r="F1964" s="19" t="str">
        <f t="shared" si="154"/>
        <v>GB-023-8302-MELANOMA</v>
      </c>
      <c r="G1964" s="3" t="s">
        <v>23</v>
      </c>
      <c r="H1964" s="54">
        <v>45175</v>
      </c>
      <c r="I1964" t="str">
        <f>MID(Table9[[#This Row],[SampleID]],4,8)</f>
        <v>023-8302</v>
      </c>
    </row>
    <row r="1965" spans="1:9">
      <c r="A1965" s="27" t="s">
        <v>4635</v>
      </c>
      <c r="B1965" t="str">
        <f t="shared" si="150"/>
        <v>US</v>
      </c>
      <c r="C1965" t="str">
        <f t="shared" si="151"/>
        <v>153</v>
      </c>
      <c r="D1965" s="3" t="str">
        <f t="shared" si="152"/>
        <v>MELANOMA</v>
      </c>
      <c r="E1965" t="str">
        <f t="shared" si="153"/>
        <v>T0</v>
      </c>
      <c r="F1965" s="19" t="str">
        <f t="shared" si="154"/>
        <v>US-153-2335-MELANOMA</v>
      </c>
      <c r="G1965" s="3" t="s">
        <v>23</v>
      </c>
      <c r="H1965" s="54">
        <v>1</v>
      </c>
      <c r="I1965" t="str">
        <f>MID(Table9[[#This Row],[SampleID]],4,8)</f>
        <v>153-2335</v>
      </c>
    </row>
    <row r="1966" spans="1:9">
      <c r="A1966" s="27" t="s">
        <v>4636</v>
      </c>
      <c r="B1966" t="str">
        <f t="shared" si="150"/>
        <v>GB</v>
      </c>
      <c r="C1966" t="str">
        <f t="shared" si="151"/>
        <v>023</v>
      </c>
      <c r="D1966" s="3" t="str">
        <f t="shared" si="152"/>
        <v>MELANOMA</v>
      </c>
      <c r="E1966" t="str">
        <f t="shared" si="153"/>
        <v>T1</v>
      </c>
      <c r="F1966" s="19" t="str">
        <f t="shared" si="154"/>
        <v>GB-023-8303-MELANOMA</v>
      </c>
      <c r="G1966" s="3" t="s">
        <v>23</v>
      </c>
      <c r="H1966" s="54">
        <v>45175</v>
      </c>
      <c r="I1966" t="str">
        <f>MID(Table9[[#This Row],[SampleID]],4,8)</f>
        <v>023-8303</v>
      </c>
    </row>
    <row r="1967" spans="1:9">
      <c r="A1967" s="27" t="s">
        <v>4637</v>
      </c>
      <c r="B1967" t="str">
        <f t="shared" si="150"/>
        <v>GB</v>
      </c>
      <c r="C1967" t="str">
        <f t="shared" si="151"/>
        <v>023</v>
      </c>
      <c r="D1967" s="3" t="str">
        <f t="shared" si="152"/>
        <v>MELANOMA</v>
      </c>
      <c r="E1967" t="str">
        <f t="shared" si="153"/>
        <v>T2</v>
      </c>
      <c r="F1967" s="19" t="str">
        <f t="shared" si="154"/>
        <v>GB-023-8303-MELANOMA</v>
      </c>
      <c r="G1967" s="3" t="s">
        <v>23</v>
      </c>
      <c r="H1967" s="54">
        <v>45175</v>
      </c>
      <c r="I1967" t="str">
        <f>MID(Table9[[#This Row],[SampleID]],4,8)</f>
        <v>023-8303</v>
      </c>
    </row>
    <row r="1968" spans="1:9">
      <c r="A1968" s="27" t="s">
        <v>4638</v>
      </c>
      <c r="B1968" t="str">
        <f t="shared" si="150"/>
        <v>US</v>
      </c>
      <c r="C1968" t="str">
        <f t="shared" si="151"/>
        <v>153</v>
      </c>
      <c r="D1968" s="3" t="str">
        <f t="shared" si="152"/>
        <v>MELANOMA</v>
      </c>
      <c r="E1968" t="str">
        <f t="shared" si="153"/>
        <v>T0</v>
      </c>
      <c r="F1968" s="19" t="str">
        <f t="shared" si="154"/>
        <v>US-153-2336 MELANOMA</v>
      </c>
      <c r="G1968" s="3" t="s">
        <v>23</v>
      </c>
      <c r="H1968" s="54">
        <v>45168</v>
      </c>
      <c r="I1968" t="str">
        <f>MID(Table9[[#This Row],[SampleID]],4,8)</f>
        <v>153-2336</v>
      </c>
    </row>
    <row r="1969" spans="1:9">
      <c r="A1969" s="27" t="s">
        <v>4639</v>
      </c>
      <c r="B1969" t="str">
        <f t="shared" si="150"/>
        <v>GB</v>
      </c>
      <c r="C1969" t="str">
        <f t="shared" si="151"/>
        <v>023</v>
      </c>
      <c r="D1969" s="3" t="str">
        <f t="shared" si="152"/>
        <v>MELANOMA</v>
      </c>
      <c r="E1969" t="str">
        <f t="shared" si="153"/>
        <v>T1</v>
      </c>
      <c r="F1969" s="19" t="str">
        <f t="shared" si="154"/>
        <v>GB-023-8304-MELANOMA</v>
      </c>
      <c r="G1969" s="3" t="s">
        <v>23</v>
      </c>
      <c r="H1969" s="54">
        <v>45175</v>
      </c>
      <c r="I1969" t="str">
        <f>MID(Table9[[#This Row],[SampleID]],4,8)</f>
        <v>023-8304</v>
      </c>
    </row>
    <row r="1970" spans="1:9">
      <c r="A1970" s="27" t="s">
        <v>4640</v>
      </c>
      <c r="B1970" t="str">
        <f t="shared" si="150"/>
        <v>US</v>
      </c>
      <c r="C1970" t="str">
        <f t="shared" si="151"/>
        <v>153</v>
      </c>
      <c r="D1970" s="3" t="str">
        <f t="shared" si="152"/>
        <v>MELANOMA</v>
      </c>
      <c r="E1970" t="str">
        <f t="shared" si="153"/>
        <v>T0</v>
      </c>
      <c r="F1970" s="19" t="str">
        <f t="shared" si="154"/>
        <v>US-153-2351 MELANOMA</v>
      </c>
      <c r="G1970" s="3" t="s">
        <v>23</v>
      </c>
      <c r="H1970" s="54">
        <v>45168</v>
      </c>
      <c r="I1970" t="str">
        <f>MID(Table9[[#This Row],[SampleID]],4,8)</f>
        <v>153-2351</v>
      </c>
    </row>
    <row r="1971" spans="1:9">
      <c r="A1971" s="27" t="s">
        <v>4641</v>
      </c>
      <c r="B1971" t="str">
        <f t="shared" ref="B1971:B1985" si="155">LEFT(A1971,2)</f>
        <v>GB</v>
      </c>
      <c r="C1971" t="str">
        <f t="shared" ref="C1971:C1985" si="156">MID(A1971,4,3)</f>
        <v>023</v>
      </c>
      <c r="D1971" s="3" t="str">
        <f t="shared" ref="D1971:D1985" si="157">IF(MID(A1971,13,1)="M","MELANOMA",IF(MID(A1971,13,1)="N","NSCLC",IF(MID(A1971,13,1)="S","SCLC",IF(MID(A1971,13,1)="H","HETH",IF(MID(A1971,13,1)="R","RCC","OTHER")))))</f>
        <v>MELANOMA</v>
      </c>
      <c r="E1971" t="str">
        <f t="shared" ref="E1971:E1985" si="158">IF(MID(A1971,13,1)="m",RIGHT(A1971,LEN(A1971)-21),IF(MID(A1971,13,1)="n",RIGHT(A1971,LEN(A1971)-18),IF(MID(A1971,13,1)="s",RIGHT(A1971,LEN(A1971)-17),IF(MID(A1971,13,1)="o",RIGHT(A1971,LEN(A1971)-18),IF(MID(A1971,13,1)="h",RIGHT(A1971,LEN(A1971)-17),IF(MID(A1971,13,1)="r",RIGHT(A1971,LEN(A1971)-16),"UNKNOWN"))))))</f>
        <v>T1</v>
      </c>
      <c r="F1971" s="19" t="str">
        <f t="shared" ref="F1971:F1985" si="159">IF(MID(A1971,13,1)="H",LEFT(A1971,16),IF(MID(A1971,13,1)="M",LEFT(A1971,20),IF(MID(A1971,13,1)="N",LEFT(A1971,17),IF(MID(A1971,13,1)="S",LEFT(A1971,16),IF(MID(A1971,13,1)="O",LEFT(A1971,17),IF(MID(A1971,13,1)="R",LEFT(A1971,15),""))))))</f>
        <v>GB-023-8305-MELANOMA</v>
      </c>
      <c r="G1971" s="3" t="s">
        <v>23</v>
      </c>
      <c r="H1971" s="54">
        <v>45175</v>
      </c>
      <c r="I1971" t="str">
        <f>MID(Table9[[#This Row],[SampleID]],4,8)</f>
        <v>023-8305</v>
      </c>
    </row>
    <row r="1972" spans="1:9">
      <c r="A1972" s="26" t="s">
        <v>4642</v>
      </c>
      <c r="B1972" s="3" t="str">
        <f t="shared" si="155"/>
        <v>DE</v>
      </c>
      <c r="C1972" s="3" t="str">
        <f t="shared" si="156"/>
        <v>041</v>
      </c>
      <c r="D1972" s="3" t="str">
        <f t="shared" si="157"/>
        <v>NSCLC</v>
      </c>
      <c r="E1972" s="3" t="str">
        <f t="shared" si="158"/>
        <v>T0</v>
      </c>
      <c r="F1972" s="19" t="str">
        <f t="shared" si="159"/>
        <v>DE-041-0421-NSCLC</v>
      </c>
      <c r="G1972" s="3" t="s">
        <v>23</v>
      </c>
      <c r="H1972" s="54">
        <v>45183</v>
      </c>
      <c r="I1972" t="str">
        <f>MID(Table9[[#This Row],[SampleID]],4,8)</f>
        <v>041-0421</v>
      </c>
    </row>
    <row r="1973" spans="1:9">
      <c r="A1973" s="27" t="s">
        <v>4643</v>
      </c>
      <c r="B1973" t="str">
        <f t="shared" si="155"/>
        <v>DE</v>
      </c>
      <c r="C1973" t="str">
        <f t="shared" si="156"/>
        <v>041</v>
      </c>
      <c r="D1973" s="3" t="str">
        <f t="shared" si="157"/>
        <v>NSCLC</v>
      </c>
      <c r="E1973" t="str">
        <f t="shared" si="158"/>
        <v>T0</v>
      </c>
      <c r="F1973" s="19" t="str">
        <f t="shared" si="159"/>
        <v>DE-041-0422-NSCLC</v>
      </c>
      <c r="G1973" s="3" t="s">
        <v>23</v>
      </c>
      <c r="H1973" s="54">
        <v>45183</v>
      </c>
      <c r="I1973" t="str">
        <f>MID(Table9[[#This Row],[SampleID]],4,8)</f>
        <v>041-0422</v>
      </c>
    </row>
    <row r="1974" spans="1:9">
      <c r="A1974" s="27" t="s">
        <v>4644</v>
      </c>
      <c r="B1974" t="str">
        <f t="shared" si="155"/>
        <v>DE</v>
      </c>
      <c r="C1974" t="str">
        <f t="shared" si="156"/>
        <v>041</v>
      </c>
      <c r="D1974" s="3" t="str">
        <f t="shared" si="157"/>
        <v>NSCLC</v>
      </c>
      <c r="E1974" t="str">
        <f t="shared" si="158"/>
        <v>T0</v>
      </c>
      <c r="F1974" s="19" t="str">
        <f t="shared" si="159"/>
        <v>DE-041-0423-NSCLC</v>
      </c>
      <c r="G1974" s="3" t="s">
        <v>23</v>
      </c>
      <c r="H1974" s="54">
        <v>45183</v>
      </c>
      <c r="I1974" t="str">
        <f>MID(Table9[[#This Row],[SampleID]],4,8)</f>
        <v>041-0423</v>
      </c>
    </row>
    <row r="1975" spans="1:9">
      <c r="A1975" s="27" t="s">
        <v>4645</v>
      </c>
      <c r="B1975" t="str">
        <f t="shared" si="155"/>
        <v>DE</v>
      </c>
      <c r="C1975" t="str">
        <f t="shared" si="156"/>
        <v>041</v>
      </c>
      <c r="D1975" s="3" t="str">
        <f t="shared" si="157"/>
        <v>NSCLC</v>
      </c>
      <c r="E1975" t="str">
        <f t="shared" si="158"/>
        <v>T0</v>
      </c>
      <c r="F1975" s="19" t="str">
        <f t="shared" si="159"/>
        <v>DE-041-0424-NSCLC</v>
      </c>
      <c r="G1975" s="3" t="s">
        <v>23</v>
      </c>
      <c r="H1975" s="54">
        <v>45183</v>
      </c>
      <c r="I1975" t="str">
        <f>MID(Table9[[#This Row],[SampleID]],4,8)</f>
        <v>041-0424</v>
      </c>
    </row>
    <row r="1976" spans="1:9">
      <c r="A1976" s="27" t="s">
        <v>4646</v>
      </c>
      <c r="B1976" t="str">
        <f t="shared" si="155"/>
        <v>DE</v>
      </c>
      <c r="C1976" t="str">
        <f t="shared" si="156"/>
        <v>041</v>
      </c>
      <c r="D1976" s="3" t="str">
        <f t="shared" si="157"/>
        <v>NSCLC</v>
      </c>
      <c r="E1976" t="str">
        <f t="shared" si="158"/>
        <v>T0</v>
      </c>
      <c r="F1976" s="19" t="str">
        <f t="shared" si="159"/>
        <v>DE-041-0427-NSCLC</v>
      </c>
      <c r="G1976" s="3" t="s">
        <v>23</v>
      </c>
      <c r="H1976" s="54">
        <v>45183</v>
      </c>
      <c r="I1976" t="str">
        <f>MID(Table9[[#This Row],[SampleID]],4,8)</f>
        <v>041-0427</v>
      </c>
    </row>
    <row r="1977" spans="1:9">
      <c r="A1977" s="27" t="s">
        <v>4647</v>
      </c>
      <c r="B1977" t="str">
        <f t="shared" si="155"/>
        <v>DE</v>
      </c>
      <c r="C1977" t="str">
        <f t="shared" si="156"/>
        <v>041</v>
      </c>
      <c r="D1977" s="3" t="str">
        <f t="shared" si="157"/>
        <v>NSCLC</v>
      </c>
      <c r="E1977" t="str">
        <f t="shared" si="158"/>
        <v>T0</v>
      </c>
      <c r="F1977" s="19" t="str">
        <f t="shared" si="159"/>
        <v>DE-041-0430-NSCLC</v>
      </c>
      <c r="G1977" s="3" t="s">
        <v>23</v>
      </c>
      <c r="H1977" s="54">
        <v>45183</v>
      </c>
      <c r="I1977" t="str">
        <f>MID(Table9[[#This Row],[SampleID]],4,8)</f>
        <v>041-0430</v>
      </c>
    </row>
    <row r="1978" spans="1:9">
      <c r="A1978" s="27" t="s">
        <v>4648</v>
      </c>
      <c r="B1978" t="str">
        <f t="shared" si="155"/>
        <v>DE</v>
      </c>
      <c r="C1978" t="str">
        <f t="shared" si="156"/>
        <v>041</v>
      </c>
      <c r="D1978" s="3" t="str">
        <f t="shared" si="157"/>
        <v>NSCLC</v>
      </c>
      <c r="E1978" t="str">
        <f t="shared" si="158"/>
        <v>T0</v>
      </c>
      <c r="F1978" s="19" t="str">
        <f t="shared" si="159"/>
        <v>DE-041-0429-NSCLC</v>
      </c>
      <c r="G1978" s="3" t="s">
        <v>23</v>
      </c>
      <c r="H1978" s="54">
        <v>45183</v>
      </c>
      <c r="I1978" t="str">
        <f>MID(Table9[[#This Row],[SampleID]],4,8)</f>
        <v>041-0429</v>
      </c>
    </row>
    <row r="1979" spans="1:9">
      <c r="A1979" s="27" t="s">
        <v>4649</v>
      </c>
      <c r="B1979" t="str">
        <f t="shared" si="155"/>
        <v>DE</v>
      </c>
      <c r="C1979" t="str">
        <f t="shared" si="156"/>
        <v>041</v>
      </c>
      <c r="D1979" s="3" t="str">
        <f t="shared" si="157"/>
        <v>NSCLC</v>
      </c>
      <c r="E1979" t="str">
        <f t="shared" si="158"/>
        <v>T0</v>
      </c>
      <c r="F1979" s="19" t="str">
        <f t="shared" si="159"/>
        <v>DE-041-0435-NSCLC</v>
      </c>
      <c r="G1979" s="3" t="s">
        <v>23</v>
      </c>
      <c r="H1979" s="54">
        <v>45183</v>
      </c>
      <c r="I1979" t="str">
        <f>MID(Table9[[#This Row],[SampleID]],4,8)</f>
        <v>041-0435</v>
      </c>
    </row>
    <row r="1980" spans="1:9">
      <c r="A1980" s="27" t="s">
        <v>4650</v>
      </c>
      <c r="B1980" t="str">
        <f t="shared" si="155"/>
        <v>DE</v>
      </c>
      <c r="C1980" t="str">
        <f t="shared" si="156"/>
        <v>041</v>
      </c>
      <c r="D1980" s="3" t="str">
        <f t="shared" si="157"/>
        <v>NSCLC</v>
      </c>
      <c r="E1980" t="str">
        <f t="shared" si="158"/>
        <v>T0</v>
      </c>
      <c r="F1980" s="19" t="str">
        <f t="shared" si="159"/>
        <v>DE-041-0434-NSCLC</v>
      </c>
      <c r="G1980" s="3" t="s">
        <v>23</v>
      </c>
      <c r="H1980" s="54">
        <v>45183</v>
      </c>
      <c r="I1980" t="str">
        <f>MID(Table9[[#This Row],[SampleID]],4,8)</f>
        <v>041-0434</v>
      </c>
    </row>
    <row r="1981" spans="1:9">
      <c r="A1981" s="27" t="s">
        <v>4651</v>
      </c>
      <c r="B1981" t="str">
        <f t="shared" si="155"/>
        <v>DE</v>
      </c>
      <c r="C1981" t="str">
        <f t="shared" si="156"/>
        <v>041</v>
      </c>
      <c r="D1981" s="3" t="str">
        <f t="shared" si="157"/>
        <v>NSCLC</v>
      </c>
      <c r="E1981" t="str">
        <f t="shared" si="158"/>
        <v>T0</v>
      </c>
      <c r="F1981" s="19" t="str">
        <f t="shared" si="159"/>
        <v>DE-041-0436-NSCLC</v>
      </c>
      <c r="G1981" s="3" t="s">
        <v>23</v>
      </c>
      <c r="H1981" s="54">
        <v>45183</v>
      </c>
      <c r="I1981" t="str">
        <f>MID(Table9[[#This Row],[SampleID]],4,8)</f>
        <v>041-0436</v>
      </c>
    </row>
    <row r="1982" spans="1:9">
      <c r="A1982" s="27" t="s">
        <v>4652</v>
      </c>
      <c r="B1982" t="str">
        <f t="shared" si="155"/>
        <v>DE</v>
      </c>
      <c r="C1982" t="str">
        <f t="shared" si="156"/>
        <v>041</v>
      </c>
      <c r="D1982" s="3" t="str">
        <f t="shared" si="157"/>
        <v>NSCLC</v>
      </c>
      <c r="E1982" t="str">
        <f t="shared" si="158"/>
        <v>T0</v>
      </c>
      <c r="F1982" s="19" t="str">
        <f t="shared" si="159"/>
        <v>DE-041-0437-NSCLC</v>
      </c>
      <c r="G1982" s="3" t="s">
        <v>23</v>
      </c>
      <c r="H1982" s="54">
        <v>45183</v>
      </c>
      <c r="I1982" t="str">
        <f>MID(Table9[[#This Row],[SampleID]],4,8)</f>
        <v>041-0437</v>
      </c>
    </row>
    <row r="1983" spans="1:9">
      <c r="A1983" s="27" t="s">
        <v>4653</v>
      </c>
      <c r="B1983" t="str">
        <f t="shared" si="155"/>
        <v>DE</v>
      </c>
      <c r="C1983" t="str">
        <f t="shared" si="156"/>
        <v>041</v>
      </c>
      <c r="D1983" s="3" t="str">
        <f t="shared" si="157"/>
        <v>NSCLC</v>
      </c>
      <c r="E1983" t="str">
        <f t="shared" si="158"/>
        <v>T0</v>
      </c>
      <c r="F1983" s="19" t="str">
        <f t="shared" si="159"/>
        <v>DE-041-0441-NSCLC</v>
      </c>
      <c r="G1983" s="3" t="s">
        <v>23</v>
      </c>
      <c r="H1983" s="54">
        <v>45183</v>
      </c>
      <c r="I1983" t="str">
        <f>MID(Table9[[#This Row],[SampleID]],4,8)</f>
        <v>041-0441</v>
      </c>
    </row>
    <row r="1984" spans="1:9">
      <c r="A1984" s="27" t="s">
        <v>4654</v>
      </c>
      <c r="B1984" t="str">
        <f t="shared" si="155"/>
        <v>DE</v>
      </c>
      <c r="C1984" t="str">
        <f t="shared" si="156"/>
        <v>041</v>
      </c>
      <c r="D1984" s="3" t="str">
        <f t="shared" si="157"/>
        <v>NSCLC</v>
      </c>
      <c r="E1984" t="str">
        <f t="shared" si="158"/>
        <v>T0</v>
      </c>
      <c r="F1984" s="19" t="str">
        <f t="shared" si="159"/>
        <v>DE-041-0438-NSCLC</v>
      </c>
      <c r="G1984" s="3" t="s">
        <v>23</v>
      </c>
      <c r="H1984" s="54">
        <v>45183</v>
      </c>
      <c r="I1984" t="str">
        <f>MID(Table9[[#This Row],[SampleID]],4,8)</f>
        <v>041-0438</v>
      </c>
    </row>
    <row r="1985" spans="1:9">
      <c r="A1985" s="27" t="s">
        <v>4655</v>
      </c>
      <c r="B1985" t="str">
        <f t="shared" si="155"/>
        <v>DE</v>
      </c>
      <c r="C1985" t="str">
        <f t="shared" si="156"/>
        <v>041</v>
      </c>
      <c r="D1985" s="3" t="str">
        <f t="shared" si="157"/>
        <v>NSCLC</v>
      </c>
      <c r="E1985" t="str">
        <f t="shared" si="158"/>
        <v>T0</v>
      </c>
      <c r="F1985" s="19" t="str">
        <f t="shared" si="159"/>
        <v>DE-041-0428-NSCLC</v>
      </c>
      <c r="G1985" s="3" t="s">
        <v>23</v>
      </c>
      <c r="H1985" s="54">
        <v>45183</v>
      </c>
      <c r="I1985" t="str">
        <f>MID(Table9[[#This Row],[SampleID]],4,8)</f>
        <v>041-0428</v>
      </c>
    </row>
    <row r="1986" spans="1:9">
      <c r="A1986" s="27" t="s">
        <v>4656</v>
      </c>
      <c r="B1986" t="str">
        <f t="shared" ref="B1986:B2049" si="160">LEFT(A1986,2)</f>
        <v>DE</v>
      </c>
      <c r="C1986" t="str">
        <f t="shared" ref="C1986:C2049" si="161">MID(A1986,4,3)</f>
        <v>041</v>
      </c>
      <c r="D1986" s="3" t="str">
        <f t="shared" ref="D1986:D2049" si="162">IF(MID(A1986,13,1)="M","MELANOMA",IF(MID(A1986,13,1)="N","NSCLC",IF(MID(A1986,13,1)="S","SCLC",IF(MID(A1986,13,1)="H","HETH",IF(MID(A1986,13,1)="R","RCC","OTHER")))))</f>
        <v>NSCLC</v>
      </c>
      <c r="E1986" t="str">
        <f t="shared" ref="E1986:E2049" si="163">IF(MID(A1986,13,1)="m",RIGHT(A1986,LEN(A1986)-21),IF(MID(A1986,13,1)="n",RIGHT(A1986,LEN(A1986)-18),IF(MID(A1986,13,1)="s",RIGHT(A1986,LEN(A1986)-17),IF(MID(A1986,13,1)="o",RIGHT(A1986,LEN(A1986)-18),IF(MID(A1986,13,1)="h",RIGHT(A1986,LEN(A1986)-17),IF(MID(A1986,13,1)="r",RIGHT(A1986,LEN(A1986)-16),"UNKNOWN"))))))</f>
        <v>T0</v>
      </c>
      <c r="F1986" s="19" t="str">
        <f t="shared" ref="F1986:F2049" si="164">IF(MID(A1986,13,1)="H",LEFT(A1986,16),IF(MID(A1986,13,1)="M",LEFT(A1986,20),IF(MID(A1986,13,1)="N",LEFT(A1986,17),IF(MID(A1986,13,1)="S",LEFT(A1986,16),IF(MID(A1986,13,1)="O",LEFT(A1986,17),IF(MID(A1986,13,1)="R",LEFT(A1986,15),""))))))</f>
        <v>DE-041-0439-NSCLC</v>
      </c>
      <c r="G1986" s="3" t="s">
        <v>23</v>
      </c>
      <c r="H1986" s="54">
        <v>45183</v>
      </c>
      <c r="I1986" t="str">
        <f>MID(Table9[[#This Row],[SampleID]],4,8)</f>
        <v>041-0439</v>
      </c>
    </row>
    <row r="1987" spans="1:9">
      <c r="A1987" s="27" t="s">
        <v>4657</v>
      </c>
      <c r="B1987" t="str">
        <f t="shared" si="160"/>
        <v>DE</v>
      </c>
      <c r="C1987" t="str">
        <f t="shared" si="161"/>
        <v>041</v>
      </c>
      <c r="D1987" s="3" t="str">
        <f t="shared" si="162"/>
        <v>NSCLC</v>
      </c>
      <c r="E1987" t="str">
        <f t="shared" si="163"/>
        <v>T0</v>
      </c>
      <c r="F1987" s="19" t="str">
        <f t="shared" si="164"/>
        <v>DE-041-0442-NSCLC</v>
      </c>
      <c r="G1987" s="3" t="s">
        <v>23</v>
      </c>
      <c r="H1987" s="54">
        <v>45183</v>
      </c>
      <c r="I1987" t="str">
        <f>MID(Table9[[#This Row],[SampleID]],4,8)</f>
        <v>041-0442</v>
      </c>
    </row>
    <row r="1988" spans="1:9">
      <c r="A1988" s="27" t="s">
        <v>4658</v>
      </c>
      <c r="B1988" t="str">
        <f t="shared" si="160"/>
        <v>DE</v>
      </c>
      <c r="C1988" t="str">
        <f t="shared" si="161"/>
        <v>041</v>
      </c>
      <c r="D1988" s="3" t="str">
        <f t="shared" si="162"/>
        <v>NSCLC</v>
      </c>
      <c r="E1988" t="str">
        <f t="shared" si="163"/>
        <v>T0</v>
      </c>
      <c r="F1988" s="19" t="str">
        <f t="shared" si="164"/>
        <v>DE-041-0433-NSCLC</v>
      </c>
      <c r="G1988" s="3" t="s">
        <v>23</v>
      </c>
      <c r="H1988" s="54">
        <v>45183</v>
      </c>
      <c r="I1988" t="str">
        <f>MID(Table9[[#This Row],[SampleID]],4,8)</f>
        <v>041-0433</v>
      </c>
    </row>
    <row r="1989" spans="1:9">
      <c r="A1989" s="27" t="s">
        <v>4659</v>
      </c>
      <c r="B1989" t="str">
        <f t="shared" si="160"/>
        <v>DE</v>
      </c>
      <c r="C1989" t="str">
        <f t="shared" si="161"/>
        <v>041</v>
      </c>
      <c r="D1989" s="3" t="str">
        <f t="shared" si="162"/>
        <v>NSCLC</v>
      </c>
      <c r="E1989" t="str">
        <f t="shared" si="163"/>
        <v>T0</v>
      </c>
      <c r="F1989" s="19" t="str">
        <f t="shared" si="164"/>
        <v>DE-041-0445-NSCLC</v>
      </c>
      <c r="G1989" s="3" t="s">
        <v>23</v>
      </c>
      <c r="H1989" s="54">
        <v>45183</v>
      </c>
      <c r="I1989" t="str">
        <f>MID(Table9[[#This Row],[SampleID]],4,8)</f>
        <v>041-0445</v>
      </c>
    </row>
    <row r="1990" spans="1:9">
      <c r="A1990" s="27" t="s">
        <v>4660</v>
      </c>
      <c r="B1990" t="str">
        <f t="shared" si="160"/>
        <v>DE</v>
      </c>
      <c r="C1990" t="str">
        <f t="shared" si="161"/>
        <v>041</v>
      </c>
      <c r="D1990" s="3" t="str">
        <f t="shared" si="162"/>
        <v>NSCLC</v>
      </c>
      <c r="E1990" t="str">
        <f t="shared" si="163"/>
        <v>T0</v>
      </c>
      <c r="F1990" s="19" t="str">
        <f t="shared" si="164"/>
        <v>DE-041-0444-NSCLC</v>
      </c>
      <c r="G1990" s="3" t="s">
        <v>23</v>
      </c>
      <c r="H1990" s="54">
        <v>45183</v>
      </c>
      <c r="I1990" t="str">
        <f>MID(Table9[[#This Row],[SampleID]],4,8)</f>
        <v>041-0444</v>
      </c>
    </row>
    <row r="1991" spans="1:9">
      <c r="A1991" s="27" t="s">
        <v>4661</v>
      </c>
      <c r="B1991" t="str">
        <f t="shared" si="160"/>
        <v>DE</v>
      </c>
      <c r="C1991" t="str">
        <f t="shared" si="161"/>
        <v>041</v>
      </c>
      <c r="D1991" s="3" t="str">
        <f t="shared" si="162"/>
        <v>NSCLC</v>
      </c>
      <c r="E1991" t="str">
        <f t="shared" si="163"/>
        <v>T0</v>
      </c>
      <c r="F1991" s="19" t="str">
        <f t="shared" si="164"/>
        <v>DE-041-0440-NSCLC</v>
      </c>
      <c r="G1991" s="3" t="s">
        <v>23</v>
      </c>
      <c r="H1991" s="54">
        <v>45183</v>
      </c>
      <c r="I1991" t="str">
        <f>MID(Table9[[#This Row],[SampleID]],4,8)</f>
        <v>041-0440</v>
      </c>
    </row>
    <row r="1992" spans="1:9">
      <c r="A1992" s="27" t="s">
        <v>4662</v>
      </c>
      <c r="B1992" t="str">
        <f t="shared" si="160"/>
        <v>DE</v>
      </c>
      <c r="C1992" t="str">
        <f t="shared" si="161"/>
        <v>041</v>
      </c>
      <c r="D1992" s="3" t="str">
        <f t="shared" si="162"/>
        <v>NSCLC</v>
      </c>
      <c r="E1992" t="str">
        <f t="shared" si="163"/>
        <v>T0</v>
      </c>
      <c r="F1992" s="19" t="str">
        <f t="shared" si="164"/>
        <v>DE-041-0443-NSCLC</v>
      </c>
      <c r="G1992" s="3" t="s">
        <v>23</v>
      </c>
      <c r="H1992" s="54">
        <v>45183</v>
      </c>
      <c r="I1992" t="str">
        <f>MID(Table9[[#This Row],[SampleID]],4,8)</f>
        <v>041-0443</v>
      </c>
    </row>
    <row r="1993" spans="1:9">
      <c r="A1993" s="27" t="s">
        <v>4663</v>
      </c>
      <c r="B1993" t="str">
        <f t="shared" si="160"/>
        <v>DE</v>
      </c>
      <c r="C1993" t="str">
        <f t="shared" si="161"/>
        <v>041</v>
      </c>
      <c r="D1993" s="3" t="str">
        <f t="shared" si="162"/>
        <v>NSCLC</v>
      </c>
      <c r="E1993" t="str">
        <f t="shared" si="163"/>
        <v>T0</v>
      </c>
      <c r="F1993" s="19" t="str">
        <f t="shared" si="164"/>
        <v>DE-041-0446-NSCLC</v>
      </c>
      <c r="G1993" s="3" t="s">
        <v>23</v>
      </c>
      <c r="H1993" s="54">
        <v>45183</v>
      </c>
      <c r="I1993" t="str">
        <f>MID(Table9[[#This Row],[SampleID]],4,8)</f>
        <v>041-0446</v>
      </c>
    </row>
    <row r="1994" spans="1:9">
      <c r="A1994" s="27" t="s">
        <v>4664</v>
      </c>
      <c r="B1994" t="str">
        <f t="shared" si="160"/>
        <v>DE</v>
      </c>
      <c r="C1994" t="str">
        <f t="shared" si="161"/>
        <v>041</v>
      </c>
      <c r="D1994" s="3" t="str">
        <f t="shared" si="162"/>
        <v>NSCLC</v>
      </c>
      <c r="E1994" t="str">
        <f t="shared" si="163"/>
        <v>T0</v>
      </c>
      <c r="F1994" s="19" t="str">
        <f t="shared" si="164"/>
        <v>DE-041-0453-NSCLC</v>
      </c>
      <c r="G1994" s="3" t="s">
        <v>23</v>
      </c>
      <c r="H1994" s="54">
        <v>45183</v>
      </c>
      <c r="I1994" t="str">
        <f>MID(Table9[[#This Row],[SampleID]],4,8)</f>
        <v>041-0453</v>
      </c>
    </row>
    <row r="1995" spans="1:9">
      <c r="A1995" s="27" t="s">
        <v>4665</v>
      </c>
      <c r="B1995" t="str">
        <f t="shared" si="160"/>
        <v>DE</v>
      </c>
      <c r="C1995" t="str">
        <f t="shared" si="161"/>
        <v>041</v>
      </c>
      <c r="D1995" s="3" t="str">
        <f t="shared" si="162"/>
        <v>NSCLC</v>
      </c>
      <c r="E1995" t="str">
        <f t="shared" si="163"/>
        <v>T0</v>
      </c>
      <c r="F1995" s="19" t="str">
        <f t="shared" si="164"/>
        <v>DE-041-0452-NSCLC</v>
      </c>
      <c r="G1995" s="3" t="s">
        <v>23</v>
      </c>
      <c r="H1995" s="54">
        <v>45183</v>
      </c>
      <c r="I1995" t="str">
        <f>MID(Table9[[#This Row],[SampleID]],4,8)</f>
        <v>041-0452</v>
      </c>
    </row>
    <row r="1996" spans="1:9">
      <c r="A1996" s="27" t="s">
        <v>4666</v>
      </c>
      <c r="B1996" t="str">
        <f t="shared" si="160"/>
        <v>DE</v>
      </c>
      <c r="C1996" t="str">
        <f t="shared" si="161"/>
        <v>041</v>
      </c>
      <c r="D1996" s="3" t="str">
        <f t="shared" si="162"/>
        <v>NSCLC</v>
      </c>
      <c r="E1996" t="str">
        <f t="shared" si="163"/>
        <v>T0</v>
      </c>
      <c r="F1996" s="19" t="str">
        <f t="shared" si="164"/>
        <v>DE-041-0450-NSCLC</v>
      </c>
      <c r="G1996" s="3" t="s">
        <v>23</v>
      </c>
      <c r="H1996" s="54">
        <v>45183</v>
      </c>
      <c r="I1996" t="str">
        <f>MID(Table9[[#This Row],[SampleID]],4,8)</f>
        <v>041-0450</v>
      </c>
    </row>
    <row r="1997" spans="1:9">
      <c r="A1997" s="27" t="s">
        <v>4667</v>
      </c>
      <c r="B1997" t="str">
        <f t="shared" si="160"/>
        <v>DE</v>
      </c>
      <c r="C1997" t="str">
        <f t="shared" si="161"/>
        <v>041</v>
      </c>
      <c r="D1997" s="3" t="str">
        <f t="shared" si="162"/>
        <v>NSCLC</v>
      </c>
      <c r="E1997" t="str">
        <f t="shared" si="163"/>
        <v>T0</v>
      </c>
      <c r="F1997" s="19" t="str">
        <f t="shared" si="164"/>
        <v>DE-041-0448-NSCLC</v>
      </c>
      <c r="G1997" s="3" t="s">
        <v>23</v>
      </c>
      <c r="H1997" s="54">
        <v>45183</v>
      </c>
      <c r="I1997" t="str">
        <f>MID(Table9[[#This Row],[SampleID]],4,8)</f>
        <v>041-0448</v>
      </c>
    </row>
    <row r="1998" spans="1:9">
      <c r="A1998" s="27" t="s">
        <v>4668</v>
      </c>
      <c r="B1998" t="str">
        <f t="shared" si="160"/>
        <v>DE</v>
      </c>
      <c r="C1998" t="str">
        <f t="shared" si="161"/>
        <v>041</v>
      </c>
      <c r="D1998" s="3" t="str">
        <f t="shared" si="162"/>
        <v>NSCLC</v>
      </c>
      <c r="E1998" t="str">
        <f t="shared" si="163"/>
        <v>T0</v>
      </c>
      <c r="F1998" s="19" t="str">
        <f t="shared" si="164"/>
        <v>DE-041-0447-NSCLC</v>
      </c>
      <c r="G1998" s="3" t="s">
        <v>23</v>
      </c>
      <c r="H1998" s="54">
        <v>45183</v>
      </c>
      <c r="I1998" t="str">
        <f>MID(Table9[[#This Row],[SampleID]],4,8)</f>
        <v>041-0447</v>
      </c>
    </row>
    <row r="1999" spans="1:9">
      <c r="A1999" s="27" t="s">
        <v>4669</v>
      </c>
      <c r="B1999" t="str">
        <f t="shared" si="160"/>
        <v>DE</v>
      </c>
      <c r="C1999" t="str">
        <f t="shared" si="161"/>
        <v>041</v>
      </c>
      <c r="D1999" s="3" t="str">
        <f t="shared" si="162"/>
        <v>NSCLC</v>
      </c>
      <c r="E1999" t="str">
        <f t="shared" si="163"/>
        <v>T0</v>
      </c>
      <c r="F1999" s="19" t="str">
        <f t="shared" si="164"/>
        <v>DE-041-0458-NSCLC</v>
      </c>
      <c r="G1999" s="3" t="s">
        <v>23</v>
      </c>
      <c r="H1999" s="54">
        <v>45183</v>
      </c>
      <c r="I1999" t="str">
        <f>MID(Table9[[#This Row],[SampleID]],4,8)</f>
        <v>041-0458</v>
      </c>
    </row>
    <row r="2000" spans="1:9">
      <c r="A2000" s="27" t="s">
        <v>4670</v>
      </c>
      <c r="B2000" t="str">
        <f t="shared" si="160"/>
        <v>DE</v>
      </c>
      <c r="C2000" t="str">
        <f t="shared" si="161"/>
        <v>041</v>
      </c>
      <c r="D2000" s="3" t="str">
        <f t="shared" si="162"/>
        <v>NSCLC</v>
      </c>
      <c r="E2000" t="str">
        <f t="shared" si="163"/>
        <v>T0</v>
      </c>
      <c r="F2000" s="19" t="str">
        <f t="shared" si="164"/>
        <v>DE-041-0454-NSCLC</v>
      </c>
      <c r="G2000" s="3" t="s">
        <v>23</v>
      </c>
      <c r="H2000" s="54">
        <v>45183</v>
      </c>
      <c r="I2000" t="str">
        <f>MID(Table9[[#This Row],[SampleID]],4,8)</f>
        <v>041-0454</v>
      </c>
    </row>
    <row r="2001" spans="1:9">
      <c r="A2001" s="27" t="s">
        <v>4671</v>
      </c>
      <c r="B2001" t="str">
        <f t="shared" si="160"/>
        <v>DE</v>
      </c>
      <c r="C2001" t="str">
        <f t="shared" si="161"/>
        <v>041</v>
      </c>
      <c r="D2001" s="3" t="str">
        <f t="shared" si="162"/>
        <v>NSCLC</v>
      </c>
      <c r="E2001" t="str">
        <f t="shared" si="163"/>
        <v>T0</v>
      </c>
      <c r="F2001" s="19" t="str">
        <f t="shared" si="164"/>
        <v>DE-041-0451-NSCLC</v>
      </c>
      <c r="G2001" s="3" t="s">
        <v>23</v>
      </c>
      <c r="H2001" s="54">
        <v>45183</v>
      </c>
      <c r="I2001" t="str">
        <f>MID(Table9[[#This Row],[SampleID]],4,8)</f>
        <v>041-0451</v>
      </c>
    </row>
    <row r="2002" spans="1:9">
      <c r="A2002" s="27" t="s">
        <v>4672</v>
      </c>
      <c r="B2002" t="str">
        <f t="shared" si="160"/>
        <v>DE</v>
      </c>
      <c r="C2002" t="str">
        <f t="shared" si="161"/>
        <v>041</v>
      </c>
      <c r="D2002" s="3" t="str">
        <f t="shared" si="162"/>
        <v>NSCLC</v>
      </c>
      <c r="E2002" t="str">
        <f t="shared" si="163"/>
        <v>T0</v>
      </c>
      <c r="F2002" s="19" t="str">
        <f t="shared" si="164"/>
        <v>DE-041-0456-NSCLC</v>
      </c>
      <c r="G2002" s="3" t="s">
        <v>23</v>
      </c>
      <c r="H2002" s="54">
        <v>45183</v>
      </c>
      <c r="I2002" t="str">
        <f>MID(Table9[[#This Row],[SampleID]],4,8)</f>
        <v>041-0456</v>
      </c>
    </row>
    <row r="2003" spans="1:9">
      <c r="A2003" s="27" t="s">
        <v>4673</v>
      </c>
      <c r="B2003" t="str">
        <f t="shared" si="160"/>
        <v>DE</v>
      </c>
      <c r="C2003" t="str">
        <f t="shared" si="161"/>
        <v>041</v>
      </c>
      <c r="D2003" s="3" t="str">
        <f t="shared" si="162"/>
        <v>NSCLC</v>
      </c>
      <c r="E2003" t="str">
        <f t="shared" si="163"/>
        <v>T0</v>
      </c>
      <c r="F2003" s="19" t="str">
        <f t="shared" si="164"/>
        <v>DE-041-0459-NSCLC</v>
      </c>
      <c r="G2003" s="3" t="s">
        <v>23</v>
      </c>
      <c r="H2003" s="54">
        <v>45183</v>
      </c>
      <c r="I2003" t="str">
        <f>MID(Table9[[#This Row],[SampleID]],4,8)</f>
        <v>041-0459</v>
      </c>
    </row>
    <row r="2004" spans="1:9">
      <c r="A2004" s="27" t="s">
        <v>4674</v>
      </c>
      <c r="B2004" t="str">
        <f t="shared" si="160"/>
        <v>DE</v>
      </c>
      <c r="C2004" t="str">
        <f t="shared" si="161"/>
        <v>041</v>
      </c>
      <c r="D2004" s="3" t="str">
        <f t="shared" si="162"/>
        <v>NSCLC</v>
      </c>
      <c r="E2004" t="str">
        <f t="shared" si="163"/>
        <v>T0</v>
      </c>
      <c r="F2004" s="19" t="str">
        <f t="shared" si="164"/>
        <v>DE-041-0460-NSCLC</v>
      </c>
      <c r="G2004" s="3" t="s">
        <v>23</v>
      </c>
      <c r="H2004" s="54">
        <v>45183</v>
      </c>
      <c r="I2004" t="str">
        <f>MID(Table9[[#This Row],[SampleID]],4,8)</f>
        <v>041-0460</v>
      </c>
    </row>
    <row r="2005" spans="1:9">
      <c r="A2005" s="27" t="s">
        <v>4675</v>
      </c>
      <c r="B2005" t="str">
        <f t="shared" si="160"/>
        <v>DE</v>
      </c>
      <c r="C2005" t="str">
        <f t="shared" si="161"/>
        <v>041</v>
      </c>
      <c r="D2005" s="3" t="str">
        <f t="shared" si="162"/>
        <v>NSCLC</v>
      </c>
      <c r="E2005" t="str">
        <f t="shared" si="163"/>
        <v>T0</v>
      </c>
      <c r="F2005" s="19" t="str">
        <f t="shared" si="164"/>
        <v>DE-041-0461-NSCLC</v>
      </c>
      <c r="G2005" s="3" t="s">
        <v>23</v>
      </c>
      <c r="H2005" s="54">
        <v>45183</v>
      </c>
      <c r="I2005" t="str">
        <f>MID(Table9[[#This Row],[SampleID]],4,8)</f>
        <v>041-0461</v>
      </c>
    </row>
    <row r="2006" spans="1:9">
      <c r="A2006" s="27" t="s">
        <v>4676</v>
      </c>
      <c r="B2006" t="str">
        <f t="shared" si="160"/>
        <v>DE</v>
      </c>
      <c r="C2006" t="str">
        <f t="shared" si="161"/>
        <v>041</v>
      </c>
      <c r="D2006" s="3" t="str">
        <f t="shared" si="162"/>
        <v>SCLC</v>
      </c>
      <c r="E2006" t="str">
        <f t="shared" si="163"/>
        <v>T0</v>
      </c>
      <c r="F2006" s="19" t="str">
        <f t="shared" si="164"/>
        <v>DE-041-9035-SCLC</v>
      </c>
      <c r="G2006" s="3" t="s">
        <v>23</v>
      </c>
      <c r="H2006" s="54">
        <v>45183</v>
      </c>
      <c r="I2006" t="str">
        <f>MID(Table9[[#This Row],[SampleID]],4,8)</f>
        <v>041-9035</v>
      </c>
    </row>
    <row r="2007" spans="1:9">
      <c r="A2007" s="27" t="s">
        <v>4677</v>
      </c>
      <c r="B2007" t="str">
        <f t="shared" si="160"/>
        <v>DE</v>
      </c>
      <c r="C2007" t="str">
        <f t="shared" si="161"/>
        <v>041</v>
      </c>
      <c r="D2007" s="3" t="str">
        <f t="shared" si="162"/>
        <v>SCLC</v>
      </c>
      <c r="E2007" t="str">
        <f t="shared" si="163"/>
        <v>T0</v>
      </c>
      <c r="F2007" s="19" t="str">
        <f t="shared" si="164"/>
        <v>DE-041-9038-SCLC</v>
      </c>
      <c r="G2007" s="3" t="s">
        <v>23</v>
      </c>
      <c r="H2007" s="54">
        <v>45183</v>
      </c>
      <c r="I2007" t="str">
        <f>MID(Table9[[#This Row],[SampleID]],4,8)</f>
        <v>041-9038</v>
      </c>
    </row>
    <row r="2008" spans="1:9">
      <c r="A2008" s="27" t="s">
        <v>4678</v>
      </c>
      <c r="B2008" t="str">
        <f t="shared" si="160"/>
        <v>DE</v>
      </c>
      <c r="C2008" t="str">
        <f t="shared" si="161"/>
        <v>041</v>
      </c>
      <c r="D2008" s="3" t="str">
        <f t="shared" si="162"/>
        <v>SCLC</v>
      </c>
      <c r="E2008" t="str">
        <f t="shared" si="163"/>
        <v>T0</v>
      </c>
      <c r="F2008" s="19" t="str">
        <f t="shared" si="164"/>
        <v>DE-041-9040-SCLC</v>
      </c>
      <c r="G2008" s="3" t="s">
        <v>23</v>
      </c>
      <c r="H2008" s="54">
        <v>45183</v>
      </c>
      <c r="I2008" t="str">
        <f>MID(Table9[[#This Row],[SampleID]],4,8)</f>
        <v>041-9040</v>
      </c>
    </row>
    <row r="2009" spans="1:9">
      <c r="A2009" s="27" t="s">
        <v>4679</v>
      </c>
      <c r="B2009" t="str">
        <f t="shared" si="160"/>
        <v>DE</v>
      </c>
      <c r="C2009" t="str">
        <f t="shared" si="161"/>
        <v>041</v>
      </c>
      <c r="D2009" s="3" t="str">
        <f t="shared" si="162"/>
        <v>SCLC</v>
      </c>
      <c r="E2009" t="str">
        <f t="shared" si="163"/>
        <v>T0</v>
      </c>
      <c r="F2009" s="19" t="str">
        <f t="shared" si="164"/>
        <v>DE-041-9037-SCLC</v>
      </c>
      <c r="G2009" s="3" t="s">
        <v>23</v>
      </c>
      <c r="H2009" s="54">
        <v>45183</v>
      </c>
      <c r="I2009" t="str">
        <f>MID(Table9[[#This Row],[SampleID]],4,8)</f>
        <v>041-9037</v>
      </c>
    </row>
    <row r="2010" spans="1:9">
      <c r="A2010" s="27" t="s">
        <v>4680</v>
      </c>
      <c r="B2010" t="str">
        <f t="shared" si="160"/>
        <v>DE</v>
      </c>
      <c r="C2010" t="str">
        <f t="shared" si="161"/>
        <v>041</v>
      </c>
      <c r="D2010" s="3" t="str">
        <f t="shared" si="162"/>
        <v>SCLC</v>
      </c>
      <c r="E2010" t="str">
        <f t="shared" si="163"/>
        <v>T0</v>
      </c>
      <c r="F2010" s="19" t="str">
        <f t="shared" si="164"/>
        <v>DE-041-9039-SCLC</v>
      </c>
      <c r="G2010" s="3" t="s">
        <v>23</v>
      </c>
      <c r="H2010" s="54">
        <v>45183</v>
      </c>
      <c r="I2010" t="str">
        <f>MID(Table9[[#This Row],[SampleID]],4,8)</f>
        <v>041-9039</v>
      </c>
    </row>
    <row r="2011" spans="1:9">
      <c r="A2011" s="27" t="s">
        <v>4681</v>
      </c>
      <c r="B2011" t="str">
        <f t="shared" si="160"/>
        <v>DE</v>
      </c>
      <c r="C2011" t="str">
        <f t="shared" si="161"/>
        <v>041</v>
      </c>
      <c r="D2011" s="3" t="str">
        <f t="shared" si="162"/>
        <v>SCLC</v>
      </c>
      <c r="E2011" t="str">
        <f t="shared" si="163"/>
        <v>T0</v>
      </c>
      <c r="F2011" s="19" t="str">
        <f t="shared" si="164"/>
        <v>DE-041-9041-SCLC</v>
      </c>
      <c r="G2011" s="3" t="s">
        <v>23</v>
      </c>
      <c r="H2011" s="54">
        <v>45183</v>
      </c>
      <c r="I2011" t="str">
        <f>MID(Table9[[#This Row],[SampleID]],4,8)</f>
        <v>041-9041</v>
      </c>
    </row>
    <row r="2012" spans="1:9">
      <c r="A2012" s="27" t="s">
        <v>4682</v>
      </c>
      <c r="B2012" t="str">
        <f t="shared" si="160"/>
        <v>DE</v>
      </c>
      <c r="C2012" t="str">
        <f t="shared" si="161"/>
        <v>041</v>
      </c>
      <c r="D2012" s="3" t="str">
        <f t="shared" si="162"/>
        <v>SCLC</v>
      </c>
      <c r="E2012" t="str">
        <f t="shared" si="163"/>
        <v>T0</v>
      </c>
      <c r="F2012" s="19" t="str">
        <f t="shared" si="164"/>
        <v>DE-041-9043-SCLC</v>
      </c>
      <c r="G2012" s="3" t="s">
        <v>23</v>
      </c>
      <c r="H2012" s="54">
        <v>45183</v>
      </c>
      <c r="I2012" t="str">
        <f>MID(Table9[[#This Row],[SampleID]],4,8)</f>
        <v>041-9043</v>
      </c>
    </row>
    <row r="2013" spans="1:9">
      <c r="A2013" s="27" t="s">
        <v>4683</v>
      </c>
      <c r="B2013" t="str">
        <f t="shared" si="160"/>
        <v>DE</v>
      </c>
      <c r="C2013" t="str">
        <f t="shared" si="161"/>
        <v>041</v>
      </c>
      <c r="D2013" s="3" t="str">
        <f t="shared" si="162"/>
        <v>NSCLC</v>
      </c>
      <c r="E2013" t="str">
        <f t="shared" si="163"/>
        <v>T0</v>
      </c>
      <c r="F2013" s="19" t="str">
        <f t="shared" si="164"/>
        <v>DE-041-7004-NSCLC</v>
      </c>
      <c r="G2013" s="3" t="s">
        <v>23</v>
      </c>
      <c r="H2013" s="54">
        <v>45183</v>
      </c>
      <c r="I2013" t="str">
        <f>MID(Table9[[#This Row],[SampleID]],4,8)</f>
        <v>041-7004</v>
      </c>
    </row>
    <row r="2014" spans="1:9">
      <c r="A2014" s="27" t="s">
        <v>4684</v>
      </c>
      <c r="B2014" t="str">
        <f t="shared" si="160"/>
        <v>DE</v>
      </c>
      <c r="C2014" t="str">
        <f t="shared" si="161"/>
        <v>041</v>
      </c>
      <c r="D2014" s="3" t="str">
        <f t="shared" si="162"/>
        <v>NSCLC</v>
      </c>
      <c r="E2014" t="str">
        <f t="shared" si="163"/>
        <v>T0</v>
      </c>
      <c r="F2014" s="19" t="str">
        <f t="shared" si="164"/>
        <v>DE-041-7005-NSCLC</v>
      </c>
      <c r="G2014" s="3" t="s">
        <v>23</v>
      </c>
      <c r="H2014" s="54">
        <v>45183</v>
      </c>
      <c r="I2014" t="str">
        <f>MID(Table9[[#This Row],[SampleID]],4,8)</f>
        <v>041-7005</v>
      </c>
    </row>
    <row r="2015" spans="1:9">
      <c r="A2015" s="27" t="s">
        <v>4685</v>
      </c>
      <c r="B2015" t="str">
        <f t="shared" si="160"/>
        <v>DE</v>
      </c>
      <c r="C2015" t="str">
        <f t="shared" si="161"/>
        <v>041</v>
      </c>
      <c r="D2015" s="3" t="str">
        <f t="shared" si="162"/>
        <v>NSCLC</v>
      </c>
      <c r="E2015" t="str">
        <f t="shared" si="163"/>
        <v>T0</v>
      </c>
      <c r="F2015" s="19" t="str">
        <f t="shared" si="164"/>
        <v>DE-041-7006-NSCLC</v>
      </c>
      <c r="G2015" s="3" t="s">
        <v>23</v>
      </c>
      <c r="H2015" s="54">
        <v>45183</v>
      </c>
      <c r="I2015" t="str">
        <f>MID(Table9[[#This Row],[SampleID]],4,8)</f>
        <v>041-7006</v>
      </c>
    </row>
    <row r="2016" spans="1:9">
      <c r="A2016" s="27" t="s">
        <v>4686</v>
      </c>
      <c r="B2016" t="str">
        <f t="shared" si="160"/>
        <v>DE</v>
      </c>
      <c r="C2016" t="str">
        <f t="shared" si="161"/>
        <v>041</v>
      </c>
      <c r="D2016" s="3" t="str">
        <f t="shared" si="162"/>
        <v>NSCLC</v>
      </c>
      <c r="E2016" t="str">
        <f t="shared" si="163"/>
        <v>T0</v>
      </c>
      <c r="F2016" s="19" t="str">
        <f t="shared" si="164"/>
        <v>DE-041-7007-NSCLC</v>
      </c>
      <c r="G2016" s="3" t="s">
        <v>23</v>
      </c>
      <c r="H2016" s="54">
        <v>45183</v>
      </c>
      <c r="I2016" t="str">
        <f>MID(Table9[[#This Row],[SampleID]],4,8)</f>
        <v>041-7007</v>
      </c>
    </row>
    <row r="2017" spans="1:9">
      <c r="A2017" s="27" t="s">
        <v>4687</v>
      </c>
      <c r="B2017" t="str">
        <f t="shared" si="160"/>
        <v>DE</v>
      </c>
      <c r="C2017" t="str">
        <f t="shared" si="161"/>
        <v>041</v>
      </c>
      <c r="D2017" s="3" t="str">
        <f t="shared" si="162"/>
        <v>NSCLC</v>
      </c>
      <c r="E2017" t="str">
        <f t="shared" si="163"/>
        <v>T0</v>
      </c>
      <c r="F2017" s="19" t="str">
        <f t="shared" si="164"/>
        <v>DE-041-7008-NSCLC</v>
      </c>
      <c r="G2017" s="3" t="s">
        <v>23</v>
      </c>
      <c r="H2017" s="54">
        <v>45183</v>
      </c>
      <c r="I2017" t="str">
        <f>MID(Table9[[#This Row],[SampleID]],4,8)</f>
        <v>041-7008</v>
      </c>
    </row>
    <row r="2018" spans="1:9">
      <c r="A2018" s="27" t="s">
        <v>4688</v>
      </c>
      <c r="B2018" t="str">
        <f t="shared" si="160"/>
        <v>DE</v>
      </c>
      <c r="C2018" t="str">
        <f t="shared" si="161"/>
        <v>041</v>
      </c>
      <c r="D2018" s="3" t="str">
        <f t="shared" si="162"/>
        <v>NSCLC</v>
      </c>
      <c r="E2018" t="str">
        <f t="shared" si="163"/>
        <v>T0</v>
      </c>
      <c r="F2018" s="19" t="str">
        <f t="shared" si="164"/>
        <v>DE-041-7009-NSCLC</v>
      </c>
      <c r="G2018" s="3" t="s">
        <v>23</v>
      </c>
      <c r="H2018" s="54">
        <v>45183</v>
      </c>
      <c r="I2018" t="str">
        <f>MID(Table9[[#This Row],[SampleID]],4,8)</f>
        <v>041-7009</v>
      </c>
    </row>
    <row r="2019" spans="1:9">
      <c r="A2019" s="27" t="s">
        <v>4689</v>
      </c>
      <c r="B2019" t="str">
        <f t="shared" si="160"/>
        <v>DE</v>
      </c>
      <c r="C2019" t="str">
        <f t="shared" si="161"/>
        <v>041</v>
      </c>
      <c r="D2019" s="3" t="str">
        <f t="shared" si="162"/>
        <v>NSCLC</v>
      </c>
      <c r="E2019" t="str">
        <f t="shared" si="163"/>
        <v>T0</v>
      </c>
      <c r="F2019" s="19" t="str">
        <f t="shared" si="164"/>
        <v>DE-041-7010-NSCLC</v>
      </c>
      <c r="G2019" s="3" t="s">
        <v>23</v>
      </c>
      <c r="H2019" s="54">
        <v>45183</v>
      </c>
      <c r="I2019" t="str">
        <f>MID(Table9[[#This Row],[SampleID]],4,8)</f>
        <v>041-7010</v>
      </c>
    </row>
    <row r="2020" spans="1:9">
      <c r="A2020" s="27" t="s">
        <v>4690</v>
      </c>
      <c r="B2020" t="str">
        <f t="shared" si="160"/>
        <v>DE</v>
      </c>
      <c r="C2020" t="str">
        <f t="shared" si="161"/>
        <v>041</v>
      </c>
      <c r="D2020" s="3" t="str">
        <f t="shared" si="162"/>
        <v>NSCLC</v>
      </c>
      <c r="E2020" t="str">
        <f t="shared" si="163"/>
        <v>T0</v>
      </c>
      <c r="F2020" s="19" t="str">
        <f t="shared" si="164"/>
        <v>DE-041-7011-NSCLC</v>
      </c>
      <c r="G2020" s="3" t="s">
        <v>23</v>
      </c>
      <c r="H2020" s="54">
        <v>45183</v>
      </c>
      <c r="I2020" t="str">
        <f>MID(Table9[[#This Row],[SampleID]],4,8)</f>
        <v>041-7011</v>
      </c>
    </row>
    <row r="2021" spans="1:9">
      <c r="A2021" s="27" t="s">
        <v>4691</v>
      </c>
      <c r="B2021" t="str">
        <f t="shared" si="160"/>
        <v>DE</v>
      </c>
      <c r="C2021" t="str">
        <f t="shared" si="161"/>
        <v>041</v>
      </c>
      <c r="D2021" s="3" t="str">
        <f t="shared" si="162"/>
        <v>NSCLC</v>
      </c>
      <c r="E2021" t="str">
        <f t="shared" si="163"/>
        <v>T0</v>
      </c>
      <c r="F2021" s="19" t="str">
        <f t="shared" si="164"/>
        <v>DE-041-7016-NSCLC</v>
      </c>
      <c r="G2021" s="3" t="s">
        <v>23</v>
      </c>
      <c r="H2021" s="54">
        <v>45183</v>
      </c>
      <c r="I2021" t="str">
        <f>MID(Table9[[#This Row],[SampleID]],4,8)</f>
        <v>041-7016</v>
      </c>
    </row>
    <row r="2022" spans="1:9">
      <c r="A2022" s="27" t="s">
        <v>4692</v>
      </c>
      <c r="B2022" t="str">
        <f t="shared" si="160"/>
        <v>DE</v>
      </c>
      <c r="C2022" t="str">
        <f t="shared" si="161"/>
        <v>041</v>
      </c>
      <c r="D2022" s="3" t="str">
        <f t="shared" si="162"/>
        <v>NSCLC</v>
      </c>
      <c r="E2022" t="str">
        <f t="shared" si="163"/>
        <v>T0</v>
      </c>
      <c r="F2022" s="19" t="str">
        <f t="shared" si="164"/>
        <v>DE-041-7013-NSCLC</v>
      </c>
      <c r="G2022" s="3" t="s">
        <v>23</v>
      </c>
      <c r="H2022" s="54">
        <v>45183</v>
      </c>
      <c r="I2022" t="str">
        <f>MID(Table9[[#This Row],[SampleID]],4,8)</f>
        <v>041-7013</v>
      </c>
    </row>
    <row r="2023" spans="1:9">
      <c r="A2023" s="27" t="s">
        <v>4693</v>
      </c>
      <c r="B2023" t="str">
        <f t="shared" si="160"/>
        <v>DE</v>
      </c>
      <c r="C2023" t="str">
        <f t="shared" si="161"/>
        <v>041</v>
      </c>
      <c r="D2023" s="3" t="str">
        <f t="shared" si="162"/>
        <v>NSCLC</v>
      </c>
      <c r="E2023" t="str">
        <f t="shared" si="163"/>
        <v>T0</v>
      </c>
      <c r="F2023" s="19" t="str">
        <f t="shared" si="164"/>
        <v>DE-041-7015-NSCLC</v>
      </c>
      <c r="G2023" s="3" t="s">
        <v>23</v>
      </c>
      <c r="H2023" s="54">
        <v>45183</v>
      </c>
      <c r="I2023" t="str">
        <f>MID(Table9[[#This Row],[SampleID]],4,8)</f>
        <v>041-7015</v>
      </c>
    </row>
    <row r="2024" spans="1:9">
      <c r="A2024" s="27" t="s">
        <v>4694</v>
      </c>
      <c r="B2024" t="str">
        <f t="shared" si="160"/>
        <v>DE</v>
      </c>
      <c r="C2024" t="str">
        <f t="shared" si="161"/>
        <v>041</v>
      </c>
      <c r="D2024" s="3" t="str">
        <f t="shared" si="162"/>
        <v>NSCLC</v>
      </c>
      <c r="E2024" t="str">
        <f t="shared" si="163"/>
        <v>T0</v>
      </c>
      <c r="F2024" s="19" t="str">
        <f t="shared" si="164"/>
        <v>DE-041-7014-NSCLC</v>
      </c>
      <c r="G2024" s="3" t="s">
        <v>23</v>
      </c>
      <c r="H2024" s="54">
        <v>45183</v>
      </c>
      <c r="I2024" t="str">
        <f>MID(Table9[[#This Row],[SampleID]],4,8)</f>
        <v>041-7014</v>
      </c>
    </row>
    <row r="2025" spans="1:9">
      <c r="A2025" s="27" t="s">
        <v>4695</v>
      </c>
      <c r="B2025" t="str">
        <f t="shared" si="160"/>
        <v>DE</v>
      </c>
      <c r="C2025" t="str">
        <f t="shared" si="161"/>
        <v>041</v>
      </c>
      <c r="D2025" s="3" t="str">
        <f t="shared" si="162"/>
        <v>NSCLC</v>
      </c>
      <c r="E2025" t="str">
        <f t="shared" si="163"/>
        <v>T0</v>
      </c>
      <c r="F2025" s="19" t="str">
        <f t="shared" si="164"/>
        <v>DE-041-7012-NSCLC</v>
      </c>
      <c r="G2025" s="3" t="s">
        <v>23</v>
      </c>
      <c r="H2025" s="54">
        <v>45183</v>
      </c>
      <c r="I2025" t="str">
        <f>MID(Table9[[#This Row],[SampleID]],4,8)</f>
        <v>041-7012</v>
      </c>
    </row>
    <row r="2026" spans="1:9">
      <c r="A2026" s="27" t="s">
        <v>4696</v>
      </c>
      <c r="B2026" t="str">
        <f t="shared" si="160"/>
        <v>DE</v>
      </c>
      <c r="C2026" t="str">
        <f t="shared" si="161"/>
        <v>041</v>
      </c>
      <c r="D2026" s="3" t="str">
        <f t="shared" si="162"/>
        <v>NSCLC</v>
      </c>
      <c r="E2026" t="str">
        <f t="shared" si="163"/>
        <v>T0</v>
      </c>
      <c r="F2026" s="19" t="str">
        <f t="shared" si="164"/>
        <v>DE-041-7001-NSCLC</v>
      </c>
      <c r="G2026" s="3" t="s">
        <v>23</v>
      </c>
      <c r="H2026" s="54">
        <v>45183</v>
      </c>
      <c r="I2026" t="str">
        <f>MID(Table9[[#This Row],[SampleID]],4,8)</f>
        <v>041-7001</v>
      </c>
    </row>
    <row r="2027" spans="1:9">
      <c r="A2027" s="27" t="s">
        <v>4697</v>
      </c>
      <c r="B2027" t="str">
        <f t="shared" si="160"/>
        <v>DE</v>
      </c>
      <c r="C2027" t="str">
        <f t="shared" si="161"/>
        <v>041</v>
      </c>
      <c r="D2027" s="3" t="str">
        <f t="shared" si="162"/>
        <v>NSCLC</v>
      </c>
      <c r="E2027" t="str">
        <f t="shared" si="163"/>
        <v>T0</v>
      </c>
      <c r="F2027" s="19" t="str">
        <f t="shared" si="164"/>
        <v>DE-041-7017-NSCLC</v>
      </c>
      <c r="G2027" s="3" t="s">
        <v>23</v>
      </c>
      <c r="H2027" s="54">
        <v>45183</v>
      </c>
      <c r="I2027" t="str">
        <f>MID(Table9[[#This Row],[SampleID]],4,8)</f>
        <v>041-7017</v>
      </c>
    </row>
    <row r="2028" spans="1:9">
      <c r="A2028" s="27" t="s">
        <v>4698</v>
      </c>
      <c r="B2028" t="str">
        <f t="shared" si="160"/>
        <v>DE</v>
      </c>
      <c r="C2028" t="str">
        <f t="shared" si="161"/>
        <v>041</v>
      </c>
      <c r="D2028" s="3" t="str">
        <f t="shared" si="162"/>
        <v>NSCLC</v>
      </c>
      <c r="E2028" t="str">
        <f t="shared" si="163"/>
        <v>T0</v>
      </c>
      <c r="F2028" s="19" t="str">
        <f t="shared" si="164"/>
        <v>DE-041-7002-NSCLC</v>
      </c>
      <c r="G2028" s="3" t="s">
        <v>23</v>
      </c>
      <c r="H2028" s="54">
        <v>45183</v>
      </c>
      <c r="I2028" t="str">
        <f>MID(Table9[[#This Row],[SampleID]],4,8)</f>
        <v>041-7002</v>
      </c>
    </row>
    <row r="2029" spans="1:9">
      <c r="A2029" s="27" t="s">
        <v>4699</v>
      </c>
      <c r="B2029" t="str">
        <f t="shared" si="160"/>
        <v>DE</v>
      </c>
      <c r="C2029" t="str">
        <f t="shared" si="161"/>
        <v>041</v>
      </c>
      <c r="D2029" s="3" t="str">
        <f t="shared" si="162"/>
        <v>NSCLC</v>
      </c>
      <c r="E2029" t="str">
        <f t="shared" si="163"/>
        <v>T0</v>
      </c>
      <c r="F2029" s="19" t="str">
        <f t="shared" si="164"/>
        <v>DE-041-7003-NSCLC</v>
      </c>
      <c r="G2029" s="3" t="s">
        <v>23</v>
      </c>
      <c r="H2029" s="54">
        <v>45183</v>
      </c>
      <c r="I2029" t="str">
        <f>MID(Table9[[#This Row],[SampleID]],4,8)</f>
        <v>041-7003</v>
      </c>
    </row>
    <row r="2030" spans="1:9">
      <c r="A2030" s="79" t="s">
        <v>1871</v>
      </c>
      <c r="B2030" s="80" t="str">
        <f t="shared" si="160"/>
        <v>US</v>
      </c>
      <c r="C2030" s="80" t="str">
        <f t="shared" si="161"/>
        <v>037</v>
      </c>
      <c r="D2030" s="80" t="str">
        <f t="shared" si="162"/>
        <v>MELANOMA</v>
      </c>
      <c r="E2030" s="80" t="str">
        <f t="shared" si="163"/>
        <v>S0</v>
      </c>
      <c r="F2030" s="81" t="str">
        <f t="shared" si="164"/>
        <v>US-037-8119-MELANOMA</v>
      </c>
      <c r="G2030" s="80" t="s">
        <v>23</v>
      </c>
      <c r="H2030" s="82">
        <v>45183</v>
      </c>
      <c r="I2030" s="78" t="str">
        <f>MID(Table9[[#This Row],[SampleID]],4,8)</f>
        <v>037-8119</v>
      </c>
    </row>
    <row r="2031" spans="1:9">
      <c r="A2031" s="83" t="s">
        <v>1777</v>
      </c>
      <c r="B2031" s="78" t="str">
        <f t="shared" si="160"/>
        <v>US</v>
      </c>
      <c r="C2031" s="78" t="str">
        <f t="shared" si="161"/>
        <v>037</v>
      </c>
      <c r="D2031" s="80" t="str">
        <f t="shared" si="162"/>
        <v>MELANOMA</v>
      </c>
      <c r="E2031" s="78" t="str">
        <f t="shared" si="163"/>
        <v>S0</v>
      </c>
      <c r="F2031" s="81" t="str">
        <f t="shared" si="164"/>
        <v>US-037-8032-MELANOMA</v>
      </c>
      <c r="G2031" s="80" t="s">
        <v>23</v>
      </c>
      <c r="H2031" s="82">
        <v>45183</v>
      </c>
      <c r="I2031" s="78" t="str">
        <f>MID(Table9[[#This Row],[SampleID]],4,8)</f>
        <v>037-8032</v>
      </c>
    </row>
    <row r="2032" spans="1:9">
      <c r="A2032" s="83" t="s">
        <v>1811</v>
      </c>
      <c r="B2032" s="78" t="str">
        <f t="shared" si="160"/>
        <v>US</v>
      </c>
      <c r="C2032" s="78" t="str">
        <f t="shared" si="161"/>
        <v>037</v>
      </c>
      <c r="D2032" s="80" t="str">
        <f t="shared" si="162"/>
        <v>MELANOMA</v>
      </c>
      <c r="E2032" s="78" t="str">
        <f t="shared" si="163"/>
        <v>S0</v>
      </c>
      <c r="F2032" s="81" t="str">
        <f t="shared" si="164"/>
        <v>US-037-8059-MELANOMA</v>
      </c>
      <c r="G2032" s="80" t="s">
        <v>23</v>
      </c>
      <c r="H2032" s="82">
        <v>45183</v>
      </c>
      <c r="I2032" s="78" t="str">
        <f>MID(Table9[[#This Row],[SampleID]],4,8)</f>
        <v>037-8059</v>
      </c>
    </row>
    <row r="2033" spans="1:9">
      <c r="A2033" s="83" t="s">
        <v>1788</v>
      </c>
      <c r="B2033" s="78" t="str">
        <f t="shared" si="160"/>
        <v>US</v>
      </c>
      <c r="C2033" s="78" t="str">
        <f t="shared" si="161"/>
        <v>037</v>
      </c>
      <c r="D2033" s="80" t="str">
        <f t="shared" si="162"/>
        <v>MELANOMA</v>
      </c>
      <c r="E2033" s="78" t="str">
        <f t="shared" si="163"/>
        <v>S0</v>
      </c>
      <c r="F2033" s="81" t="str">
        <f t="shared" si="164"/>
        <v>US-037-8041-MELANOMA</v>
      </c>
      <c r="G2033" s="80" t="s">
        <v>23</v>
      </c>
      <c r="H2033" s="82">
        <v>45183</v>
      </c>
      <c r="I2033" s="78" t="str">
        <f>MID(Table9[[#This Row],[SampleID]],4,8)</f>
        <v>037-8041</v>
      </c>
    </row>
    <row r="2034" spans="1:9">
      <c r="A2034" s="83" t="s">
        <v>1840</v>
      </c>
      <c r="B2034" s="78" t="str">
        <f t="shared" si="160"/>
        <v>US</v>
      </c>
      <c r="C2034" s="78" t="str">
        <f t="shared" si="161"/>
        <v>037</v>
      </c>
      <c r="D2034" s="80" t="str">
        <f t="shared" si="162"/>
        <v>MELANOMA</v>
      </c>
      <c r="E2034" s="78" t="str">
        <f t="shared" si="163"/>
        <v>S0</v>
      </c>
      <c r="F2034" s="81" t="str">
        <f t="shared" si="164"/>
        <v>US-037-8088-MELANOMA</v>
      </c>
      <c r="G2034" s="80" t="s">
        <v>23</v>
      </c>
      <c r="H2034" s="82">
        <v>45183</v>
      </c>
      <c r="I2034" s="78" t="str">
        <f>MID(Table9[[#This Row],[SampleID]],4,8)</f>
        <v>037-8088</v>
      </c>
    </row>
    <row r="2035" spans="1:9">
      <c r="A2035" s="83" t="s">
        <v>1836</v>
      </c>
      <c r="B2035" s="78" t="str">
        <f t="shared" si="160"/>
        <v>US</v>
      </c>
      <c r="C2035" s="78" t="str">
        <f t="shared" si="161"/>
        <v>037</v>
      </c>
      <c r="D2035" s="80" t="str">
        <f t="shared" si="162"/>
        <v>MELANOMA</v>
      </c>
      <c r="E2035" s="78" t="str">
        <f t="shared" si="163"/>
        <v>S0</v>
      </c>
      <c r="F2035" s="81" t="str">
        <f t="shared" si="164"/>
        <v>US-037-8084-MELANOMA</v>
      </c>
      <c r="G2035" s="80" t="s">
        <v>23</v>
      </c>
      <c r="H2035" s="82">
        <v>45183</v>
      </c>
      <c r="I2035" s="78" t="str">
        <f>MID(Table9[[#This Row],[SampleID]],4,8)</f>
        <v>037-8084</v>
      </c>
    </row>
    <row r="2036" spans="1:9">
      <c r="A2036" s="83" t="s">
        <v>1863</v>
      </c>
      <c r="B2036" s="78" t="str">
        <f t="shared" si="160"/>
        <v>US</v>
      </c>
      <c r="C2036" s="78" t="str">
        <f t="shared" si="161"/>
        <v>037</v>
      </c>
      <c r="D2036" s="80" t="str">
        <f t="shared" si="162"/>
        <v>MELANOMA</v>
      </c>
      <c r="E2036" s="78" t="str">
        <f t="shared" si="163"/>
        <v>S0</v>
      </c>
      <c r="F2036" s="81" t="str">
        <f t="shared" si="164"/>
        <v>US-037-8111-MELANOMA</v>
      </c>
      <c r="G2036" s="80" t="s">
        <v>23</v>
      </c>
      <c r="H2036" s="82">
        <v>45183</v>
      </c>
      <c r="I2036" s="78" t="str">
        <f>MID(Table9[[#This Row],[SampleID]],4,8)</f>
        <v>037-8111</v>
      </c>
    </row>
    <row r="2037" spans="1:9">
      <c r="A2037" s="83" t="s">
        <v>1827</v>
      </c>
      <c r="B2037" s="78" t="str">
        <f t="shared" si="160"/>
        <v>US</v>
      </c>
      <c r="C2037" s="78" t="str">
        <f t="shared" si="161"/>
        <v>037</v>
      </c>
      <c r="D2037" s="80" t="str">
        <f t="shared" si="162"/>
        <v>MELANOMA</v>
      </c>
      <c r="E2037" s="78" t="str">
        <f t="shared" si="163"/>
        <v>S0</v>
      </c>
      <c r="F2037" s="81" t="str">
        <f t="shared" si="164"/>
        <v>US-037-8075-MELANOMA</v>
      </c>
      <c r="G2037" s="80" t="s">
        <v>23</v>
      </c>
      <c r="H2037" s="82">
        <v>45183</v>
      </c>
      <c r="I2037" s="78" t="str">
        <f>MID(Table9[[#This Row],[SampleID]],4,8)</f>
        <v>037-8075</v>
      </c>
    </row>
    <row r="2038" spans="1:9">
      <c r="A2038" s="83" t="s">
        <v>1805</v>
      </c>
      <c r="B2038" s="78" t="str">
        <f t="shared" si="160"/>
        <v>US</v>
      </c>
      <c r="C2038" s="78" t="str">
        <f t="shared" si="161"/>
        <v>037</v>
      </c>
      <c r="D2038" s="80" t="str">
        <f t="shared" si="162"/>
        <v>MELANOMA</v>
      </c>
      <c r="E2038" s="78" t="str">
        <f t="shared" si="163"/>
        <v>S0</v>
      </c>
      <c r="F2038" s="81" t="str">
        <f t="shared" si="164"/>
        <v>US-037-8055-MELANOMA</v>
      </c>
      <c r="G2038" s="80" t="s">
        <v>23</v>
      </c>
      <c r="H2038" s="82">
        <v>45183</v>
      </c>
      <c r="I2038" s="78" t="str">
        <f>MID(Table9[[#This Row],[SampleID]],4,8)</f>
        <v>037-8055</v>
      </c>
    </row>
    <row r="2039" spans="1:9">
      <c r="A2039" s="83" t="s">
        <v>1861</v>
      </c>
      <c r="B2039" s="78" t="str">
        <f t="shared" si="160"/>
        <v>US</v>
      </c>
      <c r="C2039" s="78" t="str">
        <f t="shared" si="161"/>
        <v>037</v>
      </c>
      <c r="D2039" s="80" t="str">
        <f t="shared" si="162"/>
        <v>MELANOMA</v>
      </c>
      <c r="E2039" s="78" t="str">
        <f t="shared" si="163"/>
        <v>S0</v>
      </c>
      <c r="F2039" s="81" t="str">
        <f t="shared" si="164"/>
        <v>US-037-8109-MELANOMA</v>
      </c>
      <c r="G2039" s="80" t="s">
        <v>23</v>
      </c>
      <c r="H2039" s="82">
        <v>45183</v>
      </c>
      <c r="I2039" s="78" t="str">
        <f>MID(Table9[[#This Row],[SampleID]],4,8)</f>
        <v>037-8109</v>
      </c>
    </row>
    <row r="2040" spans="1:9">
      <c r="A2040" s="83" t="s">
        <v>1876</v>
      </c>
      <c r="B2040" s="78" t="str">
        <f t="shared" si="160"/>
        <v>US</v>
      </c>
      <c r="C2040" s="78" t="str">
        <f t="shared" si="161"/>
        <v>037</v>
      </c>
      <c r="D2040" s="80" t="str">
        <f t="shared" si="162"/>
        <v>MELANOMA</v>
      </c>
      <c r="E2040" s="78" t="str">
        <f t="shared" si="163"/>
        <v>S0</v>
      </c>
      <c r="F2040" s="81" t="str">
        <f t="shared" si="164"/>
        <v>US-037-8124-MELANOMA</v>
      </c>
      <c r="G2040" s="80" t="s">
        <v>23</v>
      </c>
      <c r="H2040" s="82">
        <v>45183</v>
      </c>
      <c r="I2040" s="78" t="str">
        <f>MID(Table9[[#This Row],[SampleID]],4,8)</f>
        <v>037-8124</v>
      </c>
    </row>
    <row r="2041" spans="1:9">
      <c r="A2041" s="83" t="s">
        <v>1870</v>
      </c>
      <c r="B2041" s="78" t="str">
        <f t="shared" si="160"/>
        <v>US</v>
      </c>
      <c r="C2041" s="78" t="str">
        <f t="shared" si="161"/>
        <v>037</v>
      </c>
      <c r="D2041" s="80" t="str">
        <f t="shared" si="162"/>
        <v>MELANOMA</v>
      </c>
      <c r="E2041" s="78" t="str">
        <f t="shared" si="163"/>
        <v>S0</v>
      </c>
      <c r="F2041" s="81" t="str">
        <f t="shared" si="164"/>
        <v>US-037-8118-MELANOMA</v>
      </c>
      <c r="G2041" s="80" t="s">
        <v>23</v>
      </c>
      <c r="H2041" s="82">
        <v>45183</v>
      </c>
      <c r="I2041" s="78" t="str">
        <f>MID(Table9[[#This Row],[SampleID]],4,8)</f>
        <v>037-8118</v>
      </c>
    </row>
    <row r="2042" spans="1:9">
      <c r="A2042" s="83" t="s">
        <v>1774</v>
      </c>
      <c r="B2042" s="78" t="str">
        <f t="shared" si="160"/>
        <v>US</v>
      </c>
      <c r="C2042" s="78" t="str">
        <f t="shared" si="161"/>
        <v>037</v>
      </c>
      <c r="D2042" s="80" t="str">
        <f t="shared" si="162"/>
        <v>MELANOMA</v>
      </c>
      <c r="E2042" s="78" t="str">
        <f t="shared" si="163"/>
        <v>S0</v>
      </c>
      <c r="F2042" s="81" t="str">
        <f t="shared" si="164"/>
        <v>US-037-8030-MELANOMA</v>
      </c>
      <c r="G2042" s="80" t="s">
        <v>23</v>
      </c>
      <c r="H2042" s="82">
        <v>45183</v>
      </c>
      <c r="I2042" s="78" t="str">
        <f>MID(Table9[[#This Row],[SampleID]],4,8)</f>
        <v>037-8030</v>
      </c>
    </row>
    <row r="2043" spans="1:9">
      <c r="A2043" s="83" t="s">
        <v>1757</v>
      </c>
      <c r="B2043" s="78" t="str">
        <f t="shared" si="160"/>
        <v>US</v>
      </c>
      <c r="C2043" s="78" t="str">
        <f t="shared" si="161"/>
        <v>037</v>
      </c>
      <c r="D2043" s="80" t="str">
        <f t="shared" si="162"/>
        <v>MELANOMA</v>
      </c>
      <c r="E2043" s="78" t="str">
        <f t="shared" si="163"/>
        <v>S0</v>
      </c>
      <c r="F2043" s="81" t="str">
        <f t="shared" si="164"/>
        <v>US-037-8016-MELANOMA</v>
      </c>
      <c r="G2043" s="80" t="s">
        <v>23</v>
      </c>
      <c r="H2043" s="82">
        <v>45183</v>
      </c>
      <c r="I2043" s="78" t="str">
        <f>MID(Table9[[#This Row],[SampleID]],4,8)</f>
        <v>037-8016</v>
      </c>
    </row>
    <row r="2044" spans="1:9">
      <c r="A2044" s="83" t="s">
        <v>1826</v>
      </c>
      <c r="B2044" s="78" t="str">
        <f t="shared" si="160"/>
        <v>US</v>
      </c>
      <c r="C2044" s="78" t="str">
        <f t="shared" si="161"/>
        <v>037</v>
      </c>
      <c r="D2044" s="80" t="str">
        <f t="shared" si="162"/>
        <v>MELANOMA</v>
      </c>
      <c r="E2044" s="78" t="str">
        <f t="shared" si="163"/>
        <v>S0</v>
      </c>
      <c r="F2044" s="81" t="str">
        <f t="shared" si="164"/>
        <v>US-037-8074-MELANOMA</v>
      </c>
      <c r="G2044" s="80" t="s">
        <v>23</v>
      </c>
      <c r="H2044" s="82">
        <v>45183</v>
      </c>
      <c r="I2044" s="78" t="str">
        <f>MID(Table9[[#This Row],[SampleID]],4,8)</f>
        <v>037-8074</v>
      </c>
    </row>
    <row r="2045" spans="1:9">
      <c r="A2045" s="83" t="s">
        <v>1854</v>
      </c>
      <c r="B2045" s="78" t="str">
        <f t="shared" si="160"/>
        <v>US</v>
      </c>
      <c r="C2045" s="78" t="str">
        <f t="shared" si="161"/>
        <v>037</v>
      </c>
      <c r="D2045" s="80" t="str">
        <f t="shared" si="162"/>
        <v>MELANOMA</v>
      </c>
      <c r="E2045" s="78" t="str">
        <f t="shared" si="163"/>
        <v>S0</v>
      </c>
      <c r="F2045" s="81" t="str">
        <f t="shared" si="164"/>
        <v>US-037-8102-MELANOMA</v>
      </c>
      <c r="G2045" s="80" t="s">
        <v>23</v>
      </c>
      <c r="H2045" s="82">
        <v>45183</v>
      </c>
      <c r="I2045" s="78" t="str">
        <f>MID(Table9[[#This Row],[SampleID]],4,8)</f>
        <v>037-8102</v>
      </c>
    </row>
    <row r="2046" spans="1:9">
      <c r="A2046" s="83" t="s">
        <v>1837</v>
      </c>
      <c r="B2046" s="78" t="str">
        <f t="shared" si="160"/>
        <v>US</v>
      </c>
      <c r="C2046" s="78" t="str">
        <f t="shared" si="161"/>
        <v>037</v>
      </c>
      <c r="D2046" s="80" t="str">
        <f t="shared" si="162"/>
        <v>MELANOMA</v>
      </c>
      <c r="E2046" s="78" t="str">
        <f t="shared" si="163"/>
        <v>S0</v>
      </c>
      <c r="F2046" s="81" t="str">
        <f t="shared" si="164"/>
        <v>US-037-8085-MELANOMA</v>
      </c>
      <c r="G2046" s="80" t="s">
        <v>23</v>
      </c>
      <c r="H2046" s="82">
        <v>45183</v>
      </c>
      <c r="I2046" s="78" t="str">
        <f>MID(Table9[[#This Row],[SampleID]],4,8)</f>
        <v>037-8085</v>
      </c>
    </row>
    <row r="2047" spans="1:9">
      <c r="A2047" s="83" t="s">
        <v>1865</v>
      </c>
      <c r="B2047" s="78" t="str">
        <f t="shared" si="160"/>
        <v>US</v>
      </c>
      <c r="C2047" s="78" t="str">
        <f t="shared" si="161"/>
        <v>037</v>
      </c>
      <c r="D2047" s="80" t="str">
        <f t="shared" si="162"/>
        <v>MELANOMA</v>
      </c>
      <c r="E2047" s="78" t="str">
        <f t="shared" si="163"/>
        <v>S0</v>
      </c>
      <c r="F2047" s="81" t="str">
        <f t="shared" si="164"/>
        <v>US-037-8113-MELANOMA</v>
      </c>
      <c r="G2047" s="80" t="s">
        <v>23</v>
      </c>
      <c r="H2047" s="82">
        <v>45183</v>
      </c>
      <c r="I2047" s="78" t="str">
        <f>MID(Table9[[#This Row],[SampleID]],4,8)</f>
        <v>037-8113</v>
      </c>
    </row>
    <row r="2048" spans="1:9">
      <c r="A2048" s="83" t="s">
        <v>1819</v>
      </c>
      <c r="B2048" s="78" t="str">
        <f t="shared" si="160"/>
        <v>US</v>
      </c>
      <c r="C2048" s="78" t="str">
        <f t="shared" si="161"/>
        <v>037</v>
      </c>
      <c r="D2048" s="80" t="str">
        <f t="shared" si="162"/>
        <v>MELANOMA</v>
      </c>
      <c r="E2048" s="78" t="str">
        <f t="shared" si="163"/>
        <v>S0</v>
      </c>
      <c r="F2048" s="81" t="str">
        <f t="shared" si="164"/>
        <v>US-037-8067-MELANOMA</v>
      </c>
      <c r="G2048" s="80" t="s">
        <v>23</v>
      </c>
      <c r="H2048" s="82">
        <v>45183</v>
      </c>
      <c r="I2048" s="78" t="str">
        <f>MID(Table9[[#This Row],[SampleID]],4,8)</f>
        <v>037-8067</v>
      </c>
    </row>
    <row r="2049" spans="1:9">
      <c r="A2049" s="83" t="s">
        <v>1833</v>
      </c>
      <c r="B2049" s="78" t="str">
        <f t="shared" si="160"/>
        <v>US</v>
      </c>
      <c r="C2049" s="78" t="str">
        <f t="shared" si="161"/>
        <v>037</v>
      </c>
      <c r="D2049" s="80" t="str">
        <f t="shared" si="162"/>
        <v>MELANOMA</v>
      </c>
      <c r="E2049" s="78" t="str">
        <f t="shared" si="163"/>
        <v>S0</v>
      </c>
      <c r="F2049" s="81" t="str">
        <f t="shared" si="164"/>
        <v>US-037-8081-MELANOMA</v>
      </c>
      <c r="G2049" s="80" t="s">
        <v>23</v>
      </c>
      <c r="H2049" s="82">
        <v>45183</v>
      </c>
      <c r="I2049" s="78" t="str">
        <f>MID(Table9[[#This Row],[SampleID]],4,8)</f>
        <v>037-8081</v>
      </c>
    </row>
    <row r="2050" spans="1:9">
      <c r="A2050" s="83" t="s">
        <v>1830</v>
      </c>
      <c r="B2050" s="78" t="str">
        <f t="shared" ref="B2050:B2094" si="165">LEFT(A2050,2)</f>
        <v>US</v>
      </c>
      <c r="C2050" s="78" t="str">
        <f t="shared" ref="C2050:C2094" si="166">MID(A2050,4,3)</f>
        <v>037</v>
      </c>
      <c r="D2050" s="80" t="str">
        <f t="shared" ref="D2050:D2094" si="167">IF(MID(A2050,13,1)="M","MELANOMA",IF(MID(A2050,13,1)="N","NSCLC",IF(MID(A2050,13,1)="S","SCLC",IF(MID(A2050,13,1)="H","HETH",IF(MID(A2050,13,1)="R","RCC","OTHER")))))</f>
        <v>MELANOMA</v>
      </c>
      <c r="E2050" s="78" t="str">
        <f t="shared" ref="E2050:E2094" si="168">IF(MID(A2050,13,1)="m",RIGHT(A2050,LEN(A2050)-21),IF(MID(A2050,13,1)="n",RIGHT(A2050,LEN(A2050)-18),IF(MID(A2050,13,1)="s",RIGHT(A2050,LEN(A2050)-17),IF(MID(A2050,13,1)="o",RIGHT(A2050,LEN(A2050)-18),IF(MID(A2050,13,1)="h",RIGHT(A2050,LEN(A2050)-17),IF(MID(A2050,13,1)="r",RIGHT(A2050,LEN(A2050)-16),"UNKNOWN"))))))</f>
        <v>S0</v>
      </c>
      <c r="F2050" s="81" t="str">
        <f t="shared" ref="F2050:F2094" si="169">IF(MID(A2050,13,1)="H",LEFT(A2050,16),IF(MID(A2050,13,1)="M",LEFT(A2050,20),IF(MID(A2050,13,1)="N",LEFT(A2050,17),IF(MID(A2050,13,1)="S",LEFT(A2050,16),IF(MID(A2050,13,1)="O",LEFT(A2050,17),IF(MID(A2050,13,1)="R",LEFT(A2050,15),""))))))</f>
        <v>US-037-8078-MELANOMA</v>
      </c>
      <c r="G2050" s="80" t="s">
        <v>23</v>
      </c>
      <c r="H2050" s="82">
        <v>45183</v>
      </c>
      <c r="I2050" s="78" t="str">
        <f>MID(Table9[[#This Row],[SampleID]],4,8)</f>
        <v>037-8078</v>
      </c>
    </row>
    <row r="2051" spans="1:9">
      <c r="A2051" s="83" t="s">
        <v>1849</v>
      </c>
      <c r="B2051" s="78" t="str">
        <f t="shared" si="165"/>
        <v>US</v>
      </c>
      <c r="C2051" s="78" t="str">
        <f t="shared" si="166"/>
        <v>037</v>
      </c>
      <c r="D2051" s="80" t="str">
        <f t="shared" si="167"/>
        <v>MELANOMA</v>
      </c>
      <c r="E2051" s="78" t="str">
        <f t="shared" si="168"/>
        <v>S0</v>
      </c>
      <c r="F2051" s="81" t="str">
        <f t="shared" si="169"/>
        <v>US-037-8097-MELANOMA</v>
      </c>
      <c r="G2051" s="80" t="s">
        <v>23</v>
      </c>
      <c r="H2051" s="82">
        <v>45183</v>
      </c>
      <c r="I2051" s="78" t="str">
        <f>MID(Table9[[#This Row],[SampleID]],4,8)</f>
        <v>037-8097</v>
      </c>
    </row>
    <row r="2052" spans="1:9">
      <c r="A2052" s="83" t="s">
        <v>1820</v>
      </c>
      <c r="B2052" s="78" t="str">
        <f t="shared" si="165"/>
        <v>US</v>
      </c>
      <c r="C2052" s="78" t="str">
        <f t="shared" si="166"/>
        <v>037</v>
      </c>
      <c r="D2052" s="80" t="str">
        <f t="shared" si="167"/>
        <v>MELANOMA</v>
      </c>
      <c r="E2052" s="78" t="str">
        <f t="shared" si="168"/>
        <v>S0</v>
      </c>
      <c r="F2052" s="81" t="str">
        <f t="shared" si="169"/>
        <v>US-037-8068-MELANOMA</v>
      </c>
      <c r="G2052" s="80" t="s">
        <v>23</v>
      </c>
      <c r="H2052" s="82">
        <v>45183</v>
      </c>
      <c r="I2052" s="78" t="str">
        <f>MID(Table9[[#This Row],[SampleID]],4,8)</f>
        <v>037-8068</v>
      </c>
    </row>
    <row r="2053" spans="1:9">
      <c r="A2053" s="83" t="s">
        <v>1873</v>
      </c>
      <c r="B2053" s="78" t="str">
        <f t="shared" si="165"/>
        <v>US</v>
      </c>
      <c r="C2053" s="78" t="str">
        <f t="shared" si="166"/>
        <v>037</v>
      </c>
      <c r="D2053" s="80" t="str">
        <f t="shared" si="167"/>
        <v>MELANOMA</v>
      </c>
      <c r="E2053" s="78" t="str">
        <f t="shared" si="168"/>
        <v>S0</v>
      </c>
      <c r="F2053" s="81" t="str">
        <f t="shared" si="169"/>
        <v>US-037-8121-MELANOMA</v>
      </c>
      <c r="G2053" s="80" t="s">
        <v>23</v>
      </c>
      <c r="H2053" s="82">
        <v>45183</v>
      </c>
      <c r="I2053" s="78" t="str">
        <f>MID(Table9[[#This Row],[SampleID]],4,8)</f>
        <v>037-8121</v>
      </c>
    </row>
    <row r="2054" spans="1:9">
      <c r="A2054" s="83" t="s">
        <v>1853</v>
      </c>
      <c r="B2054" s="78" t="str">
        <f t="shared" si="165"/>
        <v>US</v>
      </c>
      <c r="C2054" s="78" t="str">
        <f t="shared" si="166"/>
        <v>037</v>
      </c>
      <c r="D2054" s="80" t="str">
        <f t="shared" si="167"/>
        <v>MELANOMA</v>
      </c>
      <c r="E2054" s="78" t="str">
        <f t="shared" si="168"/>
        <v>S0</v>
      </c>
      <c r="F2054" s="81" t="str">
        <f t="shared" si="169"/>
        <v>US-037-8101-MELANOMA</v>
      </c>
      <c r="G2054" s="80" t="s">
        <v>23</v>
      </c>
      <c r="H2054" s="82">
        <v>45183</v>
      </c>
      <c r="I2054" s="78" t="str">
        <f>MID(Table9[[#This Row],[SampleID]],4,8)</f>
        <v>037-8101</v>
      </c>
    </row>
    <row r="2055" spans="1:9">
      <c r="A2055" s="83" t="s">
        <v>1847</v>
      </c>
      <c r="B2055" s="78" t="str">
        <f t="shared" si="165"/>
        <v>US</v>
      </c>
      <c r="C2055" s="78" t="str">
        <f t="shared" si="166"/>
        <v>037</v>
      </c>
      <c r="D2055" s="80" t="str">
        <f t="shared" si="167"/>
        <v>MELANOMA</v>
      </c>
      <c r="E2055" s="78" t="str">
        <f t="shared" si="168"/>
        <v>S0</v>
      </c>
      <c r="F2055" s="81" t="str">
        <f t="shared" si="169"/>
        <v>US-037-8095-MELANOMA</v>
      </c>
      <c r="G2055" s="80" t="s">
        <v>23</v>
      </c>
      <c r="H2055" s="82">
        <v>45183</v>
      </c>
      <c r="I2055" s="78" t="str">
        <f>MID(Table9[[#This Row],[SampleID]],4,8)</f>
        <v>037-8095</v>
      </c>
    </row>
    <row r="2056" spans="1:9">
      <c r="A2056" s="83" t="s">
        <v>1838</v>
      </c>
      <c r="B2056" s="78" t="str">
        <f t="shared" si="165"/>
        <v>US</v>
      </c>
      <c r="C2056" s="78" t="str">
        <f t="shared" si="166"/>
        <v>037</v>
      </c>
      <c r="D2056" s="80" t="str">
        <f t="shared" si="167"/>
        <v>MELANOMA</v>
      </c>
      <c r="E2056" s="78" t="str">
        <f t="shared" si="168"/>
        <v>S0</v>
      </c>
      <c r="F2056" s="81" t="str">
        <f t="shared" si="169"/>
        <v>US-037-8086-MELANOMA</v>
      </c>
      <c r="G2056" s="80" t="s">
        <v>23</v>
      </c>
      <c r="H2056" s="82">
        <v>45183</v>
      </c>
      <c r="I2056" s="78" t="str">
        <f>MID(Table9[[#This Row],[SampleID]],4,8)</f>
        <v>037-8086</v>
      </c>
    </row>
    <row r="2057" spans="1:9">
      <c r="A2057" s="83" t="s">
        <v>1843</v>
      </c>
      <c r="B2057" s="78" t="str">
        <f t="shared" si="165"/>
        <v>US</v>
      </c>
      <c r="C2057" s="78" t="str">
        <f t="shared" si="166"/>
        <v>037</v>
      </c>
      <c r="D2057" s="80" t="str">
        <f t="shared" si="167"/>
        <v>MELANOMA</v>
      </c>
      <c r="E2057" s="78" t="str">
        <f t="shared" si="168"/>
        <v>S0</v>
      </c>
      <c r="F2057" s="81" t="str">
        <f t="shared" si="169"/>
        <v>US-037-8091-MELANOMA</v>
      </c>
      <c r="G2057" s="80" t="s">
        <v>23</v>
      </c>
      <c r="H2057" s="82">
        <v>45183</v>
      </c>
      <c r="I2057" s="78" t="str">
        <f>MID(Table9[[#This Row],[SampleID]],4,8)</f>
        <v>037-8091</v>
      </c>
    </row>
    <row r="2058" spans="1:9">
      <c r="A2058" s="83" t="s">
        <v>1845</v>
      </c>
      <c r="B2058" s="78" t="str">
        <f t="shared" si="165"/>
        <v>US</v>
      </c>
      <c r="C2058" s="78" t="str">
        <f t="shared" si="166"/>
        <v>037</v>
      </c>
      <c r="D2058" s="80" t="str">
        <f t="shared" si="167"/>
        <v>MELANOMA</v>
      </c>
      <c r="E2058" s="78" t="str">
        <f t="shared" si="168"/>
        <v>S0</v>
      </c>
      <c r="F2058" s="81" t="str">
        <f t="shared" si="169"/>
        <v>US-037-8093-MELANOMA</v>
      </c>
      <c r="G2058" s="80" t="s">
        <v>23</v>
      </c>
      <c r="H2058" s="82">
        <v>45183</v>
      </c>
      <c r="I2058" s="78" t="str">
        <f>MID(Table9[[#This Row],[SampleID]],4,8)</f>
        <v>037-8093</v>
      </c>
    </row>
    <row r="2059" spans="1:9">
      <c r="A2059" s="83" t="s">
        <v>1855</v>
      </c>
      <c r="B2059" s="78" t="str">
        <f t="shared" si="165"/>
        <v>US</v>
      </c>
      <c r="C2059" s="78" t="str">
        <f t="shared" si="166"/>
        <v>037</v>
      </c>
      <c r="D2059" s="80" t="str">
        <f t="shared" si="167"/>
        <v>MELANOMA</v>
      </c>
      <c r="E2059" s="78" t="str">
        <f t="shared" si="168"/>
        <v>S0</v>
      </c>
      <c r="F2059" s="81" t="str">
        <f t="shared" si="169"/>
        <v>US-037-8103-MELANOMA</v>
      </c>
      <c r="G2059" s="80" t="s">
        <v>23</v>
      </c>
      <c r="H2059" s="82">
        <v>45183</v>
      </c>
      <c r="I2059" s="78" t="str">
        <f>MID(Table9[[#This Row],[SampleID]],4,8)</f>
        <v>037-8103</v>
      </c>
    </row>
    <row r="2060" spans="1:9">
      <c r="A2060" s="83" t="s">
        <v>1821</v>
      </c>
      <c r="B2060" s="78" t="str">
        <f t="shared" si="165"/>
        <v>US</v>
      </c>
      <c r="C2060" s="78" t="str">
        <f t="shared" si="166"/>
        <v>037</v>
      </c>
      <c r="D2060" s="80" t="str">
        <f t="shared" si="167"/>
        <v>MELANOMA</v>
      </c>
      <c r="E2060" s="78" t="str">
        <f t="shared" si="168"/>
        <v>S0</v>
      </c>
      <c r="F2060" s="81" t="str">
        <f t="shared" si="169"/>
        <v>US-037-8069-MELANOMA</v>
      </c>
      <c r="G2060" s="80" t="s">
        <v>23</v>
      </c>
      <c r="H2060" s="82">
        <v>45183</v>
      </c>
      <c r="I2060" s="78" t="str">
        <f>MID(Table9[[#This Row],[SampleID]],4,8)</f>
        <v>037-8069</v>
      </c>
    </row>
    <row r="2061" spans="1:9">
      <c r="A2061" s="83" t="s">
        <v>1846</v>
      </c>
      <c r="B2061" s="78" t="str">
        <f t="shared" si="165"/>
        <v>US</v>
      </c>
      <c r="C2061" s="78" t="str">
        <f t="shared" si="166"/>
        <v>037</v>
      </c>
      <c r="D2061" s="80" t="str">
        <f t="shared" si="167"/>
        <v>MELANOMA</v>
      </c>
      <c r="E2061" s="78" t="str">
        <f t="shared" si="168"/>
        <v>S0</v>
      </c>
      <c r="F2061" s="81" t="str">
        <f t="shared" si="169"/>
        <v>US-037-8094-MELANOMA</v>
      </c>
      <c r="G2061" s="80" t="s">
        <v>23</v>
      </c>
      <c r="H2061" s="82">
        <v>45183</v>
      </c>
      <c r="I2061" s="78" t="str">
        <f>MID(Table9[[#This Row],[SampleID]],4,8)</f>
        <v>037-8094</v>
      </c>
    </row>
    <row r="2062" spans="1:9">
      <c r="A2062" s="83" t="s">
        <v>1834</v>
      </c>
      <c r="B2062" s="78" t="str">
        <f t="shared" si="165"/>
        <v>US</v>
      </c>
      <c r="C2062" s="78" t="str">
        <f t="shared" si="166"/>
        <v>037</v>
      </c>
      <c r="D2062" s="80" t="str">
        <f t="shared" si="167"/>
        <v>MELANOMA</v>
      </c>
      <c r="E2062" s="78" t="str">
        <f t="shared" si="168"/>
        <v>S0</v>
      </c>
      <c r="F2062" s="81" t="str">
        <f t="shared" si="169"/>
        <v>US-037-8082-MELANOMA</v>
      </c>
      <c r="G2062" s="80" t="s">
        <v>23</v>
      </c>
      <c r="H2062" s="82">
        <v>45183</v>
      </c>
      <c r="I2062" s="78" t="str">
        <f>MID(Table9[[#This Row],[SampleID]],4,8)</f>
        <v>037-8082</v>
      </c>
    </row>
    <row r="2063" spans="1:9">
      <c r="A2063" s="83" t="s">
        <v>1868</v>
      </c>
      <c r="B2063" s="78" t="str">
        <f t="shared" si="165"/>
        <v>US</v>
      </c>
      <c r="C2063" s="78" t="str">
        <f t="shared" si="166"/>
        <v>037</v>
      </c>
      <c r="D2063" s="80" t="str">
        <f t="shared" si="167"/>
        <v>MELANOMA</v>
      </c>
      <c r="E2063" s="78" t="str">
        <f t="shared" si="168"/>
        <v>S0</v>
      </c>
      <c r="F2063" s="81" t="str">
        <f t="shared" si="169"/>
        <v>US-037-8116-MELANOMA</v>
      </c>
      <c r="G2063" s="80" t="s">
        <v>23</v>
      </c>
      <c r="H2063" s="82">
        <v>45183</v>
      </c>
      <c r="I2063" s="78" t="str">
        <f>MID(Table9[[#This Row],[SampleID]],4,8)</f>
        <v>037-8116</v>
      </c>
    </row>
    <row r="2064" spans="1:9">
      <c r="A2064" s="83" t="s">
        <v>1824</v>
      </c>
      <c r="B2064" s="78" t="str">
        <f t="shared" si="165"/>
        <v>US</v>
      </c>
      <c r="C2064" s="78" t="str">
        <f t="shared" si="166"/>
        <v>037</v>
      </c>
      <c r="D2064" s="80" t="str">
        <f t="shared" si="167"/>
        <v>MELANOMA</v>
      </c>
      <c r="E2064" s="78" t="str">
        <f t="shared" si="168"/>
        <v>S0</v>
      </c>
      <c r="F2064" s="81" t="str">
        <f t="shared" si="169"/>
        <v>US-037-8072-MELANOMA</v>
      </c>
      <c r="G2064" s="80" t="s">
        <v>23</v>
      </c>
      <c r="H2064" s="82">
        <v>45183</v>
      </c>
      <c r="I2064" s="78" t="str">
        <f>MID(Table9[[#This Row],[SampleID]],4,8)</f>
        <v>037-8072</v>
      </c>
    </row>
    <row r="2065" spans="1:9">
      <c r="A2065" s="83" t="s">
        <v>1848</v>
      </c>
      <c r="B2065" s="78" t="str">
        <f t="shared" si="165"/>
        <v>US</v>
      </c>
      <c r="C2065" s="78" t="str">
        <f t="shared" si="166"/>
        <v>037</v>
      </c>
      <c r="D2065" s="80" t="str">
        <f t="shared" si="167"/>
        <v>MELANOMA</v>
      </c>
      <c r="E2065" s="78" t="str">
        <f t="shared" si="168"/>
        <v>S0</v>
      </c>
      <c r="F2065" s="81" t="str">
        <f t="shared" si="169"/>
        <v>US-037-8096-MELANOMA</v>
      </c>
      <c r="G2065" s="80" t="s">
        <v>23</v>
      </c>
      <c r="H2065" s="82">
        <v>45183</v>
      </c>
      <c r="I2065" s="78" t="str">
        <f>MID(Table9[[#This Row],[SampleID]],4,8)</f>
        <v>037-8096</v>
      </c>
    </row>
    <row r="2066" spans="1:9">
      <c r="A2066" s="83" t="s">
        <v>1850</v>
      </c>
      <c r="B2066" s="78" t="str">
        <f t="shared" si="165"/>
        <v>US</v>
      </c>
      <c r="C2066" s="78" t="str">
        <f t="shared" si="166"/>
        <v>037</v>
      </c>
      <c r="D2066" s="80" t="str">
        <f t="shared" si="167"/>
        <v>MELANOMA</v>
      </c>
      <c r="E2066" s="78" t="str">
        <f t="shared" si="168"/>
        <v>S0</v>
      </c>
      <c r="F2066" s="81" t="str">
        <f t="shared" si="169"/>
        <v>US-037-8098-MELANOMA</v>
      </c>
      <c r="G2066" s="80" t="s">
        <v>23</v>
      </c>
      <c r="H2066" s="82">
        <v>45183</v>
      </c>
      <c r="I2066" s="78" t="str">
        <f>MID(Table9[[#This Row],[SampleID]],4,8)</f>
        <v>037-8098</v>
      </c>
    </row>
    <row r="2067" spans="1:9">
      <c r="A2067" s="83" t="s">
        <v>1857</v>
      </c>
      <c r="B2067" s="78" t="str">
        <f t="shared" si="165"/>
        <v>US</v>
      </c>
      <c r="C2067" s="78" t="str">
        <f t="shared" si="166"/>
        <v>037</v>
      </c>
      <c r="D2067" s="80" t="str">
        <f t="shared" si="167"/>
        <v>MELANOMA</v>
      </c>
      <c r="E2067" s="78" t="str">
        <f t="shared" si="168"/>
        <v>S0</v>
      </c>
      <c r="F2067" s="81" t="str">
        <f t="shared" si="169"/>
        <v>US-037-8105-MELANOMA</v>
      </c>
      <c r="G2067" s="80" t="s">
        <v>23</v>
      </c>
      <c r="H2067" s="82">
        <v>45183</v>
      </c>
      <c r="I2067" s="78" t="str">
        <f>MID(Table9[[#This Row],[SampleID]],4,8)</f>
        <v>037-8105</v>
      </c>
    </row>
    <row r="2068" spans="1:9">
      <c r="A2068" s="83" t="s">
        <v>1839</v>
      </c>
      <c r="B2068" s="78" t="str">
        <f t="shared" si="165"/>
        <v>US</v>
      </c>
      <c r="C2068" s="78" t="str">
        <f t="shared" si="166"/>
        <v>037</v>
      </c>
      <c r="D2068" s="80" t="str">
        <f t="shared" si="167"/>
        <v>MELANOMA</v>
      </c>
      <c r="E2068" s="78" t="str">
        <f t="shared" si="168"/>
        <v>S0</v>
      </c>
      <c r="F2068" s="81" t="str">
        <f t="shared" si="169"/>
        <v>US-037-8087-MELANOMA</v>
      </c>
      <c r="G2068" s="80" t="s">
        <v>23</v>
      </c>
      <c r="H2068" s="82">
        <v>45183</v>
      </c>
      <c r="I2068" s="78" t="str">
        <f>MID(Table9[[#This Row],[SampleID]],4,8)</f>
        <v>037-8087</v>
      </c>
    </row>
    <row r="2069" spans="1:9">
      <c r="A2069" s="83" t="s">
        <v>1818</v>
      </c>
      <c r="B2069" s="78" t="str">
        <f t="shared" si="165"/>
        <v>US</v>
      </c>
      <c r="C2069" s="78" t="str">
        <f t="shared" si="166"/>
        <v>037</v>
      </c>
      <c r="D2069" s="80" t="str">
        <f t="shared" si="167"/>
        <v>MELANOMA</v>
      </c>
      <c r="E2069" s="78" t="str">
        <f t="shared" si="168"/>
        <v>S0</v>
      </c>
      <c r="F2069" s="81" t="str">
        <f t="shared" si="169"/>
        <v>US-037-8066-MELANOMA</v>
      </c>
      <c r="G2069" s="80" t="s">
        <v>23</v>
      </c>
      <c r="H2069" s="82">
        <v>45183</v>
      </c>
      <c r="I2069" s="78" t="str">
        <f>MID(Table9[[#This Row],[SampleID]],4,8)</f>
        <v>037-8066</v>
      </c>
    </row>
    <row r="2070" spans="1:9">
      <c r="A2070" s="83" t="s">
        <v>1823</v>
      </c>
      <c r="B2070" s="78" t="str">
        <f t="shared" si="165"/>
        <v>US</v>
      </c>
      <c r="C2070" s="78" t="str">
        <f t="shared" si="166"/>
        <v>037</v>
      </c>
      <c r="D2070" s="80" t="str">
        <f t="shared" si="167"/>
        <v>MELANOMA</v>
      </c>
      <c r="E2070" s="78" t="str">
        <f t="shared" si="168"/>
        <v>S0</v>
      </c>
      <c r="F2070" s="81" t="str">
        <f t="shared" si="169"/>
        <v>US-037-8071-MELANOMA</v>
      </c>
      <c r="G2070" s="80" t="s">
        <v>23</v>
      </c>
      <c r="H2070" s="82">
        <v>45183</v>
      </c>
      <c r="I2070" s="78" t="str">
        <f>MID(Table9[[#This Row],[SampleID]],4,8)</f>
        <v>037-8071</v>
      </c>
    </row>
    <row r="2071" spans="1:9">
      <c r="A2071" s="83" t="s">
        <v>1860</v>
      </c>
      <c r="B2071" s="78" t="str">
        <f t="shared" si="165"/>
        <v>US</v>
      </c>
      <c r="C2071" s="78" t="str">
        <f t="shared" si="166"/>
        <v>037</v>
      </c>
      <c r="D2071" s="80" t="str">
        <f t="shared" si="167"/>
        <v>MELANOMA</v>
      </c>
      <c r="E2071" s="78" t="str">
        <f t="shared" si="168"/>
        <v>S0</v>
      </c>
      <c r="F2071" s="81" t="str">
        <f t="shared" si="169"/>
        <v>US-037-8108-MELANOMA</v>
      </c>
      <c r="G2071" s="80" t="s">
        <v>23</v>
      </c>
      <c r="H2071" s="82">
        <v>45183</v>
      </c>
      <c r="I2071" s="78" t="str">
        <f>MID(Table9[[#This Row],[SampleID]],4,8)</f>
        <v>037-8108</v>
      </c>
    </row>
    <row r="2072" spans="1:9">
      <c r="A2072" s="83" t="s">
        <v>1852</v>
      </c>
      <c r="B2072" s="78" t="str">
        <f t="shared" si="165"/>
        <v>US</v>
      </c>
      <c r="C2072" s="78" t="str">
        <f t="shared" si="166"/>
        <v>037</v>
      </c>
      <c r="D2072" s="80" t="str">
        <f t="shared" si="167"/>
        <v>MELANOMA</v>
      </c>
      <c r="E2072" s="78" t="str">
        <f t="shared" si="168"/>
        <v>S0</v>
      </c>
      <c r="F2072" s="81" t="str">
        <f t="shared" si="169"/>
        <v>US-037-8100-MELANOMA</v>
      </c>
      <c r="G2072" s="80" t="s">
        <v>23</v>
      </c>
      <c r="H2072" s="82">
        <v>45183</v>
      </c>
      <c r="I2072" s="78" t="str">
        <f>MID(Table9[[#This Row],[SampleID]],4,8)</f>
        <v>037-8100</v>
      </c>
    </row>
    <row r="2073" spans="1:9">
      <c r="A2073" s="83" t="s">
        <v>1825</v>
      </c>
      <c r="B2073" s="78" t="str">
        <f t="shared" si="165"/>
        <v>US</v>
      </c>
      <c r="C2073" s="78" t="str">
        <f t="shared" si="166"/>
        <v>037</v>
      </c>
      <c r="D2073" s="80" t="str">
        <f t="shared" si="167"/>
        <v>MELANOMA</v>
      </c>
      <c r="E2073" s="78" t="str">
        <f t="shared" si="168"/>
        <v>S0</v>
      </c>
      <c r="F2073" s="81" t="str">
        <f t="shared" si="169"/>
        <v>US-037-8073-MELANOMA</v>
      </c>
      <c r="G2073" s="80" t="s">
        <v>23</v>
      </c>
      <c r="H2073" s="82">
        <v>45183</v>
      </c>
      <c r="I2073" s="78" t="str">
        <f>MID(Table9[[#This Row],[SampleID]],4,8)</f>
        <v>037-8073</v>
      </c>
    </row>
    <row r="2074" spans="1:9">
      <c r="A2074" s="83" t="s">
        <v>1835</v>
      </c>
      <c r="B2074" s="78" t="str">
        <f t="shared" si="165"/>
        <v>US</v>
      </c>
      <c r="C2074" s="78" t="str">
        <f t="shared" si="166"/>
        <v>037</v>
      </c>
      <c r="D2074" s="80" t="str">
        <f t="shared" si="167"/>
        <v>MELANOMA</v>
      </c>
      <c r="E2074" s="78" t="str">
        <f t="shared" si="168"/>
        <v>S0</v>
      </c>
      <c r="F2074" s="81" t="str">
        <f t="shared" si="169"/>
        <v>US-037-8083-MELANOMA</v>
      </c>
      <c r="G2074" s="80" t="s">
        <v>23</v>
      </c>
      <c r="H2074" s="82">
        <v>45183</v>
      </c>
      <c r="I2074" s="78" t="str">
        <f>MID(Table9[[#This Row],[SampleID]],4,8)</f>
        <v>037-8083</v>
      </c>
    </row>
    <row r="2075" spans="1:9">
      <c r="A2075" s="83" t="s">
        <v>1867</v>
      </c>
      <c r="B2075" s="78" t="str">
        <f t="shared" si="165"/>
        <v>US</v>
      </c>
      <c r="C2075" s="78" t="str">
        <f t="shared" si="166"/>
        <v>037</v>
      </c>
      <c r="D2075" s="80" t="str">
        <f t="shared" si="167"/>
        <v>MELANOMA</v>
      </c>
      <c r="E2075" s="78" t="str">
        <f t="shared" si="168"/>
        <v>S0</v>
      </c>
      <c r="F2075" s="81" t="str">
        <f t="shared" si="169"/>
        <v>US-037-8115-MELANOMA</v>
      </c>
      <c r="G2075" s="80" t="s">
        <v>23</v>
      </c>
      <c r="H2075" s="82">
        <v>45183</v>
      </c>
      <c r="I2075" s="78" t="str">
        <f>MID(Table9[[#This Row],[SampleID]],4,8)</f>
        <v>037-8115</v>
      </c>
    </row>
    <row r="2076" spans="1:9">
      <c r="A2076" s="83" t="s">
        <v>1842</v>
      </c>
      <c r="B2076" s="78" t="str">
        <f t="shared" si="165"/>
        <v>US</v>
      </c>
      <c r="C2076" s="78" t="str">
        <f t="shared" si="166"/>
        <v>037</v>
      </c>
      <c r="D2076" s="80" t="str">
        <f t="shared" si="167"/>
        <v>MELANOMA</v>
      </c>
      <c r="E2076" s="78" t="str">
        <f t="shared" si="168"/>
        <v>S0</v>
      </c>
      <c r="F2076" s="81" t="str">
        <f t="shared" si="169"/>
        <v>US-037-8090-MELANOMA</v>
      </c>
      <c r="G2076" s="80" t="s">
        <v>23</v>
      </c>
      <c r="H2076" s="82">
        <v>45183</v>
      </c>
      <c r="I2076" s="78" t="str">
        <f>MID(Table9[[#This Row],[SampleID]],4,8)</f>
        <v>037-8090</v>
      </c>
    </row>
    <row r="2077" spans="1:9">
      <c r="A2077" s="83" t="s">
        <v>1858</v>
      </c>
      <c r="B2077" s="78" t="str">
        <f t="shared" si="165"/>
        <v>US</v>
      </c>
      <c r="C2077" s="78" t="str">
        <f t="shared" si="166"/>
        <v>037</v>
      </c>
      <c r="D2077" s="80" t="str">
        <f t="shared" si="167"/>
        <v>MELANOMA</v>
      </c>
      <c r="E2077" s="78" t="str">
        <f t="shared" si="168"/>
        <v>S0</v>
      </c>
      <c r="F2077" s="81" t="str">
        <f t="shared" si="169"/>
        <v>US-037-8106-MELANOMA</v>
      </c>
      <c r="G2077" s="80" t="s">
        <v>23</v>
      </c>
      <c r="H2077" s="82">
        <v>45183</v>
      </c>
      <c r="I2077" s="78" t="str">
        <f>MID(Table9[[#This Row],[SampleID]],4,8)</f>
        <v>037-8106</v>
      </c>
    </row>
    <row r="2078" spans="1:9">
      <c r="A2078" s="83" t="s">
        <v>1874</v>
      </c>
      <c r="B2078" s="78" t="str">
        <f t="shared" si="165"/>
        <v>US</v>
      </c>
      <c r="C2078" s="78" t="str">
        <f t="shared" si="166"/>
        <v>037</v>
      </c>
      <c r="D2078" s="80" t="str">
        <f t="shared" si="167"/>
        <v>MELANOMA</v>
      </c>
      <c r="E2078" s="78" t="str">
        <f t="shared" si="168"/>
        <v>S0</v>
      </c>
      <c r="F2078" s="81" t="str">
        <f t="shared" si="169"/>
        <v>US-037-8122-MELANOMA</v>
      </c>
      <c r="G2078" s="80" t="s">
        <v>23</v>
      </c>
      <c r="H2078" s="82">
        <v>45183</v>
      </c>
      <c r="I2078" s="78" t="str">
        <f>MID(Table9[[#This Row],[SampleID]],4,8)</f>
        <v>037-8122</v>
      </c>
    </row>
    <row r="2079" spans="1:9">
      <c r="A2079" s="83" t="s">
        <v>1856</v>
      </c>
      <c r="B2079" s="78" t="str">
        <f t="shared" si="165"/>
        <v>US</v>
      </c>
      <c r="C2079" s="78" t="str">
        <f t="shared" si="166"/>
        <v>037</v>
      </c>
      <c r="D2079" s="80" t="str">
        <f t="shared" si="167"/>
        <v>MELANOMA</v>
      </c>
      <c r="E2079" s="78" t="str">
        <f t="shared" si="168"/>
        <v>S0</v>
      </c>
      <c r="F2079" s="81" t="str">
        <f t="shared" si="169"/>
        <v>US-037-8104-MELANOMA</v>
      </c>
      <c r="G2079" s="80" t="s">
        <v>23</v>
      </c>
      <c r="H2079" s="82">
        <v>45183</v>
      </c>
      <c r="I2079" s="78" t="str">
        <f>MID(Table9[[#This Row],[SampleID]],4,8)</f>
        <v>037-8104</v>
      </c>
    </row>
    <row r="2080" spans="1:9">
      <c r="A2080" s="83" t="s">
        <v>1829</v>
      </c>
      <c r="B2080" s="78" t="str">
        <f t="shared" si="165"/>
        <v>US</v>
      </c>
      <c r="C2080" s="78" t="str">
        <f t="shared" si="166"/>
        <v>037</v>
      </c>
      <c r="D2080" s="80" t="str">
        <f t="shared" si="167"/>
        <v>MELANOMA</v>
      </c>
      <c r="E2080" s="78" t="str">
        <f t="shared" si="168"/>
        <v>S0</v>
      </c>
      <c r="F2080" s="81" t="str">
        <f t="shared" si="169"/>
        <v>US-037-8077-MELANOMA</v>
      </c>
      <c r="G2080" s="80" t="s">
        <v>23</v>
      </c>
      <c r="H2080" s="82">
        <v>45183</v>
      </c>
      <c r="I2080" s="78" t="str">
        <f>MID(Table9[[#This Row],[SampleID]],4,8)</f>
        <v>037-8077</v>
      </c>
    </row>
    <row r="2081" spans="1:9">
      <c r="A2081" s="83" t="s">
        <v>1866</v>
      </c>
      <c r="B2081" s="78" t="str">
        <f t="shared" si="165"/>
        <v>US</v>
      </c>
      <c r="C2081" s="78" t="str">
        <f t="shared" si="166"/>
        <v>037</v>
      </c>
      <c r="D2081" s="80" t="str">
        <f t="shared" si="167"/>
        <v>MELANOMA</v>
      </c>
      <c r="E2081" s="78" t="str">
        <f t="shared" si="168"/>
        <v>S0</v>
      </c>
      <c r="F2081" s="81" t="str">
        <f t="shared" si="169"/>
        <v>US-037-8114-MELANOMA</v>
      </c>
      <c r="G2081" s="80" t="s">
        <v>23</v>
      </c>
      <c r="H2081" s="82">
        <v>45183</v>
      </c>
      <c r="I2081" s="78" t="str">
        <f>MID(Table9[[#This Row],[SampleID]],4,8)</f>
        <v>037-8114</v>
      </c>
    </row>
    <row r="2082" spans="1:9">
      <c r="A2082" s="83" t="s">
        <v>1864</v>
      </c>
      <c r="B2082" s="78" t="str">
        <f t="shared" si="165"/>
        <v>US</v>
      </c>
      <c r="C2082" s="78" t="str">
        <f t="shared" si="166"/>
        <v>037</v>
      </c>
      <c r="D2082" s="80" t="str">
        <f t="shared" si="167"/>
        <v>MELANOMA</v>
      </c>
      <c r="E2082" s="78" t="str">
        <f t="shared" si="168"/>
        <v>S0</v>
      </c>
      <c r="F2082" s="81" t="str">
        <f t="shared" si="169"/>
        <v>US-037-8112-MELANOMA</v>
      </c>
      <c r="G2082" s="80" t="s">
        <v>23</v>
      </c>
      <c r="H2082" s="82">
        <v>45183</v>
      </c>
      <c r="I2082" s="78" t="str">
        <f>MID(Table9[[#This Row],[SampleID]],4,8)</f>
        <v>037-8112</v>
      </c>
    </row>
    <row r="2083" spans="1:9">
      <c r="A2083" s="83" t="s">
        <v>1831</v>
      </c>
      <c r="B2083" s="78" t="str">
        <f t="shared" si="165"/>
        <v>US</v>
      </c>
      <c r="C2083" s="78" t="str">
        <f t="shared" si="166"/>
        <v>037</v>
      </c>
      <c r="D2083" s="80" t="str">
        <f t="shared" si="167"/>
        <v>MELANOMA</v>
      </c>
      <c r="E2083" s="78" t="str">
        <f t="shared" si="168"/>
        <v>S0</v>
      </c>
      <c r="F2083" s="81" t="str">
        <f t="shared" si="169"/>
        <v>US-037-8079-MELANOMA</v>
      </c>
      <c r="G2083" s="80" t="s">
        <v>23</v>
      </c>
      <c r="H2083" s="82">
        <v>45183</v>
      </c>
      <c r="I2083" s="78" t="str">
        <f>MID(Table9[[#This Row],[SampleID]],4,8)</f>
        <v>037-8079</v>
      </c>
    </row>
    <row r="2084" spans="1:9">
      <c r="A2084" s="83" t="s">
        <v>1859</v>
      </c>
      <c r="B2084" s="78" t="str">
        <f t="shared" si="165"/>
        <v>US</v>
      </c>
      <c r="C2084" s="78" t="str">
        <f t="shared" si="166"/>
        <v>037</v>
      </c>
      <c r="D2084" s="80" t="str">
        <f t="shared" si="167"/>
        <v>MELANOMA</v>
      </c>
      <c r="E2084" s="78" t="str">
        <f t="shared" si="168"/>
        <v>S0</v>
      </c>
      <c r="F2084" s="81" t="str">
        <f t="shared" si="169"/>
        <v>US-037-8107-MELANOMA</v>
      </c>
      <c r="G2084" s="80" t="s">
        <v>23</v>
      </c>
      <c r="H2084" s="82">
        <v>45183</v>
      </c>
      <c r="I2084" s="78" t="str">
        <f>MID(Table9[[#This Row],[SampleID]],4,8)</f>
        <v>037-8107</v>
      </c>
    </row>
    <row r="2085" spans="1:9">
      <c r="A2085" s="83" t="s">
        <v>1875</v>
      </c>
      <c r="B2085" s="78" t="str">
        <f t="shared" si="165"/>
        <v>US</v>
      </c>
      <c r="C2085" s="78" t="str">
        <f t="shared" si="166"/>
        <v>037</v>
      </c>
      <c r="D2085" s="80" t="str">
        <f t="shared" si="167"/>
        <v>MELANOMA</v>
      </c>
      <c r="E2085" s="78" t="str">
        <f t="shared" si="168"/>
        <v>S0</v>
      </c>
      <c r="F2085" s="81" t="str">
        <f t="shared" si="169"/>
        <v>US-037-8123-MELANOMA</v>
      </c>
      <c r="G2085" s="80" t="s">
        <v>23</v>
      </c>
      <c r="H2085" s="82">
        <v>45183</v>
      </c>
      <c r="I2085" s="78" t="str">
        <f>MID(Table9[[#This Row],[SampleID]],4,8)</f>
        <v>037-8123</v>
      </c>
    </row>
    <row r="2086" spans="1:9">
      <c r="A2086" s="83" t="s">
        <v>1841</v>
      </c>
      <c r="B2086" s="78" t="str">
        <f t="shared" si="165"/>
        <v>US</v>
      </c>
      <c r="C2086" s="78" t="str">
        <f t="shared" si="166"/>
        <v>037</v>
      </c>
      <c r="D2086" s="80" t="str">
        <f t="shared" si="167"/>
        <v>MELANOMA</v>
      </c>
      <c r="E2086" s="78" t="str">
        <f t="shared" si="168"/>
        <v>S0</v>
      </c>
      <c r="F2086" s="81" t="str">
        <f t="shared" si="169"/>
        <v>US-037-8089-MELANOMA</v>
      </c>
      <c r="G2086" s="80" t="s">
        <v>23</v>
      </c>
      <c r="H2086" s="82">
        <v>45183</v>
      </c>
      <c r="I2086" s="78" t="str">
        <f>MID(Table9[[#This Row],[SampleID]],4,8)</f>
        <v>037-8089</v>
      </c>
    </row>
    <row r="2087" spans="1:9">
      <c r="A2087" s="83" t="s">
        <v>1822</v>
      </c>
      <c r="B2087" s="78" t="str">
        <f t="shared" si="165"/>
        <v>US</v>
      </c>
      <c r="C2087" s="78" t="str">
        <f t="shared" si="166"/>
        <v>037</v>
      </c>
      <c r="D2087" s="80" t="str">
        <f t="shared" si="167"/>
        <v>MELANOMA</v>
      </c>
      <c r="E2087" s="78" t="str">
        <f t="shared" si="168"/>
        <v>S0</v>
      </c>
      <c r="F2087" s="81" t="str">
        <f t="shared" si="169"/>
        <v>US-037-8070-MELANOMA</v>
      </c>
      <c r="G2087" s="80" t="s">
        <v>23</v>
      </c>
      <c r="H2087" s="82">
        <v>45183</v>
      </c>
      <c r="I2087" s="78" t="str">
        <f>MID(Table9[[#This Row],[SampleID]],4,8)</f>
        <v>037-8070</v>
      </c>
    </row>
    <row r="2088" spans="1:9">
      <c r="A2088" s="83" t="s">
        <v>1872</v>
      </c>
      <c r="B2088" s="78" t="str">
        <f t="shared" si="165"/>
        <v>US</v>
      </c>
      <c r="C2088" s="78" t="str">
        <f t="shared" si="166"/>
        <v>037</v>
      </c>
      <c r="D2088" s="80" t="str">
        <f t="shared" si="167"/>
        <v>MELANOMA</v>
      </c>
      <c r="E2088" s="78" t="str">
        <f t="shared" si="168"/>
        <v>S0</v>
      </c>
      <c r="F2088" s="81" t="str">
        <f t="shared" si="169"/>
        <v>US-037-8120-MELANOMA</v>
      </c>
      <c r="G2088" s="80" t="s">
        <v>23</v>
      </c>
      <c r="H2088" s="82">
        <v>45183</v>
      </c>
      <c r="I2088" s="78" t="str">
        <f>MID(Table9[[#This Row],[SampleID]],4,8)</f>
        <v>037-8120</v>
      </c>
    </row>
    <row r="2089" spans="1:9">
      <c r="A2089" s="83" t="s">
        <v>1862</v>
      </c>
      <c r="B2089" s="78" t="str">
        <f t="shared" si="165"/>
        <v>US</v>
      </c>
      <c r="C2089" s="78" t="str">
        <f t="shared" si="166"/>
        <v>037</v>
      </c>
      <c r="D2089" s="80" t="str">
        <f t="shared" si="167"/>
        <v>MELANOMA</v>
      </c>
      <c r="E2089" s="78" t="str">
        <f t="shared" si="168"/>
        <v>S0</v>
      </c>
      <c r="F2089" s="81" t="str">
        <f t="shared" si="169"/>
        <v>US-037-8110-MELANOMA</v>
      </c>
      <c r="G2089" s="80" t="s">
        <v>23</v>
      </c>
      <c r="H2089" s="82">
        <v>45183</v>
      </c>
      <c r="I2089" s="78" t="str">
        <f>MID(Table9[[#This Row],[SampleID]],4,8)</f>
        <v>037-8110</v>
      </c>
    </row>
    <row r="2090" spans="1:9">
      <c r="A2090" s="83" t="s">
        <v>1851</v>
      </c>
      <c r="B2090" s="78" t="str">
        <f t="shared" si="165"/>
        <v>US</v>
      </c>
      <c r="C2090" s="78" t="str">
        <f t="shared" si="166"/>
        <v>037</v>
      </c>
      <c r="D2090" s="80" t="str">
        <f t="shared" si="167"/>
        <v>MELANOMA</v>
      </c>
      <c r="E2090" s="78" t="str">
        <f t="shared" si="168"/>
        <v>S0</v>
      </c>
      <c r="F2090" s="81" t="str">
        <f t="shared" si="169"/>
        <v>US-037-8099-MELANOMA</v>
      </c>
      <c r="G2090" s="80" t="s">
        <v>23</v>
      </c>
      <c r="H2090" s="82">
        <v>45183</v>
      </c>
      <c r="I2090" s="78" t="str">
        <f>MID(Table9[[#This Row],[SampleID]],4,8)</f>
        <v>037-8099</v>
      </c>
    </row>
    <row r="2091" spans="1:9">
      <c r="A2091" s="83" t="s">
        <v>1869</v>
      </c>
      <c r="B2091" s="78" t="str">
        <f t="shared" si="165"/>
        <v>US</v>
      </c>
      <c r="C2091" s="78" t="str">
        <f t="shared" si="166"/>
        <v>037</v>
      </c>
      <c r="D2091" s="80" t="str">
        <f t="shared" si="167"/>
        <v>MELANOMA</v>
      </c>
      <c r="E2091" s="78" t="str">
        <f t="shared" si="168"/>
        <v>S0</v>
      </c>
      <c r="F2091" s="81" t="str">
        <f t="shared" si="169"/>
        <v>US-037-8117-MELANOMA</v>
      </c>
      <c r="G2091" s="80" t="s">
        <v>23</v>
      </c>
      <c r="H2091" s="82">
        <v>45183</v>
      </c>
      <c r="I2091" s="78" t="str">
        <f>MID(Table9[[#This Row],[SampleID]],4,8)</f>
        <v>037-8117</v>
      </c>
    </row>
    <row r="2092" spans="1:9">
      <c r="A2092" s="83" t="s">
        <v>1832</v>
      </c>
      <c r="B2092" s="78" t="str">
        <f t="shared" si="165"/>
        <v>US</v>
      </c>
      <c r="C2092" s="78" t="str">
        <f t="shared" si="166"/>
        <v>037</v>
      </c>
      <c r="D2092" s="80" t="str">
        <f t="shared" si="167"/>
        <v>MELANOMA</v>
      </c>
      <c r="E2092" s="78" t="str">
        <f t="shared" si="168"/>
        <v>S0</v>
      </c>
      <c r="F2092" s="81" t="str">
        <f t="shared" si="169"/>
        <v>US-037-8080-MELANOMA</v>
      </c>
      <c r="G2092" s="80" t="s">
        <v>23</v>
      </c>
      <c r="H2092" s="82">
        <v>45183</v>
      </c>
      <c r="I2092" s="78" t="str">
        <f>MID(Table9[[#This Row],[SampleID]],4,8)</f>
        <v>037-8080</v>
      </c>
    </row>
    <row r="2093" spans="1:9">
      <c r="A2093" s="83" t="s">
        <v>1828</v>
      </c>
      <c r="B2093" s="78" t="str">
        <f t="shared" si="165"/>
        <v>US</v>
      </c>
      <c r="C2093" s="78" t="str">
        <f t="shared" si="166"/>
        <v>037</v>
      </c>
      <c r="D2093" s="80" t="str">
        <f t="shared" si="167"/>
        <v>MELANOMA</v>
      </c>
      <c r="E2093" s="78" t="str">
        <f t="shared" si="168"/>
        <v>S0</v>
      </c>
      <c r="F2093" s="81" t="str">
        <f t="shared" si="169"/>
        <v>US-037-8076-MELANOMA</v>
      </c>
      <c r="G2093" s="80" t="s">
        <v>23</v>
      </c>
      <c r="H2093" s="82">
        <v>45183</v>
      </c>
      <c r="I2093" s="78" t="str">
        <f>MID(Table9[[#This Row],[SampleID]],4,8)</f>
        <v>037-8076</v>
      </c>
    </row>
    <row r="2094" spans="1:9">
      <c r="A2094" s="83" t="s">
        <v>1844</v>
      </c>
      <c r="B2094" s="78" t="str">
        <f t="shared" si="165"/>
        <v>US</v>
      </c>
      <c r="C2094" s="78" t="str">
        <f t="shared" si="166"/>
        <v>037</v>
      </c>
      <c r="D2094" s="80" t="str">
        <f t="shared" si="167"/>
        <v>MELANOMA</v>
      </c>
      <c r="E2094" s="78" t="str">
        <f t="shared" si="168"/>
        <v>S0</v>
      </c>
      <c r="F2094" s="81" t="str">
        <f t="shared" si="169"/>
        <v>US-037-8092-MELANOMA</v>
      </c>
      <c r="G2094" s="80" t="s">
        <v>23</v>
      </c>
      <c r="H2094" s="82">
        <v>45183</v>
      </c>
      <c r="I2094" s="78" t="str">
        <f>MID(Table9[[#This Row],[SampleID]],4,8)</f>
        <v>037-8092</v>
      </c>
    </row>
    <row r="2095" spans="1:9">
      <c r="A2095" s="26" t="s">
        <v>4700</v>
      </c>
      <c r="B2095" s="3" t="str">
        <f t="shared" ref="B2095:B2122" si="170">LEFT(A2095,2)</f>
        <v>ES</v>
      </c>
      <c r="C2095" s="3" t="str">
        <f t="shared" ref="C2095:C2122" si="171">MID(A2095,4,3)</f>
        <v>044</v>
      </c>
      <c r="D2095" s="3" t="str">
        <f t="shared" ref="D2095:D2122" si="172">IF(MID(A2095,13,1)="M","MELANOMA",IF(MID(A2095,13,1)="N","NSCLC",IF(MID(A2095,13,1)="S","SCLC",IF(MID(A2095,13,1)="H","HETH",IF(MID(A2095,13,1)="R","RCC","OTHER")))))</f>
        <v>NSCLC</v>
      </c>
      <c r="E2095" s="3" t="str">
        <f t="shared" ref="E2095:E2122" si="173">IF(MID(A2095,13,1)="m",RIGHT(A2095,LEN(A2095)-21),IF(MID(A2095,13,1)="n",RIGHT(A2095,LEN(A2095)-18),IF(MID(A2095,13,1)="s",RIGHT(A2095,LEN(A2095)-17),IF(MID(A2095,13,1)="o",RIGHT(A2095,LEN(A2095)-18),IF(MID(A2095,13,1)="h",RIGHT(A2095,LEN(A2095)-17),IF(MID(A2095,13,1)="r",RIGHT(A2095,LEN(A2095)-16),"UNKNOWN"))))))</f>
        <v>T0</v>
      </c>
      <c r="F2095" s="19" t="str">
        <f t="shared" ref="F2095:F2122" si="174">IF(MID(A2095,13,1)="H",LEFT(A2095,16),IF(MID(A2095,13,1)="M",LEFT(A2095,20),IF(MID(A2095,13,1)="N",LEFT(A2095,17),IF(MID(A2095,13,1)="S",LEFT(A2095,16),IF(MID(A2095,13,1)="O",LEFT(A2095,17),IF(MID(A2095,13,1)="R",LEFT(A2095,15),""))))))</f>
        <v>ES-044-1085-NSCLC</v>
      </c>
      <c r="G2095" s="3" t="s">
        <v>23</v>
      </c>
      <c r="H2095" s="54">
        <v>45201</v>
      </c>
      <c r="I2095" t="str">
        <f>MID(Table9[[#This Row],[SampleID]],4,8)</f>
        <v>044-1085</v>
      </c>
    </row>
    <row r="2096" spans="1:9">
      <c r="A2096" s="27" t="s">
        <v>4701</v>
      </c>
      <c r="B2096" t="str">
        <f t="shared" si="170"/>
        <v>ES</v>
      </c>
      <c r="C2096" t="str">
        <f t="shared" si="171"/>
        <v>044</v>
      </c>
      <c r="D2096" t="str">
        <f t="shared" si="172"/>
        <v>NSCLC</v>
      </c>
      <c r="E2096" t="str">
        <f t="shared" si="173"/>
        <v>T1</v>
      </c>
      <c r="F2096" s="19" t="str">
        <f t="shared" si="174"/>
        <v>ES-044-1085-NSCLC</v>
      </c>
      <c r="G2096" t="s">
        <v>23</v>
      </c>
      <c r="H2096" s="54">
        <v>45201</v>
      </c>
      <c r="I2096" t="str">
        <f>MID(Table9[[#This Row],[SampleID]],4,8)</f>
        <v>044-1085</v>
      </c>
    </row>
    <row r="2097" spans="1:9">
      <c r="A2097" s="27" t="s">
        <v>4702</v>
      </c>
      <c r="B2097" t="str">
        <f t="shared" si="170"/>
        <v>ES</v>
      </c>
      <c r="C2097" t="str">
        <f t="shared" si="171"/>
        <v>044</v>
      </c>
      <c r="D2097" t="str">
        <f t="shared" si="172"/>
        <v>NSCLC</v>
      </c>
      <c r="E2097" t="str">
        <f t="shared" si="173"/>
        <v>T0</v>
      </c>
      <c r="F2097" s="19" t="str">
        <f t="shared" si="174"/>
        <v>ES-044-1086-NSCLC</v>
      </c>
      <c r="G2097" t="s">
        <v>23</v>
      </c>
      <c r="H2097" s="54">
        <v>45201</v>
      </c>
      <c r="I2097" t="str">
        <f>MID(Table9[[#This Row],[SampleID]],4,8)</f>
        <v>044-1086</v>
      </c>
    </row>
    <row r="2098" spans="1:9">
      <c r="A2098" s="27" t="s">
        <v>4703</v>
      </c>
      <c r="B2098" t="str">
        <f t="shared" si="170"/>
        <v>ES</v>
      </c>
      <c r="C2098" t="str">
        <f t="shared" si="171"/>
        <v>044</v>
      </c>
      <c r="D2098" t="str">
        <f t="shared" si="172"/>
        <v>NSCLC</v>
      </c>
      <c r="E2098" t="str">
        <f t="shared" si="173"/>
        <v>T0</v>
      </c>
      <c r="F2098" s="19" t="str">
        <f t="shared" si="174"/>
        <v>ES-044-1087-NSCLC</v>
      </c>
      <c r="G2098" t="s">
        <v>23</v>
      </c>
      <c r="H2098" s="54">
        <v>45201</v>
      </c>
      <c r="I2098" t="str">
        <f>MID(Table9[[#This Row],[SampleID]],4,8)</f>
        <v>044-1087</v>
      </c>
    </row>
    <row r="2099" spans="1:9">
      <c r="A2099" s="27" t="s">
        <v>4704</v>
      </c>
      <c r="B2099" t="str">
        <f t="shared" si="170"/>
        <v>ES</v>
      </c>
      <c r="C2099" t="str">
        <f t="shared" si="171"/>
        <v>044</v>
      </c>
      <c r="D2099" t="str">
        <f t="shared" si="172"/>
        <v>NSCLC</v>
      </c>
      <c r="E2099" t="str">
        <f t="shared" si="173"/>
        <v>T1</v>
      </c>
      <c r="F2099" s="19" t="str">
        <f t="shared" si="174"/>
        <v>ES-044-1087-NSCLC</v>
      </c>
      <c r="G2099" t="s">
        <v>23</v>
      </c>
      <c r="H2099" s="54">
        <v>45201</v>
      </c>
      <c r="I2099" t="str">
        <f>MID(Table9[[#This Row],[SampleID]],4,8)</f>
        <v>044-1087</v>
      </c>
    </row>
    <row r="2100" spans="1:9">
      <c r="A2100" s="27" t="s">
        <v>4705</v>
      </c>
      <c r="B2100" t="str">
        <f t="shared" si="170"/>
        <v>ES</v>
      </c>
      <c r="C2100" t="str">
        <f t="shared" si="171"/>
        <v>044</v>
      </c>
      <c r="D2100" t="str">
        <f t="shared" si="172"/>
        <v>NSCLC</v>
      </c>
      <c r="E2100" t="str">
        <f t="shared" si="173"/>
        <v>T0</v>
      </c>
      <c r="F2100" s="19" t="str">
        <f t="shared" si="174"/>
        <v>ES-044-1088-NSCLC</v>
      </c>
      <c r="G2100" t="s">
        <v>23</v>
      </c>
      <c r="H2100" s="54">
        <v>45201</v>
      </c>
      <c r="I2100" t="str">
        <f>MID(Table9[[#This Row],[SampleID]],4,8)</f>
        <v>044-1088</v>
      </c>
    </row>
    <row r="2101" spans="1:9">
      <c r="A2101" s="27" t="s">
        <v>4706</v>
      </c>
      <c r="B2101" t="str">
        <f t="shared" si="170"/>
        <v>ES</v>
      </c>
      <c r="C2101" t="str">
        <f t="shared" si="171"/>
        <v>044</v>
      </c>
      <c r="D2101" t="str">
        <f t="shared" si="172"/>
        <v>NSCLC</v>
      </c>
      <c r="E2101" t="str">
        <f t="shared" si="173"/>
        <v>T1</v>
      </c>
      <c r="F2101" s="19" t="str">
        <f t="shared" si="174"/>
        <v>ES-044-1088-NSCLC</v>
      </c>
      <c r="G2101" t="s">
        <v>23</v>
      </c>
      <c r="H2101" s="54">
        <v>45201</v>
      </c>
      <c r="I2101" t="str">
        <f>MID(Table9[[#This Row],[SampleID]],4,8)</f>
        <v>044-1088</v>
      </c>
    </row>
    <row r="2102" spans="1:9">
      <c r="A2102" s="27" t="s">
        <v>4707</v>
      </c>
      <c r="B2102" t="str">
        <f t="shared" si="170"/>
        <v>ES</v>
      </c>
      <c r="C2102" t="str">
        <f t="shared" si="171"/>
        <v>044</v>
      </c>
      <c r="D2102" t="str">
        <f t="shared" si="172"/>
        <v>NSCLC</v>
      </c>
      <c r="E2102" t="str">
        <f t="shared" si="173"/>
        <v>T0</v>
      </c>
      <c r="F2102" s="19" t="str">
        <f t="shared" si="174"/>
        <v>ES-044-1089-NSCLC</v>
      </c>
      <c r="G2102" t="s">
        <v>23</v>
      </c>
      <c r="H2102" s="54">
        <v>45201</v>
      </c>
      <c r="I2102" t="str">
        <f>MID(Table9[[#This Row],[SampleID]],4,8)</f>
        <v>044-1089</v>
      </c>
    </row>
    <row r="2103" spans="1:9">
      <c r="A2103" s="27" t="s">
        <v>4708</v>
      </c>
      <c r="B2103" t="str">
        <f t="shared" si="170"/>
        <v>ES</v>
      </c>
      <c r="C2103" t="str">
        <f t="shared" si="171"/>
        <v>044</v>
      </c>
      <c r="D2103" t="str">
        <f t="shared" si="172"/>
        <v>NSCLC</v>
      </c>
      <c r="E2103" t="str">
        <f t="shared" si="173"/>
        <v>T1</v>
      </c>
      <c r="F2103" s="19" t="str">
        <f t="shared" si="174"/>
        <v>ES-044-1089-NSCLC</v>
      </c>
      <c r="G2103" t="s">
        <v>23</v>
      </c>
      <c r="H2103" s="54">
        <v>45201</v>
      </c>
      <c r="I2103" t="str">
        <f>MID(Table9[[#This Row],[SampleID]],4,8)</f>
        <v>044-1089</v>
      </c>
    </row>
    <row r="2104" spans="1:9">
      <c r="A2104" s="27" t="s">
        <v>4709</v>
      </c>
      <c r="B2104" t="str">
        <f t="shared" si="170"/>
        <v>ES</v>
      </c>
      <c r="C2104" t="str">
        <f t="shared" si="171"/>
        <v>044</v>
      </c>
      <c r="D2104" t="str">
        <f t="shared" si="172"/>
        <v>NSCLC</v>
      </c>
      <c r="E2104" t="str">
        <f t="shared" si="173"/>
        <v>T0</v>
      </c>
      <c r="F2104" s="19" t="str">
        <f t="shared" si="174"/>
        <v>ES-044-1090-NSCLC</v>
      </c>
      <c r="G2104" t="s">
        <v>23</v>
      </c>
      <c r="H2104" s="54">
        <v>45201</v>
      </c>
      <c r="I2104" t="str">
        <f>MID(Table9[[#This Row],[SampleID]],4,8)</f>
        <v>044-1090</v>
      </c>
    </row>
    <row r="2105" spans="1:9">
      <c r="A2105" s="27" t="s">
        <v>4710</v>
      </c>
      <c r="B2105" t="str">
        <f t="shared" si="170"/>
        <v>ES</v>
      </c>
      <c r="C2105" t="str">
        <f t="shared" si="171"/>
        <v>044</v>
      </c>
      <c r="D2105" t="str">
        <f t="shared" si="172"/>
        <v>NSCLC</v>
      </c>
      <c r="E2105" t="str">
        <f t="shared" si="173"/>
        <v>T1</v>
      </c>
      <c r="F2105" s="19" t="str">
        <f t="shared" si="174"/>
        <v>ES-044-1090-NSCLC</v>
      </c>
      <c r="G2105" t="s">
        <v>23</v>
      </c>
      <c r="H2105" s="54">
        <v>45201</v>
      </c>
      <c r="I2105" t="str">
        <f>MID(Table9[[#This Row],[SampleID]],4,8)</f>
        <v>044-1090</v>
      </c>
    </row>
    <row r="2106" spans="1:9">
      <c r="A2106" s="27" t="s">
        <v>4711</v>
      </c>
      <c r="B2106" t="str">
        <f t="shared" si="170"/>
        <v>ES</v>
      </c>
      <c r="C2106" t="str">
        <f t="shared" si="171"/>
        <v>044</v>
      </c>
      <c r="D2106" t="str">
        <f t="shared" si="172"/>
        <v>NSCLC</v>
      </c>
      <c r="E2106" t="str">
        <f t="shared" si="173"/>
        <v>T0</v>
      </c>
      <c r="F2106" s="19" t="str">
        <f t="shared" si="174"/>
        <v>ES-044-1091-NSCLC</v>
      </c>
      <c r="G2106" t="s">
        <v>23</v>
      </c>
      <c r="H2106" s="54">
        <v>45201</v>
      </c>
      <c r="I2106" t="str">
        <f>MID(Table9[[#This Row],[SampleID]],4,8)</f>
        <v>044-1091</v>
      </c>
    </row>
    <row r="2107" spans="1:9">
      <c r="A2107" s="27" t="s">
        <v>4712</v>
      </c>
      <c r="B2107" t="str">
        <f t="shared" si="170"/>
        <v>ES</v>
      </c>
      <c r="C2107" t="str">
        <f t="shared" si="171"/>
        <v>044</v>
      </c>
      <c r="D2107" t="str">
        <f t="shared" si="172"/>
        <v>NSCLC</v>
      </c>
      <c r="E2107" t="str">
        <f t="shared" si="173"/>
        <v>T1</v>
      </c>
      <c r="F2107" s="19" t="str">
        <f t="shared" si="174"/>
        <v>ES-044-1091-NSCLC</v>
      </c>
      <c r="G2107" t="s">
        <v>23</v>
      </c>
      <c r="H2107" s="54">
        <v>45201</v>
      </c>
      <c r="I2107" t="str">
        <f>MID(Table9[[#This Row],[SampleID]],4,8)</f>
        <v>044-1091</v>
      </c>
    </row>
    <row r="2108" spans="1:9">
      <c r="A2108" s="27" t="s">
        <v>4713</v>
      </c>
      <c r="B2108" t="str">
        <f t="shared" si="170"/>
        <v>ES</v>
      </c>
      <c r="C2108" t="str">
        <f t="shared" si="171"/>
        <v>044</v>
      </c>
      <c r="D2108" t="str">
        <f t="shared" si="172"/>
        <v>NSCLC</v>
      </c>
      <c r="E2108" t="str">
        <f t="shared" si="173"/>
        <v>T0</v>
      </c>
      <c r="F2108" s="19" t="str">
        <f t="shared" si="174"/>
        <v>ES-044-1092-NSCLC</v>
      </c>
      <c r="G2108" t="s">
        <v>23</v>
      </c>
      <c r="H2108" s="54">
        <v>45201</v>
      </c>
      <c r="I2108" t="str">
        <f>MID(Table9[[#This Row],[SampleID]],4,8)</f>
        <v>044-1092</v>
      </c>
    </row>
    <row r="2109" spans="1:9">
      <c r="A2109" s="27" t="s">
        <v>4714</v>
      </c>
      <c r="B2109" t="str">
        <f t="shared" si="170"/>
        <v>ES</v>
      </c>
      <c r="C2109" t="str">
        <f t="shared" si="171"/>
        <v>044</v>
      </c>
      <c r="D2109" t="str">
        <f t="shared" si="172"/>
        <v>NSCLC</v>
      </c>
      <c r="E2109" t="str">
        <f t="shared" si="173"/>
        <v>T1</v>
      </c>
      <c r="F2109" s="19" t="str">
        <f t="shared" si="174"/>
        <v>ES-044-1092-NSCLC</v>
      </c>
      <c r="G2109" t="s">
        <v>23</v>
      </c>
      <c r="H2109" s="54">
        <v>45201</v>
      </c>
      <c r="I2109" t="str">
        <f>MID(Table9[[#This Row],[SampleID]],4,8)</f>
        <v>044-1092</v>
      </c>
    </row>
    <row r="2110" spans="1:9">
      <c r="A2110" s="27" t="s">
        <v>4715</v>
      </c>
      <c r="B2110" t="str">
        <f t="shared" si="170"/>
        <v>ES</v>
      </c>
      <c r="C2110" t="str">
        <f t="shared" si="171"/>
        <v>044</v>
      </c>
      <c r="D2110" t="str">
        <f t="shared" si="172"/>
        <v>NSCLC</v>
      </c>
      <c r="E2110" t="str">
        <f t="shared" si="173"/>
        <v>T0</v>
      </c>
      <c r="F2110" s="19" t="str">
        <f t="shared" si="174"/>
        <v>ES-044-1093-NSCLC</v>
      </c>
      <c r="G2110" t="s">
        <v>23</v>
      </c>
      <c r="H2110" s="54">
        <v>45201</v>
      </c>
      <c r="I2110" t="str">
        <f>MID(Table9[[#This Row],[SampleID]],4,8)</f>
        <v>044-1093</v>
      </c>
    </row>
    <row r="2111" spans="1:9">
      <c r="A2111" s="27" t="s">
        <v>4716</v>
      </c>
      <c r="B2111" t="str">
        <f t="shared" si="170"/>
        <v>ES</v>
      </c>
      <c r="C2111" t="str">
        <f t="shared" si="171"/>
        <v>044</v>
      </c>
      <c r="D2111" t="str">
        <f t="shared" si="172"/>
        <v>NSCLC</v>
      </c>
      <c r="E2111" t="str">
        <f t="shared" si="173"/>
        <v>T1</v>
      </c>
      <c r="F2111" s="19" t="str">
        <f t="shared" si="174"/>
        <v>ES-044-1096-NSCLC</v>
      </c>
      <c r="G2111" t="s">
        <v>23</v>
      </c>
      <c r="H2111" s="54">
        <v>45201</v>
      </c>
      <c r="I2111" t="str">
        <f>MID(Table9[[#This Row],[SampleID]],4,8)</f>
        <v>044-1096</v>
      </c>
    </row>
    <row r="2112" spans="1:9">
      <c r="A2112" s="27" t="s">
        <v>4717</v>
      </c>
      <c r="B2112" t="str">
        <f t="shared" si="170"/>
        <v>ES</v>
      </c>
      <c r="C2112" t="str">
        <f t="shared" si="171"/>
        <v>044</v>
      </c>
      <c r="D2112" t="str">
        <f t="shared" si="172"/>
        <v>NSCLC</v>
      </c>
      <c r="E2112" t="str">
        <f t="shared" si="173"/>
        <v>T0</v>
      </c>
      <c r="F2112" s="19" t="str">
        <f t="shared" si="174"/>
        <v>ES-044-1094-NSCLC</v>
      </c>
      <c r="G2112" t="s">
        <v>23</v>
      </c>
      <c r="H2112" s="54">
        <v>45201</v>
      </c>
      <c r="I2112" t="str">
        <f>MID(Table9[[#This Row],[SampleID]],4,8)</f>
        <v>044-1094</v>
      </c>
    </row>
    <row r="2113" spans="1:9">
      <c r="A2113" s="27" t="s">
        <v>4718</v>
      </c>
      <c r="B2113" t="str">
        <f t="shared" si="170"/>
        <v>ES</v>
      </c>
      <c r="C2113" t="str">
        <f t="shared" si="171"/>
        <v>044</v>
      </c>
      <c r="D2113" t="str">
        <f t="shared" si="172"/>
        <v>NSCLC</v>
      </c>
      <c r="E2113" t="str">
        <f t="shared" si="173"/>
        <v>T1</v>
      </c>
      <c r="F2113" s="19" t="str">
        <f t="shared" si="174"/>
        <v>ES-044-1094-NSCLC</v>
      </c>
      <c r="G2113" t="s">
        <v>23</v>
      </c>
      <c r="H2113" s="54">
        <v>45201</v>
      </c>
      <c r="I2113" t="str">
        <f>MID(Table9[[#This Row],[SampleID]],4,8)</f>
        <v>044-1094</v>
      </c>
    </row>
    <row r="2114" spans="1:9">
      <c r="A2114" s="27" t="s">
        <v>4719</v>
      </c>
      <c r="B2114" t="str">
        <f t="shared" si="170"/>
        <v>ES</v>
      </c>
      <c r="C2114" t="str">
        <f t="shared" si="171"/>
        <v>044</v>
      </c>
      <c r="D2114" t="str">
        <f t="shared" si="172"/>
        <v>NSCLC</v>
      </c>
      <c r="E2114" t="str">
        <f t="shared" si="173"/>
        <v>T0</v>
      </c>
      <c r="F2114" s="19" t="str">
        <f t="shared" si="174"/>
        <v>ES-044-1095-NSCLC</v>
      </c>
      <c r="G2114" t="s">
        <v>23</v>
      </c>
      <c r="H2114" s="54">
        <v>45201</v>
      </c>
      <c r="I2114" t="str">
        <f>MID(Table9[[#This Row],[SampleID]],4,8)</f>
        <v>044-1095</v>
      </c>
    </row>
    <row r="2115" spans="1:9">
      <c r="A2115" s="27" t="s">
        <v>4720</v>
      </c>
      <c r="B2115" t="str">
        <f t="shared" si="170"/>
        <v>ES</v>
      </c>
      <c r="C2115" t="str">
        <f t="shared" si="171"/>
        <v>044</v>
      </c>
      <c r="D2115" t="str">
        <f t="shared" si="172"/>
        <v>NSCLC</v>
      </c>
      <c r="E2115" t="str">
        <f t="shared" si="173"/>
        <v>T1</v>
      </c>
      <c r="F2115" s="19" t="str">
        <f t="shared" si="174"/>
        <v>ES-044-1095-NSCLC</v>
      </c>
      <c r="G2115" t="s">
        <v>23</v>
      </c>
      <c r="H2115" s="54">
        <v>45201</v>
      </c>
      <c r="I2115" t="str">
        <f>MID(Table9[[#This Row],[SampleID]],4,8)</f>
        <v>044-1095</v>
      </c>
    </row>
    <row r="2116" spans="1:9">
      <c r="A2116" s="27" t="s">
        <v>4721</v>
      </c>
      <c r="B2116" t="str">
        <f t="shared" si="170"/>
        <v>ES</v>
      </c>
      <c r="C2116" t="str">
        <f t="shared" si="171"/>
        <v>044</v>
      </c>
      <c r="D2116" t="str">
        <f t="shared" si="172"/>
        <v>NSCLC</v>
      </c>
      <c r="E2116" t="str">
        <f t="shared" si="173"/>
        <v>T2</v>
      </c>
      <c r="F2116" s="19" t="str">
        <f t="shared" si="174"/>
        <v>ES-044-1095-NSCLC</v>
      </c>
      <c r="G2116" t="s">
        <v>23</v>
      </c>
      <c r="H2116" s="54">
        <v>45201</v>
      </c>
      <c r="I2116" t="str">
        <f>MID(Table9[[#This Row],[SampleID]],4,8)</f>
        <v>044-1095</v>
      </c>
    </row>
    <row r="2117" spans="1:9">
      <c r="A2117" s="27" t="s">
        <v>4722</v>
      </c>
      <c r="B2117" t="str">
        <f t="shared" si="170"/>
        <v>ES</v>
      </c>
      <c r="C2117" t="str">
        <f t="shared" si="171"/>
        <v>044</v>
      </c>
      <c r="D2117" t="str">
        <f t="shared" si="172"/>
        <v>NSCLC</v>
      </c>
      <c r="E2117" t="str">
        <f t="shared" si="173"/>
        <v>T0</v>
      </c>
      <c r="F2117" s="19" t="str">
        <f t="shared" si="174"/>
        <v>ES-044-1096-NSCLC</v>
      </c>
      <c r="G2117" t="s">
        <v>23</v>
      </c>
      <c r="H2117" s="54">
        <v>45201</v>
      </c>
      <c r="I2117" t="str">
        <f>MID(Table9[[#This Row],[SampleID]],4,8)</f>
        <v>044-1096</v>
      </c>
    </row>
    <row r="2118" spans="1:9">
      <c r="A2118" s="27" t="s">
        <v>4716</v>
      </c>
      <c r="B2118" t="str">
        <f t="shared" si="170"/>
        <v>ES</v>
      </c>
      <c r="C2118" t="str">
        <f t="shared" si="171"/>
        <v>044</v>
      </c>
      <c r="D2118" t="str">
        <f t="shared" si="172"/>
        <v>NSCLC</v>
      </c>
      <c r="E2118" t="str">
        <f t="shared" si="173"/>
        <v>T1</v>
      </c>
      <c r="F2118" s="19" t="str">
        <f t="shared" si="174"/>
        <v>ES-044-1096-NSCLC</v>
      </c>
      <c r="G2118" t="s">
        <v>23</v>
      </c>
      <c r="H2118" s="54">
        <v>45201</v>
      </c>
      <c r="I2118" t="str">
        <f>MID(Table9[[#This Row],[SampleID]],4,8)</f>
        <v>044-1096</v>
      </c>
    </row>
    <row r="2119" spans="1:9">
      <c r="A2119" s="27" t="s">
        <v>4723</v>
      </c>
      <c r="B2119" t="str">
        <f t="shared" si="170"/>
        <v>ES</v>
      </c>
      <c r="C2119" t="str">
        <f t="shared" si="171"/>
        <v>044</v>
      </c>
      <c r="D2119" t="str">
        <f t="shared" si="172"/>
        <v>NSCLC</v>
      </c>
      <c r="E2119" t="str">
        <f t="shared" si="173"/>
        <v>T0</v>
      </c>
      <c r="F2119" s="19" t="str">
        <f t="shared" si="174"/>
        <v>ES-044-1097-NSCLC</v>
      </c>
      <c r="G2119" t="s">
        <v>23</v>
      </c>
      <c r="H2119" s="54">
        <v>45201</v>
      </c>
      <c r="I2119" t="str">
        <f>MID(Table9[[#This Row],[SampleID]],4,8)</f>
        <v>044-1097</v>
      </c>
    </row>
    <row r="2120" spans="1:9">
      <c r="A2120" s="27" t="s">
        <v>4724</v>
      </c>
      <c r="B2120" t="str">
        <f t="shared" si="170"/>
        <v>ES</v>
      </c>
      <c r="C2120" t="str">
        <f t="shared" si="171"/>
        <v>044</v>
      </c>
      <c r="D2120" t="str">
        <f t="shared" si="172"/>
        <v>NSCLC</v>
      </c>
      <c r="E2120" t="str">
        <f t="shared" si="173"/>
        <v>T1</v>
      </c>
      <c r="F2120" s="19" t="str">
        <f t="shared" si="174"/>
        <v>ES-044-1097-NSCLC</v>
      </c>
      <c r="G2120" t="s">
        <v>23</v>
      </c>
      <c r="H2120" s="54">
        <v>45201</v>
      </c>
      <c r="I2120" t="str">
        <f>MID(Table9[[#This Row],[SampleID]],4,8)</f>
        <v>044-1097</v>
      </c>
    </row>
    <row r="2121" spans="1:9">
      <c r="A2121" s="27" t="s">
        <v>4725</v>
      </c>
      <c r="B2121" t="str">
        <f t="shared" si="170"/>
        <v>ES</v>
      </c>
      <c r="C2121" t="str">
        <f t="shared" si="171"/>
        <v>044</v>
      </c>
      <c r="D2121" t="str">
        <f t="shared" si="172"/>
        <v>NSCLC</v>
      </c>
      <c r="E2121" t="str">
        <f t="shared" si="173"/>
        <v>T0</v>
      </c>
      <c r="F2121" s="19" t="str">
        <f t="shared" si="174"/>
        <v>ES-044-1098-NSCLC</v>
      </c>
      <c r="G2121" t="s">
        <v>23</v>
      </c>
      <c r="H2121" s="54">
        <v>45201</v>
      </c>
      <c r="I2121" t="str">
        <f>MID(Table9[[#This Row],[SampleID]],4,8)</f>
        <v>044-1098</v>
      </c>
    </row>
    <row r="2122" spans="1:9">
      <c r="A2122" s="27" t="s">
        <v>4726</v>
      </c>
      <c r="B2122" t="str">
        <f t="shared" si="170"/>
        <v>ES</v>
      </c>
      <c r="C2122" t="str">
        <f t="shared" si="171"/>
        <v>044</v>
      </c>
      <c r="D2122" t="str">
        <f t="shared" si="172"/>
        <v>NSCLC</v>
      </c>
      <c r="E2122" t="str">
        <f t="shared" si="173"/>
        <v>T0</v>
      </c>
      <c r="F2122" s="19" t="str">
        <f t="shared" si="174"/>
        <v>ES-044-1099-NSCLC</v>
      </c>
      <c r="G2122" t="s">
        <v>23</v>
      </c>
      <c r="H2122" s="54">
        <v>45201</v>
      </c>
      <c r="I2122" t="str">
        <f>MID(Table9[[#This Row],[SampleID]],4,8)</f>
        <v>044-1099</v>
      </c>
    </row>
    <row r="2123" spans="1:9">
      <c r="A2123" s="26" t="s">
        <v>4727</v>
      </c>
      <c r="B2123" s="3" t="str">
        <f t="shared" ref="B2123:B2177" si="175">LEFT(A2123,2)</f>
        <v>US</v>
      </c>
      <c r="C2123" s="3" t="str">
        <f t="shared" ref="C2123:C2177" si="176">MID(A2123,4,3)</f>
        <v>060</v>
      </c>
      <c r="D2123" s="3" t="str">
        <f t="shared" ref="D2123:D2177" si="177">IF(MID(A2123,13,1)="M","MELANOMA",IF(MID(A2123,13,1)="N","NSCLC",IF(MID(A2123,13,1)="S","SCLC",IF(MID(A2123,13,1)="H","HETH",IF(MID(A2123,13,1)="R","RCC","OTHER")))))</f>
        <v>RCC</v>
      </c>
      <c r="E2123" s="3" t="str">
        <f t="shared" ref="E2123:E2177" si="178">IF(MID(A2123,13,1)="m",RIGHT(A2123,LEN(A2123)-21),IF(MID(A2123,13,1)="n",RIGHT(A2123,LEN(A2123)-18),IF(MID(A2123,13,1)="s",RIGHT(A2123,LEN(A2123)-17),IF(MID(A2123,13,1)="o",RIGHT(A2123,LEN(A2123)-18),IF(MID(A2123,13,1)="h",RIGHT(A2123,LEN(A2123)-17),IF(MID(A2123,13,1)="r",RIGHT(A2123,LEN(A2123)-16),"UNKNOWN"))))))</f>
        <v>T0</v>
      </c>
      <c r="F2123" s="19" t="str">
        <f t="shared" ref="F2123:F2177" si="179">IF(MID(A2123,13,1)="H",LEFT(A2123,16),IF(MID(A2123,13,1)="M",LEFT(A2123,20),IF(MID(A2123,13,1)="N",LEFT(A2123,17),IF(MID(A2123,13,1)="S",LEFT(A2123,16),IF(MID(A2123,13,1)="O",LEFT(A2123,17),IF(MID(A2123,13,1)="R",LEFT(A2123,15),""))))))</f>
        <v>US-060-0001-RCC</v>
      </c>
      <c r="G2123" t="s">
        <v>23</v>
      </c>
      <c r="H2123" s="54">
        <v>45205</v>
      </c>
      <c r="I2123" t="str">
        <f>MID(Table9[[#This Row],[SampleID]],4,8)</f>
        <v>060-0001</v>
      </c>
    </row>
    <row r="2124" spans="1:9">
      <c r="A2124" s="27" t="s">
        <v>4728</v>
      </c>
      <c r="B2124" t="str">
        <f t="shared" si="175"/>
        <v>US</v>
      </c>
      <c r="C2124" t="str">
        <f t="shared" si="176"/>
        <v>060</v>
      </c>
      <c r="D2124" t="str">
        <f t="shared" si="177"/>
        <v>RCC</v>
      </c>
      <c r="E2124" t="str">
        <f t="shared" si="178"/>
        <v>T0</v>
      </c>
      <c r="F2124" s="19" t="str">
        <f t="shared" si="179"/>
        <v>US-060-0002-RCC</v>
      </c>
      <c r="G2124" t="s">
        <v>23</v>
      </c>
      <c r="H2124" s="54">
        <v>45205</v>
      </c>
      <c r="I2124" t="str">
        <f>MID(Table9[[#This Row],[SampleID]],4,8)</f>
        <v>060-0002</v>
      </c>
    </row>
    <row r="2125" spans="1:9">
      <c r="A2125" s="27" t="s">
        <v>4729</v>
      </c>
      <c r="B2125" t="str">
        <f t="shared" si="175"/>
        <v>US</v>
      </c>
      <c r="C2125" t="str">
        <f t="shared" si="176"/>
        <v>060</v>
      </c>
      <c r="D2125" t="str">
        <f t="shared" si="177"/>
        <v>RCC</v>
      </c>
      <c r="E2125" t="str">
        <f t="shared" si="178"/>
        <v>T0</v>
      </c>
      <c r="F2125" s="19" t="str">
        <f t="shared" si="179"/>
        <v>US-060-0003-RCC</v>
      </c>
      <c r="G2125" t="s">
        <v>23</v>
      </c>
      <c r="H2125" s="54">
        <v>45205</v>
      </c>
      <c r="I2125" t="str">
        <f>MID(Table9[[#This Row],[SampleID]],4,8)</f>
        <v>060-0003</v>
      </c>
    </row>
    <row r="2126" spans="1:9">
      <c r="A2126" s="27" t="s">
        <v>4730</v>
      </c>
      <c r="B2126" t="str">
        <f t="shared" si="175"/>
        <v>US</v>
      </c>
      <c r="C2126" t="str">
        <f t="shared" si="176"/>
        <v>060</v>
      </c>
      <c r="D2126" t="str">
        <f t="shared" si="177"/>
        <v>RCC</v>
      </c>
      <c r="E2126" t="str">
        <f t="shared" si="178"/>
        <v>T0</v>
      </c>
      <c r="F2126" s="19" t="str">
        <f t="shared" si="179"/>
        <v>US-060-0004-RCC</v>
      </c>
      <c r="G2126" t="s">
        <v>23</v>
      </c>
      <c r="H2126" s="54">
        <v>45205</v>
      </c>
      <c r="I2126" t="str">
        <f>MID(Table9[[#This Row],[SampleID]],4,8)</f>
        <v>060-0004</v>
      </c>
    </row>
    <row r="2127" spans="1:9">
      <c r="A2127" s="27" t="s">
        <v>4731</v>
      </c>
      <c r="B2127" t="str">
        <f t="shared" si="175"/>
        <v>US</v>
      </c>
      <c r="C2127" t="str">
        <f t="shared" si="176"/>
        <v>060</v>
      </c>
      <c r="D2127" t="str">
        <f t="shared" si="177"/>
        <v>RCC</v>
      </c>
      <c r="E2127" t="str">
        <f t="shared" si="178"/>
        <v>T0</v>
      </c>
      <c r="F2127" s="19" t="str">
        <f t="shared" si="179"/>
        <v>US-060-0005-RCC</v>
      </c>
      <c r="G2127" t="s">
        <v>23</v>
      </c>
      <c r="H2127" s="54">
        <v>45205</v>
      </c>
      <c r="I2127" t="str">
        <f>MID(Table9[[#This Row],[SampleID]],4,8)</f>
        <v>060-0005</v>
      </c>
    </row>
    <row r="2128" spans="1:9">
      <c r="A2128" s="27" t="s">
        <v>4732</v>
      </c>
      <c r="B2128" t="str">
        <f t="shared" si="175"/>
        <v>US</v>
      </c>
      <c r="C2128" t="str">
        <f t="shared" si="176"/>
        <v>060</v>
      </c>
      <c r="D2128" t="str">
        <f t="shared" si="177"/>
        <v>RCC</v>
      </c>
      <c r="E2128" t="str">
        <f t="shared" si="178"/>
        <v>T0</v>
      </c>
      <c r="F2128" s="19" t="str">
        <f t="shared" si="179"/>
        <v>US-060-0006-RCC</v>
      </c>
      <c r="G2128" t="s">
        <v>23</v>
      </c>
      <c r="H2128" s="54">
        <v>45205</v>
      </c>
      <c r="I2128" t="str">
        <f>MID(Table9[[#This Row],[SampleID]],4,8)</f>
        <v>060-0006</v>
      </c>
    </row>
    <row r="2129" spans="1:9">
      <c r="A2129" s="27" t="s">
        <v>4733</v>
      </c>
      <c r="B2129" t="str">
        <f t="shared" si="175"/>
        <v>US</v>
      </c>
      <c r="C2129" t="str">
        <f t="shared" si="176"/>
        <v>060</v>
      </c>
      <c r="D2129" t="str">
        <f t="shared" si="177"/>
        <v>RCC</v>
      </c>
      <c r="E2129" t="str">
        <f t="shared" si="178"/>
        <v>T0</v>
      </c>
      <c r="F2129" s="19" t="str">
        <f t="shared" si="179"/>
        <v>US-060-0007-RCC</v>
      </c>
      <c r="G2129" t="s">
        <v>23</v>
      </c>
      <c r="H2129" s="54">
        <v>45205</v>
      </c>
      <c r="I2129" t="str">
        <f>MID(Table9[[#This Row],[SampleID]],4,8)</f>
        <v>060-0007</v>
      </c>
    </row>
    <row r="2130" spans="1:9">
      <c r="A2130" s="27" t="s">
        <v>4734</v>
      </c>
      <c r="B2130" t="str">
        <f t="shared" si="175"/>
        <v>US</v>
      </c>
      <c r="C2130" t="str">
        <f t="shared" si="176"/>
        <v>060</v>
      </c>
      <c r="D2130" t="str">
        <f t="shared" si="177"/>
        <v>RCC</v>
      </c>
      <c r="E2130" t="str">
        <f t="shared" si="178"/>
        <v>T0</v>
      </c>
      <c r="F2130" s="19" t="str">
        <f t="shared" si="179"/>
        <v>US-060-0008-RCC</v>
      </c>
      <c r="G2130" t="s">
        <v>23</v>
      </c>
      <c r="H2130" s="54">
        <v>45205</v>
      </c>
      <c r="I2130" t="str">
        <f>MID(Table9[[#This Row],[SampleID]],4,8)</f>
        <v>060-0008</v>
      </c>
    </row>
    <row r="2131" spans="1:9">
      <c r="A2131" s="27" t="s">
        <v>4735</v>
      </c>
      <c r="B2131" t="str">
        <f t="shared" si="175"/>
        <v>US</v>
      </c>
      <c r="C2131" t="str">
        <f t="shared" si="176"/>
        <v>060</v>
      </c>
      <c r="D2131" t="str">
        <f t="shared" si="177"/>
        <v>RCC</v>
      </c>
      <c r="E2131" t="str">
        <f t="shared" si="178"/>
        <v>T0</v>
      </c>
      <c r="F2131" s="19" t="str">
        <f t="shared" si="179"/>
        <v>US-060-0009-RCC</v>
      </c>
      <c r="G2131" t="s">
        <v>23</v>
      </c>
      <c r="H2131" s="54">
        <v>45205</v>
      </c>
      <c r="I2131" t="str">
        <f>MID(Table9[[#This Row],[SampleID]],4,8)</f>
        <v>060-0009</v>
      </c>
    </row>
    <row r="2132" spans="1:9">
      <c r="A2132" s="27" t="s">
        <v>4736</v>
      </c>
      <c r="B2132" t="str">
        <f t="shared" si="175"/>
        <v>US</v>
      </c>
      <c r="C2132" t="str">
        <f t="shared" si="176"/>
        <v>060</v>
      </c>
      <c r="D2132" t="str">
        <f t="shared" si="177"/>
        <v>RCC</v>
      </c>
      <c r="E2132" t="str">
        <f t="shared" si="178"/>
        <v>T0</v>
      </c>
      <c r="F2132" s="19" t="str">
        <f t="shared" si="179"/>
        <v>US-060-0010-RCC</v>
      </c>
      <c r="G2132" t="s">
        <v>23</v>
      </c>
      <c r="H2132" s="54">
        <v>45205</v>
      </c>
      <c r="I2132" t="str">
        <f>MID(Table9[[#This Row],[SampleID]],4,8)</f>
        <v>060-0010</v>
      </c>
    </row>
    <row r="2133" spans="1:9">
      <c r="A2133" s="27" t="s">
        <v>4737</v>
      </c>
      <c r="B2133" t="str">
        <f t="shared" si="175"/>
        <v>US</v>
      </c>
      <c r="C2133" t="str">
        <f t="shared" si="176"/>
        <v>060</v>
      </c>
      <c r="D2133" t="str">
        <f t="shared" si="177"/>
        <v>RCC</v>
      </c>
      <c r="E2133" t="str">
        <f t="shared" si="178"/>
        <v>T0</v>
      </c>
      <c r="F2133" s="19" t="str">
        <f t="shared" si="179"/>
        <v>US-060-0011-RCC</v>
      </c>
      <c r="G2133" t="s">
        <v>23</v>
      </c>
      <c r="H2133" s="54">
        <v>45205</v>
      </c>
      <c r="I2133" t="str">
        <f>MID(Table9[[#This Row],[SampleID]],4,8)</f>
        <v>060-0011</v>
      </c>
    </row>
    <row r="2134" spans="1:9">
      <c r="A2134" s="27" t="s">
        <v>4738</v>
      </c>
      <c r="B2134" t="str">
        <f t="shared" si="175"/>
        <v>US</v>
      </c>
      <c r="C2134" t="str">
        <f t="shared" si="176"/>
        <v>060</v>
      </c>
      <c r="D2134" t="str">
        <f t="shared" si="177"/>
        <v>RCC</v>
      </c>
      <c r="E2134" t="str">
        <f t="shared" si="178"/>
        <v>T0</v>
      </c>
      <c r="F2134" s="19" t="str">
        <f t="shared" si="179"/>
        <v>US-060-0012-RCC</v>
      </c>
      <c r="G2134" t="s">
        <v>23</v>
      </c>
      <c r="H2134" s="54">
        <v>45205</v>
      </c>
      <c r="I2134" t="str">
        <f>MID(Table9[[#This Row],[SampleID]],4,8)</f>
        <v>060-0012</v>
      </c>
    </row>
    <row r="2135" spans="1:9">
      <c r="A2135" s="27" t="s">
        <v>4739</v>
      </c>
      <c r="B2135" t="str">
        <f t="shared" si="175"/>
        <v>US</v>
      </c>
      <c r="C2135" t="str">
        <f t="shared" si="176"/>
        <v>060</v>
      </c>
      <c r="D2135" t="str">
        <f t="shared" si="177"/>
        <v>RCC</v>
      </c>
      <c r="E2135" t="str">
        <f t="shared" si="178"/>
        <v>T0</v>
      </c>
      <c r="F2135" s="19" t="str">
        <f t="shared" si="179"/>
        <v>US-060-0013-RCC</v>
      </c>
      <c r="G2135" t="s">
        <v>23</v>
      </c>
      <c r="H2135" s="54">
        <v>45205</v>
      </c>
      <c r="I2135" t="str">
        <f>MID(Table9[[#This Row],[SampleID]],4,8)</f>
        <v>060-0013</v>
      </c>
    </row>
    <row r="2136" spans="1:9">
      <c r="A2136" s="27" t="s">
        <v>4740</v>
      </c>
      <c r="B2136" t="str">
        <f t="shared" si="175"/>
        <v>US</v>
      </c>
      <c r="C2136" t="str">
        <f t="shared" si="176"/>
        <v>060</v>
      </c>
      <c r="D2136" t="str">
        <f t="shared" si="177"/>
        <v>RCC</v>
      </c>
      <c r="E2136" t="str">
        <f t="shared" si="178"/>
        <v>T0</v>
      </c>
      <c r="F2136" s="19" t="str">
        <f t="shared" si="179"/>
        <v>US-060-0014-RCC</v>
      </c>
      <c r="G2136" t="s">
        <v>23</v>
      </c>
      <c r="H2136" s="54">
        <v>45205</v>
      </c>
      <c r="I2136" t="str">
        <f>MID(Table9[[#This Row],[SampleID]],4,8)</f>
        <v>060-0014</v>
      </c>
    </row>
    <row r="2137" spans="1:9">
      <c r="A2137" s="27" t="s">
        <v>4741</v>
      </c>
      <c r="B2137" t="str">
        <f t="shared" si="175"/>
        <v>US</v>
      </c>
      <c r="C2137" t="str">
        <f t="shared" si="176"/>
        <v>060</v>
      </c>
      <c r="D2137" t="str">
        <f t="shared" si="177"/>
        <v>RCC</v>
      </c>
      <c r="E2137" t="str">
        <f t="shared" si="178"/>
        <v>T0</v>
      </c>
      <c r="F2137" s="19" t="str">
        <f t="shared" si="179"/>
        <v>US-060-0015-RCC</v>
      </c>
      <c r="G2137" t="s">
        <v>23</v>
      </c>
      <c r="H2137" s="54">
        <v>45205</v>
      </c>
      <c r="I2137" t="str">
        <f>MID(Table9[[#This Row],[SampleID]],4,8)</f>
        <v>060-0015</v>
      </c>
    </row>
    <row r="2138" spans="1:9">
      <c r="A2138" s="27" t="s">
        <v>4742</v>
      </c>
      <c r="B2138" t="str">
        <f t="shared" si="175"/>
        <v>US</v>
      </c>
      <c r="C2138" t="str">
        <f t="shared" si="176"/>
        <v>060</v>
      </c>
      <c r="D2138" t="str">
        <f t="shared" si="177"/>
        <v>RCC</v>
      </c>
      <c r="E2138" t="str">
        <f t="shared" si="178"/>
        <v>T0</v>
      </c>
      <c r="F2138" s="19" t="str">
        <f t="shared" si="179"/>
        <v>US-060-0016-RCC</v>
      </c>
      <c r="G2138" t="s">
        <v>23</v>
      </c>
      <c r="H2138" s="54">
        <v>45205</v>
      </c>
      <c r="I2138" t="str">
        <f>MID(Table9[[#This Row],[SampleID]],4,8)</f>
        <v>060-0016</v>
      </c>
    </row>
    <row r="2139" spans="1:9">
      <c r="A2139" s="27" t="s">
        <v>4743</v>
      </c>
      <c r="B2139" t="str">
        <f t="shared" si="175"/>
        <v>US</v>
      </c>
      <c r="C2139" t="str">
        <f t="shared" si="176"/>
        <v>060</v>
      </c>
      <c r="D2139" t="str">
        <f t="shared" si="177"/>
        <v>RCC</v>
      </c>
      <c r="E2139" t="str">
        <f t="shared" si="178"/>
        <v>T0</v>
      </c>
      <c r="F2139" s="19" t="str">
        <f t="shared" si="179"/>
        <v>US-060-0017-RCC</v>
      </c>
      <c r="G2139" t="s">
        <v>23</v>
      </c>
      <c r="H2139" s="54">
        <v>45205</v>
      </c>
      <c r="I2139" t="str">
        <f>MID(Table9[[#This Row],[SampleID]],4,8)</f>
        <v>060-0017</v>
      </c>
    </row>
    <row r="2140" spans="1:9">
      <c r="A2140" s="27" t="s">
        <v>4744</v>
      </c>
      <c r="B2140" t="str">
        <f t="shared" si="175"/>
        <v>US</v>
      </c>
      <c r="C2140" t="str">
        <f t="shared" si="176"/>
        <v>060</v>
      </c>
      <c r="D2140" t="str">
        <f t="shared" si="177"/>
        <v>RCC</v>
      </c>
      <c r="E2140" t="str">
        <f t="shared" si="178"/>
        <v>T0</v>
      </c>
      <c r="F2140" s="19" t="str">
        <f t="shared" si="179"/>
        <v>US-060-0018-RCC</v>
      </c>
      <c r="G2140" t="s">
        <v>23</v>
      </c>
      <c r="H2140" s="54">
        <v>45205</v>
      </c>
      <c r="I2140" t="str">
        <f>MID(Table9[[#This Row],[SampleID]],4,8)</f>
        <v>060-0018</v>
      </c>
    </row>
    <row r="2141" spans="1:9">
      <c r="A2141" s="27" t="s">
        <v>4745</v>
      </c>
      <c r="B2141" t="str">
        <f t="shared" si="175"/>
        <v>US</v>
      </c>
      <c r="C2141" t="str">
        <f t="shared" si="176"/>
        <v>060</v>
      </c>
      <c r="D2141" t="str">
        <f t="shared" si="177"/>
        <v>RCC</v>
      </c>
      <c r="E2141" t="str">
        <f t="shared" si="178"/>
        <v>T0</v>
      </c>
      <c r="F2141" s="19" t="str">
        <f t="shared" si="179"/>
        <v>US-060-0019-RCC</v>
      </c>
      <c r="G2141" t="s">
        <v>23</v>
      </c>
      <c r="H2141" s="54">
        <v>45205</v>
      </c>
      <c r="I2141" t="str">
        <f>MID(Table9[[#This Row],[SampleID]],4,8)</f>
        <v>060-0019</v>
      </c>
    </row>
    <row r="2142" spans="1:9">
      <c r="A2142" s="27" t="s">
        <v>4746</v>
      </c>
      <c r="B2142" t="str">
        <f t="shared" si="175"/>
        <v>US</v>
      </c>
      <c r="C2142" t="str">
        <f t="shared" si="176"/>
        <v>060</v>
      </c>
      <c r="D2142" t="str">
        <f t="shared" si="177"/>
        <v>RCC</v>
      </c>
      <c r="E2142" t="str">
        <f t="shared" si="178"/>
        <v>T0</v>
      </c>
      <c r="F2142" s="19" t="str">
        <f t="shared" si="179"/>
        <v>US-060-0020-RCC</v>
      </c>
      <c r="G2142" t="s">
        <v>23</v>
      </c>
      <c r="H2142" s="54">
        <v>45205</v>
      </c>
      <c r="I2142" t="str">
        <f>MID(Table9[[#This Row],[SampleID]],4,8)</f>
        <v>060-0020</v>
      </c>
    </row>
    <row r="2143" spans="1:9">
      <c r="A2143" s="27" t="s">
        <v>4747</v>
      </c>
      <c r="B2143" t="str">
        <f t="shared" si="175"/>
        <v>US</v>
      </c>
      <c r="C2143" t="str">
        <f t="shared" si="176"/>
        <v>060</v>
      </c>
      <c r="D2143" t="str">
        <f t="shared" si="177"/>
        <v>RCC</v>
      </c>
      <c r="E2143" t="str">
        <f t="shared" si="178"/>
        <v>T0</v>
      </c>
      <c r="F2143" s="19" t="str">
        <f t="shared" si="179"/>
        <v>US-060-0021-RCC</v>
      </c>
      <c r="G2143" t="s">
        <v>23</v>
      </c>
      <c r="H2143" s="54">
        <v>45205</v>
      </c>
      <c r="I2143" t="str">
        <f>MID(Table9[[#This Row],[SampleID]],4,8)</f>
        <v>060-0021</v>
      </c>
    </row>
    <row r="2144" spans="1:9">
      <c r="A2144" s="27" t="s">
        <v>4748</v>
      </c>
      <c r="B2144" t="str">
        <f t="shared" si="175"/>
        <v>US</v>
      </c>
      <c r="C2144" t="str">
        <f t="shared" si="176"/>
        <v>060</v>
      </c>
      <c r="D2144" t="str">
        <f t="shared" si="177"/>
        <v>RCC</v>
      </c>
      <c r="E2144" t="str">
        <f t="shared" si="178"/>
        <v>T0</v>
      </c>
      <c r="F2144" s="19" t="str">
        <f t="shared" si="179"/>
        <v>US-060-0022-RCC</v>
      </c>
      <c r="G2144" t="s">
        <v>23</v>
      </c>
      <c r="H2144" s="54">
        <v>45205</v>
      </c>
      <c r="I2144" t="str">
        <f>MID(Table9[[#This Row],[SampleID]],4,8)</f>
        <v>060-0022</v>
      </c>
    </row>
    <row r="2145" spans="1:9">
      <c r="A2145" s="27" t="s">
        <v>4749</v>
      </c>
      <c r="B2145" t="str">
        <f t="shared" si="175"/>
        <v>US</v>
      </c>
      <c r="C2145" t="str">
        <f t="shared" si="176"/>
        <v>060</v>
      </c>
      <c r="D2145" t="str">
        <f t="shared" si="177"/>
        <v>RCC</v>
      </c>
      <c r="E2145" t="str">
        <f t="shared" si="178"/>
        <v>T0</v>
      </c>
      <c r="F2145" s="19" t="str">
        <f t="shared" si="179"/>
        <v>US-060-0023-RCC</v>
      </c>
      <c r="G2145" t="s">
        <v>23</v>
      </c>
      <c r="H2145" s="54">
        <v>45205</v>
      </c>
      <c r="I2145" t="str">
        <f>MID(Table9[[#This Row],[SampleID]],4,8)</f>
        <v>060-0023</v>
      </c>
    </row>
    <row r="2146" spans="1:9">
      <c r="A2146" s="27" t="s">
        <v>4750</v>
      </c>
      <c r="B2146" t="str">
        <f t="shared" si="175"/>
        <v>US</v>
      </c>
      <c r="C2146" t="str">
        <f t="shared" si="176"/>
        <v>060</v>
      </c>
      <c r="D2146" t="str">
        <f t="shared" si="177"/>
        <v>RCC</v>
      </c>
      <c r="E2146" t="str">
        <f t="shared" si="178"/>
        <v>T0</v>
      </c>
      <c r="F2146" s="19" t="str">
        <f t="shared" si="179"/>
        <v>US-060-0024-RCC</v>
      </c>
      <c r="G2146" t="s">
        <v>23</v>
      </c>
      <c r="H2146" s="54">
        <v>45205</v>
      </c>
      <c r="I2146" t="str">
        <f>MID(Table9[[#This Row],[SampleID]],4,8)</f>
        <v>060-0024</v>
      </c>
    </row>
    <row r="2147" spans="1:9">
      <c r="A2147" s="27" t="s">
        <v>4751</v>
      </c>
      <c r="B2147" t="str">
        <f t="shared" si="175"/>
        <v>US</v>
      </c>
      <c r="C2147" t="str">
        <f t="shared" si="176"/>
        <v>060</v>
      </c>
      <c r="D2147" t="str">
        <f t="shared" si="177"/>
        <v>RCC</v>
      </c>
      <c r="E2147" t="str">
        <f t="shared" si="178"/>
        <v>T0</v>
      </c>
      <c r="F2147" s="19" t="str">
        <f t="shared" si="179"/>
        <v>US-060-0025-RCC</v>
      </c>
      <c r="G2147" t="s">
        <v>23</v>
      </c>
      <c r="H2147" s="54">
        <v>45205</v>
      </c>
      <c r="I2147" t="str">
        <f>MID(Table9[[#This Row],[SampleID]],4,8)</f>
        <v>060-0025</v>
      </c>
    </row>
    <row r="2148" spans="1:9">
      <c r="A2148" s="27" t="s">
        <v>4752</v>
      </c>
      <c r="B2148" t="str">
        <f t="shared" si="175"/>
        <v>US</v>
      </c>
      <c r="C2148" t="str">
        <f t="shared" si="176"/>
        <v>060</v>
      </c>
      <c r="D2148" t="str">
        <f t="shared" si="177"/>
        <v>RCC</v>
      </c>
      <c r="E2148" t="str">
        <f t="shared" si="178"/>
        <v>T0</v>
      </c>
      <c r="F2148" s="19" t="str">
        <f t="shared" si="179"/>
        <v>US-060-0026-RCC</v>
      </c>
      <c r="G2148" t="s">
        <v>23</v>
      </c>
      <c r="H2148" s="54">
        <v>45205</v>
      </c>
      <c r="I2148" t="str">
        <f>MID(Table9[[#This Row],[SampleID]],4,8)</f>
        <v>060-0026</v>
      </c>
    </row>
    <row r="2149" spans="1:9">
      <c r="A2149" s="27" t="s">
        <v>4753</v>
      </c>
      <c r="B2149" t="str">
        <f t="shared" si="175"/>
        <v>US</v>
      </c>
      <c r="C2149" t="str">
        <f t="shared" si="176"/>
        <v>060</v>
      </c>
      <c r="D2149" t="str">
        <f t="shared" si="177"/>
        <v>RCC</v>
      </c>
      <c r="E2149" t="str">
        <f t="shared" si="178"/>
        <v>T0</v>
      </c>
      <c r="F2149" s="19" t="str">
        <f t="shared" si="179"/>
        <v>US-060-0027-RCC</v>
      </c>
      <c r="G2149" t="s">
        <v>23</v>
      </c>
      <c r="H2149" s="54">
        <v>45205</v>
      </c>
      <c r="I2149" t="str">
        <f>MID(Table9[[#This Row],[SampleID]],4,8)</f>
        <v>060-0027</v>
      </c>
    </row>
    <row r="2150" spans="1:9">
      <c r="A2150" s="27" t="s">
        <v>4754</v>
      </c>
      <c r="B2150" t="str">
        <f t="shared" si="175"/>
        <v>US</v>
      </c>
      <c r="C2150" t="str">
        <f t="shared" si="176"/>
        <v>060</v>
      </c>
      <c r="D2150" t="str">
        <f t="shared" si="177"/>
        <v>RCC</v>
      </c>
      <c r="E2150" t="str">
        <f t="shared" si="178"/>
        <v>T0</v>
      </c>
      <c r="F2150" s="19" t="str">
        <f t="shared" si="179"/>
        <v>US-060-0028-RCC</v>
      </c>
      <c r="G2150" t="s">
        <v>23</v>
      </c>
      <c r="H2150" s="54">
        <v>45205</v>
      </c>
      <c r="I2150" t="str">
        <f>MID(Table9[[#This Row],[SampleID]],4,8)</f>
        <v>060-0028</v>
      </c>
    </row>
    <row r="2151" spans="1:9">
      <c r="A2151" s="27" t="s">
        <v>4755</v>
      </c>
      <c r="B2151" t="str">
        <f t="shared" si="175"/>
        <v>US</v>
      </c>
      <c r="C2151" t="str">
        <f t="shared" si="176"/>
        <v>060</v>
      </c>
      <c r="D2151" t="str">
        <f t="shared" si="177"/>
        <v>RCC</v>
      </c>
      <c r="E2151" t="str">
        <f t="shared" si="178"/>
        <v>T0</v>
      </c>
      <c r="F2151" s="19" t="str">
        <f t="shared" si="179"/>
        <v>US-060-0029-RCC</v>
      </c>
      <c r="G2151" t="s">
        <v>23</v>
      </c>
      <c r="H2151" s="54">
        <v>45205</v>
      </c>
      <c r="I2151" t="str">
        <f>MID(Table9[[#This Row],[SampleID]],4,8)</f>
        <v>060-0029</v>
      </c>
    </row>
    <row r="2152" spans="1:9">
      <c r="A2152" s="27" t="s">
        <v>4756</v>
      </c>
      <c r="B2152" t="str">
        <f t="shared" si="175"/>
        <v>US</v>
      </c>
      <c r="C2152" t="str">
        <f t="shared" si="176"/>
        <v>060</v>
      </c>
      <c r="D2152" t="str">
        <f t="shared" si="177"/>
        <v>RCC</v>
      </c>
      <c r="E2152" t="str">
        <f t="shared" si="178"/>
        <v>T0</v>
      </c>
      <c r="F2152" s="19" t="str">
        <f t="shared" si="179"/>
        <v>US-060-0030-RCC</v>
      </c>
      <c r="G2152" t="s">
        <v>23</v>
      </c>
      <c r="H2152" s="54">
        <v>45205</v>
      </c>
      <c r="I2152" t="str">
        <f>MID(Table9[[#This Row],[SampleID]],4,8)</f>
        <v>060-0030</v>
      </c>
    </row>
    <row r="2153" spans="1:9">
      <c r="A2153" s="27" t="s">
        <v>4757</v>
      </c>
      <c r="B2153" t="str">
        <f t="shared" si="175"/>
        <v>US</v>
      </c>
      <c r="C2153" t="str">
        <f t="shared" si="176"/>
        <v>060</v>
      </c>
      <c r="D2153" t="str">
        <f t="shared" si="177"/>
        <v>RCC</v>
      </c>
      <c r="E2153" t="str">
        <f t="shared" si="178"/>
        <v>T0</v>
      </c>
      <c r="F2153" s="19" t="str">
        <f t="shared" si="179"/>
        <v>US-060-0031-RCC</v>
      </c>
      <c r="G2153" t="s">
        <v>23</v>
      </c>
      <c r="H2153" s="54">
        <v>45205</v>
      </c>
      <c r="I2153" t="str">
        <f>MID(Table9[[#This Row],[SampleID]],4,8)</f>
        <v>060-0031</v>
      </c>
    </row>
    <row r="2154" spans="1:9">
      <c r="A2154" s="27" t="s">
        <v>4758</v>
      </c>
      <c r="B2154" t="str">
        <f t="shared" si="175"/>
        <v>US</v>
      </c>
      <c r="C2154" t="str">
        <f t="shared" si="176"/>
        <v>060</v>
      </c>
      <c r="D2154" t="str">
        <f t="shared" si="177"/>
        <v>RCC</v>
      </c>
      <c r="E2154" t="str">
        <f t="shared" si="178"/>
        <v>T0</v>
      </c>
      <c r="F2154" s="19" t="str">
        <f t="shared" si="179"/>
        <v>US-060-0032-RCC</v>
      </c>
      <c r="G2154" t="s">
        <v>23</v>
      </c>
      <c r="H2154" s="54">
        <v>45205</v>
      </c>
      <c r="I2154" t="str">
        <f>MID(Table9[[#This Row],[SampleID]],4,8)</f>
        <v>060-0032</v>
      </c>
    </row>
    <row r="2155" spans="1:9">
      <c r="A2155" s="27" t="s">
        <v>4759</v>
      </c>
      <c r="B2155" t="str">
        <f t="shared" si="175"/>
        <v>US</v>
      </c>
      <c r="C2155" t="str">
        <f t="shared" si="176"/>
        <v>060</v>
      </c>
      <c r="D2155" t="str">
        <f t="shared" si="177"/>
        <v>RCC</v>
      </c>
      <c r="E2155" t="str">
        <f t="shared" si="178"/>
        <v>T0</v>
      </c>
      <c r="F2155" s="19" t="str">
        <f t="shared" si="179"/>
        <v>US-060-0033-RCC</v>
      </c>
      <c r="G2155" t="s">
        <v>23</v>
      </c>
      <c r="H2155" s="54">
        <v>45205</v>
      </c>
      <c r="I2155" t="str">
        <f>MID(Table9[[#This Row],[SampleID]],4,8)</f>
        <v>060-0033</v>
      </c>
    </row>
    <row r="2156" spans="1:9">
      <c r="A2156" s="27" t="s">
        <v>4760</v>
      </c>
      <c r="B2156" t="str">
        <f t="shared" si="175"/>
        <v>US</v>
      </c>
      <c r="C2156" t="str">
        <f t="shared" si="176"/>
        <v>060</v>
      </c>
      <c r="D2156" t="str">
        <f t="shared" si="177"/>
        <v>RCC</v>
      </c>
      <c r="E2156" t="str">
        <f t="shared" si="178"/>
        <v>T0</v>
      </c>
      <c r="F2156" s="19" t="str">
        <f t="shared" si="179"/>
        <v>US-060-0034-RCC</v>
      </c>
      <c r="G2156" t="s">
        <v>23</v>
      </c>
      <c r="H2156" s="54">
        <v>45205</v>
      </c>
      <c r="I2156" t="str">
        <f>MID(Table9[[#This Row],[SampleID]],4,8)</f>
        <v>060-0034</v>
      </c>
    </row>
    <row r="2157" spans="1:9">
      <c r="A2157" s="27" t="s">
        <v>4761</v>
      </c>
      <c r="B2157" t="str">
        <f t="shared" si="175"/>
        <v>US</v>
      </c>
      <c r="C2157" t="str">
        <f t="shared" si="176"/>
        <v>060</v>
      </c>
      <c r="D2157" t="str">
        <f t="shared" si="177"/>
        <v>RCC</v>
      </c>
      <c r="E2157" t="str">
        <f t="shared" si="178"/>
        <v>T0</v>
      </c>
      <c r="F2157" s="19" t="str">
        <f t="shared" si="179"/>
        <v>US-060-0035-RCC</v>
      </c>
      <c r="G2157" t="s">
        <v>23</v>
      </c>
      <c r="H2157" s="54">
        <v>45205</v>
      </c>
      <c r="I2157" t="str">
        <f>MID(Table9[[#This Row],[SampleID]],4,8)</f>
        <v>060-0035</v>
      </c>
    </row>
    <row r="2158" spans="1:9">
      <c r="A2158" s="27" t="s">
        <v>4762</v>
      </c>
      <c r="B2158" t="str">
        <f t="shared" si="175"/>
        <v>US</v>
      </c>
      <c r="C2158" t="str">
        <f t="shared" si="176"/>
        <v>060</v>
      </c>
      <c r="D2158" t="str">
        <f t="shared" si="177"/>
        <v>RCC</v>
      </c>
      <c r="E2158" t="str">
        <f t="shared" si="178"/>
        <v>T0</v>
      </c>
      <c r="F2158" s="19" t="str">
        <f t="shared" si="179"/>
        <v>US-060-0036-RCC</v>
      </c>
      <c r="G2158" t="s">
        <v>23</v>
      </c>
      <c r="H2158" s="54">
        <v>45205</v>
      </c>
      <c r="I2158" t="str">
        <f>MID(Table9[[#This Row],[SampleID]],4,8)</f>
        <v>060-0036</v>
      </c>
    </row>
    <row r="2159" spans="1:9">
      <c r="A2159" s="27" t="s">
        <v>4763</v>
      </c>
      <c r="B2159" t="str">
        <f t="shared" si="175"/>
        <v>US</v>
      </c>
      <c r="C2159" t="str">
        <f t="shared" si="176"/>
        <v>060</v>
      </c>
      <c r="D2159" t="str">
        <f t="shared" si="177"/>
        <v>RCC</v>
      </c>
      <c r="E2159" t="str">
        <f t="shared" si="178"/>
        <v>T0</v>
      </c>
      <c r="F2159" s="19" t="str">
        <f t="shared" si="179"/>
        <v>US-060-0037-RCC</v>
      </c>
      <c r="G2159" t="s">
        <v>23</v>
      </c>
      <c r="H2159" s="54">
        <v>45205</v>
      </c>
      <c r="I2159" t="str">
        <f>MID(Table9[[#This Row],[SampleID]],4,8)</f>
        <v>060-0037</v>
      </c>
    </row>
    <row r="2160" spans="1:9">
      <c r="A2160" s="27" t="s">
        <v>4764</v>
      </c>
      <c r="B2160" t="str">
        <f t="shared" si="175"/>
        <v>US</v>
      </c>
      <c r="C2160" t="str">
        <f t="shared" si="176"/>
        <v>060</v>
      </c>
      <c r="D2160" t="str">
        <f t="shared" si="177"/>
        <v>RCC</v>
      </c>
      <c r="E2160" t="str">
        <f t="shared" si="178"/>
        <v>T0</v>
      </c>
      <c r="F2160" s="19" t="str">
        <f t="shared" si="179"/>
        <v>US-060-0038-RCC</v>
      </c>
      <c r="G2160" t="s">
        <v>23</v>
      </c>
      <c r="H2160" s="54">
        <v>45205</v>
      </c>
      <c r="I2160" t="str">
        <f>MID(Table9[[#This Row],[SampleID]],4,8)</f>
        <v>060-0038</v>
      </c>
    </row>
    <row r="2161" spans="1:9">
      <c r="A2161" s="27" t="s">
        <v>4765</v>
      </c>
      <c r="B2161" t="str">
        <f t="shared" si="175"/>
        <v>US</v>
      </c>
      <c r="C2161" t="str">
        <f t="shared" si="176"/>
        <v>060</v>
      </c>
      <c r="D2161" t="str">
        <f t="shared" si="177"/>
        <v>RCC</v>
      </c>
      <c r="E2161" t="str">
        <f t="shared" si="178"/>
        <v>T0</v>
      </c>
      <c r="F2161" s="19" t="str">
        <f t="shared" si="179"/>
        <v>US-060-0039-RCC</v>
      </c>
      <c r="G2161" t="s">
        <v>23</v>
      </c>
      <c r="H2161" s="54">
        <v>45205</v>
      </c>
      <c r="I2161" t="str">
        <f>MID(Table9[[#This Row],[SampleID]],4,8)</f>
        <v>060-0039</v>
      </c>
    </row>
    <row r="2162" spans="1:9">
      <c r="A2162" s="27" t="s">
        <v>4766</v>
      </c>
      <c r="B2162" t="str">
        <f t="shared" si="175"/>
        <v>US</v>
      </c>
      <c r="C2162" t="str">
        <f t="shared" si="176"/>
        <v>060</v>
      </c>
      <c r="D2162" t="str">
        <f t="shared" si="177"/>
        <v>RCC</v>
      </c>
      <c r="E2162" t="str">
        <f t="shared" si="178"/>
        <v>T0</v>
      </c>
      <c r="F2162" s="19" t="str">
        <f t="shared" si="179"/>
        <v>US-060-0040-RCC</v>
      </c>
      <c r="G2162" t="s">
        <v>23</v>
      </c>
      <c r="H2162" s="54">
        <v>45205</v>
      </c>
      <c r="I2162" t="str">
        <f>MID(Table9[[#This Row],[SampleID]],4,8)</f>
        <v>060-0040</v>
      </c>
    </row>
    <row r="2163" spans="1:9">
      <c r="A2163" s="27" t="s">
        <v>4767</v>
      </c>
      <c r="B2163" t="str">
        <f t="shared" si="175"/>
        <v>US</v>
      </c>
      <c r="C2163" t="str">
        <f t="shared" si="176"/>
        <v>060</v>
      </c>
      <c r="D2163" t="str">
        <f t="shared" si="177"/>
        <v>RCC</v>
      </c>
      <c r="E2163" t="str">
        <f t="shared" si="178"/>
        <v>T0</v>
      </c>
      <c r="F2163" s="19" t="str">
        <f t="shared" si="179"/>
        <v>US-060-0041-RCC</v>
      </c>
      <c r="G2163" t="s">
        <v>23</v>
      </c>
      <c r="H2163" s="54">
        <v>45205</v>
      </c>
      <c r="I2163" t="str">
        <f>MID(Table9[[#This Row],[SampleID]],4,8)</f>
        <v>060-0041</v>
      </c>
    </row>
    <row r="2164" spans="1:9">
      <c r="A2164" s="27" t="s">
        <v>4768</v>
      </c>
      <c r="B2164" t="str">
        <f t="shared" si="175"/>
        <v>US</v>
      </c>
      <c r="C2164" t="str">
        <f t="shared" si="176"/>
        <v>060</v>
      </c>
      <c r="D2164" t="str">
        <f t="shared" si="177"/>
        <v>RCC</v>
      </c>
      <c r="E2164" t="str">
        <f t="shared" si="178"/>
        <v>T0</v>
      </c>
      <c r="F2164" s="19" t="str">
        <f t="shared" si="179"/>
        <v>US-060-0042-RCC</v>
      </c>
      <c r="G2164" t="s">
        <v>23</v>
      </c>
      <c r="H2164" s="54">
        <v>45205</v>
      </c>
      <c r="I2164" t="str">
        <f>MID(Table9[[#This Row],[SampleID]],4,8)</f>
        <v>060-0042</v>
      </c>
    </row>
    <row r="2165" spans="1:9">
      <c r="A2165" s="27" t="s">
        <v>4769</v>
      </c>
      <c r="B2165" t="str">
        <f t="shared" si="175"/>
        <v>US</v>
      </c>
      <c r="C2165" t="str">
        <f t="shared" si="176"/>
        <v>060</v>
      </c>
      <c r="D2165" t="str">
        <f t="shared" si="177"/>
        <v>RCC</v>
      </c>
      <c r="E2165" t="str">
        <f t="shared" si="178"/>
        <v>T0</v>
      </c>
      <c r="F2165" s="19" t="str">
        <f t="shared" si="179"/>
        <v>US-060-0043-RCC</v>
      </c>
      <c r="G2165" t="s">
        <v>23</v>
      </c>
      <c r="H2165" s="54">
        <v>45205</v>
      </c>
      <c r="I2165" t="str">
        <f>MID(Table9[[#This Row],[SampleID]],4,8)</f>
        <v>060-0043</v>
      </c>
    </row>
    <row r="2166" spans="1:9">
      <c r="A2166" s="27" t="s">
        <v>4770</v>
      </c>
      <c r="B2166" t="str">
        <f t="shared" si="175"/>
        <v>US</v>
      </c>
      <c r="C2166" t="str">
        <f t="shared" si="176"/>
        <v>060</v>
      </c>
      <c r="D2166" t="str">
        <f t="shared" si="177"/>
        <v>RCC</v>
      </c>
      <c r="E2166" t="str">
        <f t="shared" si="178"/>
        <v>T0</v>
      </c>
      <c r="F2166" s="19" t="str">
        <f t="shared" si="179"/>
        <v>US-060-0044-RCC</v>
      </c>
      <c r="G2166" t="s">
        <v>23</v>
      </c>
      <c r="H2166" s="54">
        <v>45205</v>
      </c>
      <c r="I2166" t="str">
        <f>MID(Table9[[#This Row],[SampleID]],4,8)</f>
        <v>060-0044</v>
      </c>
    </row>
    <row r="2167" spans="1:9">
      <c r="A2167" s="27" t="s">
        <v>4771</v>
      </c>
      <c r="B2167" t="str">
        <f t="shared" si="175"/>
        <v>US</v>
      </c>
      <c r="C2167" t="str">
        <f t="shared" si="176"/>
        <v>060</v>
      </c>
      <c r="D2167" t="str">
        <f t="shared" si="177"/>
        <v>RCC</v>
      </c>
      <c r="E2167" t="str">
        <f t="shared" si="178"/>
        <v>T0</v>
      </c>
      <c r="F2167" s="19" t="str">
        <f t="shared" si="179"/>
        <v>US-060-0045-RCC</v>
      </c>
      <c r="G2167" t="s">
        <v>23</v>
      </c>
      <c r="H2167" s="54">
        <v>45205</v>
      </c>
      <c r="I2167" t="str">
        <f>MID(Table9[[#This Row],[SampleID]],4,8)</f>
        <v>060-0045</v>
      </c>
    </row>
    <row r="2168" spans="1:9">
      <c r="A2168" s="27" t="s">
        <v>4772</v>
      </c>
      <c r="B2168" t="str">
        <f t="shared" si="175"/>
        <v>US</v>
      </c>
      <c r="C2168" t="str">
        <f t="shared" si="176"/>
        <v>060</v>
      </c>
      <c r="D2168" t="str">
        <f t="shared" si="177"/>
        <v>RCC</v>
      </c>
      <c r="E2168" t="str">
        <f t="shared" si="178"/>
        <v>T0</v>
      </c>
      <c r="F2168" s="19" t="str">
        <f t="shared" si="179"/>
        <v>US-060-0046-RCC</v>
      </c>
      <c r="G2168" t="s">
        <v>23</v>
      </c>
      <c r="H2168" s="54">
        <v>45205</v>
      </c>
      <c r="I2168" t="str">
        <f>MID(Table9[[#This Row],[SampleID]],4,8)</f>
        <v>060-0046</v>
      </c>
    </row>
    <row r="2169" spans="1:9">
      <c r="A2169" s="27" t="s">
        <v>4773</v>
      </c>
      <c r="B2169" t="str">
        <f t="shared" si="175"/>
        <v>US</v>
      </c>
      <c r="C2169" t="str">
        <f t="shared" si="176"/>
        <v>060</v>
      </c>
      <c r="D2169" t="str">
        <f t="shared" si="177"/>
        <v>RCC</v>
      </c>
      <c r="E2169" t="str">
        <f t="shared" si="178"/>
        <v>T0</v>
      </c>
      <c r="F2169" s="19" t="str">
        <f t="shared" si="179"/>
        <v>US-060-0047-RCC</v>
      </c>
      <c r="G2169" t="s">
        <v>23</v>
      </c>
      <c r="H2169" s="54">
        <v>45205</v>
      </c>
      <c r="I2169" t="str">
        <f>MID(Table9[[#This Row],[SampleID]],4,8)</f>
        <v>060-0047</v>
      </c>
    </row>
    <row r="2170" spans="1:9">
      <c r="A2170" s="27" t="s">
        <v>4774</v>
      </c>
      <c r="B2170" t="str">
        <f t="shared" si="175"/>
        <v>US</v>
      </c>
      <c r="C2170" t="str">
        <f t="shared" si="176"/>
        <v>060</v>
      </c>
      <c r="D2170" t="str">
        <f t="shared" si="177"/>
        <v>RCC</v>
      </c>
      <c r="E2170" t="str">
        <f t="shared" si="178"/>
        <v>T0</v>
      </c>
      <c r="F2170" s="19" t="str">
        <f t="shared" si="179"/>
        <v>US-060-0048-RCC</v>
      </c>
      <c r="G2170" t="s">
        <v>23</v>
      </c>
      <c r="H2170" s="54">
        <v>45205</v>
      </c>
      <c r="I2170" t="str">
        <f>MID(Table9[[#This Row],[SampleID]],4,8)</f>
        <v>060-0048</v>
      </c>
    </row>
    <row r="2171" spans="1:9">
      <c r="A2171" s="27" t="s">
        <v>4775</v>
      </c>
      <c r="B2171" t="str">
        <f t="shared" si="175"/>
        <v>US</v>
      </c>
      <c r="C2171" t="str">
        <f t="shared" si="176"/>
        <v>060</v>
      </c>
      <c r="D2171" t="str">
        <f t="shared" si="177"/>
        <v>RCC</v>
      </c>
      <c r="E2171" t="str">
        <f t="shared" si="178"/>
        <v>T0</v>
      </c>
      <c r="F2171" s="19" t="str">
        <f t="shared" si="179"/>
        <v>US-060-0049-RCC</v>
      </c>
      <c r="G2171" t="s">
        <v>23</v>
      </c>
      <c r="H2171" s="54">
        <v>45205</v>
      </c>
      <c r="I2171" t="str">
        <f>MID(Table9[[#This Row],[SampleID]],4,8)</f>
        <v>060-0049</v>
      </c>
    </row>
    <row r="2172" spans="1:9">
      <c r="A2172" s="27" t="s">
        <v>4776</v>
      </c>
      <c r="B2172" t="str">
        <f t="shared" si="175"/>
        <v>US</v>
      </c>
      <c r="C2172" t="str">
        <f t="shared" si="176"/>
        <v>060</v>
      </c>
      <c r="D2172" t="str">
        <f t="shared" si="177"/>
        <v>RCC</v>
      </c>
      <c r="E2172" t="str">
        <f t="shared" si="178"/>
        <v>T0</v>
      </c>
      <c r="F2172" s="19" t="str">
        <f t="shared" si="179"/>
        <v>US-060-0050-RCC</v>
      </c>
      <c r="G2172" t="s">
        <v>23</v>
      </c>
      <c r="H2172" s="54">
        <v>45205</v>
      </c>
      <c r="I2172" t="str">
        <f>MID(Table9[[#This Row],[SampleID]],4,8)</f>
        <v>060-0050</v>
      </c>
    </row>
    <row r="2173" spans="1:9">
      <c r="A2173" s="27" t="s">
        <v>4777</v>
      </c>
      <c r="B2173" t="str">
        <f t="shared" si="175"/>
        <v>US</v>
      </c>
      <c r="C2173" t="str">
        <f t="shared" si="176"/>
        <v>060</v>
      </c>
      <c r="D2173" t="str">
        <f t="shared" si="177"/>
        <v>RCC</v>
      </c>
      <c r="E2173" t="str">
        <f t="shared" si="178"/>
        <v>T0</v>
      </c>
      <c r="F2173" s="19" t="str">
        <f t="shared" si="179"/>
        <v>US-060-0051-RCC</v>
      </c>
      <c r="G2173" t="s">
        <v>23</v>
      </c>
      <c r="H2173" s="54">
        <v>45205</v>
      </c>
      <c r="I2173" t="str">
        <f>MID(Table9[[#This Row],[SampleID]],4,8)</f>
        <v>060-0051</v>
      </c>
    </row>
    <row r="2174" spans="1:9">
      <c r="A2174" s="27" t="s">
        <v>4778</v>
      </c>
      <c r="B2174" t="str">
        <f t="shared" si="175"/>
        <v>US</v>
      </c>
      <c r="C2174" t="str">
        <f t="shared" si="176"/>
        <v>060</v>
      </c>
      <c r="D2174" t="str">
        <f t="shared" si="177"/>
        <v>RCC</v>
      </c>
      <c r="E2174" t="str">
        <f t="shared" si="178"/>
        <v>T0</v>
      </c>
      <c r="F2174" s="19" t="str">
        <f t="shared" si="179"/>
        <v>US-060-0052-RCC</v>
      </c>
      <c r="G2174" t="s">
        <v>23</v>
      </c>
      <c r="H2174" s="54">
        <v>45205</v>
      </c>
      <c r="I2174" t="str">
        <f>MID(Table9[[#This Row],[SampleID]],4,8)</f>
        <v>060-0052</v>
      </c>
    </row>
    <row r="2175" spans="1:9">
      <c r="A2175" s="27" t="s">
        <v>4779</v>
      </c>
      <c r="B2175" t="str">
        <f t="shared" si="175"/>
        <v>US</v>
      </c>
      <c r="C2175" t="str">
        <f t="shared" si="176"/>
        <v>060</v>
      </c>
      <c r="D2175" t="str">
        <f t="shared" si="177"/>
        <v>RCC</v>
      </c>
      <c r="E2175" t="str">
        <f t="shared" si="178"/>
        <v>T0</v>
      </c>
      <c r="F2175" s="19" t="str">
        <f t="shared" si="179"/>
        <v>US-060-0053-RCC</v>
      </c>
      <c r="G2175" t="s">
        <v>23</v>
      </c>
      <c r="H2175" s="54">
        <v>45205</v>
      </c>
      <c r="I2175" t="str">
        <f>MID(Table9[[#This Row],[SampleID]],4,8)</f>
        <v>060-0053</v>
      </c>
    </row>
    <row r="2176" spans="1:9">
      <c r="A2176" s="27" t="s">
        <v>4780</v>
      </c>
      <c r="B2176" t="str">
        <f t="shared" si="175"/>
        <v>US</v>
      </c>
      <c r="C2176" t="str">
        <f t="shared" si="176"/>
        <v>060</v>
      </c>
      <c r="D2176" t="str">
        <f t="shared" si="177"/>
        <v>RCC</v>
      </c>
      <c r="E2176" t="str">
        <f t="shared" si="178"/>
        <v>T0</v>
      </c>
      <c r="F2176" s="19" t="str">
        <f t="shared" si="179"/>
        <v>US-060-0054-RCC</v>
      </c>
      <c r="G2176" t="s">
        <v>23</v>
      </c>
      <c r="H2176" s="54">
        <v>45205</v>
      </c>
      <c r="I2176" t="str">
        <f>MID(Table9[[#This Row],[SampleID]],4,8)</f>
        <v>060-0054</v>
      </c>
    </row>
    <row r="2177" spans="1:9">
      <c r="A2177" s="27" t="s">
        <v>4781</v>
      </c>
      <c r="B2177" t="str">
        <f t="shared" si="175"/>
        <v>US</v>
      </c>
      <c r="C2177" t="str">
        <f t="shared" si="176"/>
        <v>060</v>
      </c>
      <c r="D2177" t="str">
        <f t="shared" si="177"/>
        <v>RCC</v>
      </c>
      <c r="E2177" t="str">
        <f t="shared" si="178"/>
        <v>T0</v>
      </c>
      <c r="F2177" s="19" t="str">
        <f t="shared" si="179"/>
        <v>US-060-0055-RCC</v>
      </c>
      <c r="G2177" t="s">
        <v>23</v>
      </c>
      <c r="H2177" s="54">
        <v>45205</v>
      </c>
      <c r="I2177" t="str">
        <f>MID(Table9[[#This Row],[SampleID]],4,8)</f>
        <v>060-0055</v>
      </c>
    </row>
    <row r="2178" spans="1:9">
      <c r="A2178" s="27" t="s">
        <v>4782</v>
      </c>
      <c r="B2178" t="str">
        <f t="shared" ref="B2178:B2241" si="180">LEFT(A2178,2)</f>
        <v>US</v>
      </c>
      <c r="C2178" t="str">
        <f t="shared" ref="C2178:C2241" si="181">MID(A2178,4,3)</f>
        <v>060</v>
      </c>
      <c r="D2178" t="str">
        <f t="shared" ref="D2178:D2241" si="182">IF(MID(A2178,13,1)="M","MELANOMA",IF(MID(A2178,13,1)="N","NSCLC",IF(MID(A2178,13,1)="S","SCLC",IF(MID(A2178,13,1)="H","HETH",IF(MID(A2178,13,1)="R","RCC","OTHER")))))</f>
        <v>RCC</v>
      </c>
      <c r="E2178" t="str">
        <f t="shared" ref="E2178:E2241" si="183">IF(MID(A2178,13,1)="m",RIGHT(A2178,LEN(A2178)-21),IF(MID(A2178,13,1)="n",RIGHT(A2178,LEN(A2178)-18),IF(MID(A2178,13,1)="s",RIGHT(A2178,LEN(A2178)-17),IF(MID(A2178,13,1)="o",RIGHT(A2178,LEN(A2178)-18),IF(MID(A2178,13,1)="h",RIGHT(A2178,LEN(A2178)-17),IF(MID(A2178,13,1)="r",RIGHT(A2178,LEN(A2178)-16),"UNKNOWN"))))))</f>
        <v>T0</v>
      </c>
      <c r="F2178" s="19" t="str">
        <f t="shared" ref="F2178:F2241" si="184">IF(MID(A2178,13,1)="H",LEFT(A2178,16),IF(MID(A2178,13,1)="M",LEFT(A2178,20),IF(MID(A2178,13,1)="N",LEFT(A2178,17),IF(MID(A2178,13,1)="S",LEFT(A2178,16),IF(MID(A2178,13,1)="O",LEFT(A2178,17),IF(MID(A2178,13,1)="R",LEFT(A2178,15),""))))))</f>
        <v>US-060-0056-RCC</v>
      </c>
      <c r="G2178" t="s">
        <v>23</v>
      </c>
      <c r="H2178" s="54">
        <v>45205</v>
      </c>
      <c r="I2178" t="str">
        <f>MID(Table9[[#This Row],[SampleID]],4,8)</f>
        <v>060-0056</v>
      </c>
    </row>
    <row r="2179" spans="1:9">
      <c r="A2179" s="27" t="s">
        <v>4783</v>
      </c>
      <c r="B2179" t="str">
        <f t="shared" si="180"/>
        <v>US</v>
      </c>
      <c r="C2179" t="str">
        <f t="shared" si="181"/>
        <v>060</v>
      </c>
      <c r="D2179" t="str">
        <f t="shared" si="182"/>
        <v>RCC</v>
      </c>
      <c r="E2179" t="str">
        <f t="shared" si="183"/>
        <v>T0</v>
      </c>
      <c r="F2179" s="19" t="str">
        <f t="shared" si="184"/>
        <v>US-060-0057-RCC</v>
      </c>
      <c r="G2179" t="s">
        <v>23</v>
      </c>
      <c r="H2179" s="54">
        <v>45205</v>
      </c>
      <c r="I2179" t="str">
        <f>MID(Table9[[#This Row],[SampleID]],4,8)</f>
        <v>060-0057</v>
      </c>
    </row>
    <row r="2180" spans="1:9">
      <c r="A2180" s="27" t="s">
        <v>4784</v>
      </c>
      <c r="B2180" t="str">
        <f t="shared" si="180"/>
        <v>US</v>
      </c>
      <c r="C2180" t="str">
        <f t="shared" si="181"/>
        <v>060</v>
      </c>
      <c r="D2180" t="str">
        <f t="shared" si="182"/>
        <v>RCC</v>
      </c>
      <c r="E2180" t="str">
        <f t="shared" si="183"/>
        <v>T0</v>
      </c>
      <c r="F2180" s="19" t="str">
        <f t="shared" si="184"/>
        <v>US-060-0058-RCC</v>
      </c>
      <c r="G2180" t="s">
        <v>23</v>
      </c>
      <c r="H2180" s="54">
        <v>45205</v>
      </c>
      <c r="I2180" t="str">
        <f>MID(Table9[[#This Row],[SampleID]],4,8)</f>
        <v>060-0058</v>
      </c>
    </row>
    <row r="2181" spans="1:9">
      <c r="A2181" s="27" t="s">
        <v>4785</v>
      </c>
      <c r="B2181" t="str">
        <f t="shared" si="180"/>
        <v>US</v>
      </c>
      <c r="C2181" t="str">
        <f t="shared" si="181"/>
        <v>060</v>
      </c>
      <c r="D2181" t="str">
        <f t="shared" si="182"/>
        <v>RCC</v>
      </c>
      <c r="E2181" t="str">
        <f t="shared" si="183"/>
        <v>T0</v>
      </c>
      <c r="F2181" s="19" t="str">
        <f t="shared" si="184"/>
        <v>US-060-0059-RCC</v>
      </c>
      <c r="G2181" t="s">
        <v>23</v>
      </c>
      <c r="H2181" s="54">
        <v>45205</v>
      </c>
      <c r="I2181" t="str">
        <f>MID(Table9[[#This Row],[SampleID]],4,8)</f>
        <v>060-0059</v>
      </c>
    </row>
    <row r="2182" spans="1:9">
      <c r="A2182" s="27" t="s">
        <v>4786</v>
      </c>
      <c r="B2182" t="str">
        <f t="shared" si="180"/>
        <v>US</v>
      </c>
      <c r="C2182" t="str">
        <f t="shared" si="181"/>
        <v>060</v>
      </c>
      <c r="D2182" t="str">
        <f t="shared" si="182"/>
        <v>RCC</v>
      </c>
      <c r="E2182" t="str">
        <f t="shared" si="183"/>
        <v>T0</v>
      </c>
      <c r="F2182" s="19" t="str">
        <f t="shared" si="184"/>
        <v>US-060-0060-RCC</v>
      </c>
      <c r="G2182" t="s">
        <v>23</v>
      </c>
      <c r="H2182" s="54">
        <v>45205</v>
      </c>
      <c r="I2182" t="str">
        <f>MID(Table9[[#This Row],[SampleID]],4,8)</f>
        <v>060-0060</v>
      </c>
    </row>
    <row r="2183" spans="1:9">
      <c r="A2183" s="27" t="s">
        <v>4787</v>
      </c>
      <c r="B2183" t="str">
        <f t="shared" si="180"/>
        <v>US</v>
      </c>
      <c r="C2183" t="str">
        <f t="shared" si="181"/>
        <v>060</v>
      </c>
      <c r="D2183" t="str">
        <f t="shared" si="182"/>
        <v>RCC</v>
      </c>
      <c r="E2183" t="str">
        <f t="shared" si="183"/>
        <v>T0</v>
      </c>
      <c r="F2183" s="19" t="str">
        <f t="shared" si="184"/>
        <v>US-060-0061-RCC</v>
      </c>
      <c r="G2183" t="s">
        <v>23</v>
      </c>
      <c r="H2183" s="54">
        <v>45205</v>
      </c>
      <c r="I2183" t="str">
        <f>MID(Table9[[#This Row],[SampleID]],4,8)</f>
        <v>060-0061</v>
      </c>
    </row>
    <row r="2184" spans="1:9">
      <c r="A2184" s="27" t="s">
        <v>4788</v>
      </c>
      <c r="B2184" t="str">
        <f t="shared" si="180"/>
        <v>US</v>
      </c>
      <c r="C2184" t="str">
        <f t="shared" si="181"/>
        <v>060</v>
      </c>
      <c r="D2184" t="str">
        <f t="shared" si="182"/>
        <v>RCC</v>
      </c>
      <c r="E2184" t="str">
        <f t="shared" si="183"/>
        <v>T0</v>
      </c>
      <c r="F2184" s="19" t="str">
        <f t="shared" si="184"/>
        <v>US-060-0062-RCC</v>
      </c>
      <c r="G2184" t="s">
        <v>23</v>
      </c>
      <c r="H2184" s="54">
        <v>45205</v>
      </c>
      <c r="I2184" t="str">
        <f>MID(Table9[[#This Row],[SampleID]],4,8)</f>
        <v>060-0062</v>
      </c>
    </row>
    <row r="2185" spans="1:9">
      <c r="A2185" s="27" t="s">
        <v>4789</v>
      </c>
      <c r="B2185" t="str">
        <f t="shared" si="180"/>
        <v>US</v>
      </c>
      <c r="C2185" t="str">
        <f t="shared" si="181"/>
        <v>060</v>
      </c>
      <c r="D2185" t="str">
        <f t="shared" si="182"/>
        <v>RCC</v>
      </c>
      <c r="E2185" t="str">
        <f t="shared" si="183"/>
        <v>T0</v>
      </c>
      <c r="F2185" s="19" t="str">
        <f t="shared" si="184"/>
        <v>US-060-0063-RCC</v>
      </c>
      <c r="G2185" t="s">
        <v>23</v>
      </c>
      <c r="H2185" s="54">
        <v>45205</v>
      </c>
      <c r="I2185" t="str">
        <f>MID(Table9[[#This Row],[SampleID]],4,8)</f>
        <v>060-0063</v>
      </c>
    </row>
    <row r="2186" spans="1:9">
      <c r="A2186" s="27" t="s">
        <v>4790</v>
      </c>
      <c r="B2186" t="str">
        <f t="shared" si="180"/>
        <v>US</v>
      </c>
      <c r="C2186" t="str">
        <f t="shared" si="181"/>
        <v>060</v>
      </c>
      <c r="D2186" t="str">
        <f t="shared" si="182"/>
        <v>RCC</v>
      </c>
      <c r="E2186" t="str">
        <f t="shared" si="183"/>
        <v>T0</v>
      </c>
      <c r="F2186" s="19" t="str">
        <f t="shared" si="184"/>
        <v>US-060-0064-RCC</v>
      </c>
      <c r="G2186" t="s">
        <v>23</v>
      </c>
      <c r="H2186" s="54">
        <v>45205</v>
      </c>
      <c r="I2186" t="str">
        <f>MID(Table9[[#This Row],[SampleID]],4,8)</f>
        <v>060-0064</v>
      </c>
    </row>
    <row r="2187" spans="1:9">
      <c r="A2187" s="27" t="s">
        <v>4791</v>
      </c>
      <c r="B2187" t="str">
        <f t="shared" si="180"/>
        <v>US</v>
      </c>
      <c r="C2187" t="str">
        <f t="shared" si="181"/>
        <v>060</v>
      </c>
      <c r="D2187" t="str">
        <f t="shared" si="182"/>
        <v>RCC</v>
      </c>
      <c r="E2187" t="str">
        <f t="shared" si="183"/>
        <v>T0</v>
      </c>
      <c r="F2187" s="19" t="str">
        <f t="shared" si="184"/>
        <v>US-060-0065-RCC</v>
      </c>
      <c r="G2187" t="s">
        <v>23</v>
      </c>
      <c r="H2187" s="54">
        <v>45205</v>
      </c>
      <c r="I2187" t="str">
        <f>MID(Table9[[#This Row],[SampleID]],4,8)</f>
        <v>060-0065</v>
      </c>
    </row>
    <row r="2188" spans="1:9">
      <c r="A2188" s="27" t="s">
        <v>4792</v>
      </c>
      <c r="B2188" t="str">
        <f t="shared" si="180"/>
        <v>US</v>
      </c>
      <c r="C2188" t="str">
        <f t="shared" si="181"/>
        <v>060</v>
      </c>
      <c r="D2188" t="str">
        <f t="shared" si="182"/>
        <v>RCC</v>
      </c>
      <c r="E2188" t="str">
        <f t="shared" si="183"/>
        <v>T0</v>
      </c>
      <c r="F2188" s="19" t="str">
        <f t="shared" si="184"/>
        <v>US-060-0066-RCC</v>
      </c>
      <c r="G2188" t="s">
        <v>23</v>
      </c>
      <c r="H2188" s="54">
        <v>45205</v>
      </c>
      <c r="I2188" t="str">
        <f>MID(Table9[[#This Row],[SampleID]],4,8)</f>
        <v>060-0066</v>
      </c>
    </row>
    <row r="2189" spans="1:9">
      <c r="A2189" s="27" t="s">
        <v>4793</v>
      </c>
      <c r="B2189" t="str">
        <f t="shared" si="180"/>
        <v>US</v>
      </c>
      <c r="C2189" t="str">
        <f t="shared" si="181"/>
        <v>060</v>
      </c>
      <c r="D2189" t="str">
        <f t="shared" si="182"/>
        <v>RCC</v>
      </c>
      <c r="E2189" t="str">
        <f t="shared" si="183"/>
        <v>T0</v>
      </c>
      <c r="F2189" s="19" t="str">
        <f t="shared" si="184"/>
        <v>US-060-0067-RCC</v>
      </c>
      <c r="G2189" t="s">
        <v>23</v>
      </c>
      <c r="H2189" s="54">
        <v>45205</v>
      </c>
      <c r="I2189" t="str">
        <f>MID(Table9[[#This Row],[SampleID]],4,8)</f>
        <v>060-0067</v>
      </c>
    </row>
    <row r="2190" spans="1:9">
      <c r="A2190" s="27" t="s">
        <v>4794</v>
      </c>
      <c r="B2190" t="str">
        <f t="shared" si="180"/>
        <v>US</v>
      </c>
      <c r="C2190" t="str">
        <f t="shared" si="181"/>
        <v>060</v>
      </c>
      <c r="D2190" t="str">
        <f t="shared" si="182"/>
        <v>RCC</v>
      </c>
      <c r="E2190" t="str">
        <f t="shared" si="183"/>
        <v>T0</v>
      </c>
      <c r="F2190" s="19" t="str">
        <f t="shared" si="184"/>
        <v>US-060-0068-RCC</v>
      </c>
      <c r="G2190" t="s">
        <v>23</v>
      </c>
      <c r="H2190" s="54">
        <v>45205</v>
      </c>
      <c r="I2190" t="str">
        <f>MID(Table9[[#This Row],[SampleID]],4,8)</f>
        <v>060-0068</v>
      </c>
    </row>
    <row r="2191" spans="1:9">
      <c r="A2191" s="27" t="s">
        <v>4795</v>
      </c>
      <c r="B2191" t="str">
        <f t="shared" si="180"/>
        <v>US</v>
      </c>
      <c r="C2191" t="str">
        <f t="shared" si="181"/>
        <v>060</v>
      </c>
      <c r="D2191" t="str">
        <f t="shared" si="182"/>
        <v>RCC</v>
      </c>
      <c r="E2191" t="str">
        <f t="shared" si="183"/>
        <v>T0</v>
      </c>
      <c r="F2191" s="19" t="str">
        <f t="shared" si="184"/>
        <v>US-060-0069-RCC</v>
      </c>
      <c r="G2191" t="s">
        <v>23</v>
      </c>
      <c r="H2191" s="54">
        <v>45205</v>
      </c>
      <c r="I2191" t="str">
        <f>MID(Table9[[#This Row],[SampleID]],4,8)</f>
        <v>060-0069</v>
      </c>
    </row>
    <row r="2192" spans="1:9">
      <c r="A2192" s="27" t="s">
        <v>4796</v>
      </c>
      <c r="B2192" t="str">
        <f t="shared" si="180"/>
        <v>US</v>
      </c>
      <c r="C2192" t="str">
        <f t="shared" si="181"/>
        <v>060</v>
      </c>
      <c r="D2192" t="str">
        <f t="shared" si="182"/>
        <v>RCC</v>
      </c>
      <c r="E2192" t="str">
        <f t="shared" si="183"/>
        <v>T0</v>
      </c>
      <c r="F2192" s="19" t="str">
        <f t="shared" si="184"/>
        <v>US-060-0070-RCC</v>
      </c>
      <c r="G2192" t="s">
        <v>23</v>
      </c>
      <c r="H2192" s="54">
        <v>45205</v>
      </c>
      <c r="I2192" t="str">
        <f>MID(Table9[[#This Row],[SampleID]],4,8)</f>
        <v>060-0070</v>
      </c>
    </row>
    <row r="2193" spans="1:9">
      <c r="A2193" s="27" t="s">
        <v>4797</v>
      </c>
      <c r="B2193" t="str">
        <f t="shared" si="180"/>
        <v>US</v>
      </c>
      <c r="C2193" t="str">
        <f t="shared" si="181"/>
        <v>060</v>
      </c>
      <c r="D2193" t="str">
        <f t="shared" si="182"/>
        <v>RCC</v>
      </c>
      <c r="E2193" t="str">
        <f t="shared" si="183"/>
        <v>T0</v>
      </c>
      <c r="F2193" s="19" t="str">
        <f t="shared" si="184"/>
        <v>US-060-0071-RCC</v>
      </c>
      <c r="G2193" t="s">
        <v>23</v>
      </c>
      <c r="H2193" s="54">
        <v>45205</v>
      </c>
      <c r="I2193" t="str">
        <f>MID(Table9[[#This Row],[SampleID]],4,8)</f>
        <v>060-0071</v>
      </c>
    </row>
    <row r="2194" spans="1:9">
      <c r="A2194" s="27" t="s">
        <v>4798</v>
      </c>
      <c r="B2194" t="str">
        <f t="shared" si="180"/>
        <v>US</v>
      </c>
      <c r="C2194" t="str">
        <f t="shared" si="181"/>
        <v>060</v>
      </c>
      <c r="D2194" t="str">
        <f t="shared" si="182"/>
        <v>RCC</v>
      </c>
      <c r="E2194" t="str">
        <f t="shared" si="183"/>
        <v>T0</v>
      </c>
      <c r="F2194" s="19" t="str">
        <f t="shared" si="184"/>
        <v>US-060-0072-RCC</v>
      </c>
      <c r="G2194" t="s">
        <v>23</v>
      </c>
      <c r="H2194" s="54">
        <v>45205</v>
      </c>
      <c r="I2194" t="str">
        <f>MID(Table9[[#This Row],[SampleID]],4,8)</f>
        <v>060-0072</v>
      </c>
    </row>
    <row r="2195" spans="1:9">
      <c r="A2195" s="27" t="s">
        <v>4799</v>
      </c>
      <c r="B2195" t="str">
        <f t="shared" si="180"/>
        <v>US</v>
      </c>
      <c r="C2195" t="str">
        <f t="shared" si="181"/>
        <v>060</v>
      </c>
      <c r="D2195" t="str">
        <f t="shared" si="182"/>
        <v>RCC</v>
      </c>
      <c r="E2195" t="str">
        <f t="shared" si="183"/>
        <v>T0</v>
      </c>
      <c r="F2195" s="19" t="str">
        <f t="shared" si="184"/>
        <v>US-060-0073-RCC</v>
      </c>
      <c r="G2195" t="s">
        <v>23</v>
      </c>
      <c r="H2195" s="54">
        <v>45205</v>
      </c>
      <c r="I2195" t="str">
        <f>MID(Table9[[#This Row],[SampleID]],4,8)</f>
        <v>060-0073</v>
      </c>
    </row>
    <row r="2196" spans="1:9">
      <c r="A2196" s="27" t="s">
        <v>4800</v>
      </c>
      <c r="B2196" t="str">
        <f t="shared" si="180"/>
        <v>US</v>
      </c>
      <c r="C2196" t="str">
        <f t="shared" si="181"/>
        <v>060</v>
      </c>
      <c r="D2196" t="str">
        <f t="shared" si="182"/>
        <v>RCC</v>
      </c>
      <c r="E2196" t="str">
        <f t="shared" si="183"/>
        <v>T0</v>
      </c>
      <c r="F2196" s="19" t="str">
        <f t="shared" si="184"/>
        <v>US-060-0074-RCC</v>
      </c>
      <c r="G2196" t="s">
        <v>23</v>
      </c>
      <c r="H2196" s="54">
        <v>45205</v>
      </c>
      <c r="I2196" t="str">
        <f>MID(Table9[[#This Row],[SampleID]],4,8)</f>
        <v>060-0074</v>
      </c>
    </row>
    <row r="2197" spans="1:9">
      <c r="A2197" s="27" t="s">
        <v>4801</v>
      </c>
      <c r="B2197" t="str">
        <f t="shared" si="180"/>
        <v>US</v>
      </c>
      <c r="C2197" t="str">
        <f t="shared" si="181"/>
        <v>060</v>
      </c>
      <c r="D2197" t="str">
        <f t="shared" si="182"/>
        <v>RCC</v>
      </c>
      <c r="E2197" t="str">
        <f t="shared" si="183"/>
        <v>T0</v>
      </c>
      <c r="F2197" s="19" t="str">
        <f t="shared" si="184"/>
        <v>US-060-0075-RCC</v>
      </c>
      <c r="G2197" t="s">
        <v>23</v>
      </c>
      <c r="H2197" s="54">
        <v>45205</v>
      </c>
      <c r="I2197" t="str">
        <f>MID(Table9[[#This Row],[SampleID]],4,8)</f>
        <v>060-0075</v>
      </c>
    </row>
    <row r="2198" spans="1:9">
      <c r="A2198" s="27" t="s">
        <v>4802</v>
      </c>
      <c r="B2198" t="str">
        <f t="shared" si="180"/>
        <v>US</v>
      </c>
      <c r="C2198" t="str">
        <f t="shared" si="181"/>
        <v>060</v>
      </c>
      <c r="D2198" t="str">
        <f t="shared" si="182"/>
        <v>RCC</v>
      </c>
      <c r="E2198" t="str">
        <f t="shared" si="183"/>
        <v>T0</v>
      </c>
      <c r="F2198" s="19" t="str">
        <f t="shared" si="184"/>
        <v>US-060-0076-RCC</v>
      </c>
      <c r="G2198" t="s">
        <v>23</v>
      </c>
      <c r="H2198" s="54">
        <v>45205</v>
      </c>
      <c r="I2198" t="str">
        <f>MID(Table9[[#This Row],[SampleID]],4,8)</f>
        <v>060-0076</v>
      </c>
    </row>
    <row r="2199" spans="1:9">
      <c r="A2199" s="27" t="s">
        <v>4803</v>
      </c>
      <c r="B2199" t="str">
        <f t="shared" si="180"/>
        <v>US</v>
      </c>
      <c r="C2199" t="str">
        <f t="shared" si="181"/>
        <v>060</v>
      </c>
      <c r="D2199" t="str">
        <f t="shared" si="182"/>
        <v>RCC</v>
      </c>
      <c r="E2199" t="str">
        <f t="shared" si="183"/>
        <v>T0</v>
      </c>
      <c r="F2199" s="19" t="str">
        <f t="shared" si="184"/>
        <v>US-060-0077-RCC</v>
      </c>
      <c r="G2199" t="s">
        <v>23</v>
      </c>
      <c r="H2199" s="54">
        <v>45205</v>
      </c>
      <c r="I2199" t="str">
        <f>MID(Table9[[#This Row],[SampleID]],4,8)</f>
        <v>060-0077</v>
      </c>
    </row>
    <row r="2200" spans="1:9">
      <c r="A2200" s="27" t="s">
        <v>4804</v>
      </c>
      <c r="B2200" t="str">
        <f t="shared" si="180"/>
        <v>US</v>
      </c>
      <c r="C2200" t="str">
        <f t="shared" si="181"/>
        <v>060</v>
      </c>
      <c r="D2200" t="str">
        <f t="shared" si="182"/>
        <v>RCC</v>
      </c>
      <c r="E2200" t="str">
        <f t="shared" si="183"/>
        <v>T0</v>
      </c>
      <c r="F2200" s="19" t="str">
        <f t="shared" si="184"/>
        <v>US-060-0078-RCC</v>
      </c>
      <c r="G2200" t="s">
        <v>23</v>
      </c>
      <c r="H2200" s="54">
        <v>45205</v>
      </c>
      <c r="I2200" t="str">
        <f>MID(Table9[[#This Row],[SampleID]],4,8)</f>
        <v>060-0078</v>
      </c>
    </row>
    <row r="2201" spans="1:9">
      <c r="A2201" s="27" t="s">
        <v>4805</v>
      </c>
      <c r="B2201" t="str">
        <f t="shared" si="180"/>
        <v>US</v>
      </c>
      <c r="C2201" t="str">
        <f t="shared" si="181"/>
        <v>060</v>
      </c>
      <c r="D2201" t="str">
        <f t="shared" si="182"/>
        <v>RCC</v>
      </c>
      <c r="E2201" t="str">
        <f t="shared" si="183"/>
        <v>T0</v>
      </c>
      <c r="F2201" s="19" t="str">
        <f t="shared" si="184"/>
        <v>US-060-0079-RCC</v>
      </c>
      <c r="G2201" t="s">
        <v>23</v>
      </c>
      <c r="H2201" s="54">
        <v>45205</v>
      </c>
      <c r="I2201" t="str">
        <f>MID(Table9[[#This Row],[SampleID]],4,8)</f>
        <v>060-0079</v>
      </c>
    </row>
    <row r="2202" spans="1:9">
      <c r="A2202" s="27" t="s">
        <v>4806</v>
      </c>
      <c r="B2202" t="str">
        <f t="shared" si="180"/>
        <v>US</v>
      </c>
      <c r="C2202" t="str">
        <f t="shared" si="181"/>
        <v>060</v>
      </c>
      <c r="D2202" t="str">
        <f t="shared" si="182"/>
        <v>RCC</v>
      </c>
      <c r="E2202" t="str">
        <f t="shared" si="183"/>
        <v>T0</v>
      </c>
      <c r="F2202" s="19" t="str">
        <f t="shared" si="184"/>
        <v>US-060-0080-RCC</v>
      </c>
      <c r="G2202" t="s">
        <v>23</v>
      </c>
      <c r="H2202" s="54">
        <v>45205</v>
      </c>
      <c r="I2202" t="str">
        <f>MID(Table9[[#This Row],[SampleID]],4,8)</f>
        <v>060-0080</v>
      </c>
    </row>
    <row r="2203" spans="1:9">
      <c r="A2203" s="27" t="s">
        <v>4807</v>
      </c>
      <c r="B2203" t="str">
        <f t="shared" si="180"/>
        <v>US</v>
      </c>
      <c r="C2203" t="str">
        <f t="shared" si="181"/>
        <v>060</v>
      </c>
      <c r="D2203" t="str">
        <f t="shared" si="182"/>
        <v>RCC</v>
      </c>
      <c r="E2203" t="str">
        <f t="shared" si="183"/>
        <v>T0</v>
      </c>
      <c r="F2203" s="19" t="str">
        <f t="shared" si="184"/>
        <v>US-060-0081-RCC</v>
      </c>
      <c r="G2203" t="s">
        <v>23</v>
      </c>
      <c r="H2203" s="54">
        <v>45205</v>
      </c>
      <c r="I2203" t="str">
        <f>MID(Table9[[#This Row],[SampleID]],4,8)</f>
        <v>060-0081</v>
      </c>
    </row>
    <row r="2204" spans="1:9">
      <c r="A2204" s="27" t="s">
        <v>4808</v>
      </c>
      <c r="B2204" t="str">
        <f t="shared" si="180"/>
        <v>US</v>
      </c>
      <c r="C2204" t="str">
        <f t="shared" si="181"/>
        <v>060</v>
      </c>
      <c r="D2204" t="str">
        <f t="shared" si="182"/>
        <v>RCC</v>
      </c>
      <c r="E2204" t="str">
        <f t="shared" si="183"/>
        <v>T0</v>
      </c>
      <c r="F2204" s="19" t="str">
        <f t="shared" si="184"/>
        <v>US-060-0082-RCC</v>
      </c>
      <c r="G2204" t="s">
        <v>23</v>
      </c>
      <c r="H2204" s="54">
        <v>45205</v>
      </c>
      <c r="I2204" t="str">
        <f>MID(Table9[[#This Row],[SampleID]],4,8)</f>
        <v>060-0082</v>
      </c>
    </row>
    <row r="2205" spans="1:9">
      <c r="A2205" s="27" t="s">
        <v>4809</v>
      </c>
      <c r="B2205" t="str">
        <f t="shared" si="180"/>
        <v>US</v>
      </c>
      <c r="C2205" t="str">
        <f t="shared" si="181"/>
        <v>060</v>
      </c>
      <c r="D2205" t="str">
        <f t="shared" si="182"/>
        <v>RCC</v>
      </c>
      <c r="E2205" t="str">
        <f t="shared" si="183"/>
        <v>T0</v>
      </c>
      <c r="F2205" s="19" t="str">
        <f t="shared" si="184"/>
        <v>US-060-0083-RCC</v>
      </c>
      <c r="G2205" t="s">
        <v>23</v>
      </c>
      <c r="H2205" s="54">
        <v>45205</v>
      </c>
      <c r="I2205" t="str">
        <f>MID(Table9[[#This Row],[SampleID]],4,8)</f>
        <v>060-0083</v>
      </c>
    </row>
    <row r="2206" spans="1:9">
      <c r="A2206" s="27" t="s">
        <v>4810</v>
      </c>
      <c r="B2206" t="str">
        <f t="shared" si="180"/>
        <v>US</v>
      </c>
      <c r="C2206" t="str">
        <f t="shared" si="181"/>
        <v>060</v>
      </c>
      <c r="D2206" t="str">
        <f t="shared" si="182"/>
        <v>RCC</v>
      </c>
      <c r="E2206" t="str">
        <f t="shared" si="183"/>
        <v>T0</v>
      </c>
      <c r="F2206" s="19" t="str">
        <f t="shared" si="184"/>
        <v>US-060-0084-RCC</v>
      </c>
      <c r="G2206" t="s">
        <v>23</v>
      </c>
      <c r="H2206" s="54">
        <v>45205</v>
      </c>
      <c r="I2206" t="str">
        <f>MID(Table9[[#This Row],[SampleID]],4,8)</f>
        <v>060-0084</v>
      </c>
    </row>
    <row r="2207" spans="1:9">
      <c r="A2207" s="27" t="s">
        <v>4811</v>
      </c>
      <c r="B2207" t="str">
        <f t="shared" si="180"/>
        <v>US</v>
      </c>
      <c r="C2207" t="str">
        <f t="shared" si="181"/>
        <v>060</v>
      </c>
      <c r="D2207" t="str">
        <f t="shared" si="182"/>
        <v>RCC</v>
      </c>
      <c r="E2207" t="str">
        <f t="shared" si="183"/>
        <v>T0</v>
      </c>
      <c r="F2207" s="19" t="str">
        <f t="shared" si="184"/>
        <v>US-060-0085-RCC</v>
      </c>
      <c r="G2207" t="s">
        <v>23</v>
      </c>
      <c r="H2207" s="54">
        <v>45205</v>
      </c>
      <c r="I2207" t="str">
        <f>MID(Table9[[#This Row],[SampleID]],4,8)</f>
        <v>060-0085</v>
      </c>
    </row>
    <row r="2208" spans="1:9">
      <c r="A2208" s="27" t="s">
        <v>4812</v>
      </c>
      <c r="B2208" t="str">
        <f t="shared" si="180"/>
        <v>US</v>
      </c>
      <c r="C2208" t="str">
        <f t="shared" si="181"/>
        <v>060</v>
      </c>
      <c r="D2208" t="str">
        <f t="shared" si="182"/>
        <v>RCC</v>
      </c>
      <c r="E2208" t="str">
        <f t="shared" si="183"/>
        <v>T0</v>
      </c>
      <c r="F2208" s="19" t="str">
        <f t="shared" si="184"/>
        <v>US-060-0086-RCC</v>
      </c>
      <c r="G2208" t="s">
        <v>23</v>
      </c>
      <c r="H2208" s="54">
        <v>45205</v>
      </c>
      <c r="I2208" t="str">
        <f>MID(Table9[[#This Row],[SampleID]],4,8)</f>
        <v>060-0086</v>
      </c>
    </row>
    <row r="2209" spans="1:9">
      <c r="A2209" s="27" t="s">
        <v>4813</v>
      </c>
      <c r="B2209" t="str">
        <f t="shared" si="180"/>
        <v>US</v>
      </c>
      <c r="C2209" t="str">
        <f t="shared" si="181"/>
        <v>060</v>
      </c>
      <c r="D2209" t="str">
        <f t="shared" si="182"/>
        <v>RCC</v>
      </c>
      <c r="E2209" t="str">
        <f t="shared" si="183"/>
        <v>T0</v>
      </c>
      <c r="F2209" s="19" t="str">
        <f t="shared" si="184"/>
        <v>US-060-0087-RCC</v>
      </c>
      <c r="G2209" t="s">
        <v>23</v>
      </c>
      <c r="H2209" s="54">
        <v>45205</v>
      </c>
      <c r="I2209" t="str">
        <f>MID(Table9[[#This Row],[SampleID]],4,8)</f>
        <v>060-0087</v>
      </c>
    </row>
    <row r="2210" spans="1:9">
      <c r="A2210" s="27" t="s">
        <v>4814</v>
      </c>
      <c r="B2210" t="str">
        <f t="shared" si="180"/>
        <v>US</v>
      </c>
      <c r="C2210" t="str">
        <f t="shared" si="181"/>
        <v>060</v>
      </c>
      <c r="D2210" t="str">
        <f t="shared" si="182"/>
        <v>RCC</v>
      </c>
      <c r="E2210" t="str">
        <f t="shared" si="183"/>
        <v>T0</v>
      </c>
      <c r="F2210" s="19" t="str">
        <f t="shared" si="184"/>
        <v>US-060-0088-RCC</v>
      </c>
      <c r="G2210" t="s">
        <v>23</v>
      </c>
      <c r="H2210" s="54">
        <v>45205</v>
      </c>
      <c r="I2210" t="str">
        <f>MID(Table9[[#This Row],[SampleID]],4,8)</f>
        <v>060-0088</v>
      </c>
    </row>
    <row r="2211" spans="1:9">
      <c r="A2211" s="27" t="s">
        <v>4815</v>
      </c>
      <c r="B2211" t="str">
        <f t="shared" si="180"/>
        <v>US</v>
      </c>
      <c r="C2211" t="str">
        <f t="shared" si="181"/>
        <v>060</v>
      </c>
      <c r="D2211" t="str">
        <f t="shared" si="182"/>
        <v>RCC</v>
      </c>
      <c r="E2211" t="str">
        <f t="shared" si="183"/>
        <v>T0</v>
      </c>
      <c r="F2211" s="19" t="str">
        <f t="shared" si="184"/>
        <v>US-060-0089-RCC</v>
      </c>
      <c r="G2211" t="s">
        <v>23</v>
      </c>
      <c r="H2211" s="54">
        <v>45205</v>
      </c>
      <c r="I2211" t="str">
        <f>MID(Table9[[#This Row],[SampleID]],4,8)</f>
        <v>060-0089</v>
      </c>
    </row>
    <row r="2212" spans="1:9">
      <c r="A2212" s="27" t="s">
        <v>4816</v>
      </c>
      <c r="B2212" t="str">
        <f t="shared" si="180"/>
        <v>US</v>
      </c>
      <c r="C2212" t="str">
        <f t="shared" si="181"/>
        <v>060</v>
      </c>
      <c r="D2212" t="str">
        <f t="shared" si="182"/>
        <v>RCC</v>
      </c>
      <c r="E2212" t="str">
        <f t="shared" si="183"/>
        <v>T0</v>
      </c>
      <c r="F2212" s="19" t="str">
        <f t="shared" si="184"/>
        <v>US-060-0090-RCC</v>
      </c>
      <c r="G2212" t="s">
        <v>23</v>
      </c>
      <c r="H2212" s="54">
        <v>45205</v>
      </c>
      <c r="I2212" t="str">
        <f>MID(Table9[[#This Row],[SampleID]],4,8)</f>
        <v>060-0090</v>
      </c>
    </row>
    <row r="2213" spans="1:9">
      <c r="A2213" s="27" t="s">
        <v>4817</v>
      </c>
      <c r="B2213" t="str">
        <f t="shared" si="180"/>
        <v>US</v>
      </c>
      <c r="C2213" t="str">
        <f t="shared" si="181"/>
        <v>060</v>
      </c>
      <c r="D2213" t="str">
        <f t="shared" si="182"/>
        <v>RCC</v>
      </c>
      <c r="E2213" t="str">
        <f t="shared" si="183"/>
        <v>T0</v>
      </c>
      <c r="F2213" s="19" t="str">
        <f t="shared" si="184"/>
        <v>US-060-0091-RCC</v>
      </c>
      <c r="G2213" t="s">
        <v>23</v>
      </c>
      <c r="H2213" s="54">
        <v>45205</v>
      </c>
      <c r="I2213" t="str">
        <f>MID(Table9[[#This Row],[SampleID]],4,8)</f>
        <v>060-0091</v>
      </c>
    </row>
    <row r="2214" spans="1:9">
      <c r="A2214" s="27" t="s">
        <v>4818</v>
      </c>
      <c r="B2214" t="str">
        <f t="shared" si="180"/>
        <v>US</v>
      </c>
      <c r="C2214" t="str">
        <f t="shared" si="181"/>
        <v>060</v>
      </c>
      <c r="D2214" t="str">
        <f t="shared" si="182"/>
        <v>RCC</v>
      </c>
      <c r="E2214" t="str">
        <f t="shared" si="183"/>
        <v>T0</v>
      </c>
      <c r="F2214" s="19" t="str">
        <f t="shared" si="184"/>
        <v>US-060-0092-RCC</v>
      </c>
      <c r="G2214" t="s">
        <v>23</v>
      </c>
      <c r="H2214" s="54">
        <v>45205</v>
      </c>
      <c r="I2214" t="str">
        <f>MID(Table9[[#This Row],[SampleID]],4,8)</f>
        <v>060-0092</v>
      </c>
    </row>
    <row r="2215" spans="1:9">
      <c r="A2215" s="27" t="s">
        <v>4819</v>
      </c>
      <c r="B2215" t="str">
        <f t="shared" si="180"/>
        <v>US</v>
      </c>
      <c r="C2215" t="str">
        <f t="shared" si="181"/>
        <v>060</v>
      </c>
      <c r="D2215" t="str">
        <f t="shared" si="182"/>
        <v>RCC</v>
      </c>
      <c r="E2215" t="str">
        <f t="shared" si="183"/>
        <v>T0</v>
      </c>
      <c r="F2215" s="19" t="str">
        <f t="shared" si="184"/>
        <v>US-060-0093-RCC</v>
      </c>
      <c r="G2215" t="s">
        <v>23</v>
      </c>
      <c r="H2215" s="54">
        <v>45205</v>
      </c>
      <c r="I2215" t="str">
        <f>MID(Table9[[#This Row],[SampleID]],4,8)</f>
        <v>060-0093</v>
      </c>
    </row>
    <row r="2216" spans="1:9">
      <c r="A2216" s="27" t="s">
        <v>4820</v>
      </c>
      <c r="B2216" t="str">
        <f t="shared" si="180"/>
        <v>US</v>
      </c>
      <c r="C2216" t="str">
        <f t="shared" si="181"/>
        <v>060</v>
      </c>
      <c r="D2216" t="str">
        <f t="shared" si="182"/>
        <v>RCC</v>
      </c>
      <c r="E2216" t="str">
        <f t="shared" si="183"/>
        <v>T0</v>
      </c>
      <c r="F2216" s="19" t="str">
        <f t="shared" si="184"/>
        <v>US-060-0094-RCC</v>
      </c>
      <c r="G2216" t="s">
        <v>23</v>
      </c>
      <c r="H2216" s="54">
        <v>45205</v>
      </c>
      <c r="I2216" t="str">
        <f>MID(Table9[[#This Row],[SampleID]],4,8)</f>
        <v>060-0094</v>
      </c>
    </row>
    <row r="2217" spans="1:9">
      <c r="A2217" s="27" t="s">
        <v>4821</v>
      </c>
      <c r="B2217" t="str">
        <f t="shared" si="180"/>
        <v>US</v>
      </c>
      <c r="C2217" t="str">
        <f t="shared" si="181"/>
        <v>060</v>
      </c>
      <c r="D2217" t="str">
        <f t="shared" si="182"/>
        <v>RCC</v>
      </c>
      <c r="E2217" t="str">
        <f t="shared" si="183"/>
        <v>T0</v>
      </c>
      <c r="F2217" s="19" t="str">
        <f t="shared" si="184"/>
        <v>US-060-0095-RCC</v>
      </c>
      <c r="G2217" t="s">
        <v>23</v>
      </c>
      <c r="H2217" s="54">
        <v>45205</v>
      </c>
      <c r="I2217" t="str">
        <f>MID(Table9[[#This Row],[SampleID]],4,8)</f>
        <v>060-0095</v>
      </c>
    </row>
    <row r="2218" spans="1:9">
      <c r="A2218" s="27" t="s">
        <v>4822</v>
      </c>
      <c r="B2218" t="str">
        <f t="shared" si="180"/>
        <v>US</v>
      </c>
      <c r="C2218" t="str">
        <f t="shared" si="181"/>
        <v>060</v>
      </c>
      <c r="D2218" t="str">
        <f t="shared" si="182"/>
        <v>RCC</v>
      </c>
      <c r="E2218" t="str">
        <f t="shared" si="183"/>
        <v>T0L2</v>
      </c>
      <c r="F2218" s="19" t="str">
        <f t="shared" si="184"/>
        <v>US-060-0096-RCC</v>
      </c>
      <c r="G2218" t="s">
        <v>23</v>
      </c>
      <c r="H2218" s="54">
        <v>45205</v>
      </c>
      <c r="I2218" t="str">
        <f>MID(Table9[[#This Row],[SampleID]],4,8)</f>
        <v>060-0096</v>
      </c>
    </row>
    <row r="2219" spans="1:9">
      <c r="A2219" s="27" t="s">
        <v>4823</v>
      </c>
      <c r="B2219" t="str">
        <f t="shared" si="180"/>
        <v>US</v>
      </c>
      <c r="C2219" t="str">
        <f t="shared" si="181"/>
        <v>060</v>
      </c>
      <c r="D2219" t="str">
        <f t="shared" si="182"/>
        <v>RCC</v>
      </c>
      <c r="E2219" t="str">
        <f t="shared" si="183"/>
        <v>T0</v>
      </c>
      <c r="F2219" s="19" t="str">
        <f t="shared" si="184"/>
        <v>US-060-0097-RCC</v>
      </c>
      <c r="G2219" t="s">
        <v>23</v>
      </c>
      <c r="H2219" s="54">
        <v>45205</v>
      </c>
      <c r="I2219" t="str">
        <f>MID(Table9[[#This Row],[SampleID]],4,8)</f>
        <v>060-0097</v>
      </c>
    </row>
    <row r="2220" spans="1:9">
      <c r="A2220" s="27" t="s">
        <v>4824</v>
      </c>
      <c r="B2220" t="str">
        <f t="shared" si="180"/>
        <v>US</v>
      </c>
      <c r="C2220" t="str">
        <f t="shared" si="181"/>
        <v>060</v>
      </c>
      <c r="D2220" t="str">
        <f t="shared" si="182"/>
        <v>RCC</v>
      </c>
      <c r="E2220" t="str">
        <f t="shared" si="183"/>
        <v>T0</v>
      </c>
      <c r="F2220" s="19" t="str">
        <f t="shared" si="184"/>
        <v>US-060-0098-RCC</v>
      </c>
      <c r="G2220" t="s">
        <v>23</v>
      </c>
      <c r="H2220" s="54">
        <v>45205</v>
      </c>
      <c r="I2220" t="str">
        <f>MID(Table9[[#This Row],[SampleID]],4,8)</f>
        <v>060-0098</v>
      </c>
    </row>
    <row r="2221" spans="1:9">
      <c r="A2221" s="27" t="s">
        <v>4825</v>
      </c>
      <c r="B2221" t="str">
        <f t="shared" si="180"/>
        <v>US</v>
      </c>
      <c r="C2221" t="str">
        <f t="shared" si="181"/>
        <v>060</v>
      </c>
      <c r="D2221" t="str">
        <f t="shared" si="182"/>
        <v>RCC</v>
      </c>
      <c r="E2221" t="str">
        <f t="shared" si="183"/>
        <v>T0</v>
      </c>
      <c r="F2221" s="19" t="str">
        <f t="shared" si="184"/>
        <v>US-060-0099-RCC</v>
      </c>
      <c r="G2221" t="s">
        <v>23</v>
      </c>
      <c r="H2221" s="54">
        <v>45205</v>
      </c>
      <c r="I2221" t="str">
        <f>MID(Table9[[#This Row],[SampleID]],4,8)</f>
        <v>060-0099</v>
      </c>
    </row>
    <row r="2222" spans="1:9">
      <c r="A2222" s="27" t="s">
        <v>4826</v>
      </c>
      <c r="B2222" t="str">
        <f t="shared" si="180"/>
        <v>US</v>
      </c>
      <c r="C2222" t="str">
        <f t="shared" si="181"/>
        <v>060</v>
      </c>
      <c r="D2222" t="str">
        <f t="shared" si="182"/>
        <v>RCC</v>
      </c>
      <c r="E2222" t="str">
        <f t="shared" si="183"/>
        <v>T0</v>
      </c>
      <c r="F2222" s="19" t="str">
        <f t="shared" si="184"/>
        <v>US-060-0100-RCC</v>
      </c>
      <c r="G2222" t="s">
        <v>23</v>
      </c>
      <c r="H2222" s="54">
        <v>45205</v>
      </c>
      <c r="I2222" t="str">
        <f>MID(Table9[[#This Row],[SampleID]],4,8)</f>
        <v>060-0100</v>
      </c>
    </row>
    <row r="2223" spans="1:9">
      <c r="A2223" s="27" t="s">
        <v>4827</v>
      </c>
      <c r="B2223" t="str">
        <f t="shared" si="180"/>
        <v>US</v>
      </c>
      <c r="C2223" t="str">
        <f t="shared" si="181"/>
        <v>060</v>
      </c>
      <c r="D2223" t="str">
        <f t="shared" si="182"/>
        <v>RCC</v>
      </c>
      <c r="E2223" t="str">
        <f t="shared" si="183"/>
        <v>T0</v>
      </c>
      <c r="F2223" s="19" t="str">
        <f t="shared" si="184"/>
        <v>US-060-0101-RCC</v>
      </c>
      <c r="G2223" t="s">
        <v>23</v>
      </c>
      <c r="H2223" s="54">
        <v>45205</v>
      </c>
      <c r="I2223" t="str">
        <f>MID(Table9[[#This Row],[SampleID]],4,8)</f>
        <v>060-0101</v>
      </c>
    </row>
    <row r="2224" spans="1:9">
      <c r="A2224" s="27" t="s">
        <v>4828</v>
      </c>
      <c r="B2224" t="str">
        <f t="shared" si="180"/>
        <v>US</v>
      </c>
      <c r="C2224" t="str">
        <f t="shared" si="181"/>
        <v>060</v>
      </c>
      <c r="D2224" t="str">
        <f t="shared" si="182"/>
        <v>RCC</v>
      </c>
      <c r="E2224" t="str">
        <f t="shared" si="183"/>
        <v>T0</v>
      </c>
      <c r="F2224" s="19" t="str">
        <f t="shared" si="184"/>
        <v>US-060-0102-RCC</v>
      </c>
      <c r="G2224" t="s">
        <v>23</v>
      </c>
      <c r="H2224" s="54">
        <v>45205</v>
      </c>
      <c r="I2224" t="str">
        <f>MID(Table9[[#This Row],[SampleID]],4,8)</f>
        <v>060-0102</v>
      </c>
    </row>
    <row r="2225" spans="1:9">
      <c r="A2225" s="27" t="s">
        <v>4829</v>
      </c>
      <c r="B2225" t="str">
        <f t="shared" si="180"/>
        <v>US</v>
      </c>
      <c r="C2225" t="str">
        <f t="shared" si="181"/>
        <v>060</v>
      </c>
      <c r="D2225" t="str">
        <f t="shared" si="182"/>
        <v>RCC</v>
      </c>
      <c r="E2225" t="str">
        <f t="shared" si="183"/>
        <v>T0</v>
      </c>
      <c r="F2225" s="19" t="str">
        <f t="shared" si="184"/>
        <v>US-060-0103-RCC</v>
      </c>
      <c r="G2225" t="s">
        <v>23</v>
      </c>
      <c r="H2225" s="54">
        <v>45205</v>
      </c>
      <c r="I2225" t="str">
        <f>MID(Table9[[#This Row],[SampleID]],4,8)</f>
        <v>060-0103</v>
      </c>
    </row>
    <row r="2226" spans="1:9">
      <c r="A2226" s="27" t="s">
        <v>4830</v>
      </c>
      <c r="B2226" t="str">
        <f t="shared" si="180"/>
        <v>US</v>
      </c>
      <c r="C2226" t="str">
        <f t="shared" si="181"/>
        <v>060</v>
      </c>
      <c r="D2226" t="str">
        <f t="shared" si="182"/>
        <v>RCC</v>
      </c>
      <c r="E2226" t="str">
        <f t="shared" si="183"/>
        <v>T0</v>
      </c>
      <c r="F2226" s="19" t="str">
        <f t="shared" si="184"/>
        <v>US-060-0104-RCC</v>
      </c>
      <c r="G2226" t="s">
        <v>23</v>
      </c>
      <c r="H2226" s="54">
        <v>45205</v>
      </c>
      <c r="I2226" t="str">
        <f>MID(Table9[[#This Row],[SampleID]],4,8)</f>
        <v>060-0104</v>
      </c>
    </row>
    <row r="2227" spans="1:9">
      <c r="A2227" s="27" t="s">
        <v>4831</v>
      </c>
      <c r="B2227" t="str">
        <f t="shared" si="180"/>
        <v>US</v>
      </c>
      <c r="C2227" t="str">
        <f t="shared" si="181"/>
        <v>060</v>
      </c>
      <c r="D2227" t="str">
        <f t="shared" si="182"/>
        <v>RCC</v>
      </c>
      <c r="E2227" t="str">
        <f t="shared" si="183"/>
        <v>T0</v>
      </c>
      <c r="F2227" s="19" t="str">
        <f t="shared" si="184"/>
        <v>US-060-0105-RCC</v>
      </c>
      <c r="G2227" t="s">
        <v>23</v>
      </c>
      <c r="H2227" s="54">
        <v>45205</v>
      </c>
      <c r="I2227" t="str">
        <f>MID(Table9[[#This Row],[SampleID]],4,8)</f>
        <v>060-0105</v>
      </c>
    </row>
    <row r="2228" spans="1:9">
      <c r="A2228" s="27" t="s">
        <v>4832</v>
      </c>
      <c r="B2228" t="str">
        <f t="shared" si="180"/>
        <v>US</v>
      </c>
      <c r="C2228" t="str">
        <f t="shared" si="181"/>
        <v>060</v>
      </c>
      <c r="D2228" t="str">
        <f t="shared" si="182"/>
        <v>RCC</v>
      </c>
      <c r="E2228" t="str">
        <f t="shared" si="183"/>
        <v>T0</v>
      </c>
      <c r="F2228" s="19" t="str">
        <f t="shared" si="184"/>
        <v>US-060-0106-RCC</v>
      </c>
      <c r="G2228" t="s">
        <v>23</v>
      </c>
      <c r="H2228" s="54">
        <v>45205</v>
      </c>
      <c r="I2228" t="str">
        <f>MID(Table9[[#This Row],[SampleID]],4,8)</f>
        <v>060-0106</v>
      </c>
    </row>
    <row r="2229" spans="1:9">
      <c r="A2229" s="27" t="s">
        <v>4833</v>
      </c>
      <c r="B2229" t="str">
        <f t="shared" si="180"/>
        <v>US</v>
      </c>
      <c r="C2229" t="str">
        <f t="shared" si="181"/>
        <v>060</v>
      </c>
      <c r="D2229" t="str">
        <f t="shared" si="182"/>
        <v>RCC</v>
      </c>
      <c r="E2229" t="str">
        <f t="shared" si="183"/>
        <v>T0</v>
      </c>
      <c r="F2229" s="19" t="str">
        <f t="shared" si="184"/>
        <v>US-060-0107-RCC</v>
      </c>
      <c r="G2229" t="s">
        <v>23</v>
      </c>
      <c r="H2229" s="54">
        <v>45205</v>
      </c>
      <c r="I2229" t="str">
        <f>MID(Table9[[#This Row],[SampleID]],4,8)</f>
        <v>060-0107</v>
      </c>
    </row>
    <row r="2230" spans="1:9">
      <c r="A2230" s="27" t="s">
        <v>4834</v>
      </c>
      <c r="B2230" t="str">
        <f t="shared" si="180"/>
        <v>US</v>
      </c>
      <c r="C2230" t="str">
        <f t="shared" si="181"/>
        <v>060</v>
      </c>
      <c r="D2230" t="str">
        <f t="shared" si="182"/>
        <v>RCC</v>
      </c>
      <c r="E2230" t="str">
        <f t="shared" si="183"/>
        <v>T0</v>
      </c>
      <c r="F2230" s="19" t="str">
        <f t="shared" si="184"/>
        <v>US-060-0108-RCC</v>
      </c>
      <c r="G2230" t="s">
        <v>23</v>
      </c>
      <c r="H2230" s="54">
        <v>45205</v>
      </c>
      <c r="I2230" t="str">
        <f>MID(Table9[[#This Row],[SampleID]],4,8)</f>
        <v>060-0108</v>
      </c>
    </row>
    <row r="2231" spans="1:9">
      <c r="A2231" s="27" t="s">
        <v>4835</v>
      </c>
      <c r="B2231" t="str">
        <f t="shared" si="180"/>
        <v>US</v>
      </c>
      <c r="C2231" t="str">
        <f t="shared" si="181"/>
        <v>060</v>
      </c>
      <c r="D2231" t="str">
        <f t="shared" si="182"/>
        <v>RCC</v>
      </c>
      <c r="E2231" t="str">
        <f t="shared" si="183"/>
        <v>T0L2</v>
      </c>
      <c r="F2231" s="19" t="str">
        <f t="shared" si="184"/>
        <v>US-060-0109-RCC</v>
      </c>
      <c r="G2231" t="s">
        <v>23</v>
      </c>
      <c r="H2231" s="54">
        <v>45205</v>
      </c>
      <c r="I2231" t="str">
        <f>MID(Table9[[#This Row],[SampleID]],4,8)</f>
        <v>060-0109</v>
      </c>
    </row>
    <row r="2232" spans="1:9">
      <c r="A2232" s="27" t="s">
        <v>4836</v>
      </c>
      <c r="B2232" t="str">
        <f t="shared" si="180"/>
        <v>US</v>
      </c>
      <c r="C2232" t="str">
        <f t="shared" si="181"/>
        <v>060</v>
      </c>
      <c r="D2232" t="str">
        <f t="shared" si="182"/>
        <v>RCC</v>
      </c>
      <c r="E2232" t="str">
        <f t="shared" si="183"/>
        <v>T0</v>
      </c>
      <c r="F2232" s="19" t="str">
        <f t="shared" si="184"/>
        <v>US-060-0110-RCC</v>
      </c>
      <c r="G2232" t="s">
        <v>23</v>
      </c>
      <c r="H2232" s="54">
        <v>45205</v>
      </c>
      <c r="I2232" t="str">
        <f>MID(Table9[[#This Row],[SampleID]],4,8)</f>
        <v>060-0110</v>
      </c>
    </row>
    <row r="2233" spans="1:9">
      <c r="A2233" s="27" t="s">
        <v>4837</v>
      </c>
      <c r="B2233" t="str">
        <f t="shared" si="180"/>
        <v>US</v>
      </c>
      <c r="C2233" t="str">
        <f t="shared" si="181"/>
        <v>060</v>
      </c>
      <c r="D2233" t="str">
        <f t="shared" si="182"/>
        <v>RCC</v>
      </c>
      <c r="E2233" t="str">
        <f t="shared" si="183"/>
        <v>T0</v>
      </c>
      <c r="F2233" s="19" t="str">
        <f t="shared" si="184"/>
        <v>US-060-0111-RCC</v>
      </c>
      <c r="G2233" t="s">
        <v>23</v>
      </c>
      <c r="H2233" s="54">
        <v>45205</v>
      </c>
      <c r="I2233" t="str">
        <f>MID(Table9[[#This Row],[SampleID]],4,8)</f>
        <v>060-0111</v>
      </c>
    </row>
    <row r="2234" spans="1:9">
      <c r="A2234" s="27" t="s">
        <v>4838</v>
      </c>
      <c r="B2234" t="str">
        <f t="shared" si="180"/>
        <v>US</v>
      </c>
      <c r="C2234" t="str">
        <f t="shared" si="181"/>
        <v>060</v>
      </c>
      <c r="D2234" t="str">
        <f t="shared" si="182"/>
        <v>RCC</v>
      </c>
      <c r="E2234" t="str">
        <f t="shared" si="183"/>
        <v>T0</v>
      </c>
      <c r="F2234" s="19" t="str">
        <f t="shared" si="184"/>
        <v>US-060-0112-RCC</v>
      </c>
      <c r="G2234" t="s">
        <v>23</v>
      </c>
      <c r="H2234" s="54">
        <v>45205</v>
      </c>
      <c r="I2234" t="str">
        <f>MID(Table9[[#This Row],[SampleID]],4,8)</f>
        <v>060-0112</v>
      </c>
    </row>
    <row r="2235" spans="1:9">
      <c r="A2235" s="27" t="s">
        <v>4839</v>
      </c>
      <c r="B2235" t="str">
        <f t="shared" si="180"/>
        <v>US</v>
      </c>
      <c r="C2235" t="str">
        <f t="shared" si="181"/>
        <v>060</v>
      </c>
      <c r="D2235" t="str">
        <f t="shared" si="182"/>
        <v>RCC</v>
      </c>
      <c r="E2235" t="str">
        <f t="shared" si="183"/>
        <v>T0</v>
      </c>
      <c r="F2235" s="19" t="str">
        <f t="shared" si="184"/>
        <v>US-060-0113-RCC</v>
      </c>
      <c r="G2235" t="s">
        <v>23</v>
      </c>
      <c r="H2235" s="54">
        <v>45205</v>
      </c>
      <c r="I2235" t="str">
        <f>MID(Table9[[#This Row],[SampleID]],4,8)</f>
        <v>060-0113</v>
      </c>
    </row>
    <row r="2236" spans="1:9">
      <c r="A2236" s="27" t="s">
        <v>4840</v>
      </c>
      <c r="B2236" t="str">
        <f t="shared" si="180"/>
        <v>US</v>
      </c>
      <c r="C2236" t="str">
        <f t="shared" si="181"/>
        <v>060</v>
      </c>
      <c r="D2236" t="str">
        <f t="shared" si="182"/>
        <v>RCC</v>
      </c>
      <c r="E2236" t="str">
        <f t="shared" si="183"/>
        <v>T0</v>
      </c>
      <c r="F2236" s="19" t="str">
        <f t="shared" si="184"/>
        <v>US-060-0114-RCC</v>
      </c>
      <c r="G2236" t="s">
        <v>23</v>
      </c>
      <c r="H2236" s="54">
        <v>45205</v>
      </c>
      <c r="I2236" t="str">
        <f>MID(Table9[[#This Row],[SampleID]],4,8)</f>
        <v>060-0114</v>
      </c>
    </row>
    <row r="2237" spans="1:9">
      <c r="A2237" s="27" t="s">
        <v>4841</v>
      </c>
      <c r="B2237" t="str">
        <f t="shared" si="180"/>
        <v>US</v>
      </c>
      <c r="C2237" t="str">
        <f t="shared" si="181"/>
        <v>060</v>
      </c>
      <c r="D2237" t="str">
        <f t="shared" si="182"/>
        <v>RCC</v>
      </c>
      <c r="E2237" t="str">
        <f t="shared" si="183"/>
        <v>T0L2</v>
      </c>
      <c r="F2237" s="19" t="str">
        <f t="shared" si="184"/>
        <v>US-060-0115-RCC</v>
      </c>
      <c r="G2237" t="s">
        <v>23</v>
      </c>
      <c r="H2237" s="54">
        <v>45205</v>
      </c>
      <c r="I2237" t="str">
        <f>MID(Table9[[#This Row],[SampleID]],4,8)</f>
        <v>060-0115</v>
      </c>
    </row>
    <row r="2238" spans="1:9">
      <c r="A2238" s="27" t="s">
        <v>4842</v>
      </c>
      <c r="B2238" t="str">
        <f t="shared" si="180"/>
        <v>US</v>
      </c>
      <c r="C2238" t="str">
        <f t="shared" si="181"/>
        <v>060</v>
      </c>
      <c r="D2238" t="str">
        <f t="shared" si="182"/>
        <v>RCC</v>
      </c>
      <c r="E2238" t="str">
        <f t="shared" si="183"/>
        <v>T0</v>
      </c>
      <c r="F2238" s="19" t="str">
        <f t="shared" si="184"/>
        <v>US-060-0116-RCC</v>
      </c>
      <c r="G2238" t="s">
        <v>23</v>
      </c>
      <c r="H2238" s="54">
        <v>45205</v>
      </c>
      <c r="I2238" t="str">
        <f>MID(Table9[[#This Row],[SampleID]],4,8)</f>
        <v>060-0116</v>
      </c>
    </row>
    <row r="2239" spans="1:9">
      <c r="A2239" s="27" t="s">
        <v>4843</v>
      </c>
      <c r="B2239" t="str">
        <f t="shared" si="180"/>
        <v>US</v>
      </c>
      <c r="C2239" t="str">
        <f t="shared" si="181"/>
        <v>060</v>
      </c>
      <c r="D2239" t="str">
        <f t="shared" si="182"/>
        <v>RCC</v>
      </c>
      <c r="E2239" t="str">
        <f t="shared" si="183"/>
        <v>T0</v>
      </c>
      <c r="F2239" s="19" t="str">
        <f t="shared" si="184"/>
        <v>US-060-0117-RCC</v>
      </c>
      <c r="G2239" t="s">
        <v>23</v>
      </c>
      <c r="H2239" s="54">
        <v>45205</v>
      </c>
      <c r="I2239" t="str">
        <f>MID(Table9[[#This Row],[SampleID]],4,8)</f>
        <v>060-0117</v>
      </c>
    </row>
    <row r="2240" spans="1:9">
      <c r="A2240" s="27" t="s">
        <v>4844</v>
      </c>
      <c r="B2240" t="str">
        <f t="shared" si="180"/>
        <v>US</v>
      </c>
      <c r="C2240" t="str">
        <f t="shared" si="181"/>
        <v>060</v>
      </c>
      <c r="D2240" t="str">
        <f t="shared" si="182"/>
        <v>RCC</v>
      </c>
      <c r="E2240" t="str">
        <f t="shared" si="183"/>
        <v>T0</v>
      </c>
      <c r="F2240" s="19" t="str">
        <f t="shared" si="184"/>
        <v>US-060-0118-RCC</v>
      </c>
      <c r="G2240" t="s">
        <v>23</v>
      </c>
      <c r="H2240" s="54">
        <v>45205</v>
      </c>
      <c r="I2240" t="str">
        <f>MID(Table9[[#This Row],[SampleID]],4,8)</f>
        <v>060-0118</v>
      </c>
    </row>
    <row r="2241" spans="1:9">
      <c r="A2241" s="27" t="s">
        <v>4845</v>
      </c>
      <c r="B2241" t="str">
        <f t="shared" si="180"/>
        <v>US</v>
      </c>
      <c r="C2241" t="str">
        <f t="shared" si="181"/>
        <v>060</v>
      </c>
      <c r="D2241" t="str">
        <f t="shared" si="182"/>
        <v>RCC</v>
      </c>
      <c r="E2241" t="str">
        <f t="shared" si="183"/>
        <v>T0</v>
      </c>
      <c r="F2241" s="19" t="str">
        <f t="shared" si="184"/>
        <v>US-060-0119-RCC</v>
      </c>
      <c r="G2241" t="s">
        <v>23</v>
      </c>
      <c r="H2241" s="54">
        <v>45205</v>
      </c>
      <c r="I2241" t="str">
        <f>MID(Table9[[#This Row],[SampleID]],4,8)</f>
        <v>060-0119</v>
      </c>
    </row>
    <row r="2242" spans="1:9">
      <c r="A2242" s="27" t="s">
        <v>4846</v>
      </c>
      <c r="B2242" t="str">
        <f t="shared" ref="B2242:B2305" si="185">LEFT(A2242,2)</f>
        <v>US</v>
      </c>
      <c r="C2242" t="str">
        <f t="shared" ref="C2242:C2305" si="186">MID(A2242,4,3)</f>
        <v>060</v>
      </c>
      <c r="D2242" t="str">
        <f t="shared" ref="D2242:D2305" si="187">IF(MID(A2242,13,1)="M","MELANOMA",IF(MID(A2242,13,1)="N","NSCLC",IF(MID(A2242,13,1)="S","SCLC",IF(MID(A2242,13,1)="H","HETH",IF(MID(A2242,13,1)="R","RCC","OTHER")))))</f>
        <v>RCC</v>
      </c>
      <c r="E2242" t="str">
        <f t="shared" ref="E2242:E2305" si="188">IF(MID(A2242,13,1)="m",RIGHT(A2242,LEN(A2242)-21),IF(MID(A2242,13,1)="n",RIGHT(A2242,LEN(A2242)-18),IF(MID(A2242,13,1)="s",RIGHT(A2242,LEN(A2242)-17),IF(MID(A2242,13,1)="o",RIGHT(A2242,LEN(A2242)-18),IF(MID(A2242,13,1)="h",RIGHT(A2242,LEN(A2242)-17),IF(MID(A2242,13,1)="r",RIGHT(A2242,LEN(A2242)-16),"UNKNOWN"))))))</f>
        <v>T0</v>
      </c>
      <c r="F2242" s="19" t="str">
        <f t="shared" ref="F2242:F2305" si="189">IF(MID(A2242,13,1)="H",LEFT(A2242,16),IF(MID(A2242,13,1)="M",LEFT(A2242,20),IF(MID(A2242,13,1)="N",LEFT(A2242,17),IF(MID(A2242,13,1)="S",LEFT(A2242,16),IF(MID(A2242,13,1)="O",LEFT(A2242,17),IF(MID(A2242,13,1)="R",LEFT(A2242,15),""))))))</f>
        <v>US-060-0120-RCC</v>
      </c>
      <c r="G2242" t="s">
        <v>23</v>
      </c>
      <c r="H2242" s="54">
        <v>45205</v>
      </c>
      <c r="I2242" t="str">
        <f>MID(Table9[[#This Row],[SampleID]],4,8)</f>
        <v>060-0120</v>
      </c>
    </row>
    <row r="2243" spans="1:9">
      <c r="A2243" s="27" t="s">
        <v>4847</v>
      </c>
      <c r="B2243" t="str">
        <f t="shared" si="185"/>
        <v>US</v>
      </c>
      <c r="C2243" t="str">
        <f t="shared" si="186"/>
        <v>060</v>
      </c>
      <c r="D2243" t="str">
        <f t="shared" si="187"/>
        <v>RCC</v>
      </c>
      <c r="E2243" t="str">
        <f t="shared" si="188"/>
        <v>T0</v>
      </c>
      <c r="F2243" s="19" t="str">
        <f t="shared" si="189"/>
        <v>US-060-0121-RCC</v>
      </c>
      <c r="G2243" t="s">
        <v>23</v>
      </c>
      <c r="H2243" s="54">
        <v>45205</v>
      </c>
      <c r="I2243" t="str">
        <f>MID(Table9[[#This Row],[SampleID]],4,8)</f>
        <v>060-0121</v>
      </c>
    </row>
    <row r="2244" spans="1:9">
      <c r="A2244" s="27" t="s">
        <v>4848</v>
      </c>
      <c r="B2244" t="str">
        <f t="shared" si="185"/>
        <v>US</v>
      </c>
      <c r="C2244" t="str">
        <f t="shared" si="186"/>
        <v>060</v>
      </c>
      <c r="D2244" t="str">
        <f t="shared" si="187"/>
        <v>RCC</v>
      </c>
      <c r="E2244" t="str">
        <f t="shared" si="188"/>
        <v>T0</v>
      </c>
      <c r="F2244" s="19" t="str">
        <f t="shared" si="189"/>
        <v>US-060-0122-RCC</v>
      </c>
      <c r="G2244" t="s">
        <v>23</v>
      </c>
      <c r="H2244" s="54">
        <v>45205</v>
      </c>
      <c r="I2244" t="str">
        <f>MID(Table9[[#This Row],[SampleID]],4,8)</f>
        <v>060-0122</v>
      </c>
    </row>
    <row r="2245" spans="1:9">
      <c r="A2245" s="27" t="s">
        <v>4849</v>
      </c>
      <c r="B2245" t="str">
        <f t="shared" si="185"/>
        <v>US</v>
      </c>
      <c r="C2245" t="str">
        <f t="shared" si="186"/>
        <v>060</v>
      </c>
      <c r="D2245" t="str">
        <f t="shared" si="187"/>
        <v>RCC</v>
      </c>
      <c r="E2245" t="str">
        <f t="shared" si="188"/>
        <v>T0</v>
      </c>
      <c r="F2245" s="19" t="str">
        <f t="shared" si="189"/>
        <v>US-060-0123-RCC</v>
      </c>
      <c r="G2245" t="s">
        <v>23</v>
      </c>
      <c r="H2245" s="54">
        <v>45205</v>
      </c>
      <c r="I2245" t="str">
        <f>MID(Table9[[#This Row],[SampleID]],4,8)</f>
        <v>060-0123</v>
      </c>
    </row>
    <row r="2246" spans="1:9">
      <c r="A2246" s="27" t="s">
        <v>4850</v>
      </c>
      <c r="B2246" t="str">
        <f t="shared" si="185"/>
        <v>US</v>
      </c>
      <c r="C2246" t="str">
        <f t="shared" si="186"/>
        <v>060</v>
      </c>
      <c r="D2246" t="str">
        <f t="shared" si="187"/>
        <v>RCC</v>
      </c>
      <c r="E2246" t="str">
        <f t="shared" si="188"/>
        <v>T0</v>
      </c>
      <c r="F2246" s="19" t="str">
        <f t="shared" si="189"/>
        <v>US-060-0124-RCC</v>
      </c>
      <c r="G2246" t="s">
        <v>23</v>
      </c>
      <c r="H2246" s="54">
        <v>45205</v>
      </c>
      <c r="I2246" t="str">
        <f>MID(Table9[[#This Row],[SampleID]],4,8)</f>
        <v>060-0124</v>
      </c>
    </row>
    <row r="2247" spans="1:9">
      <c r="A2247" s="27" t="s">
        <v>4851</v>
      </c>
      <c r="B2247" t="str">
        <f t="shared" si="185"/>
        <v>US</v>
      </c>
      <c r="C2247" t="str">
        <f t="shared" si="186"/>
        <v>060</v>
      </c>
      <c r="D2247" t="str">
        <f t="shared" si="187"/>
        <v>RCC</v>
      </c>
      <c r="E2247" t="str">
        <f t="shared" si="188"/>
        <v>T0</v>
      </c>
      <c r="F2247" s="19" t="str">
        <f t="shared" si="189"/>
        <v>US-060-0125-RCC</v>
      </c>
      <c r="G2247" t="s">
        <v>23</v>
      </c>
      <c r="H2247" s="54">
        <v>45205</v>
      </c>
      <c r="I2247" t="str">
        <f>MID(Table9[[#This Row],[SampleID]],4,8)</f>
        <v>060-0125</v>
      </c>
    </row>
    <row r="2248" spans="1:9">
      <c r="A2248" s="27" t="s">
        <v>4852</v>
      </c>
      <c r="B2248" t="str">
        <f t="shared" si="185"/>
        <v>US</v>
      </c>
      <c r="C2248" t="str">
        <f t="shared" si="186"/>
        <v>060</v>
      </c>
      <c r="D2248" t="str">
        <f t="shared" si="187"/>
        <v>RCC</v>
      </c>
      <c r="E2248" t="str">
        <f t="shared" si="188"/>
        <v>T0</v>
      </c>
      <c r="F2248" s="19" t="str">
        <f t="shared" si="189"/>
        <v>US-060-0126-RCC</v>
      </c>
      <c r="G2248" t="s">
        <v>23</v>
      </c>
      <c r="H2248" s="54">
        <v>45205</v>
      </c>
      <c r="I2248" t="str">
        <f>MID(Table9[[#This Row],[SampleID]],4,8)</f>
        <v>060-0126</v>
      </c>
    </row>
    <row r="2249" spans="1:9">
      <c r="A2249" s="27" t="s">
        <v>4853</v>
      </c>
      <c r="B2249" t="str">
        <f t="shared" si="185"/>
        <v>US</v>
      </c>
      <c r="C2249" t="str">
        <f t="shared" si="186"/>
        <v>060</v>
      </c>
      <c r="D2249" t="str">
        <f t="shared" si="187"/>
        <v>RCC</v>
      </c>
      <c r="E2249" t="str">
        <f t="shared" si="188"/>
        <v>T0</v>
      </c>
      <c r="F2249" s="19" t="str">
        <f t="shared" si="189"/>
        <v>US-060-0127-RCC</v>
      </c>
      <c r="G2249" t="s">
        <v>23</v>
      </c>
      <c r="H2249" s="54">
        <v>45205</v>
      </c>
      <c r="I2249" t="str">
        <f>MID(Table9[[#This Row],[SampleID]],4,8)</f>
        <v>060-0127</v>
      </c>
    </row>
    <row r="2250" spans="1:9">
      <c r="A2250" s="27" t="s">
        <v>4854</v>
      </c>
      <c r="B2250" t="str">
        <f t="shared" si="185"/>
        <v>US</v>
      </c>
      <c r="C2250" t="str">
        <f t="shared" si="186"/>
        <v>060</v>
      </c>
      <c r="D2250" t="str">
        <f t="shared" si="187"/>
        <v>RCC</v>
      </c>
      <c r="E2250" t="str">
        <f t="shared" si="188"/>
        <v>T0L2</v>
      </c>
      <c r="F2250" s="19" t="str">
        <f t="shared" si="189"/>
        <v>US-060-0128-RCC</v>
      </c>
      <c r="G2250" t="s">
        <v>23</v>
      </c>
      <c r="H2250" s="54">
        <v>45205</v>
      </c>
      <c r="I2250" t="str">
        <f>MID(Table9[[#This Row],[SampleID]],4,8)</f>
        <v>060-0128</v>
      </c>
    </row>
    <row r="2251" spans="1:9">
      <c r="A2251" s="27" t="s">
        <v>4855</v>
      </c>
      <c r="B2251" t="str">
        <f t="shared" si="185"/>
        <v>US</v>
      </c>
      <c r="C2251" t="str">
        <f t="shared" si="186"/>
        <v>060</v>
      </c>
      <c r="D2251" t="str">
        <f t="shared" si="187"/>
        <v>RCC</v>
      </c>
      <c r="E2251" t="str">
        <f t="shared" si="188"/>
        <v>T0L2</v>
      </c>
      <c r="F2251" s="19" t="str">
        <f t="shared" si="189"/>
        <v>US-060-0129-RCC</v>
      </c>
      <c r="G2251" t="s">
        <v>23</v>
      </c>
      <c r="H2251" s="54">
        <v>45205</v>
      </c>
      <c r="I2251" t="str">
        <f>MID(Table9[[#This Row],[SampleID]],4,8)</f>
        <v>060-0129</v>
      </c>
    </row>
    <row r="2252" spans="1:9">
      <c r="A2252" s="27" t="s">
        <v>4856</v>
      </c>
      <c r="B2252" t="str">
        <f t="shared" si="185"/>
        <v>US</v>
      </c>
      <c r="C2252" t="str">
        <f t="shared" si="186"/>
        <v>060</v>
      </c>
      <c r="D2252" t="str">
        <f t="shared" si="187"/>
        <v>RCC</v>
      </c>
      <c r="E2252" t="str">
        <f t="shared" si="188"/>
        <v>T0</v>
      </c>
      <c r="F2252" s="19" t="str">
        <f t="shared" si="189"/>
        <v>US-060-0130-RCC</v>
      </c>
      <c r="G2252" t="s">
        <v>23</v>
      </c>
      <c r="H2252" s="54">
        <v>45205</v>
      </c>
      <c r="I2252" t="str">
        <f>MID(Table9[[#This Row],[SampleID]],4,8)</f>
        <v>060-0130</v>
      </c>
    </row>
    <row r="2253" spans="1:9">
      <c r="A2253" s="27" t="s">
        <v>4857</v>
      </c>
      <c r="B2253" t="str">
        <f t="shared" si="185"/>
        <v>US</v>
      </c>
      <c r="C2253" t="str">
        <f t="shared" si="186"/>
        <v>060</v>
      </c>
      <c r="D2253" t="str">
        <f t="shared" si="187"/>
        <v>RCC</v>
      </c>
      <c r="E2253" t="str">
        <f t="shared" si="188"/>
        <v>T0</v>
      </c>
      <c r="F2253" s="19" t="str">
        <f t="shared" si="189"/>
        <v>US-060-0131-RCC</v>
      </c>
      <c r="G2253" t="s">
        <v>23</v>
      </c>
      <c r="H2253" s="54">
        <v>45205</v>
      </c>
      <c r="I2253" t="str">
        <f>MID(Table9[[#This Row],[SampleID]],4,8)</f>
        <v>060-0131</v>
      </c>
    </row>
    <row r="2254" spans="1:9">
      <c r="A2254" s="27" t="s">
        <v>4858</v>
      </c>
      <c r="B2254" t="str">
        <f t="shared" si="185"/>
        <v>US</v>
      </c>
      <c r="C2254" t="str">
        <f t="shared" si="186"/>
        <v>060</v>
      </c>
      <c r="D2254" t="str">
        <f t="shared" si="187"/>
        <v>RCC</v>
      </c>
      <c r="E2254" t="str">
        <f t="shared" si="188"/>
        <v>T0</v>
      </c>
      <c r="F2254" s="19" t="str">
        <f t="shared" si="189"/>
        <v>US-060-0132-RCC</v>
      </c>
      <c r="G2254" t="s">
        <v>23</v>
      </c>
      <c r="H2254" s="54">
        <v>45205</v>
      </c>
      <c r="I2254" t="str">
        <f>MID(Table9[[#This Row],[SampleID]],4,8)</f>
        <v>060-0132</v>
      </c>
    </row>
    <row r="2255" spans="1:9">
      <c r="A2255" s="27" t="s">
        <v>4859</v>
      </c>
      <c r="B2255" t="str">
        <f t="shared" si="185"/>
        <v>US</v>
      </c>
      <c r="C2255" t="str">
        <f t="shared" si="186"/>
        <v>060</v>
      </c>
      <c r="D2255" t="str">
        <f t="shared" si="187"/>
        <v>RCC</v>
      </c>
      <c r="E2255" t="str">
        <f t="shared" si="188"/>
        <v>T0</v>
      </c>
      <c r="F2255" s="19" t="str">
        <f t="shared" si="189"/>
        <v>US-060-0133-RCC</v>
      </c>
      <c r="G2255" t="s">
        <v>23</v>
      </c>
      <c r="H2255" s="54">
        <v>45205</v>
      </c>
      <c r="I2255" t="str">
        <f>MID(Table9[[#This Row],[SampleID]],4,8)</f>
        <v>060-0133</v>
      </c>
    </row>
    <row r="2256" spans="1:9">
      <c r="A2256" s="27" t="s">
        <v>4860</v>
      </c>
      <c r="B2256" t="str">
        <f t="shared" si="185"/>
        <v>US</v>
      </c>
      <c r="C2256" t="str">
        <f t="shared" si="186"/>
        <v>060</v>
      </c>
      <c r="D2256" t="str">
        <f t="shared" si="187"/>
        <v>RCC</v>
      </c>
      <c r="E2256" t="str">
        <f t="shared" si="188"/>
        <v>T0</v>
      </c>
      <c r="F2256" s="19" t="str">
        <f t="shared" si="189"/>
        <v>US-060-0134-RCC</v>
      </c>
      <c r="G2256" t="s">
        <v>23</v>
      </c>
      <c r="H2256" s="54">
        <v>45205</v>
      </c>
      <c r="I2256" t="str">
        <f>MID(Table9[[#This Row],[SampleID]],4,8)</f>
        <v>060-0134</v>
      </c>
    </row>
    <row r="2257" spans="1:9">
      <c r="A2257" s="27" t="s">
        <v>4861</v>
      </c>
      <c r="B2257" t="str">
        <f t="shared" si="185"/>
        <v>US</v>
      </c>
      <c r="C2257" t="str">
        <f t="shared" si="186"/>
        <v>060</v>
      </c>
      <c r="D2257" t="str">
        <f t="shared" si="187"/>
        <v>RCC</v>
      </c>
      <c r="E2257" t="str">
        <f t="shared" si="188"/>
        <v>T0L2</v>
      </c>
      <c r="F2257" s="19" t="str">
        <f t="shared" si="189"/>
        <v>US-060-0135-RCC</v>
      </c>
      <c r="G2257" t="s">
        <v>23</v>
      </c>
      <c r="H2257" s="54">
        <v>45205</v>
      </c>
      <c r="I2257" t="str">
        <f>MID(Table9[[#This Row],[SampleID]],4,8)</f>
        <v>060-0135</v>
      </c>
    </row>
    <row r="2258" spans="1:9">
      <c r="A2258" s="27" t="s">
        <v>4862</v>
      </c>
      <c r="B2258" t="str">
        <f t="shared" si="185"/>
        <v>US</v>
      </c>
      <c r="C2258" t="str">
        <f t="shared" si="186"/>
        <v>060</v>
      </c>
      <c r="D2258" t="str">
        <f t="shared" si="187"/>
        <v>RCC</v>
      </c>
      <c r="E2258" t="str">
        <f t="shared" si="188"/>
        <v>T0</v>
      </c>
      <c r="F2258" s="19" t="str">
        <f t="shared" si="189"/>
        <v>US-060-0136-RCC</v>
      </c>
      <c r="G2258" t="s">
        <v>23</v>
      </c>
      <c r="H2258" s="54">
        <v>45205</v>
      </c>
      <c r="I2258" t="str">
        <f>MID(Table9[[#This Row],[SampleID]],4,8)</f>
        <v>060-0136</v>
      </c>
    </row>
    <row r="2259" spans="1:9">
      <c r="A2259" s="27" t="s">
        <v>4863</v>
      </c>
      <c r="B2259" t="str">
        <f t="shared" si="185"/>
        <v>US</v>
      </c>
      <c r="C2259" t="str">
        <f t="shared" si="186"/>
        <v>060</v>
      </c>
      <c r="D2259" t="str">
        <f t="shared" si="187"/>
        <v>RCC</v>
      </c>
      <c r="E2259" t="str">
        <f t="shared" si="188"/>
        <v>T0L2</v>
      </c>
      <c r="F2259" s="19" t="str">
        <f t="shared" si="189"/>
        <v>US-060-0137-RCC</v>
      </c>
      <c r="G2259" t="s">
        <v>23</v>
      </c>
      <c r="H2259" s="54">
        <v>45205</v>
      </c>
      <c r="I2259" t="str">
        <f>MID(Table9[[#This Row],[SampleID]],4,8)</f>
        <v>060-0137</v>
      </c>
    </row>
    <row r="2260" spans="1:9">
      <c r="A2260" s="27" t="s">
        <v>4864</v>
      </c>
      <c r="B2260" t="str">
        <f t="shared" si="185"/>
        <v>US</v>
      </c>
      <c r="C2260" t="str">
        <f t="shared" si="186"/>
        <v>060</v>
      </c>
      <c r="D2260" t="str">
        <f t="shared" si="187"/>
        <v>RCC</v>
      </c>
      <c r="E2260" t="str">
        <f t="shared" si="188"/>
        <v>T0</v>
      </c>
      <c r="F2260" s="19" t="str">
        <f t="shared" si="189"/>
        <v>US-060-0138-RCC</v>
      </c>
      <c r="G2260" t="s">
        <v>23</v>
      </c>
      <c r="H2260" s="54">
        <v>45205</v>
      </c>
      <c r="I2260" t="str">
        <f>MID(Table9[[#This Row],[SampleID]],4,8)</f>
        <v>060-0138</v>
      </c>
    </row>
    <row r="2261" spans="1:9">
      <c r="A2261" s="27" t="s">
        <v>4865</v>
      </c>
      <c r="B2261" t="str">
        <f t="shared" si="185"/>
        <v>US</v>
      </c>
      <c r="C2261" t="str">
        <f t="shared" si="186"/>
        <v>060</v>
      </c>
      <c r="D2261" t="str">
        <f t="shared" si="187"/>
        <v>RCC</v>
      </c>
      <c r="E2261" t="str">
        <f t="shared" si="188"/>
        <v>T0</v>
      </c>
      <c r="F2261" s="19" t="str">
        <f t="shared" si="189"/>
        <v>US-060-0139-RCC</v>
      </c>
      <c r="G2261" t="s">
        <v>23</v>
      </c>
      <c r="H2261" s="54">
        <v>45205</v>
      </c>
      <c r="I2261" t="str">
        <f>MID(Table9[[#This Row],[SampleID]],4,8)</f>
        <v>060-0139</v>
      </c>
    </row>
    <row r="2262" spans="1:9">
      <c r="A2262" s="27" t="s">
        <v>4866</v>
      </c>
      <c r="B2262" t="str">
        <f t="shared" si="185"/>
        <v>US</v>
      </c>
      <c r="C2262" t="str">
        <f t="shared" si="186"/>
        <v>060</v>
      </c>
      <c r="D2262" t="str">
        <f t="shared" si="187"/>
        <v>RCC</v>
      </c>
      <c r="E2262" t="str">
        <f t="shared" si="188"/>
        <v>T0L2</v>
      </c>
      <c r="F2262" s="19" t="str">
        <f t="shared" si="189"/>
        <v>US-060-0140-RCC</v>
      </c>
      <c r="G2262" t="s">
        <v>23</v>
      </c>
      <c r="H2262" s="54">
        <v>45205</v>
      </c>
      <c r="I2262" t="str">
        <f>MID(Table9[[#This Row],[SampleID]],4,8)</f>
        <v>060-0140</v>
      </c>
    </row>
    <row r="2263" spans="1:9">
      <c r="A2263" s="27" t="s">
        <v>4867</v>
      </c>
      <c r="B2263" t="str">
        <f t="shared" si="185"/>
        <v>US</v>
      </c>
      <c r="C2263" t="str">
        <f t="shared" si="186"/>
        <v>060</v>
      </c>
      <c r="D2263" t="str">
        <f t="shared" si="187"/>
        <v>RCC</v>
      </c>
      <c r="E2263" t="str">
        <f t="shared" si="188"/>
        <v>T0</v>
      </c>
      <c r="F2263" s="19" t="str">
        <f t="shared" si="189"/>
        <v>US-060-0141-RCC</v>
      </c>
      <c r="G2263" t="s">
        <v>23</v>
      </c>
      <c r="H2263" s="54">
        <v>45205</v>
      </c>
      <c r="I2263" t="str">
        <f>MID(Table9[[#This Row],[SampleID]],4,8)</f>
        <v>060-0141</v>
      </c>
    </row>
    <row r="2264" spans="1:9">
      <c r="A2264" s="27" t="s">
        <v>4868</v>
      </c>
      <c r="B2264" t="str">
        <f t="shared" si="185"/>
        <v>US</v>
      </c>
      <c r="C2264" t="str">
        <f t="shared" si="186"/>
        <v>060</v>
      </c>
      <c r="D2264" t="str">
        <f t="shared" si="187"/>
        <v>RCC</v>
      </c>
      <c r="E2264" t="str">
        <f t="shared" si="188"/>
        <v>T0</v>
      </c>
      <c r="F2264" s="19" t="str">
        <f t="shared" si="189"/>
        <v>US-060-0142-RCC</v>
      </c>
      <c r="G2264" t="s">
        <v>23</v>
      </c>
      <c r="H2264" s="54">
        <v>45205</v>
      </c>
      <c r="I2264" t="str">
        <f>MID(Table9[[#This Row],[SampleID]],4,8)</f>
        <v>060-0142</v>
      </c>
    </row>
    <row r="2265" spans="1:9">
      <c r="A2265" s="27" t="s">
        <v>4869</v>
      </c>
      <c r="B2265" t="str">
        <f t="shared" si="185"/>
        <v>US</v>
      </c>
      <c r="C2265" t="str">
        <f t="shared" si="186"/>
        <v>060</v>
      </c>
      <c r="D2265" t="str">
        <f t="shared" si="187"/>
        <v>RCC</v>
      </c>
      <c r="E2265" t="str">
        <f t="shared" si="188"/>
        <v>T0L2</v>
      </c>
      <c r="F2265" s="19" t="str">
        <f t="shared" si="189"/>
        <v>US-060-0143-RCC</v>
      </c>
      <c r="G2265" t="s">
        <v>23</v>
      </c>
      <c r="H2265" s="54">
        <v>45205</v>
      </c>
      <c r="I2265" t="str">
        <f>MID(Table9[[#This Row],[SampleID]],4,8)</f>
        <v>060-0143</v>
      </c>
    </row>
    <row r="2266" spans="1:9">
      <c r="A2266" s="27" t="s">
        <v>4870</v>
      </c>
      <c r="B2266" t="str">
        <f t="shared" si="185"/>
        <v>US</v>
      </c>
      <c r="C2266" t="str">
        <f t="shared" si="186"/>
        <v>060</v>
      </c>
      <c r="D2266" t="str">
        <f t="shared" si="187"/>
        <v>RCC</v>
      </c>
      <c r="E2266" t="str">
        <f t="shared" si="188"/>
        <v>T0</v>
      </c>
      <c r="F2266" s="19" t="str">
        <f t="shared" si="189"/>
        <v>US-060-0144-RCC</v>
      </c>
      <c r="G2266" t="s">
        <v>23</v>
      </c>
      <c r="H2266" s="54">
        <v>45205</v>
      </c>
      <c r="I2266" t="str">
        <f>MID(Table9[[#This Row],[SampleID]],4,8)</f>
        <v>060-0144</v>
      </c>
    </row>
    <row r="2267" spans="1:9">
      <c r="A2267" s="27" t="s">
        <v>4871</v>
      </c>
      <c r="B2267" t="str">
        <f t="shared" si="185"/>
        <v>US</v>
      </c>
      <c r="C2267" t="str">
        <f t="shared" si="186"/>
        <v>060</v>
      </c>
      <c r="D2267" t="str">
        <f t="shared" si="187"/>
        <v>RCC</v>
      </c>
      <c r="E2267" t="str">
        <f t="shared" si="188"/>
        <v>T0L2</v>
      </c>
      <c r="F2267" s="19" t="str">
        <f t="shared" si="189"/>
        <v>US-060-0145-RCC</v>
      </c>
      <c r="G2267" t="s">
        <v>23</v>
      </c>
      <c r="H2267" s="54">
        <v>45205</v>
      </c>
      <c r="I2267" t="str">
        <f>MID(Table9[[#This Row],[SampleID]],4,8)</f>
        <v>060-0145</v>
      </c>
    </row>
    <row r="2268" spans="1:9">
      <c r="A2268" s="27" t="s">
        <v>4872</v>
      </c>
      <c r="B2268" t="str">
        <f t="shared" si="185"/>
        <v>US</v>
      </c>
      <c r="C2268" t="str">
        <f t="shared" si="186"/>
        <v>060</v>
      </c>
      <c r="D2268" t="str">
        <f t="shared" si="187"/>
        <v>RCC</v>
      </c>
      <c r="E2268" t="str">
        <f t="shared" si="188"/>
        <v>T0</v>
      </c>
      <c r="F2268" s="19" t="str">
        <f t="shared" si="189"/>
        <v>US-060-0146-RCC</v>
      </c>
      <c r="G2268" t="s">
        <v>23</v>
      </c>
      <c r="H2268" s="54">
        <v>45205</v>
      </c>
      <c r="I2268" t="str">
        <f>MID(Table9[[#This Row],[SampleID]],4,8)</f>
        <v>060-0146</v>
      </c>
    </row>
    <row r="2269" spans="1:9">
      <c r="A2269" s="27" t="s">
        <v>4873</v>
      </c>
      <c r="B2269" t="str">
        <f t="shared" si="185"/>
        <v>US</v>
      </c>
      <c r="C2269" t="str">
        <f t="shared" si="186"/>
        <v>060</v>
      </c>
      <c r="D2269" t="str">
        <f t="shared" si="187"/>
        <v>RCC</v>
      </c>
      <c r="E2269" t="str">
        <f t="shared" si="188"/>
        <v>T0</v>
      </c>
      <c r="F2269" s="19" t="str">
        <f t="shared" si="189"/>
        <v>US-060-0147-RCC</v>
      </c>
      <c r="G2269" t="s">
        <v>23</v>
      </c>
      <c r="H2269" s="54">
        <v>45205</v>
      </c>
      <c r="I2269" t="str">
        <f>MID(Table9[[#This Row],[SampleID]],4,8)</f>
        <v>060-0147</v>
      </c>
    </row>
    <row r="2270" spans="1:9">
      <c r="A2270" s="27" t="s">
        <v>4874</v>
      </c>
      <c r="B2270" t="str">
        <f t="shared" si="185"/>
        <v>US</v>
      </c>
      <c r="C2270" t="str">
        <f t="shared" si="186"/>
        <v>060</v>
      </c>
      <c r="D2270" t="str">
        <f t="shared" si="187"/>
        <v>RCC</v>
      </c>
      <c r="E2270" t="str">
        <f t="shared" si="188"/>
        <v>T0L2</v>
      </c>
      <c r="F2270" s="19" t="str">
        <f t="shared" si="189"/>
        <v>US-060-0148-RCC</v>
      </c>
      <c r="G2270" t="s">
        <v>23</v>
      </c>
      <c r="H2270" s="54">
        <v>45205</v>
      </c>
      <c r="I2270" t="str">
        <f>MID(Table9[[#This Row],[SampleID]],4,8)</f>
        <v>060-0148</v>
      </c>
    </row>
    <row r="2271" spans="1:9">
      <c r="A2271" s="27" t="s">
        <v>4875</v>
      </c>
      <c r="B2271" t="str">
        <f t="shared" si="185"/>
        <v>US</v>
      </c>
      <c r="C2271" t="str">
        <f t="shared" si="186"/>
        <v>060</v>
      </c>
      <c r="D2271" t="str">
        <f t="shared" si="187"/>
        <v>RCC</v>
      </c>
      <c r="E2271" t="str">
        <f t="shared" si="188"/>
        <v>T0</v>
      </c>
      <c r="F2271" s="19" t="str">
        <f t="shared" si="189"/>
        <v>US-060-0149-RCC</v>
      </c>
      <c r="G2271" t="s">
        <v>23</v>
      </c>
      <c r="H2271" s="54">
        <v>45205</v>
      </c>
      <c r="I2271" t="str">
        <f>MID(Table9[[#This Row],[SampleID]],4,8)</f>
        <v>060-0149</v>
      </c>
    </row>
    <row r="2272" spans="1:9">
      <c r="A2272" s="27" t="s">
        <v>4876</v>
      </c>
      <c r="B2272" t="str">
        <f t="shared" si="185"/>
        <v>US</v>
      </c>
      <c r="C2272" t="str">
        <f t="shared" si="186"/>
        <v>060</v>
      </c>
      <c r="D2272" t="str">
        <f t="shared" si="187"/>
        <v>RCC</v>
      </c>
      <c r="E2272" t="str">
        <f t="shared" si="188"/>
        <v>T0</v>
      </c>
      <c r="F2272" s="19" t="str">
        <f t="shared" si="189"/>
        <v>US-060-0150-RCC</v>
      </c>
      <c r="G2272" t="s">
        <v>23</v>
      </c>
      <c r="H2272" s="54">
        <v>45205</v>
      </c>
      <c r="I2272" t="str">
        <f>MID(Table9[[#This Row],[SampleID]],4,8)</f>
        <v>060-0150</v>
      </c>
    </row>
    <row r="2273" spans="1:9">
      <c r="A2273" s="27" t="s">
        <v>4877</v>
      </c>
      <c r="B2273" t="str">
        <f t="shared" si="185"/>
        <v>US</v>
      </c>
      <c r="C2273" t="str">
        <f t="shared" si="186"/>
        <v>060</v>
      </c>
      <c r="D2273" t="str">
        <f t="shared" si="187"/>
        <v>RCC</v>
      </c>
      <c r="E2273" t="str">
        <f t="shared" si="188"/>
        <v>T0</v>
      </c>
      <c r="F2273" s="19" t="str">
        <f t="shared" si="189"/>
        <v>US-060-0151-RCC</v>
      </c>
      <c r="G2273" t="s">
        <v>23</v>
      </c>
      <c r="H2273" s="54">
        <v>45205</v>
      </c>
      <c r="I2273" t="str">
        <f>MID(Table9[[#This Row],[SampleID]],4,8)</f>
        <v>060-0151</v>
      </c>
    </row>
    <row r="2274" spans="1:9">
      <c r="A2274" s="27" t="s">
        <v>4878</v>
      </c>
      <c r="B2274" t="str">
        <f t="shared" si="185"/>
        <v>US</v>
      </c>
      <c r="C2274" t="str">
        <f t="shared" si="186"/>
        <v>060</v>
      </c>
      <c r="D2274" t="str">
        <f t="shared" si="187"/>
        <v>RCC</v>
      </c>
      <c r="E2274" t="str">
        <f t="shared" si="188"/>
        <v>T0L2</v>
      </c>
      <c r="F2274" s="19" t="str">
        <f t="shared" si="189"/>
        <v>US-060-0152-RCC</v>
      </c>
      <c r="G2274" t="s">
        <v>23</v>
      </c>
      <c r="H2274" s="54">
        <v>45205</v>
      </c>
      <c r="I2274" t="str">
        <f>MID(Table9[[#This Row],[SampleID]],4,8)</f>
        <v>060-0152</v>
      </c>
    </row>
    <row r="2275" spans="1:9">
      <c r="A2275" s="27" t="s">
        <v>4879</v>
      </c>
      <c r="B2275" t="str">
        <f t="shared" si="185"/>
        <v>US</v>
      </c>
      <c r="C2275" t="str">
        <f t="shared" si="186"/>
        <v>060</v>
      </c>
      <c r="D2275" t="str">
        <f t="shared" si="187"/>
        <v>RCC</v>
      </c>
      <c r="E2275" t="str">
        <f t="shared" si="188"/>
        <v>T0</v>
      </c>
      <c r="F2275" s="19" t="str">
        <f t="shared" si="189"/>
        <v>US-060-0153-RCC</v>
      </c>
      <c r="G2275" t="s">
        <v>23</v>
      </c>
      <c r="H2275" s="54">
        <v>45205</v>
      </c>
      <c r="I2275" t="str">
        <f>MID(Table9[[#This Row],[SampleID]],4,8)</f>
        <v>060-0153</v>
      </c>
    </row>
    <row r="2276" spans="1:9">
      <c r="A2276" s="27" t="s">
        <v>4880</v>
      </c>
      <c r="B2276" t="str">
        <f t="shared" si="185"/>
        <v>US</v>
      </c>
      <c r="C2276" t="str">
        <f t="shared" si="186"/>
        <v>060</v>
      </c>
      <c r="D2276" t="str">
        <f t="shared" si="187"/>
        <v>RCC</v>
      </c>
      <c r="E2276" t="str">
        <f t="shared" si="188"/>
        <v>T0</v>
      </c>
      <c r="F2276" s="19" t="str">
        <f t="shared" si="189"/>
        <v>US-060-0154-RCC</v>
      </c>
      <c r="G2276" t="s">
        <v>23</v>
      </c>
      <c r="H2276" s="54">
        <v>45205</v>
      </c>
      <c r="I2276" t="str">
        <f>MID(Table9[[#This Row],[SampleID]],4,8)</f>
        <v>060-0154</v>
      </c>
    </row>
    <row r="2277" spans="1:9">
      <c r="A2277" s="27" t="s">
        <v>4881</v>
      </c>
      <c r="B2277" t="str">
        <f t="shared" si="185"/>
        <v>US</v>
      </c>
      <c r="C2277" t="str">
        <f t="shared" si="186"/>
        <v>060</v>
      </c>
      <c r="D2277" t="str">
        <f t="shared" si="187"/>
        <v>RCC</v>
      </c>
      <c r="E2277" t="str">
        <f t="shared" si="188"/>
        <v>T0</v>
      </c>
      <c r="F2277" s="19" t="str">
        <f t="shared" si="189"/>
        <v>US-060-0155-RCC</v>
      </c>
      <c r="G2277" t="s">
        <v>23</v>
      </c>
      <c r="H2277" s="54">
        <v>45205</v>
      </c>
      <c r="I2277" t="str">
        <f>MID(Table9[[#This Row],[SampleID]],4,8)</f>
        <v>060-0155</v>
      </c>
    </row>
    <row r="2278" spans="1:9">
      <c r="A2278" s="27" t="s">
        <v>4882</v>
      </c>
      <c r="B2278" t="str">
        <f t="shared" si="185"/>
        <v>US</v>
      </c>
      <c r="C2278" t="str">
        <f t="shared" si="186"/>
        <v>060</v>
      </c>
      <c r="D2278" t="str">
        <f t="shared" si="187"/>
        <v>RCC</v>
      </c>
      <c r="E2278" t="str">
        <f t="shared" si="188"/>
        <v>T0</v>
      </c>
      <c r="F2278" s="19" t="str">
        <f t="shared" si="189"/>
        <v>US-060-0156-RCC</v>
      </c>
      <c r="G2278" t="s">
        <v>23</v>
      </c>
      <c r="H2278" s="54">
        <v>45205</v>
      </c>
      <c r="I2278" t="str">
        <f>MID(Table9[[#This Row],[SampleID]],4,8)</f>
        <v>060-0156</v>
      </c>
    </row>
    <row r="2279" spans="1:9">
      <c r="A2279" s="27" t="s">
        <v>4883</v>
      </c>
      <c r="B2279" t="str">
        <f t="shared" si="185"/>
        <v>US</v>
      </c>
      <c r="C2279" t="str">
        <f t="shared" si="186"/>
        <v>060</v>
      </c>
      <c r="D2279" t="str">
        <f t="shared" si="187"/>
        <v>RCC</v>
      </c>
      <c r="E2279" t="str">
        <f t="shared" si="188"/>
        <v>T0L2</v>
      </c>
      <c r="F2279" s="19" t="str">
        <f t="shared" si="189"/>
        <v>US-060-0157-RCC</v>
      </c>
      <c r="G2279" t="s">
        <v>23</v>
      </c>
      <c r="H2279" s="54">
        <v>45205</v>
      </c>
      <c r="I2279" t="str">
        <f>MID(Table9[[#This Row],[SampleID]],4,8)</f>
        <v>060-0157</v>
      </c>
    </row>
    <row r="2280" spans="1:9">
      <c r="A2280" s="27" t="s">
        <v>4884</v>
      </c>
      <c r="B2280" t="str">
        <f t="shared" si="185"/>
        <v>US</v>
      </c>
      <c r="C2280" t="str">
        <f t="shared" si="186"/>
        <v>060</v>
      </c>
      <c r="D2280" t="str">
        <f t="shared" si="187"/>
        <v>RCC</v>
      </c>
      <c r="E2280" t="str">
        <f t="shared" si="188"/>
        <v>T0</v>
      </c>
      <c r="F2280" s="19" t="str">
        <f t="shared" si="189"/>
        <v>US-060-0158-RCC</v>
      </c>
      <c r="G2280" t="s">
        <v>23</v>
      </c>
      <c r="H2280" s="54">
        <v>45205</v>
      </c>
      <c r="I2280" t="str">
        <f>MID(Table9[[#This Row],[SampleID]],4,8)</f>
        <v>060-0158</v>
      </c>
    </row>
    <row r="2281" spans="1:9">
      <c r="A2281" s="27" t="s">
        <v>4885</v>
      </c>
      <c r="B2281" t="str">
        <f t="shared" si="185"/>
        <v>US</v>
      </c>
      <c r="C2281" t="str">
        <f t="shared" si="186"/>
        <v>060</v>
      </c>
      <c r="D2281" t="str">
        <f t="shared" si="187"/>
        <v>RCC</v>
      </c>
      <c r="E2281" t="str">
        <f t="shared" si="188"/>
        <v>T0</v>
      </c>
      <c r="F2281" s="19" t="str">
        <f t="shared" si="189"/>
        <v>US-060-0159-RCC</v>
      </c>
      <c r="G2281" t="s">
        <v>23</v>
      </c>
      <c r="H2281" s="54">
        <v>45205</v>
      </c>
      <c r="I2281" t="str">
        <f>MID(Table9[[#This Row],[SampleID]],4,8)</f>
        <v>060-0159</v>
      </c>
    </row>
    <row r="2282" spans="1:9">
      <c r="A2282" s="27" t="s">
        <v>4886</v>
      </c>
      <c r="B2282" t="str">
        <f t="shared" si="185"/>
        <v>US</v>
      </c>
      <c r="C2282" t="str">
        <f t="shared" si="186"/>
        <v>060</v>
      </c>
      <c r="D2282" t="str">
        <f t="shared" si="187"/>
        <v>RCC</v>
      </c>
      <c r="E2282" t="str">
        <f t="shared" si="188"/>
        <v>T0</v>
      </c>
      <c r="F2282" s="19" t="str">
        <f t="shared" si="189"/>
        <v>US-060-0160-RCC</v>
      </c>
      <c r="G2282" t="s">
        <v>23</v>
      </c>
      <c r="H2282" s="54">
        <v>45205</v>
      </c>
      <c r="I2282" t="str">
        <f>MID(Table9[[#This Row],[SampleID]],4,8)</f>
        <v>060-0160</v>
      </c>
    </row>
    <row r="2283" spans="1:9">
      <c r="A2283" s="27" t="s">
        <v>4887</v>
      </c>
      <c r="B2283" t="str">
        <f t="shared" si="185"/>
        <v>US</v>
      </c>
      <c r="C2283" t="str">
        <f t="shared" si="186"/>
        <v>060</v>
      </c>
      <c r="D2283" t="str">
        <f t="shared" si="187"/>
        <v>RCC</v>
      </c>
      <c r="E2283" t="str">
        <f t="shared" si="188"/>
        <v>T0</v>
      </c>
      <c r="F2283" s="19" t="str">
        <f t="shared" si="189"/>
        <v>US-060-0161-RCC</v>
      </c>
      <c r="G2283" t="s">
        <v>23</v>
      </c>
      <c r="H2283" s="54">
        <v>45205</v>
      </c>
      <c r="I2283" t="str">
        <f>MID(Table9[[#This Row],[SampleID]],4,8)</f>
        <v>060-0161</v>
      </c>
    </row>
    <row r="2284" spans="1:9">
      <c r="A2284" s="27" t="s">
        <v>4888</v>
      </c>
      <c r="B2284" t="str">
        <f t="shared" si="185"/>
        <v>US</v>
      </c>
      <c r="C2284" t="str">
        <f t="shared" si="186"/>
        <v>060</v>
      </c>
      <c r="D2284" t="str">
        <f t="shared" si="187"/>
        <v>RCC</v>
      </c>
      <c r="E2284" t="str">
        <f t="shared" si="188"/>
        <v>T0</v>
      </c>
      <c r="F2284" s="19" t="str">
        <f t="shared" si="189"/>
        <v>US-060-0162-RCC</v>
      </c>
      <c r="G2284" t="s">
        <v>23</v>
      </c>
      <c r="H2284" s="54">
        <v>45205</v>
      </c>
      <c r="I2284" t="str">
        <f>MID(Table9[[#This Row],[SampleID]],4,8)</f>
        <v>060-0162</v>
      </c>
    </row>
    <row r="2285" spans="1:9">
      <c r="A2285" s="27" t="s">
        <v>4889</v>
      </c>
      <c r="B2285" t="str">
        <f t="shared" si="185"/>
        <v>US</v>
      </c>
      <c r="C2285" t="str">
        <f t="shared" si="186"/>
        <v>060</v>
      </c>
      <c r="D2285" t="str">
        <f t="shared" si="187"/>
        <v>RCC</v>
      </c>
      <c r="E2285" t="str">
        <f t="shared" si="188"/>
        <v>T0</v>
      </c>
      <c r="F2285" s="19" t="str">
        <f t="shared" si="189"/>
        <v>US-060-0163-RCC</v>
      </c>
      <c r="G2285" t="s">
        <v>23</v>
      </c>
      <c r="H2285" s="54">
        <v>45205</v>
      </c>
      <c r="I2285" t="str">
        <f>MID(Table9[[#This Row],[SampleID]],4,8)</f>
        <v>060-0163</v>
      </c>
    </row>
    <row r="2286" spans="1:9">
      <c r="A2286" s="27" t="s">
        <v>4890</v>
      </c>
      <c r="B2286" t="str">
        <f t="shared" si="185"/>
        <v>US</v>
      </c>
      <c r="C2286" t="str">
        <f t="shared" si="186"/>
        <v>060</v>
      </c>
      <c r="D2286" t="str">
        <f t="shared" si="187"/>
        <v>RCC</v>
      </c>
      <c r="E2286" t="str">
        <f t="shared" si="188"/>
        <v>T0</v>
      </c>
      <c r="F2286" s="19" t="str">
        <f t="shared" si="189"/>
        <v>US-060-0164-RCC</v>
      </c>
      <c r="G2286" t="s">
        <v>23</v>
      </c>
      <c r="H2286" s="54">
        <v>45205</v>
      </c>
      <c r="I2286" t="str">
        <f>MID(Table9[[#This Row],[SampleID]],4,8)</f>
        <v>060-0164</v>
      </c>
    </row>
    <row r="2287" spans="1:9">
      <c r="A2287" s="27" t="s">
        <v>4891</v>
      </c>
      <c r="B2287" t="str">
        <f t="shared" si="185"/>
        <v>US</v>
      </c>
      <c r="C2287" t="str">
        <f t="shared" si="186"/>
        <v>060</v>
      </c>
      <c r="D2287" t="str">
        <f t="shared" si="187"/>
        <v>RCC</v>
      </c>
      <c r="E2287" t="str">
        <f t="shared" si="188"/>
        <v>T0</v>
      </c>
      <c r="F2287" s="19" t="str">
        <f t="shared" si="189"/>
        <v>US-060-0165-RCC</v>
      </c>
      <c r="G2287" t="s">
        <v>23</v>
      </c>
      <c r="H2287" s="54">
        <v>45205</v>
      </c>
      <c r="I2287" t="str">
        <f>MID(Table9[[#This Row],[SampleID]],4,8)</f>
        <v>060-0165</v>
      </c>
    </row>
    <row r="2288" spans="1:9">
      <c r="A2288" s="27" t="s">
        <v>4892</v>
      </c>
      <c r="B2288" t="str">
        <f t="shared" si="185"/>
        <v>US</v>
      </c>
      <c r="C2288" t="str">
        <f t="shared" si="186"/>
        <v>060</v>
      </c>
      <c r="D2288" t="str">
        <f t="shared" si="187"/>
        <v>RCC</v>
      </c>
      <c r="E2288" t="str">
        <f t="shared" si="188"/>
        <v>T0</v>
      </c>
      <c r="F2288" s="19" t="str">
        <f t="shared" si="189"/>
        <v>US-060-0166-RCC</v>
      </c>
      <c r="G2288" t="s">
        <v>23</v>
      </c>
      <c r="H2288" s="54">
        <v>45205</v>
      </c>
      <c r="I2288" t="str">
        <f>MID(Table9[[#This Row],[SampleID]],4,8)</f>
        <v>060-0166</v>
      </c>
    </row>
    <row r="2289" spans="1:9">
      <c r="A2289" s="27" t="s">
        <v>4893</v>
      </c>
      <c r="B2289" t="str">
        <f t="shared" si="185"/>
        <v>US</v>
      </c>
      <c r="C2289" t="str">
        <f t="shared" si="186"/>
        <v>060</v>
      </c>
      <c r="D2289" t="str">
        <f t="shared" si="187"/>
        <v>RCC</v>
      </c>
      <c r="E2289" t="str">
        <f t="shared" si="188"/>
        <v>T0</v>
      </c>
      <c r="F2289" s="19" t="str">
        <f t="shared" si="189"/>
        <v>US-060-0167-RCC</v>
      </c>
      <c r="G2289" t="s">
        <v>23</v>
      </c>
      <c r="H2289" s="54">
        <v>45205</v>
      </c>
      <c r="I2289" t="str">
        <f>MID(Table9[[#This Row],[SampleID]],4,8)</f>
        <v>060-0167</v>
      </c>
    </row>
    <row r="2290" spans="1:9">
      <c r="A2290" s="27" t="s">
        <v>4894</v>
      </c>
      <c r="B2290" t="str">
        <f t="shared" si="185"/>
        <v>US</v>
      </c>
      <c r="C2290" t="str">
        <f t="shared" si="186"/>
        <v>060</v>
      </c>
      <c r="D2290" t="str">
        <f t="shared" si="187"/>
        <v>RCC</v>
      </c>
      <c r="E2290" t="str">
        <f t="shared" si="188"/>
        <v>T0</v>
      </c>
      <c r="F2290" s="19" t="str">
        <f t="shared" si="189"/>
        <v>US-060-0168-RCC</v>
      </c>
      <c r="G2290" t="s">
        <v>23</v>
      </c>
      <c r="H2290" s="54">
        <v>45205</v>
      </c>
      <c r="I2290" t="str">
        <f>MID(Table9[[#This Row],[SampleID]],4,8)</f>
        <v>060-0168</v>
      </c>
    </row>
    <row r="2291" spans="1:9">
      <c r="A2291" s="27" t="s">
        <v>4895</v>
      </c>
      <c r="B2291" t="str">
        <f t="shared" si="185"/>
        <v>US</v>
      </c>
      <c r="C2291" t="str">
        <f t="shared" si="186"/>
        <v>060</v>
      </c>
      <c r="D2291" t="str">
        <f t="shared" si="187"/>
        <v>RCC</v>
      </c>
      <c r="E2291" t="str">
        <f t="shared" si="188"/>
        <v>T0</v>
      </c>
      <c r="F2291" s="19" t="str">
        <f t="shared" si="189"/>
        <v>US-060-0169-RCC</v>
      </c>
      <c r="G2291" t="s">
        <v>23</v>
      </c>
      <c r="H2291" s="54">
        <v>45205</v>
      </c>
      <c r="I2291" t="str">
        <f>MID(Table9[[#This Row],[SampleID]],4,8)</f>
        <v>060-0169</v>
      </c>
    </row>
    <row r="2292" spans="1:9">
      <c r="A2292" s="27" t="s">
        <v>4896</v>
      </c>
      <c r="B2292" t="str">
        <f t="shared" si="185"/>
        <v>US</v>
      </c>
      <c r="C2292" t="str">
        <f t="shared" si="186"/>
        <v>060</v>
      </c>
      <c r="D2292" t="str">
        <f t="shared" si="187"/>
        <v>RCC</v>
      </c>
      <c r="E2292" t="str">
        <f t="shared" si="188"/>
        <v>T0</v>
      </c>
      <c r="F2292" s="19" t="str">
        <f t="shared" si="189"/>
        <v>US-060-0170-RCC</v>
      </c>
      <c r="G2292" t="s">
        <v>23</v>
      </c>
      <c r="H2292" s="54">
        <v>45205</v>
      </c>
      <c r="I2292" t="str">
        <f>MID(Table9[[#This Row],[SampleID]],4,8)</f>
        <v>060-0170</v>
      </c>
    </row>
    <row r="2293" spans="1:9">
      <c r="A2293" s="27" t="s">
        <v>4897</v>
      </c>
      <c r="B2293" t="str">
        <f t="shared" si="185"/>
        <v>US</v>
      </c>
      <c r="C2293" t="str">
        <f t="shared" si="186"/>
        <v>060</v>
      </c>
      <c r="D2293" t="str">
        <f t="shared" si="187"/>
        <v>RCC</v>
      </c>
      <c r="E2293" t="str">
        <f t="shared" si="188"/>
        <v>T0</v>
      </c>
      <c r="F2293" s="19" t="str">
        <f t="shared" si="189"/>
        <v>US-060-0171-RCC</v>
      </c>
      <c r="G2293" t="s">
        <v>23</v>
      </c>
      <c r="H2293" s="54">
        <v>45205</v>
      </c>
      <c r="I2293" t="str">
        <f>MID(Table9[[#This Row],[SampleID]],4,8)</f>
        <v>060-0171</v>
      </c>
    </row>
    <row r="2294" spans="1:9">
      <c r="A2294" s="27" t="s">
        <v>4898</v>
      </c>
      <c r="B2294" t="str">
        <f t="shared" si="185"/>
        <v>US</v>
      </c>
      <c r="C2294" t="str">
        <f t="shared" si="186"/>
        <v>060</v>
      </c>
      <c r="D2294" t="str">
        <f t="shared" si="187"/>
        <v>RCC</v>
      </c>
      <c r="E2294" t="str">
        <f t="shared" si="188"/>
        <v>T0</v>
      </c>
      <c r="F2294" s="19" t="str">
        <f t="shared" si="189"/>
        <v>US-060-0172-RCC</v>
      </c>
      <c r="G2294" t="s">
        <v>23</v>
      </c>
      <c r="H2294" s="54">
        <v>45205</v>
      </c>
      <c r="I2294" t="str">
        <f>MID(Table9[[#This Row],[SampleID]],4,8)</f>
        <v>060-0172</v>
      </c>
    </row>
    <row r="2295" spans="1:9">
      <c r="A2295" s="27" t="s">
        <v>4899</v>
      </c>
      <c r="B2295" t="str">
        <f t="shared" si="185"/>
        <v>US</v>
      </c>
      <c r="C2295" t="str">
        <f t="shared" si="186"/>
        <v>060</v>
      </c>
      <c r="D2295" t="str">
        <f t="shared" si="187"/>
        <v>RCC</v>
      </c>
      <c r="E2295" t="str">
        <f t="shared" si="188"/>
        <v>T0</v>
      </c>
      <c r="F2295" s="19" t="str">
        <f t="shared" si="189"/>
        <v>US-060-0173-RCC</v>
      </c>
      <c r="G2295" t="s">
        <v>23</v>
      </c>
      <c r="H2295" s="54">
        <v>45205</v>
      </c>
      <c r="I2295" t="str">
        <f>MID(Table9[[#This Row],[SampleID]],4,8)</f>
        <v>060-0173</v>
      </c>
    </row>
    <row r="2296" spans="1:9">
      <c r="A2296" s="27" t="s">
        <v>4900</v>
      </c>
      <c r="B2296" t="str">
        <f t="shared" si="185"/>
        <v>US</v>
      </c>
      <c r="C2296" t="str">
        <f t="shared" si="186"/>
        <v>060</v>
      </c>
      <c r="D2296" t="str">
        <f t="shared" si="187"/>
        <v>RCC</v>
      </c>
      <c r="E2296" t="str">
        <f t="shared" si="188"/>
        <v>T0</v>
      </c>
      <c r="F2296" s="19" t="str">
        <f t="shared" si="189"/>
        <v>US-060-0174-RCC</v>
      </c>
      <c r="G2296" t="s">
        <v>23</v>
      </c>
      <c r="H2296" s="54">
        <v>45205</v>
      </c>
      <c r="I2296" t="str">
        <f>MID(Table9[[#This Row],[SampleID]],4,8)</f>
        <v>060-0174</v>
      </c>
    </row>
    <row r="2297" spans="1:9">
      <c r="A2297" s="27" t="s">
        <v>4901</v>
      </c>
      <c r="B2297" t="str">
        <f t="shared" si="185"/>
        <v>US</v>
      </c>
      <c r="C2297" t="str">
        <f t="shared" si="186"/>
        <v>060</v>
      </c>
      <c r="D2297" t="str">
        <f t="shared" si="187"/>
        <v>RCC</v>
      </c>
      <c r="E2297" t="str">
        <f t="shared" si="188"/>
        <v>T0</v>
      </c>
      <c r="F2297" s="19" t="str">
        <f t="shared" si="189"/>
        <v>US-060-0175-RCC</v>
      </c>
      <c r="G2297" t="s">
        <v>23</v>
      </c>
      <c r="H2297" s="54">
        <v>45205</v>
      </c>
      <c r="I2297" t="str">
        <f>MID(Table9[[#This Row],[SampleID]],4,8)</f>
        <v>060-0175</v>
      </c>
    </row>
    <row r="2298" spans="1:9">
      <c r="A2298" s="27" t="s">
        <v>4902</v>
      </c>
      <c r="B2298" t="str">
        <f t="shared" si="185"/>
        <v>US</v>
      </c>
      <c r="C2298" t="str">
        <f t="shared" si="186"/>
        <v>060</v>
      </c>
      <c r="D2298" t="str">
        <f t="shared" si="187"/>
        <v>RCC</v>
      </c>
      <c r="E2298" t="str">
        <f t="shared" si="188"/>
        <v>T0</v>
      </c>
      <c r="F2298" s="19" t="str">
        <f t="shared" si="189"/>
        <v>US-060-0176-RCC</v>
      </c>
      <c r="G2298" t="s">
        <v>23</v>
      </c>
      <c r="H2298" s="54">
        <v>45205</v>
      </c>
      <c r="I2298" t="str">
        <f>MID(Table9[[#This Row],[SampleID]],4,8)</f>
        <v>060-0176</v>
      </c>
    </row>
    <row r="2299" spans="1:9">
      <c r="A2299" s="27" t="s">
        <v>4903</v>
      </c>
      <c r="B2299" t="str">
        <f t="shared" si="185"/>
        <v>US</v>
      </c>
      <c r="C2299" t="str">
        <f t="shared" si="186"/>
        <v>060</v>
      </c>
      <c r="D2299" t="str">
        <f t="shared" si="187"/>
        <v>RCC</v>
      </c>
      <c r="E2299" t="str">
        <f t="shared" si="188"/>
        <v>T0L2</v>
      </c>
      <c r="F2299" s="19" t="str">
        <f t="shared" si="189"/>
        <v>US-060-0177-RCC</v>
      </c>
      <c r="G2299" t="s">
        <v>23</v>
      </c>
      <c r="H2299" s="54">
        <v>45205</v>
      </c>
      <c r="I2299" t="str">
        <f>MID(Table9[[#This Row],[SampleID]],4,8)</f>
        <v>060-0177</v>
      </c>
    </row>
    <row r="2300" spans="1:9">
      <c r="A2300" s="27" t="s">
        <v>4904</v>
      </c>
      <c r="B2300" t="str">
        <f t="shared" si="185"/>
        <v>US</v>
      </c>
      <c r="C2300" t="str">
        <f t="shared" si="186"/>
        <v>060</v>
      </c>
      <c r="D2300" t="str">
        <f t="shared" si="187"/>
        <v>RCC</v>
      </c>
      <c r="E2300" t="str">
        <f t="shared" si="188"/>
        <v>T0</v>
      </c>
      <c r="F2300" s="19" t="str">
        <f t="shared" si="189"/>
        <v>US-060-0178-RCC</v>
      </c>
      <c r="G2300" t="s">
        <v>23</v>
      </c>
      <c r="H2300" s="54">
        <v>45205</v>
      </c>
      <c r="I2300" t="str">
        <f>MID(Table9[[#This Row],[SampleID]],4,8)</f>
        <v>060-0178</v>
      </c>
    </row>
    <row r="2301" spans="1:9">
      <c r="A2301" s="27" t="s">
        <v>4905</v>
      </c>
      <c r="B2301" t="str">
        <f t="shared" si="185"/>
        <v>US</v>
      </c>
      <c r="C2301" t="str">
        <f t="shared" si="186"/>
        <v>060</v>
      </c>
      <c r="D2301" t="str">
        <f t="shared" si="187"/>
        <v>RCC</v>
      </c>
      <c r="E2301" t="str">
        <f t="shared" si="188"/>
        <v>T0</v>
      </c>
      <c r="F2301" s="19" t="str">
        <f t="shared" si="189"/>
        <v>US-060-0179-RCC</v>
      </c>
      <c r="G2301" t="s">
        <v>23</v>
      </c>
      <c r="H2301" s="54">
        <v>45205</v>
      </c>
      <c r="I2301" t="str">
        <f>MID(Table9[[#This Row],[SampleID]],4,8)</f>
        <v>060-0179</v>
      </c>
    </row>
    <row r="2302" spans="1:9">
      <c r="A2302" s="27" t="s">
        <v>4906</v>
      </c>
      <c r="B2302" t="str">
        <f t="shared" si="185"/>
        <v>US</v>
      </c>
      <c r="C2302" t="str">
        <f t="shared" si="186"/>
        <v>060</v>
      </c>
      <c r="D2302" t="str">
        <f t="shared" si="187"/>
        <v>RCC</v>
      </c>
      <c r="E2302" t="str">
        <f t="shared" si="188"/>
        <v>T0</v>
      </c>
      <c r="F2302" s="19" t="str">
        <f t="shared" si="189"/>
        <v>US-060-0180-RCC</v>
      </c>
      <c r="G2302" t="s">
        <v>23</v>
      </c>
      <c r="H2302" s="54">
        <v>45205</v>
      </c>
      <c r="I2302" t="str">
        <f>MID(Table9[[#This Row],[SampleID]],4,8)</f>
        <v>060-0180</v>
      </c>
    </row>
    <row r="2303" spans="1:9">
      <c r="A2303" s="27" t="s">
        <v>4907</v>
      </c>
      <c r="B2303" t="str">
        <f t="shared" si="185"/>
        <v>US</v>
      </c>
      <c r="C2303" t="str">
        <f t="shared" si="186"/>
        <v>060</v>
      </c>
      <c r="D2303" t="str">
        <f t="shared" si="187"/>
        <v>RCC</v>
      </c>
      <c r="E2303" t="str">
        <f t="shared" si="188"/>
        <v>T0</v>
      </c>
      <c r="F2303" s="19" t="str">
        <f t="shared" si="189"/>
        <v>US-060-0181-RCC</v>
      </c>
      <c r="G2303" t="s">
        <v>23</v>
      </c>
      <c r="H2303" s="54">
        <v>45205</v>
      </c>
      <c r="I2303" t="str">
        <f>MID(Table9[[#This Row],[SampleID]],4,8)</f>
        <v>060-0181</v>
      </c>
    </row>
    <row r="2304" spans="1:9">
      <c r="A2304" s="27" t="s">
        <v>4908</v>
      </c>
      <c r="B2304" t="str">
        <f t="shared" si="185"/>
        <v>US</v>
      </c>
      <c r="C2304" t="str">
        <f t="shared" si="186"/>
        <v>060</v>
      </c>
      <c r="D2304" t="str">
        <f t="shared" si="187"/>
        <v>RCC</v>
      </c>
      <c r="E2304" t="str">
        <f t="shared" si="188"/>
        <v>T0</v>
      </c>
      <c r="F2304" s="19" t="str">
        <f t="shared" si="189"/>
        <v>US-060-0182-RCC</v>
      </c>
      <c r="G2304" t="s">
        <v>23</v>
      </c>
      <c r="H2304" s="54">
        <v>45205</v>
      </c>
      <c r="I2304" t="str">
        <f>MID(Table9[[#This Row],[SampleID]],4,8)</f>
        <v>060-0182</v>
      </c>
    </row>
    <row r="2305" spans="1:9">
      <c r="A2305" s="27" t="s">
        <v>4909</v>
      </c>
      <c r="B2305" t="str">
        <f t="shared" si="185"/>
        <v>US</v>
      </c>
      <c r="C2305" t="str">
        <f t="shared" si="186"/>
        <v>060</v>
      </c>
      <c r="D2305" t="str">
        <f t="shared" si="187"/>
        <v>RCC</v>
      </c>
      <c r="E2305" t="str">
        <f t="shared" si="188"/>
        <v>T0</v>
      </c>
      <c r="F2305" s="19" t="str">
        <f t="shared" si="189"/>
        <v>US-060-0183-RCC</v>
      </c>
      <c r="G2305" t="s">
        <v>23</v>
      </c>
      <c r="H2305" s="54">
        <v>45205</v>
      </c>
      <c r="I2305" t="str">
        <f>MID(Table9[[#This Row],[SampleID]],4,8)</f>
        <v>060-0183</v>
      </c>
    </row>
    <row r="2306" spans="1:9">
      <c r="A2306" s="27" t="s">
        <v>4910</v>
      </c>
      <c r="B2306" t="str">
        <f t="shared" ref="B2306:B2369" si="190">LEFT(A2306,2)</f>
        <v>US</v>
      </c>
      <c r="C2306" t="str">
        <f t="shared" ref="C2306:C2369" si="191">MID(A2306,4,3)</f>
        <v>060</v>
      </c>
      <c r="D2306" t="str">
        <f t="shared" ref="D2306:D2369" si="192">IF(MID(A2306,13,1)="M","MELANOMA",IF(MID(A2306,13,1)="N","NSCLC",IF(MID(A2306,13,1)="S","SCLC",IF(MID(A2306,13,1)="H","HETH",IF(MID(A2306,13,1)="R","RCC","OTHER")))))</f>
        <v>RCC</v>
      </c>
      <c r="E2306" t="str">
        <f t="shared" ref="E2306:E2369" si="193">IF(MID(A2306,13,1)="m",RIGHT(A2306,LEN(A2306)-21),IF(MID(A2306,13,1)="n",RIGHT(A2306,LEN(A2306)-18),IF(MID(A2306,13,1)="s",RIGHT(A2306,LEN(A2306)-17),IF(MID(A2306,13,1)="o",RIGHT(A2306,LEN(A2306)-18),IF(MID(A2306,13,1)="h",RIGHT(A2306,LEN(A2306)-17),IF(MID(A2306,13,1)="r",RIGHT(A2306,LEN(A2306)-16),"UNKNOWN"))))))</f>
        <v>T0</v>
      </c>
      <c r="F2306" s="19" t="str">
        <f t="shared" ref="F2306:F2369" si="194">IF(MID(A2306,13,1)="H",LEFT(A2306,16),IF(MID(A2306,13,1)="M",LEFT(A2306,20),IF(MID(A2306,13,1)="N",LEFT(A2306,17),IF(MID(A2306,13,1)="S",LEFT(A2306,16),IF(MID(A2306,13,1)="O",LEFT(A2306,17),IF(MID(A2306,13,1)="R",LEFT(A2306,15),""))))))</f>
        <v>US-060-0184-RCC</v>
      </c>
      <c r="G2306" t="s">
        <v>23</v>
      </c>
      <c r="H2306" s="54">
        <v>45205</v>
      </c>
      <c r="I2306" t="str">
        <f>MID(Table9[[#This Row],[SampleID]],4,8)</f>
        <v>060-0184</v>
      </c>
    </row>
    <row r="2307" spans="1:9">
      <c r="A2307" s="27" t="s">
        <v>4911</v>
      </c>
      <c r="B2307" t="str">
        <f t="shared" si="190"/>
        <v>US</v>
      </c>
      <c r="C2307" t="str">
        <f t="shared" si="191"/>
        <v>060</v>
      </c>
      <c r="D2307" t="str">
        <f t="shared" si="192"/>
        <v>RCC</v>
      </c>
      <c r="E2307" t="str">
        <f t="shared" si="193"/>
        <v>T0</v>
      </c>
      <c r="F2307" s="19" t="str">
        <f t="shared" si="194"/>
        <v>US-060-0185-RCC</v>
      </c>
      <c r="G2307" t="s">
        <v>23</v>
      </c>
      <c r="H2307" s="54">
        <v>45205</v>
      </c>
      <c r="I2307" t="str">
        <f>MID(Table9[[#This Row],[SampleID]],4,8)</f>
        <v>060-0185</v>
      </c>
    </row>
    <row r="2308" spans="1:9">
      <c r="A2308" s="27" t="s">
        <v>4912</v>
      </c>
      <c r="B2308" t="str">
        <f t="shared" si="190"/>
        <v>US</v>
      </c>
      <c r="C2308" t="str">
        <f t="shared" si="191"/>
        <v>060</v>
      </c>
      <c r="D2308" t="str">
        <f t="shared" si="192"/>
        <v>RCC</v>
      </c>
      <c r="E2308" t="str">
        <f t="shared" si="193"/>
        <v>T0</v>
      </c>
      <c r="F2308" s="19" t="str">
        <f t="shared" si="194"/>
        <v>US-060-0186-RCC</v>
      </c>
      <c r="G2308" t="s">
        <v>23</v>
      </c>
      <c r="H2308" s="54">
        <v>45205</v>
      </c>
      <c r="I2308" t="str">
        <f>MID(Table9[[#This Row],[SampleID]],4,8)</f>
        <v>060-0186</v>
      </c>
    </row>
    <row r="2309" spans="1:9">
      <c r="A2309" s="27" t="s">
        <v>4913</v>
      </c>
      <c r="B2309" t="str">
        <f t="shared" si="190"/>
        <v>US</v>
      </c>
      <c r="C2309" t="str">
        <f t="shared" si="191"/>
        <v>060</v>
      </c>
      <c r="D2309" t="str">
        <f t="shared" si="192"/>
        <v>RCC</v>
      </c>
      <c r="E2309" t="str">
        <f t="shared" si="193"/>
        <v>T0</v>
      </c>
      <c r="F2309" s="19" t="str">
        <f t="shared" si="194"/>
        <v>US-060-0187-RCC</v>
      </c>
      <c r="G2309" t="s">
        <v>23</v>
      </c>
      <c r="H2309" s="54">
        <v>45205</v>
      </c>
      <c r="I2309" t="str">
        <f>MID(Table9[[#This Row],[SampleID]],4,8)</f>
        <v>060-0187</v>
      </c>
    </row>
    <row r="2310" spans="1:9">
      <c r="A2310" s="27" t="s">
        <v>4914</v>
      </c>
      <c r="B2310" t="str">
        <f t="shared" si="190"/>
        <v>US</v>
      </c>
      <c r="C2310" t="str">
        <f t="shared" si="191"/>
        <v>060</v>
      </c>
      <c r="D2310" t="str">
        <f t="shared" si="192"/>
        <v>RCC</v>
      </c>
      <c r="E2310" t="str">
        <f t="shared" si="193"/>
        <v>T0</v>
      </c>
      <c r="F2310" s="19" t="str">
        <f t="shared" si="194"/>
        <v>US-060-0188-RCC</v>
      </c>
      <c r="G2310" t="s">
        <v>23</v>
      </c>
      <c r="H2310" s="54">
        <v>45205</v>
      </c>
      <c r="I2310" t="str">
        <f>MID(Table9[[#This Row],[SampleID]],4,8)</f>
        <v>060-0188</v>
      </c>
    </row>
    <row r="2311" spans="1:9">
      <c r="A2311" s="27" t="s">
        <v>4915</v>
      </c>
      <c r="B2311" t="str">
        <f t="shared" si="190"/>
        <v>US</v>
      </c>
      <c r="C2311" t="str">
        <f t="shared" si="191"/>
        <v>060</v>
      </c>
      <c r="D2311" t="str">
        <f t="shared" si="192"/>
        <v>RCC</v>
      </c>
      <c r="E2311" t="str">
        <f t="shared" si="193"/>
        <v>T0</v>
      </c>
      <c r="F2311" s="19" t="str">
        <f t="shared" si="194"/>
        <v>US-060-0189-RCC</v>
      </c>
      <c r="G2311" t="s">
        <v>23</v>
      </c>
      <c r="H2311" s="54">
        <v>45205</v>
      </c>
      <c r="I2311" t="str">
        <f>MID(Table9[[#This Row],[SampleID]],4,8)</f>
        <v>060-0189</v>
      </c>
    </row>
    <row r="2312" spans="1:9">
      <c r="A2312" s="27" t="s">
        <v>4916</v>
      </c>
      <c r="B2312" t="str">
        <f t="shared" si="190"/>
        <v>US</v>
      </c>
      <c r="C2312" t="str">
        <f t="shared" si="191"/>
        <v>060</v>
      </c>
      <c r="D2312" t="str">
        <f t="shared" si="192"/>
        <v>RCC</v>
      </c>
      <c r="E2312" t="str">
        <f t="shared" si="193"/>
        <v>T0</v>
      </c>
      <c r="F2312" s="19" t="str">
        <f t="shared" si="194"/>
        <v>US-060-0190-RCC</v>
      </c>
      <c r="G2312" t="s">
        <v>23</v>
      </c>
      <c r="H2312" s="54">
        <v>45205</v>
      </c>
      <c r="I2312" t="str">
        <f>MID(Table9[[#This Row],[SampleID]],4,8)</f>
        <v>060-0190</v>
      </c>
    </row>
    <row r="2313" spans="1:9">
      <c r="A2313" s="27" t="s">
        <v>4917</v>
      </c>
      <c r="B2313" t="str">
        <f t="shared" si="190"/>
        <v>US</v>
      </c>
      <c r="C2313" t="str">
        <f t="shared" si="191"/>
        <v>060</v>
      </c>
      <c r="D2313" t="str">
        <f t="shared" si="192"/>
        <v>RCC</v>
      </c>
      <c r="E2313" t="str">
        <f t="shared" si="193"/>
        <v>T0</v>
      </c>
      <c r="F2313" s="19" t="str">
        <f t="shared" si="194"/>
        <v>US-060-0191-RCC</v>
      </c>
      <c r="G2313" t="s">
        <v>23</v>
      </c>
      <c r="H2313" s="54">
        <v>45205</v>
      </c>
      <c r="I2313" t="str">
        <f>MID(Table9[[#This Row],[SampleID]],4,8)</f>
        <v>060-0191</v>
      </c>
    </row>
    <row r="2314" spans="1:9">
      <c r="A2314" s="27" t="s">
        <v>4918</v>
      </c>
      <c r="B2314" t="str">
        <f t="shared" si="190"/>
        <v>US</v>
      </c>
      <c r="C2314" t="str">
        <f t="shared" si="191"/>
        <v>060</v>
      </c>
      <c r="D2314" t="str">
        <f t="shared" si="192"/>
        <v>RCC</v>
      </c>
      <c r="E2314" t="str">
        <f t="shared" si="193"/>
        <v>T0</v>
      </c>
      <c r="F2314" s="19" t="str">
        <f t="shared" si="194"/>
        <v>US-060-0192-RCC</v>
      </c>
      <c r="G2314" t="s">
        <v>23</v>
      </c>
      <c r="H2314" s="54">
        <v>45205</v>
      </c>
      <c r="I2314" t="str">
        <f>MID(Table9[[#This Row],[SampleID]],4,8)</f>
        <v>060-0192</v>
      </c>
    </row>
    <row r="2315" spans="1:9">
      <c r="A2315" s="27" t="s">
        <v>4919</v>
      </c>
      <c r="B2315" t="str">
        <f t="shared" si="190"/>
        <v>US</v>
      </c>
      <c r="C2315" t="str">
        <f t="shared" si="191"/>
        <v>060</v>
      </c>
      <c r="D2315" t="str">
        <f t="shared" si="192"/>
        <v>RCC</v>
      </c>
      <c r="E2315" t="str">
        <f t="shared" si="193"/>
        <v>T0</v>
      </c>
      <c r="F2315" s="19" t="str">
        <f t="shared" si="194"/>
        <v>US-060-0193-RCC</v>
      </c>
      <c r="G2315" t="s">
        <v>23</v>
      </c>
      <c r="H2315" s="54">
        <v>45205</v>
      </c>
      <c r="I2315" t="str">
        <f>MID(Table9[[#This Row],[SampleID]],4,8)</f>
        <v>060-0193</v>
      </c>
    </row>
    <row r="2316" spans="1:9">
      <c r="A2316" s="27" t="s">
        <v>4920</v>
      </c>
      <c r="B2316" t="str">
        <f t="shared" si="190"/>
        <v>US</v>
      </c>
      <c r="C2316" t="str">
        <f t="shared" si="191"/>
        <v>060</v>
      </c>
      <c r="D2316" t="str">
        <f t="shared" si="192"/>
        <v>RCC</v>
      </c>
      <c r="E2316" t="str">
        <f t="shared" si="193"/>
        <v>T0</v>
      </c>
      <c r="F2316" s="19" t="str">
        <f t="shared" si="194"/>
        <v>US-060-0194-RCC</v>
      </c>
      <c r="G2316" t="s">
        <v>23</v>
      </c>
      <c r="H2316" s="54">
        <v>45205</v>
      </c>
      <c r="I2316" t="str">
        <f>MID(Table9[[#This Row],[SampleID]],4,8)</f>
        <v>060-0194</v>
      </c>
    </row>
    <row r="2317" spans="1:9">
      <c r="A2317" s="27" t="s">
        <v>4921</v>
      </c>
      <c r="B2317" t="str">
        <f t="shared" si="190"/>
        <v>US</v>
      </c>
      <c r="C2317" t="str">
        <f t="shared" si="191"/>
        <v>060</v>
      </c>
      <c r="D2317" t="str">
        <f t="shared" si="192"/>
        <v>RCC</v>
      </c>
      <c r="E2317" t="str">
        <f t="shared" si="193"/>
        <v>T0</v>
      </c>
      <c r="F2317" s="19" t="str">
        <f t="shared" si="194"/>
        <v>US-060-0195-RCC</v>
      </c>
      <c r="G2317" t="s">
        <v>23</v>
      </c>
      <c r="H2317" s="54">
        <v>45205</v>
      </c>
      <c r="I2317" t="str">
        <f>MID(Table9[[#This Row],[SampleID]],4,8)</f>
        <v>060-0195</v>
      </c>
    </row>
    <row r="2318" spans="1:9">
      <c r="A2318" s="27" t="s">
        <v>4922</v>
      </c>
      <c r="B2318" t="str">
        <f t="shared" si="190"/>
        <v>US</v>
      </c>
      <c r="C2318" t="str">
        <f t="shared" si="191"/>
        <v>060</v>
      </c>
      <c r="D2318" t="str">
        <f t="shared" si="192"/>
        <v>RCC</v>
      </c>
      <c r="E2318" t="str">
        <f t="shared" si="193"/>
        <v>T0</v>
      </c>
      <c r="F2318" s="19" t="str">
        <f t="shared" si="194"/>
        <v>US-060-0196-RCC</v>
      </c>
      <c r="G2318" t="s">
        <v>23</v>
      </c>
      <c r="H2318" s="54">
        <v>45205</v>
      </c>
      <c r="I2318" t="str">
        <f>MID(Table9[[#This Row],[SampleID]],4,8)</f>
        <v>060-0196</v>
      </c>
    </row>
    <row r="2319" spans="1:9">
      <c r="A2319" s="27" t="s">
        <v>4923</v>
      </c>
      <c r="B2319" t="str">
        <f t="shared" si="190"/>
        <v>US</v>
      </c>
      <c r="C2319" t="str">
        <f t="shared" si="191"/>
        <v>060</v>
      </c>
      <c r="D2319" t="str">
        <f t="shared" si="192"/>
        <v>RCC</v>
      </c>
      <c r="E2319" t="str">
        <f t="shared" si="193"/>
        <v>T0</v>
      </c>
      <c r="F2319" s="19" t="str">
        <f t="shared" si="194"/>
        <v>US-060-0197-RCC</v>
      </c>
      <c r="G2319" t="s">
        <v>23</v>
      </c>
      <c r="H2319" s="54">
        <v>45205</v>
      </c>
      <c r="I2319" t="str">
        <f>MID(Table9[[#This Row],[SampleID]],4,8)</f>
        <v>060-0197</v>
      </c>
    </row>
    <row r="2320" spans="1:9">
      <c r="A2320" s="27" t="s">
        <v>4924</v>
      </c>
      <c r="B2320" t="str">
        <f t="shared" si="190"/>
        <v>US</v>
      </c>
      <c r="C2320" t="str">
        <f t="shared" si="191"/>
        <v>060</v>
      </c>
      <c r="D2320" t="str">
        <f t="shared" si="192"/>
        <v>RCC</v>
      </c>
      <c r="E2320" t="str">
        <f t="shared" si="193"/>
        <v>T0</v>
      </c>
      <c r="F2320" s="19" t="str">
        <f t="shared" si="194"/>
        <v>US-060-0198-RCC</v>
      </c>
      <c r="G2320" t="s">
        <v>23</v>
      </c>
      <c r="H2320" s="54">
        <v>45205</v>
      </c>
      <c r="I2320" t="str">
        <f>MID(Table9[[#This Row],[SampleID]],4,8)</f>
        <v>060-0198</v>
      </c>
    </row>
    <row r="2321" spans="1:9">
      <c r="A2321" s="27" t="s">
        <v>4925</v>
      </c>
      <c r="B2321" t="str">
        <f t="shared" si="190"/>
        <v>US</v>
      </c>
      <c r="C2321" t="str">
        <f t="shared" si="191"/>
        <v>060</v>
      </c>
      <c r="D2321" t="str">
        <f t="shared" si="192"/>
        <v>RCC</v>
      </c>
      <c r="E2321" t="str">
        <f t="shared" si="193"/>
        <v>T0</v>
      </c>
      <c r="F2321" s="19" t="str">
        <f t="shared" si="194"/>
        <v>US-060-0199-RCC</v>
      </c>
      <c r="G2321" t="s">
        <v>23</v>
      </c>
      <c r="H2321" s="54">
        <v>45205</v>
      </c>
      <c r="I2321" t="str">
        <f>MID(Table9[[#This Row],[SampleID]],4,8)</f>
        <v>060-0199</v>
      </c>
    </row>
    <row r="2322" spans="1:9">
      <c r="A2322" s="27" t="s">
        <v>4926</v>
      </c>
      <c r="B2322" t="str">
        <f t="shared" si="190"/>
        <v>US</v>
      </c>
      <c r="C2322" t="str">
        <f t="shared" si="191"/>
        <v>060</v>
      </c>
      <c r="D2322" t="str">
        <f t="shared" si="192"/>
        <v>RCC</v>
      </c>
      <c r="E2322" t="str">
        <f t="shared" si="193"/>
        <v>T0</v>
      </c>
      <c r="F2322" s="19" t="str">
        <f t="shared" si="194"/>
        <v>US-060-0200-RCC</v>
      </c>
      <c r="G2322" t="s">
        <v>23</v>
      </c>
      <c r="H2322" s="54">
        <v>45205</v>
      </c>
      <c r="I2322" t="str">
        <f>MID(Table9[[#This Row],[SampleID]],4,8)</f>
        <v>060-0200</v>
      </c>
    </row>
    <row r="2323" spans="1:9">
      <c r="A2323" s="27" t="s">
        <v>4927</v>
      </c>
      <c r="B2323" t="str">
        <f t="shared" si="190"/>
        <v>US</v>
      </c>
      <c r="C2323" t="str">
        <f t="shared" si="191"/>
        <v>060</v>
      </c>
      <c r="D2323" t="str">
        <f t="shared" si="192"/>
        <v>RCC</v>
      </c>
      <c r="E2323" t="str">
        <f t="shared" si="193"/>
        <v>T0L2</v>
      </c>
      <c r="F2323" s="19" t="str">
        <f t="shared" si="194"/>
        <v>US-060-0201-RCC</v>
      </c>
      <c r="G2323" t="s">
        <v>23</v>
      </c>
      <c r="H2323" s="54">
        <v>45205</v>
      </c>
      <c r="I2323" t="str">
        <f>MID(Table9[[#This Row],[SampleID]],4,8)</f>
        <v>060-0201</v>
      </c>
    </row>
    <row r="2324" spans="1:9">
      <c r="A2324" s="27" t="s">
        <v>4928</v>
      </c>
      <c r="B2324" t="str">
        <f t="shared" si="190"/>
        <v>US</v>
      </c>
      <c r="C2324" t="str">
        <f t="shared" si="191"/>
        <v>060</v>
      </c>
      <c r="D2324" t="str">
        <f t="shared" si="192"/>
        <v>RCC</v>
      </c>
      <c r="E2324" t="str">
        <f t="shared" si="193"/>
        <v>T0</v>
      </c>
      <c r="F2324" s="19" t="str">
        <f t="shared" si="194"/>
        <v>US-060-0202-RCC</v>
      </c>
      <c r="G2324" t="s">
        <v>23</v>
      </c>
      <c r="H2324" s="54">
        <v>45205</v>
      </c>
      <c r="I2324" t="str">
        <f>MID(Table9[[#This Row],[SampleID]],4,8)</f>
        <v>060-0202</v>
      </c>
    </row>
    <row r="2325" spans="1:9">
      <c r="A2325" s="27" t="s">
        <v>4929</v>
      </c>
      <c r="B2325" t="str">
        <f t="shared" si="190"/>
        <v>US</v>
      </c>
      <c r="C2325" t="str">
        <f t="shared" si="191"/>
        <v>060</v>
      </c>
      <c r="D2325" t="str">
        <f t="shared" si="192"/>
        <v>RCC</v>
      </c>
      <c r="E2325" t="str">
        <f t="shared" si="193"/>
        <v>T0</v>
      </c>
      <c r="F2325" s="19" t="str">
        <f t="shared" si="194"/>
        <v>US-060-0203-RCC</v>
      </c>
      <c r="G2325" t="s">
        <v>23</v>
      </c>
      <c r="H2325" s="54">
        <v>45205</v>
      </c>
      <c r="I2325" t="str">
        <f>MID(Table9[[#This Row],[SampleID]],4,8)</f>
        <v>060-0203</v>
      </c>
    </row>
    <row r="2326" spans="1:9">
      <c r="A2326" s="27" t="s">
        <v>4930</v>
      </c>
      <c r="B2326" t="str">
        <f t="shared" si="190"/>
        <v>US</v>
      </c>
      <c r="C2326" t="str">
        <f t="shared" si="191"/>
        <v>060</v>
      </c>
      <c r="D2326" t="str">
        <f t="shared" si="192"/>
        <v>RCC</v>
      </c>
      <c r="E2326" t="str">
        <f t="shared" si="193"/>
        <v>T0L2</v>
      </c>
      <c r="F2326" s="19" t="str">
        <f t="shared" si="194"/>
        <v>US-060-0204-RCC</v>
      </c>
      <c r="G2326" t="s">
        <v>23</v>
      </c>
      <c r="H2326" s="54">
        <v>45205</v>
      </c>
      <c r="I2326" t="str">
        <f>MID(Table9[[#This Row],[SampleID]],4,8)</f>
        <v>060-0204</v>
      </c>
    </row>
    <row r="2327" spans="1:9">
      <c r="A2327" s="27" t="s">
        <v>4931</v>
      </c>
      <c r="B2327" t="str">
        <f t="shared" si="190"/>
        <v>US</v>
      </c>
      <c r="C2327" t="str">
        <f t="shared" si="191"/>
        <v>060</v>
      </c>
      <c r="D2327" t="str">
        <f t="shared" si="192"/>
        <v>RCC</v>
      </c>
      <c r="E2327" t="str">
        <f t="shared" si="193"/>
        <v>T0</v>
      </c>
      <c r="F2327" s="19" t="str">
        <f t="shared" si="194"/>
        <v>US-060-0205-RCC</v>
      </c>
      <c r="G2327" t="s">
        <v>23</v>
      </c>
      <c r="H2327" s="54">
        <v>45205</v>
      </c>
      <c r="I2327" t="str">
        <f>MID(Table9[[#This Row],[SampleID]],4,8)</f>
        <v>060-0205</v>
      </c>
    </row>
    <row r="2328" spans="1:9">
      <c r="A2328" s="27" t="s">
        <v>4932</v>
      </c>
      <c r="B2328" t="str">
        <f t="shared" si="190"/>
        <v>US</v>
      </c>
      <c r="C2328" t="str">
        <f t="shared" si="191"/>
        <v>060</v>
      </c>
      <c r="D2328" t="str">
        <f t="shared" si="192"/>
        <v>RCC</v>
      </c>
      <c r="E2328" t="str">
        <f t="shared" si="193"/>
        <v>T0L2</v>
      </c>
      <c r="F2328" s="19" t="str">
        <f t="shared" si="194"/>
        <v>US-060-0206-RCC</v>
      </c>
      <c r="G2328" t="s">
        <v>23</v>
      </c>
      <c r="H2328" s="54">
        <v>45205</v>
      </c>
      <c r="I2328" t="str">
        <f>MID(Table9[[#This Row],[SampleID]],4,8)</f>
        <v>060-0206</v>
      </c>
    </row>
    <row r="2329" spans="1:9">
      <c r="A2329" s="27" t="s">
        <v>4933</v>
      </c>
      <c r="B2329" t="str">
        <f t="shared" si="190"/>
        <v>US</v>
      </c>
      <c r="C2329" t="str">
        <f t="shared" si="191"/>
        <v>060</v>
      </c>
      <c r="D2329" t="str">
        <f t="shared" si="192"/>
        <v>RCC</v>
      </c>
      <c r="E2329" t="str">
        <f t="shared" si="193"/>
        <v>T0L2</v>
      </c>
      <c r="F2329" s="19" t="str">
        <f t="shared" si="194"/>
        <v>US-060-0207-RCC</v>
      </c>
      <c r="G2329" t="s">
        <v>23</v>
      </c>
      <c r="H2329" s="54">
        <v>45205</v>
      </c>
      <c r="I2329" t="str">
        <f>MID(Table9[[#This Row],[SampleID]],4,8)</f>
        <v>060-0207</v>
      </c>
    </row>
    <row r="2330" spans="1:9">
      <c r="A2330" s="27" t="s">
        <v>4934</v>
      </c>
      <c r="B2330" t="str">
        <f t="shared" si="190"/>
        <v>US</v>
      </c>
      <c r="C2330" t="str">
        <f t="shared" si="191"/>
        <v>060</v>
      </c>
      <c r="D2330" t="str">
        <f t="shared" si="192"/>
        <v>RCC</v>
      </c>
      <c r="E2330" t="str">
        <f t="shared" si="193"/>
        <v>T0</v>
      </c>
      <c r="F2330" s="19" t="str">
        <f t="shared" si="194"/>
        <v>US-060-0208-RCC</v>
      </c>
      <c r="G2330" t="s">
        <v>23</v>
      </c>
      <c r="H2330" s="54">
        <v>45205</v>
      </c>
      <c r="I2330" t="str">
        <f>MID(Table9[[#This Row],[SampleID]],4,8)</f>
        <v>060-0208</v>
      </c>
    </row>
    <row r="2331" spans="1:9">
      <c r="A2331" s="27" t="s">
        <v>4935</v>
      </c>
      <c r="B2331" t="str">
        <f t="shared" si="190"/>
        <v>US</v>
      </c>
      <c r="C2331" t="str">
        <f t="shared" si="191"/>
        <v>060</v>
      </c>
      <c r="D2331" t="str">
        <f t="shared" si="192"/>
        <v>RCC</v>
      </c>
      <c r="E2331" t="str">
        <f t="shared" si="193"/>
        <v>T0L2</v>
      </c>
      <c r="F2331" s="19" t="str">
        <f t="shared" si="194"/>
        <v>US-060-0209-RCC</v>
      </c>
      <c r="G2331" t="s">
        <v>23</v>
      </c>
      <c r="H2331" s="54">
        <v>45205</v>
      </c>
      <c r="I2331" t="str">
        <f>MID(Table9[[#This Row],[SampleID]],4,8)</f>
        <v>060-0209</v>
      </c>
    </row>
    <row r="2332" spans="1:9">
      <c r="A2332" s="27" t="s">
        <v>4936</v>
      </c>
      <c r="B2332" t="str">
        <f t="shared" si="190"/>
        <v>US</v>
      </c>
      <c r="C2332" t="str">
        <f t="shared" si="191"/>
        <v>060</v>
      </c>
      <c r="D2332" t="str">
        <f t="shared" si="192"/>
        <v>RCC</v>
      </c>
      <c r="E2332" t="str">
        <f t="shared" si="193"/>
        <v>T0L2</v>
      </c>
      <c r="F2332" s="19" t="str">
        <f t="shared" si="194"/>
        <v>US-060-0210-RCC</v>
      </c>
      <c r="G2332" t="s">
        <v>23</v>
      </c>
      <c r="H2332" s="54">
        <v>45205</v>
      </c>
      <c r="I2332" t="str">
        <f>MID(Table9[[#This Row],[SampleID]],4,8)</f>
        <v>060-0210</v>
      </c>
    </row>
    <row r="2333" spans="1:9">
      <c r="A2333" s="27" t="s">
        <v>4937</v>
      </c>
      <c r="B2333" t="str">
        <f t="shared" si="190"/>
        <v>US</v>
      </c>
      <c r="C2333" t="str">
        <f t="shared" si="191"/>
        <v>060</v>
      </c>
      <c r="D2333" t="str">
        <f t="shared" si="192"/>
        <v>RCC</v>
      </c>
      <c r="E2333" t="str">
        <f t="shared" si="193"/>
        <v>T0</v>
      </c>
      <c r="F2333" s="19" t="str">
        <f t="shared" si="194"/>
        <v>US-060-0211-RCC</v>
      </c>
      <c r="G2333" t="s">
        <v>23</v>
      </c>
      <c r="H2333" s="54">
        <v>45205</v>
      </c>
      <c r="I2333" t="str">
        <f>MID(Table9[[#This Row],[SampleID]],4,8)</f>
        <v>060-0211</v>
      </c>
    </row>
    <row r="2334" spans="1:9">
      <c r="A2334" s="27" t="s">
        <v>4938</v>
      </c>
      <c r="B2334" t="str">
        <f t="shared" si="190"/>
        <v>US</v>
      </c>
      <c r="C2334" t="str">
        <f t="shared" si="191"/>
        <v>060</v>
      </c>
      <c r="D2334" t="str">
        <f t="shared" si="192"/>
        <v>RCC</v>
      </c>
      <c r="E2334" t="str">
        <f t="shared" si="193"/>
        <v>T0L2</v>
      </c>
      <c r="F2334" s="19" t="str">
        <f t="shared" si="194"/>
        <v>US-060-0212-RCC</v>
      </c>
      <c r="G2334" t="s">
        <v>23</v>
      </c>
      <c r="H2334" s="54">
        <v>45205</v>
      </c>
      <c r="I2334" t="str">
        <f>MID(Table9[[#This Row],[SampleID]],4,8)</f>
        <v>060-0212</v>
      </c>
    </row>
    <row r="2335" spans="1:9">
      <c r="A2335" s="27" t="s">
        <v>4939</v>
      </c>
      <c r="B2335" t="str">
        <f t="shared" si="190"/>
        <v>US</v>
      </c>
      <c r="C2335" t="str">
        <f t="shared" si="191"/>
        <v>060</v>
      </c>
      <c r="D2335" t="str">
        <f t="shared" si="192"/>
        <v>RCC</v>
      </c>
      <c r="E2335" t="str">
        <f t="shared" si="193"/>
        <v>T0</v>
      </c>
      <c r="F2335" s="19" t="str">
        <f t="shared" si="194"/>
        <v>US-060-0213-RCC</v>
      </c>
      <c r="G2335" t="s">
        <v>23</v>
      </c>
      <c r="H2335" s="54">
        <v>45205</v>
      </c>
      <c r="I2335" t="str">
        <f>MID(Table9[[#This Row],[SampleID]],4,8)</f>
        <v>060-0213</v>
      </c>
    </row>
    <row r="2336" spans="1:9">
      <c r="A2336" s="27" t="s">
        <v>4940</v>
      </c>
      <c r="B2336" t="str">
        <f t="shared" si="190"/>
        <v>US</v>
      </c>
      <c r="C2336" t="str">
        <f t="shared" si="191"/>
        <v>060</v>
      </c>
      <c r="D2336" t="str">
        <f t="shared" si="192"/>
        <v>RCC</v>
      </c>
      <c r="E2336" t="str">
        <f t="shared" si="193"/>
        <v>T0L2</v>
      </c>
      <c r="F2336" s="19" t="str">
        <f t="shared" si="194"/>
        <v>US-060-0214-RCC</v>
      </c>
      <c r="G2336" t="s">
        <v>23</v>
      </c>
      <c r="H2336" s="54">
        <v>45205</v>
      </c>
      <c r="I2336" t="str">
        <f>MID(Table9[[#This Row],[SampleID]],4,8)</f>
        <v>060-0214</v>
      </c>
    </row>
    <row r="2337" spans="1:9">
      <c r="A2337" s="27" t="s">
        <v>4941</v>
      </c>
      <c r="B2337" t="str">
        <f t="shared" si="190"/>
        <v>US</v>
      </c>
      <c r="C2337" t="str">
        <f t="shared" si="191"/>
        <v>060</v>
      </c>
      <c r="D2337" t="str">
        <f t="shared" si="192"/>
        <v>RCC</v>
      </c>
      <c r="E2337" t="str">
        <f t="shared" si="193"/>
        <v>T0L2</v>
      </c>
      <c r="F2337" s="19" t="str">
        <f t="shared" si="194"/>
        <v>US-060-0215-RCC</v>
      </c>
      <c r="G2337" t="s">
        <v>23</v>
      </c>
      <c r="H2337" s="54">
        <v>45205</v>
      </c>
      <c r="I2337" t="str">
        <f>MID(Table9[[#This Row],[SampleID]],4,8)</f>
        <v>060-0215</v>
      </c>
    </row>
    <row r="2338" spans="1:9">
      <c r="A2338" s="27" t="s">
        <v>4942</v>
      </c>
      <c r="B2338" t="str">
        <f t="shared" si="190"/>
        <v>US</v>
      </c>
      <c r="C2338" t="str">
        <f t="shared" si="191"/>
        <v>060</v>
      </c>
      <c r="D2338" t="str">
        <f t="shared" si="192"/>
        <v>RCC</v>
      </c>
      <c r="E2338" t="str">
        <f t="shared" si="193"/>
        <v>T0L2</v>
      </c>
      <c r="F2338" s="19" t="str">
        <f t="shared" si="194"/>
        <v>US-060-0216-RCC</v>
      </c>
      <c r="G2338" t="s">
        <v>23</v>
      </c>
      <c r="H2338" s="54">
        <v>45205</v>
      </c>
      <c r="I2338" t="str">
        <f>MID(Table9[[#This Row],[SampleID]],4,8)</f>
        <v>060-0216</v>
      </c>
    </row>
    <row r="2339" spans="1:9">
      <c r="A2339" s="27" t="s">
        <v>4943</v>
      </c>
      <c r="B2339" t="str">
        <f t="shared" si="190"/>
        <v>US</v>
      </c>
      <c r="C2339" t="str">
        <f t="shared" si="191"/>
        <v>060</v>
      </c>
      <c r="D2339" t="str">
        <f t="shared" si="192"/>
        <v>RCC</v>
      </c>
      <c r="E2339" t="str">
        <f t="shared" si="193"/>
        <v>T0L2</v>
      </c>
      <c r="F2339" s="19" t="str">
        <f t="shared" si="194"/>
        <v>US-060-0217-RCC</v>
      </c>
      <c r="G2339" t="s">
        <v>23</v>
      </c>
      <c r="H2339" s="54">
        <v>45205</v>
      </c>
      <c r="I2339" t="str">
        <f>MID(Table9[[#This Row],[SampleID]],4,8)</f>
        <v>060-0217</v>
      </c>
    </row>
    <row r="2340" spans="1:9">
      <c r="A2340" s="27" t="s">
        <v>4944</v>
      </c>
      <c r="B2340" t="str">
        <f t="shared" si="190"/>
        <v>US</v>
      </c>
      <c r="C2340" t="str">
        <f t="shared" si="191"/>
        <v>060</v>
      </c>
      <c r="D2340" t="str">
        <f t="shared" si="192"/>
        <v>RCC</v>
      </c>
      <c r="E2340" t="str">
        <f t="shared" si="193"/>
        <v>T0L2</v>
      </c>
      <c r="F2340" s="19" t="str">
        <f t="shared" si="194"/>
        <v>US-060-0218-RCC</v>
      </c>
      <c r="G2340" t="s">
        <v>23</v>
      </c>
      <c r="H2340" s="54">
        <v>45205</v>
      </c>
      <c r="I2340" t="str">
        <f>MID(Table9[[#This Row],[SampleID]],4,8)</f>
        <v>060-0218</v>
      </c>
    </row>
    <row r="2341" spans="1:9">
      <c r="A2341" s="27" t="s">
        <v>4945</v>
      </c>
      <c r="B2341" t="str">
        <f t="shared" si="190"/>
        <v>US</v>
      </c>
      <c r="C2341" t="str">
        <f t="shared" si="191"/>
        <v>060</v>
      </c>
      <c r="D2341" t="str">
        <f t="shared" si="192"/>
        <v>RCC</v>
      </c>
      <c r="E2341" t="str">
        <f t="shared" si="193"/>
        <v>T0L2</v>
      </c>
      <c r="F2341" s="19" t="str">
        <f t="shared" si="194"/>
        <v>US-060-0219-RCC</v>
      </c>
      <c r="G2341" t="s">
        <v>23</v>
      </c>
      <c r="H2341" s="54">
        <v>45205</v>
      </c>
      <c r="I2341" t="str">
        <f>MID(Table9[[#This Row],[SampleID]],4,8)</f>
        <v>060-0219</v>
      </c>
    </row>
    <row r="2342" spans="1:9">
      <c r="A2342" s="27" t="s">
        <v>4946</v>
      </c>
      <c r="B2342" t="str">
        <f t="shared" si="190"/>
        <v>US</v>
      </c>
      <c r="C2342" t="str">
        <f t="shared" si="191"/>
        <v>060</v>
      </c>
      <c r="D2342" t="str">
        <f t="shared" si="192"/>
        <v>RCC</v>
      </c>
      <c r="E2342" t="str">
        <f t="shared" si="193"/>
        <v>T0L2</v>
      </c>
      <c r="F2342" s="19" t="str">
        <f t="shared" si="194"/>
        <v>US-060-0220-RCC</v>
      </c>
      <c r="G2342" t="s">
        <v>23</v>
      </c>
      <c r="H2342" s="54">
        <v>45205</v>
      </c>
      <c r="I2342" t="str">
        <f>MID(Table9[[#This Row],[SampleID]],4,8)</f>
        <v>060-0220</v>
      </c>
    </row>
    <row r="2343" spans="1:9">
      <c r="A2343" s="27" t="s">
        <v>4947</v>
      </c>
      <c r="B2343" t="str">
        <f t="shared" si="190"/>
        <v>US</v>
      </c>
      <c r="C2343" t="str">
        <f t="shared" si="191"/>
        <v>060</v>
      </c>
      <c r="D2343" t="str">
        <f t="shared" si="192"/>
        <v>RCC</v>
      </c>
      <c r="E2343" t="str">
        <f t="shared" si="193"/>
        <v>T0L2</v>
      </c>
      <c r="F2343" s="19" t="str">
        <f t="shared" si="194"/>
        <v>US-060-0221-RCC</v>
      </c>
      <c r="G2343" t="s">
        <v>23</v>
      </c>
      <c r="H2343" s="54">
        <v>45205</v>
      </c>
      <c r="I2343" t="str">
        <f>MID(Table9[[#This Row],[SampleID]],4,8)</f>
        <v>060-0221</v>
      </c>
    </row>
    <row r="2344" spans="1:9">
      <c r="A2344" s="27" t="s">
        <v>4948</v>
      </c>
      <c r="B2344" t="str">
        <f t="shared" si="190"/>
        <v>US</v>
      </c>
      <c r="C2344" t="str">
        <f t="shared" si="191"/>
        <v>060</v>
      </c>
      <c r="D2344" t="str">
        <f t="shared" si="192"/>
        <v>RCC</v>
      </c>
      <c r="E2344" t="str">
        <f t="shared" si="193"/>
        <v>T0L2</v>
      </c>
      <c r="F2344" s="19" t="str">
        <f t="shared" si="194"/>
        <v>US-060-0222-RCC</v>
      </c>
      <c r="G2344" t="s">
        <v>23</v>
      </c>
      <c r="H2344" s="54">
        <v>45205</v>
      </c>
      <c r="I2344" t="str">
        <f>MID(Table9[[#This Row],[SampleID]],4,8)</f>
        <v>060-0222</v>
      </c>
    </row>
    <row r="2345" spans="1:9">
      <c r="A2345" s="27" t="s">
        <v>4949</v>
      </c>
      <c r="B2345" t="str">
        <f t="shared" si="190"/>
        <v>US</v>
      </c>
      <c r="C2345" t="str">
        <f t="shared" si="191"/>
        <v>060</v>
      </c>
      <c r="D2345" t="str">
        <f t="shared" si="192"/>
        <v>RCC</v>
      </c>
      <c r="E2345" t="str">
        <f t="shared" si="193"/>
        <v>T0L2</v>
      </c>
      <c r="F2345" s="19" t="str">
        <f t="shared" si="194"/>
        <v>US-060-0223-RCC</v>
      </c>
      <c r="G2345" t="s">
        <v>23</v>
      </c>
      <c r="H2345" s="54">
        <v>45205</v>
      </c>
      <c r="I2345" t="str">
        <f>MID(Table9[[#This Row],[SampleID]],4,8)</f>
        <v>060-0223</v>
      </c>
    </row>
    <row r="2346" spans="1:9">
      <c r="A2346" s="27" t="s">
        <v>4950</v>
      </c>
      <c r="B2346" t="str">
        <f t="shared" si="190"/>
        <v>US</v>
      </c>
      <c r="C2346" t="str">
        <f t="shared" si="191"/>
        <v>060</v>
      </c>
      <c r="D2346" t="str">
        <f t="shared" si="192"/>
        <v>RCC</v>
      </c>
      <c r="E2346" t="str">
        <f t="shared" si="193"/>
        <v>T0L2</v>
      </c>
      <c r="F2346" s="19" t="str">
        <f t="shared" si="194"/>
        <v>US-060-0224-RCC</v>
      </c>
      <c r="G2346" t="s">
        <v>23</v>
      </c>
      <c r="H2346" s="54">
        <v>45205</v>
      </c>
      <c r="I2346" t="str">
        <f>MID(Table9[[#This Row],[SampleID]],4,8)</f>
        <v>060-0224</v>
      </c>
    </row>
    <row r="2347" spans="1:9">
      <c r="A2347" s="27" t="s">
        <v>4951</v>
      </c>
      <c r="B2347" t="str">
        <f t="shared" si="190"/>
        <v>US</v>
      </c>
      <c r="C2347" t="str">
        <f t="shared" si="191"/>
        <v>060</v>
      </c>
      <c r="D2347" t="str">
        <f t="shared" si="192"/>
        <v>RCC</v>
      </c>
      <c r="E2347" t="str">
        <f t="shared" si="193"/>
        <v>T0L2</v>
      </c>
      <c r="F2347" s="19" t="str">
        <f t="shared" si="194"/>
        <v>US-060-0225-RCC</v>
      </c>
      <c r="G2347" t="s">
        <v>23</v>
      </c>
      <c r="H2347" s="54">
        <v>45205</v>
      </c>
      <c r="I2347" t="str">
        <f>MID(Table9[[#This Row],[SampleID]],4,8)</f>
        <v>060-0225</v>
      </c>
    </row>
    <row r="2348" spans="1:9">
      <c r="A2348" s="27" t="s">
        <v>4952</v>
      </c>
      <c r="B2348" t="str">
        <f t="shared" si="190"/>
        <v>US</v>
      </c>
      <c r="C2348" t="str">
        <f t="shared" si="191"/>
        <v>060</v>
      </c>
      <c r="D2348" t="str">
        <f t="shared" si="192"/>
        <v>RCC</v>
      </c>
      <c r="E2348" t="str">
        <f t="shared" si="193"/>
        <v>T0</v>
      </c>
      <c r="F2348" s="19" t="str">
        <f t="shared" si="194"/>
        <v>US-060-0226-RCC</v>
      </c>
      <c r="G2348" t="s">
        <v>23</v>
      </c>
      <c r="H2348" s="54">
        <v>45205</v>
      </c>
      <c r="I2348" t="str">
        <f>MID(Table9[[#This Row],[SampleID]],4,8)</f>
        <v>060-0226</v>
      </c>
    </row>
    <row r="2349" spans="1:9">
      <c r="A2349" s="27" t="s">
        <v>4953</v>
      </c>
      <c r="B2349" t="str">
        <f t="shared" si="190"/>
        <v>US</v>
      </c>
      <c r="C2349" t="str">
        <f t="shared" si="191"/>
        <v>060</v>
      </c>
      <c r="D2349" t="str">
        <f t="shared" si="192"/>
        <v>RCC</v>
      </c>
      <c r="E2349" t="str">
        <f t="shared" si="193"/>
        <v>T0L2</v>
      </c>
      <c r="F2349" s="19" t="str">
        <f t="shared" si="194"/>
        <v>US-060-0227-RCC</v>
      </c>
      <c r="G2349" t="s">
        <v>23</v>
      </c>
      <c r="H2349" s="54">
        <v>45205</v>
      </c>
      <c r="I2349" t="str">
        <f>MID(Table9[[#This Row],[SampleID]],4,8)</f>
        <v>060-0227</v>
      </c>
    </row>
    <row r="2350" spans="1:9">
      <c r="A2350" s="27" t="s">
        <v>4954</v>
      </c>
      <c r="B2350" t="str">
        <f t="shared" si="190"/>
        <v>US</v>
      </c>
      <c r="C2350" t="str">
        <f t="shared" si="191"/>
        <v>060</v>
      </c>
      <c r="D2350" t="str">
        <f t="shared" si="192"/>
        <v>RCC</v>
      </c>
      <c r="E2350" t="str">
        <f t="shared" si="193"/>
        <v>T0L2</v>
      </c>
      <c r="F2350" s="19" t="str">
        <f t="shared" si="194"/>
        <v>US-060-0228-RCC</v>
      </c>
      <c r="G2350" t="s">
        <v>23</v>
      </c>
      <c r="H2350" s="54">
        <v>45205</v>
      </c>
      <c r="I2350" t="str">
        <f>MID(Table9[[#This Row],[SampleID]],4,8)</f>
        <v>060-0228</v>
      </c>
    </row>
    <row r="2351" spans="1:9">
      <c r="A2351" s="27" t="s">
        <v>4955</v>
      </c>
      <c r="B2351" t="str">
        <f t="shared" si="190"/>
        <v>US</v>
      </c>
      <c r="C2351" t="str">
        <f t="shared" si="191"/>
        <v>060</v>
      </c>
      <c r="D2351" t="str">
        <f t="shared" si="192"/>
        <v>RCC</v>
      </c>
      <c r="E2351" t="str">
        <f t="shared" si="193"/>
        <v>T0L2</v>
      </c>
      <c r="F2351" s="19" t="str">
        <f t="shared" si="194"/>
        <v>US-060-0229-RCC</v>
      </c>
      <c r="G2351" t="s">
        <v>23</v>
      </c>
      <c r="H2351" s="54">
        <v>45205</v>
      </c>
      <c r="I2351" t="str">
        <f>MID(Table9[[#This Row],[SampleID]],4,8)</f>
        <v>060-0229</v>
      </c>
    </row>
    <row r="2352" spans="1:9">
      <c r="A2352" s="27" t="s">
        <v>4956</v>
      </c>
      <c r="B2352" t="str">
        <f t="shared" si="190"/>
        <v>US</v>
      </c>
      <c r="C2352" t="str">
        <f t="shared" si="191"/>
        <v>060</v>
      </c>
      <c r="D2352" t="str">
        <f t="shared" si="192"/>
        <v>RCC</v>
      </c>
      <c r="E2352" t="str">
        <f t="shared" si="193"/>
        <v>T0L2</v>
      </c>
      <c r="F2352" s="19" t="str">
        <f t="shared" si="194"/>
        <v>US-060-0230-RCC</v>
      </c>
      <c r="G2352" t="s">
        <v>23</v>
      </c>
      <c r="H2352" s="54">
        <v>45205</v>
      </c>
      <c r="I2352" t="str">
        <f>MID(Table9[[#This Row],[SampleID]],4,8)</f>
        <v>060-0230</v>
      </c>
    </row>
    <row r="2353" spans="1:9">
      <c r="A2353" s="27" t="s">
        <v>4957</v>
      </c>
      <c r="B2353" t="str">
        <f t="shared" si="190"/>
        <v>US</v>
      </c>
      <c r="C2353" t="str">
        <f t="shared" si="191"/>
        <v>060</v>
      </c>
      <c r="D2353" t="str">
        <f t="shared" si="192"/>
        <v>RCC</v>
      </c>
      <c r="E2353" t="str">
        <f t="shared" si="193"/>
        <v>T0L2</v>
      </c>
      <c r="F2353" s="19" t="str">
        <f t="shared" si="194"/>
        <v>US-060-0231-RCC</v>
      </c>
      <c r="G2353" t="s">
        <v>23</v>
      </c>
      <c r="H2353" s="54">
        <v>45205</v>
      </c>
      <c r="I2353" t="str">
        <f>MID(Table9[[#This Row],[SampleID]],4,8)</f>
        <v>060-0231</v>
      </c>
    </row>
    <row r="2354" spans="1:9">
      <c r="A2354" s="27" t="s">
        <v>4958</v>
      </c>
      <c r="B2354" t="str">
        <f t="shared" si="190"/>
        <v>US</v>
      </c>
      <c r="C2354" t="str">
        <f t="shared" si="191"/>
        <v>060</v>
      </c>
      <c r="D2354" t="str">
        <f t="shared" si="192"/>
        <v>RCC</v>
      </c>
      <c r="E2354" t="str">
        <f t="shared" si="193"/>
        <v>T0L2</v>
      </c>
      <c r="F2354" s="19" t="str">
        <f t="shared" si="194"/>
        <v>US-060-0232-RCC</v>
      </c>
      <c r="G2354" t="s">
        <v>23</v>
      </c>
      <c r="H2354" s="54">
        <v>45205</v>
      </c>
      <c r="I2354" t="str">
        <f>MID(Table9[[#This Row],[SampleID]],4,8)</f>
        <v>060-0232</v>
      </c>
    </row>
    <row r="2355" spans="1:9">
      <c r="A2355" s="27" t="s">
        <v>4959</v>
      </c>
      <c r="B2355" t="str">
        <f t="shared" si="190"/>
        <v>US</v>
      </c>
      <c r="C2355" t="str">
        <f t="shared" si="191"/>
        <v>060</v>
      </c>
      <c r="D2355" t="str">
        <f t="shared" si="192"/>
        <v>RCC</v>
      </c>
      <c r="E2355" t="str">
        <f t="shared" si="193"/>
        <v>T0L2</v>
      </c>
      <c r="F2355" s="19" t="str">
        <f t="shared" si="194"/>
        <v>US-060-0233-RCC</v>
      </c>
      <c r="G2355" t="s">
        <v>23</v>
      </c>
      <c r="H2355" s="54">
        <v>45205</v>
      </c>
      <c r="I2355" t="str">
        <f>MID(Table9[[#This Row],[SampleID]],4,8)</f>
        <v>060-0233</v>
      </c>
    </row>
    <row r="2356" spans="1:9">
      <c r="A2356" s="27" t="s">
        <v>4960</v>
      </c>
      <c r="B2356" t="str">
        <f t="shared" si="190"/>
        <v>US</v>
      </c>
      <c r="C2356" t="str">
        <f t="shared" si="191"/>
        <v>060</v>
      </c>
      <c r="D2356" t="str">
        <f t="shared" si="192"/>
        <v>RCC</v>
      </c>
      <c r="E2356" t="str">
        <f t="shared" si="193"/>
        <v>T0</v>
      </c>
      <c r="F2356" s="19" t="str">
        <f t="shared" si="194"/>
        <v>US-060-0234-RCC</v>
      </c>
      <c r="G2356" t="s">
        <v>23</v>
      </c>
      <c r="H2356" s="54">
        <v>45205</v>
      </c>
      <c r="I2356" t="str">
        <f>MID(Table9[[#This Row],[SampleID]],4,8)</f>
        <v>060-0234</v>
      </c>
    </row>
    <row r="2357" spans="1:9">
      <c r="A2357" s="27" t="s">
        <v>4961</v>
      </c>
      <c r="B2357" t="str">
        <f t="shared" si="190"/>
        <v>US</v>
      </c>
      <c r="C2357" t="str">
        <f t="shared" si="191"/>
        <v>060</v>
      </c>
      <c r="D2357" t="str">
        <f t="shared" si="192"/>
        <v>RCC</v>
      </c>
      <c r="E2357" t="str">
        <f t="shared" si="193"/>
        <v>T0L2</v>
      </c>
      <c r="F2357" s="19" t="str">
        <f t="shared" si="194"/>
        <v>US-060-0235-RCC</v>
      </c>
      <c r="G2357" t="s">
        <v>23</v>
      </c>
      <c r="H2357" s="54">
        <v>45205</v>
      </c>
      <c r="I2357" t="str">
        <f>MID(Table9[[#This Row],[SampleID]],4,8)</f>
        <v>060-0235</v>
      </c>
    </row>
    <row r="2358" spans="1:9">
      <c r="A2358" s="27" t="s">
        <v>4962</v>
      </c>
      <c r="B2358" t="str">
        <f t="shared" si="190"/>
        <v>US</v>
      </c>
      <c r="C2358" t="str">
        <f t="shared" si="191"/>
        <v>060</v>
      </c>
      <c r="D2358" t="str">
        <f t="shared" si="192"/>
        <v>RCC</v>
      </c>
      <c r="E2358" t="str">
        <f t="shared" si="193"/>
        <v>T0L2</v>
      </c>
      <c r="F2358" s="19" t="str">
        <f t="shared" si="194"/>
        <v>US-060-0236-RCC</v>
      </c>
      <c r="G2358" t="s">
        <v>23</v>
      </c>
      <c r="H2358" s="54">
        <v>45205</v>
      </c>
      <c r="I2358" t="str">
        <f>MID(Table9[[#This Row],[SampleID]],4,8)</f>
        <v>060-0236</v>
      </c>
    </row>
    <row r="2359" spans="1:9">
      <c r="A2359" s="27" t="s">
        <v>4963</v>
      </c>
      <c r="B2359" t="str">
        <f t="shared" si="190"/>
        <v>US</v>
      </c>
      <c r="C2359" t="str">
        <f t="shared" si="191"/>
        <v>060</v>
      </c>
      <c r="D2359" t="str">
        <f t="shared" si="192"/>
        <v>RCC</v>
      </c>
      <c r="E2359" t="str">
        <f t="shared" si="193"/>
        <v>T0L2</v>
      </c>
      <c r="F2359" s="19" t="str">
        <f t="shared" si="194"/>
        <v>US-060-0237-RCC</v>
      </c>
      <c r="G2359" t="s">
        <v>23</v>
      </c>
      <c r="H2359" s="54">
        <v>45205</v>
      </c>
      <c r="I2359" t="str">
        <f>MID(Table9[[#This Row],[SampleID]],4,8)</f>
        <v>060-0237</v>
      </c>
    </row>
    <row r="2360" spans="1:9">
      <c r="A2360" s="27" t="s">
        <v>4964</v>
      </c>
      <c r="B2360" t="str">
        <f t="shared" si="190"/>
        <v>US</v>
      </c>
      <c r="C2360" t="str">
        <f t="shared" si="191"/>
        <v>060</v>
      </c>
      <c r="D2360" t="str">
        <f t="shared" si="192"/>
        <v>RCC</v>
      </c>
      <c r="E2360" t="str">
        <f t="shared" si="193"/>
        <v>T0L2</v>
      </c>
      <c r="F2360" s="19" t="str">
        <f t="shared" si="194"/>
        <v>US-060-0238-RCC</v>
      </c>
      <c r="G2360" t="s">
        <v>23</v>
      </c>
      <c r="H2360" s="54">
        <v>45205</v>
      </c>
      <c r="I2360" t="str">
        <f>MID(Table9[[#This Row],[SampleID]],4,8)</f>
        <v>060-0238</v>
      </c>
    </row>
    <row r="2361" spans="1:9">
      <c r="A2361" s="27" t="s">
        <v>4965</v>
      </c>
      <c r="B2361" t="str">
        <f t="shared" si="190"/>
        <v>US</v>
      </c>
      <c r="C2361" t="str">
        <f t="shared" si="191"/>
        <v>060</v>
      </c>
      <c r="D2361" t="str">
        <f t="shared" si="192"/>
        <v>RCC</v>
      </c>
      <c r="E2361" t="str">
        <f t="shared" si="193"/>
        <v>T0</v>
      </c>
      <c r="F2361" s="19" t="str">
        <f t="shared" si="194"/>
        <v>US-060-0239-RCC</v>
      </c>
      <c r="G2361" t="s">
        <v>23</v>
      </c>
      <c r="H2361" s="54">
        <v>45205</v>
      </c>
      <c r="I2361" t="str">
        <f>MID(Table9[[#This Row],[SampleID]],4,8)</f>
        <v>060-0239</v>
      </c>
    </row>
    <row r="2362" spans="1:9">
      <c r="A2362" s="27" t="s">
        <v>4966</v>
      </c>
      <c r="B2362" t="str">
        <f t="shared" si="190"/>
        <v>US</v>
      </c>
      <c r="C2362" t="str">
        <f t="shared" si="191"/>
        <v>060</v>
      </c>
      <c r="D2362" t="str">
        <f t="shared" si="192"/>
        <v>RCC</v>
      </c>
      <c r="E2362" t="str">
        <f t="shared" si="193"/>
        <v>T0L2</v>
      </c>
      <c r="F2362" s="19" t="str">
        <f t="shared" si="194"/>
        <v>US-060-0240-RCC</v>
      </c>
      <c r="G2362" t="s">
        <v>23</v>
      </c>
      <c r="H2362" s="54">
        <v>45205</v>
      </c>
      <c r="I2362" t="str">
        <f>MID(Table9[[#This Row],[SampleID]],4,8)</f>
        <v>060-0240</v>
      </c>
    </row>
    <row r="2363" spans="1:9">
      <c r="A2363" s="27" t="s">
        <v>4967</v>
      </c>
      <c r="B2363" t="str">
        <f t="shared" si="190"/>
        <v>US</v>
      </c>
      <c r="C2363" t="str">
        <f t="shared" si="191"/>
        <v>060</v>
      </c>
      <c r="D2363" t="str">
        <f t="shared" si="192"/>
        <v>RCC</v>
      </c>
      <c r="E2363" t="str">
        <f t="shared" si="193"/>
        <v>T0L2</v>
      </c>
      <c r="F2363" s="19" t="str">
        <f t="shared" si="194"/>
        <v>US-060-0241-RCC</v>
      </c>
      <c r="G2363" t="s">
        <v>23</v>
      </c>
      <c r="H2363" s="54">
        <v>45205</v>
      </c>
      <c r="I2363" t="str">
        <f>MID(Table9[[#This Row],[SampleID]],4,8)</f>
        <v>060-0241</v>
      </c>
    </row>
    <row r="2364" spans="1:9">
      <c r="A2364" s="27" t="s">
        <v>4968</v>
      </c>
      <c r="B2364" t="str">
        <f t="shared" si="190"/>
        <v>US</v>
      </c>
      <c r="C2364" t="str">
        <f t="shared" si="191"/>
        <v>060</v>
      </c>
      <c r="D2364" t="str">
        <f t="shared" si="192"/>
        <v>RCC</v>
      </c>
      <c r="E2364" t="str">
        <f t="shared" si="193"/>
        <v>T0</v>
      </c>
      <c r="F2364" s="19" t="str">
        <f t="shared" si="194"/>
        <v>US-060-0242-RCC</v>
      </c>
      <c r="G2364" t="s">
        <v>23</v>
      </c>
      <c r="H2364" s="54">
        <v>45205</v>
      </c>
      <c r="I2364" t="str">
        <f>MID(Table9[[#This Row],[SampleID]],4,8)</f>
        <v>060-0242</v>
      </c>
    </row>
    <row r="2365" spans="1:9">
      <c r="A2365" s="27" t="s">
        <v>4969</v>
      </c>
      <c r="B2365" t="str">
        <f t="shared" si="190"/>
        <v>US</v>
      </c>
      <c r="C2365" t="str">
        <f t="shared" si="191"/>
        <v>060</v>
      </c>
      <c r="D2365" t="str">
        <f t="shared" si="192"/>
        <v>RCC</v>
      </c>
      <c r="E2365" t="str">
        <f t="shared" si="193"/>
        <v>T0</v>
      </c>
      <c r="F2365" s="19" t="str">
        <f t="shared" si="194"/>
        <v>US-060-0243-RCC</v>
      </c>
      <c r="G2365" t="s">
        <v>23</v>
      </c>
      <c r="H2365" s="54">
        <v>45205</v>
      </c>
      <c r="I2365" t="str">
        <f>MID(Table9[[#This Row],[SampleID]],4,8)</f>
        <v>060-0243</v>
      </c>
    </row>
    <row r="2366" spans="1:9">
      <c r="A2366" s="27" t="s">
        <v>4970</v>
      </c>
      <c r="B2366" t="str">
        <f t="shared" si="190"/>
        <v>US</v>
      </c>
      <c r="C2366" t="str">
        <f t="shared" si="191"/>
        <v>060</v>
      </c>
      <c r="D2366" t="str">
        <f t="shared" si="192"/>
        <v>RCC</v>
      </c>
      <c r="E2366" t="str">
        <f t="shared" si="193"/>
        <v>T0L2</v>
      </c>
      <c r="F2366" s="19" t="str">
        <f t="shared" si="194"/>
        <v>US-060-0244-RCC</v>
      </c>
      <c r="G2366" t="s">
        <v>23</v>
      </c>
      <c r="H2366" s="54">
        <v>45205</v>
      </c>
      <c r="I2366" t="str">
        <f>MID(Table9[[#This Row],[SampleID]],4,8)</f>
        <v>060-0244</v>
      </c>
    </row>
    <row r="2367" spans="1:9">
      <c r="A2367" s="27" t="s">
        <v>4971</v>
      </c>
      <c r="B2367" t="str">
        <f t="shared" si="190"/>
        <v>US</v>
      </c>
      <c r="C2367" t="str">
        <f t="shared" si="191"/>
        <v>060</v>
      </c>
      <c r="D2367" t="str">
        <f t="shared" si="192"/>
        <v>RCC</v>
      </c>
      <c r="E2367" t="str">
        <f t="shared" si="193"/>
        <v>T0</v>
      </c>
      <c r="F2367" s="19" t="str">
        <f t="shared" si="194"/>
        <v>US-060-0245-RCC</v>
      </c>
      <c r="G2367" t="s">
        <v>23</v>
      </c>
      <c r="H2367" s="54">
        <v>45205</v>
      </c>
      <c r="I2367" t="str">
        <f>MID(Table9[[#This Row],[SampleID]],4,8)</f>
        <v>060-0245</v>
      </c>
    </row>
    <row r="2368" spans="1:9">
      <c r="A2368" s="27" t="s">
        <v>4972</v>
      </c>
      <c r="B2368" t="str">
        <f t="shared" si="190"/>
        <v>US</v>
      </c>
      <c r="C2368" t="str">
        <f t="shared" si="191"/>
        <v>060</v>
      </c>
      <c r="D2368" t="str">
        <f t="shared" si="192"/>
        <v>RCC</v>
      </c>
      <c r="E2368" t="str">
        <f t="shared" si="193"/>
        <v>T0</v>
      </c>
      <c r="F2368" s="19" t="str">
        <f t="shared" si="194"/>
        <v>US-060-0246-RCC</v>
      </c>
      <c r="G2368" t="s">
        <v>23</v>
      </c>
      <c r="H2368" s="54">
        <v>45205</v>
      </c>
      <c r="I2368" t="str">
        <f>MID(Table9[[#This Row],[SampleID]],4,8)</f>
        <v>060-0246</v>
      </c>
    </row>
    <row r="2369" spans="1:9">
      <c r="A2369" s="27" t="s">
        <v>4973</v>
      </c>
      <c r="B2369" t="str">
        <f t="shared" si="190"/>
        <v>US</v>
      </c>
      <c r="C2369" t="str">
        <f t="shared" si="191"/>
        <v>060</v>
      </c>
      <c r="D2369" t="str">
        <f t="shared" si="192"/>
        <v>RCC</v>
      </c>
      <c r="E2369" t="str">
        <f t="shared" si="193"/>
        <v>T0L2</v>
      </c>
      <c r="F2369" s="19" t="str">
        <f t="shared" si="194"/>
        <v>US-060-0247-RCC</v>
      </c>
      <c r="G2369" t="s">
        <v>23</v>
      </c>
      <c r="H2369" s="54">
        <v>45205</v>
      </c>
      <c r="I2369" t="str">
        <f>MID(Table9[[#This Row],[SampleID]],4,8)</f>
        <v>060-0247</v>
      </c>
    </row>
    <row r="2370" spans="1:9">
      <c r="A2370" s="27" t="s">
        <v>4974</v>
      </c>
      <c r="B2370" t="str">
        <f t="shared" ref="B2370:B2433" si="195">LEFT(A2370,2)</f>
        <v>US</v>
      </c>
      <c r="C2370" t="str">
        <f t="shared" ref="C2370:C2433" si="196">MID(A2370,4,3)</f>
        <v>060</v>
      </c>
      <c r="D2370" t="str">
        <f t="shared" ref="D2370:D2433" si="197">IF(MID(A2370,13,1)="M","MELANOMA",IF(MID(A2370,13,1)="N","NSCLC",IF(MID(A2370,13,1)="S","SCLC",IF(MID(A2370,13,1)="H","HETH",IF(MID(A2370,13,1)="R","RCC","OTHER")))))</f>
        <v>RCC</v>
      </c>
      <c r="E2370" t="str">
        <f t="shared" ref="E2370:E2433" si="198">IF(MID(A2370,13,1)="m",RIGHT(A2370,LEN(A2370)-21),IF(MID(A2370,13,1)="n",RIGHT(A2370,LEN(A2370)-18),IF(MID(A2370,13,1)="s",RIGHT(A2370,LEN(A2370)-17),IF(MID(A2370,13,1)="o",RIGHT(A2370,LEN(A2370)-18),IF(MID(A2370,13,1)="h",RIGHT(A2370,LEN(A2370)-17),IF(MID(A2370,13,1)="r",RIGHT(A2370,LEN(A2370)-16),"UNKNOWN"))))))</f>
        <v>T0</v>
      </c>
      <c r="F2370" s="19" t="str">
        <f t="shared" ref="F2370:F2433" si="199">IF(MID(A2370,13,1)="H",LEFT(A2370,16),IF(MID(A2370,13,1)="M",LEFT(A2370,20),IF(MID(A2370,13,1)="N",LEFT(A2370,17),IF(MID(A2370,13,1)="S",LEFT(A2370,16),IF(MID(A2370,13,1)="O",LEFT(A2370,17),IF(MID(A2370,13,1)="R",LEFT(A2370,15),""))))))</f>
        <v>US-060-0249-RCC</v>
      </c>
      <c r="G2370" t="s">
        <v>23</v>
      </c>
      <c r="H2370" s="54">
        <v>45205</v>
      </c>
      <c r="I2370" t="str">
        <f>MID(Table9[[#This Row],[SampleID]],4,8)</f>
        <v>060-0249</v>
      </c>
    </row>
    <row r="2371" spans="1:9">
      <c r="A2371" s="27" t="s">
        <v>4975</v>
      </c>
      <c r="B2371" t="str">
        <f t="shared" si="195"/>
        <v>US</v>
      </c>
      <c r="C2371" t="str">
        <f t="shared" si="196"/>
        <v>060</v>
      </c>
      <c r="D2371" t="str">
        <f t="shared" si="197"/>
        <v>RCC</v>
      </c>
      <c r="E2371" t="str">
        <f t="shared" si="198"/>
        <v>T0</v>
      </c>
      <c r="F2371" s="19" t="str">
        <f t="shared" si="199"/>
        <v>US-060-0250-RCC</v>
      </c>
      <c r="G2371" t="s">
        <v>23</v>
      </c>
      <c r="H2371" s="54">
        <v>45205</v>
      </c>
      <c r="I2371" t="str">
        <f>MID(Table9[[#This Row],[SampleID]],4,8)</f>
        <v>060-0250</v>
      </c>
    </row>
    <row r="2372" spans="1:9">
      <c r="A2372" s="27" t="s">
        <v>4976</v>
      </c>
      <c r="B2372" t="str">
        <f t="shared" si="195"/>
        <v>US</v>
      </c>
      <c r="C2372" t="str">
        <f t="shared" si="196"/>
        <v>060</v>
      </c>
      <c r="D2372" t="str">
        <f t="shared" si="197"/>
        <v>RCC</v>
      </c>
      <c r="E2372" t="str">
        <f t="shared" si="198"/>
        <v>T0</v>
      </c>
      <c r="F2372" s="19" t="str">
        <f t="shared" si="199"/>
        <v>US-060-0251-RCC</v>
      </c>
      <c r="G2372" t="s">
        <v>23</v>
      </c>
      <c r="H2372" s="54">
        <v>45205</v>
      </c>
      <c r="I2372" t="str">
        <f>MID(Table9[[#This Row],[SampleID]],4,8)</f>
        <v>060-0251</v>
      </c>
    </row>
    <row r="2373" spans="1:9">
      <c r="A2373" s="27" t="s">
        <v>4977</v>
      </c>
      <c r="B2373" t="str">
        <f t="shared" si="195"/>
        <v>US</v>
      </c>
      <c r="C2373" t="str">
        <f t="shared" si="196"/>
        <v>060</v>
      </c>
      <c r="D2373" t="str">
        <f t="shared" si="197"/>
        <v>RCC</v>
      </c>
      <c r="E2373" t="str">
        <f t="shared" si="198"/>
        <v>T0</v>
      </c>
      <c r="F2373" s="19" t="str">
        <f t="shared" si="199"/>
        <v>US-060-0252-RCC</v>
      </c>
      <c r="G2373" t="s">
        <v>23</v>
      </c>
      <c r="H2373" s="54">
        <v>45205</v>
      </c>
      <c r="I2373" t="str">
        <f>MID(Table9[[#This Row],[SampleID]],4,8)</f>
        <v>060-0252</v>
      </c>
    </row>
    <row r="2374" spans="1:9">
      <c r="A2374" s="27" t="s">
        <v>4978</v>
      </c>
      <c r="B2374" t="str">
        <f t="shared" si="195"/>
        <v>US</v>
      </c>
      <c r="C2374" t="str">
        <f t="shared" si="196"/>
        <v>060</v>
      </c>
      <c r="D2374" t="str">
        <f t="shared" si="197"/>
        <v>RCC</v>
      </c>
      <c r="E2374" t="str">
        <f t="shared" si="198"/>
        <v>T0</v>
      </c>
      <c r="F2374" s="19" t="str">
        <f t="shared" si="199"/>
        <v>US-060-0253-RCC</v>
      </c>
      <c r="G2374" t="s">
        <v>23</v>
      </c>
      <c r="H2374" s="54">
        <v>45205</v>
      </c>
      <c r="I2374" t="str">
        <f>MID(Table9[[#This Row],[SampleID]],4,8)</f>
        <v>060-0253</v>
      </c>
    </row>
    <row r="2375" spans="1:9">
      <c r="A2375" s="27" t="s">
        <v>4979</v>
      </c>
      <c r="B2375" t="str">
        <f t="shared" si="195"/>
        <v>US</v>
      </c>
      <c r="C2375" t="str">
        <f t="shared" si="196"/>
        <v>060</v>
      </c>
      <c r="D2375" t="str">
        <f t="shared" si="197"/>
        <v>RCC</v>
      </c>
      <c r="E2375" t="str">
        <f t="shared" si="198"/>
        <v>T0</v>
      </c>
      <c r="F2375" s="19" t="str">
        <f t="shared" si="199"/>
        <v>US-060-0254-RCC</v>
      </c>
      <c r="G2375" t="s">
        <v>23</v>
      </c>
      <c r="H2375" s="54">
        <v>45205</v>
      </c>
      <c r="I2375" t="str">
        <f>MID(Table9[[#This Row],[SampleID]],4,8)</f>
        <v>060-0254</v>
      </c>
    </row>
    <row r="2376" spans="1:9">
      <c r="A2376" s="27" t="s">
        <v>4980</v>
      </c>
      <c r="B2376" t="str">
        <f t="shared" si="195"/>
        <v>US</v>
      </c>
      <c r="C2376" t="str">
        <f t="shared" si="196"/>
        <v>060</v>
      </c>
      <c r="D2376" t="str">
        <f t="shared" si="197"/>
        <v>RCC</v>
      </c>
      <c r="E2376" t="str">
        <f t="shared" si="198"/>
        <v>T0</v>
      </c>
      <c r="F2376" s="19" t="str">
        <f t="shared" si="199"/>
        <v>US-060-0255-RCC</v>
      </c>
      <c r="G2376" t="s">
        <v>23</v>
      </c>
      <c r="H2376" s="54">
        <v>45205</v>
      </c>
      <c r="I2376" t="str">
        <f>MID(Table9[[#This Row],[SampleID]],4,8)</f>
        <v>060-0255</v>
      </c>
    </row>
    <row r="2377" spans="1:9">
      <c r="A2377" s="27" t="s">
        <v>4981</v>
      </c>
      <c r="B2377" t="str">
        <f t="shared" si="195"/>
        <v>US</v>
      </c>
      <c r="C2377" t="str">
        <f t="shared" si="196"/>
        <v>060</v>
      </c>
      <c r="D2377" t="str">
        <f t="shared" si="197"/>
        <v>RCC</v>
      </c>
      <c r="E2377" t="str">
        <f t="shared" si="198"/>
        <v>T0</v>
      </c>
      <c r="F2377" s="19" t="str">
        <f t="shared" si="199"/>
        <v>US-060-0256-RCC</v>
      </c>
      <c r="G2377" t="s">
        <v>23</v>
      </c>
      <c r="H2377" s="54">
        <v>45205</v>
      </c>
      <c r="I2377" t="str">
        <f>MID(Table9[[#This Row],[SampleID]],4,8)</f>
        <v>060-0256</v>
      </c>
    </row>
    <row r="2378" spans="1:9">
      <c r="A2378" s="27" t="s">
        <v>4982</v>
      </c>
      <c r="B2378" t="str">
        <f t="shared" si="195"/>
        <v>US</v>
      </c>
      <c r="C2378" t="str">
        <f t="shared" si="196"/>
        <v>060</v>
      </c>
      <c r="D2378" t="str">
        <f t="shared" si="197"/>
        <v>RCC</v>
      </c>
      <c r="E2378" t="str">
        <f t="shared" si="198"/>
        <v>T0</v>
      </c>
      <c r="F2378" s="19" t="str">
        <f t="shared" si="199"/>
        <v>US-060-0257-RCC</v>
      </c>
      <c r="G2378" t="s">
        <v>23</v>
      </c>
      <c r="H2378" s="54">
        <v>45205</v>
      </c>
      <c r="I2378" t="str">
        <f>MID(Table9[[#This Row],[SampleID]],4,8)</f>
        <v>060-0257</v>
      </c>
    </row>
    <row r="2379" spans="1:9">
      <c r="A2379" s="27" t="s">
        <v>4983</v>
      </c>
      <c r="B2379" t="str">
        <f t="shared" si="195"/>
        <v>US</v>
      </c>
      <c r="C2379" t="str">
        <f t="shared" si="196"/>
        <v>060</v>
      </c>
      <c r="D2379" t="str">
        <f t="shared" si="197"/>
        <v>RCC</v>
      </c>
      <c r="E2379" t="str">
        <f t="shared" si="198"/>
        <v>T0</v>
      </c>
      <c r="F2379" s="19" t="str">
        <f t="shared" si="199"/>
        <v>US-060-0258-RCC</v>
      </c>
      <c r="G2379" t="s">
        <v>23</v>
      </c>
      <c r="H2379" s="54">
        <v>45205</v>
      </c>
      <c r="I2379" t="str">
        <f>MID(Table9[[#This Row],[SampleID]],4,8)</f>
        <v>060-0258</v>
      </c>
    </row>
    <row r="2380" spans="1:9">
      <c r="A2380" s="27" t="s">
        <v>4984</v>
      </c>
      <c r="B2380" t="str">
        <f t="shared" si="195"/>
        <v>US</v>
      </c>
      <c r="C2380" t="str">
        <f t="shared" si="196"/>
        <v>060</v>
      </c>
      <c r="D2380" t="str">
        <f t="shared" si="197"/>
        <v>RCC</v>
      </c>
      <c r="E2380" t="str">
        <f t="shared" si="198"/>
        <v>T0</v>
      </c>
      <c r="F2380" s="19" t="str">
        <f t="shared" si="199"/>
        <v>US-060-0259-RCC</v>
      </c>
      <c r="G2380" t="s">
        <v>23</v>
      </c>
      <c r="H2380" s="54">
        <v>45205</v>
      </c>
      <c r="I2380" t="str">
        <f>MID(Table9[[#This Row],[SampleID]],4,8)</f>
        <v>060-0259</v>
      </c>
    </row>
    <row r="2381" spans="1:9">
      <c r="A2381" s="27" t="s">
        <v>4985</v>
      </c>
      <c r="B2381" t="str">
        <f t="shared" si="195"/>
        <v>US</v>
      </c>
      <c r="C2381" t="str">
        <f t="shared" si="196"/>
        <v>060</v>
      </c>
      <c r="D2381" t="str">
        <f t="shared" si="197"/>
        <v>RCC</v>
      </c>
      <c r="E2381" t="str">
        <f t="shared" si="198"/>
        <v>T0</v>
      </c>
      <c r="F2381" s="19" t="str">
        <f t="shared" si="199"/>
        <v>US-060-0260-RCC</v>
      </c>
      <c r="G2381" t="s">
        <v>23</v>
      </c>
      <c r="H2381" s="54">
        <v>45205</v>
      </c>
      <c r="I2381" t="str">
        <f>MID(Table9[[#This Row],[SampleID]],4,8)</f>
        <v>060-0260</v>
      </c>
    </row>
    <row r="2382" spans="1:9">
      <c r="A2382" s="27" t="s">
        <v>4986</v>
      </c>
      <c r="B2382" t="str">
        <f t="shared" si="195"/>
        <v>US</v>
      </c>
      <c r="C2382" t="str">
        <f t="shared" si="196"/>
        <v>060</v>
      </c>
      <c r="D2382" t="str">
        <f t="shared" si="197"/>
        <v>RCC</v>
      </c>
      <c r="E2382" t="str">
        <f t="shared" si="198"/>
        <v>T0</v>
      </c>
      <c r="F2382" s="19" t="str">
        <f t="shared" si="199"/>
        <v>US-060-0261-RCC</v>
      </c>
      <c r="G2382" t="s">
        <v>23</v>
      </c>
      <c r="H2382" s="54">
        <v>45205</v>
      </c>
      <c r="I2382" t="str">
        <f>MID(Table9[[#This Row],[SampleID]],4,8)</f>
        <v>060-0261</v>
      </c>
    </row>
    <row r="2383" spans="1:9">
      <c r="A2383" s="27" t="s">
        <v>4987</v>
      </c>
      <c r="B2383" t="str">
        <f t="shared" si="195"/>
        <v>US</v>
      </c>
      <c r="C2383" t="str">
        <f t="shared" si="196"/>
        <v>060</v>
      </c>
      <c r="D2383" t="str">
        <f t="shared" si="197"/>
        <v>RCC</v>
      </c>
      <c r="E2383" t="str">
        <f t="shared" si="198"/>
        <v>T0</v>
      </c>
      <c r="F2383" s="19" t="str">
        <f t="shared" si="199"/>
        <v>US-060-0262-RCC</v>
      </c>
      <c r="G2383" t="s">
        <v>23</v>
      </c>
      <c r="H2383" s="54">
        <v>45205</v>
      </c>
      <c r="I2383" t="str">
        <f>MID(Table9[[#This Row],[SampleID]],4,8)</f>
        <v>060-0262</v>
      </c>
    </row>
    <row r="2384" spans="1:9">
      <c r="A2384" s="27" t="s">
        <v>4988</v>
      </c>
      <c r="B2384" t="str">
        <f t="shared" si="195"/>
        <v>US</v>
      </c>
      <c r="C2384" t="str">
        <f t="shared" si="196"/>
        <v>060</v>
      </c>
      <c r="D2384" t="str">
        <f t="shared" si="197"/>
        <v>RCC</v>
      </c>
      <c r="E2384" t="str">
        <f t="shared" si="198"/>
        <v>T0</v>
      </c>
      <c r="F2384" s="19" t="str">
        <f t="shared" si="199"/>
        <v>US-060-0263-RCC</v>
      </c>
      <c r="G2384" t="s">
        <v>23</v>
      </c>
      <c r="H2384" s="54">
        <v>45205</v>
      </c>
      <c r="I2384" t="str">
        <f>MID(Table9[[#This Row],[SampleID]],4,8)</f>
        <v>060-0263</v>
      </c>
    </row>
    <row r="2385" spans="1:9">
      <c r="A2385" s="27" t="s">
        <v>4989</v>
      </c>
      <c r="B2385" t="str">
        <f t="shared" si="195"/>
        <v>US</v>
      </c>
      <c r="C2385" t="str">
        <f t="shared" si="196"/>
        <v>060</v>
      </c>
      <c r="D2385" t="str">
        <f t="shared" si="197"/>
        <v>RCC</v>
      </c>
      <c r="E2385" t="str">
        <f t="shared" si="198"/>
        <v>T0</v>
      </c>
      <c r="F2385" s="19" t="str">
        <f t="shared" si="199"/>
        <v>US-060-0264-RCC</v>
      </c>
      <c r="G2385" t="s">
        <v>23</v>
      </c>
      <c r="H2385" s="54">
        <v>45205</v>
      </c>
      <c r="I2385" t="str">
        <f>MID(Table9[[#This Row],[SampleID]],4,8)</f>
        <v>060-0264</v>
      </c>
    </row>
    <row r="2386" spans="1:9">
      <c r="A2386" s="27" t="s">
        <v>4990</v>
      </c>
      <c r="B2386" t="str">
        <f t="shared" si="195"/>
        <v>US</v>
      </c>
      <c r="C2386" t="str">
        <f t="shared" si="196"/>
        <v>060</v>
      </c>
      <c r="D2386" t="str">
        <f t="shared" si="197"/>
        <v>RCC</v>
      </c>
      <c r="E2386" t="str">
        <f t="shared" si="198"/>
        <v>T0</v>
      </c>
      <c r="F2386" s="19" t="str">
        <f t="shared" si="199"/>
        <v>US-060-0265-RCC</v>
      </c>
      <c r="G2386" t="s">
        <v>23</v>
      </c>
      <c r="H2386" s="54">
        <v>45205</v>
      </c>
      <c r="I2386" t="str">
        <f>MID(Table9[[#This Row],[SampleID]],4,8)</f>
        <v>060-0265</v>
      </c>
    </row>
    <row r="2387" spans="1:9">
      <c r="A2387" s="27" t="s">
        <v>4991</v>
      </c>
      <c r="B2387" t="str">
        <f t="shared" si="195"/>
        <v>US</v>
      </c>
      <c r="C2387" t="str">
        <f t="shared" si="196"/>
        <v>060</v>
      </c>
      <c r="D2387" t="str">
        <f t="shared" si="197"/>
        <v>RCC</v>
      </c>
      <c r="E2387" t="str">
        <f t="shared" si="198"/>
        <v>T0</v>
      </c>
      <c r="F2387" s="19" t="str">
        <f t="shared" si="199"/>
        <v>US-060-0266-RCC</v>
      </c>
      <c r="G2387" t="s">
        <v>23</v>
      </c>
      <c r="H2387" s="54">
        <v>45205</v>
      </c>
      <c r="I2387" t="str">
        <f>MID(Table9[[#This Row],[SampleID]],4,8)</f>
        <v>060-0266</v>
      </c>
    </row>
    <row r="2388" spans="1:9">
      <c r="A2388" s="27" t="s">
        <v>4992</v>
      </c>
      <c r="B2388" t="str">
        <f t="shared" si="195"/>
        <v>US</v>
      </c>
      <c r="C2388" t="str">
        <f t="shared" si="196"/>
        <v>060</v>
      </c>
      <c r="D2388" t="str">
        <f t="shared" si="197"/>
        <v>RCC</v>
      </c>
      <c r="E2388" t="str">
        <f t="shared" si="198"/>
        <v>T0</v>
      </c>
      <c r="F2388" s="19" t="str">
        <f t="shared" si="199"/>
        <v>US-060-0267-RCC</v>
      </c>
      <c r="G2388" t="s">
        <v>23</v>
      </c>
      <c r="H2388" s="54">
        <v>45205</v>
      </c>
      <c r="I2388" t="str">
        <f>MID(Table9[[#This Row],[SampleID]],4,8)</f>
        <v>060-0267</v>
      </c>
    </row>
    <row r="2389" spans="1:9">
      <c r="A2389" s="27" t="s">
        <v>4993</v>
      </c>
      <c r="B2389" t="str">
        <f t="shared" si="195"/>
        <v>US</v>
      </c>
      <c r="C2389" t="str">
        <f t="shared" si="196"/>
        <v>060</v>
      </c>
      <c r="D2389" t="str">
        <f t="shared" si="197"/>
        <v>RCC</v>
      </c>
      <c r="E2389" t="str">
        <f t="shared" si="198"/>
        <v>T0L2</v>
      </c>
      <c r="F2389" s="19" t="str">
        <f t="shared" si="199"/>
        <v>US-060-0268-RCC</v>
      </c>
      <c r="G2389" t="s">
        <v>23</v>
      </c>
      <c r="H2389" s="54">
        <v>45205</v>
      </c>
      <c r="I2389" t="str">
        <f>MID(Table9[[#This Row],[SampleID]],4,8)</f>
        <v>060-0268</v>
      </c>
    </row>
    <row r="2390" spans="1:9">
      <c r="A2390" s="27" t="s">
        <v>4994</v>
      </c>
      <c r="B2390" t="str">
        <f t="shared" si="195"/>
        <v>US</v>
      </c>
      <c r="C2390" t="str">
        <f t="shared" si="196"/>
        <v>060</v>
      </c>
      <c r="D2390" t="str">
        <f t="shared" si="197"/>
        <v>RCC</v>
      </c>
      <c r="E2390" t="str">
        <f t="shared" si="198"/>
        <v>T0</v>
      </c>
      <c r="F2390" s="19" t="str">
        <f t="shared" si="199"/>
        <v>US-060-0269-RCC</v>
      </c>
      <c r="G2390" t="s">
        <v>23</v>
      </c>
      <c r="H2390" s="54">
        <v>45205</v>
      </c>
      <c r="I2390" t="str">
        <f>MID(Table9[[#This Row],[SampleID]],4,8)</f>
        <v>060-0269</v>
      </c>
    </row>
    <row r="2391" spans="1:9">
      <c r="A2391" s="27" t="s">
        <v>4995</v>
      </c>
      <c r="B2391" t="str">
        <f t="shared" si="195"/>
        <v>US</v>
      </c>
      <c r="C2391" t="str">
        <f t="shared" si="196"/>
        <v>060</v>
      </c>
      <c r="D2391" t="str">
        <f t="shared" si="197"/>
        <v>RCC</v>
      </c>
      <c r="E2391" t="str">
        <f t="shared" si="198"/>
        <v>T0</v>
      </c>
      <c r="F2391" s="19" t="str">
        <f t="shared" si="199"/>
        <v>US-060-0270-RCC</v>
      </c>
      <c r="G2391" t="s">
        <v>23</v>
      </c>
      <c r="H2391" s="54">
        <v>45205</v>
      </c>
      <c r="I2391" t="str">
        <f>MID(Table9[[#This Row],[SampleID]],4,8)</f>
        <v>060-0270</v>
      </c>
    </row>
    <row r="2392" spans="1:9">
      <c r="A2392" s="27" t="s">
        <v>4996</v>
      </c>
      <c r="B2392" t="str">
        <f t="shared" si="195"/>
        <v>US</v>
      </c>
      <c r="C2392" t="str">
        <f t="shared" si="196"/>
        <v>060</v>
      </c>
      <c r="D2392" t="str">
        <f t="shared" si="197"/>
        <v>RCC</v>
      </c>
      <c r="E2392" t="str">
        <f t="shared" si="198"/>
        <v>T0</v>
      </c>
      <c r="F2392" s="19" t="str">
        <f t="shared" si="199"/>
        <v>US-060-0271-RCC</v>
      </c>
      <c r="G2392" t="s">
        <v>23</v>
      </c>
      <c r="H2392" s="54">
        <v>45205</v>
      </c>
      <c r="I2392" t="str">
        <f>MID(Table9[[#This Row],[SampleID]],4,8)</f>
        <v>060-0271</v>
      </c>
    </row>
    <row r="2393" spans="1:9">
      <c r="A2393" s="27" t="s">
        <v>4997</v>
      </c>
      <c r="B2393" t="str">
        <f t="shared" si="195"/>
        <v>US</v>
      </c>
      <c r="C2393" t="str">
        <f t="shared" si="196"/>
        <v>060</v>
      </c>
      <c r="D2393" t="str">
        <f t="shared" si="197"/>
        <v>RCC</v>
      </c>
      <c r="E2393" t="str">
        <f t="shared" si="198"/>
        <v>T0L2</v>
      </c>
      <c r="F2393" s="19" t="str">
        <f t="shared" si="199"/>
        <v>US-060-0272-RCC</v>
      </c>
      <c r="G2393" t="s">
        <v>23</v>
      </c>
      <c r="H2393" s="54">
        <v>45205</v>
      </c>
      <c r="I2393" t="str">
        <f>MID(Table9[[#This Row],[SampleID]],4,8)</f>
        <v>060-0272</v>
      </c>
    </row>
    <row r="2394" spans="1:9">
      <c r="A2394" s="27" t="s">
        <v>4998</v>
      </c>
      <c r="B2394" t="str">
        <f t="shared" si="195"/>
        <v>US</v>
      </c>
      <c r="C2394" t="str">
        <f t="shared" si="196"/>
        <v>060</v>
      </c>
      <c r="D2394" t="str">
        <f t="shared" si="197"/>
        <v>RCC</v>
      </c>
      <c r="E2394" t="str">
        <f t="shared" si="198"/>
        <v>T0</v>
      </c>
      <c r="F2394" s="19" t="str">
        <f t="shared" si="199"/>
        <v>US-060-0273-RCC</v>
      </c>
      <c r="G2394" t="s">
        <v>23</v>
      </c>
      <c r="H2394" s="54">
        <v>45205</v>
      </c>
      <c r="I2394" t="str">
        <f>MID(Table9[[#This Row],[SampleID]],4,8)</f>
        <v>060-0273</v>
      </c>
    </row>
    <row r="2395" spans="1:9">
      <c r="A2395" s="27" t="s">
        <v>4999</v>
      </c>
      <c r="B2395" t="str">
        <f t="shared" si="195"/>
        <v>US</v>
      </c>
      <c r="C2395" t="str">
        <f t="shared" si="196"/>
        <v>060</v>
      </c>
      <c r="D2395" t="str">
        <f t="shared" si="197"/>
        <v>RCC</v>
      </c>
      <c r="E2395" t="str">
        <f t="shared" si="198"/>
        <v>T0L2</v>
      </c>
      <c r="F2395" s="19" t="str">
        <f t="shared" si="199"/>
        <v>US-060-0274-RCC</v>
      </c>
      <c r="G2395" t="s">
        <v>23</v>
      </c>
      <c r="H2395" s="54">
        <v>45205</v>
      </c>
      <c r="I2395" t="str">
        <f>MID(Table9[[#This Row],[SampleID]],4,8)</f>
        <v>060-0274</v>
      </c>
    </row>
    <row r="2396" spans="1:9">
      <c r="A2396" s="27" t="s">
        <v>5000</v>
      </c>
      <c r="B2396" t="str">
        <f t="shared" si="195"/>
        <v>US</v>
      </c>
      <c r="C2396" t="str">
        <f t="shared" si="196"/>
        <v>060</v>
      </c>
      <c r="D2396" t="str">
        <f t="shared" si="197"/>
        <v>RCC</v>
      </c>
      <c r="E2396" t="str">
        <f t="shared" si="198"/>
        <v>T0</v>
      </c>
      <c r="F2396" s="19" t="str">
        <f t="shared" si="199"/>
        <v>US-060-0275-RCC</v>
      </c>
      <c r="G2396" t="s">
        <v>23</v>
      </c>
      <c r="H2396" s="54">
        <v>45205</v>
      </c>
      <c r="I2396" t="str">
        <f>MID(Table9[[#This Row],[SampleID]],4,8)</f>
        <v>060-0275</v>
      </c>
    </row>
    <row r="2397" spans="1:9">
      <c r="A2397" s="27" t="s">
        <v>5001</v>
      </c>
      <c r="B2397" t="str">
        <f t="shared" si="195"/>
        <v>US</v>
      </c>
      <c r="C2397" t="str">
        <f t="shared" si="196"/>
        <v>060</v>
      </c>
      <c r="D2397" t="str">
        <f t="shared" si="197"/>
        <v>RCC</v>
      </c>
      <c r="E2397" t="str">
        <f t="shared" si="198"/>
        <v>T0</v>
      </c>
      <c r="F2397" s="19" t="str">
        <f t="shared" si="199"/>
        <v>US-060-0276-RCC</v>
      </c>
      <c r="G2397" t="s">
        <v>23</v>
      </c>
      <c r="H2397" s="54">
        <v>45205</v>
      </c>
      <c r="I2397" t="str">
        <f>MID(Table9[[#This Row],[SampleID]],4,8)</f>
        <v>060-0276</v>
      </c>
    </row>
    <row r="2398" spans="1:9">
      <c r="A2398" s="27" t="s">
        <v>5002</v>
      </c>
      <c r="B2398" t="str">
        <f t="shared" si="195"/>
        <v>US</v>
      </c>
      <c r="C2398" t="str">
        <f t="shared" si="196"/>
        <v>060</v>
      </c>
      <c r="D2398" t="str">
        <f t="shared" si="197"/>
        <v>RCC</v>
      </c>
      <c r="E2398" t="str">
        <f t="shared" si="198"/>
        <v>T0</v>
      </c>
      <c r="F2398" s="19" t="str">
        <f t="shared" si="199"/>
        <v>US-060-0277-RCC</v>
      </c>
      <c r="G2398" t="s">
        <v>23</v>
      </c>
      <c r="H2398" s="54">
        <v>45205</v>
      </c>
      <c r="I2398" t="str">
        <f>MID(Table9[[#This Row],[SampleID]],4,8)</f>
        <v>060-0277</v>
      </c>
    </row>
    <row r="2399" spans="1:9">
      <c r="A2399" s="27" t="s">
        <v>5003</v>
      </c>
      <c r="B2399" t="str">
        <f t="shared" si="195"/>
        <v>US</v>
      </c>
      <c r="C2399" t="str">
        <f t="shared" si="196"/>
        <v>060</v>
      </c>
      <c r="D2399" t="str">
        <f t="shared" si="197"/>
        <v>RCC</v>
      </c>
      <c r="E2399" t="str">
        <f t="shared" si="198"/>
        <v>T0</v>
      </c>
      <c r="F2399" s="19" t="str">
        <f t="shared" si="199"/>
        <v>US-060-0278-RCC</v>
      </c>
      <c r="G2399" t="s">
        <v>23</v>
      </c>
      <c r="H2399" s="54">
        <v>45205</v>
      </c>
      <c r="I2399" t="str">
        <f>MID(Table9[[#This Row],[SampleID]],4,8)</f>
        <v>060-0278</v>
      </c>
    </row>
    <row r="2400" spans="1:9">
      <c r="A2400" s="27" t="s">
        <v>5004</v>
      </c>
      <c r="B2400" t="str">
        <f t="shared" si="195"/>
        <v>US</v>
      </c>
      <c r="C2400" t="str">
        <f t="shared" si="196"/>
        <v>060</v>
      </c>
      <c r="D2400" t="str">
        <f t="shared" si="197"/>
        <v>RCC</v>
      </c>
      <c r="E2400" t="str">
        <f t="shared" si="198"/>
        <v>T0L2</v>
      </c>
      <c r="F2400" s="19" t="str">
        <f t="shared" si="199"/>
        <v>US-060-0279-RCC</v>
      </c>
      <c r="G2400" t="s">
        <v>23</v>
      </c>
      <c r="H2400" s="54">
        <v>45205</v>
      </c>
      <c r="I2400" t="str">
        <f>MID(Table9[[#This Row],[SampleID]],4,8)</f>
        <v>060-0279</v>
      </c>
    </row>
    <row r="2401" spans="1:9">
      <c r="A2401" s="27" t="s">
        <v>5005</v>
      </c>
      <c r="B2401" t="str">
        <f t="shared" si="195"/>
        <v>US</v>
      </c>
      <c r="C2401" t="str">
        <f t="shared" si="196"/>
        <v>060</v>
      </c>
      <c r="D2401" t="str">
        <f t="shared" si="197"/>
        <v>RCC</v>
      </c>
      <c r="E2401" t="str">
        <f t="shared" si="198"/>
        <v>T0</v>
      </c>
      <c r="F2401" s="19" t="str">
        <f t="shared" si="199"/>
        <v>US-060-0280-RCC</v>
      </c>
      <c r="G2401" t="s">
        <v>23</v>
      </c>
      <c r="H2401" s="54">
        <v>45205</v>
      </c>
      <c r="I2401" t="str">
        <f>MID(Table9[[#This Row],[SampleID]],4,8)</f>
        <v>060-0280</v>
      </c>
    </row>
    <row r="2402" spans="1:9">
      <c r="A2402" s="27" t="s">
        <v>5006</v>
      </c>
      <c r="B2402" t="str">
        <f t="shared" si="195"/>
        <v>US</v>
      </c>
      <c r="C2402" t="str">
        <f t="shared" si="196"/>
        <v>060</v>
      </c>
      <c r="D2402" t="str">
        <f t="shared" si="197"/>
        <v>RCC</v>
      </c>
      <c r="E2402" t="str">
        <f t="shared" si="198"/>
        <v>T0</v>
      </c>
      <c r="F2402" s="19" t="str">
        <f t="shared" si="199"/>
        <v>US-060-0281-RCC</v>
      </c>
      <c r="G2402" t="s">
        <v>23</v>
      </c>
      <c r="H2402" s="54">
        <v>45205</v>
      </c>
      <c r="I2402" t="str">
        <f>MID(Table9[[#This Row],[SampleID]],4,8)</f>
        <v>060-0281</v>
      </c>
    </row>
    <row r="2403" spans="1:9">
      <c r="A2403" s="27" t="s">
        <v>5007</v>
      </c>
      <c r="B2403" t="str">
        <f t="shared" si="195"/>
        <v>US</v>
      </c>
      <c r="C2403" t="str">
        <f t="shared" si="196"/>
        <v>060</v>
      </c>
      <c r="D2403" t="str">
        <f t="shared" si="197"/>
        <v>RCC</v>
      </c>
      <c r="E2403" t="str">
        <f t="shared" si="198"/>
        <v>T0</v>
      </c>
      <c r="F2403" s="19" t="str">
        <f t="shared" si="199"/>
        <v>US-060-0282-RCC</v>
      </c>
      <c r="G2403" t="s">
        <v>23</v>
      </c>
      <c r="H2403" s="54">
        <v>45205</v>
      </c>
      <c r="I2403" t="str">
        <f>MID(Table9[[#This Row],[SampleID]],4,8)</f>
        <v>060-0282</v>
      </c>
    </row>
    <row r="2404" spans="1:9">
      <c r="A2404" s="27" t="s">
        <v>5008</v>
      </c>
      <c r="B2404" t="str">
        <f t="shared" si="195"/>
        <v>US</v>
      </c>
      <c r="C2404" t="str">
        <f t="shared" si="196"/>
        <v>060</v>
      </c>
      <c r="D2404" t="str">
        <f t="shared" si="197"/>
        <v>RCC</v>
      </c>
      <c r="E2404" t="str">
        <f t="shared" si="198"/>
        <v>T0</v>
      </c>
      <c r="F2404" s="19" t="str">
        <f t="shared" si="199"/>
        <v>US-060-0283-RCC</v>
      </c>
      <c r="G2404" t="s">
        <v>23</v>
      </c>
      <c r="H2404" s="54">
        <v>45205</v>
      </c>
      <c r="I2404" t="str">
        <f>MID(Table9[[#This Row],[SampleID]],4,8)</f>
        <v>060-0283</v>
      </c>
    </row>
    <row r="2405" spans="1:9">
      <c r="A2405" s="27" t="s">
        <v>5009</v>
      </c>
      <c r="B2405" t="str">
        <f t="shared" si="195"/>
        <v>US</v>
      </c>
      <c r="C2405" t="str">
        <f t="shared" si="196"/>
        <v>060</v>
      </c>
      <c r="D2405" t="str">
        <f t="shared" si="197"/>
        <v>RCC</v>
      </c>
      <c r="E2405" t="str">
        <f t="shared" si="198"/>
        <v>T0</v>
      </c>
      <c r="F2405" s="19" t="str">
        <f t="shared" si="199"/>
        <v>US-060-0284-RCC</v>
      </c>
      <c r="G2405" t="s">
        <v>23</v>
      </c>
      <c r="H2405" s="54">
        <v>45205</v>
      </c>
      <c r="I2405" t="str">
        <f>MID(Table9[[#This Row],[SampleID]],4,8)</f>
        <v>060-0284</v>
      </c>
    </row>
    <row r="2406" spans="1:9">
      <c r="A2406" s="27" t="s">
        <v>5010</v>
      </c>
      <c r="B2406" t="str">
        <f t="shared" si="195"/>
        <v>US</v>
      </c>
      <c r="C2406" t="str">
        <f t="shared" si="196"/>
        <v>060</v>
      </c>
      <c r="D2406" t="str">
        <f t="shared" si="197"/>
        <v>RCC</v>
      </c>
      <c r="E2406" t="str">
        <f t="shared" si="198"/>
        <v>T0</v>
      </c>
      <c r="F2406" s="19" t="str">
        <f t="shared" si="199"/>
        <v>US-060-0285-RCC</v>
      </c>
      <c r="G2406" t="s">
        <v>23</v>
      </c>
      <c r="H2406" s="54">
        <v>45205</v>
      </c>
      <c r="I2406" t="str">
        <f>MID(Table9[[#This Row],[SampleID]],4,8)</f>
        <v>060-0285</v>
      </c>
    </row>
    <row r="2407" spans="1:9">
      <c r="A2407" s="27" t="s">
        <v>5011</v>
      </c>
      <c r="B2407" t="str">
        <f t="shared" si="195"/>
        <v>US</v>
      </c>
      <c r="C2407" t="str">
        <f t="shared" si="196"/>
        <v>060</v>
      </c>
      <c r="D2407" t="str">
        <f t="shared" si="197"/>
        <v>RCC</v>
      </c>
      <c r="E2407" t="str">
        <f t="shared" si="198"/>
        <v>T0</v>
      </c>
      <c r="F2407" s="19" t="str">
        <f t="shared" si="199"/>
        <v>US-060-0286-RCC</v>
      </c>
      <c r="G2407" t="s">
        <v>23</v>
      </c>
      <c r="H2407" s="54">
        <v>45205</v>
      </c>
      <c r="I2407" t="str">
        <f>MID(Table9[[#This Row],[SampleID]],4,8)</f>
        <v>060-0286</v>
      </c>
    </row>
    <row r="2408" spans="1:9">
      <c r="A2408" s="27" t="s">
        <v>5012</v>
      </c>
      <c r="B2408" t="str">
        <f t="shared" si="195"/>
        <v>US</v>
      </c>
      <c r="C2408" t="str">
        <f t="shared" si="196"/>
        <v>060</v>
      </c>
      <c r="D2408" t="str">
        <f t="shared" si="197"/>
        <v>RCC</v>
      </c>
      <c r="E2408" t="str">
        <f t="shared" si="198"/>
        <v>T0</v>
      </c>
      <c r="F2408" s="19" t="str">
        <f t="shared" si="199"/>
        <v>US-060-0287-RCC</v>
      </c>
      <c r="G2408" t="s">
        <v>23</v>
      </c>
      <c r="H2408" s="54">
        <v>45205</v>
      </c>
      <c r="I2408" t="str">
        <f>MID(Table9[[#This Row],[SampleID]],4,8)</f>
        <v>060-0287</v>
      </c>
    </row>
    <row r="2409" spans="1:9">
      <c r="A2409" s="27" t="s">
        <v>5013</v>
      </c>
      <c r="B2409" t="str">
        <f t="shared" si="195"/>
        <v>US</v>
      </c>
      <c r="C2409" t="str">
        <f t="shared" si="196"/>
        <v>060</v>
      </c>
      <c r="D2409" t="str">
        <f t="shared" si="197"/>
        <v>RCC</v>
      </c>
      <c r="E2409" t="str">
        <f t="shared" si="198"/>
        <v>T0</v>
      </c>
      <c r="F2409" s="19" t="str">
        <f t="shared" si="199"/>
        <v>US-060-0288-RCC</v>
      </c>
      <c r="G2409" t="s">
        <v>23</v>
      </c>
      <c r="H2409" s="54">
        <v>45205</v>
      </c>
      <c r="I2409" t="str">
        <f>MID(Table9[[#This Row],[SampleID]],4,8)</f>
        <v>060-0288</v>
      </c>
    </row>
    <row r="2410" spans="1:9">
      <c r="A2410" s="27" t="s">
        <v>5014</v>
      </c>
      <c r="B2410" t="str">
        <f t="shared" si="195"/>
        <v>US</v>
      </c>
      <c r="C2410" t="str">
        <f t="shared" si="196"/>
        <v>060</v>
      </c>
      <c r="D2410" t="str">
        <f t="shared" si="197"/>
        <v>RCC</v>
      </c>
      <c r="E2410" t="str">
        <f t="shared" si="198"/>
        <v>T0</v>
      </c>
      <c r="F2410" s="19" t="str">
        <f t="shared" si="199"/>
        <v>US-060-0289-RCC</v>
      </c>
      <c r="G2410" t="s">
        <v>23</v>
      </c>
      <c r="H2410" s="54">
        <v>45205</v>
      </c>
      <c r="I2410" t="str">
        <f>MID(Table9[[#This Row],[SampleID]],4,8)</f>
        <v>060-0289</v>
      </c>
    </row>
    <row r="2411" spans="1:9">
      <c r="A2411" s="27" t="s">
        <v>5015</v>
      </c>
      <c r="B2411" t="str">
        <f t="shared" si="195"/>
        <v>US</v>
      </c>
      <c r="C2411" t="str">
        <f t="shared" si="196"/>
        <v>060</v>
      </c>
      <c r="D2411" t="str">
        <f t="shared" si="197"/>
        <v>RCC</v>
      </c>
      <c r="E2411" t="str">
        <f t="shared" si="198"/>
        <v>T0</v>
      </c>
      <c r="F2411" s="19" t="str">
        <f t="shared" si="199"/>
        <v>US-060-0290-RCC</v>
      </c>
      <c r="G2411" t="s">
        <v>23</v>
      </c>
      <c r="H2411" s="54">
        <v>45205</v>
      </c>
      <c r="I2411" t="str">
        <f>MID(Table9[[#This Row],[SampleID]],4,8)</f>
        <v>060-0290</v>
      </c>
    </row>
    <row r="2412" spans="1:9">
      <c r="A2412" s="27" t="s">
        <v>5016</v>
      </c>
      <c r="B2412" t="str">
        <f t="shared" si="195"/>
        <v>US</v>
      </c>
      <c r="C2412" t="str">
        <f t="shared" si="196"/>
        <v>060</v>
      </c>
      <c r="D2412" t="str">
        <f t="shared" si="197"/>
        <v>RCC</v>
      </c>
      <c r="E2412" t="str">
        <f t="shared" si="198"/>
        <v>T0</v>
      </c>
      <c r="F2412" s="19" t="str">
        <f t="shared" si="199"/>
        <v>US-060-0291-RCC</v>
      </c>
      <c r="G2412" t="s">
        <v>23</v>
      </c>
      <c r="H2412" s="54">
        <v>45205</v>
      </c>
      <c r="I2412" t="str">
        <f>MID(Table9[[#This Row],[SampleID]],4,8)</f>
        <v>060-0291</v>
      </c>
    </row>
    <row r="2413" spans="1:9">
      <c r="A2413" s="27" t="s">
        <v>5017</v>
      </c>
      <c r="B2413" t="str">
        <f t="shared" si="195"/>
        <v>US</v>
      </c>
      <c r="C2413" t="str">
        <f t="shared" si="196"/>
        <v>060</v>
      </c>
      <c r="D2413" t="str">
        <f t="shared" si="197"/>
        <v>RCC</v>
      </c>
      <c r="E2413" t="str">
        <f t="shared" si="198"/>
        <v>T0</v>
      </c>
      <c r="F2413" s="19" t="str">
        <f t="shared" si="199"/>
        <v>US-060-0292-RCC</v>
      </c>
      <c r="G2413" t="s">
        <v>23</v>
      </c>
      <c r="H2413" s="54">
        <v>45205</v>
      </c>
      <c r="I2413" t="str">
        <f>MID(Table9[[#This Row],[SampleID]],4,8)</f>
        <v>060-0292</v>
      </c>
    </row>
    <row r="2414" spans="1:9">
      <c r="A2414" s="27" t="s">
        <v>5018</v>
      </c>
      <c r="B2414" t="str">
        <f t="shared" si="195"/>
        <v>US</v>
      </c>
      <c r="C2414" t="str">
        <f t="shared" si="196"/>
        <v>060</v>
      </c>
      <c r="D2414" t="str">
        <f t="shared" si="197"/>
        <v>RCC</v>
      </c>
      <c r="E2414" t="str">
        <f t="shared" si="198"/>
        <v>T0</v>
      </c>
      <c r="F2414" s="19" t="str">
        <f t="shared" si="199"/>
        <v>US-060-0293-RCC</v>
      </c>
      <c r="G2414" t="s">
        <v>23</v>
      </c>
      <c r="H2414" s="54">
        <v>45205</v>
      </c>
      <c r="I2414" t="str">
        <f>MID(Table9[[#This Row],[SampleID]],4,8)</f>
        <v>060-0293</v>
      </c>
    </row>
    <row r="2415" spans="1:9">
      <c r="A2415" s="27" t="s">
        <v>5019</v>
      </c>
      <c r="B2415" t="str">
        <f t="shared" si="195"/>
        <v>US</v>
      </c>
      <c r="C2415" t="str">
        <f t="shared" si="196"/>
        <v>060</v>
      </c>
      <c r="D2415" t="str">
        <f t="shared" si="197"/>
        <v>RCC</v>
      </c>
      <c r="E2415" t="str">
        <f t="shared" si="198"/>
        <v>T0</v>
      </c>
      <c r="F2415" s="19" t="str">
        <f t="shared" si="199"/>
        <v>US-060-0294-RCC</v>
      </c>
      <c r="G2415" t="s">
        <v>23</v>
      </c>
      <c r="H2415" s="54">
        <v>45205</v>
      </c>
      <c r="I2415" t="str">
        <f>MID(Table9[[#This Row],[SampleID]],4,8)</f>
        <v>060-0294</v>
      </c>
    </row>
    <row r="2416" spans="1:9">
      <c r="A2416" s="27" t="s">
        <v>5020</v>
      </c>
      <c r="B2416" t="str">
        <f t="shared" si="195"/>
        <v>US</v>
      </c>
      <c r="C2416" t="str">
        <f t="shared" si="196"/>
        <v>060</v>
      </c>
      <c r="D2416" t="str">
        <f t="shared" si="197"/>
        <v>RCC</v>
      </c>
      <c r="E2416" t="str">
        <f t="shared" si="198"/>
        <v>T0</v>
      </c>
      <c r="F2416" s="19" t="str">
        <f t="shared" si="199"/>
        <v>US-060-0295-RCC</v>
      </c>
      <c r="G2416" t="s">
        <v>23</v>
      </c>
      <c r="H2416" s="54">
        <v>45205</v>
      </c>
      <c r="I2416" t="str">
        <f>MID(Table9[[#This Row],[SampleID]],4,8)</f>
        <v>060-0295</v>
      </c>
    </row>
    <row r="2417" spans="1:9">
      <c r="A2417" s="27" t="s">
        <v>5021</v>
      </c>
      <c r="B2417" t="str">
        <f t="shared" si="195"/>
        <v>US</v>
      </c>
      <c r="C2417" t="str">
        <f t="shared" si="196"/>
        <v>060</v>
      </c>
      <c r="D2417" t="str">
        <f t="shared" si="197"/>
        <v>RCC</v>
      </c>
      <c r="E2417" t="str">
        <f t="shared" si="198"/>
        <v>T0</v>
      </c>
      <c r="F2417" s="19" t="str">
        <f t="shared" si="199"/>
        <v>US-060-0296-RCC</v>
      </c>
      <c r="G2417" t="s">
        <v>23</v>
      </c>
      <c r="H2417" s="54">
        <v>45205</v>
      </c>
      <c r="I2417" t="str">
        <f>MID(Table9[[#This Row],[SampleID]],4,8)</f>
        <v>060-0296</v>
      </c>
    </row>
    <row r="2418" spans="1:9">
      <c r="A2418" s="27" t="s">
        <v>5022</v>
      </c>
      <c r="B2418" t="str">
        <f t="shared" si="195"/>
        <v>US</v>
      </c>
      <c r="C2418" t="str">
        <f t="shared" si="196"/>
        <v>060</v>
      </c>
      <c r="D2418" t="str">
        <f t="shared" si="197"/>
        <v>RCC</v>
      </c>
      <c r="E2418" t="str">
        <f t="shared" si="198"/>
        <v>T0</v>
      </c>
      <c r="F2418" s="19" t="str">
        <f t="shared" si="199"/>
        <v>US-060-0297-RCC</v>
      </c>
      <c r="G2418" t="s">
        <v>23</v>
      </c>
      <c r="H2418" s="54">
        <v>45205</v>
      </c>
      <c r="I2418" t="str">
        <f>MID(Table9[[#This Row],[SampleID]],4,8)</f>
        <v>060-0297</v>
      </c>
    </row>
    <row r="2419" spans="1:9">
      <c r="A2419" s="27" t="s">
        <v>5023</v>
      </c>
      <c r="B2419" t="str">
        <f t="shared" si="195"/>
        <v>US</v>
      </c>
      <c r="C2419" t="str">
        <f t="shared" si="196"/>
        <v>060</v>
      </c>
      <c r="D2419" t="str">
        <f t="shared" si="197"/>
        <v>RCC</v>
      </c>
      <c r="E2419" t="str">
        <f t="shared" si="198"/>
        <v>T0</v>
      </c>
      <c r="F2419" s="19" t="str">
        <f t="shared" si="199"/>
        <v>US-060-0298-RCC</v>
      </c>
      <c r="G2419" t="s">
        <v>23</v>
      </c>
      <c r="H2419" s="54">
        <v>45205</v>
      </c>
      <c r="I2419" t="str">
        <f>MID(Table9[[#This Row],[SampleID]],4,8)</f>
        <v>060-0298</v>
      </c>
    </row>
    <row r="2420" spans="1:9">
      <c r="A2420" s="27" t="s">
        <v>5024</v>
      </c>
      <c r="B2420" t="str">
        <f t="shared" si="195"/>
        <v>US</v>
      </c>
      <c r="C2420" t="str">
        <f t="shared" si="196"/>
        <v>060</v>
      </c>
      <c r="D2420" t="str">
        <f t="shared" si="197"/>
        <v>RCC</v>
      </c>
      <c r="E2420" t="str">
        <f t="shared" si="198"/>
        <v>T0</v>
      </c>
      <c r="F2420" s="19" t="str">
        <f t="shared" si="199"/>
        <v>US-060-0299-RCC</v>
      </c>
      <c r="G2420" t="s">
        <v>23</v>
      </c>
      <c r="H2420" s="54">
        <v>45205</v>
      </c>
      <c r="I2420" t="str">
        <f>MID(Table9[[#This Row],[SampleID]],4,8)</f>
        <v>060-0299</v>
      </c>
    </row>
    <row r="2421" spans="1:9">
      <c r="A2421" s="26" t="s">
        <v>5025</v>
      </c>
      <c r="B2421" s="3" t="str">
        <f t="shared" si="195"/>
        <v>US</v>
      </c>
      <c r="C2421" s="3" t="str">
        <f t="shared" si="196"/>
        <v>061</v>
      </c>
      <c r="D2421" s="3" t="str">
        <f t="shared" si="197"/>
        <v>NSCLC</v>
      </c>
      <c r="E2421" s="3" t="str">
        <f t="shared" si="198"/>
        <v>T2</v>
      </c>
      <c r="F2421" s="65" t="str">
        <f t="shared" si="199"/>
        <v>US-061-1008 NSCLC</v>
      </c>
      <c r="G2421" t="s">
        <v>23</v>
      </c>
      <c r="H2421" s="54">
        <v>45205</v>
      </c>
      <c r="I2421" t="str">
        <f>MID(Table9[[#This Row],[SampleID]],4,8)</f>
        <v>061-1008</v>
      </c>
    </row>
    <row r="2422" spans="1:9">
      <c r="A2422" s="27" t="s">
        <v>5026</v>
      </c>
      <c r="B2422" t="str">
        <f t="shared" si="195"/>
        <v>US</v>
      </c>
      <c r="C2422" t="str">
        <f t="shared" si="196"/>
        <v>061</v>
      </c>
      <c r="D2422" t="str">
        <f t="shared" si="197"/>
        <v>NSCLC</v>
      </c>
      <c r="E2422" t="str">
        <f t="shared" si="198"/>
        <v>T2streck</v>
      </c>
      <c r="F2422" s="19" t="str">
        <f t="shared" si="199"/>
        <v>US-061-1008 NSCLC</v>
      </c>
      <c r="G2422" t="s">
        <v>23</v>
      </c>
      <c r="H2422" s="54">
        <v>45205</v>
      </c>
      <c r="I2422" t="str">
        <f>MID(Table9[[#This Row],[SampleID]],4,8)</f>
        <v>061-1008</v>
      </c>
    </row>
    <row r="2423" spans="1:9">
      <c r="A2423" s="27" t="s">
        <v>5027</v>
      </c>
      <c r="B2423" t="str">
        <f t="shared" si="195"/>
        <v>US</v>
      </c>
      <c r="C2423" t="str">
        <f t="shared" si="196"/>
        <v>061</v>
      </c>
      <c r="D2423" t="str">
        <f t="shared" si="197"/>
        <v>NSCLC</v>
      </c>
      <c r="E2423" t="str">
        <f t="shared" si="198"/>
        <v>T3</v>
      </c>
      <c r="F2423" s="19" t="str">
        <f t="shared" si="199"/>
        <v>US-061-1004 NSCLC</v>
      </c>
      <c r="G2423" t="s">
        <v>23</v>
      </c>
      <c r="H2423" s="54">
        <v>45205</v>
      </c>
      <c r="I2423" t="str">
        <f>MID(Table9[[#This Row],[SampleID]],4,8)</f>
        <v>061-1004</v>
      </c>
    </row>
    <row r="2424" spans="1:9">
      <c r="A2424" s="27" t="s">
        <v>5028</v>
      </c>
      <c r="B2424" t="str">
        <f t="shared" si="195"/>
        <v>US</v>
      </c>
      <c r="C2424" t="str">
        <f t="shared" si="196"/>
        <v>061</v>
      </c>
      <c r="D2424" t="str">
        <f t="shared" si="197"/>
        <v>NSCLC</v>
      </c>
      <c r="E2424" t="str">
        <f t="shared" si="198"/>
        <v>T3streck</v>
      </c>
      <c r="F2424" s="19" t="str">
        <f t="shared" si="199"/>
        <v>US-061-1004 NSCLC</v>
      </c>
      <c r="G2424" t="s">
        <v>23</v>
      </c>
      <c r="H2424" s="54">
        <v>45205</v>
      </c>
      <c r="I2424" t="str">
        <f>MID(Table9[[#This Row],[SampleID]],4,8)</f>
        <v>061-1004</v>
      </c>
    </row>
    <row r="2425" spans="1:9">
      <c r="A2425" s="27" t="s">
        <v>5029</v>
      </c>
      <c r="B2425" t="str">
        <f t="shared" si="195"/>
        <v>US</v>
      </c>
      <c r="C2425" t="str">
        <f t="shared" si="196"/>
        <v>061</v>
      </c>
      <c r="D2425" t="str">
        <f t="shared" si="197"/>
        <v>NSCLC</v>
      </c>
      <c r="E2425" t="str">
        <f t="shared" si="198"/>
        <v>T0</v>
      </c>
      <c r="F2425" s="19" t="str">
        <f t="shared" si="199"/>
        <v>US-061-1000 NSCLC</v>
      </c>
      <c r="G2425" t="s">
        <v>23</v>
      </c>
      <c r="H2425" s="54">
        <v>45205</v>
      </c>
      <c r="I2425" t="str">
        <f>MID(Table9[[#This Row],[SampleID]],4,8)</f>
        <v>061-1000</v>
      </c>
    </row>
    <row r="2426" spans="1:9">
      <c r="A2426" s="27" t="s">
        <v>5030</v>
      </c>
      <c r="B2426" t="str">
        <f t="shared" si="195"/>
        <v>US</v>
      </c>
      <c r="C2426" t="str">
        <f t="shared" si="196"/>
        <v>061</v>
      </c>
      <c r="D2426" t="str">
        <f t="shared" si="197"/>
        <v>NSCLC</v>
      </c>
      <c r="E2426" t="str">
        <f t="shared" si="198"/>
        <v>T0streck</v>
      </c>
      <c r="F2426" s="19" t="str">
        <f t="shared" si="199"/>
        <v>US-061-1000 NSCLC</v>
      </c>
      <c r="G2426" t="s">
        <v>23</v>
      </c>
      <c r="H2426" s="54">
        <v>45205</v>
      </c>
      <c r="I2426" t="str">
        <f>MID(Table9[[#This Row],[SampleID]],4,8)</f>
        <v>061-1000</v>
      </c>
    </row>
    <row r="2427" spans="1:9">
      <c r="A2427" s="27" t="s">
        <v>5031</v>
      </c>
      <c r="B2427" t="str">
        <f t="shared" si="195"/>
        <v>US</v>
      </c>
      <c r="C2427" t="str">
        <f t="shared" si="196"/>
        <v>061</v>
      </c>
      <c r="D2427" t="str">
        <f t="shared" si="197"/>
        <v>NSCLC</v>
      </c>
      <c r="E2427" t="str">
        <f t="shared" si="198"/>
        <v>T0</v>
      </c>
      <c r="F2427" s="19" t="str">
        <f t="shared" si="199"/>
        <v>US-061-1001 NSCLC</v>
      </c>
      <c r="G2427" t="s">
        <v>23</v>
      </c>
      <c r="H2427" s="54">
        <v>45205</v>
      </c>
      <c r="I2427" t="str">
        <f>MID(Table9[[#This Row],[SampleID]],4,8)</f>
        <v>061-1001</v>
      </c>
    </row>
    <row r="2428" spans="1:9">
      <c r="A2428" s="27" t="s">
        <v>5032</v>
      </c>
      <c r="B2428" t="str">
        <f t="shared" si="195"/>
        <v>US</v>
      </c>
      <c r="C2428" t="str">
        <f t="shared" si="196"/>
        <v>061</v>
      </c>
      <c r="D2428" t="str">
        <f t="shared" si="197"/>
        <v>NSCLC</v>
      </c>
      <c r="E2428" t="str">
        <f t="shared" si="198"/>
        <v>T0streck</v>
      </c>
      <c r="F2428" s="19" t="str">
        <f t="shared" si="199"/>
        <v>US-061-1001 NSCLC</v>
      </c>
      <c r="G2428" t="s">
        <v>23</v>
      </c>
      <c r="H2428" s="54">
        <v>45205</v>
      </c>
      <c r="I2428" t="str">
        <f>MID(Table9[[#This Row],[SampleID]],4,8)</f>
        <v>061-1001</v>
      </c>
    </row>
    <row r="2429" spans="1:9">
      <c r="A2429" s="27" t="s">
        <v>5033</v>
      </c>
      <c r="B2429" t="str">
        <f t="shared" si="195"/>
        <v>US</v>
      </c>
      <c r="C2429" t="str">
        <f t="shared" si="196"/>
        <v>061</v>
      </c>
      <c r="D2429" t="str">
        <f t="shared" si="197"/>
        <v>NSCLC</v>
      </c>
      <c r="E2429" t="str">
        <f t="shared" si="198"/>
        <v>T0</v>
      </c>
      <c r="F2429" s="19" t="str">
        <f t="shared" si="199"/>
        <v>US-061-1002 NSCLC</v>
      </c>
      <c r="G2429" t="s">
        <v>23</v>
      </c>
      <c r="H2429" s="54">
        <v>45205</v>
      </c>
      <c r="I2429" t="str">
        <f>MID(Table9[[#This Row],[SampleID]],4,8)</f>
        <v>061-1002</v>
      </c>
    </row>
    <row r="2430" spans="1:9">
      <c r="A2430" s="27" t="s">
        <v>5034</v>
      </c>
      <c r="B2430" t="str">
        <f t="shared" si="195"/>
        <v>US</v>
      </c>
      <c r="C2430" t="str">
        <f t="shared" si="196"/>
        <v>061</v>
      </c>
      <c r="D2430" t="str">
        <f t="shared" si="197"/>
        <v>NSCLC</v>
      </c>
      <c r="E2430" t="str">
        <f t="shared" si="198"/>
        <v>T0streck</v>
      </c>
      <c r="F2430" s="19" t="str">
        <f t="shared" si="199"/>
        <v>US-061-1002 NSCLC</v>
      </c>
      <c r="G2430" t="s">
        <v>23</v>
      </c>
      <c r="H2430" s="54">
        <v>45205</v>
      </c>
      <c r="I2430" t="str">
        <f>MID(Table9[[#This Row],[SampleID]],4,8)</f>
        <v>061-1002</v>
      </c>
    </row>
    <row r="2431" spans="1:9">
      <c r="A2431" s="27" t="s">
        <v>5035</v>
      </c>
      <c r="B2431" t="str">
        <f t="shared" si="195"/>
        <v>US</v>
      </c>
      <c r="C2431" t="str">
        <f t="shared" si="196"/>
        <v>061</v>
      </c>
      <c r="D2431" t="str">
        <f t="shared" si="197"/>
        <v>NSCLC</v>
      </c>
      <c r="E2431" t="str">
        <f t="shared" si="198"/>
        <v>T0</v>
      </c>
      <c r="F2431" s="19" t="str">
        <f t="shared" si="199"/>
        <v>US-061-1003 NSCLC</v>
      </c>
      <c r="G2431" t="s">
        <v>23</v>
      </c>
      <c r="H2431" s="54">
        <v>45205</v>
      </c>
      <c r="I2431" t="str">
        <f>MID(Table9[[#This Row],[SampleID]],4,8)</f>
        <v>061-1003</v>
      </c>
    </row>
    <row r="2432" spans="1:9">
      <c r="A2432" s="27" t="s">
        <v>5036</v>
      </c>
      <c r="B2432" t="str">
        <f t="shared" si="195"/>
        <v>US</v>
      </c>
      <c r="C2432" t="str">
        <f t="shared" si="196"/>
        <v>061</v>
      </c>
      <c r="D2432" t="str">
        <f t="shared" si="197"/>
        <v>NSCLC</v>
      </c>
      <c r="E2432" t="str">
        <f t="shared" si="198"/>
        <v>T0streck</v>
      </c>
      <c r="F2432" s="19" t="str">
        <f t="shared" si="199"/>
        <v>US-061-1003 NSCLC</v>
      </c>
      <c r="G2432" t="s">
        <v>23</v>
      </c>
      <c r="H2432" s="54">
        <v>45205</v>
      </c>
      <c r="I2432" t="str">
        <f>MID(Table9[[#This Row],[SampleID]],4,8)</f>
        <v>061-1003</v>
      </c>
    </row>
    <row r="2433" spans="1:9">
      <c r="A2433" s="27" t="s">
        <v>5037</v>
      </c>
      <c r="B2433" t="str">
        <f t="shared" si="195"/>
        <v>US</v>
      </c>
      <c r="C2433" t="str">
        <f t="shared" si="196"/>
        <v>061</v>
      </c>
      <c r="D2433" t="str">
        <f t="shared" si="197"/>
        <v>NSCLC</v>
      </c>
      <c r="E2433" t="str">
        <f t="shared" si="198"/>
        <v>T2</v>
      </c>
      <c r="F2433" s="19" t="str">
        <f t="shared" si="199"/>
        <v>US-061-1001 NSCLC</v>
      </c>
      <c r="G2433" t="s">
        <v>23</v>
      </c>
      <c r="H2433" s="54">
        <v>45205</v>
      </c>
      <c r="I2433" t="str">
        <f>MID(Table9[[#This Row],[SampleID]],4,8)</f>
        <v>061-1001</v>
      </c>
    </row>
    <row r="2434" spans="1:9">
      <c r="A2434" s="27" t="s">
        <v>5038</v>
      </c>
      <c r="B2434" t="str">
        <f t="shared" ref="B2434:B2497" si="200">LEFT(A2434,2)</f>
        <v>US</v>
      </c>
      <c r="C2434" t="str">
        <f t="shared" ref="C2434:C2497" si="201">MID(A2434,4,3)</f>
        <v>061</v>
      </c>
      <c r="D2434" t="str">
        <f t="shared" ref="D2434:D2497" si="202">IF(MID(A2434,13,1)="M","MELANOMA",IF(MID(A2434,13,1)="N","NSCLC",IF(MID(A2434,13,1)="S","SCLC",IF(MID(A2434,13,1)="H","HETH",IF(MID(A2434,13,1)="R","RCC","OTHER")))))</f>
        <v>NSCLC</v>
      </c>
      <c r="E2434" t="str">
        <f t="shared" ref="E2434:E2497" si="203">IF(MID(A2434,13,1)="m",RIGHT(A2434,LEN(A2434)-21),IF(MID(A2434,13,1)="n",RIGHT(A2434,LEN(A2434)-18),IF(MID(A2434,13,1)="s",RIGHT(A2434,LEN(A2434)-17),IF(MID(A2434,13,1)="o",RIGHT(A2434,LEN(A2434)-18),IF(MID(A2434,13,1)="h",RIGHT(A2434,LEN(A2434)-17),IF(MID(A2434,13,1)="r",RIGHT(A2434,LEN(A2434)-16),"UNKNOWN"))))))</f>
        <v>T2streck</v>
      </c>
      <c r="F2434" s="19" t="str">
        <f t="shared" ref="F2434:F2497" si="204">IF(MID(A2434,13,1)="H",LEFT(A2434,16),IF(MID(A2434,13,1)="M",LEFT(A2434,20),IF(MID(A2434,13,1)="N",LEFT(A2434,17),IF(MID(A2434,13,1)="S",LEFT(A2434,16),IF(MID(A2434,13,1)="O",LEFT(A2434,17),IF(MID(A2434,13,1)="R",LEFT(A2434,15),""))))))</f>
        <v>US-061-1001 NSCLC</v>
      </c>
      <c r="G2434" t="s">
        <v>23</v>
      </c>
      <c r="H2434" s="54">
        <v>45205</v>
      </c>
      <c r="I2434" t="str">
        <f>MID(Table9[[#This Row],[SampleID]],4,8)</f>
        <v>061-1001</v>
      </c>
    </row>
    <row r="2435" spans="1:9">
      <c r="A2435" s="27" t="s">
        <v>5039</v>
      </c>
      <c r="B2435" t="str">
        <f t="shared" si="200"/>
        <v>US</v>
      </c>
      <c r="C2435" t="str">
        <f t="shared" si="201"/>
        <v>061</v>
      </c>
      <c r="D2435" t="str">
        <f t="shared" si="202"/>
        <v>NSCLC</v>
      </c>
      <c r="E2435" t="str">
        <f t="shared" si="203"/>
        <v>T2</v>
      </c>
      <c r="F2435" s="19" t="str">
        <f t="shared" si="204"/>
        <v>US-061-1000 NSCLC</v>
      </c>
      <c r="G2435" t="s">
        <v>23</v>
      </c>
      <c r="H2435" s="54">
        <v>45205</v>
      </c>
      <c r="I2435" t="str">
        <f>MID(Table9[[#This Row],[SampleID]],4,8)</f>
        <v>061-1000</v>
      </c>
    </row>
    <row r="2436" spans="1:9">
      <c r="A2436" s="27" t="s">
        <v>5040</v>
      </c>
      <c r="B2436" t="str">
        <f t="shared" si="200"/>
        <v>US</v>
      </c>
      <c r="C2436" t="str">
        <f t="shared" si="201"/>
        <v>061</v>
      </c>
      <c r="D2436" t="str">
        <f t="shared" si="202"/>
        <v>NSCLC</v>
      </c>
      <c r="E2436" t="str">
        <f t="shared" si="203"/>
        <v>T2streck</v>
      </c>
      <c r="F2436" s="19" t="str">
        <f t="shared" si="204"/>
        <v>US-061-1000 NSCLC</v>
      </c>
      <c r="G2436" t="s">
        <v>23</v>
      </c>
      <c r="H2436" s="54">
        <v>45205</v>
      </c>
      <c r="I2436" t="str">
        <f>MID(Table9[[#This Row],[SampleID]],4,8)</f>
        <v>061-1000</v>
      </c>
    </row>
    <row r="2437" spans="1:9">
      <c r="A2437" s="27" t="s">
        <v>5041</v>
      </c>
      <c r="B2437" t="str">
        <f t="shared" si="200"/>
        <v>US</v>
      </c>
      <c r="C2437" t="str">
        <f t="shared" si="201"/>
        <v>061</v>
      </c>
      <c r="D2437" t="str">
        <f t="shared" si="202"/>
        <v>NSCLC</v>
      </c>
      <c r="E2437" t="str">
        <f t="shared" si="203"/>
        <v>T2</v>
      </c>
      <c r="F2437" s="19" t="str">
        <f t="shared" si="204"/>
        <v>US-061-1002 NSCLC</v>
      </c>
      <c r="G2437" t="s">
        <v>23</v>
      </c>
      <c r="H2437" s="54">
        <v>45205</v>
      </c>
      <c r="I2437" t="str">
        <f>MID(Table9[[#This Row],[SampleID]],4,8)</f>
        <v>061-1002</v>
      </c>
    </row>
    <row r="2438" spans="1:9">
      <c r="A2438" s="27" t="s">
        <v>5042</v>
      </c>
      <c r="B2438" t="str">
        <f t="shared" si="200"/>
        <v>US</v>
      </c>
      <c r="C2438" t="str">
        <f t="shared" si="201"/>
        <v>061</v>
      </c>
      <c r="D2438" t="str">
        <f t="shared" si="202"/>
        <v>NSCLC</v>
      </c>
      <c r="E2438" t="str">
        <f t="shared" si="203"/>
        <v>T2streck</v>
      </c>
      <c r="F2438" s="19" t="str">
        <f t="shared" si="204"/>
        <v>US-061-1002 NSCLC</v>
      </c>
      <c r="G2438" t="s">
        <v>23</v>
      </c>
      <c r="H2438" s="54">
        <v>45205</v>
      </c>
      <c r="I2438" t="str">
        <f>MID(Table9[[#This Row],[SampleID]],4,8)</f>
        <v>061-1002</v>
      </c>
    </row>
    <row r="2439" spans="1:9">
      <c r="A2439" s="27" t="s">
        <v>5043</v>
      </c>
      <c r="B2439" t="str">
        <f t="shared" si="200"/>
        <v>US</v>
      </c>
      <c r="C2439" t="str">
        <f t="shared" si="201"/>
        <v>061</v>
      </c>
      <c r="D2439" t="str">
        <f t="shared" si="202"/>
        <v>NSCLC</v>
      </c>
      <c r="E2439" t="str">
        <f t="shared" si="203"/>
        <v>T0</v>
      </c>
      <c r="F2439" s="19" t="str">
        <f t="shared" si="204"/>
        <v>US-061-1004 NSCLC</v>
      </c>
      <c r="G2439" t="s">
        <v>23</v>
      </c>
      <c r="H2439" s="54">
        <v>45205</v>
      </c>
      <c r="I2439" t="str">
        <f>MID(Table9[[#This Row],[SampleID]],4,8)</f>
        <v>061-1004</v>
      </c>
    </row>
    <row r="2440" spans="1:9">
      <c r="A2440" s="27" t="s">
        <v>5044</v>
      </c>
      <c r="B2440" t="str">
        <f t="shared" si="200"/>
        <v>US</v>
      </c>
      <c r="C2440" t="str">
        <f t="shared" si="201"/>
        <v>061</v>
      </c>
      <c r="D2440" t="str">
        <f t="shared" si="202"/>
        <v>NSCLC</v>
      </c>
      <c r="E2440" t="str">
        <f t="shared" si="203"/>
        <v>T0streck</v>
      </c>
      <c r="F2440" s="19" t="str">
        <f t="shared" si="204"/>
        <v>US-061-1004 NSCLC</v>
      </c>
      <c r="G2440" t="s">
        <v>23</v>
      </c>
      <c r="H2440" s="54">
        <v>45205</v>
      </c>
      <c r="I2440" t="str">
        <f>MID(Table9[[#This Row],[SampleID]],4,8)</f>
        <v>061-1004</v>
      </c>
    </row>
    <row r="2441" spans="1:9">
      <c r="A2441" s="27" t="s">
        <v>5045</v>
      </c>
      <c r="B2441" t="str">
        <f t="shared" si="200"/>
        <v>US</v>
      </c>
      <c r="C2441" t="str">
        <f t="shared" si="201"/>
        <v>061</v>
      </c>
      <c r="D2441" t="str">
        <f t="shared" si="202"/>
        <v>NSCLC</v>
      </c>
      <c r="E2441" t="str">
        <f t="shared" si="203"/>
        <v>T3</v>
      </c>
      <c r="F2441" s="19" t="str">
        <f t="shared" si="204"/>
        <v>US-061-1001 NSCLC</v>
      </c>
      <c r="G2441" t="s">
        <v>23</v>
      </c>
      <c r="H2441" s="54">
        <v>45205</v>
      </c>
      <c r="I2441" t="str">
        <f>MID(Table9[[#This Row],[SampleID]],4,8)</f>
        <v>061-1001</v>
      </c>
    </row>
    <row r="2442" spans="1:9">
      <c r="A2442" s="27" t="s">
        <v>5046</v>
      </c>
      <c r="B2442" t="str">
        <f t="shared" si="200"/>
        <v>US</v>
      </c>
      <c r="C2442" t="str">
        <f t="shared" si="201"/>
        <v>061</v>
      </c>
      <c r="D2442" t="str">
        <f t="shared" si="202"/>
        <v>NSCLC</v>
      </c>
      <c r="E2442" t="str">
        <f t="shared" si="203"/>
        <v>T3streck</v>
      </c>
      <c r="F2442" s="19" t="str">
        <f t="shared" si="204"/>
        <v>US-061-1001 NSCLC</v>
      </c>
      <c r="G2442" t="s">
        <v>23</v>
      </c>
      <c r="H2442" s="54">
        <v>45205</v>
      </c>
      <c r="I2442" t="str">
        <f>MID(Table9[[#This Row],[SampleID]],4,8)</f>
        <v>061-1001</v>
      </c>
    </row>
    <row r="2443" spans="1:9">
      <c r="A2443" s="27" t="s">
        <v>5047</v>
      </c>
      <c r="B2443" t="str">
        <f t="shared" si="200"/>
        <v>US</v>
      </c>
      <c r="C2443" t="str">
        <f t="shared" si="201"/>
        <v>061</v>
      </c>
      <c r="D2443" t="str">
        <f t="shared" si="202"/>
        <v>NSCLC</v>
      </c>
      <c r="E2443" t="str">
        <f t="shared" si="203"/>
        <v>T0</v>
      </c>
      <c r="F2443" s="19" t="str">
        <f t="shared" si="204"/>
        <v>US-061-1008 NSCLC</v>
      </c>
      <c r="G2443" t="s">
        <v>23</v>
      </c>
      <c r="H2443" s="54">
        <v>45205</v>
      </c>
      <c r="I2443" t="str">
        <f>MID(Table9[[#This Row],[SampleID]],4,8)</f>
        <v>061-1008</v>
      </c>
    </row>
    <row r="2444" spans="1:9">
      <c r="A2444" s="27" t="s">
        <v>5048</v>
      </c>
      <c r="B2444" t="str">
        <f t="shared" si="200"/>
        <v>US</v>
      </c>
      <c r="C2444" t="str">
        <f t="shared" si="201"/>
        <v>061</v>
      </c>
      <c r="D2444" t="str">
        <f t="shared" si="202"/>
        <v>NSCLC</v>
      </c>
      <c r="E2444" t="str">
        <f t="shared" si="203"/>
        <v>T0streck</v>
      </c>
      <c r="F2444" s="19" t="str">
        <f t="shared" si="204"/>
        <v>US-061-1008 NSCLC</v>
      </c>
      <c r="G2444" t="s">
        <v>23</v>
      </c>
      <c r="H2444" s="54">
        <v>45205</v>
      </c>
      <c r="I2444" t="str">
        <f>MID(Table9[[#This Row],[SampleID]],4,8)</f>
        <v>061-1008</v>
      </c>
    </row>
    <row r="2445" spans="1:9">
      <c r="A2445" s="27" t="s">
        <v>5049</v>
      </c>
      <c r="B2445" t="str">
        <f t="shared" si="200"/>
        <v>US</v>
      </c>
      <c r="C2445" t="str">
        <f t="shared" si="201"/>
        <v>061</v>
      </c>
      <c r="D2445" t="str">
        <f t="shared" si="202"/>
        <v>NSCLC</v>
      </c>
      <c r="E2445" t="str">
        <f t="shared" si="203"/>
        <v>T2</v>
      </c>
      <c r="F2445" s="19" t="str">
        <f t="shared" si="204"/>
        <v>US-061-1004 NSCLC</v>
      </c>
      <c r="G2445" t="s">
        <v>23</v>
      </c>
      <c r="H2445" s="54">
        <v>45205</v>
      </c>
      <c r="I2445" t="str">
        <f>MID(Table9[[#This Row],[SampleID]],4,8)</f>
        <v>061-1004</v>
      </c>
    </row>
    <row r="2446" spans="1:9">
      <c r="A2446" s="27" t="s">
        <v>5050</v>
      </c>
      <c r="B2446" t="str">
        <f t="shared" si="200"/>
        <v>US</v>
      </c>
      <c r="C2446" t="str">
        <f t="shared" si="201"/>
        <v>061</v>
      </c>
      <c r="D2446" t="str">
        <f t="shared" si="202"/>
        <v>NSCLC</v>
      </c>
      <c r="E2446" t="str">
        <f t="shared" si="203"/>
        <v>T2streck</v>
      </c>
      <c r="F2446" s="19" t="str">
        <f t="shared" si="204"/>
        <v>US-061-1004 NSCLC</v>
      </c>
      <c r="G2446" t="s">
        <v>23</v>
      </c>
      <c r="H2446" s="54">
        <v>45205</v>
      </c>
      <c r="I2446" t="str">
        <f>MID(Table9[[#This Row],[SampleID]],4,8)</f>
        <v>061-1004</v>
      </c>
    </row>
    <row r="2447" spans="1:9">
      <c r="A2447" s="27" t="s">
        <v>5051</v>
      </c>
      <c r="B2447" t="str">
        <f t="shared" si="200"/>
        <v>US</v>
      </c>
      <c r="C2447" t="str">
        <f t="shared" si="201"/>
        <v>061</v>
      </c>
      <c r="D2447" t="str">
        <f t="shared" si="202"/>
        <v>NSCLC</v>
      </c>
      <c r="E2447" t="str">
        <f t="shared" si="203"/>
        <v>T3</v>
      </c>
      <c r="F2447" s="19" t="str">
        <f t="shared" si="204"/>
        <v>US-061-1002 NSCLC</v>
      </c>
      <c r="G2447" t="s">
        <v>23</v>
      </c>
      <c r="H2447" s="54">
        <v>45205</v>
      </c>
      <c r="I2447" t="str">
        <f>MID(Table9[[#This Row],[SampleID]],4,8)</f>
        <v>061-1002</v>
      </c>
    </row>
    <row r="2448" spans="1:9">
      <c r="A2448" s="27" t="s">
        <v>5052</v>
      </c>
      <c r="B2448" t="str">
        <f t="shared" si="200"/>
        <v>US</v>
      </c>
      <c r="C2448" t="str">
        <f t="shared" si="201"/>
        <v>061</v>
      </c>
      <c r="D2448" t="str">
        <f t="shared" si="202"/>
        <v>NSCLC</v>
      </c>
      <c r="E2448" t="str">
        <f t="shared" si="203"/>
        <v>T3streck</v>
      </c>
      <c r="F2448" s="19" t="str">
        <f t="shared" si="204"/>
        <v>US-061-1002 NSCLC</v>
      </c>
      <c r="G2448" t="s">
        <v>23</v>
      </c>
      <c r="H2448" s="54">
        <v>45205</v>
      </c>
      <c r="I2448" t="str">
        <f>MID(Table9[[#This Row],[SampleID]],4,8)</f>
        <v>061-1002</v>
      </c>
    </row>
    <row r="2449" spans="1:9">
      <c r="A2449" s="27" t="s">
        <v>5053</v>
      </c>
      <c r="B2449" t="str">
        <f t="shared" si="200"/>
        <v>US</v>
      </c>
      <c r="C2449" t="str">
        <f t="shared" si="201"/>
        <v>061</v>
      </c>
      <c r="D2449" t="str">
        <f t="shared" si="202"/>
        <v>NSCLC</v>
      </c>
      <c r="E2449" t="str">
        <f t="shared" si="203"/>
        <v>T3</v>
      </c>
      <c r="F2449" s="19" t="str">
        <f t="shared" si="204"/>
        <v>US-061-1003 NSCLC</v>
      </c>
      <c r="G2449" t="s">
        <v>23</v>
      </c>
      <c r="H2449" s="54">
        <v>45205</v>
      </c>
      <c r="I2449" t="str">
        <f>MID(Table9[[#This Row],[SampleID]],4,8)</f>
        <v>061-1003</v>
      </c>
    </row>
    <row r="2450" spans="1:9">
      <c r="A2450" s="27" t="s">
        <v>5054</v>
      </c>
      <c r="B2450" t="str">
        <f t="shared" si="200"/>
        <v>US</v>
      </c>
      <c r="C2450" t="str">
        <f t="shared" si="201"/>
        <v>061</v>
      </c>
      <c r="D2450" t="str">
        <f t="shared" si="202"/>
        <v>NSCLC</v>
      </c>
      <c r="E2450" t="str">
        <f t="shared" si="203"/>
        <v>T3streck</v>
      </c>
      <c r="F2450" s="19" t="str">
        <f t="shared" si="204"/>
        <v>US-061-1003 NSCLC</v>
      </c>
      <c r="G2450" t="s">
        <v>23</v>
      </c>
      <c r="H2450" s="54">
        <v>45205</v>
      </c>
      <c r="I2450" t="str">
        <f>MID(Table9[[#This Row],[SampleID]],4,8)</f>
        <v>061-1003</v>
      </c>
    </row>
    <row r="2451" spans="1:9">
      <c r="A2451" s="27" t="s">
        <v>5055</v>
      </c>
      <c r="B2451" t="str">
        <f t="shared" si="200"/>
        <v>US</v>
      </c>
      <c r="C2451" t="str">
        <f t="shared" si="201"/>
        <v>061</v>
      </c>
      <c r="D2451" t="str">
        <f t="shared" si="202"/>
        <v>NSCLC</v>
      </c>
      <c r="E2451" t="str">
        <f t="shared" si="203"/>
        <v>T3</v>
      </c>
      <c r="F2451" s="19" t="str">
        <f t="shared" si="204"/>
        <v>US-061-1008 NSCLC</v>
      </c>
      <c r="G2451" t="s">
        <v>23</v>
      </c>
      <c r="H2451" s="54">
        <v>45205</v>
      </c>
      <c r="I2451" t="str">
        <f>MID(Table9[[#This Row],[SampleID]],4,8)</f>
        <v>061-1008</v>
      </c>
    </row>
    <row r="2452" spans="1:9">
      <c r="A2452" s="27" t="s">
        <v>5056</v>
      </c>
      <c r="B2452" t="str">
        <f t="shared" si="200"/>
        <v>US</v>
      </c>
      <c r="C2452" t="str">
        <f t="shared" si="201"/>
        <v>061</v>
      </c>
      <c r="D2452" t="str">
        <f t="shared" si="202"/>
        <v>NSCLC</v>
      </c>
      <c r="E2452" t="str">
        <f t="shared" si="203"/>
        <v>T3streck</v>
      </c>
      <c r="F2452" s="19" t="str">
        <f t="shared" si="204"/>
        <v>US-061-1008 NSCLC</v>
      </c>
      <c r="G2452" t="s">
        <v>23</v>
      </c>
      <c r="H2452" s="54">
        <v>45205</v>
      </c>
      <c r="I2452" t="str">
        <f>MID(Table9[[#This Row],[SampleID]],4,8)</f>
        <v>061-1008</v>
      </c>
    </row>
    <row r="2453" spans="1:9">
      <c r="A2453" s="27" t="s">
        <v>5057</v>
      </c>
      <c r="B2453" t="str">
        <f t="shared" si="200"/>
        <v>US</v>
      </c>
      <c r="C2453" t="str">
        <f t="shared" si="201"/>
        <v>061</v>
      </c>
      <c r="D2453" t="str">
        <f t="shared" si="202"/>
        <v>NSCLC</v>
      </c>
      <c r="E2453" t="str">
        <f t="shared" si="203"/>
        <v>T4</v>
      </c>
      <c r="F2453" s="19" t="str">
        <f t="shared" si="204"/>
        <v>US-061-1005 NSCLC</v>
      </c>
      <c r="G2453" t="s">
        <v>23</v>
      </c>
      <c r="H2453" s="54">
        <v>45205</v>
      </c>
      <c r="I2453" t="str">
        <f>MID(Table9[[#This Row],[SampleID]],4,8)</f>
        <v>061-1005</v>
      </c>
    </row>
    <row r="2454" spans="1:9">
      <c r="A2454" s="27" t="s">
        <v>5058</v>
      </c>
      <c r="B2454" t="str">
        <f t="shared" si="200"/>
        <v>US</v>
      </c>
      <c r="C2454" t="str">
        <f t="shared" si="201"/>
        <v>061</v>
      </c>
      <c r="D2454" t="str">
        <f t="shared" si="202"/>
        <v>NSCLC</v>
      </c>
      <c r="E2454" t="str">
        <f t="shared" si="203"/>
        <v>T4streck</v>
      </c>
      <c r="F2454" s="19" t="str">
        <f t="shared" si="204"/>
        <v>US-061-1005 NSCLC</v>
      </c>
      <c r="G2454" t="s">
        <v>23</v>
      </c>
      <c r="H2454" s="54">
        <v>45205</v>
      </c>
      <c r="I2454" t="str">
        <f>MID(Table9[[#This Row],[SampleID]],4,8)</f>
        <v>061-1005</v>
      </c>
    </row>
    <row r="2455" spans="1:9">
      <c r="A2455" s="27" t="s">
        <v>5059</v>
      </c>
      <c r="B2455" t="str">
        <f t="shared" si="200"/>
        <v>US</v>
      </c>
      <c r="C2455" t="str">
        <f t="shared" si="201"/>
        <v>061</v>
      </c>
      <c r="D2455" t="str">
        <f t="shared" si="202"/>
        <v>NSCLC</v>
      </c>
      <c r="E2455" t="str">
        <f t="shared" si="203"/>
        <v>T0</v>
      </c>
      <c r="F2455" s="19" t="str">
        <f t="shared" si="204"/>
        <v>US-061-1006 NSCLC</v>
      </c>
      <c r="G2455" t="s">
        <v>23</v>
      </c>
      <c r="H2455" s="54">
        <v>45205</v>
      </c>
      <c r="I2455" t="str">
        <f>MID(Table9[[#This Row],[SampleID]],4,8)</f>
        <v>061-1006</v>
      </c>
    </row>
    <row r="2456" spans="1:9">
      <c r="A2456" s="27" t="s">
        <v>5060</v>
      </c>
      <c r="B2456" t="str">
        <f t="shared" si="200"/>
        <v>US</v>
      </c>
      <c r="C2456" t="str">
        <f t="shared" si="201"/>
        <v>061</v>
      </c>
      <c r="D2456" t="str">
        <f t="shared" si="202"/>
        <v>NSCLC</v>
      </c>
      <c r="E2456" t="str">
        <f t="shared" si="203"/>
        <v>T0streck</v>
      </c>
      <c r="F2456" s="19" t="str">
        <f t="shared" si="204"/>
        <v>US-061-1006 NSCLC</v>
      </c>
      <c r="G2456" t="s">
        <v>23</v>
      </c>
      <c r="H2456" s="54">
        <v>45205</v>
      </c>
      <c r="I2456" t="str">
        <f>MID(Table9[[#This Row],[SampleID]],4,8)</f>
        <v>061-1006</v>
      </c>
    </row>
    <row r="2457" spans="1:9">
      <c r="A2457" s="27" t="s">
        <v>5061</v>
      </c>
      <c r="B2457" t="str">
        <f t="shared" si="200"/>
        <v>US</v>
      </c>
      <c r="C2457" t="str">
        <f t="shared" si="201"/>
        <v>061</v>
      </c>
      <c r="D2457" t="str">
        <f t="shared" si="202"/>
        <v>NSCLC</v>
      </c>
      <c r="E2457" t="str">
        <f t="shared" si="203"/>
        <v>T5</v>
      </c>
      <c r="F2457" s="19" t="str">
        <f t="shared" si="204"/>
        <v>US-061-1005 NSCLC</v>
      </c>
      <c r="G2457" t="s">
        <v>23</v>
      </c>
      <c r="H2457" s="54">
        <v>45205</v>
      </c>
      <c r="I2457" t="str">
        <f>MID(Table9[[#This Row],[SampleID]],4,8)</f>
        <v>061-1005</v>
      </c>
    </row>
    <row r="2458" spans="1:9">
      <c r="A2458" s="27" t="s">
        <v>5062</v>
      </c>
      <c r="B2458" t="str">
        <f t="shared" si="200"/>
        <v>US</v>
      </c>
      <c r="C2458" t="str">
        <f t="shared" si="201"/>
        <v>061</v>
      </c>
      <c r="D2458" t="str">
        <f t="shared" si="202"/>
        <v>NSCLC</v>
      </c>
      <c r="E2458" t="str">
        <f t="shared" si="203"/>
        <v>T5streck</v>
      </c>
      <c r="F2458" s="19" t="str">
        <f t="shared" si="204"/>
        <v>US-061-1005 NSCLC</v>
      </c>
      <c r="G2458" t="s">
        <v>23</v>
      </c>
      <c r="H2458" s="54">
        <v>45205</v>
      </c>
      <c r="I2458" t="str">
        <f>MID(Table9[[#This Row],[SampleID]],4,8)</f>
        <v>061-1005</v>
      </c>
    </row>
    <row r="2459" spans="1:9">
      <c r="A2459" s="27" t="s">
        <v>5063</v>
      </c>
      <c r="B2459" t="str">
        <f t="shared" si="200"/>
        <v>US</v>
      </c>
      <c r="C2459" t="str">
        <f t="shared" si="201"/>
        <v>061</v>
      </c>
      <c r="D2459" t="str">
        <f t="shared" si="202"/>
        <v>NSCLC</v>
      </c>
      <c r="E2459" t="str">
        <f t="shared" si="203"/>
        <v>T0</v>
      </c>
      <c r="F2459" s="19" t="str">
        <f t="shared" si="204"/>
        <v>US-061-1005 NSCLC</v>
      </c>
      <c r="G2459" t="s">
        <v>23</v>
      </c>
      <c r="H2459" s="54">
        <v>45205</v>
      </c>
      <c r="I2459" t="str">
        <f>MID(Table9[[#This Row],[SampleID]],4,8)</f>
        <v>061-1005</v>
      </c>
    </row>
    <row r="2460" spans="1:9">
      <c r="A2460" s="27" t="s">
        <v>5064</v>
      </c>
      <c r="B2460" t="str">
        <f t="shared" si="200"/>
        <v>US</v>
      </c>
      <c r="C2460" t="str">
        <f t="shared" si="201"/>
        <v>061</v>
      </c>
      <c r="D2460" t="str">
        <f t="shared" si="202"/>
        <v>NSCLC</v>
      </c>
      <c r="E2460" t="str">
        <f t="shared" si="203"/>
        <v>T0streck</v>
      </c>
      <c r="F2460" s="19" t="str">
        <f t="shared" si="204"/>
        <v>US-061-1005 NSCLC</v>
      </c>
      <c r="G2460" t="s">
        <v>23</v>
      </c>
      <c r="H2460" s="54">
        <v>45205</v>
      </c>
      <c r="I2460" t="str">
        <f>MID(Table9[[#This Row],[SampleID]],4,8)</f>
        <v>061-1005</v>
      </c>
    </row>
    <row r="2461" spans="1:9">
      <c r="A2461" s="27" t="s">
        <v>5065</v>
      </c>
      <c r="B2461" t="str">
        <f t="shared" si="200"/>
        <v>US</v>
      </c>
      <c r="C2461" t="str">
        <f t="shared" si="201"/>
        <v>061</v>
      </c>
      <c r="D2461" t="str">
        <f t="shared" si="202"/>
        <v>NSCLC</v>
      </c>
      <c r="E2461" t="str">
        <f t="shared" si="203"/>
        <v>T0</v>
      </c>
      <c r="F2461" s="19" t="str">
        <f t="shared" si="204"/>
        <v>US-061-1007 NSCLC</v>
      </c>
      <c r="G2461" t="s">
        <v>23</v>
      </c>
      <c r="H2461" s="54">
        <v>45205</v>
      </c>
      <c r="I2461" t="str">
        <f>MID(Table9[[#This Row],[SampleID]],4,8)</f>
        <v>061-1007</v>
      </c>
    </row>
    <row r="2462" spans="1:9">
      <c r="A2462" s="27" t="s">
        <v>5066</v>
      </c>
      <c r="B2462" t="str">
        <f t="shared" si="200"/>
        <v>US</v>
      </c>
      <c r="C2462" t="str">
        <f t="shared" si="201"/>
        <v>061</v>
      </c>
      <c r="D2462" t="str">
        <f t="shared" si="202"/>
        <v>NSCLC</v>
      </c>
      <c r="E2462" t="str">
        <f t="shared" si="203"/>
        <v>T0streck</v>
      </c>
      <c r="F2462" s="19" t="str">
        <f t="shared" si="204"/>
        <v>US-061-1007 NSCLC</v>
      </c>
      <c r="G2462" t="s">
        <v>23</v>
      </c>
      <c r="H2462" s="54">
        <v>45205</v>
      </c>
      <c r="I2462" t="str">
        <f>MID(Table9[[#This Row],[SampleID]],4,8)</f>
        <v>061-1007</v>
      </c>
    </row>
    <row r="2463" spans="1:9">
      <c r="A2463" s="27" t="s">
        <v>5067</v>
      </c>
      <c r="B2463" t="str">
        <f t="shared" si="200"/>
        <v>US</v>
      </c>
      <c r="C2463" t="str">
        <f t="shared" si="201"/>
        <v>061</v>
      </c>
      <c r="D2463" t="str">
        <f t="shared" si="202"/>
        <v>NSCLC</v>
      </c>
      <c r="E2463" t="str">
        <f t="shared" si="203"/>
        <v>T2</v>
      </c>
      <c r="F2463" s="19" t="str">
        <f t="shared" si="204"/>
        <v>US-061-1006 NSCLC</v>
      </c>
      <c r="G2463" t="s">
        <v>23</v>
      </c>
      <c r="H2463" s="54">
        <v>45205</v>
      </c>
      <c r="I2463" t="str">
        <f>MID(Table9[[#This Row],[SampleID]],4,8)</f>
        <v>061-1006</v>
      </c>
    </row>
    <row r="2464" spans="1:9">
      <c r="A2464" s="27" t="s">
        <v>5068</v>
      </c>
      <c r="B2464" t="str">
        <f t="shared" si="200"/>
        <v>US</v>
      </c>
      <c r="C2464" t="str">
        <f t="shared" si="201"/>
        <v>061</v>
      </c>
      <c r="D2464" t="str">
        <f t="shared" si="202"/>
        <v>NSCLC</v>
      </c>
      <c r="E2464" t="str">
        <f t="shared" si="203"/>
        <v>T2streck</v>
      </c>
      <c r="F2464" s="19" t="str">
        <f t="shared" si="204"/>
        <v>US-061-1006 NSCLC</v>
      </c>
      <c r="G2464" t="s">
        <v>23</v>
      </c>
      <c r="H2464" s="54">
        <v>45205</v>
      </c>
      <c r="I2464" t="str">
        <f>MID(Table9[[#This Row],[SampleID]],4,8)</f>
        <v>061-1006</v>
      </c>
    </row>
    <row r="2465" spans="1:9">
      <c r="A2465" s="27" t="s">
        <v>5069</v>
      </c>
      <c r="B2465" t="str">
        <f t="shared" si="200"/>
        <v>US</v>
      </c>
      <c r="C2465" t="str">
        <f t="shared" si="201"/>
        <v>061</v>
      </c>
      <c r="D2465" t="str">
        <f t="shared" si="202"/>
        <v>NSCLC</v>
      </c>
      <c r="E2465" t="str">
        <f t="shared" si="203"/>
        <v>T6</v>
      </c>
      <c r="F2465" s="19" t="str">
        <f t="shared" si="204"/>
        <v>US-061-1005 NSCLC</v>
      </c>
      <c r="G2465" t="s">
        <v>23</v>
      </c>
      <c r="H2465" s="54">
        <v>45205</v>
      </c>
      <c r="I2465" t="str">
        <f>MID(Table9[[#This Row],[SampleID]],4,8)</f>
        <v>061-1005</v>
      </c>
    </row>
    <row r="2466" spans="1:9">
      <c r="A2466" s="27" t="s">
        <v>5070</v>
      </c>
      <c r="B2466" t="str">
        <f t="shared" si="200"/>
        <v>US</v>
      </c>
      <c r="C2466" t="str">
        <f t="shared" si="201"/>
        <v>061</v>
      </c>
      <c r="D2466" t="str">
        <f t="shared" si="202"/>
        <v>NSCLC</v>
      </c>
      <c r="E2466" t="str">
        <f t="shared" si="203"/>
        <v>T6streck</v>
      </c>
      <c r="F2466" s="19" t="str">
        <f t="shared" si="204"/>
        <v>US-061-1005 NSCLC</v>
      </c>
      <c r="G2466" t="s">
        <v>23</v>
      </c>
      <c r="H2466" s="54">
        <v>45205</v>
      </c>
      <c r="I2466" t="str">
        <f>MID(Table9[[#This Row],[SampleID]],4,8)</f>
        <v>061-1005</v>
      </c>
    </row>
    <row r="2467" spans="1:9">
      <c r="A2467" s="27" t="s">
        <v>5071</v>
      </c>
      <c r="B2467" t="str">
        <f t="shared" si="200"/>
        <v>US</v>
      </c>
      <c r="C2467" t="str">
        <f t="shared" si="201"/>
        <v>061</v>
      </c>
      <c r="D2467" t="str">
        <f t="shared" si="202"/>
        <v>NSCLC</v>
      </c>
      <c r="E2467" t="str">
        <f t="shared" si="203"/>
        <v>T2</v>
      </c>
      <c r="F2467" s="19" t="str">
        <f t="shared" si="204"/>
        <v>US-061-1007 NSCLC</v>
      </c>
      <c r="G2467" t="s">
        <v>23</v>
      </c>
      <c r="H2467" s="54">
        <v>45205</v>
      </c>
      <c r="I2467" t="str">
        <f>MID(Table9[[#This Row],[SampleID]],4,8)</f>
        <v>061-1007</v>
      </c>
    </row>
    <row r="2468" spans="1:9">
      <c r="A2468" s="27" t="s">
        <v>5072</v>
      </c>
      <c r="B2468" t="str">
        <f t="shared" si="200"/>
        <v>US</v>
      </c>
      <c r="C2468" t="str">
        <f t="shared" si="201"/>
        <v>061</v>
      </c>
      <c r="D2468" t="str">
        <f t="shared" si="202"/>
        <v>NSCLC</v>
      </c>
      <c r="E2468" t="str">
        <f t="shared" si="203"/>
        <v>T2streck</v>
      </c>
      <c r="F2468" s="19" t="str">
        <f t="shared" si="204"/>
        <v>US-061-1007 NSCLC</v>
      </c>
      <c r="G2468" t="s">
        <v>23</v>
      </c>
      <c r="H2468" s="54">
        <v>45205</v>
      </c>
      <c r="I2468" t="str">
        <f>MID(Table9[[#This Row],[SampleID]],4,8)</f>
        <v>061-1007</v>
      </c>
    </row>
    <row r="2469" spans="1:9">
      <c r="A2469" s="27" t="s">
        <v>5073</v>
      </c>
      <c r="B2469" t="str">
        <f t="shared" si="200"/>
        <v>US</v>
      </c>
      <c r="C2469" t="str">
        <f t="shared" si="201"/>
        <v>061</v>
      </c>
      <c r="D2469" t="str">
        <f t="shared" si="202"/>
        <v>NSCLC</v>
      </c>
      <c r="E2469" t="str">
        <f t="shared" si="203"/>
        <v>T3</v>
      </c>
      <c r="F2469" s="19" t="str">
        <f t="shared" si="204"/>
        <v>US-061-1006 NSCLC</v>
      </c>
      <c r="G2469" t="s">
        <v>23</v>
      </c>
      <c r="H2469" s="54">
        <v>45205</v>
      </c>
      <c r="I2469" t="str">
        <f>MID(Table9[[#This Row],[SampleID]],4,8)</f>
        <v>061-1006</v>
      </c>
    </row>
    <row r="2470" spans="1:9">
      <c r="A2470" s="27" t="s">
        <v>5074</v>
      </c>
      <c r="B2470" t="str">
        <f t="shared" si="200"/>
        <v>US</v>
      </c>
      <c r="C2470" t="str">
        <f t="shared" si="201"/>
        <v>061</v>
      </c>
      <c r="D2470" t="str">
        <f t="shared" si="202"/>
        <v>NSCLC</v>
      </c>
      <c r="E2470" t="str">
        <f t="shared" si="203"/>
        <v>T3streck</v>
      </c>
      <c r="F2470" s="19" t="str">
        <f t="shared" si="204"/>
        <v>US-061-1006 NSCLC</v>
      </c>
      <c r="G2470" t="s">
        <v>23</v>
      </c>
      <c r="H2470" s="54">
        <v>45205</v>
      </c>
      <c r="I2470" t="str">
        <f>MID(Table9[[#This Row],[SampleID]],4,8)</f>
        <v>061-1006</v>
      </c>
    </row>
    <row r="2471" spans="1:9">
      <c r="A2471" s="27" t="s">
        <v>5075</v>
      </c>
      <c r="B2471" t="str">
        <f t="shared" si="200"/>
        <v>US</v>
      </c>
      <c r="C2471" t="str">
        <f t="shared" si="201"/>
        <v>061</v>
      </c>
      <c r="D2471" t="str">
        <f t="shared" si="202"/>
        <v>NSCLC</v>
      </c>
      <c r="E2471" t="str">
        <f t="shared" si="203"/>
        <v>T7</v>
      </c>
      <c r="F2471" s="19" t="str">
        <f t="shared" si="204"/>
        <v>US-061-1005 NSCLC</v>
      </c>
      <c r="G2471" t="s">
        <v>23</v>
      </c>
      <c r="H2471" s="54">
        <v>45205</v>
      </c>
      <c r="I2471" t="str">
        <f>MID(Table9[[#This Row],[SampleID]],4,8)</f>
        <v>061-1005</v>
      </c>
    </row>
    <row r="2472" spans="1:9">
      <c r="A2472" s="27" t="s">
        <v>5076</v>
      </c>
      <c r="B2472" t="str">
        <f t="shared" si="200"/>
        <v>US</v>
      </c>
      <c r="C2472" t="str">
        <f t="shared" si="201"/>
        <v>061</v>
      </c>
      <c r="D2472" t="str">
        <f t="shared" si="202"/>
        <v>NSCLC</v>
      </c>
      <c r="E2472" t="str">
        <f t="shared" si="203"/>
        <v>T7streck</v>
      </c>
      <c r="F2472" s="19" t="str">
        <f t="shared" si="204"/>
        <v>US-061-1005 NSCLC</v>
      </c>
      <c r="G2472" t="s">
        <v>23</v>
      </c>
      <c r="H2472" s="54">
        <v>45205</v>
      </c>
      <c r="I2472" t="str">
        <f>MID(Table9[[#This Row],[SampleID]],4,8)</f>
        <v>061-1005</v>
      </c>
    </row>
    <row r="2473" spans="1:9">
      <c r="A2473" s="27" t="s">
        <v>5077</v>
      </c>
      <c r="B2473" t="str">
        <f t="shared" si="200"/>
        <v>US</v>
      </c>
      <c r="C2473" t="str">
        <f t="shared" si="201"/>
        <v>061</v>
      </c>
      <c r="D2473" t="str">
        <f t="shared" si="202"/>
        <v>NSCLC</v>
      </c>
      <c r="E2473" t="str">
        <f t="shared" si="203"/>
        <v>T4</v>
      </c>
      <c r="F2473" s="19" t="str">
        <f t="shared" si="204"/>
        <v>US-061-1006 NSCLC</v>
      </c>
      <c r="G2473" t="s">
        <v>23</v>
      </c>
      <c r="H2473" s="54">
        <v>45205</v>
      </c>
      <c r="I2473" t="str">
        <f>MID(Table9[[#This Row],[SampleID]],4,8)</f>
        <v>061-1006</v>
      </c>
    </row>
    <row r="2474" spans="1:9">
      <c r="A2474" s="27" t="s">
        <v>5078</v>
      </c>
      <c r="B2474" t="str">
        <f t="shared" si="200"/>
        <v>US</v>
      </c>
      <c r="C2474" t="str">
        <f t="shared" si="201"/>
        <v>061</v>
      </c>
      <c r="D2474" t="str">
        <f t="shared" si="202"/>
        <v>NSCLC</v>
      </c>
      <c r="E2474" t="str">
        <f t="shared" si="203"/>
        <v>T4streck</v>
      </c>
      <c r="F2474" s="19" t="str">
        <f t="shared" si="204"/>
        <v>US-061-1006 NSCLC</v>
      </c>
      <c r="G2474" t="s">
        <v>23</v>
      </c>
      <c r="H2474" s="54">
        <v>45205</v>
      </c>
      <c r="I2474" t="str">
        <f>MID(Table9[[#This Row],[SampleID]],4,8)</f>
        <v>061-1006</v>
      </c>
    </row>
    <row r="2475" spans="1:9">
      <c r="A2475" s="27" t="s">
        <v>5079</v>
      </c>
      <c r="B2475" t="str">
        <f t="shared" si="200"/>
        <v>US</v>
      </c>
      <c r="C2475" t="str">
        <f t="shared" si="201"/>
        <v>061</v>
      </c>
      <c r="D2475" t="str">
        <f t="shared" si="202"/>
        <v>HETH</v>
      </c>
      <c r="E2475" t="str">
        <f t="shared" si="203"/>
        <v>T0</v>
      </c>
      <c r="F2475" s="19" t="str">
        <f t="shared" si="204"/>
        <v>US-061-4010 HETH</v>
      </c>
      <c r="G2475" t="s">
        <v>23</v>
      </c>
      <c r="H2475" s="54">
        <v>45205</v>
      </c>
      <c r="I2475" t="str">
        <f>MID(Table9[[#This Row],[SampleID]],4,8)</f>
        <v>061-4010</v>
      </c>
    </row>
    <row r="2476" spans="1:9">
      <c r="A2476" s="27" t="s">
        <v>5080</v>
      </c>
      <c r="B2476" t="str">
        <f t="shared" si="200"/>
        <v>US</v>
      </c>
      <c r="C2476" t="str">
        <f t="shared" si="201"/>
        <v>061</v>
      </c>
      <c r="D2476" t="str">
        <f t="shared" si="202"/>
        <v>HETH</v>
      </c>
      <c r="E2476" t="str">
        <f t="shared" si="203"/>
        <v>T0streck</v>
      </c>
      <c r="F2476" s="19" t="str">
        <f t="shared" si="204"/>
        <v>US-061-4010 HETH</v>
      </c>
      <c r="G2476" t="s">
        <v>23</v>
      </c>
      <c r="H2476" s="54">
        <v>45205</v>
      </c>
      <c r="I2476" t="str">
        <f>MID(Table9[[#This Row],[SampleID]],4,8)</f>
        <v>061-4010</v>
      </c>
    </row>
    <row r="2477" spans="1:9">
      <c r="A2477" s="27" t="s">
        <v>5081</v>
      </c>
      <c r="B2477" t="str">
        <f t="shared" si="200"/>
        <v>US</v>
      </c>
      <c r="C2477" t="str">
        <f t="shared" si="201"/>
        <v>061</v>
      </c>
      <c r="D2477" t="str">
        <f t="shared" si="202"/>
        <v>HETH</v>
      </c>
      <c r="E2477" t="str">
        <f t="shared" si="203"/>
        <v>T0</v>
      </c>
      <c r="F2477" s="19" t="str">
        <f t="shared" si="204"/>
        <v>US-061-4013 HETH</v>
      </c>
      <c r="G2477" t="s">
        <v>23</v>
      </c>
      <c r="H2477" s="54">
        <v>45205</v>
      </c>
      <c r="I2477" t="str">
        <f>MID(Table9[[#This Row],[SampleID]],4,8)</f>
        <v>061-4013</v>
      </c>
    </row>
    <row r="2478" spans="1:9">
      <c r="A2478" s="27" t="s">
        <v>5082</v>
      </c>
      <c r="B2478" t="str">
        <f t="shared" si="200"/>
        <v>US</v>
      </c>
      <c r="C2478" t="str">
        <f t="shared" si="201"/>
        <v>061</v>
      </c>
      <c r="D2478" t="str">
        <f t="shared" si="202"/>
        <v>HETH</v>
      </c>
      <c r="E2478" t="str">
        <f t="shared" si="203"/>
        <v>T0streck</v>
      </c>
      <c r="F2478" s="19" t="str">
        <f t="shared" si="204"/>
        <v>US-061-4013 HETH</v>
      </c>
      <c r="G2478" t="s">
        <v>23</v>
      </c>
      <c r="H2478" s="54">
        <v>45205</v>
      </c>
      <c r="I2478" t="str">
        <f>MID(Table9[[#This Row],[SampleID]],4,8)</f>
        <v>061-4013</v>
      </c>
    </row>
    <row r="2479" spans="1:9">
      <c r="A2479" s="27" t="s">
        <v>5083</v>
      </c>
      <c r="B2479" t="str">
        <f t="shared" si="200"/>
        <v>US</v>
      </c>
      <c r="C2479" t="str">
        <f t="shared" si="201"/>
        <v>061</v>
      </c>
      <c r="D2479" t="str">
        <f t="shared" si="202"/>
        <v>HETH</v>
      </c>
      <c r="E2479" t="str">
        <f t="shared" si="203"/>
        <v>T0</v>
      </c>
      <c r="F2479" s="19" t="str">
        <f t="shared" si="204"/>
        <v>US-061-4012 HETH</v>
      </c>
      <c r="G2479" t="s">
        <v>23</v>
      </c>
      <c r="H2479" s="54">
        <v>45205</v>
      </c>
      <c r="I2479" t="str">
        <f>MID(Table9[[#This Row],[SampleID]],4,8)</f>
        <v>061-4012</v>
      </c>
    </row>
    <row r="2480" spans="1:9">
      <c r="A2480" s="27" t="s">
        <v>5084</v>
      </c>
      <c r="B2480" t="str">
        <f t="shared" si="200"/>
        <v>US</v>
      </c>
      <c r="C2480" t="str">
        <f t="shared" si="201"/>
        <v>061</v>
      </c>
      <c r="D2480" t="str">
        <f t="shared" si="202"/>
        <v>HETH</v>
      </c>
      <c r="E2480" t="str">
        <f t="shared" si="203"/>
        <v>T0streck</v>
      </c>
      <c r="F2480" s="19" t="str">
        <f t="shared" si="204"/>
        <v>US-061-4012 HETH</v>
      </c>
      <c r="G2480" t="s">
        <v>23</v>
      </c>
      <c r="H2480" s="54">
        <v>45205</v>
      </c>
      <c r="I2480" t="str">
        <f>MID(Table9[[#This Row],[SampleID]],4,8)</f>
        <v>061-4012</v>
      </c>
    </row>
    <row r="2481" spans="1:9">
      <c r="A2481" s="27" t="s">
        <v>5085</v>
      </c>
      <c r="B2481" t="str">
        <f t="shared" si="200"/>
        <v>US</v>
      </c>
      <c r="C2481" t="str">
        <f t="shared" si="201"/>
        <v>061</v>
      </c>
      <c r="D2481" t="str">
        <f t="shared" si="202"/>
        <v>HETH</v>
      </c>
      <c r="E2481" t="str">
        <f t="shared" si="203"/>
        <v>T0</v>
      </c>
      <c r="F2481" s="19" t="str">
        <f t="shared" si="204"/>
        <v>US-061-4014 HETH</v>
      </c>
      <c r="G2481" t="s">
        <v>23</v>
      </c>
      <c r="H2481" s="54">
        <v>45205</v>
      </c>
      <c r="I2481" t="str">
        <f>MID(Table9[[#This Row],[SampleID]],4,8)</f>
        <v>061-4014</v>
      </c>
    </row>
    <row r="2482" spans="1:9">
      <c r="A2482" s="27" t="s">
        <v>5086</v>
      </c>
      <c r="B2482" t="str">
        <f t="shared" si="200"/>
        <v>US</v>
      </c>
      <c r="C2482" t="str">
        <f t="shared" si="201"/>
        <v>061</v>
      </c>
      <c r="D2482" t="str">
        <f t="shared" si="202"/>
        <v>HETH</v>
      </c>
      <c r="E2482" t="str">
        <f t="shared" si="203"/>
        <v>T0streck</v>
      </c>
      <c r="F2482" s="19" t="str">
        <f t="shared" si="204"/>
        <v>US-061-4014 HETH</v>
      </c>
      <c r="G2482" t="s">
        <v>23</v>
      </c>
      <c r="H2482" s="54">
        <v>45205</v>
      </c>
      <c r="I2482" t="str">
        <f>MID(Table9[[#This Row],[SampleID]],4,8)</f>
        <v>061-4014</v>
      </c>
    </row>
    <row r="2483" spans="1:9">
      <c r="A2483" s="27" t="s">
        <v>5087</v>
      </c>
      <c r="B2483" t="str">
        <f t="shared" si="200"/>
        <v>US</v>
      </c>
      <c r="C2483" t="str">
        <f t="shared" si="201"/>
        <v>061</v>
      </c>
      <c r="D2483" t="str">
        <f t="shared" si="202"/>
        <v>HETH</v>
      </c>
      <c r="E2483" t="str">
        <f t="shared" si="203"/>
        <v>T0</v>
      </c>
      <c r="F2483" s="19" t="str">
        <f t="shared" si="204"/>
        <v>US-061-4011 HETH</v>
      </c>
      <c r="G2483" t="s">
        <v>23</v>
      </c>
      <c r="H2483" s="54">
        <v>45205</v>
      </c>
      <c r="I2483" t="str">
        <f>MID(Table9[[#This Row],[SampleID]],4,8)</f>
        <v>061-4011</v>
      </c>
    </row>
    <row r="2484" spans="1:9">
      <c r="A2484" s="27" t="s">
        <v>5088</v>
      </c>
      <c r="B2484" t="str">
        <f t="shared" si="200"/>
        <v>US</v>
      </c>
      <c r="C2484" t="str">
        <f t="shared" si="201"/>
        <v>061</v>
      </c>
      <c r="D2484" t="str">
        <f t="shared" si="202"/>
        <v>HETH</v>
      </c>
      <c r="E2484" t="str">
        <f t="shared" si="203"/>
        <v>T0streck</v>
      </c>
      <c r="F2484" s="19" t="str">
        <f t="shared" si="204"/>
        <v>US-061-4011 HETH</v>
      </c>
      <c r="G2484" t="s">
        <v>23</v>
      </c>
      <c r="H2484" s="54">
        <v>45205</v>
      </c>
      <c r="I2484" t="str">
        <f>MID(Table9[[#This Row],[SampleID]],4,8)</f>
        <v>061-4011</v>
      </c>
    </row>
    <row r="2485" spans="1:9">
      <c r="A2485" s="27" t="s">
        <v>5089</v>
      </c>
      <c r="B2485" t="str">
        <f t="shared" si="200"/>
        <v>US</v>
      </c>
      <c r="C2485" t="str">
        <f t="shared" si="201"/>
        <v>061</v>
      </c>
      <c r="D2485" t="str">
        <f t="shared" si="202"/>
        <v>HETH</v>
      </c>
      <c r="E2485" t="str">
        <f t="shared" si="203"/>
        <v>T0</v>
      </c>
      <c r="F2485" s="19" t="str">
        <f t="shared" si="204"/>
        <v>US-061-4015 HETH</v>
      </c>
      <c r="G2485" t="s">
        <v>23</v>
      </c>
      <c r="H2485" s="54">
        <v>45205</v>
      </c>
      <c r="I2485" t="str">
        <f>MID(Table9[[#This Row],[SampleID]],4,8)</f>
        <v>061-4015</v>
      </c>
    </row>
    <row r="2486" spans="1:9">
      <c r="A2486" s="27" t="s">
        <v>5090</v>
      </c>
      <c r="B2486" t="str">
        <f t="shared" si="200"/>
        <v>US</v>
      </c>
      <c r="C2486" t="str">
        <f t="shared" si="201"/>
        <v>061</v>
      </c>
      <c r="D2486" t="str">
        <f t="shared" si="202"/>
        <v>HETH</v>
      </c>
      <c r="E2486" t="str">
        <f t="shared" si="203"/>
        <v>T0streck</v>
      </c>
      <c r="F2486" s="19" t="str">
        <f t="shared" si="204"/>
        <v>US-061-4015 HETH</v>
      </c>
      <c r="G2486" t="s">
        <v>23</v>
      </c>
      <c r="H2486" s="54">
        <v>45205</v>
      </c>
      <c r="I2486" t="str">
        <f>MID(Table9[[#This Row],[SampleID]],4,8)</f>
        <v>061-4015</v>
      </c>
    </row>
    <row r="2487" spans="1:9">
      <c r="A2487" s="27" t="s">
        <v>5091</v>
      </c>
      <c r="B2487" t="str">
        <f t="shared" si="200"/>
        <v>US</v>
      </c>
      <c r="C2487" t="str">
        <f t="shared" si="201"/>
        <v>061</v>
      </c>
      <c r="D2487" t="str">
        <f t="shared" si="202"/>
        <v>HETH</v>
      </c>
      <c r="E2487" t="str">
        <f t="shared" si="203"/>
        <v>T0</v>
      </c>
      <c r="F2487" s="19" t="str">
        <f t="shared" si="204"/>
        <v>US-061-4016 HETH</v>
      </c>
      <c r="G2487" t="s">
        <v>23</v>
      </c>
      <c r="H2487" s="54">
        <v>45205</v>
      </c>
      <c r="I2487" t="str">
        <f>MID(Table9[[#This Row],[SampleID]],4,8)</f>
        <v>061-4016</v>
      </c>
    </row>
    <row r="2488" spans="1:9">
      <c r="A2488" s="27" t="s">
        <v>5092</v>
      </c>
      <c r="B2488" t="str">
        <f t="shared" si="200"/>
        <v>US</v>
      </c>
      <c r="C2488" t="str">
        <f t="shared" si="201"/>
        <v>061</v>
      </c>
      <c r="D2488" t="str">
        <f t="shared" si="202"/>
        <v>HETH</v>
      </c>
      <c r="E2488" t="str">
        <f t="shared" si="203"/>
        <v>T0streck</v>
      </c>
      <c r="F2488" s="19" t="str">
        <f t="shared" si="204"/>
        <v>US-061-4016 HETH</v>
      </c>
      <c r="G2488" t="s">
        <v>23</v>
      </c>
      <c r="H2488" s="54">
        <v>45205</v>
      </c>
      <c r="I2488" t="str">
        <f>MID(Table9[[#This Row],[SampleID]],4,8)</f>
        <v>061-4016</v>
      </c>
    </row>
    <row r="2489" spans="1:9">
      <c r="A2489" s="27" t="s">
        <v>5093</v>
      </c>
      <c r="B2489" t="str">
        <f t="shared" si="200"/>
        <v>US</v>
      </c>
      <c r="C2489" t="str">
        <f t="shared" si="201"/>
        <v>061</v>
      </c>
      <c r="D2489" t="str">
        <f t="shared" si="202"/>
        <v>HETH</v>
      </c>
      <c r="E2489" t="str">
        <f t="shared" si="203"/>
        <v>T0</v>
      </c>
      <c r="F2489" s="19" t="str">
        <f t="shared" si="204"/>
        <v>US-061-4019 HETH</v>
      </c>
      <c r="G2489" t="s">
        <v>23</v>
      </c>
      <c r="H2489" s="54">
        <v>45205</v>
      </c>
      <c r="I2489" t="str">
        <f>MID(Table9[[#This Row],[SampleID]],4,8)</f>
        <v>061-4019</v>
      </c>
    </row>
    <row r="2490" spans="1:9">
      <c r="A2490" s="27" t="s">
        <v>5094</v>
      </c>
      <c r="B2490" t="str">
        <f t="shared" si="200"/>
        <v>US</v>
      </c>
      <c r="C2490" t="str">
        <f t="shared" si="201"/>
        <v>061</v>
      </c>
      <c r="D2490" t="str">
        <f t="shared" si="202"/>
        <v>HETH</v>
      </c>
      <c r="E2490" t="str">
        <f t="shared" si="203"/>
        <v>T0streck</v>
      </c>
      <c r="F2490" s="19" t="str">
        <f t="shared" si="204"/>
        <v>US-061-4019 HETH</v>
      </c>
      <c r="G2490" t="s">
        <v>23</v>
      </c>
      <c r="H2490" s="54">
        <v>45205</v>
      </c>
      <c r="I2490" t="str">
        <f>MID(Table9[[#This Row],[SampleID]],4,8)</f>
        <v>061-4019</v>
      </c>
    </row>
    <row r="2491" spans="1:9">
      <c r="A2491" s="27" t="s">
        <v>5095</v>
      </c>
      <c r="B2491" t="str">
        <f t="shared" si="200"/>
        <v>US</v>
      </c>
      <c r="C2491" t="str">
        <f t="shared" si="201"/>
        <v>061</v>
      </c>
      <c r="D2491" t="str">
        <f t="shared" si="202"/>
        <v>HETH</v>
      </c>
      <c r="E2491" t="str">
        <f t="shared" si="203"/>
        <v>T0</v>
      </c>
      <c r="F2491" s="19" t="str">
        <f t="shared" si="204"/>
        <v>US-061-4017 HETH</v>
      </c>
      <c r="G2491" t="s">
        <v>23</v>
      </c>
      <c r="H2491" s="54">
        <v>45205</v>
      </c>
      <c r="I2491" t="str">
        <f>MID(Table9[[#This Row],[SampleID]],4,8)</f>
        <v>061-4017</v>
      </c>
    </row>
    <row r="2492" spans="1:9">
      <c r="A2492" s="27" t="s">
        <v>5096</v>
      </c>
      <c r="B2492" t="str">
        <f t="shared" si="200"/>
        <v>US</v>
      </c>
      <c r="C2492" t="str">
        <f t="shared" si="201"/>
        <v>061</v>
      </c>
      <c r="D2492" t="str">
        <f t="shared" si="202"/>
        <v>HETH</v>
      </c>
      <c r="E2492" t="str">
        <f t="shared" si="203"/>
        <v>T0streck</v>
      </c>
      <c r="F2492" s="19" t="str">
        <f t="shared" si="204"/>
        <v>US-061-4017 HETH</v>
      </c>
      <c r="G2492" t="s">
        <v>23</v>
      </c>
      <c r="H2492" s="54">
        <v>45205</v>
      </c>
      <c r="I2492" t="str">
        <f>MID(Table9[[#This Row],[SampleID]],4,8)</f>
        <v>061-4017</v>
      </c>
    </row>
    <row r="2493" spans="1:9">
      <c r="A2493" s="27" t="s">
        <v>5097</v>
      </c>
      <c r="B2493" t="str">
        <f t="shared" si="200"/>
        <v>US</v>
      </c>
      <c r="C2493" t="str">
        <f t="shared" si="201"/>
        <v>061</v>
      </c>
      <c r="D2493" t="str">
        <f t="shared" si="202"/>
        <v>HETH</v>
      </c>
      <c r="E2493" t="str">
        <f t="shared" si="203"/>
        <v>T0</v>
      </c>
      <c r="F2493" s="19" t="str">
        <f t="shared" si="204"/>
        <v>US-061-4018 HETH</v>
      </c>
      <c r="G2493" t="s">
        <v>23</v>
      </c>
      <c r="H2493" s="54">
        <v>45205</v>
      </c>
      <c r="I2493" t="str">
        <f>MID(Table9[[#This Row],[SampleID]],4,8)</f>
        <v>061-4018</v>
      </c>
    </row>
    <row r="2494" spans="1:9">
      <c r="A2494" s="27" t="s">
        <v>5098</v>
      </c>
      <c r="B2494" t="str">
        <f t="shared" si="200"/>
        <v>US</v>
      </c>
      <c r="C2494" t="str">
        <f t="shared" si="201"/>
        <v>061</v>
      </c>
      <c r="D2494" t="str">
        <f t="shared" si="202"/>
        <v>HETH</v>
      </c>
      <c r="E2494" t="str">
        <f t="shared" si="203"/>
        <v>T0streck</v>
      </c>
      <c r="F2494" s="19" t="str">
        <f t="shared" si="204"/>
        <v>US-061-4018 HETH</v>
      </c>
      <c r="G2494" t="s">
        <v>23</v>
      </c>
      <c r="H2494" s="54">
        <v>45205</v>
      </c>
      <c r="I2494" t="str">
        <f>MID(Table9[[#This Row],[SampleID]],4,8)</f>
        <v>061-4018</v>
      </c>
    </row>
    <row r="2495" spans="1:9">
      <c r="A2495" s="27" t="s">
        <v>5099</v>
      </c>
      <c r="B2495" t="str">
        <f t="shared" si="200"/>
        <v>US</v>
      </c>
      <c r="C2495" t="str">
        <f t="shared" si="201"/>
        <v>061</v>
      </c>
      <c r="D2495" t="str">
        <f t="shared" si="202"/>
        <v>HETH</v>
      </c>
      <c r="E2495" t="str">
        <f t="shared" si="203"/>
        <v>T0</v>
      </c>
      <c r="F2495" s="19" t="str">
        <f t="shared" si="204"/>
        <v>US-061-4000 HETH</v>
      </c>
      <c r="G2495" t="s">
        <v>23</v>
      </c>
      <c r="H2495" s="54">
        <v>45205</v>
      </c>
      <c r="I2495" t="str">
        <f>MID(Table9[[#This Row],[SampleID]],4,8)</f>
        <v>061-4000</v>
      </c>
    </row>
    <row r="2496" spans="1:9">
      <c r="A2496" s="27" t="s">
        <v>5100</v>
      </c>
      <c r="B2496" t="str">
        <f t="shared" si="200"/>
        <v>US</v>
      </c>
      <c r="C2496" t="str">
        <f t="shared" si="201"/>
        <v>061</v>
      </c>
      <c r="D2496" t="str">
        <f t="shared" si="202"/>
        <v>HETH</v>
      </c>
      <c r="E2496" t="str">
        <f t="shared" si="203"/>
        <v>T0streck</v>
      </c>
      <c r="F2496" s="19" t="str">
        <f t="shared" si="204"/>
        <v>US-061-4000 HETH</v>
      </c>
      <c r="G2496" t="s">
        <v>23</v>
      </c>
      <c r="H2496" s="54">
        <v>45205</v>
      </c>
      <c r="I2496" t="str">
        <f>MID(Table9[[#This Row],[SampleID]],4,8)</f>
        <v>061-4000</v>
      </c>
    </row>
    <row r="2497" spans="1:9">
      <c r="A2497" s="27" t="s">
        <v>5101</v>
      </c>
      <c r="B2497" t="str">
        <f t="shared" si="200"/>
        <v>US</v>
      </c>
      <c r="C2497" t="str">
        <f t="shared" si="201"/>
        <v>061</v>
      </c>
      <c r="D2497" t="str">
        <f t="shared" si="202"/>
        <v>HETH</v>
      </c>
      <c r="E2497" t="str">
        <f t="shared" si="203"/>
        <v>T0</v>
      </c>
      <c r="F2497" s="19" t="str">
        <f t="shared" si="204"/>
        <v>US-061-4001 HETH</v>
      </c>
      <c r="G2497" t="s">
        <v>23</v>
      </c>
      <c r="H2497" s="54">
        <v>45205</v>
      </c>
      <c r="I2497" t="str">
        <f>MID(Table9[[#This Row],[SampleID]],4,8)</f>
        <v>061-4001</v>
      </c>
    </row>
    <row r="2498" spans="1:9">
      <c r="A2498" s="27" t="s">
        <v>5102</v>
      </c>
      <c r="B2498" t="str">
        <f t="shared" ref="B2498:B2559" si="205">LEFT(A2498,2)</f>
        <v>US</v>
      </c>
      <c r="C2498" t="str">
        <f t="shared" ref="C2498:C2559" si="206">MID(A2498,4,3)</f>
        <v>061</v>
      </c>
      <c r="D2498" t="str">
        <f t="shared" ref="D2498:D2559" si="207">IF(MID(A2498,13,1)="M","MELANOMA",IF(MID(A2498,13,1)="N","NSCLC",IF(MID(A2498,13,1)="S","SCLC",IF(MID(A2498,13,1)="H","HETH",IF(MID(A2498,13,1)="R","RCC","OTHER")))))</f>
        <v>HETH</v>
      </c>
      <c r="E2498" t="str">
        <f t="shared" ref="E2498:E2559" si="208">IF(MID(A2498,13,1)="m",RIGHT(A2498,LEN(A2498)-21),IF(MID(A2498,13,1)="n",RIGHT(A2498,LEN(A2498)-18),IF(MID(A2498,13,1)="s",RIGHT(A2498,LEN(A2498)-17),IF(MID(A2498,13,1)="o",RIGHT(A2498,LEN(A2498)-18),IF(MID(A2498,13,1)="h",RIGHT(A2498,LEN(A2498)-17),IF(MID(A2498,13,1)="r",RIGHT(A2498,LEN(A2498)-16),"UNKNOWN"))))))</f>
        <v>T0streck</v>
      </c>
      <c r="F2498" s="19" t="str">
        <f t="shared" ref="F2498:F2559" si="209">IF(MID(A2498,13,1)="H",LEFT(A2498,16),IF(MID(A2498,13,1)="M",LEFT(A2498,20),IF(MID(A2498,13,1)="N",LEFT(A2498,17),IF(MID(A2498,13,1)="S",LEFT(A2498,16),IF(MID(A2498,13,1)="O",LEFT(A2498,17),IF(MID(A2498,13,1)="R",LEFT(A2498,15),""))))))</f>
        <v>US-061-4001 HETH</v>
      </c>
      <c r="G2498" t="s">
        <v>23</v>
      </c>
      <c r="H2498" s="54">
        <v>45205</v>
      </c>
      <c r="I2498" t="str">
        <f>MID(Table9[[#This Row],[SampleID]],4,8)</f>
        <v>061-4001</v>
      </c>
    </row>
    <row r="2499" spans="1:9">
      <c r="A2499" s="27" t="s">
        <v>5103</v>
      </c>
      <c r="B2499" t="str">
        <f t="shared" si="205"/>
        <v>US</v>
      </c>
      <c r="C2499" t="str">
        <f t="shared" si="206"/>
        <v>061</v>
      </c>
      <c r="D2499" t="str">
        <f t="shared" si="207"/>
        <v>HETH</v>
      </c>
      <c r="E2499" t="str">
        <f t="shared" si="208"/>
        <v>T0</v>
      </c>
      <c r="F2499" s="19" t="str">
        <f t="shared" si="209"/>
        <v>US-061-4002 HETH</v>
      </c>
      <c r="G2499" t="s">
        <v>23</v>
      </c>
      <c r="H2499" s="54">
        <v>45205</v>
      </c>
      <c r="I2499" t="str">
        <f>MID(Table9[[#This Row],[SampleID]],4,8)</f>
        <v>061-4002</v>
      </c>
    </row>
    <row r="2500" spans="1:9">
      <c r="A2500" s="27" t="s">
        <v>5104</v>
      </c>
      <c r="B2500" t="str">
        <f t="shared" si="205"/>
        <v>US</v>
      </c>
      <c r="C2500" t="str">
        <f t="shared" si="206"/>
        <v>061</v>
      </c>
      <c r="D2500" t="str">
        <f t="shared" si="207"/>
        <v>HETH</v>
      </c>
      <c r="E2500" t="str">
        <f t="shared" si="208"/>
        <v>T0streck</v>
      </c>
      <c r="F2500" s="19" t="str">
        <f t="shared" si="209"/>
        <v>US-061-4002 HETH</v>
      </c>
      <c r="G2500" t="s">
        <v>23</v>
      </c>
      <c r="H2500" s="54">
        <v>45205</v>
      </c>
      <c r="I2500" t="str">
        <f>MID(Table9[[#This Row],[SampleID]],4,8)</f>
        <v>061-4002</v>
      </c>
    </row>
    <row r="2501" spans="1:9">
      <c r="A2501" s="27" t="s">
        <v>5105</v>
      </c>
      <c r="B2501" t="str">
        <f t="shared" si="205"/>
        <v>US</v>
      </c>
      <c r="C2501" t="str">
        <f t="shared" si="206"/>
        <v>061</v>
      </c>
      <c r="D2501" t="str">
        <f t="shared" si="207"/>
        <v>HETH</v>
      </c>
      <c r="E2501" t="str">
        <f t="shared" si="208"/>
        <v>T0</v>
      </c>
      <c r="F2501" s="19" t="str">
        <f t="shared" si="209"/>
        <v>US-061-4003 HETH</v>
      </c>
      <c r="G2501" t="s">
        <v>23</v>
      </c>
      <c r="H2501" s="54">
        <v>45205</v>
      </c>
      <c r="I2501" t="str">
        <f>MID(Table9[[#This Row],[SampleID]],4,8)</f>
        <v>061-4003</v>
      </c>
    </row>
    <row r="2502" spans="1:9">
      <c r="A2502" s="26" t="s">
        <v>5106</v>
      </c>
      <c r="B2502" s="3" t="str">
        <f t="shared" si="205"/>
        <v>US</v>
      </c>
      <c r="C2502" s="3" t="str">
        <f t="shared" si="206"/>
        <v>061</v>
      </c>
      <c r="D2502" s="3" t="str">
        <f t="shared" si="207"/>
        <v>HETH</v>
      </c>
      <c r="E2502" s="3" t="str">
        <f t="shared" si="208"/>
        <v>T0streck</v>
      </c>
      <c r="F2502" s="65" t="str">
        <f t="shared" si="209"/>
        <v>US-061-4003 HETH</v>
      </c>
      <c r="G2502" t="s">
        <v>23</v>
      </c>
      <c r="H2502" s="54">
        <v>45205</v>
      </c>
      <c r="I2502" t="str">
        <f>MID(Table9[[#This Row],[SampleID]],4,8)</f>
        <v>061-4003</v>
      </c>
    </row>
    <row r="2503" spans="1:9">
      <c r="A2503" s="27" t="s">
        <v>5107</v>
      </c>
      <c r="B2503" t="str">
        <f t="shared" si="205"/>
        <v>US</v>
      </c>
      <c r="C2503" t="str">
        <f t="shared" si="206"/>
        <v>061</v>
      </c>
      <c r="D2503" t="str">
        <f t="shared" si="207"/>
        <v>HETH</v>
      </c>
      <c r="E2503" t="str">
        <f t="shared" si="208"/>
        <v>T0</v>
      </c>
      <c r="F2503" s="19" t="str">
        <f t="shared" si="209"/>
        <v>US-061-4004 HETH</v>
      </c>
      <c r="G2503" t="s">
        <v>23</v>
      </c>
      <c r="H2503" s="54">
        <v>45205</v>
      </c>
      <c r="I2503" t="str">
        <f>MID(Table9[[#This Row],[SampleID]],4,8)</f>
        <v>061-4004</v>
      </c>
    </row>
    <row r="2504" spans="1:9">
      <c r="A2504" s="27" t="s">
        <v>5108</v>
      </c>
      <c r="B2504" t="str">
        <f t="shared" si="205"/>
        <v>US</v>
      </c>
      <c r="C2504" t="str">
        <f t="shared" si="206"/>
        <v>061</v>
      </c>
      <c r="D2504" t="str">
        <f t="shared" si="207"/>
        <v>HETH</v>
      </c>
      <c r="E2504" t="str">
        <f t="shared" si="208"/>
        <v>T0streck</v>
      </c>
      <c r="F2504" s="19" t="str">
        <f t="shared" si="209"/>
        <v>US-061-4004 HETH</v>
      </c>
      <c r="G2504" t="s">
        <v>23</v>
      </c>
      <c r="H2504" s="54">
        <v>45205</v>
      </c>
      <c r="I2504" t="str">
        <f>MID(Table9[[#This Row],[SampleID]],4,8)</f>
        <v>061-4004</v>
      </c>
    </row>
    <row r="2505" spans="1:9">
      <c r="A2505" s="27" t="s">
        <v>5109</v>
      </c>
      <c r="B2505" t="str">
        <f t="shared" si="205"/>
        <v>US</v>
      </c>
      <c r="C2505" t="str">
        <f t="shared" si="206"/>
        <v>061</v>
      </c>
      <c r="D2505" t="str">
        <f t="shared" si="207"/>
        <v>HETH</v>
      </c>
      <c r="E2505" t="str">
        <f t="shared" si="208"/>
        <v>T0</v>
      </c>
      <c r="F2505" s="19" t="str">
        <f t="shared" si="209"/>
        <v>US-061-4005 HETH</v>
      </c>
      <c r="G2505" t="s">
        <v>23</v>
      </c>
      <c r="H2505" s="54">
        <v>45205</v>
      </c>
      <c r="I2505" t="str">
        <f>MID(Table9[[#This Row],[SampleID]],4,8)</f>
        <v>061-4005</v>
      </c>
    </row>
    <row r="2506" spans="1:9">
      <c r="A2506" s="27" t="s">
        <v>5110</v>
      </c>
      <c r="B2506" t="str">
        <f t="shared" si="205"/>
        <v>US</v>
      </c>
      <c r="C2506" t="str">
        <f t="shared" si="206"/>
        <v>061</v>
      </c>
      <c r="D2506" t="str">
        <f t="shared" si="207"/>
        <v>HETH</v>
      </c>
      <c r="E2506" t="str">
        <f t="shared" si="208"/>
        <v>T0streck</v>
      </c>
      <c r="F2506" s="19" t="str">
        <f t="shared" si="209"/>
        <v>US-061-4005 HETH</v>
      </c>
      <c r="G2506" t="s">
        <v>23</v>
      </c>
      <c r="H2506" s="54">
        <v>45205</v>
      </c>
      <c r="I2506" t="str">
        <f>MID(Table9[[#This Row],[SampleID]],4,8)</f>
        <v>061-4005</v>
      </c>
    </row>
    <row r="2507" spans="1:9">
      <c r="A2507" s="27" t="s">
        <v>5111</v>
      </c>
      <c r="B2507" t="str">
        <f t="shared" si="205"/>
        <v>US</v>
      </c>
      <c r="C2507" t="str">
        <f t="shared" si="206"/>
        <v>061</v>
      </c>
      <c r="D2507" t="str">
        <f t="shared" si="207"/>
        <v>HETH</v>
      </c>
      <c r="E2507" t="str">
        <f t="shared" si="208"/>
        <v>T0</v>
      </c>
      <c r="F2507" s="19" t="str">
        <f t="shared" si="209"/>
        <v>US-061-4006 HETH</v>
      </c>
      <c r="G2507" t="s">
        <v>23</v>
      </c>
      <c r="H2507" s="54">
        <v>45205</v>
      </c>
      <c r="I2507" t="str">
        <f>MID(Table9[[#This Row],[SampleID]],4,8)</f>
        <v>061-4006</v>
      </c>
    </row>
    <row r="2508" spans="1:9">
      <c r="A2508" s="27" t="s">
        <v>5112</v>
      </c>
      <c r="B2508" t="str">
        <f t="shared" si="205"/>
        <v>US</v>
      </c>
      <c r="C2508" t="str">
        <f t="shared" si="206"/>
        <v>061</v>
      </c>
      <c r="D2508" t="str">
        <f t="shared" si="207"/>
        <v>HETH</v>
      </c>
      <c r="E2508" t="str">
        <f t="shared" si="208"/>
        <v>T0streck</v>
      </c>
      <c r="F2508" s="19" t="str">
        <f t="shared" si="209"/>
        <v>US-061-4006 HETH</v>
      </c>
      <c r="G2508" t="s">
        <v>23</v>
      </c>
      <c r="H2508" s="54">
        <v>45205</v>
      </c>
      <c r="I2508" t="str">
        <f>MID(Table9[[#This Row],[SampleID]],4,8)</f>
        <v>061-4006</v>
      </c>
    </row>
    <row r="2509" spans="1:9">
      <c r="A2509" s="27" t="s">
        <v>5113</v>
      </c>
      <c r="B2509" t="str">
        <f t="shared" si="205"/>
        <v>US</v>
      </c>
      <c r="C2509" t="str">
        <f t="shared" si="206"/>
        <v>061</v>
      </c>
      <c r="D2509" t="str">
        <f t="shared" si="207"/>
        <v>HETH</v>
      </c>
      <c r="E2509" t="str">
        <f t="shared" si="208"/>
        <v>T0</v>
      </c>
      <c r="F2509" s="19" t="str">
        <f t="shared" si="209"/>
        <v>US-061-4007 HETH</v>
      </c>
      <c r="G2509" t="s">
        <v>23</v>
      </c>
      <c r="H2509" s="54">
        <v>45205</v>
      </c>
      <c r="I2509" t="str">
        <f>MID(Table9[[#This Row],[SampleID]],4,8)</f>
        <v>061-4007</v>
      </c>
    </row>
    <row r="2510" spans="1:9">
      <c r="A2510" s="27" t="s">
        <v>5114</v>
      </c>
      <c r="B2510" t="str">
        <f t="shared" si="205"/>
        <v>US</v>
      </c>
      <c r="C2510" t="str">
        <f t="shared" si="206"/>
        <v>061</v>
      </c>
      <c r="D2510" t="str">
        <f t="shared" si="207"/>
        <v>HETH</v>
      </c>
      <c r="E2510" t="str">
        <f t="shared" si="208"/>
        <v>T0streck</v>
      </c>
      <c r="F2510" s="19" t="str">
        <f t="shared" si="209"/>
        <v>US-061-4007 HETH</v>
      </c>
      <c r="G2510" t="s">
        <v>23</v>
      </c>
      <c r="H2510" s="54">
        <v>45205</v>
      </c>
      <c r="I2510" t="str">
        <f>MID(Table9[[#This Row],[SampleID]],4,8)</f>
        <v>061-4007</v>
      </c>
    </row>
    <row r="2511" spans="1:9">
      <c r="A2511" s="27" t="s">
        <v>5115</v>
      </c>
      <c r="B2511" t="str">
        <f t="shared" si="205"/>
        <v>US</v>
      </c>
      <c r="C2511" t="str">
        <f t="shared" si="206"/>
        <v>061</v>
      </c>
      <c r="D2511" t="str">
        <f t="shared" si="207"/>
        <v>HETH</v>
      </c>
      <c r="E2511" t="str">
        <f t="shared" si="208"/>
        <v>T0</v>
      </c>
      <c r="F2511" s="19" t="str">
        <f t="shared" si="209"/>
        <v>US-061-4008 HETH</v>
      </c>
      <c r="G2511" t="s">
        <v>23</v>
      </c>
      <c r="H2511" s="54">
        <v>45205</v>
      </c>
      <c r="I2511" t="str">
        <f>MID(Table9[[#This Row],[SampleID]],4,8)</f>
        <v>061-4008</v>
      </c>
    </row>
    <row r="2512" spans="1:9">
      <c r="A2512" s="27" t="s">
        <v>5116</v>
      </c>
      <c r="B2512" t="str">
        <f t="shared" si="205"/>
        <v>US</v>
      </c>
      <c r="C2512" t="str">
        <f t="shared" si="206"/>
        <v>061</v>
      </c>
      <c r="D2512" t="str">
        <f t="shared" si="207"/>
        <v>HETH</v>
      </c>
      <c r="E2512" t="str">
        <f t="shared" si="208"/>
        <v>T0streck</v>
      </c>
      <c r="F2512" s="19" t="str">
        <f t="shared" si="209"/>
        <v>US-061-4008 HETH</v>
      </c>
      <c r="G2512" t="s">
        <v>23</v>
      </c>
      <c r="H2512" s="54">
        <v>45205</v>
      </c>
      <c r="I2512" t="str">
        <f>MID(Table9[[#This Row],[SampleID]],4,8)</f>
        <v>061-4008</v>
      </c>
    </row>
    <row r="2513" spans="1:9">
      <c r="A2513" s="27" t="s">
        <v>5117</v>
      </c>
      <c r="B2513" t="str">
        <f t="shared" si="205"/>
        <v>US</v>
      </c>
      <c r="C2513" t="str">
        <f t="shared" si="206"/>
        <v>061</v>
      </c>
      <c r="D2513" t="str">
        <f t="shared" si="207"/>
        <v>HETH</v>
      </c>
      <c r="E2513" t="str">
        <f t="shared" si="208"/>
        <v>T0</v>
      </c>
      <c r="F2513" s="19" t="str">
        <f t="shared" si="209"/>
        <v>US-061-4009 HETH</v>
      </c>
      <c r="G2513" t="s">
        <v>23</v>
      </c>
      <c r="H2513" s="54">
        <v>45205</v>
      </c>
      <c r="I2513" t="str">
        <f>MID(Table9[[#This Row],[SampleID]],4,8)</f>
        <v>061-4009</v>
      </c>
    </row>
    <row r="2514" spans="1:9">
      <c r="A2514" s="27" t="s">
        <v>5118</v>
      </c>
      <c r="B2514" t="str">
        <f t="shared" si="205"/>
        <v>US</v>
      </c>
      <c r="C2514" t="str">
        <f t="shared" si="206"/>
        <v>061</v>
      </c>
      <c r="D2514" t="str">
        <f t="shared" si="207"/>
        <v>HETH</v>
      </c>
      <c r="E2514" t="str">
        <f t="shared" si="208"/>
        <v>T0streck</v>
      </c>
      <c r="F2514" s="19" t="str">
        <f t="shared" si="209"/>
        <v>US-061-4009 HETH</v>
      </c>
      <c r="G2514" t="s">
        <v>23</v>
      </c>
      <c r="H2514" s="54">
        <v>45205</v>
      </c>
      <c r="I2514" t="str">
        <f>MID(Table9[[#This Row],[SampleID]],4,8)</f>
        <v>061-4009</v>
      </c>
    </row>
    <row r="2515" spans="1:9">
      <c r="A2515" s="79" t="s">
        <v>5119</v>
      </c>
      <c r="B2515" s="80" t="str">
        <f t="shared" si="205"/>
        <v>US</v>
      </c>
      <c r="C2515" s="80" t="str">
        <f t="shared" si="206"/>
        <v>037</v>
      </c>
      <c r="D2515" s="80" t="str">
        <f t="shared" si="207"/>
        <v>MELANOMA</v>
      </c>
      <c r="E2515" s="80" t="str">
        <f t="shared" si="208"/>
        <v>S0</v>
      </c>
      <c r="F2515" s="84" t="str">
        <f t="shared" si="209"/>
        <v>US-037-8015-MELANOMA</v>
      </c>
      <c r="G2515" s="78" t="s">
        <v>23</v>
      </c>
      <c r="H2515" s="82">
        <v>45205</v>
      </c>
      <c r="I2515" s="78" t="str">
        <f>MID(Table9[[#This Row],[SampleID]],4,8)</f>
        <v>037-8015</v>
      </c>
    </row>
    <row r="2516" spans="1:9">
      <c r="A2516" s="83" t="s">
        <v>5120</v>
      </c>
      <c r="B2516" s="78" t="str">
        <f t="shared" si="205"/>
        <v>US</v>
      </c>
      <c r="C2516" s="78" t="str">
        <f t="shared" si="206"/>
        <v>037</v>
      </c>
      <c r="D2516" s="78" t="str">
        <f t="shared" si="207"/>
        <v>MELANOMA</v>
      </c>
      <c r="E2516" s="78" t="str">
        <f t="shared" si="208"/>
        <v>S0</v>
      </c>
      <c r="F2516" s="81" t="str">
        <f t="shared" si="209"/>
        <v>US-037-8057-MELANOMA</v>
      </c>
      <c r="G2516" s="78" t="s">
        <v>23</v>
      </c>
      <c r="H2516" s="82">
        <v>45205</v>
      </c>
      <c r="I2516" s="78" t="str">
        <f>MID(Table9[[#This Row],[SampleID]],4,8)</f>
        <v>037-8057</v>
      </c>
    </row>
    <row r="2517" spans="1:9">
      <c r="A2517" s="83" t="s">
        <v>5121</v>
      </c>
      <c r="B2517" s="78" t="str">
        <f t="shared" si="205"/>
        <v>US</v>
      </c>
      <c r="C2517" s="78" t="str">
        <f t="shared" si="206"/>
        <v>037</v>
      </c>
      <c r="D2517" s="78" t="str">
        <f t="shared" si="207"/>
        <v>MELANOMA</v>
      </c>
      <c r="E2517" s="78" t="str">
        <f t="shared" si="208"/>
        <v>S0</v>
      </c>
      <c r="F2517" s="81" t="str">
        <f t="shared" si="209"/>
        <v>US-037-8012-MELANOMA</v>
      </c>
      <c r="G2517" s="78" t="s">
        <v>23</v>
      </c>
      <c r="H2517" s="82">
        <v>45205</v>
      </c>
      <c r="I2517" s="78" t="str">
        <f>MID(Table9[[#This Row],[SampleID]],4,8)</f>
        <v>037-8012</v>
      </c>
    </row>
    <row r="2518" spans="1:9">
      <c r="A2518" s="83" t="s">
        <v>5122</v>
      </c>
      <c r="B2518" s="78" t="str">
        <f t="shared" si="205"/>
        <v>US</v>
      </c>
      <c r="C2518" s="78" t="str">
        <f t="shared" si="206"/>
        <v>037</v>
      </c>
      <c r="D2518" s="78" t="str">
        <f t="shared" si="207"/>
        <v>MELANOMA</v>
      </c>
      <c r="E2518" s="78" t="str">
        <f t="shared" si="208"/>
        <v>S0</v>
      </c>
      <c r="F2518" s="81" t="str">
        <f t="shared" si="209"/>
        <v>US-037-8026-MELANOMA</v>
      </c>
      <c r="G2518" s="78" t="s">
        <v>23</v>
      </c>
      <c r="H2518" s="82">
        <v>45205</v>
      </c>
      <c r="I2518" s="78" t="str">
        <f>MID(Table9[[#This Row],[SampleID]],4,8)</f>
        <v>037-8026</v>
      </c>
    </row>
    <row r="2519" spans="1:9">
      <c r="A2519" s="83" t="s">
        <v>1777</v>
      </c>
      <c r="B2519" s="78" t="str">
        <f t="shared" si="205"/>
        <v>US</v>
      </c>
      <c r="C2519" s="78" t="str">
        <f t="shared" si="206"/>
        <v>037</v>
      </c>
      <c r="D2519" s="78" t="str">
        <f t="shared" si="207"/>
        <v>MELANOMA</v>
      </c>
      <c r="E2519" s="78" t="str">
        <f t="shared" si="208"/>
        <v>S0</v>
      </c>
      <c r="F2519" s="81" t="str">
        <f t="shared" si="209"/>
        <v>US-037-8032-MELANOMA</v>
      </c>
      <c r="G2519" s="78" t="s">
        <v>23</v>
      </c>
      <c r="H2519" s="82">
        <v>45205</v>
      </c>
      <c r="I2519" s="78" t="str">
        <f>MID(Table9[[#This Row],[SampleID]],4,8)</f>
        <v>037-8032</v>
      </c>
    </row>
    <row r="2520" spans="1:9">
      <c r="A2520" s="83" t="s">
        <v>5123</v>
      </c>
      <c r="B2520" s="78" t="str">
        <f t="shared" si="205"/>
        <v>US</v>
      </c>
      <c r="C2520" s="78" t="str">
        <f t="shared" si="206"/>
        <v>037</v>
      </c>
      <c r="D2520" s="78" t="str">
        <f t="shared" si="207"/>
        <v>MELANOMA</v>
      </c>
      <c r="E2520" s="78" t="str">
        <f t="shared" si="208"/>
        <v>S0</v>
      </c>
      <c r="F2520" s="81" t="str">
        <f t="shared" si="209"/>
        <v>US-037-8004-MELANOMA</v>
      </c>
      <c r="G2520" s="78" t="s">
        <v>23</v>
      </c>
      <c r="H2520" s="82">
        <v>45205</v>
      </c>
      <c r="I2520" s="78" t="str">
        <f>MID(Table9[[#This Row],[SampleID]],4,8)</f>
        <v>037-8004</v>
      </c>
    </row>
    <row r="2521" spans="1:9">
      <c r="A2521" s="83" t="s">
        <v>5124</v>
      </c>
      <c r="B2521" s="78" t="str">
        <f t="shared" si="205"/>
        <v>US</v>
      </c>
      <c r="C2521" s="78" t="str">
        <f t="shared" si="206"/>
        <v>037</v>
      </c>
      <c r="D2521" s="78" t="str">
        <f t="shared" si="207"/>
        <v>MELANOMA</v>
      </c>
      <c r="E2521" s="78" t="str">
        <f t="shared" si="208"/>
        <v>S0</v>
      </c>
      <c r="F2521" s="81" t="str">
        <f t="shared" si="209"/>
        <v>US-037-8028-MELANOMA</v>
      </c>
      <c r="G2521" s="78" t="s">
        <v>23</v>
      </c>
      <c r="H2521" s="82">
        <v>45205</v>
      </c>
      <c r="I2521" s="78" t="str">
        <f>MID(Table9[[#This Row],[SampleID]],4,8)</f>
        <v>037-8028</v>
      </c>
    </row>
    <row r="2522" spans="1:9">
      <c r="A2522" s="83" t="s">
        <v>1788</v>
      </c>
      <c r="B2522" s="78" t="str">
        <f t="shared" si="205"/>
        <v>US</v>
      </c>
      <c r="C2522" s="78" t="str">
        <f t="shared" si="206"/>
        <v>037</v>
      </c>
      <c r="D2522" s="78" t="str">
        <f t="shared" si="207"/>
        <v>MELANOMA</v>
      </c>
      <c r="E2522" s="78" t="str">
        <f t="shared" si="208"/>
        <v>S0</v>
      </c>
      <c r="F2522" s="81" t="str">
        <f t="shared" si="209"/>
        <v>US-037-8041-MELANOMA</v>
      </c>
      <c r="G2522" s="78" t="s">
        <v>23</v>
      </c>
      <c r="H2522" s="82">
        <v>45205</v>
      </c>
      <c r="I2522" s="78" t="str">
        <f>MID(Table9[[#This Row],[SampleID]],4,8)</f>
        <v>037-8041</v>
      </c>
    </row>
    <row r="2523" spans="1:9">
      <c r="A2523" s="83" t="s">
        <v>5125</v>
      </c>
      <c r="B2523" s="78" t="str">
        <f t="shared" si="205"/>
        <v>US</v>
      </c>
      <c r="C2523" s="78" t="str">
        <f t="shared" si="206"/>
        <v>037</v>
      </c>
      <c r="D2523" s="78" t="str">
        <f t="shared" si="207"/>
        <v>MELANOMA</v>
      </c>
      <c r="E2523" s="78" t="str">
        <f t="shared" si="208"/>
        <v>S0</v>
      </c>
      <c r="F2523" s="81" t="str">
        <f t="shared" si="209"/>
        <v>US-037-8045-MELANOMA</v>
      </c>
      <c r="G2523" s="78" t="s">
        <v>23</v>
      </c>
      <c r="H2523" s="82">
        <v>45205</v>
      </c>
      <c r="I2523" s="78" t="str">
        <f>MID(Table9[[#This Row],[SampleID]],4,8)</f>
        <v>037-8045</v>
      </c>
    </row>
    <row r="2524" spans="1:9">
      <c r="A2524" s="83" t="s">
        <v>5126</v>
      </c>
      <c r="B2524" s="78" t="str">
        <f t="shared" si="205"/>
        <v>US</v>
      </c>
      <c r="C2524" s="78" t="str">
        <f t="shared" si="206"/>
        <v>037</v>
      </c>
      <c r="D2524" s="78" t="str">
        <f t="shared" si="207"/>
        <v>MELANOMA</v>
      </c>
      <c r="E2524" s="78" t="str">
        <f t="shared" si="208"/>
        <v>S0</v>
      </c>
      <c r="F2524" s="81" t="str">
        <f t="shared" si="209"/>
        <v>US-037-8010-MELANOMA</v>
      </c>
      <c r="G2524" s="78" t="s">
        <v>23</v>
      </c>
      <c r="H2524" s="82">
        <v>45205</v>
      </c>
      <c r="I2524" s="78" t="str">
        <f>MID(Table9[[#This Row],[SampleID]],4,8)</f>
        <v>037-8010</v>
      </c>
    </row>
    <row r="2525" spans="1:9">
      <c r="A2525" s="83" t="s">
        <v>5127</v>
      </c>
      <c r="B2525" s="78" t="str">
        <f t="shared" si="205"/>
        <v>US</v>
      </c>
      <c r="C2525" s="78" t="str">
        <f t="shared" si="206"/>
        <v>037</v>
      </c>
      <c r="D2525" s="78" t="str">
        <f t="shared" si="207"/>
        <v>MELANOMA</v>
      </c>
      <c r="E2525" s="78" t="str">
        <f t="shared" si="208"/>
        <v>S0</v>
      </c>
      <c r="F2525" s="81" t="str">
        <f t="shared" si="209"/>
        <v>US-037-8040-MELANOMA</v>
      </c>
      <c r="G2525" s="78" t="s">
        <v>23</v>
      </c>
      <c r="H2525" s="82">
        <v>45205</v>
      </c>
      <c r="I2525" s="78" t="str">
        <f>MID(Table9[[#This Row],[SampleID]],4,8)</f>
        <v>037-8040</v>
      </c>
    </row>
    <row r="2526" spans="1:9">
      <c r="A2526" s="83" t="s">
        <v>5128</v>
      </c>
      <c r="B2526" s="78" t="str">
        <f t="shared" si="205"/>
        <v>US</v>
      </c>
      <c r="C2526" s="78" t="str">
        <f t="shared" si="206"/>
        <v>037</v>
      </c>
      <c r="D2526" s="78" t="str">
        <f t="shared" si="207"/>
        <v>MELANOMA</v>
      </c>
      <c r="E2526" s="78" t="str">
        <f t="shared" si="208"/>
        <v>S0</v>
      </c>
      <c r="F2526" s="81" t="str">
        <f t="shared" si="209"/>
        <v>US-037-8052-MELANOMA</v>
      </c>
      <c r="G2526" s="78" t="s">
        <v>23</v>
      </c>
      <c r="H2526" s="82">
        <v>45205</v>
      </c>
      <c r="I2526" s="78" t="str">
        <f>MID(Table9[[#This Row],[SampleID]],4,8)</f>
        <v>037-8052</v>
      </c>
    </row>
    <row r="2527" spans="1:9">
      <c r="A2527" s="83" t="s">
        <v>5129</v>
      </c>
      <c r="B2527" s="78" t="str">
        <f t="shared" si="205"/>
        <v>US</v>
      </c>
      <c r="C2527" s="78" t="str">
        <f t="shared" si="206"/>
        <v>037</v>
      </c>
      <c r="D2527" s="78" t="str">
        <f t="shared" si="207"/>
        <v>MELANOMA</v>
      </c>
      <c r="E2527" s="78" t="str">
        <f t="shared" si="208"/>
        <v>S0</v>
      </c>
      <c r="F2527" s="81" t="str">
        <f t="shared" si="209"/>
        <v>US-037-8014-MELANOMA</v>
      </c>
      <c r="G2527" s="78" t="s">
        <v>23</v>
      </c>
      <c r="H2527" s="82">
        <v>45205</v>
      </c>
      <c r="I2527" s="78" t="str">
        <f>MID(Table9[[#This Row],[SampleID]],4,8)</f>
        <v>037-8014</v>
      </c>
    </row>
    <row r="2528" spans="1:9">
      <c r="A2528" s="83" t="s">
        <v>5130</v>
      </c>
      <c r="B2528" s="78" t="str">
        <f t="shared" si="205"/>
        <v>US</v>
      </c>
      <c r="C2528" s="78" t="str">
        <f t="shared" si="206"/>
        <v>037</v>
      </c>
      <c r="D2528" s="78" t="str">
        <f t="shared" si="207"/>
        <v>MELANOMA</v>
      </c>
      <c r="E2528" s="78" t="str">
        <f t="shared" si="208"/>
        <v>S0</v>
      </c>
      <c r="F2528" s="81" t="str">
        <f t="shared" si="209"/>
        <v>US-037-8035-MELANOMA</v>
      </c>
      <c r="G2528" s="78" t="s">
        <v>23</v>
      </c>
      <c r="H2528" s="82">
        <v>45205</v>
      </c>
      <c r="I2528" s="78" t="str">
        <f>MID(Table9[[#This Row],[SampleID]],4,8)</f>
        <v>037-8035</v>
      </c>
    </row>
    <row r="2529" spans="1:9">
      <c r="A2529" s="83" t="s">
        <v>5131</v>
      </c>
      <c r="B2529" s="78" t="str">
        <f t="shared" si="205"/>
        <v>US</v>
      </c>
      <c r="C2529" s="78" t="str">
        <f t="shared" si="206"/>
        <v>037</v>
      </c>
      <c r="D2529" s="78" t="str">
        <f t="shared" si="207"/>
        <v>MELANOMA</v>
      </c>
      <c r="E2529" s="78" t="str">
        <f t="shared" si="208"/>
        <v>S0</v>
      </c>
      <c r="F2529" s="81" t="str">
        <f t="shared" si="209"/>
        <v>US-037-8054-MELANOMA</v>
      </c>
      <c r="G2529" s="78" t="s">
        <v>23</v>
      </c>
      <c r="H2529" s="82">
        <v>45205</v>
      </c>
      <c r="I2529" s="78" t="str">
        <f>MID(Table9[[#This Row],[SampleID]],4,8)</f>
        <v>037-8054</v>
      </c>
    </row>
    <row r="2530" spans="1:9">
      <c r="A2530" s="83" t="s">
        <v>5132</v>
      </c>
      <c r="B2530" s="78" t="str">
        <f t="shared" si="205"/>
        <v>US</v>
      </c>
      <c r="C2530" s="78" t="str">
        <f t="shared" si="206"/>
        <v>037</v>
      </c>
      <c r="D2530" s="78" t="str">
        <f t="shared" si="207"/>
        <v>MELANOMA</v>
      </c>
      <c r="E2530" s="78" t="str">
        <f t="shared" si="208"/>
        <v>S0</v>
      </c>
      <c r="F2530" s="81" t="str">
        <f t="shared" si="209"/>
        <v>US-037-8050-MELANOMA</v>
      </c>
      <c r="G2530" s="78" t="s">
        <v>23</v>
      </c>
      <c r="H2530" s="82">
        <v>45205</v>
      </c>
      <c r="I2530" s="78" t="str">
        <f>MID(Table9[[#This Row],[SampleID]],4,8)</f>
        <v>037-8050</v>
      </c>
    </row>
    <row r="2531" spans="1:9">
      <c r="A2531" s="83" t="s">
        <v>1805</v>
      </c>
      <c r="B2531" s="78" t="str">
        <f t="shared" si="205"/>
        <v>US</v>
      </c>
      <c r="C2531" s="78" t="str">
        <f t="shared" si="206"/>
        <v>037</v>
      </c>
      <c r="D2531" s="78" t="str">
        <f t="shared" si="207"/>
        <v>MELANOMA</v>
      </c>
      <c r="E2531" s="78" t="str">
        <f t="shared" si="208"/>
        <v>S0</v>
      </c>
      <c r="F2531" s="81" t="str">
        <f t="shared" si="209"/>
        <v>US-037-8055-MELANOMA</v>
      </c>
      <c r="G2531" s="78" t="s">
        <v>23</v>
      </c>
      <c r="H2531" s="82">
        <v>45205</v>
      </c>
      <c r="I2531" s="78" t="str">
        <f>MID(Table9[[#This Row],[SampleID]],4,8)</f>
        <v>037-8055</v>
      </c>
    </row>
    <row r="2532" spans="1:9">
      <c r="A2532" s="83" t="s">
        <v>5133</v>
      </c>
      <c r="B2532" s="78" t="str">
        <f t="shared" si="205"/>
        <v>US</v>
      </c>
      <c r="C2532" s="78" t="str">
        <f t="shared" si="206"/>
        <v>037</v>
      </c>
      <c r="D2532" s="78" t="str">
        <f t="shared" si="207"/>
        <v>MELANOMA</v>
      </c>
      <c r="E2532" s="78" t="str">
        <f t="shared" si="208"/>
        <v>S0</v>
      </c>
      <c r="F2532" s="81" t="str">
        <f t="shared" si="209"/>
        <v>US-037-8001-MELANOMA</v>
      </c>
      <c r="G2532" s="78" t="s">
        <v>23</v>
      </c>
      <c r="H2532" s="82">
        <v>45205</v>
      </c>
      <c r="I2532" s="78" t="str">
        <f>MID(Table9[[#This Row],[SampleID]],4,8)</f>
        <v>037-8001</v>
      </c>
    </row>
    <row r="2533" spans="1:9">
      <c r="A2533" s="83" t="s">
        <v>5134</v>
      </c>
      <c r="B2533" s="78" t="str">
        <f t="shared" si="205"/>
        <v>US</v>
      </c>
      <c r="C2533" s="78" t="str">
        <f t="shared" si="206"/>
        <v>037</v>
      </c>
      <c r="D2533" s="78" t="str">
        <f t="shared" si="207"/>
        <v>MELANOMA</v>
      </c>
      <c r="E2533" s="78" t="str">
        <f t="shared" si="208"/>
        <v>S0</v>
      </c>
      <c r="F2533" s="81" t="str">
        <f t="shared" si="209"/>
        <v>US-037-8048-MELANOMA</v>
      </c>
      <c r="G2533" s="78" t="s">
        <v>23</v>
      </c>
      <c r="H2533" s="82">
        <v>45205</v>
      </c>
      <c r="I2533" s="78" t="str">
        <f>MID(Table9[[#This Row],[SampleID]],4,8)</f>
        <v>037-8048</v>
      </c>
    </row>
    <row r="2534" spans="1:9">
      <c r="A2534" s="83" t="s">
        <v>5135</v>
      </c>
      <c r="B2534" s="78" t="str">
        <f t="shared" si="205"/>
        <v>US</v>
      </c>
      <c r="C2534" s="78" t="str">
        <f t="shared" si="206"/>
        <v>037</v>
      </c>
      <c r="D2534" s="78" t="str">
        <f t="shared" si="207"/>
        <v>MELANOMA</v>
      </c>
      <c r="E2534" s="78" t="str">
        <f t="shared" si="208"/>
        <v>S0</v>
      </c>
      <c r="F2534" s="81" t="str">
        <f t="shared" si="209"/>
        <v>US-037-8018-MELANOMA</v>
      </c>
      <c r="G2534" s="78" t="s">
        <v>23</v>
      </c>
      <c r="H2534" s="82">
        <v>45205</v>
      </c>
      <c r="I2534" s="78" t="str">
        <f>MID(Table9[[#This Row],[SampleID]],4,8)</f>
        <v>037-8018</v>
      </c>
    </row>
    <row r="2535" spans="1:9">
      <c r="A2535" s="83" t="s">
        <v>5136</v>
      </c>
      <c r="B2535" s="78" t="str">
        <f t="shared" si="205"/>
        <v>US</v>
      </c>
      <c r="C2535" s="78" t="str">
        <f t="shared" si="206"/>
        <v>037</v>
      </c>
      <c r="D2535" s="78" t="str">
        <f t="shared" si="207"/>
        <v>MELANOMA</v>
      </c>
      <c r="E2535" s="78" t="str">
        <f t="shared" si="208"/>
        <v>S0</v>
      </c>
      <c r="F2535" s="81" t="str">
        <f t="shared" si="209"/>
        <v>US-037-8027-MELANOMA</v>
      </c>
      <c r="G2535" s="78" t="s">
        <v>23</v>
      </c>
      <c r="H2535" s="82">
        <v>45205</v>
      </c>
      <c r="I2535" s="78" t="str">
        <f>MID(Table9[[#This Row],[SampleID]],4,8)</f>
        <v>037-8027</v>
      </c>
    </row>
    <row r="2536" spans="1:9">
      <c r="A2536" s="27" t="s">
        <v>5137</v>
      </c>
      <c r="B2536" t="str">
        <f t="shared" si="205"/>
        <v>US</v>
      </c>
      <c r="C2536" t="str">
        <f t="shared" si="206"/>
        <v>037</v>
      </c>
      <c r="D2536" t="str">
        <f t="shared" si="207"/>
        <v>MELANOMA</v>
      </c>
      <c r="E2536" t="str">
        <f t="shared" si="208"/>
        <v>S1</v>
      </c>
      <c r="F2536" s="19" t="str">
        <f t="shared" si="209"/>
        <v>US-037-8039-MELANOMA</v>
      </c>
      <c r="G2536" t="s">
        <v>23</v>
      </c>
      <c r="H2536" s="54">
        <v>45205</v>
      </c>
      <c r="I2536" t="str">
        <f>MID(Table9[[#This Row],[SampleID]],4,8)</f>
        <v>037-8039</v>
      </c>
    </row>
    <row r="2537" spans="1:9">
      <c r="A2537" s="83" t="s">
        <v>5138</v>
      </c>
      <c r="B2537" s="78" t="str">
        <f t="shared" si="205"/>
        <v>US</v>
      </c>
      <c r="C2537" s="78" t="str">
        <f t="shared" si="206"/>
        <v>037</v>
      </c>
      <c r="D2537" s="78" t="str">
        <f t="shared" si="207"/>
        <v>MELANOMA</v>
      </c>
      <c r="E2537" s="78" t="str">
        <f t="shared" si="208"/>
        <v>S0</v>
      </c>
      <c r="F2537" s="81" t="str">
        <f t="shared" si="209"/>
        <v>US-037-8036-MELANOMA</v>
      </c>
      <c r="G2537" s="78" t="s">
        <v>23</v>
      </c>
      <c r="H2537" s="82">
        <v>45205</v>
      </c>
      <c r="I2537" s="78" t="str">
        <f>MID(Table9[[#This Row],[SampleID]],4,8)</f>
        <v>037-8036</v>
      </c>
    </row>
    <row r="2538" spans="1:9">
      <c r="A2538" s="83" t="s">
        <v>5139</v>
      </c>
      <c r="B2538" s="78" t="str">
        <f t="shared" si="205"/>
        <v>US</v>
      </c>
      <c r="C2538" s="78" t="str">
        <f t="shared" si="206"/>
        <v>037</v>
      </c>
      <c r="D2538" s="78" t="str">
        <f t="shared" si="207"/>
        <v>MELANOMA</v>
      </c>
      <c r="E2538" s="78" t="str">
        <f t="shared" si="208"/>
        <v>S0</v>
      </c>
      <c r="F2538" s="81" t="str">
        <f t="shared" si="209"/>
        <v>US-037-8009-MELANOMA</v>
      </c>
      <c r="G2538" s="78" t="s">
        <v>23</v>
      </c>
      <c r="H2538" s="82">
        <v>45205</v>
      </c>
      <c r="I2538" s="78" t="str">
        <f>MID(Table9[[#This Row],[SampleID]],4,8)</f>
        <v>037-8009</v>
      </c>
    </row>
    <row r="2539" spans="1:9">
      <c r="A2539" s="83" t="s">
        <v>5140</v>
      </c>
      <c r="B2539" s="78" t="str">
        <f t="shared" si="205"/>
        <v>US</v>
      </c>
      <c r="C2539" s="78" t="str">
        <f t="shared" si="206"/>
        <v>037</v>
      </c>
      <c r="D2539" s="78" t="str">
        <f t="shared" si="207"/>
        <v>MELANOMA</v>
      </c>
      <c r="E2539" s="78" t="str">
        <f t="shared" si="208"/>
        <v>S0</v>
      </c>
      <c r="F2539" s="81" t="str">
        <f t="shared" si="209"/>
        <v>US-037-8011-MELANOMA</v>
      </c>
      <c r="G2539" s="78" t="s">
        <v>23</v>
      </c>
      <c r="H2539" s="82">
        <v>45205</v>
      </c>
      <c r="I2539" s="78" t="str">
        <f>MID(Table9[[#This Row],[SampleID]],4,8)</f>
        <v>037-8011</v>
      </c>
    </row>
    <row r="2540" spans="1:9">
      <c r="A2540" s="83" t="s">
        <v>5141</v>
      </c>
      <c r="B2540" s="78" t="str">
        <f t="shared" si="205"/>
        <v>US</v>
      </c>
      <c r="C2540" s="78" t="str">
        <f t="shared" si="206"/>
        <v>037</v>
      </c>
      <c r="D2540" s="78" t="str">
        <f t="shared" si="207"/>
        <v>MELANOMA</v>
      </c>
      <c r="E2540" s="78" t="str">
        <f t="shared" si="208"/>
        <v>S0</v>
      </c>
      <c r="F2540" s="81" t="str">
        <f t="shared" si="209"/>
        <v>US-037-8042-MELANOMA</v>
      </c>
      <c r="G2540" s="78" t="s">
        <v>23</v>
      </c>
      <c r="H2540" s="82">
        <v>45205</v>
      </c>
      <c r="I2540" s="78" t="str">
        <f>MID(Table9[[#This Row],[SampleID]],4,8)</f>
        <v>037-8042</v>
      </c>
    </row>
    <row r="2541" spans="1:9">
      <c r="A2541" s="83" t="s">
        <v>5142</v>
      </c>
      <c r="B2541" s="78" t="str">
        <f t="shared" si="205"/>
        <v>US</v>
      </c>
      <c r="C2541" s="78" t="str">
        <f t="shared" si="206"/>
        <v>037</v>
      </c>
      <c r="D2541" s="78" t="str">
        <f t="shared" si="207"/>
        <v>MELANOMA</v>
      </c>
      <c r="E2541" s="78" t="str">
        <f t="shared" si="208"/>
        <v>S0</v>
      </c>
      <c r="F2541" s="81" t="str">
        <f t="shared" si="209"/>
        <v>US-037-8044-MELANOMA</v>
      </c>
      <c r="G2541" s="78" t="s">
        <v>23</v>
      </c>
      <c r="H2541" s="82">
        <v>45205</v>
      </c>
      <c r="I2541" s="78" t="str">
        <f>MID(Table9[[#This Row],[SampleID]],4,8)</f>
        <v>037-8044</v>
      </c>
    </row>
    <row r="2542" spans="1:9">
      <c r="A2542" s="83" t="s">
        <v>5143</v>
      </c>
      <c r="B2542" s="78" t="str">
        <f t="shared" si="205"/>
        <v>US</v>
      </c>
      <c r="C2542" s="78" t="str">
        <f t="shared" si="206"/>
        <v>037</v>
      </c>
      <c r="D2542" s="78" t="str">
        <f t="shared" si="207"/>
        <v>MELANOMA</v>
      </c>
      <c r="E2542" s="78" t="str">
        <f t="shared" si="208"/>
        <v>S0</v>
      </c>
      <c r="F2542" s="81" t="str">
        <f t="shared" si="209"/>
        <v>US-037-8022-MELANOMA</v>
      </c>
      <c r="G2542" s="78" t="s">
        <v>23</v>
      </c>
      <c r="H2542" s="82">
        <v>45205</v>
      </c>
      <c r="I2542" s="78" t="str">
        <f>MID(Table9[[#This Row],[SampleID]],4,8)</f>
        <v>037-8022</v>
      </c>
    </row>
    <row r="2543" spans="1:9">
      <c r="A2543" s="83" t="s">
        <v>5144</v>
      </c>
      <c r="B2543" s="78" t="str">
        <f t="shared" si="205"/>
        <v>US</v>
      </c>
      <c r="C2543" s="78" t="str">
        <f t="shared" si="206"/>
        <v>037</v>
      </c>
      <c r="D2543" s="78" t="str">
        <f t="shared" si="207"/>
        <v>MELANOMA</v>
      </c>
      <c r="E2543" s="78" t="str">
        <f t="shared" si="208"/>
        <v>S0</v>
      </c>
      <c r="F2543" s="81" t="str">
        <f t="shared" si="209"/>
        <v>US-037-8046-MELANOMA</v>
      </c>
      <c r="G2543" s="78" t="s">
        <v>23</v>
      </c>
      <c r="H2543" s="82">
        <v>45205</v>
      </c>
      <c r="I2543" s="78" t="str">
        <f>MID(Table9[[#This Row],[SampleID]],4,8)</f>
        <v>037-8046</v>
      </c>
    </row>
    <row r="2544" spans="1:9">
      <c r="A2544" s="83" t="s">
        <v>5145</v>
      </c>
      <c r="B2544" s="78" t="str">
        <f t="shared" si="205"/>
        <v>US</v>
      </c>
      <c r="C2544" s="78" t="str">
        <f t="shared" si="206"/>
        <v>037</v>
      </c>
      <c r="D2544" s="78" t="str">
        <f t="shared" si="207"/>
        <v>MELANOMA</v>
      </c>
      <c r="E2544" s="78" t="str">
        <f t="shared" si="208"/>
        <v>S0</v>
      </c>
      <c r="F2544" s="81" t="str">
        <f t="shared" si="209"/>
        <v>US-037-8023-MELANOMA</v>
      </c>
      <c r="G2544" s="78" t="s">
        <v>23</v>
      </c>
      <c r="H2544" s="82">
        <v>45205</v>
      </c>
      <c r="I2544" s="78" t="str">
        <f>MID(Table9[[#This Row],[SampleID]],4,8)</f>
        <v>037-8023</v>
      </c>
    </row>
    <row r="2545" spans="1:9">
      <c r="A2545" s="83" t="s">
        <v>5146</v>
      </c>
      <c r="B2545" s="78" t="str">
        <f t="shared" si="205"/>
        <v>US</v>
      </c>
      <c r="C2545" s="78" t="str">
        <f t="shared" si="206"/>
        <v>037</v>
      </c>
      <c r="D2545" s="78" t="str">
        <f t="shared" si="207"/>
        <v>MELANOMA</v>
      </c>
      <c r="E2545" s="78" t="str">
        <f t="shared" si="208"/>
        <v>S0</v>
      </c>
      <c r="F2545" s="81" t="str">
        <f t="shared" si="209"/>
        <v>US-037-8003-MELANOMA</v>
      </c>
      <c r="G2545" s="78" t="s">
        <v>23</v>
      </c>
      <c r="H2545" s="82">
        <v>45205</v>
      </c>
      <c r="I2545" s="78" t="str">
        <f>MID(Table9[[#This Row],[SampleID]],4,8)</f>
        <v>037-8003</v>
      </c>
    </row>
    <row r="2546" spans="1:9">
      <c r="A2546" s="83" t="s">
        <v>5147</v>
      </c>
      <c r="B2546" s="78" t="str">
        <f t="shared" si="205"/>
        <v>US</v>
      </c>
      <c r="C2546" s="78" t="str">
        <f t="shared" si="206"/>
        <v>037</v>
      </c>
      <c r="D2546" s="78" t="str">
        <f t="shared" si="207"/>
        <v>MELANOMA</v>
      </c>
      <c r="E2546" s="78" t="str">
        <f t="shared" si="208"/>
        <v>S0</v>
      </c>
      <c r="F2546" s="81" t="str">
        <f t="shared" si="209"/>
        <v>US-037-8062-MELANOMA</v>
      </c>
      <c r="G2546" s="78" t="s">
        <v>23</v>
      </c>
      <c r="H2546" s="82">
        <v>45205</v>
      </c>
      <c r="I2546" s="78" t="str">
        <f>MID(Table9[[#This Row],[SampleID]],4,8)</f>
        <v>037-8062</v>
      </c>
    </row>
    <row r="2547" spans="1:9">
      <c r="A2547" s="83" t="s">
        <v>5148</v>
      </c>
      <c r="B2547" s="78" t="str">
        <f t="shared" si="205"/>
        <v>US</v>
      </c>
      <c r="C2547" s="78" t="str">
        <f t="shared" si="206"/>
        <v>037</v>
      </c>
      <c r="D2547" s="78" t="str">
        <f t="shared" si="207"/>
        <v>MELANOMA</v>
      </c>
      <c r="E2547" s="78" t="str">
        <f t="shared" si="208"/>
        <v>S0</v>
      </c>
      <c r="F2547" s="81" t="str">
        <f t="shared" si="209"/>
        <v>US-037-8031-MELANOMA</v>
      </c>
      <c r="G2547" s="78" t="s">
        <v>23</v>
      </c>
      <c r="H2547" s="82">
        <v>45205</v>
      </c>
      <c r="I2547" s="78" t="str">
        <f>MID(Table9[[#This Row],[SampleID]],4,8)</f>
        <v>037-8031</v>
      </c>
    </row>
    <row r="2548" spans="1:9">
      <c r="A2548" s="83" t="s">
        <v>5149</v>
      </c>
      <c r="B2548" s="78" t="str">
        <f t="shared" si="205"/>
        <v>US</v>
      </c>
      <c r="C2548" s="78" t="str">
        <f t="shared" si="206"/>
        <v>037</v>
      </c>
      <c r="D2548" s="78" t="str">
        <f t="shared" si="207"/>
        <v>MELANOMA</v>
      </c>
      <c r="E2548" s="78" t="str">
        <f t="shared" si="208"/>
        <v>S0</v>
      </c>
      <c r="F2548" s="81" t="str">
        <f t="shared" si="209"/>
        <v>US-037-8006-MELANOMA</v>
      </c>
      <c r="G2548" s="78" t="s">
        <v>23</v>
      </c>
      <c r="H2548" s="82">
        <v>45205</v>
      </c>
      <c r="I2548" s="78" t="str">
        <f>MID(Table9[[#This Row],[SampleID]],4,8)</f>
        <v>037-8006</v>
      </c>
    </row>
    <row r="2549" spans="1:9">
      <c r="A2549" s="83" t="s">
        <v>1774</v>
      </c>
      <c r="B2549" s="78" t="str">
        <f t="shared" si="205"/>
        <v>US</v>
      </c>
      <c r="C2549" s="78" t="str">
        <f t="shared" si="206"/>
        <v>037</v>
      </c>
      <c r="D2549" s="78" t="str">
        <f t="shared" si="207"/>
        <v>MELANOMA</v>
      </c>
      <c r="E2549" s="78" t="str">
        <f t="shared" si="208"/>
        <v>S0</v>
      </c>
      <c r="F2549" s="81" t="str">
        <f t="shared" si="209"/>
        <v>US-037-8030-MELANOMA</v>
      </c>
      <c r="G2549" s="78" t="s">
        <v>23</v>
      </c>
      <c r="H2549" s="82">
        <v>45205</v>
      </c>
      <c r="I2549" s="78" t="str">
        <f>MID(Table9[[#This Row],[SampleID]],4,8)</f>
        <v>037-8030</v>
      </c>
    </row>
    <row r="2550" spans="1:9">
      <c r="A2550" s="83" t="s">
        <v>5150</v>
      </c>
      <c r="B2550" s="78" t="str">
        <f t="shared" si="205"/>
        <v>US</v>
      </c>
      <c r="C2550" s="78" t="str">
        <f t="shared" si="206"/>
        <v>037</v>
      </c>
      <c r="D2550" s="78" t="str">
        <f t="shared" si="207"/>
        <v>MELANOMA</v>
      </c>
      <c r="E2550" s="78" t="str">
        <f t="shared" si="208"/>
        <v>S0</v>
      </c>
      <c r="F2550" s="81" t="str">
        <f t="shared" si="209"/>
        <v>US-037-8002-MELANOMA</v>
      </c>
      <c r="G2550" s="78" t="s">
        <v>23</v>
      </c>
      <c r="H2550" s="82">
        <v>45205</v>
      </c>
      <c r="I2550" s="78" t="str">
        <f>MID(Table9[[#This Row],[SampleID]],4,8)</f>
        <v>037-8002</v>
      </c>
    </row>
    <row r="2551" spans="1:9">
      <c r="A2551" s="83" t="s">
        <v>5151</v>
      </c>
      <c r="B2551" s="78" t="str">
        <f t="shared" si="205"/>
        <v>US</v>
      </c>
      <c r="C2551" s="78" t="str">
        <f t="shared" si="206"/>
        <v>037</v>
      </c>
      <c r="D2551" s="78" t="str">
        <f t="shared" si="207"/>
        <v>MELANOMA</v>
      </c>
      <c r="E2551" s="78" t="str">
        <f t="shared" si="208"/>
        <v>S0</v>
      </c>
      <c r="F2551" s="81" t="str">
        <f t="shared" si="209"/>
        <v>US-037-8020-MELANOMA</v>
      </c>
      <c r="G2551" s="78" t="s">
        <v>23</v>
      </c>
      <c r="H2551" s="82">
        <v>45205</v>
      </c>
      <c r="I2551" s="78" t="str">
        <f>MID(Table9[[#This Row],[SampleID]],4,8)</f>
        <v>037-8020</v>
      </c>
    </row>
    <row r="2552" spans="1:9">
      <c r="A2552" s="83" t="s">
        <v>5152</v>
      </c>
      <c r="B2552" s="78" t="str">
        <f t="shared" si="205"/>
        <v>US</v>
      </c>
      <c r="C2552" s="78" t="str">
        <f t="shared" si="206"/>
        <v>037</v>
      </c>
      <c r="D2552" s="78" t="str">
        <f t="shared" si="207"/>
        <v>MELANOMA</v>
      </c>
      <c r="E2552" s="78" t="str">
        <f t="shared" si="208"/>
        <v>S0</v>
      </c>
      <c r="F2552" s="81" t="str">
        <f t="shared" si="209"/>
        <v>US-037-8053-MELANOMA</v>
      </c>
      <c r="G2552" s="78" t="s">
        <v>23</v>
      </c>
      <c r="H2552" s="82">
        <v>45205</v>
      </c>
      <c r="I2552" s="78" t="str">
        <f>MID(Table9[[#This Row],[SampleID]],4,8)</f>
        <v>037-8053</v>
      </c>
    </row>
    <row r="2553" spans="1:9">
      <c r="A2553" s="83" t="s">
        <v>5153</v>
      </c>
      <c r="B2553" s="78" t="str">
        <f t="shared" si="205"/>
        <v>US</v>
      </c>
      <c r="C2553" s="78" t="str">
        <f t="shared" si="206"/>
        <v>037</v>
      </c>
      <c r="D2553" s="78" t="str">
        <f t="shared" si="207"/>
        <v>MELANOMA</v>
      </c>
      <c r="E2553" s="78" t="str">
        <f t="shared" si="208"/>
        <v>S0</v>
      </c>
      <c r="F2553" s="81" t="str">
        <f t="shared" si="209"/>
        <v>US-037-8058-MELANOMA</v>
      </c>
      <c r="G2553" s="78" t="s">
        <v>23</v>
      </c>
      <c r="H2553" s="82">
        <v>45205</v>
      </c>
      <c r="I2553" s="78" t="str">
        <f>MID(Table9[[#This Row],[SampleID]],4,8)</f>
        <v>037-8058</v>
      </c>
    </row>
    <row r="2554" spans="1:9">
      <c r="A2554" s="83" t="s">
        <v>5154</v>
      </c>
      <c r="B2554" s="78" t="str">
        <f t="shared" si="205"/>
        <v>US</v>
      </c>
      <c r="C2554" s="78" t="str">
        <f t="shared" si="206"/>
        <v>037</v>
      </c>
      <c r="D2554" s="78" t="str">
        <f t="shared" si="207"/>
        <v>MELANOMA</v>
      </c>
      <c r="E2554" s="78" t="str">
        <f t="shared" si="208"/>
        <v>S0</v>
      </c>
      <c r="F2554" s="81" t="str">
        <f t="shared" si="209"/>
        <v>US-037-8000-MELANOMA</v>
      </c>
      <c r="G2554" s="78" t="s">
        <v>23</v>
      </c>
      <c r="H2554" s="82">
        <v>45205</v>
      </c>
      <c r="I2554" s="78" t="str">
        <f>MID(Table9[[#This Row],[SampleID]],4,8)</f>
        <v>037-8000</v>
      </c>
    </row>
    <row r="2555" spans="1:9">
      <c r="A2555" s="83" t="s">
        <v>5155</v>
      </c>
      <c r="B2555" s="78" t="str">
        <f t="shared" si="205"/>
        <v>US</v>
      </c>
      <c r="C2555" s="78" t="str">
        <f t="shared" si="206"/>
        <v>037</v>
      </c>
      <c r="D2555" s="78" t="str">
        <f t="shared" si="207"/>
        <v>MELANOMA</v>
      </c>
      <c r="E2555" s="78" t="str">
        <f t="shared" si="208"/>
        <v>S0</v>
      </c>
      <c r="F2555" s="81" t="str">
        <f t="shared" si="209"/>
        <v>US-037-8007-MELANOMA</v>
      </c>
      <c r="G2555" s="78" t="s">
        <v>23</v>
      </c>
      <c r="H2555" s="82">
        <v>45205</v>
      </c>
      <c r="I2555" s="78" t="str">
        <f>MID(Table9[[#This Row],[SampleID]],4,8)</f>
        <v>037-8007</v>
      </c>
    </row>
    <row r="2556" spans="1:9">
      <c r="A2556" s="83" t="s">
        <v>5156</v>
      </c>
      <c r="B2556" s="78" t="str">
        <f t="shared" si="205"/>
        <v>US</v>
      </c>
      <c r="C2556" s="78" t="str">
        <f t="shared" si="206"/>
        <v>037</v>
      </c>
      <c r="D2556" s="78" t="str">
        <f t="shared" si="207"/>
        <v>MELANOMA</v>
      </c>
      <c r="E2556" s="78" t="str">
        <f t="shared" si="208"/>
        <v>S0</v>
      </c>
      <c r="F2556" s="81" t="str">
        <f t="shared" si="209"/>
        <v>US-037-8051-MELANOMA</v>
      </c>
      <c r="G2556" s="78" t="s">
        <v>23</v>
      </c>
      <c r="H2556" s="82">
        <v>45205</v>
      </c>
      <c r="I2556" s="78" t="str">
        <f>MID(Table9[[#This Row],[SampleID]],4,8)</f>
        <v>037-8051</v>
      </c>
    </row>
    <row r="2557" spans="1:9">
      <c r="A2557" s="83" t="s">
        <v>5157</v>
      </c>
      <c r="B2557" s="78" t="str">
        <f t="shared" si="205"/>
        <v>US</v>
      </c>
      <c r="C2557" s="78" t="str">
        <f t="shared" si="206"/>
        <v>037</v>
      </c>
      <c r="D2557" s="78" t="str">
        <f t="shared" si="207"/>
        <v>MELANOMA</v>
      </c>
      <c r="E2557" s="78" t="str">
        <f t="shared" si="208"/>
        <v>S0</v>
      </c>
      <c r="F2557" s="81" t="str">
        <f t="shared" si="209"/>
        <v>US-037-8034-MELANOMA</v>
      </c>
      <c r="G2557" s="78" t="s">
        <v>23</v>
      </c>
      <c r="H2557" s="82">
        <v>45205</v>
      </c>
      <c r="I2557" s="78" t="str">
        <f>MID(Table9[[#This Row],[SampleID]],4,8)</f>
        <v>037-8034</v>
      </c>
    </row>
    <row r="2558" spans="1:9">
      <c r="A2558" s="83" t="s">
        <v>5158</v>
      </c>
      <c r="B2558" s="78" t="str">
        <f t="shared" si="205"/>
        <v>US</v>
      </c>
      <c r="C2558" s="78" t="str">
        <f t="shared" si="206"/>
        <v>037</v>
      </c>
      <c r="D2558" s="78" t="str">
        <f t="shared" si="207"/>
        <v>MELANOMA</v>
      </c>
      <c r="E2558" s="78" t="str">
        <f t="shared" si="208"/>
        <v>S0</v>
      </c>
      <c r="F2558" s="81" t="str">
        <f t="shared" si="209"/>
        <v>US-037-8060-MELANOMA</v>
      </c>
      <c r="G2558" s="78" t="s">
        <v>23</v>
      </c>
      <c r="H2558" s="82">
        <v>45205</v>
      </c>
      <c r="I2558" s="78" t="str">
        <f>MID(Table9[[#This Row],[SampleID]],4,8)</f>
        <v>037-8060</v>
      </c>
    </row>
    <row r="2559" spans="1:9">
      <c r="A2559" s="83" t="s">
        <v>5159</v>
      </c>
      <c r="B2559" s="78" t="str">
        <f t="shared" si="205"/>
        <v>US</v>
      </c>
      <c r="C2559" s="78" t="str">
        <f t="shared" si="206"/>
        <v>037</v>
      </c>
      <c r="D2559" s="78" t="str">
        <f t="shared" si="207"/>
        <v>MELANOMA</v>
      </c>
      <c r="E2559" s="78" t="str">
        <f t="shared" si="208"/>
        <v>S0</v>
      </c>
      <c r="F2559" s="81" t="str">
        <f t="shared" si="209"/>
        <v>US-037-8063-MELANOMA</v>
      </c>
      <c r="G2559" s="78" t="s">
        <v>23</v>
      </c>
      <c r="H2559" s="82">
        <v>45205</v>
      </c>
      <c r="I2559" s="78" t="str">
        <f>MID(Table9[[#This Row],[SampleID]],4,8)</f>
        <v>037-8063</v>
      </c>
    </row>
    <row r="2560" spans="1:9">
      <c r="A2560" s="26" t="s">
        <v>5160</v>
      </c>
      <c r="B2560" s="3" t="str">
        <f t="shared" ref="B2560:B2582" si="210">LEFT(A2560,2)</f>
        <v>GB</v>
      </c>
      <c r="C2560" s="3" t="str">
        <f t="shared" ref="C2560:C2582" si="211">MID(A2560,4,3)</f>
        <v>051</v>
      </c>
      <c r="D2560" s="3" t="str">
        <f t="shared" ref="D2560:D2582" si="212">IF(MID(A2560,13,1)="M","MELANOMA",IF(MID(A2560,13,1)="N","NSCLC",IF(MID(A2560,13,1)="S","SCLC",IF(MID(A2560,13,1)="H","HETH",IF(MID(A2560,13,1)="R","RCC","OTHER")))))</f>
        <v>NSCLC</v>
      </c>
      <c r="E2560" s="3" t="str">
        <f t="shared" ref="E2560:E2582" si="213">IF(MID(A2560,13,1)="m",RIGHT(A2560,LEN(A2560)-21),IF(MID(A2560,13,1)="n",RIGHT(A2560,LEN(A2560)-18),IF(MID(A2560,13,1)="s",RIGHT(A2560,LEN(A2560)-17),IF(MID(A2560,13,1)="o",RIGHT(A2560,LEN(A2560)-18),IF(MID(A2560,13,1)="h",RIGHT(A2560,LEN(A2560)-17),IF(MID(A2560,13,1)="r",RIGHT(A2560,LEN(A2560)-16),"UNKNOWN"))))))</f>
        <v>T0</v>
      </c>
      <c r="F2560" s="65" t="str">
        <f t="shared" ref="F2560:F2582" si="214">IF(MID(A2560,13,1)="H",LEFT(A2560,16),IF(MID(A2560,13,1)="M",LEFT(A2560,20),IF(MID(A2560,13,1)="N",LEFT(A2560,17),IF(MID(A2560,13,1)="S",LEFT(A2560,16),IF(MID(A2560,13,1)="O",LEFT(A2560,17),IF(MID(A2560,13,1)="R",LEFT(A2560,15),""))))))</f>
        <v>GB-051-7193-NSCLC</v>
      </c>
      <c r="G2560" s="3" t="s">
        <v>23</v>
      </c>
      <c r="H2560" s="54">
        <v>45236</v>
      </c>
      <c r="I2560" t="str">
        <f>MID(Table9[[#This Row],[SampleID]],4,8)</f>
        <v>051-7193</v>
      </c>
    </row>
    <row r="2561" spans="1:9">
      <c r="A2561" s="27" t="s">
        <v>5161</v>
      </c>
      <c r="B2561" t="str">
        <f t="shared" si="210"/>
        <v>GB</v>
      </c>
      <c r="C2561" t="str">
        <f t="shared" si="211"/>
        <v>051</v>
      </c>
      <c r="D2561" t="str">
        <f t="shared" si="212"/>
        <v>NSCLC</v>
      </c>
      <c r="E2561" t="str">
        <f t="shared" si="213"/>
        <v>T0</v>
      </c>
      <c r="F2561" s="19" t="str">
        <f t="shared" si="214"/>
        <v>GB-051-7196-NSCLC</v>
      </c>
      <c r="G2561" s="3" t="s">
        <v>23</v>
      </c>
      <c r="H2561" s="54">
        <v>45236</v>
      </c>
      <c r="I2561" t="str">
        <f>MID(Table9[[#This Row],[SampleID]],4,8)</f>
        <v>051-7196</v>
      </c>
    </row>
    <row r="2562" spans="1:9">
      <c r="A2562" s="27" t="s">
        <v>5162</v>
      </c>
      <c r="B2562" t="str">
        <f t="shared" si="210"/>
        <v>GB</v>
      </c>
      <c r="C2562" t="str">
        <f t="shared" si="211"/>
        <v>051</v>
      </c>
      <c r="D2562" t="str">
        <f t="shared" si="212"/>
        <v>NSCLC</v>
      </c>
      <c r="E2562" t="str">
        <f t="shared" si="213"/>
        <v>T1</v>
      </c>
      <c r="F2562" s="19" t="str">
        <f t="shared" si="214"/>
        <v>GB-051-7196-NSCLC</v>
      </c>
      <c r="G2562" s="3" t="s">
        <v>23</v>
      </c>
      <c r="H2562" s="54">
        <v>45236</v>
      </c>
      <c r="I2562" t="str">
        <f>MID(Table9[[#This Row],[SampleID]],4,8)</f>
        <v>051-7196</v>
      </c>
    </row>
    <row r="2563" spans="1:9">
      <c r="A2563" s="27" t="s">
        <v>5163</v>
      </c>
      <c r="B2563" t="str">
        <f t="shared" si="210"/>
        <v>GB</v>
      </c>
      <c r="C2563" t="str">
        <f t="shared" si="211"/>
        <v>051</v>
      </c>
      <c r="D2563" t="str">
        <f t="shared" si="212"/>
        <v>NSCLC</v>
      </c>
      <c r="E2563" t="str">
        <f t="shared" si="213"/>
        <v>T2</v>
      </c>
      <c r="F2563" s="19" t="str">
        <f t="shared" si="214"/>
        <v>GB-051-7196-NSCLC</v>
      </c>
      <c r="G2563" s="3" t="s">
        <v>23</v>
      </c>
      <c r="H2563" s="54">
        <v>45236</v>
      </c>
      <c r="I2563" t="str">
        <f>MID(Table9[[#This Row],[SampleID]],4,8)</f>
        <v>051-7196</v>
      </c>
    </row>
    <row r="2564" spans="1:9">
      <c r="A2564" s="27" t="s">
        <v>5164</v>
      </c>
      <c r="B2564" t="str">
        <f t="shared" si="210"/>
        <v>GB</v>
      </c>
      <c r="C2564" t="str">
        <f t="shared" si="211"/>
        <v>051</v>
      </c>
      <c r="D2564" t="str">
        <f t="shared" si="212"/>
        <v>NSCLC</v>
      </c>
      <c r="E2564" t="str">
        <f t="shared" si="213"/>
        <v>T3</v>
      </c>
      <c r="F2564" s="19" t="str">
        <f t="shared" si="214"/>
        <v>GB-051-7196-NSCLC</v>
      </c>
      <c r="G2564" s="3" t="s">
        <v>23</v>
      </c>
      <c r="H2564" s="54">
        <v>45236</v>
      </c>
      <c r="I2564" t="str">
        <f>MID(Table9[[#This Row],[SampleID]],4,8)</f>
        <v>051-7196</v>
      </c>
    </row>
    <row r="2565" spans="1:9">
      <c r="A2565" s="27" t="s">
        <v>5165</v>
      </c>
      <c r="B2565" t="str">
        <f t="shared" si="210"/>
        <v>GB</v>
      </c>
      <c r="C2565" t="str">
        <f t="shared" si="211"/>
        <v>051</v>
      </c>
      <c r="D2565" t="str">
        <f t="shared" si="212"/>
        <v>NSCLC</v>
      </c>
      <c r="E2565" t="str">
        <f t="shared" si="213"/>
        <v>T0</v>
      </c>
      <c r="F2565" s="19" t="str">
        <f t="shared" si="214"/>
        <v>GB-051-7194-NSCLC</v>
      </c>
      <c r="G2565" s="3" t="s">
        <v>23</v>
      </c>
      <c r="H2565" s="54">
        <v>45236</v>
      </c>
      <c r="I2565" t="str">
        <f>MID(Table9[[#This Row],[SampleID]],4,8)</f>
        <v>051-7194</v>
      </c>
    </row>
    <row r="2566" spans="1:9">
      <c r="A2566" s="27" t="s">
        <v>5166</v>
      </c>
      <c r="B2566" t="str">
        <f t="shared" si="210"/>
        <v>GB</v>
      </c>
      <c r="C2566" t="str">
        <f t="shared" si="211"/>
        <v>051</v>
      </c>
      <c r="D2566" t="str">
        <f t="shared" si="212"/>
        <v>NSCLC</v>
      </c>
      <c r="E2566" t="str">
        <f t="shared" si="213"/>
        <v>T1</v>
      </c>
      <c r="F2566" s="19" t="str">
        <f t="shared" si="214"/>
        <v>GB-051-7194-NSCLC</v>
      </c>
      <c r="G2566" s="3" t="s">
        <v>23</v>
      </c>
      <c r="H2566" s="54">
        <v>45236</v>
      </c>
      <c r="I2566" t="str">
        <f>MID(Table9[[#This Row],[SampleID]],4,8)</f>
        <v>051-7194</v>
      </c>
    </row>
    <row r="2567" spans="1:9">
      <c r="A2567" s="27" t="s">
        <v>5167</v>
      </c>
      <c r="B2567" t="str">
        <f t="shared" si="210"/>
        <v>GB</v>
      </c>
      <c r="C2567" t="str">
        <f t="shared" si="211"/>
        <v>051</v>
      </c>
      <c r="D2567" t="str">
        <f t="shared" si="212"/>
        <v>NSCLC</v>
      </c>
      <c r="E2567" t="str">
        <f t="shared" si="213"/>
        <v>T2</v>
      </c>
      <c r="F2567" s="19" t="str">
        <f t="shared" si="214"/>
        <v>GB-051-7194-NSCLC</v>
      </c>
      <c r="G2567" s="3" t="s">
        <v>23</v>
      </c>
      <c r="H2567" s="54">
        <v>45236</v>
      </c>
      <c r="I2567" t="str">
        <f>MID(Table9[[#This Row],[SampleID]],4,8)</f>
        <v>051-7194</v>
      </c>
    </row>
    <row r="2568" spans="1:9">
      <c r="A2568" s="27" t="s">
        <v>5168</v>
      </c>
      <c r="B2568" t="str">
        <f t="shared" si="210"/>
        <v>GB</v>
      </c>
      <c r="C2568" t="str">
        <f t="shared" si="211"/>
        <v>051</v>
      </c>
      <c r="D2568" t="str">
        <f t="shared" si="212"/>
        <v>NSCLC</v>
      </c>
      <c r="E2568" t="str">
        <f t="shared" si="213"/>
        <v>T3</v>
      </c>
      <c r="F2568" s="19" t="str">
        <f t="shared" si="214"/>
        <v>GB-051-7194-NSCLC</v>
      </c>
      <c r="G2568" s="3" t="s">
        <v>23</v>
      </c>
      <c r="H2568" s="54">
        <v>45236</v>
      </c>
      <c r="I2568" t="str">
        <f>MID(Table9[[#This Row],[SampleID]],4,8)</f>
        <v>051-7194</v>
      </c>
    </row>
    <row r="2569" spans="1:9">
      <c r="A2569" s="27" t="s">
        <v>5169</v>
      </c>
      <c r="B2569" t="str">
        <f t="shared" si="210"/>
        <v>GB</v>
      </c>
      <c r="C2569" t="str">
        <f t="shared" si="211"/>
        <v>051</v>
      </c>
      <c r="D2569" t="str">
        <f t="shared" si="212"/>
        <v>NSCLC</v>
      </c>
      <c r="E2569" t="str">
        <f t="shared" si="213"/>
        <v>T4</v>
      </c>
      <c r="F2569" s="19" t="str">
        <f t="shared" si="214"/>
        <v>GB-051-7194-NSCLC</v>
      </c>
      <c r="G2569" s="3" t="s">
        <v>23</v>
      </c>
      <c r="H2569" s="54">
        <v>45236</v>
      </c>
      <c r="I2569" t="str">
        <f>MID(Table9[[#This Row],[SampleID]],4,8)</f>
        <v>051-7194</v>
      </c>
    </row>
    <row r="2570" spans="1:9">
      <c r="A2570" s="27" t="s">
        <v>5170</v>
      </c>
      <c r="B2570" t="str">
        <f t="shared" si="210"/>
        <v>GB</v>
      </c>
      <c r="C2570" t="str">
        <f t="shared" si="211"/>
        <v>051</v>
      </c>
      <c r="D2570" t="str">
        <f t="shared" si="212"/>
        <v>NSCLC</v>
      </c>
      <c r="E2570" t="str">
        <f t="shared" si="213"/>
        <v>T0</v>
      </c>
      <c r="F2570" s="19" t="str">
        <f t="shared" si="214"/>
        <v>GB-051-7198-NSCLC</v>
      </c>
      <c r="G2570" s="3" t="s">
        <v>23</v>
      </c>
      <c r="H2570" s="54">
        <v>45236</v>
      </c>
      <c r="I2570" t="str">
        <f>MID(Table9[[#This Row],[SampleID]],4,8)</f>
        <v>051-7198</v>
      </c>
    </row>
    <row r="2571" spans="1:9">
      <c r="A2571" s="27" t="s">
        <v>5171</v>
      </c>
      <c r="B2571" t="str">
        <f t="shared" si="210"/>
        <v>GB</v>
      </c>
      <c r="C2571" t="str">
        <f t="shared" si="211"/>
        <v>051</v>
      </c>
      <c r="D2571" t="str">
        <f t="shared" si="212"/>
        <v>NSCLC</v>
      </c>
      <c r="E2571" t="str">
        <f t="shared" si="213"/>
        <v>T1</v>
      </c>
      <c r="F2571" s="19" t="str">
        <f t="shared" si="214"/>
        <v>GB-051-7198-NSCLC</v>
      </c>
      <c r="G2571" s="3" t="s">
        <v>23</v>
      </c>
      <c r="H2571" s="54">
        <v>45236</v>
      </c>
      <c r="I2571" t="str">
        <f>MID(Table9[[#This Row],[SampleID]],4,8)</f>
        <v>051-7198</v>
      </c>
    </row>
    <row r="2572" spans="1:9">
      <c r="A2572" s="27" t="s">
        <v>5172</v>
      </c>
      <c r="B2572" t="str">
        <f t="shared" si="210"/>
        <v>GB</v>
      </c>
      <c r="C2572" t="str">
        <f t="shared" si="211"/>
        <v>051</v>
      </c>
      <c r="D2572" t="str">
        <f t="shared" si="212"/>
        <v>SCLC</v>
      </c>
      <c r="E2572" t="str">
        <f t="shared" si="213"/>
        <v>T2</v>
      </c>
      <c r="F2572" s="19" t="str">
        <f t="shared" si="214"/>
        <v>GB-051-9197-SCLC</v>
      </c>
      <c r="G2572" s="3" t="s">
        <v>23</v>
      </c>
      <c r="H2572" s="54">
        <v>45236</v>
      </c>
      <c r="I2572" t="str">
        <f>MID(Table9[[#This Row],[SampleID]],4,8)</f>
        <v>051-9197</v>
      </c>
    </row>
    <row r="2573" spans="1:9">
      <c r="A2573" s="27" t="s">
        <v>5173</v>
      </c>
      <c r="B2573" t="str">
        <f t="shared" si="210"/>
        <v>GB</v>
      </c>
      <c r="C2573" t="str">
        <f t="shared" si="211"/>
        <v>051</v>
      </c>
      <c r="D2573" t="str">
        <f t="shared" si="212"/>
        <v>NSCLC</v>
      </c>
      <c r="E2573" t="str">
        <f t="shared" si="213"/>
        <v>T0</v>
      </c>
      <c r="F2573" s="19" t="str">
        <f t="shared" si="214"/>
        <v>GB-051-7197-NSCLC</v>
      </c>
      <c r="G2573" s="3" t="s">
        <v>23</v>
      </c>
      <c r="H2573" s="54">
        <v>45236</v>
      </c>
      <c r="I2573" t="str">
        <f>MID(Table9[[#This Row],[SampleID]],4,8)</f>
        <v>051-7197</v>
      </c>
    </row>
    <row r="2574" spans="1:9">
      <c r="A2574" s="27" t="s">
        <v>5174</v>
      </c>
      <c r="B2574" t="str">
        <f t="shared" si="210"/>
        <v>GB</v>
      </c>
      <c r="C2574" t="str">
        <f t="shared" si="211"/>
        <v>051</v>
      </c>
      <c r="D2574" t="str">
        <f t="shared" si="212"/>
        <v>NSCLC</v>
      </c>
      <c r="E2574" t="str">
        <f t="shared" si="213"/>
        <v>T1</v>
      </c>
      <c r="F2574" s="19" t="str">
        <f t="shared" si="214"/>
        <v>GB-051-7197-NSCLC</v>
      </c>
      <c r="G2574" s="3" t="s">
        <v>23</v>
      </c>
      <c r="H2574" s="54">
        <v>45236</v>
      </c>
      <c r="I2574" t="str">
        <f>MID(Table9[[#This Row],[SampleID]],4,8)</f>
        <v>051-7197</v>
      </c>
    </row>
    <row r="2575" spans="1:9">
      <c r="A2575" s="27" t="s">
        <v>5175</v>
      </c>
      <c r="B2575" t="str">
        <f t="shared" si="210"/>
        <v>GB</v>
      </c>
      <c r="C2575" t="str">
        <f t="shared" si="211"/>
        <v>051</v>
      </c>
      <c r="D2575" t="str">
        <f t="shared" si="212"/>
        <v>NSCLC</v>
      </c>
      <c r="E2575" t="str">
        <f t="shared" si="213"/>
        <v>T2</v>
      </c>
      <c r="F2575" s="19" t="str">
        <f t="shared" si="214"/>
        <v>GB-051-7197-NSCLC</v>
      </c>
      <c r="G2575" s="3" t="s">
        <v>23</v>
      </c>
      <c r="H2575" s="54">
        <v>45236</v>
      </c>
      <c r="I2575" t="str">
        <f>MID(Table9[[#This Row],[SampleID]],4,8)</f>
        <v>051-7197</v>
      </c>
    </row>
    <row r="2576" spans="1:9">
      <c r="A2576" s="27" t="s">
        <v>5176</v>
      </c>
      <c r="B2576" t="str">
        <f t="shared" si="210"/>
        <v>GB</v>
      </c>
      <c r="C2576" t="str">
        <f t="shared" si="211"/>
        <v>051</v>
      </c>
      <c r="D2576" t="str">
        <f t="shared" si="212"/>
        <v>NSCLC</v>
      </c>
      <c r="E2576" t="str">
        <f t="shared" si="213"/>
        <v>T0</v>
      </c>
      <c r="F2576" s="19" t="str">
        <f t="shared" si="214"/>
        <v>GB-051-7199-NSCLC</v>
      </c>
      <c r="G2576" s="3" t="s">
        <v>23</v>
      </c>
      <c r="H2576" s="54">
        <v>45236</v>
      </c>
      <c r="I2576" t="str">
        <f>MID(Table9[[#This Row],[SampleID]],4,8)</f>
        <v>051-7199</v>
      </c>
    </row>
    <row r="2577" spans="1:9">
      <c r="A2577" s="27" t="s">
        <v>5177</v>
      </c>
      <c r="B2577" t="str">
        <f t="shared" si="210"/>
        <v>GB</v>
      </c>
      <c r="C2577" t="str">
        <f t="shared" si="211"/>
        <v>051</v>
      </c>
      <c r="D2577" t="str">
        <f t="shared" si="212"/>
        <v>NSCLC</v>
      </c>
      <c r="E2577" t="str">
        <f t="shared" si="213"/>
        <v>T1</v>
      </c>
      <c r="F2577" s="19" t="str">
        <f t="shared" si="214"/>
        <v>GB-051-7199-NSCLC</v>
      </c>
      <c r="G2577" s="3" t="s">
        <v>23</v>
      </c>
      <c r="H2577" s="54">
        <v>45236</v>
      </c>
      <c r="I2577" t="str">
        <f>MID(Table9[[#This Row],[SampleID]],4,8)</f>
        <v>051-7199</v>
      </c>
    </row>
    <row r="2578" spans="1:9">
      <c r="A2578" s="27" t="s">
        <v>5178</v>
      </c>
      <c r="B2578" t="str">
        <f t="shared" si="210"/>
        <v>GB</v>
      </c>
      <c r="C2578" t="str">
        <f t="shared" si="211"/>
        <v>051</v>
      </c>
      <c r="D2578" t="str">
        <f t="shared" si="212"/>
        <v>NSCLC</v>
      </c>
      <c r="E2578" t="str">
        <f t="shared" si="213"/>
        <v>T2</v>
      </c>
      <c r="F2578" s="19" t="str">
        <f t="shared" si="214"/>
        <v>GB-051-7199-NSCLC</v>
      </c>
      <c r="G2578" s="3" t="s">
        <v>23</v>
      </c>
      <c r="H2578" s="54">
        <v>45236</v>
      </c>
      <c r="I2578" t="str">
        <f>MID(Table9[[#This Row],[SampleID]],4,8)</f>
        <v>051-7199</v>
      </c>
    </row>
    <row r="2579" spans="1:9">
      <c r="A2579" s="27" t="s">
        <v>5179</v>
      </c>
      <c r="B2579" t="str">
        <f t="shared" si="210"/>
        <v>GB</v>
      </c>
      <c r="C2579" t="str">
        <f t="shared" si="211"/>
        <v>051</v>
      </c>
      <c r="D2579" t="str">
        <f t="shared" si="212"/>
        <v>NSCLC</v>
      </c>
      <c r="E2579" t="str">
        <f t="shared" si="213"/>
        <v>T3</v>
      </c>
      <c r="F2579" s="19" t="str">
        <f t="shared" si="214"/>
        <v>GB-051-7199-NSCLC</v>
      </c>
      <c r="G2579" s="3" t="s">
        <v>23</v>
      </c>
      <c r="H2579" s="54">
        <v>45236</v>
      </c>
      <c r="I2579" t="str">
        <f>MID(Table9[[#This Row],[SampleID]],4,8)</f>
        <v>051-7199</v>
      </c>
    </row>
    <row r="2580" spans="1:9">
      <c r="A2580" s="27" t="s">
        <v>5180</v>
      </c>
      <c r="B2580" t="str">
        <f t="shared" si="210"/>
        <v>GB</v>
      </c>
      <c r="C2580" t="str">
        <f t="shared" si="211"/>
        <v>051</v>
      </c>
      <c r="D2580" t="str">
        <f t="shared" si="212"/>
        <v>SCLC</v>
      </c>
      <c r="E2580" t="str">
        <f t="shared" si="213"/>
        <v>T0</v>
      </c>
      <c r="F2580" s="19" t="str">
        <f t="shared" si="214"/>
        <v>GB-051-9199-SCLC</v>
      </c>
      <c r="G2580" s="3" t="s">
        <v>23</v>
      </c>
      <c r="H2580" s="54">
        <v>45236</v>
      </c>
      <c r="I2580" t="str">
        <f>MID(Table9[[#This Row],[SampleID]],4,8)</f>
        <v>051-9199</v>
      </c>
    </row>
    <row r="2581" spans="1:9">
      <c r="A2581" s="27" t="s">
        <v>5181</v>
      </c>
      <c r="B2581" t="str">
        <f t="shared" si="210"/>
        <v>GB</v>
      </c>
      <c r="C2581" t="str">
        <f t="shared" si="211"/>
        <v>051</v>
      </c>
      <c r="D2581" t="str">
        <f t="shared" si="212"/>
        <v>NSCLC</v>
      </c>
      <c r="E2581" t="str">
        <f t="shared" si="213"/>
        <v>T0</v>
      </c>
      <c r="F2581" s="19" t="str">
        <f t="shared" si="214"/>
        <v>GB-051-7180-NSCLC</v>
      </c>
      <c r="G2581" s="3" t="s">
        <v>23</v>
      </c>
      <c r="H2581" s="54">
        <v>45236</v>
      </c>
      <c r="I2581" t="str">
        <f>MID(Table9[[#This Row],[SampleID]],4,8)</f>
        <v>051-7180</v>
      </c>
    </row>
    <row r="2582" spans="1:9">
      <c r="A2582" s="27" t="s">
        <v>5182</v>
      </c>
      <c r="B2582" t="str">
        <f t="shared" si="210"/>
        <v>GB</v>
      </c>
      <c r="C2582" t="str">
        <f t="shared" si="211"/>
        <v>051</v>
      </c>
      <c r="D2582" t="str">
        <f t="shared" si="212"/>
        <v>NSCLC</v>
      </c>
      <c r="E2582" t="str">
        <f t="shared" si="213"/>
        <v>T1</v>
      </c>
      <c r="F2582" s="19" t="str">
        <f t="shared" si="214"/>
        <v>GB-051-7180-NSCLC</v>
      </c>
      <c r="G2582" s="3" t="s">
        <v>23</v>
      </c>
      <c r="H2582" s="54">
        <v>45236</v>
      </c>
      <c r="I2582" t="str">
        <f>MID(Table9[[#This Row],[SampleID]],4,8)</f>
        <v>051-7180</v>
      </c>
    </row>
    <row r="2583" spans="1:9">
      <c r="A2583" s="26" t="s">
        <v>5183</v>
      </c>
      <c r="B2583" s="3" t="str">
        <f t="shared" ref="B2583:B2616" si="215">LEFT(A2583,2)</f>
        <v>IL</v>
      </c>
      <c r="C2583" s="3" t="str">
        <f t="shared" ref="C2583:C2616" si="216">MID(A2583,4,3)</f>
        <v>016</v>
      </c>
      <c r="D2583" s="3" t="str">
        <f t="shared" ref="D2583:D2616" si="217">IF(MID(A2583,13,1)="M","MELANOMA",IF(MID(A2583,13,1)="N","NSCLC",IF(MID(A2583,13,1)="S","SCLC",IF(MID(A2583,13,1)="H","HETH",IF(MID(A2583,13,1)="R","RCC","OTHER")))))</f>
        <v>NSCLC</v>
      </c>
      <c r="E2583" s="3" t="str">
        <f t="shared" ref="E2583:E2616" si="218">IF(MID(A2583,13,1)="m",RIGHT(A2583,LEN(A2583)-21),IF(MID(A2583,13,1)="n",RIGHT(A2583,LEN(A2583)-18),IF(MID(A2583,13,1)="s",RIGHT(A2583,LEN(A2583)-17),IF(MID(A2583,13,1)="o",RIGHT(A2583,LEN(A2583)-18),IF(MID(A2583,13,1)="h",RIGHT(A2583,LEN(A2583)-17),IF(MID(A2583,13,1)="r",RIGHT(A2583,LEN(A2583)-16),"UNKNOWN"))))))</f>
        <v>T0</v>
      </c>
      <c r="F2583" s="65" t="str">
        <f t="shared" ref="F2583:F2616" si="219">IF(MID(A2583,13,1)="H",LEFT(A2583,16),IF(MID(A2583,13,1)="M",LEFT(A2583,20),IF(MID(A2583,13,1)="N",LEFT(A2583,17),IF(MID(A2583,13,1)="S",LEFT(A2583,16),IF(MID(A2583,13,1)="O",LEFT(A2583,17),IF(MID(A2583,13,1)="R",LEFT(A2583,15),""))))))</f>
        <v>IL-016-1126-NSCLC</v>
      </c>
      <c r="G2583" s="3" t="s">
        <v>23</v>
      </c>
      <c r="H2583" s="54">
        <v>45329</v>
      </c>
      <c r="I2583" t="str">
        <f>MID(Table9[[#This Row],[SampleID]],4,8)</f>
        <v>016-1126</v>
      </c>
    </row>
    <row r="2584" spans="1:9">
      <c r="A2584" s="27" t="s">
        <v>5184</v>
      </c>
      <c r="B2584" t="str">
        <f t="shared" si="215"/>
        <v>IL</v>
      </c>
      <c r="C2584" t="str">
        <f t="shared" si="216"/>
        <v>016</v>
      </c>
      <c r="D2584" t="str">
        <f t="shared" si="217"/>
        <v>NSCLC</v>
      </c>
      <c r="E2584" t="str">
        <f t="shared" si="218"/>
        <v>T1</v>
      </c>
      <c r="F2584" s="19" t="str">
        <f t="shared" si="219"/>
        <v>IL-016-1126-NSCLC</v>
      </c>
      <c r="G2584" s="3" t="s">
        <v>23</v>
      </c>
      <c r="H2584" s="54">
        <v>45329</v>
      </c>
      <c r="I2584" t="str">
        <f>MID(Table9[[#This Row],[SampleID]],4,8)</f>
        <v>016-1126</v>
      </c>
    </row>
    <row r="2585" spans="1:9">
      <c r="A2585" s="27" t="s">
        <v>5185</v>
      </c>
      <c r="B2585" t="str">
        <f t="shared" si="215"/>
        <v>IL</v>
      </c>
      <c r="C2585" t="str">
        <f t="shared" si="216"/>
        <v>016</v>
      </c>
      <c r="D2585" t="str">
        <f t="shared" si="217"/>
        <v>NSCLC</v>
      </c>
      <c r="E2585" t="str">
        <f t="shared" si="218"/>
        <v>T0</v>
      </c>
      <c r="F2585" s="19" t="str">
        <f t="shared" si="219"/>
        <v>IL-016-1127-NSCLC</v>
      </c>
      <c r="G2585" s="3" t="s">
        <v>23</v>
      </c>
      <c r="H2585" s="54">
        <v>45329</v>
      </c>
      <c r="I2585" t="str">
        <f>MID(Table9[[#This Row],[SampleID]],4,8)</f>
        <v>016-1127</v>
      </c>
    </row>
    <row r="2586" spans="1:9">
      <c r="A2586" s="27" t="s">
        <v>5186</v>
      </c>
      <c r="B2586" t="str">
        <f t="shared" si="215"/>
        <v>IL</v>
      </c>
      <c r="C2586" t="str">
        <f t="shared" si="216"/>
        <v>016</v>
      </c>
      <c r="D2586" t="str">
        <f t="shared" si="217"/>
        <v>NSCLC</v>
      </c>
      <c r="E2586" t="str">
        <f t="shared" si="218"/>
        <v>T1</v>
      </c>
      <c r="F2586" s="19" t="str">
        <f t="shared" si="219"/>
        <v>IL-016-1127-NSCLC</v>
      </c>
      <c r="G2586" s="3" t="s">
        <v>23</v>
      </c>
      <c r="H2586" s="54">
        <v>45329</v>
      </c>
      <c r="I2586" t="str">
        <f>MID(Table9[[#This Row],[SampleID]],4,8)</f>
        <v>016-1127</v>
      </c>
    </row>
    <row r="2587" spans="1:9">
      <c r="A2587" s="27" t="s">
        <v>5187</v>
      </c>
      <c r="B2587" t="str">
        <f t="shared" si="215"/>
        <v>IL</v>
      </c>
      <c r="C2587" t="str">
        <f t="shared" si="216"/>
        <v>016</v>
      </c>
      <c r="D2587" t="str">
        <f t="shared" si="217"/>
        <v>NSCLC</v>
      </c>
      <c r="E2587" t="str">
        <f t="shared" si="218"/>
        <v>T0</v>
      </c>
      <c r="F2587" s="19" t="str">
        <f t="shared" si="219"/>
        <v>IL-016-1128-NSCLC</v>
      </c>
      <c r="G2587" s="3" t="s">
        <v>23</v>
      </c>
      <c r="H2587" s="54">
        <v>45329</v>
      </c>
      <c r="I2587" t="str">
        <f>MID(Table9[[#This Row],[SampleID]],4,8)</f>
        <v>016-1128</v>
      </c>
    </row>
    <row r="2588" spans="1:9">
      <c r="A2588" s="27" t="s">
        <v>5188</v>
      </c>
      <c r="B2588" t="str">
        <f t="shared" si="215"/>
        <v>IL</v>
      </c>
      <c r="C2588" t="str">
        <f t="shared" si="216"/>
        <v>016</v>
      </c>
      <c r="D2588" t="str">
        <f t="shared" si="217"/>
        <v>NSCLC</v>
      </c>
      <c r="E2588" t="str">
        <f t="shared" si="218"/>
        <v>T1</v>
      </c>
      <c r="F2588" s="19" t="str">
        <f t="shared" si="219"/>
        <v>IL-016-1128-NSCLC</v>
      </c>
      <c r="G2588" s="3" t="s">
        <v>23</v>
      </c>
      <c r="H2588" s="54">
        <v>45329</v>
      </c>
      <c r="I2588" t="str">
        <f>MID(Table9[[#This Row],[SampleID]],4,8)</f>
        <v>016-1128</v>
      </c>
    </row>
    <row r="2589" spans="1:9">
      <c r="A2589" s="27" t="s">
        <v>5189</v>
      </c>
      <c r="B2589" t="str">
        <f t="shared" si="215"/>
        <v>IL</v>
      </c>
      <c r="C2589" t="str">
        <f t="shared" si="216"/>
        <v>016</v>
      </c>
      <c r="D2589" t="str">
        <f t="shared" si="217"/>
        <v>NSCLC</v>
      </c>
      <c r="E2589" t="str">
        <f t="shared" si="218"/>
        <v>T0</v>
      </c>
      <c r="F2589" s="19" t="str">
        <f t="shared" si="219"/>
        <v>IL-016-1129-NSCLC</v>
      </c>
      <c r="G2589" s="3" t="s">
        <v>23</v>
      </c>
      <c r="H2589" s="54">
        <v>45329</v>
      </c>
      <c r="I2589" t="str">
        <f>MID(Table9[[#This Row],[SampleID]],4,8)</f>
        <v>016-1129</v>
      </c>
    </row>
    <row r="2590" spans="1:9">
      <c r="A2590" s="27" t="s">
        <v>5190</v>
      </c>
      <c r="B2590" t="str">
        <f t="shared" si="215"/>
        <v>IL</v>
      </c>
      <c r="C2590" t="str">
        <f t="shared" si="216"/>
        <v>016</v>
      </c>
      <c r="D2590" t="str">
        <f t="shared" si="217"/>
        <v>NSCLC</v>
      </c>
      <c r="E2590" t="str">
        <f t="shared" si="218"/>
        <v>T1</v>
      </c>
      <c r="F2590" s="19" t="str">
        <f t="shared" si="219"/>
        <v>IL-016-1129-NSCLC</v>
      </c>
      <c r="G2590" s="3" t="s">
        <v>23</v>
      </c>
      <c r="H2590" s="54">
        <v>45329</v>
      </c>
      <c r="I2590" t="str">
        <f>MID(Table9[[#This Row],[SampleID]],4,8)</f>
        <v>016-1129</v>
      </c>
    </row>
    <row r="2591" spans="1:9">
      <c r="A2591" s="27" t="s">
        <v>5191</v>
      </c>
      <c r="B2591" t="str">
        <f t="shared" si="215"/>
        <v>IL</v>
      </c>
      <c r="C2591" t="str">
        <f t="shared" si="216"/>
        <v>016</v>
      </c>
      <c r="D2591" t="str">
        <f t="shared" si="217"/>
        <v>NSCLC</v>
      </c>
      <c r="E2591" t="str">
        <f t="shared" si="218"/>
        <v>T0</v>
      </c>
      <c r="F2591" s="19" t="str">
        <f t="shared" si="219"/>
        <v>IL-016-1130-NSCLC</v>
      </c>
      <c r="G2591" s="3" t="s">
        <v>23</v>
      </c>
      <c r="H2591" s="54">
        <v>45329</v>
      </c>
      <c r="I2591" t="str">
        <f>MID(Table9[[#This Row],[SampleID]],4,8)</f>
        <v>016-1130</v>
      </c>
    </row>
    <row r="2592" spans="1:9">
      <c r="A2592" s="27" t="s">
        <v>5192</v>
      </c>
      <c r="B2592" t="str">
        <f t="shared" si="215"/>
        <v>IL</v>
      </c>
      <c r="C2592" t="str">
        <f t="shared" si="216"/>
        <v>016</v>
      </c>
      <c r="D2592" t="str">
        <f t="shared" si="217"/>
        <v>NSCLC</v>
      </c>
      <c r="E2592" t="str">
        <f t="shared" si="218"/>
        <v>T1</v>
      </c>
      <c r="F2592" s="19" t="str">
        <f t="shared" si="219"/>
        <v>IL-016-1130-NSCLC</v>
      </c>
      <c r="G2592" s="3" t="s">
        <v>23</v>
      </c>
      <c r="H2592" s="54">
        <v>45329</v>
      </c>
      <c r="I2592" t="str">
        <f>MID(Table9[[#This Row],[SampleID]],4,8)</f>
        <v>016-1130</v>
      </c>
    </row>
    <row r="2593" spans="1:9">
      <c r="A2593" s="27" t="s">
        <v>5193</v>
      </c>
      <c r="B2593" t="str">
        <f t="shared" si="215"/>
        <v>IL</v>
      </c>
      <c r="C2593" t="str">
        <f t="shared" si="216"/>
        <v>016</v>
      </c>
      <c r="D2593" t="str">
        <f t="shared" si="217"/>
        <v>NSCLC</v>
      </c>
      <c r="E2593" t="str">
        <f t="shared" si="218"/>
        <v>T0</v>
      </c>
      <c r="F2593" s="19" t="str">
        <f t="shared" si="219"/>
        <v>IL-016-1131-NSCLC</v>
      </c>
      <c r="G2593" s="3" t="s">
        <v>23</v>
      </c>
      <c r="H2593" s="54">
        <v>45329</v>
      </c>
      <c r="I2593" t="str">
        <f>MID(Table9[[#This Row],[SampleID]],4,8)</f>
        <v>016-1131</v>
      </c>
    </row>
    <row r="2594" spans="1:9">
      <c r="A2594" s="27" t="s">
        <v>5194</v>
      </c>
      <c r="B2594" t="str">
        <f t="shared" si="215"/>
        <v>IL</v>
      </c>
      <c r="C2594" t="str">
        <f t="shared" si="216"/>
        <v>016</v>
      </c>
      <c r="D2594" t="str">
        <f t="shared" si="217"/>
        <v>NSCLC</v>
      </c>
      <c r="E2594" t="str">
        <f t="shared" si="218"/>
        <v>T1</v>
      </c>
      <c r="F2594" s="19" t="str">
        <f t="shared" si="219"/>
        <v>IL-016-1131-NSCLC</v>
      </c>
      <c r="G2594" s="3" t="s">
        <v>23</v>
      </c>
      <c r="H2594" s="54">
        <v>45329</v>
      </c>
      <c r="I2594" t="str">
        <f>MID(Table9[[#This Row],[SampleID]],4,8)</f>
        <v>016-1131</v>
      </c>
    </row>
    <row r="2595" spans="1:9">
      <c r="A2595" s="27" t="s">
        <v>5195</v>
      </c>
      <c r="B2595" t="str">
        <f t="shared" si="215"/>
        <v>IL</v>
      </c>
      <c r="C2595" t="str">
        <f t="shared" si="216"/>
        <v>016</v>
      </c>
      <c r="D2595" t="str">
        <f t="shared" si="217"/>
        <v>NSCLC</v>
      </c>
      <c r="E2595" t="str">
        <f t="shared" si="218"/>
        <v>T0</v>
      </c>
      <c r="F2595" s="19" t="str">
        <f t="shared" si="219"/>
        <v>IL-016-1132-NSCLC</v>
      </c>
      <c r="G2595" s="3" t="s">
        <v>23</v>
      </c>
      <c r="H2595" s="54">
        <v>45329</v>
      </c>
      <c r="I2595" t="str">
        <f>MID(Table9[[#This Row],[SampleID]],4,8)</f>
        <v>016-1132</v>
      </c>
    </row>
    <row r="2596" spans="1:9">
      <c r="A2596" s="27" t="s">
        <v>5196</v>
      </c>
      <c r="B2596" t="str">
        <f t="shared" si="215"/>
        <v>IL</v>
      </c>
      <c r="C2596" t="str">
        <f t="shared" si="216"/>
        <v>016</v>
      </c>
      <c r="D2596" t="str">
        <f t="shared" si="217"/>
        <v>NSCLC</v>
      </c>
      <c r="E2596" t="str">
        <f t="shared" si="218"/>
        <v>T1</v>
      </c>
      <c r="F2596" s="19" t="str">
        <f t="shared" si="219"/>
        <v>IL-016-1132-NSCLC</v>
      </c>
      <c r="G2596" s="3" t="s">
        <v>23</v>
      </c>
      <c r="H2596" s="54">
        <v>45329</v>
      </c>
      <c r="I2596" t="str">
        <f>MID(Table9[[#This Row],[SampleID]],4,8)</f>
        <v>016-1132</v>
      </c>
    </row>
    <row r="2597" spans="1:9">
      <c r="A2597" s="27" t="s">
        <v>5197</v>
      </c>
      <c r="B2597" t="str">
        <f t="shared" si="215"/>
        <v>IL</v>
      </c>
      <c r="C2597" t="str">
        <f t="shared" si="216"/>
        <v>016</v>
      </c>
      <c r="D2597" t="str">
        <f t="shared" si="217"/>
        <v>NSCLC</v>
      </c>
      <c r="E2597" t="str">
        <f t="shared" si="218"/>
        <v>T0</v>
      </c>
      <c r="F2597" s="19" t="str">
        <f t="shared" si="219"/>
        <v>IL-016-1133-NSCLC</v>
      </c>
      <c r="G2597" s="3" t="s">
        <v>23</v>
      </c>
      <c r="H2597" s="54">
        <v>45329</v>
      </c>
      <c r="I2597" t="str">
        <f>MID(Table9[[#This Row],[SampleID]],4,8)</f>
        <v>016-1133</v>
      </c>
    </row>
    <row r="2598" spans="1:9">
      <c r="A2598" s="27" t="s">
        <v>5198</v>
      </c>
      <c r="B2598" t="str">
        <f t="shared" si="215"/>
        <v>IL</v>
      </c>
      <c r="C2598" t="str">
        <f t="shared" si="216"/>
        <v>016</v>
      </c>
      <c r="D2598" t="str">
        <f t="shared" si="217"/>
        <v>NSCLC</v>
      </c>
      <c r="E2598" t="str">
        <f t="shared" si="218"/>
        <v>T1</v>
      </c>
      <c r="F2598" s="19" t="str">
        <f t="shared" si="219"/>
        <v>IL-016-1133-NSCLC</v>
      </c>
      <c r="G2598" s="3" t="s">
        <v>23</v>
      </c>
      <c r="H2598" s="54">
        <v>45329</v>
      </c>
      <c r="I2598" t="str">
        <f>MID(Table9[[#This Row],[SampleID]],4,8)</f>
        <v>016-1133</v>
      </c>
    </row>
    <row r="2599" spans="1:9">
      <c r="A2599" s="27" t="s">
        <v>5199</v>
      </c>
      <c r="B2599" t="str">
        <f t="shared" si="215"/>
        <v>IL</v>
      </c>
      <c r="C2599" t="str">
        <f t="shared" si="216"/>
        <v>016</v>
      </c>
      <c r="D2599" t="str">
        <f t="shared" si="217"/>
        <v>NSCLC</v>
      </c>
      <c r="E2599" t="str">
        <f t="shared" si="218"/>
        <v>T0</v>
      </c>
      <c r="F2599" s="19" t="str">
        <f t="shared" si="219"/>
        <v>IL-016-1134-NSCLC</v>
      </c>
      <c r="G2599" s="3" t="s">
        <v>23</v>
      </c>
      <c r="H2599" s="54">
        <v>45329</v>
      </c>
      <c r="I2599" t="str">
        <f>MID(Table9[[#This Row],[SampleID]],4,8)</f>
        <v>016-1134</v>
      </c>
    </row>
    <row r="2600" spans="1:9">
      <c r="A2600" s="27" t="s">
        <v>5200</v>
      </c>
      <c r="B2600" t="str">
        <f t="shared" si="215"/>
        <v>IL</v>
      </c>
      <c r="C2600" t="str">
        <f t="shared" si="216"/>
        <v>016</v>
      </c>
      <c r="D2600" t="str">
        <f t="shared" si="217"/>
        <v>NSCLC</v>
      </c>
      <c r="E2600" t="str">
        <f t="shared" si="218"/>
        <v>T1</v>
      </c>
      <c r="F2600" s="19" t="str">
        <f t="shared" si="219"/>
        <v>IL-016-1134-NSCLC</v>
      </c>
      <c r="G2600" s="3" t="s">
        <v>23</v>
      </c>
      <c r="H2600" s="54">
        <v>45329</v>
      </c>
      <c r="I2600" t="str">
        <f>MID(Table9[[#This Row],[SampleID]],4,8)</f>
        <v>016-1134</v>
      </c>
    </row>
    <row r="2601" spans="1:9">
      <c r="A2601" s="27" t="s">
        <v>5201</v>
      </c>
      <c r="B2601" t="str">
        <f t="shared" si="215"/>
        <v>IL</v>
      </c>
      <c r="C2601" t="str">
        <f t="shared" si="216"/>
        <v>016</v>
      </c>
      <c r="D2601" t="str">
        <f t="shared" si="217"/>
        <v>NSCLC</v>
      </c>
      <c r="E2601" t="str">
        <f t="shared" si="218"/>
        <v>T0</v>
      </c>
      <c r="F2601" s="19" t="str">
        <f t="shared" si="219"/>
        <v>IL-016-1135-NSCLC</v>
      </c>
      <c r="G2601" s="3" t="s">
        <v>23</v>
      </c>
      <c r="H2601" s="54">
        <v>45329</v>
      </c>
      <c r="I2601" t="str">
        <f>MID(Table9[[#This Row],[SampleID]],4,8)</f>
        <v>016-1135</v>
      </c>
    </row>
    <row r="2602" spans="1:9">
      <c r="A2602" s="27" t="s">
        <v>5202</v>
      </c>
      <c r="B2602" t="str">
        <f t="shared" si="215"/>
        <v>IL</v>
      </c>
      <c r="C2602" t="str">
        <f t="shared" si="216"/>
        <v>016</v>
      </c>
      <c r="D2602" t="str">
        <f t="shared" si="217"/>
        <v>NSCLC</v>
      </c>
      <c r="E2602" t="str">
        <f t="shared" si="218"/>
        <v>T1</v>
      </c>
      <c r="F2602" s="19" t="str">
        <f t="shared" si="219"/>
        <v>IL-016-1135-NSCLC</v>
      </c>
      <c r="G2602" s="3" t="s">
        <v>23</v>
      </c>
      <c r="H2602" s="54">
        <v>45329</v>
      </c>
      <c r="I2602" t="str">
        <f>MID(Table9[[#This Row],[SampleID]],4,8)</f>
        <v>016-1135</v>
      </c>
    </row>
    <row r="2603" spans="1:9">
      <c r="A2603" s="27" t="s">
        <v>5203</v>
      </c>
      <c r="B2603" t="str">
        <f t="shared" si="215"/>
        <v>IL</v>
      </c>
      <c r="C2603" t="str">
        <f t="shared" si="216"/>
        <v>016</v>
      </c>
      <c r="D2603" t="str">
        <f t="shared" si="217"/>
        <v>NSCLC</v>
      </c>
      <c r="E2603" t="str">
        <f t="shared" si="218"/>
        <v>T0</v>
      </c>
      <c r="F2603" s="19" t="str">
        <f t="shared" si="219"/>
        <v>IL-016-1136-NSCLC</v>
      </c>
      <c r="G2603" s="3" t="s">
        <v>23</v>
      </c>
      <c r="H2603" s="54">
        <v>45329</v>
      </c>
      <c r="I2603" t="str">
        <f>MID(Table9[[#This Row],[SampleID]],4,8)</f>
        <v>016-1136</v>
      </c>
    </row>
    <row r="2604" spans="1:9">
      <c r="A2604" s="27" t="s">
        <v>5204</v>
      </c>
      <c r="B2604" t="str">
        <f t="shared" si="215"/>
        <v>IL</v>
      </c>
      <c r="C2604" t="str">
        <f t="shared" si="216"/>
        <v>016</v>
      </c>
      <c r="D2604" t="str">
        <f t="shared" si="217"/>
        <v>NSCLC</v>
      </c>
      <c r="E2604" t="str">
        <f t="shared" si="218"/>
        <v>T1</v>
      </c>
      <c r="F2604" s="19" t="str">
        <f t="shared" si="219"/>
        <v>IL-016-1136-NSCLC</v>
      </c>
      <c r="G2604" s="3" t="s">
        <v>23</v>
      </c>
      <c r="H2604" s="54">
        <v>45329</v>
      </c>
      <c r="I2604" t="str">
        <f>MID(Table9[[#This Row],[SampleID]],4,8)</f>
        <v>016-1136</v>
      </c>
    </row>
    <row r="2605" spans="1:9">
      <c r="A2605" s="27" t="s">
        <v>5205</v>
      </c>
      <c r="B2605" t="str">
        <f t="shared" si="215"/>
        <v>IL</v>
      </c>
      <c r="C2605" t="str">
        <f t="shared" si="216"/>
        <v>016</v>
      </c>
      <c r="D2605" t="str">
        <f t="shared" si="217"/>
        <v>NSCLC</v>
      </c>
      <c r="E2605" t="str">
        <f t="shared" si="218"/>
        <v>T0</v>
      </c>
      <c r="F2605" s="19" t="str">
        <f t="shared" si="219"/>
        <v>IL-016-1137-NSCLC</v>
      </c>
      <c r="G2605" s="3" t="s">
        <v>23</v>
      </c>
      <c r="H2605" s="54">
        <v>45329</v>
      </c>
      <c r="I2605" t="str">
        <f>MID(Table9[[#This Row],[SampleID]],4,8)</f>
        <v>016-1137</v>
      </c>
    </row>
    <row r="2606" spans="1:9">
      <c r="A2606" s="27" t="s">
        <v>5206</v>
      </c>
      <c r="B2606" t="str">
        <f t="shared" si="215"/>
        <v>IL</v>
      </c>
      <c r="C2606" t="str">
        <f t="shared" si="216"/>
        <v>016</v>
      </c>
      <c r="D2606" t="str">
        <f t="shared" si="217"/>
        <v>NSCLC</v>
      </c>
      <c r="E2606" t="str">
        <f t="shared" si="218"/>
        <v>T1</v>
      </c>
      <c r="F2606" s="19" t="str">
        <f t="shared" si="219"/>
        <v>IL-016-1137-NSCLC</v>
      </c>
      <c r="G2606" s="3" t="s">
        <v>23</v>
      </c>
      <c r="H2606" s="54">
        <v>45329</v>
      </c>
      <c r="I2606" t="str">
        <f>MID(Table9[[#This Row],[SampleID]],4,8)</f>
        <v>016-1137</v>
      </c>
    </row>
    <row r="2607" spans="1:9">
      <c r="A2607" s="27" t="s">
        <v>5207</v>
      </c>
      <c r="B2607" t="str">
        <f t="shared" si="215"/>
        <v>IL</v>
      </c>
      <c r="C2607" t="str">
        <f t="shared" si="216"/>
        <v>016</v>
      </c>
      <c r="D2607" t="str">
        <f t="shared" si="217"/>
        <v>NSCLC</v>
      </c>
      <c r="E2607" t="str">
        <f t="shared" si="218"/>
        <v>T0</v>
      </c>
      <c r="F2607" s="19" t="str">
        <f t="shared" si="219"/>
        <v>IL-016-1138-NSCLC</v>
      </c>
      <c r="G2607" s="3" t="s">
        <v>23</v>
      </c>
      <c r="H2607" s="54">
        <v>45329</v>
      </c>
      <c r="I2607" t="str">
        <f>MID(Table9[[#This Row],[SampleID]],4,8)</f>
        <v>016-1138</v>
      </c>
    </row>
    <row r="2608" spans="1:9">
      <c r="A2608" s="27" t="s">
        <v>5208</v>
      </c>
      <c r="B2608" t="str">
        <f t="shared" si="215"/>
        <v>IL</v>
      </c>
      <c r="C2608" t="str">
        <f t="shared" si="216"/>
        <v>016</v>
      </c>
      <c r="D2608" t="str">
        <f t="shared" si="217"/>
        <v>NSCLC</v>
      </c>
      <c r="E2608" t="str">
        <f t="shared" si="218"/>
        <v>T1</v>
      </c>
      <c r="F2608" s="19" t="str">
        <f t="shared" si="219"/>
        <v>IL-016-1138-NSCLC</v>
      </c>
      <c r="G2608" s="3" t="s">
        <v>23</v>
      </c>
      <c r="H2608" s="54">
        <v>45329</v>
      </c>
      <c r="I2608" t="str">
        <f>MID(Table9[[#This Row],[SampleID]],4,8)</f>
        <v>016-1138</v>
      </c>
    </row>
    <row r="2609" spans="1:9">
      <c r="A2609" s="27" t="s">
        <v>5209</v>
      </c>
      <c r="B2609" t="str">
        <f t="shared" si="215"/>
        <v>IL</v>
      </c>
      <c r="C2609" t="str">
        <f t="shared" si="216"/>
        <v>016</v>
      </c>
      <c r="D2609" t="str">
        <f t="shared" si="217"/>
        <v>NSCLC</v>
      </c>
      <c r="E2609" t="str">
        <f t="shared" si="218"/>
        <v>T0</v>
      </c>
      <c r="F2609" s="19" t="str">
        <f t="shared" si="219"/>
        <v>IL-016-1139-NSCLC</v>
      </c>
      <c r="G2609" s="3" t="s">
        <v>23</v>
      </c>
      <c r="H2609" s="54">
        <v>45329</v>
      </c>
      <c r="I2609" t="str">
        <f>MID(Table9[[#This Row],[SampleID]],4,8)</f>
        <v>016-1139</v>
      </c>
    </row>
    <row r="2610" spans="1:9">
      <c r="A2610" s="27" t="s">
        <v>5210</v>
      </c>
      <c r="B2610" t="str">
        <f t="shared" si="215"/>
        <v>IL</v>
      </c>
      <c r="C2610" t="str">
        <f t="shared" si="216"/>
        <v>013</v>
      </c>
      <c r="D2610" t="str">
        <f t="shared" si="217"/>
        <v>NSCLC</v>
      </c>
      <c r="E2610" t="str">
        <f t="shared" si="218"/>
        <v>T0</v>
      </c>
      <c r="F2610" s="19" t="str">
        <f t="shared" si="219"/>
        <v>IL-013-1801-NSCLC</v>
      </c>
      <c r="G2610" s="3" t="s">
        <v>23</v>
      </c>
      <c r="H2610" s="54">
        <v>45329</v>
      </c>
      <c r="I2610" t="str">
        <f>MID(Table9[[#This Row],[SampleID]],4,8)</f>
        <v>013-1801</v>
      </c>
    </row>
    <row r="2611" spans="1:9">
      <c r="A2611" s="27" t="s">
        <v>5211</v>
      </c>
      <c r="B2611" t="str">
        <f t="shared" si="215"/>
        <v>IL</v>
      </c>
      <c r="C2611" t="str">
        <f t="shared" si="216"/>
        <v>013</v>
      </c>
      <c r="D2611" t="str">
        <f t="shared" si="217"/>
        <v>NSCLC</v>
      </c>
      <c r="E2611" t="str">
        <f t="shared" si="218"/>
        <v>T1</v>
      </c>
      <c r="F2611" s="19" t="str">
        <f t="shared" si="219"/>
        <v>IL-013-1801-NSCLC</v>
      </c>
      <c r="G2611" s="3" t="s">
        <v>23</v>
      </c>
      <c r="H2611" s="54">
        <v>45329</v>
      </c>
      <c r="I2611" t="str">
        <f>MID(Table9[[#This Row],[SampleID]],4,8)</f>
        <v>013-1801</v>
      </c>
    </row>
    <row r="2612" spans="1:9">
      <c r="A2612" s="27" t="s">
        <v>5212</v>
      </c>
      <c r="B2612" t="str">
        <f t="shared" si="215"/>
        <v>IL</v>
      </c>
      <c r="C2612" t="str">
        <f t="shared" si="216"/>
        <v>013</v>
      </c>
      <c r="D2612" t="str">
        <f t="shared" si="217"/>
        <v>NSCLC</v>
      </c>
      <c r="E2612" t="str">
        <f t="shared" si="218"/>
        <v>T0</v>
      </c>
      <c r="F2612" s="19" t="str">
        <f t="shared" si="219"/>
        <v>IL-013-1803-NSCLC</v>
      </c>
      <c r="G2612" s="3" t="s">
        <v>23</v>
      </c>
      <c r="H2612" s="54">
        <v>45329</v>
      </c>
      <c r="I2612" t="str">
        <f>MID(Table9[[#This Row],[SampleID]],4,8)</f>
        <v>013-1803</v>
      </c>
    </row>
    <row r="2613" spans="1:9">
      <c r="A2613" s="27" t="s">
        <v>5213</v>
      </c>
      <c r="B2613" t="str">
        <f t="shared" si="215"/>
        <v>IL</v>
      </c>
      <c r="C2613" t="str">
        <f t="shared" si="216"/>
        <v>013</v>
      </c>
      <c r="D2613" t="str">
        <f t="shared" si="217"/>
        <v>NSCLC</v>
      </c>
      <c r="E2613" t="str">
        <f t="shared" si="218"/>
        <v>T1</v>
      </c>
      <c r="F2613" s="19" t="str">
        <f t="shared" si="219"/>
        <v>IL-013-1803-NSCLC</v>
      </c>
      <c r="G2613" s="3" t="s">
        <v>23</v>
      </c>
      <c r="H2613" s="54">
        <v>45329</v>
      </c>
      <c r="I2613" t="str">
        <f>MID(Table9[[#This Row],[SampleID]],4,8)</f>
        <v>013-1803</v>
      </c>
    </row>
    <row r="2614" spans="1:9">
      <c r="A2614" s="27" t="s">
        <v>5214</v>
      </c>
      <c r="B2614" t="str">
        <f t="shared" si="215"/>
        <v>IL</v>
      </c>
      <c r="C2614" t="str">
        <f t="shared" si="216"/>
        <v>013</v>
      </c>
      <c r="D2614" t="str">
        <f t="shared" si="217"/>
        <v>NSCLC</v>
      </c>
      <c r="E2614" t="str">
        <f t="shared" si="218"/>
        <v>T0</v>
      </c>
      <c r="F2614" s="19" t="str">
        <f t="shared" si="219"/>
        <v>IL-013-1805-NSCLC</v>
      </c>
      <c r="G2614" s="3" t="s">
        <v>23</v>
      </c>
      <c r="H2614" s="54">
        <v>45329</v>
      </c>
      <c r="I2614" t="str">
        <f>MID(Table9[[#This Row],[SampleID]],4,8)</f>
        <v>013-1805</v>
      </c>
    </row>
    <row r="2615" spans="1:9">
      <c r="A2615" s="27" t="s">
        <v>5215</v>
      </c>
      <c r="B2615" t="str">
        <f t="shared" si="215"/>
        <v>IL</v>
      </c>
      <c r="C2615" t="str">
        <f t="shared" si="216"/>
        <v>013</v>
      </c>
      <c r="D2615" t="str">
        <f t="shared" si="217"/>
        <v>NSCLC</v>
      </c>
      <c r="E2615" t="str">
        <f t="shared" si="218"/>
        <v>T0</v>
      </c>
      <c r="F2615" s="19" t="str">
        <f t="shared" si="219"/>
        <v>IL-013-1830-NSCLC</v>
      </c>
      <c r="G2615" s="3" t="s">
        <v>23</v>
      </c>
      <c r="H2615" s="54">
        <v>45329</v>
      </c>
      <c r="I2615" t="str">
        <f>MID(Table9[[#This Row],[SampleID]],4,8)</f>
        <v>013-1830</v>
      </c>
    </row>
    <row r="2616" spans="1:9">
      <c r="A2616" s="27" t="s">
        <v>5216</v>
      </c>
      <c r="B2616" t="str">
        <f t="shared" si="215"/>
        <v>IL</v>
      </c>
      <c r="C2616" t="str">
        <f t="shared" si="216"/>
        <v>013</v>
      </c>
      <c r="D2616" t="str">
        <f t="shared" si="217"/>
        <v>NSCLC</v>
      </c>
      <c r="E2616" t="str">
        <f t="shared" si="218"/>
        <v>T0a</v>
      </c>
      <c r="F2616" s="19" t="str">
        <f t="shared" si="219"/>
        <v>IL-013-1830-NSCLC</v>
      </c>
      <c r="G2616" s="3" t="s">
        <v>23</v>
      </c>
      <c r="H2616" s="54">
        <v>45329</v>
      </c>
      <c r="I2616" t="str">
        <f>MID(Table9[[#This Row],[SampleID]],4,8)</f>
        <v>013-1830</v>
      </c>
    </row>
    <row r="2617" spans="1:9">
      <c r="A2617" s="26" t="s">
        <v>5217</v>
      </c>
      <c r="B2617" s="3" t="str">
        <f t="shared" ref="B2617:B2635" si="220">LEFT(A2617,2)</f>
        <v>IL</v>
      </c>
      <c r="C2617" s="3" t="str">
        <f t="shared" ref="C2617:C2635" si="221">MID(A2617,4,3)</f>
        <v>013</v>
      </c>
      <c r="D2617" s="3" t="str">
        <f t="shared" ref="D2617:D2635" si="222">IF(MID(A2617,13,1)="M","MELANOMA",IF(MID(A2617,13,1)="N","NSCLC",IF(MID(A2617,13,1)="S","SCLC",IF(MID(A2617,13,1)="H","HETH",IF(MID(A2617,13,1)="R","RCC","OTHER")))))</f>
        <v>NSCLC</v>
      </c>
      <c r="E2617" s="3" t="str">
        <f t="shared" ref="E2617:E2635" si="223">IF(MID(A2617,13,1)="m",RIGHT(A2617,LEN(A2617)-21),IF(MID(A2617,13,1)="n",RIGHT(A2617,LEN(A2617)-18),IF(MID(A2617,13,1)="s",RIGHT(A2617,LEN(A2617)-17),IF(MID(A2617,13,1)="o",RIGHT(A2617,LEN(A2617)-18),IF(MID(A2617,13,1)="h",RIGHT(A2617,LEN(A2617)-17),IF(MID(A2617,13,1)="r",RIGHT(A2617,LEN(A2617)-16),"UNKNOWN"))))))</f>
        <v>T0</v>
      </c>
      <c r="F2617" s="65" t="str">
        <f t="shared" ref="F2617:F2635" si="224">IF(MID(A2617,13,1)="H",LEFT(A2617,16),IF(MID(A2617,13,1)="M",LEFT(A2617,20),IF(MID(A2617,13,1)="N",LEFT(A2617,17),IF(MID(A2617,13,1)="S",LEFT(A2617,16),IF(MID(A2617,13,1)="O",LEFT(A2617,17),IF(MID(A2617,13,1)="R",LEFT(A2617,15),""))))))</f>
        <v>IL-013-1832-NSCLC</v>
      </c>
      <c r="G2617" s="3" t="s">
        <v>23</v>
      </c>
      <c r="H2617" s="54">
        <v>45329</v>
      </c>
      <c r="I2617" t="str">
        <f>MID(Table9[[#This Row],[SampleID]],4,8)</f>
        <v>013-1832</v>
      </c>
    </row>
    <row r="2618" spans="1:9">
      <c r="A2618" s="27" t="s">
        <v>5218</v>
      </c>
      <c r="B2618" t="str">
        <f t="shared" si="220"/>
        <v>IL</v>
      </c>
      <c r="C2618" t="str">
        <f t="shared" si="221"/>
        <v>013</v>
      </c>
      <c r="D2618" t="str">
        <f t="shared" si="222"/>
        <v>NSCLC</v>
      </c>
      <c r="E2618" t="str">
        <f t="shared" si="223"/>
        <v>T1</v>
      </c>
      <c r="F2618" s="19" t="str">
        <f t="shared" si="224"/>
        <v>IL-013-1832-NSCLC</v>
      </c>
      <c r="G2618" s="3" t="s">
        <v>23</v>
      </c>
      <c r="H2618" s="54">
        <v>45329</v>
      </c>
      <c r="I2618" t="str">
        <f>MID(Table9[[#This Row],[SampleID]],4,8)</f>
        <v>013-1832</v>
      </c>
    </row>
    <row r="2619" spans="1:9">
      <c r="A2619" s="27" t="s">
        <v>5219</v>
      </c>
      <c r="B2619" t="str">
        <f t="shared" si="220"/>
        <v>IL</v>
      </c>
      <c r="C2619" t="str">
        <f t="shared" si="221"/>
        <v>013</v>
      </c>
      <c r="D2619" t="str">
        <f t="shared" si="222"/>
        <v>NSCLC</v>
      </c>
      <c r="E2619" t="str">
        <f t="shared" si="223"/>
        <v>T0</v>
      </c>
      <c r="F2619" s="19" t="str">
        <f t="shared" si="224"/>
        <v>IL-013-1836-NSCLC</v>
      </c>
      <c r="G2619" s="3" t="s">
        <v>23</v>
      </c>
      <c r="H2619" s="54">
        <v>45329</v>
      </c>
      <c r="I2619" t="str">
        <f>MID(Table9[[#This Row],[SampleID]],4,8)</f>
        <v>013-1836</v>
      </c>
    </row>
    <row r="2620" spans="1:9">
      <c r="A2620" s="27" t="s">
        <v>5220</v>
      </c>
      <c r="B2620" t="str">
        <f t="shared" si="220"/>
        <v>IL</v>
      </c>
      <c r="C2620" t="str">
        <f t="shared" si="221"/>
        <v>013</v>
      </c>
      <c r="D2620" t="str">
        <f t="shared" si="222"/>
        <v>NSCLC</v>
      </c>
      <c r="E2620" t="str">
        <f t="shared" si="223"/>
        <v>T0a</v>
      </c>
      <c r="F2620" s="19" t="str">
        <f t="shared" si="224"/>
        <v>IL-013-1836-NSCLC</v>
      </c>
      <c r="G2620" s="3" t="s">
        <v>23</v>
      </c>
      <c r="H2620" s="54">
        <v>45329</v>
      </c>
      <c r="I2620" t="str">
        <f>MID(Table9[[#This Row],[SampleID]],4,8)</f>
        <v>013-1836</v>
      </c>
    </row>
    <row r="2621" spans="1:9">
      <c r="A2621" s="27" t="s">
        <v>5221</v>
      </c>
      <c r="B2621" t="str">
        <f t="shared" si="220"/>
        <v>IL</v>
      </c>
      <c r="C2621" t="str">
        <f t="shared" si="221"/>
        <v>013</v>
      </c>
      <c r="D2621" t="str">
        <f t="shared" si="222"/>
        <v>NSCLC</v>
      </c>
      <c r="E2621" t="str">
        <f t="shared" si="223"/>
        <v>T1</v>
      </c>
      <c r="F2621" s="19" t="str">
        <f t="shared" si="224"/>
        <v>IL-013-1836-NSCLC</v>
      </c>
      <c r="G2621" s="3" t="s">
        <v>23</v>
      </c>
      <c r="H2621" s="54">
        <v>45329</v>
      </c>
      <c r="I2621" t="str">
        <f>MID(Table9[[#This Row],[SampleID]],4,8)</f>
        <v>013-1836</v>
      </c>
    </row>
    <row r="2622" spans="1:9">
      <c r="A2622" s="27" t="s">
        <v>5222</v>
      </c>
      <c r="B2622" t="str">
        <f t="shared" si="220"/>
        <v>IL</v>
      </c>
      <c r="C2622" t="str">
        <f t="shared" si="221"/>
        <v>013</v>
      </c>
      <c r="D2622" t="str">
        <f t="shared" si="222"/>
        <v>NSCLC</v>
      </c>
      <c r="E2622" t="str">
        <f t="shared" si="223"/>
        <v>T0</v>
      </c>
      <c r="F2622" s="19" t="str">
        <f t="shared" si="224"/>
        <v>IL-013-1838-NSCLC</v>
      </c>
      <c r="G2622" s="3" t="s">
        <v>23</v>
      </c>
      <c r="H2622" s="54">
        <v>45329</v>
      </c>
      <c r="I2622" t="str">
        <f>MID(Table9[[#This Row],[SampleID]],4,8)</f>
        <v>013-1838</v>
      </c>
    </row>
    <row r="2623" spans="1:9">
      <c r="A2623" s="27" t="s">
        <v>5223</v>
      </c>
      <c r="B2623" t="str">
        <f t="shared" si="220"/>
        <v>IL</v>
      </c>
      <c r="C2623" t="str">
        <f t="shared" si="221"/>
        <v>013</v>
      </c>
      <c r="D2623" t="str">
        <f t="shared" si="222"/>
        <v>NSCLC</v>
      </c>
      <c r="E2623" t="str">
        <f t="shared" si="223"/>
        <v>T1</v>
      </c>
      <c r="F2623" s="19" t="str">
        <f t="shared" si="224"/>
        <v>IL-013-1838-NSCLC</v>
      </c>
      <c r="G2623" s="3" t="s">
        <v>23</v>
      </c>
      <c r="H2623" s="54">
        <v>45329</v>
      </c>
      <c r="I2623" t="str">
        <f>MID(Table9[[#This Row],[SampleID]],4,8)</f>
        <v>013-1838</v>
      </c>
    </row>
    <row r="2624" spans="1:9">
      <c r="A2624" s="27" t="s">
        <v>5224</v>
      </c>
      <c r="B2624" t="str">
        <f t="shared" si="220"/>
        <v>IL</v>
      </c>
      <c r="C2624" t="str">
        <f t="shared" si="221"/>
        <v>014</v>
      </c>
      <c r="D2624" t="str">
        <f t="shared" si="222"/>
        <v>NSCLC</v>
      </c>
      <c r="E2624" t="str">
        <f t="shared" si="223"/>
        <v>T0</v>
      </c>
      <c r="F2624" s="19" t="str">
        <f t="shared" si="224"/>
        <v>IL-014-1920-NSCLC</v>
      </c>
      <c r="G2624" s="3" t="s">
        <v>23</v>
      </c>
      <c r="H2624" s="54">
        <v>45329</v>
      </c>
      <c r="I2624" t="str">
        <f>MID(Table9[[#This Row],[SampleID]],4,8)</f>
        <v>014-1920</v>
      </c>
    </row>
    <row r="2625" spans="1:9">
      <c r="A2625" s="27" t="s">
        <v>5225</v>
      </c>
      <c r="B2625" t="str">
        <f t="shared" si="220"/>
        <v>IL</v>
      </c>
      <c r="C2625" t="str">
        <f t="shared" si="221"/>
        <v>014</v>
      </c>
      <c r="D2625" t="str">
        <f t="shared" si="222"/>
        <v>NSCLC</v>
      </c>
      <c r="E2625" t="str">
        <f t="shared" si="223"/>
        <v>T1</v>
      </c>
      <c r="F2625" s="19" t="str">
        <f t="shared" si="224"/>
        <v>IL-014-1920-NSCLC</v>
      </c>
      <c r="G2625" s="3" t="s">
        <v>23</v>
      </c>
      <c r="H2625" s="54">
        <v>45329</v>
      </c>
      <c r="I2625" t="str">
        <f>MID(Table9[[#This Row],[SampleID]],4,8)</f>
        <v>014-1920</v>
      </c>
    </row>
    <row r="2626" spans="1:9">
      <c r="A2626" s="27" t="s">
        <v>5226</v>
      </c>
      <c r="B2626" t="str">
        <f t="shared" si="220"/>
        <v>IL</v>
      </c>
      <c r="C2626" t="str">
        <f t="shared" si="221"/>
        <v>014</v>
      </c>
      <c r="D2626" t="str">
        <f t="shared" si="222"/>
        <v>NSCLC</v>
      </c>
      <c r="E2626" t="str">
        <f t="shared" si="223"/>
        <v>T0</v>
      </c>
      <c r="F2626" s="19" t="str">
        <f t="shared" si="224"/>
        <v>IL-014-1922-NSCLC</v>
      </c>
      <c r="G2626" s="3" t="s">
        <v>23</v>
      </c>
      <c r="H2626" s="54">
        <v>45329</v>
      </c>
      <c r="I2626" t="str">
        <f>MID(Table9[[#This Row],[SampleID]],4,8)</f>
        <v>014-1922</v>
      </c>
    </row>
    <row r="2627" spans="1:9">
      <c r="A2627" s="27" t="s">
        <v>5227</v>
      </c>
      <c r="B2627" t="str">
        <f t="shared" si="220"/>
        <v>IL</v>
      </c>
      <c r="C2627" t="str">
        <f t="shared" si="221"/>
        <v>014</v>
      </c>
      <c r="D2627" t="str">
        <f t="shared" si="222"/>
        <v>NSCLC</v>
      </c>
      <c r="E2627" t="str">
        <f t="shared" si="223"/>
        <v>T2</v>
      </c>
      <c r="F2627" s="19" t="str">
        <f t="shared" si="224"/>
        <v>IL-014-1922-NSCLC</v>
      </c>
      <c r="G2627" s="3" t="s">
        <v>23</v>
      </c>
      <c r="H2627" s="54">
        <v>45329</v>
      </c>
      <c r="I2627" t="str">
        <f>MID(Table9[[#This Row],[SampleID]],4,8)</f>
        <v>014-1922</v>
      </c>
    </row>
    <row r="2628" spans="1:9">
      <c r="A2628" s="27" t="s">
        <v>5228</v>
      </c>
      <c r="B2628" t="str">
        <f t="shared" si="220"/>
        <v>IL</v>
      </c>
      <c r="C2628" t="str">
        <f t="shared" si="221"/>
        <v>014</v>
      </c>
      <c r="D2628" t="str">
        <f t="shared" si="222"/>
        <v>NSCLC</v>
      </c>
      <c r="E2628" t="str">
        <f t="shared" si="223"/>
        <v>T3</v>
      </c>
      <c r="F2628" s="19" t="str">
        <f t="shared" si="224"/>
        <v>IL-014-1922-NSCLC</v>
      </c>
      <c r="G2628" s="3" t="s">
        <v>23</v>
      </c>
      <c r="H2628" s="54">
        <v>45329</v>
      </c>
      <c r="I2628" t="str">
        <f>MID(Table9[[#This Row],[SampleID]],4,8)</f>
        <v>014-1922</v>
      </c>
    </row>
    <row r="2629" spans="1:9">
      <c r="A2629" s="27" t="s">
        <v>5229</v>
      </c>
      <c r="B2629" t="str">
        <f t="shared" si="220"/>
        <v>IL</v>
      </c>
      <c r="C2629" t="str">
        <f t="shared" si="221"/>
        <v>014</v>
      </c>
      <c r="D2629" t="str">
        <f t="shared" si="222"/>
        <v>NSCLC</v>
      </c>
      <c r="E2629" t="str">
        <f t="shared" si="223"/>
        <v>T4</v>
      </c>
      <c r="F2629" s="19" t="str">
        <f t="shared" si="224"/>
        <v>IL-014-1906-NSCLC</v>
      </c>
      <c r="G2629" s="3" t="s">
        <v>23</v>
      </c>
      <c r="H2629" s="54">
        <v>45329</v>
      </c>
      <c r="I2629" t="str">
        <f>MID(Table9[[#This Row],[SampleID]],4,8)</f>
        <v>014-1906</v>
      </c>
    </row>
    <row r="2630" spans="1:9">
      <c r="A2630" s="27" t="s">
        <v>5230</v>
      </c>
      <c r="B2630" t="str">
        <f t="shared" si="220"/>
        <v>IL</v>
      </c>
      <c r="C2630" t="str">
        <f t="shared" si="221"/>
        <v>014</v>
      </c>
      <c r="D2630" t="str">
        <f t="shared" si="222"/>
        <v>NSCLC</v>
      </c>
      <c r="E2630" t="str">
        <f t="shared" si="223"/>
        <v>T2</v>
      </c>
      <c r="F2630" s="19" t="str">
        <f t="shared" si="224"/>
        <v>IL-014-1908-NSCLC</v>
      </c>
      <c r="G2630" s="3" t="s">
        <v>23</v>
      </c>
      <c r="H2630" s="54">
        <v>45329</v>
      </c>
      <c r="I2630" t="str">
        <f>MID(Table9[[#This Row],[SampleID]],4,8)</f>
        <v>014-1908</v>
      </c>
    </row>
    <row r="2631" spans="1:9">
      <c r="A2631" s="27" t="s">
        <v>5231</v>
      </c>
      <c r="B2631" t="str">
        <f t="shared" si="220"/>
        <v>IL</v>
      </c>
      <c r="C2631" t="str">
        <f t="shared" si="221"/>
        <v>014</v>
      </c>
      <c r="D2631" t="str">
        <f t="shared" si="222"/>
        <v>NSCLC</v>
      </c>
      <c r="E2631" t="str">
        <f t="shared" si="223"/>
        <v>T3</v>
      </c>
      <c r="F2631" s="19" t="str">
        <f t="shared" si="224"/>
        <v>IL-014-1908-NSCLC</v>
      </c>
      <c r="G2631" s="3" t="s">
        <v>23</v>
      </c>
      <c r="H2631" s="54">
        <v>45329</v>
      </c>
      <c r="I2631" t="str">
        <f>MID(Table9[[#This Row],[SampleID]],4,8)</f>
        <v>014-1908</v>
      </c>
    </row>
    <row r="2632" spans="1:9">
      <c r="A2632" s="27" t="s">
        <v>5232</v>
      </c>
      <c r="B2632" t="str">
        <f t="shared" si="220"/>
        <v>IL</v>
      </c>
      <c r="C2632" t="str">
        <f t="shared" si="221"/>
        <v>014</v>
      </c>
      <c r="D2632" t="str">
        <f t="shared" si="222"/>
        <v>NSCLC</v>
      </c>
      <c r="E2632" t="str">
        <f t="shared" si="223"/>
        <v>T4</v>
      </c>
      <c r="F2632" s="19" t="str">
        <f t="shared" si="224"/>
        <v>IL-014-1908-NSCLC</v>
      </c>
      <c r="G2632" s="3" t="s">
        <v>23</v>
      </c>
      <c r="H2632" s="54">
        <v>45329</v>
      </c>
      <c r="I2632" t="str">
        <f>MID(Table9[[#This Row],[SampleID]],4,8)</f>
        <v>014-1908</v>
      </c>
    </row>
    <row r="2633" spans="1:9">
      <c r="A2633" s="27" t="s">
        <v>5233</v>
      </c>
      <c r="B2633" t="str">
        <f t="shared" si="220"/>
        <v>IL</v>
      </c>
      <c r="C2633" t="str">
        <f t="shared" si="221"/>
        <v>014</v>
      </c>
      <c r="D2633" t="str">
        <f t="shared" si="222"/>
        <v>NSCLC</v>
      </c>
      <c r="E2633" t="str">
        <f t="shared" si="223"/>
        <v>T2</v>
      </c>
      <c r="F2633" s="19" t="str">
        <f t="shared" si="224"/>
        <v>IL-014-1924-NSCLC</v>
      </c>
      <c r="G2633" s="3" t="s">
        <v>23</v>
      </c>
      <c r="H2633" s="54">
        <v>45329</v>
      </c>
      <c r="I2633" t="str">
        <f>MID(Table9[[#This Row],[SampleID]],4,8)</f>
        <v>014-1924</v>
      </c>
    </row>
    <row r="2634" spans="1:9">
      <c r="A2634" s="27" t="s">
        <v>5234</v>
      </c>
      <c r="B2634" t="str">
        <f t="shared" si="220"/>
        <v>IL</v>
      </c>
      <c r="C2634" t="str">
        <f t="shared" si="221"/>
        <v>014</v>
      </c>
      <c r="D2634" t="str">
        <f t="shared" si="222"/>
        <v>NSCLC</v>
      </c>
      <c r="E2634" t="str">
        <f t="shared" si="223"/>
        <v>T3</v>
      </c>
      <c r="F2634" s="19" t="str">
        <f t="shared" si="224"/>
        <v>IL-014-1924-NSCLC</v>
      </c>
      <c r="G2634" s="3" t="s">
        <v>23</v>
      </c>
      <c r="H2634" s="54">
        <v>45329</v>
      </c>
      <c r="I2634" t="str">
        <f>MID(Table9[[#This Row],[SampleID]],4,8)</f>
        <v>014-1924</v>
      </c>
    </row>
    <row r="2635" spans="1:9">
      <c r="A2635" s="27" t="s">
        <v>5235</v>
      </c>
      <c r="B2635" t="str">
        <f t="shared" si="220"/>
        <v>IL</v>
      </c>
      <c r="C2635" t="str">
        <f t="shared" si="221"/>
        <v>014</v>
      </c>
      <c r="D2635" t="str">
        <f t="shared" si="222"/>
        <v>MELANOMA</v>
      </c>
      <c r="E2635" t="str">
        <f t="shared" si="223"/>
        <v>T2</v>
      </c>
      <c r="F2635" s="19" t="str">
        <f t="shared" si="224"/>
        <v>IL-014-2911-MELANOMA</v>
      </c>
      <c r="G2635" s="3" t="s">
        <v>23</v>
      </c>
      <c r="H2635" s="54">
        <v>45329</v>
      </c>
      <c r="I2635" t="str">
        <f>MID(Table9[[#This Row],[SampleID]],4,8)</f>
        <v>014-2911</v>
      </c>
    </row>
    <row r="2636" spans="1:9">
      <c r="A2636" s="26" t="s">
        <v>5236</v>
      </c>
      <c r="B2636" s="3" t="str">
        <f t="shared" ref="B2636:B2655" si="225">LEFT(A2636,2)</f>
        <v>IL</v>
      </c>
      <c r="C2636" s="3" t="str">
        <f t="shared" ref="C2636:C2655" si="226">MID(A2636,4,3)</f>
        <v>014</v>
      </c>
      <c r="D2636" s="3" t="str">
        <f t="shared" ref="D2636:D2655" si="227">IF(MID(A2636,13,1)="M","MELANOMA",IF(MID(A2636,13,1)="N","NSCLC",IF(MID(A2636,13,1)="S","SCLC",IF(MID(A2636,13,1)="H","HETH",IF(MID(A2636,13,1)="R","RCC","OTHER")))))</f>
        <v>NSCLC</v>
      </c>
      <c r="E2636" s="3" t="str">
        <f t="shared" ref="E2636:E2655" si="228">IF(MID(A2636,13,1)="m",RIGHT(A2636,LEN(A2636)-21),IF(MID(A2636,13,1)="n",RIGHT(A2636,LEN(A2636)-18),IF(MID(A2636,13,1)="s",RIGHT(A2636,LEN(A2636)-17),IF(MID(A2636,13,1)="o",RIGHT(A2636,LEN(A2636)-18),IF(MID(A2636,13,1)="h",RIGHT(A2636,LEN(A2636)-17),IF(MID(A2636,13,1)="r",RIGHT(A2636,LEN(A2636)-16),"UNKNOWN"))))))</f>
        <v>T2</v>
      </c>
      <c r="F2636" s="65" t="str">
        <f t="shared" ref="F2636:F2655" si="229">IF(MID(A2636,13,1)="H",LEFT(A2636,16),IF(MID(A2636,13,1)="M",LEFT(A2636,20),IF(MID(A2636,13,1)="N",LEFT(A2636,17),IF(MID(A2636,13,1)="S",LEFT(A2636,16),IF(MID(A2636,13,1)="O",LEFT(A2636,17),IF(MID(A2636,13,1)="R",LEFT(A2636,15),""))))))</f>
        <v>IL-014-1923-NSCLC</v>
      </c>
      <c r="G2636" s="3" t="s">
        <v>23</v>
      </c>
      <c r="H2636" s="54">
        <v>45329</v>
      </c>
      <c r="I2636" t="str">
        <f>MID(Table9[[#This Row],[SampleID]],4,8)</f>
        <v>014-1923</v>
      </c>
    </row>
    <row r="2637" spans="1:9">
      <c r="A2637" s="27" t="s">
        <v>5237</v>
      </c>
      <c r="B2637" t="str">
        <f t="shared" si="225"/>
        <v>IL</v>
      </c>
      <c r="C2637" t="str">
        <f t="shared" si="226"/>
        <v>014</v>
      </c>
      <c r="D2637" t="str">
        <f t="shared" si="227"/>
        <v>NSCLC</v>
      </c>
      <c r="E2637" t="str">
        <f t="shared" si="228"/>
        <v>T3</v>
      </c>
      <c r="F2637" s="19" t="str">
        <f t="shared" si="229"/>
        <v>IL-014-1923-NSCLC</v>
      </c>
      <c r="G2637" s="3" t="s">
        <v>23</v>
      </c>
      <c r="H2637" s="54">
        <v>45329</v>
      </c>
      <c r="I2637" t="str">
        <f>MID(Table9[[#This Row],[SampleID]],4,8)</f>
        <v>014-1923</v>
      </c>
    </row>
    <row r="2638" spans="1:9">
      <c r="A2638" s="27" t="s">
        <v>5238</v>
      </c>
      <c r="B2638" t="str">
        <f t="shared" si="225"/>
        <v>IL</v>
      </c>
      <c r="C2638" t="str">
        <f t="shared" si="226"/>
        <v>014</v>
      </c>
      <c r="D2638" t="str">
        <f t="shared" si="227"/>
        <v>NSCLC</v>
      </c>
      <c r="E2638" t="str">
        <f t="shared" si="228"/>
        <v>T4</v>
      </c>
      <c r="F2638" s="19" t="str">
        <f t="shared" si="229"/>
        <v>IL-014-1923-NSCLC</v>
      </c>
      <c r="G2638" s="3" t="s">
        <v>23</v>
      </c>
      <c r="H2638" s="54">
        <v>45329</v>
      </c>
      <c r="I2638" t="str">
        <f>MID(Table9[[#This Row],[SampleID]],4,8)</f>
        <v>014-1923</v>
      </c>
    </row>
    <row r="2639" spans="1:9">
      <c r="A2639" s="27" t="s">
        <v>5239</v>
      </c>
      <c r="B2639" t="str">
        <f t="shared" si="225"/>
        <v>IL</v>
      </c>
      <c r="C2639" t="str">
        <f t="shared" si="226"/>
        <v>003</v>
      </c>
      <c r="D2639" t="str">
        <f t="shared" si="227"/>
        <v>NSCLC</v>
      </c>
      <c r="E2639" t="str">
        <f t="shared" si="228"/>
        <v>T0</v>
      </c>
      <c r="F2639" s="19" t="str">
        <f t="shared" si="229"/>
        <v>IL-003-1348-NSCLC</v>
      </c>
      <c r="G2639" s="3" t="s">
        <v>23</v>
      </c>
      <c r="H2639" s="54">
        <v>45329</v>
      </c>
      <c r="I2639" t="str">
        <f>MID(Table9[[#This Row],[SampleID]],4,8)</f>
        <v>003-1348</v>
      </c>
    </row>
    <row r="2640" spans="1:9">
      <c r="A2640" s="27" t="s">
        <v>5240</v>
      </c>
      <c r="B2640" t="str">
        <f t="shared" si="225"/>
        <v>IL</v>
      </c>
      <c r="C2640" t="str">
        <f t="shared" si="226"/>
        <v>003</v>
      </c>
      <c r="D2640" t="str">
        <f t="shared" si="227"/>
        <v>NSCLC</v>
      </c>
      <c r="E2640" t="str">
        <f t="shared" si="228"/>
        <v>T1</v>
      </c>
      <c r="F2640" s="19" t="str">
        <f t="shared" si="229"/>
        <v>IL-003-1348-NSCLC</v>
      </c>
      <c r="G2640" s="3" t="s">
        <v>23</v>
      </c>
      <c r="H2640" s="54">
        <v>45329</v>
      </c>
      <c r="I2640" t="str">
        <f>MID(Table9[[#This Row],[SampleID]],4,8)</f>
        <v>003-1348</v>
      </c>
    </row>
    <row r="2641" spans="1:9">
      <c r="A2641" s="27" t="s">
        <v>5241</v>
      </c>
      <c r="B2641" t="str">
        <f t="shared" si="225"/>
        <v>IL</v>
      </c>
      <c r="C2641" t="str">
        <f t="shared" si="226"/>
        <v>003</v>
      </c>
      <c r="D2641" t="str">
        <f t="shared" si="227"/>
        <v>NSCLC</v>
      </c>
      <c r="E2641" t="str">
        <f t="shared" si="228"/>
        <v>T0</v>
      </c>
      <c r="F2641" s="19" t="str">
        <f t="shared" si="229"/>
        <v>IL-003-1350-NSCLC</v>
      </c>
      <c r="G2641" s="3" t="s">
        <v>23</v>
      </c>
      <c r="H2641" s="54">
        <v>45329</v>
      </c>
      <c r="I2641" t="str">
        <f>MID(Table9[[#This Row],[SampleID]],4,8)</f>
        <v>003-1350</v>
      </c>
    </row>
    <row r="2642" spans="1:9">
      <c r="A2642" s="27" t="s">
        <v>5242</v>
      </c>
      <c r="B2642" t="str">
        <f t="shared" si="225"/>
        <v>IL</v>
      </c>
      <c r="C2642" t="str">
        <f t="shared" si="226"/>
        <v>003</v>
      </c>
      <c r="D2642" t="str">
        <f t="shared" si="227"/>
        <v>NSCLC</v>
      </c>
      <c r="E2642" t="str">
        <f t="shared" si="228"/>
        <v>T1</v>
      </c>
      <c r="F2642" s="19" t="str">
        <f t="shared" si="229"/>
        <v>IL-003-1350-NSCLC</v>
      </c>
      <c r="G2642" s="3" t="s">
        <v>23</v>
      </c>
      <c r="H2642" s="54">
        <v>45329</v>
      </c>
      <c r="I2642" t="str">
        <f>MID(Table9[[#This Row],[SampleID]],4,8)</f>
        <v>003-1350</v>
      </c>
    </row>
    <row r="2643" spans="1:9">
      <c r="A2643" s="27" t="s">
        <v>5243</v>
      </c>
      <c r="B2643" t="str">
        <f t="shared" si="225"/>
        <v>IL</v>
      </c>
      <c r="C2643" t="str">
        <f t="shared" si="226"/>
        <v>009</v>
      </c>
      <c r="D2643" t="str">
        <f t="shared" si="227"/>
        <v>MELANOMA</v>
      </c>
      <c r="E2643" t="str">
        <f t="shared" si="228"/>
        <v>T0</v>
      </c>
      <c r="F2643" s="19" t="str">
        <f t="shared" si="229"/>
        <v>IL-009-2920-MELANOMA</v>
      </c>
      <c r="G2643" s="3" t="s">
        <v>23</v>
      </c>
      <c r="H2643" s="54">
        <v>45329</v>
      </c>
      <c r="I2643" t="str">
        <f>MID(Table9[[#This Row],[SampleID]],4,8)</f>
        <v>009-2920</v>
      </c>
    </row>
    <row r="2644" spans="1:9">
      <c r="A2644" s="27" t="s">
        <v>5244</v>
      </c>
      <c r="B2644" t="str">
        <f t="shared" si="225"/>
        <v>IL</v>
      </c>
      <c r="C2644" t="str">
        <f t="shared" si="226"/>
        <v>009</v>
      </c>
      <c r="D2644" t="str">
        <f t="shared" si="227"/>
        <v>MELANOMA</v>
      </c>
      <c r="E2644" t="str">
        <f t="shared" si="228"/>
        <v>T0</v>
      </c>
      <c r="F2644" s="19" t="str">
        <f t="shared" si="229"/>
        <v>IL-009-2923-MELANOMA</v>
      </c>
      <c r="G2644" s="3" t="s">
        <v>23</v>
      </c>
      <c r="H2644" s="54">
        <v>45329</v>
      </c>
      <c r="I2644" t="str">
        <f>MID(Table9[[#This Row],[SampleID]],4,8)</f>
        <v>009-2923</v>
      </c>
    </row>
    <row r="2645" spans="1:9">
      <c r="A2645" s="27" t="s">
        <v>5245</v>
      </c>
      <c r="B2645" t="str">
        <f t="shared" si="225"/>
        <v>IL</v>
      </c>
      <c r="C2645" t="str">
        <f t="shared" si="226"/>
        <v>009</v>
      </c>
      <c r="D2645" t="str">
        <f t="shared" si="227"/>
        <v>MELANOMA</v>
      </c>
      <c r="E2645" t="str">
        <f t="shared" si="228"/>
        <v>T1</v>
      </c>
      <c r="F2645" s="19" t="str">
        <f t="shared" si="229"/>
        <v>IL-009-2923-MELANOMA</v>
      </c>
      <c r="G2645" s="3" t="s">
        <v>23</v>
      </c>
      <c r="H2645" s="54">
        <v>45329</v>
      </c>
      <c r="I2645" t="str">
        <f>MID(Table9[[#This Row],[SampleID]],4,8)</f>
        <v>009-2923</v>
      </c>
    </row>
    <row r="2646" spans="1:9">
      <c r="A2646" s="27" t="s">
        <v>5246</v>
      </c>
      <c r="B2646" t="str">
        <f t="shared" si="225"/>
        <v>IL</v>
      </c>
      <c r="C2646" t="str">
        <f t="shared" si="226"/>
        <v>009</v>
      </c>
      <c r="D2646" t="str">
        <f t="shared" si="227"/>
        <v>MELANOMA</v>
      </c>
      <c r="E2646" t="str">
        <f t="shared" si="228"/>
        <v>T0</v>
      </c>
      <c r="F2646" s="19" t="str">
        <f t="shared" si="229"/>
        <v>IL-009-2924-MELANOMA</v>
      </c>
      <c r="G2646" s="3" t="s">
        <v>23</v>
      </c>
      <c r="H2646" s="54">
        <v>45329</v>
      </c>
      <c r="I2646" t="str">
        <f>MID(Table9[[#This Row],[SampleID]],4,8)</f>
        <v>009-2924</v>
      </c>
    </row>
    <row r="2647" spans="1:9">
      <c r="A2647" s="27" t="s">
        <v>5247</v>
      </c>
      <c r="B2647" t="str">
        <f t="shared" si="225"/>
        <v>IL</v>
      </c>
      <c r="C2647" t="str">
        <f t="shared" si="226"/>
        <v>009</v>
      </c>
      <c r="D2647" t="str">
        <f t="shared" si="227"/>
        <v>MELANOMA</v>
      </c>
      <c r="E2647" t="str">
        <f t="shared" si="228"/>
        <v>T1</v>
      </c>
      <c r="F2647" s="19" t="str">
        <f t="shared" si="229"/>
        <v>IL-009-2924-MELANOMA</v>
      </c>
      <c r="G2647" s="3" t="s">
        <v>23</v>
      </c>
      <c r="H2647" s="54">
        <v>45329</v>
      </c>
      <c r="I2647" t="str">
        <f>MID(Table9[[#This Row],[SampleID]],4,8)</f>
        <v>009-2924</v>
      </c>
    </row>
    <row r="2648" spans="1:9">
      <c r="A2648" s="27" t="s">
        <v>5248</v>
      </c>
      <c r="B2648" t="str">
        <f t="shared" si="225"/>
        <v>IL</v>
      </c>
      <c r="C2648" t="str">
        <f t="shared" si="226"/>
        <v>009</v>
      </c>
      <c r="D2648" t="str">
        <f t="shared" si="227"/>
        <v>MELANOMA</v>
      </c>
      <c r="E2648" t="str">
        <f t="shared" si="228"/>
        <v>T0</v>
      </c>
      <c r="F2648" s="19" t="str">
        <f t="shared" si="229"/>
        <v>IL-009-2925-MELANOMA</v>
      </c>
      <c r="G2648" s="3" t="s">
        <v>23</v>
      </c>
      <c r="H2648" s="54">
        <v>45329</v>
      </c>
      <c r="I2648" t="str">
        <f>MID(Table9[[#This Row],[SampleID]],4,8)</f>
        <v>009-2925</v>
      </c>
    </row>
    <row r="2649" spans="1:9">
      <c r="A2649" s="27" t="s">
        <v>5249</v>
      </c>
      <c r="B2649" t="str">
        <f t="shared" si="225"/>
        <v>IL</v>
      </c>
      <c r="C2649" t="str">
        <f t="shared" si="226"/>
        <v>009</v>
      </c>
      <c r="D2649" t="str">
        <f t="shared" si="227"/>
        <v>MELANOMA</v>
      </c>
      <c r="E2649" t="str">
        <f t="shared" si="228"/>
        <v>T1</v>
      </c>
      <c r="F2649" s="19" t="str">
        <f t="shared" si="229"/>
        <v>IL-009-2925-MELANOMA</v>
      </c>
      <c r="G2649" s="3" t="s">
        <v>23</v>
      </c>
      <c r="H2649" s="54">
        <v>45329</v>
      </c>
      <c r="I2649" t="str">
        <f>MID(Table9[[#This Row],[SampleID]],4,8)</f>
        <v>009-2925</v>
      </c>
    </row>
    <row r="2650" spans="1:9">
      <c r="A2650" s="27" t="s">
        <v>5250</v>
      </c>
      <c r="B2650" t="str">
        <f t="shared" si="225"/>
        <v>IL</v>
      </c>
      <c r="C2650" t="str">
        <f t="shared" si="226"/>
        <v>009</v>
      </c>
      <c r="D2650" t="str">
        <f t="shared" si="227"/>
        <v>MELANOMA</v>
      </c>
      <c r="E2650" t="str">
        <f t="shared" si="228"/>
        <v>T0</v>
      </c>
      <c r="F2650" s="19" t="str">
        <f t="shared" si="229"/>
        <v>IL-009-2926-MELANOMA</v>
      </c>
      <c r="G2650" s="3" t="s">
        <v>23</v>
      </c>
      <c r="H2650" s="54">
        <v>45329</v>
      </c>
      <c r="I2650" t="str">
        <f>MID(Table9[[#This Row],[SampleID]],4,8)</f>
        <v>009-2926</v>
      </c>
    </row>
    <row r="2651" spans="1:9">
      <c r="A2651" s="27" t="s">
        <v>5251</v>
      </c>
      <c r="B2651" t="str">
        <f t="shared" si="225"/>
        <v>IL</v>
      </c>
      <c r="C2651" t="str">
        <f t="shared" si="226"/>
        <v>009</v>
      </c>
      <c r="D2651" t="str">
        <f t="shared" si="227"/>
        <v>MELANOMA</v>
      </c>
      <c r="E2651" t="str">
        <f t="shared" si="228"/>
        <v>T0</v>
      </c>
      <c r="F2651" s="19" t="str">
        <f t="shared" si="229"/>
        <v>IL-009-2927-MELANOMA</v>
      </c>
      <c r="G2651" s="3" t="s">
        <v>23</v>
      </c>
      <c r="H2651" s="54">
        <v>45329</v>
      </c>
      <c r="I2651" t="str">
        <f>MID(Table9[[#This Row],[SampleID]],4,8)</f>
        <v>009-2927</v>
      </c>
    </row>
    <row r="2652" spans="1:9">
      <c r="A2652" s="27" t="s">
        <v>5252</v>
      </c>
      <c r="B2652" t="str">
        <f t="shared" si="225"/>
        <v>IL</v>
      </c>
      <c r="C2652" t="str">
        <f t="shared" si="226"/>
        <v>009</v>
      </c>
      <c r="D2652" t="str">
        <f t="shared" si="227"/>
        <v>MELANOMA</v>
      </c>
      <c r="E2652" t="str">
        <f t="shared" si="228"/>
        <v>T1</v>
      </c>
      <c r="F2652" s="19" t="str">
        <f t="shared" si="229"/>
        <v>IL-009-2927-MELANOMA</v>
      </c>
      <c r="G2652" s="3" t="s">
        <v>23</v>
      </c>
      <c r="H2652" s="54">
        <v>45329</v>
      </c>
      <c r="I2652" t="str">
        <f>MID(Table9[[#This Row],[SampleID]],4,8)</f>
        <v>009-2927</v>
      </c>
    </row>
    <row r="2653" spans="1:9">
      <c r="A2653" s="27" t="s">
        <v>5253</v>
      </c>
      <c r="B2653" t="str">
        <f t="shared" si="225"/>
        <v>IL</v>
      </c>
      <c r="C2653" t="str">
        <f t="shared" si="226"/>
        <v>009</v>
      </c>
      <c r="D2653" t="str">
        <f t="shared" si="227"/>
        <v>MELANOMA</v>
      </c>
      <c r="E2653" t="str">
        <f t="shared" si="228"/>
        <v>T0</v>
      </c>
      <c r="F2653" s="19" t="str">
        <f t="shared" si="229"/>
        <v>IL-009-2928-MELANOMA</v>
      </c>
      <c r="G2653" s="3" t="s">
        <v>23</v>
      </c>
      <c r="H2653" s="54">
        <v>45329</v>
      </c>
      <c r="I2653" t="str">
        <f>MID(Table9[[#This Row],[SampleID]],4,8)</f>
        <v>009-2928</v>
      </c>
    </row>
    <row r="2654" spans="1:9">
      <c r="A2654" s="27" t="s">
        <v>5254</v>
      </c>
      <c r="B2654" t="str">
        <f t="shared" si="225"/>
        <v>IL</v>
      </c>
      <c r="C2654" t="str">
        <f t="shared" si="226"/>
        <v>009</v>
      </c>
      <c r="D2654" t="str">
        <f t="shared" si="227"/>
        <v>MELANOMA</v>
      </c>
      <c r="E2654" t="str">
        <f t="shared" si="228"/>
        <v>T1</v>
      </c>
      <c r="F2654" s="19" t="str">
        <f t="shared" si="229"/>
        <v>IL-009-2928-MELANOMA</v>
      </c>
      <c r="G2654" s="3" t="s">
        <v>23</v>
      </c>
      <c r="H2654" s="54">
        <v>45329</v>
      </c>
      <c r="I2654" t="str">
        <f>MID(Table9[[#This Row],[SampleID]],4,8)</f>
        <v>009-2928</v>
      </c>
    </row>
    <row r="2655" spans="1:9">
      <c r="A2655" s="27" t="s">
        <v>5255</v>
      </c>
      <c r="B2655" t="str">
        <f t="shared" si="225"/>
        <v>IL</v>
      </c>
      <c r="C2655" t="str">
        <f t="shared" si="226"/>
        <v>009</v>
      </c>
      <c r="D2655" t="str">
        <f t="shared" si="227"/>
        <v>MELANOMA</v>
      </c>
      <c r="E2655" t="str">
        <f t="shared" si="228"/>
        <v>T0</v>
      </c>
      <c r="F2655" s="19" t="str">
        <f t="shared" si="229"/>
        <v>IL-009-2929-MELANOMA</v>
      </c>
      <c r="G2655" s="3" t="s">
        <v>23</v>
      </c>
      <c r="H2655" s="54">
        <v>45329</v>
      </c>
      <c r="I2655" t="str">
        <f>MID(Table9[[#This Row],[SampleID]],4,8)</f>
        <v>009-2929</v>
      </c>
    </row>
    <row r="2656" spans="1:9">
      <c r="A2656" s="26" t="s">
        <v>5256</v>
      </c>
      <c r="B2656" s="3" t="str">
        <f t="shared" ref="B2656:B2678" si="230">LEFT(A2656,2)</f>
        <v>IL</v>
      </c>
      <c r="C2656" s="3" t="str">
        <f t="shared" ref="C2656:C2678" si="231">MID(A2656,4,3)</f>
        <v>001</v>
      </c>
      <c r="D2656" s="3" t="str">
        <f t="shared" ref="D2656:D2678" si="232">IF(MID(A2656,13,1)="M","MELANOMA",IF(MID(A2656,13,1)="N","NSCLC",IF(MID(A2656,13,1)="S","SCLC",IF(MID(A2656,13,1)="H","HETH",IF(MID(A2656,13,1)="R","RCC","OTHER")))))</f>
        <v>NSCLC</v>
      </c>
      <c r="E2656" s="3" t="str">
        <f t="shared" ref="E2656:E2678" si="233">IF(MID(A2656,13,1)="m",RIGHT(A2656,LEN(A2656)-21),IF(MID(A2656,13,1)="n",RIGHT(A2656,LEN(A2656)-18),IF(MID(A2656,13,1)="s",RIGHT(A2656,LEN(A2656)-17),IF(MID(A2656,13,1)="o",RIGHT(A2656,LEN(A2656)-18),IF(MID(A2656,13,1)="h",RIGHT(A2656,LEN(A2656)-17),IF(MID(A2656,13,1)="r",RIGHT(A2656,LEN(A2656)-16),"UNKNOWN"))))))</f>
        <v>T2</v>
      </c>
      <c r="F2656" s="65" t="str">
        <f t="shared" ref="F2656:F2678" si="234">IF(MID(A2656,13,1)="H",LEFT(A2656,16),IF(MID(A2656,13,1)="M",LEFT(A2656,20),IF(MID(A2656,13,1)="N",LEFT(A2656,17),IF(MID(A2656,13,1)="S",LEFT(A2656,16),IF(MID(A2656,13,1)="O",LEFT(A2656,17),IF(MID(A2656,13,1)="R",LEFT(A2656,15),""))))))</f>
        <v>IL-001-1007-NSCLC</v>
      </c>
      <c r="G2656" s="3" t="s">
        <v>23</v>
      </c>
      <c r="H2656" s="54">
        <v>45329</v>
      </c>
      <c r="I2656" t="str">
        <f>MID(Table9[[#This Row],[SampleID]],4,8)</f>
        <v>001-1007</v>
      </c>
    </row>
    <row r="2657" spans="1:9">
      <c r="A2657" s="27" t="s">
        <v>5257</v>
      </c>
      <c r="B2657" t="str">
        <f t="shared" si="230"/>
        <v>IL</v>
      </c>
      <c r="C2657" t="str">
        <f t="shared" si="231"/>
        <v>001</v>
      </c>
      <c r="D2657" t="str">
        <f t="shared" si="232"/>
        <v>NSCLC</v>
      </c>
      <c r="E2657" t="str">
        <f t="shared" si="233"/>
        <v>T3</v>
      </c>
      <c r="F2657" s="19" t="str">
        <f t="shared" si="234"/>
        <v>IL-001-1007-NSCLC</v>
      </c>
      <c r="G2657" s="3" t="s">
        <v>23</v>
      </c>
      <c r="H2657" s="54">
        <v>45329</v>
      </c>
      <c r="I2657" t="str">
        <f>MID(Table9[[#This Row],[SampleID]],4,8)</f>
        <v>001-1007</v>
      </c>
    </row>
    <row r="2658" spans="1:9">
      <c r="A2658" s="27" t="s">
        <v>5258</v>
      </c>
      <c r="B2658" t="str">
        <f t="shared" si="230"/>
        <v>IL</v>
      </c>
      <c r="C2658" t="str">
        <f t="shared" si="231"/>
        <v>001</v>
      </c>
      <c r="D2658" t="str">
        <f t="shared" si="232"/>
        <v>NSCLC</v>
      </c>
      <c r="E2658" t="str">
        <f t="shared" si="233"/>
        <v>T1</v>
      </c>
      <c r="F2658" s="19" t="str">
        <f t="shared" si="234"/>
        <v>IL-001-1009-NSCLC</v>
      </c>
      <c r="G2658" s="3" t="s">
        <v>23</v>
      </c>
      <c r="H2658" s="54">
        <v>45329</v>
      </c>
      <c r="I2658" t="str">
        <f>MID(Table9[[#This Row],[SampleID]],4,8)</f>
        <v>001-1009</v>
      </c>
    </row>
    <row r="2659" spans="1:9">
      <c r="A2659" s="27" t="s">
        <v>5259</v>
      </c>
      <c r="B2659" t="str">
        <f t="shared" si="230"/>
        <v>IL</v>
      </c>
      <c r="C2659" t="str">
        <f t="shared" si="231"/>
        <v>001</v>
      </c>
      <c r="D2659" t="str">
        <f t="shared" si="232"/>
        <v>NSCLC</v>
      </c>
      <c r="E2659" t="str">
        <f t="shared" si="233"/>
        <v>T0</v>
      </c>
      <c r="F2659" s="19" t="str">
        <f t="shared" si="234"/>
        <v>IL-001-1011-NSCLC</v>
      </c>
      <c r="G2659" s="3" t="s">
        <v>23</v>
      </c>
      <c r="H2659" s="54">
        <v>45329</v>
      </c>
      <c r="I2659" t="str">
        <f>MID(Table9[[#This Row],[SampleID]],4,8)</f>
        <v>001-1011</v>
      </c>
    </row>
    <row r="2660" spans="1:9">
      <c r="A2660" s="27" t="s">
        <v>5260</v>
      </c>
      <c r="B2660" t="str">
        <f t="shared" si="230"/>
        <v>IL</v>
      </c>
      <c r="C2660" t="str">
        <f t="shared" si="231"/>
        <v>001</v>
      </c>
      <c r="D2660" t="str">
        <f t="shared" si="232"/>
        <v>NSCLC</v>
      </c>
      <c r="E2660" t="str">
        <f t="shared" si="233"/>
        <v>T1</v>
      </c>
      <c r="F2660" s="19" t="str">
        <f t="shared" si="234"/>
        <v>IL-001-1011-NSCLC</v>
      </c>
      <c r="G2660" s="3" t="s">
        <v>23</v>
      </c>
      <c r="H2660" s="54">
        <v>45329</v>
      </c>
      <c r="I2660" t="str">
        <f>MID(Table9[[#This Row],[SampleID]],4,8)</f>
        <v>001-1011</v>
      </c>
    </row>
    <row r="2661" spans="1:9">
      <c r="A2661" s="27" t="s">
        <v>5261</v>
      </c>
      <c r="B2661" t="str">
        <f t="shared" si="230"/>
        <v>IL</v>
      </c>
      <c r="C2661" t="str">
        <f t="shared" si="231"/>
        <v>001</v>
      </c>
      <c r="D2661" t="str">
        <f t="shared" si="232"/>
        <v>NSCLC</v>
      </c>
      <c r="E2661" t="str">
        <f t="shared" si="233"/>
        <v>T2</v>
      </c>
      <c r="F2661" s="19" t="str">
        <f t="shared" si="234"/>
        <v>IL-001-1011-NSCLC</v>
      </c>
      <c r="G2661" s="3" t="s">
        <v>23</v>
      </c>
      <c r="H2661" s="54">
        <v>45329</v>
      </c>
      <c r="I2661" t="str">
        <f>MID(Table9[[#This Row],[SampleID]],4,8)</f>
        <v>001-1011</v>
      </c>
    </row>
    <row r="2662" spans="1:9">
      <c r="A2662" s="27" t="s">
        <v>5262</v>
      </c>
      <c r="B2662" t="str">
        <f t="shared" si="230"/>
        <v>IL</v>
      </c>
      <c r="C2662" t="str">
        <f t="shared" si="231"/>
        <v>001</v>
      </c>
      <c r="D2662" t="str">
        <f t="shared" si="232"/>
        <v>NSCLC</v>
      </c>
      <c r="E2662" t="str">
        <f t="shared" si="233"/>
        <v>T3</v>
      </c>
      <c r="F2662" s="19" t="str">
        <f t="shared" si="234"/>
        <v>IL-001-1011-NSCLC</v>
      </c>
      <c r="G2662" s="3" t="s">
        <v>23</v>
      </c>
      <c r="H2662" s="54">
        <v>45329</v>
      </c>
      <c r="I2662" t="str">
        <f>MID(Table9[[#This Row],[SampleID]],4,8)</f>
        <v>001-1011</v>
      </c>
    </row>
    <row r="2663" spans="1:9">
      <c r="A2663" s="27" t="s">
        <v>5263</v>
      </c>
      <c r="B2663" t="str">
        <f t="shared" si="230"/>
        <v>IL</v>
      </c>
      <c r="C2663" t="str">
        <f t="shared" si="231"/>
        <v>001</v>
      </c>
      <c r="D2663" t="str">
        <f t="shared" si="232"/>
        <v>NSCLC</v>
      </c>
      <c r="E2663" t="str">
        <f t="shared" si="233"/>
        <v>T4</v>
      </c>
      <c r="F2663" s="19" t="str">
        <f t="shared" si="234"/>
        <v>IL-001-1011-NSCLC</v>
      </c>
      <c r="G2663" s="3" t="s">
        <v>23</v>
      </c>
      <c r="H2663" s="54">
        <v>45329</v>
      </c>
      <c r="I2663" t="str">
        <f>MID(Table9[[#This Row],[SampleID]],4,8)</f>
        <v>001-1011</v>
      </c>
    </row>
    <row r="2664" spans="1:9">
      <c r="A2664" s="27" t="s">
        <v>5264</v>
      </c>
      <c r="B2664" t="str">
        <f t="shared" si="230"/>
        <v>IL</v>
      </c>
      <c r="C2664" t="str">
        <f t="shared" si="231"/>
        <v>001</v>
      </c>
      <c r="D2664" t="str">
        <f t="shared" si="232"/>
        <v>NSCLC</v>
      </c>
      <c r="E2664" t="str">
        <f t="shared" si="233"/>
        <v>T0</v>
      </c>
      <c r="F2664" s="19" t="str">
        <f t="shared" si="234"/>
        <v>IL-001-1012-NSCLC</v>
      </c>
      <c r="G2664" s="3" t="s">
        <v>23</v>
      </c>
      <c r="H2664" s="54">
        <v>45329</v>
      </c>
      <c r="I2664" t="str">
        <f>MID(Table9[[#This Row],[SampleID]],4,8)</f>
        <v>001-1012</v>
      </c>
    </row>
    <row r="2665" spans="1:9">
      <c r="A2665" s="27" t="s">
        <v>5265</v>
      </c>
      <c r="B2665" t="str">
        <f t="shared" si="230"/>
        <v>IL</v>
      </c>
      <c r="C2665" t="str">
        <f t="shared" si="231"/>
        <v>001</v>
      </c>
      <c r="D2665" t="str">
        <f t="shared" si="232"/>
        <v>NSCLC</v>
      </c>
      <c r="E2665" t="str">
        <f t="shared" si="233"/>
        <v>T1</v>
      </c>
      <c r="F2665" s="19" t="str">
        <f t="shared" si="234"/>
        <v>IL-001-1012-NSCLC</v>
      </c>
      <c r="G2665" s="3" t="s">
        <v>23</v>
      </c>
      <c r="H2665" s="54">
        <v>45329</v>
      </c>
      <c r="I2665" t="str">
        <f>MID(Table9[[#This Row],[SampleID]],4,8)</f>
        <v>001-1012</v>
      </c>
    </row>
    <row r="2666" spans="1:9">
      <c r="A2666" s="27" t="s">
        <v>5266</v>
      </c>
      <c r="B2666" t="str">
        <f t="shared" si="230"/>
        <v>IL</v>
      </c>
      <c r="C2666" t="str">
        <f t="shared" si="231"/>
        <v>001</v>
      </c>
      <c r="D2666" t="str">
        <f t="shared" si="232"/>
        <v>NSCLC</v>
      </c>
      <c r="E2666" t="str">
        <f t="shared" si="233"/>
        <v>T2</v>
      </c>
      <c r="F2666" s="19" t="str">
        <f t="shared" si="234"/>
        <v>IL-001-1012-NSCLC</v>
      </c>
      <c r="G2666" s="3" t="s">
        <v>23</v>
      </c>
      <c r="H2666" s="54">
        <v>45329</v>
      </c>
      <c r="I2666" t="str">
        <f>MID(Table9[[#This Row],[SampleID]],4,8)</f>
        <v>001-1012</v>
      </c>
    </row>
    <row r="2667" spans="1:9">
      <c r="A2667" s="27" t="s">
        <v>5267</v>
      </c>
      <c r="B2667" t="str">
        <f t="shared" si="230"/>
        <v>IL</v>
      </c>
      <c r="C2667" t="str">
        <f t="shared" si="231"/>
        <v>001</v>
      </c>
      <c r="D2667" t="str">
        <f t="shared" si="232"/>
        <v>NSCLC</v>
      </c>
      <c r="E2667" t="str">
        <f t="shared" si="233"/>
        <v>T0</v>
      </c>
      <c r="F2667" s="19" t="str">
        <f t="shared" si="234"/>
        <v>IL-001-1014-NSCLC</v>
      </c>
      <c r="G2667" s="3" t="s">
        <v>23</v>
      </c>
      <c r="H2667" s="54">
        <v>45329</v>
      </c>
      <c r="I2667" t="str">
        <f>MID(Table9[[#This Row],[SampleID]],4,8)</f>
        <v>001-1014</v>
      </c>
    </row>
    <row r="2668" spans="1:9">
      <c r="A2668" s="27" t="s">
        <v>5268</v>
      </c>
      <c r="B2668" t="str">
        <f t="shared" si="230"/>
        <v>IL</v>
      </c>
      <c r="C2668" t="str">
        <f t="shared" si="231"/>
        <v>001</v>
      </c>
      <c r="D2668" t="str">
        <f t="shared" si="232"/>
        <v>NSCLC</v>
      </c>
      <c r="E2668" t="str">
        <f t="shared" si="233"/>
        <v>T0</v>
      </c>
      <c r="F2668" s="19" t="str">
        <f t="shared" si="234"/>
        <v>IL-001-1015-NSCLC</v>
      </c>
      <c r="G2668" s="3" t="s">
        <v>23</v>
      </c>
      <c r="H2668" s="54">
        <v>45329</v>
      </c>
      <c r="I2668" t="str">
        <f>MID(Table9[[#This Row],[SampleID]],4,8)</f>
        <v>001-1015</v>
      </c>
    </row>
    <row r="2669" spans="1:9">
      <c r="A2669" s="27" t="s">
        <v>5269</v>
      </c>
      <c r="B2669" t="str">
        <f t="shared" si="230"/>
        <v>IL</v>
      </c>
      <c r="C2669" t="str">
        <f t="shared" si="231"/>
        <v>001</v>
      </c>
      <c r="D2669" t="str">
        <f t="shared" si="232"/>
        <v>MELANOMA</v>
      </c>
      <c r="E2669" t="str">
        <f t="shared" si="233"/>
        <v>T3</v>
      </c>
      <c r="F2669" s="19" t="str">
        <f t="shared" si="234"/>
        <v>IL-001-2039-MELANOMA</v>
      </c>
      <c r="G2669" s="3" t="s">
        <v>23</v>
      </c>
      <c r="H2669" s="54">
        <v>45329</v>
      </c>
      <c r="I2669" t="str">
        <f>MID(Table9[[#This Row],[SampleID]],4,8)</f>
        <v>001-2039</v>
      </c>
    </row>
    <row r="2670" spans="1:9">
      <c r="A2670" s="27" t="s">
        <v>5270</v>
      </c>
      <c r="B2670" t="str">
        <f t="shared" si="230"/>
        <v>IL</v>
      </c>
      <c r="C2670" t="str">
        <f t="shared" si="231"/>
        <v>001</v>
      </c>
      <c r="D2670" t="str">
        <f t="shared" si="232"/>
        <v>MELANOMA</v>
      </c>
      <c r="E2670" t="str">
        <f t="shared" si="233"/>
        <v>T4</v>
      </c>
      <c r="F2670" s="19" t="str">
        <f t="shared" si="234"/>
        <v>IL-001-2039-MELANOMA</v>
      </c>
      <c r="G2670" s="3" t="s">
        <v>23</v>
      </c>
      <c r="H2670" s="54">
        <v>45329</v>
      </c>
      <c r="I2670" t="str">
        <f>MID(Table9[[#This Row],[SampleID]],4,8)</f>
        <v>001-2039</v>
      </c>
    </row>
    <row r="2671" spans="1:9">
      <c r="A2671" s="27" t="s">
        <v>5271</v>
      </c>
      <c r="B2671" t="str">
        <f t="shared" si="230"/>
        <v>IL</v>
      </c>
      <c r="C2671" t="str">
        <f t="shared" si="231"/>
        <v>001</v>
      </c>
      <c r="D2671" t="str">
        <f t="shared" si="232"/>
        <v>MELANOMA</v>
      </c>
      <c r="E2671" t="str">
        <f t="shared" si="233"/>
        <v>T7</v>
      </c>
      <c r="F2671" s="19" t="str">
        <f t="shared" si="234"/>
        <v>IL-001-2039-MELANOMA</v>
      </c>
      <c r="G2671" s="3" t="s">
        <v>23</v>
      </c>
      <c r="H2671" s="54">
        <v>45329</v>
      </c>
      <c r="I2671" t="str">
        <f>MID(Table9[[#This Row],[SampleID]],4,8)</f>
        <v>001-2039</v>
      </c>
    </row>
    <row r="2672" spans="1:9">
      <c r="A2672" s="27" t="s">
        <v>5272</v>
      </c>
      <c r="B2672" t="str">
        <f t="shared" si="230"/>
        <v>IL</v>
      </c>
      <c r="C2672" t="str">
        <f t="shared" si="231"/>
        <v>001</v>
      </c>
      <c r="D2672" t="str">
        <f t="shared" si="232"/>
        <v>MELANOMA</v>
      </c>
      <c r="E2672" t="str">
        <f t="shared" si="233"/>
        <v>T0</v>
      </c>
      <c r="F2672" s="19" t="str">
        <f t="shared" si="234"/>
        <v>IL-001-2043-MELANOMA</v>
      </c>
      <c r="G2672" s="3" t="s">
        <v>23</v>
      </c>
      <c r="H2672" s="54">
        <v>45329</v>
      </c>
      <c r="I2672" t="str">
        <f>MID(Table9[[#This Row],[SampleID]],4,8)</f>
        <v>001-2043</v>
      </c>
    </row>
    <row r="2673" spans="1:9">
      <c r="A2673" s="27" t="s">
        <v>5273</v>
      </c>
      <c r="B2673" t="str">
        <f t="shared" si="230"/>
        <v>IL</v>
      </c>
      <c r="C2673" t="str">
        <f t="shared" si="231"/>
        <v>001</v>
      </c>
      <c r="D2673" t="str">
        <f t="shared" si="232"/>
        <v>MELANOMA</v>
      </c>
      <c r="E2673" t="str">
        <f t="shared" si="233"/>
        <v>T1</v>
      </c>
      <c r="F2673" s="19" t="str">
        <f t="shared" si="234"/>
        <v>IL-001-2043-MELANOMA</v>
      </c>
      <c r="G2673" s="3" t="s">
        <v>23</v>
      </c>
      <c r="H2673" s="54">
        <v>45329</v>
      </c>
      <c r="I2673" t="str">
        <f>MID(Table9[[#This Row],[SampleID]],4,8)</f>
        <v>001-2043</v>
      </c>
    </row>
    <row r="2674" spans="1:9">
      <c r="A2674" s="27" t="s">
        <v>5274</v>
      </c>
      <c r="B2674" t="str">
        <f t="shared" si="230"/>
        <v>IL</v>
      </c>
      <c r="C2674" t="str">
        <f t="shared" si="231"/>
        <v>001</v>
      </c>
      <c r="D2674" t="str">
        <f t="shared" si="232"/>
        <v>MELANOMA</v>
      </c>
      <c r="E2674" t="str">
        <f t="shared" si="233"/>
        <v>T2</v>
      </c>
      <c r="F2674" s="19" t="str">
        <f t="shared" si="234"/>
        <v>IL-001-2043-MELANOMA</v>
      </c>
      <c r="G2674" s="3" t="s">
        <v>23</v>
      </c>
      <c r="H2674" s="54">
        <v>45329</v>
      </c>
      <c r="I2674" t="str">
        <f>MID(Table9[[#This Row],[SampleID]],4,8)</f>
        <v>001-2043</v>
      </c>
    </row>
    <row r="2675" spans="1:9">
      <c r="A2675" s="27" t="s">
        <v>5275</v>
      </c>
      <c r="B2675" t="str">
        <f t="shared" si="230"/>
        <v>IL</v>
      </c>
      <c r="C2675" t="str">
        <f t="shared" si="231"/>
        <v>001</v>
      </c>
      <c r="D2675" t="str">
        <f t="shared" si="232"/>
        <v>MELANOMA</v>
      </c>
      <c r="E2675" t="str">
        <f t="shared" si="233"/>
        <v>T0</v>
      </c>
      <c r="F2675" s="19" t="str">
        <f t="shared" si="234"/>
        <v>IL-001-2045-MELANOMA</v>
      </c>
      <c r="G2675" s="3" t="s">
        <v>23</v>
      </c>
      <c r="H2675" s="54">
        <v>45329</v>
      </c>
      <c r="I2675" t="str">
        <f>MID(Table9[[#This Row],[SampleID]],4,8)</f>
        <v>001-2045</v>
      </c>
    </row>
    <row r="2676" spans="1:9">
      <c r="A2676" s="27" t="s">
        <v>5276</v>
      </c>
      <c r="B2676" t="str">
        <f t="shared" si="230"/>
        <v>IL</v>
      </c>
      <c r="C2676" t="str">
        <f t="shared" si="231"/>
        <v>001</v>
      </c>
      <c r="D2676" t="str">
        <f t="shared" si="232"/>
        <v>MELANOMA</v>
      </c>
      <c r="E2676" t="str">
        <f t="shared" si="233"/>
        <v>T1</v>
      </c>
      <c r="F2676" s="19" t="str">
        <f t="shared" si="234"/>
        <v>IL-001-2045-MELANOMA</v>
      </c>
      <c r="G2676" s="3" t="s">
        <v>23</v>
      </c>
      <c r="H2676" s="54">
        <v>45329</v>
      </c>
      <c r="I2676" t="str">
        <f>MID(Table9[[#This Row],[SampleID]],4,8)</f>
        <v>001-2045</v>
      </c>
    </row>
    <row r="2677" spans="1:9">
      <c r="A2677" s="27" t="s">
        <v>5277</v>
      </c>
      <c r="B2677" t="str">
        <f t="shared" si="230"/>
        <v>IL</v>
      </c>
      <c r="C2677" t="str">
        <f t="shared" si="231"/>
        <v>001</v>
      </c>
      <c r="D2677" t="str">
        <f t="shared" si="232"/>
        <v>MELANOMA</v>
      </c>
      <c r="E2677" t="str">
        <f t="shared" si="233"/>
        <v>T0</v>
      </c>
      <c r="F2677" s="19" t="str">
        <f t="shared" si="234"/>
        <v>IL-001-2047-MELANOMA</v>
      </c>
      <c r="G2677" s="3" t="s">
        <v>23</v>
      </c>
      <c r="H2677" s="54">
        <v>45329</v>
      </c>
      <c r="I2677" t="str">
        <f>MID(Table9[[#This Row],[SampleID]],4,8)</f>
        <v>001-2047</v>
      </c>
    </row>
    <row r="2678" spans="1:9">
      <c r="A2678" s="27" t="s">
        <v>5278</v>
      </c>
      <c r="B2678" t="str">
        <f t="shared" si="230"/>
        <v>IL</v>
      </c>
      <c r="C2678" t="str">
        <f t="shared" si="231"/>
        <v>001</v>
      </c>
      <c r="D2678" t="str">
        <f t="shared" si="232"/>
        <v>MELANOMA</v>
      </c>
      <c r="E2678" t="str">
        <f t="shared" si="233"/>
        <v>T1</v>
      </c>
      <c r="F2678" s="19" t="str">
        <f t="shared" si="234"/>
        <v>IL-001-2047-MELANOMA</v>
      </c>
      <c r="G2678" s="3" t="s">
        <v>23</v>
      </c>
      <c r="H2678" s="54">
        <v>45329</v>
      </c>
      <c r="I2678" t="str">
        <f>MID(Table9[[#This Row],[SampleID]],4,8)</f>
        <v>001-2047</v>
      </c>
    </row>
    <row r="2679" spans="1:9">
      <c r="A2679" s="26" t="s">
        <v>5279</v>
      </c>
      <c r="B2679" s="3" t="str">
        <f t="shared" ref="B2679:B2695" si="235">LEFT(A2679,2)</f>
        <v>IL</v>
      </c>
      <c r="C2679" s="3" t="str">
        <f t="shared" ref="C2679:C2695" si="236">MID(A2679,4,3)</f>
        <v>001</v>
      </c>
      <c r="D2679" s="3" t="str">
        <f t="shared" ref="D2679:D2695" si="237">IF(MID(A2679,13,1)="M","MELANOMA",IF(MID(A2679,13,1)="N","NSCLC",IF(MID(A2679,13,1)="S","SCLC",IF(MID(A2679,13,1)="H","HETH",IF(MID(A2679,13,1)="R","RCC","OTHER")))))</f>
        <v>MELANOMA</v>
      </c>
      <c r="E2679" s="3" t="str">
        <f t="shared" ref="E2679:E2695" si="238">IF(MID(A2679,13,1)="m",RIGHT(A2679,LEN(A2679)-21),IF(MID(A2679,13,1)="n",RIGHT(A2679,LEN(A2679)-18),IF(MID(A2679,13,1)="s",RIGHT(A2679,LEN(A2679)-17),IF(MID(A2679,13,1)="o",RIGHT(A2679,LEN(A2679)-18),IF(MID(A2679,13,1)="h",RIGHT(A2679,LEN(A2679)-17),IF(MID(A2679,13,1)="r",RIGHT(A2679,LEN(A2679)-16),"UNKNOWN"))))))</f>
        <v>T0</v>
      </c>
      <c r="F2679" s="65" t="str">
        <f t="shared" ref="F2679:F2695" si="239">IF(MID(A2679,13,1)="H",LEFT(A2679,16),IF(MID(A2679,13,1)="M",LEFT(A2679,20),IF(MID(A2679,13,1)="N",LEFT(A2679,17),IF(MID(A2679,13,1)="S",LEFT(A2679,16),IF(MID(A2679,13,1)="O",LEFT(A2679,17),IF(MID(A2679,13,1)="R",LEFT(A2679,15),""))))))</f>
        <v>IL-001-2049-MELANOMA</v>
      </c>
      <c r="G2679" s="3" t="s">
        <v>23</v>
      </c>
      <c r="H2679" s="54">
        <v>45329</v>
      </c>
      <c r="I2679" t="str">
        <f>MID(Table9[[#This Row],[SampleID]],4,8)</f>
        <v>001-2049</v>
      </c>
    </row>
    <row r="2680" spans="1:9">
      <c r="A2680" s="27" t="s">
        <v>5280</v>
      </c>
      <c r="B2680" t="str">
        <f t="shared" si="235"/>
        <v>IL</v>
      </c>
      <c r="C2680" t="str">
        <f t="shared" si="236"/>
        <v>001</v>
      </c>
      <c r="D2680" t="str">
        <f t="shared" si="237"/>
        <v>MELANOMA</v>
      </c>
      <c r="E2680" t="str">
        <f t="shared" si="238"/>
        <v>T1</v>
      </c>
      <c r="F2680" s="19" t="str">
        <f t="shared" si="239"/>
        <v>IL-001-2049-MELANOMA</v>
      </c>
      <c r="G2680" s="3" t="s">
        <v>23</v>
      </c>
      <c r="H2680" s="54">
        <v>45329</v>
      </c>
      <c r="I2680" t="str">
        <f>MID(Table9[[#This Row],[SampleID]],4,8)</f>
        <v>001-2049</v>
      </c>
    </row>
    <row r="2681" spans="1:9">
      <c r="A2681" s="27" t="s">
        <v>5281</v>
      </c>
      <c r="B2681" t="str">
        <f t="shared" si="235"/>
        <v>IL</v>
      </c>
      <c r="C2681" t="str">
        <f t="shared" si="236"/>
        <v>001</v>
      </c>
      <c r="D2681" t="str">
        <f t="shared" si="237"/>
        <v>MELANOMA</v>
      </c>
      <c r="E2681" t="str">
        <f t="shared" si="238"/>
        <v>T2</v>
      </c>
      <c r="F2681" s="19" t="str">
        <f t="shared" si="239"/>
        <v>IL-001-2049-MELANOMA</v>
      </c>
      <c r="G2681" s="3" t="s">
        <v>23</v>
      </c>
      <c r="H2681" s="54">
        <v>45329</v>
      </c>
      <c r="I2681" t="str">
        <f>MID(Table9[[#This Row],[SampleID]],4,8)</f>
        <v>001-2049</v>
      </c>
    </row>
    <row r="2682" spans="1:9">
      <c r="A2682" s="27" t="s">
        <v>5282</v>
      </c>
      <c r="B2682" t="str">
        <f t="shared" si="235"/>
        <v>IL</v>
      </c>
      <c r="C2682" t="str">
        <f t="shared" si="236"/>
        <v>001</v>
      </c>
      <c r="D2682" t="str">
        <f t="shared" si="237"/>
        <v>MELANOMA</v>
      </c>
      <c r="E2682" t="str">
        <f t="shared" si="238"/>
        <v>T0</v>
      </c>
      <c r="F2682" s="19" t="str">
        <f t="shared" si="239"/>
        <v>IL-001-2051-MELANOMA</v>
      </c>
      <c r="G2682" s="3" t="s">
        <v>23</v>
      </c>
      <c r="H2682" s="54">
        <v>45329</v>
      </c>
      <c r="I2682" t="str">
        <f>MID(Table9[[#This Row],[SampleID]],4,8)</f>
        <v>001-2051</v>
      </c>
    </row>
    <row r="2683" spans="1:9">
      <c r="A2683" s="27" t="s">
        <v>5283</v>
      </c>
      <c r="B2683" t="str">
        <f t="shared" si="235"/>
        <v>IL</v>
      </c>
      <c r="C2683" t="str">
        <f t="shared" si="236"/>
        <v>001</v>
      </c>
      <c r="D2683" t="str">
        <f t="shared" si="237"/>
        <v>MELANOMA</v>
      </c>
      <c r="E2683" t="str">
        <f t="shared" si="238"/>
        <v>T0</v>
      </c>
      <c r="F2683" s="19" t="str">
        <f t="shared" si="239"/>
        <v>IL-001-2053-MELANOMA</v>
      </c>
      <c r="G2683" s="3" t="s">
        <v>23</v>
      </c>
      <c r="H2683" s="54">
        <v>45329</v>
      </c>
      <c r="I2683" t="str">
        <f>MID(Table9[[#This Row],[SampleID]],4,8)</f>
        <v>001-2053</v>
      </c>
    </row>
    <row r="2684" spans="1:9">
      <c r="A2684" s="27" t="s">
        <v>5284</v>
      </c>
      <c r="B2684" t="str">
        <f t="shared" si="235"/>
        <v>IL</v>
      </c>
      <c r="C2684" t="str">
        <f t="shared" si="236"/>
        <v>001</v>
      </c>
      <c r="D2684" t="str">
        <f t="shared" si="237"/>
        <v>MELANOMA</v>
      </c>
      <c r="E2684" t="str">
        <f t="shared" si="238"/>
        <v>T1</v>
      </c>
      <c r="F2684" s="19" t="str">
        <f t="shared" si="239"/>
        <v>IL-001-2053-MELANOMA</v>
      </c>
      <c r="G2684" s="3" t="s">
        <v>23</v>
      </c>
      <c r="H2684" s="54">
        <v>45329</v>
      </c>
      <c r="I2684" t="str">
        <f>MID(Table9[[#This Row],[SampleID]],4,8)</f>
        <v>001-2053</v>
      </c>
    </row>
    <row r="2685" spans="1:9">
      <c r="A2685" s="27" t="s">
        <v>5285</v>
      </c>
      <c r="B2685" t="str">
        <f t="shared" si="235"/>
        <v>IL</v>
      </c>
      <c r="C2685" t="str">
        <f t="shared" si="236"/>
        <v>001</v>
      </c>
      <c r="D2685" t="str">
        <f t="shared" si="237"/>
        <v>MELANOMA</v>
      </c>
      <c r="E2685" t="str">
        <f t="shared" si="238"/>
        <v>T0</v>
      </c>
      <c r="F2685" s="19" t="str">
        <f t="shared" si="239"/>
        <v>IL-001-2073-MELANOMA</v>
      </c>
      <c r="G2685" s="3" t="s">
        <v>23</v>
      </c>
      <c r="H2685" s="54">
        <v>45329</v>
      </c>
      <c r="I2685" t="str">
        <f>MID(Table9[[#This Row],[SampleID]],4,8)</f>
        <v>001-2073</v>
      </c>
    </row>
    <row r="2686" spans="1:9">
      <c r="A2686" s="27" t="s">
        <v>5286</v>
      </c>
      <c r="B2686" t="str">
        <f t="shared" si="235"/>
        <v>IL</v>
      </c>
      <c r="C2686" t="str">
        <f t="shared" si="236"/>
        <v>006</v>
      </c>
      <c r="D2686" t="str">
        <f t="shared" si="237"/>
        <v>NSCLC</v>
      </c>
      <c r="E2686" t="str">
        <f t="shared" si="238"/>
        <v>T0</v>
      </c>
      <c r="F2686" s="19" t="str">
        <f t="shared" si="239"/>
        <v>IL-006-1080-NSCLC</v>
      </c>
      <c r="G2686" s="3" t="s">
        <v>23</v>
      </c>
      <c r="H2686" s="54">
        <v>45329</v>
      </c>
      <c r="I2686" t="str">
        <f>MID(Table9[[#This Row],[SampleID]],4,8)</f>
        <v>006-1080</v>
      </c>
    </row>
    <row r="2687" spans="1:9">
      <c r="A2687" s="27" t="s">
        <v>5287</v>
      </c>
      <c r="B2687" t="str">
        <f t="shared" si="235"/>
        <v>IL</v>
      </c>
      <c r="C2687" t="str">
        <f t="shared" si="236"/>
        <v>006</v>
      </c>
      <c r="D2687" t="str">
        <f t="shared" si="237"/>
        <v>NSCLC</v>
      </c>
      <c r="E2687" t="str">
        <f t="shared" si="238"/>
        <v>T1</v>
      </c>
      <c r="F2687" s="19" t="str">
        <f t="shared" si="239"/>
        <v>IL-006-1080-NSCLC</v>
      </c>
      <c r="G2687" s="3" t="s">
        <v>23</v>
      </c>
      <c r="H2687" s="54">
        <v>45329</v>
      </c>
      <c r="I2687" t="str">
        <f>MID(Table9[[#This Row],[SampleID]],4,8)</f>
        <v>006-1080</v>
      </c>
    </row>
    <row r="2688" spans="1:9">
      <c r="A2688" s="27" t="s">
        <v>5288</v>
      </c>
      <c r="B2688" t="str">
        <f t="shared" si="235"/>
        <v>IL</v>
      </c>
      <c r="C2688" t="str">
        <f t="shared" si="236"/>
        <v>006</v>
      </c>
      <c r="D2688" t="str">
        <f t="shared" si="237"/>
        <v>NSCLC</v>
      </c>
      <c r="E2688" t="str">
        <f t="shared" si="238"/>
        <v>T0</v>
      </c>
      <c r="F2688" s="19" t="str">
        <f t="shared" si="239"/>
        <v>IL-006-1085-NSCLC</v>
      </c>
      <c r="G2688" s="3" t="s">
        <v>23</v>
      </c>
      <c r="H2688" s="54">
        <v>45329</v>
      </c>
      <c r="I2688" t="str">
        <f>MID(Table9[[#This Row],[SampleID]],4,8)</f>
        <v>006-1085</v>
      </c>
    </row>
    <row r="2689" spans="1:12">
      <c r="A2689" s="27" t="s">
        <v>5289</v>
      </c>
      <c r="B2689" t="str">
        <f t="shared" si="235"/>
        <v>IL</v>
      </c>
      <c r="C2689" t="str">
        <f t="shared" si="236"/>
        <v>006</v>
      </c>
      <c r="D2689" t="str">
        <f t="shared" si="237"/>
        <v>NSCLC</v>
      </c>
      <c r="E2689" t="str">
        <f t="shared" si="238"/>
        <v>T2</v>
      </c>
      <c r="F2689" s="19" t="str">
        <f t="shared" si="239"/>
        <v>IL-006-1085-NSCLC</v>
      </c>
      <c r="G2689" s="3" t="s">
        <v>23</v>
      </c>
      <c r="H2689" s="54">
        <v>45329</v>
      </c>
      <c r="I2689" t="str">
        <f>MID(Table9[[#This Row],[SampleID]],4,8)</f>
        <v>006-1085</v>
      </c>
    </row>
    <row r="2690" spans="1:12">
      <c r="A2690" s="27" t="s">
        <v>5290</v>
      </c>
      <c r="B2690" t="str">
        <f t="shared" si="235"/>
        <v>IL</v>
      </c>
      <c r="C2690" t="str">
        <f t="shared" si="236"/>
        <v>006</v>
      </c>
      <c r="D2690" t="str">
        <f t="shared" si="237"/>
        <v>SCLC</v>
      </c>
      <c r="E2690" t="str">
        <f t="shared" si="238"/>
        <v>T0</v>
      </c>
      <c r="F2690" s="19" t="str">
        <f t="shared" si="239"/>
        <v>IL-006-3000-SCLC</v>
      </c>
      <c r="G2690" s="3" t="s">
        <v>23</v>
      </c>
      <c r="H2690" s="54">
        <v>45329</v>
      </c>
      <c r="I2690" t="str">
        <f>MID(Table9[[#This Row],[SampleID]],4,8)</f>
        <v>006-3000</v>
      </c>
    </row>
    <row r="2691" spans="1:12">
      <c r="A2691" s="27" t="s">
        <v>5291</v>
      </c>
      <c r="B2691" t="str">
        <f t="shared" si="235"/>
        <v>IL</v>
      </c>
      <c r="C2691" t="str">
        <f t="shared" si="236"/>
        <v>006</v>
      </c>
      <c r="D2691" t="str">
        <f t="shared" si="237"/>
        <v>SCLC</v>
      </c>
      <c r="E2691" t="str">
        <f t="shared" si="238"/>
        <v>T1</v>
      </c>
      <c r="F2691" s="19" t="str">
        <f t="shared" si="239"/>
        <v>IL-006-3000-SCLC</v>
      </c>
      <c r="G2691" s="3" t="s">
        <v>23</v>
      </c>
      <c r="H2691" s="54">
        <v>45329</v>
      </c>
      <c r="I2691" t="str">
        <f>MID(Table9[[#This Row],[SampleID]],4,8)</f>
        <v>006-3000</v>
      </c>
    </row>
    <row r="2692" spans="1:12">
      <c r="A2692" s="27" t="s">
        <v>5292</v>
      </c>
      <c r="B2692" t="str">
        <f t="shared" si="235"/>
        <v>IL</v>
      </c>
      <c r="C2692" t="str">
        <f t="shared" si="236"/>
        <v>006</v>
      </c>
      <c r="D2692" t="str">
        <f t="shared" si="237"/>
        <v>SCLC</v>
      </c>
      <c r="E2692" t="str">
        <f t="shared" si="238"/>
        <v>T0</v>
      </c>
      <c r="F2692" s="19" t="str">
        <f t="shared" si="239"/>
        <v>IL-006-3002-SCLC</v>
      </c>
      <c r="G2692" s="3" t="s">
        <v>23</v>
      </c>
      <c r="H2692" s="54">
        <v>45329</v>
      </c>
      <c r="I2692" t="str">
        <f>MID(Table9[[#This Row],[SampleID]],4,8)</f>
        <v>006-3002</v>
      </c>
    </row>
    <row r="2693" spans="1:12">
      <c r="A2693" s="27" t="s">
        <v>5293</v>
      </c>
      <c r="B2693" t="str">
        <f t="shared" si="235"/>
        <v>IL</v>
      </c>
      <c r="C2693" t="str">
        <f t="shared" si="236"/>
        <v>006</v>
      </c>
      <c r="D2693" t="str">
        <f t="shared" si="237"/>
        <v>SCLC</v>
      </c>
      <c r="E2693" t="str">
        <f t="shared" si="238"/>
        <v>T1</v>
      </c>
      <c r="F2693" s="19" t="str">
        <f t="shared" si="239"/>
        <v>IL-006-3002-SCLC</v>
      </c>
      <c r="G2693" s="3" t="s">
        <v>23</v>
      </c>
      <c r="H2693" s="54">
        <v>45329</v>
      </c>
      <c r="I2693" t="str">
        <f>MID(Table9[[#This Row],[SampleID]],4,8)</f>
        <v>006-3002</v>
      </c>
    </row>
    <row r="2694" spans="1:12">
      <c r="A2694" s="27" t="s">
        <v>5294</v>
      </c>
      <c r="B2694" t="str">
        <f t="shared" si="235"/>
        <v>IL</v>
      </c>
      <c r="C2694" t="str">
        <f t="shared" si="236"/>
        <v>006</v>
      </c>
      <c r="D2694" t="str">
        <f t="shared" si="237"/>
        <v>SCLC</v>
      </c>
      <c r="E2694" t="str">
        <f t="shared" si="238"/>
        <v>T0</v>
      </c>
      <c r="F2694" s="19" t="str">
        <f t="shared" si="239"/>
        <v>IL-006-3004-SCLC</v>
      </c>
      <c r="G2694" s="3" t="s">
        <v>23</v>
      </c>
      <c r="H2694" s="54">
        <v>45329</v>
      </c>
      <c r="I2694" t="str">
        <f>MID(Table9[[#This Row],[SampleID]],4,8)</f>
        <v>006-3004</v>
      </c>
    </row>
    <row r="2695" spans="1:12">
      <c r="A2695" s="27" t="s">
        <v>5295</v>
      </c>
      <c r="B2695" t="str">
        <f t="shared" si="235"/>
        <v>IL</v>
      </c>
      <c r="C2695" t="str">
        <f t="shared" si="236"/>
        <v>006</v>
      </c>
      <c r="D2695" t="str">
        <f t="shared" si="237"/>
        <v>SCLC</v>
      </c>
      <c r="E2695" t="str">
        <f t="shared" si="238"/>
        <v>T1</v>
      </c>
      <c r="F2695" s="19" t="str">
        <f t="shared" si="239"/>
        <v>IL-006-3004-SCLC</v>
      </c>
      <c r="G2695" s="3" t="s">
        <v>23</v>
      </c>
      <c r="H2695" s="54">
        <v>45329</v>
      </c>
      <c r="I2695" t="str">
        <f>MID(Table9[[#This Row],[SampleID]],4,8)</f>
        <v>006-3004</v>
      </c>
    </row>
    <row r="2696" spans="1:12">
      <c r="A2696" s="26" t="s">
        <v>5296</v>
      </c>
      <c r="B2696" s="3" t="str">
        <f t="shared" ref="B2696:B2705" si="240">LEFT(A2696,2)</f>
        <v>US</v>
      </c>
      <c r="C2696" s="3" t="str">
        <f t="shared" ref="C2696:C2705" si="241">MID(A2696,4,3)</f>
        <v>151</v>
      </c>
      <c r="D2696" s="3" t="str">
        <f t="shared" ref="D2696:D2705" si="242">IF(MID(A2696,13,1)="M","MELANOMA",IF(MID(A2696,13,1)="N","NSCLC",IF(MID(A2696,13,1)="S","SCLC",IF(MID(A2696,13,1)="H","HETH",IF(MID(A2696,13,1)="R","RCC","OTHER")))))</f>
        <v>SCLC</v>
      </c>
      <c r="E2696" s="3" t="str">
        <f t="shared" ref="E2696:E2705" si="243">IF(MID(A2696,13,1)="m",RIGHT(A2696,LEN(A2696)-21),IF(MID(A2696,13,1)="n",RIGHT(A2696,LEN(A2696)-18),IF(MID(A2696,13,1)="s",RIGHT(A2696,LEN(A2696)-17),IF(MID(A2696,13,1)="o",RIGHT(A2696,LEN(A2696)-18),IF(MID(A2696,13,1)="h",RIGHT(A2696,LEN(A2696)-17),IF(MID(A2696,13,1)="r",RIGHT(A2696,LEN(A2696)-16),"UNKNOWN"))))))</f>
        <v>T0</v>
      </c>
      <c r="F2696" s="65" t="str">
        <f t="shared" ref="F2696:F2705" si="244">IF(MID(A2696,13,1)="H",LEFT(A2696,16),IF(MID(A2696,13,1)="M",LEFT(A2696,20),IF(MID(A2696,13,1)="N",LEFT(A2696,17),IF(MID(A2696,13,1)="S",LEFT(A2696,16),IF(MID(A2696,13,1)="O",LEFT(A2696,17),IF(MID(A2696,13,1)="R",LEFT(A2696,15),""))))))</f>
        <v>US-151-3110-SCLC</v>
      </c>
      <c r="G2696" s="3"/>
      <c r="H2696" s="54"/>
      <c r="L2696" s="85"/>
    </row>
    <row r="2697" spans="1:12">
      <c r="A2697" s="27" t="s">
        <v>5297</v>
      </c>
      <c r="B2697" t="str">
        <f t="shared" si="240"/>
        <v>US</v>
      </c>
      <c r="C2697" t="str">
        <f t="shared" si="241"/>
        <v>151</v>
      </c>
      <c r="D2697" t="str">
        <f t="shared" si="242"/>
        <v>NSCLC</v>
      </c>
      <c r="E2697" t="str">
        <f t="shared" si="243"/>
        <v>T0</v>
      </c>
      <c r="F2697" s="19" t="str">
        <f t="shared" si="244"/>
        <v>US-151-1110-NSCLC</v>
      </c>
      <c r="H2697" s="18"/>
      <c r="L2697" s="85"/>
    </row>
    <row r="2698" spans="1:12">
      <c r="A2698" s="27" t="s">
        <v>5298</v>
      </c>
      <c r="B2698" t="str">
        <f t="shared" si="240"/>
        <v>US</v>
      </c>
      <c r="C2698" t="str">
        <f t="shared" si="241"/>
        <v>151</v>
      </c>
      <c r="D2698" t="str">
        <f t="shared" si="242"/>
        <v>NSCLC</v>
      </c>
      <c r="E2698" t="str">
        <f t="shared" si="243"/>
        <v>T0</v>
      </c>
      <c r="F2698" s="19" t="str">
        <f t="shared" si="244"/>
        <v>US-151-1111-NSCLC</v>
      </c>
      <c r="H2698" s="18"/>
      <c r="L2698" s="85"/>
    </row>
    <row r="2699" spans="1:12">
      <c r="A2699" s="27" t="s">
        <v>5299</v>
      </c>
      <c r="B2699" t="str">
        <f t="shared" si="240"/>
        <v>US</v>
      </c>
      <c r="C2699" t="str">
        <f t="shared" si="241"/>
        <v>151</v>
      </c>
      <c r="D2699" t="str">
        <f t="shared" si="242"/>
        <v>NSCLC</v>
      </c>
      <c r="E2699" t="str">
        <f t="shared" si="243"/>
        <v>T0</v>
      </c>
      <c r="F2699" s="19" t="str">
        <f t="shared" si="244"/>
        <v>US-151-1112-NSCLC</v>
      </c>
      <c r="H2699" s="18"/>
      <c r="L2699" s="85"/>
    </row>
    <row r="2700" spans="1:12">
      <c r="A2700" s="27" t="s">
        <v>5300</v>
      </c>
      <c r="B2700" t="str">
        <f t="shared" si="240"/>
        <v>US</v>
      </c>
      <c r="C2700" t="str">
        <f t="shared" si="241"/>
        <v>151</v>
      </c>
      <c r="D2700" t="str">
        <f t="shared" si="242"/>
        <v>NSCLC</v>
      </c>
      <c r="E2700" t="str">
        <f t="shared" si="243"/>
        <v>T0</v>
      </c>
      <c r="F2700" s="19" t="str">
        <f t="shared" si="244"/>
        <v>US-151-1113-NSCLC</v>
      </c>
      <c r="H2700" s="18"/>
      <c r="L2700" s="85"/>
    </row>
    <row r="2701" spans="1:12">
      <c r="A2701" s="27" t="s">
        <v>5301</v>
      </c>
      <c r="B2701" t="str">
        <f t="shared" si="240"/>
        <v>US</v>
      </c>
      <c r="C2701" t="str">
        <f t="shared" si="241"/>
        <v>151</v>
      </c>
      <c r="D2701" t="str">
        <f t="shared" si="242"/>
        <v>NSCLC</v>
      </c>
      <c r="E2701" t="str">
        <f t="shared" si="243"/>
        <v>T0</v>
      </c>
      <c r="F2701" s="19" t="str">
        <f t="shared" si="244"/>
        <v>US-151-1117-NSCLC</v>
      </c>
      <c r="H2701" s="18"/>
      <c r="L2701" s="85"/>
    </row>
    <row r="2702" spans="1:12">
      <c r="A2702" s="27" t="s">
        <v>5302</v>
      </c>
      <c r="B2702" t="str">
        <f t="shared" si="240"/>
        <v>US</v>
      </c>
      <c r="C2702" t="str">
        <f t="shared" si="241"/>
        <v>151</v>
      </c>
      <c r="D2702" t="str">
        <f t="shared" si="242"/>
        <v>NSCLC</v>
      </c>
      <c r="E2702" t="str">
        <f t="shared" si="243"/>
        <v>T2</v>
      </c>
      <c r="F2702" s="19" t="str">
        <f t="shared" si="244"/>
        <v>US-151-1117-NSCLC</v>
      </c>
      <c r="H2702" s="18"/>
      <c r="L2702" s="85"/>
    </row>
    <row r="2703" spans="1:12">
      <c r="A2703" s="27" t="s">
        <v>5303</v>
      </c>
      <c r="B2703" t="str">
        <f t="shared" si="240"/>
        <v>US</v>
      </c>
      <c r="C2703" t="str">
        <f t="shared" si="241"/>
        <v>151</v>
      </c>
      <c r="D2703" t="str">
        <f t="shared" si="242"/>
        <v>NSCLC</v>
      </c>
      <c r="E2703" t="str">
        <f t="shared" si="243"/>
        <v>T0</v>
      </c>
      <c r="F2703" s="19" t="str">
        <f t="shared" si="244"/>
        <v>US-151-1118-NSCLC</v>
      </c>
      <c r="H2703" s="18"/>
    </row>
    <row r="2704" spans="1:12">
      <c r="A2704" s="27" t="s">
        <v>5304</v>
      </c>
      <c r="B2704" t="str">
        <f t="shared" si="240"/>
        <v>US</v>
      </c>
      <c r="C2704" t="str">
        <f t="shared" si="241"/>
        <v>151</v>
      </c>
      <c r="D2704" t="str">
        <f t="shared" si="242"/>
        <v>NSCLC</v>
      </c>
      <c r="E2704" t="str">
        <f t="shared" si="243"/>
        <v>T1</v>
      </c>
      <c r="F2704" s="19" t="str">
        <f t="shared" si="244"/>
        <v>US-151-1118-NSCLC</v>
      </c>
      <c r="H2704" s="18"/>
    </row>
    <row r="2705" spans="1:8">
      <c r="A2705" s="27" t="s">
        <v>5305</v>
      </c>
      <c r="B2705" t="str">
        <f t="shared" si="240"/>
        <v>US</v>
      </c>
      <c r="C2705" t="str">
        <f t="shared" si="241"/>
        <v>151</v>
      </c>
      <c r="D2705" t="str">
        <f t="shared" si="242"/>
        <v>NSCLC</v>
      </c>
      <c r="E2705" t="str">
        <f t="shared" si="243"/>
        <v>T2</v>
      </c>
      <c r="F2705" s="19" t="str">
        <f t="shared" si="244"/>
        <v>US-151-1118-NSCLC</v>
      </c>
      <c r="H2705" s="18"/>
    </row>
  </sheetData>
  <conditionalFormatting sqref="A1:A22">
    <cfRule type="duplicateValues" dxfId="53" priority="3"/>
    <cfRule type="containsText" dxfId="52" priority="4" operator="containsText" text="NSCLC">
      <formula>NOT(ISERROR(SEARCH("NSCLC",A1)))</formula>
    </cfRule>
    <cfRule type="containsText" dxfId="51" priority="5" operator="containsText" text="SCLC">
      <formula>NOT(ISERROR(SEARCH("SCLC",A1)))</formula>
    </cfRule>
  </conditionalFormatting>
  <conditionalFormatting sqref="A1:A1048576">
    <cfRule type="duplicateValues" dxfId="50" priority="1"/>
  </conditionalFormatting>
  <conditionalFormatting sqref="A23:A41">
    <cfRule type="duplicateValues" dxfId="49" priority="6"/>
    <cfRule type="containsText" dxfId="48" priority="7" operator="containsText" text="NSCLC">
      <formula>NOT(ISERROR(SEARCH("NSCLC",A23)))</formula>
    </cfRule>
    <cfRule type="containsText" dxfId="47" priority="8" operator="containsText" text="SCLC">
      <formula>NOT(ISERROR(SEARCH("SCLC",A23)))</formula>
    </cfRule>
  </conditionalFormatting>
  <conditionalFormatting sqref="F2:F2705">
    <cfRule type="duplicateValues" dxfId="46" priority="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0D016-2892-4599-872C-4794C5C8D434}">
  <sheetPr>
    <tabColor theme="7"/>
  </sheetPr>
  <dimension ref="A1:F2457"/>
  <sheetViews>
    <sheetView workbookViewId="0">
      <pane ySplit="1" topLeftCell="A1065" activePane="bottomLeft" state="frozen"/>
      <selection pane="bottomLeft" activeCell="H1072" sqref="H1072"/>
    </sheetView>
  </sheetViews>
  <sheetFormatPr defaultColWidth="8.85546875" defaultRowHeight="14.45"/>
  <cols>
    <col min="1" max="1" width="16.140625" bestFit="1" customWidth="1"/>
    <col min="2" max="2" width="13.42578125" bestFit="1" customWidth="1"/>
    <col min="3" max="3" width="16.140625" customWidth="1"/>
    <col min="4" max="4" width="25.5703125" customWidth="1"/>
    <col min="5" max="5" width="15.5703125" customWidth="1"/>
    <col min="6" max="6" width="11.42578125" bestFit="1" customWidth="1"/>
  </cols>
  <sheetData>
    <row r="1" spans="1:6">
      <c r="A1" t="s">
        <v>19</v>
      </c>
      <c r="B1" s="6" t="s">
        <v>5306</v>
      </c>
      <c r="C1" s="6" t="s">
        <v>5307</v>
      </c>
      <c r="D1" s="6" t="s">
        <v>5308</v>
      </c>
      <c r="E1" t="s">
        <v>5309</v>
      </c>
      <c r="F1" t="s">
        <v>5310</v>
      </c>
    </row>
    <row r="2" spans="1:6">
      <c r="A2" s="6"/>
      <c r="D2" t="s">
        <v>773</v>
      </c>
      <c r="E2" t="s">
        <v>5311</v>
      </c>
      <c r="F2" t="s">
        <v>5312</v>
      </c>
    </row>
    <row r="3" spans="1:6">
      <c r="A3" s="6"/>
      <c r="D3" t="s">
        <v>774</v>
      </c>
      <c r="E3" t="s">
        <v>5311</v>
      </c>
      <c r="F3" t="s">
        <v>5312</v>
      </c>
    </row>
    <row r="4" spans="1:6">
      <c r="A4" s="6"/>
      <c r="D4" t="s">
        <v>775</v>
      </c>
      <c r="E4" t="s">
        <v>5311</v>
      </c>
      <c r="F4" t="s">
        <v>5312</v>
      </c>
    </row>
    <row r="5" spans="1:6">
      <c r="A5" s="6"/>
      <c r="D5" t="s">
        <v>776</v>
      </c>
      <c r="E5" t="s">
        <v>5311</v>
      </c>
      <c r="F5" t="s">
        <v>5312</v>
      </c>
    </row>
    <row r="6" spans="1:6">
      <c r="A6" s="6"/>
      <c r="D6" t="s">
        <v>777</v>
      </c>
      <c r="E6" t="s">
        <v>5311</v>
      </c>
      <c r="F6" t="s">
        <v>5312</v>
      </c>
    </row>
    <row r="7" spans="1:6">
      <c r="A7" s="6"/>
      <c r="D7" t="s">
        <v>778</v>
      </c>
      <c r="E7" t="s">
        <v>5311</v>
      </c>
      <c r="F7" t="s">
        <v>5312</v>
      </c>
    </row>
    <row r="8" spans="1:6">
      <c r="A8" s="6"/>
      <c r="D8" t="s">
        <v>779</v>
      </c>
      <c r="E8" t="s">
        <v>5311</v>
      </c>
      <c r="F8" t="s">
        <v>5312</v>
      </c>
    </row>
    <row r="9" spans="1:6">
      <c r="A9" s="6"/>
      <c r="D9" t="s">
        <v>780</v>
      </c>
      <c r="E9" t="s">
        <v>5311</v>
      </c>
      <c r="F9" t="s">
        <v>5312</v>
      </c>
    </row>
    <row r="10" spans="1:6">
      <c r="A10" s="6"/>
      <c r="D10" t="s">
        <v>781</v>
      </c>
      <c r="E10" t="s">
        <v>5311</v>
      </c>
      <c r="F10" t="s">
        <v>5312</v>
      </c>
    </row>
    <row r="11" spans="1:6">
      <c r="A11" s="6"/>
      <c r="D11" t="s">
        <v>842</v>
      </c>
      <c r="E11" t="s">
        <v>5311</v>
      </c>
      <c r="F11" t="s">
        <v>5312</v>
      </c>
    </row>
    <row r="12" spans="1:6">
      <c r="A12" s="6"/>
      <c r="D12" t="s">
        <v>843</v>
      </c>
      <c r="E12" t="s">
        <v>5311</v>
      </c>
      <c r="F12" t="s">
        <v>5312</v>
      </c>
    </row>
    <row r="13" spans="1:6">
      <c r="A13" s="6"/>
      <c r="D13" t="s">
        <v>844</v>
      </c>
      <c r="E13" t="s">
        <v>5311</v>
      </c>
      <c r="F13" t="s">
        <v>5312</v>
      </c>
    </row>
    <row r="14" spans="1:6">
      <c r="A14" s="6"/>
      <c r="D14" t="s">
        <v>845</v>
      </c>
      <c r="E14" t="s">
        <v>5311</v>
      </c>
      <c r="F14" t="s">
        <v>5312</v>
      </c>
    </row>
    <row r="15" spans="1:6">
      <c r="A15" s="6"/>
      <c r="D15" t="s">
        <v>846</v>
      </c>
      <c r="E15" t="s">
        <v>5311</v>
      </c>
      <c r="F15" t="s">
        <v>5312</v>
      </c>
    </row>
    <row r="16" spans="1:6">
      <c r="A16" s="6"/>
      <c r="D16" t="s">
        <v>849</v>
      </c>
      <c r="E16" t="s">
        <v>5311</v>
      </c>
      <c r="F16" t="s">
        <v>5312</v>
      </c>
    </row>
    <row r="17" spans="1:6">
      <c r="A17" s="6"/>
      <c r="D17" t="s">
        <v>850</v>
      </c>
      <c r="E17" t="s">
        <v>5311</v>
      </c>
      <c r="F17" t="s">
        <v>5312</v>
      </c>
    </row>
    <row r="18" spans="1:6">
      <c r="A18" s="6"/>
      <c r="D18" t="s">
        <v>857</v>
      </c>
      <c r="E18" t="s">
        <v>5311</v>
      </c>
      <c r="F18" t="s">
        <v>5312</v>
      </c>
    </row>
    <row r="19" spans="1:6">
      <c r="A19" s="6"/>
      <c r="D19" t="s">
        <v>858</v>
      </c>
      <c r="E19" t="s">
        <v>5311</v>
      </c>
      <c r="F19" t="s">
        <v>5312</v>
      </c>
    </row>
    <row r="20" spans="1:6">
      <c r="A20" s="6"/>
      <c r="D20" t="s">
        <v>859</v>
      </c>
      <c r="E20" t="s">
        <v>5311</v>
      </c>
      <c r="F20" t="s">
        <v>5312</v>
      </c>
    </row>
    <row r="21" spans="1:6">
      <c r="A21" s="6"/>
      <c r="D21" t="s">
        <v>862</v>
      </c>
      <c r="E21" t="s">
        <v>5311</v>
      </c>
      <c r="F21" t="s">
        <v>5312</v>
      </c>
    </row>
    <row r="22" spans="1:6">
      <c r="A22" s="6"/>
      <c r="D22" t="s">
        <v>863</v>
      </c>
      <c r="E22" t="s">
        <v>5311</v>
      </c>
      <c r="F22" t="s">
        <v>5312</v>
      </c>
    </row>
    <row r="23" spans="1:6">
      <c r="A23" s="6"/>
      <c r="D23" t="s">
        <v>864</v>
      </c>
      <c r="E23" t="s">
        <v>5311</v>
      </c>
      <c r="F23" t="s">
        <v>5312</v>
      </c>
    </row>
    <row r="24" spans="1:6">
      <c r="A24" s="6"/>
      <c r="D24" t="s">
        <v>865</v>
      </c>
      <c r="E24" t="s">
        <v>5311</v>
      </c>
      <c r="F24" t="s">
        <v>5312</v>
      </c>
    </row>
    <row r="25" spans="1:6">
      <c r="A25" s="6"/>
      <c r="D25" t="s">
        <v>866</v>
      </c>
      <c r="E25" t="s">
        <v>5311</v>
      </c>
      <c r="F25" t="s">
        <v>5312</v>
      </c>
    </row>
    <row r="26" spans="1:6">
      <c r="A26" s="6"/>
      <c r="D26" t="s">
        <v>867</v>
      </c>
      <c r="E26" t="s">
        <v>5311</v>
      </c>
      <c r="F26" t="s">
        <v>5312</v>
      </c>
    </row>
    <row r="27" spans="1:6">
      <c r="A27" s="6"/>
      <c r="D27" t="s">
        <v>871</v>
      </c>
      <c r="E27" t="s">
        <v>5311</v>
      </c>
      <c r="F27" t="s">
        <v>5312</v>
      </c>
    </row>
    <row r="28" spans="1:6">
      <c r="A28" s="6"/>
      <c r="D28" t="s">
        <v>874</v>
      </c>
      <c r="E28" t="s">
        <v>5311</v>
      </c>
      <c r="F28" t="s">
        <v>5312</v>
      </c>
    </row>
    <row r="29" spans="1:6">
      <c r="A29" s="6"/>
      <c r="D29" t="s">
        <v>875</v>
      </c>
      <c r="E29" t="s">
        <v>5311</v>
      </c>
      <c r="F29" t="s">
        <v>5312</v>
      </c>
    </row>
    <row r="30" spans="1:6">
      <c r="A30" s="6"/>
      <c r="D30" t="s">
        <v>876</v>
      </c>
      <c r="E30" t="s">
        <v>5311</v>
      </c>
      <c r="F30" t="s">
        <v>5312</v>
      </c>
    </row>
    <row r="31" spans="1:6">
      <c r="A31" s="6"/>
      <c r="D31" t="s">
        <v>877</v>
      </c>
      <c r="E31" t="s">
        <v>5311</v>
      </c>
      <c r="F31" t="s">
        <v>5312</v>
      </c>
    </row>
    <row r="32" spans="1:6">
      <c r="A32" s="6"/>
      <c r="D32" t="s">
        <v>878</v>
      </c>
      <c r="E32" t="s">
        <v>5311</v>
      </c>
      <c r="F32" t="s">
        <v>5312</v>
      </c>
    </row>
    <row r="33" spans="1:6">
      <c r="A33" s="6"/>
      <c r="D33" t="s">
        <v>880</v>
      </c>
      <c r="E33" t="s">
        <v>5311</v>
      </c>
      <c r="F33" t="s">
        <v>5312</v>
      </c>
    </row>
    <row r="34" spans="1:6">
      <c r="A34" s="6"/>
      <c r="D34" t="s">
        <v>883</v>
      </c>
      <c r="E34" t="s">
        <v>5311</v>
      </c>
      <c r="F34" t="s">
        <v>5312</v>
      </c>
    </row>
    <row r="35" spans="1:6">
      <c r="A35" s="6"/>
      <c r="D35" t="s">
        <v>884</v>
      </c>
      <c r="E35" t="s">
        <v>5311</v>
      </c>
      <c r="F35" t="s">
        <v>5312</v>
      </c>
    </row>
    <row r="36" spans="1:6">
      <c r="A36" s="6"/>
      <c r="D36" t="s">
        <v>885</v>
      </c>
      <c r="E36" t="s">
        <v>5311</v>
      </c>
      <c r="F36" t="s">
        <v>5312</v>
      </c>
    </row>
    <row r="37" spans="1:6">
      <c r="A37" s="6"/>
      <c r="D37" t="s">
        <v>903</v>
      </c>
      <c r="E37" t="s">
        <v>5311</v>
      </c>
      <c r="F37" t="s">
        <v>5312</v>
      </c>
    </row>
    <row r="38" spans="1:6">
      <c r="A38" s="6"/>
      <c r="D38" t="s">
        <v>904</v>
      </c>
      <c r="E38" t="s">
        <v>5311</v>
      </c>
      <c r="F38" t="s">
        <v>5312</v>
      </c>
    </row>
    <row r="39" spans="1:6">
      <c r="A39" s="6"/>
      <c r="D39" t="s">
        <v>905</v>
      </c>
      <c r="E39" t="s">
        <v>5311</v>
      </c>
      <c r="F39" t="s">
        <v>5312</v>
      </c>
    </row>
    <row r="40" spans="1:6">
      <c r="A40" s="6"/>
      <c r="D40" t="s">
        <v>906</v>
      </c>
      <c r="E40" t="s">
        <v>5311</v>
      </c>
      <c r="F40" t="s">
        <v>5312</v>
      </c>
    </row>
    <row r="41" spans="1:6">
      <c r="A41" s="6"/>
      <c r="D41" t="s">
        <v>907</v>
      </c>
      <c r="E41" t="s">
        <v>5311</v>
      </c>
      <c r="F41" t="s">
        <v>5312</v>
      </c>
    </row>
    <row r="42" spans="1:6">
      <c r="A42" s="6"/>
      <c r="D42" t="s">
        <v>908</v>
      </c>
      <c r="E42" t="s">
        <v>5311</v>
      </c>
      <c r="F42" t="s">
        <v>5312</v>
      </c>
    </row>
    <row r="43" spans="1:6">
      <c r="A43" s="6"/>
      <c r="D43" t="s">
        <v>909</v>
      </c>
      <c r="E43" t="s">
        <v>5311</v>
      </c>
      <c r="F43" t="s">
        <v>5312</v>
      </c>
    </row>
    <row r="44" spans="1:6">
      <c r="A44" s="6"/>
      <c r="D44" t="s">
        <v>910</v>
      </c>
      <c r="E44" t="s">
        <v>5311</v>
      </c>
      <c r="F44" t="s">
        <v>5312</v>
      </c>
    </row>
    <row r="45" spans="1:6">
      <c r="A45" s="6"/>
      <c r="D45" t="s">
        <v>911</v>
      </c>
      <c r="E45" t="s">
        <v>5311</v>
      </c>
      <c r="F45" t="s">
        <v>5312</v>
      </c>
    </row>
    <row r="46" spans="1:6">
      <c r="A46" s="6"/>
      <c r="D46" t="s">
        <v>912</v>
      </c>
      <c r="E46" t="s">
        <v>5311</v>
      </c>
      <c r="F46" t="s">
        <v>5312</v>
      </c>
    </row>
    <row r="47" spans="1:6">
      <c r="A47" s="6"/>
      <c r="D47" t="s">
        <v>913</v>
      </c>
      <c r="E47" t="s">
        <v>5311</v>
      </c>
      <c r="F47" t="s">
        <v>5312</v>
      </c>
    </row>
    <row r="48" spans="1:6">
      <c r="A48" s="6"/>
      <c r="D48" t="s">
        <v>922</v>
      </c>
      <c r="E48" t="s">
        <v>5311</v>
      </c>
      <c r="F48" t="s">
        <v>5312</v>
      </c>
    </row>
    <row r="49" spans="1:6">
      <c r="A49" s="6"/>
      <c r="D49" t="s">
        <v>923</v>
      </c>
      <c r="E49" t="s">
        <v>5311</v>
      </c>
      <c r="F49" t="s">
        <v>5312</v>
      </c>
    </row>
    <row r="50" spans="1:6">
      <c r="A50" s="6"/>
      <c r="D50" t="s">
        <v>924</v>
      </c>
      <c r="E50" t="s">
        <v>5311</v>
      </c>
      <c r="F50" t="s">
        <v>5312</v>
      </c>
    </row>
    <row r="51" spans="1:6">
      <c r="A51" s="6"/>
      <c r="D51" t="s">
        <v>925</v>
      </c>
      <c r="E51" t="s">
        <v>5311</v>
      </c>
      <c r="F51" t="s">
        <v>5312</v>
      </c>
    </row>
    <row r="52" spans="1:6">
      <c r="A52" s="6"/>
      <c r="D52" t="s">
        <v>926</v>
      </c>
      <c r="E52" t="s">
        <v>5311</v>
      </c>
      <c r="F52" t="s">
        <v>5312</v>
      </c>
    </row>
    <row r="53" spans="1:6">
      <c r="A53" s="6"/>
      <c r="D53" t="s">
        <v>927</v>
      </c>
      <c r="E53" t="s">
        <v>5311</v>
      </c>
      <c r="F53" t="s">
        <v>5312</v>
      </c>
    </row>
    <row r="54" spans="1:6">
      <c r="A54" s="6"/>
      <c r="D54" t="s">
        <v>928</v>
      </c>
      <c r="E54" t="s">
        <v>5311</v>
      </c>
      <c r="F54" t="s">
        <v>5312</v>
      </c>
    </row>
    <row r="55" spans="1:6">
      <c r="A55" s="6"/>
      <c r="D55" t="s">
        <v>929</v>
      </c>
      <c r="E55" t="s">
        <v>5311</v>
      </c>
      <c r="F55" t="s">
        <v>5312</v>
      </c>
    </row>
    <row r="56" spans="1:6">
      <c r="A56" s="6"/>
      <c r="D56" t="s">
        <v>930</v>
      </c>
      <c r="E56" t="s">
        <v>5311</v>
      </c>
      <c r="F56" t="s">
        <v>5312</v>
      </c>
    </row>
    <row r="57" spans="1:6">
      <c r="A57" s="6"/>
      <c r="D57" t="s">
        <v>931</v>
      </c>
      <c r="E57" t="s">
        <v>5311</v>
      </c>
      <c r="F57" t="s">
        <v>5312</v>
      </c>
    </row>
    <row r="58" spans="1:6">
      <c r="A58" s="6"/>
      <c r="D58" t="s">
        <v>932</v>
      </c>
      <c r="E58" t="s">
        <v>5311</v>
      </c>
      <c r="F58" t="s">
        <v>5312</v>
      </c>
    </row>
    <row r="59" spans="1:6">
      <c r="A59" s="6"/>
      <c r="D59" t="s">
        <v>943</v>
      </c>
      <c r="E59" t="s">
        <v>5311</v>
      </c>
      <c r="F59" t="s">
        <v>5312</v>
      </c>
    </row>
    <row r="60" spans="1:6">
      <c r="A60" s="6"/>
      <c r="D60" t="s">
        <v>946</v>
      </c>
      <c r="E60" t="s">
        <v>5311</v>
      </c>
      <c r="F60" t="s">
        <v>5312</v>
      </c>
    </row>
    <row r="61" spans="1:6">
      <c r="A61" s="6"/>
      <c r="D61" t="s">
        <v>947</v>
      </c>
      <c r="E61" t="s">
        <v>5311</v>
      </c>
      <c r="F61" t="s">
        <v>5312</v>
      </c>
    </row>
    <row r="62" spans="1:6">
      <c r="A62" s="6"/>
      <c r="D62" t="s">
        <v>948</v>
      </c>
      <c r="E62" t="s">
        <v>5311</v>
      </c>
      <c r="F62" t="s">
        <v>5312</v>
      </c>
    </row>
    <row r="63" spans="1:6">
      <c r="A63" s="6"/>
      <c r="D63" t="s">
        <v>949</v>
      </c>
      <c r="E63" t="s">
        <v>5311</v>
      </c>
      <c r="F63" t="s">
        <v>5312</v>
      </c>
    </row>
    <row r="64" spans="1:6">
      <c r="A64" s="6"/>
      <c r="D64" t="s">
        <v>950</v>
      </c>
      <c r="E64" t="s">
        <v>5311</v>
      </c>
      <c r="F64" t="s">
        <v>5312</v>
      </c>
    </row>
    <row r="65" spans="1:6">
      <c r="A65" s="6"/>
      <c r="D65" t="s">
        <v>951</v>
      </c>
      <c r="E65" t="s">
        <v>5311</v>
      </c>
      <c r="F65" t="s">
        <v>5312</v>
      </c>
    </row>
    <row r="66" spans="1:6">
      <c r="A66" s="6"/>
      <c r="D66" t="s">
        <v>952</v>
      </c>
      <c r="E66" t="s">
        <v>5311</v>
      </c>
      <c r="F66" t="s">
        <v>5312</v>
      </c>
    </row>
    <row r="67" spans="1:6">
      <c r="A67" s="6"/>
      <c r="D67" t="s">
        <v>956</v>
      </c>
      <c r="E67" t="s">
        <v>5311</v>
      </c>
      <c r="F67" t="s">
        <v>5312</v>
      </c>
    </row>
    <row r="68" spans="1:6">
      <c r="A68" s="6"/>
      <c r="D68" t="s">
        <v>957</v>
      </c>
      <c r="E68" t="s">
        <v>5311</v>
      </c>
      <c r="F68" t="s">
        <v>5312</v>
      </c>
    </row>
    <row r="69" spans="1:6">
      <c r="A69" s="6"/>
      <c r="D69" t="s">
        <v>958</v>
      </c>
      <c r="E69" t="s">
        <v>5311</v>
      </c>
      <c r="F69" t="s">
        <v>5312</v>
      </c>
    </row>
    <row r="70" spans="1:6">
      <c r="A70" s="6"/>
      <c r="D70" t="s">
        <v>959</v>
      </c>
      <c r="E70" t="s">
        <v>5311</v>
      </c>
      <c r="F70" t="s">
        <v>5312</v>
      </c>
    </row>
    <row r="71" spans="1:6">
      <c r="A71" s="6"/>
      <c r="D71" t="s">
        <v>960</v>
      </c>
      <c r="E71" t="s">
        <v>5311</v>
      </c>
      <c r="F71" t="s">
        <v>5312</v>
      </c>
    </row>
    <row r="72" spans="1:6">
      <c r="A72" s="6"/>
      <c r="D72" t="s">
        <v>988</v>
      </c>
      <c r="E72" t="s">
        <v>5311</v>
      </c>
      <c r="F72" t="s">
        <v>5312</v>
      </c>
    </row>
    <row r="73" spans="1:6">
      <c r="A73" s="6"/>
      <c r="D73" t="s">
        <v>989</v>
      </c>
      <c r="E73" t="s">
        <v>5311</v>
      </c>
      <c r="F73" t="s">
        <v>5312</v>
      </c>
    </row>
    <row r="74" spans="1:6">
      <c r="A74" s="6"/>
      <c r="D74" t="s">
        <v>990</v>
      </c>
      <c r="E74" t="s">
        <v>5311</v>
      </c>
      <c r="F74" t="s">
        <v>5312</v>
      </c>
    </row>
    <row r="75" spans="1:6">
      <c r="A75" s="6"/>
      <c r="D75" t="s">
        <v>993</v>
      </c>
      <c r="E75" t="s">
        <v>5311</v>
      </c>
      <c r="F75" t="s">
        <v>5312</v>
      </c>
    </row>
    <row r="76" spans="1:6">
      <c r="A76" s="6"/>
      <c r="D76" t="s">
        <v>994</v>
      </c>
      <c r="E76" t="s">
        <v>5311</v>
      </c>
      <c r="F76" t="s">
        <v>5312</v>
      </c>
    </row>
    <row r="77" spans="1:6">
      <c r="A77" s="6"/>
      <c r="D77" t="s">
        <v>995</v>
      </c>
      <c r="E77" t="s">
        <v>5311</v>
      </c>
      <c r="F77" t="s">
        <v>5312</v>
      </c>
    </row>
    <row r="78" spans="1:6">
      <c r="A78" s="6"/>
      <c r="D78" t="s">
        <v>997</v>
      </c>
      <c r="E78" t="s">
        <v>5311</v>
      </c>
      <c r="F78" t="s">
        <v>5312</v>
      </c>
    </row>
    <row r="79" spans="1:6">
      <c r="A79" s="6"/>
      <c r="D79" t="s">
        <v>5313</v>
      </c>
      <c r="E79" t="s">
        <v>5311</v>
      </c>
      <c r="F79" t="s">
        <v>5312</v>
      </c>
    </row>
    <row r="80" spans="1:6">
      <c r="A80" s="6"/>
      <c r="D80" t="s">
        <v>5314</v>
      </c>
      <c r="E80" t="s">
        <v>5311</v>
      </c>
      <c r="F80" t="s">
        <v>5312</v>
      </c>
    </row>
    <row r="81" spans="1:6">
      <c r="A81" s="6"/>
      <c r="D81" t="s">
        <v>998</v>
      </c>
      <c r="E81" t="s">
        <v>5311</v>
      </c>
      <c r="F81" t="s">
        <v>5315</v>
      </c>
    </row>
    <row r="82" spans="1:6">
      <c r="A82" s="6"/>
      <c r="D82" t="s">
        <v>999</v>
      </c>
      <c r="E82" t="s">
        <v>5311</v>
      </c>
      <c r="F82" t="s">
        <v>5315</v>
      </c>
    </row>
    <row r="83" spans="1:6">
      <c r="A83" s="6"/>
      <c r="D83" t="s">
        <v>1000</v>
      </c>
      <c r="E83" t="s">
        <v>5311</v>
      </c>
      <c r="F83" t="s">
        <v>5315</v>
      </c>
    </row>
    <row r="84" spans="1:6">
      <c r="A84" s="6"/>
      <c r="D84" t="s">
        <v>1001</v>
      </c>
      <c r="E84" t="s">
        <v>5311</v>
      </c>
      <c r="F84" t="s">
        <v>5315</v>
      </c>
    </row>
    <row r="85" spans="1:6">
      <c r="A85" s="6"/>
      <c r="D85" t="s">
        <v>1002</v>
      </c>
      <c r="E85" t="s">
        <v>5311</v>
      </c>
      <c r="F85" t="s">
        <v>5315</v>
      </c>
    </row>
    <row r="86" spans="1:6">
      <c r="A86" s="6"/>
      <c r="D86" t="s">
        <v>1004</v>
      </c>
      <c r="E86" t="s">
        <v>5311</v>
      </c>
      <c r="F86" t="s">
        <v>5315</v>
      </c>
    </row>
    <row r="87" spans="1:6">
      <c r="A87" s="6"/>
      <c r="D87" t="s">
        <v>1005</v>
      </c>
      <c r="E87" t="s">
        <v>5311</v>
      </c>
      <c r="F87" t="s">
        <v>5315</v>
      </c>
    </row>
    <row r="88" spans="1:6">
      <c r="A88" s="6"/>
      <c r="D88" t="s">
        <v>1006</v>
      </c>
      <c r="E88" t="s">
        <v>5311</v>
      </c>
      <c r="F88" t="s">
        <v>5315</v>
      </c>
    </row>
    <row r="89" spans="1:6">
      <c r="A89" s="6"/>
      <c r="D89" t="s">
        <v>1007</v>
      </c>
      <c r="E89" t="s">
        <v>5311</v>
      </c>
      <c r="F89" t="s">
        <v>5315</v>
      </c>
    </row>
    <row r="90" spans="1:6">
      <c r="A90" s="6"/>
      <c r="D90" t="s">
        <v>1008</v>
      </c>
      <c r="E90" t="s">
        <v>5311</v>
      </c>
      <c r="F90" t="s">
        <v>5315</v>
      </c>
    </row>
    <row r="91" spans="1:6">
      <c r="A91" s="6"/>
      <c r="D91" t="s">
        <v>1009</v>
      </c>
      <c r="E91" t="s">
        <v>5311</v>
      </c>
      <c r="F91" t="s">
        <v>5315</v>
      </c>
    </row>
    <row r="92" spans="1:6">
      <c r="A92" s="6"/>
      <c r="D92" t="s">
        <v>1010</v>
      </c>
      <c r="E92" t="s">
        <v>5311</v>
      </c>
      <c r="F92" t="s">
        <v>5315</v>
      </c>
    </row>
    <row r="93" spans="1:6">
      <c r="A93" s="6"/>
      <c r="D93" t="s">
        <v>1012</v>
      </c>
      <c r="E93" t="s">
        <v>5311</v>
      </c>
      <c r="F93" t="s">
        <v>5315</v>
      </c>
    </row>
    <row r="94" spans="1:6">
      <c r="A94" s="6"/>
      <c r="D94" t="s">
        <v>1013</v>
      </c>
      <c r="E94" t="s">
        <v>5311</v>
      </c>
      <c r="F94" t="s">
        <v>5315</v>
      </c>
    </row>
    <row r="95" spans="1:6">
      <c r="A95" s="6"/>
      <c r="D95" t="s">
        <v>1014</v>
      </c>
      <c r="E95" t="s">
        <v>5311</v>
      </c>
      <c r="F95" t="s">
        <v>5315</v>
      </c>
    </row>
    <row r="96" spans="1:6">
      <c r="A96" s="6"/>
      <c r="D96" t="s">
        <v>1015</v>
      </c>
      <c r="E96" t="s">
        <v>5311</v>
      </c>
      <c r="F96" t="s">
        <v>5315</v>
      </c>
    </row>
    <row r="97" spans="1:6">
      <c r="A97" s="6"/>
      <c r="D97" t="s">
        <v>1018</v>
      </c>
      <c r="E97" t="s">
        <v>5311</v>
      </c>
      <c r="F97" t="s">
        <v>5315</v>
      </c>
    </row>
    <row r="98" spans="1:6">
      <c r="A98" s="6"/>
      <c r="D98" t="s">
        <v>1021</v>
      </c>
      <c r="E98" t="s">
        <v>5311</v>
      </c>
      <c r="F98" t="s">
        <v>5315</v>
      </c>
    </row>
    <row r="99" spans="1:6">
      <c r="A99" s="6"/>
      <c r="D99" t="s">
        <v>1022</v>
      </c>
      <c r="E99" t="s">
        <v>5311</v>
      </c>
      <c r="F99" t="s">
        <v>5315</v>
      </c>
    </row>
    <row r="100" spans="1:6">
      <c r="A100" s="6"/>
      <c r="D100" t="s">
        <v>1023</v>
      </c>
      <c r="E100" t="s">
        <v>5311</v>
      </c>
      <c r="F100" t="s">
        <v>5315</v>
      </c>
    </row>
    <row r="101" spans="1:6">
      <c r="A101" s="6"/>
      <c r="D101" t="s">
        <v>1027</v>
      </c>
      <c r="E101" t="s">
        <v>5311</v>
      </c>
      <c r="F101" t="s">
        <v>5315</v>
      </c>
    </row>
    <row r="102" spans="1:6">
      <c r="A102" s="6"/>
      <c r="D102" t="s">
        <v>1028</v>
      </c>
      <c r="E102" t="s">
        <v>5311</v>
      </c>
      <c r="F102" t="s">
        <v>5315</v>
      </c>
    </row>
    <row r="103" spans="1:6">
      <c r="A103" s="6"/>
      <c r="D103" t="s">
        <v>1029</v>
      </c>
      <c r="E103" t="s">
        <v>5311</v>
      </c>
      <c r="F103" t="s">
        <v>5315</v>
      </c>
    </row>
    <row r="104" spans="1:6">
      <c r="A104" s="6"/>
      <c r="D104" t="s">
        <v>1030</v>
      </c>
      <c r="E104" t="s">
        <v>5311</v>
      </c>
      <c r="F104" t="s">
        <v>5315</v>
      </c>
    </row>
    <row r="105" spans="1:6">
      <c r="A105" s="6"/>
      <c r="D105" t="s">
        <v>1031</v>
      </c>
      <c r="E105" t="s">
        <v>5311</v>
      </c>
      <c r="F105" t="s">
        <v>5315</v>
      </c>
    </row>
    <row r="106" spans="1:6">
      <c r="A106" s="6"/>
      <c r="D106" t="s">
        <v>1032</v>
      </c>
      <c r="E106" t="s">
        <v>5311</v>
      </c>
      <c r="F106" t="s">
        <v>5315</v>
      </c>
    </row>
    <row r="107" spans="1:6">
      <c r="A107" s="6"/>
      <c r="D107" t="s">
        <v>1033</v>
      </c>
      <c r="E107" t="s">
        <v>5311</v>
      </c>
      <c r="F107" t="s">
        <v>5315</v>
      </c>
    </row>
    <row r="108" spans="1:6">
      <c r="A108" s="6"/>
      <c r="D108" t="s">
        <v>1034</v>
      </c>
      <c r="E108" t="s">
        <v>5311</v>
      </c>
      <c r="F108" t="s">
        <v>5315</v>
      </c>
    </row>
    <row r="109" spans="1:6">
      <c r="A109" s="6"/>
      <c r="D109" t="s">
        <v>1035</v>
      </c>
      <c r="E109" t="s">
        <v>5311</v>
      </c>
      <c r="F109" t="s">
        <v>5315</v>
      </c>
    </row>
    <row r="110" spans="1:6">
      <c r="A110" s="6"/>
      <c r="D110" t="s">
        <v>1049</v>
      </c>
      <c r="E110" t="s">
        <v>5311</v>
      </c>
      <c r="F110" t="s">
        <v>5315</v>
      </c>
    </row>
    <row r="111" spans="1:6">
      <c r="A111" s="6"/>
      <c r="D111" t="s">
        <v>1050</v>
      </c>
      <c r="E111" t="s">
        <v>5311</v>
      </c>
      <c r="F111" t="s">
        <v>5315</v>
      </c>
    </row>
    <row r="112" spans="1:6">
      <c r="A112" s="6"/>
      <c r="D112" t="s">
        <v>1054</v>
      </c>
      <c r="E112" t="s">
        <v>5311</v>
      </c>
      <c r="F112" t="s">
        <v>5315</v>
      </c>
    </row>
    <row r="113" spans="1:6">
      <c r="A113" s="6"/>
      <c r="D113" t="s">
        <v>1062</v>
      </c>
      <c r="E113" t="s">
        <v>5311</v>
      </c>
      <c r="F113" t="s">
        <v>5315</v>
      </c>
    </row>
    <row r="114" spans="1:6">
      <c r="A114" s="6"/>
      <c r="D114" t="s">
        <v>1063</v>
      </c>
      <c r="E114" t="s">
        <v>5311</v>
      </c>
      <c r="F114" t="s">
        <v>5315</v>
      </c>
    </row>
    <row r="115" spans="1:6">
      <c r="A115" s="6"/>
      <c r="D115" t="s">
        <v>1064</v>
      </c>
      <c r="E115" t="s">
        <v>5311</v>
      </c>
      <c r="F115" t="s">
        <v>5315</v>
      </c>
    </row>
    <row r="116" spans="1:6">
      <c r="A116" s="6"/>
      <c r="D116" t="s">
        <v>1065</v>
      </c>
      <c r="E116" t="s">
        <v>5311</v>
      </c>
      <c r="F116" t="s">
        <v>5315</v>
      </c>
    </row>
    <row r="117" spans="1:6">
      <c r="A117" s="6"/>
      <c r="D117" t="s">
        <v>1066</v>
      </c>
      <c r="E117" t="s">
        <v>5311</v>
      </c>
      <c r="F117" t="s">
        <v>5315</v>
      </c>
    </row>
    <row r="118" spans="1:6">
      <c r="A118" s="6"/>
      <c r="D118" t="s">
        <v>1068</v>
      </c>
      <c r="E118" t="s">
        <v>5311</v>
      </c>
      <c r="F118" t="s">
        <v>5315</v>
      </c>
    </row>
    <row r="119" spans="1:6">
      <c r="A119" s="6"/>
      <c r="D119" t="s">
        <v>1069</v>
      </c>
      <c r="E119" t="s">
        <v>5311</v>
      </c>
      <c r="F119" t="s">
        <v>5315</v>
      </c>
    </row>
    <row r="120" spans="1:6">
      <c r="A120" s="6"/>
      <c r="D120" t="s">
        <v>1070</v>
      </c>
      <c r="E120" t="s">
        <v>5311</v>
      </c>
      <c r="F120" t="s">
        <v>5315</v>
      </c>
    </row>
    <row r="121" spans="1:6">
      <c r="A121" s="6"/>
      <c r="D121" t="s">
        <v>1108</v>
      </c>
      <c r="E121" t="s">
        <v>5311</v>
      </c>
      <c r="F121" t="s">
        <v>5315</v>
      </c>
    </row>
    <row r="122" spans="1:6">
      <c r="A122" s="6"/>
      <c r="D122" t="s">
        <v>1111</v>
      </c>
      <c r="E122" t="s">
        <v>5311</v>
      </c>
      <c r="F122" t="s">
        <v>5315</v>
      </c>
    </row>
    <row r="123" spans="1:6">
      <c r="A123" s="6"/>
      <c r="D123" t="s">
        <v>1112</v>
      </c>
      <c r="E123" t="s">
        <v>5311</v>
      </c>
      <c r="F123" t="s">
        <v>5315</v>
      </c>
    </row>
    <row r="124" spans="1:6">
      <c r="A124" s="6"/>
      <c r="D124" t="s">
        <v>1113</v>
      </c>
      <c r="E124" t="s">
        <v>5311</v>
      </c>
      <c r="F124" t="s">
        <v>5315</v>
      </c>
    </row>
    <row r="125" spans="1:6">
      <c r="A125" s="6"/>
      <c r="D125" t="s">
        <v>1114</v>
      </c>
      <c r="E125" t="s">
        <v>5311</v>
      </c>
      <c r="F125" t="s">
        <v>5315</v>
      </c>
    </row>
    <row r="126" spans="1:6">
      <c r="A126" s="6"/>
      <c r="D126" t="s">
        <v>1115</v>
      </c>
      <c r="E126" t="s">
        <v>5311</v>
      </c>
      <c r="F126" t="s">
        <v>5315</v>
      </c>
    </row>
    <row r="127" spans="1:6">
      <c r="A127" s="6"/>
      <c r="D127" t="s">
        <v>1116</v>
      </c>
      <c r="E127" t="s">
        <v>5311</v>
      </c>
      <c r="F127" t="s">
        <v>5315</v>
      </c>
    </row>
    <row r="128" spans="1:6">
      <c r="A128" s="6"/>
      <c r="D128" t="s">
        <v>1117</v>
      </c>
      <c r="E128" t="s">
        <v>5311</v>
      </c>
      <c r="F128" t="s">
        <v>5315</v>
      </c>
    </row>
    <row r="129" spans="1:6">
      <c r="A129" s="6"/>
      <c r="D129" t="s">
        <v>1118</v>
      </c>
      <c r="E129" t="s">
        <v>5311</v>
      </c>
      <c r="F129" t="s">
        <v>5315</v>
      </c>
    </row>
    <row r="130" spans="1:6">
      <c r="A130" s="6"/>
      <c r="D130" t="s">
        <v>1119</v>
      </c>
      <c r="E130" t="s">
        <v>5311</v>
      </c>
      <c r="F130" t="s">
        <v>5315</v>
      </c>
    </row>
    <row r="131" spans="1:6">
      <c r="A131" s="6"/>
      <c r="D131" t="s">
        <v>1120</v>
      </c>
      <c r="E131" t="s">
        <v>5311</v>
      </c>
      <c r="F131" t="s">
        <v>5315</v>
      </c>
    </row>
    <row r="132" spans="1:6">
      <c r="A132" s="6"/>
      <c r="D132" t="s">
        <v>1810</v>
      </c>
      <c r="E132" t="s">
        <v>5311</v>
      </c>
      <c r="F132" t="s">
        <v>5315</v>
      </c>
    </row>
    <row r="133" spans="1:6">
      <c r="A133" s="6"/>
      <c r="D133" t="s">
        <v>1812</v>
      </c>
      <c r="E133" t="s">
        <v>5311</v>
      </c>
      <c r="F133" t="s">
        <v>5315</v>
      </c>
    </row>
    <row r="134" spans="1:6">
      <c r="A134" s="6"/>
      <c r="D134" t="s">
        <v>1813</v>
      </c>
      <c r="E134" t="s">
        <v>5311</v>
      </c>
      <c r="F134" t="s">
        <v>5315</v>
      </c>
    </row>
    <row r="135" spans="1:6">
      <c r="A135" s="6"/>
      <c r="D135" t="s">
        <v>1814</v>
      </c>
      <c r="E135" t="s">
        <v>5311</v>
      </c>
      <c r="F135" t="s">
        <v>5315</v>
      </c>
    </row>
    <row r="136" spans="1:6">
      <c r="A136" s="6"/>
      <c r="D136" t="s">
        <v>1815</v>
      </c>
      <c r="E136" t="s">
        <v>5311</v>
      </c>
      <c r="F136" t="s">
        <v>5315</v>
      </c>
    </row>
    <row r="137" spans="1:6">
      <c r="A137" s="6"/>
      <c r="D137" t="s">
        <v>1816</v>
      </c>
      <c r="E137" t="s">
        <v>5311</v>
      </c>
      <c r="F137" t="s">
        <v>5315</v>
      </c>
    </row>
    <row r="138" spans="1:6">
      <c r="A138" s="6"/>
      <c r="D138" t="s">
        <v>1817</v>
      </c>
      <c r="E138" t="s">
        <v>5311</v>
      </c>
      <c r="F138" t="s">
        <v>5315</v>
      </c>
    </row>
    <row r="139" spans="1:6">
      <c r="A139" s="6"/>
      <c r="D139" t="s">
        <v>1121</v>
      </c>
      <c r="E139" t="s">
        <v>5311</v>
      </c>
      <c r="F139" t="s">
        <v>5315</v>
      </c>
    </row>
    <row r="140" spans="1:6">
      <c r="A140" s="6"/>
      <c r="D140" t="s">
        <v>1122</v>
      </c>
      <c r="E140" t="s">
        <v>5311</v>
      </c>
      <c r="F140" t="s">
        <v>5315</v>
      </c>
    </row>
    <row r="141" spans="1:6">
      <c r="A141" s="6"/>
      <c r="D141" t="s">
        <v>1123</v>
      </c>
      <c r="E141" t="s">
        <v>5311</v>
      </c>
      <c r="F141" t="s">
        <v>5315</v>
      </c>
    </row>
    <row r="142" spans="1:6">
      <c r="A142" s="6"/>
      <c r="D142" t="s">
        <v>1124</v>
      </c>
      <c r="E142" t="s">
        <v>5311</v>
      </c>
      <c r="F142" t="s">
        <v>5315</v>
      </c>
    </row>
    <row r="143" spans="1:6">
      <c r="A143" s="6"/>
      <c r="D143" t="s">
        <v>1125</v>
      </c>
      <c r="E143" t="s">
        <v>5311</v>
      </c>
      <c r="F143" t="s">
        <v>5315</v>
      </c>
    </row>
    <row r="144" spans="1:6">
      <c r="A144" s="6"/>
      <c r="D144" t="s">
        <v>1126</v>
      </c>
      <c r="E144" t="s">
        <v>5311</v>
      </c>
      <c r="F144" t="s">
        <v>5315</v>
      </c>
    </row>
    <row r="145" spans="1:6">
      <c r="A145" s="6"/>
      <c r="D145" t="s">
        <v>1127</v>
      </c>
      <c r="E145" t="s">
        <v>5311</v>
      </c>
      <c r="F145" t="s">
        <v>5315</v>
      </c>
    </row>
    <row r="146" spans="1:6">
      <c r="A146" s="6"/>
      <c r="D146" t="s">
        <v>1128</v>
      </c>
      <c r="E146" t="s">
        <v>5311</v>
      </c>
      <c r="F146" t="s">
        <v>5315</v>
      </c>
    </row>
    <row r="147" spans="1:6">
      <c r="A147" s="6"/>
      <c r="D147" t="s">
        <v>2046</v>
      </c>
      <c r="E147" t="s">
        <v>5311</v>
      </c>
      <c r="F147" t="s">
        <v>5315</v>
      </c>
    </row>
    <row r="148" spans="1:6">
      <c r="A148" s="6"/>
      <c r="D148" t="s">
        <v>1129</v>
      </c>
      <c r="E148" t="s">
        <v>5311</v>
      </c>
      <c r="F148" t="s">
        <v>5315</v>
      </c>
    </row>
    <row r="149" spans="1:6">
      <c r="A149" s="6"/>
      <c r="D149" t="s">
        <v>1130</v>
      </c>
      <c r="E149" t="s">
        <v>5311</v>
      </c>
      <c r="F149" t="s">
        <v>5315</v>
      </c>
    </row>
    <row r="150" spans="1:6">
      <c r="A150" s="6"/>
      <c r="D150" t="s">
        <v>1131</v>
      </c>
      <c r="E150" t="s">
        <v>5311</v>
      </c>
      <c r="F150" t="s">
        <v>5315</v>
      </c>
    </row>
    <row r="151" spans="1:6">
      <c r="A151" s="6"/>
      <c r="D151" t="s">
        <v>1132</v>
      </c>
      <c r="E151" t="s">
        <v>5311</v>
      </c>
      <c r="F151" t="s">
        <v>5315</v>
      </c>
    </row>
    <row r="152" spans="1:6">
      <c r="A152" s="6"/>
      <c r="D152" t="s">
        <v>1133</v>
      </c>
      <c r="E152" t="s">
        <v>5311</v>
      </c>
      <c r="F152" t="s">
        <v>5315</v>
      </c>
    </row>
    <row r="153" spans="1:6">
      <c r="A153" s="6"/>
      <c r="D153" t="s">
        <v>1134</v>
      </c>
      <c r="E153" t="s">
        <v>5311</v>
      </c>
      <c r="F153" t="s">
        <v>5315</v>
      </c>
    </row>
    <row r="154" spans="1:6">
      <c r="A154" s="6"/>
      <c r="D154" t="s">
        <v>1136</v>
      </c>
      <c r="E154" t="s">
        <v>5311</v>
      </c>
      <c r="F154" t="s">
        <v>5315</v>
      </c>
    </row>
    <row r="155" spans="1:6">
      <c r="A155" s="6"/>
      <c r="D155" t="s">
        <v>1139</v>
      </c>
      <c r="E155" t="s">
        <v>5311</v>
      </c>
      <c r="F155" t="s">
        <v>5315</v>
      </c>
    </row>
    <row r="156" spans="1:6">
      <c r="A156" s="6"/>
      <c r="D156" t="s">
        <v>1140</v>
      </c>
      <c r="E156" t="s">
        <v>5311</v>
      </c>
      <c r="F156" t="s">
        <v>5315</v>
      </c>
    </row>
    <row r="157" spans="1:6">
      <c r="A157" s="6"/>
      <c r="D157" t="s">
        <v>5316</v>
      </c>
      <c r="E157" t="s">
        <v>5311</v>
      </c>
      <c r="F157" t="s">
        <v>5315</v>
      </c>
    </row>
    <row r="158" spans="1:6">
      <c r="A158" s="6"/>
      <c r="D158" t="s">
        <v>5317</v>
      </c>
      <c r="E158" t="s">
        <v>5311</v>
      </c>
      <c r="F158" t="s">
        <v>5315</v>
      </c>
    </row>
    <row r="159" spans="1:6">
      <c r="A159" s="6"/>
      <c r="D159" t="s">
        <v>1143</v>
      </c>
      <c r="E159" t="s">
        <v>5311</v>
      </c>
      <c r="F159" t="s">
        <v>5318</v>
      </c>
    </row>
    <row r="160" spans="1:6">
      <c r="A160" s="6"/>
      <c r="D160" t="s">
        <v>1144</v>
      </c>
      <c r="E160" t="s">
        <v>5311</v>
      </c>
      <c r="F160" t="s">
        <v>5318</v>
      </c>
    </row>
    <row r="161" spans="1:6">
      <c r="A161" s="6"/>
      <c r="D161" t="s">
        <v>1149</v>
      </c>
      <c r="E161" t="s">
        <v>5311</v>
      </c>
      <c r="F161" t="s">
        <v>5318</v>
      </c>
    </row>
    <row r="162" spans="1:6">
      <c r="A162" s="6"/>
      <c r="D162" t="s">
        <v>1150</v>
      </c>
      <c r="E162" t="s">
        <v>5311</v>
      </c>
      <c r="F162" t="s">
        <v>5318</v>
      </c>
    </row>
    <row r="163" spans="1:6">
      <c r="A163" s="6"/>
      <c r="D163" t="s">
        <v>1152</v>
      </c>
      <c r="E163" t="s">
        <v>5311</v>
      </c>
      <c r="F163" t="s">
        <v>5318</v>
      </c>
    </row>
    <row r="164" spans="1:6">
      <c r="A164" s="6"/>
      <c r="D164" t="s">
        <v>1153</v>
      </c>
      <c r="E164" t="s">
        <v>5311</v>
      </c>
      <c r="F164" t="s">
        <v>5318</v>
      </c>
    </row>
    <row r="165" spans="1:6">
      <c r="A165" s="6"/>
      <c r="D165" t="s">
        <v>1154</v>
      </c>
      <c r="E165" t="s">
        <v>5311</v>
      </c>
      <c r="F165" t="s">
        <v>5318</v>
      </c>
    </row>
    <row r="166" spans="1:6">
      <c r="A166" s="6"/>
      <c r="D166" t="s">
        <v>1155</v>
      </c>
      <c r="E166" t="s">
        <v>5311</v>
      </c>
      <c r="F166" t="s">
        <v>5318</v>
      </c>
    </row>
    <row r="167" spans="1:6">
      <c r="A167" s="6"/>
      <c r="D167" t="s">
        <v>1157</v>
      </c>
      <c r="E167" t="s">
        <v>5311</v>
      </c>
      <c r="F167" t="s">
        <v>5318</v>
      </c>
    </row>
    <row r="168" spans="1:6">
      <c r="A168" s="6"/>
      <c r="D168" t="s">
        <v>1158</v>
      </c>
      <c r="E168" t="s">
        <v>5311</v>
      </c>
      <c r="F168" t="s">
        <v>5318</v>
      </c>
    </row>
    <row r="169" spans="1:6">
      <c r="A169" s="6"/>
      <c r="D169" t="s">
        <v>1159</v>
      </c>
      <c r="E169" t="s">
        <v>5311</v>
      </c>
      <c r="F169" t="s">
        <v>5318</v>
      </c>
    </row>
    <row r="170" spans="1:6">
      <c r="A170" s="6"/>
      <c r="D170" t="s">
        <v>1163</v>
      </c>
      <c r="E170" t="s">
        <v>5311</v>
      </c>
      <c r="F170" t="s">
        <v>5318</v>
      </c>
    </row>
    <row r="171" spans="1:6">
      <c r="A171" s="6"/>
      <c r="D171" t="s">
        <v>1164</v>
      </c>
      <c r="E171" t="s">
        <v>5311</v>
      </c>
      <c r="F171" t="s">
        <v>5318</v>
      </c>
    </row>
    <row r="172" spans="1:6">
      <c r="A172" s="6"/>
      <c r="D172" t="s">
        <v>1165</v>
      </c>
      <c r="E172" t="s">
        <v>5311</v>
      </c>
      <c r="F172" t="s">
        <v>5318</v>
      </c>
    </row>
    <row r="173" spans="1:6">
      <c r="A173" s="6"/>
      <c r="D173" t="s">
        <v>1166</v>
      </c>
      <c r="E173" t="s">
        <v>5311</v>
      </c>
      <c r="F173" t="s">
        <v>5318</v>
      </c>
    </row>
    <row r="174" spans="1:6">
      <c r="A174" s="6"/>
      <c r="D174" t="s">
        <v>1193</v>
      </c>
      <c r="E174" t="s">
        <v>5311</v>
      </c>
      <c r="F174" t="s">
        <v>5318</v>
      </c>
    </row>
    <row r="175" spans="1:6">
      <c r="A175" s="6"/>
      <c r="D175" t="s">
        <v>1194</v>
      </c>
      <c r="E175" t="s">
        <v>5311</v>
      </c>
      <c r="F175" t="s">
        <v>5318</v>
      </c>
    </row>
    <row r="176" spans="1:6">
      <c r="A176" s="6"/>
      <c r="D176" t="s">
        <v>1195</v>
      </c>
      <c r="E176" t="s">
        <v>5311</v>
      </c>
      <c r="F176" t="s">
        <v>5318</v>
      </c>
    </row>
    <row r="177" spans="1:6">
      <c r="A177" s="6"/>
      <c r="D177" t="s">
        <v>1196</v>
      </c>
      <c r="E177" t="s">
        <v>5311</v>
      </c>
      <c r="F177" t="s">
        <v>5318</v>
      </c>
    </row>
    <row r="178" spans="1:6">
      <c r="A178" s="6"/>
      <c r="D178" t="s">
        <v>1197</v>
      </c>
      <c r="E178" t="s">
        <v>5311</v>
      </c>
      <c r="F178" t="s">
        <v>5318</v>
      </c>
    </row>
    <row r="179" spans="1:6">
      <c r="A179" s="6"/>
      <c r="D179" t="s">
        <v>1198</v>
      </c>
      <c r="E179" t="s">
        <v>5311</v>
      </c>
      <c r="F179" t="s">
        <v>5318</v>
      </c>
    </row>
    <row r="180" spans="1:6">
      <c r="A180" s="6"/>
      <c r="D180" t="s">
        <v>1199</v>
      </c>
      <c r="E180" t="s">
        <v>5311</v>
      </c>
      <c r="F180" t="s">
        <v>5318</v>
      </c>
    </row>
    <row r="181" spans="1:6">
      <c r="A181" s="6"/>
      <c r="D181" t="s">
        <v>1200</v>
      </c>
      <c r="E181" t="s">
        <v>5311</v>
      </c>
      <c r="F181" t="s">
        <v>5318</v>
      </c>
    </row>
    <row r="182" spans="1:6">
      <c r="A182" s="6"/>
      <c r="D182" t="s">
        <v>1201</v>
      </c>
      <c r="E182" t="s">
        <v>5311</v>
      </c>
      <c r="F182" t="s">
        <v>5318</v>
      </c>
    </row>
    <row r="183" spans="1:6">
      <c r="A183" s="6"/>
      <c r="D183" t="s">
        <v>1202</v>
      </c>
      <c r="E183" t="s">
        <v>5311</v>
      </c>
      <c r="F183" t="s">
        <v>5318</v>
      </c>
    </row>
    <row r="184" spans="1:6">
      <c r="A184" s="6"/>
      <c r="D184" t="s">
        <v>1203</v>
      </c>
      <c r="E184" t="s">
        <v>5311</v>
      </c>
      <c r="F184" t="s">
        <v>5318</v>
      </c>
    </row>
    <row r="185" spans="1:6">
      <c r="A185" s="6"/>
      <c r="D185" t="s">
        <v>1204</v>
      </c>
      <c r="E185" t="s">
        <v>5311</v>
      </c>
      <c r="F185" t="s">
        <v>5318</v>
      </c>
    </row>
    <row r="186" spans="1:6">
      <c r="A186" s="6"/>
      <c r="D186" t="s">
        <v>1206</v>
      </c>
      <c r="E186" t="s">
        <v>5311</v>
      </c>
      <c r="F186" t="s">
        <v>5318</v>
      </c>
    </row>
    <row r="187" spans="1:6">
      <c r="A187" s="6"/>
      <c r="D187" t="s">
        <v>1207</v>
      </c>
      <c r="E187" t="s">
        <v>5311</v>
      </c>
      <c r="F187" t="s">
        <v>5318</v>
      </c>
    </row>
    <row r="188" spans="1:6">
      <c r="A188" s="6"/>
      <c r="D188" t="s">
        <v>1208</v>
      </c>
      <c r="E188" t="s">
        <v>5311</v>
      </c>
      <c r="F188" t="s">
        <v>5318</v>
      </c>
    </row>
    <row r="189" spans="1:6">
      <c r="A189" s="6"/>
      <c r="D189" t="s">
        <v>1209</v>
      </c>
      <c r="E189" t="s">
        <v>5311</v>
      </c>
      <c r="F189" t="s">
        <v>5318</v>
      </c>
    </row>
    <row r="190" spans="1:6">
      <c r="A190" s="6"/>
      <c r="D190" t="s">
        <v>1211</v>
      </c>
      <c r="E190" t="s">
        <v>5311</v>
      </c>
      <c r="F190" t="s">
        <v>5318</v>
      </c>
    </row>
    <row r="191" spans="1:6">
      <c r="A191" s="6"/>
      <c r="D191" t="s">
        <v>1212</v>
      </c>
      <c r="E191" t="s">
        <v>5311</v>
      </c>
      <c r="F191" t="s">
        <v>5318</v>
      </c>
    </row>
    <row r="192" spans="1:6">
      <c r="A192" s="6"/>
      <c r="D192" t="s">
        <v>1213</v>
      </c>
      <c r="E192" t="s">
        <v>5311</v>
      </c>
      <c r="F192" t="s">
        <v>5318</v>
      </c>
    </row>
    <row r="193" spans="1:6">
      <c r="A193" s="6"/>
      <c r="D193" t="s">
        <v>1216</v>
      </c>
      <c r="E193" t="s">
        <v>5311</v>
      </c>
      <c r="F193" t="s">
        <v>5318</v>
      </c>
    </row>
    <row r="194" spans="1:6">
      <c r="A194" s="6"/>
      <c r="D194" t="s">
        <v>1217</v>
      </c>
      <c r="E194" t="s">
        <v>5311</v>
      </c>
      <c r="F194" t="s">
        <v>5318</v>
      </c>
    </row>
    <row r="195" spans="1:6">
      <c r="A195" s="6"/>
      <c r="D195" t="s">
        <v>1218</v>
      </c>
      <c r="E195" t="s">
        <v>5311</v>
      </c>
      <c r="F195" t="s">
        <v>5318</v>
      </c>
    </row>
    <row r="196" spans="1:6">
      <c r="A196" s="6"/>
      <c r="D196" t="s">
        <v>1219</v>
      </c>
      <c r="E196" t="s">
        <v>5311</v>
      </c>
      <c r="F196" t="s">
        <v>5318</v>
      </c>
    </row>
    <row r="197" spans="1:6">
      <c r="A197" s="6"/>
      <c r="D197" t="s">
        <v>1221</v>
      </c>
      <c r="E197" t="s">
        <v>5311</v>
      </c>
      <c r="F197" t="s">
        <v>5318</v>
      </c>
    </row>
    <row r="198" spans="1:6">
      <c r="A198" s="6"/>
      <c r="D198" t="s">
        <v>1222</v>
      </c>
      <c r="E198" t="s">
        <v>5311</v>
      </c>
      <c r="F198" t="s">
        <v>5318</v>
      </c>
    </row>
    <row r="199" spans="1:6">
      <c r="A199" s="6"/>
      <c r="D199" t="s">
        <v>1223</v>
      </c>
      <c r="E199" t="s">
        <v>5311</v>
      </c>
      <c r="F199" t="s">
        <v>5318</v>
      </c>
    </row>
    <row r="200" spans="1:6">
      <c r="A200" s="6"/>
      <c r="D200" t="s">
        <v>1224</v>
      </c>
      <c r="E200" t="s">
        <v>5311</v>
      </c>
      <c r="F200" t="s">
        <v>5318</v>
      </c>
    </row>
    <row r="201" spans="1:6">
      <c r="A201" s="6"/>
      <c r="D201" t="s">
        <v>1225</v>
      </c>
      <c r="E201" t="s">
        <v>5311</v>
      </c>
      <c r="F201" t="s">
        <v>5318</v>
      </c>
    </row>
    <row r="202" spans="1:6">
      <c r="A202" s="6"/>
      <c r="D202" t="s">
        <v>1226</v>
      </c>
      <c r="E202" t="s">
        <v>5311</v>
      </c>
      <c r="F202" t="s">
        <v>5318</v>
      </c>
    </row>
    <row r="203" spans="1:6">
      <c r="A203" s="6"/>
      <c r="D203" t="s">
        <v>1227</v>
      </c>
      <c r="E203" t="s">
        <v>5311</v>
      </c>
      <c r="F203" t="s">
        <v>5318</v>
      </c>
    </row>
    <row r="204" spans="1:6">
      <c r="A204" s="6"/>
      <c r="D204" t="s">
        <v>1229</v>
      </c>
      <c r="E204" t="s">
        <v>5311</v>
      </c>
      <c r="F204" t="s">
        <v>5318</v>
      </c>
    </row>
    <row r="205" spans="1:6">
      <c r="A205" s="6"/>
      <c r="D205" t="s">
        <v>1233</v>
      </c>
      <c r="E205" t="s">
        <v>5311</v>
      </c>
      <c r="F205" t="s">
        <v>5318</v>
      </c>
    </row>
    <row r="206" spans="1:6">
      <c r="A206" s="6"/>
      <c r="D206" t="s">
        <v>1234</v>
      </c>
      <c r="E206" t="s">
        <v>5311</v>
      </c>
      <c r="F206" t="s">
        <v>5318</v>
      </c>
    </row>
    <row r="207" spans="1:6">
      <c r="A207" s="6"/>
      <c r="D207" t="s">
        <v>1235</v>
      </c>
      <c r="E207" t="s">
        <v>5311</v>
      </c>
      <c r="F207" t="s">
        <v>5318</v>
      </c>
    </row>
    <row r="208" spans="1:6">
      <c r="A208" s="6"/>
      <c r="D208" t="s">
        <v>1236</v>
      </c>
      <c r="E208" t="s">
        <v>5311</v>
      </c>
      <c r="F208" t="s">
        <v>5318</v>
      </c>
    </row>
    <row r="209" spans="1:6">
      <c r="A209" s="6"/>
      <c r="D209" t="s">
        <v>1237</v>
      </c>
      <c r="E209" t="s">
        <v>5311</v>
      </c>
      <c r="F209" t="s">
        <v>5318</v>
      </c>
    </row>
    <row r="210" spans="1:6">
      <c r="A210" s="6"/>
      <c r="D210" t="s">
        <v>1238</v>
      </c>
      <c r="E210" t="s">
        <v>5311</v>
      </c>
      <c r="F210" t="s">
        <v>5318</v>
      </c>
    </row>
    <row r="211" spans="1:6">
      <c r="A211" s="6"/>
      <c r="D211" t="s">
        <v>1239</v>
      </c>
      <c r="E211" t="s">
        <v>5311</v>
      </c>
      <c r="F211" t="s">
        <v>5318</v>
      </c>
    </row>
    <row r="212" spans="1:6">
      <c r="A212" s="6"/>
      <c r="D212" t="s">
        <v>1240</v>
      </c>
      <c r="E212" t="s">
        <v>5311</v>
      </c>
      <c r="F212" t="s">
        <v>5318</v>
      </c>
    </row>
    <row r="213" spans="1:6">
      <c r="A213" s="6"/>
      <c r="D213" t="s">
        <v>1241</v>
      </c>
      <c r="E213" t="s">
        <v>5311</v>
      </c>
      <c r="F213" t="s">
        <v>5318</v>
      </c>
    </row>
    <row r="214" spans="1:6">
      <c r="A214" s="6"/>
      <c r="D214" t="s">
        <v>1242</v>
      </c>
      <c r="E214" t="s">
        <v>5311</v>
      </c>
      <c r="F214" t="s">
        <v>5318</v>
      </c>
    </row>
    <row r="215" spans="1:6">
      <c r="A215" s="6"/>
      <c r="D215" t="s">
        <v>1243</v>
      </c>
      <c r="E215" t="s">
        <v>5311</v>
      </c>
      <c r="F215" t="s">
        <v>5318</v>
      </c>
    </row>
    <row r="216" spans="1:6">
      <c r="A216" s="6"/>
      <c r="D216" t="s">
        <v>1246</v>
      </c>
      <c r="E216" t="s">
        <v>5311</v>
      </c>
      <c r="F216" t="s">
        <v>5318</v>
      </c>
    </row>
    <row r="217" spans="1:6">
      <c r="A217" s="6"/>
      <c r="D217" t="s">
        <v>1247</v>
      </c>
      <c r="E217" t="s">
        <v>5311</v>
      </c>
      <c r="F217" t="s">
        <v>5318</v>
      </c>
    </row>
    <row r="218" spans="1:6">
      <c r="A218" s="6"/>
      <c r="D218" t="s">
        <v>1248</v>
      </c>
      <c r="E218" t="s">
        <v>5311</v>
      </c>
      <c r="F218" t="s">
        <v>5318</v>
      </c>
    </row>
    <row r="219" spans="1:6">
      <c r="A219" s="6"/>
      <c r="D219" t="s">
        <v>1249</v>
      </c>
      <c r="E219" t="s">
        <v>5311</v>
      </c>
      <c r="F219" t="s">
        <v>5318</v>
      </c>
    </row>
    <row r="220" spans="1:6">
      <c r="A220" s="6"/>
      <c r="D220" t="s">
        <v>1250</v>
      </c>
      <c r="E220" t="s">
        <v>5311</v>
      </c>
      <c r="F220" t="s">
        <v>5318</v>
      </c>
    </row>
    <row r="221" spans="1:6">
      <c r="A221" s="6"/>
      <c r="D221" t="s">
        <v>1251</v>
      </c>
      <c r="E221" t="s">
        <v>5311</v>
      </c>
      <c r="F221" t="s">
        <v>5318</v>
      </c>
    </row>
    <row r="222" spans="1:6">
      <c r="A222" s="6"/>
      <c r="D222" t="s">
        <v>1252</v>
      </c>
      <c r="E222" t="s">
        <v>5311</v>
      </c>
      <c r="F222" t="s">
        <v>5318</v>
      </c>
    </row>
    <row r="223" spans="1:6">
      <c r="A223" s="6"/>
      <c r="D223" t="s">
        <v>1255</v>
      </c>
      <c r="E223" t="s">
        <v>5311</v>
      </c>
      <c r="F223" t="s">
        <v>5318</v>
      </c>
    </row>
    <row r="224" spans="1:6">
      <c r="A224" s="6"/>
      <c r="D224" t="s">
        <v>1256</v>
      </c>
      <c r="E224" t="s">
        <v>5311</v>
      </c>
      <c r="F224" t="s">
        <v>5318</v>
      </c>
    </row>
    <row r="225" spans="1:6">
      <c r="A225" s="6"/>
      <c r="D225" t="s">
        <v>1257</v>
      </c>
      <c r="E225" t="s">
        <v>5311</v>
      </c>
      <c r="F225" t="s">
        <v>5318</v>
      </c>
    </row>
    <row r="226" spans="1:6">
      <c r="A226" s="6"/>
      <c r="D226" t="s">
        <v>1258</v>
      </c>
      <c r="E226" t="s">
        <v>5311</v>
      </c>
      <c r="F226" t="s">
        <v>5318</v>
      </c>
    </row>
    <row r="227" spans="1:6">
      <c r="A227" s="6"/>
      <c r="D227" t="s">
        <v>1260</v>
      </c>
      <c r="E227" t="s">
        <v>5311</v>
      </c>
      <c r="F227" t="s">
        <v>5318</v>
      </c>
    </row>
    <row r="228" spans="1:6">
      <c r="A228" s="6"/>
      <c r="D228" t="s">
        <v>1261</v>
      </c>
      <c r="E228" t="s">
        <v>5311</v>
      </c>
      <c r="F228" t="s">
        <v>5318</v>
      </c>
    </row>
    <row r="229" spans="1:6">
      <c r="A229" s="6"/>
      <c r="D229" t="s">
        <v>1263</v>
      </c>
      <c r="E229" t="s">
        <v>5311</v>
      </c>
      <c r="F229" t="s">
        <v>5318</v>
      </c>
    </row>
    <row r="230" spans="1:6">
      <c r="A230" s="6"/>
      <c r="D230" t="s">
        <v>1327</v>
      </c>
      <c r="E230" t="s">
        <v>5311</v>
      </c>
      <c r="F230" t="s">
        <v>5318</v>
      </c>
    </row>
    <row r="231" spans="1:6">
      <c r="A231" s="6"/>
      <c r="D231" t="s">
        <v>1328</v>
      </c>
      <c r="E231" t="s">
        <v>5311</v>
      </c>
      <c r="F231" t="s">
        <v>5318</v>
      </c>
    </row>
    <row r="232" spans="1:6">
      <c r="A232" s="6"/>
      <c r="D232" t="s">
        <v>1329</v>
      </c>
      <c r="E232" t="s">
        <v>5311</v>
      </c>
      <c r="F232" t="s">
        <v>5318</v>
      </c>
    </row>
    <row r="233" spans="1:6">
      <c r="A233" s="6"/>
      <c r="D233" t="s">
        <v>1330</v>
      </c>
      <c r="E233" t="s">
        <v>5311</v>
      </c>
      <c r="F233" t="s">
        <v>5318</v>
      </c>
    </row>
    <row r="234" spans="1:6">
      <c r="A234" s="6"/>
      <c r="D234" t="s">
        <v>1331</v>
      </c>
      <c r="E234" t="s">
        <v>5311</v>
      </c>
      <c r="F234" t="s">
        <v>5318</v>
      </c>
    </row>
    <row r="235" spans="1:6">
      <c r="A235" s="6"/>
      <c r="D235" t="s">
        <v>2055</v>
      </c>
      <c r="E235" t="s">
        <v>5311</v>
      </c>
      <c r="F235" t="s">
        <v>5318</v>
      </c>
    </row>
    <row r="236" spans="1:6">
      <c r="A236" s="6"/>
      <c r="D236" t="s">
        <v>2058</v>
      </c>
      <c r="E236" t="s">
        <v>5311</v>
      </c>
      <c r="F236" t="s">
        <v>5318</v>
      </c>
    </row>
    <row r="237" spans="1:6">
      <c r="A237" s="6"/>
      <c r="D237" t="s">
        <v>2059</v>
      </c>
      <c r="E237" t="s">
        <v>5311</v>
      </c>
      <c r="F237" t="s">
        <v>5318</v>
      </c>
    </row>
    <row r="238" spans="1:6">
      <c r="A238" s="6"/>
      <c r="D238" t="s">
        <v>2060</v>
      </c>
      <c r="E238" t="s">
        <v>5311</v>
      </c>
      <c r="F238" t="s">
        <v>5318</v>
      </c>
    </row>
    <row r="239" spans="1:6">
      <c r="A239" s="6"/>
      <c r="D239" t="s">
        <v>2063</v>
      </c>
      <c r="E239" t="s">
        <v>5311</v>
      </c>
      <c r="F239" t="s">
        <v>5318</v>
      </c>
    </row>
    <row r="240" spans="1:6">
      <c r="A240" s="6"/>
      <c r="D240" t="s">
        <v>2064</v>
      </c>
      <c r="E240" t="s">
        <v>5311</v>
      </c>
      <c r="F240" t="s">
        <v>5318</v>
      </c>
    </row>
    <row r="241" spans="1:6">
      <c r="A241" s="6"/>
      <c r="D241" t="s">
        <v>2519</v>
      </c>
      <c r="E241" t="s">
        <v>5311</v>
      </c>
      <c r="F241" t="s">
        <v>5318</v>
      </c>
    </row>
    <row r="242" spans="1:6">
      <c r="A242" s="6"/>
      <c r="D242" t="s">
        <v>2520</v>
      </c>
      <c r="E242" t="s">
        <v>5311</v>
      </c>
      <c r="F242" t="s">
        <v>5318</v>
      </c>
    </row>
    <row r="243" spans="1:6">
      <c r="A243" s="6"/>
      <c r="D243" t="s">
        <v>2521</v>
      </c>
      <c r="E243" t="s">
        <v>5311</v>
      </c>
      <c r="F243" t="s">
        <v>5318</v>
      </c>
    </row>
    <row r="244" spans="1:6">
      <c r="A244" s="6"/>
      <c r="D244" t="s">
        <v>1332</v>
      </c>
      <c r="E244" t="s">
        <v>5311</v>
      </c>
      <c r="F244" t="s">
        <v>5318</v>
      </c>
    </row>
    <row r="245" spans="1:6">
      <c r="A245" s="6"/>
      <c r="D245" t="s">
        <v>1333</v>
      </c>
      <c r="E245" t="s">
        <v>5311</v>
      </c>
      <c r="F245" t="s">
        <v>5318</v>
      </c>
    </row>
    <row r="246" spans="1:6">
      <c r="A246" s="6"/>
      <c r="D246" t="s">
        <v>2522</v>
      </c>
      <c r="E246" t="s">
        <v>5311</v>
      </c>
      <c r="F246" t="s">
        <v>5318</v>
      </c>
    </row>
    <row r="247" spans="1:6">
      <c r="A247" s="6"/>
      <c r="D247" t="s">
        <v>1334</v>
      </c>
      <c r="E247" t="s">
        <v>5311</v>
      </c>
      <c r="F247" t="s">
        <v>5318</v>
      </c>
    </row>
    <row r="248" spans="1:6">
      <c r="A248" s="6"/>
      <c r="D248" t="s">
        <v>1449</v>
      </c>
      <c r="E248" t="s">
        <v>5311</v>
      </c>
      <c r="F248" t="s">
        <v>5318</v>
      </c>
    </row>
    <row r="249" spans="1:6">
      <c r="A249" s="6"/>
      <c r="D249" t="s">
        <v>1450</v>
      </c>
      <c r="E249" t="s">
        <v>5311</v>
      </c>
      <c r="F249" t="s">
        <v>5318</v>
      </c>
    </row>
    <row r="250" spans="1:6">
      <c r="A250" s="6"/>
      <c r="D250" t="s">
        <v>1451</v>
      </c>
      <c r="E250" t="s">
        <v>5311</v>
      </c>
      <c r="F250" t="s">
        <v>5318</v>
      </c>
    </row>
    <row r="251" spans="1:6">
      <c r="A251" s="6"/>
      <c r="D251" t="s">
        <v>1465</v>
      </c>
      <c r="E251" t="s">
        <v>5311</v>
      </c>
      <c r="F251" t="s">
        <v>5318</v>
      </c>
    </row>
    <row r="252" spans="1:6">
      <c r="A252" s="6"/>
      <c r="D252" t="s">
        <v>1466</v>
      </c>
      <c r="E252" t="s">
        <v>5311</v>
      </c>
      <c r="F252" t="s">
        <v>5318</v>
      </c>
    </row>
    <row r="253" spans="1:6">
      <c r="A253" s="6"/>
      <c r="D253" t="s">
        <v>1467</v>
      </c>
      <c r="E253" t="s">
        <v>5311</v>
      </c>
      <c r="F253" t="s">
        <v>5318</v>
      </c>
    </row>
    <row r="254" spans="1:6">
      <c r="A254" s="6"/>
      <c r="D254" t="s">
        <v>1468</v>
      </c>
      <c r="E254" t="s">
        <v>5311</v>
      </c>
      <c r="F254" t="s">
        <v>5318</v>
      </c>
    </row>
    <row r="255" spans="1:6">
      <c r="A255" s="6"/>
      <c r="D255" t="s">
        <v>1469</v>
      </c>
      <c r="E255" t="s">
        <v>5311</v>
      </c>
      <c r="F255" t="s">
        <v>5318</v>
      </c>
    </row>
    <row r="256" spans="1:6">
      <c r="A256" s="6"/>
      <c r="D256" t="s">
        <v>1470</v>
      </c>
      <c r="E256" t="s">
        <v>5311</v>
      </c>
      <c r="F256" t="s">
        <v>5318</v>
      </c>
    </row>
    <row r="257" spans="1:6">
      <c r="A257" s="6"/>
      <c r="D257" t="s">
        <v>1471</v>
      </c>
      <c r="E257" t="s">
        <v>5311</v>
      </c>
      <c r="F257" t="s">
        <v>5318</v>
      </c>
    </row>
    <row r="258" spans="1:6">
      <c r="A258" s="6"/>
      <c r="D258" t="s">
        <v>1474</v>
      </c>
      <c r="E258" t="s">
        <v>5311</v>
      </c>
      <c r="F258" t="s">
        <v>5318</v>
      </c>
    </row>
    <row r="259" spans="1:6">
      <c r="A259" s="6"/>
      <c r="D259" t="s">
        <v>1475</v>
      </c>
      <c r="E259" t="s">
        <v>5311</v>
      </c>
      <c r="F259" t="s">
        <v>5318</v>
      </c>
    </row>
    <row r="260" spans="1:6">
      <c r="A260" s="6"/>
      <c r="D260" t="s">
        <v>1476</v>
      </c>
      <c r="E260" t="s">
        <v>5311</v>
      </c>
      <c r="F260" t="s">
        <v>5318</v>
      </c>
    </row>
    <row r="261" spans="1:6">
      <c r="A261" s="6"/>
      <c r="D261" t="s">
        <v>1477</v>
      </c>
      <c r="E261" t="s">
        <v>5311</v>
      </c>
      <c r="F261" t="s">
        <v>5318</v>
      </c>
    </row>
    <row r="262" spans="1:6">
      <c r="A262" s="6"/>
      <c r="D262" t="s">
        <v>1478</v>
      </c>
      <c r="E262" t="s">
        <v>5311</v>
      </c>
      <c r="F262" t="s">
        <v>5318</v>
      </c>
    </row>
    <row r="263" spans="1:6">
      <c r="A263" s="6"/>
      <c r="D263" t="s">
        <v>1479</v>
      </c>
      <c r="E263" t="s">
        <v>5311</v>
      </c>
      <c r="F263" t="s">
        <v>5318</v>
      </c>
    </row>
    <row r="264" spans="1:6">
      <c r="A264" s="6"/>
      <c r="D264" t="s">
        <v>1496</v>
      </c>
      <c r="E264" t="s">
        <v>5311</v>
      </c>
      <c r="F264" t="s">
        <v>5318</v>
      </c>
    </row>
    <row r="265" spans="1:6">
      <c r="A265" s="6"/>
      <c r="D265" t="s">
        <v>1497</v>
      </c>
      <c r="E265" t="s">
        <v>5311</v>
      </c>
      <c r="F265" t="s">
        <v>5318</v>
      </c>
    </row>
    <row r="266" spans="1:6">
      <c r="A266" s="6"/>
      <c r="D266" t="s">
        <v>2535</v>
      </c>
      <c r="E266" t="s">
        <v>5311</v>
      </c>
      <c r="F266" t="s">
        <v>5318</v>
      </c>
    </row>
    <row r="267" spans="1:6">
      <c r="A267" s="6"/>
      <c r="D267" t="s">
        <v>2538</v>
      </c>
      <c r="E267" t="s">
        <v>5311</v>
      </c>
      <c r="F267" t="s">
        <v>5318</v>
      </c>
    </row>
    <row r="268" spans="1:6">
      <c r="A268" s="6"/>
      <c r="D268" t="s">
        <v>1499</v>
      </c>
      <c r="E268" t="s">
        <v>5311</v>
      </c>
      <c r="F268" t="s">
        <v>5318</v>
      </c>
    </row>
    <row r="269" spans="1:6">
      <c r="A269" s="6"/>
      <c r="D269" t="s">
        <v>1508</v>
      </c>
      <c r="E269" t="s">
        <v>5311</v>
      </c>
      <c r="F269" t="s">
        <v>5318</v>
      </c>
    </row>
    <row r="270" spans="1:6">
      <c r="A270" s="6"/>
      <c r="D270" t="s">
        <v>1509</v>
      </c>
      <c r="E270" t="s">
        <v>5311</v>
      </c>
      <c r="F270" t="s">
        <v>5318</v>
      </c>
    </row>
    <row r="271" spans="1:6">
      <c r="A271" s="6"/>
      <c r="D271" t="s">
        <v>1510</v>
      </c>
      <c r="E271" t="s">
        <v>5311</v>
      </c>
      <c r="F271" t="s">
        <v>5318</v>
      </c>
    </row>
    <row r="272" spans="1:6">
      <c r="A272" s="6"/>
      <c r="D272" t="s">
        <v>1511</v>
      </c>
      <c r="E272" t="s">
        <v>5311</v>
      </c>
      <c r="F272" t="s">
        <v>5318</v>
      </c>
    </row>
    <row r="273" spans="1:6">
      <c r="A273" s="6"/>
      <c r="D273" t="s">
        <v>1512</v>
      </c>
      <c r="E273" t="s">
        <v>5311</v>
      </c>
      <c r="F273" t="s">
        <v>5318</v>
      </c>
    </row>
    <row r="274" spans="1:6">
      <c r="A274" s="6"/>
      <c r="D274" t="s">
        <v>1513</v>
      </c>
      <c r="E274" t="s">
        <v>5311</v>
      </c>
      <c r="F274" t="s">
        <v>5318</v>
      </c>
    </row>
    <row r="275" spans="1:6">
      <c r="A275" s="6"/>
      <c r="D275" t="s">
        <v>1518</v>
      </c>
      <c r="E275" t="s">
        <v>5311</v>
      </c>
      <c r="F275" t="s">
        <v>5318</v>
      </c>
    </row>
    <row r="276" spans="1:6">
      <c r="A276" s="6"/>
      <c r="D276" t="s">
        <v>1519</v>
      </c>
      <c r="E276" t="s">
        <v>5311</v>
      </c>
      <c r="F276" t="s">
        <v>5318</v>
      </c>
    </row>
    <row r="277" spans="1:6">
      <c r="A277" s="6"/>
      <c r="D277" t="s">
        <v>1520</v>
      </c>
      <c r="E277" t="s">
        <v>5311</v>
      </c>
      <c r="F277" t="s">
        <v>5318</v>
      </c>
    </row>
    <row r="278" spans="1:6">
      <c r="A278" s="6"/>
      <c r="D278" t="s">
        <v>1521</v>
      </c>
      <c r="E278" t="s">
        <v>5311</v>
      </c>
      <c r="F278" t="s">
        <v>5319</v>
      </c>
    </row>
    <row r="279" spans="1:6">
      <c r="A279" s="6"/>
      <c r="D279" t="s">
        <v>1524</v>
      </c>
      <c r="E279" t="s">
        <v>5311</v>
      </c>
      <c r="F279" t="s">
        <v>5319</v>
      </c>
    </row>
    <row r="280" spans="1:6">
      <c r="A280" s="6"/>
      <c r="D280" t="s">
        <v>1525</v>
      </c>
      <c r="E280" t="s">
        <v>5311</v>
      </c>
      <c r="F280" t="s">
        <v>5319</v>
      </c>
    </row>
    <row r="281" spans="1:6">
      <c r="A281" s="6"/>
      <c r="D281" t="s">
        <v>1526</v>
      </c>
      <c r="E281" t="s">
        <v>5311</v>
      </c>
      <c r="F281" t="s">
        <v>5319</v>
      </c>
    </row>
    <row r="282" spans="1:6">
      <c r="A282" s="6"/>
      <c r="D282" t="s">
        <v>1527</v>
      </c>
      <c r="E282" t="s">
        <v>5311</v>
      </c>
      <c r="F282" t="s">
        <v>5319</v>
      </c>
    </row>
    <row r="283" spans="1:6">
      <c r="A283" s="6"/>
      <c r="D283" t="s">
        <v>1528</v>
      </c>
      <c r="E283" t="s">
        <v>5311</v>
      </c>
      <c r="F283" t="s">
        <v>5319</v>
      </c>
    </row>
    <row r="284" spans="1:6">
      <c r="A284" s="6"/>
      <c r="D284" t="s">
        <v>1529</v>
      </c>
      <c r="E284" t="s">
        <v>5311</v>
      </c>
      <c r="F284" t="s">
        <v>5319</v>
      </c>
    </row>
    <row r="285" spans="1:6">
      <c r="A285" s="6"/>
      <c r="D285" t="s">
        <v>1530</v>
      </c>
      <c r="E285" t="s">
        <v>5311</v>
      </c>
      <c r="F285" t="s">
        <v>5319</v>
      </c>
    </row>
    <row r="286" spans="1:6">
      <c r="A286" s="6"/>
      <c r="D286" t="s">
        <v>1531</v>
      </c>
      <c r="E286" t="s">
        <v>5311</v>
      </c>
      <c r="F286" t="s">
        <v>5319</v>
      </c>
    </row>
    <row r="287" spans="1:6">
      <c r="A287" s="6"/>
      <c r="D287" t="s">
        <v>1532</v>
      </c>
      <c r="E287" t="s">
        <v>5311</v>
      </c>
      <c r="F287" t="s">
        <v>5319</v>
      </c>
    </row>
    <row r="288" spans="1:6">
      <c r="A288" s="6"/>
      <c r="D288" t="s">
        <v>1533</v>
      </c>
      <c r="E288" t="s">
        <v>5311</v>
      </c>
      <c r="F288" t="s">
        <v>5319</v>
      </c>
    </row>
    <row r="289" spans="1:6">
      <c r="A289" s="6"/>
      <c r="D289" t="s">
        <v>1536</v>
      </c>
      <c r="E289" t="s">
        <v>5311</v>
      </c>
      <c r="F289" t="s">
        <v>5319</v>
      </c>
    </row>
    <row r="290" spans="1:6">
      <c r="A290" s="6"/>
      <c r="D290" t="s">
        <v>1537</v>
      </c>
      <c r="E290" t="s">
        <v>5311</v>
      </c>
      <c r="F290" t="s">
        <v>5319</v>
      </c>
    </row>
    <row r="291" spans="1:6">
      <c r="A291" s="6"/>
      <c r="D291" t="s">
        <v>1541</v>
      </c>
      <c r="E291" t="s">
        <v>5311</v>
      </c>
      <c r="F291" t="s">
        <v>5319</v>
      </c>
    </row>
    <row r="292" spans="1:6">
      <c r="A292" s="6"/>
      <c r="D292" t="s">
        <v>1543</v>
      </c>
      <c r="E292" t="s">
        <v>5311</v>
      </c>
      <c r="F292" t="s">
        <v>5319</v>
      </c>
    </row>
    <row r="293" spans="1:6">
      <c r="A293" s="6"/>
      <c r="D293" t="s">
        <v>1544</v>
      </c>
      <c r="E293" t="s">
        <v>5311</v>
      </c>
      <c r="F293" t="s">
        <v>5319</v>
      </c>
    </row>
    <row r="294" spans="1:6">
      <c r="A294" s="6"/>
      <c r="D294" t="s">
        <v>1545</v>
      </c>
      <c r="E294" t="s">
        <v>5311</v>
      </c>
      <c r="F294" t="s">
        <v>5319</v>
      </c>
    </row>
    <row r="295" spans="1:6">
      <c r="A295" s="6"/>
      <c r="D295" t="s">
        <v>1546</v>
      </c>
      <c r="E295" t="s">
        <v>5311</v>
      </c>
      <c r="F295" t="s">
        <v>5319</v>
      </c>
    </row>
    <row r="296" spans="1:6">
      <c r="A296" s="6"/>
      <c r="D296" t="s">
        <v>1547</v>
      </c>
      <c r="E296" t="s">
        <v>5311</v>
      </c>
      <c r="F296" t="s">
        <v>5319</v>
      </c>
    </row>
    <row r="297" spans="1:6">
      <c r="A297" s="6"/>
      <c r="D297" t="s">
        <v>1548</v>
      </c>
      <c r="E297" t="s">
        <v>5311</v>
      </c>
      <c r="F297" t="s">
        <v>5319</v>
      </c>
    </row>
    <row r="298" spans="1:6">
      <c r="A298" s="6"/>
      <c r="D298" t="s">
        <v>1549</v>
      </c>
      <c r="E298" t="s">
        <v>5311</v>
      </c>
      <c r="F298" t="s">
        <v>5319</v>
      </c>
    </row>
    <row r="299" spans="1:6">
      <c r="A299" s="6"/>
      <c r="D299" t="s">
        <v>1550</v>
      </c>
      <c r="E299" t="s">
        <v>5311</v>
      </c>
      <c r="F299" t="s">
        <v>5319</v>
      </c>
    </row>
    <row r="300" spans="1:6">
      <c r="A300" s="6"/>
      <c r="D300" t="s">
        <v>1552</v>
      </c>
      <c r="E300" t="s">
        <v>5311</v>
      </c>
      <c r="F300" t="s">
        <v>5319</v>
      </c>
    </row>
    <row r="301" spans="1:6">
      <c r="A301" s="6"/>
      <c r="D301" t="s">
        <v>1554</v>
      </c>
      <c r="E301" t="s">
        <v>5311</v>
      </c>
      <c r="F301" t="s">
        <v>5319</v>
      </c>
    </row>
    <row r="302" spans="1:6">
      <c r="A302" s="6"/>
      <c r="D302" t="s">
        <v>1556</v>
      </c>
      <c r="E302" t="s">
        <v>5311</v>
      </c>
      <c r="F302" t="s">
        <v>5319</v>
      </c>
    </row>
    <row r="303" spans="1:6">
      <c r="A303" s="6"/>
      <c r="D303" t="s">
        <v>1557</v>
      </c>
      <c r="E303" t="s">
        <v>5311</v>
      </c>
      <c r="F303" t="s">
        <v>5319</v>
      </c>
    </row>
    <row r="304" spans="1:6">
      <c r="A304" s="6"/>
      <c r="D304" t="s">
        <v>1558</v>
      </c>
      <c r="E304" t="s">
        <v>5311</v>
      </c>
      <c r="F304" t="s">
        <v>5319</v>
      </c>
    </row>
    <row r="305" spans="1:6">
      <c r="A305" s="6"/>
      <c r="D305" t="s">
        <v>1559</v>
      </c>
      <c r="E305" t="s">
        <v>5311</v>
      </c>
      <c r="F305" t="s">
        <v>5319</v>
      </c>
    </row>
    <row r="306" spans="1:6">
      <c r="A306" s="6"/>
      <c r="D306" t="s">
        <v>1560</v>
      </c>
      <c r="E306" t="s">
        <v>5311</v>
      </c>
      <c r="F306" t="s">
        <v>5319</v>
      </c>
    </row>
    <row r="307" spans="1:6">
      <c r="A307" s="6"/>
      <c r="D307" t="s">
        <v>1561</v>
      </c>
      <c r="E307" t="s">
        <v>5311</v>
      </c>
      <c r="F307" t="s">
        <v>5319</v>
      </c>
    </row>
    <row r="308" spans="1:6">
      <c r="A308" s="6"/>
      <c r="D308" t="s">
        <v>1562</v>
      </c>
      <c r="E308" t="s">
        <v>5311</v>
      </c>
      <c r="F308" t="s">
        <v>5319</v>
      </c>
    </row>
    <row r="309" spans="1:6">
      <c r="A309" s="6"/>
      <c r="D309" t="s">
        <v>1563</v>
      </c>
      <c r="E309" t="s">
        <v>5311</v>
      </c>
      <c r="F309" t="s">
        <v>5319</v>
      </c>
    </row>
    <row r="310" spans="1:6">
      <c r="A310" s="6"/>
      <c r="D310" t="s">
        <v>1564</v>
      </c>
      <c r="E310" t="s">
        <v>5311</v>
      </c>
      <c r="F310" t="s">
        <v>5319</v>
      </c>
    </row>
    <row r="311" spans="1:6">
      <c r="A311" s="6"/>
      <c r="D311" t="s">
        <v>1565</v>
      </c>
      <c r="E311" t="s">
        <v>5311</v>
      </c>
      <c r="F311" t="s">
        <v>5319</v>
      </c>
    </row>
    <row r="312" spans="1:6">
      <c r="A312" s="6"/>
      <c r="D312" t="s">
        <v>1566</v>
      </c>
      <c r="E312" t="s">
        <v>5311</v>
      </c>
      <c r="F312" t="s">
        <v>5319</v>
      </c>
    </row>
    <row r="313" spans="1:6">
      <c r="A313" s="6"/>
      <c r="D313" t="s">
        <v>1573</v>
      </c>
      <c r="E313" t="s">
        <v>5311</v>
      </c>
      <c r="F313" t="s">
        <v>5319</v>
      </c>
    </row>
    <row r="314" spans="1:6">
      <c r="A314" s="6"/>
      <c r="D314" t="s">
        <v>1574</v>
      </c>
      <c r="E314" t="s">
        <v>5311</v>
      </c>
      <c r="F314" t="s">
        <v>5319</v>
      </c>
    </row>
    <row r="315" spans="1:6">
      <c r="A315" s="6"/>
      <c r="D315" t="s">
        <v>1575</v>
      </c>
      <c r="E315" t="s">
        <v>5311</v>
      </c>
      <c r="F315" t="s">
        <v>5319</v>
      </c>
    </row>
    <row r="316" spans="1:6">
      <c r="A316" s="6"/>
      <c r="D316" t="s">
        <v>1579</v>
      </c>
      <c r="E316" t="s">
        <v>5311</v>
      </c>
      <c r="F316" t="s">
        <v>5319</v>
      </c>
    </row>
    <row r="317" spans="1:6">
      <c r="A317" s="6"/>
      <c r="D317" t="s">
        <v>1580</v>
      </c>
      <c r="E317" t="s">
        <v>5311</v>
      </c>
      <c r="F317" t="s">
        <v>5319</v>
      </c>
    </row>
    <row r="318" spans="1:6">
      <c r="A318" s="6"/>
      <c r="D318" t="s">
        <v>1581</v>
      </c>
      <c r="E318" t="s">
        <v>5311</v>
      </c>
      <c r="F318" t="s">
        <v>5319</v>
      </c>
    </row>
    <row r="319" spans="1:6">
      <c r="A319" s="6"/>
      <c r="D319" t="s">
        <v>1582</v>
      </c>
      <c r="E319" t="s">
        <v>5311</v>
      </c>
      <c r="F319" t="s">
        <v>5319</v>
      </c>
    </row>
    <row r="320" spans="1:6">
      <c r="A320" s="6"/>
      <c r="D320" t="s">
        <v>1587</v>
      </c>
      <c r="E320" t="s">
        <v>5311</v>
      </c>
      <c r="F320" t="s">
        <v>5319</v>
      </c>
    </row>
    <row r="321" spans="1:6">
      <c r="A321" s="6"/>
      <c r="D321" t="s">
        <v>1588</v>
      </c>
      <c r="E321" t="s">
        <v>5311</v>
      </c>
      <c r="F321" t="s">
        <v>5319</v>
      </c>
    </row>
    <row r="322" spans="1:6">
      <c r="A322" s="6"/>
      <c r="D322" t="s">
        <v>1589</v>
      </c>
      <c r="E322" t="s">
        <v>5311</v>
      </c>
      <c r="F322" t="s">
        <v>5319</v>
      </c>
    </row>
    <row r="323" spans="1:6">
      <c r="A323" s="6"/>
      <c r="D323" t="s">
        <v>1590</v>
      </c>
      <c r="E323" t="s">
        <v>5311</v>
      </c>
      <c r="F323" t="s">
        <v>5319</v>
      </c>
    </row>
    <row r="324" spans="1:6">
      <c r="A324" s="6"/>
      <c r="D324" t="s">
        <v>1591</v>
      </c>
      <c r="E324" t="s">
        <v>5311</v>
      </c>
      <c r="F324" t="s">
        <v>5319</v>
      </c>
    </row>
    <row r="325" spans="1:6">
      <c r="A325" s="6"/>
      <c r="D325" t="s">
        <v>1598</v>
      </c>
      <c r="E325" t="s">
        <v>5311</v>
      </c>
      <c r="F325" t="s">
        <v>5319</v>
      </c>
    </row>
    <row r="326" spans="1:6">
      <c r="A326" s="6"/>
      <c r="D326" t="s">
        <v>1599</v>
      </c>
      <c r="E326" t="s">
        <v>5311</v>
      </c>
      <c r="F326" t="s">
        <v>5319</v>
      </c>
    </row>
    <row r="327" spans="1:6">
      <c r="A327" s="6"/>
      <c r="D327" t="s">
        <v>1600</v>
      </c>
      <c r="E327" t="s">
        <v>5311</v>
      </c>
      <c r="F327" t="s">
        <v>5319</v>
      </c>
    </row>
    <row r="328" spans="1:6">
      <c r="A328" s="6"/>
      <c r="D328" t="s">
        <v>1601</v>
      </c>
      <c r="E328" t="s">
        <v>5311</v>
      </c>
      <c r="F328" t="s">
        <v>5319</v>
      </c>
    </row>
    <row r="329" spans="1:6">
      <c r="A329" s="6"/>
      <c r="D329" t="s">
        <v>1602</v>
      </c>
      <c r="E329" t="s">
        <v>5311</v>
      </c>
      <c r="F329" t="s">
        <v>5319</v>
      </c>
    </row>
    <row r="330" spans="1:6">
      <c r="A330" s="6"/>
      <c r="D330" t="s">
        <v>1603</v>
      </c>
      <c r="E330" t="s">
        <v>5311</v>
      </c>
      <c r="F330" t="s">
        <v>5319</v>
      </c>
    </row>
    <row r="331" spans="1:6">
      <c r="A331" s="6"/>
      <c r="D331" t="s">
        <v>1604</v>
      </c>
      <c r="E331" t="s">
        <v>5311</v>
      </c>
      <c r="F331" t="s">
        <v>5319</v>
      </c>
    </row>
    <row r="332" spans="1:6">
      <c r="A332" s="6"/>
      <c r="D332" t="s">
        <v>1605</v>
      </c>
      <c r="E332" t="s">
        <v>5311</v>
      </c>
      <c r="F332" t="s">
        <v>5319</v>
      </c>
    </row>
    <row r="333" spans="1:6">
      <c r="A333" s="6"/>
      <c r="D333" t="s">
        <v>1606</v>
      </c>
      <c r="E333" t="s">
        <v>5311</v>
      </c>
      <c r="F333" t="s">
        <v>5319</v>
      </c>
    </row>
    <row r="334" spans="1:6">
      <c r="A334" s="6"/>
      <c r="D334" t="s">
        <v>1607</v>
      </c>
      <c r="E334" t="s">
        <v>5311</v>
      </c>
      <c r="F334" t="s">
        <v>5319</v>
      </c>
    </row>
    <row r="335" spans="1:6">
      <c r="A335" s="6"/>
      <c r="D335" t="s">
        <v>1608</v>
      </c>
      <c r="E335" t="s">
        <v>5311</v>
      </c>
      <c r="F335" t="s">
        <v>5319</v>
      </c>
    </row>
    <row r="336" spans="1:6">
      <c r="A336" s="6"/>
      <c r="D336" t="s">
        <v>1609</v>
      </c>
      <c r="E336" t="s">
        <v>5311</v>
      </c>
      <c r="F336" t="s">
        <v>5319</v>
      </c>
    </row>
    <row r="337" spans="1:6">
      <c r="A337" s="6"/>
      <c r="D337" t="s">
        <v>1610</v>
      </c>
      <c r="E337" t="s">
        <v>5311</v>
      </c>
      <c r="F337" t="s">
        <v>5319</v>
      </c>
    </row>
    <row r="338" spans="1:6">
      <c r="A338" s="6"/>
      <c r="D338" t="s">
        <v>1611</v>
      </c>
      <c r="E338" t="s">
        <v>5311</v>
      </c>
      <c r="F338" t="s">
        <v>5319</v>
      </c>
    </row>
    <row r="339" spans="1:6">
      <c r="A339" s="6"/>
      <c r="D339" t="s">
        <v>1612</v>
      </c>
      <c r="E339" t="s">
        <v>5311</v>
      </c>
      <c r="F339" t="s">
        <v>5319</v>
      </c>
    </row>
    <row r="340" spans="1:6">
      <c r="A340" s="6"/>
      <c r="D340" t="s">
        <v>1613</v>
      </c>
      <c r="E340" t="s">
        <v>5311</v>
      </c>
      <c r="F340" t="s">
        <v>5319</v>
      </c>
    </row>
    <row r="341" spans="1:6">
      <c r="A341" s="6"/>
      <c r="D341" t="s">
        <v>1614</v>
      </c>
      <c r="E341" t="s">
        <v>5311</v>
      </c>
      <c r="F341" t="s">
        <v>5319</v>
      </c>
    </row>
    <row r="342" spans="1:6">
      <c r="A342" s="6"/>
      <c r="D342" t="s">
        <v>1636</v>
      </c>
      <c r="E342" t="s">
        <v>5311</v>
      </c>
      <c r="F342" t="s">
        <v>5319</v>
      </c>
    </row>
    <row r="343" spans="1:6">
      <c r="A343" s="6"/>
      <c r="D343" t="s">
        <v>1637</v>
      </c>
      <c r="E343" t="s">
        <v>5311</v>
      </c>
      <c r="F343" t="s">
        <v>5319</v>
      </c>
    </row>
    <row r="344" spans="1:6">
      <c r="A344" s="6"/>
      <c r="D344" t="s">
        <v>1638</v>
      </c>
      <c r="E344" t="s">
        <v>5311</v>
      </c>
      <c r="F344" t="s">
        <v>5319</v>
      </c>
    </row>
    <row r="345" spans="1:6">
      <c r="A345" s="6"/>
      <c r="D345" t="s">
        <v>1639</v>
      </c>
      <c r="E345" t="s">
        <v>5311</v>
      </c>
      <c r="F345" t="s">
        <v>5319</v>
      </c>
    </row>
    <row r="346" spans="1:6">
      <c r="A346" s="6"/>
      <c r="D346" t="s">
        <v>1640</v>
      </c>
      <c r="E346" t="s">
        <v>5311</v>
      </c>
      <c r="F346" t="s">
        <v>5319</v>
      </c>
    </row>
    <row r="347" spans="1:6">
      <c r="A347" s="6"/>
      <c r="D347" t="s">
        <v>1647</v>
      </c>
      <c r="E347" t="s">
        <v>5311</v>
      </c>
      <c r="F347" t="s">
        <v>5319</v>
      </c>
    </row>
    <row r="348" spans="1:6">
      <c r="A348" s="6"/>
      <c r="D348" t="s">
        <v>1648</v>
      </c>
      <c r="E348" t="s">
        <v>5311</v>
      </c>
      <c r="F348" t="s">
        <v>5319</v>
      </c>
    </row>
    <row r="349" spans="1:6">
      <c r="A349" s="6"/>
      <c r="D349" t="s">
        <v>1649</v>
      </c>
      <c r="E349" t="s">
        <v>5311</v>
      </c>
      <c r="F349" t="s">
        <v>5319</v>
      </c>
    </row>
    <row r="350" spans="1:6">
      <c r="A350" s="6"/>
      <c r="D350" t="s">
        <v>1652</v>
      </c>
      <c r="E350" t="s">
        <v>5311</v>
      </c>
      <c r="F350" t="s">
        <v>5319</v>
      </c>
    </row>
    <row r="351" spans="1:6">
      <c r="A351" s="6"/>
      <c r="D351" t="s">
        <v>1653</v>
      </c>
      <c r="E351" t="s">
        <v>5311</v>
      </c>
      <c r="F351" t="s">
        <v>5319</v>
      </c>
    </row>
    <row r="352" spans="1:6">
      <c r="A352" s="6"/>
      <c r="D352" t="s">
        <v>1654</v>
      </c>
      <c r="E352" t="s">
        <v>5311</v>
      </c>
      <c r="F352" t="s">
        <v>5319</v>
      </c>
    </row>
    <row r="353" spans="1:6">
      <c r="A353" s="6"/>
      <c r="D353" t="s">
        <v>1655</v>
      </c>
      <c r="E353" t="s">
        <v>5311</v>
      </c>
      <c r="F353" t="s">
        <v>5319</v>
      </c>
    </row>
    <row r="354" spans="1:6">
      <c r="A354" s="6"/>
      <c r="D354" t="s">
        <v>1656</v>
      </c>
      <c r="E354" t="s">
        <v>5311</v>
      </c>
      <c r="F354" t="s">
        <v>5319</v>
      </c>
    </row>
    <row r="355" spans="1:6">
      <c r="A355" s="6"/>
      <c r="D355" t="s">
        <v>1657</v>
      </c>
      <c r="E355" t="s">
        <v>5311</v>
      </c>
      <c r="F355" t="s">
        <v>5319</v>
      </c>
    </row>
    <row r="356" spans="1:6">
      <c r="A356" s="6"/>
      <c r="D356" t="s">
        <v>1658</v>
      </c>
      <c r="E356" t="s">
        <v>5311</v>
      </c>
      <c r="F356" t="s">
        <v>5319</v>
      </c>
    </row>
    <row r="357" spans="1:6">
      <c r="A357" s="6"/>
      <c r="D357" t="s">
        <v>1659</v>
      </c>
      <c r="E357" t="s">
        <v>5311</v>
      </c>
      <c r="F357" t="s">
        <v>5319</v>
      </c>
    </row>
    <row r="358" spans="1:6">
      <c r="A358" s="6"/>
      <c r="D358" t="s">
        <v>1691</v>
      </c>
      <c r="E358" t="s">
        <v>5311</v>
      </c>
      <c r="F358" t="s">
        <v>5319</v>
      </c>
    </row>
    <row r="359" spans="1:6">
      <c r="A359" s="6"/>
      <c r="D359" t="s">
        <v>1692</v>
      </c>
      <c r="E359" t="s">
        <v>5311</v>
      </c>
      <c r="F359" t="s">
        <v>5319</v>
      </c>
    </row>
    <row r="360" spans="1:6">
      <c r="A360" s="6"/>
      <c r="D360" t="s">
        <v>1701</v>
      </c>
      <c r="E360" t="s">
        <v>5311</v>
      </c>
      <c r="F360" t="s">
        <v>5319</v>
      </c>
    </row>
    <row r="361" spans="1:6">
      <c r="A361" s="6"/>
      <c r="D361" t="s">
        <v>1703</v>
      </c>
      <c r="E361" t="s">
        <v>5311</v>
      </c>
      <c r="F361" t="s">
        <v>5319</v>
      </c>
    </row>
    <row r="362" spans="1:6">
      <c r="A362" s="6"/>
      <c r="D362" t="s">
        <v>1704</v>
      </c>
      <c r="E362" t="s">
        <v>5311</v>
      </c>
      <c r="F362" t="s">
        <v>5319</v>
      </c>
    </row>
    <row r="363" spans="1:6">
      <c r="A363" s="6"/>
      <c r="D363" t="s">
        <v>1705</v>
      </c>
      <c r="E363" t="s">
        <v>5311</v>
      </c>
      <c r="F363" t="s">
        <v>5319</v>
      </c>
    </row>
    <row r="364" spans="1:6">
      <c r="A364" s="6"/>
      <c r="D364" t="s">
        <v>1706</v>
      </c>
      <c r="E364" t="s">
        <v>5311</v>
      </c>
      <c r="F364" t="s">
        <v>5319</v>
      </c>
    </row>
    <row r="365" spans="1:6">
      <c r="A365" s="6"/>
      <c r="D365" t="s">
        <v>1707</v>
      </c>
      <c r="E365" t="s">
        <v>5311</v>
      </c>
      <c r="F365" t="s">
        <v>5319</v>
      </c>
    </row>
    <row r="366" spans="1:6">
      <c r="A366" s="6"/>
      <c r="D366" t="s">
        <v>1877</v>
      </c>
      <c r="E366" t="s">
        <v>5311</v>
      </c>
      <c r="F366" t="s">
        <v>5319</v>
      </c>
    </row>
    <row r="367" spans="1:6">
      <c r="A367" s="6"/>
      <c r="D367" t="s">
        <v>1881</v>
      </c>
      <c r="E367" t="s">
        <v>5311</v>
      </c>
      <c r="F367" t="s">
        <v>5319</v>
      </c>
    </row>
    <row r="368" spans="1:6">
      <c r="A368" s="6"/>
      <c r="D368" t="s">
        <v>1882</v>
      </c>
      <c r="E368" t="s">
        <v>5311</v>
      </c>
      <c r="F368" t="s">
        <v>5319</v>
      </c>
    </row>
    <row r="369" spans="1:6">
      <c r="A369" s="6"/>
      <c r="D369" t="s">
        <v>1883</v>
      </c>
      <c r="E369" t="s">
        <v>5311</v>
      </c>
      <c r="F369" t="s">
        <v>5319</v>
      </c>
    </row>
    <row r="370" spans="1:6">
      <c r="A370" s="6"/>
      <c r="D370" t="s">
        <v>1884</v>
      </c>
      <c r="E370" t="s">
        <v>5311</v>
      </c>
      <c r="F370" t="s">
        <v>5319</v>
      </c>
    </row>
    <row r="371" spans="1:6">
      <c r="A371" s="6"/>
      <c r="D371" t="s">
        <v>1885</v>
      </c>
      <c r="E371" t="s">
        <v>5311</v>
      </c>
      <c r="F371" t="s">
        <v>5319</v>
      </c>
    </row>
    <row r="372" spans="1:6">
      <c r="A372" s="6"/>
      <c r="D372" t="s">
        <v>1893</v>
      </c>
      <c r="E372" t="s">
        <v>5311</v>
      </c>
      <c r="F372" t="s">
        <v>5319</v>
      </c>
    </row>
    <row r="373" spans="1:6">
      <c r="A373" s="6"/>
      <c r="D373" t="s">
        <v>1894</v>
      </c>
      <c r="E373" t="s">
        <v>5311</v>
      </c>
      <c r="F373" t="s">
        <v>5319</v>
      </c>
    </row>
    <row r="374" spans="1:6">
      <c r="A374" s="6"/>
      <c r="D374" t="s">
        <v>1895</v>
      </c>
      <c r="E374" t="s">
        <v>5311</v>
      </c>
      <c r="F374" t="s">
        <v>5319</v>
      </c>
    </row>
    <row r="375" spans="1:6">
      <c r="A375" s="6"/>
      <c r="D375" t="s">
        <v>1896</v>
      </c>
      <c r="E375" t="s">
        <v>5311</v>
      </c>
      <c r="F375" t="s">
        <v>5319</v>
      </c>
    </row>
    <row r="376" spans="1:6">
      <c r="A376" s="6"/>
      <c r="D376" t="s">
        <v>1897</v>
      </c>
      <c r="E376" t="s">
        <v>5311</v>
      </c>
      <c r="F376" t="s">
        <v>5319</v>
      </c>
    </row>
    <row r="377" spans="1:6">
      <c r="A377" s="6"/>
      <c r="D377" t="s">
        <v>1898</v>
      </c>
      <c r="E377" t="s">
        <v>5311</v>
      </c>
      <c r="F377" t="s">
        <v>5319</v>
      </c>
    </row>
    <row r="378" spans="1:6">
      <c r="A378" s="6"/>
      <c r="D378" t="s">
        <v>1901</v>
      </c>
      <c r="E378" t="s">
        <v>5311</v>
      </c>
      <c r="F378" t="s">
        <v>5319</v>
      </c>
    </row>
    <row r="379" spans="1:6">
      <c r="A379" s="6"/>
      <c r="D379" t="s">
        <v>1902</v>
      </c>
      <c r="E379" t="s">
        <v>5311</v>
      </c>
      <c r="F379" t="s">
        <v>5319</v>
      </c>
    </row>
    <row r="380" spans="1:6">
      <c r="A380" s="6"/>
      <c r="D380" t="s">
        <v>1903</v>
      </c>
      <c r="E380" t="s">
        <v>5311</v>
      </c>
      <c r="F380" t="s">
        <v>5319</v>
      </c>
    </row>
    <row r="381" spans="1:6">
      <c r="A381" s="6"/>
      <c r="D381" t="s">
        <v>1904</v>
      </c>
      <c r="E381" t="s">
        <v>5311</v>
      </c>
      <c r="F381" t="s">
        <v>5319</v>
      </c>
    </row>
    <row r="382" spans="1:6">
      <c r="A382" s="6"/>
      <c r="D382" t="s">
        <v>1905</v>
      </c>
      <c r="E382" t="s">
        <v>5311</v>
      </c>
      <c r="F382" t="s">
        <v>5319</v>
      </c>
    </row>
    <row r="383" spans="1:6">
      <c r="A383" s="6"/>
      <c r="D383" t="s">
        <v>1906</v>
      </c>
      <c r="E383" t="s">
        <v>5311</v>
      </c>
      <c r="F383" t="s">
        <v>5319</v>
      </c>
    </row>
    <row r="384" spans="1:6">
      <c r="A384" s="6"/>
      <c r="D384" t="s">
        <v>1907</v>
      </c>
      <c r="E384" t="s">
        <v>5311</v>
      </c>
      <c r="F384" t="s">
        <v>5319</v>
      </c>
    </row>
    <row r="385" spans="1:6">
      <c r="A385" s="6"/>
      <c r="D385" t="s">
        <v>1908</v>
      </c>
      <c r="E385" t="s">
        <v>5311</v>
      </c>
      <c r="F385" t="s">
        <v>5319</v>
      </c>
    </row>
    <row r="386" spans="1:6">
      <c r="A386" s="6"/>
      <c r="D386" t="s">
        <v>1911</v>
      </c>
      <c r="E386" t="s">
        <v>5311</v>
      </c>
      <c r="F386" t="s">
        <v>5319</v>
      </c>
    </row>
    <row r="387" spans="1:6">
      <c r="A387" s="6"/>
      <c r="D387" t="s">
        <v>1912</v>
      </c>
      <c r="E387" t="s">
        <v>5311</v>
      </c>
      <c r="F387" t="s">
        <v>5319</v>
      </c>
    </row>
    <row r="388" spans="1:6">
      <c r="A388" s="6"/>
      <c r="D388" t="s">
        <v>1913</v>
      </c>
      <c r="E388" t="s">
        <v>5311</v>
      </c>
      <c r="F388" t="s">
        <v>5319</v>
      </c>
    </row>
    <row r="389" spans="1:6">
      <c r="A389" s="6"/>
      <c r="D389" t="s">
        <v>1917</v>
      </c>
      <c r="E389" t="s">
        <v>5311</v>
      </c>
      <c r="F389" t="s">
        <v>5319</v>
      </c>
    </row>
    <row r="390" spans="1:6">
      <c r="A390" s="6"/>
      <c r="D390" t="s">
        <v>1919</v>
      </c>
      <c r="E390" t="s">
        <v>5311</v>
      </c>
      <c r="F390" t="s">
        <v>5319</v>
      </c>
    </row>
    <row r="391" spans="1:6">
      <c r="A391" s="6"/>
      <c r="D391" t="s">
        <v>1920</v>
      </c>
      <c r="E391" t="s">
        <v>5311</v>
      </c>
      <c r="F391" t="s">
        <v>5319</v>
      </c>
    </row>
    <row r="392" spans="1:6">
      <c r="A392" s="6"/>
      <c r="D392" t="s">
        <v>1921</v>
      </c>
      <c r="E392" t="s">
        <v>5311</v>
      </c>
      <c r="F392" t="s">
        <v>5319</v>
      </c>
    </row>
    <row r="393" spans="1:6">
      <c r="A393" s="6"/>
      <c r="D393" t="s">
        <v>1922</v>
      </c>
      <c r="E393" t="s">
        <v>5311</v>
      </c>
      <c r="F393" t="s">
        <v>5319</v>
      </c>
    </row>
    <row r="394" spans="1:6">
      <c r="A394" s="6"/>
      <c r="D394" t="s">
        <v>1923</v>
      </c>
      <c r="E394" t="s">
        <v>5311</v>
      </c>
      <c r="F394" t="s">
        <v>5319</v>
      </c>
    </row>
    <row r="395" spans="1:6">
      <c r="A395" s="6"/>
      <c r="D395" t="s">
        <v>1924</v>
      </c>
      <c r="E395" t="s">
        <v>5311</v>
      </c>
      <c r="F395" t="s">
        <v>5319</v>
      </c>
    </row>
    <row r="396" spans="1:6">
      <c r="A396" s="6"/>
      <c r="D396" t="s">
        <v>1925</v>
      </c>
      <c r="E396" t="s">
        <v>5311</v>
      </c>
      <c r="F396" t="s">
        <v>5319</v>
      </c>
    </row>
    <row r="397" spans="1:6">
      <c r="A397" s="6"/>
      <c r="D397" t="s">
        <v>1926</v>
      </c>
      <c r="E397" t="s">
        <v>5311</v>
      </c>
      <c r="F397" t="s">
        <v>5319</v>
      </c>
    </row>
    <row r="398" spans="1:6">
      <c r="A398" s="6"/>
      <c r="D398" t="s">
        <v>1927</v>
      </c>
      <c r="E398" t="s">
        <v>5311</v>
      </c>
      <c r="F398" t="s">
        <v>5319</v>
      </c>
    </row>
    <row r="399" spans="1:6">
      <c r="A399" s="6"/>
      <c r="D399" t="s">
        <v>1928</v>
      </c>
      <c r="E399" t="s">
        <v>5311</v>
      </c>
      <c r="F399" t="s">
        <v>5319</v>
      </c>
    </row>
    <row r="400" spans="1:6">
      <c r="A400" s="6"/>
      <c r="D400" t="s">
        <v>1929</v>
      </c>
      <c r="E400" t="s">
        <v>5311</v>
      </c>
      <c r="F400" t="s">
        <v>5319</v>
      </c>
    </row>
    <row r="401" spans="1:6">
      <c r="A401" s="6"/>
      <c r="D401" t="s">
        <v>1930</v>
      </c>
      <c r="E401" t="s">
        <v>5311</v>
      </c>
      <c r="F401" t="s">
        <v>5319</v>
      </c>
    </row>
    <row r="402" spans="1:6">
      <c r="A402" s="6"/>
      <c r="D402" t="s">
        <v>1931</v>
      </c>
      <c r="E402" t="s">
        <v>5311</v>
      </c>
      <c r="F402" t="s">
        <v>5319</v>
      </c>
    </row>
    <row r="403" spans="1:6">
      <c r="A403" s="6"/>
      <c r="D403" t="s">
        <v>1932</v>
      </c>
      <c r="E403" t="s">
        <v>5311</v>
      </c>
      <c r="F403" t="s">
        <v>5319</v>
      </c>
    </row>
    <row r="404" spans="1:6">
      <c r="A404" s="6"/>
      <c r="D404" t="s">
        <v>1933</v>
      </c>
      <c r="E404" t="s">
        <v>5311</v>
      </c>
      <c r="F404" t="s">
        <v>5319</v>
      </c>
    </row>
    <row r="405" spans="1:6">
      <c r="A405" s="6"/>
      <c r="D405" t="s">
        <v>1934</v>
      </c>
      <c r="E405" t="s">
        <v>5311</v>
      </c>
      <c r="F405" t="s">
        <v>5319</v>
      </c>
    </row>
    <row r="406" spans="1:6">
      <c r="A406" s="6"/>
      <c r="D406" t="s">
        <v>1935</v>
      </c>
      <c r="E406" t="s">
        <v>5311</v>
      </c>
      <c r="F406" t="s">
        <v>5319</v>
      </c>
    </row>
    <row r="407" spans="1:6">
      <c r="A407" s="6"/>
      <c r="D407" t="s">
        <v>1936</v>
      </c>
      <c r="E407" t="s">
        <v>5311</v>
      </c>
      <c r="F407" t="s">
        <v>5319</v>
      </c>
    </row>
    <row r="408" spans="1:6">
      <c r="A408" s="6"/>
      <c r="D408" t="s">
        <v>1937</v>
      </c>
      <c r="E408" t="s">
        <v>5311</v>
      </c>
      <c r="F408" t="s">
        <v>5319</v>
      </c>
    </row>
    <row r="409" spans="1:6">
      <c r="A409" s="6"/>
      <c r="D409" t="s">
        <v>1938</v>
      </c>
      <c r="E409" t="s">
        <v>5311</v>
      </c>
      <c r="F409" t="s">
        <v>5319</v>
      </c>
    </row>
    <row r="410" spans="1:6">
      <c r="A410" s="6"/>
      <c r="D410" t="s">
        <v>1939</v>
      </c>
      <c r="E410" t="s">
        <v>5311</v>
      </c>
      <c r="F410" t="s">
        <v>5319</v>
      </c>
    </row>
    <row r="411" spans="1:6">
      <c r="A411" s="6"/>
      <c r="D411" t="s">
        <v>1940</v>
      </c>
      <c r="E411" t="s">
        <v>5311</v>
      </c>
      <c r="F411" t="s">
        <v>5319</v>
      </c>
    </row>
    <row r="412" spans="1:6">
      <c r="A412" s="6"/>
      <c r="D412" t="s">
        <v>1941</v>
      </c>
      <c r="E412" t="s">
        <v>5311</v>
      </c>
      <c r="F412" t="s">
        <v>5319</v>
      </c>
    </row>
    <row r="413" spans="1:6">
      <c r="A413" s="6"/>
      <c r="D413" t="s">
        <v>1942</v>
      </c>
      <c r="E413" t="s">
        <v>5311</v>
      </c>
      <c r="F413" t="s">
        <v>5319</v>
      </c>
    </row>
    <row r="414" spans="1:6">
      <c r="A414" s="6"/>
      <c r="D414" t="s">
        <v>1944</v>
      </c>
      <c r="E414" t="s">
        <v>5311</v>
      </c>
      <c r="F414" t="s">
        <v>5319</v>
      </c>
    </row>
    <row r="415" spans="1:6">
      <c r="A415" s="6"/>
      <c r="D415" t="s">
        <v>1947</v>
      </c>
      <c r="E415" t="s">
        <v>5311</v>
      </c>
      <c r="F415" t="s">
        <v>5319</v>
      </c>
    </row>
    <row r="416" spans="1:6">
      <c r="A416" s="6"/>
      <c r="D416" t="s">
        <v>1948</v>
      </c>
      <c r="E416" t="s">
        <v>5311</v>
      </c>
      <c r="F416" t="s">
        <v>5319</v>
      </c>
    </row>
    <row r="417" spans="1:6">
      <c r="A417" s="6"/>
      <c r="D417" t="s">
        <v>1949</v>
      </c>
      <c r="E417" t="s">
        <v>5311</v>
      </c>
      <c r="F417" t="s">
        <v>5319</v>
      </c>
    </row>
    <row r="418" spans="1:6">
      <c r="A418" s="6"/>
      <c r="D418" t="s">
        <v>1950</v>
      </c>
      <c r="E418" t="s">
        <v>5311</v>
      </c>
      <c r="F418" t="s">
        <v>5319</v>
      </c>
    </row>
    <row r="419" spans="1:6">
      <c r="A419" s="6"/>
      <c r="D419" t="s">
        <v>1951</v>
      </c>
      <c r="E419" t="s">
        <v>5311</v>
      </c>
      <c r="F419" t="s">
        <v>5319</v>
      </c>
    </row>
    <row r="420" spans="1:6">
      <c r="A420" s="6"/>
      <c r="D420" t="s">
        <v>1952</v>
      </c>
      <c r="E420" t="s">
        <v>5311</v>
      </c>
      <c r="F420" t="s">
        <v>5319</v>
      </c>
    </row>
    <row r="421" spans="1:6">
      <c r="A421" s="6"/>
      <c r="D421" t="s">
        <v>1953</v>
      </c>
      <c r="E421" t="s">
        <v>5311</v>
      </c>
      <c r="F421" t="s">
        <v>5319</v>
      </c>
    </row>
    <row r="422" spans="1:6">
      <c r="A422" s="6"/>
      <c r="D422" t="s">
        <v>1954</v>
      </c>
      <c r="E422" t="s">
        <v>5311</v>
      </c>
      <c r="F422" t="s">
        <v>5319</v>
      </c>
    </row>
    <row r="423" spans="1:6">
      <c r="A423" s="6"/>
      <c r="D423" t="s">
        <v>1956</v>
      </c>
      <c r="E423" t="s">
        <v>5311</v>
      </c>
      <c r="F423" t="s">
        <v>5319</v>
      </c>
    </row>
    <row r="424" spans="1:6">
      <c r="A424" s="6"/>
      <c r="D424" t="s">
        <v>1957</v>
      </c>
      <c r="E424" t="s">
        <v>5311</v>
      </c>
      <c r="F424" t="s">
        <v>5319</v>
      </c>
    </row>
    <row r="425" spans="1:6">
      <c r="A425" s="6"/>
      <c r="D425" t="s">
        <v>1958</v>
      </c>
      <c r="E425" t="s">
        <v>5311</v>
      </c>
      <c r="F425" t="s">
        <v>5319</v>
      </c>
    </row>
    <row r="426" spans="1:6">
      <c r="A426" s="6"/>
      <c r="D426" t="s">
        <v>1959</v>
      </c>
      <c r="E426" t="s">
        <v>5311</v>
      </c>
      <c r="F426" t="s">
        <v>5319</v>
      </c>
    </row>
    <row r="427" spans="1:6">
      <c r="A427" s="6"/>
      <c r="D427" t="s">
        <v>1960</v>
      </c>
      <c r="E427" t="s">
        <v>5311</v>
      </c>
      <c r="F427" t="s">
        <v>5319</v>
      </c>
    </row>
    <row r="428" spans="1:6">
      <c r="A428" s="6"/>
      <c r="D428" t="s">
        <v>1961</v>
      </c>
      <c r="E428" t="s">
        <v>5311</v>
      </c>
      <c r="F428" t="s">
        <v>5319</v>
      </c>
    </row>
    <row r="429" spans="1:6">
      <c r="A429" s="6"/>
      <c r="D429" t="s">
        <v>1963</v>
      </c>
      <c r="E429" t="s">
        <v>5311</v>
      </c>
      <c r="F429" t="s">
        <v>5319</v>
      </c>
    </row>
    <row r="430" spans="1:6">
      <c r="A430" s="6"/>
      <c r="D430" t="s">
        <v>1964</v>
      </c>
      <c r="E430" t="s">
        <v>5311</v>
      </c>
      <c r="F430" t="s">
        <v>5319</v>
      </c>
    </row>
    <row r="431" spans="1:6">
      <c r="A431" s="6"/>
      <c r="D431" t="s">
        <v>1965</v>
      </c>
      <c r="E431" t="s">
        <v>5311</v>
      </c>
      <c r="F431" t="s">
        <v>5319</v>
      </c>
    </row>
    <row r="432" spans="1:6">
      <c r="A432" s="6"/>
      <c r="D432" t="s">
        <v>1966</v>
      </c>
      <c r="E432" t="s">
        <v>5311</v>
      </c>
      <c r="F432" t="s">
        <v>5319</v>
      </c>
    </row>
    <row r="433" spans="1:6">
      <c r="A433" s="6"/>
      <c r="D433" t="s">
        <v>1967</v>
      </c>
      <c r="E433" t="s">
        <v>5311</v>
      </c>
      <c r="F433" t="s">
        <v>5319</v>
      </c>
    </row>
    <row r="434" spans="1:6">
      <c r="A434" s="6"/>
      <c r="D434" t="s">
        <v>1968</v>
      </c>
      <c r="E434" t="s">
        <v>5311</v>
      </c>
      <c r="F434" t="s">
        <v>5319</v>
      </c>
    </row>
    <row r="435" spans="1:6">
      <c r="A435" s="6"/>
      <c r="D435" t="s">
        <v>1969</v>
      </c>
      <c r="E435" t="s">
        <v>5311</v>
      </c>
      <c r="F435" t="s">
        <v>5319</v>
      </c>
    </row>
    <row r="436" spans="1:6">
      <c r="A436" s="6"/>
      <c r="D436" t="s">
        <v>1970</v>
      </c>
      <c r="E436" t="s">
        <v>5311</v>
      </c>
      <c r="F436" t="s">
        <v>5319</v>
      </c>
    </row>
    <row r="437" spans="1:6">
      <c r="A437" s="6"/>
      <c r="D437" t="s">
        <v>1971</v>
      </c>
      <c r="E437" t="s">
        <v>5311</v>
      </c>
      <c r="F437" t="s">
        <v>5319</v>
      </c>
    </row>
    <row r="438" spans="1:6">
      <c r="A438" s="6"/>
      <c r="D438" t="s">
        <v>1972</v>
      </c>
      <c r="E438" t="s">
        <v>5311</v>
      </c>
      <c r="F438" t="s">
        <v>5319</v>
      </c>
    </row>
    <row r="439" spans="1:6">
      <c r="A439" s="6"/>
      <c r="D439" t="s">
        <v>1973</v>
      </c>
      <c r="E439" t="s">
        <v>5311</v>
      </c>
      <c r="F439" t="s">
        <v>5319</v>
      </c>
    </row>
    <row r="440" spans="1:6">
      <c r="A440" s="6"/>
      <c r="D440" t="s">
        <v>1974</v>
      </c>
      <c r="E440" t="s">
        <v>5311</v>
      </c>
      <c r="F440" t="s">
        <v>5319</v>
      </c>
    </row>
    <row r="441" spans="1:6">
      <c r="A441" s="6"/>
      <c r="D441" t="s">
        <v>1975</v>
      </c>
      <c r="E441" t="s">
        <v>5311</v>
      </c>
      <c r="F441" t="s">
        <v>5319</v>
      </c>
    </row>
    <row r="442" spans="1:6">
      <c r="A442" s="6"/>
      <c r="D442" t="s">
        <v>1976</v>
      </c>
      <c r="E442" t="s">
        <v>5311</v>
      </c>
      <c r="F442" t="s">
        <v>5319</v>
      </c>
    </row>
    <row r="443" spans="1:6">
      <c r="A443" s="6"/>
      <c r="D443" t="s">
        <v>1979</v>
      </c>
      <c r="E443" t="s">
        <v>5311</v>
      </c>
      <c r="F443" t="s">
        <v>5319</v>
      </c>
    </row>
    <row r="444" spans="1:6">
      <c r="A444" s="6"/>
      <c r="D444" t="s">
        <v>1980</v>
      </c>
      <c r="E444" t="s">
        <v>5311</v>
      </c>
      <c r="F444" t="s">
        <v>5319</v>
      </c>
    </row>
    <row r="445" spans="1:6">
      <c r="A445" s="6"/>
      <c r="D445" t="s">
        <v>1981</v>
      </c>
      <c r="E445" t="s">
        <v>5311</v>
      </c>
      <c r="F445" t="s">
        <v>5319</v>
      </c>
    </row>
    <row r="446" spans="1:6">
      <c r="A446" s="6"/>
      <c r="D446" t="s">
        <v>1982</v>
      </c>
      <c r="E446" t="s">
        <v>5311</v>
      </c>
      <c r="F446" t="s">
        <v>5319</v>
      </c>
    </row>
    <row r="447" spans="1:6">
      <c r="A447" s="6"/>
      <c r="D447" t="s">
        <v>1983</v>
      </c>
      <c r="E447" t="s">
        <v>5311</v>
      </c>
      <c r="F447" t="s">
        <v>5319</v>
      </c>
    </row>
    <row r="448" spans="1:6">
      <c r="A448" s="6"/>
      <c r="D448" t="s">
        <v>1984</v>
      </c>
      <c r="E448" t="s">
        <v>5311</v>
      </c>
      <c r="F448" t="s">
        <v>5319</v>
      </c>
    </row>
    <row r="449" spans="1:6">
      <c r="A449" s="6"/>
      <c r="D449" t="s">
        <v>1985</v>
      </c>
      <c r="E449" t="s">
        <v>5311</v>
      </c>
      <c r="F449" t="s">
        <v>5319</v>
      </c>
    </row>
    <row r="450" spans="1:6">
      <c r="A450" s="6"/>
      <c r="D450" t="s">
        <v>1986</v>
      </c>
      <c r="E450" t="s">
        <v>5311</v>
      </c>
      <c r="F450" t="s">
        <v>5319</v>
      </c>
    </row>
    <row r="451" spans="1:6">
      <c r="A451" s="6"/>
      <c r="D451" t="s">
        <v>1987</v>
      </c>
      <c r="E451" t="s">
        <v>5311</v>
      </c>
      <c r="F451" t="s">
        <v>5319</v>
      </c>
    </row>
    <row r="452" spans="1:6">
      <c r="A452" s="6"/>
      <c r="D452" t="s">
        <v>1988</v>
      </c>
      <c r="E452" t="s">
        <v>5311</v>
      </c>
      <c r="F452" t="s">
        <v>5319</v>
      </c>
    </row>
    <row r="453" spans="1:6">
      <c r="A453" s="6"/>
      <c r="D453" t="s">
        <v>1990</v>
      </c>
      <c r="E453" t="s">
        <v>5311</v>
      </c>
      <c r="F453" t="s">
        <v>5319</v>
      </c>
    </row>
    <row r="454" spans="1:6">
      <c r="A454" s="6"/>
      <c r="D454" t="s">
        <v>1991</v>
      </c>
      <c r="E454" t="s">
        <v>5311</v>
      </c>
      <c r="F454" t="s">
        <v>5319</v>
      </c>
    </row>
    <row r="455" spans="1:6">
      <c r="A455" s="6"/>
      <c r="D455" t="s">
        <v>1992</v>
      </c>
      <c r="E455" t="s">
        <v>5311</v>
      </c>
      <c r="F455" t="s">
        <v>5319</v>
      </c>
    </row>
    <row r="456" spans="1:6">
      <c r="A456" s="6"/>
      <c r="D456" t="s">
        <v>1993</v>
      </c>
      <c r="E456" t="s">
        <v>5311</v>
      </c>
      <c r="F456" t="s">
        <v>5319</v>
      </c>
    </row>
    <row r="457" spans="1:6">
      <c r="A457" s="6"/>
      <c r="D457" t="s">
        <v>1994</v>
      </c>
      <c r="E457" t="s">
        <v>5311</v>
      </c>
      <c r="F457" t="s">
        <v>5319</v>
      </c>
    </row>
    <row r="458" spans="1:6">
      <c r="A458" s="6"/>
      <c r="D458" t="s">
        <v>1995</v>
      </c>
      <c r="E458" t="s">
        <v>5311</v>
      </c>
      <c r="F458" t="s">
        <v>5319</v>
      </c>
    </row>
    <row r="459" spans="1:6">
      <c r="A459" s="6"/>
      <c r="D459" t="s">
        <v>1996</v>
      </c>
      <c r="E459" t="s">
        <v>5311</v>
      </c>
      <c r="F459" t="s">
        <v>5319</v>
      </c>
    </row>
    <row r="460" spans="1:6">
      <c r="A460" s="6"/>
      <c r="D460" t="s">
        <v>1997</v>
      </c>
      <c r="E460" t="s">
        <v>5311</v>
      </c>
      <c r="F460" t="s">
        <v>5319</v>
      </c>
    </row>
    <row r="461" spans="1:6">
      <c r="A461" s="6"/>
      <c r="D461" t="s">
        <v>2000</v>
      </c>
      <c r="E461" t="s">
        <v>5311</v>
      </c>
      <c r="F461" t="s">
        <v>5319</v>
      </c>
    </row>
    <row r="462" spans="1:6">
      <c r="A462" s="6"/>
      <c r="D462" t="s">
        <v>2002</v>
      </c>
      <c r="E462" t="s">
        <v>5311</v>
      </c>
      <c r="F462" t="s">
        <v>5319</v>
      </c>
    </row>
    <row r="463" spans="1:6">
      <c r="A463" s="6"/>
      <c r="D463" t="s">
        <v>2005</v>
      </c>
      <c r="E463" t="s">
        <v>5311</v>
      </c>
      <c r="F463" t="s">
        <v>5319</v>
      </c>
    </row>
    <row r="464" spans="1:6">
      <c r="A464" s="6"/>
      <c r="D464" t="s">
        <v>2006</v>
      </c>
      <c r="E464" t="s">
        <v>5311</v>
      </c>
      <c r="F464" t="s">
        <v>5319</v>
      </c>
    </row>
    <row r="465" spans="1:6">
      <c r="A465" s="6"/>
      <c r="D465" t="s">
        <v>2007</v>
      </c>
      <c r="E465" t="s">
        <v>5311</v>
      </c>
      <c r="F465" t="s">
        <v>5319</v>
      </c>
    </row>
    <row r="466" spans="1:6">
      <c r="A466" s="6"/>
      <c r="D466" t="s">
        <v>2008</v>
      </c>
      <c r="E466" t="s">
        <v>5311</v>
      </c>
      <c r="F466" t="s">
        <v>5319</v>
      </c>
    </row>
    <row r="467" spans="1:6">
      <c r="A467" s="6"/>
      <c r="D467" t="s">
        <v>2009</v>
      </c>
      <c r="E467" t="s">
        <v>5311</v>
      </c>
      <c r="F467" t="s">
        <v>5319</v>
      </c>
    </row>
    <row r="468" spans="1:6">
      <c r="A468" s="6"/>
      <c r="D468" t="s">
        <v>2010</v>
      </c>
      <c r="E468" t="s">
        <v>5311</v>
      </c>
      <c r="F468" t="s">
        <v>5319</v>
      </c>
    </row>
    <row r="469" spans="1:6">
      <c r="A469" s="6"/>
      <c r="D469" t="s">
        <v>2011</v>
      </c>
      <c r="E469" t="s">
        <v>5311</v>
      </c>
      <c r="F469" t="s">
        <v>5319</v>
      </c>
    </row>
    <row r="470" spans="1:6">
      <c r="A470" s="6"/>
      <c r="D470" t="s">
        <v>2012</v>
      </c>
      <c r="E470" t="s">
        <v>5311</v>
      </c>
      <c r="F470" t="s">
        <v>5319</v>
      </c>
    </row>
    <row r="471" spans="1:6">
      <c r="A471" s="6"/>
      <c r="D471" t="s">
        <v>2013</v>
      </c>
      <c r="E471" t="s">
        <v>5311</v>
      </c>
      <c r="F471" t="s">
        <v>5319</v>
      </c>
    </row>
    <row r="472" spans="1:6">
      <c r="A472" s="6"/>
      <c r="D472" t="s">
        <v>2014</v>
      </c>
      <c r="E472" t="s">
        <v>5311</v>
      </c>
      <c r="F472" t="s">
        <v>5319</v>
      </c>
    </row>
    <row r="473" spans="1:6">
      <c r="A473" s="6"/>
      <c r="D473" t="s">
        <v>2015</v>
      </c>
      <c r="E473" t="s">
        <v>5311</v>
      </c>
      <c r="F473" t="s">
        <v>5319</v>
      </c>
    </row>
    <row r="474" spans="1:6">
      <c r="A474" s="6"/>
      <c r="D474" t="s">
        <v>2016</v>
      </c>
      <c r="E474" t="s">
        <v>5311</v>
      </c>
      <c r="F474" t="s">
        <v>5319</v>
      </c>
    </row>
    <row r="475" spans="1:6">
      <c r="A475" s="6"/>
      <c r="D475" t="s">
        <v>2017</v>
      </c>
      <c r="E475" t="s">
        <v>5311</v>
      </c>
      <c r="F475" t="s">
        <v>5319</v>
      </c>
    </row>
    <row r="476" spans="1:6">
      <c r="A476" s="6"/>
      <c r="D476" t="s">
        <v>2018</v>
      </c>
      <c r="E476" t="s">
        <v>5311</v>
      </c>
      <c r="F476" t="s">
        <v>5319</v>
      </c>
    </row>
    <row r="477" spans="1:6">
      <c r="A477" s="6"/>
      <c r="D477" t="s">
        <v>2019</v>
      </c>
      <c r="E477" t="s">
        <v>5311</v>
      </c>
      <c r="F477" t="s">
        <v>5319</v>
      </c>
    </row>
    <row r="478" spans="1:6">
      <c r="A478" s="6"/>
      <c r="D478" t="s">
        <v>2021</v>
      </c>
      <c r="E478" t="s">
        <v>5311</v>
      </c>
      <c r="F478" t="s">
        <v>5319</v>
      </c>
    </row>
    <row r="479" spans="1:6">
      <c r="A479" s="6"/>
      <c r="D479" t="s">
        <v>2022</v>
      </c>
      <c r="E479" t="s">
        <v>5311</v>
      </c>
      <c r="F479" t="s">
        <v>5319</v>
      </c>
    </row>
    <row r="480" spans="1:6">
      <c r="A480" s="6"/>
      <c r="D480" t="s">
        <v>2023</v>
      </c>
      <c r="E480" t="s">
        <v>5311</v>
      </c>
      <c r="F480" t="s">
        <v>5319</v>
      </c>
    </row>
    <row r="481" spans="1:6">
      <c r="A481" s="6"/>
      <c r="D481" t="s">
        <v>2024</v>
      </c>
      <c r="E481" t="s">
        <v>5311</v>
      </c>
      <c r="F481" t="s">
        <v>5319</v>
      </c>
    </row>
    <row r="482" spans="1:6">
      <c r="A482" s="6"/>
      <c r="D482" t="s">
        <v>2025</v>
      </c>
      <c r="E482" t="s">
        <v>5311</v>
      </c>
      <c r="F482" t="s">
        <v>5319</v>
      </c>
    </row>
    <row r="483" spans="1:6">
      <c r="A483" s="6"/>
      <c r="D483" t="s">
        <v>2026</v>
      </c>
      <c r="E483" t="s">
        <v>5311</v>
      </c>
      <c r="F483" t="s">
        <v>5319</v>
      </c>
    </row>
    <row r="484" spans="1:6">
      <c r="A484" s="6"/>
      <c r="D484" t="s">
        <v>2027</v>
      </c>
      <c r="E484" t="s">
        <v>5311</v>
      </c>
      <c r="F484" t="s">
        <v>5319</v>
      </c>
    </row>
    <row r="485" spans="1:6">
      <c r="A485" s="6"/>
      <c r="D485" t="s">
        <v>2028</v>
      </c>
      <c r="E485" t="s">
        <v>5311</v>
      </c>
      <c r="F485" t="s">
        <v>5319</v>
      </c>
    </row>
    <row r="486" spans="1:6">
      <c r="A486" s="6"/>
      <c r="D486" t="s">
        <v>2029</v>
      </c>
      <c r="E486" t="s">
        <v>5311</v>
      </c>
      <c r="F486" t="s">
        <v>5319</v>
      </c>
    </row>
    <row r="487" spans="1:6">
      <c r="A487" s="6"/>
      <c r="D487" t="s">
        <v>2030</v>
      </c>
      <c r="E487" t="s">
        <v>5311</v>
      </c>
      <c r="F487" t="s">
        <v>5319</v>
      </c>
    </row>
    <row r="488" spans="1:6">
      <c r="A488" s="6"/>
      <c r="D488" t="s">
        <v>2031</v>
      </c>
      <c r="E488" t="s">
        <v>5311</v>
      </c>
      <c r="F488" t="s">
        <v>5319</v>
      </c>
    </row>
    <row r="489" spans="1:6">
      <c r="A489" s="6"/>
      <c r="D489" t="s">
        <v>2032</v>
      </c>
      <c r="E489" t="s">
        <v>5311</v>
      </c>
      <c r="F489" t="s">
        <v>5319</v>
      </c>
    </row>
    <row r="490" spans="1:6">
      <c r="A490" s="6"/>
      <c r="D490" t="s">
        <v>2033</v>
      </c>
      <c r="E490" t="s">
        <v>5311</v>
      </c>
      <c r="F490" t="s">
        <v>5319</v>
      </c>
    </row>
    <row r="491" spans="1:6">
      <c r="A491" s="6"/>
      <c r="D491" t="s">
        <v>2034</v>
      </c>
      <c r="E491" t="s">
        <v>5311</v>
      </c>
      <c r="F491" t="s">
        <v>5319</v>
      </c>
    </row>
    <row r="492" spans="1:6">
      <c r="A492" s="6"/>
      <c r="D492" t="s">
        <v>2035</v>
      </c>
      <c r="E492" t="s">
        <v>5311</v>
      </c>
      <c r="F492" t="s">
        <v>5319</v>
      </c>
    </row>
    <row r="493" spans="1:6">
      <c r="A493" s="6"/>
      <c r="D493" t="s">
        <v>2036</v>
      </c>
      <c r="E493" t="s">
        <v>5311</v>
      </c>
      <c r="F493" t="s">
        <v>5319</v>
      </c>
    </row>
    <row r="494" spans="1:6">
      <c r="A494" s="6"/>
      <c r="D494" t="s">
        <v>2037</v>
      </c>
      <c r="E494" t="s">
        <v>5311</v>
      </c>
      <c r="F494" t="s">
        <v>5319</v>
      </c>
    </row>
    <row r="495" spans="1:6">
      <c r="A495" s="6"/>
      <c r="D495" t="s">
        <v>2038</v>
      </c>
      <c r="E495" t="s">
        <v>5311</v>
      </c>
      <c r="F495" t="s">
        <v>5319</v>
      </c>
    </row>
    <row r="496" spans="1:6">
      <c r="A496" s="6"/>
      <c r="D496" t="s">
        <v>2039</v>
      </c>
      <c r="E496" t="s">
        <v>5311</v>
      </c>
      <c r="F496" t="s">
        <v>5319</v>
      </c>
    </row>
    <row r="497" spans="1:6">
      <c r="A497" s="6"/>
      <c r="D497" t="s">
        <v>2043</v>
      </c>
      <c r="E497" t="s">
        <v>5311</v>
      </c>
      <c r="F497" t="s">
        <v>5319</v>
      </c>
    </row>
    <row r="498" spans="1:6">
      <c r="A498" s="6"/>
      <c r="D498" t="s">
        <v>2044</v>
      </c>
      <c r="E498" t="s">
        <v>5311</v>
      </c>
      <c r="F498" t="s">
        <v>5319</v>
      </c>
    </row>
    <row r="499" spans="1:6">
      <c r="A499" s="6"/>
      <c r="D499" t="s">
        <v>2045</v>
      </c>
      <c r="E499" t="s">
        <v>5311</v>
      </c>
      <c r="F499" t="s">
        <v>5319</v>
      </c>
    </row>
    <row r="500" spans="1:6">
      <c r="A500" s="6"/>
      <c r="D500" t="s">
        <v>2502</v>
      </c>
      <c r="E500" t="s">
        <v>5311</v>
      </c>
      <c r="F500" t="s">
        <v>5319</v>
      </c>
    </row>
    <row r="501" spans="1:6">
      <c r="A501" s="6"/>
      <c r="D501" t="s">
        <v>2503</v>
      </c>
      <c r="E501" t="s">
        <v>5311</v>
      </c>
      <c r="F501" t="s">
        <v>5319</v>
      </c>
    </row>
    <row r="502" spans="1:6">
      <c r="A502" s="6"/>
      <c r="D502" t="s">
        <v>2504</v>
      </c>
      <c r="E502" t="s">
        <v>5311</v>
      </c>
      <c r="F502" t="s">
        <v>5319</v>
      </c>
    </row>
    <row r="503" spans="1:6">
      <c r="A503" s="6"/>
      <c r="D503" t="s">
        <v>2505</v>
      </c>
      <c r="E503" t="s">
        <v>5311</v>
      </c>
      <c r="F503" t="s">
        <v>5319</v>
      </c>
    </row>
    <row r="504" spans="1:6">
      <c r="A504" s="6"/>
      <c r="D504" t="s">
        <v>2506</v>
      </c>
      <c r="E504" t="s">
        <v>5311</v>
      </c>
      <c r="F504" t="s">
        <v>5319</v>
      </c>
    </row>
    <row r="505" spans="1:6">
      <c r="A505" s="6"/>
      <c r="D505" t="s">
        <v>2507</v>
      </c>
      <c r="E505" t="s">
        <v>5311</v>
      </c>
      <c r="F505" t="s">
        <v>5319</v>
      </c>
    </row>
    <row r="506" spans="1:6">
      <c r="A506" s="6"/>
      <c r="D506" t="s">
        <v>2514</v>
      </c>
      <c r="E506" t="s">
        <v>5311</v>
      </c>
      <c r="F506" t="s">
        <v>5319</v>
      </c>
    </row>
    <row r="507" spans="1:6">
      <c r="A507" s="6"/>
      <c r="D507" t="s">
        <v>2515</v>
      </c>
      <c r="E507" t="s">
        <v>5311</v>
      </c>
      <c r="F507" t="s">
        <v>5319</v>
      </c>
    </row>
    <row r="508" spans="1:6">
      <c r="A508" s="6"/>
      <c r="D508" t="s">
        <v>2516</v>
      </c>
      <c r="E508" t="s">
        <v>5311</v>
      </c>
      <c r="F508" t="s">
        <v>5319</v>
      </c>
    </row>
    <row r="509" spans="1:6">
      <c r="A509" s="6"/>
      <c r="D509" t="s">
        <v>2523</v>
      </c>
      <c r="E509" t="s">
        <v>5311</v>
      </c>
      <c r="F509" t="s">
        <v>5319</v>
      </c>
    </row>
    <row r="510" spans="1:6">
      <c r="A510" s="6"/>
      <c r="D510" t="s">
        <v>2608</v>
      </c>
      <c r="E510" t="s">
        <v>5311</v>
      </c>
      <c r="F510" t="s">
        <v>5319</v>
      </c>
    </row>
    <row r="511" spans="1:6">
      <c r="A511" s="6"/>
      <c r="D511" t="s">
        <v>2609</v>
      </c>
      <c r="E511" t="s">
        <v>5311</v>
      </c>
      <c r="F511" t="s">
        <v>5319</v>
      </c>
    </row>
    <row r="512" spans="1:6">
      <c r="A512" s="6"/>
      <c r="D512" t="s">
        <v>2612</v>
      </c>
      <c r="E512" t="s">
        <v>5311</v>
      </c>
      <c r="F512" t="s">
        <v>5319</v>
      </c>
    </row>
    <row r="513" spans="1:6">
      <c r="A513" s="6"/>
      <c r="D513" t="s">
        <v>2619</v>
      </c>
      <c r="E513" t="s">
        <v>5311</v>
      </c>
      <c r="F513" t="s">
        <v>5319</v>
      </c>
    </row>
    <row r="514" spans="1:6">
      <c r="A514" s="6"/>
      <c r="D514" t="s">
        <v>2621</v>
      </c>
      <c r="E514" t="s">
        <v>5311</v>
      </c>
      <c r="F514" t="s">
        <v>5319</v>
      </c>
    </row>
    <row r="515" spans="1:6">
      <c r="A515" s="6"/>
      <c r="D515" t="s">
        <v>2625</v>
      </c>
      <c r="E515" t="s">
        <v>5311</v>
      </c>
      <c r="F515" t="s">
        <v>5319</v>
      </c>
    </row>
    <row r="516" spans="1:6">
      <c r="A516" s="6"/>
      <c r="B516" t="s">
        <v>5320</v>
      </c>
      <c r="C516" t="s">
        <v>5321</v>
      </c>
      <c r="D516" t="s">
        <v>278</v>
      </c>
      <c r="E516" t="s">
        <v>5322</v>
      </c>
      <c r="F516" t="s">
        <v>5323</v>
      </c>
    </row>
    <row r="517" spans="1:6">
      <c r="A517" s="6"/>
      <c r="B517" t="s">
        <v>5324</v>
      </c>
      <c r="C517" t="s">
        <v>5325</v>
      </c>
      <c r="D517" t="s">
        <v>279</v>
      </c>
      <c r="E517" t="s">
        <v>5326</v>
      </c>
      <c r="F517" t="s">
        <v>5323</v>
      </c>
    </row>
    <row r="518" spans="1:6">
      <c r="A518" s="6"/>
      <c r="B518" t="s">
        <v>5327</v>
      </c>
      <c r="C518" t="s">
        <v>5328</v>
      </c>
      <c r="D518" t="s">
        <v>280</v>
      </c>
      <c r="E518" t="s">
        <v>5329</v>
      </c>
      <c r="F518" t="s">
        <v>5323</v>
      </c>
    </row>
    <row r="519" spans="1:6">
      <c r="A519" s="6"/>
      <c r="B519" t="s">
        <v>5330</v>
      </c>
      <c r="C519">
        <v>3555525588</v>
      </c>
      <c r="D519" t="s">
        <v>281</v>
      </c>
      <c r="E519" t="s">
        <v>5331</v>
      </c>
      <c r="F519" t="s">
        <v>5323</v>
      </c>
    </row>
    <row r="520" spans="1:6">
      <c r="A520" s="6"/>
      <c r="B520" t="s">
        <v>5332</v>
      </c>
      <c r="C520">
        <v>3555527070</v>
      </c>
      <c r="D520" t="s">
        <v>282</v>
      </c>
      <c r="E520" t="s">
        <v>5333</v>
      </c>
      <c r="F520" t="s">
        <v>5323</v>
      </c>
    </row>
    <row r="521" spans="1:6">
      <c r="A521" s="6"/>
      <c r="B521" t="s">
        <v>5334</v>
      </c>
      <c r="C521">
        <v>3555466403</v>
      </c>
      <c r="D521" t="s">
        <v>283</v>
      </c>
      <c r="E521" t="s">
        <v>5335</v>
      </c>
      <c r="F521" t="s">
        <v>5323</v>
      </c>
    </row>
    <row r="522" spans="1:6">
      <c r="A522" s="6"/>
      <c r="B522" t="s">
        <v>5336</v>
      </c>
      <c r="C522">
        <v>3555527116</v>
      </c>
      <c r="D522" t="s">
        <v>284</v>
      </c>
      <c r="E522" t="s">
        <v>5337</v>
      </c>
      <c r="F522" t="s">
        <v>5323</v>
      </c>
    </row>
    <row r="523" spans="1:6">
      <c r="A523" s="6"/>
      <c r="B523" t="s">
        <v>5338</v>
      </c>
      <c r="C523" t="s">
        <v>5339</v>
      </c>
      <c r="D523" t="s">
        <v>285</v>
      </c>
      <c r="E523" t="s">
        <v>5340</v>
      </c>
      <c r="F523" t="s">
        <v>5323</v>
      </c>
    </row>
    <row r="524" spans="1:6">
      <c r="A524" s="6"/>
      <c r="B524" t="s">
        <v>5341</v>
      </c>
      <c r="C524">
        <v>3555463197</v>
      </c>
      <c r="D524" t="s">
        <v>286</v>
      </c>
      <c r="E524" t="s">
        <v>5342</v>
      </c>
      <c r="F524" t="s">
        <v>5323</v>
      </c>
    </row>
    <row r="525" spans="1:6">
      <c r="A525" s="6"/>
      <c r="B525" t="s">
        <v>5343</v>
      </c>
      <c r="C525">
        <v>3555466405</v>
      </c>
      <c r="D525" t="s">
        <v>287</v>
      </c>
      <c r="E525" t="s">
        <v>5344</v>
      </c>
      <c r="F525" t="s">
        <v>5323</v>
      </c>
    </row>
    <row r="526" spans="1:6">
      <c r="A526" s="6"/>
      <c r="B526" t="s">
        <v>5345</v>
      </c>
      <c r="C526">
        <v>3555466418</v>
      </c>
      <c r="D526" t="s">
        <v>288</v>
      </c>
      <c r="E526" t="s">
        <v>5346</v>
      </c>
      <c r="F526" t="s">
        <v>5323</v>
      </c>
    </row>
    <row r="527" spans="1:6">
      <c r="A527" s="6"/>
      <c r="B527" t="s">
        <v>5347</v>
      </c>
      <c r="C527">
        <v>3555466414</v>
      </c>
      <c r="D527" t="s">
        <v>289</v>
      </c>
      <c r="E527" t="s">
        <v>5348</v>
      </c>
      <c r="F527" t="s">
        <v>5323</v>
      </c>
    </row>
    <row r="528" spans="1:6">
      <c r="A528" s="6"/>
      <c r="B528" t="s">
        <v>5349</v>
      </c>
      <c r="C528">
        <v>3555466361</v>
      </c>
      <c r="D528" t="s">
        <v>290</v>
      </c>
      <c r="E528" t="s">
        <v>5350</v>
      </c>
      <c r="F528" t="s">
        <v>5323</v>
      </c>
    </row>
    <row r="529" spans="1:6">
      <c r="A529" s="6"/>
      <c r="B529" t="s">
        <v>5351</v>
      </c>
      <c r="C529">
        <v>3555466395</v>
      </c>
      <c r="D529" t="s">
        <v>291</v>
      </c>
      <c r="E529" t="s">
        <v>5352</v>
      </c>
      <c r="F529" t="s">
        <v>5323</v>
      </c>
    </row>
    <row r="530" spans="1:6">
      <c r="A530" s="6"/>
      <c r="B530" t="s">
        <v>5353</v>
      </c>
      <c r="C530" t="s">
        <v>5354</v>
      </c>
      <c r="D530" t="s">
        <v>292</v>
      </c>
      <c r="E530" t="s">
        <v>5355</v>
      </c>
      <c r="F530" t="s">
        <v>5323</v>
      </c>
    </row>
    <row r="531" spans="1:6">
      <c r="A531" s="6"/>
      <c r="B531" t="s">
        <v>5356</v>
      </c>
      <c r="C531" t="s">
        <v>5357</v>
      </c>
      <c r="D531" t="s">
        <v>293</v>
      </c>
      <c r="E531" t="s">
        <v>5358</v>
      </c>
      <c r="F531" t="s">
        <v>5323</v>
      </c>
    </row>
    <row r="532" spans="1:6">
      <c r="A532" s="6"/>
      <c r="B532" t="s">
        <v>5359</v>
      </c>
      <c r="C532" t="s">
        <v>5360</v>
      </c>
      <c r="D532" t="s">
        <v>294</v>
      </c>
      <c r="E532" t="s">
        <v>5361</v>
      </c>
      <c r="F532" t="s">
        <v>5323</v>
      </c>
    </row>
    <row r="533" spans="1:6">
      <c r="A533" s="6"/>
      <c r="B533" t="s">
        <v>5362</v>
      </c>
      <c r="C533" t="s">
        <v>5363</v>
      </c>
      <c r="D533" t="s">
        <v>295</v>
      </c>
      <c r="E533" t="s">
        <v>5364</v>
      </c>
      <c r="F533" t="s">
        <v>5323</v>
      </c>
    </row>
    <row r="534" spans="1:6">
      <c r="A534" s="6"/>
      <c r="B534" t="s">
        <v>5365</v>
      </c>
      <c r="C534">
        <v>3555526692</v>
      </c>
      <c r="D534" t="s">
        <v>296</v>
      </c>
      <c r="E534" t="s">
        <v>5366</v>
      </c>
      <c r="F534" t="s">
        <v>5323</v>
      </c>
    </row>
    <row r="535" spans="1:6">
      <c r="A535" s="6"/>
      <c r="B535" t="s">
        <v>5367</v>
      </c>
      <c r="C535" t="s">
        <v>5368</v>
      </c>
      <c r="D535" t="s">
        <v>297</v>
      </c>
      <c r="E535" t="s">
        <v>5369</v>
      </c>
      <c r="F535" t="s">
        <v>5323</v>
      </c>
    </row>
    <row r="536" spans="1:6">
      <c r="A536" s="6"/>
      <c r="B536" t="s">
        <v>5370</v>
      </c>
      <c r="C536" t="s">
        <v>5371</v>
      </c>
      <c r="D536" t="s">
        <v>298</v>
      </c>
      <c r="E536" t="s">
        <v>5372</v>
      </c>
      <c r="F536" t="s">
        <v>5323</v>
      </c>
    </row>
    <row r="537" spans="1:6">
      <c r="A537" s="6"/>
      <c r="B537" t="s">
        <v>5373</v>
      </c>
      <c r="C537">
        <v>3555463250</v>
      </c>
      <c r="D537" t="s">
        <v>299</v>
      </c>
      <c r="E537" t="s">
        <v>5374</v>
      </c>
      <c r="F537" t="s">
        <v>5323</v>
      </c>
    </row>
    <row r="538" spans="1:6">
      <c r="A538" s="6"/>
      <c r="B538" t="s">
        <v>5375</v>
      </c>
      <c r="C538" t="s">
        <v>5376</v>
      </c>
      <c r="D538" t="s">
        <v>300</v>
      </c>
      <c r="E538" t="s">
        <v>5377</v>
      </c>
      <c r="F538" t="s">
        <v>5323</v>
      </c>
    </row>
    <row r="539" spans="1:6">
      <c r="A539" s="6"/>
      <c r="B539" t="s">
        <v>5378</v>
      </c>
      <c r="C539" t="s">
        <v>5379</v>
      </c>
      <c r="D539" t="s">
        <v>301</v>
      </c>
      <c r="E539" t="s">
        <v>5380</v>
      </c>
      <c r="F539" t="s">
        <v>5323</v>
      </c>
    </row>
    <row r="540" spans="1:6">
      <c r="A540" s="6"/>
      <c r="B540" t="s">
        <v>5381</v>
      </c>
      <c r="C540" t="s">
        <v>5382</v>
      </c>
      <c r="D540" t="s">
        <v>302</v>
      </c>
      <c r="E540" t="s">
        <v>5383</v>
      </c>
      <c r="F540" t="s">
        <v>5323</v>
      </c>
    </row>
    <row r="541" spans="1:6">
      <c r="A541" s="6"/>
      <c r="B541" t="s">
        <v>5384</v>
      </c>
      <c r="C541" t="s">
        <v>5385</v>
      </c>
      <c r="D541" t="s">
        <v>303</v>
      </c>
      <c r="E541" t="s">
        <v>5386</v>
      </c>
      <c r="F541" t="s">
        <v>5323</v>
      </c>
    </row>
    <row r="542" spans="1:6">
      <c r="A542" s="6"/>
      <c r="B542" t="s">
        <v>5387</v>
      </c>
      <c r="C542" t="s">
        <v>5388</v>
      </c>
      <c r="D542" t="s">
        <v>304</v>
      </c>
      <c r="E542" t="s">
        <v>5389</v>
      </c>
      <c r="F542" t="s">
        <v>5323</v>
      </c>
    </row>
    <row r="543" spans="1:6">
      <c r="A543" s="6"/>
      <c r="B543" t="s">
        <v>5390</v>
      </c>
      <c r="C543" t="s">
        <v>5391</v>
      </c>
      <c r="D543" t="s">
        <v>305</v>
      </c>
      <c r="E543" t="s">
        <v>5392</v>
      </c>
      <c r="F543" t="s">
        <v>5323</v>
      </c>
    </row>
    <row r="544" spans="1:6">
      <c r="A544" s="6"/>
      <c r="B544" t="s">
        <v>5393</v>
      </c>
      <c r="C544" t="s">
        <v>5394</v>
      </c>
      <c r="D544" t="s">
        <v>5395</v>
      </c>
      <c r="E544" t="s">
        <v>5396</v>
      </c>
      <c r="F544" t="s">
        <v>5323</v>
      </c>
    </row>
    <row r="545" spans="1:6">
      <c r="A545" s="6"/>
      <c r="B545" t="s">
        <v>5397</v>
      </c>
      <c r="C545">
        <v>3555466378</v>
      </c>
      <c r="D545" t="s">
        <v>306</v>
      </c>
      <c r="E545" t="s">
        <v>5398</v>
      </c>
      <c r="F545" t="s">
        <v>5323</v>
      </c>
    </row>
    <row r="546" spans="1:6">
      <c r="A546" s="6"/>
      <c r="B546" t="s">
        <v>5399</v>
      </c>
      <c r="C546" t="s">
        <v>5400</v>
      </c>
      <c r="D546" t="s">
        <v>307</v>
      </c>
      <c r="E546" t="s">
        <v>5401</v>
      </c>
      <c r="F546" t="s">
        <v>5323</v>
      </c>
    </row>
    <row r="547" spans="1:6">
      <c r="A547" s="6"/>
      <c r="B547" t="s">
        <v>5402</v>
      </c>
      <c r="C547" t="s">
        <v>5403</v>
      </c>
      <c r="D547" t="s">
        <v>308</v>
      </c>
      <c r="E547" t="s">
        <v>5404</v>
      </c>
      <c r="F547" t="s">
        <v>5323</v>
      </c>
    </row>
    <row r="548" spans="1:6">
      <c r="A548" s="6"/>
      <c r="B548" t="s">
        <v>5405</v>
      </c>
      <c r="C548" t="s">
        <v>5406</v>
      </c>
      <c r="D548" t="s">
        <v>309</v>
      </c>
      <c r="E548" t="s">
        <v>5407</v>
      </c>
      <c r="F548" t="s">
        <v>5323</v>
      </c>
    </row>
    <row r="549" spans="1:6">
      <c r="A549" s="6"/>
      <c r="B549" t="s">
        <v>5408</v>
      </c>
      <c r="C549">
        <v>3555527123</v>
      </c>
      <c r="D549" t="s">
        <v>310</v>
      </c>
      <c r="E549" t="s">
        <v>5409</v>
      </c>
      <c r="F549" t="s">
        <v>5323</v>
      </c>
    </row>
    <row r="550" spans="1:6">
      <c r="A550" s="6"/>
      <c r="B550" t="s">
        <v>5410</v>
      </c>
      <c r="C550">
        <v>3555463902</v>
      </c>
      <c r="D550" t="s">
        <v>311</v>
      </c>
      <c r="E550" t="s">
        <v>5411</v>
      </c>
      <c r="F550" t="s">
        <v>5323</v>
      </c>
    </row>
    <row r="551" spans="1:6">
      <c r="A551" s="6"/>
      <c r="B551" t="s">
        <v>5412</v>
      </c>
      <c r="C551">
        <v>3555525404</v>
      </c>
      <c r="D551" t="s">
        <v>312</v>
      </c>
      <c r="E551" t="s">
        <v>5413</v>
      </c>
      <c r="F551" t="s">
        <v>5323</v>
      </c>
    </row>
    <row r="552" spans="1:6">
      <c r="A552" s="6"/>
      <c r="B552" t="s">
        <v>5414</v>
      </c>
      <c r="C552">
        <v>3555527107</v>
      </c>
      <c r="D552" t="s">
        <v>313</v>
      </c>
      <c r="E552" t="s">
        <v>5415</v>
      </c>
      <c r="F552" t="s">
        <v>5323</v>
      </c>
    </row>
    <row r="553" spans="1:6">
      <c r="A553" s="6"/>
      <c r="B553" t="s">
        <v>5416</v>
      </c>
      <c r="C553">
        <v>3555527114</v>
      </c>
      <c r="D553" t="s">
        <v>314</v>
      </c>
      <c r="E553" t="s">
        <v>5417</v>
      </c>
      <c r="F553" t="s">
        <v>5323</v>
      </c>
    </row>
    <row r="554" spans="1:6">
      <c r="A554" s="6"/>
      <c r="B554" t="s">
        <v>5418</v>
      </c>
      <c r="C554">
        <v>3555525430</v>
      </c>
      <c r="D554" t="s">
        <v>315</v>
      </c>
      <c r="E554" t="s">
        <v>5419</v>
      </c>
      <c r="F554" t="s">
        <v>5323</v>
      </c>
    </row>
    <row r="555" spans="1:6">
      <c r="A555" s="6"/>
      <c r="B555" t="s">
        <v>5420</v>
      </c>
      <c r="C555">
        <v>3555526672</v>
      </c>
      <c r="D555" t="s">
        <v>316</v>
      </c>
      <c r="E555" t="s">
        <v>5421</v>
      </c>
      <c r="F555" t="s">
        <v>5323</v>
      </c>
    </row>
    <row r="556" spans="1:6">
      <c r="A556" s="6"/>
      <c r="B556" t="s">
        <v>5422</v>
      </c>
      <c r="C556">
        <v>3555525570</v>
      </c>
      <c r="D556" t="s">
        <v>317</v>
      </c>
      <c r="E556" t="s">
        <v>5423</v>
      </c>
      <c r="F556" t="s">
        <v>5323</v>
      </c>
    </row>
    <row r="557" spans="1:6">
      <c r="A557" s="6"/>
      <c r="B557" t="s">
        <v>5424</v>
      </c>
      <c r="C557">
        <v>3555526680</v>
      </c>
      <c r="D557" t="s">
        <v>318</v>
      </c>
      <c r="E557" t="s">
        <v>5425</v>
      </c>
      <c r="F557" t="s">
        <v>5323</v>
      </c>
    </row>
    <row r="558" spans="1:6">
      <c r="A558" s="6"/>
      <c r="B558" t="s">
        <v>5426</v>
      </c>
      <c r="C558">
        <v>3555525328</v>
      </c>
      <c r="D558" t="s">
        <v>319</v>
      </c>
      <c r="E558" t="s">
        <v>5427</v>
      </c>
      <c r="F558" t="s">
        <v>5323</v>
      </c>
    </row>
    <row r="559" spans="1:6">
      <c r="A559" s="6"/>
      <c r="B559" t="s">
        <v>5428</v>
      </c>
      <c r="C559">
        <v>3555526682</v>
      </c>
      <c r="D559" t="s">
        <v>320</v>
      </c>
      <c r="E559" t="s">
        <v>5429</v>
      </c>
      <c r="F559" t="s">
        <v>5323</v>
      </c>
    </row>
    <row r="560" spans="1:6">
      <c r="A560" s="6"/>
      <c r="B560" t="s">
        <v>5430</v>
      </c>
      <c r="C560">
        <v>3555527217</v>
      </c>
      <c r="D560" t="s">
        <v>321</v>
      </c>
      <c r="E560" t="s">
        <v>5431</v>
      </c>
      <c r="F560" t="s">
        <v>5323</v>
      </c>
    </row>
    <row r="561" spans="1:6">
      <c r="A561" s="6"/>
      <c r="B561" t="s">
        <v>5432</v>
      </c>
      <c r="C561">
        <v>3555463165</v>
      </c>
      <c r="D561" t="s">
        <v>322</v>
      </c>
      <c r="E561" t="s">
        <v>5433</v>
      </c>
      <c r="F561" t="s">
        <v>5323</v>
      </c>
    </row>
    <row r="562" spans="1:6">
      <c r="A562" s="6"/>
      <c r="B562" t="s">
        <v>5434</v>
      </c>
      <c r="C562">
        <v>3555527064</v>
      </c>
      <c r="D562" t="s">
        <v>323</v>
      </c>
      <c r="E562" t="s">
        <v>5435</v>
      </c>
      <c r="F562" t="s">
        <v>5323</v>
      </c>
    </row>
    <row r="563" spans="1:6">
      <c r="A563" s="6"/>
      <c r="B563" t="s">
        <v>5436</v>
      </c>
      <c r="C563">
        <v>3555526782</v>
      </c>
      <c r="D563" t="s">
        <v>324</v>
      </c>
      <c r="E563" t="s">
        <v>5437</v>
      </c>
      <c r="F563" t="s">
        <v>5323</v>
      </c>
    </row>
    <row r="564" spans="1:6">
      <c r="A564" s="6"/>
      <c r="B564" t="s">
        <v>5438</v>
      </c>
      <c r="C564">
        <v>3555526258</v>
      </c>
      <c r="D564" t="s">
        <v>325</v>
      </c>
      <c r="E564" t="s">
        <v>5439</v>
      </c>
      <c r="F564" t="s">
        <v>5323</v>
      </c>
    </row>
    <row r="565" spans="1:6">
      <c r="A565" s="6"/>
      <c r="B565" t="s">
        <v>5440</v>
      </c>
      <c r="C565">
        <v>3555527221</v>
      </c>
      <c r="D565" t="s">
        <v>326</v>
      </c>
      <c r="E565" t="s">
        <v>5441</v>
      </c>
      <c r="F565" t="s">
        <v>5323</v>
      </c>
    </row>
    <row r="566" spans="1:6">
      <c r="A566" s="6"/>
      <c r="B566" t="s">
        <v>5442</v>
      </c>
      <c r="C566">
        <v>3555463865</v>
      </c>
      <c r="D566" t="s">
        <v>327</v>
      </c>
      <c r="E566" t="s">
        <v>5443</v>
      </c>
      <c r="F566" t="s">
        <v>5323</v>
      </c>
    </row>
    <row r="567" spans="1:6">
      <c r="A567" s="6"/>
      <c r="B567" s="10" t="s">
        <v>5444</v>
      </c>
      <c r="D567" t="s">
        <v>328</v>
      </c>
      <c r="E567" t="s">
        <v>5445</v>
      </c>
      <c r="F567" t="s">
        <v>5446</v>
      </c>
    </row>
    <row r="568" spans="1:6">
      <c r="A568" s="6"/>
      <c r="B568" s="11" t="s">
        <v>5447</v>
      </c>
      <c r="D568" t="s">
        <v>329</v>
      </c>
      <c r="E568" t="s">
        <v>5448</v>
      </c>
      <c r="F568" t="s">
        <v>5446</v>
      </c>
    </row>
    <row r="569" spans="1:6">
      <c r="A569" s="6"/>
      <c r="B569" s="10" t="s">
        <v>5449</v>
      </c>
      <c r="D569" t="s">
        <v>330</v>
      </c>
      <c r="E569" t="s">
        <v>5450</v>
      </c>
      <c r="F569" t="s">
        <v>5446</v>
      </c>
    </row>
    <row r="570" spans="1:6">
      <c r="A570" s="6"/>
      <c r="B570" s="10" t="s">
        <v>5451</v>
      </c>
      <c r="D570" t="s">
        <v>331</v>
      </c>
      <c r="E570" t="s">
        <v>5452</v>
      </c>
      <c r="F570" t="s">
        <v>5446</v>
      </c>
    </row>
    <row r="571" spans="1:6">
      <c r="A571" s="6"/>
      <c r="B571" s="10" t="s">
        <v>5453</v>
      </c>
      <c r="D571" t="s">
        <v>332</v>
      </c>
      <c r="E571" t="s">
        <v>5454</v>
      </c>
      <c r="F571" t="s">
        <v>5446</v>
      </c>
    </row>
    <row r="572" spans="1:6">
      <c r="A572" s="6"/>
      <c r="B572" s="10" t="s">
        <v>5455</v>
      </c>
      <c r="D572" t="s">
        <v>333</v>
      </c>
      <c r="E572" t="s">
        <v>5456</v>
      </c>
      <c r="F572" t="s">
        <v>5446</v>
      </c>
    </row>
    <row r="573" spans="1:6">
      <c r="A573" s="6"/>
      <c r="B573" s="10" t="s">
        <v>5457</v>
      </c>
      <c r="D573" t="s">
        <v>334</v>
      </c>
      <c r="E573" t="s">
        <v>5458</v>
      </c>
      <c r="F573" t="s">
        <v>5446</v>
      </c>
    </row>
    <row r="574" spans="1:6">
      <c r="A574" s="6"/>
      <c r="B574" s="10" t="s">
        <v>5459</v>
      </c>
      <c r="D574" t="s">
        <v>335</v>
      </c>
      <c r="E574" t="s">
        <v>5460</v>
      </c>
      <c r="F574" t="s">
        <v>5446</v>
      </c>
    </row>
    <row r="575" spans="1:6">
      <c r="A575" s="6"/>
      <c r="B575" s="10" t="s">
        <v>5461</v>
      </c>
      <c r="D575" t="s">
        <v>336</v>
      </c>
      <c r="E575" t="s">
        <v>5462</v>
      </c>
      <c r="F575" t="s">
        <v>5446</v>
      </c>
    </row>
    <row r="576" spans="1:6">
      <c r="A576" s="6"/>
      <c r="B576" s="10" t="s">
        <v>5463</v>
      </c>
      <c r="D576" t="s">
        <v>337</v>
      </c>
      <c r="E576" t="s">
        <v>5464</v>
      </c>
      <c r="F576" t="s">
        <v>5446</v>
      </c>
    </row>
    <row r="577" spans="1:6">
      <c r="A577" s="6"/>
      <c r="B577" s="10" t="s">
        <v>5465</v>
      </c>
      <c r="D577" t="s">
        <v>338</v>
      </c>
      <c r="E577" t="s">
        <v>5466</v>
      </c>
      <c r="F577" t="s">
        <v>5446</v>
      </c>
    </row>
    <row r="578" spans="1:6">
      <c r="A578" s="6"/>
      <c r="B578" s="10" t="s">
        <v>5467</v>
      </c>
      <c r="D578" t="s">
        <v>339</v>
      </c>
      <c r="E578" t="s">
        <v>5468</v>
      </c>
      <c r="F578" t="s">
        <v>5446</v>
      </c>
    </row>
    <row r="579" spans="1:6">
      <c r="A579" s="6"/>
      <c r="B579" s="10" t="s">
        <v>5469</v>
      </c>
      <c r="D579" t="s">
        <v>340</v>
      </c>
      <c r="E579" t="s">
        <v>5470</v>
      </c>
      <c r="F579" t="s">
        <v>5446</v>
      </c>
    </row>
    <row r="580" spans="1:6">
      <c r="A580" s="6"/>
      <c r="B580" s="10" t="s">
        <v>5471</v>
      </c>
      <c r="D580" t="s">
        <v>341</v>
      </c>
      <c r="E580" t="s">
        <v>5472</v>
      </c>
      <c r="F580" t="s">
        <v>5446</v>
      </c>
    </row>
    <row r="581" spans="1:6">
      <c r="A581" s="6"/>
      <c r="B581" s="10" t="s">
        <v>5473</v>
      </c>
      <c r="D581" t="s">
        <v>342</v>
      </c>
      <c r="E581" t="s">
        <v>5474</v>
      </c>
      <c r="F581" t="s">
        <v>5446</v>
      </c>
    </row>
    <row r="582" spans="1:6">
      <c r="A582" s="6"/>
      <c r="B582" s="11" t="s">
        <v>5475</v>
      </c>
      <c r="D582" t="s">
        <v>343</v>
      </c>
      <c r="E582" t="s">
        <v>5476</v>
      </c>
      <c r="F582" t="s">
        <v>5446</v>
      </c>
    </row>
    <row r="583" spans="1:6">
      <c r="A583" s="6"/>
      <c r="B583" s="10" t="s">
        <v>5477</v>
      </c>
      <c r="D583" t="s">
        <v>344</v>
      </c>
      <c r="E583" t="s">
        <v>5478</v>
      </c>
      <c r="F583" t="s">
        <v>5446</v>
      </c>
    </row>
    <row r="584" spans="1:6">
      <c r="A584" s="6"/>
      <c r="B584" s="10" t="s">
        <v>5479</v>
      </c>
      <c r="D584" t="s">
        <v>345</v>
      </c>
      <c r="E584" t="s">
        <v>5480</v>
      </c>
      <c r="F584" t="s">
        <v>5446</v>
      </c>
    </row>
    <row r="585" spans="1:6">
      <c r="A585" s="6"/>
      <c r="B585" s="10" t="s">
        <v>5481</v>
      </c>
      <c r="D585" t="s">
        <v>346</v>
      </c>
      <c r="E585" t="s">
        <v>5482</v>
      </c>
      <c r="F585" t="s">
        <v>5446</v>
      </c>
    </row>
    <row r="586" spans="1:6">
      <c r="A586" s="6"/>
      <c r="B586" s="11" t="s">
        <v>5483</v>
      </c>
      <c r="D586" t="s">
        <v>347</v>
      </c>
      <c r="E586" t="s">
        <v>5484</v>
      </c>
      <c r="F586" t="s">
        <v>5446</v>
      </c>
    </row>
    <row r="587" spans="1:6">
      <c r="A587" s="6"/>
      <c r="B587" s="10" t="s">
        <v>5485</v>
      </c>
      <c r="D587" t="s">
        <v>348</v>
      </c>
      <c r="E587" t="s">
        <v>5486</v>
      </c>
      <c r="F587" t="s">
        <v>5446</v>
      </c>
    </row>
    <row r="588" spans="1:6">
      <c r="A588" s="6"/>
      <c r="B588" s="11" t="s">
        <v>5487</v>
      </c>
      <c r="D588" t="s">
        <v>349</v>
      </c>
      <c r="E588" t="s">
        <v>5488</v>
      </c>
      <c r="F588" t="s">
        <v>5446</v>
      </c>
    </row>
    <row r="589" spans="1:6">
      <c r="A589" s="6"/>
      <c r="B589" s="10" t="s">
        <v>5489</v>
      </c>
      <c r="D589" t="s">
        <v>350</v>
      </c>
      <c r="E589" t="s">
        <v>5490</v>
      </c>
      <c r="F589" t="s">
        <v>5446</v>
      </c>
    </row>
    <row r="590" spans="1:6">
      <c r="A590" s="6"/>
      <c r="B590" s="11" t="s">
        <v>5491</v>
      </c>
      <c r="D590" t="s">
        <v>351</v>
      </c>
      <c r="E590" t="s">
        <v>5492</v>
      </c>
      <c r="F590" t="s">
        <v>5446</v>
      </c>
    </row>
    <row r="591" spans="1:6">
      <c r="A591" s="6"/>
      <c r="B591" s="10" t="s">
        <v>5493</v>
      </c>
      <c r="D591" t="s">
        <v>352</v>
      </c>
      <c r="E591" t="s">
        <v>5494</v>
      </c>
      <c r="F591" t="s">
        <v>5446</v>
      </c>
    </row>
    <row r="592" spans="1:6">
      <c r="A592" s="6"/>
      <c r="B592" s="10" t="s">
        <v>5495</v>
      </c>
      <c r="D592" t="s">
        <v>353</v>
      </c>
      <c r="E592" t="s">
        <v>5496</v>
      </c>
      <c r="F592" t="s">
        <v>5446</v>
      </c>
    </row>
    <row r="593" spans="1:6">
      <c r="A593" s="6"/>
      <c r="B593" s="11" t="s">
        <v>5497</v>
      </c>
      <c r="D593" t="s">
        <v>354</v>
      </c>
      <c r="E593" t="s">
        <v>5498</v>
      </c>
      <c r="F593" t="s">
        <v>5446</v>
      </c>
    </row>
    <row r="594" spans="1:6">
      <c r="A594" s="6"/>
      <c r="B594" s="10" t="s">
        <v>5499</v>
      </c>
      <c r="D594" t="s">
        <v>355</v>
      </c>
      <c r="E594" t="s">
        <v>5500</v>
      </c>
      <c r="F594" t="s">
        <v>5446</v>
      </c>
    </row>
    <row r="595" spans="1:6">
      <c r="A595" s="6"/>
      <c r="B595" s="10" t="s">
        <v>5501</v>
      </c>
      <c r="D595" t="s">
        <v>356</v>
      </c>
      <c r="E595" t="s">
        <v>5502</v>
      </c>
      <c r="F595" t="s">
        <v>5446</v>
      </c>
    </row>
    <row r="596" spans="1:6">
      <c r="A596" s="6"/>
      <c r="B596" s="10" t="s">
        <v>5503</v>
      </c>
      <c r="D596" t="s">
        <v>357</v>
      </c>
      <c r="E596" t="s">
        <v>5504</v>
      </c>
      <c r="F596" t="s">
        <v>5446</v>
      </c>
    </row>
    <row r="597" spans="1:6">
      <c r="A597" s="6"/>
      <c r="B597" s="11" t="s">
        <v>5505</v>
      </c>
      <c r="D597" t="s">
        <v>358</v>
      </c>
      <c r="E597" t="s">
        <v>5506</v>
      </c>
      <c r="F597" t="s">
        <v>5446</v>
      </c>
    </row>
    <row r="598" spans="1:6">
      <c r="A598" s="6"/>
      <c r="B598" s="10" t="s">
        <v>5507</v>
      </c>
      <c r="D598" t="s">
        <v>359</v>
      </c>
      <c r="E598" t="s">
        <v>5508</v>
      </c>
      <c r="F598" t="s">
        <v>5446</v>
      </c>
    </row>
    <row r="599" spans="1:6">
      <c r="A599" s="6"/>
      <c r="B599" s="10" t="s">
        <v>5509</v>
      </c>
      <c r="D599" t="s">
        <v>360</v>
      </c>
      <c r="E599" t="s">
        <v>5510</v>
      </c>
      <c r="F599" t="s">
        <v>5446</v>
      </c>
    </row>
    <row r="600" spans="1:6">
      <c r="A600" s="6"/>
      <c r="B600" s="10" t="s">
        <v>5511</v>
      </c>
      <c r="D600" t="s">
        <v>361</v>
      </c>
      <c r="E600" t="s">
        <v>5512</v>
      </c>
      <c r="F600" t="s">
        <v>5446</v>
      </c>
    </row>
    <row r="601" spans="1:6">
      <c r="A601" s="6"/>
      <c r="B601" s="10" t="s">
        <v>5513</v>
      </c>
      <c r="D601" t="s">
        <v>362</v>
      </c>
      <c r="E601" t="s">
        <v>5514</v>
      </c>
      <c r="F601" t="s">
        <v>5446</v>
      </c>
    </row>
    <row r="602" spans="1:6">
      <c r="A602" s="6"/>
      <c r="B602" s="10" t="s">
        <v>5515</v>
      </c>
      <c r="D602" t="s">
        <v>363</v>
      </c>
      <c r="E602" t="s">
        <v>5516</v>
      </c>
      <c r="F602" t="s">
        <v>5446</v>
      </c>
    </row>
    <row r="603" spans="1:6">
      <c r="A603" s="6"/>
      <c r="B603" s="10" t="s">
        <v>5517</v>
      </c>
      <c r="D603" t="s">
        <v>364</v>
      </c>
      <c r="E603" t="s">
        <v>5518</v>
      </c>
      <c r="F603" t="s">
        <v>5446</v>
      </c>
    </row>
    <row r="604" spans="1:6">
      <c r="A604" s="6"/>
      <c r="B604" s="10" t="s">
        <v>5519</v>
      </c>
      <c r="D604" t="s">
        <v>365</v>
      </c>
      <c r="E604" t="s">
        <v>5520</v>
      </c>
      <c r="F604" t="s">
        <v>5446</v>
      </c>
    </row>
    <row r="605" spans="1:6">
      <c r="A605" s="6"/>
      <c r="B605" s="10" t="s">
        <v>5521</v>
      </c>
      <c r="D605" t="s">
        <v>366</v>
      </c>
      <c r="E605" t="s">
        <v>5522</v>
      </c>
      <c r="F605" t="s">
        <v>5446</v>
      </c>
    </row>
    <row r="606" spans="1:6">
      <c r="A606" s="6"/>
      <c r="B606" s="10" t="s">
        <v>5523</v>
      </c>
      <c r="D606" t="s">
        <v>367</v>
      </c>
      <c r="E606" t="s">
        <v>5524</v>
      </c>
      <c r="F606" t="s">
        <v>5446</v>
      </c>
    </row>
    <row r="607" spans="1:6">
      <c r="A607" s="6"/>
      <c r="B607" s="10" t="s">
        <v>5525</v>
      </c>
      <c r="D607" t="s">
        <v>368</v>
      </c>
      <c r="E607" t="s">
        <v>5526</v>
      </c>
      <c r="F607" t="s">
        <v>5446</v>
      </c>
    </row>
    <row r="608" spans="1:6">
      <c r="A608" s="6"/>
      <c r="B608" s="10" t="s">
        <v>5527</v>
      </c>
      <c r="D608" t="s">
        <v>369</v>
      </c>
      <c r="E608" t="s">
        <v>5528</v>
      </c>
      <c r="F608" t="s">
        <v>5446</v>
      </c>
    </row>
    <row r="609" spans="1:6">
      <c r="A609" s="6"/>
      <c r="B609" s="10" t="s">
        <v>5529</v>
      </c>
      <c r="D609" t="s">
        <v>370</v>
      </c>
      <c r="E609" t="s">
        <v>5530</v>
      </c>
      <c r="F609" t="s">
        <v>5446</v>
      </c>
    </row>
    <row r="610" spans="1:6">
      <c r="A610" s="6"/>
      <c r="B610" s="10" t="s">
        <v>5531</v>
      </c>
      <c r="D610" t="s">
        <v>371</v>
      </c>
      <c r="E610" t="s">
        <v>5532</v>
      </c>
      <c r="F610" t="s">
        <v>5446</v>
      </c>
    </row>
    <row r="611" spans="1:6">
      <c r="A611" s="6"/>
      <c r="B611" s="11" t="s">
        <v>5533</v>
      </c>
      <c r="D611" t="s">
        <v>372</v>
      </c>
      <c r="E611" t="s">
        <v>5534</v>
      </c>
      <c r="F611" t="s">
        <v>5446</v>
      </c>
    </row>
    <row r="612" spans="1:6">
      <c r="A612" s="6"/>
      <c r="B612" s="10" t="s">
        <v>5535</v>
      </c>
      <c r="D612" t="s">
        <v>373</v>
      </c>
      <c r="E612" t="s">
        <v>5536</v>
      </c>
      <c r="F612" t="s">
        <v>5446</v>
      </c>
    </row>
    <row r="613" spans="1:6">
      <c r="A613" s="6"/>
      <c r="B613" s="10" t="s">
        <v>5537</v>
      </c>
      <c r="D613" t="s">
        <v>374</v>
      </c>
      <c r="E613" t="s">
        <v>5538</v>
      </c>
      <c r="F613" t="s">
        <v>5446</v>
      </c>
    </row>
    <row r="614" spans="1:6">
      <c r="A614" s="6"/>
      <c r="B614" s="10" t="s">
        <v>5539</v>
      </c>
      <c r="D614" t="s">
        <v>375</v>
      </c>
      <c r="E614" t="s">
        <v>5540</v>
      </c>
      <c r="F614" t="s">
        <v>5446</v>
      </c>
    </row>
    <row r="615" spans="1:6">
      <c r="A615" s="6"/>
      <c r="B615" s="10" t="s">
        <v>5541</v>
      </c>
      <c r="D615" t="s">
        <v>376</v>
      </c>
      <c r="E615" t="s">
        <v>5542</v>
      </c>
      <c r="F615" t="s">
        <v>5446</v>
      </c>
    </row>
    <row r="616" spans="1:6">
      <c r="A616" s="6"/>
      <c r="B616" s="10" t="s">
        <v>5543</v>
      </c>
      <c r="D616" t="s">
        <v>377</v>
      </c>
      <c r="E616" t="s">
        <v>5544</v>
      </c>
      <c r="F616" t="s">
        <v>5446</v>
      </c>
    </row>
    <row r="617" spans="1:6">
      <c r="A617" s="6"/>
      <c r="B617" s="10" t="s">
        <v>5545</v>
      </c>
      <c r="D617" t="s">
        <v>378</v>
      </c>
      <c r="E617" t="s">
        <v>5546</v>
      </c>
      <c r="F617" t="s">
        <v>5446</v>
      </c>
    </row>
    <row r="618" spans="1:6">
      <c r="A618" s="6"/>
      <c r="B618" s="10" t="s">
        <v>5547</v>
      </c>
      <c r="D618" t="s">
        <v>379</v>
      </c>
      <c r="E618" t="s">
        <v>5548</v>
      </c>
      <c r="F618" t="s">
        <v>5446</v>
      </c>
    </row>
    <row r="619" spans="1:6">
      <c r="A619" s="6"/>
      <c r="B619" s="10" t="s">
        <v>5549</v>
      </c>
      <c r="D619" t="s">
        <v>380</v>
      </c>
      <c r="E619" t="s">
        <v>5550</v>
      </c>
      <c r="F619" t="s">
        <v>5446</v>
      </c>
    </row>
    <row r="620" spans="1:6">
      <c r="A620" s="6"/>
      <c r="B620" s="10" t="s">
        <v>5551</v>
      </c>
      <c r="D620" t="s">
        <v>773</v>
      </c>
      <c r="E620" t="s">
        <v>5552</v>
      </c>
      <c r="F620" t="s">
        <v>5446</v>
      </c>
    </row>
    <row r="621" spans="1:6">
      <c r="A621" s="6"/>
      <c r="B621" s="10" t="s">
        <v>5553</v>
      </c>
      <c r="D621" t="s">
        <v>845</v>
      </c>
      <c r="E621" t="s">
        <v>5554</v>
      </c>
      <c r="F621" t="s">
        <v>5446</v>
      </c>
    </row>
    <row r="622" spans="1:6">
      <c r="A622" s="6"/>
      <c r="B622" s="11" t="s">
        <v>5555</v>
      </c>
      <c r="D622" t="s">
        <v>1333</v>
      </c>
      <c r="E622" t="s">
        <v>5556</v>
      </c>
      <c r="F622" t="s">
        <v>5446</v>
      </c>
    </row>
    <row r="623" spans="1:6">
      <c r="A623" s="6"/>
      <c r="B623" s="10" t="s">
        <v>5557</v>
      </c>
      <c r="D623" t="s">
        <v>849</v>
      </c>
      <c r="E623" t="s">
        <v>5558</v>
      </c>
      <c r="F623" t="s">
        <v>5446</v>
      </c>
    </row>
    <row r="624" spans="1:6">
      <c r="A624" s="6"/>
      <c r="B624" s="10" t="s">
        <v>5559</v>
      </c>
      <c r="D624" t="s">
        <v>850</v>
      </c>
      <c r="E624" t="s">
        <v>5560</v>
      </c>
      <c r="F624" t="s">
        <v>5446</v>
      </c>
    </row>
    <row r="625" spans="1:6">
      <c r="A625" s="6"/>
      <c r="B625" s="10" t="s">
        <v>5561</v>
      </c>
      <c r="D625" t="s">
        <v>858</v>
      </c>
      <c r="E625" t="s">
        <v>5562</v>
      </c>
      <c r="F625" t="s">
        <v>5446</v>
      </c>
    </row>
    <row r="626" spans="1:6">
      <c r="A626" s="6"/>
      <c r="B626" s="11" t="s">
        <v>5563</v>
      </c>
      <c r="D626" t="s">
        <v>381</v>
      </c>
      <c r="E626" t="s">
        <v>5564</v>
      </c>
      <c r="F626" t="s">
        <v>5446</v>
      </c>
    </row>
    <row r="627" spans="1:6">
      <c r="A627" s="6"/>
      <c r="B627" s="10" t="s">
        <v>5565</v>
      </c>
      <c r="D627" t="s">
        <v>382</v>
      </c>
      <c r="E627" t="s">
        <v>5566</v>
      </c>
      <c r="F627" t="s">
        <v>5446</v>
      </c>
    </row>
    <row r="628" spans="1:6">
      <c r="A628" s="6"/>
      <c r="B628" s="10" t="s">
        <v>5567</v>
      </c>
      <c r="D628" t="s">
        <v>383</v>
      </c>
      <c r="E628" t="s">
        <v>5568</v>
      </c>
      <c r="F628" t="s">
        <v>5446</v>
      </c>
    </row>
    <row r="629" spans="1:6">
      <c r="A629" s="6"/>
      <c r="B629" s="10" t="s">
        <v>5569</v>
      </c>
      <c r="D629" t="s">
        <v>384</v>
      </c>
      <c r="E629" t="s">
        <v>5570</v>
      </c>
      <c r="F629" t="s">
        <v>5446</v>
      </c>
    </row>
    <row r="630" spans="1:6">
      <c r="A630" s="6"/>
      <c r="B630" s="10" t="s">
        <v>5571</v>
      </c>
      <c r="D630" t="s">
        <v>385</v>
      </c>
      <c r="E630" t="s">
        <v>5572</v>
      </c>
      <c r="F630" t="s">
        <v>5446</v>
      </c>
    </row>
    <row r="631" spans="1:6">
      <c r="A631" s="6"/>
      <c r="B631" s="11" t="s">
        <v>5573</v>
      </c>
      <c r="D631" t="s">
        <v>386</v>
      </c>
      <c r="E631" t="s">
        <v>5574</v>
      </c>
      <c r="F631" t="s">
        <v>5446</v>
      </c>
    </row>
    <row r="632" spans="1:6">
      <c r="A632" s="6"/>
      <c r="B632" s="10" t="s">
        <v>5575</v>
      </c>
      <c r="D632" t="s">
        <v>387</v>
      </c>
      <c r="E632" t="s">
        <v>5576</v>
      </c>
      <c r="F632" t="s">
        <v>5446</v>
      </c>
    </row>
    <row r="633" spans="1:6">
      <c r="A633" s="6"/>
      <c r="B633" s="10" t="s">
        <v>5577</v>
      </c>
      <c r="D633" t="s">
        <v>388</v>
      </c>
      <c r="E633" t="s">
        <v>5578</v>
      </c>
      <c r="F633" t="s">
        <v>5446</v>
      </c>
    </row>
    <row r="634" spans="1:6">
      <c r="A634" s="6"/>
      <c r="B634" s="10" t="s">
        <v>5579</v>
      </c>
      <c r="D634" t="s">
        <v>389</v>
      </c>
      <c r="E634" t="s">
        <v>5580</v>
      </c>
      <c r="F634" t="s">
        <v>5446</v>
      </c>
    </row>
    <row r="635" spans="1:6">
      <c r="A635" s="6"/>
      <c r="B635" s="10" t="s">
        <v>5581</v>
      </c>
      <c r="D635" t="s">
        <v>390</v>
      </c>
      <c r="E635" t="s">
        <v>5582</v>
      </c>
      <c r="F635" t="s">
        <v>5446</v>
      </c>
    </row>
    <row r="636" spans="1:6">
      <c r="A636" s="6"/>
      <c r="B636" s="11" t="s">
        <v>5583</v>
      </c>
      <c r="D636" t="s">
        <v>391</v>
      </c>
      <c r="E636" t="s">
        <v>5584</v>
      </c>
      <c r="F636" t="s">
        <v>5446</v>
      </c>
    </row>
    <row r="637" spans="1:6">
      <c r="A637" s="6"/>
      <c r="B637" s="10" t="s">
        <v>5585</v>
      </c>
      <c r="D637" t="s">
        <v>392</v>
      </c>
      <c r="E637" t="s">
        <v>5586</v>
      </c>
      <c r="F637" t="s">
        <v>5446</v>
      </c>
    </row>
    <row r="638" spans="1:6">
      <c r="A638" s="6"/>
      <c r="B638" s="10" t="s">
        <v>5587</v>
      </c>
      <c r="D638" t="s">
        <v>393</v>
      </c>
      <c r="E638" t="s">
        <v>5588</v>
      </c>
      <c r="F638" t="s">
        <v>5446</v>
      </c>
    </row>
    <row r="639" spans="1:6">
      <c r="A639" s="6"/>
      <c r="B639" s="10" t="s">
        <v>5589</v>
      </c>
      <c r="D639" t="s">
        <v>394</v>
      </c>
      <c r="E639" t="s">
        <v>5590</v>
      </c>
      <c r="F639" t="s">
        <v>5446</v>
      </c>
    </row>
    <row r="640" spans="1:6">
      <c r="A640" s="6"/>
      <c r="B640" s="10" t="s">
        <v>5591</v>
      </c>
      <c r="D640" t="s">
        <v>395</v>
      </c>
      <c r="E640" t="s">
        <v>5592</v>
      </c>
      <c r="F640" t="s">
        <v>5446</v>
      </c>
    </row>
    <row r="641" spans="1:6">
      <c r="A641" s="6"/>
      <c r="B641" s="10" t="s">
        <v>5593</v>
      </c>
      <c r="D641" t="s">
        <v>396</v>
      </c>
      <c r="E641" t="s">
        <v>5594</v>
      </c>
      <c r="F641" t="s">
        <v>5446</v>
      </c>
    </row>
    <row r="642" spans="1:6">
      <c r="A642" s="6"/>
      <c r="B642" s="10" t="s">
        <v>5595</v>
      </c>
      <c r="D642" t="s">
        <v>397</v>
      </c>
      <c r="E642" t="s">
        <v>5596</v>
      </c>
      <c r="F642" t="s">
        <v>5446</v>
      </c>
    </row>
    <row r="643" spans="1:6">
      <c r="A643" s="6"/>
      <c r="B643" s="10" t="s">
        <v>5597</v>
      </c>
      <c r="D643" t="s">
        <v>398</v>
      </c>
      <c r="E643" t="s">
        <v>5598</v>
      </c>
      <c r="F643" t="s">
        <v>5446</v>
      </c>
    </row>
    <row r="644" spans="1:6">
      <c r="A644" s="6"/>
      <c r="B644" s="10" t="s">
        <v>5599</v>
      </c>
      <c r="D644" t="s">
        <v>399</v>
      </c>
      <c r="E644" t="s">
        <v>5600</v>
      </c>
      <c r="F644" t="s">
        <v>5446</v>
      </c>
    </row>
    <row r="645" spans="1:6">
      <c r="A645" s="6"/>
      <c r="B645" s="10" t="s">
        <v>5601</v>
      </c>
      <c r="D645" t="s">
        <v>400</v>
      </c>
      <c r="E645" t="s">
        <v>5602</v>
      </c>
      <c r="F645" t="s">
        <v>5446</v>
      </c>
    </row>
    <row r="646" spans="1:6">
      <c r="A646" s="6"/>
      <c r="B646" s="11" t="s">
        <v>5603</v>
      </c>
      <c r="D646" t="s">
        <v>401</v>
      </c>
      <c r="E646" t="s">
        <v>5604</v>
      </c>
      <c r="F646" t="s">
        <v>5446</v>
      </c>
    </row>
    <row r="647" spans="1:6">
      <c r="A647" s="6"/>
      <c r="B647" s="10" t="s">
        <v>5605</v>
      </c>
      <c r="D647" t="s">
        <v>402</v>
      </c>
      <c r="E647" t="s">
        <v>5606</v>
      </c>
      <c r="F647" t="s">
        <v>5446</v>
      </c>
    </row>
    <row r="648" spans="1:6">
      <c r="A648" s="6"/>
      <c r="B648" s="10" t="s">
        <v>5607</v>
      </c>
      <c r="D648" t="s">
        <v>403</v>
      </c>
      <c r="E648" t="s">
        <v>5608</v>
      </c>
      <c r="F648" t="s">
        <v>5446</v>
      </c>
    </row>
    <row r="649" spans="1:6">
      <c r="A649" s="6"/>
      <c r="B649" s="10" t="s">
        <v>5609</v>
      </c>
      <c r="D649" t="s">
        <v>404</v>
      </c>
      <c r="E649" t="s">
        <v>5610</v>
      </c>
      <c r="F649" t="s">
        <v>5446</v>
      </c>
    </row>
    <row r="650" spans="1:6">
      <c r="A650" s="6"/>
      <c r="B650" s="10" t="s">
        <v>5611</v>
      </c>
      <c r="D650" t="s">
        <v>405</v>
      </c>
      <c r="E650" t="s">
        <v>5612</v>
      </c>
      <c r="F650" t="s">
        <v>5446</v>
      </c>
    </row>
    <row r="651" spans="1:6">
      <c r="A651" s="6"/>
      <c r="B651" t="s">
        <v>5613</v>
      </c>
      <c r="C651" t="s">
        <v>5614</v>
      </c>
      <c r="D651" t="s">
        <v>406</v>
      </c>
      <c r="E651" t="s">
        <v>5615</v>
      </c>
      <c r="F651" s="7" t="s">
        <v>5616</v>
      </c>
    </row>
    <row r="652" spans="1:6">
      <c r="A652" s="6"/>
      <c r="B652" t="s">
        <v>5617</v>
      </c>
      <c r="C652" t="s">
        <v>5614</v>
      </c>
      <c r="D652" t="s">
        <v>407</v>
      </c>
      <c r="E652" t="s">
        <v>5618</v>
      </c>
      <c r="F652" s="7" t="s">
        <v>5616</v>
      </c>
    </row>
    <row r="653" spans="1:6">
      <c r="A653" s="6"/>
      <c r="B653" t="s">
        <v>5619</v>
      </c>
      <c r="C653" t="s">
        <v>5614</v>
      </c>
      <c r="D653" t="s">
        <v>408</v>
      </c>
      <c r="E653" t="s">
        <v>5620</v>
      </c>
      <c r="F653" s="7" t="s">
        <v>5616</v>
      </c>
    </row>
    <row r="654" spans="1:6">
      <c r="A654" s="6"/>
      <c r="B654" t="s">
        <v>5621</v>
      </c>
      <c r="C654" t="s">
        <v>5614</v>
      </c>
      <c r="D654" t="s">
        <v>410</v>
      </c>
      <c r="E654" t="s">
        <v>5622</v>
      </c>
      <c r="F654" s="7" t="s">
        <v>5616</v>
      </c>
    </row>
    <row r="655" spans="1:6">
      <c r="A655" s="6"/>
      <c r="B655" t="s">
        <v>5623</v>
      </c>
      <c r="C655" t="s">
        <v>5614</v>
      </c>
      <c r="D655" t="s">
        <v>412</v>
      </c>
      <c r="E655" t="s">
        <v>5624</v>
      </c>
      <c r="F655" s="7" t="s">
        <v>5616</v>
      </c>
    </row>
    <row r="656" spans="1:6">
      <c r="A656" s="6"/>
      <c r="B656" t="s">
        <v>5625</v>
      </c>
      <c r="C656" t="s">
        <v>5614</v>
      </c>
      <c r="D656" t="s">
        <v>413</v>
      </c>
      <c r="E656" t="s">
        <v>5626</v>
      </c>
      <c r="F656" s="7" t="s">
        <v>5616</v>
      </c>
    </row>
    <row r="657" spans="1:6">
      <c r="A657" s="6"/>
      <c r="B657" t="s">
        <v>5627</v>
      </c>
      <c r="C657" t="s">
        <v>5614</v>
      </c>
      <c r="D657" t="s">
        <v>414</v>
      </c>
      <c r="E657" t="s">
        <v>5628</v>
      </c>
      <c r="F657" s="7" t="s">
        <v>5616</v>
      </c>
    </row>
    <row r="658" spans="1:6">
      <c r="A658" s="6"/>
      <c r="B658" t="s">
        <v>5629</v>
      </c>
      <c r="C658" t="s">
        <v>5614</v>
      </c>
      <c r="D658" t="s">
        <v>415</v>
      </c>
      <c r="E658" t="s">
        <v>5630</v>
      </c>
      <c r="F658" s="7" t="s">
        <v>5616</v>
      </c>
    </row>
    <row r="659" spans="1:6">
      <c r="A659" s="6"/>
      <c r="B659" t="s">
        <v>5631</v>
      </c>
      <c r="C659" t="s">
        <v>5614</v>
      </c>
      <c r="D659" t="s">
        <v>416</v>
      </c>
      <c r="E659" t="s">
        <v>5632</v>
      </c>
      <c r="F659" s="7" t="s">
        <v>5616</v>
      </c>
    </row>
    <row r="660" spans="1:6">
      <c r="A660" s="6"/>
      <c r="B660" t="s">
        <v>5633</v>
      </c>
      <c r="C660" t="s">
        <v>5614</v>
      </c>
      <c r="D660" t="s">
        <v>417</v>
      </c>
      <c r="E660" t="s">
        <v>5634</v>
      </c>
      <c r="F660" s="7" t="s">
        <v>5616</v>
      </c>
    </row>
    <row r="661" spans="1:6">
      <c r="A661" s="6"/>
      <c r="B661" t="s">
        <v>5635</v>
      </c>
      <c r="C661" t="s">
        <v>5614</v>
      </c>
      <c r="D661" t="s">
        <v>418</v>
      </c>
      <c r="E661" t="s">
        <v>5636</v>
      </c>
      <c r="F661" s="7" t="s">
        <v>5616</v>
      </c>
    </row>
    <row r="662" spans="1:6">
      <c r="A662" s="6"/>
      <c r="B662" t="s">
        <v>5637</v>
      </c>
      <c r="C662" t="s">
        <v>5614</v>
      </c>
      <c r="D662" t="s">
        <v>419</v>
      </c>
      <c r="E662" t="s">
        <v>5638</v>
      </c>
      <c r="F662" s="7" t="s">
        <v>5616</v>
      </c>
    </row>
    <row r="663" spans="1:6">
      <c r="A663" s="6"/>
      <c r="B663" t="s">
        <v>5639</v>
      </c>
      <c r="C663" t="s">
        <v>5614</v>
      </c>
      <c r="D663" t="s">
        <v>420</v>
      </c>
      <c r="E663" t="s">
        <v>5640</v>
      </c>
      <c r="F663" s="7" t="s">
        <v>5616</v>
      </c>
    </row>
    <row r="664" spans="1:6">
      <c r="A664" s="6"/>
      <c r="B664" t="s">
        <v>5641</v>
      </c>
      <c r="C664" t="s">
        <v>5614</v>
      </c>
      <c r="D664" t="s">
        <v>421</v>
      </c>
      <c r="E664" t="s">
        <v>5642</v>
      </c>
      <c r="F664" s="7" t="s">
        <v>5616</v>
      </c>
    </row>
    <row r="665" spans="1:6">
      <c r="A665" s="6"/>
      <c r="B665" s="9" t="s">
        <v>5643</v>
      </c>
      <c r="C665" t="s">
        <v>5614</v>
      </c>
      <c r="D665" t="s">
        <v>422</v>
      </c>
      <c r="E665" t="s">
        <v>5644</v>
      </c>
      <c r="F665" s="7" t="s">
        <v>5645</v>
      </c>
    </row>
    <row r="666" spans="1:6">
      <c r="A666" s="6"/>
      <c r="B666" s="9" t="s">
        <v>5646</v>
      </c>
      <c r="C666" t="s">
        <v>5614</v>
      </c>
      <c r="D666" t="s">
        <v>424</v>
      </c>
      <c r="E666" t="s">
        <v>5647</v>
      </c>
      <c r="F666" s="7" t="s">
        <v>5645</v>
      </c>
    </row>
    <row r="667" spans="1:6">
      <c r="A667" s="6"/>
      <c r="B667" s="9" t="s">
        <v>5648</v>
      </c>
      <c r="C667" t="s">
        <v>5614</v>
      </c>
      <c r="D667" t="s">
        <v>425</v>
      </c>
      <c r="E667" t="s">
        <v>5649</v>
      </c>
      <c r="F667" s="7" t="s">
        <v>5645</v>
      </c>
    </row>
    <row r="668" spans="1:6">
      <c r="A668" s="6"/>
      <c r="B668" s="9" t="s">
        <v>5650</v>
      </c>
      <c r="C668" t="s">
        <v>5614</v>
      </c>
      <c r="D668" t="s">
        <v>426</v>
      </c>
      <c r="E668" t="s">
        <v>5651</v>
      </c>
      <c r="F668" s="7" t="s">
        <v>5645</v>
      </c>
    </row>
    <row r="669" spans="1:6">
      <c r="A669" s="6"/>
      <c r="B669" s="9" t="s">
        <v>5631</v>
      </c>
      <c r="C669" t="s">
        <v>5614</v>
      </c>
      <c r="D669" t="s">
        <v>416</v>
      </c>
      <c r="E669" t="s">
        <v>5632</v>
      </c>
      <c r="F669" s="7" t="s">
        <v>5645</v>
      </c>
    </row>
    <row r="670" spans="1:6">
      <c r="A670" s="6"/>
      <c r="B670" s="9" t="s">
        <v>5652</v>
      </c>
      <c r="C670" t="s">
        <v>5614</v>
      </c>
      <c r="D670" t="s">
        <v>427</v>
      </c>
      <c r="E670" t="s">
        <v>5653</v>
      </c>
      <c r="F670" s="7" t="s">
        <v>5645</v>
      </c>
    </row>
    <row r="671" spans="1:6">
      <c r="A671" s="6"/>
      <c r="B671" s="9" t="s">
        <v>5654</v>
      </c>
      <c r="C671" t="s">
        <v>5614</v>
      </c>
      <c r="D671" t="s">
        <v>428</v>
      </c>
      <c r="E671" t="s">
        <v>5655</v>
      </c>
      <c r="F671" s="7" t="s">
        <v>5645</v>
      </c>
    </row>
    <row r="672" spans="1:6">
      <c r="A672" s="6"/>
      <c r="B672" s="9" t="s">
        <v>5656</v>
      </c>
      <c r="C672" t="s">
        <v>5614</v>
      </c>
      <c r="D672" t="s">
        <v>429</v>
      </c>
      <c r="E672" t="s">
        <v>5657</v>
      </c>
      <c r="F672" s="7" t="s">
        <v>5645</v>
      </c>
    </row>
    <row r="673" spans="1:6">
      <c r="A673" s="6"/>
      <c r="B673" s="9" t="s">
        <v>5656</v>
      </c>
      <c r="C673" t="s">
        <v>5614</v>
      </c>
      <c r="D673" t="s">
        <v>429</v>
      </c>
      <c r="E673" t="s">
        <v>5657</v>
      </c>
      <c r="F673" s="7" t="s">
        <v>5645</v>
      </c>
    </row>
    <row r="674" spans="1:6">
      <c r="A674" s="6"/>
      <c r="B674" s="9" t="s">
        <v>5658</v>
      </c>
      <c r="C674" t="s">
        <v>5614</v>
      </c>
      <c r="D674" t="s">
        <v>5659</v>
      </c>
      <c r="E674" t="s">
        <v>5660</v>
      </c>
      <c r="F674" s="7" t="s">
        <v>5645</v>
      </c>
    </row>
    <row r="675" spans="1:6">
      <c r="A675" s="6"/>
      <c r="B675" s="9" t="s">
        <v>5661</v>
      </c>
      <c r="C675" t="s">
        <v>5614</v>
      </c>
      <c r="D675" t="s">
        <v>5662</v>
      </c>
      <c r="E675" t="s">
        <v>5663</v>
      </c>
      <c r="F675" s="7" t="s">
        <v>5645</v>
      </c>
    </row>
    <row r="676" spans="1:6">
      <c r="A676" s="6"/>
      <c r="B676" s="9" t="s">
        <v>5664</v>
      </c>
      <c r="C676" t="s">
        <v>5614</v>
      </c>
      <c r="D676" t="s">
        <v>5665</v>
      </c>
      <c r="E676" t="s">
        <v>5666</v>
      </c>
      <c r="F676" s="7" t="s">
        <v>5645</v>
      </c>
    </row>
    <row r="677" spans="1:6">
      <c r="A677" s="6"/>
      <c r="B677" s="8" t="s">
        <v>5667</v>
      </c>
      <c r="C677" t="s">
        <v>5614</v>
      </c>
      <c r="D677" t="s">
        <v>5668</v>
      </c>
      <c r="E677" t="s">
        <v>5669</v>
      </c>
      <c r="F677" s="7" t="s">
        <v>5645</v>
      </c>
    </row>
    <row r="678" spans="1:6">
      <c r="A678" s="6"/>
      <c r="B678" s="9" t="s">
        <v>5670</v>
      </c>
      <c r="C678" t="s">
        <v>5614</v>
      </c>
      <c r="D678" t="s">
        <v>5671</v>
      </c>
      <c r="E678" t="s">
        <v>5672</v>
      </c>
      <c r="F678" s="7" t="s">
        <v>5645</v>
      </c>
    </row>
    <row r="679" spans="1:6">
      <c r="A679" s="6"/>
      <c r="B679" s="9" t="s">
        <v>5673</v>
      </c>
      <c r="C679" t="s">
        <v>5614</v>
      </c>
      <c r="D679" t="s">
        <v>5674</v>
      </c>
      <c r="E679" t="s">
        <v>5675</v>
      </c>
      <c r="F679" s="7" t="s">
        <v>5645</v>
      </c>
    </row>
    <row r="680" spans="1:6">
      <c r="A680" s="6"/>
      <c r="B680" s="8" t="s">
        <v>5676</v>
      </c>
      <c r="C680" t="s">
        <v>5614</v>
      </c>
      <c r="D680" t="s">
        <v>5677</v>
      </c>
      <c r="E680" t="s">
        <v>5678</v>
      </c>
      <c r="F680" s="7" t="s">
        <v>5645</v>
      </c>
    </row>
    <row r="681" spans="1:6">
      <c r="A681" s="6"/>
      <c r="B681" s="9" t="s">
        <v>5679</v>
      </c>
      <c r="C681" t="s">
        <v>5614</v>
      </c>
      <c r="D681" t="s">
        <v>5680</v>
      </c>
      <c r="E681" t="s">
        <v>5681</v>
      </c>
      <c r="F681" s="7" t="s">
        <v>5645</v>
      </c>
    </row>
    <row r="682" spans="1:6">
      <c r="A682" s="6"/>
      <c r="B682" s="9" t="s">
        <v>5682</v>
      </c>
      <c r="C682" t="s">
        <v>5614</v>
      </c>
      <c r="D682" t="s">
        <v>5683</v>
      </c>
      <c r="E682" t="s">
        <v>5684</v>
      </c>
      <c r="F682" s="7" t="s">
        <v>5645</v>
      </c>
    </row>
    <row r="683" spans="1:6">
      <c r="A683" s="6"/>
      <c r="B683" s="8" t="s">
        <v>5685</v>
      </c>
      <c r="C683" t="s">
        <v>5614</v>
      </c>
      <c r="D683" t="s">
        <v>5686</v>
      </c>
      <c r="E683" t="s">
        <v>5687</v>
      </c>
      <c r="F683" s="7" t="s">
        <v>5645</v>
      </c>
    </row>
    <row r="684" spans="1:6">
      <c r="A684" s="6"/>
      <c r="B684" s="8" t="s">
        <v>5688</v>
      </c>
      <c r="C684" t="s">
        <v>5614</v>
      </c>
      <c r="D684" t="s">
        <v>5689</v>
      </c>
      <c r="E684" t="s">
        <v>5690</v>
      </c>
      <c r="F684" s="7" t="s">
        <v>5645</v>
      </c>
    </row>
    <row r="685" spans="1:6">
      <c r="A685" s="6"/>
      <c r="B685" s="9" t="s">
        <v>5691</v>
      </c>
      <c r="C685" t="s">
        <v>5614</v>
      </c>
      <c r="D685" t="s">
        <v>5692</v>
      </c>
      <c r="E685" t="s">
        <v>5693</v>
      </c>
      <c r="F685" s="7" t="s">
        <v>5645</v>
      </c>
    </row>
    <row r="686" spans="1:6">
      <c r="A686" s="6"/>
      <c r="B686" s="8" t="s">
        <v>5694</v>
      </c>
      <c r="C686" t="s">
        <v>5614</v>
      </c>
      <c r="D686" t="s">
        <v>5695</v>
      </c>
      <c r="E686" t="s">
        <v>5696</v>
      </c>
      <c r="F686" s="7" t="s">
        <v>5645</v>
      </c>
    </row>
    <row r="687" spans="1:6">
      <c r="A687" s="6"/>
      <c r="B687" s="9" t="s">
        <v>5697</v>
      </c>
      <c r="C687" t="s">
        <v>5614</v>
      </c>
      <c r="D687" t="s">
        <v>5698</v>
      </c>
      <c r="E687" t="s">
        <v>5699</v>
      </c>
      <c r="F687" s="7" t="s">
        <v>5645</v>
      </c>
    </row>
    <row r="688" spans="1:6">
      <c r="A688" s="6"/>
      <c r="B688" s="9" t="s">
        <v>5700</v>
      </c>
      <c r="C688" t="s">
        <v>5614</v>
      </c>
      <c r="D688" t="s">
        <v>5701</v>
      </c>
      <c r="E688" t="s">
        <v>5702</v>
      </c>
      <c r="F688" s="7" t="s">
        <v>5645</v>
      </c>
    </row>
    <row r="689" spans="1:6">
      <c r="A689" s="6"/>
      <c r="B689" s="8" t="s">
        <v>5703</v>
      </c>
      <c r="C689" t="s">
        <v>5614</v>
      </c>
      <c r="D689" t="s">
        <v>5704</v>
      </c>
      <c r="E689" t="s">
        <v>5705</v>
      </c>
      <c r="F689" s="7" t="s">
        <v>5645</v>
      </c>
    </row>
    <row r="690" spans="1:6">
      <c r="A690" s="6"/>
      <c r="B690" s="9" t="s">
        <v>5706</v>
      </c>
      <c r="C690" t="s">
        <v>5614</v>
      </c>
      <c r="D690" t="s">
        <v>5707</v>
      </c>
      <c r="E690" t="s">
        <v>5708</v>
      </c>
      <c r="F690" s="7" t="s">
        <v>5645</v>
      </c>
    </row>
    <row r="691" spans="1:6">
      <c r="A691" s="6"/>
      <c r="B691" t="s">
        <v>5709</v>
      </c>
      <c r="C691" t="s">
        <v>5614</v>
      </c>
      <c r="D691" t="s">
        <v>5710</v>
      </c>
      <c r="E691" t="s">
        <v>5711</v>
      </c>
      <c r="F691" s="7" t="s">
        <v>5645</v>
      </c>
    </row>
    <row r="692" spans="1:6">
      <c r="A692" s="6"/>
      <c r="B692" s="8" t="s">
        <v>5712</v>
      </c>
      <c r="C692" t="s">
        <v>5614</v>
      </c>
      <c r="D692" t="s">
        <v>5713</v>
      </c>
      <c r="E692" t="s">
        <v>5714</v>
      </c>
      <c r="F692" s="7" t="s">
        <v>5645</v>
      </c>
    </row>
    <row r="693" spans="1:6">
      <c r="A693" s="6"/>
      <c r="B693" s="8" t="s">
        <v>5715</v>
      </c>
      <c r="C693" t="s">
        <v>5614</v>
      </c>
      <c r="D693" t="s">
        <v>5716</v>
      </c>
      <c r="E693" t="s">
        <v>5717</v>
      </c>
      <c r="F693" s="7" t="s">
        <v>5645</v>
      </c>
    </row>
    <row r="694" spans="1:6">
      <c r="A694" s="6"/>
      <c r="B694" s="9" t="s">
        <v>5718</v>
      </c>
      <c r="C694" t="s">
        <v>5614</v>
      </c>
      <c r="D694" t="s">
        <v>5719</v>
      </c>
      <c r="E694" t="s">
        <v>5720</v>
      </c>
      <c r="F694" s="7" t="s">
        <v>5721</v>
      </c>
    </row>
    <row r="695" spans="1:6">
      <c r="A695" s="6"/>
      <c r="B695" s="9" t="s">
        <v>5722</v>
      </c>
      <c r="C695" t="s">
        <v>5614</v>
      </c>
      <c r="D695" t="s">
        <v>5723</v>
      </c>
      <c r="E695" t="s">
        <v>5724</v>
      </c>
      <c r="F695" s="7" t="s">
        <v>5721</v>
      </c>
    </row>
    <row r="696" spans="1:6">
      <c r="A696" s="6"/>
      <c r="B696" s="9" t="s">
        <v>5725</v>
      </c>
      <c r="C696" t="s">
        <v>5614</v>
      </c>
      <c r="D696" t="s">
        <v>5726</v>
      </c>
      <c r="E696" t="s">
        <v>5727</v>
      </c>
      <c r="F696" s="7" t="s">
        <v>5721</v>
      </c>
    </row>
    <row r="697" spans="1:6">
      <c r="A697" s="6"/>
      <c r="B697" s="9" t="s">
        <v>5728</v>
      </c>
      <c r="C697" t="s">
        <v>5614</v>
      </c>
      <c r="D697" t="s">
        <v>5729</v>
      </c>
      <c r="E697" t="s">
        <v>5730</v>
      </c>
      <c r="F697" s="7" t="s">
        <v>5721</v>
      </c>
    </row>
    <row r="698" spans="1:6">
      <c r="A698" s="6"/>
      <c r="B698" s="9" t="s">
        <v>5731</v>
      </c>
      <c r="C698" t="s">
        <v>5614</v>
      </c>
      <c r="D698" t="s">
        <v>5732</v>
      </c>
      <c r="E698" t="s">
        <v>5733</v>
      </c>
      <c r="F698" s="7" t="s">
        <v>5721</v>
      </c>
    </row>
    <row r="699" spans="1:6">
      <c r="A699" s="6"/>
      <c r="B699" s="9" t="s">
        <v>5734</v>
      </c>
      <c r="C699" t="s">
        <v>5614</v>
      </c>
      <c r="D699" t="s">
        <v>5735</v>
      </c>
      <c r="E699" t="s">
        <v>5736</v>
      </c>
      <c r="F699" s="7" t="s">
        <v>5721</v>
      </c>
    </row>
    <row r="700" spans="1:6">
      <c r="A700" s="6"/>
      <c r="B700" s="9" t="s">
        <v>5737</v>
      </c>
      <c r="C700" t="s">
        <v>5614</v>
      </c>
      <c r="D700" t="s">
        <v>5738</v>
      </c>
      <c r="E700" t="s">
        <v>5739</v>
      </c>
      <c r="F700" s="7" t="s">
        <v>5721</v>
      </c>
    </row>
    <row r="701" spans="1:6">
      <c r="A701" s="6"/>
      <c r="B701" s="8" t="s">
        <v>5740</v>
      </c>
      <c r="C701" t="s">
        <v>5614</v>
      </c>
      <c r="D701" t="s">
        <v>5741</v>
      </c>
      <c r="E701" t="s">
        <v>5742</v>
      </c>
      <c r="F701" s="7" t="s">
        <v>5721</v>
      </c>
    </row>
    <row r="702" spans="1:6">
      <c r="A702" s="6"/>
      <c r="B702" s="9" t="s">
        <v>5743</v>
      </c>
      <c r="C702" t="s">
        <v>5614</v>
      </c>
      <c r="D702" t="s">
        <v>5744</v>
      </c>
      <c r="E702" t="s">
        <v>5745</v>
      </c>
      <c r="F702" s="7" t="s">
        <v>5721</v>
      </c>
    </row>
    <row r="703" spans="1:6">
      <c r="A703" s="6"/>
      <c r="B703" s="9" t="s">
        <v>5746</v>
      </c>
      <c r="C703" t="s">
        <v>5614</v>
      </c>
      <c r="D703" t="s">
        <v>5747</v>
      </c>
      <c r="E703" t="s">
        <v>5748</v>
      </c>
      <c r="F703" s="7" t="s">
        <v>5721</v>
      </c>
    </row>
    <row r="704" spans="1:6">
      <c r="A704" s="6"/>
      <c r="B704" s="9" t="s">
        <v>5749</v>
      </c>
      <c r="C704" t="s">
        <v>5614</v>
      </c>
      <c r="D704" t="s">
        <v>5750</v>
      </c>
      <c r="E704" t="s">
        <v>5751</v>
      </c>
      <c r="F704" s="7" t="s">
        <v>5721</v>
      </c>
    </row>
    <row r="705" spans="1:6">
      <c r="A705" s="6"/>
      <c r="B705" s="8" t="s">
        <v>5752</v>
      </c>
      <c r="C705" t="s">
        <v>5614</v>
      </c>
      <c r="D705" t="s">
        <v>5753</v>
      </c>
      <c r="E705" t="s">
        <v>5754</v>
      </c>
      <c r="F705" s="7" t="s">
        <v>5721</v>
      </c>
    </row>
    <row r="706" spans="1:6">
      <c r="A706" s="6"/>
      <c r="B706" s="9" t="s">
        <v>5755</v>
      </c>
      <c r="C706" t="s">
        <v>5614</v>
      </c>
      <c r="D706" t="s">
        <v>5756</v>
      </c>
      <c r="E706" t="s">
        <v>5660</v>
      </c>
      <c r="F706" s="7" t="s">
        <v>5721</v>
      </c>
    </row>
    <row r="707" spans="1:6">
      <c r="A707" s="6"/>
      <c r="B707" s="9" t="s">
        <v>5757</v>
      </c>
      <c r="C707" t="s">
        <v>5614</v>
      </c>
      <c r="D707" t="s">
        <v>5758</v>
      </c>
      <c r="E707" t="s">
        <v>5663</v>
      </c>
      <c r="F707" s="7" t="s">
        <v>5721</v>
      </c>
    </row>
    <row r="708" spans="1:6">
      <c r="A708" s="6"/>
      <c r="B708" s="9" t="s">
        <v>5759</v>
      </c>
      <c r="C708" t="s">
        <v>5614</v>
      </c>
      <c r="D708" t="s">
        <v>5760</v>
      </c>
      <c r="E708" t="s">
        <v>5666</v>
      </c>
      <c r="F708" s="7" t="s">
        <v>5721</v>
      </c>
    </row>
    <row r="709" spans="1:6">
      <c r="A709" s="6"/>
      <c r="B709" s="9" t="s">
        <v>5761</v>
      </c>
      <c r="C709" t="s">
        <v>5614</v>
      </c>
      <c r="D709" t="s">
        <v>5762</v>
      </c>
      <c r="E709" t="s">
        <v>5669</v>
      </c>
      <c r="F709" s="7" t="s">
        <v>5721</v>
      </c>
    </row>
    <row r="710" spans="1:6">
      <c r="A710" s="6"/>
      <c r="B710" s="8" t="s">
        <v>5763</v>
      </c>
      <c r="C710" t="s">
        <v>5614</v>
      </c>
      <c r="D710" t="s">
        <v>5764</v>
      </c>
      <c r="E710" t="s">
        <v>5672</v>
      </c>
      <c r="F710" s="7" t="s">
        <v>5721</v>
      </c>
    </row>
    <row r="711" spans="1:6">
      <c r="A711" s="6"/>
      <c r="B711" s="9" t="s">
        <v>5765</v>
      </c>
      <c r="C711" t="s">
        <v>5614</v>
      </c>
      <c r="D711" t="s">
        <v>5766</v>
      </c>
      <c r="E711" t="s">
        <v>5675</v>
      </c>
      <c r="F711" s="7" t="s">
        <v>5721</v>
      </c>
    </row>
    <row r="712" spans="1:6">
      <c r="A712" s="6"/>
      <c r="B712" s="8" t="s">
        <v>5767</v>
      </c>
      <c r="C712" t="s">
        <v>5614</v>
      </c>
      <c r="D712" t="s">
        <v>5768</v>
      </c>
      <c r="E712" t="s">
        <v>5769</v>
      </c>
      <c r="F712" s="7" t="s">
        <v>5721</v>
      </c>
    </row>
    <row r="713" spans="1:6">
      <c r="A713" s="6"/>
      <c r="B713" s="8" t="s">
        <v>5770</v>
      </c>
      <c r="C713" t="s">
        <v>5614</v>
      </c>
      <c r="D713" t="s">
        <v>5771</v>
      </c>
      <c r="E713" t="s">
        <v>5678</v>
      </c>
      <c r="F713" s="7" t="s">
        <v>5721</v>
      </c>
    </row>
    <row r="714" spans="1:6">
      <c r="A714" s="6"/>
      <c r="B714" s="9" t="s">
        <v>5772</v>
      </c>
      <c r="C714" t="s">
        <v>5614</v>
      </c>
      <c r="D714" t="s">
        <v>5773</v>
      </c>
      <c r="E714" t="s">
        <v>5774</v>
      </c>
      <c r="F714" s="7" t="s">
        <v>5721</v>
      </c>
    </row>
    <row r="715" spans="1:6">
      <c r="A715" s="6"/>
      <c r="B715" s="9" t="s">
        <v>5775</v>
      </c>
      <c r="C715" t="s">
        <v>5614</v>
      </c>
      <c r="D715" t="s">
        <v>5776</v>
      </c>
      <c r="E715" t="s">
        <v>5681</v>
      </c>
      <c r="F715" s="7" t="s">
        <v>5721</v>
      </c>
    </row>
    <row r="716" spans="1:6">
      <c r="A716" s="6"/>
      <c r="B716" s="9" t="s">
        <v>5777</v>
      </c>
      <c r="C716" t="s">
        <v>5614</v>
      </c>
      <c r="D716" t="s">
        <v>5778</v>
      </c>
      <c r="E716" t="s">
        <v>5684</v>
      </c>
      <c r="F716" s="7" t="s">
        <v>5721</v>
      </c>
    </row>
    <row r="717" spans="1:6">
      <c r="A717" s="6"/>
      <c r="B717" s="9" t="s">
        <v>5779</v>
      </c>
      <c r="C717" t="s">
        <v>5614</v>
      </c>
      <c r="D717" t="s">
        <v>5780</v>
      </c>
      <c r="E717" t="s">
        <v>5687</v>
      </c>
      <c r="F717" s="7" t="s">
        <v>5721</v>
      </c>
    </row>
    <row r="718" spans="1:6">
      <c r="A718" s="6"/>
      <c r="B718" s="9" t="s">
        <v>5781</v>
      </c>
      <c r="C718" t="s">
        <v>5614</v>
      </c>
      <c r="D718" t="s">
        <v>5782</v>
      </c>
      <c r="E718" t="s">
        <v>5690</v>
      </c>
      <c r="F718" s="7" t="s">
        <v>5721</v>
      </c>
    </row>
    <row r="719" spans="1:6">
      <c r="A719" s="6"/>
      <c r="B719" s="9" t="s">
        <v>5783</v>
      </c>
      <c r="C719" t="s">
        <v>5614</v>
      </c>
      <c r="D719" t="s">
        <v>5784</v>
      </c>
      <c r="E719" t="s">
        <v>5693</v>
      </c>
      <c r="F719" s="7" t="s">
        <v>5721</v>
      </c>
    </row>
    <row r="720" spans="1:6">
      <c r="A720" s="6"/>
      <c r="B720" s="8" t="s">
        <v>5785</v>
      </c>
      <c r="C720" t="s">
        <v>5614</v>
      </c>
      <c r="D720" t="s">
        <v>5786</v>
      </c>
      <c r="E720" t="s">
        <v>5696</v>
      </c>
      <c r="F720" s="7" t="s">
        <v>5721</v>
      </c>
    </row>
    <row r="721" spans="1:6">
      <c r="A721" s="6"/>
      <c r="B721" s="9" t="s">
        <v>5787</v>
      </c>
      <c r="C721" t="s">
        <v>5614</v>
      </c>
      <c r="D721" t="s">
        <v>5788</v>
      </c>
      <c r="E721" t="s">
        <v>5699</v>
      </c>
      <c r="F721" s="7" t="s">
        <v>5721</v>
      </c>
    </row>
    <row r="722" spans="1:6">
      <c r="A722" s="6"/>
      <c r="B722" s="9" t="s">
        <v>5789</v>
      </c>
      <c r="C722" t="s">
        <v>5614</v>
      </c>
      <c r="D722" t="s">
        <v>5790</v>
      </c>
      <c r="E722" t="s">
        <v>5702</v>
      </c>
      <c r="F722" s="7" t="s">
        <v>5721</v>
      </c>
    </row>
    <row r="723" spans="1:6">
      <c r="A723" s="6"/>
      <c r="B723" s="9" t="s">
        <v>5791</v>
      </c>
      <c r="C723" t="s">
        <v>5614</v>
      </c>
      <c r="D723" t="s">
        <v>5792</v>
      </c>
      <c r="E723" t="s">
        <v>5793</v>
      </c>
      <c r="F723" s="7" t="s">
        <v>5721</v>
      </c>
    </row>
    <row r="724" spans="1:6">
      <c r="A724" s="6"/>
      <c r="B724" s="9" t="s">
        <v>5794</v>
      </c>
      <c r="C724" t="s">
        <v>5614</v>
      </c>
      <c r="D724" t="s">
        <v>5795</v>
      </c>
      <c r="E724" t="s">
        <v>5705</v>
      </c>
      <c r="F724" s="7" t="s">
        <v>5721</v>
      </c>
    </row>
    <row r="725" spans="1:6">
      <c r="A725" s="6"/>
      <c r="B725" s="9" t="s">
        <v>5796</v>
      </c>
      <c r="C725" t="s">
        <v>5614</v>
      </c>
      <c r="D725" t="s">
        <v>5797</v>
      </c>
      <c r="E725" t="s">
        <v>5708</v>
      </c>
      <c r="F725" s="7" t="s">
        <v>5721</v>
      </c>
    </row>
    <row r="726" spans="1:6">
      <c r="A726" s="6"/>
      <c r="B726" s="9" t="s">
        <v>5798</v>
      </c>
      <c r="C726" t="s">
        <v>5614</v>
      </c>
      <c r="D726" t="s">
        <v>5799</v>
      </c>
      <c r="E726" t="s">
        <v>5711</v>
      </c>
      <c r="F726" s="7" t="s">
        <v>5721</v>
      </c>
    </row>
    <row r="727" spans="1:6">
      <c r="A727" s="6"/>
      <c r="B727" s="9" t="s">
        <v>5800</v>
      </c>
      <c r="C727" t="s">
        <v>5614</v>
      </c>
      <c r="D727" t="s">
        <v>5801</v>
      </c>
      <c r="E727" t="s">
        <v>5714</v>
      </c>
      <c r="F727" s="7" t="s">
        <v>5721</v>
      </c>
    </row>
    <row r="728" spans="1:6">
      <c r="A728" s="6"/>
      <c r="B728" s="8" t="s">
        <v>5802</v>
      </c>
      <c r="C728" t="s">
        <v>5614</v>
      </c>
      <c r="D728" t="s">
        <v>5803</v>
      </c>
      <c r="E728" t="s">
        <v>5717</v>
      </c>
      <c r="F728" s="7" t="s">
        <v>5721</v>
      </c>
    </row>
    <row r="729" spans="1:6">
      <c r="A729" s="6"/>
      <c r="B729" s="9" t="s">
        <v>5804</v>
      </c>
      <c r="C729" t="s">
        <v>5614</v>
      </c>
      <c r="D729" t="s">
        <v>5805</v>
      </c>
      <c r="E729" t="s">
        <v>5806</v>
      </c>
      <c r="F729" s="7" t="s">
        <v>5721</v>
      </c>
    </row>
    <row r="730" spans="1:6">
      <c r="A730" s="6"/>
      <c r="B730" s="9" t="s">
        <v>5807</v>
      </c>
      <c r="C730" t="s">
        <v>5614</v>
      </c>
      <c r="D730" t="s">
        <v>5808</v>
      </c>
      <c r="E730" t="s">
        <v>5809</v>
      </c>
      <c r="F730" s="7" t="s">
        <v>5721</v>
      </c>
    </row>
    <row r="731" spans="1:6">
      <c r="A731" s="6"/>
      <c r="B731" s="9" t="s">
        <v>5810</v>
      </c>
      <c r="C731" t="s">
        <v>5614</v>
      </c>
      <c r="D731" t="s">
        <v>5811</v>
      </c>
      <c r="E731" t="s">
        <v>5812</v>
      </c>
      <c r="F731" s="7" t="s">
        <v>5721</v>
      </c>
    </row>
    <row r="732" spans="1:6">
      <c r="A732" s="6"/>
      <c r="B732" s="9" t="s">
        <v>5813</v>
      </c>
      <c r="C732" t="s">
        <v>5614</v>
      </c>
      <c r="D732" t="s">
        <v>5814</v>
      </c>
      <c r="E732" t="s">
        <v>5815</v>
      </c>
      <c r="F732" s="7" t="s">
        <v>5721</v>
      </c>
    </row>
    <row r="733" spans="1:6">
      <c r="A733" s="6"/>
      <c r="B733" s="9" t="s">
        <v>5816</v>
      </c>
      <c r="C733" t="s">
        <v>5614</v>
      </c>
      <c r="D733" t="s">
        <v>5817</v>
      </c>
      <c r="E733" t="s">
        <v>5818</v>
      </c>
      <c r="F733" s="7" t="s">
        <v>5721</v>
      </c>
    </row>
    <row r="734" spans="1:6">
      <c r="A734" s="6"/>
      <c r="B734" s="9" t="s">
        <v>5819</v>
      </c>
      <c r="C734" t="s">
        <v>5614</v>
      </c>
      <c r="D734" t="s">
        <v>5820</v>
      </c>
      <c r="E734" t="s">
        <v>5821</v>
      </c>
      <c r="F734" s="7" t="s">
        <v>5721</v>
      </c>
    </row>
    <row r="735" spans="1:6">
      <c r="A735" s="6"/>
      <c r="B735" s="9" t="s">
        <v>5822</v>
      </c>
      <c r="C735" t="s">
        <v>5614</v>
      </c>
      <c r="D735" t="s">
        <v>5823</v>
      </c>
      <c r="E735" t="s">
        <v>5824</v>
      </c>
      <c r="F735" s="7" t="s">
        <v>5721</v>
      </c>
    </row>
    <row r="736" spans="1:6">
      <c r="A736" s="6"/>
      <c r="B736" s="9" t="s">
        <v>5825</v>
      </c>
      <c r="C736" t="s">
        <v>5614</v>
      </c>
      <c r="D736" t="s">
        <v>5826</v>
      </c>
      <c r="E736" t="s">
        <v>5827</v>
      </c>
      <c r="F736" s="7" t="s">
        <v>5721</v>
      </c>
    </row>
    <row r="737" spans="1:6">
      <c r="A737" s="6"/>
      <c r="B737" s="8" t="s">
        <v>5828</v>
      </c>
      <c r="C737" t="s">
        <v>5614</v>
      </c>
      <c r="D737" t="s">
        <v>5829</v>
      </c>
      <c r="E737" t="s">
        <v>5830</v>
      </c>
      <c r="F737" s="7" t="s">
        <v>5721</v>
      </c>
    </row>
    <row r="738" spans="1:6">
      <c r="A738" s="6"/>
      <c r="B738" s="8" t="s">
        <v>5831</v>
      </c>
      <c r="C738" t="s">
        <v>5614</v>
      </c>
      <c r="D738" t="s">
        <v>5832</v>
      </c>
      <c r="E738" t="s">
        <v>5833</v>
      </c>
      <c r="F738" s="7" t="s">
        <v>5721</v>
      </c>
    </row>
    <row r="739" spans="1:6">
      <c r="A739" s="6"/>
      <c r="B739" s="8" t="s">
        <v>5834</v>
      </c>
      <c r="C739" t="s">
        <v>5614</v>
      </c>
      <c r="D739" t="s">
        <v>5835</v>
      </c>
      <c r="E739" t="s">
        <v>5836</v>
      </c>
      <c r="F739" s="7" t="s">
        <v>5721</v>
      </c>
    </row>
    <row r="740" spans="1:6">
      <c r="A740" s="6"/>
      <c r="B740" s="9" t="s">
        <v>5837</v>
      </c>
      <c r="C740" t="s">
        <v>5614</v>
      </c>
      <c r="D740" t="s">
        <v>5838</v>
      </c>
      <c r="E740" t="s">
        <v>5839</v>
      </c>
      <c r="F740" s="7" t="s">
        <v>5721</v>
      </c>
    </row>
    <row r="741" spans="1:6">
      <c r="A741" s="6"/>
      <c r="B741" s="8" t="s">
        <v>5840</v>
      </c>
      <c r="C741" t="s">
        <v>5614</v>
      </c>
      <c r="D741" t="s">
        <v>5841</v>
      </c>
      <c r="E741" t="s">
        <v>5842</v>
      </c>
      <c r="F741" s="7" t="s">
        <v>5721</v>
      </c>
    </row>
    <row r="742" spans="1:6">
      <c r="A742" s="6"/>
      <c r="B742" s="9" t="s">
        <v>5843</v>
      </c>
      <c r="C742" t="s">
        <v>5614</v>
      </c>
      <c r="D742" t="s">
        <v>5844</v>
      </c>
      <c r="E742" t="s">
        <v>5845</v>
      </c>
      <c r="F742" s="7" t="s">
        <v>5721</v>
      </c>
    </row>
    <row r="743" spans="1:6">
      <c r="A743" s="6"/>
      <c r="B743" s="8" t="s">
        <v>5846</v>
      </c>
      <c r="C743" t="s">
        <v>5614</v>
      </c>
      <c r="D743" t="s">
        <v>5847</v>
      </c>
      <c r="E743" t="s">
        <v>5848</v>
      </c>
      <c r="F743" s="7" t="s">
        <v>5721</v>
      </c>
    </row>
    <row r="744" spans="1:6">
      <c r="A744" s="6"/>
      <c r="B744" s="9" t="s">
        <v>5849</v>
      </c>
      <c r="C744" t="s">
        <v>5614</v>
      </c>
      <c r="D744" t="s">
        <v>5850</v>
      </c>
      <c r="E744" t="s">
        <v>5851</v>
      </c>
      <c r="F744" s="7" t="s">
        <v>5721</v>
      </c>
    </row>
    <row r="745" spans="1:6">
      <c r="A745" s="6"/>
      <c r="B745" s="9" t="s">
        <v>5852</v>
      </c>
      <c r="C745" t="s">
        <v>5614</v>
      </c>
      <c r="D745" t="s">
        <v>5853</v>
      </c>
      <c r="E745" t="s">
        <v>5854</v>
      </c>
      <c r="F745" s="7" t="s">
        <v>5721</v>
      </c>
    </row>
    <row r="746" spans="1:6">
      <c r="A746" s="6"/>
      <c r="B746" s="9" t="s">
        <v>5855</v>
      </c>
      <c r="C746" t="s">
        <v>5614</v>
      </c>
      <c r="D746" t="s">
        <v>5856</v>
      </c>
      <c r="E746" t="s">
        <v>5857</v>
      </c>
      <c r="F746" s="7" t="s">
        <v>5721</v>
      </c>
    </row>
    <row r="747" spans="1:6">
      <c r="A747" s="6"/>
      <c r="B747" s="9" t="s">
        <v>5858</v>
      </c>
      <c r="C747" t="s">
        <v>5614</v>
      </c>
      <c r="D747" t="s">
        <v>5859</v>
      </c>
      <c r="E747" t="s">
        <v>5860</v>
      </c>
      <c r="F747" s="7" t="s">
        <v>5721</v>
      </c>
    </row>
    <row r="748" spans="1:6">
      <c r="A748" s="6"/>
      <c r="B748" s="9" t="s">
        <v>5861</v>
      </c>
      <c r="C748" t="s">
        <v>5614</v>
      </c>
      <c r="D748" t="s">
        <v>5862</v>
      </c>
      <c r="E748" t="s">
        <v>5863</v>
      </c>
      <c r="F748" s="7" t="s">
        <v>5721</v>
      </c>
    </row>
    <row r="749" spans="1:6">
      <c r="A749" s="6"/>
      <c r="B749" s="9" t="s">
        <v>5864</v>
      </c>
      <c r="C749" t="s">
        <v>5614</v>
      </c>
      <c r="D749" t="s">
        <v>5865</v>
      </c>
      <c r="E749" t="s">
        <v>5866</v>
      </c>
      <c r="F749" s="7" t="s">
        <v>5721</v>
      </c>
    </row>
    <row r="750" spans="1:6">
      <c r="A750" s="6"/>
      <c r="B750" s="9" t="s">
        <v>5867</v>
      </c>
      <c r="C750" t="s">
        <v>5614</v>
      </c>
      <c r="D750" t="s">
        <v>5868</v>
      </c>
      <c r="E750" t="s">
        <v>5869</v>
      </c>
      <c r="F750" s="7" t="s">
        <v>5721</v>
      </c>
    </row>
    <row r="751" spans="1:6">
      <c r="A751" s="6"/>
      <c r="B751" s="9" t="s">
        <v>5870</v>
      </c>
      <c r="C751" t="s">
        <v>5614</v>
      </c>
      <c r="D751" t="s">
        <v>5871</v>
      </c>
      <c r="E751" t="s">
        <v>5872</v>
      </c>
      <c r="F751" s="7" t="s">
        <v>5721</v>
      </c>
    </row>
    <row r="752" spans="1:6">
      <c r="A752" s="6"/>
      <c r="B752" s="9" t="s">
        <v>5873</v>
      </c>
      <c r="C752" t="s">
        <v>5614</v>
      </c>
      <c r="D752" t="s">
        <v>5874</v>
      </c>
      <c r="E752" t="s">
        <v>5875</v>
      </c>
      <c r="F752" s="7" t="s">
        <v>5721</v>
      </c>
    </row>
    <row r="753" spans="1:6">
      <c r="A753" s="6"/>
      <c r="B753" s="9" t="s">
        <v>5876</v>
      </c>
      <c r="C753" t="s">
        <v>5614</v>
      </c>
      <c r="D753" t="s">
        <v>5877</v>
      </c>
      <c r="E753" t="s">
        <v>5878</v>
      </c>
      <c r="F753" s="7" t="s">
        <v>5721</v>
      </c>
    </row>
    <row r="754" spans="1:6">
      <c r="A754" s="6"/>
      <c r="B754" s="9" t="s">
        <v>5879</v>
      </c>
      <c r="C754" t="s">
        <v>5614</v>
      </c>
      <c r="D754" t="s">
        <v>5880</v>
      </c>
      <c r="E754" t="s">
        <v>5881</v>
      </c>
      <c r="F754" s="7" t="s">
        <v>5721</v>
      </c>
    </row>
    <row r="755" spans="1:6">
      <c r="A755" s="6"/>
      <c r="B755" s="9" t="s">
        <v>5882</v>
      </c>
      <c r="C755" t="s">
        <v>5614</v>
      </c>
      <c r="D755" t="s">
        <v>5883</v>
      </c>
      <c r="E755" t="s">
        <v>5884</v>
      </c>
      <c r="F755" s="7" t="s">
        <v>5721</v>
      </c>
    </row>
    <row r="756" spans="1:6">
      <c r="A756" s="6"/>
      <c r="B756" s="9" t="s">
        <v>5885</v>
      </c>
      <c r="C756" t="s">
        <v>5614</v>
      </c>
      <c r="D756" t="s">
        <v>5886</v>
      </c>
      <c r="E756" t="s">
        <v>5887</v>
      </c>
      <c r="F756" s="7" t="s">
        <v>5721</v>
      </c>
    </row>
    <row r="757" spans="1:6">
      <c r="A757" s="6"/>
      <c r="B757" s="9" t="s">
        <v>5888</v>
      </c>
      <c r="C757" t="s">
        <v>5614</v>
      </c>
      <c r="D757" t="s">
        <v>5889</v>
      </c>
      <c r="E757" t="s">
        <v>5890</v>
      </c>
      <c r="F757" s="7" t="s">
        <v>5721</v>
      </c>
    </row>
    <row r="758" spans="1:6">
      <c r="A758" s="6"/>
      <c r="B758" s="9" t="s">
        <v>5891</v>
      </c>
      <c r="C758" t="s">
        <v>5614</v>
      </c>
      <c r="D758" t="s">
        <v>5892</v>
      </c>
      <c r="E758" t="s">
        <v>5893</v>
      </c>
      <c r="F758" s="7" t="s">
        <v>5721</v>
      </c>
    </row>
    <row r="759" spans="1:6">
      <c r="A759" s="6"/>
      <c r="B759" s="9" t="s">
        <v>5894</v>
      </c>
      <c r="C759" t="s">
        <v>5614</v>
      </c>
      <c r="D759" t="s">
        <v>5895</v>
      </c>
      <c r="E759" t="s">
        <v>5896</v>
      </c>
      <c r="F759" s="7" t="s">
        <v>5721</v>
      </c>
    </row>
    <row r="760" spans="1:6">
      <c r="A760" s="6"/>
      <c r="B760" s="9" t="s">
        <v>5897</v>
      </c>
      <c r="C760" t="s">
        <v>5614</v>
      </c>
      <c r="D760" t="s">
        <v>5898</v>
      </c>
      <c r="E760" t="s">
        <v>5899</v>
      </c>
      <c r="F760" s="7" t="s">
        <v>5721</v>
      </c>
    </row>
    <row r="761" spans="1:6">
      <c r="A761" s="6"/>
      <c r="B761" s="9" t="s">
        <v>5900</v>
      </c>
      <c r="C761" t="s">
        <v>5614</v>
      </c>
      <c r="D761" t="s">
        <v>5901</v>
      </c>
      <c r="E761" t="s">
        <v>5902</v>
      </c>
      <c r="F761" s="7" t="s">
        <v>5721</v>
      </c>
    </row>
    <row r="762" spans="1:6">
      <c r="A762" s="6"/>
      <c r="B762" s="9" t="s">
        <v>5903</v>
      </c>
      <c r="C762" t="s">
        <v>5614</v>
      </c>
      <c r="D762" t="s">
        <v>5904</v>
      </c>
      <c r="E762" t="s">
        <v>5905</v>
      </c>
      <c r="F762" s="7" t="s">
        <v>5721</v>
      </c>
    </row>
    <row r="763" spans="1:6">
      <c r="A763" s="6"/>
      <c r="B763" s="9" t="s">
        <v>5906</v>
      </c>
      <c r="C763" t="s">
        <v>5614</v>
      </c>
      <c r="D763" t="s">
        <v>5907</v>
      </c>
      <c r="E763" t="s">
        <v>5908</v>
      </c>
      <c r="F763" s="7" t="s">
        <v>5721</v>
      </c>
    </row>
    <row r="764" spans="1:6">
      <c r="A764" s="6"/>
      <c r="B764" s="9" t="s">
        <v>5909</v>
      </c>
      <c r="C764" t="s">
        <v>5614</v>
      </c>
      <c r="D764" t="s">
        <v>5910</v>
      </c>
      <c r="E764" t="s">
        <v>5911</v>
      </c>
      <c r="F764" s="7" t="s">
        <v>5721</v>
      </c>
    </row>
    <row r="765" spans="1:6">
      <c r="A765" s="6"/>
      <c r="B765" s="9" t="s">
        <v>5912</v>
      </c>
      <c r="C765" t="s">
        <v>5614</v>
      </c>
      <c r="D765" t="s">
        <v>5913</v>
      </c>
      <c r="E765" t="s">
        <v>5914</v>
      </c>
      <c r="F765" s="7" t="s">
        <v>5721</v>
      </c>
    </row>
    <row r="766" spans="1:6">
      <c r="A766" s="6"/>
      <c r="B766" s="9" t="s">
        <v>5915</v>
      </c>
      <c r="C766" t="s">
        <v>5614</v>
      </c>
      <c r="D766" t="s">
        <v>5916</v>
      </c>
      <c r="E766" t="s">
        <v>5917</v>
      </c>
      <c r="F766" s="7" t="s">
        <v>5721</v>
      </c>
    </row>
    <row r="767" spans="1:6">
      <c r="A767" s="6"/>
      <c r="B767" s="9" t="s">
        <v>5918</v>
      </c>
      <c r="C767" t="s">
        <v>5614</v>
      </c>
      <c r="D767" t="s">
        <v>5919</v>
      </c>
      <c r="E767" t="s">
        <v>5920</v>
      </c>
      <c r="F767" s="7" t="s">
        <v>5721</v>
      </c>
    </row>
    <row r="768" spans="1:6">
      <c r="A768" s="6"/>
      <c r="B768" s="9" t="s">
        <v>5921</v>
      </c>
      <c r="C768" t="s">
        <v>5614</v>
      </c>
      <c r="D768" t="s">
        <v>5922</v>
      </c>
      <c r="E768" t="s">
        <v>5923</v>
      </c>
      <c r="F768" s="7" t="s">
        <v>5721</v>
      </c>
    </row>
    <row r="769" spans="1:6">
      <c r="A769" s="6"/>
      <c r="B769" s="9" t="s">
        <v>5924</v>
      </c>
      <c r="C769" t="s">
        <v>5614</v>
      </c>
      <c r="D769" t="s">
        <v>5925</v>
      </c>
      <c r="E769" t="s">
        <v>5926</v>
      </c>
      <c r="F769" s="7" t="s">
        <v>5721</v>
      </c>
    </row>
    <row r="770" spans="1:6">
      <c r="A770" s="6"/>
      <c r="B770" s="9" t="s">
        <v>5927</v>
      </c>
      <c r="C770" t="s">
        <v>5614</v>
      </c>
      <c r="D770" t="s">
        <v>5928</v>
      </c>
      <c r="E770" t="s">
        <v>5929</v>
      </c>
      <c r="F770" s="7" t="s">
        <v>5721</v>
      </c>
    </row>
    <row r="771" spans="1:6">
      <c r="A771" s="6"/>
      <c r="B771" s="9" t="s">
        <v>5930</v>
      </c>
      <c r="C771" t="s">
        <v>5614</v>
      </c>
      <c r="D771" t="s">
        <v>5931</v>
      </c>
      <c r="E771" t="s">
        <v>5932</v>
      </c>
      <c r="F771" s="7" t="s">
        <v>5721</v>
      </c>
    </row>
    <row r="772" spans="1:6">
      <c r="A772" s="6"/>
      <c r="B772" s="9" t="s">
        <v>5933</v>
      </c>
      <c r="C772" t="s">
        <v>5614</v>
      </c>
      <c r="D772" t="s">
        <v>5934</v>
      </c>
      <c r="E772" t="s">
        <v>5935</v>
      </c>
      <c r="F772" s="7" t="s">
        <v>5721</v>
      </c>
    </row>
    <row r="773" spans="1:6">
      <c r="A773" s="6"/>
      <c r="B773" s="9" t="s">
        <v>5936</v>
      </c>
      <c r="C773" t="s">
        <v>5614</v>
      </c>
      <c r="D773" t="s">
        <v>5937</v>
      </c>
      <c r="E773" t="s">
        <v>5938</v>
      </c>
      <c r="F773" s="7" t="s">
        <v>5721</v>
      </c>
    </row>
    <row r="774" spans="1:6">
      <c r="A774" s="6"/>
      <c r="B774" s="8" t="s">
        <v>5939</v>
      </c>
      <c r="C774" t="s">
        <v>5614</v>
      </c>
      <c r="D774" t="s">
        <v>5940</v>
      </c>
      <c r="E774" t="s">
        <v>5941</v>
      </c>
      <c r="F774" s="7" t="s">
        <v>5721</v>
      </c>
    </row>
    <row r="775" spans="1:6">
      <c r="A775" s="6"/>
      <c r="B775" s="9" t="s">
        <v>5942</v>
      </c>
      <c r="C775" t="s">
        <v>5614</v>
      </c>
      <c r="D775" t="s">
        <v>5943</v>
      </c>
      <c r="E775" t="s">
        <v>5944</v>
      </c>
      <c r="F775" s="7" t="s">
        <v>5721</v>
      </c>
    </row>
    <row r="776" spans="1:6">
      <c r="A776" s="6"/>
      <c r="B776" s="9" t="s">
        <v>5553</v>
      </c>
      <c r="C776" s="8" t="s">
        <v>5945</v>
      </c>
      <c r="D776" t="s">
        <v>845</v>
      </c>
      <c r="E776" t="s">
        <v>5554</v>
      </c>
      <c r="F776" s="7" t="s">
        <v>5946</v>
      </c>
    </row>
    <row r="777" spans="1:6">
      <c r="A777" s="6"/>
      <c r="B777" s="8" t="s">
        <v>5555</v>
      </c>
      <c r="C777" s="8" t="s">
        <v>5947</v>
      </c>
      <c r="D777" t="s">
        <v>1333</v>
      </c>
      <c r="E777" t="s">
        <v>5556</v>
      </c>
      <c r="F777" s="7" t="s">
        <v>5946</v>
      </c>
    </row>
    <row r="778" spans="1:6">
      <c r="A778" s="6"/>
      <c r="B778" s="9" t="s">
        <v>5557</v>
      </c>
      <c r="C778" s="8" t="s">
        <v>5948</v>
      </c>
      <c r="D778" t="s">
        <v>849</v>
      </c>
      <c r="E778" t="s">
        <v>5558</v>
      </c>
      <c r="F778" s="7" t="s">
        <v>5946</v>
      </c>
    </row>
    <row r="779" spans="1:6">
      <c r="A779" s="6"/>
      <c r="B779" s="9" t="s">
        <v>5949</v>
      </c>
      <c r="C779" s="8" t="s">
        <v>5950</v>
      </c>
      <c r="D779" t="s">
        <v>1122</v>
      </c>
      <c r="E779" t="s">
        <v>5951</v>
      </c>
      <c r="F779" s="7" t="s">
        <v>5946</v>
      </c>
    </row>
    <row r="780" spans="1:6">
      <c r="A780" s="6"/>
      <c r="B780" s="8" t="s">
        <v>5952</v>
      </c>
      <c r="C780" s="8" t="s">
        <v>5953</v>
      </c>
      <c r="D780" t="s">
        <v>72</v>
      </c>
      <c r="E780" t="s">
        <v>5954</v>
      </c>
      <c r="F780" s="7" t="s">
        <v>5946</v>
      </c>
    </row>
    <row r="781" spans="1:6">
      <c r="A781" s="6"/>
      <c r="B781" s="9" t="s">
        <v>5561</v>
      </c>
      <c r="C781" s="8" t="s">
        <v>5955</v>
      </c>
      <c r="D781" t="s">
        <v>858</v>
      </c>
      <c r="E781" t="s">
        <v>5562</v>
      </c>
      <c r="F781" s="7" t="s">
        <v>5946</v>
      </c>
    </row>
    <row r="782" spans="1:6">
      <c r="A782" s="6"/>
      <c r="B782" t="s">
        <v>5956</v>
      </c>
      <c r="C782" t="s">
        <v>5614</v>
      </c>
      <c r="D782" t="s">
        <v>5957</v>
      </c>
      <c r="E782" t="s">
        <v>5806</v>
      </c>
      <c r="F782" s="7" t="s">
        <v>5946</v>
      </c>
    </row>
    <row r="783" spans="1:6">
      <c r="A783" s="6"/>
      <c r="B783" s="8" t="s">
        <v>5956</v>
      </c>
      <c r="C783" s="8" t="s">
        <v>5614</v>
      </c>
      <c r="D783" t="s">
        <v>5957</v>
      </c>
      <c r="E783" t="s">
        <v>5806</v>
      </c>
      <c r="F783" s="7" t="s">
        <v>5946</v>
      </c>
    </row>
    <row r="784" spans="1:6">
      <c r="A784" s="6"/>
      <c r="B784" t="s">
        <v>5958</v>
      </c>
      <c r="C784" t="s">
        <v>5614</v>
      </c>
      <c r="D784" t="s">
        <v>5959</v>
      </c>
      <c r="E784" t="s">
        <v>5809</v>
      </c>
      <c r="F784" s="7" t="s">
        <v>5946</v>
      </c>
    </row>
    <row r="785" spans="1:6">
      <c r="A785" s="6"/>
      <c r="B785" s="9" t="s">
        <v>5958</v>
      </c>
      <c r="C785" s="8" t="s">
        <v>5614</v>
      </c>
      <c r="D785" t="s">
        <v>5959</v>
      </c>
      <c r="E785" t="s">
        <v>5809</v>
      </c>
      <c r="F785" s="7" t="s">
        <v>5946</v>
      </c>
    </row>
    <row r="786" spans="1:6">
      <c r="A786" s="6"/>
      <c r="B786" t="s">
        <v>5960</v>
      </c>
      <c r="C786" t="s">
        <v>5614</v>
      </c>
      <c r="D786" t="s">
        <v>5961</v>
      </c>
      <c r="E786" t="s">
        <v>5818</v>
      </c>
      <c r="F786" s="7" t="s">
        <v>5946</v>
      </c>
    </row>
    <row r="787" spans="1:6">
      <c r="A787" s="6"/>
      <c r="B787" s="9" t="s">
        <v>5960</v>
      </c>
      <c r="C787" s="8" t="s">
        <v>5614</v>
      </c>
      <c r="D787" t="s">
        <v>5961</v>
      </c>
      <c r="E787" t="s">
        <v>5818</v>
      </c>
      <c r="F787" s="7" t="s">
        <v>5946</v>
      </c>
    </row>
    <row r="788" spans="1:6">
      <c r="A788" s="6"/>
      <c r="B788" t="s">
        <v>5962</v>
      </c>
      <c r="C788" t="s">
        <v>5614</v>
      </c>
      <c r="D788" t="s">
        <v>5963</v>
      </c>
      <c r="E788" t="s">
        <v>5821</v>
      </c>
      <c r="F788" s="7" t="s">
        <v>5946</v>
      </c>
    </row>
    <row r="789" spans="1:6">
      <c r="A789" s="6"/>
      <c r="B789" s="9" t="s">
        <v>5962</v>
      </c>
      <c r="C789" s="8" t="s">
        <v>5614</v>
      </c>
      <c r="D789" t="s">
        <v>5963</v>
      </c>
      <c r="E789" t="s">
        <v>5821</v>
      </c>
      <c r="F789" s="7" t="s">
        <v>5946</v>
      </c>
    </row>
    <row r="790" spans="1:6">
      <c r="A790" s="6"/>
      <c r="B790" t="s">
        <v>5964</v>
      </c>
      <c r="C790" t="s">
        <v>5614</v>
      </c>
      <c r="D790" t="s">
        <v>5965</v>
      </c>
      <c r="E790" t="s">
        <v>5824</v>
      </c>
      <c r="F790" s="7" t="s">
        <v>5946</v>
      </c>
    </row>
    <row r="791" spans="1:6">
      <c r="A791" s="6"/>
      <c r="B791" s="9" t="s">
        <v>5964</v>
      </c>
      <c r="C791" s="8" t="s">
        <v>5614</v>
      </c>
      <c r="D791" t="s">
        <v>5965</v>
      </c>
      <c r="E791" t="s">
        <v>5824</v>
      </c>
      <c r="F791" s="7" t="s">
        <v>5946</v>
      </c>
    </row>
    <row r="792" spans="1:6">
      <c r="A792" s="6"/>
      <c r="B792" t="s">
        <v>5966</v>
      </c>
      <c r="C792" t="s">
        <v>5614</v>
      </c>
      <c r="D792" t="s">
        <v>5967</v>
      </c>
      <c r="E792" t="s">
        <v>5827</v>
      </c>
      <c r="F792" s="7" t="s">
        <v>5946</v>
      </c>
    </row>
    <row r="793" spans="1:6">
      <c r="A793" s="6"/>
      <c r="B793" s="9" t="s">
        <v>5966</v>
      </c>
      <c r="C793" s="8" t="s">
        <v>5614</v>
      </c>
      <c r="D793" t="s">
        <v>5967</v>
      </c>
      <c r="E793" t="s">
        <v>5827</v>
      </c>
      <c r="F793" s="7" t="s">
        <v>5946</v>
      </c>
    </row>
    <row r="794" spans="1:6">
      <c r="A794" s="6"/>
      <c r="B794" t="s">
        <v>5968</v>
      </c>
      <c r="C794" t="s">
        <v>5614</v>
      </c>
      <c r="D794" t="s">
        <v>5969</v>
      </c>
      <c r="E794" t="s">
        <v>5830</v>
      </c>
      <c r="F794" s="7" t="s">
        <v>5946</v>
      </c>
    </row>
    <row r="795" spans="1:6">
      <c r="A795" s="6"/>
      <c r="B795" s="8" t="s">
        <v>5968</v>
      </c>
      <c r="C795" s="8" t="s">
        <v>5614</v>
      </c>
      <c r="D795" t="s">
        <v>5969</v>
      </c>
      <c r="E795" t="s">
        <v>5830</v>
      </c>
      <c r="F795" s="7" t="s">
        <v>5946</v>
      </c>
    </row>
    <row r="796" spans="1:6">
      <c r="A796" s="6"/>
      <c r="B796" t="s">
        <v>5970</v>
      </c>
      <c r="C796" t="s">
        <v>5614</v>
      </c>
      <c r="D796" t="s">
        <v>5971</v>
      </c>
      <c r="E796" t="s">
        <v>5833</v>
      </c>
      <c r="F796" s="7" t="s">
        <v>5946</v>
      </c>
    </row>
    <row r="797" spans="1:6">
      <c r="A797" s="6"/>
      <c r="B797" s="8" t="s">
        <v>5970</v>
      </c>
      <c r="C797" s="8" t="s">
        <v>5614</v>
      </c>
      <c r="D797" t="s">
        <v>5971</v>
      </c>
      <c r="E797" t="s">
        <v>5833</v>
      </c>
      <c r="F797" s="7" t="s">
        <v>5946</v>
      </c>
    </row>
    <row r="798" spans="1:6">
      <c r="A798" s="6"/>
      <c r="B798" t="s">
        <v>5972</v>
      </c>
      <c r="C798" t="s">
        <v>5614</v>
      </c>
      <c r="D798" t="s">
        <v>5973</v>
      </c>
      <c r="E798" t="s">
        <v>5836</v>
      </c>
      <c r="F798" s="7" t="s">
        <v>5946</v>
      </c>
    </row>
    <row r="799" spans="1:6">
      <c r="A799" s="6"/>
      <c r="B799" s="9" t="s">
        <v>5972</v>
      </c>
      <c r="C799" s="8" t="s">
        <v>5614</v>
      </c>
      <c r="D799" t="s">
        <v>5973</v>
      </c>
      <c r="E799" t="s">
        <v>5836</v>
      </c>
      <c r="F799" s="7" t="s">
        <v>5946</v>
      </c>
    </row>
    <row r="800" spans="1:6">
      <c r="A800" s="6"/>
      <c r="B800" t="s">
        <v>5974</v>
      </c>
      <c r="C800" t="s">
        <v>5614</v>
      </c>
      <c r="D800" t="s">
        <v>5975</v>
      </c>
      <c r="E800" t="s">
        <v>5839</v>
      </c>
      <c r="F800" s="7" t="s">
        <v>5946</v>
      </c>
    </row>
    <row r="801" spans="1:6">
      <c r="A801" s="6"/>
      <c r="B801" s="9" t="s">
        <v>5974</v>
      </c>
      <c r="C801" s="8" t="s">
        <v>5614</v>
      </c>
      <c r="D801" t="s">
        <v>5975</v>
      </c>
      <c r="E801" t="s">
        <v>5839</v>
      </c>
      <c r="F801" s="7" t="s">
        <v>5946</v>
      </c>
    </row>
    <row r="802" spans="1:6">
      <c r="A802" s="6"/>
      <c r="B802" t="s">
        <v>5976</v>
      </c>
      <c r="C802" t="s">
        <v>5614</v>
      </c>
      <c r="D802" t="s">
        <v>5977</v>
      </c>
      <c r="E802" t="s">
        <v>5842</v>
      </c>
      <c r="F802" s="7" t="s">
        <v>5946</v>
      </c>
    </row>
    <row r="803" spans="1:6">
      <c r="A803" s="6"/>
      <c r="B803" s="9" t="s">
        <v>5976</v>
      </c>
      <c r="C803" s="8" t="s">
        <v>5614</v>
      </c>
      <c r="D803" t="s">
        <v>5977</v>
      </c>
      <c r="E803" t="s">
        <v>5842</v>
      </c>
      <c r="F803" s="7" t="s">
        <v>5946</v>
      </c>
    </row>
    <row r="804" spans="1:6">
      <c r="A804" s="6"/>
      <c r="B804" t="s">
        <v>5978</v>
      </c>
      <c r="C804" t="s">
        <v>5614</v>
      </c>
      <c r="D804" t="s">
        <v>5979</v>
      </c>
      <c r="E804" t="s">
        <v>5854</v>
      </c>
      <c r="F804" s="7" t="s">
        <v>5946</v>
      </c>
    </row>
    <row r="805" spans="1:6">
      <c r="A805" s="6"/>
      <c r="B805" s="8" t="s">
        <v>5978</v>
      </c>
      <c r="C805" s="8" t="s">
        <v>5614</v>
      </c>
      <c r="D805" t="s">
        <v>5979</v>
      </c>
      <c r="E805" t="s">
        <v>5854</v>
      </c>
      <c r="F805" s="7" t="s">
        <v>5946</v>
      </c>
    </row>
    <row r="806" spans="1:6">
      <c r="A806" s="6"/>
      <c r="B806" t="s">
        <v>5980</v>
      </c>
      <c r="C806" t="s">
        <v>5614</v>
      </c>
      <c r="D806" t="s">
        <v>5981</v>
      </c>
      <c r="E806" t="s">
        <v>5863</v>
      </c>
      <c r="F806" s="7" t="s">
        <v>5946</v>
      </c>
    </row>
    <row r="807" spans="1:6">
      <c r="A807" s="6"/>
      <c r="B807" s="8" t="s">
        <v>5980</v>
      </c>
      <c r="C807" s="8" t="s">
        <v>5614</v>
      </c>
      <c r="D807" t="s">
        <v>5981</v>
      </c>
      <c r="E807" t="s">
        <v>5863</v>
      </c>
      <c r="F807" s="7" t="s">
        <v>5946</v>
      </c>
    </row>
    <row r="808" spans="1:6">
      <c r="A808" s="6"/>
      <c r="B808" t="s">
        <v>5982</v>
      </c>
      <c r="C808" t="s">
        <v>5614</v>
      </c>
      <c r="D808" t="s">
        <v>5983</v>
      </c>
      <c r="E808" t="s">
        <v>5866</v>
      </c>
      <c r="F808" s="7" t="s">
        <v>5946</v>
      </c>
    </row>
    <row r="809" spans="1:6">
      <c r="A809" s="6"/>
      <c r="B809" s="9" t="s">
        <v>5982</v>
      </c>
      <c r="C809" s="8" t="s">
        <v>5614</v>
      </c>
      <c r="D809" t="s">
        <v>5983</v>
      </c>
      <c r="E809" t="s">
        <v>5866</v>
      </c>
      <c r="F809" s="7" t="s">
        <v>5946</v>
      </c>
    </row>
    <row r="810" spans="1:6">
      <c r="A810" s="6"/>
      <c r="B810" t="s">
        <v>5984</v>
      </c>
      <c r="C810" t="s">
        <v>5614</v>
      </c>
      <c r="D810" t="s">
        <v>5985</v>
      </c>
      <c r="E810" t="s">
        <v>5869</v>
      </c>
      <c r="F810" s="7" t="s">
        <v>5946</v>
      </c>
    </row>
    <row r="811" spans="1:6">
      <c r="A811" s="6"/>
      <c r="B811" s="8" t="s">
        <v>5984</v>
      </c>
      <c r="C811" s="8" t="s">
        <v>5614</v>
      </c>
      <c r="D811" t="s">
        <v>5985</v>
      </c>
      <c r="E811" t="s">
        <v>5869</v>
      </c>
      <c r="F811" s="7" t="s">
        <v>5946</v>
      </c>
    </row>
    <row r="812" spans="1:6">
      <c r="A812" s="6"/>
      <c r="B812" t="s">
        <v>5986</v>
      </c>
      <c r="C812" t="s">
        <v>5614</v>
      </c>
      <c r="D812" t="s">
        <v>5987</v>
      </c>
      <c r="E812" t="s">
        <v>5875</v>
      </c>
      <c r="F812" s="7" t="s">
        <v>5946</v>
      </c>
    </row>
    <row r="813" spans="1:6">
      <c r="A813" s="6"/>
      <c r="B813" s="9" t="s">
        <v>5986</v>
      </c>
      <c r="C813" s="8" t="s">
        <v>5614</v>
      </c>
      <c r="D813" t="s">
        <v>5987</v>
      </c>
      <c r="E813" t="s">
        <v>5875</v>
      </c>
      <c r="F813" s="7" t="s">
        <v>5946</v>
      </c>
    </row>
    <row r="814" spans="1:6">
      <c r="A814" s="6"/>
      <c r="B814" t="s">
        <v>5988</v>
      </c>
      <c r="C814" t="s">
        <v>5614</v>
      </c>
      <c r="D814" t="s">
        <v>5989</v>
      </c>
      <c r="E814" t="s">
        <v>5878</v>
      </c>
      <c r="F814" s="7" t="s">
        <v>5946</v>
      </c>
    </row>
    <row r="815" spans="1:6">
      <c r="A815" s="6"/>
      <c r="B815" s="9" t="s">
        <v>5988</v>
      </c>
      <c r="C815" s="8" t="s">
        <v>5614</v>
      </c>
      <c r="D815" t="s">
        <v>5989</v>
      </c>
      <c r="E815" t="s">
        <v>5878</v>
      </c>
      <c r="F815" s="7" t="s">
        <v>5946</v>
      </c>
    </row>
    <row r="816" spans="1:6">
      <c r="A816" s="6"/>
      <c r="B816" t="s">
        <v>5990</v>
      </c>
      <c r="C816" t="s">
        <v>5614</v>
      </c>
      <c r="D816" t="s">
        <v>5991</v>
      </c>
      <c r="E816" t="s">
        <v>5884</v>
      </c>
      <c r="F816" s="7" t="s">
        <v>5946</v>
      </c>
    </row>
    <row r="817" spans="1:6">
      <c r="A817" s="6"/>
      <c r="B817" s="9" t="s">
        <v>5990</v>
      </c>
      <c r="C817" s="8" t="s">
        <v>5614</v>
      </c>
      <c r="D817" t="s">
        <v>5991</v>
      </c>
      <c r="E817" t="s">
        <v>5884</v>
      </c>
      <c r="F817" s="7" t="s">
        <v>5946</v>
      </c>
    </row>
    <row r="818" spans="1:6">
      <c r="A818" s="6"/>
      <c r="B818" t="s">
        <v>5992</v>
      </c>
      <c r="C818" t="s">
        <v>5614</v>
      </c>
      <c r="D818" t="s">
        <v>5993</v>
      </c>
      <c r="E818" t="s">
        <v>5887</v>
      </c>
      <c r="F818" s="7" t="s">
        <v>5946</v>
      </c>
    </row>
    <row r="819" spans="1:6">
      <c r="A819" s="6"/>
      <c r="B819" s="9" t="s">
        <v>5992</v>
      </c>
      <c r="C819" s="8" t="s">
        <v>5614</v>
      </c>
      <c r="D819" t="s">
        <v>5993</v>
      </c>
      <c r="E819" t="s">
        <v>5887</v>
      </c>
      <c r="F819" s="7" t="s">
        <v>5946</v>
      </c>
    </row>
    <row r="820" spans="1:6">
      <c r="A820" s="6"/>
      <c r="B820" t="s">
        <v>5994</v>
      </c>
      <c r="C820" t="s">
        <v>5614</v>
      </c>
      <c r="D820" t="s">
        <v>5995</v>
      </c>
      <c r="E820" t="s">
        <v>5893</v>
      </c>
      <c r="F820" s="7" t="s">
        <v>5946</v>
      </c>
    </row>
    <row r="821" spans="1:6">
      <c r="A821" s="6"/>
      <c r="B821" s="9" t="s">
        <v>5994</v>
      </c>
      <c r="C821" s="8" t="s">
        <v>5614</v>
      </c>
      <c r="D821" t="s">
        <v>5995</v>
      </c>
      <c r="E821" t="s">
        <v>5893</v>
      </c>
      <c r="F821" s="7" t="s">
        <v>5946</v>
      </c>
    </row>
    <row r="822" spans="1:6">
      <c r="A822" s="6"/>
      <c r="B822" t="s">
        <v>5996</v>
      </c>
      <c r="C822" t="s">
        <v>5614</v>
      </c>
      <c r="D822" t="s">
        <v>5997</v>
      </c>
      <c r="E822" t="s">
        <v>5902</v>
      </c>
      <c r="F822" s="7" t="s">
        <v>5946</v>
      </c>
    </row>
    <row r="823" spans="1:6">
      <c r="A823" s="6"/>
      <c r="B823" s="8" t="s">
        <v>5996</v>
      </c>
      <c r="C823" s="8" t="s">
        <v>5614</v>
      </c>
      <c r="D823" t="s">
        <v>5997</v>
      </c>
      <c r="E823" t="s">
        <v>5902</v>
      </c>
      <c r="F823" s="7" t="s">
        <v>5946</v>
      </c>
    </row>
    <row r="824" spans="1:6">
      <c r="A824" s="6"/>
      <c r="B824" t="s">
        <v>5998</v>
      </c>
      <c r="C824" t="s">
        <v>5614</v>
      </c>
      <c r="D824" t="s">
        <v>5999</v>
      </c>
      <c r="E824" t="s">
        <v>5905</v>
      </c>
      <c r="F824" s="7" t="s">
        <v>5946</v>
      </c>
    </row>
    <row r="825" spans="1:6">
      <c r="A825" s="6"/>
      <c r="B825" s="9" t="s">
        <v>5998</v>
      </c>
      <c r="C825" s="8" t="s">
        <v>5614</v>
      </c>
      <c r="D825" t="s">
        <v>5999</v>
      </c>
      <c r="E825" t="s">
        <v>5905</v>
      </c>
      <c r="F825" s="7" t="s">
        <v>5946</v>
      </c>
    </row>
    <row r="826" spans="1:6">
      <c r="A826" s="6"/>
      <c r="B826" t="s">
        <v>6000</v>
      </c>
      <c r="C826" t="s">
        <v>5614</v>
      </c>
      <c r="D826" t="s">
        <v>6001</v>
      </c>
      <c r="E826" t="s">
        <v>5908</v>
      </c>
      <c r="F826" s="7" t="s">
        <v>5946</v>
      </c>
    </row>
    <row r="827" spans="1:6">
      <c r="A827" s="6"/>
      <c r="B827" s="9" t="s">
        <v>6000</v>
      </c>
      <c r="C827" s="8" t="s">
        <v>5614</v>
      </c>
      <c r="D827" t="s">
        <v>6001</v>
      </c>
      <c r="E827" t="s">
        <v>5908</v>
      </c>
      <c r="F827" s="7" t="s">
        <v>5946</v>
      </c>
    </row>
    <row r="828" spans="1:6">
      <c r="A828" s="6"/>
      <c r="B828" t="s">
        <v>6002</v>
      </c>
      <c r="C828" t="s">
        <v>5614</v>
      </c>
      <c r="D828" t="s">
        <v>6003</v>
      </c>
      <c r="E828" t="s">
        <v>5911</v>
      </c>
      <c r="F828" s="7" t="s">
        <v>5946</v>
      </c>
    </row>
    <row r="829" spans="1:6">
      <c r="A829" s="6"/>
      <c r="B829" s="9" t="s">
        <v>6002</v>
      </c>
      <c r="C829" s="8" t="s">
        <v>5614</v>
      </c>
      <c r="D829" t="s">
        <v>6003</v>
      </c>
      <c r="E829" t="s">
        <v>5911</v>
      </c>
      <c r="F829" s="7" t="s">
        <v>5946</v>
      </c>
    </row>
    <row r="830" spans="1:6">
      <c r="A830" s="6"/>
      <c r="B830" t="s">
        <v>6004</v>
      </c>
      <c r="C830" t="s">
        <v>5614</v>
      </c>
      <c r="D830" t="s">
        <v>6005</v>
      </c>
      <c r="E830" t="s">
        <v>5920</v>
      </c>
      <c r="F830" s="7" t="s">
        <v>5946</v>
      </c>
    </row>
    <row r="831" spans="1:6">
      <c r="A831" s="6"/>
      <c r="B831" s="8" t="s">
        <v>6004</v>
      </c>
      <c r="C831" s="8" t="s">
        <v>5614</v>
      </c>
      <c r="D831" t="s">
        <v>6005</v>
      </c>
      <c r="E831" t="s">
        <v>5920</v>
      </c>
      <c r="F831" s="7" t="s">
        <v>5946</v>
      </c>
    </row>
    <row r="832" spans="1:6">
      <c r="A832" s="6"/>
      <c r="B832" t="s">
        <v>6006</v>
      </c>
      <c r="C832" t="s">
        <v>5614</v>
      </c>
      <c r="D832" t="s">
        <v>6007</v>
      </c>
      <c r="E832" t="s">
        <v>5923</v>
      </c>
      <c r="F832" s="7" t="s">
        <v>5946</v>
      </c>
    </row>
    <row r="833" spans="1:6">
      <c r="A833" s="6"/>
      <c r="B833" s="8" t="s">
        <v>6006</v>
      </c>
      <c r="C833" s="8" t="s">
        <v>5614</v>
      </c>
      <c r="D833" t="s">
        <v>6007</v>
      </c>
      <c r="E833" t="s">
        <v>5923</v>
      </c>
      <c r="F833" s="7" t="s">
        <v>5946</v>
      </c>
    </row>
    <row r="834" spans="1:6">
      <c r="A834" s="6"/>
      <c r="B834" t="s">
        <v>6008</v>
      </c>
      <c r="C834" t="s">
        <v>5614</v>
      </c>
      <c r="D834" t="s">
        <v>6009</v>
      </c>
      <c r="E834" t="s">
        <v>5926</v>
      </c>
      <c r="F834" s="7" t="s">
        <v>5946</v>
      </c>
    </row>
    <row r="835" spans="1:6">
      <c r="A835" s="6"/>
      <c r="B835" s="9" t="s">
        <v>6008</v>
      </c>
      <c r="C835" s="8" t="s">
        <v>5614</v>
      </c>
      <c r="D835" t="s">
        <v>6009</v>
      </c>
      <c r="E835" t="s">
        <v>5926</v>
      </c>
      <c r="F835" s="7" t="s">
        <v>5946</v>
      </c>
    </row>
    <row r="836" spans="1:6">
      <c r="A836" s="6"/>
      <c r="B836" t="s">
        <v>6010</v>
      </c>
      <c r="C836" t="s">
        <v>5614</v>
      </c>
      <c r="D836" t="s">
        <v>6011</v>
      </c>
      <c r="E836" t="s">
        <v>5932</v>
      </c>
      <c r="F836" s="7" t="s">
        <v>5946</v>
      </c>
    </row>
    <row r="837" spans="1:6">
      <c r="A837" s="6"/>
      <c r="B837" s="9" t="s">
        <v>6010</v>
      </c>
      <c r="C837" s="8" t="s">
        <v>5614</v>
      </c>
      <c r="D837" t="s">
        <v>6011</v>
      </c>
      <c r="E837" t="s">
        <v>5932</v>
      </c>
      <c r="F837" s="7" t="s">
        <v>5946</v>
      </c>
    </row>
    <row r="838" spans="1:6">
      <c r="A838" s="6"/>
      <c r="B838" t="s">
        <v>6012</v>
      </c>
      <c r="C838" t="s">
        <v>5614</v>
      </c>
      <c r="D838" t="s">
        <v>6013</v>
      </c>
      <c r="E838" t="s">
        <v>5935</v>
      </c>
      <c r="F838" s="7" t="s">
        <v>5946</v>
      </c>
    </row>
    <row r="839" spans="1:6">
      <c r="A839" s="6"/>
      <c r="B839" s="9" t="s">
        <v>6012</v>
      </c>
      <c r="C839" s="8" t="s">
        <v>5614</v>
      </c>
      <c r="D839" t="s">
        <v>6013</v>
      </c>
      <c r="E839" t="s">
        <v>5935</v>
      </c>
      <c r="F839" s="7" t="s">
        <v>5946</v>
      </c>
    </row>
    <row r="840" spans="1:6">
      <c r="A840" s="6"/>
      <c r="B840" t="s">
        <v>6014</v>
      </c>
      <c r="C840" t="s">
        <v>5614</v>
      </c>
      <c r="D840" t="s">
        <v>6015</v>
      </c>
      <c r="E840" t="s">
        <v>5938</v>
      </c>
      <c r="F840" s="7" t="s">
        <v>5946</v>
      </c>
    </row>
    <row r="841" spans="1:6">
      <c r="A841" s="6"/>
      <c r="B841" s="9" t="s">
        <v>6014</v>
      </c>
      <c r="C841" s="8" t="s">
        <v>5614</v>
      </c>
      <c r="D841" t="s">
        <v>6015</v>
      </c>
      <c r="E841" t="s">
        <v>5938</v>
      </c>
      <c r="F841" s="7" t="s">
        <v>5946</v>
      </c>
    </row>
    <row r="842" spans="1:6">
      <c r="A842" s="6"/>
      <c r="B842" s="8" t="s">
        <v>5553</v>
      </c>
      <c r="C842" s="8" t="s">
        <v>5945</v>
      </c>
      <c r="D842" t="s">
        <v>845</v>
      </c>
      <c r="E842" t="s">
        <v>5554</v>
      </c>
      <c r="F842" s="7" t="s">
        <v>6016</v>
      </c>
    </row>
    <row r="843" spans="1:6">
      <c r="A843" s="6"/>
      <c r="B843" s="9" t="s">
        <v>5557</v>
      </c>
      <c r="C843" s="8" t="s">
        <v>5948</v>
      </c>
      <c r="D843" t="s">
        <v>849</v>
      </c>
      <c r="E843" t="s">
        <v>5558</v>
      </c>
      <c r="F843" s="7" t="s">
        <v>6016</v>
      </c>
    </row>
    <row r="844" spans="1:6">
      <c r="A844" s="6"/>
      <c r="B844" s="8" t="s">
        <v>5949</v>
      </c>
      <c r="C844" s="8" t="s">
        <v>5950</v>
      </c>
      <c r="D844" t="s">
        <v>1122</v>
      </c>
      <c r="E844" t="s">
        <v>5951</v>
      </c>
      <c r="F844" s="7" t="s">
        <v>6016</v>
      </c>
    </row>
    <row r="845" spans="1:6">
      <c r="A845" s="6"/>
      <c r="B845" s="9" t="s">
        <v>5952</v>
      </c>
      <c r="C845" s="8" t="s">
        <v>5953</v>
      </c>
      <c r="D845" t="s">
        <v>72</v>
      </c>
      <c r="E845" t="s">
        <v>5954</v>
      </c>
      <c r="F845" s="7" t="s">
        <v>6016</v>
      </c>
    </row>
    <row r="846" spans="1:6">
      <c r="A846" s="6"/>
      <c r="B846" s="9" t="s">
        <v>5561</v>
      </c>
      <c r="C846" s="8" t="s">
        <v>5955</v>
      </c>
      <c r="D846" t="s">
        <v>858</v>
      </c>
      <c r="E846" t="s">
        <v>5562</v>
      </c>
      <c r="F846" s="7" t="s">
        <v>6016</v>
      </c>
    </row>
    <row r="847" spans="1:6">
      <c r="A847" s="6"/>
      <c r="B847" s="9" t="s">
        <v>6017</v>
      </c>
      <c r="C847" s="8" t="s">
        <v>6018</v>
      </c>
      <c r="D847" t="s">
        <v>1518</v>
      </c>
      <c r="E847" t="s">
        <v>6019</v>
      </c>
      <c r="F847" s="7" t="s">
        <v>6016</v>
      </c>
    </row>
    <row r="848" spans="1:6">
      <c r="A848" s="6"/>
      <c r="B848" s="9" t="s">
        <v>6020</v>
      </c>
      <c r="C848" t="s">
        <v>5614</v>
      </c>
      <c r="D848" t="s">
        <v>966</v>
      </c>
      <c r="E848" t="s">
        <v>6021</v>
      </c>
      <c r="F848" s="7" t="s">
        <v>6016</v>
      </c>
    </row>
    <row r="849" spans="1:6">
      <c r="A849" s="6"/>
      <c r="B849" s="9" t="s">
        <v>6020</v>
      </c>
      <c r="C849" s="8" t="s">
        <v>5614</v>
      </c>
      <c r="D849" t="s">
        <v>966</v>
      </c>
      <c r="E849" t="s">
        <v>6021</v>
      </c>
      <c r="F849" s="7" t="s">
        <v>6016</v>
      </c>
    </row>
    <row r="850" spans="1:6">
      <c r="A850" s="6"/>
      <c r="B850" s="9" t="s">
        <v>6022</v>
      </c>
      <c r="C850" t="s">
        <v>5614</v>
      </c>
      <c r="D850" t="s">
        <v>967</v>
      </c>
      <c r="E850" t="s">
        <v>6023</v>
      </c>
      <c r="F850" s="7" t="s">
        <v>6016</v>
      </c>
    </row>
    <row r="851" spans="1:6">
      <c r="A851" s="6"/>
      <c r="B851" s="9" t="s">
        <v>6022</v>
      </c>
      <c r="C851" s="8" t="s">
        <v>5614</v>
      </c>
      <c r="D851" t="s">
        <v>967</v>
      </c>
      <c r="E851" t="s">
        <v>6023</v>
      </c>
      <c r="F851" s="7" t="s">
        <v>6016</v>
      </c>
    </row>
    <row r="852" spans="1:6">
      <c r="A852" s="6"/>
      <c r="B852" s="9" t="s">
        <v>6024</v>
      </c>
      <c r="C852" t="s">
        <v>5614</v>
      </c>
      <c r="D852" t="s">
        <v>968</v>
      </c>
      <c r="E852" t="s">
        <v>6025</v>
      </c>
      <c r="F852" s="7" t="s">
        <v>6016</v>
      </c>
    </row>
    <row r="853" spans="1:6">
      <c r="A853" s="6"/>
      <c r="B853" s="9" t="s">
        <v>6024</v>
      </c>
      <c r="C853" s="8" t="s">
        <v>5614</v>
      </c>
      <c r="D853" t="s">
        <v>968</v>
      </c>
      <c r="E853" t="s">
        <v>6025</v>
      </c>
      <c r="F853" s="7" t="s">
        <v>6016</v>
      </c>
    </row>
    <row r="854" spans="1:6">
      <c r="A854" s="6"/>
      <c r="B854" s="9" t="s">
        <v>6026</v>
      </c>
      <c r="C854" t="s">
        <v>5614</v>
      </c>
      <c r="D854" t="s">
        <v>971</v>
      </c>
      <c r="E854" t="s">
        <v>6027</v>
      </c>
      <c r="F854" s="7" t="s">
        <v>6016</v>
      </c>
    </row>
    <row r="855" spans="1:6">
      <c r="A855" s="6"/>
      <c r="B855" s="9" t="s">
        <v>6026</v>
      </c>
      <c r="C855" s="8" t="s">
        <v>5614</v>
      </c>
      <c r="D855" t="s">
        <v>971</v>
      </c>
      <c r="E855" t="s">
        <v>6027</v>
      </c>
      <c r="F855" s="7" t="s">
        <v>6016</v>
      </c>
    </row>
    <row r="856" spans="1:6">
      <c r="A856" s="6"/>
      <c r="B856" s="8" t="s">
        <v>6028</v>
      </c>
      <c r="C856" t="s">
        <v>5614</v>
      </c>
      <c r="D856" t="s">
        <v>972</v>
      </c>
      <c r="E856" t="s">
        <v>6029</v>
      </c>
      <c r="F856" s="7" t="s">
        <v>6016</v>
      </c>
    </row>
    <row r="857" spans="1:6">
      <c r="A857" s="6"/>
      <c r="B857" s="8" t="s">
        <v>6028</v>
      </c>
      <c r="C857" s="8" t="s">
        <v>5614</v>
      </c>
      <c r="D857" t="s">
        <v>972</v>
      </c>
      <c r="E857" t="s">
        <v>6029</v>
      </c>
      <c r="F857" s="7" t="s">
        <v>6016</v>
      </c>
    </row>
    <row r="858" spans="1:6">
      <c r="A858" s="6"/>
      <c r="B858" s="8" t="s">
        <v>6030</v>
      </c>
      <c r="C858" t="s">
        <v>5614</v>
      </c>
      <c r="D858" t="s">
        <v>973</v>
      </c>
      <c r="E858" t="s">
        <v>6031</v>
      </c>
      <c r="F858" s="7" t="s">
        <v>6016</v>
      </c>
    </row>
    <row r="859" spans="1:6">
      <c r="A859" s="6"/>
      <c r="B859" s="8" t="s">
        <v>6030</v>
      </c>
      <c r="C859" s="8" t="s">
        <v>5614</v>
      </c>
      <c r="D859" t="s">
        <v>973</v>
      </c>
      <c r="E859" t="s">
        <v>6031</v>
      </c>
      <c r="F859" s="7" t="s">
        <v>6016</v>
      </c>
    </row>
    <row r="860" spans="1:6">
      <c r="A860" s="6"/>
      <c r="B860" s="9" t="s">
        <v>6032</v>
      </c>
      <c r="C860" t="s">
        <v>5614</v>
      </c>
      <c r="D860" t="s">
        <v>974</v>
      </c>
      <c r="E860" t="s">
        <v>6033</v>
      </c>
      <c r="F860" s="7" t="s">
        <v>6016</v>
      </c>
    </row>
    <row r="861" spans="1:6">
      <c r="A861" s="6"/>
      <c r="B861" s="9" t="s">
        <v>6032</v>
      </c>
      <c r="C861" s="8" t="s">
        <v>5614</v>
      </c>
      <c r="D861" t="s">
        <v>974</v>
      </c>
      <c r="E861" t="s">
        <v>6033</v>
      </c>
      <c r="F861" s="7" t="s">
        <v>6016</v>
      </c>
    </row>
    <row r="862" spans="1:6">
      <c r="A862" s="6"/>
      <c r="B862" s="9" t="s">
        <v>6034</v>
      </c>
      <c r="C862" t="s">
        <v>5614</v>
      </c>
      <c r="D862" t="s">
        <v>975</v>
      </c>
      <c r="E862" t="s">
        <v>6035</v>
      </c>
      <c r="F862" s="7" t="s">
        <v>6016</v>
      </c>
    </row>
    <row r="863" spans="1:6">
      <c r="A863" s="6"/>
      <c r="B863" s="9" t="s">
        <v>6034</v>
      </c>
      <c r="C863" s="8" t="s">
        <v>5614</v>
      </c>
      <c r="D863" t="s">
        <v>975</v>
      </c>
      <c r="E863" t="s">
        <v>6035</v>
      </c>
      <c r="F863" s="7" t="s">
        <v>6016</v>
      </c>
    </row>
    <row r="864" spans="1:6">
      <c r="A864" s="6"/>
      <c r="B864" s="9" t="s">
        <v>6036</v>
      </c>
      <c r="C864" t="s">
        <v>5614</v>
      </c>
      <c r="D864" t="s">
        <v>976</v>
      </c>
      <c r="E864" t="s">
        <v>6037</v>
      </c>
      <c r="F864" s="7" t="s">
        <v>6016</v>
      </c>
    </row>
    <row r="865" spans="1:6">
      <c r="A865" s="6"/>
      <c r="B865" s="9" t="s">
        <v>6036</v>
      </c>
      <c r="C865" s="8" t="s">
        <v>5614</v>
      </c>
      <c r="D865" t="s">
        <v>976</v>
      </c>
      <c r="E865" t="s">
        <v>6037</v>
      </c>
      <c r="F865" s="7" t="s">
        <v>6016</v>
      </c>
    </row>
    <row r="866" spans="1:6">
      <c r="A866" s="6"/>
      <c r="B866" s="9" t="s">
        <v>6038</v>
      </c>
      <c r="C866" t="s">
        <v>5614</v>
      </c>
      <c r="D866" t="s">
        <v>977</v>
      </c>
      <c r="E866" t="s">
        <v>6039</v>
      </c>
      <c r="F866" s="7" t="s">
        <v>6016</v>
      </c>
    </row>
    <row r="867" spans="1:6">
      <c r="A867" s="6"/>
      <c r="B867" s="9" t="s">
        <v>6038</v>
      </c>
      <c r="C867" s="8" t="s">
        <v>5614</v>
      </c>
      <c r="D867" t="s">
        <v>977</v>
      </c>
      <c r="E867" t="s">
        <v>6039</v>
      </c>
      <c r="F867" s="7" t="s">
        <v>6016</v>
      </c>
    </row>
    <row r="868" spans="1:6">
      <c r="A868" s="6"/>
      <c r="B868" s="9" t="s">
        <v>6040</v>
      </c>
      <c r="C868" t="s">
        <v>5614</v>
      </c>
      <c r="D868" t="s">
        <v>978</v>
      </c>
      <c r="E868" t="s">
        <v>6041</v>
      </c>
      <c r="F868" s="7" t="s">
        <v>6016</v>
      </c>
    </row>
    <row r="869" spans="1:6">
      <c r="A869" s="6"/>
      <c r="B869" s="9" t="s">
        <v>6040</v>
      </c>
      <c r="C869" s="8" t="s">
        <v>5614</v>
      </c>
      <c r="D869" t="s">
        <v>978</v>
      </c>
      <c r="E869" t="s">
        <v>6041</v>
      </c>
      <c r="F869" s="7" t="s">
        <v>6016</v>
      </c>
    </row>
    <row r="870" spans="1:6">
      <c r="A870" s="6"/>
      <c r="B870" s="8" t="s">
        <v>6042</v>
      </c>
      <c r="C870" t="s">
        <v>5614</v>
      </c>
      <c r="D870" t="s">
        <v>979</v>
      </c>
      <c r="E870" t="s">
        <v>6043</v>
      </c>
      <c r="F870" s="7" t="s">
        <v>6016</v>
      </c>
    </row>
    <row r="871" spans="1:6">
      <c r="A871" s="6"/>
      <c r="B871" s="8" t="s">
        <v>6042</v>
      </c>
      <c r="C871" s="8" t="s">
        <v>5614</v>
      </c>
      <c r="D871" t="s">
        <v>979</v>
      </c>
      <c r="E871" t="s">
        <v>6043</v>
      </c>
      <c r="F871" s="7" t="s">
        <v>6016</v>
      </c>
    </row>
    <row r="872" spans="1:6">
      <c r="A872" s="6"/>
      <c r="B872" s="8" t="s">
        <v>6044</v>
      </c>
      <c r="C872" t="s">
        <v>5614</v>
      </c>
      <c r="D872" t="s">
        <v>980</v>
      </c>
      <c r="E872" t="s">
        <v>6045</v>
      </c>
      <c r="F872" s="7" t="s">
        <v>6016</v>
      </c>
    </row>
    <row r="873" spans="1:6">
      <c r="A873" s="6"/>
      <c r="B873" s="8" t="s">
        <v>6044</v>
      </c>
      <c r="C873" s="8" t="s">
        <v>5614</v>
      </c>
      <c r="D873" t="s">
        <v>980</v>
      </c>
      <c r="E873" t="s">
        <v>6045</v>
      </c>
      <c r="F873" s="7" t="s">
        <v>6016</v>
      </c>
    </row>
    <row r="874" spans="1:6">
      <c r="A874" s="6"/>
      <c r="B874" s="9" t="s">
        <v>6046</v>
      </c>
      <c r="C874" t="s">
        <v>5614</v>
      </c>
      <c r="D874" t="s">
        <v>981</v>
      </c>
      <c r="E874" t="s">
        <v>6047</v>
      </c>
      <c r="F874" s="7" t="s">
        <v>6016</v>
      </c>
    </row>
    <row r="875" spans="1:6">
      <c r="A875" s="6"/>
      <c r="B875" s="9" t="s">
        <v>6046</v>
      </c>
      <c r="C875" s="8" t="s">
        <v>5614</v>
      </c>
      <c r="D875" t="s">
        <v>981</v>
      </c>
      <c r="E875" t="s">
        <v>6047</v>
      </c>
      <c r="F875" s="7" t="s">
        <v>6016</v>
      </c>
    </row>
    <row r="876" spans="1:6">
      <c r="A876" s="6"/>
      <c r="B876" s="8" t="s">
        <v>6048</v>
      </c>
      <c r="C876" t="s">
        <v>5614</v>
      </c>
      <c r="D876" t="s">
        <v>6049</v>
      </c>
      <c r="E876" t="s">
        <v>5812</v>
      </c>
      <c r="F876" s="7" t="s">
        <v>6016</v>
      </c>
    </row>
    <row r="877" spans="1:6">
      <c r="A877" s="6"/>
      <c r="B877" s="8" t="s">
        <v>6048</v>
      </c>
      <c r="C877" s="8" t="s">
        <v>5614</v>
      </c>
      <c r="D877" t="s">
        <v>6049</v>
      </c>
      <c r="E877" t="s">
        <v>5812</v>
      </c>
      <c r="F877" s="7" t="s">
        <v>6016</v>
      </c>
    </row>
    <row r="878" spans="1:6">
      <c r="A878" s="6"/>
      <c r="B878" s="8" t="s">
        <v>6050</v>
      </c>
      <c r="C878" t="s">
        <v>5614</v>
      </c>
      <c r="D878" t="s">
        <v>6051</v>
      </c>
      <c r="E878" t="s">
        <v>5815</v>
      </c>
      <c r="F878" s="7" t="s">
        <v>6016</v>
      </c>
    </row>
    <row r="879" spans="1:6">
      <c r="A879" s="6"/>
      <c r="B879" s="8" t="s">
        <v>6050</v>
      </c>
      <c r="C879" s="8" t="s">
        <v>5614</v>
      </c>
      <c r="D879" t="s">
        <v>6051</v>
      </c>
      <c r="E879" t="s">
        <v>5815</v>
      </c>
      <c r="F879" s="7" t="s">
        <v>6016</v>
      </c>
    </row>
    <row r="880" spans="1:6">
      <c r="A880" s="6"/>
      <c r="B880" s="8" t="s">
        <v>6052</v>
      </c>
      <c r="C880" t="s">
        <v>5614</v>
      </c>
      <c r="D880" t="s">
        <v>6053</v>
      </c>
      <c r="E880" t="s">
        <v>5845</v>
      </c>
      <c r="F880" s="7" t="s">
        <v>6016</v>
      </c>
    </row>
    <row r="881" spans="1:6">
      <c r="A881" s="6"/>
      <c r="B881" s="8" t="s">
        <v>6052</v>
      </c>
      <c r="C881" s="8" t="s">
        <v>5614</v>
      </c>
      <c r="D881" t="s">
        <v>6053</v>
      </c>
      <c r="E881" t="s">
        <v>5845</v>
      </c>
      <c r="F881" s="7" t="s">
        <v>6016</v>
      </c>
    </row>
    <row r="882" spans="1:6">
      <c r="A882" s="6"/>
      <c r="B882" s="9" t="s">
        <v>6054</v>
      </c>
      <c r="C882" t="s">
        <v>5614</v>
      </c>
      <c r="D882" t="s">
        <v>6055</v>
      </c>
      <c r="E882" t="s">
        <v>5848</v>
      </c>
      <c r="F882" s="7" t="s">
        <v>6016</v>
      </c>
    </row>
    <row r="883" spans="1:6">
      <c r="A883" s="6"/>
      <c r="B883" s="9" t="s">
        <v>6054</v>
      </c>
      <c r="C883" s="8" t="s">
        <v>5614</v>
      </c>
      <c r="D883" t="s">
        <v>6055</v>
      </c>
      <c r="E883" t="s">
        <v>5848</v>
      </c>
      <c r="F883" s="7" t="s">
        <v>6016</v>
      </c>
    </row>
    <row r="884" spans="1:6">
      <c r="A884" s="6"/>
      <c r="B884" s="9" t="s">
        <v>6056</v>
      </c>
      <c r="C884" t="s">
        <v>5614</v>
      </c>
      <c r="D884" t="s">
        <v>6057</v>
      </c>
      <c r="E884" t="s">
        <v>5851</v>
      </c>
      <c r="F884" s="7" t="s">
        <v>6016</v>
      </c>
    </row>
    <row r="885" spans="1:6">
      <c r="A885" s="6"/>
      <c r="B885" s="9" t="s">
        <v>6056</v>
      </c>
      <c r="C885" s="8" t="s">
        <v>5614</v>
      </c>
      <c r="D885" t="s">
        <v>6057</v>
      </c>
      <c r="E885" t="s">
        <v>5851</v>
      </c>
      <c r="F885" s="7" t="s">
        <v>6016</v>
      </c>
    </row>
    <row r="886" spans="1:6">
      <c r="A886" s="6"/>
      <c r="B886" s="9" t="s">
        <v>6058</v>
      </c>
      <c r="C886" t="s">
        <v>5614</v>
      </c>
      <c r="D886" t="s">
        <v>6059</v>
      </c>
      <c r="E886" t="s">
        <v>5857</v>
      </c>
      <c r="F886" s="7" t="s">
        <v>6016</v>
      </c>
    </row>
    <row r="887" spans="1:6">
      <c r="A887" s="6"/>
      <c r="B887" s="9" t="s">
        <v>6058</v>
      </c>
      <c r="C887" s="8" t="s">
        <v>5614</v>
      </c>
      <c r="D887" t="s">
        <v>6059</v>
      </c>
      <c r="E887" t="s">
        <v>5857</v>
      </c>
      <c r="F887" s="7" t="s">
        <v>6016</v>
      </c>
    </row>
    <row r="888" spans="1:6">
      <c r="A888" s="6"/>
      <c r="B888" s="9" t="s">
        <v>6060</v>
      </c>
      <c r="C888" t="s">
        <v>5614</v>
      </c>
      <c r="D888" t="s">
        <v>6061</v>
      </c>
      <c r="E888" t="s">
        <v>5860</v>
      </c>
      <c r="F888" s="7" t="s">
        <v>6016</v>
      </c>
    </row>
    <row r="889" spans="1:6">
      <c r="A889" s="6"/>
      <c r="B889" s="9" t="s">
        <v>6060</v>
      </c>
      <c r="C889" s="8" t="s">
        <v>5614</v>
      </c>
      <c r="D889" t="s">
        <v>6061</v>
      </c>
      <c r="E889" t="s">
        <v>5860</v>
      </c>
      <c r="F889" s="7" t="s">
        <v>6016</v>
      </c>
    </row>
    <row r="890" spans="1:6">
      <c r="A890" s="6"/>
      <c r="B890" s="9" t="s">
        <v>6062</v>
      </c>
      <c r="C890" t="s">
        <v>5614</v>
      </c>
      <c r="D890" t="s">
        <v>6063</v>
      </c>
      <c r="E890" t="s">
        <v>5872</v>
      </c>
      <c r="F890" s="7" t="s">
        <v>6016</v>
      </c>
    </row>
    <row r="891" spans="1:6">
      <c r="A891" s="6"/>
      <c r="B891" s="9" t="s">
        <v>6062</v>
      </c>
      <c r="C891" s="8" t="s">
        <v>5614</v>
      </c>
      <c r="D891" t="s">
        <v>6063</v>
      </c>
      <c r="E891" t="s">
        <v>5872</v>
      </c>
      <c r="F891" s="7" t="s">
        <v>6016</v>
      </c>
    </row>
    <row r="892" spans="1:6">
      <c r="A892" s="6"/>
      <c r="B892" s="9" t="s">
        <v>6064</v>
      </c>
      <c r="C892" t="s">
        <v>5614</v>
      </c>
      <c r="D892" t="s">
        <v>6065</v>
      </c>
      <c r="E892" t="s">
        <v>5881</v>
      </c>
      <c r="F892" s="7" t="s">
        <v>6016</v>
      </c>
    </row>
    <row r="893" spans="1:6">
      <c r="A893" s="6"/>
      <c r="B893" s="9" t="s">
        <v>6064</v>
      </c>
      <c r="C893" s="8" t="s">
        <v>5614</v>
      </c>
      <c r="D893" t="s">
        <v>6065</v>
      </c>
      <c r="E893" t="s">
        <v>5881</v>
      </c>
      <c r="F893" s="7" t="s">
        <v>6016</v>
      </c>
    </row>
    <row r="894" spans="1:6">
      <c r="A894" s="6"/>
      <c r="B894" s="9" t="s">
        <v>6066</v>
      </c>
      <c r="C894" t="s">
        <v>5614</v>
      </c>
      <c r="D894" t="s">
        <v>6067</v>
      </c>
      <c r="E894" t="s">
        <v>5890</v>
      </c>
      <c r="F894" s="7" t="s">
        <v>6016</v>
      </c>
    </row>
    <row r="895" spans="1:6">
      <c r="A895" s="6"/>
      <c r="B895" s="9" t="s">
        <v>6066</v>
      </c>
      <c r="C895" s="8" t="s">
        <v>5614</v>
      </c>
      <c r="D895" t="s">
        <v>6067</v>
      </c>
      <c r="E895" t="s">
        <v>5890</v>
      </c>
      <c r="F895" s="7" t="s">
        <v>6016</v>
      </c>
    </row>
    <row r="896" spans="1:6">
      <c r="A896" s="6"/>
      <c r="B896" s="8" t="s">
        <v>6068</v>
      </c>
      <c r="C896" t="s">
        <v>5614</v>
      </c>
      <c r="D896" t="s">
        <v>6069</v>
      </c>
      <c r="E896" t="s">
        <v>5896</v>
      </c>
      <c r="F896" s="7" t="s">
        <v>6016</v>
      </c>
    </row>
    <row r="897" spans="1:6">
      <c r="A897" s="6"/>
      <c r="B897" s="8" t="s">
        <v>6068</v>
      </c>
      <c r="C897" s="8" t="s">
        <v>5614</v>
      </c>
      <c r="D897" t="s">
        <v>6069</v>
      </c>
      <c r="E897" t="s">
        <v>5896</v>
      </c>
      <c r="F897" s="7" t="s">
        <v>6016</v>
      </c>
    </row>
    <row r="898" spans="1:6">
      <c r="A898" s="6"/>
      <c r="B898" s="8" t="s">
        <v>6070</v>
      </c>
      <c r="C898" t="s">
        <v>5614</v>
      </c>
      <c r="D898" t="s">
        <v>6071</v>
      </c>
      <c r="E898" t="s">
        <v>5899</v>
      </c>
      <c r="F898" s="7" t="s">
        <v>6016</v>
      </c>
    </row>
    <row r="899" spans="1:6">
      <c r="A899" s="6"/>
      <c r="B899" s="8" t="s">
        <v>6070</v>
      </c>
      <c r="C899" s="8" t="s">
        <v>5614</v>
      </c>
      <c r="D899" t="s">
        <v>6071</v>
      </c>
      <c r="E899" t="s">
        <v>5899</v>
      </c>
      <c r="F899" s="7" t="s">
        <v>6016</v>
      </c>
    </row>
    <row r="900" spans="1:6">
      <c r="A900" s="6"/>
      <c r="B900" s="9" t="s">
        <v>6072</v>
      </c>
      <c r="C900" t="s">
        <v>5614</v>
      </c>
      <c r="D900" t="s">
        <v>6073</v>
      </c>
      <c r="E900" t="s">
        <v>5914</v>
      </c>
      <c r="F900" s="7" t="s">
        <v>6016</v>
      </c>
    </row>
    <row r="901" spans="1:6">
      <c r="A901" s="6"/>
      <c r="B901" s="9" t="s">
        <v>6072</v>
      </c>
      <c r="C901" s="8" t="s">
        <v>5614</v>
      </c>
      <c r="D901" t="s">
        <v>6073</v>
      </c>
      <c r="E901" t="s">
        <v>5914</v>
      </c>
      <c r="F901" s="7" t="s">
        <v>6016</v>
      </c>
    </row>
    <row r="902" spans="1:6">
      <c r="A902" s="6"/>
      <c r="B902" s="9" t="s">
        <v>6074</v>
      </c>
      <c r="C902" t="s">
        <v>5614</v>
      </c>
      <c r="D902" t="s">
        <v>6075</v>
      </c>
      <c r="E902" t="s">
        <v>5917</v>
      </c>
      <c r="F902" s="7" t="s">
        <v>6016</v>
      </c>
    </row>
    <row r="903" spans="1:6">
      <c r="A903" s="6"/>
      <c r="B903" s="9" t="s">
        <v>6074</v>
      </c>
      <c r="C903" s="8" t="s">
        <v>5614</v>
      </c>
      <c r="D903" t="s">
        <v>6075</v>
      </c>
      <c r="E903" t="s">
        <v>5917</v>
      </c>
      <c r="F903" s="7" t="s">
        <v>6016</v>
      </c>
    </row>
    <row r="904" spans="1:6">
      <c r="A904" s="6"/>
      <c r="B904" s="9" t="s">
        <v>6076</v>
      </c>
      <c r="C904" t="s">
        <v>5614</v>
      </c>
      <c r="D904" t="s">
        <v>6077</v>
      </c>
      <c r="E904" t="s">
        <v>5941</v>
      </c>
      <c r="F904" s="7" t="s">
        <v>6016</v>
      </c>
    </row>
    <row r="905" spans="1:6">
      <c r="A905" s="6"/>
      <c r="B905" s="9" t="s">
        <v>6076</v>
      </c>
      <c r="C905" s="8" t="s">
        <v>5614</v>
      </c>
      <c r="D905" t="s">
        <v>6077</v>
      </c>
      <c r="E905" t="s">
        <v>5941</v>
      </c>
      <c r="F905" s="7" t="s">
        <v>6016</v>
      </c>
    </row>
    <row r="906" spans="1:6">
      <c r="A906" s="6"/>
      <c r="B906" s="8" t="s">
        <v>6078</v>
      </c>
      <c r="C906" t="s">
        <v>5614</v>
      </c>
      <c r="D906" t="s">
        <v>6079</v>
      </c>
      <c r="E906" t="s">
        <v>5944</v>
      </c>
      <c r="F906" s="7" t="s">
        <v>6016</v>
      </c>
    </row>
    <row r="907" spans="1:6">
      <c r="A907" s="6"/>
      <c r="B907" s="8" t="s">
        <v>6078</v>
      </c>
      <c r="C907" s="8" t="s">
        <v>5614</v>
      </c>
      <c r="D907" t="s">
        <v>6079</v>
      </c>
      <c r="E907" t="s">
        <v>5944</v>
      </c>
      <c r="F907" s="7" t="s">
        <v>6016</v>
      </c>
    </row>
    <row r="908" spans="1:6">
      <c r="A908" s="6"/>
      <c r="B908" s="8" t="s">
        <v>6080</v>
      </c>
      <c r="C908" s="8" t="s">
        <v>5614</v>
      </c>
      <c r="D908" t="s">
        <v>430</v>
      </c>
      <c r="E908" t="s">
        <v>6081</v>
      </c>
      <c r="F908" s="7" t="s">
        <v>6082</v>
      </c>
    </row>
    <row r="909" spans="1:6">
      <c r="A909" s="6"/>
      <c r="B909" s="9" t="s">
        <v>6083</v>
      </c>
      <c r="C909" s="8" t="s">
        <v>5614</v>
      </c>
      <c r="D909" t="s">
        <v>432</v>
      </c>
      <c r="E909" t="s">
        <v>6084</v>
      </c>
      <c r="F909" s="7" t="s">
        <v>6082</v>
      </c>
    </row>
    <row r="910" spans="1:6">
      <c r="A910" s="6"/>
      <c r="B910" s="9" t="s">
        <v>6085</v>
      </c>
      <c r="C910" s="8" t="s">
        <v>5614</v>
      </c>
      <c r="D910" t="s">
        <v>433</v>
      </c>
      <c r="E910" t="s">
        <v>6086</v>
      </c>
      <c r="F910" s="7" t="s">
        <v>6082</v>
      </c>
    </row>
    <row r="911" spans="1:6">
      <c r="A911" s="6"/>
      <c r="B911" s="9" t="s">
        <v>5553</v>
      </c>
      <c r="C911" s="8" t="s">
        <v>5945</v>
      </c>
      <c r="D911" t="s">
        <v>845</v>
      </c>
      <c r="E911" t="s">
        <v>5554</v>
      </c>
      <c r="F911" s="7" t="s">
        <v>6082</v>
      </c>
    </row>
    <row r="912" spans="1:6">
      <c r="A912" s="6"/>
      <c r="B912" s="9" t="s">
        <v>5557</v>
      </c>
      <c r="C912" s="8" t="s">
        <v>5948</v>
      </c>
      <c r="D912" t="s">
        <v>849</v>
      </c>
      <c r="E912" t="s">
        <v>5558</v>
      </c>
      <c r="F912" s="7" t="s">
        <v>6082</v>
      </c>
    </row>
    <row r="913" spans="1:6">
      <c r="A913" s="6"/>
      <c r="B913" s="8" t="s">
        <v>5949</v>
      </c>
      <c r="C913" s="8" t="s">
        <v>5950</v>
      </c>
      <c r="D913" t="s">
        <v>1122</v>
      </c>
      <c r="E913" t="s">
        <v>5951</v>
      </c>
      <c r="F913" s="7" t="s">
        <v>6082</v>
      </c>
    </row>
    <row r="914" spans="1:6">
      <c r="A914" s="6"/>
      <c r="B914" s="9" t="s">
        <v>5952</v>
      </c>
      <c r="C914" s="8" t="s">
        <v>5953</v>
      </c>
      <c r="D914" t="s">
        <v>72</v>
      </c>
      <c r="E914" t="s">
        <v>5954</v>
      </c>
      <c r="F914" s="7" t="s">
        <v>6082</v>
      </c>
    </row>
    <row r="915" spans="1:6">
      <c r="A915" s="6"/>
      <c r="B915" s="9" t="s">
        <v>6087</v>
      </c>
      <c r="C915" s="8" t="s">
        <v>5614</v>
      </c>
      <c r="D915" t="s">
        <v>982</v>
      </c>
      <c r="E915" t="s">
        <v>6088</v>
      </c>
      <c r="F915" s="7" t="s">
        <v>6082</v>
      </c>
    </row>
    <row r="916" spans="1:6">
      <c r="A916" s="6"/>
      <c r="B916" s="8" t="s">
        <v>6089</v>
      </c>
      <c r="C916" s="8" t="s">
        <v>5614</v>
      </c>
      <c r="D916" t="s">
        <v>983</v>
      </c>
      <c r="E916" t="s">
        <v>6090</v>
      </c>
      <c r="F916" s="7" t="s">
        <v>6082</v>
      </c>
    </row>
    <row r="917" spans="1:6">
      <c r="A917" s="6"/>
      <c r="B917" s="9" t="s">
        <v>6017</v>
      </c>
      <c r="C917" s="8" t="s">
        <v>6018</v>
      </c>
      <c r="D917" t="s">
        <v>1518</v>
      </c>
      <c r="E917" t="s">
        <v>6019</v>
      </c>
      <c r="F917" s="7" t="s">
        <v>6082</v>
      </c>
    </row>
    <row r="918" spans="1:6">
      <c r="A918" s="6"/>
      <c r="B918" s="9" t="s">
        <v>6091</v>
      </c>
      <c r="C918" s="8" t="s">
        <v>6092</v>
      </c>
      <c r="D918" t="s">
        <v>238</v>
      </c>
      <c r="E918" t="s">
        <v>6093</v>
      </c>
      <c r="F918" s="7" t="s">
        <v>6082</v>
      </c>
    </row>
    <row r="919" spans="1:6">
      <c r="A919" s="6"/>
      <c r="B919" s="9" t="s">
        <v>6094</v>
      </c>
      <c r="C919" s="8" t="s">
        <v>5614</v>
      </c>
      <c r="D919" t="s">
        <v>1075</v>
      </c>
      <c r="E919" t="s">
        <v>6095</v>
      </c>
      <c r="F919" s="7" t="s">
        <v>6082</v>
      </c>
    </row>
    <row r="920" spans="1:6">
      <c r="A920" s="6"/>
      <c r="B920" s="8" t="s">
        <v>6096</v>
      </c>
      <c r="C920" s="8" t="s">
        <v>5614</v>
      </c>
      <c r="D920" t="s">
        <v>1076</v>
      </c>
      <c r="E920" t="s">
        <v>6097</v>
      </c>
      <c r="F920" s="7" t="s">
        <v>6082</v>
      </c>
    </row>
    <row r="921" spans="1:6">
      <c r="A921" s="6"/>
      <c r="B921" s="9" t="s">
        <v>6098</v>
      </c>
      <c r="C921" s="8" t="s">
        <v>5614</v>
      </c>
      <c r="D921" t="s">
        <v>1077</v>
      </c>
      <c r="E921" t="s">
        <v>6099</v>
      </c>
      <c r="F921" s="7" t="s">
        <v>6082</v>
      </c>
    </row>
    <row r="922" spans="1:6">
      <c r="A922" s="6"/>
      <c r="B922" s="9" t="s">
        <v>6100</v>
      </c>
      <c r="C922" s="8" t="s">
        <v>5614</v>
      </c>
      <c r="D922" t="s">
        <v>1078</v>
      </c>
      <c r="E922" t="s">
        <v>6101</v>
      </c>
      <c r="F922" s="7" t="s">
        <v>6082</v>
      </c>
    </row>
    <row r="923" spans="1:6">
      <c r="A923" s="6"/>
      <c r="B923" s="8" t="s">
        <v>6102</v>
      </c>
      <c r="C923" s="8" t="s">
        <v>5614</v>
      </c>
      <c r="D923" t="s">
        <v>1079</v>
      </c>
      <c r="E923" t="s">
        <v>6103</v>
      </c>
      <c r="F923" s="7" t="s">
        <v>6082</v>
      </c>
    </row>
    <row r="924" spans="1:6">
      <c r="A924" s="6"/>
      <c r="B924" s="8" t="s">
        <v>6104</v>
      </c>
      <c r="C924" s="8" t="s">
        <v>5614</v>
      </c>
      <c r="D924" t="s">
        <v>1080</v>
      </c>
      <c r="E924" t="s">
        <v>6105</v>
      </c>
      <c r="F924" s="7" t="s">
        <v>6082</v>
      </c>
    </row>
    <row r="925" spans="1:6">
      <c r="A925" s="6"/>
      <c r="B925" s="8" t="s">
        <v>6106</v>
      </c>
      <c r="C925" s="8" t="s">
        <v>5614</v>
      </c>
      <c r="D925" t="s">
        <v>1083</v>
      </c>
      <c r="E925" t="s">
        <v>6107</v>
      </c>
      <c r="F925" s="7" t="s">
        <v>6082</v>
      </c>
    </row>
    <row r="926" spans="1:6">
      <c r="A926" s="6"/>
      <c r="B926" s="9" t="s">
        <v>6108</v>
      </c>
      <c r="C926" s="8" t="s">
        <v>5614</v>
      </c>
      <c r="D926" t="s">
        <v>1084</v>
      </c>
      <c r="E926" t="s">
        <v>6109</v>
      </c>
      <c r="F926" s="7" t="s">
        <v>6082</v>
      </c>
    </row>
    <row r="927" spans="1:6">
      <c r="A927" s="6"/>
      <c r="B927" s="8" t="s">
        <v>6110</v>
      </c>
      <c r="C927" s="8" t="s">
        <v>5614</v>
      </c>
      <c r="D927" t="s">
        <v>1085</v>
      </c>
      <c r="E927" t="s">
        <v>6111</v>
      </c>
      <c r="F927" s="7" t="s">
        <v>6082</v>
      </c>
    </row>
    <row r="928" spans="1:6">
      <c r="A928" s="6"/>
      <c r="B928" s="9" t="s">
        <v>6112</v>
      </c>
      <c r="C928" s="8" t="s">
        <v>5614</v>
      </c>
      <c r="D928" t="s">
        <v>1086</v>
      </c>
      <c r="E928" t="s">
        <v>6113</v>
      </c>
      <c r="F928" s="7" t="s">
        <v>6082</v>
      </c>
    </row>
    <row r="929" spans="1:6">
      <c r="A929" s="6"/>
      <c r="B929" s="9" t="s">
        <v>6114</v>
      </c>
      <c r="C929" s="8" t="s">
        <v>5614</v>
      </c>
      <c r="D929" t="s">
        <v>1087</v>
      </c>
      <c r="E929" t="s">
        <v>6115</v>
      </c>
      <c r="F929" s="7" t="s">
        <v>6082</v>
      </c>
    </row>
    <row r="930" spans="1:6">
      <c r="A930" s="6"/>
      <c r="B930" s="8" t="s">
        <v>6116</v>
      </c>
      <c r="C930" s="8" t="s">
        <v>5614</v>
      </c>
      <c r="D930" t="s">
        <v>1088</v>
      </c>
      <c r="E930" t="s">
        <v>6117</v>
      </c>
      <c r="F930" s="7" t="s">
        <v>6082</v>
      </c>
    </row>
    <row r="931" spans="1:6">
      <c r="A931" s="6"/>
      <c r="B931" s="9" t="s">
        <v>6118</v>
      </c>
      <c r="C931" s="8" t="s">
        <v>5614</v>
      </c>
      <c r="D931" t="s">
        <v>1089</v>
      </c>
      <c r="E931" t="s">
        <v>6119</v>
      </c>
      <c r="F931" s="7" t="s">
        <v>6082</v>
      </c>
    </row>
    <row r="932" spans="1:6">
      <c r="A932" s="6"/>
      <c r="B932" s="9" t="s">
        <v>6120</v>
      </c>
      <c r="C932" s="8" t="s">
        <v>5614</v>
      </c>
      <c r="D932" t="s">
        <v>1090</v>
      </c>
      <c r="E932" t="s">
        <v>6121</v>
      </c>
      <c r="F932" s="7" t="s">
        <v>6082</v>
      </c>
    </row>
    <row r="933" spans="1:6">
      <c r="A933" s="6"/>
      <c r="B933" s="9" t="s">
        <v>6122</v>
      </c>
      <c r="C933" s="8" t="s">
        <v>5614</v>
      </c>
      <c r="D933" t="s">
        <v>1091</v>
      </c>
      <c r="E933" t="s">
        <v>6123</v>
      </c>
      <c r="F933" s="7" t="s">
        <v>6082</v>
      </c>
    </row>
    <row r="934" spans="1:6">
      <c r="A934" s="6"/>
      <c r="B934" s="9" t="s">
        <v>6124</v>
      </c>
      <c r="C934" s="8" t="s">
        <v>5614</v>
      </c>
      <c r="D934" t="s">
        <v>1092</v>
      </c>
      <c r="E934" t="s">
        <v>6125</v>
      </c>
      <c r="F934" s="7" t="s">
        <v>6082</v>
      </c>
    </row>
    <row r="935" spans="1:6">
      <c r="A935" s="6"/>
      <c r="B935" s="9" t="s">
        <v>6126</v>
      </c>
      <c r="C935" s="8" t="s">
        <v>5614</v>
      </c>
      <c r="D935" t="s">
        <v>1095</v>
      </c>
      <c r="E935" t="s">
        <v>6127</v>
      </c>
      <c r="F935" s="7" t="s">
        <v>6082</v>
      </c>
    </row>
    <row r="936" spans="1:6">
      <c r="A936" s="6"/>
      <c r="B936" s="9" t="s">
        <v>6128</v>
      </c>
      <c r="C936" s="8" t="s">
        <v>5614</v>
      </c>
      <c r="D936" t="s">
        <v>1100</v>
      </c>
      <c r="E936" t="s">
        <v>6129</v>
      </c>
      <c r="F936" s="7" t="s">
        <v>6082</v>
      </c>
    </row>
    <row r="937" spans="1:6">
      <c r="A937" s="6"/>
      <c r="B937" s="9" t="s">
        <v>6130</v>
      </c>
      <c r="C937" s="8" t="s">
        <v>5614</v>
      </c>
      <c r="D937" t="s">
        <v>1101</v>
      </c>
      <c r="E937" t="s">
        <v>6131</v>
      </c>
      <c r="F937" s="7" t="s">
        <v>6082</v>
      </c>
    </row>
    <row r="938" spans="1:6">
      <c r="A938" s="6"/>
      <c r="B938" s="8" t="s">
        <v>6132</v>
      </c>
      <c r="C938" s="8" t="s">
        <v>5614</v>
      </c>
      <c r="D938" t="s">
        <v>1102</v>
      </c>
      <c r="E938" t="s">
        <v>6133</v>
      </c>
      <c r="F938" s="7" t="s">
        <v>6082</v>
      </c>
    </row>
    <row r="939" spans="1:6">
      <c r="A939" s="6"/>
      <c r="B939" s="9" t="s">
        <v>6134</v>
      </c>
      <c r="C939" s="8" t="s">
        <v>5614</v>
      </c>
      <c r="D939" t="s">
        <v>1103</v>
      </c>
      <c r="E939" t="s">
        <v>6135</v>
      </c>
      <c r="F939" s="7" t="s">
        <v>6082</v>
      </c>
    </row>
    <row r="940" spans="1:6">
      <c r="A940" s="6"/>
      <c r="B940" s="9" t="s">
        <v>6136</v>
      </c>
      <c r="C940" s="8" t="s">
        <v>5614</v>
      </c>
      <c r="D940" t="s">
        <v>1104</v>
      </c>
      <c r="E940" t="s">
        <v>6137</v>
      </c>
      <c r="F940" s="7" t="s">
        <v>6082</v>
      </c>
    </row>
    <row r="941" spans="1:6">
      <c r="A941" s="6"/>
      <c r="B941" s="9" t="s">
        <v>6138</v>
      </c>
      <c r="C941" s="8" t="s">
        <v>5614</v>
      </c>
      <c r="D941" t="s">
        <v>1106</v>
      </c>
      <c r="E941" t="s">
        <v>6139</v>
      </c>
      <c r="F941" s="7" t="s">
        <v>6082</v>
      </c>
    </row>
    <row r="942" spans="1:6">
      <c r="A942" s="6"/>
      <c r="B942" s="8" t="s">
        <v>6140</v>
      </c>
      <c r="C942" s="8" t="s">
        <v>5614</v>
      </c>
      <c r="D942" t="s">
        <v>1151</v>
      </c>
      <c r="E942" t="s">
        <v>6141</v>
      </c>
      <c r="F942" s="7" t="s">
        <v>6082</v>
      </c>
    </row>
    <row r="943" spans="1:6">
      <c r="A943" s="6"/>
      <c r="B943" s="9" t="s">
        <v>6142</v>
      </c>
      <c r="C943" s="8" t="s">
        <v>5614</v>
      </c>
      <c r="D943" t="s">
        <v>434</v>
      </c>
      <c r="E943" t="s">
        <v>6143</v>
      </c>
      <c r="F943" s="7" t="s">
        <v>6082</v>
      </c>
    </row>
    <row r="944" spans="1:6">
      <c r="A944" s="6"/>
      <c r="B944" t="s">
        <v>6144</v>
      </c>
      <c r="C944" t="s">
        <v>5614</v>
      </c>
      <c r="D944" t="s">
        <v>1454</v>
      </c>
      <c r="E944" t="s">
        <v>6145</v>
      </c>
      <c r="F944" s="7" t="s">
        <v>6146</v>
      </c>
    </row>
    <row r="945" spans="1:6">
      <c r="A945" s="6"/>
      <c r="B945" t="s">
        <v>6147</v>
      </c>
      <c r="C945" t="s">
        <v>5614</v>
      </c>
      <c r="D945" t="s">
        <v>1455</v>
      </c>
      <c r="E945" t="s">
        <v>6148</v>
      </c>
      <c r="F945" s="7" t="s">
        <v>6146</v>
      </c>
    </row>
    <row r="946" spans="1:6">
      <c r="A946" s="6"/>
      <c r="B946" s="9" t="s">
        <v>5553</v>
      </c>
      <c r="C946" t="s">
        <v>5614</v>
      </c>
      <c r="D946" t="s">
        <v>845</v>
      </c>
      <c r="E946" t="s">
        <v>5554</v>
      </c>
      <c r="F946" s="7" t="s">
        <v>6146</v>
      </c>
    </row>
    <row r="947" spans="1:6">
      <c r="A947" s="6"/>
      <c r="B947" s="9" t="s">
        <v>5557</v>
      </c>
      <c r="C947" t="s">
        <v>5614</v>
      </c>
      <c r="D947" t="s">
        <v>849</v>
      </c>
      <c r="E947" t="s">
        <v>5558</v>
      </c>
      <c r="F947" s="7" t="s">
        <v>6146</v>
      </c>
    </row>
    <row r="948" spans="1:6">
      <c r="A948" s="6"/>
      <c r="B948" s="8" t="s">
        <v>5949</v>
      </c>
      <c r="C948" t="s">
        <v>5614</v>
      </c>
      <c r="D948" t="s">
        <v>1122</v>
      </c>
      <c r="E948" t="s">
        <v>5951</v>
      </c>
      <c r="F948" s="7" t="s">
        <v>6146</v>
      </c>
    </row>
    <row r="949" spans="1:6">
      <c r="A949" s="6"/>
      <c r="B949" s="9" t="s">
        <v>5952</v>
      </c>
      <c r="C949" t="s">
        <v>5614</v>
      </c>
      <c r="D949" t="s">
        <v>72</v>
      </c>
      <c r="E949" t="s">
        <v>5954</v>
      </c>
      <c r="F949" s="7" t="s">
        <v>6146</v>
      </c>
    </row>
    <row r="950" spans="1:6">
      <c r="A950" s="6"/>
      <c r="B950" t="s">
        <v>6149</v>
      </c>
      <c r="C950" t="s">
        <v>5614</v>
      </c>
      <c r="D950" t="s">
        <v>1456</v>
      </c>
      <c r="E950" t="s">
        <v>6150</v>
      </c>
      <c r="F950" s="7" t="s">
        <v>6146</v>
      </c>
    </row>
    <row r="951" spans="1:6">
      <c r="A951" s="6"/>
      <c r="B951" s="8" t="s">
        <v>6017</v>
      </c>
      <c r="C951" t="s">
        <v>5614</v>
      </c>
      <c r="D951" t="s">
        <v>1518</v>
      </c>
      <c r="E951" t="s">
        <v>6019</v>
      </c>
      <c r="F951" s="7" t="s">
        <v>6146</v>
      </c>
    </row>
    <row r="952" spans="1:6">
      <c r="A952" s="6"/>
      <c r="B952" s="9" t="s">
        <v>6091</v>
      </c>
      <c r="C952" t="s">
        <v>5614</v>
      </c>
      <c r="D952" t="s">
        <v>238</v>
      </c>
      <c r="E952" t="s">
        <v>6093</v>
      </c>
      <c r="F952" s="7" t="s">
        <v>6146</v>
      </c>
    </row>
    <row r="953" spans="1:6">
      <c r="A953" s="6"/>
      <c r="B953" t="s">
        <v>6151</v>
      </c>
      <c r="C953" t="s">
        <v>5614</v>
      </c>
      <c r="D953" t="s">
        <v>1457</v>
      </c>
      <c r="E953" t="s">
        <v>6152</v>
      </c>
      <c r="F953" s="7" t="s">
        <v>6146</v>
      </c>
    </row>
    <row r="954" spans="1:6">
      <c r="A954" s="6"/>
      <c r="B954" t="s">
        <v>6153</v>
      </c>
      <c r="C954" t="s">
        <v>5614</v>
      </c>
      <c r="D954" t="s">
        <v>1458</v>
      </c>
      <c r="E954" t="s">
        <v>6154</v>
      </c>
      <c r="F954" s="7" t="s">
        <v>6146</v>
      </c>
    </row>
    <row r="955" spans="1:6">
      <c r="A955" s="6"/>
      <c r="B955" t="s">
        <v>6155</v>
      </c>
      <c r="C955" t="s">
        <v>5614</v>
      </c>
      <c r="D955" t="s">
        <v>1459</v>
      </c>
      <c r="E955" t="s">
        <v>6156</v>
      </c>
      <c r="F955" s="7" t="s">
        <v>6146</v>
      </c>
    </row>
    <row r="956" spans="1:6">
      <c r="A956" s="6"/>
      <c r="B956" t="s">
        <v>6157</v>
      </c>
      <c r="C956" t="s">
        <v>5614</v>
      </c>
      <c r="D956" t="s">
        <v>1480</v>
      </c>
      <c r="E956" t="s">
        <v>6158</v>
      </c>
      <c r="F956" s="7" t="s">
        <v>6146</v>
      </c>
    </row>
    <row r="957" spans="1:6">
      <c r="A957" s="6"/>
      <c r="B957" t="s">
        <v>6159</v>
      </c>
      <c r="C957" t="s">
        <v>5614</v>
      </c>
      <c r="D957" t="s">
        <v>2085</v>
      </c>
      <c r="E957" t="s">
        <v>6160</v>
      </c>
      <c r="F957" s="7" t="s">
        <v>6146</v>
      </c>
    </row>
    <row r="958" spans="1:6">
      <c r="A958" s="6"/>
      <c r="B958" t="s">
        <v>6161</v>
      </c>
      <c r="C958" t="s">
        <v>5614</v>
      </c>
      <c r="D958" t="s">
        <v>2086</v>
      </c>
      <c r="E958" t="s">
        <v>6162</v>
      </c>
      <c r="F958" s="7" t="s">
        <v>6146</v>
      </c>
    </row>
    <row r="959" spans="1:6">
      <c r="A959" s="6"/>
      <c r="B959" t="s">
        <v>6163</v>
      </c>
      <c r="C959" t="s">
        <v>5614</v>
      </c>
      <c r="D959" t="s">
        <v>2087</v>
      </c>
      <c r="E959" t="s">
        <v>6164</v>
      </c>
      <c r="F959" s="7" t="s">
        <v>6146</v>
      </c>
    </row>
    <row r="960" spans="1:6">
      <c r="A960" s="6"/>
      <c r="B960" t="s">
        <v>6165</v>
      </c>
      <c r="C960" t="s">
        <v>5614</v>
      </c>
      <c r="D960" t="s">
        <v>2088</v>
      </c>
      <c r="E960" t="s">
        <v>6166</v>
      </c>
      <c r="F960" s="7" t="s">
        <v>6146</v>
      </c>
    </row>
    <row r="961" spans="1:6">
      <c r="A961" s="6"/>
      <c r="B961" t="s">
        <v>6167</v>
      </c>
      <c r="C961" t="s">
        <v>5614</v>
      </c>
      <c r="D961" t="s">
        <v>2091</v>
      </c>
      <c r="E961" t="s">
        <v>6168</v>
      </c>
      <c r="F961" s="7" t="s">
        <v>6146</v>
      </c>
    </row>
    <row r="962" spans="1:6">
      <c r="A962" s="6"/>
      <c r="B962" t="s">
        <v>6169</v>
      </c>
      <c r="C962" t="s">
        <v>5614</v>
      </c>
      <c r="D962" t="s">
        <v>2092</v>
      </c>
      <c r="E962" t="s">
        <v>6170</v>
      </c>
      <c r="F962" s="7" t="s">
        <v>6146</v>
      </c>
    </row>
    <row r="963" spans="1:6">
      <c r="A963" s="6"/>
      <c r="B963" t="s">
        <v>6171</v>
      </c>
      <c r="C963" t="s">
        <v>5614</v>
      </c>
      <c r="D963" t="s">
        <v>2093</v>
      </c>
      <c r="E963" t="s">
        <v>6172</v>
      </c>
      <c r="F963" s="7" t="s">
        <v>6146</v>
      </c>
    </row>
    <row r="964" spans="1:6">
      <c r="A964" s="6"/>
      <c r="B964" t="s">
        <v>6173</v>
      </c>
      <c r="C964" t="s">
        <v>5614</v>
      </c>
      <c r="D964" t="s">
        <v>2094</v>
      </c>
      <c r="E964" t="s">
        <v>6174</v>
      </c>
      <c r="F964" s="7" t="s">
        <v>6146</v>
      </c>
    </row>
    <row r="965" spans="1:6">
      <c r="A965" s="6"/>
      <c r="B965" t="s">
        <v>6175</v>
      </c>
      <c r="C965" t="s">
        <v>5614</v>
      </c>
      <c r="D965" t="s">
        <v>2095</v>
      </c>
      <c r="E965" t="s">
        <v>6176</v>
      </c>
      <c r="F965" s="7" t="s">
        <v>6146</v>
      </c>
    </row>
    <row r="966" spans="1:6">
      <c r="A966" s="6"/>
      <c r="B966" t="s">
        <v>6177</v>
      </c>
      <c r="C966" t="s">
        <v>5614</v>
      </c>
      <c r="D966" t="s">
        <v>2099</v>
      </c>
      <c r="E966" t="s">
        <v>6178</v>
      </c>
      <c r="F966" s="7" t="s">
        <v>6146</v>
      </c>
    </row>
    <row r="967" spans="1:6">
      <c r="A967" s="6"/>
      <c r="B967" t="s">
        <v>6179</v>
      </c>
      <c r="C967" t="s">
        <v>5614</v>
      </c>
      <c r="D967" t="s">
        <v>2100</v>
      </c>
      <c r="E967" t="s">
        <v>6180</v>
      </c>
      <c r="F967" s="7" t="s">
        <v>6146</v>
      </c>
    </row>
    <row r="968" spans="1:6">
      <c r="A968" s="6"/>
      <c r="B968" t="s">
        <v>5956</v>
      </c>
      <c r="C968" t="s">
        <v>5614</v>
      </c>
      <c r="D968" t="s">
        <v>5957</v>
      </c>
      <c r="E968" t="s">
        <v>5806</v>
      </c>
      <c r="F968" s="7" t="s">
        <v>6146</v>
      </c>
    </row>
    <row r="969" spans="1:6">
      <c r="A969" s="6"/>
      <c r="B969" t="s">
        <v>5958</v>
      </c>
      <c r="C969" t="s">
        <v>5614</v>
      </c>
      <c r="D969" t="s">
        <v>5959</v>
      </c>
      <c r="E969" t="s">
        <v>5809</v>
      </c>
      <c r="F969" s="7" t="s">
        <v>6146</v>
      </c>
    </row>
    <row r="970" spans="1:6">
      <c r="A970" s="6"/>
      <c r="B970" t="s">
        <v>5960</v>
      </c>
      <c r="C970" t="s">
        <v>5614</v>
      </c>
      <c r="D970" t="s">
        <v>5961</v>
      </c>
      <c r="E970" t="s">
        <v>5818</v>
      </c>
      <c r="F970" s="7" t="s">
        <v>6146</v>
      </c>
    </row>
    <row r="971" spans="1:6">
      <c r="A971" s="6"/>
      <c r="B971" t="s">
        <v>5962</v>
      </c>
      <c r="C971" t="s">
        <v>5614</v>
      </c>
      <c r="D971" t="s">
        <v>5963</v>
      </c>
      <c r="E971" t="s">
        <v>5821</v>
      </c>
      <c r="F971" s="7" t="s">
        <v>6146</v>
      </c>
    </row>
    <row r="972" spans="1:6">
      <c r="A972" s="6"/>
      <c r="B972" t="s">
        <v>5964</v>
      </c>
      <c r="C972" t="s">
        <v>5614</v>
      </c>
      <c r="D972" t="s">
        <v>5965</v>
      </c>
      <c r="E972" t="s">
        <v>5824</v>
      </c>
      <c r="F972" s="7" t="s">
        <v>6146</v>
      </c>
    </row>
    <row r="973" spans="1:6">
      <c r="A973" s="6"/>
      <c r="B973" t="s">
        <v>5966</v>
      </c>
      <c r="C973" t="s">
        <v>5614</v>
      </c>
      <c r="D973" t="s">
        <v>5967</v>
      </c>
      <c r="E973" t="s">
        <v>5827</v>
      </c>
      <c r="F973" s="7" t="s">
        <v>6146</v>
      </c>
    </row>
    <row r="974" spans="1:6">
      <c r="A974" s="6"/>
      <c r="B974" t="s">
        <v>5968</v>
      </c>
      <c r="C974" t="s">
        <v>5614</v>
      </c>
      <c r="D974" t="s">
        <v>5969</v>
      </c>
      <c r="E974" t="s">
        <v>5830</v>
      </c>
      <c r="F974" s="7" t="s">
        <v>6146</v>
      </c>
    </row>
    <row r="975" spans="1:6">
      <c r="A975" s="6"/>
      <c r="B975" t="s">
        <v>5970</v>
      </c>
      <c r="C975" t="s">
        <v>5614</v>
      </c>
      <c r="D975" t="s">
        <v>5971</v>
      </c>
      <c r="E975" t="s">
        <v>5833</v>
      </c>
      <c r="F975" s="7" t="s">
        <v>6146</v>
      </c>
    </row>
    <row r="976" spans="1:6">
      <c r="A976" s="6"/>
      <c r="B976" t="s">
        <v>5972</v>
      </c>
      <c r="C976" t="s">
        <v>5614</v>
      </c>
      <c r="D976" t="s">
        <v>5973</v>
      </c>
      <c r="E976" t="s">
        <v>5836</v>
      </c>
      <c r="F976" s="7" t="s">
        <v>6146</v>
      </c>
    </row>
    <row r="977" spans="1:6">
      <c r="A977" s="6"/>
      <c r="B977" t="s">
        <v>5974</v>
      </c>
      <c r="C977" t="s">
        <v>5614</v>
      </c>
      <c r="D977" t="s">
        <v>5975</v>
      </c>
      <c r="E977" t="s">
        <v>5839</v>
      </c>
      <c r="F977" s="7" t="s">
        <v>6146</v>
      </c>
    </row>
    <row r="978" spans="1:6">
      <c r="A978" s="6"/>
      <c r="B978" t="s">
        <v>6181</v>
      </c>
      <c r="C978" t="s">
        <v>5614</v>
      </c>
      <c r="D978" t="s">
        <v>1485</v>
      </c>
      <c r="E978" t="s">
        <v>6182</v>
      </c>
      <c r="F978" s="7" t="s">
        <v>6146</v>
      </c>
    </row>
    <row r="979" spans="1:6">
      <c r="A979" s="8" t="s">
        <v>5614</v>
      </c>
      <c r="B979" s="9" t="s">
        <v>6183</v>
      </c>
      <c r="C979" s="8">
        <v>2132154539</v>
      </c>
      <c r="D979" t="s">
        <v>782</v>
      </c>
      <c r="E979" t="s">
        <v>6184</v>
      </c>
      <c r="F979" t="s">
        <v>6185</v>
      </c>
    </row>
    <row r="980" spans="1:6">
      <c r="A980" s="8" t="s">
        <v>5614</v>
      </c>
      <c r="B980" s="9" t="s">
        <v>6186</v>
      </c>
      <c r="C980" s="8">
        <v>2132154262</v>
      </c>
      <c r="D980" t="s">
        <v>783</v>
      </c>
      <c r="E980" t="s">
        <v>6187</v>
      </c>
      <c r="F980" t="s">
        <v>6185</v>
      </c>
    </row>
    <row r="981" spans="1:6">
      <c r="A981" t="s">
        <v>5614</v>
      </c>
      <c r="B981" s="9" t="s">
        <v>6188</v>
      </c>
      <c r="C981" s="8">
        <v>2132154548</v>
      </c>
      <c r="D981" t="s">
        <v>784</v>
      </c>
      <c r="E981" t="s">
        <v>6189</v>
      </c>
      <c r="F981" t="s">
        <v>6185</v>
      </c>
    </row>
    <row r="982" spans="1:6">
      <c r="A982" s="8" t="s">
        <v>5614</v>
      </c>
      <c r="B982" s="9" t="s">
        <v>6190</v>
      </c>
      <c r="C982" s="8">
        <v>2132153940</v>
      </c>
      <c r="D982" t="s">
        <v>785</v>
      </c>
      <c r="E982" t="s">
        <v>6191</v>
      </c>
      <c r="F982" t="s">
        <v>6185</v>
      </c>
    </row>
    <row r="983" spans="1:6">
      <c r="A983" s="8" t="s">
        <v>5614</v>
      </c>
      <c r="B983" s="8" t="s">
        <v>6192</v>
      </c>
      <c r="C983" s="8">
        <v>2132153975</v>
      </c>
      <c r="D983" t="s">
        <v>786</v>
      </c>
      <c r="E983" t="s">
        <v>6193</v>
      </c>
      <c r="F983" t="s">
        <v>6185</v>
      </c>
    </row>
    <row r="984" spans="1:6">
      <c r="A984" s="8" t="s">
        <v>5614</v>
      </c>
      <c r="B984" s="8" t="s">
        <v>6194</v>
      </c>
      <c r="C984" s="8">
        <v>2132154531</v>
      </c>
      <c r="D984" t="s">
        <v>787</v>
      </c>
      <c r="E984" t="s">
        <v>6195</v>
      </c>
      <c r="F984" t="s">
        <v>6185</v>
      </c>
    </row>
    <row r="985" spans="1:6">
      <c r="A985" t="s">
        <v>5614</v>
      </c>
      <c r="B985" s="9" t="s">
        <v>6196</v>
      </c>
      <c r="C985" s="8">
        <v>2132154015</v>
      </c>
      <c r="D985" t="s">
        <v>788</v>
      </c>
      <c r="E985" t="s">
        <v>6197</v>
      </c>
      <c r="F985" t="s">
        <v>6185</v>
      </c>
    </row>
    <row r="986" spans="1:6">
      <c r="A986" t="s">
        <v>5614</v>
      </c>
      <c r="B986" s="9" t="s">
        <v>6198</v>
      </c>
      <c r="C986" s="8">
        <v>2132154554</v>
      </c>
      <c r="D986" t="s">
        <v>789</v>
      </c>
      <c r="E986" t="s">
        <v>6199</v>
      </c>
      <c r="F986" t="s">
        <v>6185</v>
      </c>
    </row>
    <row r="987" spans="1:6">
      <c r="A987" s="8" t="s">
        <v>5614</v>
      </c>
      <c r="B987" s="9" t="s">
        <v>6200</v>
      </c>
      <c r="C987" s="8">
        <v>2132154013</v>
      </c>
      <c r="D987" t="s">
        <v>1486</v>
      </c>
      <c r="E987" t="s">
        <v>6201</v>
      </c>
      <c r="F987" t="s">
        <v>6185</v>
      </c>
    </row>
    <row r="988" spans="1:6">
      <c r="A988" s="8" t="s">
        <v>5614</v>
      </c>
      <c r="B988" s="9" t="s">
        <v>6202</v>
      </c>
      <c r="C988" s="8">
        <v>2132154023</v>
      </c>
      <c r="D988" t="s">
        <v>1487</v>
      </c>
      <c r="E988" t="s">
        <v>6203</v>
      </c>
      <c r="F988" t="s">
        <v>6185</v>
      </c>
    </row>
    <row r="989" spans="1:6">
      <c r="A989" s="8" t="s">
        <v>5614</v>
      </c>
      <c r="B989" s="8" t="s">
        <v>6204</v>
      </c>
      <c r="C989" s="8">
        <v>2132153981</v>
      </c>
      <c r="D989" t="s">
        <v>1502</v>
      </c>
      <c r="E989" t="s">
        <v>6205</v>
      </c>
      <c r="F989" t="s">
        <v>6185</v>
      </c>
    </row>
    <row r="990" spans="1:6">
      <c r="A990" s="8" t="s">
        <v>5614</v>
      </c>
      <c r="B990" s="9" t="s">
        <v>6206</v>
      </c>
      <c r="C990" s="8">
        <v>2132153997</v>
      </c>
      <c r="D990" t="s">
        <v>1503</v>
      </c>
      <c r="E990" t="s">
        <v>6207</v>
      </c>
      <c r="F990" t="s">
        <v>6185</v>
      </c>
    </row>
    <row r="991" spans="1:6">
      <c r="A991" t="s">
        <v>5614</v>
      </c>
      <c r="B991" s="9" t="s">
        <v>6208</v>
      </c>
      <c r="C991" s="8">
        <v>2132154054</v>
      </c>
      <c r="D991" t="s">
        <v>2068</v>
      </c>
      <c r="E991" t="s">
        <v>6209</v>
      </c>
      <c r="F991" t="s">
        <v>6185</v>
      </c>
    </row>
    <row r="992" spans="1:6">
      <c r="A992" s="8" t="s">
        <v>5614</v>
      </c>
      <c r="B992" s="9" t="s">
        <v>6210</v>
      </c>
      <c r="C992" s="8">
        <v>2132154024</v>
      </c>
      <c r="D992" t="s">
        <v>2069</v>
      </c>
      <c r="E992" t="s">
        <v>6211</v>
      </c>
      <c r="F992" t="s">
        <v>6185</v>
      </c>
    </row>
    <row r="993" spans="1:6">
      <c r="A993" t="s">
        <v>5614</v>
      </c>
      <c r="B993" s="9" t="s">
        <v>6212</v>
      </c>
      <c r="C993" s="8">
        <v>2132153957</v>
      </c>
      <c r="D993" t="s">
        <v>2071</v>
      </c>
      <c r="E993" t="s">
        <v>6213</v>
      </c>
      <c r="F993" t="s">
        <v>6185</v>
      </c>
    </row>
    <row r="994" spans="1:6">
      <c r="A994" s="8" t="s">
        <v>5614</v>
      </c>
      <c r="B994" s="9" t="s">
        <v>6214</v>
      </c>
      <c r="C994" s="8">
        <v>2132153941</v>
      </c>
      <c r="D994" t="s">
        <v>2072</v>
      </c>
      <c r="E994" t="s">
        <v>6215</v>
      </c>
      <c r="F994" t="s">
        <v>6185</v>
      </c>
    </row>
    <row r="995" spans="1:6">
      <c r="A995" s="8" t="s">
        <v>5614</v>
      </c>
      <c r="B995" s="9" t="s">
        <v>6216</v>
      </c>
      <c r="C995" s="8">
        <v>2132153933</v>
      </c>
      <c r="D995" t="s">
        <v>2073</v>
      </c>
      <c r="E995" t="s">
        <v>6217</v>
      </c>
      <c r="F995" t="s">
        <v>6185</v>
      </c>
    </row>
    <row r="996" spans="1:6">
      <c r="A996" s="8" t="s">
        <v>5614</v>
      </c>
      <c r="B996" s="9" t="s">
        <v>6218</v>
      </c>
      <c r="C996" s="8">
        <v>2132153966</v>
      </c>
      <c r="D996" t="s">
        <v>2079</v>
      </c>
      <c r="E996" t="s">
        <v>6219</v>
      </c>
      <c r="F996" t="s">
        <v>6185</v>
      </c>
    </row>
    <row r="997" spans="1:6">
      <c r="A997" s="8" t="s">
        <v>5614</v>
      </c>
      <c r="B997" s="9" t="s">
        <v>6220</v>
      </c>
      <c r="C997" s="8">
        <v>2132154006</v>
      </c>
      <c r="D997" t="s">
        <v>2081</v>
      </c>
      <c r="E997" t="s">
        <v>6221</v>
      </c>
      <c r="F997" t="s">
        <v>6185</v>
      </c>
    </row>
    <row r="998" spans="1:6">
      <c r="A998" s="8" t="s">
        <v>5614</v>
      </c>
      <c r="B998" s="9" t="s">
        <v>6222</v>
      </c>
      <c r="C998" s="8">
        <v>2132153982</v>
      </c>
      <c r="D998" t="s">
        <v>2082</v>
      </c>
      <c r="E998" t="s">
        <v>6223</v>
      </c>
      <c r="F998" t="s">
        <v>6185</v>
      </c>
    </row>
    <row r="999" spans="1:6">
      <c r="A999" s="8" t="s">
        <v>5614</v>
      </c>
      <c r="B999" s="8" t="s">
        <v>6224</v>
      </c>
      <c r="C999" s="8">
        <v>2132153942</v>
      </c>
      <c r="D999" t="s">
        <v>2083</v>
      </c>
      <c r="E999" t="s">
        <v>6225</v>
      </c>
      <c r="F999" t="s">
        <v>6185</v>
      </c>
    </row>
    <row r="1000" spans="1:6">
      <c r="A1000" s="8" t="s">
        <v>5614</v>
      </c>
      <c r="B1000" s="8" t="s">
        <v>6226</v>
      </c>
      <c r="C1000" s="8">
        <v>2132153938</v>
      </c>
      <c r="D1000" t="s">
        <v>2101</v>
      </c>
      <c r="E1000" t="s">
        <v>6227</v>
      </c>
      <c r="F1000" t="s">
        <v>6185</v>
      </c>
    </row>
    <row r="1001" spans="1:6">
      <c r="A1001" s="8" t="s">
        <v>5614</v>
      </c>
      <c r="B1001" s="9" t="s">
        <v>6228</v>
      </c>
      <c r="C1001" s="8">
        <v>2132154277</v>
      </c>
      <c r="D1001" t="s">
        <v>2102</v>
      </c>
      <c r="E1001" t="s">
        <v>6229</v>
      </c>
      <c r="F1001" t="s">
        <v>6185</v>
      </c>
    </row>
    <row r="1002" spans="1:6">
      <c r="A1002" t="s">
        <v>5614</v>
      </c>
      <c r="B1002" s="9" t="s">
        <v>6230</v>
      </c>
      <c r="C1002" s="8">
        <v>2132154228</v>
      </c>
      <c r="D1002" t="s">
        <v>2105</v>
      </c>
      <c r="E1002" t="s">
        <v>6231</v>
      </c>
      <c r="F1002" t="s">
        <v>6185</v>
      </c>
    </row>
    <row r="1003" spans="1:6">
      <c r="A1003" s="8" t="s">
        <v>5614</v>
      </c>
      <c r="B1003" s="8" t="s">
        <v>6232</v>
      </c>
      <c r="C1003" s="8">
        <v>2132154285</v>
      </c>
      <c r="D1003" t="s">
        <v>2106</v>
      </c>
      <c r="E1003" t="s">
        <v>6233</v>
      </c>
      <c r="F1003" t="s">
        <v>6185</v>
      </c>
    </row>
    <row r="1004" spans="1:6">
      <c r="A1004" s="8" t="s">
        <v>5614</v>
      </c>
      <c r="B1004" s="8" t="s">
        <v>6234</v>
      </c>
      <c r="C1004" s="8">
        <v>2132154247</v>
      </c>
      <c r="D1004" t="s">
        <v>2107</v>
      </c>
      <c r="E1004" t="s">
        <v>6235</v>
      </c>
      <c r="F1004" t="s">
        <v>6185</v>
      </c>
    </row>
    <row r="1005" spans="1:6">
      <c r="A1005" s="8" t="s">
        <v>5614</v>
      </c>
      <c r="B1005" s="8" t="s">
        <v>6236</v>
      </c>
      <c r="C1005" s="8">
        <v>2132154060</v>
      </c>
      <c r="D1005" t="s">
        <v>2108</v>
      </c>
      <c r="E1005" t="s">
        <v>6237</v>
      </c>
      <c r="F1005" t="s">
        <v>6185</v>
      </c>
    </row>
    <row r="1006" spans="1:6">
      <c r="A1006" t="s">
        <v>5614</v>
      </c>
      <c r="B1006" t="s">
        <v>6050</v>
      </c>
      <c r="C1006">
        <v>2132153973</v>
      </c>
      <c r="D1006" t="s">
        <v>6051</v>
      </c>
      <c r="E1006" t="s">
        <v>5815</v>
      </c>
      <c r="F1006" t="s">
        <v>6238</v>
      </c>
    </row>
    <row r="1007" spans="1:6">
      <c r="A1007" t="s">
        <v>5614</v>
      </c>
      <c r="B1007" t="s">
        <v>5976</v>
      </c>
      <c r="C1007">
        <v>2132154066</v>
      </c>
      <c r="D1007" t="s">
        <v>5977</v>
      </c>
      <c r="E1007" t="s">
        <v>5842</v>
      </c>
      <c r="F1007" t="s">
        <v>6238</v>
      </c>
    </row>
    <row r="1008" spans="1:6">
      <c r="A1008" t="s">
        <v>5614</v>
      </c>
      <c r="B1008" t="s">
        <v>6052</v>
      </c>
      <c r="C1008">
        <v>2132153937</v>
      </c>
      <c r="D1008" t="s">
        <v>6053</v>
      </c>
      <c r="E1008" t="s">
        <v>5845</v>
      </c>
      <c r="F1008" t="s">
        <v>6238</v>
      </c>
    </row>
    <row r="1009" spans="1:6">
      <c r="A1009" t="s">
        <v>5614</v>
      </c>
      <c r="B1009" t="s">
        <v>6054</v>
      </c>
      <c r="C1009">
        <v>2132154274</v>
      </c>
      <c r="D1009" t="s">
        <v>6055</v>
      </c>
      <c r="E1009" t="s">
        <v>5848</v>
      </c>
      <c r="F1009" t="s">
        <v>6238</v>
      </c>
    </row>
    <row r="1010" spans="1:6">
      <c r="A1010" t="s">
        <v>5614</v>
      </c>
      <c r="B1010" t="s">
        <v>6056</v>
      </c>
      <c r="C1010">
        <v>2132154004</v>
      </c>
      <c r="D1010" t="s">
        <v>6057</v>
      </c>
      <c r="E1010" t="s">
        <v>5851</v>
      </c>
      <c r="F1010" t="s">
        <v>6238</v>
      </c>
    </row>
    <row r="1011" spans="1:6">
      <c r="A1011" t="s">
        <v>5614</v>
      </c>
      <c r="B1011" t="s">
        <v>5978</v>
      </c>
      <c r="C1011">
        <v>2132154061</v>
      </c>
      <c r="D1011" t="s">
        <v>5979</v>
      </c>
      <c r="E1011" t="s">
        <v>5854</v>
      </c>
      <c r="F1011" t="s">
        <v>6238</v>
      </c>
    </row>
    <row r="1012" spans="1:6">
      <c r="A1012" t="s">
        <v>5614</v>
      </c>
      <c r="B1012" t="s">
        <v>6058</v>
      </c>
      <c r="C1012">
        <v>2132154234</v>
      </c>
      <c r="D1012" t="s">
        <v>6059</v>
      </c>
      <c r="E1012" t="s">
        <v>5857</v>
      </c>
      <c r="F1012" t="s">
        <v>6238</v>
      </c>
    </row>
    <row r="1013" spans="1:6">
      <c r="A1013" t="s">
        <v>5614</v>
      </c>
      <c r="B1013" t="s">
        <v>6060</v>
      </c>
      <c r="C1013">
        <v>2132154265</v>
      </c>
      <c r="D1013" t="s">
        <v>6061</v>
      </c>
      <c r="E1013" t="s">
        <v>5860</v>
      </c>
      <c r="F1013" t="s">
        <v>6238</v>
      </c>
    </row>
    <row r="1014" spans="1:6">
      <c r="A1014" t="s">
        <v>5614</v>
      </c>
      <c r="B1014" t="s">
        <v>5980</v>
      </c>
      <c r="C1014">
        <v>2132154071</v>
      </c>
      <c r="D1014" t="s">
        <v>5981</v>
      </c>
      <c r="E1014" t="s">
        <v>5863</v>
      </c>
      <c r="F1014" t="s">
        <v>6238</v>
      </c>
    </row>
    <row r="1015" spans="1:6">
      <c r="A1015" t="s">
        <v>5614</v>
      </c>
      <c r="B1015" t="s">
        <v>5982</v>
      </c>
      <c r="C1015">
        <v>2132154246</v>
      </c>
      <c r="D1015" t="s">
        <v>5983</v>
      </c>
      <c r="E1015" t="s">
        <v>5866</v>
      </c>
      <c r="F1015" t="s">
        <v>6238</v>
      </c>
    </row>
    <row r="1016" spans="1:6">
      <c r="A1016" t="s">
        <v>5614</v>
      </c>
      <c r="B1016" t="s">
        <v>5984</v>
      </c>
      <c r="C1016">
        <v>2132154042</v>
      </c>
      <c r="D1016" t="s">
        <v>5985</v>
      </c>
      <c r="E1016" t="s">
        <v>5869</v>
      </c>
      <c r="F1016" t="s">
        <v>6238</v>
      </c>
    </row>
    <row r="1017" spans="1:6">
      <c r="A1017" t="s">
        <v>5614</v>
      </c>
      <c r="B1017" t="s">
        <v>6062</v>
      </c>
      <c r="C1017" t="s">
        <v>6239</v>
      </c>
      <c r="D1017" t="s">
        <v>6063</v>
      </c>
      <c r="E1017" t="s">
        <v>5872</v>
      </c>
      <c r="F1017" t="s">
        <v>6238</v>
      </c>
    </row>
    <row r="1018" spans="1:6">
      <c r="A1018" t="s">
        <v>5614</v>
      </c>
      <c r="B1018" t="s">
        <v>5986</v>
      </c>
      <c r="C1018">
        <v>2132154254</v>
      </c>
      <c r="D1018" t="s">
        <v>5987</v>
      </c>
      <c r="E1018" t="s">
        <v>5875</v>
      </c>
      <c r="F1018" t="s">
        <v>6238</v>
      </c>
    </row>
    <row r="1019" spans="1:6">
      <c r="A1019" t="s">
        <v>5614</v>
      </c>
      <c r="B1019" t="s">
        <v>5988</v>
      </c>
      <c r="C1019">
        <v>2132154240</v>
      </c>
      <c r="D1019" t="s">
        <v>5989</v>
      </c>
      <c r="E1019" t="s">
        <v>5878</v>
      </c>
      <c r="F1019" t="s">
        <v>6238</v>
      </c>
    </row>
    <row r="1020" spans="1:6">
      <c r="A1020" t="s">
        <v>5614</v>
      </c>
      <c r="B1020" t="s">
        <v>6064</v>
      </c>
      <c r="C1020">
        <v>2132156284</v>
      </c>
      <c r="D1020" t="s">
        <v>6065</v>
      </c>
      <c r="E1020" t="s">
        <v>5881</v>
      </c>
      <c r="F1020" t="s">
        <v>6238</v>
      </c>
    </row>
    <row r="1021" spans="1:6">
      <c r="A1021" t="s">
        <v>5614</v>
      </c>
      <c r="B1021" t="s">
        <v>5990</v>
      </c>
      <c r="C1021">
        <v>2132154033</v>
      </c>
      <c r="D1021" t="s">
        <v>5991</v>
      </c>
      <c r="E1021" t="s">
        <v>5884</v>
      </c>
      <c r="F1021" t="s">
        <v>6238</v>
      </c>
    </row>
    <row r="1022" spans="1:6">
      <c r="A1022" t="s">
        <v>5614</v>
      </c>
      <c r="B1022" t="s">
        <v>5992</v>
      </c>
      <c r="C1022">
        <v>2132156292</v>
      </c>
      <c r="D1022" t="s">
        <v>5993</v>
      </c>
      <c r="E1022" t="s">
        <v>5887</v>
      </c>
      <c r="F1022" t="s">
        <v>6238</v>
      </c>
    </row>
    <row r="1023" spans="1:6">
      <c r="A1023" t="s">
        <v>5614</v>
      </c>
      <c r="B1023" t="s">
        <v>5994</v>
      </c>
      <c r="C1023">
        <v>2132154044</v>
      </c>
      <c r="D1023" t="s">
        <v>5995</v>
      </c>
      <c r="E1023" t="s">
        <v>5893</v>
      </c>
      <c r="F1023" t="s">
        <v>6238</v>
      </c>
    </row>
    <row r="1024" spans="1:6">
      <c r="A1024" t="s">
        <v>5614</v>
      </c>
      <c r="B1024" t="s">
        <v>6068</v>
      </c>
      <c r="C1024">
        <v>2132154250</v>
      </c>
      <c r="D1024" t="s">
        <v>6069</v>
      </c>
      <c r="E1024" t="s">
        <v>5896</v>
      </c>
      <c r="F1024" t="s">
        <v>6238</v>
      </c>
    </row>
    <row r="1025" spans="1:6">
      <c r="A1025" t="s">
        <v>5614</v>
      </c>
      <c r="B1025" t="s">
        <v>5996</v>
      </c>
      <c r="C1025">
        <v>2132154086</v>
      </c>
      <c r="D1025" t="s">
        <v>5997</v>
      </c>
      <c r="E1025" t="s">
        <v>5902</v>
      </c>
      <c r="F1025" t="s">
        <v>6238</v>
      </c>
    </row>
    <row r="1026" spans="1:6">
      <c r="A1026" t="s">
        <v>5614</v>
      </c>
      <c r="B1026" t="s">
        <v>5998</v>
      </c>
      <c r="C1026">
        <v>2132154087</v>
      </c>
      <c r="D1026" t="s">
        <v>5999</v>
      </c>
      <c r="E1026" t="s">
        <v>5905</v>
      </c>
      <c r="F1026" t="s">
        <v>6238</v>
      </c>
    </row>
    <row r="1027" spans="1:6">
      <c r="A1027" t="s">
        <v>5614</v>
      </c>
      <c r="B1027" t="s">
        <v>6000</v>
      </c>
      <c r="C1027">
        <v>2132153952</v>
      </c>
      <c r="D1027" t="s">
        <v>6001</v>
      </c>
      <c r="E1027" t="s">
        <v>5908</v>
      </c>
      <c r="F1027" t="s">
        <v>6238</v>
      </c>
    </row>
    <row r="1028" spans="1:6">
      <c r="A1028" t="s">
        <v>5614</v>
      </c>
      <c r="B1028" t="s">
        <v>6002</v>
      </c>
      <c r="C1028">
        <v>2132154258</v>
      </c>
      <c r="D1028" t="s">
        <v>6003</v>
      </c>
      <c r="E1028" t="s">
        <v>5911</v>
      </c>
      <c r="F1028" t="s">
        <v>6238</v>
      </c>
    </row>
    <row r="1029" spans="1:6">
      <c r="A1029" t="s">
        <v>5614</v>
      </c>
      <c r="B1029" t="s">
        <v>6004</v>
      </c>
      <c r="C1029">
        <v>2132154083</v>
      </c>
      <c r="D1029" t="s">
        <v>6005</v>
      </c>
      <c r="E1029" t="s">
        <v>5920</v>
      </c>
      <c r="F1029" t="s">
        <v>6238</v>
      </c>
    </row>
    <row r="1030" spans="1:6">
      <c r="A1030" t="s">
        <v>5614</v>
      </c>
      <c r="B1030" t="s">
        <v>6006</v>
      </c>
      <c r="C1030">
        <v>2132154232</v>
      </c>
      <c r="D1030" t="s">
        <v>6007</v>
      </c>
      <c r="E1030" t="s">
        <v>5923</v>
      </c>
      <c r="F1030" t="s">
        <v>6238</v>
      </c>
    </row>
    <row r="1031" spans="1:6">
      <c r="A1031" t="s">
        <v>5614</v>
      </c>
      <c r="B1031" t="s">
        <v>6008</v>
      </c>
      <c r="C1031">
        <v>2132154227</v>
      </c>
      <c r="D1031" t="s">
        <v>6009</v>
      </c>
      <c r="E1031" t="s">
        <v>5926</v>
      </c>
      <c r="F1031" t="s">
        <v>6238</v>
      </c>
    </row>
    <row r="1032" spans="1:6">
      <c r="A1032" t="s">
        <v>5614</v>
      </c>
      <c r="B1032" t="s">
        <v>6012</v>
      </c>
      <c r="C1032">
        <v>2132154043</v>
      </c>
      <c r="D1032" t="s">
        <v>6013</v>
      </c>
      <c r="E1032" t="s">
        <v>5935</v>
      </c>
      <c r="F1032" t="s">
        <v>6238</v>
      </c>
    </row>
    <row r="1033" spans="1:6">
      <c r="A1033" t="s">
        <v>5614</v>
      </c>
      <c r="B1033" t="s">
        <v>6014</v>
      </c>
      <c r="C1033">
        <v>2132154230</v>
      </c>
      <c r="D1033" t="s">
        <v>6015</v>
      </c>
      <c r="E1033" t="s">
        <v>5938</v>
      </c>
      <c r="F1033" t="s">
        <v>6238</v>
      </c>
    </row>
    <row r="1034" spans="1:6">
      <c r="A1034" t="s">
        <v>5614</v>
      </c>
      <c r="B1034" t="s">
        <v>6078</v>
      </c>
      <c r="C1034">
        <v>2132154094</v>
      </c>
      <c r="D1034" t="s">
        <v>6079</v>
      </c>
      <c r="E1034" t="s">
        <v>5944</v>
      </c>
      <c r="F1034" t="s">
        <v>6238</v>
      </c>
    </row>
    <row r="1035" spans="1:6">
      <c r="A1035" s="8" t="s">
        <v>5614</v>
      </c>
      <c r="B1035" s="9" t="s">
        <v>6240</v>
      </c>
      <c r="C1035" t="s">
        <v>6241</v>
      </c>
      <c r="D1035" t="s">
        <v>6242</v>
      </c>
      <c r="E1035" t="s">
        <v>5720</v>
      </c>
      <c r="F1035" t="s">
        <v>6243</v>
      </c>
    </row>
    <row r="1036" spans="1:6">
      <c r="A1036" s="8" t="s">
        <v>5614</v>
      </c>
      <c r="B1036" s="9" t="s">
        <v>6244</v>
      </c>
      <c r="C1036" t="s">
        <v>6245</v>
      </c>
      <c r="D1036" t="s">
        <v>6246</v>
      </c>
      <c r="E1036" t="s">
        <v>5724</v>
      </c>
      <c r="F1036" t="s">
        <v>6243</v>
      </c>
    </row>
    <row r="1037" spans="1:6">
      <c r="A1037" s="8" t="s">
        <v>5614</v>
      </c>
      <c r="B1037" s="9" t="s">
        <v>6247</v>
      </c>
      <c r="C1037" t="s">
        <v>6248</v>
      </c>
      <c r="D1037" t="s">
        <v>6249</v>
      </c>
      <c r="E1037" t="s">
        <v>5727</v>
      </c>
      <c r="F1037" t="s">
        <v>6243</v>
      </c>
    </row>
    <row r="1038" spans="1:6">
      <c r="A1038" s="8" t="s">
        <v>5614</v>
      </c>
      <c r="B1038" s="9" t="s">
        <v>6250</v>
      </c>
      <c r="C1038" t="s">
        <v>6251</v>
      </c>
      <c r="D1038" t="s">
        <v>6252</v>
      </c>
      <c r="E1038" t="s">
        <v>5730</v>
      </c>
      <c r="F1038" t="s">
        <v>6243</v>
      </c>
    </row>
    <row r="1039" spans="1:6">
      <c r="A1039" s="8" t="s">
        <v>5614</v>
      </c>
      <c r="B1039" s="8" t="s">
        <v>6253</v>
      </c>
      <c r="C1039" t="s">
        <v>6254</v>
      </c>
      <c r="D1039" t="s">
        <v>6255</v>
      </c>
      <c r="E1039" t="s">
        <v>5733</v>
      </c>
      <c r="F1039" t="s">
        <v>6243</v>
      </c>
    </row>
    <row r="1040" spans="1:6">
      <c r="A1040" s="8" t="s">
        <v>5614</v>
      </c>
      <c r="B1040" s="8" t="s">
        <v>6256</v>
      </c>
      <c r="C1040" t="s">
        <v>6257</v>
      </c>
      <c r="D1040" t="s">
        <v>6258</v>
      </c>
      <c r="E1040" t="s">
        <v>5736</v>
      </c>
      <c r="F1040" t="s">
        <v>6243</v>
      </c>
    </row>
    <row r="1041" spans="1:6">
      <c r="A1041" s="8" t="s">
        <v>5614</v>
      </c>
      <c r="B1041" s="9" t="s">
        <v>6259</v>
      </c>
      <c r="C1041" t="s">
        <v>6260</v>
      </c>
      <c r="D1041" t="s">
        <v>6261</v>
      </c>
      <c r="E1041" t="s">
        <v>5739</v>
      </c>
      <c r="F1041" t="s">
        <v>6243</v>
      </c>
    </row>
    <row r="1042" spans="1:6">
      <c r="A1042" s="8" t="s">
        <v>5614</v>
      </c>
      <c r="B1042" s="8" t="s">
        <v>6262</v>
      </c>
      <c r="C1042" t="s">
        <v>6263</v>
      </c>
      <c r="D1042" t="s">
        <v>6264</v>
      </c>
      <c r="E1042" t="s">
        <v>5742</v>
      </c>
      <c r="F1042" t="s">
        <v>6243</v>
      </c>
    </row>
    <row r="1043" spans="1:6">
      <c r="A1043" s="8" t="s">
        <v>5614</v>
      </c>
      <c r="B1043" s="9" t="s">
        <v>6265</v>
      </c>
      <c r="C1043" t="s">
        <v>6266</v>
      </c>
      <c r="D1043" t="s">
        <v>6267</v>
      </c>
      <c r="E1043" t="s">
        <v>5745</v>
      </c>
      <c r="F1043" t="s">
        <v>6243</v>
      </c>
    </row>
    <row r="1044" spans="1:6">
      <c r="A1044" s="8" t="s">
        <v>5614</v>
      </c>
      <c r="B1044" s="9" t="s">
        <v>6268</v>
      </c>
      <c r="C1044" t="s">
        <v>6269</v>
      </c>
      <c r="D1044" t="s">
        <v>6270</v>
      </c>
      <c r="E1044" t="s">
        <v>5748</v>
      </c>
      <c r="F1044" t="s">
        <v>6243</v>
      </c>
    </row>
    <row r="1045" spans="1:6">
      <c r="A1045" s="8" t="s">
        <v>5614</v>
      </c>
      <c r="B1045" s="9" t="s">
        <v>6271</v>
      </c>
      <c r="C1045" t="s">
        <v>6272</v>
      </c>
      <c r="D1045" t="s">
        <v>6273</v>
      </c>
      <c r="E1045" t="s">
        <v>5751</v>
      </c>
      <c r="F1045" t="s">
        <v>6243</v>
      </c>
    </row>
    <row r="1046" spans="1:6">
      <c r="A1046" s="8" t="s">
        <v>5614</v>
      </c>
      <c r="B1046" s="9" t="s">
        <v>6274</v>
      </c>
      <c r="C1046" t="s">
        <v>6275</v>
      </c>
      <c r="D1046" t="s">
        <v>6276</v>
      </c>
      <c r="E1046" t="s">
        <v>5754</v>
      </c>
      <c r="F1046" t="s">
        <v>6243</v>
      </c>
    </row>
    <row r="1047" spans="1:6">
      <c r="A1047" s="8" t="s">
        <v>5614</v>
      </c>
      <c r="B1047" s="8" t="s">
        <v>6277</v>
      </c>
      <c r="C1047" t="s">
        <v>6278</v>
      </c>
      <c r="D1047" t="s">
        <v>6279</v>
      </c>
      <c r="E1047" t="s">
        <v>5769</v>
      </c>
      <c r="F1047" t="s">
        <v>6243</v>
      </c>
    </row>
    <row r="1048" spans="1:6">
      <c r="A1048" s="8" t="s">
        <v>5614</v>
      </c>
      <c r="B1048" s="8" t="s">
        <v>6280</v>
      </c>
      <c r="C1048" t="s">
        <v>6281</v>
      </c>
      <c r="D1048" t="s">
        <v>6282</v>
      </c>
      <c r="E1048" t="s">
        <v>5774</v>
      </c>
      <c r="F1048" t="s">
        <v>6243</v>
      </c>
    </row>
    <row r="1049" spans="1:6">
      <c r="A1049" s="8" t="s">
        <v>5614</v>
      </c>
      <c r="B1049" s="8" t="s">
        <v>6283</v>
      </c>
      <c r="C1049" t="s">
        <v>6284</v>
      </c>
      <c r="D1049" t="s">
        <v>6285</v>
      </c>
      <c r="E1049" t="s">
        <v>5793</v>
      </c>
      <c r="F1049" t="s">
        <v>6243</v>
      </c>
    </row>
    <row r="1050" spans="1:6">
      <c r="A1050" s="8" t="s">
        <v>5614</v>
      </c>
      <c r="B1050" s="9" t="s">
        <v>6048</v>
      </c>
      <c r="C1050">
        <v>2132154080</v>
      </c>
      <c r="D1050" t="s">
        <v>6049</v>
      </c>
      <c r="E1050" t="s">
        <v>5812</v>
      </c>
      <c r="F1050" t="s">
        <v>6243</v>
      </c>
    </row>
    <row r="1051" spans="1:6">
      <c r="A1051" s="8" t="s">
        <v>5614</v>
      </c>
      <c r="B1051" s="8" t="s">
        <v>6066</v>
      </c>
      <c r="C1051">
        <v>2132154051</v>
      </c>
      <c r="D1051" t="s">
        <v>6067</v>
      </c>
      <c r="E1051" t="s">
        <v>5890</v>
      </c>
      <c r="F1051" t="s">
        <v>6243</v>
      </c>
    </row>
    <row r="1052" spans="1:6">
      <c r="A1052" s="8" t="s">
        <v>5614</v>
      </c>
      <c r="B1052" s="9" t="s">
        <v>6070</v>
      </c>
      <c r="C1052">
        <v>2132154010</v>
      </c>
      <c r="D1052" t="s">
        <v>6071</v>
      </c>
      <c r="E1052" t="s">
        <v>5899</v>
      </c>
      <c r="F1052" t="s">
        <v>6243</v>
      </c>
    </row>
    <row r="1053" spans="1:6">
      <c r="A1053" s="8" t="s">
        <v>5614</v>
      </c>
      <c r="B1053" s="9" t="s">
        <v>6072</v>
      </c>
      <c r="C1053">
        <v>2132153983</v>
      </c>
      <c r="D1053" t="s">
        <v>6073</v>
      </c>
      <c r="E1053" t="s">
        <v>5914</v>
      </c>
      <c r="F1053" t="s">
        <v>6243</v>
      </c>
    </row>
    <row r="1054" spans="1:6">
      <c r="A1054" s="8" t="s">
        <v>5614</v>
      </c>
      <c r="B1054" s="9" t="s">
        <v>6074</v>
      </c>
      <c r="C1054">
        <v>2132154018</v>
      </c>
      <c r="D1054" t="s">
        <v>6075</v>
      </c>
      <c r="E1054" t="s">
        <v>5917</v>
      </c>
      <c r="F1054" t="s">
        <v>6243</v>
      </c>
    </row>
    <row r="1055" spans="1:6">
      <c r="A1055" s="8" t="s">
        <v>5614</v>
      </c>
      <c r="B1055" s="8" t="s">
        <v>6286</v>
      </c>
      <c r="C1055" t="s">
        <v>6287</v>
      </c>
      <c r="D1055" t="s">
        <v>6288</v>
      </c>
      <c r="E1055" t="s">
        <v>5929</v>
      </c>
      <c r="F1055" t="s">
        <v>6243</v>
      </c>
    </row>
    <row r="1056" spans="1:6">
      <c r="A1056" s="8" t="s">
        <v>5614</v>
      </c>
      <c r="B1056" s="9" t="s">
        <v>6010</v>
      </c>
      <c r="C1056">
        <v>2132154045</v>
      </c>
      <c r="D1056" t="s">
        <v>6011</v>
      </c>
      <c r="E1056" t="s">
        <v>5932</v>
      </c>
      <c r="F1056" t="s">
        <v>6243</v>
      </c>
    </row>
    <row r="1057" spans="1:6">
      <c r="A1057" s="8" t="s">
        <v>5614</v>
      </c>
      <c r="B1057" s="9" t="s">
        <v>6076</v>
      </c>
      <c r="C1057">
        <v>2132153991</v>
      </c>
      <c r="D1057" t="s">
        <v>6077</v>
      </c>
      <c r="E1057" t="s">
        <v>5941</v>
      </c>
      <c r="F1057" t="s">
        <v>6243</v>
      </c>
    </row>
    <row r="1058" spans="1:6">
      <c r="A1058" s="8" t="s">
        <v>5614</v>
      </c>
      <c r="B1058" s="9" t="s">
        <v>6289</v>
      </c>
      <c r="C1058" s="8" t="s">
        <v>6290</v>
      </c>
      <c r="D1058" t="s">
        <v>790</v>
      </c>
      <c r="E1058" t="s">
        <v>6291</v>
      </c>
      <c r="F1058" t="s">
        <v>6292</v>
      </c>
    </row>
    <row r="1059" spans="1:6">
      <c r="A1059" s="8" t="s">
        <v>5614</v>
      </c>
      <c r="B1059" s="9" t="s">
        <v>6293</v>
      </c>
      <c r="C1059" s="8">
        <v>2132154270</v>
      </c>
      <c r="D1059" t="s">
        <v>791</v>
      </c>
      <c r="E1059" t="s">
        <v>6294</v>
      </c>
      <c r="F1059" t="s">
        <v>6292</v>
      </c>
    </row>
    <row r="1060" spans="1:6">
      <c r="A1060" s="8" t="s">
        <v>5614</v>
      </c>
      <c r="B1060" s="9" t="s">
        <v>6295</v>
      </c>
      <c r="C1060" s="8">
        <v>2132154016</v>
      </c>
      <c r="D1060" t="s">
        <v>793</v>
      </c>
      <c r="E1060" t="s">
        <v>6296</v>
      </c>
      <c r="F1060" t="s">
        <v>6292</v>
      </c>
    </row>
    <row r="1061" spans="1:6">
      <c r="A1061" s="8" t="s">
        <v>5614</v>
      </c>
      <c r="B1061" s="9" t="s">
        <v>6297</v>
      </c>
      <c r="C1061" s="8">
        <v>2132154108</v>
      </c>
      <c r="D1061" t="s">
        <v>794</v>
      </c>
      <c r="E1061" t="s">
        <v>6298</v>
      </c>
      <c r="F1061" t="s">
        <v>6292</v>
      </c>
    </row>
    <row r="1062" spans="1:6">
      <c r="A1062" s="8" t="s">
        <v>5614</v>
      </c>
      <c r="B1062" s="9" t="s">
        <v>6299</v>
      </c>
      <c r="C1062" s="8" t="s">
        <v>6300</v>
      </c>
      <c r="D1062" t="s">
        <v>795</v>
      </c>
      <c r="E1062" t="s">
        <v>6301</v>
      </c>
      <c r="F1062" t="s">
        <v>6292</v>
      </c>
    </row>
    <row r="1063" spans="1:6">
      <c r="A1063" s="8" t="s">
        <v>5614</v>
      </c>
      <c r="B1063" s="9" t="s">
        <v>6302</v>
      </c>
      <c r="C1063" s="8">
        <v>2132154109</v>
      </c>
      <c r="D1063" t="s">
        <v>796</v>
      </c>
      <c r="E1063" t="s">
        <v>6303</v>
      </c>
      <c r="F1063" t="s">
        <v>6292</v>
      </c>
    </row>
    <row r="1064" spans="1:6">
      <c r="A1064" s="8" t="s">
        <v>5614</v>
      </c>
      <c r="B1064" s="9" t="s">
        <v>6304</v>
      </c>
      <c r="C1064" s="8" t="s">
        <v>6305</v>
      </c>
      <c r="D1064" t="s">
        <v>797</v>
      </c>
      <c r="E1064" t="s">
        <v>6306</v>
      </c>
      <c r="F1064" t="s">
        <v>6292</v>
      </c>
    </row>
    <row r="1065" spans="1:6">
      <c r="A1065" s="8" t="s">
        <v>5614</v>
      </c>
      <c r="B1065" s="9" t="s">
        <v>6307</v>
      </c>
      <c r="C1065" s="8" t="s">
        <v>6308</v>
      </c>
      <c r="D1065" t="s">
        <v>798</v>
      </c>
      <c r="E1065" t="s">
        <v>6309</v>
      </c>
      <c r="F1065" t="s">
        <v>6292</v>
      </c>
    </row>
    <row r="1066" spans="1:6">
      <c r="A1066" s="8" t="s">
        <v>5614</v>
      </c>
      <c r="B1066" s="8" t="s">
        <v>6310</v>
      </c>
      <c r="C1066" s="8">
        <v>2132154540</v>
      </c>
      <c r="D1066" t="s">
        <v>799</v>
      </c>
      <c r="E1066" t="s">
        <v>6311</v>
      </c>
      <c r="F1066" t="s">
        <v>6292</v>
      </c>
    </row>
    <row r="1067" spans="1:6">
      <c r="A1067" s="8" t="s">
        <v>5614</v>
      </c>
      <c r="B1067" s="9" t="s">
        <v>6312</v>
      </c>
      <c r="C1067" s="8" t="s">
        <v>6313</v>
      </c>
      <c r="D1067" t="s">
        <v>800</v>
      </c>
      <c r="E1067" t="s">
        <v>6314</v>
      </c>
      <c r="F1067" t="s">
        <v>6292</v>
      </c>
    </row>
    <row r="1068" spans="1:6">
      <c r="A1068" s="8" t="s">
        <v>5614</v>
      </c>
      <c r="B1068" s="9" t="s">
        <v>6315</v>
      </c>
      <c r="C1068" s="8" t="s">
        <v>6316</v>
      </c>
      <c r="D1068" t="s">
        <v>801</v>
      </c>
      <c r="E1068" t="s">
        <v>6317</v>
      </c>
      <c r="F1068" t="s">
        <v>6292</v>
      </c>
    </row>
    <row r="1069" spans="1:6">
      <c r="A1069" s="8" t="s">
        <v>5614</v>
      </c>
      <c r="B1069" s="8" t="s">
        <v>6318</v>
      </c>
      <c r="C1069" s="8">
        <v>2132154008</v>
      </c>
      <c r="D1069" t="s">
        <v>802</v>
      </c>
      <c r="E1069" t="s">
        <v>6319</v>
      </c>
      <c r="F1069" t="s">
        <v>6292</v>
      </c>
    </row>
    <row r="1070" spans="1:6">
      <c r="A1070" s="8" t="s">
        <v>5614</v>
      </c>
      <c r="B1070" s="8" t="s">
        <v>6320</v>
      </c>
      <c r="C1070" s="8">
        <v>2132153987</v>
      </c>
      <c r="D1070" t="s">
        <v>803</v>
      </c>
      <c r="E1070" t="s">
        <v>6321</v>
      </c>
      <c r="F1070" t="s">
        <v>6292</v>
      </c>
    </row>
    <row r="1071" spans="1:6">
      <c r="A1071" s="8" t="s">
        <v>5614</v>
      </c>
      <c r="B1071" s="8" t="s">
        <v>6322</v>
      </c>
      <c r="C1071" s="8">
        <v>2132153984</v>
      </c>
      <c r="D1071" t="s">
        <v>804</v>
      </c>
      <c r="E1071" t="s">
        <v>6323</v>
      </c>
      <c r="F1071" t="s">
        <v>6292</v>
      </c>
    </row>
    <row r="1072" spans="1:6">
      <c r="A1072" s="8" t="s">
        <v>5614</v>
      </c>
      <c r="B1072" s="9" t="s">
        <v>6324</v>
      </c>
      <c r="C1072" s="8" t="s">
        <v>6325</v>
      </c>
      <c r="D1072" t="s">
        <v>805</v>
      </c>
      <c r="E1072" t="s">
        <v>6326</v>
      </c>
      <c r="F1072" t="s">
        <v>6292</v>
      </c>
    </row>
    <row r="1073" spans="1:6">
      <c r="A1073" s="8" t="s">
        <v>5614</v>
      </c>
      <c r="B1073" s="9" t="s">
        <v>6327</v>
      </c>
      <c r="C1073" s="8" t="s">
        <v>6328</v>
      </c>
      <c r="D1073" t="s">
        <v>806</v>
      </c>
      <c r="E1073" t="s">
        <v>6329</v>
      </c>
      <c r="F1073" t="s">
        <v>6292</v>
      </c>
    </row>
    <row r="1074" spans="1:6">
      <c r="A1074" s="8" t="s">
        <v>5614</v>
      </c>
      <c r="B1074" s="9" t="s">
        <v>6330</v>
      </c>
      <c r="C1074" s="8" t="s">
        <v>6331</v>
      </c>
      <c r="D1074" t="s">
        <v>807</v>
      </c>
      <c r="E1074" t="s">
        <v>6332</v>
      </c>
      <c r="F1074" t="s">
        <v>6292</v>
      </c>
    </row>
    <row r="1075" spans="1:6">
      <c r="A1075" s="8" t="s">
        <v>5614</v>
      </c>
      <c r="B1075" s="9" t="s">
        <v>6333</v>
      </c>
      <c r="C1075" s="8" t="s">
        <v>6334</v>
      </c>
      <c r="D1075" t="s">
        <v>808</v>
      </c>
      <c r="E1075" t="s">
        <v>6335</v>
      </c>
      <c r="F1075" t="s">
        <v>6292</v>
      </c>
    </row>
    <row r="1076" spans="1:6">
      <c r="A1076" s="8" t="s">
        <v>5614</v>
      </c>
      <c r="B1076" s="8" t="s">
        <v>6336</v>
      </c>
      <c r="C1076" s="8">
        <v>2132154085</v>
      </c>
      <c r="D1076" t="s">
        <v>809</v>
      </c>
      <c r="E1076" t="s">
        <v>6337</v>
      </c>
      <c r="F1076" t="s">
        <v>6292</v>
      </c>
    </row>
    <row r="1077" spans="1:6">
      <c r="A1077" s="8" t="s">
        <v>5614</v>
      </c>
      <c r="B1077" s="9" t="s">
        <v>6338</v>
      </c>
      <c r="C1077" s="8" t="s">
        <v>6339</v>
      </c>
      <c r="D1077" t="s">
        <v>810</v>
      </c>
      <c r="E1077" t="s">
        <v>6340</v>
      </c>
      <c r="F1077" t="s">
        <v>6292</v>
      </c>
    </row>
    <row r="1078" spans="1:6">
      <c r="A1078" s="8" t="s">
        <v>5614</v>
      </c>
      <c r="B1078" s="8" t="s">
        <v>6341</v>
      </c>
      <c r="C1078" s="8">
        <v>2132154524</v>
      </c>
      <c r="D1078" t="s">
        <v>811</v>
      </c>
      <c r="E1078" t="s">
        <v>6342</v>
      </c>
      <c r="F1078" t="s">
        <v>6292</v>
      </c>
    </row>
    <row r="1079" spans="1:6">
      <c r="A1079" s="8" t="s">
        <v>5614</v>
      </c>
      <c r="B1079" s="9" t="s">
        <v>6343</v>
      </c>
      <c r="C1079" s="8" t="s">
        <v>6344</v>
      </c>
      <c r="D1079" t="s">
        <v>812</v>
      </c>
      <c r="E1079" t="s">
        <v>6345</v>
      </c>
      <c r="F1079" t="s">
        <v>6292</v>
      </c>
    </row>
    <row r="1080" spans="1:6">
      <c r="A1080" s="8" t="s">
        <v>5614</v>
      </c>
      <c r="B1080" s="8" t="s">
        <v>6346</v>
      </c>
      <c r="C1080" s="8">
        <v>2132154570</v>
      </c>
      <c r="D1080" t="s">
        <v>813</v>
      </c>
      <c r="E1080" t="s">
        <v>6347</v>
      </c>
      <c r="F1080" t="s">
        <v>6292</v>
      </c>
    </row>
    <row r="1081" spans="1:6">
      <c r="A1081" s="8" t="s">
        <v>5614</v>
      </c>
      <c r="B1081" s="9" t="s">
        <v>6348</v>
      </c>
      <c r="C1081" s="8" t="s">
        <v>6349</v>
      </c>
      <c r="D1081" t="s">
        <v>814</v>
      </c>
      <c r="E1081" t="s">
        <v>6350</v>
      </c>
      <c r="F1081" t="s">
        <v>6292</v>
      </c>
    </row>
    <row r="1082" spans="1:6">
      <c r="A1082" s="8" t="s">
        <v>5614</v>
      </c>
      <c r="B1082" s="8" t="s">
        <v>6351</v>
      </c>
      <c r="C1082" s="8" t="s">
        <v>6352</v>
      </c>
      <c r="D1082" t="s">
        <v>879</v>
      </c>
      <c r="E1082" t="s">
        <v>6353</v>
      </c>
      <c r="F1082" t="s">
        <v>6292</v>
      </c>
    </row>
    <row r="1083" spans="1:6">
      <c r="A1083" s="8" t="s">
        <v>5614</v>
      </c>
      <c r="B1083" s="9" t="s">
        <v>6354</v>
      </c>
      <c r="C1083" s="8" t="s">
        <v>6355</v>
      </c>
      <c r="D1083" t="s">
        <v>933</v>
      </c>
      <c r="E1083" t="s">
        <v>6356</v>
      </c>
      <c r="F1083" t="s">
        <v>6292</v>
      </c>
    </row>
    <row r="1084" spans="1:6">
      <c r="A1084" s="8" t="s">
        <v>5614</v>
      </c>
      <c r="B1084" s="8" t="s">
        <v>6357</v>
      </c>
      <c r="C1084" s="8" t="s">
        <v>6358</v>
      </c>
      <c r="D1084" t="s">
        <v>984</v>
      </c>
      <c r="E1084" t="s">
        <v>6359</v>
      </c>
      <c r="F1084" t="s">
        <v>6292</v>
      </c>
    </row>
    <row r="1085" spans="1:6">
      <c r="A1085" s="8" t="s">
        <v>5614</v>
      </c>
      <c r="B1085" s="9" t="s">
        <v>6360</v>
      </c>
      <c r="C1085" s="8" t="s">
        <v>6361</v>
      </c>
      <c r="D1085" t="s">
        <v>985</v>
      </c>
      <c r="E1085" t="s">
        <v>6362</v>
      </c>
      <c r="F1085" t="s">
        <v>6292</v>
      </c>
    </row>
    <row r="1086" spans="1:6">
      <c r="A1086" s="8" t="s">
        <v>5614</v>
      </c>
      <c r="B1086" s="8" t="s">
        <v>6363</v>
      </c>
      <c r="C1086" s="8" t="s">
        <v>6364</v>
      </c>
      <c r="D1086" t="s">
        <v>986</v>
      </c>
      <c r="E1086" t="s">
        <v>6365</v>
      </c>
      <c r="F1086" t="s">
        <v>6292</v>
      </c>
    </row>
    <row r="1087" spans="1:6">
      <c r="A1087" s="8" t="s">
        <v>5614</v>
      </c>
      <c r="B1087" s="9" t="s">
        <v>6366</v>
      </c>
      <c r="C1087" s="8" t="s">
        <v>6367</v>
      </c>
      <c r="D1087" t="s">
        <v>996</v>
      </c>
      <c r="E1087" t="s">
        <v>6368</v>
      </c>
      <c r="F1087" t="s">
        <v>6292</v>
      </c>
    </row>
    <row r="1088" spans="1:6">
      <c r="A1088" s="8" t="s">
        <v>5614</v>
      </c>
      <c r="B1088" s="9" t="s">
        <v>6369</v>
      </c>
      <c r="C1088" s="8">
        <v>2132155166</v>
      </c>
      <c r="D1088" t="s">
        <v>1019</v>
      </c>
      <c r="E1088" t="s">
        <v>6370</v>
      </c>
      <c r="F1088" t="s">
        <v>6371</v>
      </c>
    </row>
    <row r="1089" spans="1:6">
      <c r="A1089" s="8" t="s">
        <v>5614</v>
      </c>
      <c r="B1089" s="9" t="s">
        <v>6372</v>
      </c>
      <c r="C1089" s="8">
        <v>2132155158</v>
      </c>
      <c r="D1089" t="s">
        <v>1020</v>
      </c>
      <c r="E1089" t="s">
        <v>6373</v>
      </c>
      <c r="F1089" t="s">
        <v>6371</v>
      </c>
    </row>
    <row r="1090" spans="1:6">
      <c r="A1090" s="8" t="s">
        <v>5614</v>
      </c>
      <c r="B1090" s="9" t="s">
        <v>6374</v>
      </c>
      <c r="C1090" s="8">
        <v>2132155174</v>
      </c>
      <c r="D1090" t="s">
        <v>1038</v>
      </c>
      <c r="E1090" t="s">
        <v>6375</v>
      </c>
      <c r="F1090" t="s">
        <v>6371</v>
      </c>
    </row>
    <row r="1091" spans="1:6">
      <c r="A1091" s="8" t="s">
        <v>5614</v>
      </c>
      <c r="B1091" s="8" t="s">
        <v>6376</v>
      </c>
      <c r="C1091" s="8">
        <v>2132155095</v>
      </c>
      <c r="D1091" t="s">
        <v>1039</v>
      </c>
      <c r="E1091" t="s">
        <v>6377</v>
      </c>
      <c r="F1091" t="s">
        <v>6371</v>
      </c>
    </row>
    <row r="1092" spans="1:6">
      <c r="A1092" s="8" t="s">
        <v>5614</v>
      </c>
      <c r="B1092" s="9" t="s">
        <v>6378</v>
      </c>
      <c r="C1092" s="8">
        <v>2132155104</v>
      </c>
      <c r="D1092" t="s">
        <v>1051</v>
      </c>
      <c r="E1092" t="s">
        <v>6379</v>
      </c>
      <c r="F1092" t="s">
        <v>6371</v>
      </c>
    </row>
    <row r="1093" spans="1:6">
      <c r="A1093" s="8" t="s">
        <v>5614</v>
      </c>
      <c r="B1093" s="9" t="s">
        <v>6380</v>
      </c>
      <c r="C1093" s="8">
        <v>2132155088</v>
      </c>
      <c r="D1093" t="s">
        <v>1052</v>
      </c>
      <c r="E1093" t="s">
        <v>6381</v>
      </c>
      <c r="F1093" t="s">
        <v>6371</v>
      </c>
    </row>
    <row r="1094" spans="1:6">
      <c r="A1094" s="8" t="s">
        <v>5614</v>
      </c>
      <c r="B1094" s="9" t="s">
        <v>6382</v>
      </c>
      <c r="C1094" s="8">
        <v>2132155086</v>
      </c>
      <c r="D1094" t="s">
        <v>1504</v>
      </c>
      <c r="E1094" t="s">
        <v>6383</v>
      </c>
      <c r="F1094" t="s">
        <v>6371</v>
      </c>
    </row>
    <row r="1095" spans="1:6">
      <c r="A1095" s="8" t="s">
        <v>5614</v>
      </c>
      <c r="B1095" s="9" t="s">
        <v>6384</v>
      </c>
      <c r="C1095" s="8">
        <v>2132155110</v>
      </c>
      <c r="D1095" t="s">
        <v>1156</v>
      </c>
      <c r="E1095" t="s">
        <v>6385</v>
      </c>
      <c r="F1095" t="s">
        <v>6371</v>
      </c>
    </row>
    <row r="1096" spans="1:6">
      <c r="A1096" s="8" t="s">
        <v>5614</v>
      </c>
      <c r="B1096" s="9" t="s">
        <v>6386</v>
      </c>
      <c r="C1096" s="8">
        <v>2132155134</v>
      </c>
      <c r="D1096" t="s">
        <v>1538</v>
      </c>
      <c r="E1096" t="s">
        <v>6387</v>
      </c>
      <c r="F1096" t="s">
        <v>6371</v>
      </c>
    </row>
    <row r="1097" spans="1:6">
      <c r="A1097" s="8" t="s">
        <v>5614</v>
      </c>
      <c r="B1097" s="9" t="s">
        <v>6388</v>
      </c>
      <c r="C1097" s="8">
        <v>2132155117</v>
      </c>
      <c r="D1097" t="s">
        <v>1539</v>
      </c>
      <c r="E1097" t="s">
        <v>6389</v>
      </c>
      <c r="F1097" t="s">
        <v>6371</v>
      </c>
    </row>
    <row r="1098" spans="1:6">
      <c r="A1098" s="8" t="s">
        <v>5614</v>
      </c>
      <c r="B1098" s="9" t="s">
        <v>6390</v>
      </c>
      <c r="C1098" s="8">
        <v>2132155126</v>
      </c>
      <c r="D1098" t="s">
        <v>1540</v>
      </c>
      <c r="E1098" t="s">
        <v>6391</v>
      </c>
      <c r="F1098" t="s">
        <v>6371</v>
      </c>
    </row>
    <row r="1099" spans="1:6">
      <c r="A1099" s="8" t="s">
        <v>5614</v>
      </c>
      <c r="B1099" s="9" t="s">
        <v>6392</v>
      </c>
      <c r="C1099" s="8">
        <v>2132155142</v>
      </c>
      <c r="D1099" t="s">
        <v>1586</v>
      </c>
      <c r="E1099" t="s">
        <v>6393</v>
      </c>
      <c r="F1099" t="s">
        <v>6371</v>
      </c>
    </row>
    <row r="1100" spans="1:6">
      <c r="A1100" s="8" t="s">
        <v>5614</v>
      </c>
      <c r="B1100" s="8" t="s">
        <v>6394</v>
      </c>
      <c r="C1100" s="8">
        <v>3555456672</v>
      </c>
      <c r="D1100" t="s">
        <v>1583</v>
      </c>
      <c r="E1100" t="s">
        <v>6395</v>
      </c>
      <c r="F1100" t="s">
        <v>6371</v>
      </c>
    </row>
    <row r="1101" spans="1:6">
      <c r="A1101" s="8" t="s">
        <v>5614</v>
      </c>
      <c r="B1101" s="8" t="s">
        <v>6396</v>
      </c>
      <c r="C1101" s="8">
        <v>2132155103</v>
      </c>
      <c r="D1101" t="s">
        <v>1644</v>
      </c>
      <c r="E1101" t="s">
        <v>6397</v>
      </c>
      <c r="F1101" t="s">
        <v>6371</v>
      </c>
    </row>
    <row r="1102" spans="1:6">
      <c r="A1102" s="8" t="s">
        <v>5614</v>
      </c>
      <c r="B1102" s="8" t="s">
        <v>6398</v>
      </c>
      <c r="C1102" s="8">
        <v>2132155119</v>
      </c>
      <c r="D1102" t="s">
        <v>1710</v>
      </c>
      <c r="E1102" t="s">
        <v>6399</v>
      </c>
      <c r="F1102" t="s">
        <v>6371</v>
      </c>
    </row>
    <row r="1103" spans="1:6">
      <c r="A1103" s="8" t="s">
        <v>5614</v>
      </c>
      <c r="B1103" s="8" t="s">
        <v>6400</v>
      </c>
      <c r="C1103" s="8">
        <v>2132155151</v>
      </c>
      <c r="D1103" t="s">
        <v>2070</v>
      </c>
      <c r="E1103" t="s">
        <v>6401</v>
      </c>
      <c r="F1103" t="s">
        <v>6371</v>
      </c>
    </row>
    <row r="1104" spans="1:6">
      <c r="A1104" s="8" t="s">
        <v>5614</v>
      </c>
      <c r="B1104" s="9" t="s">
        <v>6402</v>
      </c>
      <c r="C1104" s="8" t="s">
        <v>6403</v>
      </c>
      <c r="D1104" t="s">
        <v>2084</v>
      </c>
      <c r="E1104" t="s">
        <v>6404</v>
      </c>
      <c r="F1104" t="s">
        <v>6371</v>
      </c>
    </row>
    <row r="1105" spans="1:6">
      <c r="A1105" s="8" t="s">
        <v>5614</v>
      </c>
      <c r="B1105" s="9" t="s">
        <v>6405</v>
      </c>
      <c r="C1105" s="8">
        <v>2132155128</v>
      </c>
      <c r="D1105" t="s">
        <v>2096</v>
      </c>
      <c r="E1105" t="s">
        <v>6406</v>
      </c>
      <c r="F1105" t="s">
        <v>6371</v>
      </c>
    </row>
    <row r="1106" spans="1:6">
      <c r="A1106" s="8" t="s">
        <v>5614</v>
      </c>
      <c r="B1106" s="8" t="s">
        <v>6407</v>
      </c>
      <c r="C1106" s="8">
        <v>2132155175</v>
      </c>
      <c r="D1106" t="s">
        <v>2097</v>
      </c>
      <c r="E1106" t="s">
        <v>6408</v>
      </c>
      <c r="F1106" t="s">
        <v>6371</v>
      </c>
    </row>
    <row r="1107" spans="1:6">
      <c r="A1107" s="8" t="s">
        <v>5614</v>
      </c>
      <c r="B1107" s="9" t="s">
        <v>6409</v>
      </c>
      <c r="C1107" s="8">
        <v>2132155168</v>
      </c>
      <c r="D1107" t="s">
        <v>2098</v>
      </c>
      <c r="E1107" t="s">
        <v>6410</v>
      </c>
      <c r="F1107" t="s">
        <v>6371</v>
      </c>
    </row>
    <row r="1108" spans="1:6">
      <c r="A1108" s="8" t="s">
        <v>5614</v>
      </c>
      <c r="B1108" s="9" t="s">
        <v>6411</v>
      </c>
      <c r="C1108" s="8">
        <v>2132155152</v>
      </c>
      <c r="D1108" t="s">
        <v>2103</v>
      </c>
      <c r="E1108" t="s">
        <v>6412</v>
      </c>
      <c r="F1108" t="s">
        <v>6371</v>
      </c>
    </row>
    <row r="1109" spans="1:6">
      <c r="A1109" s="8" t="s">
        <v>5614</v>
      </c>
      <c r="B1109" s="9" t="s">
        <v>6413</v>
      </c>
      <c r="C1109" s="8">
        <v>2132155144</v>
      </c>
      <c r="D1109" t="s">
        <v>2104</v>
      </c>
      <c r="E1109" t="s">
        <v>6414</v>
      </c>
      <c r="F1109" t="s">
        <v>6371</v>
      </c>
    </row>
    <row r="1110" spans="1:6">
      <c r="A1110" s="8" t="s">
        <v>5614</v>
      </c>
      <c r="B1110" s="9" t="s">
        <v>6415</v>
      </c>
      <c r="C1110" s="8">
        <v>2132155153</v>
      </c>
      <c r="D1110" t="s">
        <v>2543</v>
      </c>
      <c r="E1110" t="s">
        <v>6416</v>
      </c>
      <c r="F1110" t="s">
        <v>6371</v>
      </c>
    </row>
    <row r="1111" spans="1:6">
      <c r="A1111" s="8" t="s">
        <v>5614</v>
      </c>
      <c r="B1111" s="8" t="s">
        <v>6417</v>
      </c>
      <c r="C1111" s="8">
        <v>2132155169</v>
      </c>
      <c r="D1111" t="s">
        <v>2544</v>
      </c>
      <c r="E1111" t="s">
        <v>6418</v>
      </c>
      <c r="F1111" t="s">
        <v>6371</v>
      </c>
    </row>
    <row r="1112" spans="1:6">
      <c r="A1112" s="6" t="s">
        <v>6419</v>
      </c>
      <c r="C1112">
        <v>3555456684</v>
      </c>
      <c r="D1112" t="str">
        <f>_xlfn.XLOOKUP(Table19[[#This Row],[sample]],'FULL INFO'!D:D,'FULL INFO'!A:A)</f>
        <v>GB-021-7102-NSCLC</v>
      </c>
      <c r="E1112" t="s">
        <v>6420</v>
      </c>
      <c r="F1112" t="s">
        <v>6421</v>
      </c>
    </row>
    <row r="1113" spans="1:6">
      <c r="A1113" s="6" t="s">
        <v>6422</v>
      </c>
      <c r="C1113">
        <v>2132156289</v>
      </c>
      <c r="D1113" t="str">
        <f>_xlfn.XLOOKUP(Table19[[#This Row],[sample]],'FULL INFO'!D:D,'FULL INFO'!A:A)</f>
        <v>GB-024-7400-NSCLC</v>
      </c>
      <c r="E1113" t="s">
        <v>6423</v>
      </c>
      <c r="F1113" t="s">
        <v>6421</v>
      </c>
    </row>
    <row r="1114" spans="1:6">
      <c r="A1114" s="6" t="s">
        <v>6424</v>
      </c>
      <c r="C1114">
        <v>2132154514</v>
      </c>
      <c r="D1114" t="str">
        <f>_xlfn.XLOOKUP(Table19[[#This Row],[sample]],'FULL INFO'!D:D,'FULL INFO'!A:A)</f>
        <v>DE-041-0384-NSCLC</v>
      </c>
      <c r="E1114" t="s">
        <v>6425</v>
      </c>
      <c r="F1114" t="s">
        <v>6421</v>
      </c>
    </row>
    <row r="1115" spans="1:6">
      <c r="A1115" s="6" t="s">
        <v>6426</v>
      </c>
      <c r="C1115" t="s">
        <v>6427</v>
      </c>
      <c r="D1115" t="str">
        <f>_xlfn.XLOOKUP(Table19[[#This Row],[sample]],'FULL INFO'!D:D,'FULL INFO'!A:A)</f>
        <v>US-037-8024-MELANOMA</v>
      </c>
      <c r="E1115" t="s">
        <v>6428</v>
      </c>
      <c r="F1115" t="s">
        <v>6421</v>
      </c>
    </row>
    <row r="1116" spans="1:6">
      <c r="A1116" s="6" t="s">
        <v>6429</v>
      </c>
      <c r="C1116" t="s">
        <v>6430</v>
      </c>
      <c r="D1116" t="str">
        <f>_xlfn.XLOOKUP(Table19[[#This Row],[sample]],'FULL INFO'!D:D,'FULL INFO'!A:A)</f>
        <v>DE-041-0389-NSCLC</v>
      </c>
      <c r="E1116" t="s">
        <v>6431</v>
      </c>
      <c r="F1116" t="s">
        <v>6421</v>
      </c>
    </row>
    <row r="1117" spans="1:6">
      <c r="A1117" s="6" t="s">
        <v>6432</v>
      </c>
      <c r="C1117" t="s">
        <v>6433</v>
      </c>
      <c r="D1117" t="str">
        <f>_xlfn.XLOOKUP(Table19[[#This Row],[sample]],'FULL INFO'!D:D,'FULL INFO'!A:A)</f>
        <v>IL-012-1618-NSCLC</v>
      </c>
      <c r="E1117" t="s">
        <v>6017</v>
      </c>
      <c r="F1117" t="s">
        <v>6421</v>
      </c>
    </row>
    <row r="1118" spans="1:6">
      <c r="A1118" s="6" t="s">
        <v>6434</v>
      </c>
      <c r="C1118" t="s">
        <v>6435</v>
      </c>
      <c r="D1118" t="str">
        <f>_xlfn.XLOOKUP(Table19[[#This Row],[sample]],'FULL INFO'!D:D,'FULL INFO'!A:A)</f>
        <v>DE-041-0395-NSCLC</v>
      </c>
      <c r="E1118" t="s">
        <v>6436</v>
      </c>
      <c r="F1118" t="s">
        <v>6421</v>
      </c>
    </row>
    <row r="1119" spans="1:6">
      <c r="A1119" s="6" t="s">
        <v>6437</v>
      </c>
      <c r="C1119" t="s">
        <v>6438</v>
      </c>
      <c r="D1119" t="str">
        <f>_xlfn.XLOOKUP(Table19[[#This Row],[sample]],'FULL INFO'!D:D,'FULL INFO'!A:A)</f>
        <v>DE-041-0406-NSCLC</v>
      </c>
      <c r="E1119" t="s">
        <v>6439</v>
      </c>
      <c r="F1119" t="s">
        <v>6421</v>
      </c>
    </row>
    <row r="1120" spans="1:6">
      <c r="A1120" s="6" t="s">
        <v>6440</v>
      </c>
      <c r="C1120" t="s">
        <v>6441</v>
      </c>
      <c r="D1120" t="str">
        <f>_xlfn.XLOOKUP(Table19[[#This Row],[sample]],'FULL INFO'!D:D,'FULL INFO'!A:A)</f>
        <v>IL-003-1330-NSCLC</v>
      </c>
      <c r="E1120" t="s">
        <v>5949</v>
      </c>
      <c r="F1120" t="s">
        <v>6421</v>
      </c>
    </row>
    <row r="1121" spans="1:6">
      <c r="A1121" s="6" t="s">
        <v>6442</v>
      </c>
      <c r="C1121" t="s">
        <v>6443</v>
      </c>
      <c r="D1121" t="str">
        <f>_xlfn.XLOOKUP(Table19[[#This Row],[sample]],'FULL INFO'!D:D,'FULL INFO'!A:A)</f>
        <v>DE-041-0382-NSCLC</v>
      </c>
      <c r="E1121" t="s">
        <v>6444</v>
      </c>
      <c r="F1121" t="s">
        <v>6421</v>
      </c>
    </row>
    <row r="1122" spans="1:6">
      <c r="A1122" s="6" t="s">
        <v>6432</v>
      </c>
      <c r="C1122" t="s">
        <v>6445</v>
      </c>
      <c r="D1122" t="str">
        <f>_xlfn.XLOOKUP(Table19[[#This Row],[sample]],'FULL INFO'!D:D,'FULL INFO'!A:A)</f>
        <v>DE-041-0390-NSCLC</v>
      </c>
      <c r="E1122" t="s">
        <v>6446</v>
      </c>
      <c r="F1122" t="s">
        <v>6421</v>
      </c>
    </row>
    <row r="1123" spans="1:6">
      <c r="A1123" s="6" t="s">
        <v>6424</v>
      </c>
      <c r="C1123" t="s">
        <v>6447</v>
      </c>
      <c r="D1123" t="str">
        <f>_xlfn.XLOOKUP(Table19[[#This Row],[sample]],'FULL INFO'!D:D,'FULL INFO'!A:A)</f>
        <v>US-032-7121-MELANOMA</v>
      </c>
      <c r="E1123" t="s">
        <v>6448</v>
      </c>
      <c r="F1123" t="s">
        <v>6421</v>
      </c>
    </row>
    <row r="1124" spans="1:6">
      <c r="A1124" s="6" t="s">
        <v>6449</v>
      </c>
      <c r="C1124" t="s">
        <v>6450</v>
      </c>
      <c r="D1124" t="str">
        <f>_xlfn.XLOOKUP(Table19[[#This Row],[sample]],'FULL INFO'!D:D,'FULL INFO'!A:A)</f>
        <v>DE-041-0388-NSCLC</v>
      </c>
      <c r="E1124" t="s">
        <v>6451</v>
      </c>
      <c r="F1124" t="s">
        <v>6421</v>
      </c>
    </row>
    <row r="1125" spans="1:6">
      <c r="A1125" s="6" t="s">
        <v>6426</v>
      </c>
      <c r="C1125" t="s">
        <v>6452</v>
      </c>
      <c r="D1125" t="str">
        <f>_xlfn.XLOOKUP(Table19[[#This Row],[sample]],'FULL INFO'!D:D,'FULL INFO'!A:A)</f>
        <v>US-037-8034-MELANOMA</v>
      </c>
      <c r="E1125" t="s">
        <v>6453</v>
      </c>
      <c r="F1125" t="s">
        <v>6421</v>
      </c>
    </row>
    <row r="1126" spans="1:6">
      <c r="A1126" s="6" t="s">
        <v>6454</v>
      </c>
      <c r="C1126">
        <v>2132153976</v>
      </c>
      <c r="D1126" t="str">
        <f>_xlfn.XLOOKUP(Table19[[#This Row],[sample]],'FULL INFO'!D:D,'FULL INFO'!A:A)</f>
        <v>DE-041-0394-NSCLC</v>
      </c>
      <c r="E1126" t="s">
        <v>6455</v>
      </c>
      <c r="F1126" t="s">
        <v>6421</v>
      </c>
    </row>
    <row r="1127" spans="1:6">
      <c r="A1127" s="6"/>
      <c r="C1127" t="s">
        <v>6456</v>
      </c>
      <c r="D1127" t="str">
        <f>_xlfn.XLOOKUP(Table19[[#This Row],[sample]],'FULL INFO'!D:D,'FULL INFO'!A:A)</f>
        <v>DE-041-0396-NSCLC</v>
      </c>
      <c r="E1127" t="s">
        <v>6457</v>
      </c>
      <c r="F1127" t="s">
        <v>6421</v>
      </c>
    </row>
    <row r="1128" spans="1:6">
      <c r="A1128" s="6"/>
      <c r="C1128" t="s">
        <v>6458</v>
      </c>
      <c r="D1128" t="str">
        <f>_xlfn.XLOOKUP(Table19[[#This Row],[sample]],'FULL INFO'!D:D,'FULL INFO'!A:A)</f>
        <v>GB-024-7401-NSCLC</v>
      </c>
      <c r="E1128" t="s">
        <v>6459</v>
      </c>
      <c r="F1128" t="s">
        <v>6421</v>
      </c>
    </row>
    <row r="1129" spans="1:6">
      <c r="A1129" s="6"/>
      <c r="C1129" t="s">
        <v>6460</v>
      </c>
      <c r="D1129" t="str">
        <f>_xlfn.XLOOKUP(Table19[[#This Row],[sample]],'FULL INFO'!D:D,'FULL INFO'!A:A)</f>
        <v>US-037-8060-MELANOMA</v>
      </c>
      <c r="E1129" t="s">
        <v>6461</v>
      </c>
      <c r="F1129" t="s">
        <v>6421</v>
      </c>
    </row>
    <row r="1130" spans="1:6">
      <c r="A1130" s="6"/>
      <c r="C1130" t="s">
        <v>6462</v>
      </c>
      <c r="D1130" t="str">
        <f>_xlfn.XLOOKUP(Table19[[#This Row],[sample]],'FULL INFO'!D:D,'FULL INFO'!A:A)</f>
        <v>IL-003-1324-NSCLC</v>
      </c>
      <c r="E1130" t="s">
        <v>5557</v>
      </c>
      <c r="F1130" t="s">
        <v>6421</v>
      </c>
    </row>
    <row r="1131" spans="1:6">
      <c r="A1131" s="6"/>
      <c r="C1131">
        <v>2132155116</v>
      </c>
      <c r="D1131" t="str">
        <f>_xlfn.XLOOKUP(Table19[[#This Row],[sample]],'FULL INFO'!D:D,'FULL INFO'!A:A)</f>
        <v>DE-041-0398-NSCLC</v>
      </c>
      <c r="E1131" t="s">
        <v>6463</v>
      </c>
      <c r="F1131" t="s">
        <v>6421</v>
      </c>
    </row>
    <row r="1132" spans="1:6">
      <c r="A1132" s="6"/>
      <c r="C1132" t="s">
        <v>6464</v>
      </c>
      <c r="D1132" t="str">
        <f>_xlfn.XLOOKUP(Table19[[#This Row],[sample]],'FULL INFO'!D:D,'FULL INFO'!A:A)</f>
        <v>DE-041-0397-NSCLC</v>
      </c>
      <c r="E1132" t="s">
        <v>6465</v>
      </c>
      <c r="F1132" t="s">
        <v>6421</v>
      </c>
    </row>
    <row r="1133" spans="1:6">
      <c r="A1133" s="6"/>
      <c r="C1133">
        <v>3555462937</v>
      </c>
      <c r="D1133" t="str">
        <f>_xlfn.XLOOKUP(Table19[[#This Row],[sample]],'FULL INFO'!D:D,'FULL INFO'!A:A)</f>
        <v>IL-003-1336-NSCLC</v>
      </c>
      <c r="E1133" t="s">
        <v>5952</v>
      </c>
      <c r="F1133" t="s">
        <v>6421</v>
      </c>
    </row>
    <row r="1134" spans="1:6">
      <c r="A1134" s="6"/>
      <c r="C1134" t="s">
        <v>6466</v>
      </c>
      <c r="D1134" t="str">
        <f>_xlfn.XLOOKUP(Table19[[#This Row],[sample]],'FULL INFO'!D:D,'FULL INFO'!A:A)</f>
        <v>US-037-8043-MELANOMA</v>
      </c>
      <c r="E1134" t="s">
        <v>6467</v>
      </c>
      <c r="F1134" t="s">
        <v>6421</v>
      </c>
    </row>
    <row r="1135" spans="1:6">
      <c r="A1135" s="6"/>
      <c r="C1135" t="s">
        <v>6468</v>
      </c>
      <c r="D1135" t="str">
        <f>_xlfn.XLOOKUP(Table19[[#This Row],[sample]],'FULL INFO'!D:D,'FULL INFO'!A:A)</f>
        <v>DE-041-0386-NSCLC</v>
      </c>
      <c r="E1135" t="s">
        <v>6469</v>
      </c>
      <c r="F1135" t="s">
        <v>6421</v>
      </c>
    </row>
    <row r="1136" spans="1:6">
      <c r="A1136" s="6"/>
      <c r="C1136" t="s">
        <v>6470</v>
      </c>
      <c r="D1136" t="str">
        <f>_xlfn.XLOOKUP(Table19[[#This Row],[sample]],'FULL INFO'!D:D,'FULL INFO'!A:A)</f>
        <v>IL-003-1312-NSCLC</v>
      </c>
      <c r="E1136" t="s">
        <v>5553</v>
      </c>
      <c r="F1136" t="s">
        <v>6421</v>
      </c>
    </row>
    <row r="1137" spans="1:6">
      <c r="A1137" s="6"/>
      <c r="C1137">
        <v>2132155135</v>
      </c>
      <c r="D1137" t="str">
        <f>_xlfn.XLOOKUP(Table19[[#This Row],[sample]],'FULL INFO'!D:D,'FULL INFO'!A:A)</f>
        <v>US-037-8002-MELANOMA</v>
      </c>
      <c r="E1137" t="s">
        <v>6471</v>
      </c>
      <c r="F1137" t="s">
        <v>6421</v>
      </c>
    </row>
    <row r="1138" spans="1:6">
      <c r="A1138" s="6"/>
      <c r="C1138" t="s">
        <v>6472</v>
      </c>
      <c r="D1138" t="str">
        <f>_xlfn.XLOOKUP(Table19[[#This Row],[sample]],'FULL INFO'!D:D,'FULL INFO'!A:A)</f>
        <v>US-037-8037-MELANOMA</v>
      </c>
      <c r="E1138" t="s">
        <v>6473</v>
      </c>
      <c r="F1138" t="s">
        <v>6421</v>
      </c>
    </row>
    <row r="1139" spans="1:6">
      <c r="A1139" s="6"/>
      <c r="C1139" t="s">
        <v>6474</v>
      </c>
      <c r="D1139" t="str">
        <f>_xlfn.XLOOKUP(Table19[[#This Row],[sample]],'FULL INFO'!D:D,'FULL INFO'!A:A)</f>
        <v>DE-041-0387-NSCLC</v>
      </c>
      <c r="E1139" t="s">
        <v>6475</v>
      </c>
      <c r="F1139" t="s">
        <v>6421</v>
      </c>
    </row>
    <row r="1140" spans="1:6">
      <c r="A1140" s="6"/>
      <c r="C1140" t="s">
        <v>6476</v>
      </c>
      <c r="D1140" t="str">
        <f>_xlfn.XLOOKUP(Table19[[#This Row],[sample]],'FULL INFO'!D:D,'FULL INFO'!A:A)</f>
        <v>US-030-4104-MELANOMA</v>
      </c>
      <c r="E1140" t="s">
        <v>6477</v>
      </c>
      <c r="F1140" t="s">
        <v>6421</v>
      </c>
    </row>
    <row r="1141" spans="1:6">
      <c r="A1141" s="6"/>
      <c r="C1141" t="s">
        <v>6478</v>
      </c>
      <c r="D1141" t="str">
        <f>_xlfn.XLOOKUP(Table19[[#This Row],[sample]],'FULL INFO'!D:D,'FULL INFO'!A:A)</f>
        <v>US-037-8046-MELANOMA</v>
      </c>
      <c r="E1141" t="s">
        <v>6479</v>
      </c>
      <c r="F1141" t="s">
        <v>6421</v>
      </c>
    </row>
    <row r="1142" spans="1:6">
      <c r="A1142" s="6"/>
      <c r="C1142" t="s">
        <v>6480</v>
      </c>
      <c r="D1142" t="str">
        <f>_xlfn.XLOOKUP(Table19[[#This Row],[sample]],'FULL INFO'!D:D,'FULL INFO'!A:A)</f>
        <v>DE-041-0399-NSCLC</v>
      </c>
      <c r="E1142" t="s">
        <v>6481</v>
      </c>
      <c r="F1142" t="s">
        <v>6421</v>
      </c>
    </row>
    <row r="1143" spans="1:6">
      <c r="A1143" s="6"/>
      <c r="C1143">
        <v>2132155093</v>
      </c>
      <c r="D1143" t="str">
        <f>_xlfn.XLOOKUP(Table19[[#This Row],[sample]],'FULL INFO'!D:D,'FULL INFO'!A:A)</f>
        <v>IL-001-2023-MELANOMA</v>
      </c>
      <c r="E1143" t="s">
        <v>6482</v>
      </c>
      <c r="F1143" t="s">
        <v>6421</v>
      </c>
    </row>
    <row r="1144" spans="1:6">
      <c r="A1144" s="6"/>
      <c r="C1144" t="s">
        <v>6483</v>
      </c>
      <c r="D1144" t="str">
        <f>_xlfn.XLOOKUP(Table19[[#This Row],[sample]],'FULL INFO'!D:D,'FULL INFO'!A:A)</f>
        <v>DE-041-0392-NSCLC</v>
      </c>
      <c r="E1144" t="s">
        <v>6484</v>
      </c>
      <c r="F1144" t="s">
        <v>6421</v>
      </c>
    </row>
    <row r="1145" spans="1:6">
      <c r="A1145" s="6"/>
      <c r="C1145" t="s">
        <v>6485</v>
      </c>
      <c r="D1145" t="str">
        <f>_xlfn.XLOOKUP(Table19[[#This Row],[sample]],'FULL INFO'!D:D,'FULL INFO'!A:A)</f>
        <v>DE-041-0393-NSCLC</v>
      </c>
      <c r="E1145" t="s">
        <v>6486</v>
      </c>
      <c r="F1145" t="s">
        <v>6421</v>
      </c>
    </row>
    <row r="1146" spans="1:6">
      <c r="A1146" s="6"/>
      <c r="C1146">
        <v>420669228</v>
      </c>
      <c r="D1146" t="str">
        <f>_xlfn.XLOOKUP(Table19[[#This Row],[sample]],'FULL INFO'!D:D,'FULL INFO'!A:A)</f>
        <v>IL-014-1909-NSCLC</v>
      </c>
      <c r="E1146" t="s">
        <v>6091</v>
      </c>
      <c r="F1146" t="s">
        <v>6421</v>
      </c>
    </row>
    <row r="1147" spans="1:6">
      <c r="A1147" s="6"/>
      <c r="C1147" t="s">
        <v>6487</v>
      </c>
      <c r="D1147" t="str">
        <f>_xlfn.XLOOKUP(Table19[[#This Row],[sample]],'FULL INFO'!D:D,'FULL INFO'!A:A)</f>
        <v>DE-041-0405-NSCLC</v>
      </c>
      <c r="E1147" t="s">
        <v>6488</v>
      </c>
      <c r="F1147" t="s">
        <v>6421</v>
      </c>
    </row>
    <row r="1148" spans="1:6">
      <c r="A1148" s="17" t="s">
        <v>6489</v>
      </c>
      <c r="C1148" t="s">
        <v>6490</v>
      </c>
      <c r="D1148" t="str">
        <f>_xlfn.XLOOKUP(Table19[[#This Row],[sample]],'FULL INFO'!D:D,'FULL INFO'!A:A)</f>
        <v>IL-012-1618-NSCLC</v>
      </c>
      <c r="E1148" t="s">
        <v>6017</v>
      </c>
      <c r="F1148" t="s">
        <v>6491</v>
      </c>
    </row>
    <row r="1149" spans="1:6">
      <c r="A1149" s="17" t="s">
        <v>6492</v>
      </c>
      <c r="C1149" t="s">
        <v>6493</v>
      </c>
      <c r="D1149" t="str">
        <f>_xlfn.XLOOKUP(Table19[[#This Row],[sample]],'FULL INFO'!D:D,'FULL INFO'!A:A)</f>
        <v>GB-027-7705-NSCLC</v>
      </c>
      <c r="E1149" t="s">
        <v>6494</v>
      </c>
      <c r="F1149" t="s">
        <v>6491</v>
      </c>
    </row>
    <row r="1150" spans="1:6">
      <c r="A1150" s="17" t="s">
        <v>6495</v>
      </c>
      <c r="C1150" t="s">
        <v>6496</v>
      </c>
      <c r="D1150" t="str">
        <f>_xlfn.XLOOKUP(Table19[[#This Row],[sample]],'FULL INFO'!D:D,'FULL INFO'!A:A)</f>
        <v>GB-026-7600-NSCLC</v>
      </c>
      <c r="E1150" t="s">
        <v>6497</v>
      </c>
      <c r="F1150" t="s">
        <v>6491</v>
      </c>
    </row>
    <row r="1151" spans="1:6">
      <c r="A1151" s="17" t="s">
        <v>6498</v>
      </c>
      <c r="C1151" t="s">
        <v>6499</v>
      </c>
      <c r="D1151" t="str">
        <f>_xlfn.XLOOKUP(Table19[[#This Row],[sample]],'FULL INFO'!D:D,'FULL INFO'!A:A)</f>
        <v>US-038-3010-SCLC</v>
      </c>
      <c r="E1151" t="s">
        <v>6500</v>
      </c>
      <c r="F1151" t="s">
        <v>6491</v>
      </c>
    </row>
    <row r="1152" spans="1:6">
      <c r="A1152" s="17" t="s">
        <v>6501</v>
      </c>
      <c r="C1152" t="s">
        <v>6502</v>
      </c>
      <c r="D1152" t="str">
        <f>_xlfn.XLOOKUP(Table19[[#This Row],[sample]],'FULL INFO'!D:D,'FULL INFO'!A:A)</f>
        <v>GB-026-7605-NSCLC</v>
      </c>
      <c r="E1152" t="s">
        <v>6503</v>
      </c>
      <c r="F1152" t="s">
        <v>6491</v>
      </c>
    </row>
    <row r="1153" spans="1:6">
      <c r="A1153" s="17" t="s">
        <v>6419</v>
      </c>
      <c r="C1153" t="s">
        <v>6504</v>
      </c>
      <c r="D1153" t="str">
        <f>_xlfn.XLOOKUP(Table19[[#This Row],[sample]],'FULL INFO'!D:D,'FULL INFO'!A:A)</f>
        <v>IL-003-1330-NSCLC</v>
      </c>
      <c r="E1153" t="s">
        <v>5949</v>
      </c>
      <c r="F1153" t="s">
        <v>6491</v>
      </c>
    </row>
    <row r="1154" spans="1:6">
      <c r="A1154" s="17" t="s">
        <v>6505</v>
      </c>
      <c r="C1154" t="s">
        <v>6506</v>
      </c>
      <c r="D1154" t="str">
        <f>_xlfn.XLOOKUP(Table19[[#This Row],[sample]],'FULL INFO'!D:D,'FULL INFO'!A:A)</f>
        <v>DE-041-0379-NSCLC</v>
      </c>
      <c r="E1154" t="s">
        <v>6507</v>
      </c>
      <c r="F1154" t="s">
        <v>6491</v>
      </c>
    </row>
    <row r="1155" spans="1:6">
      <c r="A1155" s="17" t="s">
        <v>6508</v>
      </c>
      <c r="C1155">
        <v>2132154239</v>
      </c>
      <c r="D1155" t="str">
        <f>_xlfn.XLOOKUP(Table19[[#This Row],[sample]],'FULL INFO'!D:D,'FULL INFO'!A:A)</f>
        <v>DE-041-0400-NSCLC</v>
      </c>
      <c r="E1155" t="s">
        <v>6509</v>
      </c>
      <c r="F1155" t="s">
        <v>6491</v>
      </c>
    </row>
    <row r="1156" spans="1:6">
      <c r="A1156" s="17" t="s">
        <v>6510</v>
      </c>
      <c r="C1156" t="s">
        <v>6511</v>
      </c>
      <c r="D1156" t="str">
        <f>_xlfn.XLOOKUP(Table19[[#This Row],[sample]],'FULL INFO'!D:D,'FULL INFO'!A:A)</f>
        <v>DE-041-0381-NSCLC</v>
      </c>
      <c r="E1156" t="s">
        <v>6512</v>
      </c>
      <c r="F1156" t="s">
        <v>6491</v>
      </c>
    </row>
    <row r="1157" spans="1:6">
      <c r="A1157" s="17" t="s">
        <v>6513</v>
      </c>
      <c r="C1157">
        <v>2132154111</v>
      </c>
      <c r="D1157" t="str">
        <f>_xlfn.XLOOKUP(Table19[[#This Row],[sample]],'FULL INFO'!D:D,'FULL INFO'!A:A)</f>
        <v>GB-029-7907-NSCLC</v>
      </c>
      <c r="E1157" t="s">
        <v>6514</v>
      </c>
      <c r="F1157" t="s">
        <v>6491</v>
      </c>
    </row>
    <row r="1158" spans="1:6">
      <c r="A1158" s="17" t="s">
        <v>6515</v>
      </c>
      <c r="C1158" t="s">
        <v>6516</v>
      </c>
      <c r="D1158" t="str">
        <f>_xlfn.XLOOKUP(Table19[[#This Row],[sample]],'FULL INFO'!D:D,'FULL INFO'!A:A)</f>
        <v>US-038-3038-SCLC</v>
      </c>
      <c r="E1158" t="s">
        <v>6517</v>
      </c>
      <c r="F1158" t="s">
        <v>6491</v>
      </c>
    </row>
    <row r="1159" spans="1:6">
      <c r="A1159" s="17" t="s">
        <v>6518</v>
      </c>
      <c r="C1159" t="s">
        <v>6519</v>
      </c>
      <c r="D1159" t="str">
        <f>_xlfn.XLOOKUP(Table19[[#This Row],[sample]],'FULL INFO'!D:D,'FULL INFO'!A:A)</f>
        <v>GB-024-7402-NSCLC</v>
      </c>
      <c r="E1159" t="s">
        <v>6520</v>
      </c>
      <c r="F1159" t="s">
        <v>6491</v>
      </c>
    </row>
    <row r="1160" spans="1:6">
      <c r="A1160" s="17" t="s">
        <v>6521</v>
      </c>
      <c r="C1160" t="s">
        <v>6522</v>
      </c>
      <c r="D1160" t="str">
        <f>_xlfn.XLOOKUP(Table19[[#This Row],[sample]],'FULL INFO'!D:D,'FULL INFO'!A:A)</f>
        <v>IL-003-1324-NSCLC</v>
      </c>
      <c r="E1160" t="s">
        <v>5557</v>
      </c>
      <c r="F1160" t="s">
        <v>6491</v>
      </c>
    </row>
    <row r="1161" spans="1:6">
      <c r="A1161" s="17" t="s">
        <v>6523</v>
      </c>
      <c r="C1161" t="s">
        <v>6524</v>
      </c>
      <c r="D1161" t="str">
        <f>_xlfn.XLOOKUP(Table19[[#This Row],[sample]],'FULL INFO'!D:D,'FULL INFO'!A:A)</f>
        <v>GB-027-7707-NSCLC</v>
      </c>
      <c r="E1161" t="s">
        <v>6525</v>
      </c>
      <c r="F1161" t="s">
        <v>6491</v>
      </c>
    </row>
    <row r="1162" spans="1:6">
      <c r="A1162" s="17" t="s">
        <v>6526</v>
      </c>
      <c r="C1162">
        <v>2132155139</v>
      </c>
      <c r="D1162" t="str">
        <f>_xlfn.XLOOKUP(Table19[[#This Row],[sample]],'FULL INFO'!D:D,'FULL INFO'!A:A)</f>
        <v>GB-024-7403-NSCLC</v>
      </c>
      <c r="E1162" t="s">
        <v>6527</v>
      </c>
      <c r="F1162" t="s">
        <v>6491</v>
      </c>
    </row>
    <row r="1163" spans="1:6">
      <c r="A1163" s="17" t="s">
        <v>6528</v>
      </c>
      <c r="C1163" t="s">
        <v>6529</v>
      </c>
      <c r="D1163" t="str">
        <f>_xlfn.XLOOKUP(Table19[[#This Row],[sample]],'FULL INFO'!D:D,'FULL INFO'!A:A)</f>
        <v>IL-003-1336-NSCLC</v>
      </c>
      <c r="E1163" t="s">
        <v>5952</v>
      </c>
      <c r="F1163" t="s">
        <v>6491</v>
      </c>
    </row>
    <row r="1164" spans="1:6">
      <c r="A1164" s="17" t="s">
        <v>6530</v>
      </c>
      <c r="C1164">
        <v>2132153961</v>
      </c>
      <c r="D1164" t="str">
        <f>_xlfn.XLOOKUP(Table19[[#This Row],[sample]],'FULL INFO'!D:D,'FULL INFO'!A:A)</f>
        <v>IL-007-3506-SCLC</v>
      </c>
      <c r="E1164" t="s">
        <v>6531</v>
      </c>
      <c r="F1164" t="s">
        <v>6491</v>
      </c>
    </row>
    <row r="1165" spans="1:6">
      <c r="A1165" s="17" t="s">
        <v>6532</v>
      </c>
      <c r="C1165" t="s">
        <v>6533</v>
      </c>
      <c r="D1165" t="str">
        <f>_xlfn.XLOOKUP(Table19[[#This Row],[sample]],'FULL INFO'!D:D,'FULL INFO'!A:A)</f>
        <v>GB-026-7607-NSCLC</v>
      </c>
      <c r="E1165" t="s">
        <v>6534</v>
      </c>
      <c r="F1165" t="s">
        <v>6491</v>
      </c>
    </row>
    <row r="1166" spans="1:6">
      <c r="A1166" s="17" t="s">
        <v>6535</v>
      </c>
      <c r="C1166" t="s">
        <v>6536</v>
      </c>
      <c r="D1166" t="str">
        <f>_xlfn.XLOOKUP(Table19[[#This Row],[sample]],'FULL INFO'!D:D,'FULL INFO'!A:A)</f>
        <v>US-031-6000-NSCLC</v>
      </c>
      <c r="E1166" t="s">
        <v>6537</v>
      </c>
      <c r="F1166" t="s">
        <v>6491</v>
      </c>
    </row>
    <row r="1167" spans="1:6">
      <c r="A1167" s="17" t="s">
        <v>6440</v>
      </c>
      <c r="C1167" t="s">
        <v>6538</v>
      </c>
      <c r="D1167" t="str">
        <f>_xlfn.XLOOKUP(Table19[[#This Row],[sample]],'FULL INFO'!D:D,'FULL INFO'!A:A)</f>
        <v>GB-028-7805-NSCLC</v>
      </c>
      <c r="E1167" t="s">
        <v>6539</v>
      </c>
      <c r="F1167" t="s">
        <v>6491</v>
      </c>
    </row>
    <row r="1168" spans="1:6">
      <c r="A1168" s="17" t="s">
        <v>6540</v>
      </c>
      <c r="C1168" t="s">
        <v>6541</v>
      </c>
      <c r="D1168" t="str">
        <f>_xlfn.XLOOKUP(Table19[[#This Row],[sample]],'FULL INFO'!D:D,'FULL INFO'!A:A)</f>
        <v>GB-027-7702-NSCLC</v>
      </c>
      <c r="E1168" t="s">
        <v>6542</v>
      </c>
      <c r="F1168" t="s">
        <v>6491</v>
      </c>
    </row>
    <row r="1169" spans="1:6">
      <c r="A1169" s="17" t="s">
        <v>6543</v>
      </c>
      <c r="C1169" t="s">
        <v>6544</v>
      </c>
      <c r="D1169" t="str">
        <f>_xlfn.XLOOKUP(Table19[[#This Row],[sample]],'FULL INFO'!D:D,'FULL INFO'!A:A)</f>
        <v>IL-003-1312-NSCLC</v>
      </c>
      <c r="E1169" t="s">
        <v>5553</v>
      </c>
      <c r="F1169" t="s">
        <v>6491</v>
      </c>
    </row>
    <row r="1170" spans="1:6">
      <c r="A1170" s="17" t="s">
        <v>6545</v>
      </c>
      <c r="C1170">
        <v>3555456000</v>
      </c>
      <c r="D1170" t="str">
        <f>_xlfn.XLOOKUP(Table19[[#This Row],[sample]],'FULL INFO'!D:D,'FULL INFO'!A:A)</f>
        <v>GB-029-7901-NSCLC</v>
      </c>
      <c r="E1170" t="s">
        <v>6546</v>
      </c>
      <c r="F1170" t="s">
        <v>6491</v>
      </c>
    </row>
    <row r="1171" spans="1:6">
      <c r="A1171" s="17" t="s">
        <v>6547</v>
      </c>
      <c r="C1171" t="s">
        <v>6548</v>
      </c>
      <c r="D1171" t="str">
        <f>_xlfn.XLOOKUP(Table19[[#This Row],[sample]],'FULL INFO'!D:D,'FULL INFO'!A:A)</f>
        <v>IL-007-3508-SCLC</v>
      </c>
      <c r="E1171" t="s">
        <v>6549</v>
      </c>
      <c r="F1171" t="s">
        <v>6491</v>
      </c>
    </row>
    <row r="1172" spans="1:6">
      <c r="A1172" s="17" t="s">
        <v>6550</v>
      </c>
      <c r="C1172">
        <v>3555456601</v>
      </c>
      <c r="D1172" t="str">
        <f>_xlfn.XLOOKUP(Table19[[#This Row],[sample]],'FULL INFO'!D:D,'FULL INFO'!A:A)</f>
        <v>GB-029-7902-NSCLC</v>
      </c>
      <c r="E1172" t="s">
        <v>6551</v>
      </c>
      <c r="F1172" t="s">
        <v>6491</v>
      </c>
    </row>
    <row r="1173" spans="1:6">
      <c r="A1173" s="17" t="s">
        <v>6552</v>
      </c>
      <c r="C1173">
        <v>2132154104</v>
      </c>
      <c r="D1173" t="str">
        <f>_xlfn.XLOOKUP(Table19[[#This Row],[sample]],'FULL INFO'!D:D,'FULL INFO'!A:A)</f>
        <v>DE-041-0401-NSCLC</v>
      </c>
      <c r="E1173" t="s">
        <v>6553</v>
      </c>
      <c r="F1173" t="s">
        <v>6491</v>
      </c>
    </row>
    <row r="1174" spans="1:6">
      <c r="A1174" s="17" t="s">
        <v>6554</v>
      </c>
      <c r="C1174" t="s">
        <v>6555</v>
      </c>
      <c r="D1174" t="str">
        <f>_xlfn.XLOOKUP(Table19[[#This Row],[sample]],'FULL INFO'!D:D,'FULL INFO'!A:A)</f>
        <v>GB-025-7508-NSCLC</v>
      </c>
      <c r="E1174" t="s">
        <v>6556</v>
      </c>
      <c r="F1174" t="s">
        <v>6491</v>
      </c>
    </row>
    <row r="1175" spans="1:6">
      <c r="A1175" s="17" t="s">
        <v>6557</v>
      </c>
      <c r="C1175" t="s">
        <v>6558</v>
      </c>
      <c r="D1175" t="str">
        <f>_xlfn.XLOOKUP(Table19[[#This Row],[sample]],'FULL INFO'!D:D,'FULL INFO'!A:A)</f>
        <v>US-153-3331-SCLC</v>
      </c>
      <c r="E1175" t="s">
        <v>6559</v>
      </c>
      <c r="F1175" t="s">
        <v>6491</v>
      </c>
    </row>
    <row r="1176" spans="1:6">
      <c r="A1176" s="17" t="s">
        <v>6560</v>
      </c>
      <c r="C1176">
        <v>2132155171</v>
      </c>
      <c r="D1176" t="str">
        <f>_xlfn.XLOOKUP(Table19[[#This Row],[sample]],'FULL INFO'!D:D,'FULL INFO'!A:A)</f>
        <v>US-038-3008-SCLC</v>
      </c>
      <c r="E1176" t="s">
        <v>6561</v>
      </c>
      <c r="F1176" t="s">
        <v>6491</v>
      </c>
    </row>
    <row r="1177" spans="1:6">
      <c r="A1177" s="17" t="s">
        <v>6562</v>
      </c>
      <c r="C1177">
        <v>2132153953</v>
      </c>
      <c r="D1177" t="str">
        <f>_xlfn.XLOOKUP(Table19[[#This Row],[sample]],'FULL INFO'!D:D,'FULL INFO'!A:A)</f>
        <v>GB-026-7604-NSCLC</v>
      </c>
      <c r="E1177" t="s">
        <v>6563</v>
      </c>
      <c r="F1177" t="s">
        <v>6491</v>
      </c>
    </row>
    <row r="1178" spans="1:6">
      <c r="A1178" s="17" t="s">
        <v>6424</v>
      </c>
      <c r="C1178" t="s">
        <v>6564</v>
      </c>
      <c r="D1178" t="str">
        <f>_xlfn.XLOOKUP(Table19[[#This Row],[sample]],'FULL INFO'!D:D,'FULL INFO'!A:A)</f>
        <v>GB-024-7410-NSCLC</v>
      </c>
      <c r="E1178" t="s">
        <v>6565</v>
      </c>
      <c r="F1178" t="s">
        <v>6491</v>
      </c>
    </row>
    <row r="1179" spans="1:6">
      <c r="A1179" s="17" t="s">
        <v>6566</v>
      </c>
      <c r="C1179">
        <v>420722071</v>
      </c>
      <c r="D1179" t="str">
        <f>_xlfn.XLOOKUP(Table19[[#This Row],[sample]],'FULL INFO'!D:D,'FULL INFO'!A:A)</f>
        <v>IL-014-1909-NSCLC</v>
      </c>
      <c r="E1179" t="s">
        <v>6091</v>
      </c>
      <c r="F1179" t="s">
        <v>6491</v>
      </c>
    </row>
    <row r="1180" spans="1:6">
      <c r="A1180" s="17" t="s">
        <v>6489</v>
      </c>
      <c r="C1180" s="8" t="s">
        <v>6567</v>
      </c>
      <c r="D1180" t="str">
        <f>_xlfn.XLOOKUP(Table19[[#This Row],[sample]],'FULL INFO'!D:D,'FULL INFO'!A:A)</f>
        <v>IL-012-1618-NSCLC</v>
      </c>
      <c r="E1180" s="8" t="s">
        <v>6017</v>
      </c>
      <c r="F1180" t="s">
        <v>6568</v>
      </c>
    </row>
    <row r="1181" spans="1:6">
      <c r="A1181" s="17" t="s">
        <v>6569</v>
      </c>
      <c r="C1181" s="8">
        <v>2132154224</v>
      </c>
      <c r="D1181" t="str">
        <f>_xlfn.XLOOKUP(Table19[[#This Row],[sample]],'FULL INFO'!D:D,'FULL INFO'!A:A)</f>
        <v>GB-025-8501-MELANOMA</v>
      </c>
      <c r="E1181" s="8" t="s">
        <v>6570</v>
      </c>
      <c r="F1181" t="s">
        <v>6568</v>
      </c>
    </row>
    <row r="1182" spans="1:6">
      <c r="A1182" s="17" t="s">
        <v>6571</v>
      </c>
      <c r="C1182" s="8" t="s">
        <v>6572</v>
      </c>
      <c r="D1182" t="str">
        <f>_xlfn.XLOOKUP(Table19[[#This Row],[sample]],'FULL INFO'!D:D,'FULL INFO'!A:A)</f>
        <v>US-030-4105-MELANOMA</v>
      </c>
      <c r="E1182" s="8" t="s">
        <v>6573</v>
      </c>
      <c r="F1182" t="s">
        <v>6568</v>
      </c>
    </row>
    <row r="1183" spans="1:6">
      <c r="A1183" s="17" t="s">
        <v>6492</v>
      </c>
      <c r="C1183" s="8" t="s">
        <v>6574</v>
      </c>
      <c r="D1183" t="str">
        <f>_xlfn.XLOOKUP(Table19[[#This Row],[sample]],'FULL INFO'!D:D,'FULL INFO'!A:A)</f>
        <v>US-037-8021-MELANOMA</v>
      </c>
      <c r="E1183" s="8" t="s">
        <v>6575</v>
      </c>
      <c r="F1183" t="s">
        <v>6568</v>
      </c>
    </row>
    <row r="1184" spans="1:6">
      <c r="A1184" s="17" t="s">
        <v>6576</v>
      </c>
      <c r="C1184" s="8" t="s">
        <v>6577</v>
      </c>
      <c r="D1184" t="str">
        <f>_xlfn.XLOOKUP(Table19[[#This Row],[sample]],'FULL INFO'!D:D,'FULL INFO'!A:A)</f>
        <v>US-037-8009-MELANOMA</v>
      </c>
      <c r="E1184" s="8" t="s">
        <v>6578</v>
      </c>
      <c r="F1184" t="s">
        <v>6568</v>
      </c>
    </row>
    <row r="1185" spans="1:6">
      <c r="A1185" s="17" t="s">
        <v>6498</v>
      </c>
      <c r="C1185" s="8" t="s">
        <v>6579</v>
      </c>
      <c r="D1185" t="str">
        <f>_xlfn.XLOOKUP(Table19[[#This Row],[sample]],'FULL INFO'!D:D,'FULL INFO'!A:A)</f>
        <v>US-031-6001-NSCLC</v>
      </c>
      <c r="E1185" s="8" t="s">
        <v>6580</v>
      </c>
      <c r="F1185" t="s">
        <v>6568</v>
      </c>
    </row>
    <row r="1186" spans="1:6">
      <c r="A1186" s="17" t="s">
        <v>6581</v>
      </c>
      <c r="C1186" s="8" t="s">
        <v>6582</v>
      </c>
      <c r="D1186" t="str">
        <f>_xlfn.XLOOKUP(Table19[[#This Row],[sample]],'FULL INFO'!D:D,'FULL INFO'!A:A)</f>
        <v>US-031-6003-NSCLC</v>
      </c>
      <c r="E1186" s="8" t="s">
        <v>6583</v>
      </c>
      <c r="F1186" t="s">
        <v>6568</v>
      </c>
    </row>
    <row r="1187" spans="1:6">
      <c r="A1187" s="17" t="s">
        <v>6510</v>
      </c>
      <c r="C1187" s="8" t="s">
        <v>6584</v>
      </c>
      <c r="D1187" t="str">
        <f>_xlfn.XLOOKUP(Table19[[#This Row],[sample]],'FULL INFO'!D:D,'FULL INFO'!A:A)</f>
        <v>IL-003-1330-NSCLC</v>
      </c>
      <c r="E1187" s="9" t="s">
        <v>5949</v>
      </c>
      <c r="F1187" t="s">
        <v>6568</v>
      </c>
    </row>
    <row r="1188" spans="1:6">
      <c r="A1188" s="17" t="s">
        <v>6513</v>
      </c>
      <c r="C1188" s="8">
        <v>3555526769</v>
      </c>
      <c r="D1188" t="str">
        <f>_xlfn.XLOOKUP(Table19[[#This Row],[sample]],'FULL INFO'!D:D,'FULL INFO'!A:A)</f>
        <v>US-034-8005-NSCLC</v>
      </c>
      <c r="E1188" s="9" t="s">
        <v>6585</v>
      </c>
      <c r="F1188" t="s">
        <v>6568</v>
      </c>
    </row>
    <row r="1189" spans="1:6">
      <c r="A1189" s="17" t="s">
        <v>6515</v>
      </c>
      <c r="C1189" s="8">
        <v>2132154237</v>
      </c>
      <c r="D1189" t="str">
        <f>_xlfn.XLOOKUP(Table19[[#This Row],[sample]],'FULL INFO'!D:D,'FULL INFO'!A:A)</f>
        <v>US-037-8013-MELANOMA</v>
      </c>
      <c r="E1189" s="9" t="s">
        <v>6586</v>
      </c>
      <c r="F1189" t="s">
        <v>6568</v>
      </c>
    </row>
    <row r="1190" spans="1:6">
      <c r="A1190" s="17" t="s">
        <v>6518</v>
      </c>
      <c r="C1190" s="8" t="s">
        <v>6587</v>
      </c>
      <c r="D1190" t="str">
        <f>_xlfn.XLOOKUP(Table19[[#This Row],[sample]],'FULL INFO'!D:D,'FULL INFO'!A:A)</f>
        <v>US-037-8052-MELANOMA</v>
      </c>
      <c r="E1190" s="9" t="s">
        <v>6588</v>
      </c>
      <c r="F1190" t="s">
        <v>6568</v>
      </c>
    </row>
    <row r="1191" spans="1:6">
      <c r="A1191" s="17" t="s">
        <v>6521</v>
      </c>
      <c r="C1191" s="8" t="s">
        <v>6589</v>
      </c>
      <c r="D1191" t="str">
        <f>_xlfn.XLOOKUP(Table19[[#This Row],[sample]],'FULL INFO'!D:D,'FULL INFO'!A:A)</f>
        <v>IL-003-1324-NSCLC</v>
      </c>
      <c r="E1191" s="9" t="s">
        <v>5557</v>
      </c>
      <c r="F1191" t="s">
        <v>6568</v>
      </c>
    </row>
    <row r="1192" spans="1:6">
      <c r="A1192" s="17" t="s">
        <v>6590</v>
      </c>
      <c r="C1192" s="8" t="s">
        <v>6591</v>
      </c>
      <c r="D1192" t="str">
        <f>_xlfn.XLOOKUP(Table19[[#This Row],[sample]],'FULL INFO'!D:D,'FULL INFO'!A:A)</f>
        <v>US-037-8055-MELANOMA</v>
      </c>
      <c r="E1192" s="9" t="s">
        <v>6592</v>
      </c>
      <c r="F1192" t="s">
        <v>6568</v>
      </c>
    </row>
    <row r="1193" spans="1:6">
      <c r="A1193" s="17" t="s">
        <v>6526</v>
      </c>
      <c r="C1193" s="8">
        <v>2132156330</v>
      </c>
      <c r="D1193" t="str">
        <f>_xlfn.XLOOKUP(Table19[[#This Row],[sample]],'FULL INFO'!D:D,'FULL INFO'!A:A)</f>
        <v>GB-029-7908-NSCLC</v>
      </c>
      <c r="E1193" s="9" t="s">
        <v>6593</v>
      </c>
      <c r="F1193" t="s">
        <v>6568</v>
      </c>
    </row>
    <row r="1194" spans="1:6">
      <c r="A1194" s="17" t="s">
        <v>6528</v>
      </c>
      <c r="C1194" s="8" t="s">
        <v>6594</v>
      </c>
      <c r="D1194" t="str">
        <f>_xlfn.XLOOKUP(Table19[[#This Row],[sample]],'FULL INFO'!D:D,'FULL INFO'!A:A)</f>
        <v>IL-003-1336-NSCLC</v>
      </c>
      <c r="E1194" s="9" t="s">
        <v>5952</v>
      </c>
      <c r="F1194" t="s">
        <v>6568</v>
      </c>
    </row>
    <row r="1195" spans="1:6">
      <c r="A1195" s="17" t="s">
        <v>6530</v>
      </c>
      <c r="C1195" s="8">
        <v>2132155156</v>
      </c>
      <c r="D1195" t="str">
        <f>_xlfn.XLOOKUP(Table19[[#This Row],[sample]],'FULL INFO'!D:D,'FULL INFO'!A:A)</f>
        <v>US-037-8016-MELANOMA</v>
      </c>
      <c r="E1195" s="9" t="s">
        <v>6595</v>
      </c>
      <c r="F1195" t="s">
        <v>6568</v>
      </c>
    </row>
    <row r="1196" spans="1:6">
      <c r="A1196" s="17" t="s">
        <v>6532</v>
      </c>
      <c r="C1196" s="8">
        <v>3555527196</v>
      </c>
      <c r="D1196" t="str">
        <f>_xlfn.XLOOKUP(Table19[[#This Row],[sample]],'FULL INFO'!D:D,'FULL INFO'!A:A)</f>
        <v>US-153-1330-NSCLC</v>
      </c>
      <c r="E1196" s="9" t="s">
        <v>6596</v>
      </c>
      <c r="F1196" t="s">
        <v>6568</v>
      </c>
    </row>
    <row r="1197" spans="1:6">
      <c r="A1197" s="17" t="s">
        <v>6535</v>
      </c>
      <c r="C1197" s="8" t="s">
        <v>6597</v>
      </c>
      <c r="D1197" t="str">
        <f>_xlfn.XLOOKUP(Table19[[#This Row],[sample]],'FULL INFO'!D:D,'FULL INFO'!A:A)</f>
        <v>GB-026-7602-NSCLC</v>
      </c>
      <c r="E1197" s="9" t="s">
        <v>6598</v>
      </c>
      <c r="F1197" t="s">
        <v>6568</v>
      </c>
    </row>
    <row r="1198" spans="1:6">
      <c r="A1198" s="17" t="s">
        <v>6440</v>
      </c>
      <c r="C1198" s="8">
        <v>3555456621</v>
      </c>
      <c r="D1198" t="str">
        <f>_xlfn.XLOOKUP(Table19[[#This Row],[sample]],'FULL INFO'!D:D,'FULL INFO'!A:A)</f>
        <v>US-030-4100-MELANOMA</v>
      </c>
      <c r="E1198" s="9" t="s">
        <v>6599</v>
      </c>
      <c r="F1198" t="s">
        <v>6568</v>
      </c>
    </row>
    <row r="1199" spans="1:6">
      <c r="A1199" s="17" t="s">
        <v>6543</v>
      </c>
      <c r="C1199" s="8" t="s">
        <v>6600</v>
      </c>
      <c r="D1199" t="str">
        <f>_xlfn.XLOOKUP(Table19[[#This Row],[sample]],'FULL INFO'!D:D,'FULL INFO'!A:A)</f>
        <v>GB-025-7510-NSCLC</v>
      </c>
      <c r="E1199" s="9" t="s">
        <v>6601</v>
      </c>
      <c r="F1199" t="s">
        <v>6568</v>
      </c>
    </row>
    <row r="1200" spans="1:6">
      <c r="A1200" s="17" t="s">
        <v>6545</v>
      </c>
      <c r="C1200" s="8" t="s">
        <v>6602</v>
      </c>
      <c r="D1200" t="str">
        <f>_xlfn.XLOOKUP(Table19[[#This Row],[sample]],'FULL INFO'!D:D,'FULL INFO'!A:A)</f>
        <v>IL-001-2059-MELANOMA</v>
      </c>
      <c r="E1200" s="9" t="s">
        <v>6603</v>
      </c>
      <c r="F1200" t="s">
        <v>6568</v>
      </c>
    </row>
    <row r="1201" spans="1:6">
      <c r="A1201" s="17" t="s">
        <v>6604</v>
      </c>
      <c r="C1201" s="8" t="s">
        <v>6605</v>
      </c>
      <c r="D1201" t="str">
        <f>_xlfn.XLOOKUP(Table19[[#This Row],[sample]],'FULL INFO'!D:D,'FULL INFO'!A:A)</f>
        <v>IL-003-1312-NSCLC</v>
      </c>
      <c r="E1201" s="9" t="s">
        <v>5553</v>
      </c>
      <c r="F1201" t="s">
        <v>6568</v>
      </c>
    </row>
    <row r="1202" spans="1:6">
      <c r="A1202" s="17" t="s">
        <v>6606</v>
      </c>
      <c r="C1202" s="8">
        <v>2132155170</v>
      </c>
      <c r="D1202" t="str">
        <f>_xlfn.XLOOKUP(Table19[[#This Row],[sample]],'FULL INFO'!D:D,'FULL INFO'!A:A)</f>
        <v>US-037-8017-MELANOMA</v>
      </c>
      <c r="E1202" s="9" t="s">
        <v>6607</v>
      </c>
      <c r="F1202" t="s">
        <v>6568</v>
      </c>
    </row>
    <row r="1203" spans="1:6">
      <c r="A1203" s="17" t="s">
        <v>6608</v>
      </c>
      <c r="C1203" s="8" t="s">
        <v>6609</v>
      </c>
      <c r="D1203" t="str">
        <f>_xlfn.XLOOKUP(Table19[[#This Row],[sample]],'FULL INFO'!D:D,'FULL INFO'!A:A)</f>
        <v>US-031-6004-NSCLC</v>
      </c>
      <c r="E1203" s="9" t="s">
        <v>6610</v>
      </c>
      <c r="F1203" t="s">
        <v>6568</v>
      </c>
    </row>
    <row r="1204" spans="1:6">
      <c r="A1204" s="17" t="s">
        <v>6552</v>
      </c>
      <c r="C1204" s="8">
        <v>2132153935</v>
      </c>
      <c r="D1204" t="str">
        <f>_xlfn.XLOOKUP(Table19[[#This Row],[sample]],'FULL INFO'!D:D,'FULL INFO'!A:A)</f>
        <v>US-037-8005-MELANOMA</v>
      </c>
      <c r="E1204" s="9" t="s">
        <v>6611</v>
      </c>
      <c r="F1204" t="s">
        <v>6568</v>
      </c>
    </row>
    <row r="1205" spans="1:6">
      <c r="A1205" s="17" t="s">
        <v>6560</v>
      </c>
      <c r="C1205" s="8">
        <v>3555463899</v>
      </c>
      <c r="D1205" t="str">
        <f>_xlfn.XLOOKUP(Table19[[#This Row],[sample]],'FULL INFO'!D:D,'FULL INFO'!A:A)</f>
        <v>US-032-7002-NSCLC</v>
      </c>
      <c r="E1205" s="9" t="s">
        <v>6612</v>
      </c>
      <c r="F1205" t="s">
        <v>6568</v>
      </c>
    </row>
    <row r="1206" spans="1:6">
      <c r="A1206" s="17" t="s">
        <v>6562</v>
      </c>
      <c r="C1206" s="8">
        <v>420669575</v>
      </c>
      <c r="D1206" t="str">
        <f>_xlfn.XLOOKUP(Table19[[#This Row],[sample]],'FULL INFO'!D:D,'FULL INFO'!A:A)</f>
        <v>IL-014-1909-NSCLC</v>
      </c>
      <c r="E1206" s="9" t="s">
        <v>6091</v>
      </c>
      <c r="F1206" t="s">
        <v>6568</v>
      </c>
    </row>
    <row r="1207" spans="1:6">
      <c r="A1207" s="17" t="s">
        <v>6613</v>
      </c>
      <c r="C1207" s="8">
        <v>3555527168</v>
      </c>
      <c r="D1207" t="str">
        <f>_xlfn.XLOOKUP(Table19[[#This Row],[sample]],'FULL INFO'!D:D,'FULL INFO'!A:A)</f>
        <v>US-032-7024-NSCLC</v>
      </c>
      <c r="E1207" s="9" t="s">
        <v>6614</v>
      </c>
      <c r="F1207" t="s">
        <v>6568</v>
      </c>
    </row>
    <row r="1208" spans="1:6">
      <c r="A1208" s="17" t="s">
        <v>6566</v>
      </c>
      <c r="C1208" s="8">
        <v>3555524697</v>
      </c>
      <c r="D1208" t="str">
        <f>_xlfn.XLOOKUP(Table19[[#This Row],[sample]],'FULL INFO'!D:D,'FULL INFO'!A:A)</f>
        <v>US-034-8004-NSCLC</v>
      </c>
      <c r="E1208" s="9" t="s">
        <v>6615</v>
      </c>
      <c r="F1208" t="s">
        <v>6568</v>
      </c>
    </row>
    <row r="1209" spans="1:6">
      <c r="A1209" s="17" t="s">
        <v>6489</v>
      </c>
      <c r="C1209" s="8" t="s">
        <v>6616</v>
      </c>
      <c r="D1209" t="str">
        <f>_xlfn.XLOOKUP(Table19[[#This Row],[sample]],'FULL INFO'!D:D,'FULL INFO'!A:A)</f>
        <v>IL-012-1618-NSCLC</v>
      </c>
      <c r="E1209" s="8" t="s">
        <v>6017</v>
      </c>
      <c r="F1209" t="s">
        <v>6617</v>
      </c>
    </row>
    <row r="1210" spans="1:6">
      <c r="A1210" s="17" t="s">
        <v>6571</v>
      </c>
      <c r="C1210" s="8">
        <v>2132155102</v>
      </c>
      <c r="D1210" t="str">
        <f>_xlfn.XLOOKUP(Table19[[#This Row],[sample]],'FULL INFO'!D:D,'FULL INFO'!A:A)</f>
        <v>IL-001-2033-MELANOMA</v>
      </c>
      <c r="E1210" s="8" t="s">
        <v>6618</v>
      </c>
      <c r="F1210" t="s">
        <v>6617</v>
      </c>
    </row>
    <row r="1211" spans="1:6">
      <c r="A1211" s="17" t="s">
        <v>6492</v>
      </c>
      <c r="C1211" s="8" t="s">
        <v>6619</v>
      </c>
      <c r="D1211" t="str">
        <f>_xlfn.XLOOKUP(Table19[[#This Row],[sample]],'FULL INFO'!D:D,'FULL INFO'!A:A)</f>
        <v>US-032-7124-MELANOMA</v>
      </c>
      <c r="E1211" s="8" t="s">
        <v>6620</v>
      </c>
      <c r="F1211" t="s">
        <v>6617</v>
      </c>
    </row>
    <row r="1212" spans="1:6">
      <c r="A1212" s="17" t="s">
        <v>6621</v>
      </c>
      <c r="C1212" s="8">
        <v>2132154303</v>
      </c>
      <c r="D1212" t="str">
        <f>_xlfn.XLOOKUP(Table19[[#This Row],[sample]],'FULL INFO'!D:D,'FULL INFO'!A:A)</f>
        <v>DE-041-0404-NSCLC</v>
      </c>
      <c r="E1212" s="8" t="s">
        <v>6622</v>
      </c>
      <c r="F1212" t="s">
        <v>6617</v>
      </c>
    </row>
    <row r="1213" spans="1:6">
      <c r="A1213" s="17" t="s">
        <v>6498</v>
      </c>
      <c r="C1213" s="8" t="s">
        <v>6623</v>
      </c>
      <c r="D1213" t="str">
        <f>_xlfn.XLOOKUP(Table19[[#This Row],[sample]],'FULL INFO'!D:D,'FULL INFO'!A:A)</f>
        <v>US-032-7125-MELANOMA</v>
      </c>
      <c r="E1213" s="8" t="s">
        <v>6624</v>
      </c>
      <c r="F1213" t="s">
        <v>6617</v>
      </c>
    </row>
    <row r="1214" spans="1:6">
      <c r="A1214" s="17" t="s">
        <v>6501</v>
      </c>
      <c r="C1214" s="8" t="s">
        <v>6625</v>
      </c>
      <c r="D1214" t="str">
        <f>_xlfn.XLOOKUP(Table19[[#This Row],[sample]],'FULL INFO'!D:D,'FULL INFO'!A:A)</f>
        <v>US-037-8056-MELANOMA</v>
      </c>
      <c r="E1214" s="8" t="s">
        <v>6626</v>
      </c>
      <c r="F1214" t="s">
        <v>6617</v>
      </c>
    </row>
    <row r="1215" spans="1:6">
      <c r="A1215" s="17" t="s">
        <v>6505</v>
      </c>
      <c r="C1215" s="8">
        <v>420720520</v>
      </c>
      <c r="D1215" t="str">
        <f>_xlfn.XLOOKUP(Table19[[#This Row],[sample]],'FULL INFO'!D:D,'FULL INFO'!A:A)</f>
        <v>IL-003-1330-NSCLC</v>
      </c>
      <c r="E1215" s="8" t="s">
        <v>5949</v>
      </c>
      <c r="F1215" t="s">
        <v>6617</v>
      </c>
    </row>
    <row r="1216" spans="1:6">
      <c r="A1216" s="17" t="s">
        <v>6508</v>
      </c>
      <c r="C1216" s="8" t="s">
        <v>6627</v>
      </c>
      <c r="D1216" t="str">
        <f>_xlfn.XLOOKUP(Table19[[#This Row],[sample]],'FULL INFO'!D:D,'FULL INFO'!A:A)</f>
        <v>US-035-5104-MELANOMA</v>
      </c>
      <c r="E1216" s="8" t="s">
        <v>6628</v>
      </c>
      <c r="F1216" t="s">
        <v>6617</v>
      </c>
    </row>
    <row r="1217" spans="1:6">
      <c r="A1217" s="17" t="s">
        <v>6513</v>
      </c>
      <c r="C1217" s="8">
        <v>3555525361</v>
      </c>
      <c r="D1217" t="str">
        <f>_xlfn.XLOOKUP(Table19[[#This Row],[sample]],'FULL INFO'!D:D,'FULL INFO'!A:A)</f>
        <v>IL-003-1332-NSCLC</v>
      </c>
      <c r="E1217" s="8" t="s">
        <v>6629</v>
      </c>
      <c r="F1217" t="s">
        <v>6617</v>
      </c>
    </row>
    <row r="1218" spans="1:6">
      <c r="A1218" s="17" t="s">
        <v>6630</v>
      </c>
      <c r="C1218" s="8">
        <v>2132154106</v>
      </c>
      <c r="D1218" t="str">
        <f>_xlfn.XLOOKUP(Table19[[#This Row],[sample]],'FULL INFO'!D:D,'FULL INFO'!A:A)</f>
        <v>US-035-5101-MELANOMA</v>
      </c>
      <c r="E1218" s="8" t="s">
        <v>6631</v>
      </c>
      <c r="F1218" t="s">
        <v>6617</v>
      </c>
    </row>
    <row r="1219" spans="1:6">
      <c r="A1219" s="17" t="s">
        <v>6632</v>
      </c>
      <c r="C1219" s="8" t="s">
        <v>6633</v>
      </c>
      <c r="D1219" t="str">
        <f>_xlfn.XLOOKUP(Table19[[#This Row],[sample]],'FULL INFO'!D:D,'FULL INFO'!A:A)</f>
        <v>IL-003-1324-NSCLC</v>
      </c>
      <c r="E1219" s="8" t="s">
        <v>5557</v>
      </c>
      <c r="F1219" t="s">
        <v>6617</v>
      </c>
    </row>
    <row r="1220" spans="1:6">
      <c r="A1220" s="17" t="s">
        <v>6515</v>
      </c>
      <c r="C1220" s="8" t="s">
        <v>6634</v>
      </c>
      <c r="D1220" t="str">
        <f>_xlfn.XLOOKUP(Table19[[#This Row],[sample]],'FULL INFO'!D:D,'FULL INFO'!A:A)</f>
        <v>US-037-8029-MELANOMA</v>
      </c>
      <c r="E1220" s="8" t="s">
        <v>6635</v>
      </c>
      <c r="F1220" t="s">
        <v>6617</v>
      </c>
    </row>
    <row r="1221" spans="1:6">
      <c r="A1221" s="17" t="s">
        <v>6518</v>
      </c>
      <c r="C1221" s="8" t="s">
        <v>6636</v>
      </c>
      <c r="D1221" t="str">
        <f>_xlfn.XLOOKUP(Table19[[#This Row],[sample]],'FULL INFO'!D:D,'FULL INFO'!A:A)</f>
        <v>US-032-7129-MELANOMA</v>
      </c>
      <c r="E1221" s="8" t="s">
        <v>6637</v>
      </c>
      <c r="F1221" t="s">
        <v>6617</v>
      </c>
    </row>
    <row r="1222" spans="1:6">
      <c r="A1222" s="17" t="s">
        <v>6521</v>
      </c>
      <c r="C1222" s="8" t="s">
        <v>6638</v>
      </c>
      <c r="D1222" t="str">
        <f>_xlfn.XLOOKUP(Table19[[#This Row],[sample]],'FULL INFO'!D:D,'FULL INFO'!A:A)</f>
        <v>US-153-1341-NSCLC</v>
      </c>
      <c r="E1222" s="8" t="s">
        <v>6639</v>
      </c>
      <c r="F1222" t="s">
        <v>6617</v>
      </c>
    </row>
    <row r="1223" spans="1:6">
      <c r="A1223" s="17" t="s">
        <v>6523</v>
      </c>
      <c r="C1223" s="8">
        <v>2132154112</v>
      </c>
      <c r="D1223" t="str">
        <f>_xlfn.XLOOKUP(Table19[[#This Row],[sample]],'FULL INFO'!D:D,'FULL INFO'!A:A)</f>
        <v>IL-007-1522-NSCLC</v>
      </c>
      <c r="E1223" s="8" t="s">
        <v>6640</v>
      </c>
      <c r="F1223" t="s">
        <v>6617</v>
      </c>
    </row>
    <row r="1224" spans="1:6">
      <c r="A1224" s="17" t="s">
        <v>6590</v>
      </c>
      <c r="C1224" s="8">
        <v>2132155145</v>
      </c>
      <c r="D1224" t="str">
        <f>_xlfn.XLOOKUP(Table19[[#This Row],[sample]],'FULL INFO'!D:D,'FULL INFO'!A:A)</f>
        <v>IL-007-2582-MELANOMA</v>
      </c>
      <c r="E1224" s="8" t="s">
        <v>6641</v>
      </c>
      <c r="F1224" t="s">
        <v>6617</v>
      </c>
    </row>
    <row r="1225" spans="1:6">
      <c r="A1225" s="17" t="s">
        <v>6528</v>
      </c>
      <c r="C1225" s="8" t="s">
        <v>6642</v>
      </c>
      <c r="D1225" t="str">
        <f>_xlfn.XLOOKUP(Table19[[#This Row],[sample]],'FULL INFO'!D:D,'FULL INFO'!A:A)</f>
        <v>US-038-2000-MELANOMA</v>
      </c>
      <c r="E1225" s="8" t="s">
        <v>6643</v>
      </c>
      <c r="F1225" t="s">
        <v>6617</v>
      </c>
    </row>
    <row r="1226" spans="1:6">
      <c r="A1226" s="17" t="s">
        <v>6644</v>
      </c>
      <c r="C1226" s="8">
        <v>2132155138</v>
      </c>
      <c r="D1226" t="str">
        <f>_xlfn.XLOOKUP(Table19[[#This Row],[sample]],'FULL INFO'!D:D,'FULL INFO'!A:A)</f>
        <v>US-030-4107-MELANOMA</v>
      </c>
      <c r="E1226" s="8" t="s">
        <v>6645</v>
      </c>
      <c r="F1226" t="s">
        <v>6617</v>
      </c>
    </row>
    <row r="1227" spans="1:6">
      <c r="A1227" s="17" t="s">
        <v>6532</v>
      </c>
      <c r="C1227" s="8" t="s">
        <v>6646</v>
      </c>
      <c r="D1227" t="str">
        <f>_xlfn.XLOOKUP(Table19[[#This Row],[sample]],'FULL INFO'!D:D,'FULL INFO'!A:A)</f>
        <v>IL-003-1336-NSCLC</v>
      </c>
      <c r="E1227" s="8" t="s">
        <v>5952</v>
      </c>
      <c r="F1227" t="s">
        <v>6617</v>
      </c>
    </row>
    <row r="1228" spans="1:6">
      <c r="A1228" s="17" t="s">
        <v>6535</v>
      </c>
      <c r="C1228" s="8" t="s">
        <v>6647</v>
      </c>
      <c r="D1228" t="str">
        <f>_xlfn.XLOOKUP(Table19[[#This Row],[sample]],'FULL INFO'!D:D,'FULL INFO'!A:A)</f>
        <v>IL-007-1518-NSCLC</v>
      </c>
      <c r="E1228" s="8" t="s">
        <v>6648</v>
      </c>
      <c r="F1228" t="s">
        <v>6617</v>
      </c>
    </row>
    <row r="1229" spans="1:6">
      <c r="A1229" s="17" t="s">
        <v>6543</v>
      </c>
      <c r="C1229" s="8" t="s">
        <v>6649</v>
      </c>
      <c r="D1229" t="str">
        <f>_xlfn.XLOOKUP(Table19[[#This Row],[sample]],'FULL INFO'!D:D,'FULL INFO'!A:A)</f>
        <v>US-032-7128-MELANOMA</v>
      </c>
      <c r="E1229" s="8" t="s">
        <v>6650</v>
      </c>
      <c r="F1229" t="s">
        <v>6617</v>
      </c>
    </row>
    <row r="1230" spans="1:6">
      <c r="A1230" s="17" t="s">
        <v>6604</v>
      </c>
      <c r="C1230" s="8">
        <v>420720993</v>
      </c>
      <c r="D1230" t="str">
        <f>_xlfn.XLOOKUP(Table19[[#This Row],[sample]],'FULL INFO'!D:D,'FULL INFO'!A:A)</f>
        <v>IL-003-1312-NSCLC</v>
      </c>
      <c r="E1230" s="8" t="s">
        <v>5553</v>
      </c>
      <c r="F1230" t="s">
        <v>6617</v>
      </c>
    </row>
    <row r="1231" spans="1:6">
      <c r="A1231" s="17" t="s">
        <v>6547</v>
      </c>
      <c r="C1231" s="8" t="s">
        <v>6651</v>
      </c>
      <c r="D1231" t="str">
        <f>_xlfn.XLOOKUP(Table19[[#This Row],[sample]],'FULL INFO'!D:D,'FULL INFO'!A:A)</f>
        <v>US-035-5100-MELANOMA</v>
      </c>
      <c r="E1231" s="8" t="s">
        <v>6652</v>
      </c>
      <c r="F1231" t="s">
        <v>6617</v>
      </c>
    </row>
    <row r="1232" spans="1:6">
      <c r="A1232" s="17" t="s">
        <v>6606</v>
      </c>
      <c r="C1232" s="8" t="s">
        <v>6653</v>
      </c>
      <c r="D1232" t="str">
        <f>_xlfn.XLOOKUP(Table19[[#This Row],[sample]],'FULL INFO'!D:D,'FULL INFO'!A:A)</f>
        <v>US-153-1338-NSCLC</v>
      </c>
      <c r="E1232" s="8" t="s">
        <v>6654</v>
      </c>
      <c r="F1232" t="s">
        <v>6617</v>
      </c>
    </row>
    <row r="1233" spans="1:6">
      <c r="A1233" s="17" t="s">
        <v>6554</v>
      </c>
      <c r="C1233" s="8" t="s">
        <v>6655</v>
      </c>
      <c r="D1233" t="str">
        <f>_xlfn.XLOOKUP(Table19[[#This Row],[sample]],'FULL INFO'!D:D,'FULL INFO'!A:A)</f>
        <v>US-037-8062-MELANOMA</v>
      </c>
      <c r="E1233" s="8" t="s">
        <v>6656</v>
      </c>
      <c r="F1233" t="s">
        <v>6617</v>
      </c>
    </row>
    <row r="1234" spans="1:6">
      <c r="A1234" s="17" t="s">
        <v>6557</v>
      </c>
      <c r="C1234" s="8">
        <v>2132153939</v>
      </c>
      <c r="D1234" t="str">
        <f>_xlfn.XLOOKUP(Table19[[#This Row],[sample]],'FULL INFO'!D:D,'FULL INFO'!A:A)</f>
        <v>US-034-8000-NSCLC</v>
      </c>
      <c r="E1234" s="8" t="s">
        <v>6657</v>
      </c>
      <c r="F1234" t="s">
        <v>6617</v>
      </c>
    </row>
    <row r="1235" spans="1:6">
      <c r="A1235" s="17" t="s">
        <v>6560</v>
      </c>
      <c r="C1235" s="8">
        <v>2132154291</v>
      </c>
      <c r="D1235" t="str">
        <f>_xlfn.XLOOKUP(Table19[[#This Row],[sample]],'FULL INFO'!D:D,'FULL INFO'!A:A)</f>
        <v>US-032-7126-MELANOMA</v>
      </c>
      <c r="E1235" s="8" t="s">
        <v>6658</v>
      </c>
      <c r="F1235" t="s">
        <v>6617</v>
      </c>
    </row>
    <row r="1236" spans="1:6">
      <c r="A1236" s="17" t="s">
        <v>6424</v>
      </c>
      <c r="C1236" s="8">
        <v>3555527012</v>
      </c>
      <c r="D1236" t="str">
        <f>_xlfn.XLOOKUP(Table19[[#This Row],[sample]],'FULL INFO'!D:D,'FULL INFO'!A:A)</f>
        <v>US-032-7001-NSCLC</v>
      </c>
      <c r="E1236" s="8" t="s">
        <v>6659</v>
      </c>
      <c r="F1236" t="s">
        <v>6617</v>
      </c>
    </row>
    <row r="1237" spans="1:6">
      <c r="A1237" s="17" t="s">
        <v>6566</v>
      </c>
      <c r="C1237" s="8" t="s">
        <v>6660</v>
      </c>
      <c r="D1237" t="str">
        <f>_xlfn.XLOOKUP(Table19[[#This Row],[sample]],'FULL INFO'!D:D,'FULL INFO'!A:A)</f>
        <v>IL-014-1909-NSCLC</v>
      </c>
      <c r="E1237" s="8" t="s">
        <v>6091</v>
      </c>
      <c r="F1237" t="s">
        <v>6617</v>
      </c>
    </row>
    <row r="1238" spans="1:6">
      <c r="A1238" s="17" t="s">
        <v>6569</v>
      </c>
      <c r="C1238" t="s">
        <v>6661</v>
      </c>
      <c r="D1238" t="str">
        <f>_xlfn.XLOOKUP(Table19[[#This Row],[sample]],'FULL INFO'!D:D,'FULL INFO'!A:A)</f>
        <v>IL-013-1804-NSCLC</v>
      </c>
      <c r="E1238" t="s">
        <v>6662</v>
      </c>
      <c r="F1238" t="s">
        <v>6663</v>
      </c>
    </row>
    <row r="1239" spans="1:6">
      <c r="A1239" s="17" t="s">
        <v>6571</v>
      </c>
      <c r="C1239" t="s">
        <v>6664</v>
      </c>
      <c r="D1239" t="str">
        <f>_xlfn.XLOOKUP(Table19[[#This Row],[sample]],'FULL INFO'!D:D,'FULL INFO'!A:A)</f>
        <v>IL-012-1618-NSCLC</v>
      </c>
      <c r="E1239" t="s">
        <v>6017</v>
      </c>
      <c r="F1239" t="s">
        <v>6663</v>
      </c>
    </row>
    <row r="1240" spans="1:6">
      <c r="A1240" s="17" t="s">
        <v>6665</v>
      </c>
      <c r="C1240" t="s">
        <v>6666</v>
      </c>
      <c r="D1240" t="str">
        <f>_xlfn.XLOOKUP(Table19[[#This Row],[sample]],'FULL INFO'!D:D,'FULL INFO'!A:A)</f>
        <v>IL-011-1408-NSCLC</v>
      </c>
      <c r="E1240" t="s">
        <v>6667</v>
      </c>
      <c r="F1240" t="s">
        <v>6663</v>
      </c>
    </row>
    <row r="1241" spans="1:6">
      <c r="A1241" s="17" t="s">
        <v>6492</v>
      </c>
      <c r="C1241">
        <v>3555456696</v>
      </c>
      <c r="D1241" t="str">
        <f>_xlfn.XLOOKUP(Table19[[#This Row],[sample]],'FULL INFO'!D:D,'FULL INFO'!A:A)</f>
        <v>IL-014-1910-NSCLC</v>
      </c>
      <c r="E1241" t="s">
        <v>6668</v>
      </c>
      <c r="F1241" t="s">
        <v>6663</v>
      </c>
    </row>
    <row r="1242" spans="1:6">
      <c r="A1242" s="17" t="s">
        <v>6621</v>
      </c>
      <c r="C1242" t="s">
        <v>6669</v>
      </c>
      <c r="D1242" t="str">
        <f>_xlfn.XLOOKUP(Table19[[#This Row],[sample]],'FULL INFO'!D:D,'FULL INFO'!A:A)</f>
        <v>US-038-1106-NSCLC</v>
      </c>
      <c r="E1242" t="s">
        <v>5393</v>
      </c>
      <c r="F1242" t="s">
        <v>6663</v>
      </c>
    </row>
    <row r="1243" spans="1:6">
      <c r="A1243" s="17" t="s">
        <v>6498</v>
      </c>
      <c r="C1243" t="s">
        <v>6670</v>
      </c>
      <c r="D1243" t="str">
        <f>_xlfn.XLOOKUP(Table19[[#This Row],[sample]],'FULL INFO'!D:D,'FULL INFO'!A:A)</f>
        <v>IL-012-1654-NSCLC</v>
      </c>
      <c r="E1243" t="s">
        <v>6671</v>
      </c>
      <c r="F1243" t="s">
        <v>6663</v>
      </c>
    </row>
    <row r="1244" spans="1:6">
      <c r="A1244" s="17" t="s">
        <v>6501</v>
      </c>
      <c r="C1244">
        <v>2132154509</v>
      </c>
      <c r="D1244" t="str">
        <f>_xlfn.XLOOKUP(Table19[[#This Row],[sample]],'FULL INFO'!D:D,'FULL INFO'!A:A)</f>
        <v>US-037-8064-MELANOMA</v>
      </c>
      <c r="E1244" t="s">
        <v>6157</v>
      </c>
      <c r="F1244" t="s">
        <v>6663</v>
      </c>
    </row>
    <row r="1245" spans="1:6">
      <c r="A1245" s="17" t="s">
        <v>6672</v>
      </c>
      <c r="C1245" t="s">
        <v>6673</v>
      </c>
      <c r="D1245" t="str">
        <f>_xlfn.XLOOKUP(Table19[[#This Row],[sample]],'FULL INFO'!D:D,'FULL INFO'!A:A)</f>
        <v>IL-013-1802-NSCLC</v>
      </c>
      <c r="E1245" t="s">
        <v>6674</v>
      </c>
      <c r="F1245" t="s">
        <v>6663</v>
      </c>
    </row>
    <row r="1246" spans="1:6">
      <c r="A1246" s="17" t="s">
        <v>6508</v>
      </c>
      <c r="C1246">
        <v>2132156298</v>
      </c>
      <c r="D1246" t="str">
        <f>_xlfn.XLOOKUP(Table19[[#This Row],[sample]],'FULL INFO'!D:D,'FULL INFO'!A:A)</f>
        <v>DE-041-0413-NSCLC</v>
      </c>
      <c r="E1246" t="s">
        <v>6675</v>
      </c>
      <c r="F1246" t="s">
        <v>6663</v>
      </c>
    </row>
    <row r="1247" spans="1:6">
      <c r="A1247" s="17" t="s">
        <v>6581</v>
      </c>
      <c r="C1247">
        <v>2132154089</v>
      </c>
      <c r="D1247" t="str">
        <f>_xlfn.XLOOKUP(Table19[[#This Row],[sample]],'FULL INFO'!D:D,'FULL INFO'!A:A)</f>
        <v>IL-011-2404-MELANOMA</v>
      </c>
      <c r="E1247" t="s">
        <v>6676</v>
      </c>
      <c r="F1247" t="s">
        <v>6663</v>
      </c>
    </row>
    <row r="1248" spans="1:6">
      <c r="A1248" s="17" t="s">
        <v>6510</v>
      </c>
      <c r="C1248">
        <v>420667274</v>
      </c>
      <c r="D1248" t="str">
        <f>_xlfn.XLOOKUP(Table19[[#This Row],[sample]],'FULL INFO'!D:D,'FULL INFO'!A:A)</f>
        <v>IL-003-1330-NSCLC</v>
      </c>
      <c r="E1248" t="s">
        <v>5949</v>
      </c>
      <c r="F1248" t="s">
        <v>6663</v>
      </c>
    </row>
    <row r="1249" spans="1:6">
      <c r="A1249" s="17" t="s">
        <v>6513</v>
      </c>
      <c r="C1249">
        <v>2132154263</v>
      </c>
      <c r="D1249" t="str">
        <f>_xlfn.XLOOKUP(Table19[[#This Row],[sample]],'FULL INFO'!D:D,'FULL INFO'!A:A)</f>
        <v>IL-009-2900-MELANOMA</v>
      </c>
      <c r="E1249" t="s">
        <v>6677</v>
      </c>
      <c r="F1249" t="s">
        <v>6663</v>
      </c>
    </row>
    <row r="1250" spans="1:6">
      <c r="A1250" s="17" t="s">
        <v>6632</v>
      </c>
      <c r="C1250">
        <v>2132154113</v>
      </c>
      <c r="D1250" t="str">
        <f>_xlfn.XLOOKUP(Table19[[#This Row],[sample]],'FULL INFO'!D:D,'FULL INFO'!A:A)</f>
        <v>US-037-8039-MELANOMA</v>
      </c>
      <c r="E1250" t="s">
        <v>6128</v>
      </c>
      <c r="F1250" t="s">
        <v>6663</v>
      </c>
    </row>
    <row r="1251" spans="1:6">
      <c r="A1251" s="17" t="s">
        <v>6515</v>
      </c>
      <c r="C1251" t="s">
        <v>6678</v>
      </c>
      <c r="D1251" t="str">
        <f>_xlfn.XLOOKUP(Table19[[#This Row],[sample]],'FULL INFO'!D:D,'FULL INFO'!A:A)</f>
        <v>IL-003-1324-NSCLC</v>
      </c>
      <c r="E1251" t="s">
        <v>5557</v>
      </c>
      <c r="F1251" t="s">
        <v>6663</v>
      </c>
    </row>
    <row r="1252" spans="1:6">
      <c r="A1252" s="17" t="s">
        <v>6422</v>
      </c>
      <c r="C1252">
        <v>2132154301</v>
      </c>
      <c r="D1252" t="str">
        <f>_xlfn.XLOOKUP(Table19[[#This Row],[sample]],'FULL INFO'!D:D,'FULL INFO'!A:A)</f>
        <v>US-037-8057-MELANOMA</v>
      </c>
      <c r="E1252" t="s">
        <v>6140</v>
      </c>
      <c r="F1252" t="s">
        <v>6663</v>
      </c>
    </row>
    <row r="1253" spans="1:6">
      <c r="A1253" s="17" t="s">
        <v>6518</v>
      </c>
      <c r="C1253">
        <v>2132154229</v>
      </c>
      <c r="D1253" t="str">
        <f>_xlfn.XLOOKUP(Table19[[#This Row],[sample]],'FULL INFO'!D:D,'FULL INFO'!A:A)</f>
        <v>GB-024-7406-NSCLC</v>
      </c>
      <c r="E1253" t="s">
        <v>6679</v>
      </c>
      <c r="F1253" t="s">
        <v>6663</v>
      </c>
    </row>
    <row r="1254" spans="1:6">
      <c r="A1254" s="17" t="s">
        <v>6523</v>
      </c>
      <c r="C1254" t="s">
        <v>6680</v>
      </c>
      <c r="D1254" t="str">
        <f>_xlfn.XLOOKUP(Table19[[#This Row],[sample]],'FULL INFO'!D:D,'FULL INFO'!A:A)</f>
        <v>IL-013-1800-NSCLC</v>
      </c>
      <c r="E1254" t="s">
        <v>6681</v>
      </c>
      <c r="F1254" t="s">
        <v>6663</v>
      </c>
    </row>
    <row r="1255" spans="1:6">
      <c r="A1255" s="17" t="s">
        <v>6590</v>
      </c>
      <c r="C1255" t="s">
        <v>6682</v>
      </c>
      <c r="D1255" t="str">
        <f>_xlfn.XLOOKUP(Table19[[#This Row],[sample]],'FULL INFO'!D:D,'FULL INFO'!A:A)</f>
        <v>IL-003-1336-NSCLC</v>
      </c>
      <c r="E1255" t="s">
        <v>5952</v>
      </c>
      <c r="F1255" t="s">
        <v>6663</v>
      </c>
    </row>
    <row r="1256" spans="1:6">
      <c r="A1256" s="17" t="s">
        <v>6526</v>
      </c>
      <c r="C1256">
        <v>3555525349</v>
      </c>
      <c r="D1256" t="str">
        <f>_xlfn.XLOOKUP(Table19[[#This Row],[sample]],'FULL INFO'!D:D,'FULL INFO'!A:A)</f>
        <v>IL-014-1912-NSCLC</v>
      </c>
      <c r="E1256" t="s">
        <v>6683</v>
      </c>
      <c r="F1256" t="s">
        <v>6663</v>
      </c>
    </row>
    <row r="1257" spans="1:6">
      <c r="A1257" s="17" t="s">
        <v>6644</v>
      </c>
      <c r="C1257">
        <v>2132154286</v>
      </c>
      <c r="D1257" t="str">
        <f>_xlfn.XLOOKUP(Table19[[#This Row],[sample]],'FULL INFO'!D:D,'FULL INFO'!A:A)</f>
        <v>IL-003-1322-NSCLC</v>
      </c>
      <c r="E1257" t="s">
        <v>6684</v>
      </c>
      <c r="F1257" t="s">
        <v>6663</v>
      </c>
    </row>
    <row r="1258" spans="1:6">
      <c r="A1258" s="17" t="s">
        <v>6532</v>
      </c>
      <c r="C1258" t="s">
        <v>6685</v>
      </c>
      <c r="D1258" t="str">
        <f>_xlfn.XLOOKUP(Table19[[#This Row],[sample]],'FULL INFO'!D:D,'FULL INFO'!A:A)</f>
        <v>IL-013-1814-NSCLC</v>
      </c>
      <c r="E1258" t="s">
        <v>6686</v>
      </c>
      <c r="F1258" t="s">
        <v>6663</v>
      </c>
    </row>
    <row r="1259" spans="1:6">
      <c r="A1259" s="17" t="s">
        <v>6535</v>
      </c>
      <c r="C1259">
        <v>2132154025</v>
      </c>
      <c r="D1259" t="str">
        <f>_xlfn.XLOOKUP(Table19[[#This Row],[sample]],'FULL INFO'!D:D,'FULL INFO'!A:A)</f>
        <v>IL-007-1516-NSCLC</v>
      </c>
      <c r="E1259" t="s">
        <v>6687</v>
      </c>
      <c r="F1259" t="s">
        <v>6663</v>
      </c>
    </row>
    <row r="1260" spans="1:6">
      <c r="A1260" s="17" t="s">
        <v>6440</v>
      </c>
      <c r="C1260">
        <v>2132154276</v>
      </c>
      <c r="D1260" t="str">
        <f>_xlfn.XLOOKUP(Table19[[#This Row],[sample]],'FULL INFO'!D:D,'FULL INFO'!A:A)</f>
        <v>DE-041-0383-NSCLC</v>
      </c>
      <c r="E1260" t="s">
        <v>6688</v>
      </c>
      <c r="F1260" t="s">
        <v>6663</v>
      </c>
    </row>
    <row r="1261" spans="1:6">
      <c r="A1261" s="17" t="s">
        <v>6540</v>
      </c>
      <c r="C1261" t="s">
        <v>6689</v>
      </c>
      <c r="D1261" t="str">
        <f>_xlfn.XLOOKUP(Table19[[#This Row],[sample]],'FULL INFO'!D:D,'FULL INFO'!A:A)</f>
        <v>DE-041-0409-NSCLC</v>
      </c>
      <c r="E1261" t="s">
        <v>6690</v>
      </c>
      <c r="F1261" t="s">
        <v>6663</v>
      </c>
    </row>
    <row r="1262" spans="1:6">
      <c r="A1262" s="17" t="s">
        <v>6543</v>
      </c>
      <c r="C1262">
        <v>420721012</v>
      </c>
      <c r="D1262" t="str">
        <f>_xlfn.XLOOKUP(Table19[[#This Row],[sample]],'FULL INFO'!D:D,'FULL INFO'!A:A)</f>
        <v>IL-003-1312-NSCLC</v>
      </c>
      <c r="E1262" t="s">
        <v>5553</v>
      </c>
      <c r="F1262" t="s">
        <v>6663</v>
      </c>
    </row>
    <row r="1263" spans="1:6">
      <c r="A1263" s="17" t="s">
        <v>6545</v>
      </c>
      <c r="C1263">
        <v>2132154310</v>
      </c>
      <c r="D1263" t="str">
        <f>_xlfn.XLOOKUP(Table19[[#This Row],[sample]],'FULL INFO'!D:D,'FULL INFO'!A:A)</f>
        <v>IL-011-2402-MELANOMA</v>
      </c>
      <c r="E1263" t="s">
        <v>6691</v>
      </c>
      <c r="F1263" t="s">
        <v>6663</v>
      </c>
    </row>
    <row r="1264" spans="1:6">
      <c r="A1264" s="17" t="s">
        <v>6604</v>
      </c>
      <c r="C1264">
        <v>2132154256</v>
      </c>
      <c r="D1264" t="str">
        <f>_xlfn.XLOOKUP(Table19[[#This Row],[sample]],'FULL INFO'!D:D,'FULL INFO'!A:A)</f>
        <v>US-037-8015-MELANOMA</v>
      </c>
      <c r="E1264" t="s">
        <v>6108</v>
      </c>
      <c r="F1264" t="s">
        <v>6663</v>
      </c>
    </row>
    <row r="1265" spans="1:6">
      <c r="A1265" s="17" t="s">
        <v>6550</v>
      </c>
      <c r="C1265" t="s">
        <v>6692</v>
      </c>
      <c r="D1265" t="str">
        <f>_xlfn.XLOOKUP(Table19[[#This Row],[sample]],'FULL INFO'!D:D,'FULL INFO'!A:A)</f>
        <v>IL-009-2908-MELANOMA</v>
      </c>
      <c r="E1265" t="s">
        <v>6693</v>
      </c>
      <c r="F1265" t="s">
        <v>6663</v>
      </c>
    </row>
    <row r="1266" spans="1:6">
      <c r="A1266" s="17" t="s">
        <v>6606</v>
      </c>
      <c r="C1266">
        <v>2132155172</v>
      </c>
      <c r="D1266" t="str">
        <f>_xlfn.XLOOKUP(Table19[[#This Row],[sample]],'FULL INFO'!D:D,'FULL INFO'!A:A)</f>
        <v>GB-051-7190-NSCLC</v>
      </c>
      <c r="E1266" t="s">
        <v>6694</v>
      </c>
      <c r="F1266" t="s">
        <v>6663</v>
      </c>
    </row>
    <row r="1267" spans="1:6">
      <c r="A1267" s="17" t="s">
        <v>6552</v>
      </c>
      <c r="C1267">
        <v>2132154313</v>
      </c>
      <c r="D1267" t="str">
        <f>_xlfn.XLOOKUP(Table19[[#This Row],[sample]],'FULL INFO'!D:D,'FULL INFO'!A:A)</f>
        <v>DE-041-0385-NSCLC</v>
      </c>
      <c r="E1267" t="s">
        <v>6695</v>
      </c>
      <c r="F1267" t="s">
        <v>6663</v>
      </c>
    </row>
    <row r="1268" spans="1:6">
      <c r="A1268" s="17" t="s">
        <v>6554</v>
      </c>
      <c r="C1268" t="s">
        <v>6696</v>
      </c>
      <c r="D1268" t="str">
        <f>_xlfn.XLOOKUP(Table19[[#This Row],[sample]],'FULL INFO'!D:D,'FULL INFO'!A:A)</f>
        <v>IL-009-2912-MELANOMA</v>
      </c>
      <c r="E1268" t="s">
        <v>6697</v>
      </c>
      <c r="F1268" t="s">
        <v>6663</v>
      </c>
    </row>
    <row r="1269" spans="1:6">
      <c r="A1269" s="17" t="s">
        <v>6560</v>
      </c>
      <c r="C1269" t="s">
        <v>6698</v>
      </c>
      <c r="D1269" t="str">
        <f>_xlfn.XLOOKUP(Table19[[#This Row],[sample]],'FULL INFO'!D:D,'FULL INFO'!A:A)</f>
        <v>US-038-1048-NSCLC</v>
      </c>
      <c r="E1269" t="s">
        <v>6699</v>
      </c>
      <c r="F1269" t="s">
        <v>6663</v>
      </c>
    </row>
    <row r="1270" spans="1:6">
      <c r="A1270" s="17" t="s">
        <v>6562</v>
      </c>
      <c r="C1270">
        <v>2132153992</v>
      </c>
      <c r="D1270" t="str">
        <f>_xlfn.XLOOKUP(Table19[[#This Row],[sample]],'FULL INFO'!D:D,'FULL INFO'!A:A)</f>
        <v>GB-025-8512-MELANOMA</v>
      </c>
      <c r="E1270" t="s">
        <v>6700</v>
      </c>
      <c r="F1270" t="s">
        <v>6663</v>
      </c>
    </row>
    <row r="1271" spans="1:6">
      <c r="A1271" s="17" t="s">
        <v>6424</v>
      </c>
      <c r="C1271" t="s">
        <v>6701</v>
      </c>
      <c r="D1271" t="str">
        <f>_xlfn.XLOOKUP(Table19[[#This Row],[sample]],'FULL INFO'!D:D,'FULL INFO'!A:A)</f>
        <v>IL-014-1909-NSCLC</v>
      </c>
      <c r="E1271" t="s">
        <v>6091</v>
      </c>
      <c r="F1271" t="s">
        <v>6663</v>
      </c>
    </row>
    <row r="1272" spans="1:6">
      <c r="A1272" s="17" t="s">
        <v>6489</v>
      </c>
      <c r="C1272" t="s">
        <v>6702</v>
      </c>
      <c r="D1272" t="str">
        <f>_xlfn.XLOOKUP(Table19[[#This Row],[sample]],'FULL INFO'!D:D,'FULL INFO'!A:A)</f>
        <v>DE-041-0418-NSCLC</v>
      </c>
      <c r="E1272" t="s">
        <v>6703</v>
      </c>
      <c r="F1272" t="s">
        <v>6704</v>
      </c>
    </row>
    <row r="1273" spans="1:6">
      <c r="A1273" s="17" t="s">
        <v>6571</v>
      </c>
      <c r="C1273" t="s">
        <v>6705</v>
      </c>
      <c r="D1273" t="str">
        <f>_xlfn.XLOOKUP(Table19[[#This Row],[sample]],'FULL INFO'!D:D,'FULL INFO'!A:A)</f>
        <v>US-153-1337-NSCLC</v>
      </c>
      <c r="E1273" t="s">
        <v>6706</v>
      </c>
      <c r="F1273" t="s">
        <v>6704</v>
      </c>
    </row>
    <row r="1274" spans="1:6">
      <c r="A1274" s="17" t="s">
        <v>6621</v>
      </c>
      <c r="C1274" t="s">
        <v>6707</v>
      </c>
      <c r="D1274" t="str">
        <f>_xlfn.XLOOKUP(Table19[[#This Row],[sample]],'FULL INFO'!D:D,'FULL INFO'!A:A)</f>
        <v>IL-013-1816-NSCLC</v>
      </c>
      <c r="E1274" t="s">
        <v>6708</v>
      </c>
      <c r="F1274" t="s">
        <v>6704</v>
      </c>
    </row>
    <row r="1275" spans="1:6">
      <c r="A1275" s="17" t="s">
        <v>6576</v>
      </c>
      <c r="C1275">
        <v>2132154231</v>
      </c>
      <c r="D1275" t="str">
        <f>_xlfn.XLOOKUP(Table19[[#This Row],[sample]],'FULL INFO'!D:D,'FULL INFO'!A:A)</f>
        <v>IL-013-1820-NSCLC</v>
      </c>
      <c r="E1275" t="s">
        <v>6709</v>
      </c>
      <c r="F1275" t="s">
        <v>6704</v>
      </c>
    </row>
    <row r="1276" spans="1:6">
      <c r="A1276" s="17" t="s">
        <v>6495</v>
      </c>
      <c r="C1276" t="s">
        <v>6710</v>
      </c>
      <c r="D1276" t="str">
        <f>_xlfn.XLOOKUP(Table19[[#This Row],[sample]],'FULL INFO'!D:D,'FULL INFO'!A:A)</f>
        <v>IL-012-1618-NSCLC</v>
      </c>
      <c r="E1276" t="s">
        <v>6017</v>
      </c>
      <c r="F1276" t="s">
        <v>6704</v>
      </c>
    </row>
    <row r="1277" spans="1:6">
      <c r="A1277" s="17" t="s">
        <v>6501</v>
      </c>
      <c r="C1277" t="s">
        <v>6711</v>
      </c>
      <c r="D1277" t="str">
        <f>_xlfn.XLOOKUP(Table19[[#This Row],[sample]],'FULL INFO'!D:D,'FULL INFO'!A:A)</f>
        <v>IL-013-1824-NSCLC</v>
      </c>
      <c r="E1277" t="s">
        <v>6712</v>
      </c>
      <c r="F1277" t="s">
        <v>6704</v>
      </c>
    </row>
    <row r="1278" spans="1:6">
      <c r="A1278" s="17" t="s">
        <v>6672</v>
      </c>
      <c r="C1278" t="s">
        <v>6713</v>
      </c>
      <c r="D1278" t="str">
        <f>_xlfn.XLOOKUP(Table19[[#This Row],[sample]],'FULL INFO'!D:D,'FULL INFO'!A:A)</f>
        <v>DE-041-0407-NSCLC</v>
      </c>
      <c r="E1278" t="s">
        <v>6714</v>
      </c>
      <c r="F1278" t="s">
        <v>6704</v>
      </c>
    </row>
    <row r="1279" spans="1:6">
      <c r="A1279" s="17" t="s">
        <v>6419</v>
      </c>
      <c r="C1279">
        <v>420720978</v>
      </c>
      <c r="D1279" t="str">
        <f>_xlfn.XLOOKUP(Table19[[#This Row],[sample]],'FULL INFO'!D:D,'FULL INFO'!A:A)</f>
        <v>IL-003-1330-NSCLC</v>
      </c>
      <c r="E1279" t="s">
        <v>5949</v>
      </c>
      <c r="F1279" t="s">
        <v>6704</v>
      </c>
    </row>
    <row r="1280" spans="1:6">
      <c r="A1280" s="17" t="s">
        <v>6505</v>
      </c>
      <c r="C1280" t="s">
        <v>6715</v>
      </c>
      <c r="D1280" t="str">
        <f>_xlfn.XLOOKUP(Table19[[#This Row],[sample]],'FULL INFO'!D:D,'FULL INFO'!A:A)</f>
        <v>IL-013-1826-NSCLC</v>
      </c>
      <c r="E1280" t="s">
        <v>6716</v>
      </c>
      <c r="F1280" t="s">
        <v>6704</v>
      </c>
    </row>
    <row r="1281" spans="1:6">
      <c r="A1281" s="17" t="s">
        <v>6508</v>
      </c>
      <c r="C1281" t="s">
        <v>6717</v>
      </c>
      <c r="D1281" t="str">
        <f>_xlfn.XLOOKUP(Table19[[#This Row],[sample]],'FULL INFO'!D:D,'FULL INFO'!A:A)</f>
        <v>GB-029-7903-NSCLC</v>
      </c>
      <c r="E1281" t="s">
        <v>6718</v>
      </c>
      <c r="F1281" t="s">
        <v>6704</v>
      </c>
    </row>
    <row r="1282" spans="1:6">
      <c r="A1282" s="17" t="s">
        <v>6510</v>
      </c>
      <c r="C1282" t="s">
        <v>6719</v>
      </c>
      <c r="D1282" t="str">
        <f>_xlfn.XLOOKUP(Table19[[#This Row],[sample]],'FULL INFO'!D:D,'FULL INFO'!A:A)</f>
        <v>IL-014-1906-NSCLC</v>
      </c>
      <c r="E1282" t="s">
        <v>6720</v>
      </c>
      <c r="F1282" t="s">
        <v>6704</v>
      </c>
    </row>
    <row r="1283" spans="1:6">
      <c r="A1283" s="17" t="s">
        <v>6513</v>
      </c>
      <c r="C1283">
        <v>2132154039</v>
      </c>
      <c r="D1283" t="str">
        <f>_xlfn.XLOOKUP(Table19[[#This Row],[sample]],'FULL INFO'!D:D,'FULL INFO'!A:A)</f>
        <v>GB-025-7504-NSCLC</v>
      </c>
      <c r="E1283" t="s">
        <v>6721</v>
      </c>
      <c r="F1283" t="s">
        <v>6704</v>
      </c>
    </row>
    <row r="1284" spans="1:6">
      <c r="A1284" s="17" t="s">
        <v>6632</v>
      </c>
      <c r="C1284" t="s">
        <v>6722</v>
      </c>
      <c r="D1284" t="str">
        <f>_xlfn.XLOOKUP(Table19[[#This Row],[sample]],'FULL INFO'!D:D,'FULL INFO'!A:A)</f>
        <v>US-031-6002-NSCLC</v>
      </c>
      <c r="E1284" t="s">
        <v>6723</v>
      </c>
      <c r="F1284" t="s">
        <v>6704</v>
      </c>
    </row>
    <row r="1285" spans="1:6">
      <c r="A1285" s="17" t="s">
        <v>6422</v>
      </c>
      <c r="C1285">
        <v>2132154091</v>
      </c>
      <c r="D1285" t="str">
        <f>_xlfn.XLOOKUP(Table19[[#This Row],[sample]],'FULL INFO'!D:D,'FULL INFO'!A:A)</f>
        <v>DE-041-0414-NSCLC</v>
      </c>
      <c r="E1285" t="s">
        <v>6724</v>
      </c>
      <c r="F1285" t="s">
        <v>6704</v>
      </c>
    </row>
    <row r="1286" spans="1:6">
      <c r="A1286" s="17" t="s">
        <v>6518</v>
      </c>
      <c r="C1286" t="s">
        <v>6725</v>
      </c>
      <c r="D1286" t="str">
        <f>_xlfn.XLOOKUP(Table19[[#This Row],[sample]],'FULL INFO'!D:D,'FULL INFO'!A:A)</f>
        <v>IL-013-1810-NSCLC</v>
      </c>
      <c r="E1286" t="s">
        <v>6726</v>
      </c>
      <c r="F1286" t="s">
        <v>6704</v>
      </c>
    </row>
    <row r="1287" spans="1:6">
      <c r="A1287" s="17" t="s">
        <v>6521</v>
      </c>
      <c r="C1287" t="s">
        <v>6727</v>
      </c>
      <c r="D1287" t="str">
        <f>_xlfn.XLOOKUP(Table19[[#This Row],[sample]],'FULL INFO'!D:D,'FULL INFO'!A:A)</f>
        <v>IL-013-1818-NSCLC</v>
      </c>
      <c r="E1287" t="s">
        <v>6728</v>
      </c>
      <c r="F1287" t="s">
        <v>6704</v>
      </c>
    </row>
    <row r="1288" spans="1:6">
      <c r="A1288" s="17" t="s">
        <v>6590</v>
      </c>
      <c r="C1288">
        <v>2132156329</v>
      </c>
      <c r="D1288" t="str">
        <f>_xlfn.XLOOKUP(Table19[[#This Row],[sample]],'FULL INFO'!D:D,'FULL INFO'!A:A)</f>
        <v>GB-024-7405-NSCLC</v>
      </c>
      <c r="E1288" t="s">
        <v>6729</v>
      </c>
      <c r="F1288" t="s">
        <v>6704</v>
      </c>
    </row>
    <row r="1289" spans="1:6">
      <c r="A1289" s="17" t="s">
        <v>6530</v>
      </c>
      <c r="C1289" t="s">
        <v>6730</v>
      </c>
      <c r="D1289" t="str">
        <f>_xlfn.XLOOKUP(Table19[[#This Row],[sample]],'FULL INFO'!D:D,'FULL INFO'!A:A)</f>
        <v>US-035-5105-MELANOMA</v>
      </c>
      <c r="E1289" t="s">
        <v>6731</v>
      </c>
      <c r="F1289" t="s">
        <v>6704</v>
      </c>
    </row>
    <row r="1290" spans="1:6">
      <c r="A1290" s="17" t="s">
        <v>6644</v>
      </c>
      <c r="C1290" t="s">
        <v>6732</v>
      </c>
      <c r="D1290" t="str">
        <f>_xlfn.XLOOKUP(Table19[[#This Row],[sample]],'FULL INFO'!D:D,'FULL INFO'!A:A)</f>
        <v>IL-003-1336-NSCLC</v>
      </c>
      <c r="E1290" t="s">
        <v>5952</v>
      </c>
      <c r="F1290" t="s">
        <v>6704</v>
      </c>
    </row>
    <row r="1291" spans="1:6">
      <c r="A1291" s="17" t="s">
        <v>6440</v>
      </c>
      <c r="C1291">
        <v>2132154068</v>
      </c>
      <c r="D1291" t="str">
        <f>_xlfn.XLOOKUP(Table19[[#This Row],[sample]],'FULL INFO'!D:D,'FULL INFO'!A:A)</f>
        <v>IL-011-1406-NSCLC</v>
      </c>
      <c r="E1291" t="s">
        <v>6733</v>
      </c>
      <c r="F1291" t="s">
        <v>6704</v>
      </c>
    </row>
    <row r="1292" spans="1:6">
      <c r="A1292" s="17" t="s">
        <v>6540</v>
      </c>
      <c r="C1292" t="s">
        <v>6734</v>
      </c>
      <c r="D1292" t="str">
        <f>_xlfn.XLOOKUP(Table19[[#This Row],[sample]],'FULL INFO'!D:D,'FULL INFO'!A:A)</f>
        <v>IL-012-1614-NSCLC</v>
      </c>
      <c r="E1292" t="s">
        <v>6735</v>
      </c>
      <c r="F1292" t="s">
        <v>6704</v>
      </c>
    </row>
    <row r="1293" spans="1:6">
      <c r="A1293" s="17" t="s">
        <v>6543</v>
      </c>
      <c r="C1293">
        <v>420720994</v>
      </c>
      <c r="D1293" t="str">
        <f>_xlfn.XLOOKUP(Table19[[#This Row],[sample]],'FULL INFO'!D:D,'FULL INFO'!A:A)</f>
        <v>IL-003-1312-NSCLC</v>
      </c>
      <c r="E1293" t="s">
        <v>5553</v>
      </c>
      <c r="F1293" t="s">
        <v>6704</v>
      </c>
    </row>
    <row r="1294" spans="1:6">
      <c r="A1294" s="17" t="s">
        <v>6545</v>
      </c>
      <c r="C1294" t="s">
        <v>6736</v>
      </c>
      <c r="D1294" t="str">
        <f>_xlfn.XLOOKUP(Table19[[#This Row],[sample]],'FULL INFO'!D:D,'FULL INFO'!A:A)</f>
        <v>DE-041-0391-NSCLC</v>
      </c>
      <c r="E1294" t="s">
        <v>6737</v>
      </c>
      <c r="F1294" t="s">
        <v>6704</v>
      </c>
    </row>
    <row r="1295" spans="1:6">
      <c r="A1295" s="17" t="s">
        <v>6604</v>
      </c>
      <c r="C1295" t="s">
        <v>6738</v>
      </c>
      <c r="D1295" t="str">
        <f>_xlfn.XLOOKUP(Table19[[#This Row],[sample]],'FULL INFO'!D:D,'FULL INFO'!A:A)</f>
        <v>GB-025-7516-NSCLC</v>
      </c>
      <c r="E1295" t="s">
        <v>6739</v>
      </c>
      <c r="F1295" t="s">
        <v>6704</v>
      </c>
    </row>
    <row r="1296" spans="1:6">
      <c r="A1296" s="17" t="s">
        <v>6547</v>
      </c>
      <c r="C1296" t="s">
        <v>6740</v>
      </c>
      <c r="D1296" t="str">
        <f>_xlfn.XLOOKUP(Table19[[#This Row],[sample]],'FULL INFO'!D:D,'FULL INFO'!A:A)</f>
        <v>DE-041-0415-NSCLC</v>
      </c>
      <c r="E1296" t="s">
        <v>6741</v>
      </c>
      <c r="F1296" t="s">
        <v>6704</v>
      </c>
    </row>
    <row r="1297" spans="1:6">
      <c r="A1297" s="17" t="s">
        <v>6606</v>
      </c>
      <c r="C1297" t="s">
        <v>6742</v>
      </c>
      <c r="D1297" t="str">
        <f>_xlfn.XLOOKUP(Table19[[#This Row],[sample]],'FULL INFO'!D:D,'FULL INFO'!A:A)</f>
        <v>GB-025-8520-MELANOMA</v>
      </c>
      <c r="E1297" t="s">
        <v>6743</v>
      </c>
      <c r="F1297" t="s">
        <v>6704</v>
      </c>
    </row>
    <row r="1298" spans="1:6">
      <c r="A1298" s="17" t="s">
        <v>6608</v>
      </c>
      <c r="C1298">
        <v>2132154287</v>
      </c>
      <c r="D1298" t="str">
        <f>_xlfn.XLOOKUP(Table19[[#This Row],[sample]],'FULL INFO'!D:D,'FULL INFO'!A:A)</f>
        <v>IL-003-1344-NSCLC</v>
      </c>
      <c r="E1298" t="s">
        <v>6744</v>
      </c>
      <c r="F1298" t="s">
        <v>6704</v>
      </c>
    </row>
    <row r="1299" spans="1:6">
      <c r="A1299" s="17" t="s">
        <v>6554</v>
      </c>
      <c r="C1299" t="s">
        <v>6745</v>
      </c>
      <c r="D1299" t="str">
        <f>_xlfn.XLOOKUP(Table19[[#This Row],[sample]],'FULL INFO'!D:D,'FULL INFO'!A:A)</f>
        <v>IL-016-1111-NSCLC</v>
      </c>
      <c r="E1299" t="s">
        <v>6746</v>
      </c>
      <c r="F1299" t="s">
        <v>6704</v>
      </c>
    </row>
    <row r="1300" spans="1:6">
      <c r="A1300" s="17" t="s">
        <v>6560</v>
      </c>
      <c r="C1300" t="s">
        <v>6747</v>
      </c>
      <c r="D1300" t="str">
        <f>_xlfn.XLOOKUP(Table19[[#This Row],[sample]],'FULL INFO'!D:D,'FULL INFO'!A:A)</f>
        <v>DE-041-0411-NSCLC</v>
      </c>
      <c r="E1300" t="s">
        <v>6748</v>
      </c>
      <c r="F1300" t="s">
        <v>6704</v>
      </c>
    </row>
    <row r="1301" spans="1:6">
      <c r="A1301" s="17" t="s">
        <v>6562</v>
      </c>
      <c r="C1301" t="s">
        <v>6749</v>
      </c>
      <c r="D1301" t="str">
        <f>_xlfn.XLOOKUP(Table19[[#This Row],[sample]],'FULL INFO'!D:D,'FULL INFO'!A:A)</f>
        <v>US-035-5106-MELANOMA</v>
      </c>
      <c r="E1301" t="s">
        <v>6750</v>
      </c>
      <c r="F1301" t="s">
        <v>6704</v>
      </c>
    </row>
    <row r="1302" spans="1:6">
      <c r="A1302" s="17" t="s">
        <v>6613</v>
      </c>
      <c r="C1302" t="s">
        <v>6751</v>
      </c>
      <c r="D1302" t="str">
        <f>_xlfn.XLOOKUP(Table19[[#This Row],[sample]],'FULL INFO'!D:D,'FULL INFO'!A:A)</f>
        <v>IL-001-2041-MELANOMA</v>
      </c>
      <c r="E1302" t="s">
        <v>6752</v>
      </c>
      <c r="F1302" t="s">
        <v>6704</v>
      </c>
    </row>
    <row r="1303" spans="1:6">
      <c r="A1303" s="17" t="s">
        <v>6424</v>
      </c>
      <c r="C1303" t="s">
        <v>6753</v>
      </c>
      <c r="D1303" t="str">
        <f>_xlfn.XLOOKUP(Table19[[#This Row],[sample]],'FULL INFO'!D:D,'FULL INFO'!A:A)</f>
        <v>IL-014-1909-NSCLC</v>
      </c>
      <c r="E1303" t="s">
        <v>6091</v>
      </c>
      <c r="F1303" t="s">
        <v>6704</v>
      </c>
    </row>
    <row r="1304" spans="1:6">
      <c r="A1304" s="17" t="s">
        <v>6566</v>
      </c>
      <c r="C1304" t="s">
        <v>6754</v>
      </c>
      <c r="D1304" t="str">
        <f>_xlfn.XLOOKUP(Table19[[#This Row],[sample]],'FULL INFO'!D:D,'FULL INFO'!A:A)</f>
        <v>IL-009-2910-MELANOMA</v>
      </c>
      <c r="E1304" t="s">
        <v>6755</v>
      </c>
      <c r="F1304" t="s">
        <v>6704</v>
      </c>
    </row>
    <row r="1305" spans="1:6">
      <c r="A1305" s="17" t="s">
        <v>6489</v>
      </c>
      <c r="C1305" t="s">
        <v>6756</v>
      </c>
      <c r="D1305" t="str">
        <f>_xlfn.XLOOKUP(Table19[[#This Row],[sample]],'FULL INFO'!D:D,'FULL INFO'!A:A)</f>
        <v>IL-012-1618-NSCLC</v>
      </c>
      <c r="E1305" t="s">
        <v>6017</v>
      </c>
      <c r="F1305" t="s">
        <v>6757</v>
      </c>
    </row>
    <row r="1306" spans="1:6">
      <c r="A1306" s="17" t="s">
        <v>6569</v>
      </c>
      <c r="C1306" t="s">
        <v>6758</v>
      </c>
      <c r="D1306" t="str">
        <f>_xlfn.XLOOKUP(Table19[[#This Row],[sample]],'FULL INFO'!D:D,'FULL INFO'!A:A)</f>
        <v>US-032-7123-MELANOMA</v>
      </c>
      <c r="E1306" t="s">
        <v>6759</v>
      </c>
      <c r="F1306" t="s">
        <v>6757</v>
      </c>
    </row>
    <row r="1307" spans="1:6">
      <c r="A1307" s="17" t="s">
        <v>6571</v>
      </c>
      <c r="C1307">
        <v>2132281274</v>
      </c>
      <c r="D1307" t="str">
        <f>_xlfn.XLOOKUP(Table19[[#This Row],[sample]],'FULL INFO'!D:D,'FULL INFO'!A:A)</f>
        <v>US-032-7131-MELANOMA</v>
      </c>
      <c r="E1307" t="s">
        <v>6760</v>
      </c>
      <c r="F1307" t="s">
        <v>6757</v>
      </c>
    </row>
    <row r="1308" spans="1:6">
      <c r="A1308" s="17" t="s">
        <v>6492</v>
      </c>
      <c r="C1308">
        <v>2132281283</v>
      </c>
      <c r="D1308" t="str">
        <f>_xlfn.XLOOKUP(Table19[[#This Row],[sample]],'FULL INFO'!D:D,'FULL INFO'!A:A)</f>
        <v>IL-014-2911-MELANOMA</v>
      </c>
      <c r="E1308" t="s">
        <v>6761</v>
      </c>
      <c r="F1308" t="s">
        <v>6757</v>
      </c>
    </row>
    <row r="1309" spans="1:6">
      <c r="A1309" s="17" t="s">
        <v>6621</v>
      </c>
      <c r="C1309">
        <v>2132154026</v>
      </c>
      <c r="D1309" t="str">
        <f>_xlfn.XLOOKUP(Table19[[#This Row],[sample]],'FULL INFO'!D:D,'FULL INFO'!A:A)</f>
        <v>GB-025-8505-MELANOMA</v>
      </c>
      <c r="E1309" t="s">
        <v>6762</v>
      </c>
      <c r="F1309" t="s">
        <v>6757</v>
      </c>
    </row>
    <row r="1310" spans="1:6">
      <c r="A1310" s="17" t="s">
        <v>6495</v>
      </c>
      <c r="C1310">
        <v>2132281250</v>
      </c>
      <c r="D1310" t="str">
        <f>_xlfn.XLOOKUP(Table19[[#This Row],[sample]],'FULL INFO'!D:D,'FULL INFO'!A:A)</f>
        <v>US-032-7130-MELANOMA</v>
      </c>
      <c r="E1310" t="s">
        <v>6763</v>
      </c>
      <c r="F1310" t="s">
        <v>6757</v>
      </c>
    </row>
    <row r="1311" spans="1:6">
      <c r="A1311" s="17" t="s">
        <v>6498</v>
      </c>
      <c r="C1311">
        <v>2132281323</v>
      </c>
      <c r="D1311" t="str">
        <f>_xlfn.XLOOKUP(Table19[[#This Row],[sample]],'FULL INFO'!D:D,'FULL INFO'!A:A)</f>
        <v>IL-017-2103-MELANOMA</v>
      </c>
      <c r="E1311" t="s">
        <v>6764</v>
      </c>
      <c r="F1311" t="s">
        <v>6757</v>
      </c>
    </row>
    <row r="1312" spans="1:6">
      <c r="A1312" s="17" t="s">
        <v>6419</v>
      </c>
      <c r="C1312">
        <v>2132281299</v>
      </c>
      <c r="D1312" t="str">
        <f>_xlfn.XLOOKUP(Table19[[#This Row],[sample]],'FULL INFO'!D:D,'FULL INFO'!A:A)</f>
        <v>IL-017-2101-MELANOMA</v>
      </c>
      <c r="E1312" t="s">
        <v>6765</v>
      </c>
      <c r="F1312" t="s">
        <v>6757</v>
      </c>
    </row>
    <row r="1313" spans="1:6">
      <c r="A1313" s="17" t="s">
        <v>6581</v>
      </c>
      <c r="C1313">
        <v>2132281331</v>
      </c>
      <c r="D1313" t="str">
        <f>_xlfn.XLOOKUP(Table19[[#This Row],[sample]],'FULL INFO'!D:D,'FULL INFO'!A:A)</f>
        <v>IL-017-2105-MELANOMA</v>
      </c>
      <c r="E1313" t="s">
        <v>6766</v>
      </c>
      <c r="F1313" t="s">
        <v>6757</v>
      </c>
    </row>
    <row r="1314" spans="1:6">
      <c r="A1314" s="17" t="s">
        <v>6510</v>
      </c>
      <c r="C1314">
        <v>420721021</v>
      </c>
      <c r="D1314" t="str">
        <f>_xlfn.XLOOKUP(Table19[[#This Row],[sample]],'FULL INFO'!D:D,'FULL INFO'!A:A)</f>
        <v>IL-003-1330-NSCLC</v>
      </c>
      <c r="E1314" t="s">
        <v>5949</v>
      </c>
      <c r="F1314" t="s">
        <v>6757</v>
      </c>
    </row>
    <row r="1315" spans="1:6">
      <c r="A1315" s="17" t="s">
        <v>6630</v>
      </c>
      <c r="C1315">
        <v>2132154000</v>
      </c>
      <c r="D1315" t="str">
        <f>_xlfn.XLOOKUP(Table19[[#This Row],[sample]],'FULL INFO'!D:D,'FULL INFO'!A:A)</f>
        <v>GB-025-7504-NSCLC</v>
      </c>
      <c r="E1315" t="s">
        <v>6721</v>
      </c>
      <c r="F1315" t="s">
        <v>6757</v>
      </c>
    </row>
    <row r="1316" spans="1:6">
      <c r="A1316" s="17" t="s">
        <v>6632</v>
      </c>
      <c r="C1316">
        <v>2132281322</v>
      </c>
      <c r="D1316" t="str">
        <f>_xlfn.XLOOKUP(Table19[[#This Row],[sample]],'FULL INFO'!D:D,'FULL INFO'!A:A)</f>
        <v>GB-025-8514-MELANOMA</v>
      </c>
      <c r="E1316" t="s">
        <v>6767</v>
      </c>
      <c r="F1316" t="s">
        <v>6757</v>
      </c>
    </row>
    <row r="1317" spans="1:6">
      <c r="A1317" s="17" t="s">
        <v>6521</v>
      </c>
      <c r="C1317" t="s">
        <v>6768</v>
      </c>
      <c r="D1317" t="str">
        <f>_xlfn.XLOOKUP(Table19[[#This Row],[sample]],'FULL INFO'!D:D,'FULL INFO'!A:A)</f>
        <v>GB-025-8513-MELANOMA</v>
      </c>
      <c r="E1317" t="s">
        <v>6769</v>
      </c>
      <c r="F1317" t="s">
        <v>6757</v>
      </c>
    </row>
    <row r="1318" spans="1:6">
      <c r="A1318" s="17" t="s">
        <v>6523</v>
      </c>
      <c r="C1318" t="s">
        <v>6770</v>
      </c>
      <c r="D1318" t="str">
        <f>_xlfn.XLOOKUP(Table19[[#This Row],[sample]],'FULL INFO'!D:D,'FULL INFO'!A:A)</f>
        <v>US-035-5108-MELANOMA</v>
      </c>
      <c r="E1318" t="s">
        <v>6771</v>
      </c>
      <c r="F1318" t="s">
        <v>6757</v>
      </c>
    </row>
    <row r="1319" spans="1:6">
      <c r="A1319" s="17" t="s">
        <v>6590</v>
      </c>
      <c r="C1319" t="s">
        <v>6772</v>
      </c>
      <c r="D1319" t="str">
        <f>_xlfn.XLOOKUP(Table19[[#This Row],[sample]],'FULL INFO'!D:D,'FULL INFO'!A:A)</f>
        <v>US-035-5109-MELANOMA</v>
      </c>
      <c r="E1319" t="s">
        <v>6773</v>
      </c>
      <c r="F1319" t="s">
        <v>6757</v>
      </c>
    </row>
    <row r="1320" spans="1:6">
      <c r="A1320" s="17" t="s">
        <v>6526</v>
      </c>
      <c r="C1320">
        <v>2132154124</v>
      </c>
      <c r="D1320" t="str">
        <f>_xlfn.XLOOKUP(Table19[[#This Row],[sample]],'FULL INFO'!D:D,'FULL INFO'!A:A)</f>
        <v>US-032-7122-MELANOMA</v>
      </c>
      <c r="E1320" t="s">
        <v>6774</v>
      </c>
      <c r="F1320" t="s">
        <v>6757</v>
      </c>
    </row>
    <row r="1321" spans="1:6">
      <c r="A1321" s="17" t="s">
        <v>6530</v>
      </c>
      <c r="C1321">
        <v>3555466398</v>
      </c>
      <c r="D1321" t="str">
        <f>_xlfn.XLOOKUP(Table19[[#This Row],[sample]],'FULL INFO'!D:D,'FULL INFO'!A:A)</f>
        <v>IL-003-1336-NSCLC</v>
      </c>
      <c r="E1321" t="s">
        <v>5952</v>
      </c>
      <c r="F1321" t="s">
        <v>6757</v>
      </c>
    </row>
    <row r="1322" spans="1:6">
      <c r="A1322" s="17" t="s">
        <v>6644</v>
      </c>
      <c r="C1322">
        <v>2132281275</v>
      </c>
      <c r="D1322" t="str">
        <f>_xlfn.XLOOKUP(Table19[[#This Row],[sample]],'FULL INFO'!D:D,'FULL INFO'!A:A)</f>
        <v>GB-023-8300-MELANOMA</v>
      </c>
      <c r="E1322" t="s">
        <v>6775</v>
      </c>
      <c r="F1322" t="s">
        <v>6757</v>
      </c>
    </row>
    <row r="1323" spans="1:6">
      <c r="A1323" s="17" t="s">
        <v>6440</v>
      </c>
      <c r="C1323" t="s">
        <v>6776</v>
      </c>
      <c r="D1323" t="str">
        <f>_xlfn.XLOOKUP(Table19[[#This Row],[sample]],'FULL INFO'!D:D,'FULL INFO'!A:A)</f>
        <v>GB-025-8511-MELANOMA</v>
      </c>
      <c r="E1323" t="s">
        <v>6777</v>
      </c>
      <c r="F1323" t="s">
        <v>6757</v>
      </c>
    </row>
    <row r="1324" spans="1:6">
      <c r="A1324" s="17" t="s">
        <v>6543</v>
      </c>
      <c r="C1324">
        <v>2132154003</v>
      </c>
      <c r="D1324" t="str">
        <f>_xlfn.XLOOKUP(Table19[[#This Row],[sample]],'FULL INFO'!D:D,'FULL INFO'!A:A)</f>
        <v>US-035-5102-MELANOMA</v>
      </c>
      <c r="E1324" t="s">
        <v>6778</v>
      </c>
      <c r="F1324" t="s">
        <v>6757</v>
      </c>
    </row>
    <row r="1325" spans="1:6">
      <c r="A1325" s="17" t="s">
        <v>6545</v>
      </c>
      <c r="C1325" t="s">
        <v>6779</v>
      </c>
      <c r="D1325" t="str">
        <f>_xlfn.XLOOKUP(Table19[[#This Row],[sample]],'FULL INFO'!D:D,'FULL INFO'!A:A)</f>
        <v>US-035-5107-MELANOMA</v>
      </c>
      <c r="E1325" t="s">
        <v>6780</v>
      </c>
      <c r="F1325" t="s">
        <v>6757</v>
      </c>
    </row>
    <row r="1326" spans="1:6">
      <c r="A1326" s="17" t="s">
        <v>6547</v>
      </c>
      <c r="C1326">
        <v>2132153962</v>
      </c>
      <c r="D1326" t="str">
        <f>_xlfn.XLOOKUP(Table19[[#This Row],[sample]],'FULL INFO'!D:D,'FULL INFO'!A:A)</f>
        <v>US-035-5103-MELANOMA</v>
      </c>
      <c r="E1326" t="s">
        <v>6781</v>
      </c>
      <c r="F1326" t="s">
        <v>6757</v>
      </c>
    </row>
    <row r="1327" spans="1:6">
      <c r="A1327" s="17" t="s">
        <v>6606</v>
      </c>
      <c r="C1327">
        <v>420721010</v>
      </c>
      <c r="D1327" t="str">
        <f>_xlfn.XLOOKUP(Table19[[#This Row],[sample]],'FULL INFO'!D:D,'FULL INFO'!A:A)</f>
        <v>IL-003-1312-NSCLC</v>
      </c>
      <c r="E1327" t="s">
        <v>5553</v>
      </c>
      <c r="F1327" t="s">
        <v>6757</v>
      </c>
    </row>
    <row r="1328" spans="1:6">
      <c r="A1328" s="17" t="s">
        <v>6608</v>
      </c>
      <c r="C1328">
        <v>2132281306</v>
      </c>
      <c r="D1328" t="str">
        <f>_xlfn.XLOOKUP(Table19[[#This Row],[sample]],'FULL INFO'!D:D,'FULL INFO'!A:A)</f>
        <v>GB-025-8515-MELANOMA</v>
      </c>
      <c r="E1328" t="s">
        <v>6782</v>
      </c>
      <c r="F1328" t="s">
        <v>6757</v>
      </c>
    </row>
    <row r="1329" spans="1:6">
      <c r="A1329" s="17" t="s">
        <v>6552</v>
      </c>
      <c r="C1329">
        <v>2132281259</v>
      </c>
      <c r="D1329" t="str">
        <f>_xlfn.XLOOKUP(Table19[[#This Row],[sample]],'FULL INFO'!D:D,'FULL INFO'!A:A)</f>
        <v>GB-023-8301-MELANOMA</v>
      </c>
      <c r="E1329" t="s">
        <v>6783</v>
      </c>
      <c r="F1329" t="s">
        <v>6757</v>
      </c>
    </row>
    <row r="1330" spans="1:6">
      <c r="A1330" s="17" t="s">
        <v>6554</v>
      </c>
      <c r="C1330" t="s">
        <v>6784</v>
      </c>
      <c r="D1330" t="str">
        <f>_xlfn.XLOOKUP(Table19[[#This Row],[sample]],'FULL INFO'!D:D,'FULL INFO'!A:A)</f>
        <v>US-032-7127-MELANOMA</v>
      </c>
      <c r="E1330" t="s">
        <v>6785</v>
      </c>
      <c r="F1330" t="s">
        <v>6757</v>
      </c>
    </row>
    <row r="1331" spans="1:6">
      <c r="A1331" s="17" t="s">
        <v>6557</v>
      </c>
      <c r="C1331" t="s">
        <v>6786</v>
      </c>
      <c r="D1331" t="str">
        <f>_xlfn.XLOOKUP(Table19[[#This Row],[sample]],'FULL INFO'!D:D,'FULL INFO'!A:A)</f>
        <v>IL-014-1909-NSCLC</v>
      </c>
      <c r="E1331" t="s">
        <v>6091</v>
      </c>
      <c r="F1331" t="s">
        <v>6757</v>
      </c>
    </row>
    <row r="1332" spans="1:6">
      <c r="A1332" s="17" t="s">
        <v>6562</v>
      </c>
      <c r="C1332">
        <v>2132154307</v>
      </c>
      <c r="D1332" t="str">
        <f>_xlfn.XLOOKUP(Table19[[#This Row],[sample]],'FULL INFO'!D:D,'FULL INFO'!A:A)</f>
        <v>US-030-4106-MELANOMA</v>
      </c>
      <c r="E1332" t="s">
        <v>6787</v>
      </c>
      <c r="F1332" t="s">
        <v>6757</v>
      </c>
    </row>
    <row r="1333" spans="1:6">
      <c r="A1333" s="17" t="s">
        <v>6613</v>
      </c>
      <c r="C1333">
        <v>2132281290</v>
      </c>
      <c r="D1333" t="str">
        <f>_xlfn.XLOOKUP(Table19[[#This Row],[sample]],'FULL INFO'!D:D,'FULL INFO'!A:A)</f>
        <v>US-032-7133-MELANOMA</v>
      </c>
      <c r="E1333" t="s">
        <v>6788</v>
      </c>
      <c r="F1333" t="s">
        <v>6757</v>
      </c>
    </row>
    <row r="1334" spans="1:6">
      <c r="A1334" s="17" t="s">
        <v>6566</v>
      </c>
      <c r="C1334">
        <v>2132281338</v>
      </c>
      <c r="D1334" t="str">
        <f>_xlfn.XLOOKUP(Table19[[#This Row],[sample]],'FULL INFO'!D:D,'FULL INFO'!A:A)</f>
        <v>US-153-2334-MELANOMA</v>
      </c>
      <c r="E1334" t="s">
        <v>6789</v>
      </c>
      <c r="F1334" t="s">
        <v>6757</v>
      </c>
    </row>
    <row r="1335" spans="1:6">
      <c r="A1335" s="17" t="s">
        <v>6489</v>
      </c>
      <c r="C1335">
        <v>2132281294</v>
      </c>
      <c r="D1335" t="str">
        <f>_xlfn.XLOOKUP(Table19[[#This Row],[sample]],'FULL INFO'!D:D,'FULL INFO'!A:A)</f>
        <v>US-037-8036-MELANOMA</v>
      </c>
      <c r="E1335" t="s">
        <v>6790</v>
      </c>
      <c r="F1335" t="s">
        <v>6791</v>
      </c>
    </row>
    <row r="1336" spans="1:6">
      <c r="A1336" s="17" t="s">
        <v>6571</v>
      </c>
      <c r="C1336" t="s">
        <v>6792</v>
      </c>
      <c r="D1336" t="str">
        <f>_xlfn.XLOOKUP(Table19[[#This Row],[sample]],'FULL INFO'!D:D,'FULL INFO'!A:A)</f>
        <v>GB-025-9503-SCLC</v>
      </c>
      <c r="E1336" t="s">
        <v>6793</v>
      </c>
      <c r="F1336" t="s">
        <v>6791</v>
      </c>
    </row>
    <row r="1337" spans="1:6">
      <c r="A1337" s="17" t="s">
        <v>6665</v>
      </c>
      <c r="C1337">
        <v>2132281342</v>
      </c>
      <c r="D1337" t="str">
        <f>_xlfn.XLOOKUP(Table19[[#This Row],[sample]],'FULL INFO'!D:D,'FULL INFO'!A:A)</f>
        <v>GB-025-7515-NSCLC</v>
      </c>
      <c r="E1337" t="s">
        <v>6794</v>
      </c>
      <c r="F1337" t="s">
        <v>6791</v>
      </c>
    </row>
    <row r="1338" spans="1:6">
      <c r="A1338" s="17" t="s">
        <v>6492</v>
      </c>
      <c r="C1338">
        <v>2132281310</v>
      </c>
      <c r="D1338" t="str">
        <f>_xlfn.XLOOKUP(Table19[[#This Row],[sample]],'FULL INFO'!D:D,'FULL INFO'!A:A)</f>
        <v>GB-025-8517-MELANOMA</v>
      </c>
      <c r="E1338" t="s">
        <v>6795</v>
      </c>
      <c r="F1338" t="s">
        <v>6791</v>
      </c>
    </row>
    <row r="1339" spans="1:6">
      <c r="A1339" s="17" t="s">
        <v>6576</v>
      </c>
      <c r="C1339">
        <v>2132281269</v>
      </c>
      <c r="D1339" t="str">
        <f>_xlfn.XLOOKUP(Table19[[#This Row],[sample]],'FULL INFO'!D:D,'FULL INFO'!A:A)</f>
        <v>US-032-7142-MELANOMA</v>
      </c>
      <c r="E1339" t="s">
        <v>6796</v>
      </c>
      <c r="F1339" t="s">
        <v>6791</v>
      </c>
    </row>
    <row r="1340" spans="1:6">
      <c r="A1340" s="17" t="s">
        <v>6495</v>
      </c>
      <c r="C1340">
        <v>420720985</v>
      </c>
      <c r="D1340" t="str">
        <f>_xlfn.XLOOKUP(Table19[[#This Row],[sample]],'FULL INFO'!D:D,'FULL INFO'!A:A)</f>
        <v>IL-003-1312-NSCLC</v>
      </c>
      <c r="E1340" t="s">
        <v>5553</v>
      </c>
      <c r="F1340" t="s">
        <v>6791</v>
      </c>
    </row>
    <row r="1341" spans="1:6">
      <c r="A1341" s="17" t="s">
        <v>6498</v>
      </c>
      <c r="C1341" t="s">
        <v>6797</v>
      </c>
      <c r="D1341" t="str">
        <f>_xlfn.XLOOKUP(Table19[[#This Row],[sample]],'FULL INFO'!D:D,'FULL INFO'!A:A)</f>
        <v>GB-025-8503-MELANOMA</v>
      </c>
      <c r="E1341" t="s">
        <v>6798</v>
      </c>
      <c r="F1341" t="s">
        <v>6791</v>
      </c>
    </row>
    <row r="1342" spans="1:6">
      <c r="A1342" s="17" t="s">
        <v>6672</v>
      </c>
      <c r="C1342" t="s">
        <v>6799</v>
      </c>
      <c r="D1342" t="str">
        <f>_xlfn.XLOOKUP(Table19[[#This Row],[sample]],'FULL INFO'!D:D,'FULL INFO'!A:A)</f>
        <v>IL-014-1909-NSCLC</v>
      </c>
      <c r="E1342" t="s">
        <v>6091</v>
      </c>
      <c r="F1342" t="s">
        <v>6791</v>
      </c>
    </row>
    <row r="1343" spans="1:6">
      <c r="A1343" s="17" t="s">
        <v>6419</v>
      </c>
      <c r="C1343">
        <v>2132281332</v>
      </c>
      <c r="D1343" t="str">
        <f>_xlfn.XLOOKUP(Table19[[#This Row],[sample]],'FULL INFO'!D:D,'FULL INFO'!A:A)</f>
        <v>US-032-7141-MELANOMA</v>
      </c>
      <c r="E1343" t="s">
        <v>6800</v>
      </c>
      <c r="F1343" t="s">
        <v>6791</v>
      </c>
    </row>
    <row r="1344" spans="1:6">
      <c r="A1344" s="17" t="s">
        <v>6508</v>
      </c>
      <c r="C1344">
        <v>2132281316</v>
      </c>
      <c r="D1344" t="str">
        <f>_xlfn.XLOOKUP(Table19[[#This Row],[sample]],'FULL INFO'!D:D,'FULL INFO'!A:A)</f>
        <v>US-032-7139-MELANOMA</v>
      </c>
      <c r="E1344" t="s">
        <v>6801</v>
      </c>
      <c r="F1344" t="s">
        <v>6791</v>
      </c>
    </row>
    <row r="1345" spans="1:6">
      <c r="A1345" s="17" t="s">
        <v>6581</v>
      </c>
      <c r="C1345">
        <v>2132281253</v>
      </c>
      <c r="D1345" t="str">
        <f>_xlfn.XLOOKUP(Table19[[#This Row],[sample]],'FULL INFO'!D:D,'FULL INFO'!A:A)</f>
        <v>US-032-7138-MELANOMA</v>
      </c>
      <c r="E1345" t="s">
        <v>6802</v>
      </c>
      <c r="F1345" t="s">
        <v>6791</v>
      </c>
    </row>
    <row r="1346" spans="1:6">
      <c r="A1346" s="17" t="s">
        <v>6510</v>
      </c>
      <c r="C1346">
        <v>2132281260</v>
      </c>
      <c r="D1346" t="str">
        <f>_xlfn.XLOOKUP(Table19[[#This Row],[sample]],'FULL INFO'!D:D,'FULL INFO'!A:A)</f>
        <v>US-032-7140-MELANOMA</v>
      </c>
      <c r="E1346" t="s">
        <v>6803</v>
      </c>
      <c r="F1346" t="s">
        <v>6791</v>
      </c>
    </row>
    <row r="1347" spans="1:6">
      <c r="A1347" s="17" t="s">
        <v>6630</v>
      </c>
      <c r="C1347">
        <v>2132281276</v>
      </c>
      <c r="D1347" t="e">
        <f>_xlfn.XLOOKUP(Table19[[#This Row],[sample]],'FULL INFO'!D:D,'FULL INFO'!A:A)</f>
        <v>#N/A</v>
      </c>
      <c r="E1347" t="s">
        <v>6804</v>
      </c>
      <c r="F1347" t="s">
        <v>6791</v>
      </c>
    </row>
    <row r="1348" spans="1:6">
      <c r="A1348" s="17" t="s">
        <v>6632</v>
      </c>
      <c r="C1348" t="s">
        <v>6805</v>
      </c>
      <c r="D1348" t="str">
        <f>_xlfn.XLOOKUP(Table19[[#This Row],[sample]],'FULL INFO'!D:D,'FULL INFO'!A:A)</f>
        <v>US-037-8038-MELANOMA</v>
      </c>
      <c r="E1348" t="s">
        <v>6806</v>
      </c>
      <c r="F1348" t="s">
        <v>6791</v>
      </c>
    </row>
    <row r="1349" spans="1:6">
      <c r="A1349" s="17" t="s">
        <v>6515</v>
      </c>
      <c r="C1349" t="s">
        <v>6807</v>
      </c>
      <c r="D1349" t="str">
        <f>_xlfn.XLOOKUP(Table19[[#This Row],[sample]],'FULL INFO'!D:D,'FULL INFO'!A:A)</f>
        <v>US-038-1156-NSCLC</v>
      </c>
      <c r="E1349" t="s">
        <v>5609</v>
      </c>
      <c r="F1349" t="s">
        <v>6791</v>
      </c>
    </row>
    <row r="1350" spans="1:6">
      <c r="A1350" s="17" t="s">
        <v>6422</v>
      </c>
      <c r="C1350" t="s">
        <v>6808</v>
      </c>
      <c r="D1350" t="str">
        <f>_xlfn.XLOOKUP(Table19[[#This Row],[sample]],'FULL INFO'!D:D,'FULL INFO'!A:A)</f>
        <v>US-038-3007-SCLC</v>
      </c>
      <c r="E1350" t="s">
        <v>6809</v>
      </c>
      <c r="F1350" t="s">
        <v>6791</v>
      </c>
    </row>
    <row r="1351" spans="1:6">
      <c r="A1351" s="17" t="s">
        <v>6518</v>
      </c>
      <c r="C1351" t="s">
        <v>6810</v>
      </c>
      <c r="D1351" t="str">
        <f>_xlfn.XLOOKUP(Table19[[#This Row],[sample]],'FULL INFO'!D:D,'FULL INFO'!A:A)</f>
        <v>DE-041-9012-SCLC</v>
      </c>
      <c r="E1351" t="s">
        <v>6811</v>
      </c>
      <c r="F1351" t="s">
        <v>6791</v>
      </c>
    </row>
    <row r="1352" spans="1:6">
      <c r="A1352" s="17" t="s">
        <v>6523</v>
      </c>
      <c r="C1352">
        <v>2132281337</v>
      </c>
      <c r="D1352" t="str">
        <f>_xlfn.XLOOKUP(Table19[[#This Row],[sample]],'FULL INFO'!D:D,'FULL INFO'!A:A)</f>
        <v>US-037-8044-MELANOMA</v>
      </c>
      <c r="E1352" t="s">
        <v>6812</v>
      </c>
      <c r="F1352" t="s">
        <v>6791</v>
      </c>
    </row>
    <row r="1353" spans="1:6">
      <c r="A1353" s="17" t="s">
        <v>6590</v>
      </c>
      <c r="C1353">
        <v>420720987</v>
      </c>
      <c r="D1353" t="str">
        <f>_xlfn.XLOOKUP(Table19[[#This Row],[sample]],'FULL INFO'!D:D,'FULL INFO'!A:A)</f>
        <v>IL-003-1330-NSCLC</v>
      </c>
      <c r="E1353" t="s">
        <v>5949</v>
      </c>
      <c r="F1353" t="s">
        <v>6791</v>
      </c>
    </row>
    <row r="1354" spans="1:6">
      <c r="A1354" s="17" t="s">
        <v>6526</v>
      </c>
      <c r="C1354">
        <v>2132281304</v>
      </c>
      <c r="D1354" t="str">
        <f>_xlfn.XLOOKUP(Table19[[#This Row],[sample]],'FULL INFO'!D:D,'FULL INFO'!A:A)</f>
        <v>US-037-8042-MELANOMA</v>
      </c>
      <c r="E1354" t="s">
        <v>6813</v>
      </c>
      <c r="F1354" t="s">
        <v>6791</v>
      </c>
    </row>
    <row r="1355" spans="1:6">
      <c r="A1355" s="17" t="s">
        <v>6530</v>
      </c>
      <c r="C1355" t="s">
        <v>6814</v>
      </c>
      <c r="D1355" t="str">
        <f>_xlfn.XLOOKUP(Table19[[#This Row],[sample]],'FULL INFO'!D:D,'FULL INFO'!A:A)</f>
        <v>GB-025-8500-MELANOMA</v>
      </c>
      <c r="E1355" t="s">
        <v>6815</v>
      </c>
      <c r="F1355" t="s">
        <v>6791</v>
      </c>
    </row>
    <row r="1356" spans="1:6">
      <c r="A1356" s="17" t="s">
        <v>6644</v>
      </c>
      <c r="C1356">
        <v>2132281319</v>
      </c>
      <c r="D1356" t="str">
        <f>_xlfn.XLOOKUP(Table19[[#This Row],[sample]],'FULL INFO'!D:D,'FULL INFO'!A:A)</f>
        <v>US-038-3006-SCLC</v>
      </c>
      <c r="E1356" t="s">
        <v>6816</v>
      </c>
      <c r="F1356" t="s">
        <v>6791</v>
      </c>
    </row>
    <row r="1357" spans="1:6">
      <c r="A1357" s="17" t="s">
        <v>6532</v>
      </c>
      <c r="C1357">
        <v>2132281320</v>
      </c>
      <c r="D1357" t="str">
        <f>_xlfn.XLOOKUP(Table19[[#This Row],[sample]],'FULL INFO'!D:D,'FULL INFO'!A:A)</f>
        <v>GB-025-8522-MELANOMA</v>
      </c>
      <c r="E1357" t="s">
        <v>6817</v>
      </c>
      <c r="F1357" t="s">
        <v>6791</v>
      </c>
    </row>
    <row r="1358" spans="1:6">
      <c r="A1358" s="17" t="s">
        <v>6535</v>
      </c>
      <c r="C1358">
        <v>2132281286</v>
      </c>
      <c r="D1358" t="str">
        <f>_xlfn.XLOOKUP(Table19[[#This Row],[sample]],'FULL INFO'!D:D,'FULL INFO'!A:A)</f>
        <v>US-037-8007-MELANOMA</v>
      </c>
      <c r="E1358" t="s">
        <v>6818</v>
      </c>
      <c r="F1358" t="s">
        <v>6791</v>
      </c>
    </row>
    <row r="1359" spans="1:6">
      <c r="A1359" s="17" t="s">
        <v>6540</v>
      </c>
      <c r="C1359">
        <v>2132281308</v>
      </c>
      <c r="D1359" t="str">
        <f>_xlfn.XLOOKUP(Table19[[#This Row],[sample]],'FULL INFO'!D:D,'FULL INFO'!A:A)</f>
        <v>US-032-7132-MELANOMA</v>
      </c>
      <c r="E1359" t="s">
        <v>6819</v>
      </c>
      <c r="F1359" t="s">
        <v>6791</v>
      </c>
    </row>
    <row r="1360" spans="1:6">
      <c r="A1360" s="17" t="s">
        <v>6543</v>
      </c>
      <c r="C1360">
        <v>2132281296</v>
      </c>
      <c r="D1360" t="str">
        <f>_xlfn.XLOOKUP(Table19[[#This Row],[sample]],'FULL INFO'!D:D,'FULL INFO'!A:A)</f>
        <v>US-037-8033-MELANOMA</v>
      </c>
      <c r="E1360" t="s">
        <v>6820</v>
      </c>
      <c r="F1360" t="s">
        <v>6791</v>
      </c>
    </row>
    <row r="1361" spans="1:6">
      <c r="A1361" s="17" t="s">
        <v>6604</v>
      </c>
      <c r="C1361">
        <v>2132281262</v>
      </c>
      <c r="D1361" t="str">
        <f>_xlfn.XLOOKUP(Table19[[#This Row],[sample]],'FULL INFO'!D:D,'FULL INFO'!A:A)</f>
        <v>IL-014-1908-NSCLC</v>
      </c>
      <c r="E1361" t="s">
        <v>6821</v>
      </c>
      <c r="F1361" t="s">
        <v>6791</v>
      </c>
    </row>
    <row r="1362" spans="1:6">
      <c r="A1362" s="17" t="s">
        <v>6550</v>
      </c>
      <c r="C1362">
        <v>2132154027</v>
      </c>
      <c r="D1362" t="str">
        <f>_xlfn.XLOOKUP(Table19[[#This Row],[sample]],'FULL INFO'!D:D,'FULL INFO'!A:A)</f>
        <v>US-037-8058-MELANOMA</v>
      </c>
      <c r="E1362" t="s">
        <v>6822</v>
      </c>
      <c r="F1362" t="s">
        <v>6791</v>
      </c>
    </row>
    <row r="1363" spans="1:6">
      <c r="A1363" s="17" t="s">
        <v>6606</v>
      </c>
      <c r="C1363">
        <v>2132154267</v>
      </c>
      <c r="D1363" t="str">
        <f>_xlfn.XLOOKUP(Table19[[#This Row],[sample]],'FULL INFO'!D:D,'FULL INFO'!A:A)</f>
        <v>GB-025-7504-NSCLC</v>
      </c>
      <c r="E1363" t="s">
        <v>6721</v>
      </c>
      <c r="F1363" t="s">
        <v>6791</v>
      </c>
    </row>
    <row r="1364" spans="1:6">
      <c r="A1364" s="17" t="s">
        <v>6608</v>
      </c>
      <c r="C1364" t="s">
        <v>6823</v>
      </c>
      <c r="D1364" t="str">
        <f>_xlfn.XLOOKUP(Table19[[#This Row],[sample]],'FULL INFO'!D:D,'FULL INFO'!A:A)</f>
        <v>GB-025-8518-MELANOMA</v>
      </c>
      <c r="E1364" t="s">
        <v>6824</v>
      </c>
      <c r="F1364" t="s">
        <v>6791</v>
      </c>
    </row>
    <row r="1365" spans="1:6">
      <c r="A1365" s="17" t="s">
        <v>6554</v>
      </c>
      <c r="C1365" t="s">
        <v>6825</v>
      </c>
      <c r="D1365" t="str">
        <f>_xlfn.XLOOKUP(Table19[[#This Row],[sample]],'FULL INFO'!D:D,'FULL INFO'!A:A)</f>
        <v>IL-003-1336-NSCLC</v>
      </c>
      <c r="E1365" t="s">
        <v>5952</v>
      </c>
      <c r="F1365" t="s">
        <v>6791</v>
      </c>
    </row>
    <row r="1366" spans="1:6">
      <c r="A1366" s="17" t="s">
        <v>6557</v>
      </c>
      <c r="C1366">
        <v>3555456583</v>
      </c>
      <c r="D1366" t="str">
        <f>_xlfn.XLOOKUP(Table19[[#This Row],[sample]],'FULL INFO'!D:D,'FULL INFO'!A:A)</f>
        <v>US-030-4103-MELANOMA</v>
      </c>
      <c r="E1366" t="s">
        <v>6826</v>
      </c>
      <c r="F1366" t="s">
        <v>6791</v>
      </c>
    </row>
    <row r="1367" spans="1:6">
      <c r="A1367" s="17" t="s">
        <v>6562</v>
      </c>
      <c r="C1367">
        <v>2132155098</v>
      </c>
      <c r="D1367" t="str">
        <f>_xlfn.XLOOKUP(Table19[[#This Row],[sample]],'FULL INFO'!D:D,'FULL INFO'!A:A)</f>
        <v>US-037-8065-MELANOMA</v>
      </c>
      <c r="E1367" t="s">
        <v>6827</v>
      </c>
      <c r="F1367" t="s">
        <v>6791</v>
      </c>
    </row>
    <row r="1368" spans="1:6">
      <c r="A1368" s="17" t="s">
        <v>6613</v>
      </c>
      <c r="C1368" t="s">
        <v>6828</v>
      </c>
      <c r="D1368" t="str">
        <f>_xlfn.XLOOKUP(Table19[[#This Row],[sample]],'FULL INFO'!D:D,'FULL INFO'!A:A)</f>
        <v>GB-025-8519-MELANOMA</v>
      </c>
      <c r="E1368" t="s">
        <v>6829</v>
      </c>
      <c r="F1368" t="s">
        <v>6791</v>
      </c>
    </row>
    <row r="1369" spans="1:6">
      <c r="A1369" s="17" t="s">
        <v>6489</v>
      </c>
      <c r="C1369">
        <v>420719751</v>
      </c>
      <c r="D1369" t="str">
        <f>_xlfn.XLOOKUP(Table19[[#This Row],[sample]],'FULL INFO'!D:D,'FULL INFO'!A:A)</f>
        <v>IL-003-1312-NSCLC</v>
      </c>
      <c r="E1369" t="s">
        <v>5553</v>
      </c>
      <c r="F1369" t="s">
        <v>6830</v>
      </c>
    </row>
    <row r="1370" spans="1:6">
      <c r="A1370" s="17" t="s">
        <v>6569</v>
      </c>
      <c r="C1370">
        <v>427360969</v>
      </c>
      <c r="D1370" t="e">
        <f>_xlfn.XLOOKUP(Table19[[#This Row],[sample]],'FULL INFO'!D:D,'FULL INFO'!A:A)</f>
        <v>#N/A</v>
      </c>
      <c r="E1370" t="s">
        <v>6831</v>
      </c>
      <c r="F1370" t="s">
        <v>6830</v>
      </c>
    </row>
    <row r="1371" spans="1:6">
      <c r="A1371" s="17" t="s">
        <v>6492</v>
      </c>
      <c r="C1371">
        <v>427360935</v>
      </c>
      <c r="D1371" t="e">
        <f>_xlfn.XLOOKUP(Table19[[#This Row],[sample]],'FULL INFO'!D:D,'FULL INFO'!A:A)</f>
        <v>#N/A</v>
      </c>
      <c r="E1371" t="s">
        <v>6832</v>
      </c>
      <c r="F1371" t="s">
        <v>6830</v>
      </c>
    </row>
    <row r="1372" spans="1:6">
      <c r="A1372" s="17" t="s">
        <v>6495</v>
      </c>
      <c r="C1372">
        <v>427360937</v>
      </c>
      <c r="D1372" t="e">
        <f>_xlfn.XLOOKUP(Table19[[#This Row],[sample]],'FULL INFO'!D:D,'FULL INFO'!A:A)</f>
        <v>#N/A</v>
      </c>
      <c r="E1372" t="s">
        <v>6833</v>
      </c>
      <c r="F1372" t="s">
        <v>6830</v>
      </c>
    </row>
    <row r="1373" spans="1:6">
      <c r="A1373" s="17" t="s">
        <v>6501</v>
      </c>
      <c r="C1373" t="s">
        <v>6834</v>
      </c>
      <c r="D1373" t="str">
        <f>_xlfn.XLOOKUP(Table19[[#This Row],[sample]],'FULL INFO'!D:D,'FULL INFO'!A:A)</f>
        <v>DE-041-0362-NSCLC</v>
      </c>
      <c r="E1373" t="s">
        <v>6835</v>
      </c>
      <c r="F1373" t="s">
        <v>6830</v>
      </c>
    </row>
    <row r="1374" spans="1:6">
      <c r="A1374" s="17" t="s">
        <v>6419</v>
      </c>
      <c r="C1374">
        <v>427360911</v>
      </c>
      <c r="D1374" t="e">
        <f>_xlfn.XLOOKUP(Table19[[#This Row],[sample]],'FULL INFO'!D:D,'FULL INFO'!A:A)</f>
        <v>#N/A</v>
      </c>
      <c r="E1374" t="s">
        <v>6836</v>
      </c>
      <c r="F1374" t="s">
        <v>6830</v>
      </c>
    </row>
    <row r="1375" spans="1:6">
      <c r="A1375" s="17" t="s">
        <v>6508</v>
      </c>
      <c r="C1375">
        <v>2132281313</v>
      </c>
      <c r="D1375" t="str">
        <f>_xlfn.XLOOKUP(Table19[[#This Row],[sample]],'FULL INFO'!D:D,'FULL INFO'!A:A)</f>
        <v>DE-041-0021-NSCLC</v>
      </c>
      <c r="E1375" t="s">
        <v>6837</v>
      </c>
      <c r="F1375" t="s">
        <v>6830</v>
      </c>
    </row>
    <row r="1376" spans="1:6">
      <c r="A1376" s="17" t="s">
        <v>6581</v>
      </c>
      <c r="C1376" t="s">
        <v>6838</v>
      </c>
      <c r="D1376" t="str">
        <f>_xlfn.XLOOKUP(Table19[[#This Row],[sample]],'FULL INFO'!D:D,'FULL INFO'!A:A)</f>
        <v>IL-001-1022-NSCLC</v>
      </c>
      <c r="E1376" t="s">
        <v>6839</v>
      </c>
      <c r="F1376" t="s">
        <v>6830</v>
      </c>
    </row>
    <row r="1377" spans="1:6">
      <c r="A1377" s="17" t="s">
        <v>6510</v>
      </c>
      <c r="C1377" t="s">
        <v>6840</v>
      </c>
      <c r="D1377" t="str">
        <f>_xlfn.XLOOKUP(Table19[[#This Row],[sample]],'FULL INFO'!D:D,'FULL INFO'!A:A)</f>
        <v>IL-014-1909-NSCLC</v>
      </c>
      <c r="E1377" t="s">
        <v>6091</v>
      </c>
      <c r="F1377" t="s">
        <v>6830</v>
      </c>
    </row>
    <row r="1378" spans="1:6">
      <c r="A1378" s="17" t="s">
        <v>6632</v>
      </c>
      <c r="C1378">
        <v>427360953</v>
      </c>
      <c r="D1378" t="e">
        <f>_xlfn.XLOOKUP(Table19[[#This Row],[sample]],'FULL INFO'!D:D,'FULL INFO'!A:A)</f>
        <v>#N/A</v>
      </c>
      <c r="E1378" t="s">
        <v>6841</v>
      </c>
      <c r="F1378" t="s">
        <v>6830</v>
      </c>
    </row>
    <row r="1379" spans="1:6">
      <c r="A1379" s="17" t="s">
        <v>6422</v>
      </c>
      <c r="C1379">
        <v>427360913</v>
      </c>
      <c r="D1379" t="e">
        <f>_xlfn.XLOOKUP(Table19[[#This Row],[sample]],'FULL INFO'!D:D,'FULL INFO'!A:A)</f>
        <v>#N/A</v>
      </c>
      <c r="E1379" t="s">
        <v>6842</v>
      </c>
      <c r="F1379" t="s">
        <v>6830</v>
      </c>
    </row>
    <row r="1380" spans="1:6">
      <c r="A1380" s="17" t="s">
        <v>6518</v>
      </c>
      <c r="C1380">
        <v>2132154306</v>
      </c>
      <c r="D1380" t="str">
        <f>_xlfn.XLOOKUP(Table19[[#This Row],[sample]],'FULL INFO'!D:D,'FULL INFO'!A:A)</f>
        <v>US-038-1156-NSCLC</v>
      </c>
      <c r="E1380" t="s">
        <v>5609</v>
      </c>
      <c r="F1380" t="s">
        <v>6830</v>
      </c>
    </row>
    <row r="1381" spans="1:6">
      <c r="A1381" s="17" t="s">
        <v>6521</v>
      </c>
      <c r="C1381">
        <v>427360961</v>
      </c>
      <c r="D1381" t="e">
        <f>_xlfn.XLOOKUP(Table19[[#This Row],[sample]],'FULL INFO'!D:D,'FULL INFO'!A:A)</f>
        <v>#N/A</v>
      </c>
      <c r="E1381" t="s">
        <v>6843</v>
      </c>
      <c r="F1381" t="s">
        <v>6830</v>
      </c>
    </row>
    <row r="1382" spans="1:6">
      <c r="A1382" s="17" t="s">
        <v>6523</v>
      </c>
      <c r="C1382">
        <v>2132281297</v>
      </c>
      <c r="D1382" t="str">
        <f>_xlfn.XLOOKUP(Table19[[#This Row],[sample]],'FULL INFO'!D:D,'FULL INFO'!A:A)</f>
        <v>IL-003-1300-NSCLC</v>
      </c>
      <c r="E1382" t="s">
        <v>6844</v>
      </c>
      <c r="F1382" t="s">
        <v>6830</v>
      </c>
    </row>
    <row r="1383" spans="1:6">
      <c r="A1383" s="17" t="s">
        <v>6590</v>
      </c>
      <c r="C1383">
        <v>2132281281</v>
      </c>
      <c r="D1383" t="str">
        <f>_xlfn.XLOOKUP(Table19[[#This Row],[sample]],'FULL INFO'!D:D,'FULL INFO'!A:A)</f>
        <v>IL-013-1808-NSCLC</v>
      </c>
      <c r="E1383" t="s">
        <v>6845</v>
      </c>
      <c r="F1383" t="s">
        <v>6830</v>
      </c>
    </row>
    <row r="1384" spans="1:6">
      <c r="A1384" s="17" t="s">
        <v>6528</v>
      </c>
      <c r="C1384">
        <v>427360991</v>
      </c>
      <c r="D1384" t="e">
        <f>_xlfn.XLOOKUP(Table19[[#This Row],[sample]],'FULL INFO'!D:D,'FULL INFO'!A:A)</f>
        <v>#N/A</v>
      </c>
      <c r="E1384" t="s">
        <v>6846</v>
      </c>
      <c r="F1384" t="s">
        <v>6830</v>
      </c>
    </row>
    <row r="1385" spans="1:6">
      <c r="A1385" s="17" t="s">
        <v>6530</v>
      </c>
      <c r="C1385">
        <v>420721005</v>
      </c>
      <c r="D1385" t="str">
        <f>_xlfn.XLOOKUP(Table19[[#This Row],[sample]],'FULL INFO'!D:D,'FULL INFO'!A:A)</f>
        <v>IL-003-1330-NSCLC</v>
      </c>
      <c r="E1385" t="s">
        <v>5949</v>
      </c>
      <c r="F1385" t="s">
        <v>6830</v>
      </c>
    </row>
    <row r="1386" spans="1:6">
      <c r="A1386" s="17" t="s">
        <v>6644</v>
      </c>
      <c r="C1386" t="s">
        <v>6847</v>
      </c>
      <c r="D1386" t="str">
        <f>_xlfn.XLOOKUP(Table19[[#This Row],[sample]],'FULL INFO'!D:D,'FULL INFO'!A:A)</f>
        <v>DE-041-0112-NSCLC</v>
      </c>
      <c r="E1386" t="s">
        <v>6848</v>
      </c>
      <c r="F1386" t="s">
        <v>6830</v>
      </c>
    </row>
    <row r="1387" spans="1:6">
      <c r="A1387" s="17" t="s">
        <v>6532</v>
      </c>
      <c r="C1387">
        <v>427360929</v>
      </c>
      <c r="D1387" t="e">
        <f>_xlfn.XLOOKUP(Table19[[#This Row],[sample]],'FULL INFO'!D:D,'FULL INFO'!A:A)</f>
        <v>#N/A</v>
      </c>
      <c r="E1387" t="s">
        <v>6849</v>
      </c>
      <c r="F1387" t="s">
        <v>6830</v>
      </c>
    </row>
    <row r="1388" spans="1:6">
      <c r="A1388" s="17" t="s">
        <v>6440</v>
      </c>
      <c r="C1388" t="s">
        <v>6850</v>
      </c>
      <c r="D1388" t="str">
        <f>_xlfn.XLOOKUP(Table19[[#This Row],[sample]],'FULL INFO'!D:D,'FULL INFO'!A:A)</f>
        <v>DE-041-0371-NSCLC</v>
      </c>
      <c r="E1388" t="s">
        <v>6851</v>
      </c>
      <c r="F1388" t="s">
        <v>6830</v>
      </c>
    </row>
    <row r="1389" spans="1:6">
      <c r="A1389" s="17" t="s">
        <v>6543</v>
      </c>
      <c r="C1389">
        <v>427360999</v>
      </c>
      <c r="D1389" t="e">
        <f>_xlfn.XLOOKUP(Table19[[#This Row],[sample]],'FULL INFO'!D:D,'FULL INFO'!A:A)</f>
        <v>#N/A</v>
      </c>
      <c r="E1389" t="s">
        <v>6852</v>
      </c>
      <c r="F1389" t="s">
        <v>6830</v>
      </c>
    </row>
    <row r="1390" spans="1:6">
      <c r="A1390" s="17" t="s">
        <v>6545</v>
      </c>
      <c r="C1390">
        <v>427361000</v>
      </c>
      <c r="D1390" t="e">
        <f>_xlfn.XLOOKUP(Table19[[#This Row],[sample]],'FULL INFO'!D:D,'FULL INFO'!A:A)</f>
        <v>#N/A</v>
      </c>
      <c r="E1390" t="s">
        <v>6853</v>
      </c>
      <c r="F1390" t="s">
        <v>6830</v>
      </c>
    </row>
    <row r="1391" spans="1:6">
      <c r="A1391" s="17" t="s">
        <v>6604</v>
      </c>
      <c r="C1391">
        <v>427360921</v>
      </c>
      <c r="D1391" t="e">
        <f>_xlfn.XLOOKUP(Table19[[#This Row],[sample]],'FULL INFO'!D:D,'FULL INFO'!A:A)</f>
        <v>#N/A</v>
      </c>
      <c r="E1391" t="s">
        <v>6854</v>
      </c>
      <c r="F1391" t="s">
        <v>6830</v>
      </c>
    </row>
    <row r="1392" spans="1:6">
      <c r="A1392" s="17" t="s">
        <v>6547</v>
      </c>
      <c r="C1392">
        <v>2132154053</v>
      </c>
      <c r="D1392" t="str">
        <f>_xlfn.XLOOKUP(Table19[[#This Row],[sample]],'FULL INFO'!D:D,'FULL INFO'!A:A)</f>
        <v>GB-025-7504-NSCLC</v>
      </c>
      <c r="E1392" t="s">
        <v>6721</v>
      </c>
      <c r="F1392" t="s">
        <v>6830</v>
      </c>
    </row>
    <row r="1393" spans="1:6">
      <c r="A1393" s="17" t="s">
        <v>6550</v>
      </c>
      <c r="C1393">
        <v>427360927</v>
      </c>
      <c r="D1393" t="e">
        <f>_xlfn.XLOOKUP(Table19[[#This Row],[sample]],'FULL INFO'!D:D,'FULL INFO'!A:A)</f>
        <v>#N/A</v>
      </c>
      <c r="E1393" t="s">
        <v>6855</v>
      </c>
      <c r="F1393" t="s">
        <v>6830</v>
      </c>
    </row>
    <row r="1394" spans="1:6">
      <c r="A1394" s="17" t="s">
        <v>6606</v>
      </c>
      <c r="C1394">
        <v>427360992</v>
      </c>
      <c r="D1394" t="e">
        <f>_xlfn.XLOOKUP(Table19[[#This Row],[sample]],'FULL INFO'!D:D,'FULL INFO'!A:A)</f>
        <v>#N/A</v>
      </c>
      <c r="E1394" t="s">
        <v>6856</v>
      </c>
      <c r="F1394" t="s">
        <v>6830</v>
      </c>
    </row>
    <row r="1395" spans="1:6">
      <c r="A1395" s="17" t="s">
        <v>6554</v>
      </c>
      <c r="C1395">
        <v>2132281326</v>
      </c>
      <c r="D1395" t="str">
        <f>_xlfn.XLOOKUP(Table19[[#This Row],[sample]],'FULL INFO'!D:D,'FULL INFO'!A:A)</f>
        <v>DE-041-0372-NSCLC</v>
      </c>
      <c r="E1395" t="s">
        <v>6857</v>
      </c>
      <c r="F1395" t="s">
        <v>6830</v>
      </c>
    </row>
    <row r="1396" spans="1:6">
      <c r="A1396" s="17" t="s">
        <v>6557</v>
      </c>
      <c r="C1396" t="s">
        <v>6858</v>
      </c>
      <c r="D1396" t="str">
        <f>_xlfn.XLOOKUP(Table19[[#This Row],[sample]],'FULL INFO'!D:D,'FULL INFO'!A:A)</f>
        <v>IL-003-1336-NSCLC</v>
      </c>
      <c r="E1396" t="s">
        <v>5952</v>
      </c>
      <c r="F1396" t="s">
        <v>6830</v>
      </c>
    </row>
    <row r="1397" spans="1:6">
      <c r="A1397" s="17" t="s">
        <v>6560</v>
      </c>
      <c r="C1397">
        <v>427360945</v>
      </c>
      <c r="D1397" t="e">
        <f>_xlfn.XLOOKUP(Table19[[#This Row],[sample]],'FULL INFO'!D:D,'FULL INFO'!A:A)</f>
        <v>#N/A</v>
      </c>
      <c r="E1397" t="s">
        <v>6859</v>
      </c>
      <c r="F1397" t="s">
        <v>6830</v>
      </c>
    </row>
    <row r="1398" spans="1:6">
      <c r="A1398" s="17" t="s">
        <v>6562</v>
      </c>
      <c r="C1398">
        <v>427360919</v>
      </c>
      <c r="D1398" t="e">
        <f>_xlfn.XLOOKUP(Table19[[#This Row],[sample]],'FULL INFO'!D:D,'FULL INFO'!A:A)</f>
        <v>#N/A</v>
      </c>
      <c r="E1398" t="s">
        <v>6860</v>
      </c>
      <c r="F1398" t="s">
        <v>6830</v>
      </c>
    </row>
    <row r="1399" spans="1:6">
      <c r="A1399" s="17" t="s">
        <v>6424</v>
      </c>
      <c r="C1399">
        <v>2132154020</v>
      </c>
      <c r="D1399" t="str">
        <f>_xlfn.XLOOKUP(Table19[[#This Row],[sample]],'FULL INFO'!D:D,'FULL INFO'!A:A)</f>
        <v>DE-041-0411-NSCLC</v>
      </c>
      <c r="E1399" t="s">
        <v>6748</v>
      </c>
      <c r="F1399" t="s">
        <v>6830</v>
      </c>
    </row>
    <row r="1400" spans="1:6">
      <c r="A1400" s="17" t="s">
        <v>6566</v>
      </c>
      <c r="C1400">
        <v>2132154047</v>
      </c>
      <c r="D1400" t="str">
        <f>_xlfn.XLOOKUP(Table19[[#This Row],[sample]],'FULL INFO'!D:D,'FULL INFO'!A:A)</f>
        <v>DE-041-0415-NSCLC</v>
      </c>
      <c r="E1400" t="s">
        <v>6741</v>
      </c>
      <c r="F1400" t="s">
        <v>6830</v>
      </c>
    </row>
    <row r="1401" spans="1:6">
      <c r="A1401" s="17" t="s">
        <v>6489</v>
      </c>
      <c r="C1401">
        <v>2132281370</v>
      </c>
      <c r="D1401" t="str">
        <f>_xlfn.XLOOKUP(Table19[[#This Row],[sample]],'FULL INFO'!D:D,'FULL INFO'!A:A)</f>
        <v>IL-016-1115-NSCLC</v>
      </c>
      <c r="E1401" t="s">
        <v>6861</v>
      </c>
      <c r="F1401" t="s">
        <v>6862</v>
      </c>
    </row>
    <row r="1402" spans="1:6">
      <c r="A1402" s="17" t="s">
        <v>6571</v>
      </c>
      <c r="C1402">
        <v>2132281373</v>
      </c>
      <c r="D1402" t="str">
        <f>_xlfn.XLOOKUP(Table19[[#This Row],[sample]],'FULL INFO'!D:D,'FULL INFO'!A:A)</f>
        <v>IL-014-1924-NSCLC</v>
      </c>
      <c r="E1402" t="s">
        <v>6863</v>
      </c>
      <c r="F1402" t="s">
        <v>6862</v>
      </c>
    </row>
    <row r="1403" spans="1:6">
      <c r="A1403" s="17" t="s">
        <v>6665</v>
      </c>
      <c r="C1403">
        <v>2132281425</v>
      </c>
      <c r="D1403" t="str">
        <f>_xlfn.XLOOKUP(Table19[[#This Row],[sample]],'FULL INFO'!D:D,'FULL INFO'!A:A)</f>
        <v>US-032-7028-NSCLC</v>
      </c>
      <c r="E1403" t="s">
        <v>6864</v>
      </c>
      <c r="F1403" t="s">
        <v>6862</v>
      </c>
    </row>
    <row r="1404" spans="1:6">
      <c r="A1404" s="17" t="s">
        <v>6621</v>
      </c>
      <c r="C1404">
        <v>2132281377</v>
      </c>
      <c r="D1404" t="str">
        <f>_xlfn.XLOOKUP(Table19[[#This Row],[sample]],'FULL INFO'!D:D,'FULL INFO'!A:A)</f>
        <v>IL-003-1346-NSCLC</v>
      </c>
      <c r="E1404" t="s">
        <v>6865</v>
      </c>
      <c r="F1404" t="s">
        <v>6862</v>
      </c>
    </row>
    <row r="1405" spans="1:6">
      <c r="A1405" s="17" t="s">
        <v>6495</v>
      </c>
      <c r="C1405">
        <v>420720493</v>
      </c>
      <c r="D1405" t="str">
        <f>_xlfn.XLOOKUP(Table19[[#This Row],[sample]],'FULL INFO'!D:D,'FULL INFO'!A:A)</f>
        <v>IL-003-1312-NSCLC</v>
      </c>
      <c r="E1405" t="s">
        <v>5553</v>
      </c>
      <c r="F1405" t="s">
        <v>6862</v>
      </c>
    </row>
    <row r="1406" spans="1:6">
      <c r="A1406" s="17" t="s">
        <v>6501</v>
      </c>
      <c r="C1406">
        <v>2132281376</v>
      </c>
      <c r="D1406" t="str">
        <f>_xlfn.XLOOKUP(Table19[[#This Row],[sample]],'FULL INFO'!D:D,'FULL INFO'!A:A)</f>
        <v>IL-013-1828-NSCLC</v>
      </c>
      <c r="E1406" t="s">
        <v>6866</v>
      </c>
      <c r="F1406" t="s">
        <v>6862</v>
      </c>
    </row>
    <row r="1407" spans="1:6">
      <c r="A1407" s="17" t="s">
        <v>6672</v>
      </c>
      <c r="C1407">
        <v>2132281418</v>
      </c>
      <c r="D1407" t="str">
        <f>_xlfn.XLOOKUP(Table19[[#This Row],[sample]],'FULL INFO'!D:D,'FULL INFO'!A:A)</f>
        <v>IL-016-1112-NSCLC</v>
      </c>
      <c r="E1407" t="s">
        <v>6867</v>
      </c>
      <c r="F1407" t="s">
        <v>6862</v>
      </c>
    </row>
    <row r="1408" spans="1:6">
      <c r="A1408" s="17" t="s">
        <v>6419</v>
      </c>
      <c r="C1408" t="s">
        <v>6868</v>
      </c>
      <c r="D1408" t="str">
        <f>_xlfn.XLOOKUP(Table19[[#This Row],[sample]],'FULL INFO'!D:D,'FULL INFO'!A:A)</f>
        <v>IL-014-1909-NSCLC</v>
      </c>
      <c r="E1408" t="s">
        <v>6091</v>
      </c>
      <c r="F1408" t="s">
        <v>6862</v>
      </c>
    </row>
    <row r="1409" spans="1:6">
      <c r="A1409" s="17" t="s">
        <v>6505</v>
      </c>
      <c r="C1409">
        <v>2132281390</v>
      </c>
      <c r="D1409" t="str">
        <f>_xlfn.XLOOKUP(Table19[[#This Row],[sample]],'FULL INFO'!D:D,'FULL INFO'!A:A)</f>
        <v>IL-016-1121-NSCLC</v>
      </c>
      <c r="E1409" t="s">
        <v>6869</v>
      </c>
      <c r="F1409" t="s">
        <v>6862</v>
      </c>
    </row>
    <row r="1410" spans="1:6">
      <c r="A1410" s="17" t="s">
        <v>6508</v>
      </c>
      <c r="C1410">
        <v>2132281394</v>
      </c>
      <c r="D1410" t="str">
        <f>_xlfn.XLOOKUP(Table19[[#This Row],[sample]],'FULL INFO'!D:D,'FULL INFO'!A:A)</f>
        <v>IL-016-1113-NSCLC</v>
      </c>
      <c r="E1410" t="s">
        <v>6870</v>
      </c>
      <c r="F1410" t="s">
        <v>6862</v>
      </c>
    </row>
    <row r="1411" spans="1:6">
      <c r="A1411" s="17" t="s">
        <v>6510</v>
      </c>
      <c r="C1411">
        <v>2132281400</v>
      </c>
      <c r="D1411" t="str">
        <f>_xlfn.XLOOKUP(Table19[[#This Row],[sample]],'FULL INFO'!D:D,'FULL INFO'!A:A)</f>
        <v>IL-001-1009-NSCLC</v>
      </c>
      <c r="E1411" t="s">
        <v>6871</v>
      </c>
      <c r="F1411" t="s">
        <v>6862</v>
      </c>
    </row>
    <row r="1412" spans="1:6">
      <c r="A1412" s="17" t="s">
        <v>6630</v>
      </c>
      <c r="C1412">
        <v>2132281385</v>
      </c>
      <c r="D1412" t="str">
        <f>_xlfn.XLOOKUP(Table19[[#This Row],[sample]],'FULL INFO'!D:D,'FULL INFO'!A:A)</f>
        <v>IL-016-1118-NSCLC</v>
      </c>
      <c r="E1412" t="s">
        <v>6872</v>
      </c>
      <c r="F1412" t="s">
        <v>6862</v>
      </c>
    </row>
    <row r="1413" spans="1:6">
      <c r="A1413" s="17" t="s">
        <v>6632</v>
      </c>
      <c r="C1413">
        <v>3555525523</v>
      </c>
      <c r="D1413" t="str">
        <f>_xlfn.XLOOKUP(Table19[[#This Row],[sample]],'FULL INFO'!D:D,'FULL INFO'!A:A)</f>
        <v>US-038-1156-NSCLC</v>
      </c>
      <c r="E1413" t="s">
        <v>5609</v>
      </c>
      <c r="F1413" t="s">
        <v>6862</v>
      </c>
    </row>
    <row r="1414" spans="1:6">
      <c r="A1414" s="17" t="s">
        <v>6515</v>
      </c>
      <c r="C1414">
        <v>2132281397</v>
      </c>
      <c r="D1414" t="str">
        <f>_xlfn.XLOOKUP(Table19[[#This Row],[sample]],'FULL INFO'!D:D,'FULL INFO'!A:A)</f>
        <v>IL-014-1923-NSCLC</v>
      </c>
      <c r="E1414" t="s">
        <v>6873</v>
      </c>
      <c r="F1414" t="s">
        <v>6862</v>
      </c>
    </row>
    <row r="1415" spans="1:6">
      <c r="A1415" s="17" t="s">
        <v>6422</v>
      </c>
      <c r="C1415">
        <v>2132281404</v>
      </c>
      <c r="D1415" t="str">
        <f>_xlfn.XLOOKUP(Table19[[#This Row],[sample]],'FULL INFO'!D:D,'FULL INFO'!A:A)</f>
        <v>US-032-7025-NSCLC</v>
      </c>
      <c r="E1415" t="s">
        <v>6874</v>
      </c>
      <c r="F1415" t="s">
        <v>6862</v>
      </c>
    </row>
    <row r="1416" spans="1:6">
      <c r="A1416" s="17" t="s">
        <v>6521</v>
      </c>
      <c r="C1416">
        <v>2132281432</v>
      </c>
      <c r="D1416" t="str">
        <f>_xlfn.XLOOKUP(Table19[[#This Row],[sample]],'FULL INFO'!D:D,'FULL INFO'!A:A)</f>
        <v>GB-025-7514-NSCLC</v>
      </c>
      <c r="E1416" t="s">
        <v>6875</v>
      </c>
      <c r="F1416" t="s">
        <v>6862</v>
      </c>
    </row>
    <row r="1417" spans="1:6">
      <c r="A1417" s="17" t="s">
        <v>6523</v>
      </c>
      <c r="C1417">
        <v>2132281396</v>
      </c>
      <c r="D1417" t="str">
        <f>_xlfn.XLOOKUP(Table19[[#This Row],[sample]],'FULL INFO'!D:D,'FULL INFO'!A:A)</f>
        <v>IL-016-1125-NSCLC</v>
      </c>
      <c r="E1417" t="s">
        <v>6876</v>
      </c>
      <c r="F1417" t="s">
        <v>6862</v>
      </c>
    </row>
    <row r="1418" spans="1:6">
      <c r="A1418" s="17" t="s">
        <v>6590</v>
      </c>
      <c r="C1418">
        <v>2132281387</v>
      </c>
      <c r="D1418" t="str">
        <f>_xlfn.XLOOKUP(Table19[[#This Row],[sample]],'FULL INFO'!D:D,'FULL INFO'!A:A)</f>
        <v>IL-014-1925-NSCLC</v>
      </c>
      <c r="E1418" t="s">
        <v>6877</v>
      </c>
      <c r="F1418" t="s">
        <v>6862</v>
      </c>
    </row>
    <row r="1419" spans="1:6">
      <c r="A1419" s="17" t="s">
        <v>6528</v>
      </c>
      <c r="C1419">
        <v>2132281410</v>
      </c>
      <c r="D1419" t="str">
        <f>_xlfn.XLOOKUP(Table19[[#This Row],[sample]],'FULL INFO'!D:D,'FULL INFO'!A:A)</f>
        <v>IL-016-1117-NSCLC</v>
      </c>
      <c r="E1419" t="s">
        <v>6878</v>
      </c>
      <c r="F1419" t="s">
        <v>6862</v>
      </c>
    </row>
    <row r="1420" spans="1:6">
      <c r="A1420" s="17" t="s">
        <v>6530</v>
      </c>
      <c r="C1420">
        <v>2132281378</v>
      </c>
      <c r="D1420" t="str">
        <f>_xlfn.XLOOKUP(Table19[[#This Row],[sample]],'FULL INFO'!D:D,'FULL INFO'!A:A)</f>
        <v>IL-016-1116-NSCLC</v>
      </c>
      <c r="E1420" t="s">
        <v>6879</v>
      </c>
      <c r="F1420" t="s">
        <v>6862</v>
      </c>
    </row>
    <row r="1421" spans="1:6">
      <c r="A1421" s="17" t="s">
        <v>6644</v>
      </c>
      <c r="C1421">
        <v>2132281388</v>
      </c>
      <c r="D1421" t="str">
        <f>_xlfn.XLOOKUP(Table19[[#This Row],[sample]],'FULL INFO'!D:D,'FULL INFO'!A:A)</f>
        <v>IL-016-1124-NSCLC</v>
      </c>
      <c r="E1421" t="s">
        <v>6880</v>
      </c>
      <c r="F1421" t="s">
        <v>6862</v>
      </c>
    </row>
    <row r="1422" spans="1:6">
      <c r="A1422" s="17" t="s">
        <v>6532</v>
      </c>
      <c r="C1422">
        <v>2132281401</v>
      </c>
      <c r="D1422" t="str">
        <f>_xlfn.XLOOKUP(Table19[[#This Row],[sample]],'FULL INFO'!D:D,'FULL INFO'!A:A)</f>
        <v>IL-016-1122-NSCLC</v>
      </c>
      <c r="E1422" t="s">
        <v>6881</v>
      </c>
      <c r="F1422" t="s">
        <v>6862</v>
      </c>
    </row>
    <row r="1423" spans="1:6">
      <c r="A1423" s="17" t="s">
        <v>6535</v>
      </c>
      <c r="C1423">
        <v>420721014</v>
      </c>
      <c r="D1423" t="str">
        <f>_xlfn.XLOOKUP(Table19[[#This Row],[sample]],'FULL INFO'!D:D,'FULL INFO'!A:A)</f>
        <v>IL-003-1330-NSCLC</v>
      </c>
      <c r="E1423" t="s">
        <v>5949</v>
      </c>
      <c r="F1423" t="s">
        <v>6862</v>
      </c>
    </row>
    <row r="1424" spans="1:6">
      <c r="A1424" s="17" t="s">
        <v>6440</v>
      </c>
      <c r="C1424">
        <v>2132281406</v>
      </c>
      <c r="D1424" t="str">
        <f>_xlfn.XLOOKUP(Table19[[#This Row],[sample]],'FULL INFO'!D:D,'FULL INFO'!A:A)</f>
        <v>US-032-7027-NSCLC</v>
      </c>
      <c r="E1424" t="s">
        <v>6882</v>
      </c>
      <c r="F1424" t="s">
        <v>6862</v>
      </c>
    </row>
    <row r="1425" spans="1:6">
      <c r="A1425" s="17" t="s">
        <v>6540</v>
      </c>
      <c r="C1425">
        <v>2132154107</v>
      </c>
      <c r="D1425" t="str">
        <f>_xlfn.XLOOKUP(Table19[[#This Row],[sample]],'FULL INFO'!D:D,'FULL INFO'!A:A)</f>
        <v>GB-025-7504-NSCLC</v>
      </c>
      <c r="E1425" t="s">
        <v>6721</v>
      </c>
      <c r="F1425" t="s">
        <v>6862</v>
      </c>
    </row>
    <row r="1426" spans="1:6">
      <c r="A1426" s="17" t="s">
        <v>6543</v>
      </c>
      <c r="C1426">
        <v>2132281369</v>
      </c>
      <c r="D1426" t="str">
        <f>_xlfn.XLOOKUP(Table19[[#This Row],[sample]],'FULL INFO'!D:D,'FULL INFO'!A:A)</f>
        <v>US-032-7022-NSCLC</v>
      </c>
      <c r="E1426" t="s">
        <v>6883</v>
      </c>
      <c r="F1426" t="s">
        <v>6862</v>
      </c>
    </row>
    <row r="1427" spans="1:6">
      <c r="A1427" s="17" t="s">
        <v>6604</v>
      </c>
      <c r="C1427">
        <v>2132281435</v>
      </c>
      <c r="D1427" t="str">
        <f>_xlfn.XLOOKUP(Table19[[#This Row],[sample]],'FULL INFO'!D:D,'FULL INFO'!A:A)</f>
        <v>IL-016-1110-NSCLC</v>
      </c>
      <c r="E1427" t="s">
        <v>6884</v>
      </c>
      <c r="F1427" t="s">
        <v>6862</v>
      </c>
    </row>
    <row r="1428" spans="1:6">
      <c r="A1428" s="17" t="s">
        <v>6550</v>
      </c>
      <c r="C1428" t="s">
        <v>6885</v>
      </c>
      <c r="D1428" t="str">
        <f>_xlfn.XLOOKUP(Table19[[#This Row],[sample]],'FULL INFO'!D:D,'FULL INFO'!A:A)</f>
        <v>US-032-7026-NSCLC</v>
      </c>
      <c r="E1428" t="s">
        <v>6886</v>
      </c>
      <c r="F1428" t="s">
        <v>6862</v>
      </c>
    </row>
    <row r="1429" spans="1:6">
      <c r="A1429" s="17" t="s">
        <v>6606</v>
      </c>
      <c r="C1429">
        <v>2132281382</v>
      </c>
      <c r="D1429" t="str">
        <f>_xlfn.XLOOKUP(Table19[[#This Row],[sample]],'FULL INFO'!D:D,'FULL INFO'!A:A)</f>
        <v>IL-016-1119-NSCLC</v>
      </c>
      <c r="E1429" t="s">
        <v>6887</v>
      </c>
      <c r="F1429" t="s">
        <v>6862</v>
      </c>
    </row>
    <row r="1430" spans="1:6">
      <c r="A1430" s="17" t="s">
        <v>6552</v>
      </c>
      <c r="C1430">
        <v>2132281389</v>
      </c>
      <c r="D1430" t="str">
        <f>_xlfn.XLOOKUP(Table19[[#This Row],[sample]],'FULL INFO'!D:D,'FULL INFO'!A:A)</f>
        <v>IL-016-1120-NSCLC</v>
      </c>
      <c r="E1430" t="s">
        <v>6888</v>
      </c>
      <c r="F1430" t="s">
        <v>6862</v>
      </c>
    </row>
    <row r="1431" spans="1:6">
      <c r="A1431" s="17" t="s">
        <v>6554</v>
      </c>
      <c r="C1431" t="s">
        <v>6889</v>
      </c>
      <c r="D1431" t="str">
        <f>_xlfn.XLOOKUP(Table19[[#This Row],[sample]],'FULL INFO'!D:D,'FULL INFO'!A:A)</f>
        <v>IL-003-1336-NSCLC</v>
      </c>
      <c r="E1431" t="s">
        <v>5952</v>
      </c>
      <c r="F1431" t="s">
        <v>6862</v>
      </c>
    </row>
    <row r="1432" spans="1:6">
      <c r="A1432" s="17" t="s">
        <v>6562</v>
      </c>
      <c r="C1432">
        <v>2132281374</v>
      </c>
      <c r="D1432" t="str">
        <f>_xlfn.XLOOKUP(Table19[[#This Row],[sample]],'FULL INFO'!D:D,'FULL INFO'!A:A)</f>
        <v>IL-013-1822-NSCLC</v>
      </c>
      <c r="E1432" t="s">
        <v>6890</v>
      </c>
      <c r="F1432" t="s">
        <v>6862</v>
      </c>
    </row>
    <row r="1433" spans="1:6">
      <c r="A1433" s="17" t="s">
        <v>6489</v>
      </c>
      <c r="C1433">
        <v>3555525347</v>
      </c>
      <c r="D1433" t="str">
        <f>_xlfn.XLOOKUP(Table19[[#This Row],[sample]],'FULL INFO'!D:D,'FULL INFO'!A:A)</f>
        <v>US-038-1138-NSCLC</v>
      </c>
      <c r="E1433" t="s">
        <v>6891</v>
      </c>
      <c r="F1433" t="s">
        <v>6892</v>
      </c>
    </row>
    <row r="1434" spans="1:6">
      <c r="A1434" s="17" t="s">
        <v>6571</v>
      </c>
      <c r="C1434">
        <v>420721978</v>
      </c>
      <c r="D1434" t="str">
        <f>_xlfn.XLOOKUP(Table19[[#This Row],[sample]],'FULL INFO'!D:D,'FULL INFO'!A:A)</f>
        <v>DE-041-8133-NSCLC</v>
      </c>
      <c r="E1434" t="s">
        <v>6893</v>
      </c>
      <c r="F1434" t="s">
        <v>6892</v>
      </c>
    </row>
    <row r="1435" spans="1:6">
      <c r="A1435" s="17" t="s">
        <v>6665</v>
      </c>
      <c r="C1435">
        <v>2132281443</v>
      </c>
      <c r="D1435" t="str">
        <f>_xlfn.XLOOKUP(Table19[[#This Row],[sample]],'FULL INFO'!D:D,'FULL INFO'!A:A)</f>
        <v>US-038-1015-NSCLC</v>
      </c>
      <c r="E1435" t="s">
        <v>6894</v>
      </c>
      <c r="F1435" t="s">
        <v>6892</v>
      </c>
    </row>
    <row r="1436" spans="1:6">
      <c r="A1436" s="17" t="s">
        <v>6621</v>
      </c>
      <c r="C1436">
        <v>2132281461</v>
      </c>
      <c r="D1436" t="str">
        <f>_xlfn.XLOOKUP(Table19[[#This Row],[sample]],'FULL INFO'!D:D,'FULL INFO'!A:A)</f>
        <v>US-038-1080-NSCLC</v>
      </c>
      <c r="E1436" t="s">
        <v>6895</v>
      </c>
      <c r="F1436" t="s">
        <v>6892</v>
      </c>
    </row>
    <row r="1437" spans="1:6">
      <c r="A1437" s="17" t="s">
        <v>6576</v>
      </c>
      <c r="C1437">
        <v>2132281459</v>
      </c>
      <c r="D1437" t="str">
        <f>_xlfn.XLOOKUP(Table19[[#This Row],[sample]],'FULL INFO'!D:D,'FULL INFO'!A:A)</f>
        <v>US-038-1020-NSCLC</v>
      </c>
      <c r="E1437" t="s">
        <v>6896</v>
      </c>
      <c r="F1437" t="s">
        <v>6892</v>
      </c>
    </row>
    <row r="1438" spans="1:6">
      <c r="A1438" s="17" t="s">
        <v>6495</v>
      </c>
      <c r="C1438">
        <v>420721002</v>
      </c>
      <c r="D1438" t="str">
        <f>_xlfn.XLOOKUP(Table19[[#This Row],[sample]],'FULL INFO'!D:D,'FULL INFO'!A:A)</f>
        <v>IL-003-1312-NSCLC</v>
      </c>
      <c r="E1438" t="s">
        <v>5553</v>
      </c>
      <c r="F1438" t="s">
        <v>6892</v>
      </c>
    </row>
    <row r="1439" spans="1:6">
      <c r="A1439" s="17" t="s">
        <v>6498</v>
      </c>
      <c r="C1439" t="s">
        <v>6897</v>
      </c>
      <c r="D1439" t="str">
        <f>_xlfn.XLOOKUP(Table19[[#This Row],[sample]],'FULL INFO'!D:D,'FULL INFO'!A:A)</f>
        <v>IL-014-1909-NSCLC</v>
      </c>
      <c r="E1439" t="s">
        <v>6091</v>
      </c>
      <c r="F1439" t="s">
        <v>6892</v>
      </c>
    </row>
    <row r="1440" spans="1:6">
      <c r="A1440" s="17" t="s">
        <v>6501</v>
      </c>
      <c r="C1440">
        <v>3555525581</v>
      </c>
      <c r="D1440" t="str">
        <f>_xlfn.XLOOKUP(Table19[[#This Row],[sample]],'FULL INFO'!D:D,'FULL INFO'!A:A)</f>
        <v>US-038-1151-NSCLC</v>
      </c>
      <c r="E1440" t="s">
        <v>6898</v>
      </c>
      <c r="F1440" t="s">
        <v>6892</v>
      </c>
    </row>
    <row r="1441" spans="1:6">
      <c r="A1441" s="17" t="s">
        <v>6672</v>
      </c>
      <c r="C1441">
        <v>2132281399</v>
      </c>
      <c r="D1441" t="str">
        <f>_xlfn.XLOOKUP(Table19[[#This Row],[sample]],'FULL INFO'!D:D,'FULL INFO'!A:A)</f>
        <v>IL-001-1009-NSCLC</v>
      </c>
      <c r="E1441" t="s">
        <v>6871</v>
      </c>
      <c r="F1441" t="s">
        <v>6892</v>
      </c>
    </row>
    <row r="1442" spans="1:6">
      <c r="A1442" s="17" t="s">
        <v>6508</v>
      </c>
      <c r="C1442">
        <v>3555463871</v>
      </c>
      <c r="D1442" t="str">
        <f>_xlfn.XLOOKUP(Table19[[#This Row],[sample]],'FULL INFO'!D:D,'FULL INFO'!A:A)</f>
        <v>US-038-1005-NSCLC</v>
      </c>
      <c r="E1442" t="s">
        <v>6899</v>
      </c>
      <c r="F1442" t="s">
        <v>6892</v>
      </c>
    </row>
    <row r="1443" spans="1:6">
      <c r="A1443" s="17" t="s">
        <v>6510</v>
      </c>
      <c r="C1443">
        <v>2132281454</v>
      </c>
      <c r="D1443" t="str">
        <f>_xlfn.XLOOKUP(Table19[[#This Row],[sample]],'FULL INFO'!D:D,'FULL INFO'!A:A)</f>
        <v>US-038-1032-NSCLC</v>
      </c>
      <c r="E1443" s="34" t="s">
        <v>6900</v>
      </c>
      <c r="F1443" t="s">
        <v>6892</v>
      </c>
    </row>
    <row r="1444" spans="1:6">
      <c r="A1444" s="17" t="s">
        <v>6513</v>
      </c>
      <c r="C1444">
        <v>2132281447</v>
      </c>
      <c r="D1444" t="str">
        <f>_xlfn.XLOOKUP(Table19[[#This Row],[sample]],'FULL INFO'!D:D,'FULL INFO'!A:A)</f>
        <v>US-038-1045-NSCLC</v>
      </c>
      <c r="E1444" s="34" t="s">
        <v>6901</v>
      </c>
      <c r="F1444" t="s">
        <v>6892</v>
      </c>
    </row>
    <row r="1445" spans="1:6">
      <c r="A1445" s="17" t="s">
        <v>6515</v>
      </c>
      <c r="C1445" t="s">
        <v>6902</v>
      </c>
      <c r="D1445" t="str">
        <f>_xlfn.XLOOKUP(Table19[[#This Row],[sample]],'FULL INFO'!D:D,'FULL INFO'!A:A)</f>
        <v>US-038-1156-NSCLC</v>
      </c>
      <c r="E1445" s="34" t="s">
        <v>5609</v>
      </c>
      <c r="F1445" t="s">
        <v>6892</v>
      </c>
    </row>
    <row r="1446" spans="1:6">
      <c r="A1446" s="17" t="s">
        <v>6422</v>
      </c>
      <c r="C1446">
        <v>2132281427</v>
      </c>
      <c r="D1446" t="str">
        <f>_xlfn.XLOOKUP(Table19[[#This Row],[sample]],'FULL INFO'!D:D,'FULL INFO'!A:A)</f>
        <v>GB-025-7518-NSCLC</v>
      </c>
      <c r="E1446" s="34" t="s">
        <v>6903</v>
      </c>
      <c r="F1446" t="s">
        <v>6892</v>
      </c>
    </row>
    <row r="1447" spans="1:6">
      <c r="A1447" s="17" t="s">
        <v>6521</v>
      </c>
      <c r="C1447">
        <v>2132281472</v>
      </c>
      <c r="D1447" t="str">
        <f>_xlfn.XLOOKUP(Table19[[#This Row],[sample]],'FULL INFO'!D:D,'FULL INFO'!A:A)</f>
        <v>IL-001-1024-NSCLC</v>
      </c>
      <c r="E1447" s="34" t="s">
        <v>6904</v>
      </c>
      <c r="F1447" t="s">
        <v>6892</v>
      </c>
    </row>
    <row r="1448" spans="1:6">
      <c r="A1448" s="17" t="s">
        <v>6523</v>
      </c>
      <c r="C1448">
        <v>2132281444</v>
      </c>
      <c r="D1448" t="str">
        <f>_xlfn.XLOOKUP(Table19[[#This Row],[sample]],'FULL INFO'!D:D,'FULL INFO'!A:A)</f>
        <v>US-038-1018-NSCLC</v>
      </c>
      <c r="E1448" s="34" t="s">
        <v>6905</v>
      </c>
      <c r="F1448" t="s">
        <v>6892</v>
      </c>
    </row>
    <row r="1449" spans="1:6">
      <c r="A1449" s="17" t="s">
        <v>6526</v>
      </c>
      <c r="C1449">
        <v>2132281449</v>
      </c>
      <c r="D1449" t="str">
        <f>_xlfn.XLOOKUP(Table19[[#This Row],[sample]],'FULL INFO'!D:D,'FULL INFO'!A:A)</f>
        <v>US-038-1019-NSCLC</v>
      </c>
      <c r="E1449" s="34" t="s">
        <v>6906</v>
      </c>
      <c r="F1449" t="s">
        <v>6892</v>
      </c>
    </row>
    <row r="1450" spans="1:6">
      <c r="A1450" s="17" t="s">
        <v>6528</v>
      </c>
      <c r="C1450">
        <v>2132281445</v>
      </c>
      <c r="D1450" t="str">
        <f>_xlfn.XLOOKUP(Table19[[#This Row],[sample]],'FULL INFO'!D:D,'FULL INFO'!A:A)</f>
        <v>US-038-1001-NSCLC</v>
      </c>
      <c r="E1450" s="34" t="s">
        <v>6907</v>
      </c>
      <c r="F1450" t="s">
        <v>6892</v>
      </c>
    </row>
    <row r="1451" spans="1:6">
      <c r="A1451" s="17" t="s">
        <v>6530</v>
      </c>
      <c r="C1451">
        <v>2132281442</v>
      </c>
      <c r="D1451" t="str">
        <f>_xlfn.XLOOKUP(Table19[[#This Row],[sample]],'FULL INFO'!D:D,'FULL INFO'!A:A)</f>
        <v>US-038-1011-NSCLC</v>
      </c>
      <c r="E1451" s="34" t="s">
        <v>6908</v>
      </c>
      <c r="F1451" t="s">
        <v>6892</v>
      </c>
    </row>
    <row r="1452" spans="1:6">
      <c r="A1452" s="17" t="s">
        <v>6644</v>
      </c>
      <c r="C1452">
        <v>420719727</v>
      </c>
      <c r="D1452" t="str">
        <f>_xlfn.XLOOKUP(Table19[[#This Row],[sample]],'FULL INFO'!D:D,'FULL INFO'!A:A)</f>
        <v>IL-003-1330-NSCLC</v>
      </c>
      <c r="E1452" s="34" t="s">
        <v>5949</v>
      </c>
      <c r="F1452" t="s">
        <v>6892</v>
      </c>
    </row>
    <row r="1453" spans="1:6">
      <c r="A1453" s="17" t="s">
        <v>6532</v>
      </c>
      <c r="C1453">
        <v>2132281464</v>
      </c>
      <c r="D1453" t="str">
        <f>_xlfn.XLOOKUP(Table19[[#This Row],[sample]],'FULL INFO'!D:D,'FULL INFO'!A:A)</f>
        <v>US-038-1027-NSCLC</v>
      </c>
      <c r="E1453" s="34" t="s">
        <v>6909</v>
      </c>
      <c r="F1453" t="s">
        <v>6892</v>
      </c>
    </row>
    <row r="1454" spans="1:6">
      <c r="A1454" s="17" t="s">
        <v>6535</v>
      </c>
      <c r="C1454">
        <v>3555526232</v>
      </c>
      <c r="D1454" t="str">
        <f>_xlfn.XLOOKUP(Table19[[#This Row],[sample]],'FULL INFO'!D:D,'FULL INFO'!A:A)</f>
        <v>US-038-1035-NSCLC</v>
      </c>
      <c r="E1454" s="34" t="s">
        <v>6910</v>
      </c>
      <c r="F1454" t="s">
        <v>6892</v>
      </c>
    </row>
    <row r="1455" spans="1:6">
      <c r="A1455" s="17" t="s">
        <v>6440</v>
      </c>
      <c r="C1455">
        <v>2132281419</v>
      </c>
      <c r="D1455" t="str">
        <f>_xlfn.XLOOKUP(Table19[[#This Row],[sample]],'FULL INFO'!D:D,'FULL INFO'!A:A)</f>
        <v>GB-025-7517-NSCLC</v>
      </c>
      <c r="E1455" s="34" t="s">
        <v>6911</v>
      </c>
      <c r="F1455" t="s">
        <v>6892</v>
      </c>
    </row>
    <row r="1456" spans="1:6">
      <c r="A1456" s="17" t="s">
        <v>6543</v>
      </c>
      <c r="C1456">
        <v>2132281474</v>
      </c>
      <c r="D1456" t="str">
        <f>_xlfn.XLOOKUP(Table19[[#This Row],[sample]],'FULL INFO'!D:D,'FULL INFO'!A:A)</f>
        <v>US-038-1085-NSCLC</v>
      </c>
      <c r="E1456" s="34" t="s">
        <v>6912</v>
      </c>
      <c r="F1456" t="s">
        <v>6892</v>
      </c>
    </row>
    <row r="1457" spans="1:6">
      <c r="A1457" s="17" t="s">
        <v>6545</v>
      </c>
      <c r="C1457">
        <v>2132281456</v>
      </c>
      <c r="D1457" t="str">
        <f>_xlfn.XLOOKUP(Table19[[#This Row],[sample]],'FULL INFO'!D:D,'FULL INFO'!A:A)</f>
        <v>US-038-1023-NSCLC</v>
      </c>
      <c r="E1457" s="34" t="s">
        <v>6913</v>
      </c>
      <c r="F1457" t="s">
        <v>6892</v>
      </c>
    </row>
    <row r="1458" spans="1:6">
      <c r="A1458" s="17" t="s">
        <v>6550</v>
      </c>
      <c r="C1458">
        <v>2132281452</v>
      </c>
      <c r="D1458" t="str">
        <f>_xlfn.XLOOKUP(Table19[[#This Row],[sample]],'FULL INFO'!D:D,'FULL INFO'!A:A)</f>
        <v>US-038-1031-NSCLC</v>
      </c>
      <c r="E1458" s="34" t="s">
        <v>6914</v>
      </c>
      <c r="F1458" t="s">
        <v>6892</v>
      </c>
    </row>
    <row r="1459" spans="1:6">
      <c r="A1459" s="17" t="s">
        <v>6606</v>
      </c>
      <c r="C1459">
        <v>2132154084</v>
      </c>
      <c r="D1459" t="str">
        <f>_xlfn.XLOOKUP(Table19[[#This Row],[sample]],'FULL INFO'!D:D,'FULL INFO'!A:A)</f>
        <v>GB-025-7504-NSCLC</v>
      </c>
      <c r="E1459" s="34" t="s">
        <v>6721</v>
      </c>
      <c r="F1459" t="s">
        <v>6892</v>
      </c>
    </row>
    <row r="1460" spans="1:6">
      <c r="A1460" s="17" t="s">
        <v>6608</v>
      </c>
      <c r="C1460">
        <v>2132281463</v>
      </c>
      <c r="D1460" t="str">
        <f>_xlfn.XLOOKUP(Table19[[#This Row],[sample]],'FULL INFO'!D:D,'FULL INFO'!A:A)</f>
        <v>US-038-1088-NSCLC</v>
      </c>
      <c r="E1460" s="34" t="s">
        <v>6915</v>
      </c>
      <c r="F1460" t="s">
        <v>6892</v>
      </c>
    </row>
    <row r="1461" spans="1:6">
      <c r="A1461" s="17" t="s">
        <v>6552</v>
      </c>
      <c r="C1461">
        <v>2132281415</v>
      </c>
      <c r="D1461" t="str">
        <f>_xlfn.XLOOKUP(Table19[[#This Row],[sample]],'FULL INFO'!D:D,'FULL INFO'!A:A)</f>
        <v>GB-025-7513-NSCLC</v>
      </c>
      <c r="E1461" s="34" t="s">
        <v>6916</v>
      </c>
      <c r="F1461" t="s">
        <v>6892</v>
      </c>
    </row>
    <row r="1462" spans="1:6">
      <c r="A1462" s="17" t="s">
        <v>6554</v>
      </c>
      <c r="C1462" t="s">
        <v>6917</v>
      </c>
      <c r="D1462" t="str">
        <f>_xlfn.XLOOKUP(Table19[[#This Row],[sample]],'FULL INFO'!D:D,'FULL INFO'!A:A)</f>
        <v>IL-003-1336-NSCLC</v>
      </c>
      <c r="E1462" s="34" t="s">
        <v>5952</v>
      </c>
      <c r="F1462" t="s">
        <v>6892</v>
      </c>
    </row>
    <row r="1463" spans="1:6">
      <c r="A1463" s="17" t="s">
        <v>6562</v>
      </c>
      <c r="C1463">
        <v>2132281460</v>
      </c>
      <c r="D1463" t="str">
        <f>_xlfn.XLOOKUP(Table19[[#This Row],[sample]],'FULL INFO'!D:D,'FULL INFO'!A:A)</f>
        <v>US-038-1030-NSCLC</v>
      </c>
      <c r="E1463" s="34" t="s">
        <v>6918</v>
      </c>
      <c r="F1463" t="s">
        <v>6892</v>
      </c>
    </row>
    <row r="1464" spans="1:6">
      <c r="A1464" s="17" t="s">
        <v>6424</v>
      </c>
      <c r="C1464">
        <v>3555525898</v>
      </c>
      <c r="D1464" t="str">
        <f>_xlfn.XLOOKUP(Table19[[#This Row],[sample]],'FULL INFO'!D:D,'FULL INFO'!A:A)</f>
        <v>US-038-1132-NSCLC</v>
      </c>
      <c r="E1464" s="34" t="s">
        <v>6919</v>
      </c>
      <c r="F1464" t="s">
        <v>6892</v>
      </c>
    </row>
    <row r="1465" spans="1:6">
      <c r="A1465" s="17" t="s">
        <v>6489</v>
      </c>
      <c r="C1465" s="8">
        <v>2132281536</v>
      </c>
      <c r="D1465" t="str">
        <f>_xlfn.XLOOKUP(Table19[[#This Row],[sample]],'FULL INFO'!D:D,'FULL INFO'!A:A)</f>
        <v>IL-016-1109-NSCLC</v>
      </c>
      <c r="E1465" s="8" t="s">
        <v>6920</v>
      </c>
      <c r="F1465" t="s">
        <v>6921</v>
      </c>
    </row>
    <row r="1466" spans="1:6">
      <c r="A1466" s="17" t="s">
        <v>6665</v>
      </c>
      <c r="C1466" s="8">
        <v>2132281484</v>
      </c>
      <c r="D1466" t="str">
        <f>_xlfn.XLOOKUP(Table19[[#This Row],[sample]],'FULL INFO'!D:D,'FULL INFO'!A:A)</f>
        <v>GB-025-7518-NSCLC</v>
      </c>
      <c r="E1466" s="8" t="s">
        <v>6903</v>
      </c>
      <c r="F1466" t="s">
        <v>6921</v>
      </c>
    </row>
    <row r="1467" spans="1:6">
      <c r="A1467" s="17" t="s">
        <v>6492</v>
      </c>
      <c r="C1467" s="8">
        <v>420720996</v>
      </c>
      <c r="D1467" t="str">
        <f>_xlfn.XLOOKUP(Table19[[#This Row],[sample]],'FULL INFO'!D:D,'FULL INFO'!A:A)</f>
        <v>IL-003-1326-NSCLC</v>
      </c>
      <c r="E1467" s="8" t="s">
        <v>5559</v>
      </c>
      <c r="F1467" t="s">
        <v>6921</v>
      </c>
    </row>
    <row r="1468" spans="1:6">
      <c r="A1468" s="17" t="s">
        <v>6498</v>
      </c>
      <c r="C1468" s="8">
        <v>420669288</v>
      </c>
      <c r="D1468" t="str">
        <f>_xlfn.XLOOKUP(Table19[[#This Row],[sample]],'FULL INFO'!D:D,'FULL INFO'!A:A)</f>
        <v>IL-014-1909-NSCLC</v>
      </c>
      <c r="E1468" s="8" t="s">
        <v>6091</v>
      </c>
      <c r="F1468" t="s">
        <v>6921</v>
      </c>
    </row>
    <row r="1469" spans="1:6">
      <c r="A1469" s="17" t="s">
        <v>6501</v>
      </c>
      <c r="C1469" s="8">
        <v>2132281475</v>
      </c>
      <c r="D1469" t="str">
        <f>_xlfn.XLOOKUP(Table19[[#This Row],[sample]],'FULL INFO'!D:D,'FULL INFO'!A:A)</f>
        <v>GB-020-7008-NSCLC</v>
      </c>
      <c r="E1469" s="8" t="s">
        <v>6922</v>
      </c>
      <c r="F1469" t="s">
        <v>6921</v>
      </c>
    </row>
    <row r="1470" spans="1:6">
      <c r="A1470" s="17" t="s">
        <v>6672</v>
      </c>
      <c r="C1470" s="8">
        <v>2132281470</v>
      </c>
      <c r="D1470" t="str">
        <f>_xlfn.XLOOKUP(Table19[[#This Row],[sample]],'FULL INFO'!D:D,'FULL INFO'!A:A)</f>
        <v>GB-020-7007-NSCLC</v>
      </c>
      <c r="E1470" s="8" t="s">
        <v>6923</v>
      </c>
      <c r="F1470" t="s">
        <v>6921</v>
      </c>
    </row>
    <row r="1471" spans="1:6">
      <c r="A1471" s="17" t="s">
        <v>6505</v>
      </c>
      <c r="C1471" s="8">
        <v>2132281476</v>
      </c>
      <c r="D1471" t="str">
        <f>_xlfn.XLOOKUP(Table19[[#This Row],[sample]],'FULL INFO'!D:D,'FULL INFO'!A:A)</f>
        <v>IL-016-1108-NSCLC</v>
      </c>
      <c r="E1471" s="8" t="s">
        <v>6924</v>
      </c>
      <c r="F1471" t="s">
        <v>6921</v>
      </c>
    </row>
    <row r="1472" spans="1:6">
      <c r="A1472" s="17" t="s">
        <v>6508</v>
      </c>
      <c r="C1472" s="8">
        <v>2132281509</v>
      </c>
      <c r="D1472" t="str">
        <f>_xlfn.XLOOKUP(Table19[[#This Row],[sample]],'FULL INFO'!D:D,'FULL INFO'!A:A)</f>
        <v>GB-020-8004-MELANOMA</v>
      </c>
      <c r="E1472" s="8" t="s">
        <v>6925</v>
      </c>
      <c r="F1472" t="s">
        <v>6921</v>
      </c>
    </row>
    <row r="1473" spans="1:6">
      <c r="A1473" s="17" t="s">
        <v>6510</v>
      </c>
      <c r="C1473" s="8">
        <v>2132281481</v>
      </c>
      <c r="D1473" t="str">
        <f>_xlfn.XLOOKUP(Table19[[#This Row],[sample]],'FULL INFO'!D:D,'FULL INFO'!A:A)</f>
        <v>IL-013-1812-NSCLC</v>
      </c>
      <c r="E1473" s="9" t="s">
        <v>6926</v>
      </c>
      <c r="F1473" t="s">
        <v>6921</v>
      </c>
    </row>
    <row r="1474" spans="1:6">
      <c r="A1474" s="17" t="s">
        <v>6632</v>
      </c>
      <c r="C1474" s="8">
        <v>2132154273</v>
      </c>
      <c r="D1474" t="str">
        <f>_xlfn.XLOOKUP(Table19[[#This Row],[sample]],'FULL INFO'!D:D,'FULL INFO'!A:A)</f>
        <v>US-038-1156-NSCLC</v>
      </c>
      <c r="E1474" s="9" t="s">
        <v>5609</v>
      </c>
      <c r="F1474" t="s">
        <v>6921</v>
      </c>
    </row>
    <row r="1475" spans="1:6">
      <c r="A1475" s="17" t="s">
        <v>6515</v>
      </c>
      <c r="C1475" s="8">
        <v>2132281490</v>
      </c>
      <c r="D1475" t="str">
        <f>_xlfn.XLOOKUP(Table19[[#This Row],[sample]],'FULL INFO'!D:D,'FULL INFO'!A:A)</f>
        <v>GB-025-7517-NSCLC</v>
      </c>
      <c r="E1475" s="9" t="s">
        <v>6911</v>
      </c>
      <c r="F1475" t="s">
        <v>6921</v>
      </c>
    </row>
    <row r="1476" spans="1:6">
      <c r="A1476" s="17" t="s">
        <v>6518</v>
      </c>
      <c r="C1476" s="8">
        <v>2132281526</v>
      </c>
      <c r="D1476" t="str">
        <f>_xlfn.XLOOKUP(Table19[[#This Row],[sample]],'FULL INFO'!D:D,'FULL INFO'!A:A)</f>
        <v>US-152-2220-MELANOMA</v>
      </c>
      <c r="E1476" s="9" t="s">
        <v>6927</v>
      </c>
      <c r="F1476" t="s">
        <v>6921</v>
      </c>
    </row>
    <row r="1477" spans="1:6">
      <c r="A1477" s="17" t="s">
        <v>6590</v>
      </c>
      <c r="C1477" s="8">
        <v>2132280570</v>
      </c>
      <c r="D1477" t="str">
        <f>_xlfn.XLOOKUP(Table19[[#This Row],[sample]],'FULL INFO'!D:D,'FULL INFO'!A:A)</f>
        <v>GB-021-7114-NSCLC</v>
      </c>
      <c r="E1477" s="9" t="s">
        <v>6928</v>
      </c>
      <c r="F1477" t="s">
        <v>6921</v>
      </c>
    </row>
    <row r="1478" spans="1:6">
      <c r="A1478" s="17" t="s">
        <v>6526</v>
      </c>
      <c r="C1478" s="8">
        <v>3555466413</v>
      </c>
      <c r="D1478" t="str">
        <f>_xlfn.XLOOKUP(Table19[[#This Row],[sample]],'FULL INFO'!D:D,'FULL INFO'!A:A)</f>
        <v>DE-041-8030-NSCLC</v>
      </c>
      <c r="E1478" s="9" t="s">
        <v>6929</v>
      </c>
      <c r="F1478" t="s">
        <v>6921</v>
      </c>
    </row>
    <row r="1479" spans="1:6">
      <c r="A1479" s="17" t="s">
        <v>6528</v>
      </c>
      <c r="C1479" s="8">
        <v>2132281513</v>
      </c>
      <c r="D1479" t="str">
        <f>_xlfn.XLOOKUP(Table19[[#This Row],[sample]],'FULL INFO'!D:D,'FULL INFO'!A:A)</f>
        <v>GB-020-7009-NSCLC</v>
      </c>
      <c r="E1479" s="9" t="s">
        <v>6930</v>
      </c>
      <c r="F1479" t="s">
        <v>6921</v>
      </c>
    </row>
    <row r="1480" spans="1:6">
      <c r="A1480" s="17" t="s">
        <v>6530</v>
      </c>
      <c r="C1480" s="8">
        <v>2132281496</v>
      </c>
      <c r="D1480" t="str">
        <f>_xlfn.XLOOKUP(Table19[[#This Row],[sample]],'FULL INFO'!D:D,'FULL INFO'!A:A)</f>
        <v>GB-025-7513-NSCLC</v>
      </c>
      <c r="E1480" s="9" t="s">
        <v>6916</v>
      </c>
      <c r="F1480" t="s">
        <v>6921</v>
      </c>
    </row>
    <row r="1481" spans="1:6">
      <c r="A1481" s="17" t="s">
        <v>6535</v>
      </c>
      <c r="C1481" s="8">
        <v>2132281501</v>
      </c>
      <c r="D1481" t="str">
        <f>_xlfn.XLOOKUP(Table19[[#This Row],[sample]],'FULL INFO'!D:D,'FULL INFO'!A:A)</f>
        <v>US-152-2221-MELANOMA</v>
      </c>
      <c r="E1481" s="9" t="s">
        <v>6931</v>
      </c>
      <c r="F1481" t="s">
        <v>6921</v>
      </c>
    </row>
    <row r="1482" spans="1:6">
      <c r="A1482" s="17" t="s">
        <v>6540</v>
      </c>
      <c r="C1482" s="8">
        <v>2132281488</v>
      </c>
      <c r="D1482" t="str">
        <f>_xlfn.XLOOKUP(Table19[[#This Row],[sample]],'FULL INFO'!D:D,'FULL INFO'!A:A)</f>
        <v>GB-021-7110-NSCLC</v>
      </c>
      <c r="E1482" s="9" t="s">
        <v>6932</v>
      </c>
      <c r="F1482" t="s">
        <v>6921</v>
      </c>
    </row>
    <row r="1483" spans="1:6">
      <c r="A1483" s="17" t="s">
        <v>6543</v>
      </c>
      <c r="C1483" s="8">
        <v>2132281478</v>
      </c>
      <c r="D1483" t="str">
        <f>_xlfn.XLOOKUP(Table19[[#This Row],[sample]],'FULL INFO'!D:D,'FULL INFO'!A:A)</f>
        <v>GB-051-7191-NSCLC</v>
      </c>
      <c r="E1483" s="9" t="s">
        <v>6933</v>
      </c>
      <c r="F1483" t="s">
        <v>6921</v>
      </c>
    </row>
    <row r="1484" spans="1:6">
      <c r="A1484" s="17" t="s">
        <v>6604</v>
      </c>
      <c r="C1484" s="8">
        <v>2132281479</v>
      </c>
      <c r="D1484" t="str">
        <f>_xlfn.XLOOKUP(Table19[[#This Row],[sample]],'FULL INFO'!D:D,'FULL INFO'!A:A)</f>
        <v>US-032-7003-NSCLC</v>
      </c>
      <c r="E1484" s="9" t="s">
        <v>6934</v>
      </c>
      <c r="F1484" t="s">
        <v>6921</v>
      </c>
    </row>
    <row r="1485" spans="1:6">
      <c r="A1485" s="17" t="s">
        <v>6606</v>
      </c>
      <c r="C1485" s="8">
        <v>2132281521</v>
      </c>
      <c r="D1485" t="str">
        <f>_xlfn.XLOOKUP(Table19[[#This Row],[sample]],'FULL INFO'!D:D,'FULL INFO'!A:A)</f>
        <v>GB-021-7112-NSCLC</v>
      </c>
      <c r="E1485" s="9" t="s">
        <v>6935</v>
      </c>
      <c r="F1485" t="s">
        <v>6921</v>
      </c>
    </row>
    <row r="1486" spans="1:6">
      <c r="A1486" s="17" t="s">
        <v>6608</v>
      </c>
      <c r="C1486" s="8" t="s">
        <v>6936</v>
      </c>
      <c r="D1486" t="str">
        <f>_xlfn.XLOOKUP(Table19[[#This Row],[sample]],'FULL INFO'!D:D,'FULL INFO'!A:A)</f>
        <v>GB-025-7504-NSCLC</v>
      </c>
      <c r="E1486" s="9" t="s">
        <v>6721</v>
      </c>
      <c r="F1486" t="s">
        <v>6921</v>
      </c>
    </row>
    <row r="1487" spans="1:6">
      <c r="A1487" s="17" t="s">
        <v>6554</v>
      </c>
      <c r="C1487" s="8">
        <v>2132281525</v>
      </c>
      <c r="D1487" t="str">
        <f>_xlfn.XLOOKUP(Table19[[#This Row],[sample]],'FULL INFO'!D:D,'FULL INFO'!A:A)</f>
        <v>US-152-1221-NSCLC</v>
      </c>
      <c r="E1487" s="9" t="s">
        <v>6937</v>
      </c>
      <c r="F1487" t="s">
        <v>6921</v>
      </c>
    </row>
    <row r="1488" spans="1:6">
      <c r="A1488" s="17" t="s">
        <v>6557</v>
      </c>
      <c r="C1488" s="8">
        <v>2132281510</v>
      </c>
      <c r="D1488" t="str">
        <f>_xlfn.XLOOKUP(Table19[[#This Row],[sample]],'FULL INFO'!D:D,'FULL INFO'!A:A)</f>
        <v>GB-020-8003-MELANOMA</v>
      </c>
      <c r="E1488" s="9" t="s">
        <v>6938</v>
      </c>
      <c r="F1488" t="s">
        <v>6921</v>
      </c>
    </row>
    <row r="1489" spans="1:6">
      <c r="A1489" s="17" t="s">
        <v>6560</v>
      </c>
      <c r="C1489" s="8" t="s">
        <v>6939</v>
      </c>
      <c r="D1489" t="str">
        <f>_xlfn.XLOOKUP(Table19[[#This Row],[sample]],'FULL INFO'!D:D,'FULL INFO'!A:A)</f>
        <v>IL-003-1336-NSCLC</v>
      </c>
      <c r="E1489" s="9" t="s">
        <v>5952</v>
      </c>
      <c r="F1489" t="s">
        <v>6921</v>
      </c>
    </row>
    <row r="1490" spans="1:6">
      <c r="A1490" s="17" t="s">
        <v>6562</v>
      </c>
      <c r="C1490" s="8">
        <v>2132281527</v>
      </c>
      <c r="D1490" t="str">
        <f>_xlfn.XLOOKUP(Table19[[#This Row],[sample]],'FULL INFO'!D:D,'FULL INFO'!A:A)</f>
        <v>GB-021-7113-NSCLC</v>
      </c>
      <c r="E1490" s="9" t="s">
        <v>6940</v>
      </c>
      <c r="F1490" t="s">
        <v>6921</v>
      </c>
    </row>
    <row r="1491" spans="1:6">
      <c r="A1491" s="17" t="s">
        <v>6566</v>
      </c>
      <c r="C1491" s="8">
        <v>2132281524</v>
      </c>
      <c r="D1491" t="str">
        <f>_xlfn.XLOOKUP(Table19[[#This Row],[sample]],'FULL INFO'!D:D,'FULL INFO'!A:A)</f>
        <v>US-152-1222-NSCLC</v>
      </c>
      <c r="E1491" s="9" t="s">
        <v>6941</v>
      </c>
      <c r="F1491" t="s">
        <v>6921</v>
      </c>
    </row>
    <row r="1492" spans="1:6">
      <c r="A1492" s="17" t="s">
        <v>6632</v>
      </c>
      <c r="C1492">
        <v>2132280535</v>
      </c>
      <c r="D1492" t="str">
        <f>_xlfn.XLOOKUP(Table19[[#This Row],[sample]],'FULL INFO'!D:D,'FULL INFO'!A:A)</f>
        <v>GB-021-7117-NSCLC</v>
      </c>
      <c r="E1492" t="s">
        <v>6942</v>
      </c>
      <c r="F1492" t="s">
        <v>6943</v>
      </c>
    </row>
    <row r="1493" spans="1:6">
      <c r="A1493" s="17" t="s">
        <v>6535</v>
      </c>
      <c r="C1493">
        <v>2132280575</v>
      </c>
      <c r="D1493" t="str">
        <f>_xlfn.XLOOKUP(Table19[[#This Row],[sample]],'FULL INFO'!D:D,'FULL INFO'!A:A)</f>
        <v>GB-021-7115-NSCLC</v>
      </c>
      <c r="E1493" t="s">
        <v>6944</v>
      </c>
      <c r="F1493" t="s">
        <v>6943</v>
      </c>
    </row>
    <row r="1494" spans="1:6">
      <c r="A1494" s="17" t="s">
        <v>6543</v>
      </c>
      <c r="C1494">
        <v>2132280560</v>
      </c>
      <c r="D1494" t="str">
        <f>_xlfn.XLOOKUP(Table19[[#This Row],[sample]],'FULL INFO'!D:D,'FULL INFO'!A:A)</f>
        <v>GB-021-7116-NSCLC</v>
      </c>
      <c r="E1494" t="s">
        <v>6945</v>
      </c>
      <c r="F1494" t="s">
        <v>6943</v>
      </c>
    </row>
    <row r="1495" spans="1:6">
      <c r="A1495" s="17" t="s">
        <v>6569</v>
      </c>
      <c r="C1495">
        <v>2132280526</v>
      </c>
      <c r="D1495" t="str">
        <f>_xlfn.XLOOKUP(Table19[[#This Row],[sample]],'FULL INFO'!D:D,'FULL INFO'!A:A)</f>
        <v>GB-027-7709-NSCLC</v>
      </c>
      <c r="E1495" t="s">
        <v>6946</v>
      </c>
      <c r="F1495" t="s">
        <v>6947</v>
      </c>
    </row>
    <row r="1496" spans="1:6">
      <c r="A1496" s="17" t="s">
        <v>6665</v>
      </c>
      <c r="C1496">
        <v>2132277006</v>
      </c>
      <c r="D1496" t="str">
        <f>_xlfn.XLOOKUP(Table19[[#This Row],[sample]],'FULL INFO'!D:D,'FULL INFO'!A:A)</f>
        <v>IL-008-1741-NSCLC</v>
      </c>
      <c r="E1496" t="s">
        <v>6948</v>
      </c>
      <c r="F1496" t="s">
        <v>6947</v>
      </c>
    </row>
    <row r="1497" spans="1:6">
      <c r="A1497" s="17" t="s">
        <v>6501</v>
      </c>
      <c r="C1497">
        <v>2132276982</v>
      </c>
      <c r="D1497" t="str">
        <f>_xlfn.XLOOKUP(Table19[[#This Row],[sample]],'FULL INFO'!D:D,'FULL INFO'!A:A)</f>
        <v>GB-027-7712-NSCLC</v>
      </c>
      <c r="E1497" t="s">
        <v>6949</v>
      </c>
      <c r="F1497" t="s">
        <v>6947</v>
      </c>
    </row>
    <row r="1498" spans="1:6">
      <c r="A1498" s="17" t="s">
        <v>6518</v>
      </c>
      <c r="C1498">
        <v>2132280503</v>
      </c>
      <c r="D1498" t="str">
        <f>_xlfn.XLOOKUP(Table19[[#This Row],[sample]],'FULL INFO'!D:D,'FULL INFO'!A:A)</f>
        <v>GB-027-7711-NSCLC</v>
      </c>
      <c r="E1498" t="s">
        <v>6950</v>
      </c>
      <c r="F1498" t="s">
        <v>6947</v>
      </c>
    </row>
    <row r="1499" spans="1:6">
      <c r="A1499" s="17" t="s">
        <v>6526</v>
      </c>
      <c r="C1499">
        <v>2132273868</v>
      </c>
      <c r="D1499" t="str">
        <f>_xlfn.XLOOKUP(Table19[[#This Row],[sample]],'FULL INFO'!D:D,'FULL INFO'!A:A)</f>
        <v>GB-027-7713-NSCLC</v>
      </c>
      <c r="E1499" t="s">
        <v>6951</v>
      </c>
      <c r="F1499" t="s">
        <v>6947</v>
      </c>
    </row>
    <row r="1500" spans="1:6">
      <c r="A1500" s="17" t="s">
        <v>6528</v>
      </c>
      <c r="C1500">
        <v>2132281500</v>
      </c>
      <c r="D1500" t="str">
        <f>_xlfn.XLOOKUP(Table19[[#This Row],[sample]],'FULL INFO'!D:D,'FULL INFO'!A:A)</f>
        <v>US-152-2222-MELANOMA</v>
      </c>
      <c r="E1500" t="s">
        <v>6952</v>
      </c>
      <c r="F1500" t="s">
        <v>6947</v>
      </c>
    </row>
    <row r="1501" spans="1:6">
      <c r="A1501" s="17" t="s">
        <v>6535</v>
      </c>
      <c r="C1501">
        <v>2132280539</v>
      </c>
      <c r="D1501" t="str">
        <f>_xlfn.XLOOKUP(Table19[[#This Row],[sample]],'FULL INFO'!D:D,'FULL INFO'!A:A)</f>
        <v>GB-027-7710-NSCLC</v>
      </c>
      <c r="E1501" t="s">
        <v>6953</v>
      </c>
      <c r="F1501" t="s">
        <v>6947</v>
      </c>
    </row>
    <row r="1502" spans="1:6">
      <c r="A1502" s="17" t="s">
        <v>6560</v>
      </c>
      <c r="C1502">
        <v>2132280483</v>
      </c>
      <c r="D1502" t="str">
        <f>_xlfn.XLOOKUP(Table19[[#This Row],[sample]],'FULL INFO'!D:D,'FULL INFO'!A:A)</f>
        <v>GB-027-7700-NSCLC</v>
      </c>
      <c r="E1502" t="s">
        <v>6954</v>
      </c>
      <c r="F1502" t="s">
        <v>6947</v>
      </c>
    </row>
    <row r="1503" spans="1:6">
      <c r="A1503" s="17" t="s">
        <v>6613</v>
      </c>
      <c r="C1503">
        <v>2132277010</v>
      </c>
      <c r="D1503" t="str">
        <f>_xlfn.XLOOKUP(Table19[[#This Row],[sample]],'FULL INFO'!D:D,'FULL INFO'!A:A)</f>
        <v>US-152-2223-MELANOMA</v>
      </c>
      <c r="E1503" t="s">
        <v>6955</v>
      </c>
      <c r="F1503" t="s">
        <v>6947</v>
      </c>
    </row>
    <row r="1504" spans="1:6">
      <c r="A1504" s="17" t="s">
        <v>6569</v>
      </c>
      <c r="C1504">
        <v>2132273949</v>
      </c>
      <c r="D1504" t="str">
        <f>_xlfn.XLOOKUP(Table19[[#This Row],[sample]],'FULL INFO'!D:D,'FULL INFO'!A:A)</f>
        <v>GB-024-7421-NSCLC</v>
      </c>
      <c r="E1504" t="s">
        <v>6956</v>
      </c>
      <c r="F1504" t="s">
        <v>6957</v>
      </c>
    </row>
    <row r="1505" spans="1:6">
      <c r="A1505" s="17" t="s">
        <v>6571</v>
      </c>
      <c r="C1505">
        <v>2132273948</v>
      </c>
      <c r="D1505" t="str">
        <f>_xlfn.XLOOKUP(Table19[[#This Row],[sample]],'FULL INFO'!D:D,'FULL INFO'!A:A)</f>
        <v>GB-024-9402-SCLC</v>
      </c>
      <c r="E1505" t="s">
        <v>6958</v>
      </c>
      <c r="F1505" t="s">
        <v>6957</v>
      </c>
    </row>
    <row r="1506" spans="1:6">
      <c r="A1506" s="17" t="s">
        <v>6576</v>
      </c>
      <c r="C1506">
        <v>2132273942</v>
      </c>
      <c r="D1506" t="str">
        <f>_xlfn.XLOOKUP(Table19[[#This Row],[sample]],'FULL INFO'!D:D,'FULL INFO'!A:A)</f>
        <v>GB-024-7424-NSCLC</v>
      </c>
      <c r="E1506" t="s">
        <v>6959</v>
      </c>
      <c r="F1506" t="s">
        <v>6957</v>
      </c>
    </row>
    <row r="1507" spans="1:6">
      <c r="A1507" s="17" t="s">
        <v>6498</v>
      </c>
      <c r="C1507">
        <v>2132273939</v>
      </c>
      <c r="D1507" t="str">
        <f>_xlfn.XLOOKUP(Table19[[#This Row],[sample]],'FULL INFO'!D:D,'FULL INFO'!A:A)</f>
        <v>GB-024-7417-NSCLC</v>
      </c>
      <c r="E1507" t="s">
        <v>6960</v>
      </c>
      <c r="F1507" t="s">
        <v>6957</v>
      </c>
    </row>
    <row r="1508" spans="1:6">
      <c r="A1508" s="17" t="s">
        <v>6672</v>
      </c>
      <c r="C1508">
        <v>2132273936</v>
      </c>
      <c r="D1508" t="str">
        <f>_xlfn.XLOOKUP(Table19[[#This Row],[sample]],'FULL INFO'!D:D,'FULL INFO'!A:A)</f>
        <v>GB-024-9403-SCLC</v>
      </c>
      <c r="E1508" t="s">
        <v>6961</v>
      </c>
      <c r="F1508" t="s">
        <v>6957</v>
      </c>
    </row>
    <row r="1509" spans="1:6">
      <c r="A1509" s="17" t="s">
        <v>6505</v>
      </c>
      <c r="C1509">
        <v>2132273922</v>
      </c>
      <c r="D1509" t="str">
        <f>_xlfn.XLOOKUP(Table19[[#This Row],[sample]],'FULL INFO'!D:D,'FULL INFO'!A:A)</f>
        <v>GB-024-7420-NSCLC</v>
      </c>
      <c r="E1509" t="s">
        <v>6962</v>
      </c>
      <c r="F1509" t="s">
        <v>6957</v>
      </c>
    </row>
    <row r="1510" spans="1:6">
      <c r="A1510" s="17" t="s">
        <v>6581</v>
      </c>
      <c r="C1510">
        <v>2132273950</v>
      </c>
      <c r="D1510" t="str">
        <f>_xlfn.XLOOKUP(Table19[[#This Row],[sample]],'FULL INFO'!D:D,'FULL INFO'!A:A)</f>
        <v>GB-024-7422-NSCLC</v>
      </c>
      <c r="E1510" t="s">
        <v>6963</v>
      </c>
      <c r="F1510" t="s">
        <v>6957</v>
      </c>
    </row>
    <row r="1511" spans="1:6">
      <c r="A1511" s="17" t="s">
        <v>6515</v>
      </c>
      <c r="C1511">
        <v>2132273924</v>
      </c>
      <c r="D1511" t="str">
        <f>_xlfn.XLOOKUP(Table19[[#This Row],[sample]],'FULL INFO'!D:D,'FULL INFO'!A:A)</f>
        <v>GB-024-7419-NSCLC</v>
      </c>
      <c r="E1511" t="s">
        <v>6964</v>
      </c>
      <c r="F1511" t="s">
        <v>6957</v>
      </c>
    </row>
    <row r="1512" spans="1:6">
      <c r="A1512" s="17" t="s">
        <v>6523</v>
      </c>
      <c r="C1512">
        <v>2132273920</v>
      </c>
      <c r="D1512" t="str">
        <f>_xlfn.XLOOKUP(Table19[[#This Row],[sample]],'FULL INFO'!D:D,'FULL INFO'!A:A)</f>
        <v>GB-024-7425-NSCLC</v>
      </c>
      <c r="E1512" t="s">
        <v>6965</v>
      </c>
      <c r="F1512" t="s">
        <v>6957</v>
      </c>
    </row>
    <row r="1513" spans="1:6">
      <c r="A1513" s="17" t="s">
        <v>6590</v>
      </c>
      <c r="C1513">
        <v>2132273957</v>
      </c>
      <c r="D1513" t="str">
        <f>_xlfn.XLOOKUP(Table19[[#This Row],[sample]],'FULL INFO'!D:D,'FULL INFO'!A:A)</f>
        <v>GB-024-7418-NSCLC</v>
      </c>
      <c r="E1513" t="s">
        <v>6966</v>
      </c>
      <c r="F1513" t="s">
        <v>6957</v>
      </c>
    </row>
    <row r="1514" spans="1:6">
      <c r="A1514" s="17" t="s">
        <v>6530</v>
      </c>
      <c r="C1514">
        <v>2132273933</v>
      </c>
      <c r="D1514" t="str">
        <f>_xlfn.XLOOKUP(Table19[[#This Row],[sample]],'FULL INFO'!D:D,'FULL INFO'!A:A)</f>
        <v>GB-024-7415-NSCLC</v>
      </c>
      <c r="E1514" t="s">
        <v>6967</v>
      </c>
      <c r="F1514" t="s">
        <v>6957</v>
      </c>
    </row>
    <row r="1515" spans="1:6">
      <c r="A1515" s="17" t="s">
        <v>6545</v>
      </c>
      <c r="C1515">
        <v>2132273930</v>
      </c>
      <c r="D1515" t="str">
        <f>_xlfn.XLOOKUP(Table19[[#This Row],[sample]],'FULL INFO'!D:D,'FULL INFO'!A:A)</f>
        <v>GB-024-7409-NSCLC</v>
      </c>
      <c r="E1515" t="s">
        <v>6968</v>
      </c>
      <c r="F1515" t="s">
        <v>6957</v>
      </c>
    </row>
    <row r="1516" spans="1:6">
      <c r="A1516" s="17" t="s">
        <v>6550</v>
      </c>
      <c r="C1516">
        <v>2132273937</v>
      </c>
      <c r="D1516" t="str">
        <f>_xlfn.XLOOKUP(Table19[[#This Row],[sample]],'FULL INFO'!D:D,'FULL INFO'!A:A)</f>
        <v>GB-024-7416-NSCLC</v>
      </c>
      <c r="E1516" t="s">
        <v>6969</v>
      </c>
      <c r="F1516" t="s">
        <v>6957</v>
      </c>
    </row>
    <row r="1517" spans="1:6">
      <c r="A1517" s="17" t="s">
        <v>6566</v>
      </c>
      <c r="C1517">
        <v>2132273919</v>
      </c>
      <c r="D1517" t="str">
        <f>_xlfn.XLOOKUP(Table19[[#This Row],[sample]],'FULL INFO'!D:D,'FULL INFO'!A:A)</f>
        <v>GB-024-7423-NSCLC</v>
      </c>
      <c r="E1517" t="s">
        <v>6970</v>
      </c>
      <c r="F1517" t="s">
        <v>6957</v>
      </c>
    </row>
    <row r="1518" spans="1:6">
      <c r="A1518" s="6"/>
      <c r="C1518">
        <v>2132153205</v>
      </c>
      <c r="D1518" t="s">
        <v>2330</v>
      </c>
      <c r="E1518" t="s">
        <v>6971</v>
      </c>
      <c r="F1518" t="s">
        <v>6972</v>
      </c>
    </row>
    <row r="1519" spans="1:6">
      <c r="A1519" s="6"/>
      <c r="C1519">
        <v>2132153855</v>
      </c>
      <c r="D1519" t="s">
        <v>755</v>
      </c>
      <c r="E1519" t="s">
        <v>6973</v>
      </c>
      <c r="F1519" t="s">
        <v>6972</v>
      </c>
    </row>
    <row r="1520" spans="1:6">
      <c r="A1520" s="6"/>
      <c r="C1520">
        <v>2132153223</v>
      </c>
      <c r="D1520" t="s">
        <v>2353</v>
      </c>
      <c r="E1520" t="s">
        <v>6974</v>
      </c>
      <c r="F1520" t="s">
        <v>6972</v>
      </c>
    </row>
    <row r="1521" spans="1:6">
      <c r="A1521" s="6"/>
      <c r="C1521">
        <v>2132153256</v>
      </c>
      <c r="D1521" t="s">
        <v>2365</v>
      </c>
      <c r="E1521" t="s">
        <v>6975</v>
      </c>
      <c r="F1521" t="s">
        <v>6972</v>
      </c>
    </row>
    <row r="1522" spans="1:6">
      <c r="A1522" s="6"/>
      <c r="C1522">
        <v>2132153186</v>
      </c>
      <c r="D1522" t="s">
        <v>2374</v>
      </c>
      <c r="E1522" t="s">
        <v>6976</v>
      </c>
      <c r="F1522" t="s">
        <v>6972</v>
      </c>
    </row>
    <row r="1523" spans="1:6">
      <c r="A1523" s="6"/>
      <c r="C1523">
        <v>2132153191</v>
      </c>
      <c r="D1523" t="s">
        <v>2350</v>
      </c>
      <c r="E1523" t="s">
        <v>6977</v>
      </c>
      <c r="F1523" t="s">
        <v>6972</v>
      </c>
    </row>
    <row r="1524" spans="1:6">
      <c r="A1524" s="6"/>
      <c r="C1524">
        <v>2132153926</v>
      </c>
      <c r="D1524" t="s">
        <v>2321</v>
      </c>
      <c r="E1524" t="s">
        <v>6978</v>
      </c>
      <c r="F1524" t="s">
        <v>6972</v>
      </c>
    </row>
    <row r="1525" spans="1:6">
      <c r="A1525" s="6"/>
      <c r="C1525">
        <v>2132153901</v>
      </c>
      <c r="D1525" t="s">
        <v>2307</v>
      </c>
      <c r="E1525" t="s">
        <v>6979</v>
      </c>
      <c r="F1525" t="s">
        <v>6972</v>
      </c>
    </row>
    <row r="1526" spans="1:6">
      <c r="A1526" s="6"/>
      <c r="C1526">
        <v>2132153925</v>
      </c>
      <c r="D1526" t="s">
        <v>2320</v>
      </c>
      <c r="E1526" t="s">
        <v>6980</v>
      </c>
      <c r="F1526" t="s">
        <v>6972</v>
      </c>
    </row>
    <row r="1527" spans="1:6">
      <c r="A1527" s="6"/>
      <c r="C1527">
        <v>2132153859</v>
      </c>
      <c r="D1527" t="s">
        <v>757</v>
      </c>
      <c r="E1527" t="s">
        <v>6981</v>
      </c>
      <c r="F1527" t="s">
        <v>6972</v>
      </c>
    </row>
    <row r="1528" spans="1:6">
      <c r="A1528" s="6"/>
      <c r="C1528">
        <v>2132153905</v>
      </c>
      <c r="D1528" t="s">
        <v>2314</v>
      </c>
      <c r="E1528" t="s">
        <v>6982</v>
      </c>
      <c r="F1528" t="s">
        <v>6972</v>
      </c>
    </row>
    <row r="1529" spans="1:6">
      <c r="A1529" s="6"/>
      <c r="C1529">
        <v>2132153224</v>
      </c>
      <c r="D1529" t="s">
        <v>2363</v>
      </c>
      <c r="E1529" t="s">
        <v>6983</v>
      </c>
      <c r="F1529" t="s">
        <v>6972</v>
      </c>
    </row>
    <row r="1530" spans="1:6">
      <c r="A1530" s="6"/>
      <c r="C1530">
        <v>2132153931</v>
      </c>
      <c r="D1530" t="s">
        <v>2327</v>
      </c>
      <c r="E1530" t="s">
        <v>6984</v>
      </c>
      <c r="F1530" t="s">
        <v>6972</v>
      </c>
    </row>
    <row r="1531" spans="1:6">
      <c r="A1531" s="6"/>
      <c r="C1531">
        <v>2132153222</v>
      </c>
      <c r="D1531" t="s">
        <v>2341</v>
      </c>
      <c r="E1531" t="s">
        <v>6985</v>
      </c>
      <c r="F1531" t="s">
        <v>6972</v>
      </c>
    </row>
    <row r="1532" spans="1:6">
      <c r="A1532" s="6"/>
      <c r="C1532">
        <v>2132153911</v>
      </c>
      <c r="D1532" t="s">
        <v>2316</v>
      </c>
      <c r="E1532" t="s">
        <v>6986</v>
      </c>
      <c r="F1532" t="s">
        <v>6972</v>
      </c>
    </row>
    <row r="1533" spans="1:6">
      <c r="A1533" s="6"/>
      <c r="C1533">
        <v>2132153193</v>
      </c>
      <c r="D1533" t="s">
        <v>2368</v>
      </c>
      <c r="E1533" t="s">
        <v>6987</v>
      </c>
      <c r="F1533" t="s">
        <v>6972</v>
      </c>
    </row>
    <row r="1534" spans="1:6">
      <c r="A1534" s="6"/>
      <c r="C1534">
        <v>2132153221</v>
      </c>
      <c r="D1534" t="s">
        <v>2333</v>
      </c>
      <c r="E1534" t="s">
        <v>6988</v>
      </c>
      <c r="F1534" t="s">
        <v>6972</v>
      </c>
    </row>
    <row r="1535" spans="1:6">
      <c r="A1535" s="6"/>
      <c r="C1535">
        <v>2132153240</v>
      </c>
      <c r="D1535" t="s">
        <v>2364</v>
      </c>
      <c r="E1535" t="s">
        <v>6989</v>
      </c>
      <c r="F1535" t="s">
        <v>6972</v>
      </c>
    </row>
    <row r="1536" spans="1:6">
      <c r="A1536" s="6"/>
      <c r="C1536">
        <v>2132153189</v>
      </c>
      <c r="D1536" t="s">
        <v>2329</v>
      </c>
      <c r="E1536" t="s">
        <v>6990</v>
      </c>
      <c r="F1536" t="s">
        <v>6972</v>
      </c>
    </row>
    <row r="1537" spans="1:6">
      <c r="A1537" s="6"/>
      <c r="C1537">
        <v>2132153209</v>
      </c>
      <c r="D1537" t="s">
        <v>2369</v>
      </c>
      <c r="E1537" t="s">
        <v>6991</v>
      </c>
      <c r="F1537" t="s">
        <v>6972</v>
      </c>
    </row>
    <row r="1538" spans="1:6">
      <c r="A1538" s="6"/>
      <c r="C1538">
        <v>2132153867</v>
      </c>
      <c r="D1538" t="s">
        <v>761</v>
      </c>
      <c r="E1538" t="s">
        <v>6992</v>
      </c>
      <c r="F1538" t="s">
        <v>6972</v>
      </c>
    </row>
    <row r="1539" spans="1:6">
      <c r="A1539" s="6"/>
      <c r="C1539">
        <v>2132153208</v>
      </c>
      <c r="D1539" t="s">
        <v>2362</v>
      </c>
      <c r="E1539" t="s">
        <v>6993</v>
      </c>
      <c r="F1539" t="s">
        <v>6972</v>
      </c>
    </row>
    <row r="1540" spans="1:6">
      <c r="A1540" s="6"/>
      <c r="C1540">
        <v>2132153928</v>
      </c>
      <c r="D1540" t="s">
        <v>2323</v>
      </c>
      <c r="E1540" t="s">
        <v>6994</v>
      </c>
      <c r="F1540" t="s">
        <v>6972</v>
      </c>
    </row>
    <row r="1541" spans="1:6">
      <c r="A1541" s="6"/>
      <c r="C1541">
        <v>2132153876</v>
      </c>
      <c r="D1541" t="s">
        <v>752</v>
      </c>
      <c r="E1541" t="s">
        <v>6995</v>
      </c>
      <c r="F1541" t="s">
        <v>6972</v>
      </c>
    </row>
    <row r="1542" spans="1:6">
      <c r="A1542" s="6"/>
      <c r="C1542">
        <v>2132153887</v>
      </c>
      <c r="D1542" t="s">
        <v>2287</v>
      </c>
      <c r="E1542" t="s">
        <v>6996</v>
      </c>
      <c r="F1542" t="s">
        <v>6972</v>
      </c>
    </row>
    <row r="1543" spans="1:6">
      <c r="A1543" s="6"/>
      <c r="C1543">
        <v>2132153899</v>
      </c>
      <c r="D1543" t="s">
        <v>2305</v>
      </c>
      <c r="E1543" t="s">
        <v>6997</v>
      </c>
      <c r="F1543" t="s">
        <v>6972</v>
      </c>
    </row>
    <row r="1544" spans="1:6">
      <c r="A1544" s="6"/>
      <c r="C1544">
        <v>2132153913</v>
      </c>
      <c r="D1544" t="s">
        <v>2317</v>
      </c>
      <c r="E1544" t="s">
        <v>6998</v>
      </c>
      <c r="F1544" t="s">
        <v>6972</v>
      </c>
    </row>
    <row r="1545" spans="1:6">
      <c r="A1545" s="6"/>
      <c r="C1545">
        <v>2132153880</v>
      </c>
      <c r="D1545" t="s">
        <v>766</v>
      </c>
      <c r="E1545" t="s">
        <v>6999</v>
      </c>
      <c r="F1545" t="s">
        <v>6972</v>
      </c>
    </row>
    <row r="1546" spans="1:6">
      <c r="A1546" s="6"/>
      <c r="C1546">
        <v>2132153174</v>
      </c>
      <c r="D1546" t="s">
        <v>2336</v>
      </c>
      <c r="E1546" t="s">
        <v>7000</v>
      </c>
      <c r="F1546" t="s">
        <v>6972</v>
      </c>
    </row>
    <row r="1547" spans="1:6">
      <c r="A1547" s="6"/>
      <c r="C1547">
        <v>2132153849</v>
      </c>
      <c r="D1547" t="s">
        <v>749</v>
      </c>
      <c r="E1547" t="s">
        <v>7001</v>
      </c>
      <c r="F1547" t="s">
        <v>6972</v>
      </c>
    </row>
    <row r="1548" spans="1:6">
      <c r="A1548" s="6"/>
      <c r="C1548">
        <v>2132153255</v>
      </c>
      <c r="D1548" t="s">
        <v>2356</v>
      </c>
      <c r="E1548" t="s">
        <v>7002</v>
      </c>
      <c r="F1548" t="s">
        <v>6972</v>
      </c>
    </row>
    <row r="1549" spans="1:6">
      <c r="A1549" s="6"/>
      <c r="C1549">
        <v>2132153930</v>
      </c>
      <c r="D1549" t="s">
        <v>2325</v>
      </c>
      <c r="E1549" t="s">
        <v>7003</v>
      </c>
      <c r="F1549" t="s">
        <v>6972</v>
      </c>
    </row>
    <row r="1550" spans="1:6">
      <c r="A1550" s="6"/>
      <c r="C1550">
        <v>2132153915</v>
      </c>
      <c r="D1550" t="s">
        <v>2319</v>
      </c>
      <c r="E1550" t="s">
        <v>7004</v>
      </c>
      <c r="F1550" t="s">
        <v>6972</v>
      </c>
    </row>
    <row r="1551" spans="1:6">
      <c r="A1551" s="6"/>
      <c r="C1551">
        <v>2132153170</v>
      </c>
      <c r="D1551" t="s">
        <v>2373</v>
      </c>
      <c r="E1551" t="s">
        <v>7005</v>
      </c>
      <c r="F1551" t="s">
        <v>6972</v>
      </c>
    </row>
    <row r="1552" spans="1:6">
      <c r="A1552" s="6"/>
      <c r="C1552">
        <v>2132153854</v>
      </c>
      <c r="D1552" t="s">
        <v>754</v>
      </c>
      <c r="E1552" t="s">
        <v>7006</v>
      </c>
      <c r="F1552" t="s">
        <v>6972</v>
      </c>
    </row>
    <row r="1553" spans="1:6">
      <c r="A1553" s="6"/>
      <c r="C1553">
        <v>2132153927</v>
      </c>
      <c r="D1553" t="s">
        <v>2322</v>
      </c>
      <c r="E1553" t="s">
        <v>7007</v>
      </c>
      <c r="F1553" t="s">
        <v>6972</v>
      </c>
    </row>
    <row r="1554" spans="1:6">
      <c r="A1554" s="6"/>
      <c r="C1554">
        <v>2132153923</v>
      </c>
      <c r="D1554" t="s">
        <v>2326</v>
      </c>
      <c r="E1554" t="s">
        <v>7008</v>
      </c>
      <c r="F1554" t="s">
        <v>6972</v>
      </c>
    </row>
    <row r="1555" spans="1:6">
      <c r="A1555" s="6"/>
      <c r="C1555">
        <v>2132153893</v>
      </c>
      <c r="D1555" t="s">
        <v>2300</v>
      </c>
      <c r="E1555" t="s">
        <v>7009</v>
      </c>
      <c r="F1555" t="s">
        <v>6972</v>
      </c>
    </row>
    <row r="1556" spans="1:6">
      <c r="A1556" s="6"/>
      <c r="C1556">
        <v>2132153895</v>
      </c>
      <c r="D1556" t="s">
        <v>2301</v>
      </c>
      <c r="E1556" t="s">
        <v>7010</v>
      </c>
      <c r="F1556" t="s">
        <v>6972</v>
      </c>
    </row>
    <row r="1557" spans="1:6">
      <c r="A1557" s="6"/>
      <c r="C1557">
        <v>2132153889</v>
      </c>
      <c r="D1557" t="s">
        <v>2296</v>
      </c>
      <c r="E1557" t="s">
        <v>7011</v>
      </c>
      <c r="F1557" t="s">
        <v>6972</v>
      </c>
    </row>
    <row r="1558" spans="1:6">
      <c r="A1558" s="6"/>
      <c r="C1558">
        <v>2132153173</v>
      </c>
      <c r="D1558" t="s">
        <v>2328</v>
      </c>
      <c r="E1558" t="s">
        <v>7012</v>
      </c>
      <c r="F1558" t="s">
        <v>6972</v>
      </c>
    </row>
    <row r="1559" spans="1:6">
      <c r="A1559" s="6"/>
      <c r="C1559">
        <v>2132153891</v>
      </c>
      <c r="D1559" t="s">
        <v>2297</v>
      </c>
      <c r="E1559" t="s">
        <v>7013</v>
      </c>
      <c r="F1559" t="s">
        <v>6972</v>
      </c>
    </row>
    <row r="1560" spans="1:6">
      <c r="A1560" s="6"/>
      <c r="C1560">
        <v>2132153929</v>
      </c>
      <c r="D1560" t="s">
        <v>2324</v>
      </c>
      <c r="E1560" t="s">
        <v>7014</v>
      </c>
      <c r="F1560" t="s">
        <v>6972</v>
      </c>
    </row>
    <row r="1561" spans="1:6">
      <c r="A1561" s="6"/>
      <c r="C1561">
        <v>2132153207</v>
      </c>
      <c r="D1561" t="s">
        <v>2352</v>
      </c>
      <c r="E1561" t="s">
        <v>7015</v>
      </c>
      <c r="F1561" t="s">
        <v>6972</v>
      </c>
    </row>
    <row r="1562" spans="1:6">
      <c r="A1562" s="6"/>
      <c r="C1562">
        <v>2132153869</v>
      </c>
      <c r="D1562" t="s">
        <v>762</v>
      </c>
      <c r="E1562" t="s">
        <v>7016</v>
      </c>
      <c r="F1562" t="s">
        <v>6972</v>
      </c>
    </row>
    <row r="1563" spans="1:6">
      <c r="A1563" s="6"/>
      <c r="C1563">
        <v>2132153225</v>
      </c>
      <c r="D1563" t="s">
        <v>2370</v>
      </c>
      <c r="E1563" t="s">
        <v>7017</v>
      </c>
      <c r="F1563" t="s">
        <v>6972</v>
      </c>
    </row>
    <row r="1564" spans="1:6">
      <c r="A1564" s="6"/>
      <c r="C1564">
        <v>2132153237</v>
      </c>
      <c r="D1564" t="s">
        <v>2334</v>
      </c>
      <c r="E1564" t="s">
        <v>7018</v>
      </c>
      <c r="F1564" t="s">
        <v>6972</v>
      </c>
    </row>
    <row r="1565" spans="1:6">
      <c r="A1565" s="6"/>
      <c r="C1565">
        <v>2132153861</v>
      </c>
      <c r="D1565" t="s">
        <v>758</v>
      </c>
      <c r="E1565" t="s">
        <v>7019</v>
      </c>
      <c r="F1565" t="s">
        <v>6972</v>
      </c>
    </row>
    <row r="1566" spans="1:6">
      <c r="A1566" s="6"/>
      <c r="C1566">
        <v>2132153245</v>
      </c>
      <c r="D1566" t="s">
        <v>2335</v>
      </c>
      <c r="E1566" t="s">
        <v>7020</v>
      </c>
      <c r="F1566" t="s">
        <v>6972</v>
      </c>
    </row>
    <row r="1567" spans="1:6">
      <c r="A1567" s="6"/>
      <c r="C1567">
        <v>2132153190</v>
      </c>
      <c r="D1567" t="s">
        <v>2337</v>
      </c>
      <c r="E1567" t="s">
        <v>7021</v>
      </c>
      <c r="F1567" t="s">
        <v>6972</v>
      </c>
    </row>
    <row r="1568" spans="1:6">
      <c r="A1568" s="6"/>
      <c r="C1568">
        <v>2132153194</v>
      </c>
      <c r="D1568" t="s">
        <v>2359</v>
      </c>
      <c r="E1568" t="s">
        <v>7022</v>
      </c>
      <c r="F1568" t="s">
        <v>6972</v>
      </c>
    </row>
    <row r="1569" spans="1:6">
      <c r="A1569" s="6"/>
      <c r="C1569">
        <v>2132153239</v>
      </c>
      <c r="D1569" t="s">
        <v>2354</v>
      </c>
      <c r="E1569" t="s">
        <v>7023</v>
      </c>
      <c r="F1569" t="s">
        <v>6972</v>
      </c>
    </row>
    <row r="1570" spans="1:6">
      <c r="A1570" s="6"/>
      <c r="C1570">
        <v>2132153176</v>
      </c>
      <c r="D1570" t="s">
        <v>2357</v>
      </c>
      <c r="E1570" t="s">
        <v>7024</v>
      </c>
      <c r="F1570" t="s">
        <v>6972</v>
      </c>
    </row>
    <row r="1571" spans="1:6">
      <c r="A1571" s="6"/>
      <c r="C1571">
        <v>2132153857</v>
      </c>
      <c r="D1571" t="s">
        <v>756</v>
      </c>
      <c r="E1571" t="s">
        <v>7025</v>
      </c>
      <c r="F1571" t="s">
        <v>6972</v>
      </c>
    </row>
    <row r="1572" spans="1:6">
      <c r="A1572" s="6"/>
      <c r="C1572">
        <v>2132153885</v>
      </c>
      <c r="D1572" t="s">
        <v>2277</v>
      </c>
      <c r="E1572" t="s">
        <v>7026</v>
      </c>
      <c r="F1572" t="s">
        <v>6972</v>
      </c>
    </row>
    <row r="1573" spans="1:6">
      <c r="A1573" s="6"/>
      <c r="C1573">
        <v>2132153177</v>
      </c>
      <c r="D1573" t="s">
        <v>2366</v>
      </c>
      <c r="E1573" t="s">
        <v>7027</v>
      </c>
      <c r="F1573" t="s">
        <v>6972</v>
      </c>
    </row>
    <row r="1574" spans="1:6">
      <c r="A1574" s="6"/>
      <c r="C1574">
        <v>2132153198</v>
      </c>
      <c r="D1574" t="s">
        <v>2339</v>
      </c>
      <c r="E1574" t="s">
        <v>7028</v>
      </c>
      <c r="F1574" t="s">
        <v>6972</v>
      </c>
    </row>
    <row r="1575" spans="1:6">
      <c r="A1575" s="6"/>
      <c r="C1575">
        <v>2132153175</v>
      </c>
      <c r="D1575" t="s">
        <v>2349</v>
      </c>
      <c r="E1575" t="s">
        <v>7029</v>
      </c>
      <c r="F1575" t="s">
        <v>6972</v>
      </c>
    </row>
    <row r="1576" spans="1:6">
      <c r="A1576" s="6"/>
      <c r="C1576">
        <v>2132153238</v>
      </c>
      <c r="D1576" t="s">
        <v>2342</v>
      </c>
      <c r="E1576" t="s">
        <v>7030</v>
      </c>
      <c r="F1576" t="s">
        <v>6972</v>
      </c>
    </row>
    <row r="1577" spans="1:6">
      <c r="A1577" s="6"/>
      <c r="C1577">
        <v>2132153897</v>
      </c>
      <c r="D1577" t="s">
        <v>2302</v>
      </c>
      <c r="E1577" t="s">
        <v>7031</v>
      </c>
      <c r="F1577" t="s">
        <v>6972</v>
      </c>
    </row>
    <row r="1578" spans="1:6">
      <c r="A1578" s="6"/>
      <c r="C1578">
        <v>2132153878</v>
      </c>
      <c r="D1578" t="s">
        <v>765</v>
      </c>
      <c r="E1578" t="s">
        <v>7032</v>
      </c>
      <c r="F1578" t="s">
        <v>6972</v>
      </c>
    </row>
    <row r="1579" spans="1:6">
      <c r="A1579" s="6"/>
      <c r="C1579">
        <v>2132153851</v>
      </c>
      <c r="D1579" t="s">
        <v>753</v>
      </c>
      <c r="E1579" t="s">
        <v>7033</v>
      </c>
      <c r="F1579" t="s">
        <v>6972</v>
      </c>
    </row>
    <row r="1580" spans="1:6">
      <c r="A1580" s="6"/>
      <c r="C1580">
        <v>2132153909</v>
      </c>
      <c r="D1580" t="s">
        <v>2315</v>
      </c>
      <c r="E1580" t="s">
        <v>7034</v>
      </c>
      <c r="F1580" t="s">
        <v>6972</v>
      </c>
    </row>
    <row r="1581" spans="1:6">
      <c r="A1581" s="6"/>
      <c r="C1581">
        <v>2132153863</v>
      </c>
      <c r="D1581" t="s">
        <v>759</v>
      </c>
      <c r="E1581" t="s">
        <v>7035</v>
      </c>
      <c r="F1581" t="s">
        <v>6972</v>
      </c>
    </row>
    <row r="1582" spans="1:6">
      <c r="A1582" s="6"/>
      <c r="C1582">
        <v>2132153254</v>
      </c>
      <c r="D1582" t="s">
        <v>2347</v>
      </c>
      <c r="E1582" t="s">
        <v>7036</v>
      </c>
      <c r="F1582" t="s">
        <v>6972</v>
      </c>
    </row>
    <row r="1583" spans="1:6">
      <c r="A1583" s="6"/>
      <c r="C1583">
        <v>2132153903</v>
      </c>
      <c r="D1583" t="s">
        <v>2313</v>
      </c>
      <c r="E1583" t="s">
        <v>7037</v>
      </c>
      <c r="F1583" t="s">
        <v>6972</v>
      </c>
    </row>
    <row r="1584" spans="1:6">
      <c r="A1584" s="6"/>
      <c r="C1584">
        <v>2132153902</v>
      </c>
      <c r="D1584" t="s">
        <v>2311</v>
      </c>
      <c r="E1584" t="s">
        <v>7038</v>
      </c>
      <c r="F1584" t="s">
        <v>6972</v>
      </c>
    </row>
    <row r="1585" spans="1:6">
      <c r="A1585" s="6"/>
      <c r="C1585">
        <v>2132153883</v>
      </c>
      <c r="D1585" t="s">
        <v>764</v>
      </c>
      <c r="E1585" t="s">
        <v>7039</v>
      </c>
      <c r="F1585" t="s">
        <v>6972</v>
      </c>
    </row>
    <row r="1586" spans="1:6">
      <c r="A1586" s="6"/>
      <c r="C1586">
        <v>2132153871</v>
      </c>
      <c r="D1586" t="s">
        <v>763</v>
      </c>
      <c r="E1586" t="s">
        <v>7040</v>
      </c>
      <c r="F1586" t="s">
        <v>6972</v>
      </c>
    </row>
    <row r="1587" spans="1:6">
      <c r="A1587" s="6"/>
      <c r="C1587">
        <v>2132153881</v>
      </c>
      <c r="D1587" t="s">
        <v>2250</v>
      </c>
      <c r="E1587" t="s">
        <v>7041</v>
      </c>
      <c r="F1587" t="s">
        <v>6972</v>
      </c>
    </row>
    <row r="1588" spans="1:6">
      <c r="A1588" s="6"/>
      <c r="C1588">
        <v>2132153874</v>
      </c>
      <c r="D1588" t="s">
        <v>751</v>
      </c>
      <c r="E1588" t="s">
        <v>7042</v>
      </c>
      <c r="F1588" t="s">
        <v>6972</v>
      </c>
    </row>
    <row r="1589" spans="1:6">
      <c r="A1589" s="6"/>
      <c r="C1589">
        <v>2132153241</v>
      </c>
      <c r="D1589" t="s">
        <v>2371</v>
      </c>
      <c r="E1589" t="s">
        <v>7043</v>
      </c>
      <c r="F1589" t="s">
        <v>6972</v>
      </c>
    </row>
    <row r="1590" spans="1:6">
      <c r="A1590" s="6"/>
      <c r="C1590">
        <v>2132153865</v>
      </c>
      <c r="D1590" t="s">
        <v>760</v>
      </c>
      <c r="E1590" t="s">
        <v>7044</v>
      </c>
      <c r="F1590" t="s">
        <v>6972</v>
      </c>
    </row>
    <row r="1591" spans="1:6">
      <c r="A1591" s="6"/>
      <c r="C1591">
        <v>2132153212</v>
      </c>
      <c r="D1591" t="s">
        <v>2382</v>
      </c>
      <c r="E1591" t="s">
        <v>7045</v>
      </c>
      <c r="F1591" t="s">
        <v>7046</v>
      </c>
    </row>
    <row r="1592" spans="1:6">
      <c r="A1592" s="6"/>
      <c r="C1592">
        <v>2132153188</v>
      </c>
      <c r="D1592" t="s">
        <v>2378</v>
      </c>
      <c r="E1592" t="s">
        <v>7047</v>
      </c>
      <c r="F1592" t="s">
        <v>7046</v>
      </c>
    </row>
    <row r="1593" spans="1:6">
      <c r="A1593" s="6"/>
      <c r="C1593">
        <v>2132153196</v>
      </c>
      <c r="D1593" t="s">
        <v>2379</v>
      </c>
      <c r="E1593" t="s">
        <v>7048</v>
      </c>
      <c r="F1593" t="s">
        <v>7046</v>
      </c>
    </row>
    <row r="1594" spans="1:6">
      <c r="A1594" s="6"/>
      <c r="C1594">
        <v>2132153172</v>
      </c>
      <c r="D1594" t="s">
        <v>2375</v>
      </c>
      <c r="E1594" t="s">
        <v>7049</v>
      </c>
      <c r="F1594" t="s">
        <v>7046</v>
      </c>
    </row>
    <row r="1595" spans="1:6">
      <c r="A1595" s="6"/>
      <c r="C1595">
        <v>2132153220</v>
      </c>
      <c r="D1595" t="s">
        <v>2383</v>
      </c>
      <c r="E1595" t="s">
        <v>7050</v>
      </c>
      <c r="F1595" t="s">
        <v>7046</v>
      </c>
    </row>
    <row r="1596" spans="1:6">
      <c r="A1596" s="6"/>
      <c r="C1596">
        <v>2132153204</v>
      </c>
      <c r="D1596" t="s">
        <v>2381</v>
      </c>
      <c r="E1596" t="s">
        <v>7051</v>
      </c>
      <c r="F1596" t="s">
        <v>7046</v>
      </c>
    </row>
    <row r="1597" spans="1:6">
      <c r="A1597" s="6"/>
      <c r="C1597">
        <v>2132153228</v>
      </c>
      <c r="D1597" t="s">
        <v>2385</v>
      </c>
      <c r="E1597" t="s">
        <v>7052</v>
      </c>
      <c r="F1597" t="s">
        <v>7046</v>
      </c>
    </row>
    <row r="1598" spans="1:6">
      <c r="A1598" s="6"/>
      <c r="C1598">
        <v>2132153180</v>
      </c>
      <c r="D1598" t="s">
        <v>2377</v>
      </c>
      <c r="E1598" t="s">
        <v>7053</v>
      </c>
      <c r="F1598" t="s">
        <v>7046</v>
      </c>
    </row>
    <row r="1599" spans="1:6">
      <c r="A1599" s="6"/>
      <c r="C1599">
        <v>2132155757</v>
      </c>
      <c r="D1599" t="s">
        <v>2394</v>
      </c>
      <c r="E1599" t="s">
        <v>7054</v>
      </c>
      <c r="F1599" t="s">
        <v>7055</v>
      </c>
    </row>
    <row r="1600" spans="1:6">
      <c r="A1600" s="6"/>
      <c r="C1600">
        <v>2132154320</v>
      </c>
      <c r="D1600" t="s">
        <v>2442</v>
      </c>
      <c r="E1600" t="s">
        <v>7056</v>
      </c>
      <c r="F1600" t="s">
        <v>7055</v>
      </c>
    </row>
    <row r="1601" spans="1:6">
      <c r="A1601" s="6"/>
      <c r="C1601">
        <v>2132155758</v>
      </c>
      <c r="D1601" t="s">
        <v>2395</v>
      </c>
      <c r="E1601" t="s">
        <v>7057</v>
      </c>
      <c r="F1601" t="s">
        <v>7055</v>
      </c>
    </row>
    <row r="1602" spans="1:6">
      <c r="A1602" s="6"/>
      <c r="C1602">
        <v>2132153260</v>
      </c>
      <c r="D1602" t="s">
        <v>2390</v>
      </c>
      <c r="E1602" t="s">
        <v>7058</v>
      </c>
      <c r="F1602" t="s">
        <v>7055</v>
      </c>
    </row>
    <row r="1603" spans="1:6">
      <c r="A1603" s="6"/>
      <c r="C1603">
        <v>2132153226</v>
      </c>
      <c r="D1603" t="s">
        <v>2392</v>
      </c>
      <c r="E1603" t="s">
        <v>7059</v>
      </c>
      <c r="F1603" t="s">
        <v>7055</v>
      </c>
    </row>
    <row r="1604" spans="1:6">
      <c r="A1604" s="6"/>
      <c r="C1604">
        <v>2132155849</v>
      </c>
      <c r="D1604" t="s">
        <v>2401</v>
      </c>
      <c r="E1604" t="s">
        <v>7060</v>
      </c>
      <c r="F1604" t="s">
        <v>7055</v>
      </c>
    </row>
    <row r="1605" spans="1:6">
      <c r="A1605" s="6"/>
      <c r="C1605">
        <v>2132155771</v>
      </c>
      <c r="D1605" t="s">
        <v>2400</v>
      </c>
      <c r="E1605" t="s">
        <v>7061</v>
      </c>
      <c r="F1605" t="s">
        <v>7055</v>
      </c>
    </row>
    <row r="1606" spans="1:6">
      <c r="A1606" s="6"/>
      <c r="C1606">
        <v>2132155770</v>
      </c>
      <c r="D1606" t="s">
        <v>2399</v>
      </c>
      <c r="E1606" t="s">
        <v>7062</v>
      </c>
      <c r="F1606" t="s">
        <v>7055</v>
      </c>
    </row>
    <row r="1607" spans="1:6">
      <c r="A1607" s="6"/>
      <c r="C1607">
        <v>2132155838</v>
      </c>
      <c r="D1607" t="s">
        <v>2403</v>
      </c>
      <c r="E1607" t="s">
        <v>7063</v>
      </c>
      <c r="F1607" t="s">
        <v>7055</v>
      </c>
    </row>
    <row r="1608" spans="1:6">
      <c r="A1608" s="6"/>
      <c r="C1608">
        <v>2132155839</v>
      </c>
      <c r="D1608" t="s">
        <v>2414</v>
      </c>
      <c r="E1608" t="s">
        <v>7064</v>
      </c>
      <c r="F1608" t="s">
        <v>7055</v>
      </c>
    </row>
    <row r="1609" spans="1:6">
      <c r="A1609" s="6"/>
      <c r="C1609">
        <v>2132153236</v>
      </c>
      <c r="D1609" t="s">
        <v>2386</v>
      </c>
      <c r="E1609" t="s">
        <v>7065</v>
      </c>
      <c r="F1609" t="s">
        <v>7055</v>
      </c>
    </row>
    <row r="1610" spans="1:6">
      <c r="A1610" s="6"/>
      <c r="C1610">
        <v>2132153252</v>
      </c>
      <c r="D1610" t="s">
        <v>2388</v>
      </c>
      <c r="E1610" t="s">
        <v>7066</v>
      </c>
      <c r="F1610" t="s">
        <v>7055</v>
      </c>
    </row>
    <row r="1611" spans="1:6">
      <c r="A1611" s="6"/>
      <c r="C1611">
        <v>2132154324</v>
      </c>
      <c r="D1611" t="s">
        <v>2416</v>
      </c>
      <c r="E1611" t="s">
        <v>7067</v>
      </c>
      <c r="F1611" t="s">
        <v>7055</v>
      </c>
    </row>
    <row r="1612" spans="1:6">
      <c r="A1612" s="6"/>
      <c r="C1612">
        <v>2132155827</v>
      </c>
      <c r="D1612" t="s">
        <v>2402</v>
      </c>
      <c r="E1612" t="s">
        <v>7068</v>
      </c>
      <c r="F1612" t="s">
        <v>7055</v>
      </c>
    </row>
    <row r="1613" spans="1:6">
      <c r="A1613" s="6"/>
      <c r="C1613">
        <v>2132107682</v>
      </c>
      <c r="D1613" t="s">
        <v>2393</v>
      </c>
      <c r="E1613" t="s">
        <v>7069</v>
      </c>
      <c r="F1613" t="s">
        <v>7055</v>
      </c>
    </row>
    <row r="1614" spans="1:6">
      <c r="A1614" s="6"/>
      <c r="C1614">
        <v>2132155768</v>
      </c>
      <c r="D1614" t="s">
        <v>2397</v>
      </c>
      <c r="E1614" t="s">
        <v>7070</v>
      </c>
      <c r="F1614" t="s">
        <v>7055</v>
      </c>
    </row>
    <row r="1615" spans="1:6">
      <c r="A1615" s="6"/>
      <c r="C1615">
        <v>2132155769</v>
      </c>
      <c r="D1615" t="s">
        <v>2398</v>
      </c>
      <c r="E1615" t="s">
        <v>7071</v>
      </c>
      <c r="F1615" t="s">
        <v>7055</v>
      </c>
    </row>
    <row r="1616" spans="1:6">
      <c r="A1616" s="6"/>
      <c r="C1616">
        <v>2132155767</v>
      </c>
      <c r="D1616" t="s">
        <v>2396</v>
      </c>
      <c r="E1616" t="s">
        <v>7072</v>
      </c>
      <c r="F1616" t="s">
        <v>7055</v>
      </c>
    </row>
    <row r="1617" spans="1:6">
      <c r="A1617" s="6"/>
      <c r="C1617">
        <v>2132155840</v>
      </c>
      <c r="D1617" t="s">
        <v>2411</v>
      </c>
      <c r="E1617" t="s">
        <v>7073</v>
      </c>
      <c r="F1617" t="s">
        <v>7055</v>
      </c>
    </row>
    <row r="1618" spans="1:6">
      <c r="A1618" s="6"/>
      <c r="C1618">
        <v>2132154322</v>
      </c>
      <c r="D1618" t="s">
        <v>2429</v>
      </c>
      <c r="E1618" t="s">
        <v>7074</v>
      </c>
      <c r="F1618" t="s">
        <v>7055</v>
      </c>
    </row>
    <row r="1619" spans="1:6">
      <c r="A1619" s="6"/>
      <c r="C1619">
        <v>2132155837</v>
      </c>
      <c r="D1619" t="s">
        <v>2408</v>
      </c>
      <c r="E1619" t="s">
        <v>7075</v>
      </c>
      <c r="F1619" t="s">
        <v>7055</v>
      </c>
    </row>
    <row r="1620" spans="1:6">
      <c r="A1620" s="6"/>
      <c r="C1620">
        <v>2132153244</v>
      </c>
      <c r="D1620" t="s">
        <v>2387</v>
      </c>
      <c r="E1620" t="s">
        <v>7076</v>
      </c>
      <c r="F1620" t="s">
        <v>7055</v>
      </c>
    </row>
    <row r="1621" spans="1:6">
      <c r="A1621" s="6"/>
      <c r="C1621">
        <v>2132155825</v>
      </c>
      <c r="D1621" t="s">
        <v>2406</v>
      </c>
      <c r="E1621" t="s">
        <v>7077</v>
      </c>
      <c r="F1621" t="s">
        <v>7055</v>
      </c>
    </row>
    <row r="1622" spans="1:6">
      <c r="A1622" s="6"/>
      <c r="C1622">
        <v>2132155823</v>
      </c>
      <c r="D1622" t="s">
        <v>2405</v>
      </c>
      <c r="E1622" t="s">
        <v>7078</v>
      </c>
      <c r="F1622" t="s">
        <v>7055</v>
      </c>
    </row>
    <row r="1623" spans="1:6">
      <c r="A1623" s="6"/>
      <c r="C1623">
        <v>2132153210</v>
      </c>
      <c r="D1623" t="s">
        <v>2391</v>
      </c>
      <c r="E1623" t="s">
        <v>7079</v>
      </c>
      <c r="F1623" t="s">
        <v>7055</v>
      </c>
    </row>
    <row r="1624" spans="1:6">
      <c r="A1624" s="6"/>
      <c r="C1624">
        <v>2132154348</v>
      </c>
      <c r="D1624" t="s">
        <v>2477</v>
      </c>
      <c r="E1624" t="s">
        <v>7080</v>
      </c>
      <c r="F1624" t="s">
        <v>7081</v>
      </c>
    </row>
    <row r="1625" spans="1:6">
      <c r="A1625" s="6"/>
      <c r="C1625">
        <v>2132154391</v>
      </c>
      <c r="D1625" t="s">
        <v>2495</v>
      </c>
      <c r="E1625" t="s">
        <v>7082</v>
      </c>
      <c r="F1625" t="s">
        <v>7081</v>
      </c>
    </row>
    <row r="1626" spans="1:6">
      <c r="A1626" s="6"/>
      <c r="C1626">
        <v>2132154373</v>
      </c>
      <c r="D1626" t="s">
        <v>2471</v>
      </c>
      <c r="E1626" t="s">
        <v>7083</v>
      </c>
      <c r="F1626" t="s">
        <v>7081</v>
      </c>
    </row>
    <row r="1627" spans="1:6">
      <c r="A1627" s="6"/>
      <c r="C1627">
        <v>2132154353</v>
      </c>
      <c r="D1627" t="s">
        <v>2494</v>
      </c>
      <c r="E1627" t="s">
        <v>7084</v>
      </c>
      <c r="F1627" t="s">
        <v>7081</v>
      </c>
    </row>
    <row r="1628" spans="1:6">
      <c r="A1628" s="6"/>
      <c r="C1628">
        <v>2132154372</v>
      </c>
      <c r="D1628" t="s">
        <v>2479</v>
      </c>
      <c r="E1628" t="s">
        <v>7085</v>
      </c>
      <c r="F1628" t="s">
        <v>7081</v>
      </c>
    </row>
    <row r="1629" spans="1:6">
      <c r="A1629" s="6"/>
      <c r="C1629">
        <v>2132154340</v>
      </c>
      <c r="D1629" t="s">
        <v>2467</v>
      </c>
      <c r="E1629" t="s">
        <v>7086</v>
      </c>
      <c r="F1629" t="s">
        <v>7081</v>
      </c>
    </row>
    <row r="1630" spans="1:6">
      <c r="A1630" s="6"/>
      <c r="C1630">
        <v>2132154358</v>
      </c>
      <c r="D1630" t="s">
        <v>2486</v>
      </c>
      <c r="E1630" t="s">
        <v>7087</v>
      </c>
      <c r="F1630" t="s">
        <v>7081</v>
      </c>
    </row>
    <row r="1631" spans="1:6">
      <c r="A1631" s="6"/>
      <c r="C1631">
        <v>2132154375</v>
      </c>
      <c r="D1631" t="s">
        <v>2491</v>
      </c>
      <c r="E1631" t="s">
        <v>7088</v>
      </c>
      <c r="F1631" t="s">
        <v>7081</v>
      </c>
    </row>
    <row r="1632" spans="1:6">
      <c r="A1632" s="6"/>
      <c r="C1632">
        <v>2132154406</v>
      </c>
      <c r="D1632" t="s">
        <v>2489</v>
      </c>
      <c r="E1632" t="s">
        <v>7089</v>
      </c>
      <c r="F1632" t="s">
        <v>7081</v>
      </c>
    </row>
    <row r="1633" spans="1:6">
      <c r="A1633" s="6"/>
      <c r="C1633">
        <v>2132154345</v>
      </c>
      <c r="D1633" t="s">
        <v>2482</v>
      </c>
      <c r="E1633" t="s">
        <v>7090</v>
      </c>
      <c r="F1633" t="s">
        <v>7081</v>
      </c>
    </row>
    <row r="1634" spans="1:6">
      <c r="A1634" s="6"/>
      <c r="C1634">
        <v>2132154337</v>
      </c>
      <c r="D1634" t="s">
        <v>2453</v>
      </c>
      <c r="E1634" t="s">
        <v>7091</v>
      </c>
      <c r="F1634" t="s">
        <v>7081</v>
      </c>
    </row>
    <row r="1635" spans="1:6">
      <c r="A1635" s="6"/>
      <c r="C1635">
        <v>2132154360</v>
      </c>
      <c r="D1635" t="s">
        <v>2493</v>
      </c>
      <c r="E1635" t="s">
        <v>7092</v>
      </c>
      <c r="F1635" t="s">
        <v>7081</v>
      </c>
    </row>
    <row r="1636" spans="1:6">
      <c r="A1636" s="6"/>
      <c r="C1636">
        <v>2132154374</v>
      </c>
      <c r="D1636" t="s">
        <v>2487</v>
      </c>
      <c r="E1636" t="s">
        <v>7093</v>
      </c>
      <c r="F1636" t="s">
        <v>7081</v>
      </c>
    </row>
    <row r="1637" spans="1:6">
      <c r="A1637" s="6"/>
      <c r="C1637">
        <v>2132154390</v>
      </c>
      <c r="D1637" t="s">
        <v>2488</v>
      </c>
      <c r="E1637" t="s">
        <v>7094</v>
      </c>
      <c r="F1637" t="s">
        <v>7081</v>
      </c>
    </row>
    <row r="1638" spans="1:6">
      <c r="A1638" s="6"/>
      <c r="C1638">
        <v>2132154359</v>
      </c>
      <c r="D1638" t="s">
        <v>2490</v>
      </c>
      <c r="E1638" t="s">
        <v>7095</v>
      </c>
      <c r="F1638" t="s">
        <v>7081</v>
      </c>
    </row>
    <row r="1639" spans="1:6">
      <c r="A1639" s="6"/>
      <c r="C1639">
        <v>2132154343</v>
      </c>
      <c r="D1639" t="s">
        <v>2483</v>
      </c>
      <c r="E1639" t="s">
        <v>7096</v>
      </c>
      <c r="F1639" t="s">
        <v>7081</v>
      </c>
    </row>
    <row r="1640" spans="1:6">
      <c r="A1640" s="6"/>
      <c r="C1640">
        <v>2132154364</v>
      </c>
      <c r="D1640" t="s">
        <v>2480</v>
      </c>
      <c r="E1640" t="s">
        <v>7097</v>
      </c>
      <c r="F1640" t="s">
        <v>7081</v>
      </c>
    </row>
    <row r="1641" spans="1:6">
      <c r="A1641" s="6"/>
      <c r="C1641">
        <v>2132153150</v>
      </c>
      <c r="D1641" t="s">
        <v>2500</v>
      </c>
      <c r="E1641" t="s">
        <v>7098</v>
      </c>
      <c r="F1641" t="s">
        <v>7081</v>
      </c>
    </row>
    <row r="1642" spans="1:6">
      <c r="A1642" s="6"/>
      <c r="C1642">
        <v>2132154404</v>
      </c>
      <c r="D1642" t="s">
        <v>2475</v>
      </c>
      <c r="E1642" t="s">
        <v>7099</v>
      </c>
      <c r="F1642" t="s">
        <v>7081</v>
      </c>
    </row>
    <row r="1643" spans="1:6">
      <c r="A1643" s="6"/>
      <c r="C1643">
        <v>2132154361</v>
      </c>
      <c r="D1643" t="s">
        <v>2496</v>
      </c>
      <c r="E1643" t="s">
        <v>7100</v>
      </c>
      <c r="F1643" t="s">
        <v>7081</v>
      </c>
    </row>
    <row r="1644" spans="1:6">
      <c r="A1644" s="6"/>
      <c r="C1644">
        <v>2132154396</v>
      </c>
      <c r="D1644" t="s">
        <v>2478</v>
      </c>
      <c r="E1644" t="s">
        <v>7101</v>
      </c>
      <c r="F1644" t="s">
        <v>7081</v>
      </c>
    </row>
    <row r="1645" spans="1:6">
      <c r="A1645" s="6"/>
      <c r="C1645">
        <v>2132154389</v>
      </c>
      <c r="D1645" t="s">
        <v>2484</v>
      </c>
      <c r="E1645" t="s">
        <v>7102</v>
      </c>
      <c r="F1645" t="s">
        <v>7081</v>
      </c>
    </row>
    <row r="1646" spans="1:6">
      <c r="A1646" s="6"/>
      <c r="C1646">
        <v>2132154405</v>
      </c>
      <c r="D1646" t="s">
        <v>2485</v>
      </c>
      <c r="E1646" t="s">
        <v>7103</v>
      </c>
      <c r="F1646" t="s">
        <v>7081</v>
      </c>
    </row>
    <row r="1647" spans="1:6">
      <c r="A1647" s="6"/>
      <c r="C1647">
        <v>2132154376</v>
      </c>
      <c r="D1647" t="s">
        <v>2499</v>
      </c>
      <c r="E1647" t="s">
        <v>7104</v>
      </c>
      <c r="F1647" t="s">
        <v>7081</v>
      </c>
    </row>
    <row r="1648" spans="1:6">
      <c r="A1648" s="6"/>
      <c r="C1648">
        <v>2132154370</v>
      </c>
      <c r="D1648" t="s">
        <v>2497</v>
      </c>
      <c r="E1648" t="s">
        <v>7105</v>
      </c>
      <c r="F1648" t="s">
        <v>7081</v>
      </c>
    </row>
    <row r="1649" spans="1:6">
      <c r="A1649" s="6"/>
      <c r="C1649">
        <v>2132156624</v>
      </c>
      <c r="D1649" t="s">
        <v>1075</v>
      </c>
      <c r="E1649" t="s">
        <v>6094</v>
      </c>
      <c r="F1649" t="s">
        <v>7106</v>
      </c>
    </row>
    <row r="1650" spans="1:6">
      <c r="A1650" s="6"/>
      <c r="C1650">
        <v>2132156651</v>
      </c>
      <c r="D1650" t="s">
        <v>967</v>
      </c>
      <c r="E1650" t="s">
        <v>6022</v>
      </c>
      <c r="F1650" t="s">
        <v>7106</v>
      </c>
    </row>
    <row r="1651" spans="1:6">
      <c r="A1651" s="6"/>
      <c r="C1651">
        <v>2132156656</v>
      </c>
      <c r="D1651" t="s">
        <v>1622</v>
      </c>
      <c r="E1651" t="s">
        <v>6471</v>
      </c>
      <c r="F1651" t="s">
        <v>7106</v>
      </c>
    </row>
    <row r="1652" spans="1:6">
      <c r="A1652" s="6"/>
      <c r="C1652">
        <v>2132156689</v>
      </c>
      <c r="D1652" t="s">
        <v>968</v>
      </c>
      <c r="E1652" t="s">
        <v>6024</v>
      </c>
      <c r="F1652" t="s">
        <v>7106</v>
      </c>
    </row>
    <row r="1653" spans="1:6">
      <c r="A1653" s="6"/>
      <c r="C1653">
        <v>2132156702</v>
      </c>
      <c r="D1653" t="s">
        <v>1076</v>
      </c>
      <c r="E1653" t="s">
        <v>6096</v>
      </c>
      <c r="F1653" t="s">
        <v>7106</v>
      </c>
    </row>
    <row r="1654" spans="1:6">
      <c r="A1654" s="6"/>
      <c r="C1654">
        <v>2132156657</v>
      </c>
      <c r="D1654" t="s">
        <v>1077</v>
      </c>
      <c r="E1654" t="s">
        <v>6098</v>
      </c>
      <c r="F1654" t="s">
        <v>7106</v>
      </c>
    </row>
    <row r="1655" spans="1:6">
      <c r="A1655" s="6"/>
      <c r="C1655">
        <v>2132156666</v>
      </c>
      <c r="D1655" t="s">
        <v>1791</v>
      </c>
      <c r="E1655" t="s">
        <v>6818</v>
      </c>
      <c r="F1655" t="s">
        <v>7106</v>
      </c>
    </row>
    <row r="1656" spans="1:6">
      <c r="A1656" s="6"/>
      <c r="C1656">
        <v>2132156690</v>
      </c>
      <c r="D1656" t="s">
        <v>1665</v>
      </c>
      <c r="E1656" t="s">
        <v>6578</v>
      </c>
      <c r="F1656" t="s">
        <v>7106</v>
      </c>
    </row>
    <row r="1657" spans="1:6">
      <c r="A1657" s="6"/>
      <c r="C1657">
        <v>2132156708</v>
      </c>
      <c r="D1657" t="s">
        <v>1079</v>
      </c>
      <c r="E1657" t="s">
        <v>6102</v>
      </c>
      <c r="F1657" t="s">
        <v>7106</v>
      </c>
    </row>
    <row r="1658" spans="1:6">
      <c r="A1658" s="6"/>
      <c r="C1658">
        <v>2132156674</v>
      </c>
      <c r="D1658" t="s">
        <v>1080</v>
      </c>
      <c r="E1658" t="s">
        <v>6104</v>
      </c>
      <c r="F1658" t="s">
        <v>7106</v>
      </c>
    </row>
    <row r="1659" spans="1:6">
      <c r="A1659" s="6"/>
      <c r="C1659">
        <v>2132156653</v>
      </c>
      <c r="D1659" t="s">
        <v>1083</v>
      </c>
      <c r="E1659" t="s">
        <v>6106</v>
      </c>
      <c r="F1659" t="s">
        <v>7106</v>
      </c>
    </row>
    <row r="1660" spans="1:6">
      <c r="A1660" s="6"/>
      <c r="C1660">
        <v>2132156676</v>
      </c>
      <c r="D1660" t="s">
        <v>1752</v>
      </c>
      <c r="E1660" t="s">
        <v>7107</v>
      </c>
      <c r="F1660" t="s">
        <v>7106</v>
      </c>
    </row>
    <row r="1661" spans="1:6">
      <c r="A1661" s="6"/>
      <c r="C1661">
        <v>2132156621</v>
      </c>
      <c r="D1661" t="s">
        <v>1084</v>
      </c>
      <c r="E1661" t="s">
        <v>6108</v>
      </c>
      <c r="F1661" t="s">
        <v>7106</v>
      </c>
    </row>
    <row r="1662" spans="1:6">
      <c r="A1662" s="6"/>
      <c r="C1662">
        <v>2132156707</v>
      </c>
      <c r="D1662" t="s">
        <v>1085</v>
      </c>
      <c r="E1662" t="s">
        <v>6110</v>
      </c>
      <c r="F1662" t="s">
        <v>7106</v>
      </c>
    </row>
    <row r="1663" spans="1:6">
      <c r="A1663" s="6"/>
      <c r="C1663">
        <v>2132156625</v>
      </c>
      <c r="D1663" t="s">
        <v>971</v>
      </c>
      <c r="E1663" t="s">
        <v>6026</v>
      </c>
      <c r="F1663" t="s">
        <v>7106</v>
      </c>
    </row>
    <row r="1664" spans="1:6">
      <c r="A1664" s="6"/>
      <c r="C1664">
        <v>2132156713</v>
      </c>
      <c r="D1664" t="s">
        <v>1087</v>
      </c>
      <c r="E1664" t="s">
        <v>6114</v>
      </c>
      <c r="F1664" t="s">
        <v>7106</v>
      </c>
    </row>
    <row r="1665" spans="1:6">
      <c r="A1665" s="6"/>
      <c r="C1665">
        <v>2132156697</v>
      </c>
      <c r="D1665" t="s">
        <v>1088</v>
      </c>
      <c r="E1665" t="s">
        <v>6116</v>
      </c>
      <c r="F1665" t="s">
        <v>7106</v>
      </c>
    </row>
    <row r="1666" spans="1:6">
      <c r="A1666" s="6"/>
      <c r="C1666">
        <v>2132156669</v>
      </c>
      <c r="D1666" t="s">
        <v>972</v>
      </c>
      <c r="E1666" t="s">
        <v>6028</v>
      </c>
      <c r="F1666" t="s">
        <v>7106</v>
      </c>
    </row>
    <row r="1667" spans="1:6">
      <c r="A1667" s="6"/>
      <c r="C1667">
        <v>2132156667</v>
      </c>
      <c r="D1667" t="s">
        <v>1090</v>
      </c>
      <c r="E1667" t="s">
        <v>6120</v>
      </c>
      <c r="F1667" t="s">
        <v>7106</v>
      </c>
    </row>
    <row r="1668" spans="1:6">
      <c r="A1668" s="6"/>
      <c r="C1668">
        <v>2132156686</v>
      </c>
      <c r="D1668" t="s">
        <v>1091</v>
      </c>
      <c r="E1668" t="s">
        <v>6122</v>
      </c>
      <c r="F1668" t="s">
        <v>7106</v>
      </c>
    </row>
    <row r="1669" spans="1:6">
      <c r="A1669" s="6"/>
      <c r="C1669">
        <v>2132156641</v>
      </c>
      <c r="D1669" t="s">
        <v>973</v>
      </c>
      <c r="E1669" t="s">
        <v>6030</v>
      </c>
      <c r="F1669" t="s">
        <v>7106</v>
      </c>
    </row>
    <row r="1670" spans="1:6">
      <c r="A1670" s="6"/>
      <c r="C1670">
        <v>2132156672</v>
      </c>
      <c r="D1670" t="s">
        <v>1092</v>
      </c>
      <c r="E1670" t="s">
        <v>6124</v>
      </c>
      <c r="F1670" t="s">
        <v>7106</v>
      </c>
    </row>
    <row r="1671" spans="1:6">
      <c r="A1671" s="6"/>
      <c r="C1671">
        <v>2132156701</v>
      </c>
      <c r="D1671" t="s">
        <v>1095</v>
      </c>
      <c r="E1671" t="s">
        <v>6126</v>
      </c>
      <c r="F1671" t="s">
        <v>7106</v>
      </c>
    </row>
    <row r="1672" spans="1:6">
      <c r="A1672" s="6"/>
      <c r="C1672">
        <v>2132156687</v>
      </c>
      <c r="D1672" t="s">
        <v>1626</v>
      </c>
      <c r="E1672" t="s">
        <v>6453</v>
      </c>
      <c r="F1672" t="s">
        <v>7106</v>
      </c>
    </row>
    <row r="1673" spans="1:6">
      <c r="A1673" s="6"/>
      <c r="C1673">
        <v>2132156660</v>
      </c>
      <c r="D1673" t="s">
        <v>974</v>
      </c>
      <c r="E1673" t="s">
        <v>6032</v>
      </c>
      <c r="F1673" t="s">
        <v>7106</v>
      </c>
    </row>
    <row r="1674" spans="1:6">
      <c r="A1674" s="6"/>
      <c r="C1674">
        <v>2132156706</v>
      </c>
      <c r="D1674" t="s">
        <v>1793</v>
      </c>
      <c r="E1674" t="s">
        <v>6790</v>
      </c>
      <c r="F1674" t="s">
        <v>7106</v>
      </c>
    </row>
    <row r="1675" spans="1:6">
      <c r="A1675" s="6"/>
      <c r="C1675">
        <v>2132156691</v>
      </c>
      <c r="D1675" t="s">
        <v>1100</v>
      </c>
      <c r="E1675" t="s">
        <v>6128</v>
      </c>
      <c r="F1675" t="s">
        <v>7106</v>
      </c>
    </row>
    <row r="1676" spans="1:6">
      <c r="A1676" s="6"/>
      <c r="C1676">
        <v>2132156692</v>
      </c>
      <c r="D1676" t="s">
        <v>1101</v>
      </c>
      <c r="E1676" t="s">
        <v>6130</v>
      </c>
      <c r="F1676" t="s">
        <v>7106</v>
      </c>
    </row>
    <row r="1677" spans="1:6">
      <c r="A1677" s="6"/>
      <c r="C1677">
        <v>2132156670</v>
      </c>
      <c r="D1677" t="s">
        <v>1102</v>
      </c>
      <c r="E1677" t="s">
        <v>6132</v>
      </c>
      <c r="F1677" t="s">
        <v>7106</v>
      </c>
    </row>
    <row r="1678" spans="1:6">
      <c r="A1678" s="6"/>
      <c r="C1678">
        <v>2132156634</v>
      </c>
      <c r="D1678" t="s">
        <v>1796</v>
      </c>
      <c r="E1678" t="s">
        <v>6813</v>
      </c>
      <c r="F1678" t="s">
        <v>7106</v>
      </c>
    </row>
    <row r="1679" spans="1:6">
      <c r="A1679" s="6"/>
      <c r="C1679">
        <v>2132156650</v>
      </c>
      <c r="D1679" t="s">
        <v>1797</v>
      </c>
      <c r="E1679" t="s">
        <v>6812</v>
      </c>
      <c r="F1679" t="s">
        <v>7106</v>
      </c>
    </row>
    <row r="1680" spans="1:6">
      <c r="A1680" s="6"/>
      <c r="C1680">
        <v>2132156654</v>
      </c>
      <c r="D1680" t="s">
        <v>1103</v>
      </c>
      <c r="E1680" t="s">
        <v>6134</v>
      </c>
      <c r="F1680" t="s">
        <v>7106</v>
      </c>
    </row>
    <row r="1681" spans="1:6">
      <c r="A1681" s="6"/>
      <c r="C1681">
        <v>2132156705</v>
      </c>
      <c r="D1681" t="s">
        <v>1631</v>
      </c>
      <c r="E1681" t="s">
        <v>6479</v>
      </c>
      <c r="F1681" t="s">
        <v>7106</v>
      </c>
    </row>
    <row r="1682" spans="1:6">
      <c r="A1682" s="6"/>
      <c r="C1682">
        <v>2132156703</v>
      </c>
      <c r="D1682" t="s">
        <v>1104</v>
      </c>
      <c r="E1682" t="s">
        <v>6136</v>
      </c>
      <c r="F1682" t="s">
        <v>7106</v>
      </c>
    </row>
    <row r="1683" spans="1:6">
      <c r="A1683" s="6"/>
      <c r="C1683">
        <v>2132156628</v>
      </c>
      <c r="D1683" t="s">
        <v>976</v>
      </c>
      <c r="E1683" t="s">
        <v>6036</v>
      </c>
      <c r="F1683" t="s">
        <v>7106</v>
      </c>
    </row>
    <row r="1684" spans="1:6">
      <c r="A1684" s="6"/>
      <c r="C1684">
        <v>2132156623</v>
      </c>
      <c r="D1684" t="s">
        <v>977</v>
      </c>
      <c r="E1684" t="s">
        <v>6038</v>
      </c>
      <c r="F1684" t="s">
        <v>7106</v>
      </c>
    </row>
    <row r="1685" spans="1:6">
      <c r="A1685" s="6"/>
      <c r="C1685">
        <v>2132156630</v>
      </c>
      <c r="D1685" t="s">
        <v>1670</v>
      </c>
      <c r="E1685" t="s">
        <v>6588</v>
      </c>
      <c r="F1685" t="s">
        <v>7106</v>
      </c>
    </row>
    <row r="1686" spans="1:6">
      <c r="A1686" s="6"/>
      <c r="C1686">
        <v>2132156632</v>
      </c>
      <c r="D1686" t="s">
        <v>1106</v>
      </c>
      <c r="E1686" t="s">
        <v>6138</v>
      </c>
      <c r="F1686" t="s">
        <v>7106</v>
      </c>
    </row>
    <row r="1687" spans="1:6">
      <c r="A1687" s="6"/>
      <c r="C1687">
        <v>2132156644</v>
      </c>
      <c r="D1687" t="s">
        <v>978</v>
      </c>
      <c r="E1687" t="s">
        <v>6040</v>
      </c>
      <c r="F1687" t="s">
        <v>7106</v>
      </c>
    </row>
    <row r="1688" spans="1:6">
      <c r="A1688" s="6"/>
      <c r="C1688">
        <v>2132156635</v>
      </c>
      <c r="D1688" t="s">
        <v>1671</v>
      </c>
      <c r="E1688" t="s">
        <v>6592</v>
      </c>
      <c r="F1688" t="s">
        <v>7106</v>
      </c>
    </row>
    <row r="1689" spans="1:6">
      <c r="A1689" s="6"/>
      <c r="C1689">
        <v>2132156637</v>
      </c>
      <c r="D1689" t="s">
        <v>1151</v>
      </c>
      <c r="E1689" t="s">
        <v>6140</v>
      </c>
      <c r="F1689" t="s">
        <v>7106</v>
      </c>
    </row>
    <row r="1690" spans="1:6">
      <c r="A1690" s="6"/>
      <c r="C1690">
        <v>2132156639</v>
      </c>
      <c r="D1690" t="s">
        <v>1798</v>
      </c>
      <c r="E1690" t="s">
        <v>6822</v>
      </c>
      <c r="F1690" t="s">
        <v>7106</v>
      </c>
    </row>
    <row r="1691" spans="1:6">
      <c r="A1691" s="6"/>
      <c r="C1691">
        <v>2132156693</v>
      </c>
      <c r="D1691" t="s">
        <v>1632</v>
      </c>
      <c r="E1691" t="s">
        <v>6461</v>
      </c>
      <c r="F1691" t="s">
        <v>7106</v>
      </c>
    </row>
    <row r="1692" spans="1:6">
      <c r="A1692" s="6"/>
      <c r="C1692">
        <v>2132156673</v>
      </c>
      <c r="D1692" t="s">
        <v>1715</v>
      </c>
      <c r="E1692" t="s">
        <v>6656</v>
      </c>
      <c r="F1692" t="s">
        <v>7106</v>
      </c>
    </row>
    <row r="1693" spans="1:6">
      <c r="A1693" s="6"/>
      <c r="C1693">
        <v>2132156671</v>
      </c>
      <c r="D1693" t="s">
        <v>1459</v>
      </c>
      <c r="E1693" t="s">
        <v>6155</v>
      </c>
      <c r="F1693" t="s">
        <v>7106</v>
      </c>
    </row>
    <row r="1694" spans="1:6">
      <c r="A1694" s="6"/>
      <c r="C1694">
        <v>2132153078</v>
      </c>
      <c r="D1694" t="s">
        <v>7108</v>
      </c>
      <c r="E1694" t="s">
        <v>7109</v>
      </c>
      <c r="F1694" t="s">
        <v>7106</v>
      </c>
    </row>
    <row r="1695" spans="1:6">
      <c r="A1695" s="6"/>
      <c r="C1695">
        <v>2132156646</v>
      </c>
      <c r="D1695" t="s">
        <v>7110</v>
      </c>
      <c r="E1695" t="s">
        <v>7111</v>
      </c>
      <c r="F1695" t="s">
        <v>7106</v>
      </c>
    </row>
    <row r="1696" spans="1:6">
      <c r="A1696" s="6"/>
      <c r="C1696">
        <v>2132153132</v>
      </c>
      <c r="D1696" t="s">
        <v>7112</v>
      </c>
      <c r="E1696" t="s">
        <v>7113</v>
      </c>
      <c r="F1696" t="s">
        <v>7106</v>
      </c>
    </row>
    <row r="1697" spans="1:6">
      <c r="A1697" s="6"/>
      <c r="C1697">
        <v>2132153161</v>
      </c>
      <c r="D1697" t="s">
        <v>7114</v>
      </c>
      <c r="E1697" t="s">
        <v>7115</v>
      </c>
      <c r="F1697" t="s">
        <v>7106</v>
      </c>
    </row>
    <row r="1698" spans="1:6">
      <c r="A1698" s="6"/>
      <c r="C1698">
        <v>2132153101</v>
      </c>
      <c r="D1698" t="s">
        <v>7116</v>
      </c>
      <c r="E1698" t="s">
        <v>7117</v>
      </c>
      <c r="F1698" t="s">
        <v>7106</v>
      </c>
    </row>
    <row r="1699" spans="1:6">
      <c r="A1699" s="6"/>
      <c r="C1699">
        <v>2132153133</v>
      </c>
      <c r="D1699" t="s">
        <v>7118</v>
      </c>
      <c r="E1699" t="s">
        <v>7119</v>
      </c>
      <c r="F1699" t="s">
        <v>7106</v>
      </c>
    </row>
    <row r="1700" spans="1:6">
      <c r="A1700" s="6"/>
      <c r="C1700">
        <v>2132153095</v>
      </c>
      <c r="D1700" t="s">
        <v>7120</v>
      </c>
      <c r="E1700" t="s">
        <v>7121</v>
      </c>
      <c r="F1700" t="s">
        <v>7106</v>
      </c>
    </row>
    <row r="1701" spans="1:6">
      <c r="A1701" s="6"/>
      <c r="C1701">
        <v>2132156695</v>
      </c>
      <c r="D1701" t="s">
        <v>7122</v>
      </c>
      <c r="E1701" t="s">
        <v>7123</v>
      </c>
      <c r="F1701" t="s">
        <v>7106</v>
      </c>
    </row>
    <row r="1702" spans="1:6">
      <c r="A1702" s="6"/>
      <c r="C1702">
        <v>2132154401</v>
      </c>
      <c r="D1702" t="s">
        <v>7124</v>
      </c>
      <c r="E1702" t="s">
        <v>7125</v>
      </c>
      <c r="F1702" t="s">
        <v>7106</v>
      </c>
    </row>
    <row r="1703" spans="1:6">
      <c r="A1703" s="6"/>
      <c r="C1703">
        <v>2132153077</v>
      </c>
      <c r="D1703" t="s">
        <v>7126</v>
      </c>
      <c r="E1703" t="s">
        <v>7127</v>
      </c>
      <c r="F1703" t="s">
        <v>7106</v>
      </c>
    </row>
    <row r="1704" spans="1:6">
      <c r="A1704" s="6"/>
      <c r="C1704">
        <v>2132153164</v>
      </c>
      <c r="D1704" t="s">
        <v>7128</v>
      </c>
      <c r="E1704" t="s">
        <v>7129</v>
      </c>
      <c r="F1704" t="s">
        <v>7106</v>
      </c>
    </row>
    <row r="1705" spans="1:6">
      <c r="A1705" s="6"/>
      <c r="C1705">
        <v>2132153160</v>
      </c>
      <c r="D1705" t="s">
        <v>7130</v>
      </c>
      <c r="E1705" t="s">
        <v>7131</v>
      </c>
      <c r="F1705" t="s">
        <v>7106</v>
      </c>
    </row>
    <row r="1706" spans="1:6">
      <c r="A1706" s="6"/>
      <c r="C1706">
        <v>2132153113</v>
      </c>
      <c r="D1706" t="s">
        <v>7132</v>
      </c>
      <c r="E1706" t="s">
        <v>7133</v>
      </c>
      <c r="F1706" t="s">
        <v>7106</v>
      </c>
    </row>
    <row r="1707" spans="1:6">
      <c r="A1707" s="6"/>
      <c r="C1707">
        <v>2132154407</v>
      </c>
      <c r="D1707" t="s">
        <v>7134</v>
      </c>
      <c r="E1707" t="s">
        <v>7135</v>
      </c>
      <c r="F1707" t="s">
        <v>7106</v>
      </c>
    </row>
    <row r="1708" spans="1:6">
      <c r="A1708" s="6"/>
      <c r="C1708">
        <v>2132154386</v>
      </c>
      <c r="D1708" t="s">
        <v>7136</v>
      </c>
      <c r="E1708" t="s">
        <v>7137</v>
      </c>
      <c r="F1708" t="s">
        <v>7106</v>
      </c>
    </row>
    <row r="1709" spans="1:6">
      <c r="A1709" s="6"/>
      <c r="C1709">
        <v>2132153123</v>
      </c>
      <c r="D1709" t="s">
        <v>7138</v>
      </c>
      <c r="E1709" t="s">
        <v>7139</v>
      </c>
      <c r="F1709" t="s">
        <v>7106</v>
      </c>
    </row>
    <row r="1710" spans="1:6">
      <c r="A1710" s="6"/>
      <c r="C1710">
        <v>2132153118</v>
      </c>
      <c r="D1710" t="s">
        <v>7140</v>
      </c>
      <c r="E1710" t="s">
        <v>7141</v>
      </c>
      <c r="F1710" t="s">
        <v>7106</v>
      </c>
    </row>
    <row r="1711" spans="1:6">
      <c r="A1711" s="6"/>
      <c r="C1711">
        <v>2132156648</v>
      </c>
      <c r="D1711" t="s">
        <v>7142</v>
      </c>
      <c r="E1711" t="s">
        <v>7143</v>
      </c>
      <c r="F1711" t="s">
        <v>7106</v>
      </c>
    </row>
    <row r="1712" spans="1:6">
      <c r="A1712" s="6"/>
      <c r="C1712">
        <v>2132153122</v>
      </c>
      <c r="D1712" t="s">
        <v>7144</v>
      </c>
      <c r="E1712" t="s">
        <v>7145</v>
      </c>
      <c r="F1712" t="s">
        <v>7106</v>
      </c>
    </row>
    <row r="1713" spans="1:6">
      <c r="A1713" s="6"/>
      <c r="C1713">
        <v>2132153138</v>
      </c>
      <c r="D1713" t="s">
        <v>7146</v>
      </c>
      <c r="E1713" t="s">
        <v>7147</v>
      </c>
      <c r="F1713" t="s">
        <v>7106</v>
      </c>
    </row>
    <row r="1714" spans="1:6">
      <c r="A1714" s="6"/>
      <c r="C1714">
        <v>2132153145</v>
      </c>
      <c r="D1714" t="s">
        <v>7148</v>
      </c>
      <c r="E1714" t="s">
        <v>7149</v>
      </c>
      <c r="F1714" t="s">
        <v>7106</v>
      </c>
    </row>
    <row r="1715" spans="1:6">
      <c r="A1715" s="6"/>
      <c r="C1715">
        <v>2132153116</v>
      </c>
      <c r="D1715" t="s">
        <v>7150</v>
      </c>
      <c r="E1715" t="s">
        <v>7151</v>
      </c>
      <c r="F1715" t="s">
        <v>7106</v>
      </c>
    </row>
    <row r="1716" spans="1:6">
      <c r="A1716" s="6"/>
      <c r="C1716">
        <v>2132153157</v>
      </c>
      <c r="D1716" t="s">
        <v>7152</v>
      </c>
      <c r="E1716" t="s">
        <v>7153</v>
      </c>
      <c r="F1716" t="s">
        <v>7106</v>
      </c>
    </row>
    <row r="1717" spans="1:6">
      <c r="A1717" s="6"/>
      <c r="C1717">
        <v>2132153148</v>
      </c>
      <c r="D1717" t="s">
        <v>7154</v>
      </c>
      <c r="E1717" t="s">
        <v>7155</v>
      </c>
      <c r="F1717" t="s">
        <v>7106</v>
      </c>
    </row>
    <row r="1718" spans="1:6">
      <c r="A1718" s="6"/>
      <c r="C1718">
        <v>2132153136</v>
      </c>
      <c r="D1718" t="s">
        <v>7156</v>
      </c>
      <c r="E1718" t="s">
        <v>7157</v>
      </c>
      <c r="F1718" t="s">
        <v>7106</v>
      </c>
    </row>
    <row r="1719" spans="1:6">
      <c r="A1719" s="6"/>
      <c r="C1719">
        <v>2132153093</v>
      </c>
      <c r="D1719" t="s">
        <v>7158</v>
      </c>
      <c r="E1719" t="s">
        <v>7159</v>
      </c>
      <c r="F1719" t="s">
        <v>7106</v>
      </c>
    </row>
    <row r="1720" spans="1:6">
      <c r="A1720" s="6"/>
      <c r="C1720">
        <v>2132153147</v>
      </c>
      <c r="D1720" t="s">
        <v>7160</v>
      </c>
      <c r="E1720" t="s">
        <v>7161</v>
      </c>
      <c r="F1720" t="s">
        <v>7106</v>
      </c>
    </row>
    <row r="1721" spans="1:6">
      <c r="A1721" s="6"/>
      <c r="C1721">
        <v>2132154400</v>
      </c>
      <c r="D1721" t="s">
        <v>7162</v>
      </c>
      <c r="E1721" t="s">
        <v>7163</v>
      </c>
      <c r="F1721" t="s">
        <v>7106</v>
      </c>
    </row>
    <row r="1722" spans="1:6">
      <c r="A1722" s="6"/>
      <c r="C1722">
        <v>2132153154</v>
      </c>
      <c r="D1722" t="s">
        <v>7164</v>
      </c>
      <c r="E1722" t="s">
        <v>7165</v>
      </c>
      <c r="F1722" t="s">
        <v>7106</v>
      </c>
    </row>
    <row r="1723" spans="1:6">
      <c r="A1723" s="6"/>
      <c r="C1723">
        <v>2132153141</v>
      </c>
      <c r="D1723" t="s">
        <v>7166</v>
      </c>
      <c r="E1723" t="s">
        <v>7167</v>
      </c>
      <c r="F1723" t="s">
        <v>7106</v>
      </c>
    </row>
    <row r="1724" spans="1:6">
      <c r="A1724" s="6"/>
      <c r="C1724">
        <v>2132153142</v>
      </c>
      <c r="D1724" t="s">
        <v>7168</v>
      </c>
      <c r="E1724" t="s">
        <v>7169</v>
      </c>
      <c r="F1724" t="s">
        <v>7106</v>
      </c>
    </row>
    <row r="1725" spans="1:6">
      <c r="A1725" s="6"/>
      <c r="C1725">
        <v>2132154394</v>
      </c>
      <c r="D1725" t="s">
        <v>7170</v>
      </c>
      <c r="E1725" t="s">
        <v>7171</v>
      </c>
      <c r="F1725" t="s">
        <v>7106</v>
      </c>
    </row>
    <row r="1726" spans="1:6">
      <c r="A1726" s="6"/>
      <c r="C1726">
        <v>2132154403</v>
      </c>
      <c r="D1726" t="s">
        <v>7172</v>
      </c>
      <c r="E1726" t="s">
        <v>7173</v>
      </c>
      <c r="F1726" t="s">
        <v>7106</v>
      </c>
    </row>
    <row r="1727" spans="1:6">
      <c r="A1727" s="6"/>
      <c r="C1727">
        <v>2132154411</v>
      </c>
      <c r="D1727" t="s">
        <v>7174</v>
      </c>
      <c r="E1727" t="s">
        <v>7175</v>
      </c>
      <c r="F1727" t="s">
        <v>7106</v>
      </c>
    </row>
    <row r="1728" spans="1:6">
      <c r="A1728" s="6"/>
      <c r="C1728">
        <v>2132153081</v>
      </c>
      <c r="D1728" t="s">
        <v>7176</v>
      </c>
      <c r="E1728" t="s">
        <v>7177</v>
      </c>
      <c r="F1728" t="s">
        <v>7106</v>
      </c>
    </row>
    <row r="1729" spans="1:6">
      <c r="A1729" s="6"/>
      <c r="C1729">
        <v>2132153159</v>
      </c>
      <c r="D1729" t="s">
        <v>7178</v>
      </c>
      <c r="E1729" t="s">
        <v>7179</v>
      </c>
      <c r="F1729" t="s">
        <v>7106</v>
      </c>
    </row>
    <row r="1730" spans="1:6">
      <c r="A1730" s="6"/>
      <c r="C1730">
        <v>2132154378</v>
      </c>
      <c r="D1730" t="s">
        <v>7180</v>
      </c>
      <c r="E1730" t="s">
        <v>7181</v>
      </c>
      <c r="F1730" t="s">
        <v>7106</v>
      </c>
    </row>
    <row r="1731" spans="1:6">
      <c r="A1731" s="6"/>
      <c r="C1731">
        <v>2132156626</v>
      </c>
      <c r="D1731" t="s">
        <v>7182</v>
      </c>
      <c r="E1731" t="s">
        <v>7183</v>
      </c>
      <c r="F1731" t="s">
        <v>7106</v>
      </c>
    </row>
    <row r="1732" spans="1:6">
      <c r="A1732" s="6"/>
      <c r="C1732">
        <v>2132153163</v>
      </c>
      <c r="D1732" t="s">
        <v>7184</v>
      </c>
      <c r="E1732" t="s">
        <v>7185</v>
      </c>
      <c r="F1732" t="s">
        <v>7106</v>
      </c>
    </row>
    <row r="1733" spans="1:6">
      <c r="A1733" s="6"/>
      <c r="C1733">
        <v>2132154410</v>
      </c>
      <c r="D1733" t="s">
        <v>7186</v>
      </c>
      <c r="E1733" t="s">
        <v>7187</v>
      </c>
      <c r="F1733" t="s">
        <v>7106</v>
      </c>
    </row>
    <row r="1734" spans="1:6">
      <c r="A1734" s="6"/>
      <c r="C1734" t="s">
        <v>7188</v>
      </c>
      <c r="D1734" t="s">
        <v>2501</v>
      </c>
      <c r="E1734" t="s">
        <v>7189</v>
      </c>
      <c r="F1734" t="s">
        <v>7190</v>
      </c>
    </row>
    <row r="1735" spans="1:6">
      <c r="A1735" s="6"/>
      <c r="C1735" t="s">
        <v>7191</v>
      </c>
      <c r="D1735" t="s">
        <v>2208</v>
      </c>
      <c r="E1735" t="s">
        <v>7192</v>
      </c>
      <c r="F1735" t="s">
        <v>7190</v>
      </c>
    </row>
    <row r="1736" spans="1:6">
      <c r="A1736" s="6"/>
      <c r="C1736">
        <v>2132154325</v>
      </c>
      <c r="D1736" t="s">
        <v>2446</v>
      </c>
      <c r="E1736" t="s">
        <v>7193</v>
      </c>
      <c r="F1736" t="s">
        <v>7190</v>
      </c>
    </row>
    <row r="1737" spans="1:6">
      <c r="A1737" s="6"/>
      <c r="C1737" t="s">
        <v>7194</v>
      </c>
      <c r="D1737" t="s">
        <v>2201</v>
      </c>
      <c r="E1737" t="s">
        <v>7195</v>
      </c>
      <c r="F1737" t="s">
        <v>7190</v>
      </c>
    </row>
    <row r="1738" spans="1:6">
      <c r="A1738" s="6"/>
      <c r="C1738">
        <v>2132154327</v>
      </c>
      <c r="D1738" t="s">
        <v>2449</v>
      </c>
      <c r="E1738" t="s">
        <v>7196</v>
      </c>
      <c r="F1738" t="s">
        <v>7190</v>
      </c>
    </row>
    <row r="1739" spans="1:6">
      <c r="A1739" s="6"/>
      <c r="C1739">
        <v>2132154317</v>
      </c>
      <c r="D1739" t="s">
        <v>2445</v>
      </c>
      <c r="E1739" t="s">
        <v>7197</v>
      </c>
      <c r="F1739" t="s">
        <v>7190</v>
      </c>
    </row>
    <row r="1740" spans="1:6">
      <c r="A1740" s="6"/>
      <c r="C1740" t="s">
        <v>7198</v>
      </c>
      <c r="D1740" t="s">
        <v>2211</v>
      </c>
      <c r="E1740" t="s">
        <v>7199</v>
      </c>
      <c r="F1740" t="s">
        <v>7190</v>
      </c>
    </row>
    <row r="1741" spans="1:6">
      <c r="A1741" s="6"/>
      <c r="C1741" t="s">
        <v>7200</v>
      </c>
      <c r="D1741" t="s">
        <v>1752</v>
      </c>
      <c r="E1741" t="s">
        <v>7107</v>
      </c>
      <c r="F1741" t="s">
        <v>7190</v>
      </c>
    </row>
    <row r="1742" spans="1:6">
      <c r="A1742" s="6"/>
      <c r="C1742" t="s">
        <v>7201</v>
      </c>
      <c r="D1742" t="s">
        <v>2203</v>
      </c>
      <c r="E1742" t="s">
        <v>7202</v>
      </c>
      <c r="F1742" t="s">
        <v>7190</v>
      </c>
    </row>
    <row r="1743" spans="1:6">
      <c r="A1743" s="6"/>
      <c r="C1743" t="s">
        <v>7203</v>
      </c>
      <c r="D1743" t="s">
        <v>2205</v>
      </c>
      <c r="E1743" t="s">
        <v>7204</v>
      </c>
      <c r="F1743" t="s">
        <v>7190</v>
      </c>
    </row>
    <row r="1744" spans="1:6">
      <c r="A1744" s="6"/>
      <c r="C1744" t="s">
        <v>7205</v>
      </c>
      <c r="D1744" t="s">
        <v>2212</v>
      </c>
      <c r="E1744" t="s">
        <v>7206</v>
      </c>
      <c r="F1744" t="s">
        <v>7190</v>
      </c>
    </row>
    <row r="1745" spans="1:6">
      <c r="A1745" s="6"/>
      <c r="C1745" t="s">
        <v>7207</v>
      </c>
      <c r="D1745" t="s">
        <v>2210</v>
      </c>
      <c r="E1745" t="s">
        <v>7208</v>
      </c>
      <c r="F1745" t="s">
        <v>7190</v>
      </c>
    </row>
    <row r="1746" spans="1:6">
      <c r="A1746" s="6"/>
      <c r="C1746" t="s">
        <v>7209</v>
      </c>
      <c r="D1746" t="s">
        <v>2204</v>
      </c>
      <c r="E1746" t="s">
        <v>7210</v>
      </c>
      <c r="F1746" t="s">
        <v>7190</v>
      </c>
    </row>
    <row r="1747" spans="1:6">
      <c r="A1747" s="6"/>
      <c r="C1747" t="s">
        <v>7211</v>
      </c>
      <c r="D1747" t="s">
        <v>2207</v>
      </c>
      <c r="E1747" t="s">
        <v>7212</v>
      </c>
      <c r="F1747" t="s">
        <v>7190</v>
      </c>
    </row>
    <row r="1748" spans="1:6">
      <c r="A1748" s="6"/>
      <c r="C1748" t="s">
        <v>7213</v>
      </c>
      <c r="D1748" t="s">
        <v>2209</v>
      </c>
      <c r="E1748" t="s">
        <v>7214</v>
      </c>
      <c r="F1748" t="s">
        <v>7190</v>
      </c>
    </row>
    <row r="1749" spans="1:6">
      <c r="A1749" s="6"/>
      <c r="C1749" t="s">
        <v>7215</v>
      </c>
      <c r="D1749" t="s">
        <v>2206</v>
      </c>
      <c r="E1749" t="s">
        <v>7216</v>
      </c>
      <c r="F1749" t="s">
        <v>7190</v>
      </c>
    </row>
    <row r="1750" spans="1:6">
      <c r="A1750" s="6" t="s">
        <v>6608</v>
      </c>
      <c r="C1750" t="s">
        <v>7217</v>
      </c>
      <c r="D1750" t="s">
        <v>767</v>
      </c>
      <c r="E1750" t="s">
        <v>7218</v>
      </c>
      <c r="F1750" t="s">
        <v>7219</v>
      </c>
    </row>
    <row r="1751" spans="1:6">
      <c r="A1751" s="6" t="s">
        <v>6510</v>
      </c>
      <c r="C1751" t="s">
        <v>7220</v>
      </c>
      <c r="D1751" t="s">
        <v>768</v>
      </c>
      <c r="E1751" t="s">
        <v>7221</v>
      </c>
      <c r="F1751" t="s">
        <v>7219</v>
      </c>
    </row>
    <row r="1752" spans="1:6">
      <c r="A1752" s="6" t="s">
        <v>6630</v>
      </c>
      <c r="C1752">
        <v>2132153076</v>
      </c>
      <c r="D1752" t="s">
        <v>769</v>
      </c>
      <c r="E1752" t="s">
        <v>7222</v>
      </c>
      <c r="F1752" t="s">
        <v>7219</v>
      </c>
    </row>
    <row r="1753" spans="1:6">
      <c r="A1753" s="6" t="s">
        <v>6550</v>
      </c>
      <c r="C1753" t="s">
        <v>7223</v>
      </c>
      <c r="D1753" t="s">
        <v>770</v>
      </c>
      <c r="E1753" t="s">
        <v>7224</v>
      </c>
      <c r="F1753" t="s">
        <v>7219</v>
      </c>
    </row>
    <row r="1754" spans="1:6">
      <c r="A1754" s="6" t="s">
        <v>6644</v>
      </c>
      <c r="C1754" t="s">
        <v>7225</v>
      </c>
      <c r="D1754" t="s">
        <v>771</v>
      </c>
      <c r="E1754" t="s">
        <v>7226</v>
      </c>
      <c r="F1754" t="s">
        <v>7219</v>
      </c>
    </row>
    <row r="1755" spans="1:6">
      <c r="A1755" s="6" t="s">
        <v>6518</v>
      </c>
      <c r="C1755" t="s">
        <v>7227</v>
      </c>
      <c r="D1755" t="s">
        <v>772</v>
      </c>
      <c r="E1755" t="s">
        <v>7228</v>
      </c>
      <c r="F1755" t="s">
        <v>7219</v>
      </c>
    </row>
    <row r="1756" spans="1:6">
      <c r="A1756" s="6" t="s">
        <v>6557</v>
      </c>
      <c r="C1756" t="s">
        <v>7229</v>
      </c>
      <c r="D1756" t="s">
        <v>2213</v>
      </c>
      <c r="E1756" t="s">
        <v>7230</v>
      </c>
      <c r="F1756" t="s">
        <v>7219</v>
      </c>
    </row>
    <row r="1757" spans="1:6">
      <c r="A1757" s="6" t="s">
        <v>6613</v>
      </c>
      <c r="C1757" t="s">
        <v>7231</v>
      </c>
      <c r="D1757" t="s">
        <v>2214</v>
      </c>
      <c r="E1757" t="s">
        <v>7232</v>
      </c>
      <c r="F1757" t="s">
        <v>7219</v>
      </c>
    </row>
    <row r="1758" spans="1:6">
      <c r="A1758" s="6" t="s">
        <v>6419</v>
      </c>
      <c r="C1758" t="s">
        <v>7233</v>
      </c>
      <c r="D1758" t="s">
        <v>2215</v>
      </c>
      <c r="E1758" t="s">
        <v>7234</v>
      </c>
      <c r="F1758" t="s">
        <v>7219</v>
      </c>
    </row>
    <row r="1759" spans="1:6">
      <c r="A1759" s="6" t="s">
        <v>6566</v>
      </c>
      <c r="C1759" t="s">
        <v>7235</v>
      </c>
      <c r="D1759" t="s">
        <v>2216</v>
      </c>
      <c r="E1759" t="s">
        <v>7236</v>
      </c>
      <c r="F1759" t="s">
        <v>7219</v>
      </c>
    </row>
    <row r="1760" spans="1:6">
      <c r="A1760" s="6" t="s">
        <v>6535</v>
      </c>
      <c r="C1760" t="s">
        <v>7237</v>
      </c>
      <c r="D1760" t="s">
        <v>2217</v>
      </c>
      <c r="E1760" t="s">
        <v>7238</v>
      </c>
      <c r="F1760" t="s">
        <v>7219</v>
      </c>
    </row>
    <row r="1761" spans="1:6">
      <c r="A1761" s="6" t="s">
        <v>6604</v>
      </c>
      <c r="C1761" t="s">
        <v>7239</v>
      </c>
      <c r="D1761" t="s">
        <v>2218</v>
      </c>
      <c r="E1761" t="s">
        <v>7240</v>
      </c>
      <c r="F1761" t="s">
        <v>7219</v>
      </c>
    </row>
    <row r="1762" spans="1:6">
      <c r="A1762" s="6" t="s">
        <v>6489</v>
      </c>
      <c r="C1762" t="s">
        <v>7241</v>
      </c>
      <c r="D1762" t="s">
        <v>2219</v>
      </c>
      <c r="E1762" t="s">
        <v>7242</v>
      </c>
      <c r="F1762" t="s">
        <v>7219</v>
      </c>
    </row>
    <row r="1763" spans="1:6">
      <c r="A1763" s="6" t="s">
        <v>6569</v>
      </c>
      <c r="C1763" t="s">
        <v>7243</v>
      </c>
      <c r="D1763" t="s">
        <v>2220</v>
      </c>
      <c r="E1763" t="s">
        <v>7244</v>
      </c>
      <c r="F1763" t="s">
        <v>7219</v>
      </c>
    </row>
    <row r="1764" spans="1:6">
      <c r="A1764" s="6" t="s">
        <v>6505</v>
      </c>
      <c r="C1764" t="s">
        <v>7245</v>
      </c>
      <c r="D1764" t="s">
        <v>2221</v>
      </c>
      <c r="E1764" t="s">
        <v>7246</v>
      </c>
      <c r="F1764" t="s">
        <v>7219</v>
      </c>
    </row>
    <row r="1765" spans="1:6">
      <c r="A1765" s="6" t="s">
        <v>6530</v>
      </c>
      <c r="C1765" t="s">
        <v>7247</v>
      </c>
      <c r="D1765" t="s">
        <v>2222</v>
      </c>
      <c r="E1765" t="s">
        <v>7248</v>
      </c>
      <c r="F1765" t="s">
        <v>7219</v>
      </c>
    </row>
    <row r="1766" spans="1:6">
      <c r="A1766" s="6" t="s">
        <v>6665</v>
      </c>
      <c r="C1766" t="s">
        <v>7249</v>
      </c>
      <c r="D1766" t="s">
        <v>2223</v>
      </c>
      <c r="E1766" t="s">
        <v>7250</v>
      </c>
      <c r="F1766" t="s">
        <v>7219</v>
      </c>
    </row>
    <row r="1767" spans="1:6">
      <c r="A1767" s="6" t="s">
        <v>6632</v>
      </c>
      <c r="C1767" t="s">
        <v>7251</v>
      </c>
      <c r="D1767" t="s">
        <v>2224</v>
      </c>
      <c r="E1767" t="s">
        <v>7252</v>
      </c>
      <c r="F1767" t="s">
        <v>7219</v>
      </c>
    </row>
    <row r="1768" spans="1:6">
      <c r="A1768" s="6" t="s">
        <v>6562</v>
      </c>
      <c r="C1768" t="s">
        <v>7253</v>
      </c>
      <c r="D1768" t="s">
        <v>2225</v>
      </c>
      <c r="E1768" t="s">
        <v>7254</v>
      </c>
      <c r="F1768" t="s">
        <v>7219</v>
      </c>
    </row>
    <row r="1769" spans="1:6">
      <c r="A1769" s="6" t="s">
        <v>6521</v>
      </c>
      <c r="C1769" t="s">
        <v>7255</v>
      </c>
      <c r="D1769" t="s">
        <v>2226</v>
      </c>
      <c r="E1769" t="s">
        <v>7256</v>
      </c>
      <c r="F1769" t="s">
        <v>7219</v>
      </c>
    </row>
    <row r="1770" spans="1:6">
      <c r="A1770" s="6" t="s">
        <v>6540</v>
      </c>
      <c r="C1770" t="s">
        <v>7257</v>
      </c>
      <c r="D1770" t="s">
        <v>2227</v>
      </c>
      <c r="E1770" t="s">
        <v>7258</v>
      </c>
      <c r="F1770" t="s">
        <v>7219</v>
      </c>
    </row>
    <row r="1771" spans="1:6">
      <c r="A1771" s="6" t="s">
        <v>6492</v>
      </c>
      <c r="C1771" t="s">
        <v>7259</v>
      </c>
      <c r="D1771" t="s">
        <v>2228</v>
      </c>
      <c r="E1771" t="s">
        <v>7260</v>
      </c>
      <c r="F1771" t="s">
        <v>7219</v>
      </c>
    </row>
    <row r="1772" spans="1:6">
      <c r="A1772" s="6" t="s">
        <v>6569</v>
      </c>
      <c r="C1772" t="s">
        <v>7261</v>
      </c>
      <c r="D1772" t="s">
        <v>2229</v>
      </c>
      <c r="E1772" t="s">
        <v>7262</v>
      </c>
      <c r="F1772" t="s">
        <v>7263</v>
      </c>
    </row>
    <row r="1773" spans="1:6">
      <c r="A1773" s="6" t="s">
        <v>6672</v>
      </c>
      <c r="C1773" t="s">
        <v>7264</v>
      </c>
      <c r="D1773" t="s">
        <v>2230</v>
      </c>
      <c r="E1773" t="s">
        <v>7265</v>
      </c>
      <c r="F1773" t="s">
        <v>7263</v>
      </c>
    </row>
    <row r="1774" spans="1:6">
      <c r="A1774" s="6" t="s">
        <v>6604</v>
      </c>
      <c r="C1774" t="s">
        <v>7266</v>
      </c>
      <c r="D1774" t="s">
        <v>2231</v>
      </c>
      <c r="E1774" t="s">
        <v>7267</v>
      </c>
      <c r="F1774" t="s">
        <v>7263</v>
      </c>
    </row>
    <row r="1775" spans="1:6">
      <c r="A1775" s="6" t="s">
        <v>6518</v>
      </c>
      <c r="C1775" t="s">
        <v>7268</v>
      </c>
      <c r="D1775" t="s">
        <v>2232</v>
      </c>
      <c r="E1775" t="s">
        <v>7269</v>
      </c>
      <c r="F1775" t="s">
        <v>7263</v>
      </c>
    </row>
    <row r="1776" spans="1:6">
      <c r="A1776" s="6" t="s">
        <v>6606</v>
      </c>
      <c r="C1776" t="s">
        <v>7270</v>
      </c>
      <c r="D1776" t="s">
        <v>2233</v>
      </c>
      <c r="E1776" t="s">
        <v>7271</v>
      </c>
      <c r="F1776" t="s">
        <v>7263</v>
      </c>
    </row>
    <row r="1777" spans="1:6">
      <c r="A1777" s="6" t="s">
        <v>6630</v>
      </c>
      <c r="C1777" t="s">
        <v>7272</v>
      </c>
      <c r="D1777" t="s">
        <v>2234</v>
      </c>
      <c r="E1777" t="s">
        <v>7273</v>
      </c>
      <c r="F1777" t="s">
        <v>7263</v>
      </c>
    </row>
    <row r="1778" spans="1:6">
      <c r="A1778" s="6" t="s">
        <v>6540</v>
      </c>
      <c r="C1778" t="s">
        <v>7274</v>
      </c>
      <c r="D1778" t="s">
        <v>2235</v>
      </c>
      <c r="E1778" t="s">
        <v>7275</v>
      </c>
      <c r="F1778" t="s">
        <v>7263</v>
      </c>
    </row>
    <row r="1779" spans="1:6">
      <c r="A1779" s="6" t="s">
        <v>6562</v>
      </c>
      <c r="C1779" t="s">
        <v>7276</v>
      </c>
      <c r="D1779" t="s">
        <v>2236</v>
      </c>
      <c r="E1779" t="s">
        <v>7277</v>
      </c>
      <c r="F1779" t="s">
        <v>7263</v>
      </c>
    </row>
    <row r="1780" spans="1:6">
      <c r="A1780" s="6" t="s">
        <v>6543</v>
      </c>
      <c r="C1780" t="s">
        <v>7278</v>
      </c>
      <c r="D1780" t="s">
        <v>2237</v>
      </c>
      <c r="E1780" t="s">
        <v>7279</v>
      </c>
      <c r="F1780" t="s">
        <v>7263</v>
      </c>
    </row>
    <row r="1781" spans="1:6">
      <c r="A1781" s="6" t="s">
        <v>6557</v>
      </c>
      <c r="C1781" t="s">
        <v>7280</v>
      </c>
      <c r="D1781" t="s">
        <v>2238</v>
      </c>
      <c r="E1781" t="s">
        <v>7281</v>
      </c>
      <c r="F1781" t="s">
        <v>7263</v>
      </c>
    </row>
    <row r="1782" spans="1:6">
      <c r="A1782" s="6" t="s">
        <v>6581</v>
      </c>
      <c r="C1782" t="s">
        <v>7282</v>
      </c>
      <c r="D1782" t="s">
        <v>2239</v>
      </c>
      <c r="E1782" t="s">
        <v>7283</v>
      </c>
      <c r="F1782" t="s">
        <v>7263</v>
      </c>
    </row>
    <row r="1783" spans="1:6">
      <c r="A1783" s="6" t="s">
        <v>6498</v>
      </c>
      <c r="C1783" t="s">
        <v>7284</v>
      </c>
      <c r="D1783" t="s">
        <v>2240</v>
      </c>
      <c r="E1783" t="s">
        <v>7285</v>
      </c>
      <c r="F1783" t="s">
        <v>7263</v>
      </c>
    </row>
    <row r="1784" spans="1:6">
      <c r="A1784" s="6" t="s">
        <v>6613</v>
      </c>
      <c r="C1784" t="s">
        <v>7286</v>
      </c>
      <c r="D1784" t="s">
        <v>2241</v>
      </c>
      <c r="E1784" t="s">
        <v>7287</v>
      </c>
      <c r="F1784" t="s">
        <v>7263</v>
      </c>
    </row>
    <row r="1785" spans="1:6">
      <c r="A1785" s="6" t="s">
        <v>6492</v>
      </c>
      <c r="C1785" t="s">
        <v>7288</v>
      </c>
      <c r="D1785" t="s">
        <v>2242</v>
      </c>
      <c r="E1785" t="s">
        <v>7289</v>
      </c>
      <c r="F1785" t="s">
        <v>7263</v>
      </c>
    </row>
    <row r="1786" spans="1:6">
      <c r="A1786" s="6" t="s">
        <v>6523</v>
      </c>
      <c r="C1786" t="s">
        <v>7290</v>
      </c>
      <c r="D1786" t="s">
        <v>2243</v>
      </c>
      <c r="E1786" t="s">
        <v>7291</v>
      </c>
      <c r="F1786" t="s">
        <v>7263</v>
      </c>
    </row>
    <row r="1787" spans="1:6">
      <c r="A1787" s="6" t="s">
        <v>6530</v>
      </c>
      <c r="C1787" t="s">
        <v>7292</v>
      </c>
      <c r="D1787" t="s">
        <v>2244</v>
      </c>
      <c r="E1787" t="s">
        <v>7293</v>
      </c>
      <c r="F1787" t="s">
        <v>7263</v>
      </c>
    </row>
    <row r="1788" spans="1:6">
      <c r="A1788" s="6" t="s">
        <v>6528</v>
      </c>
      <c r="C1788" t="s">
        <v>7294</v>
      </c>
      <c r="D1788" t="s">
        <v>2245</v>
      </c>
      <c r="E1788" t="s">
        <v>7295</v>
      </c>
      <c r="F1788" t="s">
        <v>7263</v>
      </c>
    </row>
    <row r="1789" spans="1:6">
      <c r="A1789" s="6" t="s">
        <v>6547</v>
      </c>
      <c r="C1789" t="s">
        <v>7296</v>
      </c>
      <c r="D1789" t="s">
        <v>2246</v>
      </c>
      <c r="E1789" t="s">
        <v>7297</v>
      </c>
      <c r="F1789" t="s">
        <v>7263</v>
      </c>
    </row>
    <row r="1790" spans="1:6">
      <c r="A1790" s="6" t="s">
        <v>6515</v>
      </c>
      <c r="C1790" t="s">
        <v>7298</v>
      </c>
      <c r="D1790" t="s">
        <v>2247</v>
      </c>
      <c r="E1790" t="s">
        <v>7299</v>
      </c>
      <c r="F1790" t="s">
        <v>7263</v>
      </c>
    </row>
    <row r="1791" spans="1:6">
      <c r="A1791" s="6" t="s">
        <v>6526</v>
      </c>
      <c r="C1791" t="s">
        <v>7300</v>
      </c>
      <c r="D1791" t="s">
        <v>2248</v>
      </c>
      <c r="E1791" t="s">
        <v>7301</v>
      </c>
      <c r="F1791" t="s">
        <v>7263</v>
      </c>
    </row>
    <row r="1792" spans="1:6">
      <c r="A1792" s="6" t="s">
        <v>6419</v>
      </c>
      <c r="C1792" t="s">
        <v>7302</v>
      </c>
      <c r="D1792" t="s">
        <v>2249</v>
      </c>
      <c r="E1792" t="s">
        <v>7303</v>
      </c>
      <c r="F1792" t="s">
        <v>7263</v>
      </c>
    </row>
    <row r="1793" spans="1:6">
      <c r="A1793" s="6" t="s">
        <v>6508</v>
      </c>
      <c r="C1793" t="s">
        <v>7304</v>
      </c>
      <c r="D1793" t="s">
        <v>2252</v>
      </c>
      <c r="E1793" t="s">
        <v>7305</v>
      </c>
      <c r="F1793" t="s">
        <v>7263</v>
      </c>
    </row>
    <row r="1794" spans="1:6">
      <c r="A1794" s="6" t="s">
        <v>6644</v>
      </c>
      <c r="C1794" t="s">
        <v>7306</v>
      </c>
      <c r="D1794" t="s">
        <v>2253</v>
      </c>
      <c r="E1794" t="s">
        <v>7307</v>
      </c>
      <c r="F1794" t="s">
        <v>7263</v>
      </c>
    </row>
    <row r="1795" spans="1:6">
      <c r="A1795" s="6" t="s">
        <v>6513</v>
      </c>
      <c r="C1795" t="s">
        <v>7308</v>
      </c>
      <c r="D1795" t="s">
        <v>2254</v>
      </c>
      <c r="E1795" t="s">
        <v>7309</v>
      </c>
      <c r="F1795" t="s">
        <v>7310</v>
      </c>
    </row>
    <row r="1796" spans="1:6">
      <c r="A1796" s="6" t="s">
        <v>6424</v>
      </c>
      <c r="C1796" t="s">
        <v>7311</v>
      </c>
      <c r="D1796" t="s">
        <v>2255</v>
      </c>
      <c r="E1796" t="s">
        <v>7312</v>
      </c>
      <c r="F1796" t="s">
        <v>7310</v>
      </c>
    </row>
    <row r="1797" spans="1:6">
      <c r="A1797" s="6" t="s">
        <v>6535</v>
      </c>
      <c r="C1797" t="s">
        <v>7313</v>
      </c>
      <c r="D1797" t="s">
        <v>2256</v>
      </c>
      <c r="E1797" t="s">
        <v>7314</v>
      </c>
      <c r="F1797" t="s">
        <v>7310</v>
      </c>
    </row>
    <row r="1798" spans="1:6">
      <c r="A1798" s="6" t="s">
        <v>6608</v>
      </c>
      <c r="C1798" t="s">
        <v>7315</v>
      </c>
      <c r="D1798" t="s">
        <v>2257</v>
      </c>
      <c r="E1798" t="s">
        <v>7316</v>
      </c>
      <c r="F1798" t="s">
        <v>7310</v>
      </c>
    </row>
    <row r="1799" spans="1:6">
      <c r="A1799" s="6" t="s">
        <v>6571</v>
      </c>
      <c r="C1799" t="s">
        <v>7317</v>
      </c>
      <c r="D1799" t="s">
        <v>2258</v>
      </c>
      <c r="E1799" t="s">
        <v>7318</v>
      </c>
      <c r="F1799" t="s">
        <v>7310</v>
      </c>
    </row>
    <row r="1800" spans="1:6">
      <c r="A1800" s="6" t="s">
        <v>6590</v>
      </c>
      <c r="C1800" t="s">
        <v>7319</v>
      </c>
      <c r="D1800" t="s">
        <v>2259</v>
      </c>
      <c r="E1800" t="s">
        <v>7320</v>
      </c>
      <c r="F1800" t="s">
        <v>7310</v>
      </c>
    </row>
    <row r="1801" spans="1:6">
      <c r="A1801" s="6" t="s">
        <v>6545</v>
      </c>
      <c r="C1801" t="s">
        <v>7321</v>
      </c>
      <c r="D1801" t="s">
        <v>2260</v>
      </c>
      <c r="E1801" t="s">
        <v>7322</v>
      </c>
      <c r="F1801" t="s">
        <v>7310</v>
      </c>
    </row>
    <row r="1802" spans="1:6">
      <c r="A1802" s="6" t="s">
        <v>6581</v>
      </c>
      <c r="C1802" t="s">
        <v>7323</v>
      </c>
      <c r="D1802" t="s">
        <v>2261</v>
      </c>
      <c r="E1802" t="s">
        <v>7324</v>
      </c>
      <c r="F1802" t="s">
        <v>7310</v>
      </c>
    </row>
    <row r="1803" spans="1:6">
      <c r="A1803" s="6" t="s">
        <v>6550</v>
      </c>
      <c r="C1803" t="s">
        <v>7325</v>
      </c>
      <c r="D1803" t="s">
        <v>2262</v>
      </c>
      <c r="E1803" t="s">
        <v>7326</v>
      </c>
      <c r="F1803" t="s">
        <v>7310</v>
      </c>
    </row>
    <row r="1804" spans="1:6">
      <c r="A1804" s="6" t="s">
        <v>6515</v>
      </c>
      <c r="C1804" t="s">
        <v>7327</v>
      </c>
      <c r="D1804" t="s">
        <v>2263</v>
      </c>
      <c r="E1804" t="s">
        <v>7328</v>
      </c>
      <c r="F1804" t="s">
        <v>7310</v>
      </c>
    </row>
    <row r="1805" spans="1:6">
      <c r="A1805" s="6" t="s">
        <v>6495</v>
      </c>
      <c r="C1805" t="s">
        <v>7329</v>
      </c>
      <c r="D1805" t="s">
        <v>2264</v>
      </c>
      <c r="E1805" t="s">
        <v>7330</v>
      </c>
      <c r="F1805" t="s">
        <v>7310</v>
      </c>
    </row>
    <row r="1806" spans="1:6">
      <c r="A1806" s="6" t="s">
        <v>6560</v>
      </c>
      <c r="C1806" t="s">
        <v>7331</v>
      </c>
      <c r="D1806" t="s">
        <v>2265</v>
      </c>
      <c r="E1806" t="s">
        <v>7332</v>
      </c>
      <c r="F1806" t="s">
        <v>7310</v>
      </c>
    </row>
    <row r="1807" spans="1:6">
      <c r="A1807" s="6" t="s">
        <v>6521</v>
      </c>
      <c r="C1807" t="s">
        <v>7333</v>
      </c>
      <c r="D1807" t="s">
        <v>2266</v>
      </c>
      <c r="E1807" t="s">
        <v>7334</v>
      </c>
      <c r="F1807" t="s">
        <v>7310</v>
      </c>
    </row>
    <row r="1808" spans="1:6">
      <c r="A1808" s="6" t="s">
        <v>6501</v>
      </c>
      <c r="C1808" t="s">
        <v>7335</v>
      </c>
      <c r="D1808" t="s">
        <v>2267</v>
      </c>
      <c r="E1808" t="s">
        <v>7336</v>
      </c>
      <c r="F1808" t="s">
        <v>7310</v>
      </c>
    </row>
    <row r="1809" spans="1:6">
      <c r="A1809" s="6" t="s">
        <v>6528</v>
      </c>
      <c r="C1809" t="s">
        <v>7337</v>
      </c>
      <c r="D1809" t="s">
        <v>2268</v>
      </c>
      <c r="E1809" t="s">
        <v>7338</v>
      </c>
      <c r="F1809" t="s">
        <v>7310</v>
      </c>
    </row>
    <row r="1810" spans="1:6">
      <c r="A1810" s="6" t="s">
        <v>6419</v>
      </c>
      <c r="C1810" t="s">
        <v>7339</v>
      </c>
      <c r="D1810" t="s">
        <v>2269</v>
      </c>
      <c r="E1810" t="s">
        <v>7340</v>
      </c>
      <c r="F1810" t="s">
        <v>7310</v>
      </c>
    </row>
    <row r="1811" spans="1:6">
      <c r="A1811" s="6" t="s">
        <v>6562</v>
      </c>
      <c r="C1811" t="s">
        <v>7341</v>
      </c>
      <c r="D1811" t="s">
        <v>2270</v>
      </c>
      <c r="E1811" t="s">
        <v>7342</v>
      </c>
      <c r="F1811" t="s">
        <v>7310</v>
      </c>
    </row>
    <row r="1812" spans="1:6">
      <c r="A1812" s="6" t="s">
        <v>6571</v>
      </c>
      <c r="C1812" t="s">
        <v>7343</v>
      </c>
      <c r="D1812" t="s">
        <v>2271</v>
      </c>
      <c r="E1812" t="s">
        <v>7344</v>
      </c>
      <c r="F1812" t="s">
        <v>7345</v>
      </c>
    </row>
    <row r="1813" spans="1:6">
      <c r="A1813" s="6" t="s">
        <v>6543</v>
      </c>
      <c r="C1813" t="s">
        <v>7346</v>
      </c>
      <c r="D1813" t="s">
        <v>2272</v>
      </c>
      <c r="E1813" t="s">
        <v>7347</v>
      </c>
      <c r="F1813" t="s">
        <v>7345</v>
      </c>
    </row>
    <row r="1814" spans="1:6">
      <c r="A1814" s="6" t="s">
        <v>6535</v>
      </c>
      <c r="C1814" t="s">
        <v>7348</v>
      </c>
      <c r="D1814" t="s">
        <v>2273</v>
      </c>
      <c r="E1814" t="s">
        <v>7349</v>
      </c>
      <c r="F1814" t="s">
        <v>7345</v>
      </c>
    </row>
    <row r="1815" spans="1:6">
      <c r="A1815" s="6" t="s">
        <v>6604</v>
      </c>
      <c r="C1815" t="s">
        <v>7350</v>
      </c>
      <c r="D1815" t="s">
        <v>2274</v>
      </c>
      <c r="E1815" t="s">
        <v>7351</v>
      </c>
      <c r="F1815" t="s">
        <v>7345</v>
      </c>
    </row>
    <row r="1816" spans="1:6">
      <c r="A1816" s="6" t="s">
        <v>6606</v>
      </c>
      <c r="C1816" t="s">
        <v>7352</v>
      </c>
      <c r="D1816" t="s">
        <v>2275</v>
      </c>
      <c r="E1816" t="s">
        <v>7353</v>
      </c>
      <c r="F1816" t="s">
        <v>7345</v>
      </c>
    </row>
    <row r="1817" spans="1:6">
      <c r="A1817" s="6" t="s">
        <v>6665</v>
      </c>
      <c r="C1817" t="s">
        <v>7354</v>
      </c>
      <c r="D1817" t="s">
        <v>2276</v>
      </c>
      <c r="E1817" t="s">
        <v>7355</v>
      </c>
      <c r="F1817" t="s">
        <v>7345</v>
      </c>
    </row>
    <row r="1818" spans="1:6">
      <c r="A1818" s="6" t="s">
        <v>6501</v>
      </c>
      <c r="C1818" t="s">
        <v>7356</v>
      </c>
      <c r="D1818" t="s">
        <v>2278</v>
      </c>
      <c r="E1818" t="s">
        <v>7357</v>
      </c>
      <c r="F1818" t="s">
        <v>7345</v>
      </c>
    </row>
    <row r="1819" spans="1:6">
      <c r="A1819" s="6" t="s">
        <v>6547</v>
      </c>
      <c r="C1819" t="s">
        <v>7358</v>
      </c>
      <c r="D1819" t="s">
        <v>2279</v>
      </c>
      <c r="E1819" t="s">
        <v>7359</v>
      </c>
      <c r="F1819" t="s">
        <v>7345</v>
      </c>
    </row>
    <row r="1820" spans="1:6">
      <c r="A1820" s="6" t="s">
        <v>6513</v>
      </c>
      <c r="C1820" t="s">
        <v>7360</v>
      </c>
      <c r="D1820" t="s">
        <v>2280</v>
      </c>
      <c r="E1820" t="s">
        <v>7361</v>
      </c>
      <c r="F1820" t="s">
        <v>7345</v>
      </c>
    </row>
    <row r="1821" spans="1:6">
      <c r="A1821" s="6" t="s">
        <v>6581</v>
      </c>
      <c r="C1821" t="s">
        <v>7362</v>
      </c>
      <c r="D1821" t="s">
        <v>2281</v>
      </c>
      <c r="E1821" t="s">
        <v>7363</v>
      </c>
      <c r="F1821" t="s">
        <v>7345</v>
      </c>
    </row>
    <row r="1822" spans="1:6">
      <c r="A1822" s="6" t="s">
        <v>6523</v>
      </c>
      <c r="C1822" t="s">
        <v>7364</v>
      </c>
      <c r="D1822" t="s">
        <v>2282</v>
      </c>
      <c r="E1822" t="s">
        <v>7365</v>
      </c>
      <c r="F1822" t="s">
        <v>7345</v>
      </c>
    </row>
    <row r="1823" spans="1:6">
      <c r="A1823" s="6" t="s">
        <v>6566</v>
      </c>
      <c r="C1823" t="s">
        <v>7366</v>
      </c>
      <c r="D1823" t="s">
        <v>2283</v>
      </c>
      <c r="E1823" t="s">
        <v>7367</v>
      </c>
      <c r="F1823" t="s">
        <v>7345</v>
      </c>
    </row>
    <row r="1824" spans="1:6">
      <c r="A1824" s="6" t="s">
        <v>6505</v>
      </c>
      <c r="C1824" t="s">
        <v>7368</v>
      </c>
      <c r="D1824" t="s">
        <v>2284</v>
      </c>
      <c r="E1824" t="s">
        <v>7369</v>
      </c>
      <c r="F1824" t="s">
        <v>7345</v>
      </c>
    </row>
    <row r="1825" spans="1:6">
      <c r="A1825" s="6" t="s">
        <v>6644</v>
      </c>
      <c r="C1825" t="s">
        <v>7370</v>
      </c>
      <c r="D1825" t="s">
        <v>2285</v>
      </c>
      <c r="E1825" t="s">
        <v>7371</v>
      </c>
      <c r="F1825" t="s">
        <v>7345</v>
      </c>
    </row>
    <row r="1826" spans="1:6">
      <c r="A1826" s="6" t="s">
        <v>6518</v>
      </c>
      <c r="C1826" t="s">
        <v>7372</v>
      </c>
      <c r="D1826" t="s">
        <v>2286</v>
      </c>
      <c r="E1826" t="s">
        <v>7373</v>
      </c>
      <c r="F1826" t="s">
        <v>7345</v>
      </c>
    </row>
    <row r="1827" spans="1:6">
      <c r="A1827" s="6" t="s">
        <v>6590</v>
      </c>
      <c r="C1827" t="s">
        <v>7374</v>
      </c>
      <c r="D1827" t="s">
        <v>2288</v>
      </c>
      <c r="E1827" t="s">
        <v>7375</v>
      </c>
      <c r="F1827" t="s">
        <v>7345</v>
      </c>
    </row>
    <row r="1828" spans="1:6">
      <c r="A1828" s="6" t="s">
        <v>6510</v>
      </c>
      <c r="C1828" t="s">
        <v>7376</v>
      </c>
      <c r="D1828" t="s">
        <v>2289</v>
      </c>
      <c r="E1828" t="s">
        <v>7377</v>
      </c>
      <c r="F1828" t="s">
        <v>7345</v>
      </c>
    </row>
    <row r="1829" spans="1:6">
      <c r="A1829" s="6" t="s">
        <v>6540</v>
      </c>
      <c r="C1829" t="s">
        <v>7378</v>
      </c>
      <c r="D1829" t="s">
        <v>2290</v>
      </c>
      <c r="E1829" t="s">
        <v>7379</v>
      </c>
      <c r="F1829" t="s">
        <v>7345</v>
      </c>
    </row>
    <row r="1830" spans="1:6">
      <c r="A1830" s="6" t="s">
        <v>6424</v>
      </c>
      <c r="C1830">
        <v>2132155004</v>
      </c>
      <c r="D1830" t="s">
        <v>2291</v>
      </c>
      <c r="E1830" t="s">
        <v>7380</v>
      </c>
      <c r="F1830" t="s">
        <v>7345</v>
      </c>
    </row>
    <row r="1831" spans="1:6">
      <c r="A1831" s="6" t="s">
        <v>6621</v>
      </c>
      <c r="C1831">
        <v>2132154990</v>
      </c>
      <c r="D1831" t="s">
        <v>2292</v>
      </c>
      <c r="E1831" t="s">
        <v>7381</v>
      </c>
      <c r="F1831" t="s">
        <v>7345</v>
      </c>
    </row>
    <row r="1832" spans="1:6">
      <c r="A1832" s="6" t="s">
        <v>6495</v>
      </c>
      <c r="C1832">
        <v>2132154992</v>
      </c>
      <c r="D1832" t="s">
        <v>2293</v>
      </c>
      <c r="E1832" t="s">
        <v>7382</v>
      </c>
      <c r="F1832" t="s">
        <v>7345</v>
      </c>
    </row>
    <row r="1833" spans="1:6">
      <c r="A1833" s="6" t="s">
        <v>6630</v>
      </c>
      <c r="C1833" t="s">
        <v>7383</v>
      </c>
      <c r="D1833" t="s">
        <v>2468</v>
      </c>
      <c r="E1833" t="s">
        <v>7384</v>
      </c>
      <c r="F1833" t="s">
        <v>7345</v>
      </c>
    </row>
    <row r="1834" spans="1:6">
      <c r="A1834" s="6" t="s">
        <v>6528</v>
      </c>
      <c r="C1834" t="s">
        <v>7385</v>
      </c>
      <c r="D1834" t="s">
        <v>2492</v>
      </c>
      <c r="E1834" t="s">
        <v>7386</v>
      </c>
      <c r="F1834" t="s">
        <v>7345</v>
      </c>
    </row>
    <row r="1835" spans="1:6">
      <c r="A1835" s="17" t="s">
        <v>6489</v>
      </c>
      <c r="C1835">
        <v>2132155017</v>
      </c>
      <c r="D1835" t="str">
        <f>_xlfn.XLOOKUP(Table19[[#This Row],[sample]],'T0 Blood'!I:I,'T0 Blood'!A:A)</f>
        <v>US-060-0100-RCC</v>
      </c>
      <c r="E1835" t="s">
        <v>7387</v>
      </c>
      <c r="F1835" t="s">
        <v>7388</v>
      </c>
    </row>
    <row r="1836" spans="1:6">
      <c r="A1836" s="17" t="s">
        <v>6492</v>
      </c>
      <c r="C1836">
        <v>2132155059</v>
      </c>
      <c r="D1836" t="str">
        <f>_xlfn.XLOOKUP(Table19[[#This Row],[sample]],'T0 Blood'!I:I,'T0 Blood'!A:A)</f>
        <v>US-060-0164-RCC</v>
      </c>
      <c r="E1836" t="s">
        <v>7389</v>
      </c>
      <c r="F1836" t="s">
        <v>7388</v>
      </c>
    </row>
    <row r="1837" spans="1:6">
      <c r="A1837" s="17" t="s">
        <v>6576</v>
      </c>
      <c r="C1837">
        <v>2132155060</v>
      </c>
      <c r="D1837" t="str">
        <f>_xlfn.XLOOKUP(Table19[[#This Row],[sample]],'T0 Blood'!I:I,'T0 Blood'!A:A)</f>
        <v>US-060-0107-RCC</v>
      </c>
      <c r="E1837" t="s">
        <v>7390</v>
      </c>
      <c r="F1837" t="s">
        <v>7388</v>
      </c>
    </row>
    <row r="1838" spans="1:6">
      <c r="A1838" s="17" t="s">
        <v>6501</v>
      </c>
      <c r="C1838">
        <v>2132155029</v>
      </c>
      <c r="D1838" t="str">
        <f>_xlfn.XLOOKUP(Table19[[#This Row],[sample]],'T0 Blood'!I:I,'T0 Blood'!A:A)</f>
        <v>US-060-0249-RCC</v>
      </c>
      <c r="E1838" t="s">
        <v>7391</v>
      </c>
      <c r="F1838" t="s">
        <v>7388</v>
      </c>
    </row>
    <row r="1839" spans="1:6">
      <c r="A1839" s="17" t="s">
        <v>6508</v>
      </c>
      <c r="C1839">
        <v>2132155024</v>
      </c>
      <c r="D1839" t="str">
        <f>_xlfn.XLOOKUP(Table19[[#This Row],[sample]],'T0 Blood'!I:I,'T0 Blood'!A:A)</f>
        <v>US-060-0142-RCC</v>
      </c>
      <c r="E1839" t="s">
        <v>7392</v>
      </c>
      <c r="F1839" t="s">
        <v>7388</v>
      </c>
    </row>
    <row r="1840" spans="1:6">
      <c r="A1840" s="17" t="s">
        <v>6581</v>
      </c>
      <c r="C1840">
        <v>2132155021</v>
      </c>
      <c r="D1840" t="str">
        <f>_xlfn.XLOOKUP(Table19[[#This Row],[sample]],'T0 Blood'!I:I,'T0 Blood'!A:A)</f>
        <v>US-060-0181-RCC</v>
      </c>
      <c r="E1840" t="s">
        <v>7393</v>
      </c>
      <c r="F1840" t="s">
        <v>7388</v>
      </c>
    </row>
    <row r="1841" spans="1:6">
      <c r="A1841" s="17" t="s">
        <v>6510</v>
      </c>
      <c r="C1841">
        <v>2132155052</v>
      </c>
      <c r="D1841" t="str">
        <f>_xlfn.XLOOKUP(Table19[[#This Row],[sample]],'T0 Blood'!I:I,'T0 Blood'!A:A)</f>
        <v>US-060-0103-RCC</v>
      </c>
      <c r="E1841" t="s">
        <v>7394</v>
      </c>
      <c r="F1841" t="s">
        <v>7388</v>
      </c>
    </row>
    <row r="1842" spans="1:6">
      <c r="A1842" s="17" t="s">
        <v>6513</v>
      </c>
      <c r="C1842">
        <v>2132155076</v>
      </c>
      <c r="D1842" t="str">
        <f>_xlfn.XLOOKUP(Table19[[#This Row],[sample]],'T0 Blood'!I:I,'T0 Blood'!A:A)</f>
        <v>US-060-0186-RCC</v>
      </c>
      <c r="E1842" t="s">
        <v>7395</v>
      </c>
      <c r="F1842" t="s">
        <v>7388</v>
      </c>
    </row>
    <row r="1843" spans="1:6">
      <c r="A1843" s="17" t="s">
        <v>6630</v>
      </c>
      <c r="C1843">
        <v>2132155049</v>
      </c>
      <c r="D1843" t="str">
        <f>_xlfn.XLOOKUP(Table19[[#This Row],[sample]],'T0 Blood'!I:I,'T0 Blood'!A:A)</f>
        <v>US-060-0245-RCC</v>
      </c>
      <c r="E1843" t="s">
        <v>7396</v>
      </c>
      <c r="F1843" t="s">
        <v>7388</v>
      </c>
    </row>
    <row r="1844" spans="1:6">
      <c r="A1844" s="17" t="s">
        <v>6422</v>
      </c>
      <c r="C1844">
        <v>2132155067</v>
      </c>
      <c r="D1844" t="str">
        <f>_xlfn.XLOOKUP(Table19[[#This Row],[sample]],'T0 Blood'!I:I,'T0 Blood'!A:A)</f>
        <v>US-060-0234-RCC</v>
      </c>
      <c r="E1844" t="s">
        <v>7397</v>
      </c>
      <c r="F1844" t="s">
        <v>7388</v>
      </c>
    </row>
    <row r="1845" spans="1:6">
      <c r="A1845" s="17" t="s">
        <v>6518</v>
      </c>
      <c r="C1845">
        <v>2132155035</v>
      </c>
      <c r="D1845" t="str">
        <f>_xlfn.XLOOKUP(Table19[[#This Row],[sample]],'T0 Blood'!I:I,'T0 Blood'!A:A)</f>
        <v>US-060-0101-RCC</v>
      </c>
      <c r="E1845" t="s">
        <v>7398</v>
      </c>
      <c r="F1845" t="s">
        <v>7388</v>
      </c>
    </row>
    <row r="1846" spans="1:6">
      <c r="A1846" s="17" t="s">
        <v>6526</v>
      </c>
      <c r="C1846">
        <v>2132154999</v>
      </c>
      <c r="D1846" t="str">
        <f>_xlfn.XLOOKUP(Table19[[#This Row],[sample]],'T0 Blood'!I:I,'T0 Blood'!A:A)</f>
        <v>US-060-0092-RCC</v>
      </c>
      <c r="E1846" t="s">
        <v>7399</v>
      </c>
      <c r="F1846" t="s">
        <v>7388</v>
      </c>
    </row>
    <row r="1847" spans="1:6">
      <c r="A1847" s="17" t="s">
        <v>6440</v>
      </c>
      <c r="C1847">
        <v>2132155034</v>
      </c>
      <c r="D1847" t="str">
        <f>_xlfn.XLOOKUP(Table19[[#This Row],[sample]],'T0 Blood'!I:I,'T0 Blood'!A:A)</f>
        <v>US-060-0105-RCC</v>
      </c>
      <c r="E1847" t="s">
        <v>7400</v>
      </c>
      <c r="F1847" t="s">
        <v>7388</v>
      </c>
    </row>
    <row r="1848" spans="1:6">
      <c r="A1848" s="17" t="s">
        <v>6540</v>
      </c>
      <c r="C1848">
        <v>2132155005</v>
      </c>
      <c r="D1848" t="str">
        <f>_xlfn.XLOOKUP(Table19[[#This Row],[sample]],'T0 Blood'!I:I,'T0 Blood'!A:A)</f>
        <v>US-060-0155-RCC</v>
      </c>
      <c r="E1848" t="s">
        <v>7401</v>
      </c>
      <c r="F1848" t="s">
        <v>7388</v>
      </c>
    </row>
    <row r="1849" spans="1:6">
      <c r="A1849" s="17" t="s">
        <v>6604</v>
      </c>
      <c r="C1849">
        <v>2132155042</v>
      </c>
      <c r="D1849" t="str">
        <f>_xlfn.XLOOKUP(Table19[[#This Row],[sample]],'T0 Blood'!I:I,'T0 Blood'!A:A)</f>
        <v>US-060-0141-RCC</v>
      </c>
      <c r="E1849" t="s">
        <v>7402</v>
      </c>
      <c r="F1849" t="s">
        <v>7388</v>
      </c>
    </row>
    <row r="1850" spans="1:6">
      <c r="A1850" s="17" t="s">
        <v>6550</v>
      </c>
      <c r="C1850">
        <v>2132155007</v>
      </c>
      <c r="D1850" t="str">
        <f>_xlfn.XLOOKUP(Table19[[#This Row],[sample]],'T0 Blood'!I:I,'T0 Blood'!A:A)</f>
        <v>US-060-0106-RCC</v>
      </c>
      <c r="E1850" t="s">
        <v>7403</v>
      </c>
      <c r="F1850" t="s">
        <v>7388</v>
      </c>
    </row>
    <row r="1851" spans="1:6">
      <c r="A1851" s="17" t="s">
        <v>6552</v>
      </c>
      <c r="C1851">
        <v>2132155050</v>
      </c>
      <c r="D1851" t="str">
        <f>_xlfn.XLOOKUP(Table19[[#This Row],[sample]],'T0 Blood'!I:I,'T0 Blood'!A:A)</f>
        <v>US-060-0169-RCC</v>
      </c>
      <c r="E1851" t="s">
        <v>7404</v>
      </c>
      <c r="F1851" t="s">
        <v>7388</v>
      </c>
    </row>
    <row r="1852" spans="1:6">
      <c r="A1852" s="17" t="s">
        <v>6554</v>
      </c>
      <c r="C1852">
        <v>2132155023</v>
      </c>
      <c r="D1852" t="str">
        <f>_xlfn.XLOOKUP(Table19[[#This Row],[sample]],'T0 Blood'!I:I,'T0 Blood'!A:A)</f>
        <v>US-060-0173-RCC</v>
      </c>
      <c r="E1852" t="s">
        <v>7405</v>
      </c>
      <c r="F1852" t="s">
        <v>7388</v>
      </c>
    </row>
    <row r="1853" spans="1:6">
      <c r="A1853" s="17" t="s">
        <v>6557</v>
      </c>
      <c r="C1853">
        <v>2132155013</v>
      </c>
      <c r="D1853" t="str">
        <f>_xlfn.XLOOKUP(Table19[[#This Row],[sample]],'T0 Blood'!I:I,'T0 Blood'!A:A)</f>
        <v>US-060-0158-RCC</v>
      </c>
      <c r="E1853" t="s">
        <v>7406</v>
      </c>
      <c r="F1853" t="s">
        <v>7388</v>
      </c>
    </row>
    <row r="1854" spans="1:6">
      <c r="A1854" s="17" t="s">
        <v>6424</v>
      </c>
      <c r="C1854">
        <v>2132154997</v>
      </c>
      <c r="D1854" t="str">
        <f>_xlfn.XLOOKUP(Table19[[#This Row],[sample]],'T0 Blood'!I:I,'T0 Blood'!A:A)</f>
        <v>US-060-0093-RCC</v>
      </c>
      <c r="E1854" t="s">
        <v>7407</v>
      </c>
      <c r="F1854" t="s">
        <v>7388</v>
      </c>
    </row>
    <row r="1855" spans="1:6">
      <c r="A1855" s="17" t="s">
        <v>6489</v>
      </c>
      <c r="C1855" t="s">
        <v>7408</v>
      </c>
      <c r="D1855" t="str">
        <f>_xlfn.XLOOKUP(Table19[[#This Row],[sample]],'T0 Blood'!I:I,'T0 Blood'!A:A)</f>
        <v>US-060-0296-RCC</v>
      </c>
      <c r="E1855" t="s">
        <v>7409</v>
      </c>
      <c r="F1855" t="s">
        <v>7410</v>
      </c>
    </row>
    <row r="1856" spans="1:6">
      <c r="A1856" s="17" t="s">
        <v>6569</v>
      </c>
      <c r="C1856" t="s">
        <v>7411</v>
      </c>
      <c r="D1856" t="str">
        <f>_xlfn.XLOOKUP(Table19[[#This Row],[sample]],'T0 Blood'!I:I,'T0 Blood'!A:A)</f>
        <v>US-060-0262-RCC</v>
      </c>
      <c r="E1856" t="s">
        <v>7412</v>
      </c>
      <c r="F1856" t="s">
        <v>7410</v>
      </c>
    </row>
    <row r="1857" spans="1:6">
      <c r="A1857" s="17" t="s">
        <v>6665</v>
      </c>
      <c r="C1857" t="s">
        <v>7413</v>
      </c>
      <c r="D1857" t="str">
        <f>_xlfn.XLOOKUP(Table19[[#This Row],[sample]],'T0 Blood'!I:I,'T0 Blood'!A:A)</f>
        <v>US-060-0270-RCC</v>
      </c>
      <c r="E1857" t="s">
        <v>7414</v>
      </c>
      <c r="F1857" t="s">
        <v>7410</v>
      </c>
    </row>
    <row r="1858" spans="1:6">
      <c r="A1858" s="17" t="s">
        <v>6576</v>
      </c>
      <c r="C1858">
        <v>2132155075</v>
      </c>
      <c r="D1858" t="str">
        <f>_xlfn.XLOOKUP(Table19[[#This Row],[sample]],'T0 Blood'!I:I,'T0 Blood'!A:A)</f>
        <v>US-060-0252-RCC</v>
      </c>
      <c r="E1858" t="s">
        <v>7415</v>
      </c>
      <c r="F1858" t="s">
        <v>7410</v>
      </c>
    </row>
    <row r="1859" spans="1:6">
      <c r="A1859" s="17" t="s">
        <v>6498</v>
      </c>
      <c r="C1859" t="s">
        <v>7416</v>
      </c>
      <c r="D1859" t="str">
        <f>_xlfn.XLOOKUP(Table19[[#This Row],[sample]],'T0 Blood'!I:I,'T0 Blood'!A:A)</f>
        <v>US-060-0256-RCC</v>
      </c>
      <c r="E1859" t="s">
        <v>7417</v>
      </c>
      <c r="F1859" t="s">
        <v>7410</v>
      </c>
    </row>
    <row r="1860" spans="1:6">
      <c r="A1860" s="17" t="s">
        <v>6505</v>
      </c>
      <c r="C1860" t="s">
        <v>7418</v>
      </c>
      <c r="D1860" t="str">
        <f>_xlfn.XLOOKUP(Table19[[#This Row],[sample]],'T0 Blood'!I:I,'T0 Blood'!A:A)</f>
        <v>US-060-0261-RCC</v>
      </c>
      <c r="E1860" t="s">
        <v>7419</v>
      </c>
      <c r="F1860" t="s">
        <v>7410</v>
      </c>
    </row>
    <row r="1861" spans="1:6">
      <c r="A1861" s="17" t="s">
        <v>6508</v>
      </c>
      <c r="C1861">
        <v>2132155037</v>
      </c>
      <c r="D1861" t="str">
        <f>_xlfn.XLOOKUP(Table19[[#This Row],[sample]],'T0 Blood'!I:I,'T0 Blood'!A:A)</f>
        <v>US-060-0250-RCC</v>
      </c>
      <c r="E1861" t="s">
        <v>7420</v>
      </c>
      <c r="F1861" t="s">
        <v>7410</v>
      </c>
    </row>
    <row r="1862" spans="1:6">
      <c r="A1862" s="17" t="s">
        <v>6510</v>
      </c>
      <c r="C1862" t="s">
        <v>7421</v>
      </c>
      <c r="D1862" t="str">
        <f>_xlfn.XLOOKUP(Table19[[#This Row],[sample]],'T0 Blood'!I:I,'T0 Blood'!A:A)</f>
        <v>US-060-0258-RCC</v>
      </c>
      <c r="E1862" t="s">
        <v>7422</v>
      </c>
      <c r="F1862" t="s">
        <v>7410</v>
      </c>
    </row>
    <row r="1863" spans="1:6">
      <c r="A1863" s="17" t="s">
        <v>6632</v>
      </c>
      <c r="C1863" t="s">
        <v>7423</v>
      </c>
      <c r="D1863" t="str">
        <f>_xlfn.XLOOKUP(Table19[[#This Row],[sample]],'T0 Blood'!I:I,'T0 Blood'!A:A)</f>
        <v>US-060-0263-RCC</v>
      </c>
      <c r="E1863" t="s">
        <v>7424</v>
      </c>
      <c r="F1863" t="s">
        <v>7410</v>
      </c>
    </row>
    <row r="1864" spans="1:6">
      <c r="A1864" s="17" t="s">
        <v>6422</v>
      </c>
      <c r="C1864" t="s">
        <v>7425</v>
      </c>
      <c r="D1864" t="str">
        <f>_xlfn.XLOOKUP(Table19[[#This Row],[sample]],'T0 Blood'!I:I,'T0 Blood'!A:A)</f>
        <v>US-060-0255-RCC</v>
      </c>
      <c r="E1864" t="s">
        <v>7426</v>
      </c>
      <c r="F1864" t="s">
        <v>7410</v>
      </c>
    </row>
    <row r="1865" spans="1:6">
      <c r="A1865" s="17" t="s">
        <v>6518</v>
      </c>
      <c r="C1865">
        <v>2132155048</v>
      </c>
      <c r="D1865" t="str">
        <f>_xlfn.XLOOKUP(Table19[[#This Row],[sample]],'T0 Blood'!I:I,'T0 Blood'!A:A)</f>
        <v>US-060-0253-RCC</v>
      </c>
      <c r="E1865" t="s">
        <v>7427</v>
      </c>
      <c r="F1865" t="s">
        <v>7410</v>
      </c>
    </row>
    <row r="1866" spans="1:6">
      <c r="A1866" s="17" t="s">
        <v>6526</v>
      </c>
      <c r="C1866" t="s">
        <v>7428</v>
      </c>
      <c r="D1866" t="str">
        <f>_xlfn.XLOOKUP(Table19[[#This Row],[sample]],'T0 Blood'!I:I,'T0 Blood'!A:A)</f>
        <v>US-060-0267-RCC</v>
      </c>
      <c r="E1866" t="s">
        <v>7429</v>
      </c>
      <c r="F1866" t="s">
        <v>7410</v>
      </c>
    </row>
    <row r="1867" spans="1:6">
      <c r="A1867" s="17" t="s">
        <v>6644</v>
      </c>
      <c r="C1867" t="s">
        <v>7430</v>
      </c>
      <c r="D1867" t="str">
        <f>_xlfn.XLOOKUP(Table19[[#This Row],[sample]],'T0 Blood'!I:I,'T0 Blood'!A:A)</f>
        <v>US-060-0271-RCC</v>
      </c>
      <c r="E1867" t="s">
        <v>7431</v>
      </c>
      <c r="F1867" t="s">
        <v>7410</v>
      </c>
    </row>
    <row r="1868" spans="1:6">
      <c r="A1868" s="17" t="s">
        <v>6440</v>
      </c>
      <c r="C1868" t="s">
        <v>7432</v>
      </c>
      <c r="D1868" t="str">
        <f>_xlfn.XLOOKUP(Table19[[#This Row],[sample]],'T0 Blood'!I:I,'T0 Blood'!A:A)</f>
        <v>US-060-0264-RCC</v>
      </c>
      <c r="E1868" t="s">
        <v>7433</v>
      </c>
      <c r="F1868" t="s">
        <v>7410</v>
      </c>
    </row>
    <row r="1869" spans="1:6">
      <c r="A1869" s="17" t="s">
        <v>6545</v>
      </c>
      <c r="C1869" t="s">
        <v>7434</v>
      </c>
      <c r="D1869" t="str">
        <f>_xlfn.XLOOKUP(Table19[[#This Row],[sample]],'T0 Blood'!I:I,'T0 Blood'!A:A)</f>
        <v>US-060-0259-RCC</v>
      </c>
      <c r="E1869" t="s">
        <v>7435</v>
      </c>
      <c r="F1869" t="s">
        <v>7410</v>
      </c>
    </row>
    <row r="1870" spans="1:6">
      <c r="A1870" s="17" t="s">
        <v>6604</v>
      </c>
      <c r="C1870" t="s">
        <v>7436</v>
      </c>
      <c r="D1870" t="str">
        <f>_xlfn.XLOOKUP(Table19[[#This Row],[sample]],'T0 Blood'!I:I,'T0 Blood'!A:A)</f>
        <v>US-060-0257-RCC</v>
      </c>
      <c r="E1870" t="s">
        <v>7437</v>
      </c>
      <c r="F1870" t="s">
        <v>7410</v>
      </c>
    </row>
    <row r="1871" spans="1:6">
      <c r="A1871" s="17" t="s">
        <v>6547</v>
      </c>
      <c r="C1871" t="s">
        <v>7438</v>
      </c>
      <c r="D1871" t="str">
        <f>_xlfn.XLOOKUP(Table19[[#This Row],[sample]],'T0 Blood'!I:I,'T0 Blood'!A:A)</f>
        <v>US-060-0260-RCC</v>
      </c>
      <c r="E1871" t="s">
        <v>7439</v>
      </c>
      <c r="F1871" t="s">
        <v>7410</v>
      </c>
    </row>
    <row r="1872" spans="1:6">
      <c r="A1872" s="17" t="s">
        <v>6608</v>
      </c>
      <c r="C1872" t="s">
        <v>7440</v>
      </c>
      <c r="D1872" t="str">
        <f>_xlfn.XLOOKUP(Table19[[#This Row],[sample]],'T0 Blood'!I:I,'T0 Blood'!A:A)</f>
        <v>DE-041-9035-SCLC</v>
      </c>
      <c r="E1872" t="s">
        <v>7441</v>
      </c>
      <c r="F1872" t="s">
        <v>7410</v>
      </c>
    </row>
    <row r="1873" spans="1:6">
      <c r="A1873" s="17" t="s">
        <v>6554</v>
      </c>
      <c r="C1873">
        <v>2132155077</v>
      </c>
      <c r="D1873" t="str">
        <f>_xlfn.XLOOKUP(Table19[[#This Row],[sample]],'T0 Blood'!I:I,'T0 Blood'!A:A)</f>
        <v>US-060-0254-RCC</v>
      </c>
      <c r="E1873" t="s">
        <v>7442</v>
      </c>
      <c r="F1873" t="s">
        <v>7410</v>
      </c>
    </row>
    <row r="1874" spans="1:6">
      <c r="A1874" s="17" t="s">
        <v>6613</v>
      </c>
      <c r="C1874" t="s">
        <v>7443</v>
      </c>
      <c r="D1874" t="str">
        <f>_xlfn.XLOOKUP(Table19[[#This Row],[sample]],'T0 Blood'!I:I,'T0 Blood'!A:A)</f>
        <v>DE-041-9037-SCLC</v>
      </c>
      <c r="E1874" t="s">
        <v>7444</v>
      </c>
      <c r="F1874" t="s">
        <v>7410</v>
      </c>
    </row>
    <row r="1875" spans="1:6">
      <c r="A1875" s="17" t="s">
        <v>6501</v>
      </c>
      <c r="C1875">
        <v>2132156035</v>
      </c>
      <c r="D1875" t="str">
        <f>_xlfn.XLOOKUP(Table19[[#This Row],[sample]],'T0 Blood'!I:I,'T0 Blood'!A:A)</f>
        <v>US-061-1000-NSCLC</v>
      </c>
      <c r="E1875" t="s">
        <v>7445</v>
      </c>
      <c r="F1875" t="s">
        <v>7446</v>
      </c>
    </row>
    <row r="1876" spans="1:6">
      <c r="A1876" s="17" t="s">
        <v>6419</v>
      </c>
      <c r="C1876" t="s">
        <v>7447</v>
      </c>
      <c r="D1876" t="str">
        <f>_xlfn.XLOOKUP(Table19[[#This Row],[sample]],'T0 Blood'!I:I,'T0 Blood'!A:A)</f>
        <v>DE-041-9038-SCLC</v>
      </c>
      <c r="E1876" t="s">
        <v>7448</v>
      </c>
      <c r="F1876" t="s">
        <v>7446</v>
      </c>
    </row>
    <row r="1877" spans="1:6">
      <c r="A1877" s="17" t="s">
        <v>6508</v>
      </c>
      <c r="C1877" t="s">
        <v>7449</v>
      </c>
      <c r="D1877" t="str">
        <f>_xlfn.XLOOKUP(Table19[[#This Row],[sample]],'T0 Blood'!I:I,'T0 Blood'!A:A)</f>
        <v>DE-041-9039-SCLC</v>
      </c>
      <c r="E1877" t="s">
        <v>7450</v>
      </c>
      <c r="F1877" t="s">
        <v>7446</v>
      </c>
    </row>
    <row r="1878" spans="1:6">
      <c r="A1878" s="17" t="s">
        <v>6518</v>
      </c>
      <c r="C1878">
        <v>2132156034</v>
      </c>
      <c r="D1878" t="str">
        <f>_xlfn.XLOOKUP(Table19[[#This Row],[sample]],'T0 Blood'!I:I,'T0 Blood'!A:A)</f>
        <v>DE-041-9043-SCLC</v>
      </c>
      <c r="E1878" t="s">
        <v>7451</v>
      </c>
      <c r="F1878" t="s">
        <v>7446</v>
      </c>
    </row>
    <row r="1879" spans="1:6">
      <c r="A1879" s="17" t="s">
        <v>6526</v>
      </c>
      <c r="C1879">
        <v>2132155970</v>
      </c>
      <c r="D1879" t="str">
        <f>_xlfn.XLOOKUP(Table19[[#This Row],[sample]],'T0 Blood'!I:I,'T0 Blood'!A:A)</f>
        <v>US-060-0006-RCC</v>
      </c>
      <c r="E1879" t="s">
        <v>7212</v>
      </c>
      <c r="F1879" t="s">
        <v>7446</v>
      </c>
    </row>
    <row r="1880" spans="1:6">
      <c r="A1880" s="17" t="s">
        <v>6554</v>
      </c>
      <c r="C1880">
        <v>2132156041</v>
      </c>
      <c r="D1880" t="str">
        <f>_xlfn.XLOOKUP(Table19[[#This Row],[sample]],'T0 Blood'!I:I,'T0 Blood'!A:A)</f>
        <v>US-061-1001-NSCLC</v>
      </c>
      <c r="E1880" t="s">
        <v>7452</v>
      </c>
      <c r="F1880" t="s">
        <v>7446</v>
      </c>
    </row>
    <row r="1881" spans="1:6">
      <c r="A1881" s="17" t="s">
        <v>6424</v>
      </c>
      <c r="C1881" t="s">
        <v>7453</v>
      </c>
      <c r="D1881" t="str">
        <f>_xlfn.XLOOKUP(Table19[[#This Row],[sample]],'T0 Blood'!I:I,'T0 Blood'!A:A)</f>
        <v>DE-041-9041-SCLC</v>
      </c>
      <c r="E1881" t="s">
        <v>7454</v>
      </c>
      <c r="F1881" t="s">
        <v>7446</v>
      </c>
    </row>
    <row r="1882" spans="1:6">
      <c r="A1882" s="17" t="s">
        <v>6566</v>
      </c>
      <c r="C1882" t="s">
        <v>7455</v>
      </c>
      <c r="D1882" t="str">
        <f>_xlfn.XLOOKUP(Table19[[#This Row],[sample]],'T0 Blood'!I:I,'T0 Blood'!A:A)</f>
        <v>DE-041-9040-SCLC</v>
      </c>
      <c r="E1882" t="s">
        <v>7456</v>
      </c>
      <c r="F1882" t="s">
        <v>7446</v>
      </c>
    </row>
    <row r="1883" spans="1:6">
      <c r="A1883" s="17" t="s">
        <v>6492</v>
      </c>
      <c r="C1883" t="s">
        <v>7457</v>
      </c>
      <c r="D1883" t="str">
        <f>_xlfn.XLOOKUP(Table19[[#This Row],[sample]],'T0 Blood'!I:I,'T0 Blood'!A:A)</f>
        <v>US-061-1004-NSCLC</v>
      </c>
      <c r="E1883" t="s">
        <v>7458</v>
      </c>
      <c r="F1883" t="s">
        <v>7459</v>
      </c>
    </row>
    <row r="1884" spans="1:6">
      <c r="A1884" s="17" t="s">
        <v>6495</v>
      </c>
      <c r="C1884" t="s">
        <v>7460</v>
      </c>
      <c r="D1884" t="str">
        <f>_xlfn.XLOOKUP(Table19[[#This Row],[sample]],'T0 Blood'!I:I,'T0 Blood'!A:A)</f>
        <v>US-061-1008-NSCLC</v>
      </c>
      <c r="E1884" t="s">
        <v>7461</v>
      </c>
      <c r="F1884" t="s">
        <v>7459</v>
      </c>
    </row>
    <row r="1885" spans="1:6">
      <c r="A1885" s="17" t="s">
        <v>6419</v>
      </c>
      <c r="C1885" t="s">
        <v>7462</v>
      </c>
      <c r="D1885" t="str">
        <f>_xlfn.XLOOKUP(Table19[[#This Row],[sample]],'T0 Blood'!I:I,'T0 Blood'!A:A)</f>
        <v>US-061-1003-NSCLC</v>
      </c>
      <c r="E1885" t="s">
        <v>7463</v>
      </c>
      <c r="F1885" t="s">
        <v>7459</v>
      </c>
    </row>
    <row r="1886" spans="1:6">
      <c r="A1886" s="17" t="s">
        <v>6508</v>
      </c>
      <c r="C1886" t="s">
        <v>7464</v>
      </c>
      <c r="D1886" t="str">
        <f>_xlfn.XLOOKUP(Table19[[#This Row],[sample]],'T0 Blood'!I:I,'T0 Blood'!A:A)</f>
        <v>US-061-1005-NSCLC</v>
      </c>
      <c r="E1886" t="s">
        <v>7465</v>
      </c>
      <c r="F1886" t="s">
        <v>7459</v>
      </c>
    </row>
    <row r="1887" spans="1:6">
      <c r="A1887" s="17" t="s">
        <v>6510</v>
      </c>
      <c r="C1887" t="s">
        <v>7466</v>
      </c>
      <c r="D1887" t="str">
        <f>_xlfn.XLOOKUP(Table19[[#This Row],[sample]],'T0 Blood'!I:I,'T0 Blood'!A:A)</f>
        <v>US-061-1006-NSCLC</v>
      </c>
      <c r="E1887" t="s">
        <v>7467</v>
      </c>
      <c r="F1887" t="s">
        <v>7459</v>
      </c>
    </row>
    <row r="1888" spans="1:6">
      <c r="A1888" s="17" t="s">
        <v>6630</v>
      </c>
      <c r="C1888" t="s">
        <v>7468</v>
      </c>
      <c r="D1888" t="str">
        <f>_xlfn.XLOOKUP(Table19[[#This Row],[sample]],'T0 Blood'!I:I,'T0 Blood'!A:A)</f>
        <v>US-061-1007-NSCLC</v>
      </c>
      <c r="E1888" t="s">
        <v>7469</v>
      </c>
      <c r="F1888" t="s">
        <v>7459</v>
      </c>
    </row>
    <row r="1889" spans="1:6">
      <c r="A1889" s="17" t="s">
        <v>6523</v>
      </c>
      <c r="C1889" t="s">
        <v>7470</v>
      </c>
      <c r="D1889" t="e">
        <f>_xlfn.XLOOKUP(Table19[[#This Row],[sample]],'T0 Blood'!I:I,'T0 Blood'!A:A)</f>
        <v>#N/A</v>
      </c>
      <c r="E1889" t="s">
        <v>7471</v>
      </c>
      <c r="F1889" t="s">
        <v>7459</v>
      </c>
    </row>
    <row r="1890" spans="1:6">
      <c r="A1890" s="17" t="s">
        <v>6530</v>
      </c>
      <c r="C1890" t="s">
        <v>7472</v>
      </c>
      <c r="D1890" t="e">
        <f>_xlfn.XLOOKUP(Table19[[#This Row],[sample]],'T0 Blood'!I:I,'T0 Blood'!A:A)</f>
        <v>#N/A</v>
      </c>
      <c r="E1890" t="s">
        <v>7473</v>
      </c>
      <c r="F1890" t="s">
        <v>7459</v>
      </c>
    </row>
    <row r="1891" spans="1:6">
      <c r="A1891" s="17" t="s">
        <v>6562</v>
      </c>
      <c r="C1891" t="s">
        <v>7474</v>
      </c>
      <c r="D1891" t="e">
        <f>_xlfn.XLOOKUP(Table19[[#This Row],[sample]],'T0 Blood'!I:I,'T0 Blood'!A:A)</f>
        <v>#N/A</v>
      </c>
      <c r="E1891" t="s">
        <v>7475</v>
      </c>
      <c r="F1891" t="s">
        <v>7459</v>
      </c>
    </row>
    <row r="1892" spans="1:6">
      <c r="A1892" s="17" t="s">
        <v>6613</v>
      </c>
      <c r="C1892">
        <v>2132155956</v>
      </c>
      <c r="D1892" t="str">
        <f>_xlfn.XLOOKUP(Table19[[#This Row],[sample]],'T0 Blood'!I:I,'T0 Blood'!A:A)</f>
        <v>US-061-1002-NSCLC</v>
      </c>
      <c r="E1892" t="s">
        <v>7476</v>
      </c>
      <c r="F1892" t="s">
        <v>7459</v>
      </c>
    </row>
    <row r="1893" spans="1:6">
      <c r="A1893" s="17" t="s">
        <v>6571</v>
      </c>
      <c r="C1893" t="s">
        <v>7477</v>
      </c>
      <c r="D1893" t="e">
        <f>_xlfn.XLOOKUP(Table19[[#This Row],[sample]],'T0 Blood'!I:I,'T0 Blood'!A:A)</f>
        <v>#N/A</v>
      </c>
      <c r="E1893" t="s">
        <v>7478</v>
      </c>
      <c r="F1893" t="s">
        <v>7479</v>
      </c>
    </row>
    <row r="1894" spans="1:6">
      <c r="A1894" s="17" t="s">
        <v>6492</v>
      </c>
      <c r="C1894" t="s">
        <v>7480</v>
      </c>
      <c r="D1894" t="e">
        <f>_xlfn.XLOOKUP(Table19[[#This Row],[sample]],'T0 Blood'!I:I,'T0 Blood'!A:A)</f>
        <v>#N/A</v>
      </c>
      <c r="E1894" t="s">
        <v>7481</v>
      </c>
      <c r="F1894" t="s">
        <v>7479</v>
      </c>
    </row>
    <row r="1895" spans="1:6">
      <c r="A1895" s="17" t="s">
        <v>6576</v>
      </c>
      <c r="C1895" t="s">
        <v>7482</v>
      </c>
      <c r="D1895" t="e">
        <f>_xlfn.XLOOKUP(Table19[[#This Row],[sample]],'T0 Blood'!I:I,'T0 Blood'!A:A)</f>
        <v>#N/A</v>
      </c>
      <c r="E1895" t="s">
        <v>7483</v>
      </c>
      <c r="F1895" t="s">
        <v>7479</v>
      </c>
    </row>
    <row r="1896" spans="1:6">
      <c r="A1896" s="17" t="s">
        <v>6501</v>
      </c>
      <c r="C1896" t="s">
        <v>7484</v>
      </c>
      <c r="D1896" t="e">
        <f>_xlfn.XLOOKUP(Table19[[#This Row],[sample]],'T0 Blood'!I:I,'T0 Blood'!A:A)</f>
        <v>#N/A</v>
      </c>
      <c r="E1896" t="s">
        <v>7485</v>
      </c>
      <c r="F1896" t="s">
        <v>7479</v>
      </c>
    </row>
    <row r="1897" spans="1:6">
      <c r="A1897" s="17" t="s">
        <v>6419</v>
      </c>
      <c r="C1897" t="s">
        <v>7486</v>
      </c>
      <c r="D1897" t="e">
        <f>_xlfn.XLOOKUP(Table19[[#This Row],[sample]],'T0 Blood'!I:I,'T0 Blood'!A:A)</f>
        <v>#N/A</v>
      </c>
      <c r="E1897" t="s">
        <v>7487</v>
      </c>
      <c r="F1897" t="s">
        <v>7479</v>
      </c>
    </row>
    <row r="1898" spans="1:6">
      <c r="A1898" s="17" t="s">
        <v>6630</v>
      </c>
      <c r="C1898" t="s">
        <v>7488</v>
      </c>
      <c r="D1898" t="e">
        <f>_xlfn.XLOOKUP(Table19[[#This Row],[sample]],'T0 Blood'!I:I,'T0 Blood'!A:A)</f>
        <v>#N/A</v>
      </c>
      <c r="E1898" t="s">
        <v>7489</v>
      </c>
      <c r="F1898" t="s">
        <v>7479</v>
      </c>
    </row>
    <row r="1899" spans="1:6">
      <c r="A1899" s="17" t="s">
        <v>6521</v>
      </c>
      <c r="C1899" t="s">
        <v>7490</v>
      </c>
      <c r="D1899" t="e">
        <f>_xlfn.XLOOKUP(Table19[[#This Row],[sample]],'T0 Blood'!I:I,'T0 Blood'!A:A)</f>
        <v>#N/A</v>
      </c>
      <c r="E1899" t="s">
        <v>7491</v>
      </c>
      <c r="F1899" t="s">
        <v>7479</v>
      </c>
    </row>
    <row r="1900" spans="1:6">
      <c r="A1900" s="17" t="s">
        <v>6590</v>
      </c>
      <c r="C1900" t="s">
        <v>7492</v>
      </c>
      <c r="D1900" t="e">
        <f>_xlfn.XLOOKUP(Table19[[#This Row],[sample]],'T0 Blood'!I:I,'T0 Blood'!A:A)</f>
        <v>#N/A</v>
      </c>
      <c r="E1900" t="s">
        <v>7493</v>
      </c>
      <c r="F1900" t="s">
        <v>7479</v>
      </c>
    </row>
    <row r="1901" spans="1:6">
      <c r="A1901" s="17" t="s">
        <v>6535</v>
      </c>
      <c r="C1901" t="s">
        <v>7494</v>
      </c>
      <c r="D1901" t="e">
        <f>_xlfn.XLOOKUP(Table19[[#This Row],[sample]],'T0 Blood'!I:I,'T0 Blood'!A:A)</f>
        <v>#N/A</v>
      </c>
      <c r="E1901" t="s">
        <v>7495</v>
      </c>
      <c r="F1901" t="s">
        <v>7479</v>
      </c>
    </row>
    <row r="1902" spans="1:6">
      <c r="A1902" s="17" t="s">
        <v>6543</v>
      </c>
      <c r="C1902" t="s">
        <v>7496</v>
      </c>
      <c r="D1902" t="e">
        <f>_xlfn.XLOOKUP(Table19[[#This Row],[sample]],'T0 Blood'!I:I,'T0 Blood'!A:A)</f>
        <v>#N/A</v>
      </c>
      <c r="E1902" t="s">
        <v>7497</v>
      </c>
      <c r="F1902" t="s">
        <v>7479</v>
      </c>
    </row>
    <row r="1903" spans="1:6">
      <c r="A1903" s="17" t="s">
        <v>6604</v>
      </c>
      <c r="C1903" t="s">
        <v>7498</v>
      </c>
      <c r="D1903" t="e">
        <f>_xlfn.XLOOKUP(Table19[[#This Row],[sample]],'T0 Blood'!I:I,'T0 Blood'!A:A)</f>
        <v>#N/A</v>
      </c>
      <c r="E1903" t="s">
        <v>7499</v>
      </c>
      <c r="F1903" t="s">
        <v>7479</v>
      </c>
    </row>
    <row r="1904" spans="1:6">
      <c r="A1904" s="17" t="s">
        <v>6550</v>
      </c>
      <c r="C1904" t="s">
        <v>7500</v>
      </c>
      <c r="D1904" t="e">
        <f>_xlfn.XLOOKUP(Table19[[#This Row],[sample]],'T0 Blood'!I:I,'T0 Blood'!A:A)</f>
        <v>#N/A</v>
      </c>
      <c r="E1904" t="s">
        <v>7501</v>
      </c>
      <c r="F1904" t="s">
        <v>7479</v>
      </c>
    </row>
    <row r="1905" spans="1:6">
      <c r="A1905" s="17" t="s">
        <v>6552</v>
      </c>
      <c r="C1905" t="s">
        <v>7502</v>
      </c>
      <c r="D1905" t="e">
        <f>_xlfn.XLOOKUP(Table19[[#This Row],[sample]],'T0 Blood'!I:I,'T0 Blood'!A:A)</f>
        <v>#N/A</v>
      </c>
      <c r="E1905" t="s">
        <v>7503</v>
      </c>
      <c r="F1905" t="s">
        <v>7479</v>
      </c>
    </row>
    <row r="1906" spans="1:6">
      <c r="A1906" s="17" t="s">
        <v>6566</v>
      </c>
      <c r="C1906" t="s">
        <v>7504</v>
      </c>
      <c r="D1906" t="e">
        <f>_xlfn.XLOOKUP(Table19[[#This Row],[sample]],'T0 Blood'!I:I,'T0 Blood'!A:A)</f>
        <v>#N/A</v>
      </c>
      <c r="E1906" t="s">
        <v>7505</v>
      </c>
      <c r="F1906" t="s">
        <v>7479</v>
      </c>
    </row>
    <row r="1907" spans="1:6">
      <c r="A1907" s="17" t="s">
        <v>6569</v>
      </c>
      <c r="C1907" t="s">
        <v>7506</v>
      </c>
      <c r="D1907" t="str">
        <f>_xlfn.XLOOKUP(Table19[[#This Row],[sample]],'T0 Blood'!I:I,'T0 Blood'!A:A)</f>
        <v>US-060-0129-RCC</v>
      </c>
      <c r="E1907" t="s">
        <v>7507</v>
      </c>
      <c r="F1907" t="s">
        <v>7508</v>
      </c>
    </row>
    <row r="1908" spans="1:6">
      <c r="A1908" s="17" t="s">
        <v>6571</v>
      </c>
      <c r="C1908" t="s">
        <v>7509</v>
      </c>
      <c r="D1908" t="str">
        <f>_xlfn.XLOOKUP(Table19[[#This Row],[sample]],'T0 Blood'!I:I,'T0 Blood'!A:A)</f>
        <v>US-060-0157-RCC</v>
      </c>
      <c r="E1908" t="s">
        <v>7510</v>
      </c>
      <c r="F1908" t="s">
        <v>7508</v>
      </c>
    </row>
    <row r="1909" spans="1:6">
      <c r="A1909" s="17" t="s">
        <v>6665</v>
      </c>
      <c r="C1909" t="s">
        <v>7511</v>
      </c>
      <c r="D1909" t="str">
        <f>_xlfn.XLOOKUP(Table19[[#This Row],[sample]],'T0 Blood'!I:I,'T0 Blood'!A:A)</f>
        <v>US-060-0096-RCC</v>
      </c>
      <c r="E1909" t="s">
        <v>7512</v>
      </c>
      <c r="F1909" t="s">
        <v>7508</v>
      </c>
    </row>
    <row r="1910" spans="1:6">
      <c r="A1910" s="17" t="s">
        <v>6576</v>
      </c>
      <c r="C1910" t="s">
        <v>7513</v>
      </c>
      <c r="D1910" t="str">
        <f>_xlfn.XLOOKUP(Table19[[#This Row],[sample]],'T0 Blood'!I:I,'T0 Blood'!A:A)</f>
        <v>US-060-0201-RCC</v>
      </c>
      <c r="E1910" t="s">
        <v>7514</v>
      </c>
      <c r="F1910" t="s">
        <v>7508</v>
      </c>
    </row>
    <row r="1911" spans="1:6">
      <c r="A1911" s="17" t="s">
        <v>6672</v>
      </c>
      <c r="C1911" t="s">
        <v>7515</v>
      </c>
      <c r="D1911" t="str">
        <f>_xlfn.XLOOKUP(Table19[[#This Row],[sample]],'T0 Blood'!I:I,'T0 Blood'!A:A)</f>
        <v>US-060-0109-RCC</v>
      </c>
      <c r="E1911" t="s">
        <v>7516</v>
      </c>
      <c r="F1911" t="s">
        <v>7508</v>
      </c>
    </row>
    <row r="1912" spans="1:6">
      <c r="A1912" s="17" t="s">
        <v>6581</v>
      </c>
      <c r="C1912" t="s">
        <v>7517</v>
      </c>
      <c r="D1912" t="str">
        <f>_xlfn.XLOOKUP(Table19[[#This Row],[sample]],'T0 Blood'!I:I,'T0 Blood'!A:A)</f>
        <v>US-060-0143-RCC</v>
      </c>
      <c r="E1912" t="s">
        <v>7518</v>
      </c>
      <c r="F1912" t="s">
        <v>7508</v>
      </c>
    </row>
    <row r="1913" spans="1:6">
      <c r="A1913" s="17" t="s">
        <v>6510</v>
      </c>
      <c r="C1913" t="s">
        <v>7519</v>
      </c>
      <c r="D1913" t="str">
        <f>_xlfn.XLOOKUP(Table19[[#This Row],[sample]],'T0 Blood'!I:I,'T0 Blood'!A:A)</f>
        <v>US-060-0152-RCC</v>
      </c>
      <c r="E1913" t="s">
        <v>7520</v>
      </c>
      <c r="F1913" t="s">
        <v>7508</v>
      </c>
    </row>
    <row r="1914" spans="1:6">
      <c r="A1914" s="17" t="s">
        <v>6630</v>
      </c>
      <c r="C1914" t="s">
        <v>7521</v>
      </c>
      <c r="D1914" t="str">
        <f>_xlfn.XLOOKUP(Table19[[#This Row],[sample]],'T0 Blood'!I:I,'T0 Blood'!A:A)</f>
        <v>US-060-0135-RCC</v>
      </c>
      <c r="E1914" t="s">
        <v>7522</v>
      </c>
      <c r="F1914" t="s">
        <v>7508</v>
      </c>
    </row>
    <row r="1915" spans="1:6">
      <c r="A1915" s="17" t="s">
        <v>6632</v>
      </c>
      <c r="C1915" t="s">
        <v>7523</v>
      </c>
      <c r="D1915" t="str">
        <f>_xlfn.XLOOKUP(Table19[[#This Row],[sample]],'T0 Blood'!I:I,'T0 Blood'!A:A)</f>
        <v>US-060-0148-RCC</v>
      </c>
      <c r="E1915" t="s">
        <v>7524</v>
      </c>
      <c r="F1915" t="s">
        <v>7508</v>
      </c>
    </row>
    <row r="1916" spans="1:6">
      <c r="A1916" s="17" t="s">
        <v>6422</v>
      </c>
      <c r="C1916" t="s">
        <v>7525</v>
      </c>
      <c r="D1916" t="str">
        <f>_xlfn.XLOOKUP(Table19[[#This Row],[sample]],'T0 Blood'!I:I,'T0 Blood'!A:A)</f>
        <v>US-060-0177-RCC</v>
      </c>
      <c r="E1916" t="s">
        <v>7526</v>
      </c>
      <c r="F1916" t="s">
        <v>7508</v>
      </c>
    </row>
    <row r="1917" spans="1:6">
      <c r="A1917" s="17" t="s">
        <v>6526</v>
      </c>
      <c r="C1917" t="s">
        <v>7527</v>
      </c>
      <c r="D1917" t="str">
        <f>_xlfn.XLOOKUP(Table19[[#This Row],[sample]],'T0 Blood'!I:I,'T0 Blood'!A:A)</f>
        <v>US-060-0128-RCC</v>
      </c>
      <c r="E1917" t="s">
        <v>7528</v>
      </c>
      <c r="F1917" t="s">
        <v>7508</v>
      </c>
    </row>
    <row r="1918" spans="1:6">
      <c r="A1918" s="17" t="s">
        <v>6535</v>
      </c>
      <c r="C1918" t="s">
        <v>7529</v>
      </c>
      <c r="D1918" t="str">
        <f>_xlfn.XLOOKUP(Table19[[#This Row],[sample]],'T0 Blood'!I:I,'T0 Blood'!A:A)</f>
        <v>US-060-0145-RCC</v>
      </c>
      <c r="E1918" t="s">
        <v>7530</v>
      </c>
      <c r="F1918" t="s">
        <v>7508</v>
      </c>
    </row>
    <row r="1919" spans="1:6">
      <c r="A1919" s="17" t="s">
        <v>6604</v>
      </c>
      <c r="C1919" t="s">
        <v>7531</v>
      </c>
      <c r="D1919" t="str">
        <f>_xlfn.XLOOKUP(Table19[[#This Row],[sample]],'T0 Blood'!I:I,'T0 Blood'!A:A)</f>
        <v>US-060-0204-RCC</v>
      </c>
      <c r="E1919" t="s">
        <v>7532</v>
      </c>
      <c r="F1919" t="s">
        <v>7508</v>
      </c>
    </row>
    <row r="1920" spans="1:6">
      <c r="A1920" s="17" t="s">
        <v>6550</v>
      </c>
      <c r="C1920" t="s">
        <v>7533</v>
      </c>
      <c r="D1920" t="str">
        <f>_xlfn.XLOOKUP(Table19[[#This Row],[sample]],'T0 Blood'!I:I,'T0 Blood'!A:A)</f>
        <v>US-060-0137-RCC</v>
      </c>
      <c r="E1920" t="s">
        <v>7534</v>
      </c>
      <c r="F1920" t="s">
        <v>7508</v>
      </c>
    </row>
    <row r="1921" spans="1:6">
      <c r="A1921" s="17" t="s">
        <v>6560</v>
      </c>
      <c r="C1921" t="s">
        <v>7535</v>
      </c>
      <c r="D1921" t="str">
        <f>_xlfn.XLOOKUP(Table19[[#This Row],[sample]],'T0 Blood'!I:I,'T0 Blood'!A:A)</f>
        <v>US-060-0140-RCC</v>
      </c>
      <c r="E1921" t="s">
        <v>7536</v>
      </c>
      <c r="F1921" t="s">
        <v>7508</v>
      </c>
    </row>
    <row r="1922" spans="1:6">
      <c r="A1922" s="17" t="s">
        <v>6562</v>
      </c>
      <c r="C1922" t="s">
        <v>7537</v>
      </c>
      <c r="D1922" t="e">
        <f>_xlfn.XLOOKUP(Table19[[#This Row],[sample]],'T0 Blood'!I:I,'T0 Blood'!A:A)</f>
        <v>#N/A</v>
      </c>
      <c r="E1922" t="s">
        <v>7538</v>
      </c>
      <c r="F1922" t="s">
        <v>7508</v>
      </c>
    </row>
    <row r="1923" spans="1:6">
      <c r="A1923" s="17" t="s">
        <v>6613</v>
      </c>
      <c r="C1923" t="s">
        <v>7539</v>
      </c>
      <c r="D1923" t="str">
        <f>_xlfn.XLOOKUP(Table19[[#This Row],[sample]],'T0 Blood'!I:I,'T0 Blood'!A:A)</f>
        <v>US-060-0115-RCC</v>
      </c>
      <c r="E1923" t="s">
        <v>7540</v>
      </c>
      <c r="F1923" t="s">
        <v>7508</v>
      </c>
    </row>
    <row r="1924" spans="1:6">
      <c r="A1924" s="17" t="s">
        <v>6571</v>
      </c>
      <c r="C1924" t="s">
        <v>7541</v>
      </c>
      <c r="D1924" t="str">
        <f>_xlfn.XLOOKUP(Table19[[#This Row],[sample]],'T0 Blood'!I:I,'T0 Blood'!A:A)</f>
        <v>US-060-0223-RCC</v>
      </c>
      <c r="E1924" t="s">
        <v>7542</v>
      </c>
      <c r="F1924" t="s">
        <v>7543</v>
      </c>
    </row>
    <row r="1925" spans="1:6">
      <c r="A1925" s="17" t="s">
        <v>6492</v>
      </c>
      <c r="C1925" t="s">
        <v>7544</v>
      </c>
      <c r="D1925" t="str">
        <f>_xlfn.XLOOKUP(Table19[[#This Row],[sample]],'T0 Blood'!I:I,'T0 Blood'!A:A)</f>
        <v>US-060-0212-RCC</v>
      </c>
      <c r="E1925" t="s">
        <v>7545</v>
      </c>
      <c r="F1925" t="s">
        <v>7543</v>
      </c>
    </row>
    <row r="1926" spans="1:6">
      <c r="A1926" s="17" t="s">
        <v>6495</v>
      </c>
      <c r="C1926" t="s">
        <v>7546</v>
      </c>
      <c r="D1926" t="str">
        <f>_xlfn.XLOOKUP(Table19[[#This Row],[sample]],'T0 Blood'!I:I,'T0 Blood'!A:A)</f>
        <v>US-060-0215-RCC</v>
      </c>
      <c r="E1926" t="s">
        <v>7547</v>
      </c>
      <c r="F1926" t="s">
        <v>7543</v>
      </c>
    </row>
    <row r="1927" spans="1:6">
      <c r="A1927" s="17" t="s">
        <v>6672</v>
      </c>
      <c r="C1927" t="s">
        <v>7548</v>
      </c>
      <c r="D1927" t="str">
        <f>_xlfn.XLOOKUP(Table19[[#This Row],[sample]],'T0 Blood'!I:I,'T0 Blood'!A:A)</f>
        <v>US-060-0207-RCC</v>
      </c>
      <c r="E1927" t="s">
        <v>7549</v>
      </c>
      <c r="F1927" t="s">
        <v>7543</v>
      </c>
    </row>
    <row r="1928" spans="1:6">
      <c r="A1928" s="17" t="s">
        <v>6510</v>
      </c>
      <c r="C1928" t="s">
        <v>7550</v>
      </c>
      <c r="D1928" t="str">
        <f>_xlfn.XLOOKUP(Table19[[#This Row],[sample]],'T0 Blood'!I:I,'T0 Blood'!A:A)</f>
        <v>US-060-0219-RCC</v>
      </c>
      <c r="E1928" t="s">
        <v>7551</v>
      </c>
      <c r="F1928" t="s">
        <v>7543</v>
      </c>
    </row>
    <row r="1929" spans="1:6">
      <c r="A1929" s="17" t="s">
        <v>6513</v>
      </c>
      <c r="C1929" t="s">
        <v>7552</v>
      </c>
      <c r="D1929" t="str">
        <f>_xlfn.XLOOKUP(Table19[[#This Row],[sample]],'T0 Blood'!I:I,'T0 Blood'!A:A)</f>
        <v>US-060-0217-RCC</v>
      </c>
      <c r="E1929" t="s">
        <v>7553</v>
      </c>
      <c r="F1929" t="s">
        <v>7543</v>
      </c>
    </row>
    <row r="1930" spans="1:6">
      <c r="A1930" s="17" t="s">
        <v>6632</v>
      </c>
      <c r="C1930" t="s">
        <v>7554</v>
      </c>
      <c r="D1930" t="str">
        <f>_xlfn.XLOOKUP(Table19[[#This Row],[sample]],'T0 Blood'!I:I,'T0 Blood'!A:A)</f>
        <v>US-060-0222-RCC</v>
      </c>
      <c r="E1930" t="s">
        <v>7555</v>
      </c>
      <c r="F1930" t="s">
        <v>7543</v>
      </c>
    </row>
    <row r="1931" spans="1:6">
      <c r="A1931" s="17" t="s">
        <v>6422</v>
      </c>
      <c r="C1931" t="s">
        <v>7556</v>
      </c>
      <c r="D1931" t="str">
        <f>_xlfn.XLOOKUP(Table19[[#This Row],[sample]],'T0 Blood'!I:I,'T0 Blood'!A:A)</f>
        <v>US-060-0209-RCC</v>
      </c>
      <c r="E1931" t="s">
        <v>7557</v>
      </c>
      <c r="F1931" t="s">
        <v>7543</v>
      </c>
    </row>
    <row r="1932" spans="1:6">
      <c r="A1932" s="17" t="s">
        <v>6521</v>
      </c>
      <c r="C1932" t="s">
        <v>7558</v>
      </c>
      <c r="D1932" t="str">
        <f>_xlfn.XLOOKUP(Table19[[#This Row],[sample]],'T0 Blood'!I:I,'T0 Blood'!A:A)</f>
        <v>US-060-0216-RCC</v>
      </c>
      <c r="E1932" t="s">
        <v>7559</v>
      </c>
      <c r="F1932" t="s">
        <v>7543</v>
      </c>
    </row>
    <row r="1933" spans="1:6">
      <c r="A1933" s="17" t="s">
        <v>6523</v>
      </c>
      <c r="C1933" t="s">
        <v>7560</v>
      </c>
      <c r="D1933" t="str">
        <f>_xlfn.XLOOKUP(Table19[[#This Row],[sample]],'T0 Blood'!I:I,'T0 Blood'!A:A)</f>
        <v>US-060-0206-RCC</v>
      </c>
      <c r="E1933" t="s">
        <v>7561</v>
      </c>
      <c r="F1933" t="s">
        <v>7543</v>
      </c>
    </row>
    <row r="1934" spans="1:6">
      <c r="A1934" s="17" t="s">
        <v>6526</v>
      </c>
      <c r="C1934" t="s">
        <v>7562</v>
      </c>
      <c r="D1934" t="str">
        <f>_xlfn.XLOOKUP(Table19[[#This Row],[sample]],'T0 Blood'!I:I,'T0 Blood'!A:A)</f>
        <v>US-060-0210-RCC</v>
      </c>
      <c r="E1934" t="s">
        <v>7563</v>
      </c>
      <c r="F1934" t="s">
        <v>7543</v>
      </c>
    </row>
    <row r="1935" spans="1:6">
      <c r="A1935" s="17" t="s">
        <v>6528</v>
      </c>
      <c r="C1935" t="s">
        <v>7564</v>
      </c>
      <c r="D1935" t="str">
        <f>_xlfn.XLOOKUP(Table19[[#This Row],[sample]],'T0 Blood'!I:I,'T0 Blood'!A:A)</f>
        <v>US-060-0220-RCC</v>
      </c>
      <c r="E1935" t="s">
        <v>7565</v>
      </c>
      <c r="F1935" t="s">
        <v>7543</v>
      </c>
    </row>
    <row r="1936" spans="1:6">
      <c r="A1936" s="17" t="s">
        <v>6530</v>
      </c>
      <c r="C1936" t="s">
        <v>7566</v>
      </c>
      <c r="D1936" t="str">
        <f>_xlfn.XLOOKUP(Table19[[#This Row],[sample]],'T0 Blood'!I:I,'T0 Blood'!A:A)</f>
        <v>US-060-0224-RCC</v>
      </c>
      <c r="E1936" t="s">
        <v>7567</v>
      </c>
      <c r="F1936" t="s">
        <v>7543</v>
      </c>
    </row>
    <row r="1937" spans="1:6">
      <c r="A1937" s="17" t="s">
        <v>6535</v>
      </c>
      <c r="C1937" t="s">
        <v>7568</v>
      </c>
      <c r="D1937" t="str">
        <f>_xlfn.XLOOKUP(Table19[[#This Row],[sample]],'T0 Blood'!I:I,'T0 Blood'!A:A)</f>
        <v>US-060-0214-RCC</v>
      </c>
      <c r="E1937" t="s">
        <v>7569</v>
      </c>
      <c r="F1937" t="s">
        <v>7543</v>
      </c>
    </row>
    <row r="1938" spans="1:6">
      <c r="A1938" s="17" t="s">
        <v>6540</v>
      </c>
      <c r="C1938" t="s">
        <v>7570</v>
      </c>
      <c r="D1938" t="str">
        <f>_xlfn.XLOOKUP(Table19[[#This Row],[sample]],'T0 Blood'!I:I,'T0 Blood'!A:A)</f>
        <v>US-060-0218-RCC</v>
      </c>
      <c r="E1938" t="s">
        <v>7571</v>
      </c>
      <c r="F1938" t="s">
        <v>7543</v>
      </c>
    </row>
    <row r="1939" spans="1:6">
      <c r="A1939" s="17" t="s">
        <v>6562</v>
      </c>
      <c r="C1939" t="s">
        <v>7572</v>
      </c>
      <c r="D1939" t="str">
        <f>_xlfn.XLOOKUP(Table19[[#This Row],[sample]],'T0 Blood'!I:I,'T0 Blood'!A:A)</f>
        <v>US-060-0221-RCC</v>
      </c>
      <c r="E1939" t="s">
        <v>7573</v>
      </c>
      <c r="F1939" t="s">
        <v>7543</v>
      </c>
    </row>
    <row r="1940" spans="1:6">
      <c r="A1940" s="17" t="s">
        <v>6569</v>
      </c>
      <c r="C1940" t="s">
        <v>7574</v>
      </c>
      <c r="D1940" t="str">
        <f>_xlfn.XLOOKUP(Table19[[#This Row],[sample]],'T0 Blood'!I:I,'T0 Blood'!A:A)</f>
        <v>US-060-0244-RCC</v>
      </c>
      <c r="E1940" t="s">
        <v>7575</v>
      </c>
      <c r="F1940" t="s">
        <v>7576</v>
      </c>
    </row>
    <row r="1941" spans="1:6">
      <c r="A1941" s="17" t="s">
        <v>6576</v>
      </c>
      <c r="C1941" t="s">
        <v>7577</v>
      </c>
      <c r="D1941" t="str">
        <f>_xlfn.XLOOKUP(Table19[[#This Row],[sample]],'T0 Blood'!I:I,'T0 Blood'!A:A)</f>
        <v>US-060-0235-RCC</v>
      </c>
      <c r="E1941" t="s">
        <v>7578</v>
      </c>
      <c r="F1941" t="s">
        <v>7576</v>
      </c>
    </row>
    <row r="1942" spans="1:6">
      <c r="A1942" s="17" t="s">
        <v>6419</v>
      </c>
      <c r="C1942" t="s">
        <v>7579</v>
      </c>
      <c r="D1942" t="str">
        <f>_xlfn.XLOOKUP(Table19[[#This Row],[sample]],'T0 Blood'!I:I,'T0 Blood'!A:A)</f>
        <v>US-060-0229-RCC</v>
      </c>
      <c r="E1942" t="s">
        <v>7580</v>
      </c>
      <c r="F1942" t="s">
        <v>7576</v>
      </c>
    </row>
    <row r="1943" spans="1:6">
      <c r="A1943" s="17" t="s">
        <v>6505</v>
      </c>
      <c r="C1943" t="s">
        <v>7581</v>
      </c>
      <c r="D1943" t="str">
        <f>_xlfn.XLOOKUP(Table19[[#This Row],[sample]],'T0 Blood'!I:I,'T0 Blood'!A:A)</f>
        <v>US-060-0240-RCC</v>
      </c>
      <c r="E1943" t="s">
        <v>7582</v>
      </c>
      <c r="F1943" t="s">
        <v>7576</v>
      </c>
    </row>
    <row r="1944" spans="1:6">
      <c r="A1944" s="17" t="s">
        <v>6515</v>
      </c>
      <c r="C1944" t="s">
        <v>7583</v>
      </c>
      <c r="D1944" t="str">
        <f>_xlfn.XLOOKUP(Table19[[#This Row],[sample]],'T0 Blood'!I:I,'T0 Blood'!A:A)</f>
        <v>US-060-0232-RCC</v>
      </c>
      <c r="E1944" t="s">
        <v>7584</v>
      </c>
      <c r="F1944" t="s">
        <v>7576</v>
      </c>
    </row>
    <row r="1945" spans="1:6">
      <c r="A1945" s="17" t="s">
        <v>6518</v>
      </c>
      <c r="C1945" t="s">
        <v>7585</v>
      </c>
      <c r="D1945" t="str">
        <f>_xlfn.XLOOKUP(Table19[[#This Row],[sample]],'T0 Blood'!I:I,'T0 Blood'!A:A)</f>
        <v>US-060-0230-RCC</v>
      </c>
      <c r="E1945" t="s">
        <v>7586</v>
      </c>
      <c r="F1945" t="s">
        <v>7576</v>
      </c>
    </row>
    <row r="1946" spans="1:6">
      <c r="A1946" s="17" t="s">
        <v>6590</v>
      </c>
      <c r="C1946" t="s">
        <v>7587</v>
      </c>
      <c r="D1946" t="str">
        <f>_xlfn.XLOOKUP(Table19[[#This Row],[sample]],'T0 Blood'!I:I,'T0 Blood'!A:A)</f>
        <v>US-060-0225-RCC</v>
      </c>
      <c r="E1946" t="s">
        <v>7588</v>
      </c>
      <c r="F1946" t="s">
        <v>7576</v>
      </c>
    </row>
    <row r="1947" spans="1:6">
      <c r="A1947" s="17" t="s">
        <v>6528</v>
      </c>
      <c r="C1947" t="s">
        <v>7589</v>
      </c>
      <c r="D1947" t="str">
        <f>_xlfn.XLOOKUP(Table19[[#This Row],[sample]],'T0 Blood'!I:I,'T0 Blood'!A:A)</f>
        <v>US-060-0238-RCC</v>
      </c>
      <c r="E1947" t="s">
        <v>7590</v>
      </c>
      <c r="F1947" t="s">
        <v>7576</v>
      </c>
    </row>
    <row r="1948" spans="1:6">
      <c r="A1948" s="17" t="s">
        <v>6530</v>
      </c>
      <c r="C1948" t="s">
        <v>7591</v>
      </c>
      <c r="D1948" t="str">
        <f>_xlfn.XLOOKUP(Table19[[#This Row],[sample]],'T0 Blood'!I:I,'T0 Blood'!A:A)</f>
        <v>US-060-0228-RCC</v>
      </c>
      <c r="E1948" t="s">
        <v>7592</v>
      </c>
      <c r="F1948" t="s">
        <v>7576</v>
      </c>
    </row>
    <row r="1949" spans="1:6">
      <c r="A1949" s="17" t="s">
        <v>6644</v>
      </c>
      <c r="C1949" t="s">
        <v>7593</v>
      </c>
      <c r="D1949" t="str">
        <f>_xlfn.XLOOKUP(Table19[[#This Row],[sample]],'T0 Blood'!I:I,'T0 Blood'!A:A)</f>
        <v>US-060-0233-RCC</v>
      </c>
      <c r="E1949" t="s">
        <v>7594</v>
      </c>
      <c r="F1949" t="s">
        <v>7576</v>
      </c>
    </row>
    <row r="1950" spans="1:6">
      <c r="A1950" s="17" t="s">
        <v>6550</v>
      </c>
      <c r="C1950" t="s">
        <v>7595</v>
      </c>
      <c r="D1950" t="str">
        <f>_xlfn.XLOOKUP(Table19[[#This Row],[sample]],'T0 Blood'!I:I,'T0 Blood'!A:A)</f>
        <v>US-060-0227-RCC</v>
      </c>
      <c r="E1950" t="s">
        <v>7596</v>
      </c>
      <c r="F1950" t="s">
        <v>7576</v>
      </c>
    </row>
    <row r="1951" spans="1:6">
      <c r="A1951" s="17" t="s">
        <v>6608</v>
      </c>
      <c r="C1951" t="s">
        <v>7597</v>
      </c>
      <c r="D1951" t="str">
        <f>_xlfn.XLOOKUP(Table19[[#This Row],[sample]],'T0 Blood'!I:I,'T0 Blood'!A:A)</f>
        <v>US-060-0237-RCC</v>
      </c>
      <c r="E1951" t="s">
        <v>7598</v>
      </c>
      <c r="F1951" t="s">
        <v>7576</v>
      </c>
    </row>
    <row r="1952" spans="1:6">
      <c r="A1952" s="17" t="s">
        <v>6557</v>
      </c>
      <c r="C1952" t="s">
        <v>7599</v>
      </c>
      <c r="D1952" t="str">
        <f>_xlfn.XLOOKUP(Table19[[#This Row],[sample]],'T0 Blood'!I:I,'T0 Blood'!A:A)</f>
        <v>US-060-0241-RCC</v>
      </c>
      <c r="E1952" t="s">
        <v>7600</v>
      </c>
      <c r="F1952" t="s">
        <v>7576</v>
      </c>
    </row>
    <row r="1953" spans="1:6">
      <c r="A1953" s="17" t="s">
        <v>6562</v>
      </c>
      <c r="C1953" t="s">
        <v>7601</v>
      </c>
      <c r="D1953" t="str">
        <f>_xlfn.XLOOKUP(Table19[[#This Row],[sample]],'T0 Blood'!I:I,'T0 Blood'!A:A)</f>
        <v>US-060-0231-RCC</v>
      </c>
      <c r="E1953" t="s">
        <v>7602</v>
      </c>
      <c r="F1953" t="s">
        <v>7576</v>
      </c>
    </row>
    <row r="1954" spans="1:6">
      <c r="A1954" s="17" t="s">
        <v>6424</v>
      </c>
      <c r="C1954" t="s">
        <v>7603</v>
      </c>
      <c r="D1954" t="str">
        <f>_xlfn.XLOOKUP(Table19[[#This Row],[sample]],'T0 Blood'!I:I,'T0 Blood'!A:A)</f>
        <v>US-060-0236-RCC</v>
      </c>
      <c r="E1954" t="s">
        <v>7604</v>
      </c>
      <c r="F1954" t="s">
        <v>7576</v>
      </c>
    </row>
    <row r="1955" spans="1:6">
      <c r="A1955" s="17" t="s">
        <v>6492</v>
      </c>
      <c r="C1955" t="s">
        <v>7605</v>
      </c>
      <c r="D1955" t="str">
        <f>_xlfn.XLOOKUP(Table19[[#This Row],[sample]],'T0 Blood'!I:I,'T0 Blood'!A:A)</f>
        <v>DE-041-0453-NSCLC</v>
      </c>
      <c r="E1955" t="s">
        <v>7606</v>
      </c>
      <c r="F1955" t="s">
        <v>7607</v>
      </c>
    </row>
    <row r="1956" spans="1:6">
      <c r="A1956" s="17" t="s">
        <v>6672</v>
      </c>
      <c r="C1956" t="s">
        <v>7608</v>
      </c>
      <c r="D1956" t="str">
        <f>_xlfn.XLOOKUP(Table19[[#This Row],[sample]],'T0 Blood'!I:I,'T0 Blood'!A:A)</f>
        <v>ES-044-1090-NSCLC</v>
      </c>
      <c r="E1956" t="s">
        <v>7609</v>
      </c>
      <c r="F1956" t="s">
        <v>7607</v>
      </c>
    </row>
    <row r="1957" spans="1:6">
      <c r="A1957" s="17" t="s">
        <v>6518</v>
      </c>
      <c r="C1957" t="s">
        <v>7610</v>
      </c>
      <c r="D1957" t="str">
        <f>_xlfn.XLOOKUP(Table19[[#This Row],[sample]],'T0 Blood'!I:I,'T0 Blood'!A:A)</f>
        <v>ES-044-1091-NSCLC</v>
      </c>
      <c r="E1957" t="s">
        <v>7611</v>
      </c>
      <c r="F1957" t="s">
        <v>7607</v>
      </c>
    </row>
    <row r="1958" spans="1:6">
      <c r="A1958" s="17" t="s">
        <v>6505</v>
      </c>
      <c r="C1958" t="s">
        <v>7612</v>
      </c>
      <c r="D1958" t="str">
        <f>_xlfn.XLOOKUP(Table19[[#This Row],[sample]],'T0 Blood'!I:I,'T0 Blood'!A:A)</f>
        <v>DE-041-0441-NSCLC</v>
      </c>
      <c r="E1958" t="s">
        <v>7613</v>
      </c>
      <c r="F1958" t="s">
        <v>7607</v>
      </c>
    </row>
    <row r="1959" spans="1:6">
      <c r="A1959" s="17" t="s">
        <v>6510</v>
      </c>
      <c r="C1959" t="s">
        <v>7614</v>
      </c>
      <c r="D1959" t="str">
        <f>_xlfn.XLOOKUP(Table19[[#This Row],[sample]],'T0 Blood'!I:I,'T0 Blood'!A:A)</f>
        <v>IL-008-1729-NSCLC</v>
      </c>
      <c r="E1959" t="s">
        <v>7615</v>
      </c>
      <c r="F1959" t="s">
        <v>7607</v>
      </c>
    </row>
    <row r="1960" spans="1:6">
      <c r="A1960" s="17" t="s">
        <v>6513</v>
      </c>
      <c r="C1960" t="s">
        <v>7616</v>
      </c>
      <c r="D1960" t="str">
        <f>_xlfn.XLOOKUP(Table19[[#This Row],[sample]],'T0 Blood'!I:I,'T0 Blood'!A:A)</f>
        <v>US-060-0247-RCC</v>
      </c>
      <c r="E1960" t="s">
        <v>7617</v>
      </c>
      <c r="F1960" t="s">
        <v>7607</v>
      </c>
    </row>
    <row r="1961" spans="1:6">
      <c r="A1961" s="17" t="s">
        <v>6630</v>
      </c>
      <c r="C1961" t="s">
        <v>7618</v>
      </c>
      <c r="D1961" t="str">
        <f>_xlfn.XLOOKUP(Table19[[#This Row],[sample]],'T0 Blood'!I:I,'T0 Blood'!A:A)</f>
        <v>DE-041-0430-NSCLC</v>
      </c>
      <c r="E1961" t="s">
        <v>7619</v>
      </c>
      <c r="F1961" t="s">
        <v>7607</v>
      </c>
    </row>
    <row r="1962" spans="1:6">
      <c r="A1962" s="17" t="s">
        <v>6495</v>
      </c>
      <c r="C1962" t="s">
        <v>7620</v>
      </c>
      <c r="D1962" t="str">
        <f>_xlfn.XLOOKUP(Table19[[#This Row],[sample]],'T0 Blood'!I:I,'T0 Blood'!A:A)</f>
        <v>ES-044-1092-NSCLC</v>
      </c>
      <c r="E1962" t="s">
        <v>7621</v>
      </c>
      <c r="F1962" t="s">
        <v>7607</v>
      </c>
    </row>
    <row r="1963" spans="1:6">
      <c r="A1963" s="17" t="s">
        <v>6523</v>
      </c>
      <c r="C1963" t="s">
        <v>7622</v>
      </c>
      <c r="D1963" t="str">
        <f>_xlfn.XLOOKUP(Table19[[#This Row],[sample]],'T0 Blood'!I:I,'T0 Blood'!A:A)</f>
        <v>ES-044-1094-NSCLC</v>
      </c>
      <c r="E1963" t="s">
        <v>7623</v>
      </c>
      <c r="F1963" t="s">
        <v>7607</v>
      </c>
    </row>
    <row r="1964" spans="1:6">
      <c r="A1964" s="17" t="s">
        <v>6590</v>
      </c>
      <c r="C1964" t="s">
        <v>7624</v>
      </c>
      <c r="D1964" t="str">
        <f>_xlfn.XLOOKUP(Table19[[#This Row],[sample]],'T0 Blood'!I:I,'T0 Blood'!A:A)</f>
        <v>DE-041-0456-NSCLC</v>
      </c>
      <c r="E1964" t="s">
        <v>7625</v>
      </c>
      <c r="F1964" t="s">
        <v>7607</v>
      </c>
    </row>
    <row r="1965" spans="1:6">
      <c r="A1965" s="17" t="s">
        <v>6530</v>
      </c>
      <c r="C1965" t="s">
        <v>7626</v>
      </c>
      <c r="D1965" t="str">
        <f>_xlfn.XLOOKUP(Table19[[#This Row],[sample]],'T0 Blood'!I:I,'T0 Blood'!A:A)</f>
        <v>US-032-7020-NSCLC</v>
      </c>
      <c r="E1965" t="s">
        <v>7627</v>
      </c>
      <c r="F1965" t="s">
        <v>7607</v>
      </c>
    </row>
    <row r="1966" spans="1:6">
      <c r="A1966" s="17" t="s">
        <v>6532</v>
      </c>
      <c r="C1966" t="s">
        <v>7628</v>
      </c>
      <c r="D1966" t="str">
        <f>_xlfn.XLOOKUP(Table19[[#This Row],[sample]],'T0 Blood'!I:I,'T0 Blood'!A:A)</f>
        <v>ES-044-1098-NSCLC</v>
      </c>
      <c r="E1966" t="s">
        <v>7629</v>
      </c>
      <c r="F1966" t="s">
        <v>7607</v>
      </c>
    </row>
    <row r="1967" spans="1:6">
      <c r="A1967" s="17" t="s">
        <v>6535</v>
      </c>
      <c r="C1967" t="s">
        <v>7630</v>
      </c>
      <c r="D1967" t="str">
        <f>_xlfn.XLOOKUP(Table19[[#This Row],[sample]],'T0 Blood'!I:I,'T0 Blood'!A:A)</f>
        <v>DE-041-0434-NSCLC</v>
      </c>
      <c r="E1967" t="s">
        <v>7631</v>
      </c>
      <c r="F1967" t="s">
        <v>7607</v>
      </c>
    </row>
    <row r="1968" spans="1:6">
      <c r="A1968" s="17" t="s">
        <v>6540</v>
      </c>
      <c r="C1968" t="s">
        <v>7632</v>
      </c>
      <c r="D1968" t="str">
        <f>_xlfn.XLOOKUP(Table19[[#This Row],[sample]],'T0 Blood'!I:I,'T0 Blood'!A:A)</f>
        <v>DE-041-0422-NSCLC</v>
      </c>
      <c r="E1968" t="s">
        <v>7633</v>
      </c>
      <c r="F1968" t="s">
        <v>7607</v>
      </c>
    </row>
    <row r="1969" spans="1:6">
      <c r="A1969" s="17" t="s">
        <v>6604</v>
      </c>
      <c r="C1969" t="s">
        <v>7634</v>
      </c>
      <c r="D1969" t="e">
        <f>_xlfn.XLOOKUP(Table19[[#This Row],[sample]],'T0 Blood'!I:I,'T0 Blood'!A:A)</f>
        <v>#N/A</v>
      </c>
      <c r="E1969" s="25" t="s">
        <v>7635</v>
      </c>
      <c r="F1969" t="s">
        <v>7607</v>
      </c>
    </row>
    <row r="1970" spans="1:6">
      <c r="A1970" s="17" t="s">
        <v>6550</v>
      </c>
      <c r="C1970" t="s">
        <v>7636</v>
      </c>
      <c r="D1970" t="str">
        <f>_xlfn.XLOOKUP(Table19[[#This Row],[sample]],'T0 Blood'!I:I,'T0 Blood'!A:A)</f>
        <v>DE-041-0459-NSCLC</v>
      </c>
      <c r="E1970" t="s">
        <v>7637</v>
      </c>
      <c r="F1970" t="s">
        <v>7607</v>
      </c>
    </row>
    <row r="1971" spans="1:6">
      <c r="A1971" s="17" t="s">
        <v>6608</v>
      </c>
      <c r="C1971" t="s">
        <v>7638</v>
      </c>
      <c r="D1971" t="str">
        <f>_xlfn.XLOOKUP(Table19[[#This Row],[sample]],'T0 Blood'!I:I,'T0 Blood'!A:A)</f>
        <v>DE-041-0460-NSCLC</v>
      </c>
      <c r="E1971" t="s">
        <v>7639</v>
      </c>
      <c r="F1971" t="s">
        <v>7607</v>
      </c>
    </row>
    <row r="1972" spans="1:6">
      <c r="A1972" s="17" t="s">
        <v>6554</v>
      </c>
      <c r="C1972" t="s">
        <v>7640</v>
      </c>
      <c r="D1972" t="str">
        <f>_xlfn.XLOOKUP(Table19[[#This Row],[sample]],'T0 Blood'!I:I,'T0 Blood'!A:A)</f>
        <v>DE-041-0436-NSCLC</v>
      </c>
      <c r="E1972" t="s">
        <v>7641</v>
      </c>
      <c r="F1972" t="s">
        <v>7607</v>
      </c>
    </row>
    <row r="1973" spans="1:6">
      <c r="A1973" s="17" t="s">
        <v>6560</v>
      </c>
      <c r="C1973" t="s">
        <v>7642</v>
      </c>
      <c r="D1973" t="str">
        <f>_xlfn.XLOOKUP(Table19[[#This Row],[sample]],'T0 Blood'!I:I,'T0 Blood'!A:A)</f>
        <v>DE-041-0429-NSCLC</v>
      </c>
      <c r="E1973" t="s">
        <v>7643</v>
      </c>
      <c r="F1973" t="s">
        <v>7607</v>
      </c>
    </row>
    <row r="1974" spans="1:6">
      <c r="A1974" s="17" t="s">
        <v>6613</v>
      </c>
      <c r="C1974" t="s">
        <v>7644</v>
      </c>
      <c r="D1974" t="str">
        <f>_xlfn.XLOOKUP(Table19[[#This Row],[sample]],'T0 Blood'!I:I,'T0 Blood'!A:A)</f>
        <v>DE-041-0461-NSCLC</v>
      </c>
      <c r="E1974" t="s">
        <v>7645</v>
      </c>
      <c r="F1974" t="s">
        <v>7607</v>
      </c>
    </row>
    <row r="1975" spans="1:6">
      <c r="A1975" s="6"/>
    </row>
    <row r="1976" spans="1:6">
      <c r="A1976" s="6"/>
    </row>
    <row r="1977" spans="1:6">
      <c r="A1977" s="6"/>
    </row>
    <row r="1978" spans="1:6">
      <c r="A1978" s="6"/>
    </row>
    <row r="1979" spans="1:6">
      <c r="A1979" s="6"/>
    </row>
    <row r="1980" spans="1:6">
      <c r="A1980" s="6"/>
    </row>
    <row r="1981" spans="1:6">
      <c r="A1981" s="6"/>
    </row>
    <row r="1982" spans="1:6">
      <c r="A1982" s="6"/>
    </row>
    <row r="1983" spans="1:6">
      <c r="A1983" s="6"/>
    </row>
    <row r="1984" spans="1:6">
      <c r="A1984" s="6"/>
    </row>
    <row r="1985" spans="1:1">
      <c r="A1985" s="6"/>
    </row>
    <row r="1986" spans="1:1">
      <c r="A1986" s="6"/>
    </row>
    <row r="1987" spans="1:1">
      <c r="A1987" s="6"/>
    </row>
    <row r="1988" spans="1:1">
      <c r="A1988" s="6"/>
    </row>
    <row r="1989" spans="1:1">
      <c r="A1989" s="6"/>
    </row>
    <row r="1990" spans="1:1">
      <c r="A1990" s="6"/>
    </row>
    <row r="1991" spans="1:1">
      <c r="A1991" s="6"/>
    </row>
    <row r="1992" spans="1:1">
      <c r="A1992" s="6"/>
    </row>
    <row r="1993" spans="1:1">
      <c r="A1993" s="6"/>
    </row>
    <row r="1994" spans="1:1">
      <c r="A1994" s="6"/>
    </row>
    <row r="1995" spans="1:1">
      <c r="A1995" s="6"/>
    </row>
    <row r="1996" spans="1:1">
      <c r="A1996" s="6"/>
    </row>
    <row r="1997" spans="1:1">
      <c r="A1997" s="6"/>
    </row>
    <row r="1998" spans="1:1">
      <c r="A1998" s="6"/>
    </row>
    <row r="1999" spans="1:1">
      <c r="A1999" s="6"/>
    </row>
    <row r="2000" spans="1:1">
      <c r="A2000" s="6"/>
    </row>
    <row r="2001" spans="1:1">
      <c r="A2001" s="6"/>
    </row>
    <row r="2002" spans="1:1">
      <c r="A2002" s="6"/>
    </row>
    <row r="2003" spans="1:1">
      <c r="A2003" s="6"/>
    </row>
    <row r="2004" spans="1:1">
      <c r="A2004" s="6"/>
    </row>
    <row r="2005" spans="1:1">
      <c r="A2005" s="6"/>
    </row>
    <row r="2006" spans="1:1">
      <c r="A2006" s="6"/>
    </row>
    <row r="2007" spans="1:1">
      <c r="A2007" s="6"/>
    </row>
    <row r="2008" spans="1:1">
      <c r="A2008" s="6"/>
    </row>
    <row r="2009" spans="1:1">
      <c r="A2009" s="6"/>
    </row>
    <row r="2010" spans="1:1">
      <c r="A2010" s="6"/>
    </row>
    <row r="2011" spans="1:1">
      <c r="A2011" s="6"/>
    </row>
    <row r="2012" spans="1:1">
      <c r="A2012" s="6"/>
    </row>
    <row r="2013" spans="1:1">
      <c r="A2013" s="6"/>
    </row>
    <row r="2014" spans="1:1">
      <c r="A2014" s="6"/>
    </row>
    <row r="2015" spans="1:1">
      <c r="A2015" s="6"/>
    </row>
    <row r="2016" spans="1:1">
      <c r="A2016" s="6"/>
    </row>
    <row r="2017" spans="1:1">
      <c r="A2017" s="6"/>
    </row>
    <row r="2018" spans="1:1">
      <c r="A2018" s="6"/>
    </row>
    <row r="2019" spans="1:1">
      <c r="A2019" s="6"/>
    </row>
    <row r="2020" spans="1:1">
      <c r="A2020" s="6"/>
    </row>
    <row r="2021" spans="1:1">
      <c r="A2021" s="6"/>
    </row>
    <row r="2022" spans="1:1">
      <c r="A2022" s="6"/>
    </row>
    <row r="2023" spans="1:1">
      <c r="A2023" s="6"/>
    </row>
    <row r="2024" spans="1:1">
      <c r="A2024" s="6"/>
    </row>
    <row r="2025" spans="1:1">
      <c r="A2025" s="6"/>
    </row>
    <row r="2026" spans="1:1">
      <c r="A2026" s="6"/>
    </row>
    <row r="2027" spans="1:1">
      <c r="A2027" s="6"/>
    </row>
    <row r="2028" spans="1:1">
      <c r="A2028" s="6"/>
    </row>
    <row r="2029" spans="1:1">
      <c r="A2029" s="6"/>
    </row>
    <row r="2030" spans="1:1">
      <c r="A2030" s="6"/>
    </row>
    <row r="2031" spans="1:1">
      <c r="A2031" s="6"/>
    </row>
    <row r="2032" spans="1:1">
      <c r="A2032" s="6"/>
    </row>
    <row r="2033" spans="1:1">
      <c r="A2033" s="6"/>
    </row>
    <row r="2034" spans="1:1">
      <c r="A2034" s="6"/>
    </row>
    <row r="2035" spans="1:1">
      <c r="A2035" s="6"/>
    </row>
    <row r="2036" spans="1:1">
      <c r="A2036" s="6"/>
    </row>
    <row r="2037" spans="1:1">
      <c r="A2037" s="6"/>
    </row>
    <row r="2038" spans="1:1">
      <c r="A2038" s="6"/>
    </row>
    <row r="2039" spans="1:1">
      <c r="A2039" s="6"/>
    </row>
    <row r="2040" spans="1:1">
      <c r="A2040" s="6"/>
    </row>
    <row r="2041" spans="1:1">
      <c r="A2041" s="6"/>
    </row>
    <row r="2042" spans="1:1">
      <c r="A2042" s="6"/>
    </row>
    <row r="2043" spans="1:1">
      <c r="A2043" s="6"/>
    </row>
    <row r="2044" spans="1:1">
      <c r="A2044" s="6"/>
    </row>
    <row r="2045" spans="1:1">
      <c r="A2045" s="6"/>
    </row>
    <row r="2046" spans="1:1">
      <c r="A2046" s="6"/>
    </row>
    <row r="2047" spans="1:1">
      <c r="A2047" s="6"/>
    </row>
    <row r="2048" spans="1:1">
      <c r="A2048" s="6"/>
    </row>
    <row r="2049" spans="1:1">
      <c r="A2049" s="6"/>
    </row>
    <row r="2050" spans="1:1">
      <c r="A2050" s="6"/>
    </row>
    <row r="2051" spans="1:1">
      <c r="A2051" s="6"/>
    </row>
    <row r="2052" spans="1:1">
      <c r="A2052" s="6"/>
    </row>
    <row r="2053" spans="1:1">
      <c r="A2053" s="6"/>
    </row>
    <row r="2054" spans="1:1">
      <c r="A2054" s="6"/>
    </row>
    <row r="2055" spans="1:1">
      <c r="A2055" s="6"/>
    </row>
    <row r="2056" spans="1:1">
      <c r="A2056" s="6"/>
    </row>
    <row r="2057" spans="1:1">
      <c r="A2057" s="6"/>
    </row>
    <row r="2058" spans="1:1">
      <c r="A2058" s="6"/>
    </row>
    <row r="2059" spans="1:1">
      <c r="A2059" s="6"/>
    </row>
    <row r="2060" spans="1:1">
      <c r="A2060" s="6"/>
    </row>
    <row r="2061" spans="1:1">
      <c r="A2061" s="6"/>
    </row>
    <row r="2062" spans="1:1">
      <c r="A2062" s="6"/>
    </row>
    <row r="2063" spans="1:1">
      <c r="A2063" s="6"/>
    </row>
    <row r="2064" spans="1:1">
      <c r="A2064" s="6"/>
    </row>
    <row r="2065" spans="1:1">
      <c r="A2065" s="6"/>
    </row>
    <row r="2066" spans="1:1">
      <c r="A2066" s="6"/>
    </row>
    <row r="2067" spans="1:1">
      <c r="A2067" s="6"/>
    </row>
    <row r="2068" spans="1:1">
      <c r="A2068" s="6"/>
    </row>
    <row r="2069" spans="1:1">
      <c r="A2069" s="6"/>
    </row>
    <row r="2070" spans="1:1">
      <c r="A2070" s="6"/>
    </row>
    <row r="2071" spans="1:1">
      <c r="A2071" s="6"/>
    </row>
    <row r="2072" spans="1:1">
      <c r="A2072" s="6"/>
    </row>
    <row r="2073" spans="1:1">
      <c r="A2073" s="6"/>
    </row>
    <row r="2074" spans="1:1">
      <c r="A2074" s="6"/>
    </row>
    <row r="2075" spans="1:1">
      <c r="A2075" s="6"/>
    </row>
    <row r="2076" spans="1:1">
      <c r="A2076" s="6"/>
    </row>
    <row r="2077" spans="1:1">
      <c r="A2077" s="6"/>
    </row>
    <row r="2078" spans="1:1">
      <c r="A2078" s="6"/>
    </row>
    <row r="2079" spans="1:1">
      <c r="A2079" s="6"/>
    </row>
    <row r="2080" spans="1:1">
      <c r="A2080" s="6"/>
    </row>
    <row r="2081" spans="1:1">
      <c r="A2081" s="6"/>
    </row>
    <row r="2082" spans="1:1">
      <c r="A2082" s="6"/>
    </row>
    <row r="2083" spans="1:1">
      <c r="A2083" s="6"/>
    </row>
    <row r="2084" spans="1:1">
      <c r="A2084" s="6"/>
    </row>
    <row r="2085" spans="1:1">
      <c r="A2085" s="6"/>
    </row>
    <row r="2086" spans="1:1">
      <c r="A2086" s="6"/>
    </row>
    <row r="2087" spans="1:1">
      <c r="A2087" s="6"/>
    </row>
    <row r="2088" spans="1:1">
      <c r="A2088" s="6"/>
    </row>
    <row r="2089" spans="1:1">
      <c r="A2089" s="6"/>
    </row>
    <row r="2090" spans="1:1">
      <c r="A2090" s="6"/>
    </row>
    <row r="2091" spans="1:1">
      <c r="A2091" s="6"/>
    </row>
    <row r="2092" spans="1:1">
      <c r="A2092" s="6"/>
    </row>
    <row r="2093" spans="1:1">
      <c r="A2093" s="6"/>
    </row>
    <row r="2094" spans="1:1">
      <c r="A2094" s="6"/>
    </row>
    <row r="2095" spans="1:1">
      <c r="A2095" s="6"/>
    </row>
    <row r="2096" spans="1:1">
      <c r="A2096" s="6"/>
    </row>
    <row r="2097" spans="1:1">
      <c r="A2097" s="6"/>
    </row>
    <row r="2098" spans="1:1">
      <c r="A2098" s="6"/>
    </row>
    <row r="2099" spans="1:1">
      <c r="A2099" s="6"/>
    </row>
    <row r="2100" spans="1:1">
      <c r="A2100" s="6"/>
    </row>
    <row r="2101" spans="1:1">
      <c r="A2101" s="6"/>
    </row>
    <row r="2102" spans="1:1">
      <c r="A2102" s="6"/>
    </row>
    <row r="2103" spans="1:1">
      <c r="A2103" s="6"/>
    </row>
    <row r="2104" spans="1:1">
      <c r="A2104" s="6"/>
    </row>
    <row r="2105" spans="1:1">
      <c r="A2105" s="6"/>
    </row>
    <row r="2106" spans="1:1">
      <c r="A2106" s="6"/>
    </row>
    <row r="2107" spans="1:1">
      <c r="A2107" s="6"/>
    </row>
    <row r="2108" spans="1:1">
      <c r="A2108" s="6"/>
    </row>
    <row r="2109" spans="1:1">
      <c r="A2109" s="6"/>
    </row>
    <row r="2110" spans="1:1">
      <c r="A2110" s="6"/>
    </row>
    <row r="2111" spans="1:1">
      <c r="A2111" s="6"/>
    </row>
    <row r="2112" spans="1:1">
      <c r="A2112" s="6"/>
    </row>
    <row r="2113" spans="1:1">
      <c r="A2113" s="6"/>
    </row>
    <row r="2114" spans="1:1">
      <c r="A2114" s="6"/>
    </row>
    <row r="2115" spans="1:1">
      <c r="A2115" s="6"/>
    </row>
    <row r="2116" spans="1:1">
      <c r="A2116" s="6"/>
    </row>
    <row r="2117" spans="1:1">
      <c r="A2117" s="6"/>
    </row>
    <row r="2118" spans="1:1">
      <c r="A2118" s="6"/>
    </row>
    <row r="2119" spans="1:1">
      <c r="A2119" s="6"/>
    </row>
    <row r="2120" spans="1:1">
      <c r="A2120" s="6"/>
    </row>
    <row r="2121" spans="1:1">
      <c r="A2121" s="6"/>
    </row>
    <row r="2122" spans="1:1">
      <c r="A2122" s="6"/>
    </row>
    <row r="2123" spans="1:1">
      <c r="A2123" s="6"/>
    </row>
    <row r="2124" spans="1:1">
      <c r="A2124" s="6"/>
    </row>
    <row r="2125" spans="1:1">
      <c r="A2125" s="6"/>
    </row>
    <row r="2126" spans="1:1">
      <c r="A2126" s="6"/>
    </row>
    <row r="2127" spans="1:1">
      <c r="A2127" s="6"/>
    </row>
    <row r="2128" spans="1:1">
      <c r="A2128" s="6"/>
    </row>
    <row r="2129" spans="1:1">
      <c r="A2129" s="6"/>
    </row>
    <row r="2130" spans="1:1">
      <c r="A2130" s="6"/>
    </row>
    <row r="2131" spans="1:1">
      <c r="A2131" s="6"/>
    </row>
    <row r="2132" spans="1:1">
      <c r="A2132" s="6"/>
    </row>
    <row r="2133" spans="1:1">
      <c r="A2133" s="6"/>
    </row>
    <row r="2134" spans="1:1">
      <c r="A2134" s="6"/>
    </row>
    <row r="2135" spans="1:1">
      <c r="A2135" s="6"/>
    </row>
    <row r="2136" spans="1:1">
      <c r="A2136" s="6"/>
    </row>
    <row r="2137" spans="1:1">
      <c r="A2137" s="6"/>
    </row>
    <row r="2138" spans="1:1">
      <c r="A2138" s="6"/>
    </row>
    <row r="2139" spans="1:1">
      <c r="A2139" s="6"/>
    </row>
    <row r="2140" spans="1:1">
      <c r="A2140" s="6"/>
    </row>
    <row r="2141" spans="1:1">
      <c r="A2141" s="6"/>
    </row>
    <row r="2142" spans="1:1">
      <c r="A2142" s="6"/>
    </row>
    <row r="2143" spans="1:1">
      <c r="A2143" s="6"/>
    </row>
    <row r="2144" spans="1:1">
      <c r="A2144" s="6"/>
    </row>
    <row r="2145" spans="1:1">
      <c r="A2145" s="6"/>
    </row>
    <row r="2146" spans="1:1">
      <c r="A2146" s="6"/>
    </row>
    <row r="2147" spans="1:1">
      <c r="A2147" s="6"/>
    </row>
    <row r="2148" spans="1:1">
      <c r="A2148" s="6"/>
    </row>
    <row r="2149" spans="1:1">
      <c r="A2149" s="6"/>
    </row>
    <row r="2150" spans="1:1">
      <c r="A2150" s="6"/>
    </row>
    <row r="2151" spans="1:1">
      <c r="A2151" s="6"/>
    </row>
    <row r="2152" spans="1:1">
      <c r="A2152" s="6"/>
    </row>
    <row r="2153" spans="1:1">
      <c r="A2153" s="6"/>
    </row>
    <row r="2154" spans="1:1">
      <c r="A2154" s="6"/>
    </row>
    <row r="2155" spans="1:1">
      <c r="A2155" s="6"/>
    </row>
    <row r="2156" spans="1:1">
      <c r="A2156" s="6"/>
    </row>
    <row r="2157" spans="1:1">
      <c r="A2157" s="6"/>
    </row>
    <row r="2158" spans="1:1">
      <c r="A2158" s="6"/>
    </row>
    <row r="2159" spans="1:1">
      <c r="A2159" s="6"/>
    </row>
    <row r="2160" spans="1:1">
      <c r="A2160" s="6"/>
    </row>
    <row r="2161" spans="1:1">
      <c r="A2161" s="6"/>
    </row>
    <row r="2162" spans="1:1">
      <c r="A2162" s="6"/>
    </row>
    <row r="2163" spans="1:1">
      <c r="A2163" s="6"/>
    </row>
    <row r="2164" spans="1:1">
      <c r="A2164" s="6"/>
    </row>
    <row r="2165" spans="1:1">
      <c r="A2165" s="6"/>
    </row>
    <row r="2166" spans="1:1">
      <c r="A2166" s="6"/>
    </row>
    <row r="2167" spans="1:1">
      <c r="A2167" s="6"/>
    </row>
    <row r="2168" spans="1:1">
      <c r="A2168" s="6"/>
    </row>
    <row r="2169" spans="1:1">
      <c r="A2169" s="6"/>
    </row>
    <row r="2170" spans="1:1">
      <c r="A2170" s="6"/>
    </row>
    <row r="2171" spans="1:1">
      <c r="A2171" s="6"/>
    </row>
    <row r="2172" spans="1:1">
      <c r="A2172" s="6"/>
    </row>
    <row r="2173" spans="1:1">
      <c r="A2173" s="6"/>
    </row>
    <row r="2174" spans="1:1">
      <c r="A2174" s="6"/>
    </row>
    <row r="2175" spans="1:1">
      <c r="A2175" s="6"/>
    </row>
    <row r="2176" spans="1:1">
      <c r="A2176" s="6"/>
    </row>
    <row r="2177" spans="1:1">
      <c r="A2177" s="6"/>
    </row>
    <row r="2178" spans="1:1">
      <c r="A2178" s="6"/>
    </row>
    <row r="2179" spans="1:1">
      <c r="A2179" s="6"/>
    </row>
    <row r="2180" spans="1:1">
      <c r="A2180" s="6"/>
    </row>
    <row r="2181" spans="1:1">
      <c r="A2181" s="6"/>
    </row>
    <row r="2182" spans="1:1">
      <c r="A2182" s="6"/>
    </row>
    <row r="2183" spans="1:1">
      <c r="A2183" s="6"/>
    </row>
    <row r="2184" spans="1:1">
      <c r="A2184" s="6"/>
    </row>
    <row r="2185" spans="1:1">
      <c r="A2185" s="6"/>
    </row>
    <row r="2186" spans="1:1">
      <c r="A2186" s="6"/>
    </row>
    <row r="2187" spans="1:1">
      <c r="A2187" s="6"/>
    </row>
    <row r="2188" spans="1:1">
      <c r="A2188" s="6"/>
    </row>
    <row r="2189" spans="1:1">
      <c r="A2189" s="6"/>
    </row>
    <row r="2190" spans="1:1">
      <c r="A2190" s="6"/>
    </row>
    <row r="2191" spans="1:1">
      <c r="A2191" s="6"/>
    </row>
    <row r="2192" spans="1:1">
      <c r="A2192" s="6"/>
    </row>
    <row r="2193" spans="1:1">
      <c r="A2193" s="6"/>
    </row>
    <row r="2194" spans="1:1">
      <c r="A2194" s="6"/>
    </row>
    <row r="2195" spans="1:1">
      <c r="A2195" s="6"/>
    </row>
    <row r="2196" spans="1:1">
      <c r="A2196" s="6"/>
    </row>
    <row r="2197" spans="1:1">
      <c r="A2197" s="6"/>
    </row>
    <row r="2198" spans="1:1">
      <c r="A2198" s="6"/>
    </row>
    <row r="2199" spans="1:1">
      <c r="A2199" s="6"/>
    </row>
    <row r="2200" spans="1:1">
      <c r="A2200" s="6"/>
    </row>
    <row r="2201" spans="1:1">
      <c r="A2201" s="6"/>
    </row>
    <row r="2202" spans="1:1">
      <c r="A2202" s="6"/>
    </row>
    <row r="2203" spans="1:1">
      <c r="A2203" s="6"/>
    </row>
    <row r="2204" spans="1:1">
      <c r="A2204" s="6"/>
    </row>
    <row r="2205" spans="1:1">
      <c r="A2205" s="6"/>
    </row>
    <row r="2206" spans="1:1">
      <c r="A2206" s="6"/>
    </row>
    <row r="2207" spans="1:1">
      <c r="A2207" s="6"/>
    </row>
    <row r="2208" spans="1:1">
      <c r="A2208" s="6"/>
    </row>
    <row r="2209" spans="1:1">
      <c r="A2209" s="6"/>
    </row>
    <row r="2210" spans="1:1">
      <c r="A2210" s="6"/>
    </row>
    <row r="2211" spans="1:1">
      <c r="A2211" s="6"/>
    </row>
    <row r="2212" spans="1:1">
      <c r="A2212" s="6"/>
    </row>
    <row r="2213" spans="1:1">
      <c r="A2213" s="6"/>
    </row>
    <row r="2214" spans="1:1">
      <c r="A2214" s="6"/>
    </row>
    <row r="2215" spans="1:1">
      <c r="A2215" s="6"/>
    </row>
    <row r="2216" spans="1:1">
      <c r="A2216" s="6"/>
    </row>
    <row r="2217" spans="1:1">
      <c r="A2217" s="6"/>
    </row>
    <row r="2218" spans="1:1">
      <c r="A2218" s="6"/>
    </row>
    <row r="2219" spans="1:1">
      <c r="A2219" s="6"/>
    </row>
    <row r="2220" spans="1:1">
      <c r="A2220" s="6"/>
    </row>
    <row r="2221" spans="1:1">
      <c r="A2221" s="6"/>
    </row>
    <row r="2222" spans="1:1">
      <c r="A2222" s="6"/>
    </row>
    <row r="2223" spans="1:1">
      <c r="A2223" s="6"/>
    </row>
    <row r="2224" spans="1:1">
      <c r="A2224" s="6"/>
    </row>
    <row r="2225" spans="1:1">
      <c r="A2225" s="6"/>
    </row>
    <row r="2226" spans="1:1">
      <c r="A2226" s="6"/>
    </row>
    <row r="2227" spans="1:1">
      <c r="A2227" s="6"/>
    </row>
    <row r="2228" spans="1:1">
      <c r="A2228" s="6"/>
    </row>
    <row r="2229" spans="1:1">
      <c r="A2229" s="6"/>
    </row>
    <row r="2230" spans="1:1">
      <c r="A2230" s="6"/>
    </row>
    <row r="2231" spans="1:1">
      <c r="A2231" s="6"/>
    </row>
    <row r="2232" spans="1:1">
      <c r="A2232" s="6"/>
    </row>
    <row r="2233" spans="1:1">
      <c r="A2233" s="6"/>
    </row>
    <row r="2234" spans="1:1">
      <c r="A2234" s="6"/>
    </row>
    <row r="2235" spans="1:1">
      <c r="A2235" s="6"/>
    </row>
    <row r="2236" spans="1:1">
      <c r="A2236" s="6"/>
    </row>
    <row r="2237" spans="1:1">
      <c r="A2237" s="6"/>
    </row>
    <row r="2238" spans="1:1">
      <c r="A2238" s="6"/>
    </row>
    <row r="2239" spans="1:1">
      <c r="A2239" s="6"/>
    </row>
    <row r="2240" spans="1:1">
      <c r="A2240" s="6"/>
    </row>
    <row r="2241" spans="1:1">
      <c r="A2241" s="6"/>
    </row>
    <row r="2242" spans="1:1">
      <c r="A2242" s="6"/>
    </row>
    <row r="2243" spans="1:1">
      <c r="A2243" s="6"/>
    </row>
    <row r="2244" spans="1:1">
      <c r="A2244" s="6"/>
    </row>
    <row r="2245" spans="1:1">
      <c r="A2245" s="6"/>
    </row>
    <row r="2246" spans="1:1">
      <c r="A2246" s="6"/>
    </row>
    <row r="2247" spans="1:1">
      <c r="A2247" s="6"/>
    </row>
    <row r="2248" spans="1:1">
      <c r="A2248" s="6"/>
    </row>
    <row r="2249" spans="1:1">
      <c r="A2249" s="6"/>
    </row>
    <row r="2250" spans="1:1">
      <c r="A2250" s="6"/>
    </row>
    <row r="2251" spans="1:1">
      <c r="A2251" s="6"/>
    </row>
    <row r="2252" spans="1:1">
      <c r="A2252" s="6"/>
    </row>
    <row r="2253" spans="1:1">
      <c r="A2253" s="6"/>
    </row>
    <row r="2254" spans="1:1">
      <c r="A2254" s="6"/>
    </row>
    <row r="2255" spans="1:1">
      <c r="A2255" s="6"/>
    </row>
    <row r="2256" spans="1:1">
      <c r="A2256" s="6"/>
    </row>
    <row r="2257" spans="1:1">
      <c r="A2257" s="6"/>
    </row>
    <row r="2258" spans="1:1">
      <c r="A2258" s="6"/>
    </row>
    <row r="2259" spans="1:1">
      <c r="A2259" s="6"/>
    </row>
    <row r="2260" spans="1:1">
      <c r="A2260" s="6"/>
    </row>
    <row r="2261" spans="1:1">
      <c r="A2261" s="6"/>
    </row>
    <row r="2262" spans="1:1">
      <c r="A2262" s="6"/>
    </row>
    <row r="2263" spans="1:1">
      <c r="A2263" s="6"/>
    </row>
    <row r="2264" spans="1:1">
      <c r="A2264" s="6"/>
    </row>
    <row r="2265" spans="1:1">
      <c r="A2265" s="6"/>
    </row>
    <row r="2266" spans="1:1">
      <c r="A2266" s="6"/>
    </row>
    <row r="2267" spans="1:1">
      <c r="A2267" s="6"/>
    </row>
    <row r="2268" spans="1:1">
      <c r="A2268" s="6"/>
    </row>
    <row r="2269" spans="1:1">
      <c r="A2269" s="6"/>
    </row>
    <row r="2270" spans="1:1">
      <c r="A2270" s="6"/>
    </row>
    <row r="2271" spans="1:1">
      <c r="A2271" s="6"/>
    </row>
    <row r="2272" spans="1:1">
      <c r="A2272" s="6"/>
    </row>
    <row r="2273" spans="1:1">
      <c r="A2273" s="6"/>
    </row>
    <row r="2274" spans="1:1">
      <c r="A2274" s="6"/>
    </row>
    <row r="2275" spans="1:1">
      <c r="A2275" s="6"/>
    </row>
    <row r="2276" spans="1:1">
      <c r="A2276" s="6"/>
    </row>
    <row r="2277" spans="1:1">
      <c r="A2277" s="6"/>
    </row>
    <row r="2278" spans="1:1">
      <c r="A2278" s="6"/>
    </row>
    <row r="2279" spans="1:1">
      <c r="A2279" s="6"/>
    </row>
    <row r="2280" spans="1:1">
      <c r="A2280" s="6"/>
    </row>
    <row r="2281" spans="1:1">
      <c r="A2281" s="6"/>
    </row>
    <row r="2282" spans="1:1">
      <c r="A2282" s="6"/>
    </row>
    <row r="2283" spans="1:1">
      <c r="A2283" s="6"/>
    </row>
    <row r="2284" spans="1:1">
      <c r="A2284" s="6"/>
    </row>
    <row r="2285" spans="1:1">
      <c r="A2285" s="6"/>
    </row>
    <row r="2286" spans="1:1">
      <c r="A2286" s="6"/>
    </row>
    <row r="2287" spans="1:1">
      <c r="A2287" s="6"/>
    </row>
    <row r="2288" spans="1:1">
      <c r="A2288" s="6"/>
    </row>
    <row r="2289" spans="1:1">
      <c r="A2289" s="6"/>
    </row>
    <row r="2290" spans="1:1">
      <c r="A2290" s="6"/>
    </row>
    <row r="2291" spans="1:1">
      <c r="A2291" s="6"/>
    </row>
    <row r="2292" spans="1:1">
      <c r="A2292" s="6"/>
    </row>
    <row r="2293" spans="1:1">
      <c r="A2293" s="6"/>
    </row>
    <row r="2294" spans="1:1">
      <c r="A2294" s="6"/>
    </row>
    <row r="2295" spans="1:1">
      <c r="A2295" s="6"/>
    </row>
    <row r="2296" spans="1:1">
      <c r="A2296" s="6"/>
    </row>
    <row r="2297" spans="1:1">
      <c r="A2297" s="6"/>
    </row>
    <row r="2298" spans="1:1">
      <c r="A2298" s="6"/>
    </row>
    <row r="2299" spans="1:1">
      <c r="A2299" s="6"/>
    </row>
    <row r="2300" spans="1:1">
      <c r="A2300" s="6"/>
    </row>
    <row r="2301" spans="1:1">
      <c r="A2301" s="6"/>
    </row>
    <row r="2302" spans="1:1">
      <c r="A2302" s="6"/>
    </row>
    <row r="2303" spans="1:1">
      <c r="A2303" s="6"/>
    </row>
    <row r="2304" spans="1:1">
      <c r="A2304" s="6"/>
    </row>
    <row r="2305" spans="1:1">
      <c r="A2305" s="6"/>
    </row>
    <row r="2306" spans="1:1">
      <c r="A2306" s="6"/>
    </row>
    <row r="2307" spans="1:1">
      <c r="A2307" s="6"/>
    </row>
    <row r="2308" spans="1:1">
      <c r="A2308" s="6"/>
    </row>
    <row r="2309" spans="1:1">
      <c r="A2309" s="6"/>
    </row>
    <row r="2310" spans="1:1">
      <c r="A2310" s="6"/>
    </row>
    <row r="2311" spans="1:1">
      <c r="A2311" s="6"/>
    </row>
    <row r="2312" spans="1:1">
      <c r="A2312" s="6"/>
    </row>
    <row r="2313" spans="1:1">
      <c r="A2313" s="6"/>
    </row>
    <row r="2314" spans="1:1">
      <c r="A2314" s="6"/>
    </row>
    <row r="2315" spans="1:1">
      <c r="A2315" s="6"/>
    </row>
    <row r="2316" spans="1:1">
      <c r="A2316" s="6"/>
    </row>
    <row r="2317" spans="1:1">
      <c r="A2317" s="6"/>
    </row>
    <row r="2318" spans="1:1">
      <c r="A2318" s="6"/>
    </row>
    <row r="2319" spans="1:1">
      <c r="A2319" s="6"/>
    </row>
    <row r="2320" spans="1:1">
      <c r="A2320" s="6"/>
    </row>
    <row r="2321" spans="1:1">
      <c r="A2321" s="6"/>
    </row>
    <row r="2322" spans="1:1">
      <c r="A2322" s="6"/>
    </row>
    <row r="2323" spans="1:1">
      <c r="A2323" s="6"/>
    </row>
    <row r="2324" spans="1:1">
      <c r="A2324" s="6"/>
    </row>
    <row r="2325" spans="1:1">
      <c r="A2325" s="6"/>
    </row>
    <row r="2326" spans="1:1">
      <c r="A2326" s="6"/>
    </row>
    <row r="2327" spans="1:1">
      <c r="A2327" s="6"/>
    </row>
    <row r="2328" spans="1:1">
      <c r="A2328" s="6"/>
    </row>
    <row r="2329" spans="1:1">
      <c r="A2329" s="6"/>
    </row>
    <row r="2330" spans="1:1">
      <c r="A2330" s="6"/>
    </row>
    <row r="2331" spans="1:1">
      <c r="A2331" s="6"/>
    </row>
    <row r="2332" spans="1:1">
      <c r="A2332" s="6"/>
    </row>
    <row r="2333" spans="1:1">
      <c r="A2333" s="6"/>
    </row>
    <row r="2334" spans="1:1">
      <c r="A2334" s="6"/>
    </row>
    <row r="2335" spans="1:1">
      <c r="A2335" s="6"/>
    </row>
    <row r="2336" spans="1:1">
      <c r="A2336" s="6"/>
    </row>
    <row r="2337" spans="1:1">
      <c r="A2337" s="6"/>
    </row>
    <row r="2338" spans="1:1">
      <c r="A2338" s="6"/>
    </row>
    <row r="2339" spans="1:1">
      <c r="A2339" s="6"/>
    </row>
    <row r="2340" spans="1:1">
      <c r="A2340" s="6"/>
    </row>
    <row r="2341" spans="1:1">
      <c r="A2341" s="6"/>
    </row>
    <row r="2342" spans="1:1">
      <c r="A2342" s="6"/>
    </row>
    <row r="2343" spans="1:1">
      <c r="A2343" s="6"/>
    </row>
    <row r="2344" spans="1:1">
      <c r="A2344" s="6"/>
    </row>
    <row r="2345" spans="1:1">
      <c r="A2345" s="6"/>
    </row>
    <row r="2346" spans="1:1">
      <c r="A2346" s="6"/>
    </row>
    <row r="2347" spans="1:1">
      <c r="A2347" s="6"/>
    </row>
    <row r="2348" spans="1:1">
      <c r="A2348" s="6"/>
    </row>
    <row r="2349" spans="1:1">
      <c r="A2349" s="6"/>
    </row>
    <row r="2350" spans="1:1">
      <c r="A2350" s="6"/>
    </row>
    <row r="2351" spans="1:1">
      <c r="A2351" s="6"/>
    </row>
    <row r="2352" spans="1:1">
      <c r="A2352" s="6"/>
    </row>
    <row r="2353" spans="1:1">
      <c r="A2353" s="6"/>
    </row>
    <row r="2354" spans="1:1">
      <c r="A2354" s="6"/>
    </row>
    <row r="2355" spans="1:1">
      <c r="A2355" s="6"/>
    </row>
    <row r="2356" spans="1:1">
      <c r="A2356" s="6"/>
    </row>
    <row r="2357" spans="1:1">
      <c r="A2357" s="6"/>
    </row>
    <row r="2358" spans="1:1">
      <c r="A2358" s="6"/>
    </row>
    <row r="2359" spans="1:1">
      <c r="A2359" s="6"/>
    </row>
    <row r="2360" spans="1:1">
      <c r="A2360" s="6"/>
    </row>
    <row r="2361" spans="1:1">
      <c r="A2361" s="6"/>
    </row>
    <row r="2362" spans="1:1">
      <c r="A2362" s="6"/>
    </row>
    <row r="2363" spans="1:1">
      <c r="A2363" s="6"/>
    </row>
    <row r="2364" spans="1:1">
      <c r="A2364" s="6"/>
    </row>
    <row r="2365" spans="1:1">
      <c r="A2365" s="6"/>
    </row>
    <row r="2366" spans="1:1">
      <c r="A2366" s="6"/>
    </row>
    <row r="2367" spans="1:1">
      <c r="A2367" s="6"/>
    </row>
    <row r="2368" spans="1:1">
      <c r="A2368" s="6"/>
    </row>
    <row r="2369" spans="1:1">
      <c r="A2369" s="6"/>
    </row>
    <row r="2370" spans="1:1">
      <c r="A2370" s="6"/>
    </row>
    <row r="2371" spans="1:1">
      <c r="A2371" s="6"/>
    </row>
    <row r="2372" spans="1:1">
      <c r="A2372" s="6"/>
    </row>
    <row r="2373" spans="1:1">
      <c r="A2373" s="6"/>
    </row>
    <row r="2374" spans="1:1">
      <c r="A2374" s="6"/>
    </row>
    <row r="2375" spans="1:1">
      <c r="A2375" s="6"/>
    </row>
    <row r="2376" spans="1:1">
      <c r="A2376" s="6"/>
    </row>
    <row r="2377" spans="1:1">
      <c r="A2377" s="6"/>
    </row>
    <row r="2378" spans="1:1">
      <c r="A2378" s="6"/>
    </row>
    <row r="2379" spans="1:1">
      <c r="A2379" s="6"/>
    </row>
    <row r="2380" spans="1:1">
      <c r="A2380" s="6"/>
    </row>
    <row r="2381" spans="1:1">
      <c r="A2381" s="6"/>
    </row>
    <row r="2382" spans="1:1">
      <c r="A2382" s="6"/>
    </row>
    <row r="2383" spans="1:1">
      <c r="A2383" s="6"/>
    </row>
    <row r="2384" spans="1:1">
      <c r="A2384" s="6"/>
    </row>
    <row r="2385" spans="1:1">
      <c r="A2385" s="6"/>
    </row>
    <row r="2386" spans="1:1">
      <c r="A2386" s="6"/>
    </row>
    <row r="2387" spans="1:1">
      <c r="A2387" s="6"/>
    </row>
    <row r="2388" spans="1:1">
      <c r="A2388" s="6"/>
    </row>
    <row r="2389" spans="1:1">
      <c r="A2389" s="6"/>
    </row>
    <row r="2390" spans="1:1">
      <c r="A2390" s="6"/>
    </row>
    <row r="2391" spans="1:1">
      <c r="A2391" s="6"/>
    </row>
    <row r="2392" spans="1:1">
      <c r="A2392" s="6"/>
    </row>
    <row r="2393" spans="1:1">
      <c r="A2393" s="6"/>
    </row>
    <row r="2394" spans="1:1">
      <c r="A2394" s="6"/>
    </row>
    <row r="2395" spans="1:1">
      <c r="A2395" s="6"/>
    </row>
    <row r="2396" spans="1:1">
      <c r="A2396" s="6"/>
    </row>
    <row r="2397" spans="1:1">
      <c r="A2397" s="6"/>
    </row>
    <row r="2398" spans="1:1">
      <c r="A2398" s="6"/>
    </row>
    <row r="2399" spans="1:1">
      <c r="A2399" s="6"/>
    </row>
    <row r="2400" spans="1:1">
      <c r="A2400" s="6"/>
    </row>
    <row r="2401" spans="1:1">
      <c r="A2401" s="6"/>
    </row>
    <row r="2402" spans="1:1">
      <c r="A2402" s="6"/>
    </row>
    <row r="2403" spans="1:1">
      <c r="A2403" s="6"/>
    </row>
    <row r="2404" spans="1:1">
      <c r="A2404" s="6"/>
    </row>
    <row r="2405" spans="1:1">
      <c r="A2405" s="6"/>
    </row>
    <row r="2406" spans="1:1">
      <c r="A2406" s="6"/>
    </row>
    <row r="2407" spans="1:1">
      <c r="A2407" s="6"/>
    </row>
    <row r="2408" spans="1:1">
      <c r="A2408" s="6"/>
    </row>
    <row r="2409" spans="1:1">
      <c r="A2409" s="6"/>
    </row>
    <row r="2410" spans="1:1">
      <c r="A2410" s="6"/>
    </row>
    <row r="2411" spans="1:1">
      <c r="A2411" s="6"/>
    </row>
    <row r="2412" spans="1:1">
      <c r="A2412" s="6"/>
    </row>
    <row r="2413" spans="1:1">
      <c r="A2413" s="6"/>
    </row>
    <row r="2414" spans="1:1">
      <c r="A2414" s="6"/>
    </row>
    <row r="2415" spans="1:1">
      <c r="A2415" s="6"/>
    </row>
    <row r="2416" spans="1:1">
      <c r="A2416" s="6"/>
    </row>
    <row r="2417" spans="1:1">
      <c r="A2417" s="6"/>
    </row>
    <row r="2418" spans="1:1">
      <c r="A2418" s="6"/>
    </row>
    <row r="2419" spans="1:1">
      <c r="A2419" s="6"/>
    </row>
    <row r="2420" spans="1:1">
      <c r="A2420" s="6"/>
    </row>
    <row r="2421" spans="1:1">
      <c r="A2421" s="6"/>
    </row>
    <row r="2422" spans="1:1">
      <c r="A2422" s="6"/>
    </row>
    <row r="2423" spans="1:1">
      <c r="A2423" s="6"/>
    </row>
    <row r="2424" spans="1:1">
      <c r="A2424" s="6"/>
    </row>
    <row r="2425" spans="1:1">
      <c r="A2425" s="6"/>
    </row>
    <row r="2426" spans="1:1">
      <c r="A2426" s="6"/>
    </row>
    <row r="2427" spans="1:1">
      <c r="A2427" s="6"/>
    </row>
    <row r="2428" spans="1:1">
      <c r="A2428" s="6"/>
    </row>
    <row r="2429" spans="1:1">
      <c r="A2429" s="6"/>
    </row>
    <row r="2430" spans="1:1">
      <c r="A2430" s="6"/>
    </row>
    <row r="2431" spans="1:1">
      <c r="A2431" s="6"/>
    </row>
    <row r="2432" spans="1:1">
      <c r="A2432" s="6"/>
    </row>
    <row r="2433" spans="1:1">
      <c r="A2433" s="6"/>
    </row>
    <row r="2434" spans="1:1">
      <c r="A2434" s="6"/>
    </row>
    <row r="2435" spans="1:1">
      <c r="A2435" s="6"/>
    </row>
    <row r="2436" spans="1:1">
      <c r="A2436" s="6"/>
    </row>
    <row r="2437" spans="1:1">
      <c r="A2437" s="6"/>
    </row>
    <row r="2438" spans="1:1">
      <c r="A2438" s="6"/>
    </row>
    <row r="2439" spans="1:1">
      <c r="A2439" s="6"/>
    </row>
    <row r="2440" spans="1:1">
      <c r="A2440" s="6"/>
    </row>
    <row r="2441" spans="1:1">
      <c r="A2441" s="6"/>
    </row>
    <row r="2442" spans="1:1">
      <c r="A2442" s="6"/>
    </row>
    <row r="2443" spans="1:1">
      <c r="A2443" s="6"/>
    </row>
    <row r="2444" spans="1:1">
      <c r="A2444" s="6"/>
    </row>
    <row r="2445" spans="1:1">
      <c r="A2445" s="6"/>
    </row>
    <row r="2446" spans="1:1">
      <c r="A2446" s="6"/>
    </row>
    <row r="2447" spans="1:1">
      <c r="A2447" s="6"/>
    </row>
    <row r="2448" spans="1:1">
      <c r="A2448" s="6"/>
    </row>
    <row r="2449" spans="1:1">
      <c r="A2449" s="6"/>
    </row>
    <row r="2450" spans="1:1">
      <c r="A2450" s="6"/>
    </row>
    <row r="2451" spans="1:1">
      <c r="A2451" s="6"/>
    </row>
    <row r="2452" spans="1:1">
      <c r="A2452" s="6"/>
    </row>
    <row r="2453" spans="1:1">
      <c r="A2453" s="6"/>
    </row>
    <row r="2454" spans="1:1">
      <c r="A2454" s="6"/>
    </row>
    <row r="2455" spans="1:1">
      <c r="A2455" s="6"/>
    </row>
    <row r="2456" spans="1:1">
      <c r="A2456" s="6"/>
    </row>
    <row r="2457" spans="1:1">
      <c r="A2457" s="6"/>
    </row>
  </sheetData>
  <phoneticPr fontId="5" type="noConversion"/>
  <conditionalFormatting sqref="B1030:B1048">
    <cfRule type="duplicateValues" dxfId="36" priority="7"/>
  </conditionalFormatting>
  <conditionalFormatting sqref="B1058:B1080">
    <cfRule type="duplicateValues" dxfId="35" priority="60"/>
  </conditionalFormatting>
  <conditionalFormatting sqref="B1107:B1186">
    <cfRule type="duplicateValues" dxfId="34" priority="69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80246-FDAD-4A58-B306-67AF29D0DE0D}">
  <sheetPr>
    <tabColor theme="7"/>
  </sheetPr>
  <dimension ref="A1:D368"/>
  <sheetViews>
    <sheetView topLeftCell="A22" workbookViewId="0">
      <selection activeCell="D2" sqref="D2:D368"/>
    </sheetView>
  </sheetViews>
  <sheetFormatPr defaultColWidth="8.85546875" defaultRowHeight="14.45"/>
  <cols>
    <col min="1" max="1" width="22.85546875" bestFit="1" customWidth="1"/>
    <col min="2" max="2" width="22.85546875" customWidth="1"/>
    <col min="3" max="3" width="5.140625" bestFit="1" customWidth="1"/>
    <col min="4" max="4" width="20.85546875" customWidth="1"/>
  </cols>
  <sheetData>
    <row r="1" spans="1:4">
      <c r="A1" t="s">
        <v>7646</v>
      </c>
      <c r="B1" t="s">
        <v>5306</v>
      </c>
      <c r="C1" t="s">
        <v>7647</v>
      </c>
      <c r="D1" t="s">
        <v>7648</v>
      </c>
    </row>
    <row r="2" spans="1:4">
      <c r="A2" t="s">
        <v>1143</v>
      </c>
      <c r="C2" t="s">
        <v>22</v>
      </c>
      <c r="D2" t="s">
        <v>5318</v>
      </c>
    </row>
    <row r="3" spans="1:4">
      <c r="A3" t="s">
        <v>998</v>
      </c>
      <c r="C3" t="s">
        <v>22</v>
      </c>
      <c r="D3" t="s">
        <v>5315</v>
      </c>
    </row>
    <row r="4" spans="1:4">
      <c r="A4" t="s">
        <v>999</v>
      </c>
      <c r="C4" t="s">
        <v>22</v>
      </c>
      <c r="D4" t="s">
        <v>5315</v>
      </c>
    </row>
    <row r="5" spans="1:4">
      <c r="A5" t="s">
        <v>1144</v>
      </c>
      <c r="C5" t="s">
        <v>22</v>
      </c>
      <c r="D5" t="s">
        <v>5318</v>
      </c>
    </row>
    <row r="6" spans="1:4">
      <c r="A6" t="s">
        <v>1000</v>
      </c>
      <c r="C6" t="s">
        <v>22</v>
      </c>
      <c r="D6" t="s">
        <v>5315</v>
      </c>
    </row>
    <row r="7" spans="1:4">
      <c r="A7" t="s">
        <v>1149</v>
      </c>
      <c r="C7" t="s">
        <v>22</v>
      </c>
      <c r="D7" t="s">
        <v>5318</v>
      </c>
    </row>
    <row r="8" spans="1:4">
      <c r="A8" t="s">
        <v>1001</v>
      </c>
      <c r="C8" t="s">
        <v>22</v>
      </c>
      <c r="D8" t="s">
        <v>5315</v>
      </c>
    </row>
    <row r="9" spans="1:4">
      <c r="A9" t="s">
        <v>1150</v>
      </c>
      <c r="C9" t="s">
        <v>22</v>
      </c>
      <c r="D9" t="s">
        <v>5318</v>
      </c>
    </row>
    <row r="10" spans="1:4">
      <c r="A10" t="s">
        <v>1002</v>
      </c>
      <c r="C10" t="s">
        <v>22</v>
      </c>
      <c r="D10" t="s">
        <v>5315</v>
      </c>
    </row>
    <row r="11" spans="1:4">
      <c r="A11" t="s">
        <v>1152</v>
      </c>
      <c r="C11" t="s">
        <v>22</v>
      </c>
      <c r="D11" t="s">
        <v>5318</v>
      </c>
    </row>
    <row r="12" spans="1:4">
      <c r="A12" t="s">
        <v>1004</v>
      </c>
      <c r="C12" t="s">
        <v>22</v>
      </c>
      <c r="D12" t="s">
        <v>5315</v>
      </c>
    </row>
    <row r="13" spans="1:4">
      <c r="A13" t="s">
        <v>1005</v>
      </c>
      <c r="C13" t="s">
        <v>22</v>
      </c>
      <c r="D13" t="s">
        <v>5315</v>
      </c>
    </row>
    <row r="14" spans="1:4">
      <c r="A14" t="s">
        <v>1006</v>
      </c>
      <c r="C14" t="s">
        <v>22</v>
      </c>
      <c r="D14" t="s">
        <v>5315</v>
      </c>
    </row>
    <row r="15" spans="1:4">
      <c r="A15" t="s">
        <v>1007</v>
      </c>
      <c r="C15" t="s">
        <v>22</v>
      </c>
      <c r="D15" t="s">
        <v>5315</v>
      </c>
    </row>
    <row r="16" spans="1:4">
      <c r="A16" t="s">
        <v>1153</v>
      </c>
      <c r="C16" t="s">
        <v>22</v>
      </c>
      <c r="D16" t="s">
        <v>5318</v>
      </c>
    </row>
    <row r="17" spans="1:4">
      <c r="A17" t="s">
        <v>1154</v>
      </c>
      <c r="C17" t="s">
        <v>22</v>
      </c>
      <c r="D17" t="s">
        <v>5318</v>
      </c>
    </row>
    <row r="18" spans="1:4">
      <c r="A18" t="s">
        <v>1155</v>
      </c>
      <c r="C18" t="s">
        <v>22</v>
      </c>
      <c r="D18" t="s">
        <v>5318</v>
      </c>
    </row>
    <row r="19" spans="1:4">
      <c r="A19" t="s">
        <v>1157</v>
      </c>
      <c r="C19" t="s">
        <v>22</v>
      </c>
      <c r="D19" t="s">
        <v>5318</v>
      </c>
    </row>
    <row r="20" spans="1:4">
      <c r="A20" t="s">
        <v>1008</v>
      </c>
      <c r="C20" t="s">
        <v>22</v>
      </c>
      <c r="D20" t="s">
        <v>5315</v>
      </c>
    </row>
    <row r="21" spans="1:4">
      <c r="A21" t="s">
        <v>1009</v>
      </c>
      <c r="C21" t="s">
        <v>22</v>
      </c>
      <c r="D21" t="s">
        <v>5315</v>
      </c>
    </row>
    <row r="22" spans="1:4">
      <c r="A22" t="s">
        <v>1158</v>
      </c>
      <c r="C22" t="s">
        <v>22</v>
      </c>
      <c r="D22" t="s">
        <v>5318</v>
      </c>
    </row>
    <row r="23" spans="1:4">
      <c r="A23" t="s">
        <v>1159</v>
      </c>
      <c r="C23" t="s">
        <v>22</v>
      </c>
      <c r="D23" t="s">
        <v>5318</v>
      </c>
    </row>
    <row r="24" spans="1:4">
      <c r="A24" t="s">
        <v>1163</v>
      </c>
      <c r="C24" t="s">
        <v>22</v>
      </c>
      <c r="D24" t="s">
        <v>5318</v>
      </c>
    </row>
    <row r="25" spans="1:4">
      <c r="A25" t="s">
        <v>1164</v>
      </c>
      <c r="C25" t="s">
        <v>22</v>
      </c>
      <c r="D25" t="s">
        <v>5318</v>
      </c>
    </row>
    <row r="26" spans="1:4">
      <c r="A26" t="s">
        <v>1165</v>
      </c>
      <c r="C26" t="s">
        <v>22</v>
      </c>
      <c r="D26" t="s">
        <v>5318</v>
      </c>
    </row>
    <row r="27" spans="1:4">
      <c r="A27" t="s">
        <v>1010</v>
      </c>
      <c r="C27" t="s">
        <v>22</v>
      </c>
      <c r="D27" t="s">
        <v>5315</v>
      </c>
    </row>
    <row r="28" spans="1:4">
      <c r="A28" t="s">
        <v>1166</v>
      </c>
      <c r="C28" t="s">
        <v>22</v>
      </c>
      <c r="D28" t="s">
        <v>5318</v>
      </c>
    </row>
    <row r="29" spans="1:4">
      <c r="A29" t="s">
        <v>1193</v>
      </c>
      <c r="C29" t="s">
        <v>22</v>
      </c>
      <c r="D29" t="s">
        <v>5318</v>
      </c>
    </row>
    <row r="30" spans="1:4">
      <c r="A30" t="s">
        <v>1012</v>
      </c>
      <c r="C30" t="s">
        <v>22</v>
      </c>
      <c r="D30" t="s">
        <v>5315</v>
      </c>
    </row>
    <row r="31" spans="1:4">
      <c r="A31" t="s">
        <v>1013</v>
      </c>
      <c r="C31" t="s">
        <v>22</v>
      </c>
      <c r="D31" t="s">
        <v>5315</v>
      </c>
    </row>
    <row r="32" spans="1:4">
      <c r="A32" t="s">
        <v>1194</v>
      </c>
      <c r="C32" t="s">
        <v>22</v>
      </c>
      <c r="D32" t="s">
        <v>5318</v>
      </c>
    </row>
    <row r="33" spans="1:4">
      <c r="A33" t="s">
        <v>1014</v>
      </c>
      <c r="C33" t="s">
        <v>22</v>
      </c>
      <c r="D33" t="s">
        <v>5315</v>
      </c>
    </row>
    <row r="34" spans="1:4">
      <c r="A34" t="s">
        <v>1195</v>
      </c>
      <c r="C34" t="s">
        <v>22</v>
      </c>
      <c r="D34" t="s">
        <v>5318</v>
      </c>
    </row>
    <row r="35" spans="1:4">
      <c r="A35" t="s">
        <v>1015</v>
      </c>
      <c r="C35" t="s">
        <v>22</v>
      </c>
      <c r="D35" t="s">
        <v>5315</v>
      </c>
    </row>
    <row r="36" spans="1:4">
      <c r="A36" t="s">
        <v>1018</v>
      </c>
      <c r="C36" t="s">
        <v>22</v>
      </c>
      <c r="D36" t="s">
        <v>5315</v>
      </c>
    </row>
    <row r="37" spans="1:4">
      <c r="A37" t="s">
        <v>1196</v>
      </c>
      <c r="C37" t="s">
        <v>22</v>
      </c>
      <c r="D37" t="s">
        <v>5318</v>
      </c>
    </row>
    <row r="38" spans="1:4">
      <c r="A38" t="s">
        <v>1197</v>
      </c>
      <c r="C38" t="s">
        <v>22</v>
      </c>
      <c r="D38" t="s">
        <v>5318</v>
      </c>
    </row>
    <row r="39" spans="1:4">
      <c r="A39" t="s">
        <v>1198</v>
      </c>
      <c r="C39" t="s">
        <v>22</v>
      </c>
      <c r="D39" t="s">
        <v>5318</v>
      </c>
    </row>
    <row r="40" spans="1:4">
      <c r="A40" t="s">
        <v>1199</v>
      </c>
      <c r="C40" t="s">
        <v>22</v>
      </c>
      <c r="D40" t="s">
        <v>5318</v>
      </c>
    </row>
    <row r="41" spans="1:4">
      <c r="A41" t="s">
        <v>1200</v>
      </c>
      <c r="C41" t="s">
        <v>22</v>
      </c>
      <c r="D41" t="s">
        <v>5318</v>
      </c>
    </row>
    <row r="42" spans="1:4">
      <c r="A42" t="s">
        <v>1021</v>
      </c>
      <c r="C42" t="s">
        <v>22</v>
      </c>
      <c r="D42" t="s">
        <v>5315</v>
      </c>
    </row>
    <row r="43" spans="1:4">
      <c r="A43" t="s">
        <v>1201</v>
      </c>
      <c r="C43" t="s">
        <v>22</v>
      </c>
      <c r="D43" t="s">
        <v>5318</v>
      </c>
    </row>
    <row r="44" spans="1:4">
      <c r="A44" t="s">
        <v>1202</v>
      </c>
      <c r="C44" t="s">
        <v>22</v>
      </c>
      <c r="D44" t="s">
        <v>5318</v>
      </c>
    </row>
    <row r="45" spans="1:4">
      <c r="A45" t="s">
        <v>1203</v>
      </c>
      <c r="C45" t="s">
        <v>22</v>
      </c>
      <c r="D45" t="s">
        <v>5318</v>
      </c>
    </row>
    <row r="46" spans="1:4">
      <c r="A46" t="s">
        <v>1022</v>
      </c>
      <c r="C46" t="s">
        <v>22</v>
      </c>
      <c r="D46" t="s">
        <v>5315</v>
      </c>
    </row>
    <row r="47" spans="1:4">
      <c r="A47" t="s">
        <v>1204</v>
      </c>
      <c r="C47" t="s">
        <v>22</v>
      </c>
      <c r="D47" t="s">
        <v>5318</v>
      </c>
    </row>
    <row r="48" spans="1:4">
      <c r="A48" t="s">
        <v>1206</v>
      </c>
      <c r="C48" t="s">
        <v>22</v>
      </c>
      <c r="D48" t="s">
        <v>5318</v>
      </c>
    </row>
    <row r="49" spans="1:4">
      <c r="A49" t="s">
        <v>1207</v>
      </c>
      <c r="C49" t="s">
        <v>22</v>
      </c>
      <c r="D49" t="s">
        <v>5318</v>
      </c>
    </row>
    <row r="50" spans="1:4">
      <c r="A50" t="s">
        <v>1208</v>
      </c>
      <c r="C50" t="s">
        <v>22</v>
      </c>
      <c r="D50" t="s">
        <v>5318</v>
      </c>
    </row>
    <row r="51" spans="1:4">
      <c r="A51" t="s">
        <v>1023</v>
      </c>
      <c r="C51" t="s">
        <v>22</v>
      </c>
      <c r="D51" t="s">
        <v>5315</v>
      </c>
    </row>
    <row r="52" spans="1:4">
      <c r="A52" t="s">
        <v>1209</v>
      </c>
      <c r="C52" t="s">
        <v>22</v>
      </c>
      <c r="D52" t="s">
        <v>5318</v>
      </c>
    </row>
    <row r="53" spans="1:4">
      <c r="A53" t="s">
        <v>1027</v>
      </c>
      <c r="C53" t="s">
        <v>22</v>
      </c>
      <c r="D53" t="s">
        <v>5315</v>
      </c>
    </row>
    <row r="54" spans="1:4">
      <c r="A54" t="s">
        <v>1211</v>
      </c>
      <c r="C54" t="s">
        <v>22</v>
      </c>
      <c r="D54" t="s">
        <v>5318</v>
      </c>
    </row>
    <row r="55" spans="1:4">
      <c r="A55" t="s">
        <v>1212</v>
      </c>
      <c r="C55" t="s">
        <v>22</v>
      </c>
      <c r="D55" t="s">
        <v>5318</v>
      </c>
    </row>
    <row r="56" spans="1:4">
      <c r="A56" t="s">
        <v>1028</v>
      </c>
      <c r="C56" t="s">
        <v>22</v>
      </c>
      <c r="D56" t="s">
        <v>5315</v>
      </c>
    </row>
    <row r="57" spans="1:4">
      <c r="A57" t="s">
        <v>1213</v>
      </c>
      <c r="C57" t="s">
        <v>22</v>
      </c>
      <c r="D57" t="s">
        <v>5318</v>
      </c>
    </row>
    <row r="58" spans="1:4">
      <c r="A58" t="s">
        <v>1029</v>
      </c>
      <c r="C58" t="s">
        <v>22</v>
      </c>
      <c r="D58" t="s">
        <v>5315</v>
      </c>
    </row>
    <row r="59" spans="1:4">
      <c r="A59" t="s">
        <v>1030</v>
      </c>
      <c r="C59" t="s">
        <v>22</v>
      </c>
      <c r="D59" t="s">
        <v>5315</v>
      </c>
    </row>
    <row r="60" spans="1:4">
      <c r="A60" t="s">
        <v>1216</v>
      </c>
      <c r="C60" t="s">
        <v>22</v>
      </c>
      <c r="D60" t="s">
        <v>5318</v>
      </c>
    </row>
    <row r="61" spans="1:4">
      <c r="A61" t="s">
        <v>1217</v>
      </c>
      <c r="C61" t="s">
        <v>22</v>
      </c>
      <c r="D61" t="s">
        <v>5318</v>
      </c>
    </row>
    <row r="62" spans="1:4">
      <c r="A62" t="s">
        <v>1218</v>
      </c>
      <c r="C62" t="s">
        <v>22</v>
      </c>
      <c r="D62" t="s">
        <v>5318</v>
      </c>
    </row>
    <row r="63" spans="1:4">
      <c r="A63" t="s">
        <v>1219</v>
      </c>
      <c r="C63" t="s">
        <v>22</v>
      </c>
      <c r="D63" t="s">
        <v>5318</v>
      </c>
    </row>
    <row r="64" spans="1:4">
      <c r="A64" t="s">
        <v>1031</v>
      </c>
      <c r="C64" t="s">
        <v>22</v>
      </c>
      <c r="D64" t="s">
        <v>5315</v>
      </c>
    </row>
    <row r="65" spans="1:4">
      <c r="A65" t="s">
        <v>1221</v>
      </c>
      <c r="C65" t="s">
        <v>22</v>
      </c>
      <c r="D65" t="s">
        <v>5318</v>
      </c>
    </row>
    <row r="66" spans="1:4">
      <c r="A66" t="s">
        <v>1032</v>
      </c>
      <c r="C66" t="s">
        <v>22</v>
      </c>
      <c r="D66" t="s">
        <v>5315</v>
      </c>
    </row>
    <row r="67" spans="1:4">
      <c r="A67" t="s">
        <v>1033</v>
      </c>
      <c r="C67" t="s">
        <v>22</v>
      </c>
      <c r="D67" t="s">
        <v>5315</v>
      </c>
    </row>
    <row r="68" spans="1:4">
      <c r="A68" t="s">
        <v>1034</v>
      </c>
      <c r="C68" t="s">
        <v>22</v>
      </c>
      <c r="D68" t="s">
        <v>5315</v>
      </c>
    </row>
    <row r="69" spans="1:4">
      <c r="A69" t="s">
        <v>1035</v>
      </c>
      <c r="C69" t="s">
        <v>22</v>
      </c>
      <c r="D69" t="s">
        <v>5315</v>
      </c>
    </row>
    <row r="70" spans="1:4">
      <c r="A70" t="s">
        <v>1222</v>
      </c>
      <c r="C70" t="s">
        <v>22</v>
      </c>
      <c r="D70" t="s">
        <v>5318</v>
      </c>
    </row>
    <row r="71" spans="1:4">
      <c r="A71" t="s">
        <v>1049</v>
      </c>
      <c r="C71" t="s">
        <v>22</v>
      </c>
      <c r="D71" t="s">
        <v>5315</v>
      </c>
    </row>
    <row r="72" spans="1:4">
      <c r="A72" t="s">
        <v>1050</v>
      </c>
      <c r="C72" t="s">
        <v>22</v>
      </c>
      <c r="D72" t="s">
        <v>5315</v>
      </c>
    </row>
    <row r="73" spans="1:4">
      <c r="A73" t="s">
        <v>1223</v>
      </c>
      <c r="C73" t="s">
        <v>22</v>
      </c>
      <c r="D73" t="s">
        <v>5318</v>
      </c>
    </row>
    <row r="74" spans="1:4">
      <c r="A74" t="s">
        <v>1224</v>
      </c>
      <c r="C74" t="s">
        <v>22</v>
      </c>
      <c r="D74" t="s">
        <v>5318</v>
      </c>
    </row>
    <row r="75" spans="1:4">
      <c r="A75" t="s">
        <v>1054</v>
      </c>
      <c r="C75" t="s">
        <v>22</v>
      </c>
      <c r="D75" t="s">
        <v>5315</v>
      </c>
    </row>
    <row r="76" spans="1:4">
      <c r="A76" t="s">
        <v>1225</v>
      </c>
      <c r="C76" t="s">
        <v>22</v>
      </c>
      <c r="D76" t="s">
        <v>5318</v>
      </c>
    </row>
    <row r="77" spans="1:4">
      <c r="A77" t="s">
        <v>1062</v>
      </c>
      <c r="C77" t="s">
        <v>22</v>
      </c>
      <c r="D77" t="s">
        <v>5315</v>
      </c>
    </row>
    <row r="78" spans="1:4">
      <c r="A78" t="s">
        <v>1226</v>
      </c>
      <c r="C78" t="s">
        <v>22</v>
      </c>
      <c r="D78" t="s">
        <v>5318</v>
      </c>
    </row>
    <row r="79" spans="1:4">
      <c r="A79" t="s">
        <v>1227</v>
      </c>
      <c r="C79" t="s">
        <v>22</v>
      </c>
      <c r="D79" t="s">
        <v>5318</v>
      </c>
    </row>
    <row r="80" spans="1:4">
      <c r="A80" t="s">
        <v>1229</v>
      </c>
      <c r="C80" t="s">
        <v>22</v>
      </c>
      <c r="D80" t="s">
        <v>5318</v>
      </c>
    </row>
    <row r="81" spans="1:4">
      <c r="A81" t="s">
        <v>1233</v>
      </c>
      <c r="C81" t="s">
        <v>22</v>
      </c>
      <c r="D81" t="s">
        <v>5318</v>
      </c>
    </row>
    <row r="82" spans="1:4">
      <c r="A82" t="s">
        <v>1063</v>
      </c>
      <c r="C82" t="s">
        <v>22</v>
      </c>
      <c r="D82" t="s">
        <v>5315</v>
      </c>
    </row>
    <row r="83" spans="1:4">
      <c r="A83" t="s">
        <v>1234</v>
      </c>
      <c r="C83" t="s">
        <v>22</v>
      </c>
      <c r="D83" t="s">
        <v>5318</v>
      </c>
    </row>
    <row r="84" spans="1:4">
      <c r="A84" t="s">
        <v>1064</v>
      </c>
      <c r="C84" t="s">
        <v>22</v>
      </c>
      <c r="D84" t="s">
        <v>5315</v>
      </c>
    </row>
    <row r="85" spans="1:4">
      <c r="A85" t="s">
        <v>1235</v>
      </c>
      <c r="C85" t="s">
        <v>22</v>
      </c>
      <c r="D85" t="s">
        <v>5318</v>
      </c>
    </row>
    <row r="86" spans="1:4">
      <c r="A86" t="s">
        <v>1236</v>
      </c>
      <c r="C86" t="s">
        <v>22</v>
      </c>
      <c r="D86" t="s">
        <v>5318</v>
      </c>
    </row>
    <row r="87" spans="1:4">
      <c r="A87" t="s">
        <v>1065</v>
      </c>
      <c r="C87" t="s">
        <v>22</v>
      </c>
      <c r="D87" t="s">
        <v>5315</v>
      </c>
    </row>
    <row r="88" spans="1:4">
      <c r="A88" t="s">
        <v>1237</v>
      </c>
      <c r="C88" t="s">
        <v>22</v>
      </c>
      <c r="D88" t="s">
        <v>5318</v>
      </c>
    </row>
    <row r="89" spans="1:4">
      <c r="A89" t="s">
        <v>1238</v>
      </c>
      <c r="C89" t="s">
        <v>22</v>
      </c>
      <c r="D89" t="s">
        <v>5318</v>
      </c>
    </row>
    <row r="90" spans="1:4">
      <c r="A90" t="s">
        <v>1239</v>
      </c>
      <c r="C90" t="s">
        <v>22</v>
      </c>
      <c r="D90" t="s">
        <v>5318</v>
      </c>
    </row>
    <row r="91" spans="1:4">
      <c r="A91" t="s">
        <v>1240</v>
      </c>
      <c r="C91" t="s">
        <v>22</v>
      </c>
      <c r="D91" t="s">
        <v>5318</v>
      </c>
    </row>
    <row r="92" spans="1:4">
      <c r="A92" t="s">
        <v>1241</v>
      </c>
      <c r="C92" t="s">
        <v>22</v>
      </c>
      <c r="D92" t="s">
        <v>5318</v>
      </c>
    </row>
    <row r="93" spans="1:4">
      <c r="A93" t="s">
        <v>1242</v>
      </c>
      <c r="C93" t="s">
        <v>22</v>
      </c>
      <c r="D93" t="s">
        <v>5318</v>
      </c>
    </row>
    <row r="94" spans="1:4">
      <c r="A94" t="s">
        <v>1243</v>
      </c>
      <c r="C94" t="s">
        <v>22</v>
      </c>
      <c r="D94" t="s">
        <v>5318</v>
      </c>
    </row>
    <row r="95" spans="1:4">
      <c r="A95" t="s">
        <v>1066</v>
      </c>
      <c r="C95" t="s">
        <v>22</v>
      </c>
      <c r="D95" t="s">
        <v>5315</v>
      </c>
    </row>
    <row r="96" spans="1:4">
      <c r="A96" t="s">
        <v>1068</v>
      </c>
      <c r="C96" t="s">
        <v>22</v>
      </c>
      <c r="D96" t="s">
        <v>5315</v>
      </c>
    </row>
    <row r="97" spans="1:4">
      <c r="A97" t="s">
        <v>1069</v>
      </c>
      <c r="C97" t="s">
        <v>22</v>
      </c>
      <c r="D97" t="s">
        <v>5315</v>
      </c>
    </row>
    <row r="98" spans="1:4">
      <c r="A98" t="s">
        <v>1246</v>
      </c>
      <c r="C98" t="s">
        <v>22</v>
      </c>
      <c r="D98" t="s">
        <v>5318</v>
      </c>
    </row>
    <row r="99" spans="1:4">
      <c r="A99" t="s">
        <v>1247</v>
      </c>
      <c r="C99" t="s">
        <v>22</v>
      </c>
      <c r="D99" t="s">
        <v>5318</v>
      </c>
    </row>
    <row r="100" spans="1:4">
      <c r="A100" t="s">
        <v>1248</v>
      </c>
      <c r="C100" t="s">
        <v>22</v>
      </c>
      <c r="D100" t="s">
        <v>5318</v>
      </c>
    </row>
    <row r="101" spans="1:4">
      <c r="A101" t="s">
        <v>1249</v>
      </c>
      <c r="C101" t="s">
        <v>22</v>
      </c>
      <c r="D101" t="s">
        <v>5318</v>
      </c>
    </row>
    <row r="102" spans="1:4">
      <c r="A102" t="s">
        <v>1250</v>
      </c>
      <c r="C102" t="s">
        <v>22</v>
      </c>
      <c r="D102" t="s">
        <v>5318</v>
      </c>
    </row>
    <row r="103" spans="1:4">
      <c r="A103" t="s">
        <v>1070</v>
      </c>
      <c r="C103" t="s">
        <v>22</v>
      </c>
      <c r="D103" t="s">
        <v>5315</v>
      </c>
    </row>
    <row r="104" spans="1:4">
      <c r="A104" t="s">
        <v>1251</v>
      </c>
      <c r="C104" t="s">
        <v>22</v>
      </c>
      <c r="D104" t="s">
        <v>5318</v>
      </c>
    </row>
    <row r="105" spans="1:4">
      <c r="A105" t="s">
        <v>1108</v>
      </c>
      <c r="C105" t="s">
        <v>22</v>
      </c>
      <c r="D105" t="s">
        <v>5315</v>
      </c>
    </row>
    <row r="106" spans="1:4">
      <c r="A106" t="s">
        <v>1111</v>
      </c>
      <c r="C106" t="s">
        <v>22</v>
      </c>
      <c r="D106" t="s">
        <v>5315</v>
      </c>
    </row>
    <row r="107" spans="1:4">
      <c r="A107" t="s">
        <v>1112</v>
      </c>
      <c r="C107" t="s">
        <v>22</v>
      </c>
      <c r="D107" t="s">
        <v>5315</v>
      </c>
    </row>
    <row r="108" spans="1:4">
      <c r="A108" t="s">
        <v>1252</v>
      </c>
      <c r="C108" t="s">
        <v>22</v>
      </c>
      <c r="D108" t="s">
        <v>5318</v>
      </c>
    </row>
    <row r="109" spans="1:4">
      <c r="A109" t="s">
        <v>1113</v>
      </c>
      <c r="C109" t="s">
        <v>22</v>
      </c>
      <c r="D109" t="s">
        <v>5315</v>
      </c>
    </row>
    <row r="110" spans="1:4">
      <c r="A110" t="s">
        <v>1255</v>
      </c>
      <c r="C110" t="s">
        <v>22</v>
      </c>
      <c r="D110" t="s">
        <v>5318</v>
      </c>
    </row>
    <row r="111" spans="1:4">
      <c r="A111" t="s">
        <v>1256</v>
      </c>
      <c r="C111" t="s">
        <v>22</v>
      </c>
      <c r="D111" t="s">
        <v>5318</v>
      </c>
    </row>
    <row r="112" spans="1:4">
      <c r="A112" t="s">
        <v>1114</v>
      </c>
      <c r="C112" t="s">
        <v>22</v>
      </c>
      <c r="D112" t="s">
        <v>5315</v>
      </c>
    </row>
    <row r="113" spans="1:4">
      <c r="A113" t="s">
        <v>1115</v>
      </c>
      <c r="C113" t="s">
        <v>22</v>
      </c>
      <c r="D113" t="s">
        <v>5315</v>
      </c>
    </row>
    <row r="114" spans="1:4">
      <c r="A114" t="s">
        <v>1257</v>
      </c>
      <c r="C114" t="s">
        <v>22</v>
      </c>
      <c r="D114" t="s">
        <v>5318</v>
      </c>
    </row>
    <row r="115" spans="1:4">
      <c r="A115" t="s">
        <v>1116</v>
      </c>
      <c r="C115" t="s">
        <v>22</v>
      </c>
      <c r="D115" t="s">
        <v>5315</v>
      </c>
    </row>
    <row r="116" spans="1:4">
      <c r="A116" t="s">
        <v>1117</v>
      </c>
      <c r="C116" t="s">
        <v>22</v>
      </c>
      <c r="D116" t="s">
        <v>5315</v>
      </c>
    </row>
    <row r="117" spans="1:4">
      <c r="A117" t="s">
        <v>1118</v>
      </c>
      <c r="C117" t="s">
        <v>22</v>
      </c>
      <c r="D117" t="s">
        <v>5315</v>
      </c>
    </row>
    <row r="118" spans="1:4">
      <c r="A118" t="s">
        <v>1119</v>
      </c>
      <c r="C118" t="s">
        <v>22</v>
      </c>
      <c r="D118" t="s">
        <v>5315</v>
      </c>
    </row>
    <row r="119" spans="1:4">
      <c r="A119" t="s">
        <v>1258</v>
      </c>
      <c r="C119" t="s">
        <v>22</v>
      </c>
      <c r="D119" t="s">
        <v>5318</v>
      </c>
    </row>
    <row r="120" spans="1:4">
      <c r="A120" t="s">
        <v>1120</v>
      </c>
      <c r="C120" t="s">
        <v>22</v>
      </c>
      <c r="D120" t="s">
        <v>5315</v>
      </c>
    </row>
    <row r="121" spans="1:4">
      <c r="A121" t="s">
        <v>1260</v>
      </c>
      <c r="C121" t="s">
        <v>22</v>
      </c>
      <c r="D121" t="s">
        <v>5318</v>
      </c>
    </row>
    <row r="122" spans="1:4">
      <c r="A122" t="s">
        <v>1261</v>
      </c>
      <c r="C122" t="s">
        <v>22</v>
      </c>
      <c r="D122" t="s">
        <v>5318</v>
      </c>
    </row>
    <row r="123" spans="1:4">
      <c r="A123" t="s">
        <v>1263</v>
      </c>
      <c r="C123" t="s">
        <v>22</v>
      </c>
      <c r="D123" t="s">
        <v>5318</v>
      </c>
    </row>
    <row r="124" spans="1:4">
      <c r="A124" t="s">
        <v>1327</v>
      </c>
      <c r="C124" t="s">
        <v>22</v>
      </c>
      <c r="D124" t="s">
        <v>5318</v>
      </c>
    </row>
    <row r="125" spans="1:4">
      <c r="A125" t="s">
        <v>1328</v>
      </c>
      <c r="C125" t="s">
        <v>22</v>
      </c>
      <c r="D125" t="s">
        <v>5318</v>
      </c>
    </row>
    <row r="126" spans="1:4">
      <c r="A126" t="s">
        <v>1329</v>
      </c>
      <c r="C126" t="s">
        <v>22</v>
      </c>
      <c r="D126" t="s">
        <v>5318</v>
      </c>
    </row>
    <row r="127" spans="1:4">
      <c r="A127" t="s">
        <v>773</v>
      </c>
      <c r="C127" t="s">
        <v>22</v>
      </c>
      <c r="D127" t="s">
        <v>5312</v>
      </c>
    </row>
    <row r="128" spans="1:4">
      <c r="A128" t="s">
        <v>774</v>
      </c>
      <c r="C128" t="s">
        <v>22</v>
      </c>
      <c r="D128" t="s">
        <v>5312</v>
      </c>
    </row>
    <row r="129" spans="1:4">
      <c r="A129" t="s">
        <v>775</v>
      </c>
      <c r="C129" t="s">
        <v>22</v>
      </c>
      <c r="D129" t="s">
        <v>5312</v>
      </c>
    </row>
    <row r="130" spans="1:4">
      <c r="A130" t="s">
        <v>776</v>
      </c>
      <c r="C130" t="s">
        <v>22</v>
      </c>
      <c r="D130" t="s">
        <v>5312</v>
      </c>
    </row>
    <row r="131" spans="1:4">
      <c r="A131" t="s">
        <v>777</v>
      </c>
      <c r="C131" t="s">
        <v>22</v>
      </c>
      <c r="D131" t="s">
        <v>5312</v>
      </c>
    </row>
    <row r="132" spans="1:4">
      <c r="A132" t="s">
        <v>778</v>
      </c>
      <c r="C132" t="s">
        <v>22</v>
      </c>
      <c r="D132" t="s">
        <v>5312</v>
      </c>
    </row>
    <row r="133" spans="1:4">
      <c r="A133" t="s">
        <v>779</v>
      </c>
      <c r="C133" t="s">
        <v>22</v>
      </c>
      <c r="D133" t="s">
        <v>5312</v>
      </c>
    </row>
    <row r="134" spans="1:4">
      <c r="A134" t="s">
        <v>1330</v>
      </c>
      <c r="C134" t="s">
        <v>22</v>
      </c>
      <c r="D134" t="s">
        <v>5318</v>
      </c>
    </row>
    <row r="135" spans="1:4">
      <c r="A135" t="s">
        <v>1331</v>
      </c>
      <c r="C135" t="s">
        <v>22</v>
      </c>
      <c r="D135" t="s">
        <v>5318</v>
      </c>
    </row>
    <row r="136" spans="1:4">
      <c r="A136" t="s">
        <v>780</v>
      </c>
      <c r="C136" t="s">
        <v>22</v>
      </c>
      <c r="D136" t="s">
        <v>5312</v>
      </c>
    </row>
    <row r="137" spans="1:4">
      <c r="A137" t="s">
        <v>1810</v>
      </c>
      <c r="C137" t="s">
        <v>22</v>
      </c>
      <c r="D137" t="s">
        <v>5315</v>
      </c>
    </row>
    <row r="138" spans="1:4">
      <c r="A138" t="s">
        <v>2055</v>
      </c>
      <c r="C138" t="s">
        <v>22</v>
      </c>
      <c r="D138" t="s">
        <v>5318</v>
      </c>
    </row>
    <row r="139" spans="1:4">
      <c r="A139" t="s">
        <v>2058</v>
      </c>
      <c r="C139" t="s">
        <v>22</v>
      </c>
      <c r="D139" t="s">
        <v>5318</v>
      </c>
    </row>
    <row r="140" spans="1:4">
      <c r="A140" t="s">
        <v>2059</v>
      </c>
      <c r="C140" t="s">
        <v>22</v>
      </c>
      <c r="D140" t="s">
        <v>5318</v>
      </c>
    </row>
    <row r="141" spans="1:4">
      <c r="A141" t="s">
        <v>2060</v>
      </c>
      <c r="C141" t="s">
        <v>22</v>
      </c>
      <c r="D141" t="s">
        <v>5318</v>
      </c>
    </row>
    <row r="142" spans="1:4">
      <c r="A142" t="s">
        <v>1812</v>
      </c>
      <c r="C142" t="s">
        <v>22</v>
      </c>
      <c r="D142" t="s">
        <v>5315</v>
      </c>
    </row>
    <row r="143" spans="1:4">
      <c r="A143" t="s">
        <v>2063</v>
      </c>
      <c r="C143" t="s">
        <v>22</v>
      </c>
      <c r="D143" t="s">
        <v>5318</v>
      </c>
    </row>
    <row r="144" spans="1:4">
      <c r="A144" t="s">
        <v>2064</v>
      </c>
      <c r="C144" t="s">
        <v>22</v>
      </c>
      <c r="D144" t="s">
        <v>5318</v>
      </c>
    </row>
    <row r="145" spans="1:4">
      <c r="A145" t="s">
        <v>1813</v>
      </c>
      <c r="C145" t="s">
        <v>22</v>
      </c>
      <c r="D145" t="s">
        <v>5315</v>
      </c>
    </row>
    <row r="146" spans="1:4">
      <c r="A146" t="s">
        <v>1814</v>
      </c>
      <c r="C146" t="s">
        <v>22</v>
      </c>
      <c r="D146" t="s">
        <v>5315</v>
      </c>
    </row>
    <row r="147" spans="1:4">
      <c r="A147" t="s">
        <v>1815</v>
      </c>
      <c r="C147" t="s">
        <v>22</v>
      </c>
      <c r="D147" t="s">
        <v>5315</v>
      </c>
    </row>
    <row r="148" spans="1:4">
      <c r="A148" t="s">
        <v>1816</v>
      </c>
      <c r="C148" t="s">
        <v>22</v>
      </c>
      <c r="D148" t="s">
        <v>5315</v>
      </c>
    </row>
    <row r="149" spans="1:4">
      <c r="A149" t="s">
        <v>2519</v>
      </c>
      <c r="C149" t="s">
        <v>22</v>
      </c>
      <c r="D149" t="s">
        <v>5318</v>
      </c>
    </row>
    <row r="150" spans="1:4">
      <c r="A150" t="s">
        <v>1817</v>
      </c>
      <c r="C150" t="s">
        <v>22</v>
      </c>
      <c r="D150" t="s">
        <v>5315</v>
      </c>
    </row>
    <row r="151" spans="1:4">
      <c r="A151" t="s">
        <v>2520</v>
      </c>
      <c r="C151" t="s">
        <v>22</v>
      </c>
      <c r="D151" t="s">
        <v>5318</v>
      </c>
    </row>
    <row r="152" spans="1:4">
      <c r="A152" t="s">
        <v>2521</v>
      </c>
      <c r="C152" t="s">
        <v>22</v>
      </c>
      <c r="D152" t="s">
        <v>5318</v>
      </c>
    </row>
    <row r="153" spans="1:4">
      <c r="A153" t="s">
        <v>781</v>
      </c>
      <c r="C153" t="s">
        <v>22</v>
      </c>
      <c r="D153" t="s">
        <v>5312</v>
      </c>
    </row>
    <row r="154" spans="1:4">
      <c r="A154" t="s">
        <v>1332</v>
      </c>
      <c r="C154" t="s">
        <v>22</v>
      </c>
      <c r="D154" t="s">
        <v>5318</v>
      </c>
    </row>
    <row r="155" spans="1:4">
      <c r="A155" t="s">
        <v>842</v>
      </c>
      <c r="C155" t="s">
        <v>22</v>
      </c>
      <c r="D155" t="s">
        <v>5312</v>
      </c>
    </row>
    <row r="156" spans="1:4">
      <c r="A156" t="s">
        <v>843</v>
      </c>
      <c r="C156" t="s">
        <v>22</v>
      </c>
      <c r="D156" t="s">
        <v>5312</v>
      </c>
    </row>
    <row r="157" spans="1:4">
      <c r="A157" t="s">
        <v>845</v>
      </c>
      <c r="C157" t="s">
        <v>22</v>
      </c>
      <c r="D157" t="s">
        <v>5312</v>
      </c>
    </row>
    <row r="158" spans="1:4">
      <c r="A158" t="s">
        <v>846</v>
      </c>
      <c r="C158" t="s">
        <v>22</v>
      </c>
      <c r="D158" t="s">
        <v>5312</v>
      </c>
    </row>
    <row r="159" spans="1:4">
      <c r="A159" t="s">
        <v>1333</v>
      </c>
      <c r="C159" t="s">
        <v>22</v>
      </c>
      <c r="D159" t="s">
        <v>5318</v>
      </c>
    </row>
    <row r="160" spans="1:4">
      <c r="A160" t="s">
        <v>1121</v>
      </c>
      <c r="C160" t="s">
        <v>22</v>
      </c>
      <c r="D160" t="s">
        <v>5315</v>
      </c>
    </row>
    <row r="161" spans="1:4">
      <c r="A161" t="s">
        <v>849</v>
      </c>
      <c r="C161" t="s">
        <v>22</v>
      </c>
      <c r="D161" t="s">
        <v>5312</v>
      </c>
    </row>
    <row r="162" spans="1:4">
      <c r="A162" t="s">
        <v>850</v>
      </c>
      <c r="C162" t="s">
        <v>22</v>
      </c>
      <c r="D162" t="s">
        <v>5312</v>
      </c>
    </row>
    <row r="163" spans="1:4">
      <c r="A163" t="s">
        <v>1122</v>
      </c>
      <c r="C163" t="s">
        <v>22</v>
      </c>
      <c r="D163" t="s">
        <v>5315</v>
      </c>
    </row>
    <row r="164" spans="1:4">
      <c r="A164" t="s">
        <v>857</v>
      </c>
      <c r="C164" t="s">
        <v>22</v>
      </c>
      <c r="D164" t="s">
        <v>5312</v>
      </c>
    </row>
    <row r="165" spans="1:4">
      <c r="A165" t="s">
        <v>858</v>
      </c>
      <c r="C165" t="s">
        <v>22</v>
      </c>
      <c r="D165" t="s">
        <v>5312</v>
      </c>
    </row>
    <row r="166" spans="1:4">
      <c r="A166" t="s">
        <v>859</v>
      </c>
      <c r="C166" t="s">
        <v>22</v>
      </c>
      <c r="D166" t="s">
        <v>5312</v>
      </c>
    </row>
    <row r="167" spans="1:4">
      <c r="A167" t="s">
        <v>862</v>
      </c>
      <c r="C167" t="s">
        <v>22</v>
      </c>
      <c r="D167" t="s">
        <v>5312</v>
      </c>
    </row>
    <row r="168" spans="1:4">
      <c r="A168" t="s">
        <v>863</v>
      </c>
      <c r="C168" t="s">
        <v>22</v>
      </c>
      <c r="D168" t="s">
        <v>5312</v>
      </c>
    </row>
    <row r="169" spans="1:4">
      <c r="A169" t="s">
        <v>1123</v>
      </c>
      <c r="C169" t="s">
        <v>22</v>
      </c>
      <c r="D169" t="s">
        <v>5315</v>
      </c>
    </row>
    <row r="170" spans="1:4">
      <c r="A170" t="s">
        <v>864</v>
      </c>
      <c r="C170" t="s">
        <v>22</v>
      </c>
      <c r="D170" t="s">
        <v>5312</v>
      </c>
    </row>
    <row r="171" spans="1:4">
      <c r="A171" t="s">
        <v>2522</v>
      </c>
      <c r="C171" t="s">
        <v>22</v>
      </c>
      <c r="D171" t="s">
        <v>5318</v>
      </c>
    </row>
    <row r="172" spans="1:4">
      <c r="A172" t="s">
        <v>865</v>
      </c>
      <c r="C172" t="s">
        <v>22</v>
      </c>
      <c r="D172" t="s">
        <v>5312</v>
      </c>
    </row>
    <row r="173" spans="1:4">
      <c r="A173" t="s">
        <v>866</v>
      </c>
      <c r="C173" t="s">
        <v>22</v>
      </c>
      <c r="D173" t="s">
        <v>5312</v>
      </c>
    </row>
    <row r="174" spans="1:4">
      <c r="A174" t="s">
        <v>1334</v>
      </c>
      <c r="C174" t="s">
        <v>22</v>
      </c>
      <c r="D174" t="s">
        <v>5318</v>
      </c>
    </row>
    <row r="175" spans="1:4">
      <c r="A175" t="s">
        <v>867</v>
      </c>
      <c r="C175" t="s">
        <v>22</v>
      </c>
      <c r="D175" t="s">
        <v>5312</v>
      </c>
    </row>
    <row r="176" spans="1:4">
      <c r="A176" t="s">
        <v>871</v>
      </c>
      <c r="C176" t="s">
        <v>22</v>
      </c>
      <c r="D176" t="s">
        <v>5312</v>
      </c>
    </row>
    <row r="177" spans="1:4">
      <c r="A177" t="s">
        <v>874</v>
      </c>
      <c r="C177" t="s">
        <v>22</v>
      </c>
      <c r="D177" t="s">
        <v>5312</v>
      </c>
    </row>
    <row r="178" spans="1:4">
      <c r="A178" t="s">
        <v>875</v>
      </c>
      <c r="C178" t="s">
        <v>22</v>
      </c>
      <c r="D178" t="s">
        <v>5312</v>
      </c>
    </row>
    <row r="179" spans="1:4">
      <c r="A179" t="s">
        <v>876</v>
      </c>
      <c r="C179" t="s">
        <v>22</v>
      </c>
      <c r="D179" t="s">
        <v>5312</v>
      </c>
    </row>
    <row r="180" spans="1:4">
      <c r="A180" t="s">
        <v>877</v>
      </c>
      <c r="C180" t="s">
        <v>22</v>
      </c>
      <c r="D180" t="s">
        <v>5312</v>
      </c>
    </row>
    <row r="181" spans="1:4">
      <c r="A181" t="s">
        <v>1449</v>
      </c>
      <c r="C181" t="s">
        <v>22</v>
      </c>
      <c r="D181" t="s">
        <v>5318</v>
      </c>
    </row>
    <row r="182" spans="1:4">
      <c r="A182" t="s">
        <v>878</v>
      </c>
      <c r="C182" t="s">
        <v>22</v>
      </c>
      <c r="D182" t="s">
        <v>5312</v>
      </c>
    </row>
    <row r="183" spans="1:4">
      <c r="A183" t="s">
        <v>880</v>
      </c>
      <c r="C183" t="s">
        <v>22</v>
      </c>
      <c r="D183" t="s">
        <v>5312</v>
      </c>
    </row>
    <row r="184" spans="1:4">
      <c r="A184" t="s">
        <v>883</v>
      </c>
      <c r="C184" t="s">
        <v>22</v>
      </c>
      <c r="D184" t="s">
        <v>5312</v>
      </c>
    </row>
    <row r="185" spans="1:4">
      <c r="A185" t="s">
        <v>884</v>
      </c>
      <c r="C185" t="s">
        <v>22</v>
      </c>
      <c r="D185" t="s">
        <v>5312</v>
      </c>
    </row>
    <row r="186" spans="1:4">
      <c r="A186" t="s">
        <v>885</v>
      </c>
      <c r="C186" t="s">
        <v>22</v>
      </c>
      <c r="D186" t="s">
        <v>5312</v>
      </c>
    </row>
    <row r="187" spans="1:4">
      <c r="A187" t="s">
        <v>903</v>
      </c>
      <c r="C187" t="s">
        <v>22</v>
      </c>
      <c r="D187" t="s">
        <v>5312</v>
      </c>
    </row>
    <row r="188" spans="1:4">
      <c r="A188" t="s">
        <v>904</v>
      </c>
      <c r="C188" t="s">
        <v>22</v>
      </c>
      <c r="D188" t="s">
        <v>5312</v>
      </c>
    </row>
    <row r="189" spans="1:4">
      <c r="A189" t="s">
        <v>905</v>
      </c>
      <c r="C189" t="s">
        <v>22</v>
      </c>
      <c r="D189" t="s">
        <v>5312</v>
      </c>
    </row>
    <row r="190" spans="1:4">
      <c r="A190" t="s">
        <v>906</v>
      </c>
      <c r="C190" t="s">
        <v>22</v>
      </c>
      <c r="D190" t="s">
        <v>5312</v>
      </c>
    </row>
    <row r="191" spans="1:4">
      <c r="A191" t="s">
        <v>907</v>
      </c>
      <c r="C191" t="s">
        <v>22</v>
      </c>
      <c r="D191" t="s">
        <v>5312</v>
      </c>
    </row>
    <row r="192" spans="1:4">
      <c r="A192" t="s">
        <v>908</v>
      </c>
      <c r="C192" t="s">
        <v>22</v>
      </c>
      <c r="D192" t="s">
        <v>5312</v>
      </c>
    </row>
    <row r="193" spans="1:4">
      <c r="A193" t="s">
        <v>909</v>
      </c>
      <c r="C193" t="s">
        <v>22</v>
      </c>
      <c r="D193" t="s">
        <v>5312</v>
      </c>
    </row>
    <row r="194" spans="1:4">
      <c r="A194" t="s">
        <v>910</v>
      </c>
      <c r="C194" t="s">
        <v>22</v>
      </c>
      <c r="D194" t="s">
        <v>5312</v>
      </c>
    </row>
    <row r="195" spans="1:4">
      <c r="A195" t="s">
        <v>911</v>
      </c>
      <c r="C195" t="s">
        <v>22</v>
      </c>
      <c r="D195" t="s">
        <v>5312</v>
      </c>
    </row>
    <row r="196" spans="1:4">
      <c r="A196" t="s">
        <v>912</v>
      </c>
      <c r="C196" t="s">
        <v>22</v>
      </c>
      <c r="D196" t="s">
        <v>5312</v>
      </c>
    </row>
    <row r="197" spans="1:4">
      <c r="A197" t="s">
        <v>913</v>
      </c>
      <c r="C197" t="s">
        <v>22</v>
      </c>
      <c r="D197" t="s">
        <v>5312</v>
      </c>
    </row>
    <row r="198" spans="1:4">
      <c r="A198" t="s">
        <v>922</v>
      </c>
      <c r="C198" t="s">
        <v>22</v>
      </c>
      <c r="D198" t="s">
        <v>5312</v>
      </c>
    </row>
    <row r="199" spans="1:4">
      <c r="A199" t="s">
        <v>923</v>
      </c>
      <c r="C199" t="s">
        <v>22</v>
      </c>
      <c r="D199" t="s">
        <v>5312</v>
      </c>
    </row>
    <row r="200" spans="1:4">
      <c r="A200" t="s">
        <v>924</v>
      </c>
      <c r="C200" t="s">
        <v>22</v>
      </c>
      <c r="D200" t="s">
        <v>5312</v>
      </c>
    </row>
    <row r="201" spans="1:4">
      <c r="A201" t="s">
        <v>925</v>
      </c>
      <c r="C201" t="s">
        <v>22</v>
      </c>
      <c r="D201" t="s">
        <v>5312</v>
      </c>
    </row>
    <row r="202" spans="1:4">
      <c r="A202" t="s">
        <v>926</v>
      </c>
      <c r="C202" t="s">
        <v>22</v>
      </c>
      <c r="D202" t="s">
        <v>5312</v>
      </c>
    </row>
    <row r="203" spans="1:4">
      <c r="A203" t="s">
        <v>927</v>
      </c>
      <c r="C203" t="s">
        <v>22</v>
      </c>
      <c r="D203" t="s">
        <v>5312</v>
      </c>
    </row>
    <row r="204" spans="1:4">
      <c r="A204" t="s">
        <v>928</v>
      </c>
      <c r="C204" t="s">
        <v>22</v>
      </c>
      <c r="D204" t="s">
        <v>5312</v>
      </c>
    </row>
    <row r="205" spans="1:4">
      <c r="A205" t="s">
        <v>929</v>
      </c>
      <c r="C205" t="s">
        <v>22</v>
      </c>
      <c r="D205" t="s">
        <v>5312</v>
      </c>
    </row>
    <row r="206" spans="1:4">
      <c r="A206" t="s">
        <v>930</v>
      </c>
      <c r="C206" t="s">
        <v>22</v>
      </c>
      <c r="D206" t="s">
        <v>5312</v>
      </c>
    </row>
    <row r="207" spans="1:4">
      <c r="A207" t="s">
        <v>931</v>
      </c>
      <c r="C207" t="s">
        <v>22</v>
      </c>
      <c r="D207" t="s">
        <v>5312</v>
      </c>
    </row>
    <row r="208" spans="1:4">
      <c r="A208" t="s">
        <v>932</v>
      </c>
      <c r="C208" t="s">
        <v>22</v>
      </c>
      <c r="D208" t="s">
        <v>5312</v>
      </c>
    </row>
    <row r="209" spans="1:4">
      <c r="A209" t="s">
        <v>1450</v>
      </c>
      <c r="C209" t="s">
        <v>22</v>
      </c>
      <c r="D209" t="s">
        <v>5318</v>
      </c>
    </row>
    <row r="210" spans="1:4">
      <c r="A210" t="s">
        <v>1451</v>
      </c>
      <c r="C210" t="s">
        <v>22</v>
      </c>
      <c r="D210" t="s">
        <v>5318</v>
      </c>
    </row>
    <row r="211" spans="1:4">
      <c r="A211" t="s">
        <v>1465</v>
      </c>
      <c r="C211" t="s">
        <v>22</v>
      </c>
      <c r="D211" t="s">
        <v>5318</v>
      </c>
    </row>
    <row r="212" spans="1:4">
      <c r="A212" t="s">
        <v>1124</v>
      </c>
      <c r="C212" t="s">
        <v>22</v>
      </c>
      <c r="D212" t="s">
        <v>5315</v>
      </c>
    </row>
    <row r="213" spans="1:4">
      <c r="A213" t="s">
        <v>1125</v>
      </c>
      <c r="C213" t="s">
        <v>22</v>
      </c>
      <c r="D213" t="s">
        <v>5315</v>
      </c>
    </row>
    <row r="214" spans="1:4">
      <c r="A214" t="s">
        <v>1126</v>
      </c>
      <c r="C214" t="s">
        <v>22</v>
      </c>
      <c r="D214" t="s">
        <v>5315</v>
      </c>
    </row>
    <row r="215" spans="1:4">
      <c r="A215" t="s">
        <v>1466</v>
      </c>
      <c r="C215" t="s">
        <v>22</v>
      </c>
      <c r="D215" t="s">
        <v>5318</v>
      </c>
    </row>
    <row r="216" spans="1:4">
      <c r="A216" t="s">
        <v>1467</v>
      </c>
      <c r="C216" t="s">
        <v>22</v>
      </c>
      <c r="D216" t="s">
        <v>5318</v>
      </c>
    </row>
    <row r="217" spans="1:4">
      <c r="A217" t="s">
        <v>1468</v>
      </c>
      <c r="C217" t="s">
        <v>22</v>
      </c>
      <c r="D217" t="s">
        <v>5318</v>
      </c>
    </row>
    <row r="218" spans="1:4">
      <c r="A218" t="s">
        <v>1469</v>
      </c>
      <c r="C218" t="s">
        <v>22</v>
      </c>
      <c r="D218" t="s">
        <v>5318</v>
      </c>
    </row>
    <row r="219" spans="1:4">
      <c r="A219" t="s">
        <v>943</v>
      </c>
      <c r="C219" t="s">
        <v>22</v>
      </c>
      <c r="D219" t="s">
        <v>5312</v>
      </c>
    </row>
    <row r="220" spans="1:4">
      <c r="A220" t="s">
        <v>946</v>
      </c>
      <c r="C220" t="s">
        <v>22</v>
      </c>
      <c r="D220" t="s">
        <v>5312</v>
      </c>
    </row>
    <row r="221" spans="1:4">
      <c r="A221" t="s">
        <v>947</v>
      </c>
      <c r="C221" t="s">
        <v>22</v>
      </c>
      <c r="D221" t="s">
        <v>5312</v>
      </c>
    </row>
    <row r="222" spans="1:4">
      <c r="A222" t="s">
        <v>948</v>
      </c>
      <c r="C222" t="s">
        <v>22</v>
      </c>
      <c r="D222" t="s">
        <v>5312</v>
      </c>
    </row>
    <row r="223" spans="1:4">
      <c r="A223" t="s">
        <v>949</v>
      </c>
      <c r="C223" t="s">
        <v>22</v>
      </c>
      <c r="D223" t="s">
        <v>5312</v>
      </c>
    </row>
    <row r="224" spans="1:4">
      <c r="A224" t="s">
        <v>950</v>
      </c>
      <c r="C224" t="s">
        <v>22</v>
      </c>
      <c r="D224" t="s">
        <v>5312</v>
      </c>
    </row>
    <row r="225" spans="1:4">
      <c r="A225" t="s">
        <v>951</v>
      </c>
      <c r="C225" t="s">
        <v>22</v>
      </c>
      <c r="D225" t="s">
        <v>5312</v>
      </c>
    </row>
    <row r="226" spans="1:4">
      <c r="A226" t="s">
        <v>952</v>
      </c>
      <c r="C226" t="s">
        <v>22</v>
      </c>
      <c r="D226" t="s">
        <v>5312</v>
      </c>
    </row>
    <row r="227" spans="1:4">
      <c r="A227" t="s">
        <v>956</v>
      </c>
      <c r="C227" t="s">
        <v>22</v>
      </c>
      <c r="D227" t="s">
        <v>5312</v>
      </c>
    </row>
    <row r="228" spans="1:4">
      <c r="A228" t="s">
        <v>1127</v>
      </c>
      <c r="C228" t="s">
        <v>22</v>
      </c>
      <c r="D228" t="s">
        <v>5315</v>
      </c>
    </row>
    <row r="229" spans="1:4">
      <c r="A229" t="s">
        <v>1470</v>
      </c>
      <c r="C229" t="s">
        <v>22</v>
      </c>
      <c r="D229" t="s">
        <v>5318</v>
      </c>
    </row>
    <row r="230" spans="1:4">
      <c r="A230" t="s">
        <v>1128</v>
      </c>
      <c r="C230" t="s">
        <v>22</v>
      </c>
      <c r="D230" t="s">
        <v>5315</v>
      </c>
    </row>
    <row r="231" spans="1:4">
      <c r="A231" t="s">
        <v>1471</v>
      </c>
      <c r="C231" t="s">
        <v>22</v>
      </c>
      <c r="D231" t="s">
        <v>5318</v>
      </c>
    </row>
    <row r="232" spans="1:4">
      <c r="A232" t="s">
        <v>1474</v>
      </c>
      <c r="C232" t="s">
        <v>22</v>
      </c>
      <c r="D232" t="s">
        <v>5318</v>
      </c>
    </row>
    <row r="233" spans="1:4">
      <c r="A233" t="s">
        <v>1475</v>
      </c>
      <c r="C233" t="s">
        <v>22</v>
      </c>
      <c r="D233" t="s">
        <v>5318</v>
      </c>
    </row>
    <row r="234" spans="1:4">
      <c r="A234" t="s">
        <v>1476</v>
      </c>
      <c r="C234" t="s">
        <v>22</v>
      </c>
      <c r="D234" t="s">
        <v>5318</v>
      </c>
    </row>
    <row r="235" spans="1:4">
      <c r="A235" t="s">
        <v>1477</v>
      </c>
      <c r="C235" t="s">
        <v>22</v>
      </c>
      <c r="D235" t="s">
        <v>5318</v>
      </c>
    </row>
    <row r="236" spans="1:4">
      <c r="A236" t="s">
        <v>1478</v>
      </c>
      <c r="C236" t="s">
        <v>22</v>
      </c>
      <c r="D236" t="s">
        <v>5318</v>
      </c>
    </row>
    <row r="237" spans="1:4">
      <c r="A237" t="s">
        <v>1479</v>
      </c>
      <c r="C237" t="s">
        <v>22</v>
      </c>
      <c r="D237" t="s">
        <v>5318</v>
      </c>
    </row>
    <row r="238" spans="1:4">
      <c r="A238" t="s">
        <v>1496</v>
      </c>
      <c r="C238" t="s">
        <v>22</v>
      </c>
      <c r="D238" t="s">
        <v>5318</v>
      </c>
    </row>
    <row r="239" spans="1:4">
      <c r="A239" t="s">
        <v>957</v>
      </c>
      <c r="C239" t="s">
        <v>22</v>
      </c>
      <c r="D239" t="s">
        <v>5312</v>
      </c>
    </row>
    <row r="240" spans="1:4">
      <c r="A240" t="s">
        <v>958</v>
      </c>
      <c r="C240" t="s">
        <v>22</v>
      </c>
      <c r="D240" t="s">
        <v>5312</v>
      </c>
    </row>
    <row r="241" spans="1:4">
      <c r="A241" t="s">
        <v>959</v>
      </c>
      <c r="C241" t="s">
        <v>22</v>
      </c>
      <c r="D241" t="s">
        <v>5312</v>
      </c>
    </row>
    <row r="242" spans="1:4">
      <c r="A242" t="s">
        <v>960</v>
      </c>
      <c r="C242" t="s">
        <v>22</v>
      </c>
      <c r="D242" t="s">
        <v>5312</v>
      </c>
    </row>
    <row r="243" spans="1:4">
      <c r="A243" t="s">
        <v>988</v>
      </c>
      <c r="C243" t="s">
        <v>22</v>
      </c>
      <c r="D243" t="s">
        <v>5312</v>
      </c>
    </row>
    <row r="244" spans="1:4">
      <c r="A244" t="s">
        <v>1497</v>
      </c>
      <c r="C244" t="s">
        <v>22</v>
      </c>
      <c r="D244" t="s">
        <v>5318</v>
      </c>
    </row>
    <row r="245" spans="1:4">
      <c r="A245" t="s">
        <v>2046</v>
      </c>
      <c r="C245" t="s">
        <v>22</v>
      </c>
      <c r="D245" t="s">
        <v>5315</v>
      </c>
    </row>
    <row r="246" spans="1:4">
      <c r="A246" t="s">
        <v>2535</v>
      </c>
      <c r="C246" t="s">
        <v>22</v>
      </c>
      <c r="D246" t="s">
        <v>5318</v>
      </c>
    </row>
    <row r="247" spans="1:4">
      <c r="A247" t="s">
        <v>2538</v>
      </c>
      <c r="C247" t="s">
        <v>22</v>
      </c>
      <c r="D247" t="s">
        <v>5318</v>
      </c>
    </row>
    <row r="248" spans="1:4">
      <c r="A248" t="s">
        <v>1499</v>
      </c>
      <c r="C248" t="s">
        <v>22</v>
      </c>
      <c r="D248" t="s">
        <v>5318</v>
      </c>
    </row>
    <row r="249" spans="1:4">
      <c r="A249" t="s">
        <v>1129</v>
      </c>
      <c r="C249" t="s">
        <v>22</v>
      </c>
      <c r="D249" t="s">
        <v>5315</v>
      </c>
    </row>
    <row r="250" spans="1:4">
      <c r="A250" t="s">
        <v>1508</v>
      </c>
      <c r="C250" t="s">
        <v>22</v>
      </c>
      <c r="D250" t="s">
        <v>5318</v>
      </c>
    </row>
    <row r="251" spans="1:4">
      <c r="A251" t="s">
        <v>989</v>
      </c>
      <c r="C251" t="s">
        <v>22</v>
      </c>
      <c r="D251" t="s">
        <v>5312</v>
      </c>
    </row>
    <row r="252" spans="1:4">
      <c r="A252" t="s">
        <v>1130</v>
      </c>
      <c r="C252" t="s">
        <v>22</v>
      </c>
      <c r="D252" t="s">
        <v>5315</v>
      </c>
    </row>
    <row r="253" spans="1:4">
      <c r="A253" t="s">
        <v>1509</v>
      </c>
      <c r="C253" t="s">
        <v>22</v>
      </c>
      <c r="D253" t="s">
        <v>5318</v>
      </c>
    </row>
    <row r="254" spans="1:4">
      <c r="A254" t="s">
        <v>1510</v>
      </c>
      <c r="C254" t="s">
        <v>22</v>
      </c>
      <c r="D254" t="s">
        <v>5318</v>
      </c>
    </row>
    <row r="255" spans="1:4">
      <c r="A255" t="s">
        <v>1511</v>
      </c>
      <c r="C255" t="s">
        <v>22</v>
      </c>
      <c r="D255" t="s">
        <v>5318</v>
      </c>
    </row>
    <row r="256" spans="1:4">
      <c r="A256" t="s">
        <v>1512</v>
      </c>
      <c r="C256" t="s">
        <v>22</v>
      </c>
      <c r="D256" t="s">
        <v>5318</v>
      </c>
    </row>
    <row r="257" spans="1:4">
      <c r="A257" t="s">
        <v>990</v>
      </c>
      <c r="C257" t="s">
        <v>22</v>
      </c>
      <c r="D257" t="s">
        <v>5312</v>
      </c>
    </row>
    <row r="258" spans="1:4">
      <c r="A258" t="s">
        <v>993</v>
      </c>
      <c r="C258" t="s">
        <v>22</v>
      </c>
      <c r="D258" t="s">
        <v>5312</v>
      </c>
    </row>
    <row r="259" spans="1:4">
      <c r="A259" t="s">
        <v>994</v>
      </c>
      <c r="C259" t="s">
        <v>22</v>
      </c>
      <c r="D259" t="s">
        <v>5312</v>
      </c>
    </row>
    <row r="260" spans="1:4">
      <c r="A260" t="s">
        <v>995</v>
      </c>
      <c r="C260" t="s">
        <v>22</v>
      </c>
      <c r="D260" t="s">
        <v>5312</v>
      </c>
    </row>
    <row r="261" spans="1:4">
      <c r="A261" t="s">
        <v>997</v>
      </c>
      <c r="C261" t="s">
        <v>22</v>
      </c>
      <c r="D261" t="s">
        <v>5312</v>
      </c>
    </row>
    <row r="262" spans="1:4">
      <c r="A262" t="s">
        <v>1513</v>
      </c>
      <c r="C262" t="s">
        <v>22</v>
      </c>
      <c r="D262" t="s">
        <v>5318</v>
      </c>
    </row>
    <row r="263" spans="1:4">
      <c r="A263" t="s">
        <v>1518</v>
      </c>
      <c r="C263" t="s">
        <v>22</v>
      </c>
      <c r="D263" t="s">
        <v>5318</v>
      </c>
    </row>
    <row r="264" spans="1:4">
      <c r="A264" t="s">
        <v>1131</v>
      </c>
      <c r="C264" t="s">
        <v>22</v>
      </c>
      <c r="D264" t="s">
        <v>5315</v>
      </c>
    </row>
    <row r="265" spans="1:4">
      <c r="A265" t="s">
        <v>1132</v>
      </c>
      <c r="C265" t="s">
        <v>22</v>
      </c>
      <c r="D265" t="s">
        <v>5315</v>
      </c>
    </row>
    <row r="266" spans="1:4">
      <c r="A266" t="s">
        <v>1133</v>
      </c>
      <c r="C266" t="s">
        <v>22</v>
      </c>
      <c r="D266" t="s">
        <v>5315</v>
      </c>
    </row>
    <row r="267" spans="1:4">
      <c r="A267" t="s">
        <v>1134</v>
      </c>
      <c r="C267" t="s">
        <v>22</v>
      </c>
      <c r="D267" t="s">
        <v>5315</v>
      </c>
    </row>
    <row r="268" spans="1:4">
      <c r="A268" t="s">
        <v>1519</v>
      </c>
      <c r="C268" t="s">
        <v>22</v>
      </c>
      <c r="D268" t="s">
        <v>5318</v>
      </c>
    </row>
    <row r="269" spans="1:4">
      <c r="A269" t="s">
        <v>1136</v>
      </c>
      <c r="C269" t="s">
        <v>22</v>
      </c>
      <c r="D269" t="s">
        <v>5315</v>
      </c>
    </row>
    <row r="270" spans="1:4">
      <c r="A270" t="s">
        <v>1139</v>
      </c>
      <c r="C270" t="s">
        <v>22</v>
      </c>
      <c r="D270" t="s">
        <v>5315</v>
      </c>
    </row>
    <row r="271" spans="1:4">
      <c r="A271" t="s">
        <v>1140</v>
      </c>
      <c r="C271" t="s">
        <v>22</v>
      </c>
      <c r="D271" t="s">
        <v>5315</v>
      </c>
    </row>
    <row r="272" spans="1:4">
      <c r="A272" t="s">
        <v>1520</v>
      </c>
      <c r="C272" t="s">
        <v>22</v>
      </c>
      <c r="D272" t="s">
        <v>5318</v>
      </c>
    </row>
    <row r="273" spans="1:4">
      <c r="A273" t="str">
        <f>_xlfn.XLOOKUP(Table16[[#This Row],[Sample ID]],'T1 Blood'!I:I,'T1 Blood'!A:A)</f>
        <v>IL-003-1328-NSCLC</v>
      </c>
      <c r="B273" t="s">
        <v>7649</v>
      </c>
      <c r="C273" t="s">
        <v>22</v>
      </c>
      <c r="D273" t="s">
        <v>6957</v>
      </c>
    </row>
    <row r="274" spans="1:4">
      <c r="A274" t="str">
        <f>_xlfn.XLOOKUP(Table16[[#This Row],[Sample ID]],'T1 Blood'!I:I,'T1 Blood'!A:A)</f>
        <v>IL-012-1640-NSCLC</v>
      </c>
      <c r="B274" t="s">
        <v>7650</v>
      </c>
      <c r="C274" t="s">
        <v>22</v>
      </c>
      <c r="D274" t="s">
        <v>6957</v>
      </c>
    </row>
    <row r="275" spans="1:4">
      <c r="A275" t="str">
        <f>_xlfn.XLOOKUP(Table16[[#This Row],[Sample ID]],'T1 Blood'!I:I,'T1 Blood'!A:A)</f>
        <v>IL-001-1007-NSCLC</v>
      </c>
      <c r="B275" t="s">
        <v>7651</v>
      </c>
      <c r="C275" t="s">
        <v>22</v>
      </c>
      <c r="D275" t="s">
        <v>6957</v>
      </c>
    </row>
    <row r="276" spans="1:4">
      <c r="A276" t="str">
        <f>_xlfn.XLOOKUP(Table16[[#This Row],[Sample ID]],'T1 Blood'!I:I,'T1 Blood'!A:A)</f>
        <v>DE-040-2002-NSCLC</v>
      </c>
      <c r="B276" t="s">
        <v>7652</v>
      </c>
      <c r="C276" t="s">
        <v>22</v>
      </c>
      <c r="D276" t="s">
        <v>6957</v>
      </c>
    </row>
    <row r="277" spans="1:4">
      <c r="A277" t="str">
        <f>_xlfn.XLOOKUP(Table16[[#This Row],[Sample ID]],'T1 Blood'!I:I,'T1 Blood'!A:A)</f>
        <v>IL-012-1642-NSCLC</v>
      </c>
      <c r="B277" t="s">
        <v>7653</v>
      </c>
      <c r="C277" t="s">
        <v>22</v>
      </c>
      <c r="D277" t="s">
        <v>6957</v>
      </c>
    </row>
    <row r="278" spans="1:4">
      <c r="A278" t="str">
        <f>_xlfn.XLOOKUP(Table16[[#This Row],[Sample ID]],'T1 Blood'!I:I,'T1 Blood'!A:A)</f>
        <v>GB-021-7108-NSCLC</v>
      </c>
      <c r="B278" t="s">
        <v>7654</v>
      </c>
      <c r="C278" t="s">
        <v>22</v>
      </c>
      <c r="D278" t="s">
        <v>6957</v>
      </c>
    </row>
    <row r="279" spans="1:4">
      <c r="A279" t="str">
        <f>_xlfn.XLOOKUP(Table16[[#This Row],[Sample ID]],'T1 Blood'!I:I,'T1 Blood'!A:A)</f>
        <v>DE-040-2008-NSCLC</v>
      </c>
      <c r="B279" t="s">
        <v>7655</v>
      </c>
      <c r="C279" t="s">
        <v>22</v>
      </c>
      <c r="D279" t="s">
        <v>7656</v>
      </c>
    </row>
    <row r="280" spans="1:4">
      <c r="A280" t="str">
        <f>_xlfn.XLOOKUP(Table16[[#This Row],[Sample ID]],'T1 Blood'!I:I,'T1 Blood'!A:A)</f>
        <v>GB-025-7504-NSCLC</v>
      </c>
      <c r="B280" t="s">
        <v>7657</v>
      </c>
      <c r="C280" t="s">
        <v>22</v>
      </c>
      <c r="D280" t="s">
        <v>7656</v>
      </c>
    </row>
    <row r="281" spans="1:4">
      <c r="A281" t="str">
        <f>_xlfn.XLOOKUP(Table16[[#This Row],[Sample ID]],'T1 Blood'!I:I,'T1 Blood'!A:A)</f>
        <v>DE-040-2017-NSCLC</v>
      </c>
      <c r="B281" t="s">
        <v>7658</v>
      </c>
      <c r="C281" t="s">
        <v>22</v>
      </c>
      <c r="D281" t="s">
        <v>7656</v>
      </c>
    </row>
    <row r="282" spans="1:4">
      <c r="A282" t="str">
        <f>_xlfn.XLOOKUP(Table16[[#This Row],[Sample ID]],'T1 Blood'!I:I,'T1 Blood'!A:A)</f>
        <v>DE-040-2006-NSCLC</v>
      </c>
      <c r="B282" t="s">
        <v>7659</v>
      </c>
      <c r="C282" t="s">
        <v>22</v>
      </c>
      <c r="D282" t="s">
        <v>7656</v>
      </c>
    </row>
    <row r="283" spans="1:4">
      <c r="A283" t="str">
        <f>_xlfn.XLOOKUP(Table16[[#This Row],[Sample ID]],'T1 Blood'!I:I,'T1 Blood'!A:A)</f>
        <v>IL-003-1336-NSCLC</v>
      </c>
      <c r="B283" t="s">
        <v>7660</v>
      </c>
      <c r="C283" t="s">
        <v>22</v>
      </c>
      <c r="D283" t="s">
        <v>7656</v>
      </c>
    </row>
    <row r="284" spans="1:4">
      <c r="A284" t="str">
        <f>_xlfn.XLOOKUP(Table16[[#This Row],[Sample ID]],'T1 Blood'!I:I,'T1 Blood'!A:A)</f>
        <v>IL-012-1658-NSCLC</v>
      </c>
      <c r="B284" t="s">
        <v>7661</v>
      </c>
      <c r="C284" t="s">
        <v>22</v>
      </c>
      <c r="D284" t="s">
        <v>7656</v>
      </c>
    </row>
    <row r="285" spans="1:4">
      <c r="A285" t="str">
        <f>_xlfn.XLOOKUP(Table16[[#This Row],[Sample ID]],'T1 Blood'!I:I,'T1 Blood'!A:A)</f>
        <v>GB-020-7000-NSCLC</v>
      </c>
      <c r="B285" t="s">
        <v>7662</v>
      </c>
      <c r="C285" t="s">
        <v>22</v>
      </c>
      <c r="D285" t="s">
        <v>7656</v>
      </c>
    </row>
    <row r="286" spans="1:4">
      <c r="A286" t="str">
        <f>_xlfn.XLOOKUP(Table16[[#This Row],[Sample ID]],'T1 Blood'!I:I,'T1 Blood'!A:A)</f>
        <v>DE-040-2014-NSCLC</v>
      </c>
      <c r="B286" t="s">
        <v>7663</v>
      </c>
      <c r="C286" t="s">
        <v>22</v>
      </c>
      <c r="D286" t="s">
        <v>7656</v>
      </c>
    </row>
    <row r="287" spans="1:4">
      <c r="A287" t="str">
        <f>_xlfn.XLOOKUP(Table16[[#This Row],[Sample ID]],'T1 Blood'!I:I,'T1 Blood'!A:A)</f>
        <v>IL-007-1520-NSCLC</v>
      </c>
      <c r="B287" t="s">
        <v>7664</v>
      </c>
      <c r="C287" t="s">
        <v>22</v>
      </c>
      <c r="D287" t="s">
        <v>7656</v>
      </c>
    </row>
    <row r="288" spans="1:4">
      <c r="A288" t="str">
        <f>_xlfn.XLOOKUP(Table16[[#This Row],[Sample ID]],'T1 Blood'!I:I,'T1 Blood'!A:A)</f>
        <v>DE-040-2031-NSCLC</v>
      </c>
      <c r="B288" t="s">
        <v>7665</v>
      </c>
      <c r="C288" t="s">
        <v>22</v>
      </c>
      <c r="D288" t="s">
        <v>7656</v>
      </c>
    </row>
    <row r="289" spans="1:4">
      <c r="A289" t="str">
        <f>_xlfn.XLOOKUP(Table16[[#This Row],[Sample ID]],'T1 Blood'!I:I,'T1 Blood'!A:A)</f>
        <v>DE-040-2018-NSCLC</v>
      </c>
      <c r="B289" t="s">
        <v>7666</v>
      </c>
      <c r="C289" t="s">
        <v>22</v>
      </c>
      <c r="D289" t="s">
        <v>7656</v>
      </c>
    </row>
    <row r="290" spans="1:4">
      <c r="A290" t="str">
        <f>_xlfn.XLOOKUP(Table16[[#This Row],[Sample ID]],'T1 Blood'!I:I,'T1 Blood'!A:A)</f>
        <v>GB-023-7300-NSCLC</v>
      </c>
      <c r="B290" t="s">
        <v>7667</v>
      </c>
      <c r="C290" t="s">
        <v>22</v>
      </c>
      <c r="D290" t="s">
        <v>7656</v>
      </c>
    </row>
    <row r="291" spans="1:4">
      <c r="A291" t="str">
        <f>_xlfn.XLOOKUP(Table16[[#This Row],[Sample ID]],'T1 Blood'!I:I,'T1 Blood'!A:A)</f>
        <v>GB-025-7506-NSCLC</v>
      </c>
      <c r="B291" t="s">
        <v>7668</v>
      </c>
      <c r="C291" t="s">
        <v>22</v>
      </c>
      <c r="D291" t="s">
        <v>7656</v>
      </c>
    </row>
    <row r="292" spans="1:4">
      <c r="A292" t="str">
        <f>_xlfn.XLOOKUP(Table16[[#This Row],[Sample ID]],'T1 Blood'!I:I,'T1 Blood'!A:A)</f>
        <v>GB-020-7003-NSCLC</v>
      </c>
      <c r="B292" t="s">
        <v>7669</v>
      </c>
      <c r="C292" t="s">
        <v>22</v>
      </c>
      <c r="D292" t="s">
        <v>7656</v>
      </c>
    </row>
    <row r="293" spans="1:4">
      <c r="A293" t="str">
        <f>_xlfn.XLOOKUP(Table16[[#This Row],[Sample ID]],'T1 Blood'!I:I,'T1 Blood'!A:A)</f>
        <v>IL-014-1909-NSCLC</v>
      </c>
      <c r="B293" t="s">
        <v>7670</v>
      </c>
      <c r="C293" t="s">
        <v>22</v>
      </c>
      <c r="D293" t="s">
        <v>7656</v>
      </c>
    </row>
    <row r="294" spans="1:4">
      <c r="A294" t="str">
        <f>_xlfn.XLOOKUP(Table16[[#This Row],[Sample ID]],'T1 Blood'!I:I,'T1 Blood'!A:A)</f>
        <v>IL-012-1624-NSCLC</v>
      </c>
      <c r="B294" t="s">
        <v>7671</v>
      </c>
      <c r="C294" t="s">
        <v>22</v>
      </c>
      <c r="D294" t="s">
        <v>7656</v>
      </c>
    </row>
    <row r="295" spans="1:4">
      <c r="A295" t="str">
        <f>_xlfn.XLOOKUP(Table16[[#This Row],[Sample ID]],'T1 Blood'!I:I,'T1 Blood'!A:A)</f>
        <v>GB-020-7006-NSCLC</v>
      </c>
      <c r="B295" t="s">
        <v>7672</v>
      </c>
      <c r="C295" t="s">
        <v>22</v>
      </c>
      <c r="D295" t="s">
        <v>7656</v>
      </c>
    </row>
    <row r="296" spans="1:4">
      <c r="A296" t="str">
        <f>_xlfn.XLOOKUP(Table16[[#This Row],[Sample ID]],'T1 Blood'!I:I,'T1 Blood'!A:A)</f>
        <v>GB-025-7502-NSCLC</v>
      </c>
      <c r="B296" t="s">
        <v>7673</v>
      </c>
      <c r="C296" t="s">
        <v>22</v>
      </c>
      <c r="D296" t="s">
        <v>7656</v>
      </c>
    </row>
    <row r="297" spans="1:4">
      <c r="A297" t="str">
        <f>_xlfn.XLOOKUP(Table16[[#This Row],[Sample ID]],'T1 Blood'!I:I,'T1 Blood'!A:A)</f>
        <v>GB-025-7503-NSCLC</v>
      </c>
      <c r="B297" t="s">
        <v>7674</v>
      </c>
      <c r="C297" t="s">
        <v>22</v>
      </c>
      <c r="D297" t="s">
        <v>7656</v>
      </c>
    </row>
    <row r="298" spans="1:4">
      <c r="A298" t="str">
        <f>_xlfn.XLOOKUP(Table16[[#This Row],[Sample ID]],'T1 Blood'!I:I,'T1 Blood'!A:A)</f>
        <v>GB-025-7511-NSCLC</v>
      </c>
      <c r="B298" t="s">
        <v>7675</v>
      </c>
      <c r="C298" t="s">
        <v>22</v>
      </c>
      <c r="D298" t="s">
        <v>7676</v>
      </c>
    </row>
    <row r="299" spans="1:4">
      <c r="A299" t="str">
        <f>_xlfn.XLOOKUP(Table16[[#This Row],[Sample ID]],'T1 Blood'!I:I,'T1 Blood'!A:A)</f>
        <v>GB-021-7117-NSCLC</v>
      </c>
      <c r="B299" t="s">
        <v>7677</v>
      </c>
      <c r="C299" t="s">
        <v>22</v>
      </c>
      <c r="D299" t="s">
        <v>7676</v>
      </c>
    </row>
    <row r="300" spans="1:4">
      <c r="A300" t="str">
        <f>_xlfn.XLOOKUP(Table16[[#This Row],[Sample ID]],'T1 Blood'!I:I,'T1 Blood'!A:A)</f>
        <v>GB-021-7115-NSCLC</v>
      </c>
      <c r="B300" t="s">
        <v>7678</v>
      </c>
      <c r="C300" t="s">
        <v>22</v>
      </c>
      <c r="D300" t="s">
        <v>7676</v>
      </c>
    </row>
    <row r="301" spans="1:4">
      <c r="A301" t="str">
        <f>_xlfn.XLOOKUP(Table16[[#This Row],[Sample ID]],'T1 Blood'!I:I,'T1 Blood'!A:A)</f>
        <v>IL-016-1125-NSCLC</v>
      </c>
      <c r="B301" t="s">
        <v>7679</v>
      </c>
      <c r="C301" t="s">
        <v>22</v>
      </c>
      <c r="D301" t="s">
        <v>7676</v>
      </c>
    </row>
    <row r="302" spans="1:4">
      <c r="A302" t="str">
        <f>_xlfn.XLOOKUP(Table16[[#This Row],[Sample ID]],'T1 Blood'!I:I,'T1 Blood'!A:A)</f>
        <v>IL-016-1103-NSCLC</v>
      </c>
      <c r="B302" t="s">
        <v>7680</v>
      </c>
      <c r="C302" t="s">
        <v>22</v>
      </c>
      <c r="D302" t="s">
        <v>7676</v>
      </c>
    </row>
    <row r="303" spans="1:4">
      <c r="A303" t="str">
        <f>_xlfn.XLOOKUP(Table16[[#This Row],[Sample ID]],'T1 Blood'!I:I,'T1 Blood'!A:A)</f>
        <v>IL-014-1924-NSCLC</v>
      </c>
      <c r="B303" t="s">
        <v>7681</v>
      </c>
      <c r="C303" t="s">
        <v>22</v>
      </c>
      <c r="D303" t="s">
        <v>7676</v>
      </c>
    </row>
    <row r="304" spans="1:4">
      <c r="A304" t="str">
        <f>_xlfn.XLOOKUP(Table16[[#This Row],[Sample ID]],'T1 Blood'!I:I,'T1 Blood'!A:A)</f>
        <v>US-153-1341-NSCLC</v>
      </c>
      <c r="B304" t="s">
        <v>7682</v>
      </c>
      <c r="C304" t="s">
        <v>22</v>
      </c>
      <c r="D304" t="s">
        <v>7676</v>
      </c>
    </row>
    <row r="305" spans="1:4">
      <c r="A305" t="str">
        <f>_xlfn.XLOOKUP(Table16[[#This Row],[Sample ID]],'T1 Blood'!I:I,'T1 Blood'!A:A)</f>
        <v>GB-021-7114-NSCLC</v>
      </c>
      <c r="B305" t="s">
        <v>7683</v>
      </c>
      <c r="C305" t="s">
        <v>22</v>
      </c>
      <c r="D305" t="s">
        <v>7676</v>
      </c>
    </row>
    <row r="306" spans="1:4">
      <c r="A306" t="str">
        <f>_xlfn.XLOOKUP(Table16[[#This Row],[Sample ID]],'T1 Blood'!I:I,'T1 Blood'!A:A)</f>
        <v>US-034-8003-NSCLC</v>
      </c>
      <c r="B306" t="s">
        <v>7684</v>
      </c>
      <c r="C306" t="s">
        <v>22</v>
      </c>
      <c r="D306" t="s">
        <v>7676</v>
      </c>
    </row>
    <row r="307" spans="1:4">
      <c r="A307" t="str">
        <f>_xlfn.XLOOKUP(Table16[[#This Row],[Sample ID]],'T1 Blood'!I:I,'T1 Blood'!A:A)</f>
        <v>GB-027-7711-NSCLC</v>
      </c>
      <c r="B307" t="s">
        <v>7685</v>
      </c>
      <c r="C307" t="s">
        <v>22</v>
      </c>
      <c r="D307" t="s">
        <v>7676</v>
      </c>
    </row>
    <row r="308" spans="1:4">
      <c r="A308" t="str">
        <f>_xlfn.XLOOKUP(Table16[[#This Row],[Sample ID]],'T1 Blood'!I:I,'T1 Blood'!A:A)</f>
        <v>GB-021-7116-NSCLC</v>
      </c>
      <c r="B308" t="s">
        <v>7686</v>
      </c>
      <c r="C308" t="s">
        <v>22</v>
      </c>
      <c r="D308" t="s">
        <v>7676</v>
      </c>
    </row>
    <row r="309" spans="1:4">
      <c r="A309" t="str">
        <f>_xlfn.XLOOKUP(Table16[[#This Row],[Sample ID]],'T1 Blood'!I:I,'T1 Blood'!A:A)</f>
        <v>IL-016-1101-NSCLC</v>
      </c>
      <c r="B309" t="s">
        <v>7687</v>
      </c>
      <c r="C309" t="s">
        <v>22</v>
      </c>
      <c r="D309" t="s">
        <v>7676</v>
      </c>
    </row>
    <row r="310" spans="1:4">
      <c r="A310" t="str">
        <f>_xlfn.XLOOKUP(Table16[[#This Row],[Sample ID]],'T1 Blood'!I:I,'T1 Blood'!A:A)</f>
        <v>GB-024-7422-NSCLC</v>
      </c>
      <c r="B310" t="s">
        <v>7688</v>
      </c>
      <c r="C310" t="s">
        <v>22</v>
      </c>
      <c r="D310" t="s">
        <v>7676</v>
      </c>
    </row>
    <row r="311" spans="1:4">
      <c r="A311" t="str">
        <f>_xlfn.XLOOKUP(Table16[[#This Row],[Sample ID]],'T1 Blood'!I:I,'T1 Blood'!A:A)</f>
        <v>IL-012-1648-NSCLC</v>
      </c>
      <c r="B311" t="s">
        <v>7689</v>
      </c>
      <c r="C311" t="s">
        <v>22</v>
      </c>
      <c r="D311" t="s">
        <v>7676</v>
      </c>
    </row>
    <row r="312" spans="1:4">
      <c r="A312" t="str">
        <f>_xlfn.XLOOKUP(Table16[[#This Row],[Sample ID]],'T1 Blood'!I:I,'T1 Blood'!A:A)</f>
        <v>GB-024-7419-NSCLC</v>
      </c>
      <c r="B312" t="s">
        <v>7690</v>
      </c>
      <c r="C312" t="s">
        <v>22</v>
      </c>
      <c r="D312" t="s">
        <v>7676</v>
      </c>
    </row>
    <row r="313" spans="1:4">
      <c r="A313" t="str">
        <f>_xlfn.XLOOKUP(Table16[[#This Row],[Sample ID]],'T1 Blood'!I:I,'T1 Blood'!A:A)</f>
        <v>GB-024-7421-NSCLC</v>
      </c>
      <c r="B313" t="s">
        <v>7691</v>
      </c>
      <c r="C313" t="s">
        <v>22</v>
      </c>
      <c r="D313" t="s">
        <v>7676</v>
      </c>
    </row>
    <row r="314" spans="1:4">
      <c r="A314" t="str">
        <f>_xlfn.XLOOKUP(Table16[[#This Row],[Sample ID]],'T1 Blood'!I:I,'T1 Blood'!A:A)</f>
        <v>IL-016-1105-NSCLC</v>
      </c>
      <c r="B314" t="s">
        <v>7692</v>
      </c>
      <c r="C314" t="s">
        <v>22</v>
      </c>
      <c r="D314" t="s">
        <v>7676</v>
      </c>
    </row>
    <row r="315" spans="1:4">
      <c r="A315" t="str">
        <f>_xlfn.XLOOKUP(Table16[[#This Row],[Sample ID]],'T1 Blood'!I:I,'T1 Blood'!A:A)</f>
        <v>IL-013-1828-NSCLC</v>
      </c>
      <c r="B315" t="s">
        <v>7693</v>
      </c>
      <c r="C315" t="s">
        <v>22</v>
      </c>
      <c r="D315" t="s">
        <v>7676</v>
      </c>
    </row>
    <row r="316" spans="1:4">
      <c r="A316" t="str">
        <f>_xlfn.XLOOKUP(Table16[[#This Row],[Sample ID]],'T1 Blood'!I:I,'T1 Blood'!A:A)</f>
        <v>IL-014-1923-NSCLC</v>
      </c>
      <c r="B316" t="s">
        <v>7694</v>
      </c>
      <c r="C316" t="s">
        <v>22</v>
      </c>
      <c r="D316" t="s">
        <v>7676</v>
      </c>
    </row>
    <row r="317" spans="1:4">
      <c r="A317" t="str">
        <f>_xlfn.XLOOKUP(Table16[[#This Row],[Sample ID]],'T1 Blood'!I:I,'T1 Blood'!A:A)</f>
        <v>GB-024-7418-NSCLC</v>
      </c>
      <c r="B317" t="s">
        <v>7695</v>
      </c>
      <c r="C317" t="s">
        <v>22</v>
      </c>
      <c r="D317" t="s">
        <v>7676</v>
      </c>
    </row>
    <row r="318" spans="1:4">
      <c r="A318" t="str">
        <f>_xlfn.XLOOKUP(Table16[[#This Row],[Sample ID]],'T1 Blood'!I:I,'T1 Blood'!A:A)</f>
        <v>IL-016-1100-NSCLC</v>
      </c>
      <c r="B318" t="s">
        <v>7696</v>
      </c>
      <c r="C318" t="s">
        <v>22</v>
      </c>
      <c r="D318" t="s">
        <v>7676</v>
      </c>
    </row>
    <row r="319" spans="1:4">
      <c r="A319" t="str">
        <f>_xlfn.XLOOKUP(Table16[[#This Row],[Sample ID]],'T1 Blood'!I:I,'T1 Blood'!A:A)</f>
        <v>GB-025-7518-NSCLC</v>
      </c>
      <c r="B319" t="s">
        <v>7697</v>
      </c>
      <c r="C319" t="s">
        <v>22</v>
      </c>
      <c r="D319" t="s">
        <v>7676</v>
      </c>
    </row>
    <row r="320" spans="1:4">
      <c r="A320" t="str">
        <f>_xlfn.XLOOKUP(Table16[[#This Row],[Sample ID]],'T1 Blood'!I:I,'T1 Blood'!A:A)</f>
        <v>GB-024-7423-NSCLC</v>
      </c>
      <c r="B320" t="s">
        <v>7698</v>
      </c>
      <c r="C320" t="s">
        <v>22</v>
      </c>
      <c r="D320" t="s">
        <v>7676</v>
      </c>
    </row>
    <row r="321" spans="1:4">
      <c r="A321" t="str">
        <f>_xlfn.XLOOKUP(Table16[[#This Row],[Sample ID]],'T1 Blood'!I:I,'T1 Blood'!A:A)</f>
        <v>GB-026-7601-NSCLC</v>
      </c>
      <c r="B321" t="s">
        <v>7699</v>
      </c>
      <c r="C321" t="s">
        <v>22</v>
      </c>
      <c r="D321" t="s">
        <v>7676</v>
      </c>
    </row>
    <row r="322" spans="1:4">
      <c r="A322" t="str">
        <f>_xlfn.XLOOKUP(Table16[[#This Row],[Sample ID]],'T1 Blood'!I:I,'T1 Blood'!A:A)</f>
        <v>IL-012-1656-NSCLC</v>
      </c>
      <c r="B322" t="s">
        <v>7700</v>
      </c>
      <c r="C322" t="s">
        <v>22</v>
      </c>
      <c r="D322" t="s">
        <v>7676</v>
      </c>
    </row>
    <row r="323" spans="1:4">
      <c r="A323" t="str">
        <f>_xlfn.XLOOKUP(Table16[[#This Row],[Sample ID]],'T1 Blood'!I:I,'T1 Blood'!A:A)</f>
        <v>GB-027-7713-NSCLC</v>
      </c>
      <c r="B323" t="s">
        <v>7701</v>
      </c>
      <c r="C323" t="s">
        <v>22</v>
      </c>
      <c r="D323" t="s">
        <v>7676</v>
      </c>
    </row>
    <row r="324" spans="1:4">
      <c r="A324" t="str">
        <f>_xlfn.XLOOKUP(Table16[[#This Row],[Sample ID]],'T1 Blood'!I:I,'T1 Blood'!A:A)</f>
        <v>GB-023-7302-NSCLC</v>
      </c>
      <c r="B324" t="s">
        <v>7702</v>
      </c>
      <c r="C324" t="s">
        <v>22</v>
      </c>
      <c r="D324" t="s">
        <v>7676</v>
      </c>
    </row>
    <row r="325" spans="1:4">
      <c r="A325" t="str">
        <f>_xlfn.XLOOKUP(Table16[[#This Row],[Sample ID]],'T1 Blood'!I:I,'T1 Blood'!A:A)</f>
        <v>GB-021-7113-NSCLC</v>
      </c>
      <c r="B325" t="s">
        <v>7703</v>
      </c>
      <c r="C325" t="s">
        <v>22</v>
      </c>
      <c r="D325" t="s">
        <v>7676</v>
      </c>
    </row>
    <row r="326" spans="1:4">
      <c r="A326" t="str">
        <f>_xlfn.XLOOKUP(Table16[[#This Row],[Sample ID]],'T1 Blood'!I:I,'T1 Blood'!A:A)</f>
        <v>US-152-1221-NSCLC</v>
      </c>
      <c r="B326" t="s">
        <v>7704</v>
      </c>
      <c r="C326" t="s">
        <v>22</v>
      </c>
      <c r="D326" t="s">
        <v>7705</v>
      </c>
    </row>
    <row r="327" spans="1:4">
      <c r="A327" t="str">
        <f>_xlfn.XLOOKUP(Table16[[#This Row],[Sample ID]],'T1 Blood'!I:I,'T1 Blood'!A:A)</f>
        <v>IL-014-1912-NSCLC</v>
      </c>
      <c r="B327" t="s">
        <v>7706</v>
      </c>
      <c r="C327" t="s">
        <v>22</v>
      </c>
      <c r="D327" t="s">
        <v>7705</v>
      </c>
    </row>
    <row r="328" spans="1:4">
      <c r="A328" t="str">
        <f>_xlfn.XLOOKUP(Table16[[#This Row],[Sample ID]],'T1 Blood'!I:I,'T1 Blood'!A:A)</f>
        <v>IL-012-1654-NSCLC</v>
      </c>
      <c r="B328" t="s">
        <v>7707</v>
      </c>
      <c r="C328" t="s">
        <v>22</v>
      </c>
      <c r="D328" t="s">
        <v>7705</v>
      </c>
    </row>
    <row r="329" spans="1:4">
      <c r="A329" t="str">
        <f>_xlfn.XLOOKUP(Table16[[#This Row],[Sample ID]],'T1 Blood'!I:I,'T1 Blood'!A:A)</f>
        <v>IL-016-1124-NSCLC</v>
      </c>
      <c r="B329" t="s">
        <v>7708</v>
      </c>
      <c r="C329" t="s">
        <v>22</v>
      </c>
      <c r="D329" t="s">
        <v>7705</v>
      </c>
    </row>
    <row r="330" spans="1:4">
      <c r="A330" t="str">
        <f>_xlfn.XLOOKUP(Table16[[#This Row],[Sample ID]],'T1 Blood'!I:I,'T1 Blood'!A:A)</f>
        <v>US-031-6003-NSCLC</v>
      </c>
      <c r="B330" t="s">
        <v>7709</v>
      </c>
      <c r="C330" t="s">
        <v>22</v>
      </c>
      <c r="D330" t="s">
        <v>7705</v>
      </c>
    </row>
    <row r="331" spans="1:4">
      <c r="A331" t="str">
        <f>_xlfn.XLOOKUP(Table16[[#This Row],[Sample ID]],'T1 Blood'!I:I,'T1 Blood'!A:A)</f>
        <v>GB-025-7516-NSCLC</v>
      </c>
      <c r="B331" t="s">
        <v>7710</v>
      </c>
      <c r="C331" t="s">
        <v>22</v>
      </c>
      <c r="D331" t="s">
        <v>7705</v>
      </c>
    </row>
    <row r="332" spans="1:4">
      <c r="A332" t="str">
        <f>_xlfn.XLOOKUP(Table16[[#This Row],[Sample ID]],'T1 Blood'!I:I,'T1 Blood'!A:A)</f>
        <v>IL-016-1120-NSCLC</v>
      </c>
      <c r="B332" t="s">
        <v>7711</v>
      </c>
      <c r="C332" t="s">
        <v>22</v>
      </c>
      <c r="D332" t="s">
        <v>7705</v>
      </c>
    </row>
    <row r="333" spans="1:4">
      <c r="A333" t="str">
        <f>_xlfn.XLOOKUP(Table16[[#This Row],[Sample ID]],'T1 Blood'!I:I,'T1 Blood'!A:A)</f>
        <v>GB-027-7708-NSCLC</v>
      </c>
      <c r="B333" t="s">
        <v>7712</v>
      </c>
      <c r="C333" t="s">
        <v>22</v>
      </c>
      <c r="D333" t="s">
        <v>7705</v>
      </c>
    </row>
    <row r="334" spans="1:4">
      <c r="A334" t="str">
        <f>_xlfn.XLOOKUP(Table16[[#This Row],[Sample ID]],'T1 Blood'!I:I,'T1 Blood'!A:A)</f>
        <v>GB-020-7004-NSCLC</v>
      </c>
      <c r="B334" t="s">
        <v>7713</v>
      </c>
      <c r="C334" t="s">
        <v>22</v>
      </c>
      <c r="D334" t="s">
        <v>7705</v>
      </c>
    </row>
    <row r="335" spans="1:4">
      <c r="A335" t="str">
        <f>_xlfn.XLOOKUP(Table16[[#This Row],[Sample ID]],'T1 Blood'!I:I,'T1 Blood'!A:A)</f>
        <v>GB-024-7416-NSCLC</v>
      </c>
      <c r="B335" t="s">
        <v>7714</v>
      </c>
      <c r="C335" t="s">
        <v>22</v>
      </c>
      <c r="D335" t="s">
        <v>7705</v>
      </c>
    </row>
    <row r="336" spans="1:4">
      <c r="A336" t="str">
        <f>_xlfn.XLOOKUP(Table16[[#This Row],[Sample ID]],'T1 Blood'!I:I,'T1 Blood'!A:A)</f>
        <v>GB-021-7102-NSCLC</v>
      </c>
      <c r="B336" s="34" t="s">
        <v>7715</v>
      </c>
      <c r="C336" t="s">
        <v>22</v>
      </c>
      <c r="D336" t="s">
        <v>7705</v>
      </c>
    </row>
    <row r="337" spans="1:4">
      <c r="A337" t="str">
        <f>_xlfn.XLOOKUP(Table16[[#This Row],[Sample ID]],'T1 Blood'!I:I,'T1 Blood'!A:A)</f>
        <v>IL-016-1119-NSCLC</v>
      </c>
      <c r="B337" s="34" t="s">
        <v>7716</v>
      </c>
      <c r="C337" t="s">
        <v>22</v>
      </c>
      <c r="D337" t="s">
        <v>7705</v>
      </c>
    </row>
    <row r="338" spans="1:4">
      <c r="A338" t="str">
        <f>_xlfn.XLOOKUP(Table16[[#This Row],[Sample ID]],'T1 Blood'!I:I,'T1 Blood'!A:A)</f>
        <v>GB-025-7517-NSCLC</v>
      </c>
      <c r="B338" s="34" t="s">
        <v>7717</v>
      </c>
      <c r="C338" t="s">
        <v>22</v>
      </c>
      <c r="D338" t="s">
        <v>7705</v>
      </c>
    </row>
    <row r="339" spans="1:4">
      <c r="A339" t="str">
        <f>_xlfn.XLOOKUP(Table16[[#This Row],[Sample ID]],'T1 Blood'!I:I,'T1 Blood'!A:A)</f>
        <v>IL-008-1719-NSCLC</v>
      </c>
      <c r="B339" s="34" t="s">
        <v>7718</v>
      </c>
      <c r="C339" t="s">
        <v>22</v>
      </c>
      <c r="D339" t="s">
        <v>7705</v>
      </c>
    </row>
    <row r="340" spans="1:4">
      <c r="A340" t="str">
        <f>_xlfn.XLOOKUP(Table16[[#This Row],[Sample ID]],'T1 Blood'!I:I,'T1 Blood'!A:A)</f>
        <v>GB-020-7001-NSCLC</v>
      </c>
      <c r="B340" s="34" t="s">
        <v>7719</v>
      </c>
      <c r="C340" t="s">
        <v>22</v>
      </c>
      <c r="D340" t="s">
        <v>7705</v>
      </c>
    </row>
    <row r="341" spans="1:4">
      <c r="A341" t="str">
        <f>_xlfn.XLOOKUP(Table16[[#This Row],[Sample ID]],'T1 Blood'!I:I,'T1 Blood'!A:A)</f>
        <v>GB-027-7709-NSCLC</v>
      </c>
      <c r="B341" s="34" t="s">
        <v>7720</v>
      </c>
      <c r="C341" t="s">
        <v>22</v>
      </c>
      <c r="D341" t="s">
        <v>7705</v>
      </c>
    </row>
    <row r="342" spans="1:4">
      <c r="A342" t="str">
        <f>_xlfn.XLOOKUP(Table16[[#This Row],[Sample ID]],'T1 Blood'!I:I,'T1 Blood'!A:A)</f>
        <v>IL-012-1644-NSCLC</v>
      </c>
      <c r="B342" s="34" t="s">
        <v>7721</v>
      </c>
      <c r="C342" t="s">
        <v>22</v>
      </c>
      <c r="D342" t="s">
        <v>7705</v>
      </c>
    </row>
    <row r="343" spans="1:4">
      <c r="A343" t="str">
        <f>_xlfn.XLOOKUP(Table16[[#This Row],[Sample ID]],'T1 Blood'!I:I,'T1 Blood'!A:A)</f>
        <v>GB-020-7002-NSCLC</v>
      </c>
      <c r="B343" s="34" t="s">
        <v>7722</v>
      </c>
      <c r="C343" t="s">
        <v>22</v>
      </c>
      <c r="D343" t="s">
        <v>7705</v>
      </c>
    </row>
    <row r="344" spans="1:4">
      <c r="A344" t="str">
        <f>_xlfn.XLOOKUP(Table16[[#This Row],[Sample ID]],'T1 Blood'!I:I,'T1 Blood'!A:A)</f>
        <v>GB-025-7513-NSCLC</v>
      </c>
      <c r="B344" s="34" t="s">
        <v>7723</v>
      </c>
      <c r="C344" t="s">
        <v>22</v>
      </c>
      <c r="D344" t="s">
        <v>7705</v>
      </c>
    </row>
    <row r="345" spans="1:4">
      <c r="A345" t="str">
        <f>_xlfn.XLOOKUP(Table16[[#This Row],[Sample ID]],'T1 Blood'!I:I,'T1 Blood'!A:A)</f>
        <v>IL-003-1344-NSCLC</v>
      </c>
      <c r="B345" s="34" t="s">
        <v>7724</v>
      </c>
      <c r="C345" t="s">
        <v>22</v>
      </c>
      <c r="D345" t="s">
        <v>7705</v>
      </c>
    </row>
    <row r="346" spans="1:4">
      <c r="A346" t="str">
        <f>_xlfn.XLOOKUP(Table16[[#This Row],[Sample ID]],'T1 Blood'!I:I,'T1 Blood'!A:A)</f>
        <v>GB-024-7401-NSCLC</v>
      </c>
      <c r="B346" s="34" t="s">
        <v>7725</v>
      </c>
      <c r="C346" t="s">
        <v>22</v>
      </c>
      <c r="D346" t="s">
        <v>7705</v>
      </c>
    </row>
    <row r="347" spans="1:4">
      <c r="A347" t="str">
        <f>_xlfn.XLOOKUP(Table16[[#This Row],[Sample ID]],'T1 Blood'!I:I,'T1 Blood'!A:A)</f>
        <v>DE-040-2004-NSCLC</v>
      </c>
      <c r="B347" s="34" t="s">
        <v>7726</v>
      </c>
      <c r="C347" t="s">
        <v>22</v>
      </c>
      <c r="D347" t="s">
        <v>7705</v>
      </c>
    </row>
    <row r="348" spans="1:4">
      <c r="A348" t="str">
        <f>_xlfn.XLOOKUP(Table16[[#This Row],[Sample ID]],'T1 Blood'!I:I,'T1 Blood'!A:A)</f>
        <v>IL-007-1522-NSCLC</v>
      </c>
      <c r="B348" s="34" t="s">
        <v>7727</v>
      </c>
      <c r="C348" t="s">
        <v>22</v>
      </c>
      <c r="D348" t="s">
        <v>7705</v>
      </c>
    </row>
    <row r="349" spans="1:4">
      <c r="A349" t="str">
        <f>_xlfn.XLOOKUP(Table16[[#This Row],[Sample ID]],'T1 Blood'!I:I,'T1 Blood'!A:A)</f>
        <v>IL-012-1634-NSCLC</v>
      </c>
      <c r="B349" s="34" t="s">
        <v>7728</v>
      </c>
      <c r="C349" t="s">
        <v>22</v>
      </c>
      <c r="D349" t="s">
        <v>7705</v>
      </c>
    </row>
    <row r="350" spans="1:4">
      <c r="A350" t="str">
        <f>_xlfn.XLOOKUP(Table16[[#This Row],[Sample ID]],'T1 Blood'!I:I,'T1 Blood'!A:A)</f>
        <v>IL-016-1118-NSCLC</v>
      </c>
      <c r="B350" s="34" t="s">
        <v>7729</v>
      </c>
      <c r="C350" t="s">
        <v>22</v>
      </c>
      <c r="D350" t="s">
        <v>7705</v>
      </c>
    </row>
    <row r="351" spans="1:4">
      <c r="A351" t="str">
        <f>_xlfn.XLOOKUP(Table16[[#This Row],[Sample ID]],'T1 Blood'!I:I,'T1 Blood'!A:A)</f>
        <v>IL-008-1741-NSCLC</v>
      </c>
      <c r="B351" s="34" t="s">
        <v>7730</v>
      </c>
      <c r="C351" t="s">
        <v>22</v>
      </c>
      <c r="D351" t="s">
        <v>7705</v>
      </c>
    </row>
    <row r="352" spans="1:4">
      <c r="A352" t="str">
        <f>_xlfn.XLOOKUP(Table16[[#This Row],[Sample ID]],'T1 Blood'!I:I,'T1 Blood'!A:A)</f>
        <v>GB-024-7409-NSCLC</v>
      </c>
      <c r="B352" s="34" t="s">
        <v>7731</v>
      </c>
      <c r="C352" t="s">
        <v>22</v>
      </c>
      <c r="D352" t="s">
        <v>7705</v>
      </c>
    </row>
    <row r="353" spans="1:4">
      <c r="A353" t="str">
        <f>_xlfn.XLOOKUP(Table16[[#This Row],[Sample ID]],'T1 Blood'!I:I,'T1 Blood'!A:A)</f>
        <v>GB-027-7710-NSCLC</v>
      </c>
      <c r="B353" s="34" t="s">
        <v>7732</v>
      </c>
      <c r="C353" t="s">
        <v>22</v>
      </c>
      <c r="D353" t="s">
        <v>7705</v>
      </c>
    </row>
    <row r="354" spans="1:4">
      <c r="A354" t="s">
        <v>103</v>
      </c>
      <c r="B354" t="s">
        <v>7733</v>
      </c>
      <c r="D354" t="s">
        <v>7734</v>
      </c>
    </row>
    <row r="355" spans="1:4">
      <c r="A355" t="s">
        <v>476</v>
      </c>
      <c r="B355" t="s">
        <v>7735</v>
      </c>
      <c r="D355" t="s">
        <v>7734</v>
      </c>
    </row>
    <row r="356" spans="1:4">
      <c r="A356" t="s">
        <v>488</v>
      </c>
      <c r="B356" t="s">
        <v>7736</v>
      </c>
      <c r="D356" t="s">
        <v>7734</v>
      </c>
    </row>
    <row r="357" spans="1:4">
      <c r="A357" t="s">
        <v>412</v>
      </c>
      <c r="B357" t="s">
        <v>7737</v>
      </c>
      <c r="D357" t="s">
        <v>7734</v>
      </c>
    </row>
    <row r="358" spans="1:4">
      <c r="A358" t="s">
        <v>489</v>
      </c>
      <c r="B358" t="s">
        <v>7738</v>
      </c>
      <c r="D358" t="s">
        <v>7734</v>
      </c>
    </row>
    <row r="359" spans="1:4">
      <c r="A359" t="s">
        <v>413</v>
      </c>
      <c r="B359" t="s">
        <v>7739</v>
      </c>
      <c r="D359" t="s">
        <v>7734</v>
      </c>
    </row>
    <row r="360" spans="1:4">
      <c r="A360" t="s">
        <v>490</v>
      </c>
      <c r="B360" t="s">
        <v>7740</v>
      </c>
      <c r="D360" t="s">
        <v>7734</v>
      </c>
    </row>
    <row r="361" spans="1:4">
      <c r="A361" t="s">
        <v>414</v>
      </c>
      <c r="B361" t="s">
        <v>7741</v>
      </c>
      <c r="D361" t="s">
        <v>7734</v>
      </c>
    </row>
    <row r="362" spans="1:4">
      <c r="A362" t="s">
        <v>416</v>
      </c>
      <c r="B362" t="s">
        <v>7742</v>
      </c>
      <c r="D362" t="s">
        <v>7734</v>
      </c>
    </row>
    <row r="363" spans="1:4">
      <c r="A363" t="s">
        <v>433</v>
      </c>
      <c r="B363" t="s">
        <v>7743</v>
      </c>
      <c r="D363" t="s">
        <v>7734</v>
      </c>
    </row>
    <row r="364" spans="1:4">
      <c r="A364" t="s">
        <v>417</v>
      </c>
      <c r="B364" t="s">
        <v>7744</v>
      </c>
      <c r="D364" t="s">
        <v>7734</v>
      </c>
    </row>
    <row r="365" spans="1:4">
      <c r="A365" t="s">
        <v>495</v>
      </c>
      <c r="B365" t="s">
        <v>7745</v>
      </c>
      <c r="D365" t="s">
        <v>7734</v>
      </c>
    </row>
    <row r="366" spans="1:4">
      <c r="A366" t="s">
        <v>609</v>
      </c>
      <c r="B366" t="s">
        <v>7746</v>
      </c>
      <c r="D366" t="s">
        <v>7734</v>
      </c>
    </row>
    <row r="367" spans="1:4">
      <c r="A367" t="s">
        <v>421</v>
      </c>
      <c r="B367" t="s">
        <v>7747</v>
      </c>
      <c r="D367" t="s">
        <v>7734</v>
      </c>
    </row>
    <row r="368" spans="1:4">
      <c r="A368" t="s">
        <v>510</v>
      </c>
      <c r="B368" t="s">
        <v>7748</v>
      </c>
      <c r="D368" t="s">
        <v>7734</v>
      </c>
    </row>
  </sheetData>
  <phoneticPr fontId="5" type="noConversion"/>
  <conditionalFormatting sqref="A2:B368">
    <cfRule type="duplicateValues" dxfId="30" priority="10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D0A92-1F80-4A59-800E-6ABCADA0D760}">
  <sheetPr>
    <tabColor rgb="FFFFC000"/>
  </sheetPr>
  <dimension ref="A1:C31"/>
  <sheetViews>
    <sheetView workbookViewId="0">
      <selection activeCell="E7" sqref="E7"/>
    </sheetView>
  </sheetViews>
  <sheetFormatPr defaultRowHeight="14.45"/>
  <cols>
    <col min="1" max="1" width="18.140625" bestFit="1" customWidth="1"/>
    <col min="2" max="2" width="18.140625" customWidth="1"/>
    <col min="3" max="3" width="21.85546875" bestFit="1" customWidth="1"/>
  </cols>
  <sheetData>
    <row r="1" spans="1:3">
      <c r="A1" s="33" t="s">
        <v>7646</v>
      </c>
      <c r="B1" s="33" t="s">
        <v>7749</v>
      </c>
      <c r="C1" s="33" t="s">
        <v>7750</v>
      </c>
    </row>
    <row r="2" spans="1:3">
      <c r="A2" t="s">
        <v>1163</v>
      </c>
      <c r="C2" t="s">
        <v>6830</v>
      </c>
    </row>
    <row r="3" spans="1:3">
      <c r="A3" t="s">
        <v>1233</v>
      </c>
      <c r="C3" t="s">
        <v>6830</v>
      </c>
    </row>
    <row r="4" spans="1:3">
      <c r="A4" t="s">
        <v>1255</v>
      </c>
      <c r="C4" t="s">
        <v>6830</v>
      </c>
    </row>
    <row r="5" spans="1:3">
      <c r="A5" t="s">
        <v>1258</v>
      </c>
      <c r="C5" t="s">
        <v>6830</v>
      </c>
    </row>
    <row r="6" spans="1:3">
      <c r="A6" t="s">
        <v>1120</v>
      </c>
      <c r="C6" t="s">
        <v>6830</v>
      </c>
    </row>
    <row r="7" spans="1:3">
      <c r="A7" t="str">
        <f>_xlfn.XLOOKUP(Table14[[#This Row],[sample id (PD)]],'TPD Blood'!B:B,'TPD Blood'!A:A)</f>
        <v>DE-041-0234-NSCLC</v>
      </c>
      <c r="B7" t="s">
        <v>7751</v>
      </c>
      <c r="C7" t="s">
        <v>6943</v>
      </c>
    </row>
    <row r="8" spans="1:3">
      <c r="A8" t="str">
        <f>_xlfn.XLOOKUP(Table14[[#This Row],[sample id (PD)]],'TPD Blood'!B:B,'TPD Blood'!A:A)</f>
        <v>DE-041-0369-NSCLC</v>
      </c>
      <c r="B8" t="s">
        <v>7752</v>
      </c>
      <c r="C8" t="s">
        <v>6943</v>
      </c>
    </row>
    <row r="9" spans="1:3">
      <c r="A9" t="str">
        <f>_xlfn.XLOOKUP(Table14[[#This Row],[sample id (PD)]],'TPD Blood'!B:B,'TPD Blood'!A:A)</f>
        <v>DE-041-0152-NSCLC</v>
      </c>
      <c r="B9" t="s">
        <v>7753</v>
      </c>
      <c r="C9" t="s">
        <v>6943</v>
      </c>
    </row>
    <row r="10" spans="1:3">
      <c r="A10" t="str">
        <f>_xlfn.XLOOKUP(Table14[[#This Row],[sample id (PD)]],'TPD Blood'!B:B,'TPD Blood'!A:A)</f>
        <v>DE-041-0355-NSCLC</v>
      </c>
      <c r="B10" t="s">
        <v>7754</v>
      </c>
      <c r="C10" t="s">
        <v>6943</v>
      </c>
    </row>
    <row r="11" spans="1:3">
      <c r="A11" t="str">
        <f>_xlfn.XLOOKUP(Table14[[#This Row],[sample id (PD)]],'TPD Blood'!B:B,'TPD Blood'!A:A)</f>
        <v>DE-041-0163-NSCLC</v>
      </c>
      <c r="B11" t="s">
        <v>7755</v>
      </c>
      <c r="C11" t="s">
        <v>6943</v>
      </c>
    </row>
    <row r="12" spans="1:3">
      <c r="A12" t="str">
        <f>_xlfn.XLOOKUP(Table14[[#This Row],[sample id (PD)]],'TPD Blood'!B:B,'TPD Blood'!A:A)</f>
        <v>DE-041-0359-NSCLC</v>
      </c>
      <c r="B12" t="s">
        <v>7756</v>
      </c>
      <c r="C12" t="s">
        <v>6943</v>
      </c>
    </row>
    <row r="13" spans="1:3">
      <c r="A13" t="str">
        <f>_xlfn.XLOOKUP(Table14[[#This Row],[sample id (PD)]],'TPD Blood'!B:B,'TPD Blood'!A:A)</f>
        <v>DE-041-0353-NSCLC</v>
      </c>
      <c r="B13" t="s">
        <v>7757</v>
      </c>
      <c r="C13" t="s">
        <v>6943</v>
      </c>
    </row>
    <row r="14" spans="1:3">
      <c r="A14" t="str">
        <f>_xlfn.XLOOKUP(Table14[[#This Row],[sample id (PD)]],'TPD Blood'!B:B,'TPD Blood'!A:A)</f>
        <v>DE-041-0370-NSCLC</v>
      </c>
      <c r="B14" t="s">
        <v>7758</v>
      </c>
      <c r="C14" t="s">
        <v>6943</v>
      </c>
    </row>
    <row r="15" spans="1:3">
      <c r="A15" t="str">
        <f>_xlfn.XLOOKUP(Table14[[#This Row],[sample id (PD)]],'TPD Blood'!B:B,'TPD Blood'!A:A)</f>
        <v>DE-041-0023-NSCLC</v>
      </c>
      <c r="B15" t="s">
        <v>7759</v>
      </c>
      <c r="C15" t="s">
        <v>6943</v>
      </c>
    </row>
    <row r="16" spans="1:3">
      <c r="A16" t="str">
        <f>_xlfn.XLOOKUP(Table14[[#This Row],[sample id (PD)]],'TPD Blood'!B:B,'TPD Blood'!A:A)</f>
        <v>DE-041-0028-NSCLC</v>
      </c>
      <c r="B16" t="s">
        <v>7760</v>
      </c>
      <c r="C16" t="s">
        <v>6943</v>
      </c>
    </row>
    <row r="17" spans="1:3">
      <c r="A17" t="str">
        <f>_xlfn.XLOOKUP(Table14[[#This Row],[sample id (PD)]],'TPD Blood'!B:B,'TPD Blood'!A:A)</f>
        <v>DE-041-0364-NSCLC</v>
      </c>
      <c r="B17" t="s">
        <v>7761</v>
      </c>
      <c r="C17" t="s">
        <v>6943</v>
      </c>
    </row>
    <row r="18" spans="1:3">
      <c r="A18" t="str">
        <f>_xlfn.XLOOKUP(Table14[[#This Row],[sample id (PD)]],'TPD Blood'!B:B,'TPD Blood'!A:A)</f>
        <v>DE-041-0358-NSCLC</v>
      </c>
      <c r="B18" t="s">
        <v>7762</v>
      </c>
      <c r="C18" t="s">
        <v>6943</v>
      </c>
    </row>
    <row r="19" spans="1:3">
      <c r="A19" t="str">
        <f>_xlfn.XLOOKUP(Table14[[#This Row],[sample id (PD)]],'TPD Blood'!B:B,'TPD Blood'!A:A)</f>
        <v>DE-041-0083-NSCLC</v>
      </c>
      <c r="B19" t="s">
        <v>7763</v>
      </c>
      <c r="C19" t="s">
        <v>6943</v>
      </c>
    </row>
    <row r="20" spans="1:3">
      <c r="A20" t="str">
        <f>_xlfn.XLOOKUP(Table14[[#This Row],[sample id (PD)]],'TPD Blood'!B:B,'TPD Blood'!A:A)</f>
        <v>DE-041-0376-NSCLC</v>
      </c>
      <c r="B20" t="s">
        <v>7764</v>
      </c>
      <c r="C20" t="s">
        <v>6943</v>
      </c>
    </row>
    <row r="21" spans="1:3">
      <c r="A21" t="str">
        <f>_xlfn.XLOOKUP(Table14[[#This Row],[sample id (PD)]],'TPD Blood'!B:B,'TPD Blood'!A:A)</f>
        <v>DE-041-0096-NSCLC</v>
      </c>
      <c r="B21" t="s">
        <v>7765</v>
      </c>
      <c r="C21" t="s">
        <v>6943</v>
      </c>
    </row>
    <row r="22" spans="1:3">
      <c r="A22" t="str">
        <f>_xlfn.XLOOKUP(Table14[[#This Row],[sample id (PD)]],'TPD Blood'!B:B,'TPD Blood'!A:A)</f>
        <v>DE-041-0349-NSCLC</v>
      </c>
      <c r="B22" t="s">
        <v>7766</v>
      </c>
      <c r="C22" t="s">
        <v>6943</v>
      </c>
    </row>
    <row r="23" spans="1:3">
      <c r="A23" t="str">
        <f>_xlfn.XLOOKUP(Table14[[#This Row],[sample id (PD)]],'TPD Blood'!B:B,'TPD Blood'!A:A)</f>
        <v>DE-041-0082-NSCLC</v>
      </c>
      <c r="B23" t="s">
        <v>7767</v>
      </c>
      <c r="C23" t="s">
        <v>6943</v>
      </c>
    </row>
    <row r="24" spans="1:3">
      <c r="A24" t="str">
        <f>_xlfn.XLOOKUP(Table14[[#This Row],[sample id (PD)]],'TPD Blood'!B:B,'TPD Blood'!A:A)</f>
        <v>DE-041-0361-NSCLC</v>
      </c>
      <c r="B24" t="s">
        <v>7768</v>
      </c>
      <c r="C24" t="s">
        <v>6943</v>
      </c>
    </row>
    <row r="25" spans="1:3">
      <c r="A25" t="str">
        <f>_xlfn.XLOOKUP(Table14[[#This Row],[sample id (PD)]],'TPD Blood'!B:B,'TPD Blood'!A:A)</f>
        <v>DE-041-0368-NSCLC</v>
      </c>
      <c r="B25" t="s">
        <v>7769</v>
      </c>
      <c r="C25" t="s">
        <v>6943</v>
      </c>
    </row>
    <row r="26" spans="1:3">
      <c r="A26" t="str">
        <f>_xlfn.XLOOKUP(Table14[[#This Row],[sample id (PD)]],'TPD Blood'!B:B,'TPD Blood'!A:A)</f>
        <v>DE-041-0191-NSCLC</v>
      </c>
      <c r="B26" t="s">
        <v>7770</v>
      </c>
      <c r="C26" t="s">
        <v>6943</v>
      </c>
    </row>
    <row r="27" spans="1:3">
      <c r="A27" t="str">
        <f>_xlfn.XLOOKUP(Table14[[#This Row],[sample id (PD)]],'TPD Blood'!B:B,'TPD Blood'!A:A)</f>
        <v>DE-041-0063-NSCLC</v>
      </c>
      <c r="B27" t="s">
        <v>7771</v>
      </c>
      <c r="C27" t="s">
        <v>6947</v>
      </c>
    </row>
    <row r="28" spans="1:3">
      <c r="A28" t="str">
        <f>_xlfn.XLOOKUP(Table14[[#This Row],[sample id (PD)]],'TPD Blood'!B:B,'TPD Blood'!A:A)</f>
        <v>DE-041-0036-NSCLC</v>
      </c>
      <c r="B28" t="s">
        <v>7772</v>
      </c>
      <c r="C28" t="s">
        <v>6947</v>
      </c>
    </row>
    <row r="29" spans="1:3">
      <c r="A29" t="str">
        <f>_xlfn.XLOOKUP(Table14[[#This Row],[sample id (PD)]],'TPD Blood'!B:B,'TPD Blood'!A:A)</f>
        <v>DE-041-0041-NSCLC</v>
      </c>
      <c r="B29" t="s">
        <v>7773</v>
      </c>
      <c r="C29" t="s">
        <v>6947</v>
      </c>
    </row>
    <row r="30" spans="1:3">
      <c r="A30" t="str">
        <f>_xlfn.XLOOKUP(Table14[[#This Row],[sample id (PD)]],'TPD Blood'!B:B,'TPD Blood'!A:A)</f>
        <v>DE-041-0018-NSCLC</v>
      </c>
      <c r="B30" t="s">
        <v>7774</v>
      </c>
      <c r="C30" t="s">
        <v>6947</v>
      </c>
    </row>
    <row r="31" spans="1:3">
      <c r="A31" t="str">
        <f>_xlfn.XLOOKUP(Table14[[#This Row],[sample id (PD)]],'TPD Blood'!B:B,'TPD Blood'!A:A)</f>
        <v>DE-041-0059-NSCLC</v>
      </c>
      <c r="B31" t="s">
        <v>7775</v>
      </c>
      <c r="C31" t="s">
        <v>6947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95AFF-3950-4BD8-82F8-EA489F076187}">
  <dimension ref="A1:J3826"/>
  <sheetViews>
    <sheetView tabSelected="1" workbookViewId="0">
      <selection activeCell="C305" sqref="C305"/>
    </sheetView>
  </sheetViews>
  <sheetFormatPr defaultColWidth="8.85546875" defaultRowHeight="14.45"/>
  <cols>
    <col min="1" max="1" width="28.42578125" style="23" bestFit="1" customWidth="1"/>
    <col min="2" max="3" width="10" style="23" customWidth="1"/>
    <col min="4" max="4" width="10.140625" style="23" customWidth="1"/>
    <col min="5" max="5" width="12" style="23" customWidth="1"/>
    <col min="6" max="6" width="10.140625" style="23" customWidth="1"/>
    <col min="7" max="7" width="26.42578125" style="23" bestFit="1" customWidth="1"/>
    <col min="8" max="8" width="15" style="23" customWidth="1"/>
    <col min="9" max="9" width="10.42578125" bestFit="1" customWidth="1"/>
    <col min="10" max="10" width="15.140625" bestFit="1" customWidth="1"/>
  </cols>
  <sheetData>
    <row r="1" spans="1:10">
      <c r="A1" s="22" t="s">
        <v>0</v>
      </c>
      <c r="B1" s="22" t="s">
        <v>7776</v>
      </c>
      <c r="C1" s="22" t="s">
        <v>2669</v>
      </c>
      <c r="D1" s="22" t="s">
        <v>7777</v>
      </c>
      <c r="E1" s="22" t="s">
        <v>1</v>
      </c>
      <c r="F1" s="22" t="s">
        <v>7778</v>
      </c>
      <c r="G1" s="22" t="s">
        <v>7779</v>
      </c>
      <c r="H1" s="22" t="s">
        <v>7780</v>
      </c>
      <c r="I1" s="22" t="s">
        <v>7781</v>
      </c>
      <c r="J1" s="22" t="s">
        <v>7782</v>
      </c>
    </row>
    <row r="2" spans="1:10">
      <c r="A2" t="s">
        <v>1871</v>
      </c>
      <c r="B2" s="23" t="str">
        <f t="shared" ref="B2:B33" si="0">LEFT(A2,2)</f>
        <v>US</v>
      </c>
      <c r="C2" s="23" t="str">
        <f t="shared" ref="C2:C33" si="1">MID(A2,4,3)</f>
        <v>037</v>
      </c>
      <c r="D2" s="23" t="str">
        <f t="shared" ref="D2:D33" si="2">MID(A2,8,4)</f>
        <v>8119</v>
      </c>
      <c r="E2" s="23" t="str">
        <f t="shared" ref="E2:E33" si="3">MID(A2,13,1)</f>
        <v>M</v>
      </c>
      <c r="F2" t="s">
        <v>7783</v>
      </c>
      <c r="G2" t="s">
        <v>7784</v>
      </c>
      <c r="H2" s="61">
        <f>_xlfn.XLOOKUP(Table7[[#This Row],[Subject Id]],'T0 Blood'!A:A,'T0 Blood'!H:H)</f>
        <v>39651</v>
      </c>
      <c r="J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" spans="1:10">
      <c r="A3" t="s">
        <v>1777</v>
      </c>
      <c r="B3" s="23" t="str">
        <f t="shared" si="0"/>
        <v>US</v>
      </c>
      <c r="C3" s="23" t="str">
        <f t="shared" si="1"/>
        <v>037</v>
      </c>
      <c r="D3" s="23" t="str">
        <f t="shared" si="2"/>
        <v>8032</v>
      </c>
      <c r="E3" s="23" t="str">
        <f t="shared" si="3"/>
        <v>M</v>
      </c>
      <c r="F3" t="s">
        <v>7783</v>
      </c>
      <c r="G3" t="s">
        <v>7784</v>
      </c>
      <c r="H3" s="61">
        <f>_xlfn.XLOOKUP(Table7[[#This Row],[Subject Id]],'T0 Blood'!A:A,'T0 Blood'!H:H)</f>
        <v>40064</v>
      </c>
      <c r="J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" spans="1:10">
      <c r="A4" t="s">
        <v>1811</v>
      </c>
      <c r="B4" s="23" t="str">
        <f t="shared" si="0"/>
        <v>US</v>
      </c>
      <c r="C4" s="23" t="str">
        <f t="shared" si="1"/>
        <v>037</v>
      </c>
      <c r="D4" s="23" t="str">
        <f t="shared" si="2"/>
        <v>8059</v>
      </c>
      <c r="E4" s="23" t="str">
        <f t="shared" si="3"/>
        <v>M</v>
      </c>
      <c r="F4" t="s">
        <v>7783</v>
      </c>
      <c r="G4" t="s">
        <v>7784</v>
      </c>
      <c r="H4" s="61">
        <f>_xlfn.XLOOKUP(Table7[[#This Row],[Subject Id]],'T0 Blood'!A:A,'T0 Blood'!H:H)</f>
        <v>40087</v>
      </c>
      <c r="J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" spans="1:10">
      <c r="A5" t="s">
        <v>1788</v>
      </c>
      <c r="B5" s="23" t="str">
        <f t="shared" si="0"/>
        <v>US</v>
      </c>
      <c r="C5" s="23" t="str">
        <f t="shared" si="1"/>
        <v>037</v>
      </c>
      <c r="D5" s="23" t="str">
        <f t="shared" si="2"/>
        <v>8041</v>
      </c>
      <c r="E5" s="23" t="str">
        <f t="shared" si="3"/>
        <v>M</v>
      </c>
      <c r="F5" t="s">
        <v>7783</v>
      </c>
      <c r="G5" t="s">
        <v>7784</v>
      </c>
      <c r="H5" s="61">
        <f>_xlfn.XLOOKUP(Table7[[#This Row],[Subject Id]],'T0 Blood'!A:A,'T0 Blood'!H:H)</f>
        <v>40708</v>
      </c>
      <c r="J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" spans="1:10">
      <c r="A6" t="s">
        <v>1840</v>
      </c>
      <c r="B6" s="23" t="str">
        <f t="shared" si="0"/>
        <v>US</v>
      </c>
      <c r="C6" s="23" t="str">
        <f t="shared" si="1"/>
        <v>037</v>
      </c>
      <c r="D6" s="23" t="str">
        <f t="shared" si="2"/>
        <v>8088</v>
      </c>
      <c r="E6" s="23" t="str">
        <f t="shared" si="3"/>
        <v>M</v>
      </c>
      <c r="F6" t="s">
        <v>7783</v>
      </c>
      <c r="G6" t="s">
        <v>7784</v>
      </c>
      <c r="H6" s="61">
        <f>_xlfn.XLOOKUP(Table7[[#This Row],[Subject Id]],'T0 Blood'!A:A,'T0 Blood'!H:H)</f>
        <v>41137</v>
      </c>
      <c r="J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" spans="1:10">
      <c r="A7" t="s">
        <v>1836</v>
      </c>
      <c r="B7" s="23" t="str">
        <f t="shared" si="0"/>
        <v>US</v>
      </c>
      <c r="C7" s="23" t="str">
        <f t="shared" si="1"/>
        <v>037</v>
      </c>
      <c r="D7" s="23" t="str">
        <f t="shared" si="2"/>
        <v>8084</v>
      </c>
      <c r="E7" s="23" t="str">
        <f t="shared" si="3"/>
        <v>M</v>
      </c>
      <c r="F7" t="s">
        <v>7783</v>
      </c>
      <c r="G7" t="s">
        <v>7784</v>
      </c>
      <c r="H7" s="61">
        <f>_xlfn.XLOOKUP(Table7[[#This Row],[Subject Id]],'T0 Blood'!A:A,'T0 Blood'!H:H)</f>
        <v>41283</v>
      </c>
      <c r="J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" spans="1:10">
      <c r="A8" t="s">
        <v>1863</v>
      </c>
      <c r="B8" s="23" t="str">
        <f t="shared" si="0"/>
        <v>US</v>
      </c>
      <c r="C8" s="23" t="str">
        <f t="shared" si="1"/>
        <v>037</v>
      </c>
      <c r="D8" s="23" t="str">
        <f t="shared" si="2"/>
        <v>8111</v>
      </c>
      <c r="E8" s="23" t="str">
        <f t="shared" si="3"/>
        <v>M</v>
      </c>
      <c r="F8" t="s">
        <v>7783</v>
      </c>
      <c r="G8" t="s">
        <v>7784</v>
      </c>
      <c r="H8" s="61">
        <f>_xlfn.XLOOKUP(Table7[[#This Row],[Subject Id]],'T0 Blood'!A:A,'T0 Blood'!H:H)</f>
        <v>41359</v>
      </c>
      <c r="J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" spans="1:10">
      <c r="A9" t="s">
        <v>1827</v>
      </c>
      <c r="B9" s="23" t="str">
        <f t="shared" si="0"/>
        <v>US</v>
      </c>
      <c r="C9" s="23" t="str">
        <f t="shared" si="1"/>
        <v>037</v>
      </c>
      <c r="D9" s="23" t="str">
        <f t="shared" si="2"/>
        <v>8075</v>
      </c>
      <c r="E9" s="23" t="str">
        <f t="shared" si="3"/>
        <v>M</v>
      </c>
      <c r="F9" t="s">
        <v>7783</v>
      </c>
      <c r="G9" t="s">
        <v>7784</v>
      </c>
      <c r="H9" s="61">
        <f>_xlfn.XLOOKUP(Table7[[#This Row],[Subject Id]],'T0 Blood'!A:A,'T0 Blood'!H:H)</f>
        <v>41495</v>
      </c>
      <c r="J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" spans="1:10">
      <c r="A10" t="s">
        <v>1805</v>
      </c>
      <c r="B10" s="23" t="str">
        <f t="shared" si="0"/>
        <v>US</v>
      </c>
      <c r="C10" s="23" t="str">
        <f t="shared" si="1"/>
        <v>037</v>
      </c>
      <c r="D10" s="23" t="str">
        <f t="shared" si="2"/>
        <v>8055</v>
      </c>
      <c r="E10" s="23" t="str">
        <f t="shared" si="3"/>
        <v>M</v>
      </c>
      <c r="F10" t="s">
        <v>7783</v>
      </c>
      <c r="G10" t="s">
        <v>7784</v>
      </c>
      <c r="H10" s="61">
        <f>_xlfn.XLOOKUP(Table7[[#This Row],[Subject Id]],'T0 Blood'!A:A,'T0 Blood'!H:H)</f>
        <v>41814</v>
      </c>
      <c r="J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" spans="1:10">
      <c r="A11" t="s">
        <v>1861</v>
      </c>
      <c r="B11" s="23" t="str">
        <f t="shared" si="0"/>
        <v>US</v>
      </c>
      <c r="C11" s="23" t="str">
        <f t="shared" si="1"/>
        <v>037</v>
      </c>
      <c r="D11" s="23" t="str">
        <f t="shared" si="2"/>
        <v>8109</v>
      </c>
      <c r="E11" s="23" t="str">
        <f t="shared" si="3"/>
        <v>M</v>
      </c>
      <c r="F11" t="s">
        <v>7783</v>
      </c>
      <c r="G11" t="s">
        <v>7784</v>
      </c>
      <c r="H11" s="61">
        <f>_xlfn.XLOOKUP(Table7[[#This Row],[Subject Id]],'T0 Blood'!A:A,'T0 Blood'!H:H)</f>
        <v>41908</v>
      </c>
      <c r="J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" spans="1:10">
      <c r="A12" t="s">
        <v>1870</v>
      </c>
      <c r="B12" s="23" t="str">
        <f t="shared" si="0"/>
        <v>US</v>
      </c>
      <c r="C12" s="23" t="str">
        <f t="shared" si="1"/>
        <v>037</v>
      </c>
      <c r="D12" s="23" t="str">
        <f t="shared" si="2"/>
        <v>8118</v>
      </c>
      <c r="E12" s="23" t="str">
        <f t="shared" si="3"/>
        <v>M</v>
      </c>
      <c r="F12" t="s">
        <v>7783</v>
      </c>
      <c r="G12" t="s">
        <v>7784</v>
      </c>
      <c r="H12" s="61">
        <f>_xlfn.XLOOKUP(Table7[[#This Row],[Subject Id]],'T0 Blood'!A:A,'T0 Blood'!H:H)</f>
        <v>41912</v>
      </c>
      <c r="J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" spans="1:10">
      <c r="A13" t="s">
        <v>1876</v>
      </c>
      <c r="B13" s="23" t="str">
        <f t="shared" si="0"/>
        <v>US</v>
      </c>
      <c r="C13" s="23" t="str">
        <f t="shared" si="1"/>
        <v>037</v>
      </c>
      <c r="D13" s="23" t="str">
        <f t="shared" si="2"/>
        <v>8124</v>
      </c>
      <c r="E13" s="23" t="str">
        <f t="shared" si="3"/>
        <v>M</v>
      </c>
      <c r="F13" t="s">
        <v>7783</v>
      </c>
      <c r="G13" t="s">
        <v>7784</v>
      </c>
      <c r="H13" s="61">
        <f>_xlfn.XLOOKUP(Table7[[#This Row],[Subject Id]],'T0 Blood'!A:A,'T0 Blood'!H:H)</f>
        <v>41914</v>
      </c>
      <c r="J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" spans="1:10">
      <c r="A14" t="s">
        <v>1774</v>
      </c>
      <c r="B14" s="23" t="str">
        <f t="shared" si="0"/>
        <v>US</v>
      </c>
      <c r="C14" s="23" t="str">
        <f t="shared" si="1"/>
        <v>037</v>
      </c>
      <c r="D14" s="23" t="str">
        <f t="shared" si="2"/>
        <v>8030</v>
      </c>
      <c r="E14" s="23" t="str">
        <f t="shared" si="3"/>
        <v>M</v>
      </c>
      <c r="F14" t="s">
        <v>7783</v>
      </c>
      <c r="G14" t="s">
        <v>7784</v>
      </c>
      <c r="H14" s="61">
        <f>_xlfn.XLOOKUP(Table7[[#This Row],[Subject Id]],'T0 Blood'!A:A,'T0 Blood'!H:H)</f>
        <v>42192</v>
      </c>
      <c r="J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" spans="1:10">
      <c r="A15" t="s">
        <v>751</v>
      </c>
      <c r="B15" t="str">
        <f t="shared" si="0"/>
        <v>DE</v>
      </c>
      <c r="C15" t="str">
        <f t="shared" si="1"/>
        <v>041</v>
      </c>
      <c r="D15" t="str">
        <f t="shared" si="2"/>
        <v>7002</v>
      </c>
      <c r="E15" t="str">
        <f t="shared" si="3"/>
        <v>N</v>
      </c>
      <c r="F15" t="s">
        <v>7783</v>
      </c>
      <c r="G15" t="s">
        <v>7784</v>
      </c>
      <c r="H15" s="30">
        <v>42216</v>
      </c>
      <c r="J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16" spans="1:10">
      <c r="A16" t="s">
        <v>752</v>
      </c>
      <c r="B16" t="str">
        <f t="shared" si="0"/>
        <v>DE</v>
      </c>
      <c r="C16" t="str">
        <f t="shared" si="1"/>
        <v>041</v>
      </c>
      <c r="D16" t="str">
        <f t="shared" si="2"/>
        <v>7003</v>
      </c>
      <c r="E16" t="str">
        <f t="shared" si="3"/>
        <v>N</v>
      </c>
      <c r="F16" t="s">
        <v>7783</v>
      </c>
      <c r="G16" t="s">
        <v>7784</v>
      </c>
      <c r="H16" s="30">
        <v>42404</v>
      </c>
      <c r="J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17" spans="1:10">
      <c r="A17" t="s">
        <v>753</v>
      </c>
      <c r="B17" t="str">
        <f t="shared" si="0"/>
        <v>DE</v>
      </c>
      <c r="C17" t="str">
        <f t="shared" si="1"/>
        <v>041</v>
      </c>
      <c r="D17" t="str">
        <f t="shared" si="2"/>
        <v>7004</v>
      </c>
      <c r="E17" t="str">
        <f t="shared" si="3"/>
        <v>N</v>
      </c>
      <c r="F17" t="s">
        <v>7783</v>
      </c>
      <c r="G17" t="s">
        <v>7784</v>
      </c>
      <c r="H17" s="30">
        <v>42704.391643518517</v>
      </c>
      <c r="J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18" spans="1:10">
      <c r="A18" t="s">
        <v>754</v>
      </c>
      <c r="B18" t="str">
        <f t="shared" si="0"/>
        <v>DE</v>
      </c>
      <c r="C18" t="str">
        <f t="shared" si="1"/>
        <v>041</v>
      </c>
      <c r="D18" t="str">
        <f t="shared" si="2"/>
        <v>7005</v>
      </c>
      <c r="E18" t="str">
        <f t="shared" si="3"/>
        <v>N</v>
      </c>
      <c r="F18" t="s">
        <v>7783</v>
      </c>
      <c r="G18" t="s">
        <v>7784</v>
      </c>
      <c r="H18" s="30">
        <v>42900.407453703701</v>
      </c>
      <c r="J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19" spans="1:10">
      <c r="A19" t="s">
        <v>755</v>
      </c>
      <c r="B19" t="str">
        <f t="shared" si="0"/>
        <v>DE</v>
      </c>
      <c r="C19" t="str">
        <f t="shared" si="1"/>
        <v>041</v>
      </c>
      <c r="D19" t="str">
        <f t="shared" si="2"/>
        <v>7006</v>
      </c>
      <c r="E19" t="str">
        <f t="shared" si="3"/>
        <v>N</v>
      </c>
      <c r="F19" t="s">
        <v>7783</v>
      </c>
      <c r="G19" t="s">
        <v>7784</v>
      </c>
      <c r="H19" s="30">
        <v>42954.366516203707</v>
      </c>
      <c r="J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0" spans="1:10">
      <c r="A20" t="s">
        <v>516</v>
      </c>
      <c r="B20" t="str">
        <f t="shared" si="0"/>
        <v>DE</v>
      </c>
      <c r="C20" t="str">
        <f t="shared" si="1"/>
        <v>041</v>
      </c>
      <c r="D20" t="str">
        <f t="shared" si="2"/>
        <v>0421</v>
      </c>
      <c r="E20" t="str">
        <f t="shared" si="3"/>
        <v>N</v>
      </c>
      <c r="F20" t="s">
        <v>7783</v>
      </c>
      <c r="G20" t="s">
        <v>7784</v>
      </c>
      <c r="H20" s="30">
        <v>42999.474803240744</v>
      </c>
      <c r="J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" spans="1:10">
      <c r="A21" t="s">
        <v>517</v>
      </c>
      <c r="B21" t="str">
        <f t="shared" si="0"/>
        <v>DE</v>
      </c>
      <c r="C21" t="str">
        <f t="shared" si="1"/>
        <v>041</v>
      </c>
      <c r="D21" t="str">
        <f t="shared" si="2"/>
        <v>0422</v>
      </c>
      <c r="E21" t="str">
        <f t="shared" si="3"/>
        <v>N</v>
      </c>
      <c r="F21" t="s">
        <v>7783</v>
      </c>
      <c r="G21" t="s">
        <v>7784</v>
      </c>
      <c r="H21" s="30">
        <v>43052.410937499997</v>
      </c>
      <c r="J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22" spans="1:10">
      <c r="A22" t="s">
        <v>756</v>
      </c>
      <c r="B22" t="str">
        <f t="shared" si="0"/>
        <v>DE</v>
      </c>
      <c r="C22" t="str">
        <f t="shared" si="1"/>
        <v>041</v>
      </c>
      <c r="D22" t="str">
        <f t="shared" si="2"/>
        <v>7007</v>
      </c>
      <c r="E22" t="str">
        <f t="shared" si="3"/>
        <v>N</v>
      </c>
      <c r="F22" t="s">
        <v>7783</v>
      </c>
      <c r="G22" t="s">
        <v>7784</v>
      </c>
      <c r="H22" s="30">
        <v>43133.42765046296</v>
      </c>
      <c r="J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3" spans="1:10">
      <c r="A23" t="s">
        <v>757</v>
      </c>
      <c r="B23" t="str">
        <f t="shared" si="0"/>
        <v>DE</v>
      </c>
      <c r="C23" t="str">
        <f t="shared" si="1"/>
        <v>041</v>
      </c>
      <c r="D23" t="str">
        <f t="shared" si="2"/>
        <v>7008</v>
      </c>
      <c r="E23" t="str">
        <f t="shared" si="3"/>
        <v>N</v>
      </c>
      <c r="F23" t="s">
        <v>7783</v>
      </c>
      <c r="G23" t="s">
        <v>7784</v>
      </c>
      <c r="H23" s="30">
        <v>43250.608923611115</v>
      </c>
      <c r="J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4" spans="1:10">
      <c r="A24" t="s">
        <v>758</v>
      </c>
      <c r="B24" t="str">
        <f t="shared" si="0"/>
        <v>DE</v>
      </c>
      <c r="C24" t="str">
        <f t="shared" si="1"/>
        <v>041</v>
      </c>
      <c r="D24" t="str">
        <f t="shared" si="2"/>
        <v>7009</v>
      </c>
      <c r="E24" t="str">
        <f t="shared" si="3"/>
        <v>N</v>
      </c>
      <c r="F24" t="s">
        <v>7783</v>
      </c>
      <c r="G24" t="s">
        <v>7784</v>
      </c>
      <c r="H24" s="30">
        <v>43315.339212962965</v>
      </c>
      <c r="J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5" spans="1:10">
      <c r="A25" t="s">
        <v>759</v>
      </c>
      <c r="B25" t="str">
        <f t="shared" si="0"/>
        <v>DE</v>
      </c>
      <c r="C25" t="str">
        <f t="shared" si="1"/>
        <v>041</v>
      </c>
      <c r="D25" t="str">
        <f t="shared" si="2"/>
        <v>7010</v>
      </c>
      <c r="E25" t="str">
        <f t="shared" si="3"/>
        <v>N</v>
      </c>
      <c r="F25" t="s">
        <v>7783</v>
      </c>
      <c r="G25" t="s">
        <v>7784</v>
      </c>
      <c r="H25" s="30">
        <v>43446.400405092594</v>
      </c>
      <c r="J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6" spans="1:10">
      <c r="A26" t="s">
        <v>760</v>
      </c>
      <c r="B26" t="str">
        <f t="shared" si="0"/>
        <v>DE</v>
      </c>
      <c r="C26" t="str">
        <f t="shared" si="1"/>
        <v>041</v>
      </c>
      <c r="D26" t="str">
        <f t="shared" si="2"/>
        <v>7011</v>
      </c>
      <c r="E26" t="str">
        <f t="shared" si="3"/>
        <v>N</v>
      </c>
      <c r="F26" t="s">
        <v>7783</v>
      </c>
      <c r="G26" t="s">
        <v>7784</v>
      </c>
      <c r="H26" s="30">
        <v>43503.403935185182</v>
      </c>
      <c r="J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7" spans="1:10">
      <c r="A27" t="s">
        <v>768</v>
      </c>
      <c r="B27" t="str">
        <f t="shared" si="0"/>
        <v>DE</v>
      </c>
      <c r="C27" t="str">
        <f t="shared" si="1"/>
        <v>041</v>
      </c>
      <c r="D27" t="str">
        <f t="shared" si="2"/>
        <v>0423</v>
      </c>
      <c r="E27" t="str">
        <f t="shared" si="3"/>
        <v>N</v>
      </c>
      <c r="F27" t="s">
        <v>7783</v>
      </c>
      <c r="G27" t="s">
        <v>7784</v>
      </c>
      <c r="H27" s="30">
        <v>43528.45684027778</v>
      </c>
      <c r="J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28" spans="1:10">
      <c r="A28" t="s">
        <v>765</v>
      </c>
      <c r="B28" t="str">
        <f t="shared" si="0"/>
        <v>DE</v>
      </c>
      <c r="C28" t="str">
        <f t="shared" si="1"/>
        <v>041</v>
      </c>
      <c r="D28" t="str">
        <f t="shared" si="2"/>
        <v>7016</v>
      </c>
      <c r="E28" t="str">
        <f t="shared" si="3"/>
        <v>N</v>
      </c>
      <c r="F28" t="s">
        <v>7783</v>
      </c>
      <c r="G28" t="s">
        <v>7784</v>
      </c>
      <c r="H28" s="30">
        <v>43570.413414351853</v>
      </c>
      <c r="J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29" spans="1:10">
      <c r="A29" t="s">
        <v>1757</v>
      </c>
      <c r="B29" s="23" t="str">
        <f t="shared" si="0"/>
        <v>US</v>
      </c>
      <c r="C29" s="23" t="str">
        <f t="shared" si="1"/>
        <v>037</v>
      </c>
      <c r="D29" s="23" t="str">
        <f t="shared" si="2"/>
        <v>8016</v>
      </c>
      <c r="E29" s="23" t="str">
        <f t="shared" si="3"/>
        <v>M</v>
      </c>
      <c r="F29" t="s">
        <v>7783</v>
      </c>
      <c r="G29" t="s">
        <v>7784</v>
      </c>
      <c r="H29" s="61">
        <f>_xlfn.XLOOKUP(Table7[[#This Row],[Subject Id]],'T0 Blood'!A:A,'T0 Blood'!H:H)</f>
        <v>43718</v>
      </c>
      <c r="I29" s="21"/>
      <c r="J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" spans="1:10">
      <c r="A30" t="s">
        <v>762</v>
      </c>
      <c r="B30" t="str">
        <f t="shared" si="0"/>
        <v>DE</v>
      </c>
      <c r="C30" t="str">
        <f t="shared" si="1"/>
        <v>041</v>
      </c>
      <c r="D30" t="str">
        <f t="shared" si="2"/>
        <v>7013</v>
      </c>
      <c r="E30" t="str">
        <f t="shared" si="3"/>
        <v>N</v>
      </c>
      <c r="F30" t="s">
        <v>7783</v>
      </c>
      <c r="G30" t="s">
        <v>7784</v>
      </c>
      <c r="H30" s="30">
        <v>43733.481898148151</v>
      </c>
      <c r="J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1" spans="1:10">
      <c r="A31" t="s">
        <v>764</v>
      </c>
      <c r="B31" t="str">
        <f t="shared" si="0"/>
        <v>DE</v>
      </c>
      <c r="C31" t="str">
        <f t="shared" si="1"/>
        <v>041</v>
      </c>
      <c r="D31" t="str">
        <f t="shared" si="2"/>
        <v>7015</v>
      </c>
      <c r="E31" t="str">
        <f t="shared" si="3"/>
        <v>N</v>
      </c>
      <c r="F31" t="s">
        <v>7783</v>
      </c>
      <c r="G31" t="s">
        <v>7784</v>
      </c>
      <c r="H31" s="30">
        <v>43829.397048611114</v>
      </c>
      <c r="J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2" spans="1:10">
      <c r="A32" t="s">
        <v>1826</v>
      </c>
      <c r="B32" s="23" t="str">
        <f t="shared" si="0"/>
        <v>US</v>
      </c>
      <c r="C32" s="23" t="str">
        <f t="shared" si="1"/>
        <v>037</v>
      </c>
      <c r="D32" s="23" t="str">
        <f t="shared" si="2"/>
        <v>8074</v>
      </c>
      <c r="E32" s="23" t="str">
        <f t="shared" si="3"/>
        <v>M</v>
      </c>
      <c r="F32" t="s">
        <v>7783</v>
      </c>
      <c r="G32" t="s">
        <v>7784</v>
      </c>
      <c r="H32" s="61">
        <f>_xlfn.XLOOKUP(Table7[[#This Row],[Subject Id]],'T0 Blood'!A:A,'T0 Blood'!H:H)</f>
        <v>43866</v>
      </c>
      <c r="I32" s="21"/>
      <c r="J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" spans="1:10">
      <c r="A33" t="s">
        <v>763</v>
      </c>
      <c r="B33" t="str">
        <f t="shared" si="0"/>
        <v>DE</v>
      </c>
      <c r="C33" t="str">
        <f t="shared" si="1"/>
        <v>041</v>
      </c>
      <c r="D33" t="str">
        <f t="shared" si="2"/>
        <v>7014</v>
      </c>
      <c r="E33" t="str">
        <f t="shared" si="3"/>
        <v>N</v>
      </c>
      <c r="F33" t="s">
        <v>7783</v>
      </c>
      <c r="G33" t="s">
        <v>7784</v>
      </c>
      <c r="H33" s="30">
        <v>43868.377488425926</v>
      </c>
      <c r="J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4" spans="1:10">
      <c r="A34" t="s">
        <v>1837</v>
      </c>
      <c r="B34" s="23" t="str">
        <f t="shared" ref="B34:B65" si="4">LEFT(A34,2)</f>
        <v>US</v>
      </c>
      <c r="C34" s="23" t="str">
        <f t="shared" ref="C34:C65" si="5">MID(A34,4,3)</f>
        <v>037</v>
      </c>
      <c r="D34" s="23" t="str">
        <f t="shared" ref="D34:D65" si="6">MID(A34,8,4)</f>
        <v>8085</v>
      </c>
      <c r="E34" s="23" t="str">
        <f t="shared" ref="E34:E65" si="7">MID(A34,13,1)</f>
        <v>M</v>
      </c>
      <c r="F34" t="s">
        <v>7783</v>
      </c>
      <c r="G34" t="s">
        <v>7784</v>
      </c>
      <c r="H34" s="61">
        <f>_xlfn.XLOOKUP(Table7[[#This Row],[Subject Id]],'T0 Blood'!A:A,'T0 Blood'!H:H)</f>
        <v>43888</v>
      </c>
      <c r="I34" s="21"/>
      <c r="J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" spans="1:10">
      <c r="A35" t="s">
        <v>769</v>
      </c>
      <c r="B35" t="str">
        <f t="shared" si="4"/>
        <v>DE</v>
      </c>
      <c r="C35" t="str">
        <f t="shared" si="5"/>
        <v>041</v>
      </c>
      <c r="D35" t="str">
        <f t="shared" si="6"/>
        <v>0424</v>
      </c>
      <c r="E35" t="str">
        <f t="shared" si="7"/>
        <v>N</v>
      </c>
      <c r="F35" t="s">
        <v>7783</v>
      </c>
      <c r="G35" t="s">
        <v>7784</v>
      </c>
      <c r="H35" s="30">
        <v>43924.435335648152</v>
      </c>
      <c r="J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6" spans="1:10">
      <c r="A36" t="s">
        <v>1865</v>
      </c>
      <c r="B36" s="23" t="str">
        <f t="shared" si="4"/>
        <v>US</v>
      </c>
      <c r="C36" s="23" t="str">
        <f t="shared" si="5"/>
        <v>037</v>
      </c>
      <c r="D36" s="23" t="str">
        <f t="shared" si="6"/>
        <v>8113</v>
      </c>
      <c r="E36" s="23" t="str">
        <f t="shared" si="7"/>
        <v>M</v>
      </c>
      <c r="F36" t="s">
        <v>7783</v>
      </c>
      <c r="G36" t="s">
        <v>7784</v>
      </c>
      <c r="H36" s="61">
        <f>_xlfn.XLOOKUP(Table7[[#This Row],[Subject Id]],'T0 Blood'!A:A,'T0 Blood'!H:H)</f>
        <v>44039</v>
      </c>
      <c r="I36" s="21"/>
      <c r="J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" spans="1:10">
      <c r="A37" t="s">
        <v>761</v>
      </c>
      <c r="B37" t="str">
        <f t="shared" si="4"/>
        <v>DE</v>
      </c>
      <c r="C37" t="str">
        <f t="shared" si="5"/>
        <v>041</v>
      </c>
      <c r="D37" t="str">
        <f t="shared" si="6"/>
        <v>7012</v>
      </c>
      <c r="E37" t="str">
        <f t="shared" si="7"/>
        <v>N</v>
      </c>
      <c r="F37" t="s">
        <v>7783</v>
      </c>
      <c r="G37" t="s">
        <v>7784</v>
      </c>
      <c r="H37" s="30">
        <v>44109.454004629632</v>
      </c>
      <c r="J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8" spans="1:10">
      <c r="A38" t="s">
        <v>1819</v>
      </c>
      <c r="B38" s="23" t="str">
        <f t="shared" si="4"/>
        <v>US</v>
      </c>
      <c r="C38" s="23" t="str">
        <f t="shared" si="5"/>
        <v>037</v>
      </c>
      <c r="D38" s="23" t="str">
        <f t="shared" si="6"/>
        <v>8067</v>
      </c>
      <c r="E38" s="23" t="str">
        <f t="shared" si="7"/>
        <v>M</v>
      </c>
      <c r="F38" t="s">
        <v>7783</v>
      </c>
      <c r="G38" t="s">
        <v>7784</v>
      </c>
      <c r="H38" s="61">
        <f>_xlfn.XLOOKUP(Table7[[#This Row],[Subject Id]],'T0 Blood'!A:A,'T0 Blood'!H:H)</f>
        <v>44110</v>
      </c>
      <c r="I38" s="21"/>
      <c r="J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9" spans="1:10">
      <c r="A39" t="s">
        <v>1833</v>
      </c>
      <c r="B39" s="23" t="str">
        <f t="shared" si="4"/>
        <v>US</v>
      </c>
      <c r="C39" s="23" t="str">
        <f t="shared" si="5"/>
        <v>037</v>
      </c>
      <c r="D39" s="23" t="str">
        <f t="shared" si="6"/>
        <v>8081</v>
      </c>
      <c r="E39" s="23" t="str">
        <f t="shared" si="7"/>
        <v>M</v>
      </c>
      <c r="F39" t="s">
        <v>7783</v>
      </c>
      <c r="G39" t="s">
        <v>7784</v>
      </c>
      <c r="H39" s="61">
        <f>_xlfn.XLOOKUP(Table7[[#This Row],[Subject Id]],'T0 Blood'!A:A,'T0 Blood'!H:H)</f>
        <v>44123</v>
      </c>
      <c r="I39" s="21"/>
      <c r="J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0" spans="1:10">
      <c r="A40" t="s">
        <v>1854</v>
      </c>
      <c r="B40" s="23" t="str">
        <f t="shared" si="4"/>
        <v>US</v>
      </c>
      <c r="C40" s="23" t="str">
        <f t="shared" si="5"/>
        <v>037</v>
      </c>
      <c r="D40" s="23" t="str">
        <f t="shared" si="6"/>
        <v>8102</v>
      </c>
      <c r="E40" s="23" t="str">
        <f t="shared" si="7"/>
        <v>M</v>
      </c>
      <c r="F40" t="s">
        <v>7783</v>
      </c>
      <c r="G40" t="s">
        <v>7784</v>
      </c>
      <c r="H40" s="61">
        <f>_xlfn.XLOOKUP(Table7[[#This Row],[Subject Id]],'T0 Blood'!A:A,'T0 Blood'!H:H)</f>
        <v>44169</v>
      </c>
      <c r="I40" s="21"/>
      <c r="J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1" spans="1:10">
      <c r="A41" t="s">
        <v>1830</v>
      </c>
      <c r="B41" s="23" t="str">
        <f t="shared" si="4"/>
        <v>US</v>
      </c>
      <c r="C41" s="23" t="str">
        <f t="shared" si="5"/>
        <v>037</v>
      </c>
      <c r="D41" s="23" t="str">
        <f t="shared" si="6"/>
        <v>8078</v>
      </c>
      <c r="E41" s="23" t="str">
        <f t="shared" si="7"/>
        <v>M</v>
      </c>
      <c r="F41" t="s">
        <v>7783</v>
      </c>
      <c r="G41" t="s">
        <v>7784</v>
      </c>
      <c r="H41" s="61">
        <f>_xlfn.XLOOKUP(Table7[[#This Row],[Subject Id]],'T0 Blood'!A:A,'T0 Blood'!H:H)</f>
        <v>44215</v>
      </c>
      <c r="I41" s="21"/>
      <c r="J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" spans="1:10">
      <c r="A42" t="s">
        <v>1849</v>
      </c>
      <c r="B42" s="23" t="str">
        <f t="shared" si="4"/>
        <v>US</v>
      </c>
      <c r="C42" s="23" t="str">
        <f t="shared" si="5"/>
        <v>037</v>
      </c>
      <c r="D42" s="23" t="str">
        <f t="shared" si="6"/>
        <v>8097</v>
      </c>
      <c r="E42" s="23" t="str">
        <f t="shared" si="7"/>
        <v>M</v>
      </c>
      <c r="F42" t="s">
        <v>7783</v>
      </c>
      <c r="G42" t="s">
        <v>7784</v>
      </c>
      <c r="H42" s="61">
        <f>_xlfn.XLOOKUP(Table7[[#This Row],[Subject Id]],'T0 Blood'!A:A,'T0 Blood'!H:H)</f>
        <v>44232</v>
      </c>
      <c r="I42" s="21"/>
      <c r="J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" spans="1:10">
      <c r="A43" t="s">
        <v>749</v>
      </c>
      <c r="B43" t="str">
        <f t="shared" si="4"/>
        <v>DE</v>
      </c>
      <c r="C43" t="str">
        <f t="shared" si="5"/>
        <v>041</v>
      </c>
      <c r="D43" t="str">
        <f t="shared" si="6"/>
        <v>7001</v>
      </c>
      <c r="E43" t="str">
        <f t="shared" si="7"/>
        <v>N</v>
      </c>
      <c r="F43" t="s">
        <v>7783</v>
      </c>
      <c r="G43" t="s">
        <v>7784</v>
      </c>
      <c r="H43" s="30">
        <v>44235.431828703702</v>
      </c>
      <c r="J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44" spans="1:10">
      <c r="A44" t="s">
        <v>1820</v>
      </c>
      <c r="B44" s="23" t="str">
        <f t="shared" si="4"/>
        <v>US</v>
      </c>
      <c r="C44" s="23" t="str">
        <f t="shared" si="5"/>
        <v>037</v>
      </c>
      <c r="D44" s="23" t="str">
        <f t="shared" si="6"/>
        <v>8068</v>
      </c>
      <c r="E44" s="23" t="str">
        <f t="shared" si="7"/>
        <v>M</v>
      </c>
      <c r="F44" t="s">
        <v>7783</v>
      </c>
      <c r="G44" t="s">
        <v>7784</v>
      </c>
      <c r="H44" s="61">
        <f>_xlfn.XLOOKUP(Table7[[#This Row],[Subject Id]],'T0 Blood'!A:A,'T0 Blood'!H:H)</f>
        <v>44239</v>
      </c>
      <c r="I44" s="21"/>
      <c r="J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" spans="1:10">
      <c r="A45" t="s">
        <v>1843</v>
      </c>
      <c r="B45" s="23" t="str">
        <f t="shared" si="4"/>
        <v>US</v>
      </c>
      <c r="C45" s="23" t="str">
        <f t="shared" si="5"/>
        <v>037</v>
      </c>
      <c r="D45" s="23" t="str">
        <f t="shared" si="6"/>
        <v>8091</v>
      </c>
      <c r="E45" s="23" t="str">
        <f t="shared" si="7"/>
        <v>M</v>
      </c>
      <c r="F45" t="s">
        <v>7783</v>
      </c>
      <c r="G45" t="s">
        <v>7784</v>
      </c>
      <c r="H45" s="61">
        <f>_xlfn.XLOOKUP(Table7[[#This Row],[Subject Id]],'T0 Blood'!A:A,'T0 Blood'!H:H)</f>
        <v>44239</v>
      </c>
      <c r="I45" s="21"/>
      <c r="J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6" spans="1:10">
      <c r="A46" t="s">
        <v>1847</v>
      </c>
      <c r="B46" s="23" t="str">
        <f t="shared" si="4"/>
        <v>US</v>
      </c>
      <c r="C46" s="23" t="str">
        <f t="shared" si="5"/>
        <v>037</v>
      </c>
      <c r="D46" s="23" t="str">
        <f t="shared" si="6"/>
        <v>8095</v>
      </c>
      <c r="E46" s="23" t="str">
        <f t="shared" si="7"/>
        <v>M</v>
      </c>
      <c r="F46" t="s">
        <v>7783</v>
      </c>
      <c r="G46" t="s">
        <v>7784</v>
      </c>
      <c r="H46" s="61">
        <f>_xlfn.XLOOKUP(Table7[[#This Row],[Subject Id]],'T0 Blood'!A:A,'T0 Blood'!H:H)</f>
        <v>44245</v>
      </c>
      <c r="I46" s="21"/>
      <c r="J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7" spans="1:10">
      <c r="A47" t="s">
        <v>1838</v>
      </c>
      <c r="B47" s="23" t="str">
        <f t="shared" si="4"/>
        <v>US</v>
      </c>
      <c r="C47" s="23" t="str">
        <f t="shared" si="5"/>
        <v>037</v>
      </c>
      <c r="D47" s="23" t="str">
        <f t="shared" si="6"/>
        <v>8086</v>
      </c>
      <c r="E47" s="23" t="str">
        <f t="shared" si="7"/>
        <v>M</v>
      </c>
      <c r="F47" t="s">
        <v>7783</v>
      </c>
      <c r="G47" t="s">
        <v>7784</v>
      </c>
      <c r="H47" s="61">
        <f>_xlfn.XLOOKUP(Table7[[#This Row],[Subject Id]],'T0 Blood'!A:A,'T0 Blood'!H:H)</f>
        <v>44250</v>
      </c>
      <c r="I47" s="21"/>
      <c r="J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8" spans="1:10">
      <c r="A48" t="s">
        <v>1845</v>
      </c>
      <c r="B48" s="23" t="str">
        <f t="shared" si="4"/>
        <v>US</v>
      </c>
      <c r="C48" s="23" t="str">
        <f t="shared" si="5"/>
        <v>037</v>
      </c>
      <c r="D48" s="23" t="str">
        <f t="shared" si="6"/>
        <v>8093</v>
      </c>
      <c r="E48" s="23" t="str">
        <f t="shared" si="7"/>
        <v>M</v>
      </c>
      <c r="F48" t="s">
        <v>7783</v>
      </c>
      <c r="G48" t="s">
        <v>7784</v>
      </c>
      <c r="H48" s="61">
        <f>_xlfn.XLOOKUP(Table7[[#This Row],[Subject Id]],'T0 Blood'!A:A,'T0 Blood'!H:H)</f>
        <v>44251</v>
      </c>
      <c r="I48" s="21"/>
      <c r="J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" spans="1:10">
      <c r="A49" t="s">
        <v>1855</v>
      </c>
      <c r="B49" s="23" t="str">
        <f t="shared" si="4"/>
        <v>US</v>
      </c>
      <c r="C49" s="23" t="str">
        <f t="shared" si="5"/>
        <v>037</v>
      </c>
      <c r="D49" s="23" t="str">
        <f t="shared" si="6"/>
        <v>8103</v>
      </c>
      <c r="E49" s="23" t="str">
        <f t="shared" si="7"/>
        <v>M</v>
      </c>
      <c r="F49" t="s">
        <v>7783</v>
      </c>
      <c r="G49" t="s">
        <v>7784</v>
      </c>
      <c r="H49" s="61">
        <f>_xlfn.XLOOKUP(Table7[[#This Row],[Subject Id]],'T0 Blood'!A:A,'T0 Blood'!H:H)</f>
        <v>44265</v>
      </c>
      <c r="I49" s="21"/>
      <c r="J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0" spans="1:10">
      <c r="A50" t="s">
        <v>1821</v>
      </c>
      <c r="B50" s="23" t="str">
        <f t="shared" si="4"/>
        <v>US</v>
      </c>
      <c r="C50" s="23" t="str">
        <f t="shared" si="5"/>
        <v>037</v>
      </c>
      <c r="D50" s="23" t="str">
        <f t="shared" si="6"/>
        <v>8069</v>
      </c>
      <c r="E50" s="23" t="str">
        <f t="shared" si="7"/>
        <v>M</v>
      </c>
      <c r="F50" t="s">
        <v>7783</v>
      </c>
      <c r="G50" t="s">
        <v>7784</v>
      </c>
      <c r="H50" s="61">
        <f>_xlfn.XLOOKUP(Table7[[#This Row],[Subject Id]],'T0 Blood'!A:A,'T0 Blood'!H:H)</f>
        <v>44279</v>
      </c>
      <c r="I50" s="21"/>
      <c r="J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" spans="1:10">
      <c r="A51" t="s">
        <v>1846</v>
      </c>
      <c r="B51" s="23" t="str">
        <f t="shared" si="4"/>
        <v>US</v>
      </c>
      <c r="C51" s="23" t="str">
        <f t="shared" si="5"/>
        <v>037</v>
      </c>
      <c r="D51" s="23" t="str">
        <f t="shared" si="6"/>
        <v>8094</v>
      </c>
      <c r="E51" s="23" t="str">
        <f t="shared" si="7"/>
        <v>M</v>
      </c>
      <c r="F51" t="s">
        <v>7783</v>
      </c>
      <c r="G51" t="s">
        <v>7784</v>
      </c>
      <c r="H51" s="61">
        <f>_xlfn.XLOOKUP(Table7[[#This Row],[Subject Id]],'T0 Blood'!A:A,'T0 Blood'!H:H)</f>
        <v>44294</v>
      </c>
      <c r="I51" s="21"/>
      <c r="J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" spans="1:10">
      <c r="A52" t="s">
        <v>1834</v>
      </c>
      <c r="B52" s="23" t="str">
        <f t="shared" si="4"/>
        <v>US</v>
      </c>
      <c r="C52" s="23" t="str">
        <f t="shared" si="5"/>
        <v>037</v>
      </c>
      <c r="D52" s="23" t="str">
        <f t="shared" si="6"/>
        <v>8082</v>
      </c>
      <c r="E52" s="23" t="str">
        <f t="shared" si="7"/>
        <v>M</v>
      </c>
      <c r="F52" t="s">
        <v>7783</v>
      </c>
      <c r="G52" t="s">
        <v>7784</v>
      </c>
      <c r="H52" s="61">
        <f>_xlfn.XLOOKUP(Table7[[#This Row],[Subject Id]],'T0 Blood'!A:A,'T0 Blood'!H:H)</f>
        <v>44298</v>
      </c>
      <c r="I52" s="21"/>
      <c r="J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" spans="1:10">
      <c r="A53" t="s">
        <v>1868</v>
      </c>
      <c r="B53" s="23" t="str">
        <f t="shared" si="4"/>
        <v>US</v>
      </c>
      <c r="C53" s="23" t="str">
        <f t="shared" si="5"/>
        <v>037</v>
      </c>
      <c r="D53" s="23" t="str">
        <f t="shared" si="6"/>
        <v>8116</v>
      </c>
      <c r="E53" s="23" t="str">
        <f t="shared" si="7"/>
        <v>M</v>
      </c>
      <c r="F53" t="s">
        <v>7783</v>
      </c>
      <c r="G53" t="s">
        <v>7784</v>
      </c>
      <c r="H53" s="61">
        <f>_xlfn.XLOOKUP(Table7[[#This Row],[Subject Id]],'T0 Blood'!A:A,'T0 Blood'!H:H)</f>
        <v>44307</v>
      </c>
      <c r="I53" s="21"/>
      <c r="J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" spans="1:10">
      <c r="A54" t="s">
        <v>1824</v>
      </c>
      <c r="B54" s="23" t="str">
        <f t="shared" si="4"/>
        <v>US</v>
      </c>
      <c r="C54" s="23" t="str">
        <f t="shared" si="5"/>
        <v>037</v>
      </c>
      <c r="D54" s="23" t="str">
        <f t="shared" si="6"/>
        <v>8072</v>
      </c>
      <c r="E54" s="23" t="str">
        <f t="shared" si="7"/>
        <v>M</v>
      </c>
      <c r="F54" t="s">
        <v>7783</v>
      </c>
      <c r="G54" t="s">
        <v>7784</v>
      </c>
      <c r="H54" s="61">
        <f>_xlfn.XLOOKUP(Table7[[#This Row],[Subject Id]],'T0 Blood'!A:A,'T0 Blood'!H:H)</f>
        <v>44308</v>
      </c>
      <c r="I54" s="21"/>
      <c r="J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" spans="1:10">
      <c r="A55" t="s">
        <v>1848</v>
      </c>
      <c r="B55" s="23" t="str">
        <f t="shared" si="4"/>
        <v>US</v>
      </c>
      <c r="C55" s="23" t="str">
        <f t="shared" si="5"/>
        <v>037</v>
      </c>
      <c r="D55" s="23" t="str">
        <f t="shared" si="6"/>
        <v>8096</v>
      </c>
      <c r="E55" s="23" t="str">
        <f t="shared" si="7"/>
        <v>M</v>
      </c>
      <c r="F55" t="s">
        <v>7783</v>
      </c>
      <c r="G55" t="s">
        <v>7784</v>
      </c>
      <c r="H55" s="61">
        <f>_xlfn.XLOOKUP(Table7[[#This Row],[Subject Id]],'T0 Blood'!A:A,'T0 Blood'!H:H)</f>
        <v>44320</v>
      </c>
      <c r="I55" s="21"/>
      <c r="J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6" spans="1:10">
      <c r="A56" t="s">
        <v>1850</v>
      </c>
      <c r="B56" s="23" t="str">
        <f t="shared" si="4"/>
        <v>US</v>
      </c>
      <c r="C56" s="23" t="str">
        <f t="shared" si="5"/>
        <v>037</v>
      </c>
      <c r="D56" s="23" t="str">
        <f t="shared" si="6"/>
        <v>8098</v>
      </c>
      <c r="E56" s="23" t="str">
        <f t="shared" si="7"/>
        <v>M</v>
      </c>
      <c r="F56" t="s">
        <v>7783</v>
      </c>
      <c r="G56" t="s">
        <v>7784</v>
      </c>
      <c r="H56" s="61">
        <f>_xlfn.XLOOKUP(Table7[[#This Row],[Subject Id]],'T0 Blood'!A:A,'T0 Blood'!H:H)</f>
        <v>44335</v>
      </c>
      <c r="I56" s="21"/>
      <c r="J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" spans="1:10">
      <c r="A57" t="s">
        <v>1857</v>
      </c>
      <c r="B57" s="23" t="str">
        <f t="shared" si="4"/>
        <v>US</v>
      </c>
      <c r="C57" s="23" t="str">
        <f t="shared" si="5"/>
        <v>037</v>
      </c>
      <c r="D57" s="23" t="str">
        <f t="shared" si="6"/>
        <v>8105</v>
      </c>
      <c r="E57" s="23" t="str">
        <f t="shared" si="7"/>
        <v>M</v>
      </c>
      <c r="F57" t="s">
        <v>7783</v>
      </c>
      <c r="G57" t="s">
        <v>7784</v>
      </c>
      <c r="H57" s="61">
        <f>_xlfn.XLOOKUP(Table7[[#This Row],[Subject Id]],'T0 Blood'!A:A,'T0 Blood'!H:H)</f>
        <v>44336</v>
      </c>
      <c r="I57" s="21"/>
      <c r="J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" spans="1:10">
      <c r="A58" t="s">
        <v>1839</v>
      </c>
      <c r="B58" s="23" t="str">
        <f t="shared" si="4"/>
        <v>US</v>
      </c>
      <c r="C58" s="23" t="str">
        <f t="shared" si="5"/>
        <v>037</v>
      </c>
      <c r="D58" s="23" t="str">
        <f t="shared" si="6"/>
        <v>8087</v>
      </c>
      <c r="E58" s="23" t="str">
        <f t="shared" si="7"/>
        <v>M</v>
      </c>
      <c r="F58" t="s">
        <v>7783</v>
      </c>
      <c r="G58" t="s">
        <v>7784</v>
      </c>
      <c r="H58" s="61">
        <f>_xlfn.XLOOKUP(Table7[[#This Row],[Subject Id]],'T0 Blood'!A:A,'T0 Blood'!H:H)</f>
        <v>44355</v>
      </c>
      <c r="I58" s="21"/>
      <c r="J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" spans="1:10">
      <c r="A59" t="s">
        <v>1873</v>
      </c>
      <c r="B59" s="23" t="str">
        <f t="shared" si="4"/>
        <v>US</v>
      </c>
      <c r="C59" s="23" t="str">
        <f t="shared" si="5"/>
        <v>037</v>
      </c>
      <c r="D59" s="23" t="str">
        <f t="shared" si="6"/>
        <v>8121</v>
      </c>
      <c r="E59" s="23" t="str">
        <f t="shared" si="7"/>
        <v>M</v>
      </c>
      <c r="F59" t="s">
        <v>7783</v>
      </c>
      <c r="G59" t="s">
        <v>7784</v>
      </c>
      <c r="H59" s="61">
        <f>_xlfn.XLOOKUP(Table7[[#This Row],[Subject Id]],'T0 Blood'!A:A,'T0 Blood'!H:H)</f>
        <v>44376</v>
      </c>
      <c r="I59" s="21"/>
      <c r="J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" spans="1:10">
      <c r="A60" t="s">
        <v>1853</v>
      </c>
      <c r="B60" s="23" t="str">
        <f t="shared" si="4"/>
        <v>US</v>
      </c>
      <c r="C60" s="23" t="str">
        <f t="shared" si="5"/>
        <v>037</v>
      </c>
      <c r="D60" s="23" t="str">
        <f t="shared" si="6"/>
        <v>8101</v>
      </c>
      <c r="E60" s="23" t="str">
        <f t="shared" si="7"/>
        <v>M</v>
      </c>
      <c r="F60" t="s">
        <v>7783</v>
      </c>
      <c r="G60" t="s">
        <v>7784</v>
      </c>
      <c r="H60" s="61">
        <f>_xlfn.XLOOKUP(Table7[[#This Row],[Subject Id]],'T0 Blood'!A:A,'T0 Blood'!H:H)</f>
        <v>44390</v>
      </c>
      <c r="I60" s="21"/>
      <c r="J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1" spans="1:10">
      <c r="A61" t="s">
        <v>1852</v>
      </c>
      <c r="B61" s="23" t="str">
        <f t="shared" si="4"/>
        <v>US</v>
      </c>
      <c r="C61" s="23" t="str">
        <f t="shared" si="5"/>
        <v>037</v>
      </c>
      <c r="D61" s="23" t="str">
        <f t="shared" si="6"/>
        <v>8100</v>
      </c>
      <c r="E61" s="23" t="str">
        <f t="shared" si="7"/>
        <v>M</v>
      </c>
      <c r="F61" t="s">
        <v>7783</v>
      </c>
      <c r="G61" t="s">
        <v>7784</v>
      </c>
      <c r="H61" s="61">
        <f>_xlfn.XLOOKUP(Table7[[#This Row],[Subject Id]],'T0 Blood'!A:A,'T0 Blood'!H:H)</f>
        <v>44411</v>
      </c>
      <c r="I61" s="21"/>
      <c r="J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2" spans="1:10">
      <c r="A62" t="s">
        <v>1860</v>
      </c>
      <c r="B62" s="23" t="str">
        <f t="shared" si="4"/>
        <v>US</v>
      </c>
      <c r="C62" s="23" t="str">
        <f t="shared" si="5"/>
        <v>037</v>
      </c>
      <c r="D62" s="23" t="str">
        <f t="shared" si="6"/>
        <v>8108</v>
      </c>
      <c r="E62" s="23" t="str">
        <f t="shared" si="7"/>
        <v>M</v>
      </c>
      <c r="F62" t="s">
        <v>7783</v>
      </c>
      <c r="G62" t="s">
        <v>7784</v>
      </c>
      <c r="H62" s="61">
        <f>_xlfn.XLOOKUP(Table7[[#This Row],[Subject Id]],'T0 Blood'!A:A,'T0 Blood'!H:H)</f>
        <v>44413</v>
      </c>
      <c r="I62" s="21"/>
      <c r="J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3" spans="1:10">
      <c r="A63" t="s">
        <v>766</v>
      </c>
      <c r="B63" t="str">
        <f t="shared" si="4"/>
        <v>DE</v>
      </c>
      <c r="C63" t="str">
        <f t="shared" si="5"/>
        <v>041</v>
      </c>
      <c r="D63" t="str">
        <f t="shared" si="6"/>
        <v>7017</v>
      </c>
      <c r="E63" t="str">
        <f t="shared" si="7"/>
        <v>N</v>
      </c>
      <c r="F63" t="s">
        <v>7783</v>
      </c>
      <c r="G63" t="s">
        <v>7784</v>
      </c>
      <c r="H63" s="30">
        <v>44446.469143518516</v>
      </c>
      <c r="J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64" spans="1:10">
      <c r="A64" t="s">
        <v>1835</v>
      </c>
      <c r="B64" s="23" t="str">
        <f t="shared" si="4"/>
        <v>US</v>
      </c>
      <c r="C64" s="23" t="str">
        <f t="shared" si="5"/>
        <v>037</v>
      </c>
      <c r="D64" s="23" t="str">
        <f t="shared" si="6"/>
        <v>8083</v>
      </c>
      <c r="E64" s="23" t="str">
        <f t="shared" si="7"/>
        <v>M</v>
      </c>
      <c r="F64" t="s">
        <v>7783</v>
      </c>
      <c r="G64" t="s">
        <v>7784</v>
      </c>
      <c r="H64" s="61">
        <f>_xlfn.XLOOKUP(Table7[[#This Row],[Subject Id]],'T0 Blood'!A:A,'T0 Blood'!H:H)</f>
        <v>44476</v>
      </c>
      <c r="I64" s="21"/>
      <c r="J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" spans="1:10">
      <c r="A65" s="74" t="s">
        <v>2586</v>
      </c>
      <c r="B65" s="23" t="str">
        <f t="shared" si="4"/>
        <v>US</v>
      </c>
      <c r="C65" s="23" t="str">
        <f t="shared" si="5"/>
        <v>061</v>
      </c>
      <c r="D65" s="23" t="str">
        <f t="shared" si="6"/>
        <v>1005</v>
      </c>
      <c r="E65" s="23" t="str">
        <f t="shared" si="7"/>
        <v>N</v>
      </c>
      <c r="F65" t="s">
        <v>7783</v>
      </c>
      <c r="G65" t="s">
        <v>7784</v>
      </c>
      <c r="H65" s="75">
        <v>44484</v>
      </c>
      <c r="J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66" spans="1:10">
      <c r="A66" s="74" t="s">
        <v>2587</v>
      </c>
      <c r="B66" s="23" t="str">
        <f t="shared" ref="B66:B97" si="8">LEFT(A66,2)</f>
        <v>US</v>
      </c>
      <c r="C66" s="23" t="str">
        <f t="shared" ref="C66:C78" si="9">MID(A66,4,3)</f>
        <v>061</v>
      </c>
      <c r="D66" s="23" t="str">
        <f t="shared" ref="D66:D78" si="10">MID(A66,8,4)</f>
        <v>1005</v>
      </c>
      <c r="E66" s="23" t="str">
        <f t="shared" ref="E66:E78" si="11">MID(A66,13,1)</f>
        <v>N</v>
      </c>
      <c r="F66" t="s">
        <v>7783</v>
      </c>
      <c r="G66" t="s">
        <v>7784</v>
      </c>
      <c r="H66" s="75">
        <v>44484</v>
      </c>
      <c r="J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7" spans="1:10">
      <c r="A67" t="s">
        <v>1867</v>
      </c>
      <c r="B67" s="23" t="str">
        <f t="shared" si="8"/>
        <v>US</v>
      </c>
      <c r="C67" s="23" t="str">
        <f t="shared" si="9"/>
        <v>037</v>
      </c>
      <c r="D67" s="23" t="str">
        <f t="shared" si="10"/>
        <v>8115</v>
      </c>
      <c r="E67" s="23" t="str">
        <f t="shared" si="11"/>
        <v>M</v>
      </c>
      <c r="F67" t="s">
        <v>7783</v>
      </c>
      <c r="G67" t="s">
        <v>7784</v>
      </c>
      <c r="H67" s="61">
        <f>_xlfn.XLOOKUP(Table7[[#This Row],[Subject Id]],'T0 Blood'!A:A,'T0 Blood'!H:H)</f>
        <v>44545</v>
      </c>
      <c r="I67" s="21"/>
      <c r="J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8" spans="1:10">
      <c r="A68" t="s">
        <v>1842</v>
      </c>
      <c r="B68" s="23" t="str">
        <f t="shared" si="8"/>
        <v>US</v>
      </c>
      <c r="C68" s="23" t="str">
        <f t="shared" si="9"/>
        <v>037</v>
      </c>
      <c r="D68" s="23" t="str">
        <f t="shared" si="10"/>
        <v>8090</v>
      </c>
      <c r="E68" s="23" t="str">
        <f t="shared" si="11"/>
        <v>M</v>
      </c>
      <c r="F68" t="s">
        <v>7783</v>
      </c>
      <c r="G68" t="s">
        <v>7784</v>
      </c>
      <c r="H68" s="61">
        <f>_xlfn.XLOOKUP(Table7[[#This Row],[Subject Id]],'T0 Blood'!A:A,'T0 Blood'!H:H)</f>
        <v>44546</v>
      </c>
      <c r="I68" s="21"/>
      <c r="J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" spans="1:10">
      <c r="A69" t="s">
        <v>1858</v>
      </c>
      <c r="B69" s="23" t="str">
        <f t="shared" si="8"/>
        <v>US</v>
      </c>
      <c r="C69" s="23" t="str">
        <f t="shared" si="9"/>
        <v>037</v>
      </c>
      <c r="D69" s="23" t="str">
        <f t="shared" si="10"/>
        <v>8106</v>
      </c>
      <c r="E69" s="23" t="str">
        <f t="shared" si="11"/>
        <v>M</v>
      </c>
      <c r="F69" t="s">
        <v>7783</v>
      </c>
      <c r="G69" t="s">
        <v>7784</v>
      </c>
      <c r="H69" s="61">
        <f>_xlfn.XLOOKUP(Table7[[#This Row],[Subject Id]],'T0 Blood'!A:A,'T0 Blood'!H:H)</f>
        <v>44546</v>
      </c>
      <c r="I69" s="21"/>
      <c r="J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0" spans="1:10">
      <c r="A70" t="s">
        <v>1818</v>
      </c>
      <c r="B70" s="23" t="str">
        <f t="shared" si="8"/>
        <v>US</v>
      </c>
      <c r="C70" s="23" t="str">
        <f t="shared" si="9"/>
        <v>037</v>
      </c>
      <c r="D70" s="23" t="str">
        <f t="shared" si="10"/>
        <v>8066</v>
      </c>
      <c r="E70" s="23" t="str">
        <f t="shared" si="11"/>
        <v>M</v>
      </c>
      <c r="F70" t="s">
        <v>7783</v>
      </c>
      <c r="G70" t="s">
        <v>7784</v>
      </c>
      <c r="H70" s="61">
        <f>_xlfn.XLOOKUP(Table7[[#This Row],[Subject Id]],'T0 Blood'!A:A,'T0 Blood'!H:H)</f>
        <v>44574</v>
      </c>
      <c r="I70" s="21"/>
      <c r="J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" spans="1:10">
      <c r="A71" t="s">
        <v>1823</v>
      </c>
      <c r="B71" s="23" t="str">
        <f t="shared" si="8"/>
        <v>US</v>
      </c>
      <c r="C71" s="23" t="str">
        <f t="shared" si="9"/>
        <v>037</v>
      </c>
      <c r="D71" s="23" t="str">
        <f t="shared" si="10"/>
        <v>8071</v>
      </c>
      <c r="E71" s="23" t="str">
        <f t="shared" si="11"/>
        <v>M</v>
      </c>
      <c r="F71" t="s">
        <v>7783</v>
      </c>
      <c r="G71" t="s">
        <v>7784</v>
      </c>
      <c r="H71" s="61">
        <f>_xlfn.XLOOKUP(Table7[[#This Row],[Subject Id]],'T0 Blood'!A:A,'T0 Blood'!H:H)</f>
        <v>44574</v>
      </c>
      <c r="I71" s="21"/>
      <c r="J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" spans="1:10">
      <c r="A72" t="s">
        <v>1874</v>
      </c>
      <c r="B72" s="23" t="str">
        <f t="shared" si="8"/>
        <v>US</v>
      </c>
      <c r="C72" s="23" t="str">
        <f t="shared" si="9"/>
        <v>037</v>
      </c>
      <c r="D72" s="23" t="str">
        <f t="shared" si="10"/>
        <v>8122</v>
      </c>
      <c r="E72" s="23" t="str">
        <f t="shared" si="11"/>
        <v>M</v>
      </c>
      <c r="F72" t="s">
        <v>7783</v>
      </c>
      <c r="G72" t="s">
        <v>7784</v>
      </c>
      <c r="H72" s="61">
        <f>_xlfn.XLOOKUP(Table7[[#This Row],[Subject Id]],'T0 Blood'!A:A,'T0 Blood'!H:H)</f>
        <v>44586</v>
      </c>
      <c r="I72" s="21"/>
      <c r="J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" spans="1:10">
      <c r="A73" t="s">
        <v>1856</v>
      </c>
      <c r="B73" s="23" t="str">
        <f t="shared" si="8"/>
        <v>US</v>
      </c>
      <c r="C73" s="23" t="str">
        <f t="shared" si="9"/>
        <v>037</v>
      </c>
      <c r="D73" s="23" t="str">
        <f t="shared" si="10"/>
        <v>8104</v>
      </c>
      <c r="E73" s="23" t="str">
        <f t="shared" si="11"/>
        <v>M</v>
      </c>
      <c r="F73" t="s">
        <v>7783</v>
      </c>
      <c r="G73" t="s">
        <v>7784</v>
      </c>
      <c r="H73" s="61">
        <f>_xlfn.XLOOKUP(Table7[[#This Row],[Subject Id]],'T0 Blood'!A:A,'T0 Blood'!H:H)</f>
        <v>44593</v>
      </c>
      <c r="I73" s="21"/>
      <c r="J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4" spans="1:10">
      <c r="A74" t="s">
        <v>1831</v>
      </c>
      <c r="B74" s="23" t="str">
        <f t="shared" si="8"/>
        <v>US</v>
      </c>
      <c r="C74" s="23" t="str">
        <f t="shared" si="9"/>
        <v>037</v>
      </c>
      <c r="D74" s="23" t="str">
        <f t="shared" si="10"/>
        <v>8079</v>
      </c>
      <c r="E74" s="23" t="str">
        <f t="shared" si="11"/>
        <v>M</v>
      </c>
      <c r="F74" t="s">
        <v>7783</v>
      </c>
      <c r="G74" t="s">
        <v>7784</v>
      </c>
      <c r="H74" s="61">
        <f>_xlfn.XLOOKUP(Table7[[#This Row],[Subject Id]],'T0 Blood'!A:A,'T0 Blood'!H:H)</f>
        <v>44637</v>
      </c>
      <c r="I74" s="21"/>
      <c r="J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" spans="1:10">
      <c r="A75" t="s">
        <v>1864</v>
      </c>
      <c r="B75" s="23" t="str">
        <f t="shared" si="8"/>
        <v>US</v>
      </c>
      <c r="C75" s="23" t="str">
        <f t="shared" si="9"/>
        <v>037</v>
      </c>
      <c r="D75" s="23" t="str">
        <f t="shared" si="10"/>
        <v>8112</v>
      </c>
      <c r="E75" s="23" t="str">
        <f t="shared" si="11"/>
        <v>M</v>
      </c>
      <c r="F75" t="s">
        <v>7783</v>
      </c>
      <c r="G75" t="s">
        <v>7784</v>
      </c>
      <c r="H75" s="61">
        <f>_xlfn.XLOOKUP(Table7[[#This Row],[Subject Id]],'T0 Blood'!A:A,'T0 Blood'!H:H)</f>
        <v>44637</v>
      </c>
      <c r="I75" s="21"/>
      <c r="J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" spans="1:10">
      <c r="A76" t="s">
        <v>1859</v>
      </c>
      <c r="B76" s="23" t="str">
        <f t="shared" si="8"/>
        <v>US</v>
      </c>
      <c r="C76" s="23" t="str">
        <f t="shared" si="9"/>
        <v>037</v>
      </c>
      <c r="D76" s="23" t="str">
        <f t="shared" si="10"/>
        <v>8107</v>
      </c>
      <c r="E76" s="23" t="str">
        <f t="shared" si="11"/>
        <v>M</v>
      </c>
      <c r="F76" t="s">
        <v>7783</v>
      </c>
      <c r="G76" t="s">
        <v>7784</v>
      </c>
      <c r="H76" s="61">
        <v>44676</v>
      </c>
      <c r="I76" s="21"/>
      <c r="J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" spans="1:10">
      <c r="A77" t="s">
        <v>1875</v>
      </c>
      <c r="B77" s="23" t="str">
        <f t="shared" si="8"/>
        <v>US</v>
      </c>
      <c r="C77" s="23" t="str">
        <f t="shared" si="9"/>
        <v>037</v>
      </c>
      <c r="D77" s="23" t="str">
        <f t="shared" si="10"/>
        <v>8123</v>
      </c>
      <c r="E77" s="23" t="str">
        <f t="shared" si="11"/>
        <v>M</v>
      </c>
      <c r="F77" t="s">
        <v>7783</v>
      </c>
      <c r="G77" t="s">
        <v>7784</v>
      </c>
      <c r="H77" s="61">
        <v>44679</v>
      </c>
      <c r="I77" s="21"/>
      <c r="J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8" spans="1:10">
      <c r="A78" t="s">
        <v>1841</v>
      </c>
      <c r="B78" s="23" t="str">
        <f t="shared" si="8"/>
        <v>US</v>
      </c>
      <c r="C78" s="23" t="str">
        <f t="shared" si="9"/>
        <v>037</v>
      </c>
      <c r="D78" s="23" t="str">
        <f t="shared" si="10"/>
        <v>8089</v>
      </c>
      <c r="E78" s="23" t="str">
        <f t="shared" si="11"/>
        <v>M</v>
      </c>
      <c r="F78" t="s">
        <v>7783</v>
      </c>
      <c r="G78" t="s">
        <v>7784</v>
      </c>
      <c r="H78" s="61">
        <f>_xlfn.XLOOKUP(Table7[[#This Row],[Subject Id]],'T0 Blood'!A:A,'T0 Blood'!H:H)</f>
        <v>44684</v>
      </c>
      <c r="I78" s="21"/>
      <c r="J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" spans="1:10">
      <c r="A79" t="s">
        <v>1505</v>
      </c>
      <c r="B79" t="s">
        <v>7785</v>
      </c>
      <c r="C79" t="s">
        <v>7786</v>
      </c>
      <c r="D79" t="s">
        <v>7787</v>
      </c>
      <c r="E79" t="s">
        <v>7788</v>
      </c>
      <c r="F79" t="s">
        <v>7783</v>
      </c>
      <c r="G79" t="s">
        <v>7784</v>
      </c>
      <c r="H79" s="30">
        <v>44712</v>
      </c>
      <c r="I79" s="21"/>
      <c r="J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" spans="1:10">
      <c r="A80" t="s">
        <v>1829</v>
      </c>
      <c r="B80" s="23" t="str">
        <f>LEFT(A80,2)</f>
        <v>US</v>
      </c>
      <c r="C80" s="23" t="str">
        <f>MID(A80,4,3)</f>
        <v>037</v>
      </c>
      <c r="D80" s="23" t="str">
        <f>MID(A80,8,4)</f>
        <v>8077</v>
      </c>
      <c r="E80" s="23" t="str">
        <f>MID(A80,13,1)</f>
        <v>M</v>
      </c>
      <c r="F80" t="s">
        <v>7783</v>
      </c>
      <c r="G80" t="s">
        <v>7784</v>
      </c>
      <c r="H80" s="61">
        <f>_xlfn.XLOOKUP(Table7[[#This Row],[Subject Id]],'T0 Blood'!A:A,'T0 Blood'!H:H)</f>
        <v>44721</v>
      </c>
      <c r="I80" s="21"/>
      <c r="J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" spans="1:10">
      <c r="A81" t="s">
        <v>729</v>
      </c>
      <c r="B81" t="s">
        <v>7785</v>
      </c>
      <c r="C81" t="s">
        <v>7786</v>
      </c>
      <c r="D81" t="s">
        <v>7787</v>
      </c>
      <c r="E81" t="s">
        <v>7788</v>
      </c>
      <c r="F81" t="s">
        <v>7783</v>
      </c>
      <c r="G81" t="s">
        <v>7784</v>
      </c>
      <c r="H81" s="30">
        <v>44741</v>
      </c>
      <c r="I81" s="21"/>
      <c r="J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82" spans="1:10">
      <c r="A82" t="s">
        <v>1505</v>
      </c>
      <c r="B82" t="s">
        <v>7785</v>
      </c>
      <c r="C82" t="s">
        <v>7786</v>
      </c>
      <c r="D82" t="s">
        <v>7787</v>
      </c>
      <c r="E82" t="s">
        <v>7788</v>
      </c>
      <c r="F82" t="s">
        <v>7789</v>
      </c>
      <c r="G82" t="s">
        <v>7790</v>
      </c>
      <c r="H82" s="30">
        <v>44754</v>
      </c>
      <c r="I82" s="21"/>
      <c r="J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83" spans="1:10">
      <c r="A83" t="s">
        <v>521</v>
      </c>
      <c r="B83" t="str">
        <f>LEFT(A83,2)</f>
        <v>DE</v>
      </c>
      <c r="C83" t="str">
        <f>MID(A83,4,3)</f>
        <v>041</v>
      </c>
      <c r="D83" t="str">
        <f>MID(A83,8,4)</f>
        <v>0427</v>
      </c>
      <c r="E83" t="str">
        <f>MID(A83,13,1)</f>
        <v>N</v>
      </c>
      <c r="F83" t="s">
        <v>7783</v>
      </c>
      <c r="G83" t="s">
        <v>7784</v>
      </c>
      <c r="H83" s="30">
        <v>44755.386817129627</v>
      </c>
      <c r="J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" spans="1:10">
      <c r="A84" t="s">
        <v>1866</v>
      </c>
      <c r="B84" s="23" t="str">
        <f>LEFT(A84,2)</f>
        <v>US</v>
      </c>
      <c r="C84" s="23" t="str">
        <f>MID(A84,4,3)</f>
        <v>037</v>
      </c>
      <c r="D84" s="23" t="str">
        <f>MID(A84,8,4)</f>
        <v>8114</v>
      </c>
      <c r="E84" s="23" t="str">
        <f>MID(A84,13,1)</f>
        <v>M</v>
      </c>
      <c r="F84" t="s">
        <v>7783</v>
      </c>
      <c r="G84" t="s">
        <v>7784</v>
      </c>
      <c r="H84" s="61">
        <f>_xlfn.XLOOKUP(Table7[[#This Row],[Subject Id]],'T0 Blood'!A:A,'T0 Blood'!H:H)</f>
        <v>44756</v>
      </c>
      <c r="I84" s="21"/>
      <c r="J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" spans="1:10">
      <c r="A85" t="s">
        <v>1822</v>
      </c>
      <c r="B85" s="23" t="str">
        <f>LEFT(A85,2)</f>
        <v>US</v>
      </c>
      <c r="C85" s="23" t="str">
        <f>MID(A85,4,3)</f>
        <v>037</v>
      </c>
      <c r="D85" s="23" t="str">
        <f>MID(A85,8,4)</f>
        <v>8070</v>
      </c>
      <c r="E85" s="23" t="str">
        <f>MID(A85,13,1)</f>
        <v>M</v>
      </c>
      <c r="F85" t="s">
        <v>7783</v>
      </c>
      <c r="G85" t="s">
        <v>7784</v>
      </c>
      <c r="H85" s="61">
        <f>_xlfn.XLOOKUP(Table7[[#This Row],[Subject Id]],'T0 Blood'!A:A,'T0 Blood'!H:H)</f>
        <v>44762</v>
      </c>
      <c r="I85" s="21"/>
      <c r="J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" spans="1:10">
      <c r="A86" t="s">
        <v>1872</v>
      </c>
      <c r="B86" s="23" t="str">
        <f>LEFT(A86,2)</f>
        <v>US</v>
      </c>
      <c r="C86" s="23" t="str">
        <f>MID(A86,4,3)</f>
        <v>037</v>
      </c>
      <c r="D86" s="23" t="str">
        <f>MID(A86,8,4)</f>
        <v>8120</v>
      </c>
      <c r="E86" s="23" t="str">
        <f>MID(A86,13,1)</f>
        <v>M</v>
      </c>
      <c r="F86" t="s">
        <v>7783</v>
      </c>
      <c r="G86" t="s">
        <v>7784</v>
      </c>
      <c r="H86" s="61">
        <f>_xlfn.XLOOKUP(Table7[[#This Row],[Subject Id]],'T0 Blood'!A:A,'T0 Blood'!H:H)</f>
        <v>44770</v>
      </c>
      <c r="I86" s="21"/>
      <c r="J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" spans="1:10">
      <c r="A87" t="s">
        <v>815</v>
      </c>
      <c r="B87" t="str">
        <f>LEFT(A87,2)</f>
        <v>DE</v>
      </c>
      <c r="C87" t="str">
        <f>MID(A87,4,3)</f>
        <v>041</v>
      </c>
      <c r="D87" t="str">
        <f>MID(A87,8,4)</f>
        <v>9035</v>
      </c>
      <c r="E87" t="str">
        <f>MID(A87,13,1)</f>
        <v>S</v>
      </c>
      <c r="F87" t="s">
        <v>7783</v>
      </c>
      <c r="G87" t="s">
        <v>7784</v>
      </c>
      <c r="H87" s="30">
        <v>44774.430821759262</v>
      </c>
      <c r="J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88" spans="1:10">
      <c r="A88" t="s">
        <v>1505</v>
      </c>
      <c r="B88" t="s">
        <v>7785</v>
      </c>
      <c r="C88" t="s">
        <v>7786</v>
      </c>
      <c r="D88" t="s">
        <v>7787</v>
      </c>
      <c r="E88" t="s">
        <v>7788</v>
      </c>
      <c r="F88" t="s">
        <v>7791</v>
      </c>
      <c r="G88" t="s">
        <v>7792</v>
      </c>
      <c r="H88" s="30">
        <v>44775</v>
      </c>
      <c r="I88" s="21"/>
      <c r="J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" spans="1:10">
      <c r="A89" t="s">
        <v>729</v>
      </c>
      <c r="B89" t="s">
        <v>7785</v>
      </c>
      <c r="C89" t="s">
        <v>7786</v>
      </c>
      <c r="D89" t="s">
        <v>7787</v>
      </c>
      <c r="E89" t="s">
        <v>7788</v>
      </c>
      <c r="F89" t="s">
        <v>7789</v>
      </c>
      <c r="G89" t="s">
        <v>7790</v>
      </c>
      <c r="H89" s="30">
        <v>44783</v>
      </c>
      <c r="I89" s="21"/>
      <c r="J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90" spans="1:10">
      <c r="A90" s="74" t="s">
        <v>2526</v>
      </c>
      <c r="B90" s="23" t="str">
        <f>LEFT(A90,2)</f>
        <v>US</v>
      </c>
      <c r="C90" s="23" t="str">
        <f>MID(A90,4,3)</f>
        <v>061</v>
      </c>
      <c r="D90" s="23" t="str">
        <f>MID(A90,8,4)</f>
        <v>1000</v>
      </c>
      <c r="E90" s="23" t="str">
        <f>MID(A90,13,1)</f>
        <v>N</v>
      </c>
      <c r="F90" t="s">
        <v>7783</v>
      </c>
      <c r="G90" t="s">
        <v>7784</v>
      </c>
      <c r="H90" s="75">
        <v>44796</v>
      </c>
      <c r="J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91" spans="1:10">
      <c r="A91" s="74" t="s">
        <v>2527</v>
      </c>
      <c r="B91" s="23" t="str">
        <f>LEFT(A91,2)</f>
        <v>US</v>
      </c>
      <c r="C91" s="23" t="str">
        <f>MID(A91,4,3)</f>
        <v>061</v>
      </c>
      <c r="D91" s="23" t="str">
        <f>MID(A91,8,4)</f>
        <v>1000</v>
      </c>
      <c r="E91" s="23" t="str">
        <f>MID(A91,13,1)</f>
        <v>N</v>
      </c>
      <c r="F91" t="s">
        <v>7783</v>
      </c>
      <c r="G91" t="s">
        <v>7784</v>
      </c>
      <c r="H91" s="75">
        <v>44796</v>
      </c>
      <c r="J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2" spans="1:10">
      <c r="A92" s="74" t="s">
        <v>2528</v>
      </c>
      <c r="B92" s="23" t="str">
        <f>LEFT(A92,2)</f>
        <v>US</v>
      </c>
      <c r="C92" s="23" t="str">
        <f>MID(A92,4,3)</f>
        <v>061</v>
      </c>
      <c r="D92" s="23" t="str">
        <f>MID(A92,8,4)</f>
        <v>1001</v>
      </c>
      <c r="E92" s="23" t="str">
        <f>MID(A92,13,1)</f>
        <v>N</v>
      </c>
      <c r="F92" t="s">
        <v>7783</v>
      </c>
      <c r="G92" t="s">
        <v>7784</v>
      </c>
      <c r="H92" s="75">
        <v>44803</v>
      </c>
      <c r="J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93" spans="1:10">
      <c r="A93" s="74" t="s">
        <v>2529</v>
      </c>
      <c r="B93" s="23" t="str">
        <f>LEFT(A93,2)</f>
        <v>US</v>
      </c>
      <c r="C93" s="23" t="str">
        <f>MID(A93,4,3)</f>
        <v>061</v>
      </c>
      <c r="D93" s="23" t="str">
        <f>MID(A93,8,4)</f>
        <v>1001</v>
      </c>
      <c r="E93" s="23" t="str">
        <f>MID(A93,13,1)</f>
        <v>N</v>
      </c>
      <c r="F93" t="s">
        <v>7783</v>
      </c>
      <c r="G93" t="s">
        <v>7784</v>
      </c>
      <c r="H93" s="75">
        <v>44803</v>
      </c>
      <c r="J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4" spans="1:10">
      <c r="A94" t="s">
        <v>729</v>
      </c>
      <c r="B94" t="s">
        <v>7785</v>
      </c>
      <c r="C94" t="s">
        <v>7786</v>
      </c>
      <c r="D94" t="s">
        <v>7787</v>
      </c>
      <c r="E94" t="s">
        <v>7788</v>
      </c>
      <c r="F94" t="s">
        <v>7791</v>
      </c>
      <c r="G94" t="s">
        <v>7792</v>
      </c>
      <c r="H94" s="30">
        <v>44804</v>
      </c>
      <c r="I94" s="21"/>
      <c r="J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95" spans="1:10">
      <c r="A95" s="74" t="s">
        <v>2586</v>
      </c>
      <c r="B95" s="23" t="str">
        <f t="shared" ref="B95:B158" si="12">LEFT(A95,2)</f>
        <v>US</v>
      </c>
      <c r="C95" s="23" t="str">
        <f t="shared" ref="C95:C158" si="13">MID(A95,4,3)</f>
        <v>061</v>
      </c>
      <c r="D95" s="23" t="str">
        <f t="shared" ref="D95:D158" si="14">MID(A95,8,4)</f>
        <v>1005</v>
      </c>
      <c r="E95" s="23" t="str">
        <f t="shared" ref="E95:E158" si="15">MID(A95,13,1)</f>
        <v>N</v>
      </c>
      <c r="F95" t="s">
        <v>7789</v>
      </c>
      <c r="G95" t="s">
        <v>7790</v>
      </c>
      <c r="H95" s="75">
        <v>44810</v>
      </c>
      <c r="I95" t="s">
        <v>7793</v>
      </c>
      <c r="J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96" spans="1:10">
      <c r="A96" s="74" t="s">
        <v>2587</v>
      </c>
      <c r="B96" s="23" t="str">
        <f t="shared" si="12"/>
        <v>US</v>
      </c>
      <c r="C96" s="23" t="str">
        <f t="shared" si="13"/>
        <v>061</v>
      </c>
      <c r="D96" s="23" t="str">
        <f t="shared" si="14"/>
        <v>1005</v>
      </c>
      <c r="E96" s="23" t="str">
        <f t="shared" si="15"/>
        <v>N</v>
      </c>
      <c r="F96" t="s">
        <v>7789</v>
      </c>
      <c r="G96" t="s">
        <v>7790</v>
      </c>
      <c r="H96" s="75">
        <v>44810</v>
      </c>
      <c r="I96" t="s">
        <v>7793</v>
      </c>
      <c r="J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97" spans="1:10">
      <c r="A97" t="s">
        <v>524</v>
      </c>
      <c r="B97" t="str">
        <f t="shared" si="12"/>
        <v>DE</v>
      </c>
      <c r="C97" t="str">
        <f t="shared" si="13"/>
        <v>041</v>
      </c>
      <c r="D97" t="str">
        <f t="shared" si="14"/>
        <v>0430</v>
      </c>
      <c r="E97" t="str">
        <f t="shared" si="15"/>
        <v>N</v>
      </c>
      <c r="F97" t="s">
        <v>7783</v>
      </c>
      <c r="G97" t="s">
        <v>7784</v>
      </c>
      <c r="H97" s="30">
        <v>44813.455520833333</v>
      </c>
      <c r="J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98" spans="1:10">
      <c r="A98" t="s">
        <v>817</v>
      </c>
      <c r="B98" t="str">
        <f t="shared" si="12"/>
        <v>DE</v>
      </c>
      <c r="C98" t="str">
        <f t="shared" si="13"/>
        <v>041</v>
      </c>
      <c r="D98" t="str">
        <f t="shared" si="14"/>
        <v>9038</v>
      </c>
      <c r="E98" t="str">
        <f t="shared" si="15"/>
        <v>S</v>
      </c>
      <c r="F98" t="s">
        <v>7783</v>
      </c>
      <c r="G98" t="s">
        <v>7784</v>
      </c>
      <c r="H98" s="30">
        <v>44819.444537037038</v>
      </c>
      <c r="J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99" spans="1:10">
      <c r="A99" s="74" t="s">
        <v>2530</v>
      </c>
      <c r="B99" s="23" t="str">
        <f t="shared" si="12"/>
        <v>US</v>
      </c>
      <c r="C99" s="23" t="str">
        <f t="shared" si="13"/>
        <v>061</v>
      </c>
      <c r="D99" s="23" t="str">
        <f t="shared" si="14"/>
        <v>1002</v>
      </c>
      <c r="E99" s="23" t="str">
        <f t="shared" si="15"/>
        <v>N</v>
      </c>
      <c r="F99" t="s">
        <v>7783</v>
      </c>
      <c r="G99" t="s">
        <v>7784</v>
      </c>
      <c r="H99" s="75">
        <v>44820</v>
      </c>
      <c r="J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100" spans="1:10">
      <c r="A100" s="74" t="s">
        <v>2531</v>
      </c>
      <c r="B100" s="23" t="str">
        <f t="shared" si="12"/>
        <v>US</v>
      </c>
      <c r="C100" s="23" t="str">
        <f t="shared" si="13"/>
        <v>061</v>
      </c>
      <c r="D100" s="23" t="str">
        <f t="shared" si="14"/>
        <v>1002</v>
      </c>
      <c r="E100" s="23" t="str">
        <f t="shared" si="15"/>
        <v>N</v>
      </c>
      <c r="F100" t="s">
        <v>7783</v>
      </c>
      <c r="G100" t="s">
        <v>7784</v>
      </c>
      <c r="H100" s="75">
        <v>44820</v>
      </c>
      <c r="J1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" spans="1:10">
      <c r="A101" s="74" t="s">
        <v>2588</v>
      </c>
      <c r="B101" s="23" t="str">
        <f t="shared" si="12"/>
        <v>US</v>
      </c>
      <c r="C101" s="23" t="str">
        <f t="shared" si="13"/>
        <v>061</v>
      </c>
      <c r="D101" s="23" t="str">
        <f t="shared" si="14"/>
        <v>1006</v>
      </c>
      <c r="E101" s="23" t="str">
        <f t="shared" si="15"/>
        <v>N</v>
      </c>
      <c r="F101" t="s">
        <v>7783</v>
      </c>
      <c r="G101" t="s">
        <v>7784</v>
      </c>
      <c r="H101" s="75">
        <v>44823</v>
      </c>
      <c r="J1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102" spans="1:10">
      <c r="A102" s="74" t="s">
        <v>2589</v>
      </c>
      <c r="B102" s="23" t="str">
        <f t="shared" si="12"/>
        <v>US</v>
      </c>
      <c r="C102" s="23" t="str">
        <f t="shared" si="13"/>
        <v>061</v>
      </c>
      <c r="D102" s="23" t="str">
        <f t="shared" si="14"/>
        <v>1006</v>
      </c>
      <c r="E102" s="23" t="str">
        <f t="shared" si="15"/>
        <v>N</v>
      </c>
      <c r="F102" t="s">
        <v>7783</v>
      </c>
      <c r="G102" t="s">
        <v>7784</v>
      </c>
      <c r="H102" s="75">
        <v>44823</v>
      </c>
      <c r="J1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" spans="1:10">
      <c r="A103" t="s">
        <v>1851</v>
      </c>
      <c r="B103" s="23" t="str">
        <f t="shared" si="12"/>
        <v>US</v>
      </c>
      <c r="C103" s="23" t="str">
        <f t="shared" si="13"/>
        <v>037</v>
      </c>
      <c r="D103" s="23" t="str">
        <f t="shared" si="14"/>
        <v>8099</v>
      </c>
      <c r="E103" s="23" t="str">
        <f t="shared" si="15"/>
        <v>M</v>
      </c>
      <c r="F103" t="s">
        <v>7783</v>
      </c>
      <c r="G103" t="s">
        <v>7784</v>
      </c>
      <c r="H103" s="61">
        <f>_xlfn.XLOOKUP(Table7[[#This Row],[Subject Id]],'T0 Blood'!A:A,'T0 Blood'!H:H)</f>
        <v>44825</v>
      </c>
      <c r="I103" s="21"/>
      <c r="J1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4" spans="1:10">
      <c r="A104" t="s">
        <v>523</v>
      </c>
      <c r="B104" t="str">
        <f t="shared" si="12"/>
        <v>DE</v>
      </c>
      <c r="C104" t="str">
        <f t="shared" si="13"/>
        <v>041</v>
      </c>
      <c r="D104" t="str">
        <f t="shared" si="14"/>
        <v>0429</v>
      </c>
      <c r="E104" t="str">
        <f t="shared" si="15"/>
        <v>N</v>
      </c>
      <c r="F104" t="s">
        <v>7783</v>
      </c>
      <c r="G104" t="s">
        <v>7784</v>
      </c>
      <c r="H104" s="30">
        <v>44833.421134259261</v>
      </c>
      <c r="J1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05" spans="1:10">
      <c r="A105" t="s">
        <v>770</v>
      </c>
      <c r="B105" t="str">
        <f t="shared" si="12"/>
        <v>DE</v>
      </c>
      <c r="C105" t="str">
        <f t="shared" si="13"/>
        <v>041</v>
      </c>
      <c r="D105" t="str">
        <f t="shared" si="14"/>
        <v>0435</v>
      </c>
      <c r="E105" t="str">
        <f t="shared" si="15"/>
        <v>N</v>
      </c>
      <c r="F105" t="s">
        <v>7783</v>
      </c>
      <c r="G105" t="s">
        <v>7784</v>
      </c>
      <c r="H105" s="30">
        <v>44833.446574074071</v>
      </c>
      <c r="J1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106" spans="1:10">
      <c r="A106" t="s">
        <v>1869</v>
      </c>
      <c r="B106" s="23" t="str">
        <f t="shared" si="12"/>
        <v>US</v>
      </c>
      <c r="C106" s="23" t="str">
        <f t="shared" si="13"/>
        <v>037</v>
      </c>
      <c r="D106" s="23" t="str">
        <f t="shared" si="14"/>
        <v>8117</v>
      </c>
      <c r="E106" s="23" t="str">
        <f t="shared" si="15"/>
        <v>M</v>
      </c>
      <c r="F106" t="s">
        <v>7783</v>
      </c>
      <c r="G106" t="s">
        <v>7784</v>
      </c>
      <c r="H106" s="61">
        <f>_xlfn.XLOOKUP(Table7[[#This Row],[Subject Id]],'T0 Blood'!A:A,'T0 Blood'!H:H)</f>
        <v>44845</v>
      </c>
      <c r="I106" s="21"/>
      <c r="J1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7" spans="1:10">
      <c r="A107" t="s">
        <v>819</v>
      </c>
      <c r="B107" t="str">
        <f t="shared" si="12"/>
        <v>DE</v>
      </c>
      <c r="C107" t="str">
        <f t="shared" si="13"/>
        <v>041</v>
      </c>
      <c r="D107" t="str">
        <f t="shared" si="14"/>
        <v>9040</v>
      </c>
      <c r="E107" t="str">
        <f t="shared" si="15"/>
        <v>S</v>
      </c>
      <c r="F107" t="s">
        <v>7783</v>
      </c>
      <c r="G107" t="s">
        <v>7784</v>
      </c>
      <c r="H107" s="30">
        <v>44847.39607638889</v>
      </c>
      <c r="J1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108" spans="1:10">
      <c r="A108" t="s">
        <v>816</v>
      </c>
      <c r="B108" t="str">
        <f t="shared" si="12"/>
        <v>DE</v>
      </c>
      <c r="C108" t="str">
        <f t="shared" si="13"/>
        <v>041</v>
      </c>
      <c r="D108" t="str">
        <f t="shared" si="14"/>
        <v>9037</v>
      </c>
      <c r="E108" t="str">
        <f t="shared" si="15"/>
        <v>S</v>
      </c>
      <c r="F108" t="s">
        <v>7783</v>
      </c>
      <c r="G108" t="s">
        <v>7784</v>
      </c>
      <c r="H108" s="30">
        <v>44847.475740740738</v>
      </c>
      <c r="J1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109" spans="1:10">
      <c r="A109" t="s">
        <v>526</v>
      </c>
      <c r="B109" t="str">
        <f t="shared" si="12"/>
        <v>DE</v>
      </c>
      <c r="C109" t="str">
        <f t="shared" si="13"/>
        <v>041</v>
      </c>
      <c r="D109" t="str">
        <f t="shared" si="14"/>
        <v>0434</v>
      </c>
      <c r="E109" t="str">
        <f t="shared" si="15"/>
        <v>N</v>
      </c>
      <c r="F109" t="s">
        <v>7783</v>
      </c>
      <c r="G109" t="s">
        <v>7784</v>
      </c>
      <c r="H109" s="30">
        <v>44848.457557870373</v>
      </c>
      <c r="J1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10" spans="1:10">
      <c r="A110" t="s">
        <v>529</v>
      </c>
      <c r="B110" t="str">
        <f t="shared" si="12"/>
        <v>DE</v>
      </c>
      <c r="C110" t="str">
        <f t="shared" si="13"/>
        <v>041</v>
      </c>
      <c r="D110" t="str">
        <f t="shared" si="14"/>
        <v>0436</v>
      </c>
      <c r="E110" t="str">
        <f t="shared" si="15"/>
        <v>N</v>
      </c>
      <c r="F110" t="s">
        <v>7783</v>
      </c>
      <c r="G110" t="s">
        <v>7784</v>
      </c>
      <c r="H110" s="30">
        <v>44852.382569444446</v>
      </c>
      <c r="J1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11" spans="1:10">
      <c r="A111" s="74" t="s">
        <v>2532</v>
      </c>
      <c r="B111" s="23" t="str">
        <f t="shared" si="12"/>
        <v>US</v>
      </c>
      <c r="C111" s="23" t="str">
        <f t="shared" si="13"/>
        <v>061</v>
      </c>
      <c r="D111" s="23" t="str">
        <f t="shared" si="14"/>
        <v>1003</v>
      </c>
      <c r="E111" s="23" t="str">
        <f t="shared" si="15"/>
        <v>N</v>
      </c>
      <c r="F111" t="s">
        <v>7783</v>
      </c>
      <c r="G111" t="s">
        <v>7784</v>
      </c>
      <c r="H111" s="75">
        <v>44854</v>
      </c>
      <c r="J1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112" spans="1:10">
      <c r="A112" s="74" t="s">
        <v>2533</v>
      </c>
      <c r="B112" s="23" t="str">
        <f t="shared" si="12"/>
        <v>US</v>
      </c>
      <c r="C112" s="23" t="str">
        <f t="shared" si="13"/>
        <v>061</v>
      </c>
      <c r="D112" s="23" t="str">
        <f t="shared" si="14"/>
        <v>1003</v>
      </c>
      <c r="E112" s="23" t="str">
        <f t="shared" si="15"/>
        <v>N</v>
      </c>
      <c r="F112" t="s">
        <v>7783</v>
      </c>
      <c r="G112" t="s">
        <v>7784</v>
      </c>
      <c r="H112" s="75">
        <v>44854</v>
      </c>
      <c r="J1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3" spans="1:10">
      <c r="A113" t="s">
        <v>818</v>
      </c>
      <c r="B113" t="str">
        <f t="shared" si="12"/>
        <v>DE</v>
      </c>
      <c r="C113" t="str">
        <f t="shared" si="13"/>
        <v>041</v>
      </c>
      <c r="D113" t="str">
        <f t="shared" si="14"/>
        <v>9039</v>
      </c>
      <c r="E113" t="str">
        <f t="shared" si="15"/>
        <v>S</v>
      </c>
      <c r="F113" t="s">
        <v>7783</v>
      </c>
      <c r="G113" t="s">
        <v>7784</v>
      </c>
      <c r="H113" s="30">
        <v>44855.38553240741</v>
      </c>
      <c r="J1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114" spans="1:10">
      <c r="A114" t="s">
        <v>530</v>
      </c>
      <c r="B114" t="str">
        <f t="shared" si="12"/>
        <v>DE</v>
      </c>
      <c r="C114" t="str">
        <f t="shared" si="13"/>
        <v>041</v>
      </c>
      <c r="D114" t="str">
        <f t="shared" si="14"/>
        <v>0437</v>
      </c>
      <c r="E114" t="str">
        <f t="shared" si="15"/>
        <v>N</v>
      </c>
      <c r="F114" t="s">
        <v>7783</v>
      </c>
      <c r="G114" t="s">
        <v>7784</v>
      </c>
      <c r="H114" s="30">
        <v>44858.344583333332</v>
      </c>
      <c r="J1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5" spans="1:10">
      <c r="A115" t="s">
        <v>1832</v>
      </c>
      <c r="B115" s="23" t="str">
        <f t="shared" si="12"/>
        <v>US</v>
      </c>
      <c r="C115" s="23" t="str">
        <f t="shared" si="13"/>
        <v>037</v>
      </c>
      <c r="D115" s="23" t="str">
        <f t="shared" si="14"/>
        <v>8080</v>
      </c>
      <c r="E115" s="23" t="str">
        <f t="shared" si="15"/>
        <v>M</v>
      </c>
      <c r="F115" t="s">
        <v>7783</v>
      </c>
      <c r="G115" t="s">
        <v>7784</v>
      </c>
      <c r="H115" s="61">
        <f>_xlfn.XLOOKUP(Table7[[#This Row],[Subject Id]],'T0 Blood'!A:A,'T0 Blood'!H:H)</f>
        <v>44859</v>
      </c>
      <c r="I115" s="21"/>
      <c r="J1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6" spans="1:10">
      <c r="A116" t="s">
        <v>1828</v>
      </c>
      <c r="B116" s="23" t="str">
        <f t="shared" si="12"/>
        <v>US</v>
      </c>
      <c r="C116" s="23" t="str">
        <f t="shared" si="13"/>
        <v>037</v>
      </c>
      <c r="D116" s="23" t="str">
        <f t="shared" si="14"/>
        <v>8076</v>
      </c>
      <c r="E116" s="23" t="str">
        <f t="shared" si="15"/>
        <v>M</v>
      </c>
      <c r="F116" t="s">
        <v>7783</v>
      </c>
      <c r="G116" t="s">
        <v>7784</v>
      </c>
      <c r="H116" s="61">
        <f>_xlfn.XLOOKUP(Table7[[#This Row],[Subject Id]],'T0 Blood'!A:A,'T0 Blood'!H:H)</f>
        <v>44862</v>
      </c>
      <c r="I116" s="21"/>
      <c r="J1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7" spans="1:10">
      <c r="A117" t="s">
        <v>1844</v>
      </c>
      <c r="B117" s="23" t="str">
        <f t="shared" si="12"/>
        <v>US</v>
      </c>
      <c r="C117" s="23" t="str">
        <f t="shared" si="13"/>
        <v>037</v>
      </c>
      <c r="D117" s="23" t="str">
        <f t="shared" si="14"/>
        <v>8092</v>
      </c>
      <c r="E117" s="23" t="str">
        <f t="shared" si="15"/>
        <v>M</v>
      </c>
      <c r="F117" t="s">
        <v>7783</v>
      </c>
      <c r="G117" t="s">
        <v>7784</v>
      </c>
      <c r="H117" s="61">
        <f>_xlfn.XLOOKUP(Table7[[#This Row],[Subject Id]],'T0 Blood'!A:A,'T0 Blood'!H:H)</f>
        <v>44866</v>
      </c>
      <c r="I117" s="21"/>
      <c r="J1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8" spans="1:10">
      <c r="A118" t="s">
        <v>534</v>
      </c>
      <c r="B118" t="str">
        <f t="shared" si="12"/>
        <v>DE</v>
      </c>
      <c r="C118" t="str">
        <f t="shared" si="13"/>
        <v>041</v>
      </c>
      <c r="D118" t="str">
        <f t="shared" si="14"/>
        <v>0441</v>
      </c>
      <c r="E118" t="str">
        <f t="shared" si="15"/>
        <v>N</v>
      </c>
      <c r="F118" t="s">
        <v>7783</v>
      </c>
      <c r="G118" t="s">
        <v>7784</v>
      </c>
      <c r="H118" s="30">
        <v>44874.403136574074</v>
      </c>
      <c r="J1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19" spans="1:10">
      <c r="A119" t="s">
        <v>531</v>
      </c>
      <c r="B119" t="str">
        <f t="shared" si="12"/>
        <v>DE</v>
      </c>
      <c r="C119" t="str">
        <f t="shared" si="13"/>
        <v>041</v>
      </c>
      <c r="D119" t="str">
        <f t="shared" si="14"/>
        <v>0438</v>
      </c>
      <c r="E119" t="str">
        <f t="shared" si="15"/>
        <v>N</v>
      </c>
      <c r="F119" t="s">
        <v>7783</v>
      </c>
      <c r="G119" t="s">
        <v>7784</v>
      </c>
      <c r="H119" s="30">
        <v>44876.400983796295</v>
      </c>
      <c r="J1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0" spans="1:10">
      <c r="A120" t="s">
        <v>820</v>
      </c>
      <c r="B120" t="str">
        <f t="shared" si="12"/>
        <v>DE</v>
      </c>
      <c r="C120" t="str">
        <f t="shared" si="13"/>
        <v>041</v>
      </c>
      <c r="D120" t="str">
        <f t="shared" si="14"/>
        <v>9041</v>
      </c>
      <c r="E120" t="str">
        <f t="shared" si="15"/>
        <v>S</v>
      </c>
      <c r="F120" t="s">
        <v>7783</v>
      </c>
      <c r="G120" t="s">
        <v>7784</v>
      </c>
      <c r="H120" s="30">
        <v>44882.385879629626</v>
      </c>
      <c r="J1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121" spans="1:10">
      <c r="A121" t="s">
        <v>522</v>
      </c>
      <c r="B121" t="str">
        <f t="shared" si="12"/>
        <v>DE</v>
      </c>
      <c r="C121" t="str">
        <f t="shared" si="13"/>
        <v>041</v>
      </c>
      <c r="D121" t="str">
        <f t="shared" si="14"/>
        <v>0428</v>
      </c>
      <c r="E121" t="str">
        <f t="shared" si="15"/>
        <v>N</v>
      </c>
      <c r="F121" t="s">
        <v>7783</v>
      </c>
      <c r="G121" t="s">
        <v>7784</v>
      </c>
      <c r="H121" s="30">
        <v>44883.504965277774</v>
      </c>
      <c r="J1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2" spans="1:10">
      <c r="A122" t="s">
        <v>532</v>
      </c>
      <c r="B122" t="str">
        <f t="shared" si="12"/>
        <v>DE</v>
      </c>
      <c r="C122" t="str">
        <f t="shared" si="13"/>
        <v>041</v>
      </c>
      <c r="D122" t="str">
        <f t="shared" si="14"/>
        <v>0439</v>
      </c>
      <c r="E122" t="str">
        <f t="shared" si="15"/>
        <v>N</v>
      </c>
      <c r="F122" t="s">
        <v>7783</v>
      </c>
      <c r="G122" t="s">
        <v>7784</v>
      </c>
      <c r="H122" s="30">
        <v>44886.375393518516</v>
      </c>
      <c r="J1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3" spans="1:10">
      <c r="A123" t="s">
        <v>821</v>
      </c>
      <c r="B123" t="str">
        <f t="shared" si="12"/>
        <v>DE</v>
      </c>
      <c r="C123" t="str">
        <f t="shared" si="13"/>
        <v>041</v>
      </c>
      <c r="D123" t="str">
        <f t="shared" si="14"/>
        <v>9043</v>
      </c>
      <c r="E123" t="str">
        <f t="shared" si="15"/>
        <v>S</v>
      </c>
      <c r="F123" t="s">
        <v>7783</v>
      </c>
      <c r="G123" t="s">
        <v>7784</v>
      </c>
      <c r="H123" s="30">
        <v>44889.351064814815</v>
      </c>
      <c r="J1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OH2023_044</v>
      </c>
    </row>
    <row r="124" spans="1:10">
      <c r="A124" t="s">
        <v>535</v>
      </c>
      <c r="B124" t="str">
        <f t="shared" si="12"/>
        <v>DE</v>
      </c>
      <c r="C124" t="str">
        <f t="shared" si="13"/>
        <v>041</v>
      </c>
      <c r="D124" t="str">
        <f t="shared" si="14"/>
        <v>0442</v>
      </c>
      <c r="E124" t="str">
        <f t="shared" si="15"/>
        <v>N</v>
      </c>
      <c r="F124" t="s">
        <v>7783</v>
      </c>
      <c r="G124" t="s">
        <v>7784</v>
      </c>
      <c r="H124" s="30">
        <v>44893.472696759258</v>
      </c>
      <c r="J1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5" spans="1:10">
      <c r="A125" s="74" t="s">
        <v>2528</v>
      </c>
      <c r="B125" s="23" t="str">
        <f t="shared" si="12"/>
        <v>US</v>
      </c>
      <c r="C125" s="23" t="str">
        <f t="shared" si="13"/>
        <v>061</v>
      </c>
      <c r="D125" s="23" t="str">
        <f t="shared" si="14"/>
        <v>1001</v>
      </c>
      <c r="E125" s="23" t="str">
        <f t="shared" si="15"/>
        <v>N</v>
      </c>
      <c r="F125" t="s">
        <v>7794</v>
      </c>
      <c r="G125" t="s">
        <v>7795</v>
      </c>
      <c r="H125" s="75">
        <v>44895</v>
      </c>
      <c r="J1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26" spans="1:10">
      <c r="A126" s="74" t="s">
        <v>2529</v>
      </c>
      <c r="B126" s="23" t="str">
        <f t="shared" si="12"/>
        <v>US</v>
      </c>
      <c r="C126" s="23" t="str">
        <f t="shared" si="13"/>
        <v>061</v>
      </c>
      <c r="D126" s="23" t="str">
        <f t="shared" si="14"/>
        <v>1001</v>
      </c>
      <c r="E126" s="23" t="str">
        <f t="shared" si="15"/>
        <v>N</v>
      </c>
      <c r="F126" t="s">
        <v>7794</v>
      </c>
      <c r="G126" t="s">
        <v>7795</v>
      </c>
      <c r="H126" s="75">
        <v>44895</v>
      </c>
      <c r="J1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27" spans="1:10">
      <c r="A127" t="s">
        <v>525</v>
      </c>
      <c r="B127" t="str">
        <f t="shared" si="12"/>
        <v>DE</v>
      </c>
      <c r="C127" t="str">
        <f t="shared" si="13"/>
        <v>041</v>
      </c>
      <c r="D127" t="str">
        <f t="shared" si="14"/>
        <v>0433</v>
      </c>
      <c r="E127" t="str">
        <f t="shared" si="15"/>
        <v>N</v>
      </c>
      <c r="F127" t="s">
        <v>7783</v>
      </c>
      <c r="G127" t="s">
        <v>7784</v>
      </c>
      <c r="H127" s="30">
        <v>44896.430995370371</v>
      </c>
      <c r="J1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8" spans="1:10">
      <c r="A128" t="s">
        <v>538</v>
      </c>
      <c r="B128" t="str">
        <f t="shared" si="12"/>
        <v>DE</v>
      </c>
      <c r="C128" t="str">
        <f t="shared" si="13"/>
        <v>041</v>
      </c>
      <c r="D128" t="str">
        <f t="shared" si="14"/>
        <v>0445</v>
      </c>
      <c r="E128" t="str">
        <f t="shared" si="15"/>
        <v>N</v>
      </c>
      <c r="F128" t="s">
        <v>7783</v>
      </c>
      <c r="G128" t="s">
        <v>7784</v>
      </c>
      <c r="H128" s="30">
        <v>44897.410370370373</v>
      </c>
      <c r="J1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9" spans="1:10">
      <c r="A129" s="74" t="s">
        <v>2526</v>
      </c>
      <c r="B129" s="23" t="str">
        <f t="shared" si="12"/>
        <v>US</v>
      </c>
      <c r="C129" s="23" t="str">
        <f t="shared" si="13"/>
        <v>061</v>
      </c>
      <c r="D129" s="23" t="str">
        <f t="shared" si="14"/>
        <v>1000</v>
      </c>
      <c r="E129" s="23" t="str">
        <f t="shared" si="15"/>
        <v>N</v>
      </c>
      <c r="F129" t="s">
        <v>7794</v>
      </c>
      <c r="G129" t="s">
        <v>7795</v>
      </c>
      <c r="H129" s="75">
        <v>44900</v>
      </c>
      <c r="J1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0" spans="1:10">
      <c r="A130" s="74" t="s">
        <v>2527</v>
      </c>
      <c r="B130" s="23" t="str">
        <f t="shared" si="12"/>
        <v>US</v>
      </c>
      <c r="C130" s="23" t="str">
        <f t="shared" si="13"/>
        <v>061</v>
      </c>
      <c r="D130" s="23" t="str">
        <f t="shared" si="14"/>
        <v>1000</v>
      </c>
      <c r="E130" s="23" t="str">
        <f t="shared" si="15"/>
        <v>N</v>
      </c>
      <c r="F130" t="s">
        <v>7794</v>
      </c>
      <c r="G130" t="s">
        <v>7795</v>
      </c>
      <c r="H130" s="75">
        <v>44900</v>
      </c>
      <c r="J1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1" spans="1:10">
      <c r="A131" t="s">
        <v>537</v>
      </c>
      <c r="B131" t="str">
        <f t="shared" si="12"/>
        <v>DE</v>
      </c>
      <c r="C131" t="str">
        <f t="shared" si="13"/>
        <v>041</v>
      </c>
      <c r="D131" t="str">
        <f t="shared" si="14"/>
        <v>0444</v>
      </c>
      <c r="E131" t="str">
        <f t="shared" si="15"/>
        <v>N</v>
      </c>
      <c r="F131" t="s">
        <v>7783</v>
      </c>
      <c r="G131" t="s">
        <v>7784</v>
      </c>
      <c r="H131" s="30">
        <v>44904.405613425923</v>
      </c>
      <c r="J1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2" spans="1:10">
      <c r="A132" s="74" t="s">
        <v>2530</v>
      </c>
      <c r="B132" s="23" t="str">
        <f t="shared" si="12"/>
        <v>US</v>
      </c>
      <c r="C132" s="23" t="str">
        <f t="shared" si="13"/>
        <v>061</v>
      </c>
      <c r="D132" s="23" t="str">
        <f t="shared" si="14"/>
        <v>1002</v>
      </c>
      <c r="E132" s="23" t="str">
        <f t="shared" si="15"/>
        <v>N</v>
      </c>
      <c r="F132" t="s">
        <v>7794</v>
      </c>
      <c r="G132" t="s">
        <v>7795</v>
      </c>
      <c r="H132" s="75">
        <v>44911</v>
      </c>
      <c r="J1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3" spans="1:10">
      <c r="A133" s="74" t="s">
        <v>2531</v>
      </c>
      <c r="B133" s="23" t="str">
        <f t="shared" si="12"/>
        <v>US</v>
      </c>
      <c r="C133" s="23" t="str">
        <f t="shared" si="13"/>
        <v>061</v>
      </c>
      <c r="D133" s="23" t="str">
        <f t="shared" si="14"/>
        <v>1002</v>
      </c>
      <c r="E133" s="23" t="str">
        <f t="shared" si="15"/>
        <v>N</v>
      </c>
      <c r="F133" t="s">
        <v>7794</v>
      </c>
      <c r="G133" t="s">
        <v>7795</v>
      </c>
      <c r="H133" s="75">
        <v>44911</v>
      </c>
      <c r="J1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4" spans="1:10">
      <c r="A134" s="74" t="s">
        <v>2586</v>
      </c>
      <c r="B134" s="23" t="str">
        <f t="shared" si="12"/>
        <v>US</v>
      </c>
      <c r="C134" s="23" t="str">
        <f t="shared" si="13"/>
        <v>061</v>
      </c>
      <c r="D134" s="23" t="str">
        <f t="shared" si="14"/>
        <v>1005</v>
      </c>
      <c r="E134" s="23" t="str">
        <f t="shared" si="15"/>
        <v>N</v>
      </c>
      <c r="F134" t="s">
        <v>7789</v>
      </c>
      <c r="G134" t="s">
        <v>7790</v>
      </c>
      <c r="H134" s="75">
        <v>44914</v>
      </c>
      <c r="I134" t="s">
        <v>7796</v>
      </c>
      <c r="J1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5" spans="1:10">
      <c r="A135" s="74" t="s">
        <v>2587</v>
      </c>
      <c r="B135" s="23" t="str">
        <f t="shared" si="12"/>
        <v>US</v>
      </c>
      <c r="C135" s="23" t="str">
        <f t="shared" si="13"/>
        <v>061</v>
      </c>
      <c r="D135" s="23" t="str">
        <f t="shared" si="14"/>
        <v>1005</v>
      </c>
      <c r="E135" s="23" t="str">
        <f t="shared" si="15"/>
        <v>N</v>
      </c>
      <c r="F135" t="s">
        <v>7789</v>
      </c>
      <c r="G135" t="s">
        <v>7790</v>
      </c>
      <c r="H135" s="75">
        <v>44914</v>
      </c>
      <c r="I135" t="s">
        <v>7796</v>
      </c>
      <c r="J1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6" spans="1:10">
      <c r="A136" t="s">
        <v>771</v>
      </c>
      <c r="B136" t="str">
        <f t="shared" si="12"/>
        <v>DE</v>
      </c>
      <c r="C136" t="str">
        <f t="shared" si="13"/>
        <v>041</v>
      </c>
      <c r="D136" t="str">
        <f t="shared" si="14"/>
        <v>0440</v>
      </c>
      <c r="E136" t="str">
        <f t="shared" si="15"/>
        <v>N</v>
      </c>
      <c r="F136" t="s">
        <v>7783</v>
      </c>
      <c r="G136" t="s">
        <v>7784</v>
      </c>
      <c r="H136" s="30">
        <v>44918.447754629633</v>
      </c>
      <c r="J1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137" spans="1:10">
      <c r="A137" s="74" t="s">
        <v>2534</v>
      </c>
      <c r="B137" s="23" t="str">
        <f t="shared" si="12"/>
        <v>US</v>
      </c>
      <c r="C137" s="23" t="str">
        <f t="shared" si="13"/>
        <v>061</v>
      </c>
      <c r="D137" s="23" t="str">
        <f t="shared" si="14"/>
        <v>1004</v>
      </c>
      <c r="E137" s="23" t="str">
        <f t="shared" si="15"/>
        <v>N</v>
      </c>
      <c r="F137" t="s">
        <v>7783</v>
      </c>
      <c r="G137" t="s">
        <v>7784</v>
      </c>
      <c r="H137" s="75">
        <v>44932</v>
      </c>
      <c r="J1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138" spans="1:10">
      <c r="A138" s="74" t="s">
        <v>2585</v>
      </c>
      <c r="B138" s="23" t="str">
        <f t="shared" si="12"/>
        <v>US</v>
      </c>
      <c r="C138" s="23" t="str">
        <f t="shared" si="13"/>
        <v>061</v>
      </c>
      <c r="D138" s="23" t="str">
        <f t="shared" si="14"/>
        <v>1004</v>
      </c>
      <c r="E138" s="23" t="str">
        <f t="shared" si="15"/>
        <v>N</v>
      </c>
      <c r="F138" t="s">
        <v>7783</v>
      </c>
      <c r="G138" t="s">
        <v>7784</v>
      </c>
      <c r="H138" s="75">
        <v>44932</v>
      </c>
      <c r="J1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9" spans="1:10">
      <c r="A139" t="s">
        <v>772</v>
      </c>
      <c r="B139" t="str">
        <f t="shared" si="12"/>
        <v>DE</v>
      </c>
      <c r="C139" t="str">
        <f t="shared" si="13"/>
        <v>041</v>
      </c>
      <c r="D139" t="str">
        <f t="shared" si="14"/>
        <v>0443</v>
      </c>
      <c r="E139" t="str">
        <f t="shared" si="15"/>
        <v>N</v>
      </c>
      <c r="F139" t="s">
        <v>7783</v>
      </c>
      <c r="G139" t="s">
        <v>7784</v>
      </c>
      <c r="H139" s="30">
        <v>44942.340648148151</v>
      </c>
      <c r="J1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140" spans="1:10">
      <c r="A140" t="s">
        <v>539</v>
      </c>
      <c r="B140" t="str">
        <f t="shared" si="12"/>
        <v>DE</v>
      </c>
      <c r="C140" t="str">
        <f t="shared" si="13"/>
        <v>041</v>
      </c>
      <c r="D140" t="str">
        <f t="shared" si="14"/>
        <v>0446</v>
      </c>
      <c r="E140" t="str">
        <f t="shared" si="15"/>
        <v>N</v>
      </c>
      <c r="F140" t="s">
        <v>7783</v>
      </c>
      <c r="G140" t="s">
        <v>7784</v>
      </c>
      <c r="H140" s="30">
        <v>44942.431111111109</v>
      </c>
      <c r="J1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1" spans="1:10">
      <c r="A141" t="s">
        <v>545</v>
      </c>
      <c r="B141" t="str">
        <f t="shared" si="12"/>
        <v>DE</v>
      </c>
      <c r="C141" t="str">
        <f t="shared" si="13"/>
        <v>041</v>
      </c>
      <c r="D141" t="str">
        <f t="shared" si="14"/>
        <v>0453</v>
      </c>
      <c r="E141" t="str">
        <f t="shared" si="15"/>
        <v>N</v>
      </c>
      <c r="F141" t="s">
        <v>7783</v>
      </c>
      <c r="G141" t="s">
        <v>7784</v>
      </c>
      <c r="H141" s="30">
        <v>44951.416689814818</v>
      </c>
      <c r="J1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42" spans="1:10">
      <c r="A142" t="s">
        <v>544</v>
      </c>
      <c r="B142" t="str">
        <f t="shared" si="12"/>
        <v>DE</v>
      </c>
      <c r="C142" t="str">
        <f t="shared" si="13"/>
        <v>041</v>
      </c>
      <c r="D142" t="str">
        <f t="shared" si="14"/>
        <v>0452</v>
      </c>
      <c r="E142" t="str">
        <f t="shared" si="15"/>
        <v>N</v>
      </c>
      <c r="F142" t="s">
        <v>7783</v>
      </c>
      <c r="G142" t="s">
        <v>7784</v>
      </c>
      <c r="H142" s="30">
        <v>44960.438993055555</v>
      </c>
      <c r="J1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3" spans="1:10">
      <c r="A143" t="s">
        <v>542</v>
      </c>
      <c r="B143" t="str">
        <f t="shared" si="12"/>
        <v>DE</v>
      </c>
      <c r="C143" t="str">
        <f t="shared" si="13"/>
        <v>041</v>
      </c>
      <c r="D143" t="str">
        <f t="shared" si="14"/>
        <v>0450</v>
      </c>
      <c r="E143" t="str">
        <f t="shared" si="15"/>
        <v>N</v>
      </c>
      <c r="F143" t="s">
        <v>7783</v>
      </c>
      <c r="G143" t="s">
        <v>7784</v>
      </c>
      <c r="H143" s="30">
        <v>44970.469328703701</v>
      </c>
      <c r="J1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4" spans="1:10">
      <c r="A144" s="74" t="s">
        <v>2569</v>
      </c>
      <c r="B144" s="23" t="str">
        <f t="shared" si="12"/>
        <v>US</v>
      </c>
      <c r="C144" s="23" t="str">
        <f t="shared" si="13"/>
        <v>061</v>
      </c>
      <c r="D144" s="23" t="str">
        <f t="shared" si="14"/>
        <v>4012</v>
      </c>
      <c r="E144" s="23" t="str">
        <f t="shared" si="15"/>
        <v>H</v>
      </c>
      <c r="F144" t="s">
        <v>7797</v>
      </c>
      <c r="G144" t="s">
        <v>7798</v>
      </c>
      <c r="H144" s="75">
        <v>44971</v>
      </c>
      <c r="J1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5" spans="1:10">
      <c r="A145" s="74" t="s">
        <v>2570</v>
      </c>
      <c r="B145" s="23" t="str">
        <f t="shared" si="12"/>
        <v>US</v>
      </c>
      <c r="C145" s="23" t="str">
        <f t="shared" si="13"/>
        <v>061</v>
      </c>
      <c r="D145" s="23" t="str">
        <f t="shared" si="14"/>
        <v>4012</v>
      </c>
      <c r="E145" s="23" t="str">
        <f t="shared" si="15"/>
        <v>H</v>
      </c>
      <c r="F145" t="s">
        <v>7797</v>
      </c>
      <c r="G145" t="s">
        <v>7798</v>
      </c>
      <c r="H145" s="75">
        <v>44971</v>
      </c>
      <c r="J1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6" spans="1:10">
      <c r="A146" s="74" t="s">
        <v>2571</v>
      </c>
      <c r="B146" s="23" t="str">
        <f t="shared" si="12"/>
        <v>US</v>
      </c>
      <c r="C146" s="23" t="str">
        <f t="shared" si="13"/>
        <v>061</v>
      </c>
      <c r="D146" s="23" t="str">
        <f t="shared" si="14"/>
        <v>4013</v>
      </c>
      <c r="E146" s="23" t="str">
        <f t="shared" si="15"/>
        <v>H</v>
      </c>
      <c r="F146" t="s">
        <v>7797</v>
      </c>
      <c r="G146" t="s">
        <v>7798</v>
      </c>
      <c r="H146" s="75">
        <v>44971</v>
      </c>
      <c r="J1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7" spans="1:10">
      <c r="A147" s="74" t="s">
        <v>2572</v>
      </c>
      <c r="B147" s="23" t="str">
        <f t="shared" si="12"/>
        <v>US</v>
      </c>
      <c r="C147" s="23" t="str">
        <f t="shared" si="13"/>
        <v>061</v>
      </c>
      <c r="D147" s="23" t="str">
        <f t="shared" si="14"/>
        <v>4013</v>
      </c>
      <c r="E147" s="23" t="str">
        <f t="shared" si="15"/>
        <v>H</v>
      </c>
      <c r="F147" t="s">
        <v>7797</v>
      </c>
      <c r="G147" t="s">
        <v>7798</v>
      </c>
      <c r="H147" s="75">
        <v>44971</v>
      </c>
      <c r="J1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8" spans="1:10">
      <c r="A148" s="74" t="s">
        <v>2565</v>
      </c>
      <c r="B148" s="23" t="str">
        <f t="shared" si="12"/>
        <v>US</v>
      </c>
      <c r="C148" s="23" t="str">
        <f t="shared" si="13"/>
        <v>061</v>
      </c>
      <c r="D148" s="23" t="str">
        <f t="shared" si="14"/>
        <v>4010</v>
      </c>
      <c r="E148" s="23" t="str">
        <f t="shared" si="15"/>
        <v>H</v>
      </c>
      <c r="F148" t="s">
        <v>7797</v>
      </c>
      <c r="G148" t="s">
        <v>7798</v>
      </c>
      <c r="H148" s="75">
        <v>44972</v>
      </c>
      <c r="J1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9" spans="1:10">
      <c r="A149" s="74" t="s">
        <v>2566</v>
      </c>
      <c r="B149" s="23" t="str">
        <f t="shared" si="12"/>
        <v>US</v>
      </c>
      <c r="C149" s="23" t="str">
        <f t="shared" si="13"/>
        <v>061</v>
      </c>
      <c r="D149" s="23" t="str">
        <f t="shared" si="14"/>
        <v>4010</v>
      </c>
      <c r="E149" s="23" t="str">
        <f t="shared" si="15"/>
        <v>H</v>
      </c>
      <c r="F149" t="s">
        <v>7797</v>
      </c>
      <c r="G149" t="s">
        <v>7798</v>
      </c>
      <c r="H149" s="75">
        <v>44972</v>
      </c>
      <c r="J1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0" spans="1:10">
      <c r="A150" s="74" t="s">
        <v>2528</v>
      </c>
      <c r="B150" s="23" t="str">
        <f t="shared" si="12"/>
        <v>US</v>
      </c>
      <c r="C150" s="23" t="str">
        <f t="shared" si="13"/>
        <v>061</v>
      </c>
      <c r="D150" s="23" t="str">
        <f t="shared" si="14"/>
        <v>1001</v>
      </c>
      <c r="E150" s="23" t="str">
        <f t="shared" si="15"/>
        <v>N</v>
      </c>
      <c r="F150" t="s">
        <v>7799</v>
      </c>
      <c r="G150" t="s">
        <v>7800</v>
      </c>
      <c r="H150" s="75">
        <v>44974</v>
      </c>
      <c r="J1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1" spans="1:10">
      <c r="A151" s="74" t="s">
        <v>2529</v>
      </c>
      <c r="B151" s="23" t="str">
        <f t="shared" si="12"/>
        <v>US</v>
      </c>
      <c r="C151" s="23" t="str">
        <f t="shared" si="13"/>
        <v>061</v>
      </c>
      <c r="D151" s="23" t="str">
        <f t="shared" si="14"/>
        <v>1001</v>
      </c>
      <c r="E151" s="23" t="str">
        <f t="shared" si="15"/>
        <v>N</v>
      </c>
      <c r="F151" t="s">
        <v>7799</v>
      </c>
      <c r="G151" t="s">
        <v>7800</v>
      </c>
      <c r="H151" s="75">
        <v>44974</v>
      </c>
      <c r="J1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2" spans="1:10">
      <c r="A152" s="74" t="s">
        <v>2592</v>
      </c>
      <c r="B152" s="23" t="str">
        <f t="shared" si="12"/>
        <v>US</v>
      </c>
      <c r="C152" s="23" t="str">
        <f t="shared" si="13"/>
        <v>061</v>
      </c>
      <c r="D152" s="23" t="str">
        <f t="shared" si="14"/>
        <v>1008</v>
      </c>
      <c r="E152" s="23" t="str">
        <f t="shared" si="15"/>
        <v>N</v>
      </c>
      <c r="F152" t="s">
        <v>7783</v>
      </c>
      <c r="G152" t="s">
        <v>7784</v>
      </c>
      <c r="H152" s="75">
        <v>44977</v>
      </c>
      <c r="J1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153" spans="1:10">
      <c r="A153" s="74" t="s">
        <v>2593</v>
      </c>
      <c r="B153" s="23" t="str">
        <f t="shared" si="12"/>
        <v>US</v>
      </c>
      <c r="C153" s="23" t="str">
        <f t="shared" si="13"/>
        <v>061</v>
      </c>
      <c r="D153" s="23" t="str">
        <f t="shared" si="14"/>
        <v>1008</v>
      </c>
      <c r="E153" s="23" t="str">
        <f t="shared" si="15"/>
        <v>N</v>
      </c>
      <c r="F153" t="s">
        <v>7783</v>
      </c>
      <c r="G153" t="s">
        <v>7784</v>
      </c>
      <c r="H153" s="75">
        <v>44977</v>
      </c>
      <c r="J1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4" spans="1:10">
      <c r="A154" s="74" t="s">
        <v>2573</v>
      </c>
      <c r="B154" s="23" t="str">
        <f t="shared" si="12"/>
        <v>US</v>
      </c>
      <c r="C154" s="23" t="str">
        <f t="shared" si="13"/>
        <v>061</v>
      </c>
      <c r="D154" s="23" t="str">
        <f t="shared" si="14"/>
        <v>4014</v>
      </c>
      <c r="E154" s="23" t="str">
        <f t="shared" si="15"/>
        <v>H</v>
      </c>
      <c r="F154" t="s">
        <v>7797</v>
      </c>
      <c r="G154" t="s">
        <v>7798</v>
      </c>
      <c r="H154" s="75">
        <v>44981</v>
      </c>
      <c r="J1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5" spans="1:10">
      <c r="A155" s="74" t="s">
        <v>2574</v>
      </c>
      <c r="B155" s="23" t="str">
        <f t="shared" si="12"/>
        <v>US</v>
      </c>
      <c r="C155" s="23" t="str">
        <f t="shared" si="13"/>
        <v>061</v>
      </c>
      <c r="D155" s="23" t="str">
        <f t="shared" si="14"/>
        <v>4014</v>
      </c>
      <c r="E155" s="23" t="str">
        <f t="shared" si="15"/>
        <v>H</v>
      </c>
      <c r="F155" t="s">
        <v>7797</v>
      </c>
      <c r="G155" t="s">
        <v>7798</v>
      </c>
      <c r="H155" s="75">
        <v>44981</v>
      </c>
      <c r="J1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6" spans="1:10">
      <c r="A156" t="s">
        <v>541</v>
      </c>
      <c r="B156" t="str">
        <f t="shared" si="12"/>
        <v>DE</v>
      </c>
      <c r="C156" t="str">
        <f t="shared" si="13"/>
        <v>041</v>
      </c>
      <c r="D156" t="str">
        <f t="shared" si="14"/>
        <v>0448</v>
      </c>
      <c r="E156" t="str">
        <f t="shared" si="15"/>
        <v>N</v>
      </c>
      <c r="F156" t="s">
        <v>7783</v>
      </c>
      <c r="G156" t="s">
        <v>7784</v>
      </c>
      <c r="H156" s="30">
        <v>44984.500196759262</v>
      </c>
      <c r="J1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7" spans="1:10">
      <c r="A157" t="s">
        <v>540</v>
      </c>
      <c r="B157" t="str">
        <f t="shared" si="12"/>
        <v>DE</v>
      </c>
      <c r="C157" t="str">
        <f t="shared" si="13"/>
        <v>041</v>
      </c>
      <c r="D157" t="str">
        <f t="shared" si="14"/>
        <v>0447</v>
      </c>
      <c r="E157" t="str">
        <f t="shared" si="15"/>
        <v>N</v>
      </c>
      <c r="F157" t="s">
        <v>7783</v>
      </c>
      <c r="G157" t="s">
        <v>7784</v>
      </c>
      <c r="H157" s="30">
        <v>44985.437638888892</v>
      </c>
      <c r="J1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8" spans="1:10">
      <c r="A158" t="s">
        <v>548</v>
      </c>
      <c r="B158" t="str">
        <f t="shared" si="12"/>
        <v>DE</v>
      </c>
      <c r="C158" t="str">
        <f t="shared" si="13"/>
        <v>041</v>
      </c>
      <c r="D158" t="str">
        <f t="shared" si="14"/>
        <v>0458</v>
      </c>
      <c r="E158" t="str">
        <f t="shared" si="15"/>
        <v>N</v>
      </c>
      <c r="F158" t="s">
        <v>7783</v>
      </c>
      <c r="G158" t="s">
        <v>7784</v>
      </c>
      <c r="H158" s="30">
        <v>44986.354479166665</v>
      </c>
      <c r="J1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9" spans="1:10">
      <c r="A159" s="74" t="s">
        <v>2567</v>
      </c>
      <c r="B159" s="23" t="str">
        <f t="shared" ref="B159:B222" si="16">LEFT(A159,2)</f>
        <v>US</v>
      </c>
      <c r="C159" s="23" t="str">
        <f t="shared" ref="C159:C222" si="17">MID(A159,4,3)</f>
        <v>061</v>
      </c>
      <c r="D159" s="23" t="str">
        <f t="shared" ref="D159:D222" si="18">MID(A159,8,4)</f>
        <v>4011</v>
      </c>
      <c r="E159" s="23" t="str">
        <f t="shared" ref="E159:E222" si="19">MID(A159,13,1)</f>
        <v>H</v>
      </c>
      <c r="F159" t="s">
        <v>7797</v>
      </c>
      <c r="G159" t="s">
        <v>7798</v>
      </c>
      <c r="H159" s="75">
        <v>44988</v>
      </c>
      <c r="J1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60" spans="1:10">
      <c r="A160" s="74" t="s">
        <v>2568</v>
      </c>
      <c r="B160" s="23" t="str">
        <f t="shared" si="16"/>
        <v>US</v>
      </c>
      <c r="C160" s="23" t="str">
        <f t="shared" si="17"/>
        <v>061</v>
      </c>
      <c r="D160" s="23" t="str">
        <f t="shared" si="18"/>
        <v>4011</v>
      </c>
      <c r="E160" s="23" t="str">
        <f t="shared" si="19"/>
        <v>H</v>
      </c>
      <c r="F160" t="s">
        <v>7797</v>
      </c>
      <c r="G160" t="s">
        <v>7798</v>
      </c>
      <c r="H160" s="75">
        <v>44988</v>
      </c>
      <c r="J1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61" spans="1:10">
      <c r="A161" s="74" t="s">
        <v>2575</v>
      </c>
      <c r="B161" s="23" t="str">
        <f t="shared" si="16"/>
        <v>US</v>
      </c>
      <c r="C161" s="23" t="str">
        <f t="shared" si="17"/>
        <v>061</v>
      </c>
      <c r="D161" s="23" t="str">
        <f t="shared" si="18"/>
        <v>4015</v>
      </c>
      <c r="E161" s="23" t="str">
        <f t="shared" si="19"/>
        <v>H</v>
      </c>
      <c r="F161" t="s">
        <v>7797</v>
      </c>
      <c r="G161" t="s">
        <v>7798</v>
      </c>
      <c r="H161" s="75">
        <v>44992</v>
      </c>
      <c r="J1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62" spans="1:10">
      <c r="A162" s="74" t="s">
        <v>2576</v>
      </c>
      <c r="B162" s="23" t="str">
        <f t="shared" si="16"/>
        <v>US</v>
      </c>
      <c r="C162" s="23" t="str">
        <f t="shared" si="17"/>
        <v>061</v>
      </c>
      <c r="D162" s="23" t="str">
        <f t="shared" si="18"/>
        <v>4015</v>
      </c>
      <c r="E162" s="23" t="str">
        <f t="shared" si="19"/>
        <v>H</v>
      </c>
      <c r="F162" t="s">
        <v>7797</v>
      </c>
      <c r="G162" t="s">
        <v>7798</v>
      </c>
      <c r="H162" s="75">
        <v>44992</v>
      </c>
      <c r="J1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63" spans="1:10">
      <c r="A163" t="s">
        <v>546</v>
      </c>
      <c r="B163" t="str">
        <f t="shared" si="16"/>
        <v>DE</v>
      </c>
      <c r="C163" t="str">
        <f t="shared" si="17"/>
        <v>041</v>
      </c>
      <c r="D163" t="str">
        <f t="shared" si="18"/>
        <v>0454</v>
      </c>
      <c r="E163" t="str">
        <f t="shared" si="19"/>
        <v>N</v>
      </c>
      <c r="F163" t="s">
        <v>7783</v>
      </c>
      <c r="G163" t="s">
        <v>7784</v>
      </c>
      <c r="H163" s="30">
        <v>44992.375590277778</v>
      </c>
      <c r="J1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4" spans="1:10">
      <c r="A164" t="s">
        <v>543</v>
      </c>
      <c r="B164" t="str">
        <f t="shared" si="16"/>
        <v>DE</v>
      </c>
      <c r="C164" t="str">
        <f t="shared" si="17"/>
        <v>041</v>
      </c>
      <c r="D164" t="str">
        <f t="shared" si="18"/>
        <v>0451</v>
      </c>
      <c r="E164" t="str">
        <f t="shared" si="19"/>
        <v>N</v>
      </c>
      <c r="F164" t="s">
        <v>7783</v>
      </c>
      <c r="G164" t="s">
        <v>7784</v>
      </c>
      <c r="H164" s="30">
        <v>44999.559687499997</v>
      </c>
      <c r="J1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5" spans="1:10">
      <c r="A165" t="s">
        <v>547</v>
      </c>
      <c r="B165" t="str">
        <f t="shared" si="16"/>
        <v>DE</v>
      </c>
      <c r="C165" t="str">
        <f t="shared" si="17"/>
        <v>041</v>
      </c>
      <c r="D165" t="str">
        <f t="shared" si="18"/>
        <v>0456</v>
      </c>
      <c r="E165" t="str">
        <f t="shared" si="19"/>
        <v>N</v>
      </c>
      <c r="F165" t="s">
        <v>7783</v>
      </c>
      <c r="G165" t="s">
        <v>7784</v>
      </c>
      <c r="H165" s="30">
        <v>45007.402881944443</v>
      </c>
      <c r="J1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66" spans="1:10">
      <c r="A166" s="74" t="s">
        <v>2590</v>
      </c>
      <c r="B166" s="23" t="str">
        <f t="shared" si="16"/>
        <v>US</v>
      </c>
      <c r="C166" s="23" t="str">
        <f t="shared" si="17"/>
        <v>061</v>
      </c>
      <c r="D166" s="23" t="str">
        <f t="shared" si="18"/>
        <v>1007</v>
      </c>
      <c r="E166" s="23" t="str">
        <f t="shared" si="19"/>
        <v>N</v>
      </c>
      <c r="F166" t="s">
        <v>7783</v>
      </c>
      <c r="G166" t="s">
        <v>7784</v>
      </c>
      <c r="H166" s="75">
        <v>45008</v>
      </c>
      <c r="J1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OH2024_001</v>
      </c>
    </row>
    <row r="167" spans="1:10">
      <c r="A167" s="74" t="s">
        <v>2591</v>
      </c>
      <c r="B167" s="23" t="str">
        <f t="shared" si="16"/>
        <v>US</v>
      </c>
      <c r="C167" s="23" t="str">
        <f t="shared" si="17"/>
        <v>061</v>
      </c>
      <c r="D167" s="23" t="str">
        <f t="shared" si="18"/>
        <v>1007</v>
      </c>
      <c r="E167" s="23" t="str">
        <f t="shared" si="19"/>
        <v>N</v>
      </c>
      <c r="F167" t="s">
        <v>7783</v>
      </c>
      <c r="G167" t="s">
        <v>7784</v>
      </c>
      <c r="H167" s="75">
        <v>45008</v>
      </c>
      <c r="J1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8" spans="1:10">
      <c r="A168" s="74" t="s">
        <v>2577</v>
      </c>
      <c r="B168" s="23" t="str">
        <f t="shared" si="16"/>
        <v>US</v>
      </c>
      <c r="C168" s="23" t="str">
        <f t="shared" si="17"/>
        <v>061</v>
      </c>
      <c r="D168" s="23" t="str">
        <f t="shared" si="18"/>
        <v>4016</v>
      </c>
      <c r="E168" s="23" t="str">
        <f t="shared" si="19"/>
        <v>H</v>
      </c>
      <c r="F168" t="s">
        <v>7797</v>
      </c>
      <c r="G168" t="s">
        <v>7798</v>
      </c>
      <c r="H168" s="75">
        <v>45009</v>
      </c>
      <c r="J1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69" spans="1:10">
      <c r="A169" s="74" t="s">
        <v>2578</v>
      </c>
      <c r="B169" s="23" t="str">
        <f t="shared" si="16"/>
        <v>US</v>
      </c>
      <c r="C169" s="23" t="str">
        <f t="shared" si="17"/>
        <v>061</v>
      </c>
      <c r="D169" s="23" t="str">
        <f t="shared" si="18"/>
        <v>4016</v>
      </c>
      <c r="E169" s="23" t="str">
        <f t="shared" si="19"/>
        <v>H</v>
      </c>
      <c r="F169" t="s">
        <v>7797</v>
      </c>
      <c r="G169" t="s">
        <v>7798</v>
      </c>
      <c r="H169" s="75">
        <v>45009</v>
      </c>
      <c r="J1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0" spans="1:10">
      <c r="A170" s="74" t="s">
        <v>2583</v>
      </c>
      <c r="B170" s="23" t="str">
        <f t="shared" si="16"/>
        <v>US</v>
      </c>
      <c r="C170" s="23" t="str">
        <f t="shared" si="17"/>
        <v>061</v>
      </c>
      <c r="D170" s="23" t="str">
        <f t="shared" si="18"/>
        <v>4019</v>
      </c>
      <c r="E170" s="23" t="str">
        <f t="shared" si="19"/>
        <v>H</v>
      </c>
      <c r="F170" t="s">
        <v>7797</v>
      </c>
      <c r="G170" t="s">
        <v>7798</v>
      </c>
      <c r="H170" s="75">
        <v>45014</v>
      </c>
      <c r="J1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1" spans="1:10">
      <c r="A171" s="74" t="s">
        <v>2584</v>
      </c>
      <c r="B171" s="23" t="str">
        <f t="shared" si="16"/>
        <v>US</v>
      </c>
      <c r="C171" s="23" t="str">
        <f t="shared" si="17"/>
        <v>061</v>
      </c>
      <c r="D171" s="23" t="str">
        <f t="shared" si="18"/>
        <v>4019</v>
      </c>
      <c r="E171" s="23" t="str">
        <f t="shared" si="19"/>
        <v>H</v>
      </c>
      <c r="F171" t="s">
        <v>7797</v>
      </c>
      <c r="G171" t="s">
        <v>7798</v>
      </c>
      <c r="H171" s="75">
        <v>45014</v>
      </c>
      <c r="J1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2" spans="1:10">
      <c r="A172" s="74" t="s">
        <v>2588</v>
      </c>
      <c r="B172" s="23" t="str">
        <f t="shared" si="16"/>
        <v>US</v>
      </c>
      <c r="C172" s="23" t="str">
        <f t="shared" si="17"/>
        <v>061</v>
      </c>
      <c r="D172" s="23" t="str">
        <f t="shared" si="18"/>
        <v>1006</v>
      </c>
      <c r="E172" s="23" t="str">
        <f t="shared" si="19"/>
        <v>N</v>
      </c>
      <c r="F172" t="s">
        <v>7794</v>
      </c>
      <c r="G172" t="s">
        <v>7795</v>
      </c>
      <c r="H172" s="75">
        <v>45015</v>
      </c>
      <c r="J1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3" spans="1:10">
      <c r="A173" s="74" t="s">
        <v>2589</v>
      </c>
      <c r="B173" s="23" t="str">
        <f t="shared" si="16"/>
        <v>US</v>
      </c>
      <c r="C173" s="23" t="str">
        <f t="shared" si="17"/>
        <v>061</v>
      </c>
      <c r="D173" s="23" t="str">
        <f t="shared" si="18"/>
        <v>1006</v>
      </c>
      <c r="E173" s="23" t="str">
        <f t="shared" si="19"/>
        <v>N</v>
      </c>
      <c r="F173" t="s">
        <v>7794</v>
      </c>
      <c r="G173" t="s">
        <v>7795</v>
      </c>
      <c r="H173" s="75">
        <v>45015</v>
      </c>
      <c r="J1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4" spans="1:10">
      <c r="A174" s="74" t="s">
        <v>2586</v>
      </c>
      <c r="B174" s="23" t="str">
        <f t="shared" si="16"/>
        <v>US</v>
      </c>
      <c r="C174" s="23" t="str">
        <f t="shared" si="17"/>
        <v>061</v>
      </c>
      <c r="D174" s="23" t="str">
        <f t="shared" si="18"/>
        <v>1005</v>
      </c>
      <c r="E174" s="23" t="str">
        <f t="shared" si="19"/>
        <v>N</v>
      </c>
      <c r="F174" t="s">
        <v>7789</v>
      </c>
      <c r="G174" t="s">
        <v>7790</v>
      </c>
      <c r="H174" s="75">
        <v>45019</v>
      </c>
      <c r="I174" t="s">
        <v>7801</v>
      </c>
      <c r="J1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5" spans="1:10">
      <c r="A175" s="74" t="s">
        <v>2587</v>
      </c>
      <c r="B175" s="23" t="str">
        <f t="shared" si="16"/>
        <v>US</v>
      </c>
      <c r="C175" s="23" t="str">
        <f t="shared" si="17"/>
        <v>061</v>
      </c>
      <c r="D175" s="23" t="str">
        <f t="shared" si="18"/>
        <v>1005</v>
      </c>
      <c r="E175" s="23" t="str">
        <f t="shared" si="19"/>
        <v>N</v>
      </c>
      <c r="F175" t="s">
        <v>7789</v>
      </c>
      <c r="G175" t="s">
        <v>7790</v>
      </c>
      <c r="H175" s="75">
        <v>45019</v>
      </c>
      <c r="I175" t="s">
        <v>7801</v>
      </c>
      <c r="J1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6" spans="1:10">
      <c r="A176" t="s">
        <v>549</v>
      </c>
      <c r="B176" t="str">
        <f t="shared" si="16"/>
        <v>DE</v>
      </c>
      <c r="C176" t="str">
        <f t="shared" si="17"/>
        <v>041</v>
      </c>
      <c r="D176" t="str">
        <f t="shared" si="18"/>
        <v>0459</v>
      </c>
      <c r="E176" t="str">
        <f t="shared" si="19"/>
        <v>N</v>
      </c>
      <c r="F176" t="s">
        <v>7783</v>
      </c>
      <c r="G176" t="s">
        <v>7784</v>
      </c>
      <c r="H176" s="30">
        <v>45027.39949074074</v>
      </c>
      <c r="J1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77" spans="1:10">
      <c r="A177" s="74" t="s">
        <v>2534</v>
      </c>
      <c r="B177" s="23" t="str">
        <f t="shared" si="16"/>
        <v>US</v>
      </c>
      <c r="C177" s="23" t="str">
        <f t="shared" si="17"/>
        <v>061</v>
      </c>
      <c r="D177" s="23" t="str">
        <f t="shared" si="18"/>
        <v>1004</v>
      </c>
      <c r="E177" s="23" t="str">
        <f t="shared" si="19"/>
        <v>N</v>
      </c>
      <c r="F177" t="s">
        <v>7794</v>
      </c>
      <c r="G177" t="s">
        <v>7795</v>
      </c>
      <c r="H177" s="75">
        <v>45028</v>
      </c>
      <c r="J1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8" spans="1:10">
      <c r="A178" s="74" t="s">
        <v>2585</v>
      </c>
      <c r="B178" s="23" t="str">
        <f t="shared" si="16"/>
        <v>US</v>
      </c>
      <c r="C178" s="23" t="str">
        <f t="shared" si="17"/>
        <v>061</v>
      </c>
      <c r="D178" s="23" t="str">
        <f t="shared" si="18"/>
        <v>1004</v>
      </c>
      <c r="E178" s="23" t="str">
        <f t="shared" si="19"/>
        <v>N</v>
      </c>
      <c r="F178" t="s">
        <v>7794</v>
      </c>
      <c r="G178" t="s">
        <v>7795</v>
      </c>
      <c r="H178" s="75">
        <v>45028</v>
      </c>
      <c r="J1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9" spans="1:10">
      <c r="A179" s="74" t="s">
        <v>2579</v>
      </c>
      <c r="B179" s="23" t="str">
        <f t="shared" si="16"/>
        <v>US</v>
      </c>
      <c r="C179" s="23" t="str">
        <f t="shared" si="17"/>
        <v>061</v>
      </c>
      <c r="D179" s="23" t="str">
        <f t="shared" si="18"/>
        <v>4017</v>
      </c>
      <c r="E179" s="23" t="str">
        <f t="shared" si="19"/>
        <v>H</v>
      </c>
      <c r="F179" t="s">
        <v>7797</v>
      </c>
      <c r="G179" t="s">
        <v>7798</v>
      </c>
      <c r="H179" s="75">
        <v>45030</v>
      </c>
      <c r="J1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0" spans="1:10">
      <c r="A180" s="74" t="s">
        <v>2580</v>
      </c>
      <c r="B180" s="23" t="str">
        <f t="shared" si="16"/>
        <v>US</v>
      </c>
      <c r="C180" s="23" t="str">
        <f t="shared" si="17"/>
        <v>061</v>
      </c>
      <c r="D180" s="23" t="str">
        <f t="shared" si="18"/>
        <v>4017</v>
      </c>
      <c r="E180" s="23" t="str">
        <f t="shared" si="19"/>
        <v>H</v>
      </c>
      <c r="F180" t="s">
        <v>7797</v>
      </c>
      <c r="G180" t="s">
        <v>7798</v>
      </c>
      <c r="H180" s="75">
        <v>45030</v>
      </c>
      <c r="J1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1" spans="1:10">
      <c r="A181" s="74" t="s">
        <v>2581</v>
      </c>
      <c r="B181" s="23" t="str">
        <f t="shared" si="16"/>
        <v>US</v>
      </c>
      <c r="C181" s="23" t="str">
        <f t="shared" si="17"/>
        <v>061</v>
      </c>
      <c r="D181" s="23" t="str">
        <f t="shared" si="18"/>
        <v>4018</v>
      </c>
      <c r="E181" s="23" t="str">
        <f t="shared" si="19"/>
        <v>H</v>
      </c>
      <c r="F181" t="s">
        <v>7797</v>
      </c>
      <c r="G181" t="s">
        <v>7798</v>
      </c>
      <c r="H181" s="75">
        <v>45030</v>
      </c>
      <c r="J1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2" spans="1:10">
      <c r="A182" s="74" t="s">
        <v>2582</v>
      </c>
      <c r="B182" s="23" t="str">
        <f t="shared" si="16"/>
        <v>US</v>
      </c>
      <c r="C182" s="23" t="str">
        <f t="shared" si="17"/>
        <v>061</v>
      </c>
      <c r="D182" s="23" t="str">
        <f t="shared" si="18"/>
        <v>4018</v>
      </c>
      <c r="E182" s="23" t="str">
        <f t="shared" si="19"/>
        <v>H</v>
      </c>
      <c r="F182" t="s">
        <v>7797</v>
      </c>
      <c r="G182" t="s">
        <v>7798</v>
      </c>
      <c r="H182" s="75">
        <v>45030</v>
      </c>
      <c r="J1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3" spans="1:10">
      <c r="A183" t="s">
        <v>550</v>
      </c>
      <c r="B183" t="str">
        <f t="shared" si="16"/>
        <v>DE</v>
      </c>
      <c r="C183" t="str">
        <f t="shared" si="17"/>
        <v>041</v>
      </c>
      <c r="D183" t="str">
        <f t="shared" si="18"/>
        <v>0460</v>
      </c>
      <c r="E183" t="str">
        <f t="shared" si="19"/>
        <v>N</v>
      </c>
      <c r="F183" t="s">
        <v>7783</v>
      </c>
      <c r="G183" t="s">
        <v>7784</v>
      </c>
      <c r="H183" s="30">
        <v>45037.402997685182</v>
      </c>
      <c r="J1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84" spans="1:10">
      <c r="A184" t="s">
        <v>551</v>
      </c>
      <c r="B184" t="str">
        <f t="shared" si="16"/>
        <v>DE</v>
      </c>
      <c r="C184" t="str">
        <f t="shared" si="17"/>
        <v>041</v>
      </c>
      <c r="D184" t="str">
        <f t="shared" si="18"/>
        <v>0461</v>
      </c>
      <c r="E184" t="str">
        <f t="shared" si="19"/>
        <v>N</v>
      </c>
      <c r="F184" t="s">
        <v>7783</v>
      </c>
      <c r="G184" t="s">
        <v>7784</v>
      </c>
      <c r="H184" s="30">
        <v>45042.311249999999</v>
      </c>
      <c r="J1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185" spans="1:10">
      <c r="A185" s="74" t="s">
        <v>2530</v>
      </c>
      <c r="B185" s="23" t="str">
        <f t="shared" si="16"/>
        <v>US</v>
      </c>
      <c r="C185" s="23" t="str">
        <f t="shared" si="17"/>
        <v>061</v>
      </c>
      <c r="D185" s="23" t="str">
        <f t="shared" si="18"/>
        <v>1002</v>
      </c>
      <c r="E185" s="23" t="str">
        <f t="shared" si="19"/>
        <v>N</v>
      </c>
      <c r="F185" t="s">
        <v>7799</v>
      </c>
      <c r="G185" t="s">
        <v>7800</v>
      </c>
      <c r="H185" s="75">
        <v>45043</v>
      </c>
      <c r="J1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6" spans="1:10">
      <c r="A186" s="74" t="s">
        <v>2531</v>
      </c>
      <c r="B186" s="23" t="str">
        <f t="shared" si="16"/>
        <v>US</v>
      </c>
      <c r="C186" s="23" t="str">
        <f t="shared" si="17"/>
        <v>061</v>
      </c>
      <c r="D186" s="23" t="str">
        <f t="shared" si="18"/>
        <v>1002</v>
      </c>
      <c r="E186" s="23" t="str">
        <f t="shared" si="19"/>
        <v>N</v>
      </c>
      <c r="F186" t="s">
        <v>7799</v>
      </c>
      <c r="G186" t="s">
        <v>7800</v>
      </c>
      <c r="H186" s="75">
        <v>45043</v>
      </c>
      <c r="J1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7" spans="1:10">
      <c r="A187" s="74" t="s">
        <v>2532</v>
      </c>
      <c r="B187" s="23" t="str">
        <f t="shared" si="16"/>
        <v>US</v>
      </c>
      <c r="C187" s="23" t="str">
        <f t="shared" si="17"/>
        <v>061</v>
      </c>
      <c r="D187" s="23" t="str">
        <f t="shared" si="18"/>
        <v>1003</v>
      </c>
      <c r="E187" s="23" t="str">
        <f t="shared" si="19"/>
        <v>N</v>
      </c>
      <c r="F187" t="s">
        <v>7799</v>
      </c>
      <c r="G187" t="s">
        <v>7800</v>
      </c>
      <c r="H187" s="75">
        <v>45056</v>
      </c>
      <c r="J1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8" spans="1:10">
      <c r="A188" s="74" t="s">
        <v>2533</v>
      </c>
      <c r="B188" s="23" t="str">
        <f t="shared" si="16"/>
        <v>US</v>
      </c>
      <c r="C188" s="23" t="str">
        <f t="shared" si="17"/>
        <v>061</v>
      </c>
      <c r="D188" s="23" t="str">
        <f t="shared" si="18"/>
        <v>1003</v>
      </c>
      <c r="E188" s="23" t="str">
        <f t="shared" si="19"/>
        <v>N</v>
      </c>
      <c r="F188" t="s">
        <v>7799</v>
      </c>
      <c r="G188" t="s">
        <v>7800</v>
      </c>
      <c r="H188" s="75">
        <v>45056</v>
      </c>
      <c r="J1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9" spans="1:10">
      <c r="A189" s="74" t="s">
        <v>2590</v>
      </c>
      <c r="B189" s="23" t="str">
        <f t="shared" si="16"/>
        <v>US</v>
      </c>
      <c r="C189" s="23" t="str">
        <f t="shared" si="17"/>
        <v>061</v>
      </c>
      <c r="D189" s="23" t="str">
        <f t="shared" si="18"/>
        <v>1007</v>
      </c>
      <c r="E189" s="23" t="str">
        <f t="shared" si="19"/>
        <v>N</v>
      </c>
      <c r="F189" t="s">
        <v>7794</v>
      </c>
      <c r="G189" t="s">
        <v>7795</v>
      </c>
      <c r="H189" s="75">
        <v>45069</v>
      </c>
      <c r="J1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0" spans="1:10">
      <c r="A190" s="74" t="s">
        <v>2591</v>
      </c>
      <c r="B190" s="23" t="str">
        <f t="shared" si="16"/>
        <v>US</v>
      </c>
      <c r="C190" s="23" t="str">
        <f t="shared" si="17"/>
        <v>061</v>
      </c>
      <c r="D190" s="23" t="str">
        <f t="shared" si="18"/>
        <v>1007</v>
      </c>
      <c r="E190" s="23" t="str">
        <f t="shared" si="19"/>
        <v>N</v>
      </c>
      <c r="F190" t="s">
        <v>7794</v>
      </c>
      <c r="G190" t="s">
        <v>7795</v>
      </c>
      <c r="H190" s="75">
        <v>45069</v>
      </c>
      <c r="J1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1" spans="1:10">
      <c r="A191" s="74" t="s">
        <v>2592</v>
      </c>
      <c r="B191" s="23" t="str">
        <f t="shared" si="16"/>
        <v>US</v>
      </c>
      <c r="C191" s="23" t="str">
        <f t="shared" si="17"/>
        <v>061</v>
      </c>
      <c r="D191" s="23" t="str">
        <f t="shared" si="18"/>
        <v>1008</v>
      </c>
      <c r="E191" s="23" t="str">
        <f t="shared" si="19"/>
        <v>N</v>
      </c>
      <c r="F191" t="s">
        <v>7794</v>
      </c>
      <c r="G191" t="s">
        <v>7795</v>
      </c>
      <c r="H191" s="75">
        <v>45082</v>
      </c>
      <c r="J1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2" spans="1:10">
      <c r="A192" s="74" t="s">
        <v>2593</v>
      </c>
      <c r="B192" s="23" t="str">
        <f t="shared" si="16"/>
        <v>US</v>
      </c>
      <c r="C192" s="23" t="str">
        <f t="shared" si="17"/>
        <v>061</v>
      </c>
      <c r="D192" s="23" t="str">
        <f t="shared" si="18"/>
        <v>1008</v>
      </c>
      <c r="E192" s="23" t="str">
        <f t="shared" si="19"/>
        <v>N</v>
      </c>
      <c r="F192" t="s">
        <v>7794</v>
      </c>
      <c r="G192" t="s">
        <v>7795</v>
      </c>
      <c r="H192" s="75">
        <v>45082</v>
      </c>
      <c r="J1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3" spans="1:10">
      <c r="A193" s="74" t="s">
        <v>2534</v>
      </c>
      <c r="B193" s="23" t="str">
        <f t="shared" si="16"/>
        <v>US</v>
      </c>
      <c r="C193" s="23" t="str">
        <f t="shared" si="17"/>
        <v>061</v>
      </c>
      <c r="D193" s="23" t="str">
        <f t="shared" si="18"/>
        <v>1004</v>
      </c>
      <c r="E193" s="23" t="str">
        <f t="shared" si="19"/>
        <v>N</v>
      </c>
      <c r="F193" t="s">
        <v>7799</v>
      </c>
      <c r="G193" t="s">
        <v>7800</v>
      </c>
      <c r="H193" s="75">
        <v>45092</v>
      </c>
      <c r="J1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4" spans="1:10">
      <c r="A194" s="74" t="s">
        <v>2585</v>
      </c>
      <c r="B194" s="23" t="str">
        <f t="shared" si="16"/>
        <v>US</v>
      </c>
      <c r="C194" s="23" t="str">
        <f t="shared" si="17"/>
        <v>061</v>
      </c>
      <c r="D194" s="23" t="str">
        <f t="shared" si="18"/>
        <v>1004</v>
      </c>
      <c r="E194" s="23" t="str">
        <f t="shared" si="19"/>
        <v>N</v>
      </c>
      <c r="F194" t="s">
        <v>7799</v>
      </c>
      <c r="G194" t="s">
        <v>7800</v>
      </c>
      <c r="H194" s="75">
        <v>45092</v>
      </c>
      <c r="J1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5" spans="1:10">
      <c r="A195" s="74" t="s">
        <v>2545</v>
      </c>
      <c r="B195" s="23" t="str">
        <f t="shared" si="16"/>
        <v>US</v>
      </c>
      <c r="C195" s="23" t="str">
        <f t="shared" si="17"/>
        <v>061</v>
      </c>
      <c r="D195" s="23" t="str">
        <f t="shared" si="18"/>
        <v>4000</v>
      </c>
      <c r="E195" s="23" t="str">
        <f t="shared" si="19"/>
        <v>H</v>
      </c>
      <c r="F195" t="s">
        <v>7797</v>
      </c>
      <c r="G195" t="s">
        <v>7798</v>
      </c>
      <c r="H195" s="75">
        <v>45097</v>
      </c>
      <c r="J1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6" spans="1:10">
      <c r="A196" s="74" t="s">
        <v>2546</v>
      </c>
      <c r="B196" s="23" t="str">
        <f t="shared" si="16"/>
        <v>US</v>
      </c>
      <c r="C196" s="23" t="str">
        <f t="shared" si="17"/>
        <v>061</v>
      </c>
      <c r="D196" s="23" t="str">
        <f t="shared" si="18"/>
        <v>4000</v>
      </c>
      <c r="E196" s="23" t="str">
        <f t="shared" si="19"/>
        <v>H</v>
      </c>
      <c r="F196" t="s">
        <v>7797</v>
      </c>
      <c r="G196" t="s">
        <v>7798</v>
      </c>
      <c r="H196" s="75">
        <v>45097</v>
      </c>
      <c r="J1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7" spans="1:10">
      <c r="A197" s="74" t="s">
        <v>2588</v>
      </c>
      <c r="B197" s="23" t="str">
        <f t="shared" si="16"/>
        <v>US</v>
      </c>
      <c r="C197" s="23" t="str">
        <f t="shared" si="17"/>
        <v>061</v>
      </c>
      <c r="D197" s="23" t="str">
        <f t="shared" si="18"/>
        <v>1006</v>
      </c>
      <c r="E197" s="23" t="str">
        <f t="shared" si="19"/>
        <v>N</v>
      </c>
      <c r="F197" t="s">
        <v>7799</v>
      </c>
      <c r="G197" t="s">
        <v>7800</v>
      </c>
      <c r="H197" s="75">
        <v>45099</v>
      </c>
      <c r="J1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8" spans="1:10">
      <c r="A198" s="74" t="s">
        <v>2589</v>
      </c>
      <c r="B198" s="23" t="str">
        <f t="shared" si="16"/>
        <v>US</v>
      </c>
      <c r="C198" s="23" t="str">
        <f t="shared" si="17"/>
        <v>061</v>
      </c>
      <c r="D198" s="23" t="str">
        <f t="shared" si="18"/>
        <v>1006</v>
      </c>
      <c r="E198" s="23" t="str">
        <f t="shared" si="19"/>
        <v>N</v>
      </c>
      <c r="F198" t="s">
        <v>7799</v>
      </c>
      <c r="G198" t="s">
        <v>7800</v>
      </c>
      <c r="H198" s="75">
        <v>45099</v>
      </c>
      <c r="J1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9" spans="1:10">
      <c r="A199" t="s">
        <v>898</v>
      </c>
      <c r="B199" t="str">
        <f t="shared" si="16"/>
        <v>GB</v>
      </c>
      <c r="C199" t="str">
        <f t="shared" si="17"/>
        <v>023</v>
      </c>
      <c r="D199" t="str">
        <f t="shared" si="18"/>
        <v>8305</v>
      </c>
      <c r="E199" t="str">
        <f t="shared" si="19"/>
        <v>M</v>
      </c>
      <c r="F199" t="s">
        <v>7783</v>
      </c>
      <c r="G199" t="s">
        <v>7784</v>
      </c>
      <c r="H199" s="30">
        <v>45124</v>
      </c>
      <c r="I199" s="21"/>
      <c r="J1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0" spans="1:10">
      <c r="A200" s="74" t="s">
        <v>2547</v>
      </c>
      <c r="B200" s="23" t="str">
        <f t="shared" si="16"/>
        <v>US</v>
      </c>
      <c r="C200" s="23" t="str">
        <f t="shared" si="17"/>
        <v>061</v>
      </c>
      <c r="D200" s="23" t="str">
        <f t="shared" si="18"/>
        <v>4001</v>
      </c>
      <c r="E200" s="23" t="str">
        <f t="shared" si="19"/>
        <v>H</v>
      </c>
      <c r="F200" t="s">
        <v>7797</v>
      </c>
      <c r="G200" t="s">
        <v>7798</v>
      </c>
      <c r="H200" s="75">
        <v>45125</v>
      </c>
      <c r="J2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1" spans="1:10">
      <c r="A201" s="74" t="s">
        <v>2548</v>
      </c>
      <c r="B201" s="23" t="str">
        <f t="shared" si="16"/>
        <v>US</v>
      </c>
      <c r="C201" s="23" t="str">
        <f t="shared" si="17"/>
        <v>061</v>
      </c>
      <c r="D201" s="23" t="str">
        <f t="shared" si="18"/>
        <v>4001</v>
      </c>
      <c r="E201" s="23" t="str">
        <f t="shared" si="19"/>
        <v>H</v>
      </c>
      <c r="F201" t="s">
        <v>7797</v>
      </c>
      <c r="G201" t="s">
        <v>7798</v>
      </c>
      <c r="H201" s="75">
        <v>45125</v>
      </c>
      <c r="J2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2" spans="1:10">
      <c r="A202" s="74" t="s">
        <v>2549</v>
      </c>
      <c r="B202" s="23" t="str">
        <f t="shared" si="16"/>
        <v>US</v>
      </c>
      <c r="C202" s="23" t="str">
        <f t="shared" si="17"/>
        <v>061</v>
      </c>
      <c r="D202" s="23" t="str">
        <f t="shared" si="18"/>
        <v>4002</v>
      </c>
      <c r="E202" s="23" t="str">
        <f t="shared" si="19"/>
        <v>H</v>
      </c>
      <c r="F202" t="s">
        <v>7797</v>
      </c>
      <c r="G202" t="s">
        <v>7798</v>
      </c>
      <c r="H202" s="75">
        <v>45125</v>
      </c>
      <c r="J2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3" spans="1:10">
      <c r="A203" s="74" t="s">
        <v>2550</v>
      </c>
      <c r="B203" s="23" t="str">
        <f t="shared" si="16"/>
        <v>US</v>
      </c>
      <c r="C203" s="23" t="str">
        <f t="shared" si="17"/>
        <v>061</v>
      </c>
      <c r="D203" s="23" t="str">
        <f t="shared" si="18"/>
        <v>4002</v>
      </c>
      <c r="E203" s="23" t="str">
        <f t="shared" si="19"/>
        <v>H</v>
      </c>
      <c r="F203" t="s">
        <v>7797</v>
      </c>
      <c r="G203" t="s">
        <v>7798</v>
      </c>
      <c r="H203" s="75">
        <v>45125</v>
      </c>
      <c r="J2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4" spans="1:10">
      <c r="A204" s="74" t="s">
        <v>2551</v>
      </c>
      <c r="B204" s="23" t="str">
        <f t="shared" si="16"/>
        <v>US</v>
      </c>
      <c r="C204" s="23" t="str">
        <f t="shared" si="17"/>
        <v>061</v>
      </c>
      <c r="D204" s="23" t="str">
        <f t="shared" si="18"/>
        <v>4003</v>
      </c>
      <c r="E204" s="23" t="str">
        <f t="shared" si="19"/>
        <v>H</v>
      </c>
      <c r="F204" t="s">
        <v>7797</v>
      </c>
      <c r="G204" t="s">
        <v>7798</v>
      </c>
      <c r="H204" s="75">
        <v>45126</v>
      </c>
      <c r="J2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5" spans="1:10">
      <c r="A205" s="74" t="s">
        <v>2552</v>
      </c>
      <c r="B205" s="23" t="str">
        <f t="shared" si="16"/>
        <v>US</v>
      </c>
      <c r="C205" s="23" t="str">
        <f t="shared" si="17"/>
        <v>061</v>
      </c>
      <c r="D205" s="23" t="str">
        <f t="shared" si="18"/>
        <v>4003</v>
      </c>
      <c r="E205" s="23" t="str">
        <f t="shared" si="19"/>
        <v>H</v>
      </c>
      <c r="F205" t="s">
        <v>7797</v>
      </c>
      <c r="G205" t="s">
        <v>7798</v>
      </c>
      <c r="H205" s="75">
        <v>45126</v>
      </c>
      <c r="J2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6" spans="1:10">
      <c r="A206" s="74" t="s">
        <v>2553</v>
      </c>
      <c r="B206" s="23" t="str">
        <f t="shared" si="16"/>
        <v>US</v>
      </c>
      <c r="C206" s="23" t="str">
        <f t="shared" si="17"/>
        <v>061</v>
      </c>
      <c r="D206" s="23" t="str">
        <f t="shared" si="18"/>
        <v>4004</v>
      </c>
      <c r="E206" s="23" t="str">
        <f t="shared" si="19"/>
        <v>H</v>
      </c>
      <c r="F206" t="s">
        <v>7797</v>
      </c>
      <c r="G206" t="s">
        <v>7798</v>
      </c>
      <c r="H206" s="75">
        <v>45128</v>
      </c>
      <c r="J2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7" spans="1:10">
      <c r="A207" s="74" t="s">
        <v>2554</v>
      </c>
      <c r="B207" s="23" t="str">
        <f t="shared" si="16"/>
        <v>US</v>
      </c>
      <c r="C207" s="23" t="str">
        <f t="shared" si="17"/>
        <v>061</v>
      </c>
      <c r="D207" s="23" t="str">
        <f t="shared" si="18"/>
        <v>4004</v>
      </c>
      <c r="E207" s="23" t="str">
        <f t="shared" si="19"/>
        <v>H</v>
      </c>
      <c r="F207" t="s">
        <v>7797</v>
      </c>
      <c r="G207" t="s">
        <v>7798</v>
      </c>
      <c r="H207" s="75">
        <v>45128</v>
      </c>
      <c r="J2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8" spans="1:10">
      <c r="A208" s="74" t="s">
        <v>2555</v>
      </c>
      <c r="B208" s="23" t="str">
        <f t="shared" si="16"/>
        <v>US</v>
      </c>
      <c r="C208" s="23" t="str">
        <f t="shared" si="17"/>
        <v>061</v>
      </c>
      <c r="D208" s="23" t="str">
        <f t="shared" si="18"/>
        <v>4005</v>
      </c>
      <c r="E208" s="23" t="str">
        <f t="shared" si="19"/>
        <v>H</v>
      </c>
      <c r="F208" t="s">
        <v>7797</v>
      </c>
      <c r="G208" t="s">
        <v>7798</v>
      </c>
      <c r="H208" s="75">
        <v>45133</v>
      </c>
      <c r="J2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9" spans="1:10">
      <c r="A209" s="74" t="s">
        <v>2556</v>
      </c>
      <c r="B209" s="23" t="str">
        <f t="shared" si="16"/>
        <v>US</v>
      </c>
      <c r="C209" s="23" t="str">
        <f t="shared" si="17"/>
        <v>061</v>
      </c>
      <c r="D209" s="23" t="str">
        <f t="shared" si="18"/>
        <v>4005</v>
      </c>
      <c r="E209" s="23" t="str">
        <f t="shared" si="19"/>
        <v>H</v>
      </c>
      <c r="F209" t="s">
        <v>7797</v>
      </c>
      <c r="G209" t="s">
        <v>7798</v>
      </c>
      <c r="H209" s="75">
        <v>45133</v>
      </c>
      <c r="J2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0" spans="1:10">
      <c r="A210" t="s">
        <v>1862</v>
      </c>
      <c r="B210" s="23" t="str">
        <f t="shared" si="16"/>
        <v>US</v>
      </c>
      <c r="C210" s="23" t="str">
        <f t="shared" si="17"/>
        <v>037</v>
      </c>
      <c r="D210" s="23" t="str">
        <f t="shared" si="18"/>
        <v>8110</v>
      </c>
      <c r="E210" s="23" t="str">
        <f t="shared" si="19"/>
        <v>M</v>
      </c>
      <c r="F210" t="s">
        <v>7783</v>
      </c>
      <c r="G210" t="s">
        <v>7784</v>
      </c>
      <c r="H210" s="61">
        <f>_xlfn.XLOOKUP(Table7[[#This Row],[Subject Id]],'T0 Blood'!A:A,'T0 Blood'!H:H)</f>
        <v>45143</v>
      </c>
      <c r="I210" s="21"/>
      <c r="J2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1" spans="1:10">
      <c r="A211" s="74" t="s">
        <v>2586</v>
      </c>
      <c r="B211" s="23" t="str">
        <f t="shared" si="16"/>
        <v>US</v>
      </c>
      <c r="C211" s="23" t="str">
        <f t="shared" si="17"/>
        <v>061</v>
      </c>
      <c r="D211" s="23" t="str">
        <f t="shared" si="18"/>
        <v>1005</v>
      </c>
      <c r="E211" s="23" t="str">
        <f t="shared" si="19"/>
        <v>N</v>
      </c>
      <c r="F211" t="s">
        <v>7789</v>
      </c>
      <c r="G211" t="s">
        <v>7790</v>
      </c>
      <c r="H211" s="75">
        <v>45145</v>
      </c>
      <c r="I211" t="s">
        <v>7802</v>
      </c>
      <c r="J2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2" spans="1:10">
      <c r="A212" s="74" t="s">
        <v>2587</v>
      </c>
      <c r="B212" s="23" t="str">
        <f t="shared" si="16"/>
        <v>US</v>
      </c>
      <c r="C212" s="23" t="str">
        <f t="shared" si="17"/>
        <v>061</v>
      </c>
      <c r="D212" s="23" t="str">
        <f t="shared" si="18"/>
        <v>1005</v>
      </c>
      <c r="E212" s="23" t="str">
        <f t="shared" si="19"/>
        <v>N</v>
      </c>
      <c r="F212" t="s">
        <v>7789</v>
      </c>
      <c r="G212" t="s">
        <v>7790</v>
      </c>
      <c r="H212" s="75">
        <v>45145</v>
      </c>
      <c r="I212" t="s">
        <v>7802</v>
      </c>
      <c r="J2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3" spans="1:10">
      <c r="A213" s="74" t="s">
        <v>2557</v>
      </c>
      <c r="B213" s="23" t="str">
        <f t="shared" si="16"/>
        <v>US</v>
      </c>
      <c r="C213" s="23" t="str">
        <f t="shared" si="17"/>
        <v>061</v>
      </c>
      <c r="D213" s="23" t="str">
        <f t="shared" si="18"/>
        <v>4006</v>
      </c>
      <c r="E213" s="23" t="str">
        <f t="shared" si="19"/>
        <v>H</v>
      </c>
      <c r="F213" t="s">
        <v>7797</v>
      </c>
      <c r="G213" t="s">
        <v>7798</v>
      </c>
      <c r="H213" s="75">
        <v>45146</v>
      </c>
      <c r="J2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4" spans="1:10">
      <c r="A214" s="74" t="s">
        <v>2558</v>
      </c>
      <c r="B214" s="23" t="str">
        <f t="shared" si="16"/>
        <v>US</v>
      </c>
      <c r="C214" s="23" t="str">
        <f t="shared" si="17"/>
        <v>061</v>
      </c>
      <c r="D214" s="23" t="str">
        <f t="shared" si="18"/>
        <v>4006</v>
      </c>
      <c r="E214" s="23" t="str">
        <f t="shared" si="19"/>
        <v>H</v>
      </c>
      <c r="F214" t="s">
        <v>7797</v>
      </c>
      <c r="G214" t="s">
        <v>7798</v>
      </c>
      <c r="H214" s="75">
        <v>45146</v>
      </c>
      <c r="J2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5" spans="1:10">
      <c r="A215" s="74" t="s">
        <v>2559</v>
      </c>
      <c r="B215" s="23" t="str">
        <f t="shared" si="16"/>
        <v>US</v>
      </c>
      <c r="C215" s="23" t="str">
        <f t="shared" si="17"/>
        <v>061</v>
      </c>
      <c r="D215" s="23" t="str">
        <f t="shared" si="18"/>
        <v>4007</v>
      </c>
      <c r="E215" s="23" t="str">
        <f t="shared" si="19"/>
        <v>H</v>
      </c>
      <c r="F215" t="s">
        <v>7797</v>
      </c>
      <c r="G215" t="s">
        <v>7798</v>
      </c>
      <c r="H215" s="75">
        <v>45147</v>
      </c>
      <c r="J2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6" spans="1:10">
      <c r="A216" s="74" t="s">
        <v>2560</v>
      </c>
      <c r="B216" s="23" t="str">
        <f t="shared" si="16"/>
        <v>US</v>
      </c>
      <c r="C216" s="23" t="str">
        <f t="shared" si="17"/>
        <v>061</v>
      </c>
      <c r="D216" s="23" t="str">
        <f t="shared" si="18"/>
        <v>4007</v>
      </c>
      <c r="E216" s="23" t="str">
        <f t="shared" si="19"/>
        <v>H</v>
      </c>
      <c r="F216" t="s">
        <v>7797</v>
      </c>
      <c r="G216" t="s">
        <v>7798</v>
      </c>
      <c r="H216" s="75">
        <v>45147</v>
      </c>
      <c r="J2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7" spans="1:10">
      <c r="A217" s="74" t="s">
        <v>2592</v>
      </c>
      <c r="B217" s="23" t="str">
        <f t="shared" si="16"/>
        <v>US</v>
      </c>
      <c r="C217" s="23" t="str">
        <f t="shared" si="17"/>
        <v>061</v>
      </c>
      <c r="D217" s="23" t="str">
        <f t="shared" si="18"/>
        <v>1008</v>
      </c>
      <c r="E217" s="23" t="str">
        <f t="shared" si="19"/>
        <v>N</v>
      </c>
      <c r="F217" t="s">
        <v>7799</v>
      </c>
      <c r="G217" t="s">
        <v>7800</v>
      </c>
      <c r="H217" s="75">
        <v>45152</v>
      </c>
      <c r="J2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8" spans="1:10">
      <c r="A218" s="74" t="s">
        <v>2593</v>
      </c>
      <c r="B218" s="23" t="str">
        <f t="shared" si="16"/>
        <v>US</v>
      </c>
      <c r="C218" s="23" t="str">
        <f t="shared" si="17"/>
        <v>061</v>
      </c>
      <c r="D218" s="23" t="str">
        <f t="shared" si="18"/>
        <v>1008</v>
      </c>
      <c r="E218" s="23" t="str">
        <f t="shared" si="19"/>
        <v>N</v>
      </c>
      <c r="F218" t="s">
        <v>7799</v>
      </c>
      <c r="G218" t="s">
        <v>7800</v>
      </c>
      <c r="H218" s="75">
        <v>45152</v>
      </c>
      <c r="J2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9" spans="1:10">
      <c r="A219" s="74" t="s">
        <v>2563</v>
      </c>
      <c r="B219" s="23" t="str">
        <f t="shared" si="16"/>
        <v>US</v>
      </c>
      <c r="C219" s="23" t="str">
        <f t="shared" si="17"/>
        <v>061</v>
      </c>
      <c r="D219" s="23" t="str">
        <f t="shared" si="18"/>
        <v>4009</v>
      </c>
      <c r="E219" s="23" t="str">
        <f t="shared" si="19"/>
        <v>H</v>
      </c>
      <c r="F219" t="s">
        <v>7797</v>
      </c>
      <c r="G219" t="s">
        <v>7798</v>
      </c>
      <c r="H219" s="75">
        <v>45154</v>
      </c>
      <c r="J2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0" spans="1:10">
      <c r="A220" s="74" t="s">
        <v>2564</v>
      </c>
      <c r="B220" s="23" t="str">
        <f t="shared" si="16"/>
        <v>US</v>
      </c>
      <c r="C220" s="23" t="str">
        <f t="shared" si="17"/>
        <v>061</v>
      </c>
      <c r="D220" s="23" t="str">
        <f t="shared" si="18"/>
        <v>4009</v>
      </c>
      <c r="E220" s="23" t="str">
        <f t="shared" si="19"/>
        <v>H</v>
      </c>
      <c r="F220" t="s">
        <v>7797</v>
      </c>
      <c r="G220" t="s">
        <v>7798</v>
      </c>
      <c r="H220" s="75">
        <v>45154</v>
      </c>
      <c r="J2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1" spans="1:10">
      <c r="A221" s="74" t="s">
        <v>2561</v>
      </c>
      <c r="B221" s="23" t="str">
        <f t="shared" si="16"/>
        <v>US</v>
      </c>
      <c r="C221" s="23" t="str">
        <f t="shared" si="17"/>
        <v>061</v>
      </c>
      <c r="D221" s="23" t="str">
        <f t="shared" si="18"/>
        <v>4008</v>
      </c>
      <c r="E221" s="23" t="str">
        <f t="shared" si="19"/>
        <v>H</v>
      </c>
      <c r="F221" t="s">
        <v>7797</v>
      </c>
      <c r="G221" t="s">
        <v>7798</v>
      </c>
      <c r="H221" s="75">
        <v>45169</v>
      </c>
      <c r="J2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2" spans="1:10">
      <c r="A222" s="74" t="s">
        <v>2562</v>
      </c>
      <c r="B222" s="23" t="str">
        <f t="shared" si="16"/>
        <v>US</v>
      </c>
      <c r="C222" s="23" t="str">
        <f t="shared" si="17"/>
        <v>061</v>
      </c>
      <c r="D222" s="23" t="str">
        <f t="shared" si="18"/>
        <v>4008</v>
      </c>
      <c r="E222" s="23" t="str">
        <f t="shared" si="19"/>
        <v>H</v>
      </c>
      <c r="F222" t="s">
        <v>7797</v>
      </c>
      <c r="G222" t="s">
        <v>7798</v>
      </c>
      <c r="H222" s="75">
        <v>45169</v>
      </c>
      <c r="J2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3" spans="1:10">
      <c r="A223" s="74" t="s">
        <v>2588</v>
      </c>
      <c r="B223" s="23" t="str">
        <f t="shared" ref="B223:B286" si="20">LEFT(A223,2)</f>
        <v>US</v>
      </c>
      <c r="C223" s="23" t="str">
        <f t="shared" ref="C223:C286" si="21">MID(A223,4,3)</f>
        <v>061</v>
      </c>
      <c r="D223" s="23" t="str">
        <f t="shared" ref="D223:D286" si="22">MID(A223,8,4)</f>
        <v>1006</v>
      </c>
      <c r="E223" s="23" t="str">
        <f t="shared" ref="E223:E286" si="23">MID(A223,13,1)</f>
        <v>N</v>
      </c>
      <c r="F223" t="s">
        <v>7789</v>
      </c>
      <c r="G223" t="s">
        <v>7790</v>
      </c>
      <c r="H223" s="75">
        <v>45183</v>
      </c>
      <c r="I223" t="s">
        <v>7793</v>
      </c>
      <c r="J2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4" spans="1:10">
      <c r="A224" s="74" t="s">
        <v>2589</v>
      </c>
      <c r="B224" s="23" t="str">
        <f t="shared" si="20"/>
        <v>US</v>
      </c>
      <c r="C224" s="23" t="str">
        <f t="shared" si="21"/>
        <v>061</v>
      </c>
      <c r="D224" s="23" t="str">
        <f t="shared" si="22"/>
        <v>1006</v>
      </c>
      <c r="E224" s="23" t="str">
        <f t="shared" si="23"/>
        <v>N</v>
      </c>
      <c r="F224" t="s">
        <v>7789</v>
      </c>
      <c r="G224" t="s">
        <v>7790</v>
      </c>
      <c r="H224" s="75">
        <v>45183</v>
      </c>
      <c r="I224" t="s">
        <v>7793</v>
      </c>
      <c r="J2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5" spans="1:10">
      <c r="A225" t="s">
        <v>2642</v>
      </c>
      <c r="B225" s="23" t="str">
        <f t="shared" si="20"/>
        <v>IL</v>
      </c>
      <c r="C225" s="23" t="str">
        <f t="shared" si="21"/>
        <v>013</v>
      </c>
      <c r="D225" s="23" t="str">
        <f t="shared" si="22"/>
        <v>1807</v>
      </c>
      <c r="E225" s="23" t="str">
        <f t="shared" si="23"/>
        <v>N</v>
      </c>
      <c r="F225" t="s">
        <v>7783</v>
      </c>
      <c r="G225" t="s">
        <v>7784</v>
      </c>
      <c r="H225" s="34">
        <v>45245</v>
      </c>
      <c r="J2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6" spans="1:10">
      <c r="A226" t="s">
        <v>1672</v>
      </c>
      <c r="B226" t="str">
        <f t="shared" si="20"/>
        <v>IL</v>
      </c>
      <c r="C226" t="str">
        <f t="shared" si="21"/>
        <v>001</v>
      </c>
      <c r="D226" t="str">
        <f t="shared" si="22"/>
        <v>2033</v>
      </c>
      <c r="E226" t="str">
        <f t="shared" si="23"/>
        <v>M</v>
      </c>
      <c r="F226" t="s">
        <v>7799</v>
      </c>
      <c r="G226" t="s">
        <v>7800</v>
      </c>
      <c r="H226" t="s">
        <v>5311</v>
      </c>
      <c r="I226" s="21"/>
      <c r="J2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7" spans="1:10">
      <c r="A227" t="s">
        <v>1569</v>
      </c>
      <c r="B227" t="str">
        <f t="shared" si="20"/>
        <v>IL</v>
      </c>
      <c r="C227" t="str">
        <f t="shared" si="21"/>
        <v>013</v>
      </c>
      <c r="D227" t="str">
        <f t="shared" si="22"/>
        <v>1832</v>
      </c>
      <c r="E227" t="str">
        <f t="shared" si="23"/>
        <v>N</v>
      </c>
      <c r="F227" t="s">
        <v>7794</v>
      </c>
      <c r="G227" t="s">
        <v>7795</v>
      </c>
      <c r="H227" t="s">
        <v>5311</v>
      </c>
      <c r="I227" s="21"/>
      <c r="J2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8" spans="1:10">
      <c r="A228" t="s">
        <v>1890</v>
      </c>
      <c r="B228" t="str">
        <f t="shared" si="20"/>
        <v>US</v>
      </c>
      <c r="C228" t="str">
        <f t="shared" si="21"/>
        <v>036</v>
      </c>
      <c r="D228" t="str">
        <f t="shared" si="22"/>
        <v>3010</v>
      </c>
      <c r="E228" t="str">
        <f t="shared" si="23"/>
        <v>N</v>
      </c>
      <c r="F228" t="s">
        <v>7799</v>
      </c>
      <c r="G228" t="s">
        <v>7800</v>
      </c>
      <c r="H228" t="s">
        <v>5311</v>
      </c>
      <c r="I228" s="21"/>
      <c r="J2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9" spans="1:10">
      <c r="A229" t="s">
        <v>1825</v>
      </c>
      <c r="B229" s="23" t="str">
        <f t="shared" si="20"/>
        <v>US</v>
      </c>
      <c r="C229" s="23" t="str">
        <f t="shared" si="21"/>
        <v>037</v>
      </c>
      <c r="D229" s="23" t="str">
        <f t="shared" si="22"/>
        <v>8073</v>
      </c>
      <c r="E229" s="23" t="str">
        <f t="shared" si="23"/>
        <v>M</v>
      </c>
      <c r="F229" t="s">
        <v>7783</v>
      </c>
      <c r="G229" t="s">
        <v>7784</v>
      </c>
      <c r="H229" s="61" t="str">
        <f>_xlfn.XLOOKUP(Table7[[#This Row],[Subject Id]],'T0 Blood'!A:A,'T0 Blood'!H:H)</f>
        <v>10/5/2021</v>
      </c>
      <c r="I229" s="21"/>
      <c r="J2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0" spans="1:10">
      <c r="A230" t="s">
        <v>1283</v>
      </c>
      <c r="B230" t="str">
        <f t="shared" si="20"/>
        <v>IL</v>
      </c>
      <c r="C230" t="str">
        <f t="shared" si="21"/>
        <v>006</v>
      </c>
      <c r="D230" t="str">
        <f t="shared" si="22"/>
        <v>5015</v>
      </c>
      <c r="E230" t="str">
        <f t="shared" si="23"/>
        <v>M</v>
      </c>
      <c r="F230" t="s">
        <v>7783</v>
      </c>
      <c r="G230" t="s">
        <v>7784</v>
      </c>
      <c r="H230" t="s">
        <v>7803</v>
      </c>
      <c r="I230" s="21"/>
      <c r="J2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1" spans="1:10">
      <c r="A231" t="s">
        <v>1283</v>
      </c>
      <c r="B231" t="str">
        <f t="shared" si="20"/>
        <v>IL</v>
      </c>
      <c r="C231" t="str">
        <f t="shared" si="21"/>
        <v>006</v>
      </c>
      <c r="D231" t="str">
        <f t="shared" si="22"/>
        <v>5015</v>
      </c>
      <c r="E231" t="str">
        <f t="shared" si="23"/>
        <v>M</v>
      </c>
      <c r="F231" t="s">
        <v>7791</v>
      </c>
      <c r="G231" t="s">
        <v>7792</v>
      </c>
      <c r="H231" t="s">
        <v>7804</v>
      </c>
      <c r="I231" s="21"/>
      <c r="J2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2" spans="1:10">
      <c r="A232" t="s">
        <v>1306</v>
      </c>
      <c r="B232" t="str">
        <f t="shared" si="20"/>
        <v>IL</v>
      </c>
      <c r="C232" t="str">
        <f t="shared" si="21"/>
        <v>006</v>
      </c>
      <c r="D232" t="str">
        <f t="shared" si="22"/>
        <v>5038</v>
      </c>
      <c r="E232" t="str">
        <f t="shared" si="23"/>
        <v>M</v>
      </c>
      <c r="F232" t="s">
        <v>7783</v>
      </c>
      <c r="G232" t="s">
        <v>7784</v>
      </c>
      <c r="H232" t="s">
        <v>7805</v>
      </c>
      <c r="I232" s="21"/>
      <c r="J2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" spans="1:10">
      <c r="A233" t="s">
        <v>1283</v>
      </c>
      <c r="B233" t="str">
        <f t="shared" si="20"/>
        <v>IL</v>
      </c>
      <c r="C233" t="str">
        <f t="shared" si="21"/>
        <v>006</v>
      </c>
      <c r="D233" t="str">
        <f t="shared" si="22"/>
        <v>5015</v>
      </c>
      <c r="E233" t="str">
        <f t="shared" si="23"/>
        <v>M</v>
      </c>
      <c r="F233" t="s">
        <v>7789</v>
      </c>
      <c r="G233" t="s">
        <v>7790</v>
      </c>
      <c r="H233" t="s">
        <v>7806</v>
      </c>
      <c r="I233" s="21"/>
      <c r="J2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4" spans="1:10">
      <c r="A234" t="s">
        <v>7807</v>
      </c>
      <c r="B234" t="str">
        <f t="shared" si="20"/>
        <v>US</v>
      </c>
      <c r="C234" t="str">
        <f t="shared" si="21"/>
        <v>038</v>
      </c>
      <c r="D234" t="str">
        <f t="shared" si="22"/>
        <v>4002</v>
      </c>
      <c r="E234" t="str">
        <f t="shared" si="23"/>
        <v>H</v>
      </c>
      <c r="F234" t="s">
        <v>7797</v>
      </c>
      <c r="G234" t="s">
        <v>7798</v>
      </c>
      <c r="H234" t="s">
        <v>7808</v>
      </c>
      <c r="I234" s="21"/>
      <c r="J2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5" spans="1:10">
      <c r="A235" t="s">
        <v>7809</v>
      </c>
      <c r="B235" t="str">
        <f t="shared" si="20"/>
        <v>US</v>
      </c>
      <c r="C235" t="str">
        <f t="shared" si="21"/>
        <v>038</v>
      </c>
      <c r="D235" t="str">
        <f t="shared" si="22"/>
        <v>4003</v>
      </c>
      <c r="E235" t="str">
        <f t="shared" si="23"/>
        <v>H</v>
      </c>
      <c r="F235" t="s">
        <v>7797</v>
      </c>
      <c r="G235" t="s">
        <v>7798</v>
      </c>
      <c r="H235" t="s">
        <v>7808</v>
      </c>
      <c r="I235" s="21"/>
      <c r="J2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6" spans="1:10">
      <c r="A236" t="s">
        <v>7810</v>
      </c>
      <c r="B236" t="str">
        <f t="shared" si="20"/>
        <v>US</v>
      </c>
      <c r="C236" t="str">
        <f t="shared" si="21"/>
        <v>038</v>
      </c>
      <c r="D236" t="str">
        <f t="shared" si="22"/>
        <v>4005</v>
      </c>
      <c r="E236" t="str">
        <f t="shared" si="23"/>
        <v>H</v>
      </c>
      <c r="F236" t="s">
        <v>7797</v>
      </c>
      <c r="G236" t="s">
        <v>7798</v>
      </c>
      <c r="H236" t="s">
        <v>7808</v>
      </c>
      <c r="I236" s="21"/>
      <c r="J2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7" spans="1:10">
      <c r="A237" t="s">
        <v>7811</v>
      </c>
      <c r="B237" t="str">
        <f t="shared" si="20"/>
        <v>US</v>
      </c>
      <c r="C237" t="str">
        <f t="shared" si="21"/>
        <v>038</v>
      </c>
      <c r="D237" t="str">
        <f t="shared" si="22"/>
        <v>4006</v>
      </c>
      <c r="E237" t="str">
        <f t="shared" si="23"/>
        <v>H</v>
      </c>
      <c r="F237" t="s">
        <v>7797</v>
      </c>
      <c r="G237" t="s">
        <v>7798</v>
      </c>
      <c r="H237" t="s">
        <v>7808</v>
      </c>
      <c r="I237" s="21"/>
      <c r="J2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8" spans="1:10">
      <c r="A238" t="s">
        <v>7812</v>
      </c>
      <c r="B238" t="str">
        <f t="shared" si="20"/>
        <v>US</v>
      </c>
      <c r="C238" t="str">
        <f t="shared" si="21"/>
        <v>038</v>
      </c>
      <c r="D238" t="str">
        <f t="shared" si="22"/>
        <v>4009</v>
      </c>
      <c r="E238" t="str">
        <f t="shared" si="23"/>
        <v>H</v>
      </c>
      <c r="F238" t="s">
        <v>7797</v>
      </c>
      <c r="G238" t="s">
        <v>7798</v>
      </c>
      <c r="H238" t="s">
        <v>7808</v>
      </c>
      <c r="I238" s="21"/>
      <c r="J2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9" spans="1:10">
      <c r="A239" t="s">
        <v>7813</v>
      </c>
      <c r="B239" t="str">
        <f t="shared" si="20"/>
        <v>US</v>
      </c>
      <c r="C239" t="str">
        <f t="shared" si="21"/>
        <v>038</v>
      </c>
      <c r="D239" t="str">
        <f t="shared" si="22"/>
        <v>4012</v>
      </c>
      <c r="E239" t="str">
        <f t="shared" si="23"/>
        <v>H</v>
      </c>
      <c r="F239" t="s">
        <v>7797</v>
      </c>
      <c r="G239" t="s">
        <v>7798</v>
      </c>
      <c r="H239" t="s">
        <v>7808</v>
      </c>
      <c r="I239" s="21"/>
      <c r="J2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0" spans="1:10">
      <c r="A240" t="s">
        <v>7814</v>
      </c>
      <c r="B240" t="str">
        <f t="shared" si="20"/>
        <v>US</v>
      </c>
      <c r="C240" t="str">
        <f t="shared" si="21"/>
        <v>038</v>
      </c>
      <c r="D240" t="str">
        <f t="shared" si="22"/>
        <v>4013</v>
      </c>
      <c r="E240" t="str">
        <f t="shared" si="23"/>
        <v>H</v>
      </c>
      <c r="F240" t="s">
        <v>7797</v>
      </c>
      <c r="G240" t="s">
        <v>7798</v>
      </c>
      <c r="H240" t="s">
        <v>7808</v>
      </c>
      <c r="I240" s="21"/>
      <c r="J2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1" spans="1:10">
      <c r="A241" t="s">
        <v>7815</v>
      </c>
      <c r="B241" t="str">
        <f t="shared" si="20"/>
        <v>US</v>
      </c>
      <c r="C241" t="str">
        <f t="shared" si="21"/>
        <v>038</v>
      </c>
      <c r="D241" t="str">
        <f t="shared" si="22"/>
        <v>4014</v>
      </c>
      <c r="E241" t="str">
        <f t="shared" si="23"/>
        <v>H</v>
      </c>
      <c r="F241" t="s">
        <v>7797</v>
      </c>
      <c r="G241" t="s">
        <v>7798</v>
      </c>
      <c r="H241" t="s">
        <v>7808</v>
      </c>
      <c r="I241" s="21"/>
      <c r="J2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2" spans="1:10">
      <c r="A242" t="s">
        <v>7816</v>
      </c>
      <c r="B242" t="str">
        <f t="shared" si="20"/>
        <v>US</v>
      </c>
      <c r="C242" t="str">
        <f t="shared" si="21"/>
        <v>038</v>
      </c>
      <c r="D242" t="str">
        <f t="shared" si="22"/>
        <v>4068</v>
      </c>
      <c r="E242" t="str">
        <f t="shared" si="23"/>
        <v>H</v>
      </c>
      <c r="F242" t="s">
        <v>7797</v>
      </c>
      <c r="G242" t="s">
        <v>7798</v>
      </c>
      <c r="H242" t="s">
        <v>7808</v>
      </c>
      <c r="I242" s="21"/>
      <c r="J2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3" spans="1:10">
      <c r="A243" t="s">
        <v>7817</v>
      </c>
      <c r="B243" t="str">
        <f t="shared" si="20"/>
        <v>US</v>
      </c>
      <c r="C243" t="str">
        <f t="shared" si="21"/>
        <v>038</v>
      </c>
      <c r="D243" t="str">
        <f t="shared" si="22"/>
        <v>4070</v>
      </c>
      <c r="E243" t="str">
        <f t="shared" si="23"/>
        <v>H</v>
      </c>
      <c r="F243" t="s">
        <v>7797</v>
      </c>
      <c r="G243" t="s">
        <v>7798</v>
      </c>
      <c r="H243" t="s">
        <v>7808</v>
      </c>
      <c r="I243" s="21"/>
      <c r="J2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4" spans="1:10">
      <c r="A244" t="s">
        <v>1306</v>
      </c>
      <c r="B244" t="str">
        <f t="shared" si="20"/>
        <v>IL</v>
      </c>
      <c r="C244" t="str">
        <f t="shared" si="21"/>
        <v>006</v>
      </c>
      <c r="D244" t="str">
        <f t="shared" si="22"/>
        <v>5038</v>
      </c>
      <c r="E244" t="str">
        <f t="shared" si="23"/>
        <v>M</v>
      </c>
      <c r="F244" t="s">
        <v>7791</v>
      </c>
      <c r="G244" t="s">
        <v>7792</v>
      </c>
      <c r="H244" t="s">
        <v>7818</v>
      </c>
      <c r="I244" s="21"/>
      <c r="J2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5" spans="1:10">
      <c r="A245" t="s">
        <v>1285</v>
      </c>
      <c r="B245" t="str">
        <f t="shared" si="20"/>
        <v>IL</v>
      </c>
      <c r="C245" t="str">
        <f t="shared" si="21"/>
        <v>006</v>
      </c>
      <c r="D245" t="str">
        <f t="shared" si="22"/>
        <v>5017</v>
      </c>
      <c r="E245" t="str">
        <f t="shared" si="23"/>
        <v>M</v>
      </c>
      <c r="F245" t="s">
        <v>7783</v>
      </c>
      <c r="G245" t="s">
        <v>7784</v>
      </c>
      <c r="H245" t="s">
        <v>7819</v>
      </c>
      <c r="I245" s="21"/>
      <c r="J2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6" spans="1:10">
      <c r="A246" s="23" t="s">
        <v>1151</v>
      </c>
      <c r="B246" s="23" t="str">
        <f t="shared" si="20"/>
        <v>US</v>
      </c>
      <c r="C246" s="23" t="str">
        <f t="shared" si="21"/>
        <v>037</v>
      </c>
      <c r="D246" s="23" t="str">
        <f t="shared" si="22"/>
        <v>8057</v>
      </c>
      <c r="E246" s="23" t="str">
        <f t="shared" si="23"/>
        <v>M</v>
      </c>
      <c r="F246" s="23" t="s">
        <v>7783</v>
      </c>
      <c r="G246" s="23" t="s">
        <v>7784</v>
      </c>
      <c r="H246" s="24" t="s">
        <v>7819</v>
      </c>
      <c r="I246" s="21"/>
      <c r="J2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47" spans="1:10">
      <c r="A247" t="s">
        <v>1285</v>
      </c>
      <c r="B247" t="str">
        <f t="shared" si="20"/>
        <v>IL</v>
      </c>
      <c r="C247" t="str">
        <f t="shared" si="21"/>
        <v>006</v>
      </c>
      <c r="D247" t="str">
        <f t="shared" si="22"/>
        <v>5017</v>
      </c>
      <c r="E247" t="str">
        <f t="shared" si="23"/>
        <v>M</v>
      </c>
      <c r="F247" t="s">
        <v>7791</v>
      </c>
      <c r="G247" t="s">
        <v>7792</v>
      </c>
      <c r="H247" t="s">
        <v>7820</v>
      </c>
      <c r="I247" s="21"/>
      <c r="J2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" spans="1:10">
      <c r="A248" t="s">
        <v>1285</v>
      </c>
      <c r="B248" t="str">
        <f t="shared" si="20"/>
        <v>IL</v>
      </c>
      <c r="C248" t="str">
        <f t="shared" si="21"/>
        <v>006</v>
      </c>
      <c r="D248" t="str">
        <f t="shared" si="22"/>
        <v>5017</v>
      </c>
      <c r="E248" t="str">
        <f t="shared" si="23"/>
        <v>M</v>
      </c>
      <c r="F248" t="s">
        <v>7789</v>
      </c>
      <c r="G248" t="s">
        <v>7790</v>
      </c>
      <c r="H248" t="s">
        <v>7821</v>
      </c>
      <c r="I248" s="21"/>
      <c r="J2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9" spans="1:10">
      <c r="A249" t="s">
        <v>1280</v>
      </c>
      <c r="B249" t="str">
        <f t="shared" si="20"/>
        <v>IL</v>
      </c>
      <c r="C249" t="str">
        <f t="shared" si="21"/>
        <v>006</v>
      </c>
      <c r="D249" t="str">
        <f t="shared" si="22"/>
        <v>5012</v>
      </c>
      <c r="E249" t="str">
        <f t="shared" si="23"/>
        <v>M</v>
      </c>
      <c r="F249" t="s">
        <v>7783</v>
      </c>
      <c r="G249" t="s">
        <v>7784</v>
      </c>
      <c r="H249" t="s">
        <v>7822</v>
      </c>
      <c r="I249" s="21"/>
      <c r="J2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0" spans="1:10">
      <c r="A250" s="23" t="s">
        <v>1083</v>
      </c>
      <c r="B250" s="23" t="str">
        <f t="shared" si="20"/>
        <v>US</v>
      </c>
      <c r="C250" s="23" t="str">
        <f t="shared" si="21"/>
        <v>037</v>
      </c>
      <c r="D250" s="23" t="str">
        <f t="shared" si="22"/>
        <v>8012</v>
      </c>
      <c r="E250" s="23" t="str">
        <f t="shared" si="23"/>
        <v>M</v>
      </c>
      <c r="F250" s="23" t="s">
        <v>7783</v>
      </c>
      <c r="G250" s="23" t="s">
        <v>7784</v>
      </c>
      <c r="H250" s="24" t="s">
        <v>7822</v>
      </c>
      <c r="I250" s="21"/>
      <c r="J2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51" spans="1:10">
      <c r="A251" t="s">
        <v>1280</v>
      </c>
      <c r="B251" t="str">
        <f t="shared" si="20"/>
        <v>IL</v>
      </c>
      <c r="C251" t="str">
        <f t="shared" si="21"/>
        <v>006</v>
      </c>
      <c r="D251" t="str">
        <f t="shared" si="22"/>
        <v>5012</v>
      </c>
      <c r="E251" t="str">
        <f t="shared" si="23"/>
        <v>M</v>
      </c>
      <c r="F251" t="s">
        <v>7791</v>
      </c>
      <c r="G251" t="s">
        <v>7792</v>
      </c>
      <c r="H251" t="s">
        <v>7823</v>
      </c>
      <c r="I251" s="21"/>
      <c r="J2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2" spans="1:10">
      <c r="A252" t="s">
        <v>1083</v>
      </c>
      <c r="B252" t="str">
        <f t="shared" si="20"/>
        <v>US</v>
      </c>
      <c r="C252" t="str">
        <f t="shared" si="21"/>
        <v>037</v>
      </c>
      <c r="D252" t="str">
        <f t="shared" si="22"/>
        <v>8012</v>
      </c>
      <c r="E252" t="str">
        <f t="shared" si="23"/>
        <v>M</v>
      </c>
      <c r="F252" t="s">
        <v>7791</v>
      </c>
      <c r="G252" t="s">
        <v>7792</v>
      </c>
      <c r="H252" t="s">
        <v>7823</v>
      </c>
      <c r="I252" s="21"/>
      <c r="J2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3" spans="1:10">
      <c r="A253" t="s">
        <v>1280</v>
      </c>
      <c r="B253" t="str">
        <f t="shared" si="20"/>
        <v>IL</v>
      </c>
      <c r="C253" t="str">
        <f t="shared" si="21"/>
        <v>006</v>
      </c>
      <c r="D253" t="str">
        <f t="shared" si="22"/>
        <v>5012</v>
      </c>
      <c r="E253" t="str">
        <f t="shared" si="23"/>
        <v>M</v>
      </c>
      <c r="F253" t="s">
        <v>7789</v>
      </c>
      <c r="G253" t="s">
        <v>7790</v>
      </c>
      <c r="H253" t="s">
        <v>7824</v>
      </c>
      <c r="I253" s="21"/>
      <c r="J2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4" spans="1:10">
      <c r="A254" t="s">
        <v>1271</v>
      </c>
      <c r="B254" t="str">
        <f t="shared" si="20"/>
        <v>IL</v>
      </c>
      <c r="C254" t="str">
        <f t="shared" si="21"/>
        <v>006</v>
      </c>
      <c r="D254" t="str">
        <f t="shared" si="22"/>
        <v>5003</v>
      </c>
      <c r="E254" t="str">
        <f t="shared" si="23"/>
        <v>M</v>
      </c>
      <c r="F254" t="s">
        <v>7783</v>
      </c>
      <c r="G254" t="s">
        <v>7784</v>
      </c>
      <c r="H254" t="s">
        <v>7825</v>
      </c>
      <c r="I254" s="21"/>
      <c r="J2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5" spans="1:10">
      <c r="A255" t="s">
        <v>1271</v>
      </c>
      <c r="B255" t="str">
        <f t="shared" si="20"/>
        <v>IL</v>
      </c>
      <c r="C255" t="str">
        <f t="shared" si="21"/>
        <v>006</v>
      </c>
      <c r="D255" t="str">
        <f t="shared" si="22"/>
        <v>5003</v>
      </c>
      <c r="E255" t="str">
        <f t="shared" si="23"/>
        <v>M</v>
      </c>
      <c r="F255" t="s">
        <v>7791</v>
      </c>
      <c r="G255" t="s">
        <v>7792</v>
      </c>
      <c r="H255" t="s">
        <v>7826</v>
      </c>
      <c r="I255" s="21"/>
      <c r="J2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6" spans="1:10">
      <c r="A256" t="s">
        <v>1271</v>
      </c>
      <c r="B256" t="str">
        <f t="shared" si="20"/>
        <v>IL</v>
      </c>
      <c r="C256" t="str">
        <f t="shared" si="21"/>
        <v>006</v>
      </c>
      <c r="D256" t="str">
        <f t="shared" si="22"/>
        <v>5003</v>
      </c>
      <c r="E256" t="str">
        <f t="shared" si="23"/>
        <v>M</v>
      </c>
      <c r="F256" t="s">
        <v>7789</v>
      </c>
      <c r="G256" t="s">
        <v>7790</v>
      </c>
      <c r="H256" t="s">
        <v>7827</v>
      </c>
      <c r="I256" s="21"/>
      <c r="J2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7" spans="1:10">
      <c r="A257" t="s">
        <v>1084</v>
      </c>
      <c r="B257" t="str">
        <f t="shared" si="20"/>
        <v>US</v>
      </c>
      <c r="C257" t="str">
        <f t="shared" si="21"/>
        <v>037</v>
      </c>
      <c r="D257" t="str">
        <f t="shared" si="22"/>
        <v>8015</v>
      </c>
      <c r="E257" t="str">
        <f t="shared" si="23"/>
        <v>M</v>
      </c>
      <c r="F257" t="s">
        <v>7789</v>
      </c>
      <c r="G257" t="s">
        <v>7790</v>
      </c>
      <c r="H257" t="s">
        <v>7828</v>
      </c>
      <c r="I257" s="21"/>
      <c r="J2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8" spans="1:10">
      <c r="A258" t="s">
        <v>1273</v>
      </c>
      <c r="B258" t="str">
        <f t="shared" si="20"/>
        <v>IL</v>
      </c>
      <c r="C258" t="str">
        <f t="shared" si="21"/>
        <v>006</v>
      </c>
      <c r="D258" t="str">
        <f t="shared" si="22"/>
        <v>5005</v>
      </c>
      <c r="E258" t="str">
        <f t="shared" si="23"/>
        <v>M</v>
      </c>
      <c r="F258" t="s">
        <v>7783</v>
      </c>
      <c r="G258" t="s">
        <v>7784</v>
      </c>
      <c r="H258" t="s">
        <v>7829</v>
      </c>
      <c r="I258" s="21"/>
      <c r="J2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9" spans="1:10">
      <c r="A259" s="23" t="s">
        <v>1084</v>
      </c>
      <c r="B259" s="23" t="str">
        <f t="shared" si="20"/>
        <v>US</v>
      </c>
      <c r="C259" s="23" t="str">
        <f t="shared" si="21"/>
        <v>037</v>
      </c>
      <c r="D259" s="23" t="str">
        <f t="shared" si="22"/>
        <v>8015</v>
      </c>
      <c r="E259" s="23" t="str">
        <f t="shared" si="23"/>
        <v>M</v>
      </c>
      <c r="F259" s="23" t="s">
        <v>7783</v>
      </c>
      <c r="G259" s="23" t="s">
        <v>7784</v>
      </c>
      <c r="H259" s="24" t="s">
        <v>7829</v>
      </c>
      <c r="I259" s="21"/>
      <c r="J2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60" spans="1:10">
      <c r="A260" t="s">
        <v>1273</v>
      </c>
      <c r="B260" t="str">
        <f t="shared" si="20"/>
        <v>IL</v>
      </c>
      <c r="C260" t="str">
        <f t="shared" si="21"/>
        <v>006</v>
      </c>
      <c r="D260" t="str">
        <f t="shared" si="22"/>
        <v>5005</v>
      </c>
      <c r="E260" t="str">
        <f t="shared" si="23"/>
        <v>M</v>
      </c>
      <c r="F260" t="s">
        <v>7791</v>
      </c>
      <c r="G260" t="s">
        <v>7792</v>
      </c>
      <c r="H260" t="s">
        <v>7830</v>
      </c>
      <c r="I260" s="21"/>
      <c r="J2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1" spans="1:10">
      <c r="A261" t="s">
        <v>1273</v>
      </c>
      <c r="B261" t="str">
        <f t="shared" si="20"/>
        <v>IL</v>
      </c>
      <c r="C261" t="str">
        <f t="shared" si="21"/>
        <v>006</v>
      </c>
      <c r="D261" t="str">
        <f t="shared" si="22"/>
        <v>5005</v>
      </c>
      <c r="E261" t="str">
        <f t="shared" si="23"/>
        <v>M</v>
      </c>
      <c r="F261" t="s">
        <v>7789</v>
      </c>
      <c r="G261" t="s">
        <v>7790</v>
      </c>
      <c r="H261" t="s">
        <v>7831</v>
      </c>
      <c r="I261" s="21"/>
      <c r="J2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2" spans="1:10">
      <c r="A262" t="s">
        <v>1275</v>
      </c>
      <c r="B262" t="str">
        <f t="shared" si="20"/>
        <v>IL</v>
      </c>
      <c r="C262" t="str">
        <f t="shared" si="21"/>
        <v>006</v>
      </c>
      <c r="D262" t="str">
        <f t="shared" si="22"/>
        <v>5007</v>
      </c>
      <c r="E262" t="str">
        <f t="shared" si="23"/>
        <v>M</v>
      </c>
      <c r="F262" t="s">
        <v>7783</v>
      </c>
      <c r="G262" t="s">
        <v>7784</v>
      </c>
      <c r="H262" t="s">
        <v>7832</v>
      </c>
      <c r="I262" s="21"/>
      <c r="J2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3" spans="1:10">
      <c r="A263" t="s">
        <v>1279</v>
      </c>
      <c r="B263" t="str">
        <f t="shared" si="20"/>
        <v>IL</v>
      </c>
      <c r="C263" t="str">
        <f t="shared" si="21"/>
        <v>006</v>
      </c>
      <c r="D263" t="str">
        <f t="shared" si="22"/>
        <v>5011</v>
      </c>
      <c r="E263" t="str">
        <f t="shared" si="23"/>
        <v>M</v>
      </c>
      <c r="F263" t="s">
        <v>7783</v>
      </c>
      <c r="G263" t="s">
        <v>7784</v>
      </c>
      <c r="H263" t="s">
        <v>7832</v>
      </c>
      <c r="I263" s="21"/>
      <c r="J2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4" spans="1:10">
      <c r="A264" s="23" t="s">
        <v>972</v>
      </c>
      <c r="B264" s="23" t="str">
        <f t="shared" si="20"/>
        <v>US</v>
      </c>
      <c r="C264" s="23" t="str">
        <f t="shared" si="21"/>
        <v>037</v>
      </c>
      <c r="D264" s="23" t="str">
        <f t="shared" si="22"/>
        <v>8026</v>
      </c>
      <c r="E264" s="23" t="str">
        <f t="shared" si="23"/>
        <v>M</v>
      </c>
      <c r="F264" s="23" t="s">
        <v>7783</v>
      </c>
      <c r="G264" s="23" t="s">
        <v>7784</v>
      </c>
      <c r="H264" s="24" t="s">
        <v>7832</v>
      </c>
      <c r="I264" s="21"/>
      <c r="J2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265" spans="1:10">
      <c r="A265" s="23" t="s">
        <v>1095</v>
      </c>
      <c r="B265" s="23" t="str">
        <f t="shared" si="20"/>
        <v>US</v>
      </c>
      <c r="C265" s="23" t="str">
        <f t="shared" si="21"/>
        <v>037</v>
      </c>
      <c r="D265" s="23" t="str">
        <f t="shared" si="22"/>
        <v>8032</v>
      </c>
      <c r="E265" s="23" t="str">
        <f t="shared" si="23"/>
        <v>M</v>
      </c>
      <c r="F265" s="23" t="s">
        <v>7783</v>
      </c>
      <c r="G265" s="23" t="s">
        <v>7784</v>
      </c>
      <c r="H265" s="24" t="s">
        <v>7832</v>
      </c>
      <c r="I265" s="21"/>
      <c r="J2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66" spans="1:10">
      <c r="A266" t="s">
        <v>1282</v>
      </c>
      <c r="B266" t="str">
        <f t="shared" si="20"/>
        <v>IL</v>
      </c>
      <c r="C266" t="str">
        <f t="shared" si="21"/>
        <v>006</v>
      </c>
      <c r="D266" t="str">
        <f t="shared" si="22"/>
        <v>5014</v>
      </c>
      <c r="E266" t="str">
        <f t="shared" si="23"/>
        <v>M</v>
      </c>
      <c r="F266" t="s">
        <v>7783</v>
      </c>
      <c r="G266" t="s">
        <v>7784</v>
      </c>
      <c r="H266" t="s">
        <v>7833</v>
      </c>
      <c r="I266" s="21"/>
      <c r="J2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7" spans="1:10">
      <c r="A267" s="23" t="s">
        <v>979</v>
      </c>
      <c r="B267" s="23" t="str">
        <f t="shared" si="20"/>
        <v>US</v>
      </c>
      <c r="C267" s="23" t="str">
        <f t="shared" si="21"/>
        <v>037</v>
      </c>
      <c r="D267" s="23" t="str">
        <f t="shared" si="22"/>
        <v>8059</v>
      </c>
      <c r="E267" s="23" t="str">
        <f t="shared" si="23"/>
        <v>M</v>
      </c>
      <c r="F267" s="23" t="s">
        <v>7783</v>
      </c>
      <c r="G267" s="23" t="s">
        <v>7784</v>
      </c>
      <c r="H267" s="24" t="s">
        <v>7833</v>
      </c>
      <c r="I267" s="21"/>
      <c r="J2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268" spans="1:10">
      <c r="A268" t="s">
        <v>1275</v>
      </c>
      <c r="B268" t="str">
        <f t="shared" si="20"/>
        <v>IL</v>
      </c>
      <c r="C268" t="str">
        <f t="shared" si="21"/>
        <v>006</v>
      </c>
      <c r="D268" t="str">
        <f t="shared" si="22"/>
        <v>5007</v>
      </c>
      <c r="E268" t="str">
        <f t="shared" si="23"/>
        <v>M</v>
      </c>
      <c r="F268" t="s">
        <v>7791</v>
      </c>
      <c r="G268" t="s">
        <v>7792</v>
      </c>
      <c r="H268" t="s">
        <v>7834</v>
      </c>
      <c r="I268" s="21"/>
      <c r="J2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9" spans="1:10">
      <c r="A269" t="s">
        <v>1279</v>
      </c>
      <c r="B269" t="str">
        <f t="shared" si="20"/>
        <v>IL</v>
      </c>
      <c r="C269" t="str">
        <f t="shared" si="21"/>
        <v>006</v>
      </c>
      <c r="D269" t="str">
        <f t="shared" si="22"/>
        <v>5011</v>
      </c>
      <c r="E269" t="str">
        <f t="shared" si="23"/>
        <v>M</v>
      </c>
      <c r="F269" t="s">
        <v>7791</v>
      </c>
      <c r="G269" t="s">
        <v>7792</v>
      </c>
      <c r="H269" t="s">
        <v>7834</v>
      </c>
      <c r="I269" s="21"/>
      <c r="J2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0" spans="1:10">
      <c r="A270" t="s">
        <v>1282</v>
      </c>
      <c r="B270" t="str">
        <f t="shared" si="20"/>
        <v>IL</v>
      </c>
      <c r="C270" t="str">
        <f t="shared" si="21"/>
        <v>006</v>
      </c>
      <c r="D270" t="str">
        <f t="shared" si="22"/>
        <v>5014</v>
      </c>
      <c r="E270" t="str">
        <f t="shared" si="23"/>
        <v>M</v>
      </c>
      <c r="F270" t="s">
        <v>7791</v>
      </c>
      <c r="G270" t="s">
        <v>7792</v>
      </c>
      <c r="H270" t="s">
        <v>7835</v>
      </c>
      <c r="I270" s="21"/>
      <c r="J2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1" spans="1:10">
      <c r="A271" t="s">
        <v>1275</v>
      </c>
      <c r="B271" t="str">
        <f t="shared" si="20"/>
        <v>IL</v>
      </c>
      <c r="C271" t="str">
        <f t="shared" si="21"/>
        <v>006</v>
      </c>
      <c r="D271" t="str">
        <f t="shared" si="22"/>
        <v>5007</v>
      </c>
      <c r="E271" t="str">
        <f t="shared" si="23"/>
        <v>M</v>
      </c>
      <c r="F271" t="s">
        <v>7789</v>
      </c>
      <c r="G271" t="s">
        <v>7790</v>
      </c>
      <c r="H271" t="s">
        <v>7836</v>
      </c>
      <c r="I271" s="21"/>
      <c r="J2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2" spans="1:10">
      <c r="A272" t="s">
        <v>1279</v>
      </c>
      <c r="B272" t="str">
        <f t="shared" si="20"/>
        <v>IL</v>
      </c>
      <c r="C272" t="str">
        <f t="shared" si="21"/>
        <v>006</v>
      </c>
      <c r="D272" t="str">
        <f t="shared" si="22"/>
        <v>5011</v>
      </c>
      <c r="E272" t="str">
        <f t="shared" si="23"/>
        <v>M</v>
      </c>
      <c r="F272" t="s">
        <v>7789</v>
      </c>
      <c r="G272" t="s">
        <v>7790</v>
      </c>
      <c r="H272" t="s">
        <v>7836</v>
      </c>
      <c r="I272" s="21"/>
      <c r="J2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" spans="1:10">
      <c r="A273" t="s">
        <v>1282</v>
      </c>
      <c r="B273" t="str">
        <f t="shared" si="20"/>
        <v>IL</v>
      </c>
      <c r="C273" t="str">
        <f t="shared" si="21"/>
        <v>006</v>
      </c>
      <c r="D273" t="str">
        <f t="shared" si="22"/>
        <v>5014</v>
      </c>
      <c r="E273" t="str">
        <f t="shared" si="23"/>
        <v>M</v>
      </c>
      <c r="F273" t="s">
        <v>7789</v>
      </c>
      <c r="G273" t="s">
        <v>7790</v>
      </c>
      <c r="H273" t="s">
        <v>7837</v>
      </c>
      <c r="I273" s="21"/>
      <c r="J2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4" spans="1:10">
      <c r="A274" t="s">
        <v>7838</v>
      </c>
      <c r="B274" t="str">
        <f t="shared" si="20"/>
        <v>US</v>
      </c>
      <c r="C274" t="str">
        <f t="shared" si="21"/>
        <v>038</v>
      </c>
      <c r="D274" t="str">
        <f t="shared" si="22"/>
        <v>4001</v>
      </c>
      <c r="E274" t="str">
        <f t="shared" si="23"/>
        <v>H</v>
      </c>
      <c r="F274" t="s">
        <v>7797</v>
      </c>
      <c r="G274" t="s">
        <v>7798</v>
      </c>
      <c r="H274" t="s">
        <v>7839</v>
      </c>
      <c r="I274" s="21"/>
      <c r="J2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5" spans="1:10">
      <c r="A275" t="s">
        <v>7840</v>
      </c>
      <c r="B275" t="str">
        <f t="shared" si="20"/>
        <v>US</v>
      </c>
      <c r="C275" t="str">
        <f t="shared" si="21"/>
        <v>038</v>
      </c>
      <c r="D275" t="str">
        <f t="shared" si="22"/>
        <v>4004</v>
      </c>
      <c r="E275" t="str">
        <f t="shared" si="23"/>
        <v>H</v>
      </c>
      <c r="F275" t="s">
        <v>7797</v>
      </c>
      <c r="G275" t="s">
        <v>7798</v>
      </c>
      <c r="H275" t="s">
        <v>7839</v>
      </c>
      <c r="I275" s="21"/>
      <c r="J2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6" spans="1:10">
      <c r="A276" t="s">
        <v>7841</v>
      </c>
      <c r="B276" t="str">
        <f t="shared" si="20"/>
        <v>US</v>
      </c>
      <c r="C276" t="str">
        <f t="shared" si="21"/>
        <v>038</v>
      </c>
      <c r="D276" t="str">
        <f t="shared" si="22"/>
        <v>4007</v>
      </c>
      <c r="E276" t="str">
        <f t="shared" si="23"/>
        <v>H</v>
      </c>
      <c r="F276" t="s">
        <v>7797</v>
      </c>
      <c r="G276" t="s">
        <v>7798</v>
      </c>
      <c r="H276" t="s">
        <v>7839</v>
      </c>
      <c r="I276" s="21"/>
      <c r="J2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7" spans="1:10">
      <c r="A277" t="s">
        <v>7842</v>
      </c>
      <c r="B277" t="str">
        <f t="shared" si="20"/>
        <v>US</v>
      </c>
      <c r="C277" t="str">
        <f t="shared" si="21"/>
        <v>038</v>
      </c>
      <c r="D277" t="str">
        <f t="shared" si="22"/>
        <v>4008</v>
      </c>
      <c r="E277" t="str">
        <f t="shared" si="23"/>
        <v>H</v>
      </c>
      <c r="F277" t="s">
        <v>7797</v>
      </c>
      <c r="G277" t="s">
        <v>7798</v>
      </c>
      <c r="H277" t="s">
        <v>7839</v>
      </c>
      <c r="I277" s="21"/>
      <c r="J2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8" spans="1:10">
      <c r="A278" t="s">
        <v>7843</v>
      </c>
      <c r="B278" t="str">
        <f t="shared" si="20"/>
        <v>US</v>
      </c>
      <c r="C278" t="str">
        <f t="shared" si="21"/>
        <v>038</v>
      </c>
      <c r="D278" t="str">
        <f t="shared" si="22"/>
        <v>4010</v>
      </c>
      <c r="E278" t="str">
        <f t="shared" si="23"/>
        <v>H</v>
      </c>
      <c r="F278" t="s">
        <v>7797</v>
      </c>
      <c r="G278" t="s">
        <v>7798</v>
      </c>
      <c r="H278" t="s">
        <v>7839</v>
      </c>
      <c r="I278" s="21"/>
      <c r="J2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9" spans="1:10">
      <c r="A279" t="s">
        <v>7844</v>
      </c>
      <c r="B279" t="str">
        <f t="shared" si="20"/>
        <v>US</v>
      </c>
      <c r="C279" t="str">
        <f t="shared" si="21"/>
        <v>038</v>
      </c>
      <c r="D279" t="str">
        <f t="shared" si="22"/>
        <v>4011</v>
      </c>
      <c r="E279" t="str">
        <f t="shared" si="23"/>
        <v>H</v>
      </c>
      <c r="F279" t="s">
        <v>7797</v>
      </c>
      <c r="G279" t="s">
        <v>7798</v>
      </c>
      <c r="H279" t="s">
        <v>7839</v>
      </c>
      <c r="I279" s="21"/>
      <c r="J2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0" spans="1:10">
      <c r="A280" t="s">
        <v>7845</v>
      </c>
      <c r="B280" t="str">
        <f t="shared" si="20"/>
        <v>US</v>
      </c>
      <c r="C280" t="str">
        <f t="shared" si="21"/>
        <v>038</v>
      </c>
      <c r="D280" t="str">
        <f t="shared" si="22"/>
        <v>4015</v>
      </c>
      <c r="E280" t="str">
        <f t="shared" si="23"/>
        <v>H</v>
      </c>
      <c r="F280" t="s">
        <v>7797</v>
      </c>
      <c r="G280" t="s">
        <v>7798</v>
      </c>
      <c r="H280" t="s">
        <v>7839</v>
      </c>
      <c r="I280" s="21"/>
      <c r="J2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1" spans="1:10">
      <c r="A281" t="s">
        <v>7846</v>
      </c>
      <c r="B281" t="str">
        <f t="shared" si="20"/>
        <v>US</v>
      </c>
      <c r="C281" t="str">
        <f t="shared" si="21"/>
        <v>038</v>
      </c>
      <c r="D281" t="str">
        <f t="shared" si="22"/>
        <v>4017</v>
      </c>
      <c r="E281" t="str">
        <f t="shared" si="23"/>
        <v>H</v>
      </c>
      <c r="F281" t="s">
        <v>7797</v>
      </c>
      <c r="G281" t="s">
        <v>7798</v>
      </c>
      <c r="H281" t="s">
        <v>7839</v>
      </c>
      <c r="I281" s="21"/>
      <c r="J2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2" spans="1:10">
      <c r="A282" t="s">
        <v>7847</v>
      </c>
      <c r="B282" t="str">
        <f t="shared" si="20"/>
        <v>US</v>
      </c>
      <c r="C282" t="str">
        <f t="shared" si="21"/>
        <v>038</v>
      </c>
      <c r="D282" t="str">
        <f t="shared" si="22"/>
        <v>4018</v>
      </c>
      <c r="E282" t="str">
        <f t="shared" si="23"/>
        <v>H</v>
      </c>
      <c r="F282" t="s">
        <v>7797</v>
      </c>
      <c r="G282" t="s">
        <v>7798</v>
      </c>
      <c r="H282" t="s">
        <v>7839</v>
      </c>
      <c r="I282" s="21"/>
      <c r="J2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3" spans="1:10">
      <c r="A283" t="s">
        <v>7848</v>
      </c>
      <c r="B283" t="str">
        <f t="shared" si="20"/>
        <v>US</v>
      </c>
      <c r="C283" t="str">
        <f t="shared" si="21"/>
        <v>038</v>
      </c>
      <c r="D283" t="str">
        <f t="shared" si="22"/>
        <v>4019</v>
      </c>
      <c r="E283" t="str">
        <f t="shared" si="23"/>
        <v>H</v>
      </c>
      <c r="F283" t="s">
        <v>7797</v>
      </c>
      <c r="G283" t="s">
        <v>7798</v>
      </c>
      <c r="H283" t="s">
        <v>7839</v>
      </c>
      <c r="I283" s="21"/>
      <c r="J2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4" spans="1:10">
      <c r="A284" t="s">
        <v>7849</v>
      </c>
      <c r="B284" t="str">
        <f t="shared" si="20"/>
        <v>US</v>
      </c>
      <c r="C284" t="str">
        <f t="shared" si="21"/>
        <v>038</v>
      </c>
      <c r="D284" t="str">
        <f t="shared" si="22"/>
        <v>4020</v>
      </c>
      <c r="E284" t="str">
        <f t="shared" si="23"/>
        <v>H</v>
      </c>
      <c r="F284" t="s">
        <v>7797</v>
      </c>
      <c r="G284" t="s">
        <v>7798</v>
      </c>
      <c r="H284" t="s">
        <v>7839</v>
      </c>
      <c r="I284" s="21"/>
      <c r="J2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5" spans="1:10">
      <c r="A285" t="s">
        <v>7850</v>
      </c>
      <c r="B285" t="str">
        <f t="shared" si="20"/>
        <v>US</v>
      </c>
      <c r="C285" t="str">
        <f t="shared" si="21"/>
        <v>038</v>
      </c>
      <c r="D285" t="str">
        <f t="shared" si="22"/>
        <v>4021</v>
      </c>
      <c r="E285" t="str">
        <f t="shared" si="23"/>
        <v>H</v>
      </c>
      <c r="F285" t="s">
        <v>7797</v>
      </c>
      <c r="G285" t="s">
        <v>7798</v>
      </c>
      <c r="H285" t="s">
        <v>7839</v>
      </c>
      <c r="I285" s="21"/>
      <c r="J2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6" spans="1:10">
      <c r="A286" t="s">
        <v>7851</v>
      </c>
      <c r="B286" t="str">
        <f t="shared" si="20"/>
        <v>US</v>
      </c>
      <c r="C286" t="str">
        <f t="shared" si="21"/>
        <v>038</v>
      </c>
      <c r="D286" t="str">
        <f t="shared" si="22"/>
        <v>4022</v>
      </c>
      <c r="E286" t="str">
        <f t="shared" si="23"/>
        <v>H</v>
      </c>
      <c r="F286" t="s">
        <v>7797</v>
      </c>
      <c r="G286" t="s">
        <v>7798</v>
      </c>
      <c r="H286" t="s">
        <v>7839</v>
      </c>
      <c r="I286" s="21"/>
      <c r="J2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7" spans="1:10">
      <c r="A287" t="s">
        <v>7852</v>
      </c>
      <c r="B287" t="str">
        <f t="shared" ref="B287:B350" si="24">LEFT(A287,2)</f>
        <v>US</v>
      </c>
      <c r="C287" t="str">
        <f t="shared" ref="C287:C350" si="25">MID(A287,4,3)</f>
        <v>038</v>
      </c>
      <c r="D287" t="str">
        <f t="shared" ref="D287:D350" si="26">MID(A287,8,4)</f>
        <v>4023</v>
      </c>
      <c r="E287" t="str">
        <f t="shared" ref="E287:E350" si="27">MID(A287,13,1)</f>
        <v>H</v>
      </c>
      <c r="F287" t="s">
        <v>7797</v>
      </c>
      <c r="G287" t="s">
        <v>7798</v>
      </c>
      <c r="H287" t="s">
        <v>7839</v>
      </c>
      <c r="I287" s="21"/>
      <c r="J2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8" spans="1:10">
      <c r="A288" t="s">
        <v>7853</v>
      </c>
      <c r="B288" t="str">
        <f t="shared" si="24"/>
        <v>US</v>
      </c>
      <c r="C288" t="str">
        <f t="shared" si="25"/>
        <v>038</v>
      </c>
      <c r="D288" t="str">
        <f t="shared" si="26"/>
        <v>4024</v>
      </c>
      <c r="E288" t="str">
        <f t="shared" si="27"/>
        <v>H</v>
      </c>
      <c r="F288" t="s">
        <v>7797</v>
      </c>
      <c r="G288" t="s">
        <v>7798</v>
      </c>
      <c r="H288" t="s">
        <v>7839</v>
      </c>
      <c r="I288" s="21"/>
      <c r="J2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9" spans="1:10">
      <c r="A289" t="s">
        <v>7854</v>
      </c>
      <c r="B289" t="str">
        <f t="shared" si="24"/>
        <v>US</v>
      </c>
      <c r="C289" t="str">
        <f t="shared" si="25"/>
        <v>038</v>
      </c>
      <c r="D289" t="str">
        <f t="shared" si="26"/>
        <v>4025</v>
      </c>
      <c r="E289" t="str">
        <f t="shared" si="27"/>
        <v>H</v>
      </c>
      <c r="F289" t="s">
        <v>7797</v>
      </c>
      <c r="G289" t="s">
        <v>7798</v>
      </c>
      <c r="H289" t="s">
        <v>7839</v>
      </c>
      <c r="I289" s="21"/>
      <c r="J2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0" spans="1:10">
      <c r="A290" t="s">
        <v>7855</v>
      </c>
      <c r="B290" t="str">
        <f t="shared" si="24"/>
        <v>US</v>
      </c>
      <c r="C290" t="str">
        <f t="shared" si="25"/>
        <v>038</v>
      </c>
      <c r="D290" t="str">
        <f t="shared" si="26"/>
        <v>4026</v>
      </c>
      <c r="E290" t="str">
        <f t="shared" si="27"/>
        <v>H</v>
      </c>
      <c r="F290" t="s">
        <v>7797</v>
      </c>
      <c r="G290" t="s">
        <v>7798</v>
      </c>
      <c r="H290" t="s">
        <v>7839</v>
      </c>
      <c r="I290" s="21"/>
      <c r="J2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" spans="1:10">
      <c r="A291" t="s">
        <v>7856</v>
      </c>
      <c r="B291" t="str">
        <f t="shared" si="24"/>
        <v>US</v>
      </c>
      <c r="C291" t="str">
        <f t="shared" si="25"/>
        <v>038</v>
      </c>
      <c r="D291" t="str">
        <f t="shared" si="26"/>
        <v>4027</v>
      </c>
      <c r="E291" t="str">
        <f t="shared" si="27"/>
        <v>H</v>
      </c>
      <c r="F291" t="s">
        <v>7797</v>
      </c>
      <c r="G291" t="s">
        <v>7798</v>
      </c>
      <c r="H291" t="s">
        <v>7839</v>
      </c>
      <c r="I291" s="21"/>
      <c r="J2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2" spans="1:10">
      <c r="A292" t="s">
        <v>7857</v>
      </c>
      <c r="B292" t="str">
        <f t="shared" si="24"/>
        <v>US</v>
      </c>
      <c r="C292" t="str">
        <f t="shared" si="25"/>
        <v>038</v>
      </c>
      <c r="D292" t="str">
        <f t="shared" si="26"/>
        <v>4034</v>
      </c>
      <c r="E292" t="str">
        <f t="shared" si="27"/>
        <v>H</v>
      </c>
      <c r="F292" t="s">
        <v>7797</v>
      </c>
      <c r="G292" t="s">
        <v>7798</v>
      </c>
      <c r="H292" t="s">
        <v>7839</v>
      </c>
      <c r="I292" s="21"/>
      <c r="J2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3" spans="1:10">
      <c r="A293" t="s">
        <v>7858</v>
      </c>
      <c r="B293" t="str">
        <f t="shared" si="24"/>
        <v>US</v>
      </c>
      <c r="C293" t="str">
        <f t="shared" si="25"/>
        <v>038</v>
      </c>
      <c r="D293" t="str">
        <f t="shared" si="26"/>
        <v>4035</v>
      </c>
      <c r="E293" t="str">
        <f t="shared" si="27"/>
        <v>H</v>
      </c>
      <c r="F293" t="s">
        <v>7797</v>
      </c>
      <c r="G293" t="s">
        <v>7798</v>
      </c>
      <c r="H293" t="s">
        <v>7839</v>
      </c>
      <c r="I293" s="21"/>
      <c r="J2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4" spans="1:10">
      <c r="A294" t="s">
        <v>7859</v>
      </c>
      <c r="B294" t="str">
        <f t="shared" si="24"/>
        <v>US</v>
      </c>
      <c r="C294" t="str">
        <f t="shared" si="25"/>
        <v>038</v>
      </c>
      <c r="D294" t="str">
        <f t="shared" si="26"/>
        <v>4036</v>
      </c>
      <c r="E294" t="str">
        <f t="shared" si="27"/>
        <v>H</v>
      </c>
      <c r="F294" t="s">
        <v>7797</v>
      </c>
      <c r="G294" t="s">
        <v>7798</v>
      </c>
      <c r="H294" t="s">
        <v>7839</v>
      </c>
      <c r="I294" s="21"/>
      <c r="J2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5" spans="1:10">
      <c r="A295" t="s">
        <v>7860</v>
      </c>
      <c r="B295" t="str">
        <f t="shared" si="24"/>
        <v>US</v>
      </c>
      <c r="C295" t="str">
        <f t="shared" si="25"/>
        <v>038</v>
      </c>
      <c r="D295" t="str">
        <f t="shared" si="26"/>
        <v>4067</v>
      </c>
      <c r="E295" t="str">
        <f t="shared" si="27"/>
        <v>H</v>
      </c>
      <c r="F295" t="s">
        <v>7797</v>
      </c>
      <c r="G295" t="s">
        <v>7798</v>
      </c>
      <c r="H295" t="s">
        <v>7839</v>
      </c>
      <c r="I295" s="21"/>
      <c r="J2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6" spans="1:10">
      <c r="A296" t="s">
        <v>7861</v>
      </c>
      <c r="B296" t="str">
        <f t="shared" si="24"/>
        <v>US</v>
      </c>
      <c r="C296" t="str">
        <f t="shared" si="25"/>
        <v>038</v>
      </c>
      <c r="D296" t="str">
        <f t="shared" si="26"/>
        <v>4069</v>
      </c>
      <c r="E296" t="str">
        <f t="shared" si="27"/>
        <v>H</v>
      </c>
      <c r="F296" t="s">
        <v>7797</v>
      </c>
      <c r="G296" t="s">
        <v>7798</v>
      </c>
      <c r="H296" t="s">
        <v>7839</v>
      </c>
      <c r="I296" s="21"/>
      <c r="J2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7" spans="1:10">
      <c r="A297" t="s">
        <v>7862</v>
      </c>
      <c r="B297" t="str">
        <f t="shared" si="24"/>
        <v>US</v>
      </c>
      <c r="C297" t="str">
        <f t="shared" si="25"/>
        <v>038</v>
      </c>
      <c r="D297" t="str">
        <f t="shared" si="26"/>
        <v>4071</v>
      </c>
      <c r="E297" t="str">
        <f t="shared" si="27"/>
        <v>H</v>
      </c>
      <c r="F297" t="s">
        <v>7797</v>
      </c>
      <c r="G297" t="s">
        <v>7798</v>
      </c>
      <c r="H297" t="s">
        <v>7839</v>
      </c>
      <c r="I297" s="21"/>
      <c r="J2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8" spans="1:10">
      <c r="A298" t="s">
        <v>7863</v>
      </c>
      <c r="B298" t="str">
        <f t="shared" si="24"/>
        <v>US</v>
      </c>
      <c r="C298" t="str">
        <f t="shared" si="25"/>
        <v>038</v>
      </c>
      <c r="D298" t="str">
        <f t="shared" si="26"/>
        <v>4072</v>
      </c>
      <c r="E298" t="str">
        <f t="shared" si="27"/>
        <v>H</v>
      </c>
      <c r="F298" t="s">
        <v>7797</v>
      </c>
      <c r="G298" t="s">
        <v>7798</v>
      </c>
      <c r="H298" t="s">
        <v>7839</v>
      </c>
      <c r="I298" s="21"/>
      <c r="J2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9" spans="1:10">
      <c r="A299" t="s">
        <v>7864</v>
      </c>
      <c r="B299" t="str">
        <f t="shared" si="24"/>
        <v>US</v>
      </c>
      <c r="C299" t="str">
        <f t="shared" si="25"/>
        <v>038</v>
      </c>
      <c r="D299" t="str">
        <f t="shared" si="26"/>
        <v>4073</v>
      </c>
      <c r="E299" t="str">
        <f t="shared" si="27"/>
        <v>H</v>
      </c>
      <c r="F299" t="s">
        <v>7797</v>
      </c>
      <c r="G299" t="s">
        <v>7798</v>
      </c>
      <c r="H299" t="s">
        <v>7839</v>
      </c>
      <c r="I299" s="21"/>
      <c r="J2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0" spans="1:10">
      <c r="A300" t="s">
        <v>7865</v>
      </c>
      <c r="B300" t="str">
        <f t="shared" si="24"/>
        <v>US</v>
      </c>
      <c r="C300" t="str">
        <f t="shared" si="25"/>
        <v>038</v>
      </c>
      <c r="D300" t="str">
        <f t="shared" si="26"/>
        <v>4074</v>
      </c>
      <c r="E300" t="str">
        <f t="shared" si="27"/>
        <v>H</v>
      </c>
      <c r="F300" t="s">
        <v>7797</v>
      </c>
      <c r="G300" t="s">
        <v>7798</v>
      </c>
      <c r="H300" t="s">
        <v>7839</v>
      </c>
      <c r="I300" s="21"/>
      <c r="J3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1" spans="1:10">
      <c r="A301" t="s">
        <v>7866</v>
      </c>
      <c r="B301" t="str">
        <f t="shared" si="24"/>
        <v>US</v>
      </c>
      <c r="C301" t="str">
        <f t="shared" si="25"/>
        <v>038</v>
      </c>
      <c r="D301" t="str">
        <f t="shared" si="26"/>
        <v>4075</v>
      </c>
      <c r="E301" t="str">
        <f t="shared" si="27"/>
        <v>H</v>
      </c>
      <c r="F301" t="s">
        <v>7797</v>
      </c>
      <c r="G301" t="s">
        <v>7798</v>
      </c>
      <c r="H301" t="s">
        <v>7839</v>
      </c>
      <c r="I301" s="21"/>
      <c r="J3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2" spans="1:10">
      <c r="A302" t="s">
        <v>7867</v>
      </c>
      <c r="B302" t="str">
        <f t="shared" si="24"/>
        <v>US</v>
      </c>
      <c r="C302" t="str">
        <f t="shared" si="25"/>
        <v>038</v>
      </c>
      <c r="D302" t="str">
        <f t="shared" si="26"/>
        <v>4090</v>
      </c>
      <c r="E302" t="str">
        <f t="shared" si="27"/>
        <v>H</v>
      </c>
      <c r="F302" t="s">
        <v>7797</v>
      </c>
      <c r="G302" t="s">
        <v>7798</v>
      </c>
      <c r="H302" t="s">
        <v>7839</v>
      </c>
      <c r="I302" s="21"/>
      <c r="J3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3" spans="1:10">
      <c r="A303" s="23" t="s">
        <v>1666</v>
      </c>
      <c r="B303" s="23" t="str">
        <f t="shared" si="24"/>
        <v>US</v>
      </c>
      <c r="C303" s="23" t="str">
        <f t="shared" si="25"/>
        <v>037</v>
      </c>
      <c r="D303" s="23" t="str">
        <f t="shared" si="26"/>
        <v>8013</v>
      </c>
      <c r="E303" s="23" t="str">
        <f t="shared" si="27"/>
        <v>M</v>
      </c>
      <c r="F303" s="23" t="s">
        <v>7783</v>
      </c>
      <c r="G303" s="23" t="s">
        <v>7784</v>
      </c>
      <c r="H303" s="24" t="s">
        <v>7868</v>
      </c>
      <c r="I303" s="21"/>
      <c r="J3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304" spans="1:10">
      <c r="A304" t="s">
        <v>1315</v>
      </c>
      <c r="B304" t="str">
        <f t="shared" si="24"/>
        <v>IL</v>
      </c>
      <c r="C304" t="str">
        <f t="shared" si="25"/>
        <v>006</v>
      </c>
      <c r="D304" t="str">
        <f t="shared" si="26"/>
        <v>5047</v>
      </c>
      <c r="E304" t="str">
        <f t="shared" si="27"/>
        <v>M</v>
      </c>
      <c r="F304" t="s">
        <v>7783</v>
      </c>
      <c r="G304" t="s">
        <v>7784</v>
      </c>
      <c r="H304" t="s">
        <v>7869</v>
      </c>
      <c r="I304" s="21"/>
      <c r="J3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5" spans="1:10">
      <c r="A305" t="s">
        <v>1095</v>
      </c>
      <c r="B305" t="str">
        <f t="shared" si="24"/>
        <v>US</v>
      </c>
      <c r="C305" t="str">
        <f t="shared" si="25"/>
        <v>037</v>
      </c>
      <c r="D305" t="str">
        <f t="shared" si="26"/>
        <v>8032</v>
      </c>
      <c r="E305" t="str">
        <f t="shared" si="27"/>
        <v>M</v>
      </c>
      <c r="F305" t="s">
        <v>7789</v>
      </c>
      <c r="G305" t="s">
        <v>7790</v>
      </c>
      <c r="H305" t="s">
        <v>7870</v>
      </c>
      <c r="I305" s="21"/>
      <c r="J3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6" spans="1:10">
      <c r="A306" t="s">
        <v>7871</v>
      </c>
      <c r="B306" t="str">
        <f t="shared" si="24"/>
        <v>US</v>
      </c>
      <c r="C306" t="str">
        <f t="shared" si="25"/>
        <v>038</v>
      </c>
      <c r="D306" t="str">
        <f t="shared" si="26"/>
        <v>4000</v>
      </c>
      <c r="E306" t="str">
        <f t="shared" si="27"/>
        <v>H</v>
      </c>
      <c r="F306" t="s">
        <v>7797</v>
      </c>
      <c r="G306" t="s">
        <v>7798</v>
      </c>
      <c r="H306" t="s">
        <v>7872</v>
      </c>
      <c r="I306" s="21"/>
      <c r="J3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7" spans="1:10">
      <c r="A307" t="s">
        <v>7873</v>
      </c>
      <c r="B307" t="str">
        <f t="shared" si="24"/>
        <v>US</v>
      </c>
      <c r="C307" t="str">
        <f t="shared" si="25"/>
        <v>038</v>
      </c>
      <c r="D307" t="str">
        <f t="shared" si="26"/>
        <v>4016</v>
      </c>
      <c r="E307" t="str">
        <f t="shared" si="27"/>
        <v>H</v>
      </c>
      <c r="F307" t="s">
        <v>7797</v>
      </c>
      <c r="G307" t="s">
        <v>7798</v>
      </c>
      <c r="H307" t="s">
        <v>7872</v>
      </c>
      <c r="I307" s="21"/>
      <c r="J3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8" spans="1:10">
      <c r="A308" t="s">
        <v>7874</v>
      </c>
      <c r="B308" t="str">
        <f t="shared" si="24"/>
        <v>US</v>
      </c>
      <c r="C308" t="str">
        <f t="shared" si="25"/>
        <v>038</v>
      </c>
      <c r="D308" t="str">
        <f t="shared" si="26"/>
        <v>4028</v>
      </c>
      <c r="E308" t="str">
        <f t="shared" si="27"/>
        <v>H</v>
      </c>
      <c r="F308" t="s">
        <v>7797</v>
      </c>
      <c r="G308" t="s">
        <v>7798</v>
      </c>
      <c r="H308" t="s">
        <v>7872</v>
      </c>
      <c r="I308" s="21"/>
      <c r="J3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" spans="1:10">
      <c r="A309" t="s">
        <v>7875</v>
      </c>
      <c r="B309" t="str">
        <f t="shared" si="24"/>
        <v>US</v>
      </c>
      <c r="C309" t="str">
        <f t="shared" si="25"/>
        <v>038</v>
      </c>
      <c r="D309" t="str">
        <f t="shared" si="26"/>
        <v>4029</v>
      </c>
      <c r="E309" t="str">
        <f t="shared" si="27"/>
        <v>H</v>
      </c>
      <c r="F309" t="s">
        <v>7797</v>
      </c>
      <c r="G309" t="s">
        <v>7798</v>
      </c>
      <c r="H309" t="s">
        <v>7872</v>
      </c>
      <c r="I309" s="21"/>
      <c r="J3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0" spans="1:10">
      <c r="A310" t="s">
        <v>7876</v>
      </c>
      <c r="B310" t="str">
        <f t="shared" si="24"/>
        <v>US</v>
      </c>
      <c r="C310" t="str">
        <f t="shared" si="25"/>
        <v>038</v>
      </c>
      <c r="D310" t="str">
        <f t="shared" si="26"/>
        <v>4030</v>
      </c>
      <c r="E310" t="str">
        <f t="shared" si="27"/>
        <v>H</v>
      </c>
      <c r="F310" t="s">
        <v>7797</v>
      </c>
      <c r="G310" t="s">
        <v>7798</v>
      </c>
      <c r="H310" t="s">
        <v>7872</v>
      </c>
      <c r="I310" s="21"/>
      <c r="J3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1" spans="1:10">
      <c r="A311" t="s">
        <v>7877</v>
      </c>
      <c r="B311" t="str">
        <f t="shared" si="24"/>
        <v>US</v>
      </c>
      <c r="C311" t="str">
        <f t="shared" si="25"/>
        <v>038</v>
      </c>
      <c r="D311" t="str">
        <f t="shared" si="26"/>
        <v>4031</v>
      </c>
      <c r="E311" t="str">
        <f t="shared" si="27"/>
        <v>H</v>
      </c>
      <c r="F311" t="s">
        <v>7797</v>
      </c>
      <c r="G311" t="s">
        <v>7798</v>
      </c>
      <c r="H311" t="s">
        <v>7872</v>
      </c>
      <c r="I311" s="21"/>
      <c r="J3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" spans="1:10">
      <c r="A312" t="s">
        <v>7878</v>
      </c>
      <c r="B312" t="str">
        <f t="shared" si="24"/>
        <v>US</v>
      </c>
      <c r="C312" t="str">
        <f t="shared" si="25"/>
        <v>038</v>
      </c>
      <c r="D312" t="str">
        <f t="shared" si="26"/>
        <v>4032</v>
      </c>
      <c r="E312" t="str">
        <f t="shared" si="27"/>
        <v>H</v>
      </c>
      <c r="F312" t="s">
        <v>7797</v>
      </c>
      <c r="G312" t="s">
        <v>7798</v>
      </c>
      <c r="H312" t="s">
        <v>7872</v>
      </c>
      <c r="I312" s="21"/>
      <c r="J3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3" spans="1:10">
      <c r="A313" t="s">
        <v>7879</v>
      </c>
      <c r="B313" t="str">
        <f t="shared" si="24"/>
        <v>US</v>
      </c>
      <c r="C313" t="str">
        <f t="shared" si="25"/>
        <v>038</v>
      </c>
      <c r="D313" t="str">
        <f t="shared" si="26"/>
        <v>4033</v>
      </c>
      <c r="E313" t="str">
        <f t="shared" si="27"/>
        <v>H</v>
      </c>
      <c r="F313" t="s">
        <v>7797</v>
      </c>
      <c r="G313" t="s">
        <v>7798</v>
      </c>
      <c r="H313" t="s">
        <v>7872</v>
      </c>
      <c r="I313" s="21"/>
      <c r="J3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4" spans="1:10">
      <c r="A314" t="s">
        <v>7880</v>
      </c>
      <c r="B314" t="str">
        <f t="shared" si="24"/>
        <v>US</v>
      </c>
      <c r="C314" t="str">
        <f t="shared" si="25"/>
        <v>038</v>
      </c>
      <c r="D314" t="str">
        <f t="shared" si="26"/>
        <v>4037</v>
      </c>
      <c r="E314" t="str">
        <f t="shared" si="27"/>
        <v>H</v>
      </c>
      <c r="F314" t="s">
        <v>7797</v>
      </c>
      <c r="G314" t="s">
        <v>7798</v>
      </c>
      <c r="H314" t="s">
        <v>7872</v>
      </c>
      <c r="I314" s="21"/>
      <c r="J3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5" spans="1:10">
      <c r="A315" t="s">
        <v>7881</v>
      </c>
      <c r="B315" t="str">
        <f t="shared" si="24"/>
        <v>US</v>
      </c>
      <c r="C315" t="str">
        <f t="shared" si="25"/>
        <v>038</v>
      </c>
      <c r="D315" t="str">
        <f t="shared" si="26"/>
        <v>4038</v>
      </c>
      <c r="E315" t="str">
        <f t="shared" si="27"/>
        <v>H</v>
      </c>
      <c r="F315" t="s">
        <v>7797</v>
      </c>
      <c r="G315" t="s">
        <v>7798</v>
      </c>
      <c r="H315" t="s">
        <v>7872</v>
      </c>
      <c r="I315" s="21"/>
      <c r="J3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6" spans="1:10">
      <c r="A316" t="s">
        <v>7882</v>
      </c>
      <c r="B316" t="str">
        <f t="shared" si="24"/>
        <v>US</v>
      </c>
      <c r="C316" t="str">
        <f t="shared" si="25"/>
        <v>038</v>
      </c>
      <c r="D316" t="str">
        <f t="shared" si="26"/>
        <v>4039</v>
      </c>
      <c r="E316" t="str">
        <f t="shared" si="27"/>
        <v>H</v>
      </c>
      <c r="F316" t="s">
        <v>7797</v>
      </c>
      <c r="G316" t="s">
        <v>7798</v>
      </c>
      <c r="H316" t="s">
        <v>7872</v>
      </c>
      <c r="I316" s="21"/>
      <c r="J3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7" spans="1:10">
      <c r="A317" t="s">
        <v>7883</v>
      </c>
      <c r="B317" t="str">
        <f t="shared" si="24"/>
        <v>US</v>
      </c>
      <c r="C317" t="str">
        <f t="shared" si="25"/>
        <v>038</v>
      </c>
      <c r="D317" t="str">
        <f t="shared" si="26"/>
        <v>4040</v>
      </c>
      <c r="E317" t="str">
        <f t="shared" si="27"/>
        <v>H</v>
      </c>
      <c r="F317" t="s">
        <v>7797</v>
      </c>
      <c r="G317" t="s">
        <v>7798</v>
      </c>
      <c r="H317" t="s">
        <v>7872</v>
      </c>
      <c r="I317" s="21"/>
      <c r="J3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8" spans="1:10">
      <c r="A318" t="s">
        <v>7884</v>
      </c>
      <c r="B318" t="str">
        <f t="shared" si="24"/>
        <v>US</v>
      </c>
      <c r="C318" t="str">
        <f t="shared" si="25"/>
        <v>038</v>
      </c>
      <c r="D318" t="str">
        <f t="shared" si="26"/>
        <v>4041</v>
      </c>
      <c r="E318" t="str">
        <f t="shared" si="27"/>
        <v>H</v>
      </c>
      <c r="F318" t="s">
        <v>7797</v>
      </c>
      <c r="G318" t="s">
        <v>7798</v>
      </c>
      <c r="H318" t="s">
        <v>7872</v>
      </c>
      <c r="I318" s="21"/>
      <c r="J3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9" spans="1:10">
      <c r="A319" t="s">
        <v>7885</v>
      </c>
      <c r="B319" t="str">
        <f t="shared" si="24"/>
        <v>US</v>
      </c>
      <c r="C319" t="str">
        <f t="shared" si="25"/>
        <v>038</v>
      </c>
      <c r="D319" t="str">
        <f t="shared" si="26"/>
        <v>4042</v>
      </c>
      <c r="E319" t="str">
        <f t="shared" si="27"/>
        <v>H</v>
      </c>
      <c r="F319" t="s">
        <v>7797</v>
      </c>
      <c r="G319" t="s">
        <v>7798</v>
      </c>
      <c r="H319" t="s">
        <v>7872</v>
      </c>
      <c r="I319" s="21"/>
      <c r="J3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0" spans="1:10">
      <c r="A320" t="s">
        <v>7886</v>
      </c>
      <c r="B320" t="str">
        <f t="shared" si="24"/>
        <v>US</v>
      </c>
      <c r="C320" t="str">
        <f t="shared" si="25"/>
        <v>038</v>
      </c>
      <c r="D320" t="str">
        <f t="shared" si="26"/>
        <v>4076</v>
      </c>
      <c r="E320" t="str">
        <f t="shared" si="27"/>
        <v>H</v>
      </c>
      <c r="F320" t="s">
        <v>7797</v>
      </c>
      <c r="G320" t="s">
        <v>7798</v>
      </c>
      <c r="H320" t="s">
        <v>7872</v>
      </c>
      <c r="I320" s="21"/>
      <c r="J3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" spans="1:10">
      <c r="A321" t="s">
        <v>1315</v>
      </c>
      <c r="B321" t="str">
        <f t="shared" si="24"/>
        <v>IL</v>
      </c>
      <c r="C321" t="str">
        <f t="shared" si="25"/>
        <v>006</v>
      </c>
      <c r="D321" t="str">
        <f t="shared" si="26"/>
        <v>5047</v>
      </c>
      <c r="E321" t="str">
        <f t="shared" si="27"/>
        <v>M</v>
      </c>
      <c r="F321" t="s">
        <v>7791</v>
      </c>
      <c r="G321" t="s">
        <v>7792</v>
      </c>
      <c r="H321" t="s">
        <v>7887</v>
      </c>
      <c r="I321" s="21"/>
      <c r="J3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2" spans="1:10">
      <c r="A322" s="23" t="s">
        <v>1795</v>
      </c>
      <c r="B322" s="23" t="str">
        <f t="shared" si="24"/>
        <v>US</v>
      </c>
      <c r="C322" s="23" t="str">
        <f t="shared" si="25"/>
        <v>037</v>
      </c>
      <c r="D322" s="23" t="str">
        <f t="shared" si="26"/>
        <v>8038</v>
      </c>
      <c r="E322" s="23" t="str">
        <f t="shared" si="27"/>
        <v>M</v>
      </c>
      <c r="F322" s="23" t="s">
        <v>7783</v>
      </c>
      <c r="G322" s="23" t="s">
        <v>7784</v>
      </c>
      <c r="H322" s="24" t="s">
        <v>7887</v>
      </c>
      <c r="I322" s="21"/>
      <c r="J3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23" spans="1:10">
      <c r="A323" t="s">
        <v>2051</v>
      </c>
      <c r="B323" t="str">
        <f t="shared" si="24"/>
        <v>US</v>
      </c>
      <c r="C323" t="str">
        <f t="shared" si="25"/>
        <v>038</v>
      </c>
      <c r="D323" t="str">
        <f t="shared" si="26"/>
        <v>2004</v>
      </c>
      <c r="E323" t="str">
        <f t="shared" si="27"/>
        <v>M</v>
      </c>
      <c r="F323" t="s">
        <v>7783</v>
      </c>
      <c r="G323" t="s">
        <v>7784</v>
      </c>
      <c r="H323" t="s">
        <v>7888</v>
      </c>
      <c r="I323" s="21"/>
      <c r="J3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4" spans="1:10">
      <c r="A324" t="s">
        <v>1274</v>
      </c>
      <c r="B324" t="str">
        <f t="shared" si="24"/>
        <v>IL</v>
      </c>
      <c r="C324" t="str">
        <f t="shared" si="25"/>
        <v>006</v>
      </c>
      <c r="D324" t="str">
        <f t="shared" si="26"/>
        <v>5006</v>
      </c>
      <c r="E324" t="str">
        <f t="shared" si="27"/>
        <v>M</v>
      </c>
      <c r="F324" t="s">
        <v>7783</v>
      </c>
      <c r="G324" t="s">
        <v>7784</v>
      </c>
      <c r="H324" t="s">
        <v>7889</v>
      </c>
      <c r="I324" s="21"/>
      <c r="J3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" spans="1:10">
      <c r="A325" t="s">
        <v>1284</v>
      </c>
      <c r="B325" t="str">
        <f t="shared" si="24"/>
        <v>IL</v>
      </c>
      <c r="C325" t="str">
        <f t="shared" si="25"/>
        <v>006</v>
      </c>
      <c r="D325" t="str">
        <f t="shared" si="26"/>
        <v>5016</v>
      </c>
      <c r="E325" t="str">
        <f t="shared" si="27"/>
        <v>M</v>
      </c>
      <c r="F325" t="s">
        <v>7783</v>
      </c>
      <c r="G325" t="s">
        <v>7784</v>
      </c>
      <c r="H325" t="s">
        <v>7889</v>
      </c>
      <c r="I325" s="21"/>
      <c r="J3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6" spans="1:10">
      <c r="A326" s="23" t="s">
        <v>1091</v>
      </c>
      <c r="B326" s="23" t="str">
        <f t="shared" si="24"/>
        <v>US</v>
      </c>
      <c r="C326" s="23" t="str">
        <f t="shared" si="25"/>
        <v>037</v>
      </c>
      <c r="D326" s="23" t="str">
        <f t="shared" si="26"/>
        <v>8028</v>
      </c>
      <c r="E326" s="23" t="str">
        <f t="shared" si="27"/>
        <v>M</v>
      </c>
      <c r="F326" s="23" t="s">
        <v>7783</v>
      </c>
      <c r="G326" s="23" t="s">
        <v>7784</v>
      </c>
      <c r="H326" s="24" t="s">
        <v>7889</v>
      </c>
      <c r="I326" s="21"/>
      <c r="J3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27" spans="1:10">
      <c r="A327" t="s">
        <v>1274</v>
      </c>
      <c r="B327" t="str">
        <f t="shared" si="24"/>
        <v>IL</v>
      </c>
      <c r="C327" t="str">
        <f t="shared" si="25"/>
        <v>006</v>
      </c>
      <c r="D327" t="str">
        <f t="shared" si="26"/>
        <v>5006</v>
      </c>
      <c r="E327" t="str">
        <f t="shared" si="27"/>
        <v>M</v>
      </c>
      <c r="F327" t="s">
        <v>7791</v>
      </c>
      <c r="G327" t="s">
        <v>7792</v>
      </c>
      <c r="H327" t="s">
        <v>7890</v>
      </c>
      <c r="I327" s="21"/>
      <c r="J3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8" spans="1:10">
      <c r="A328" t="s">
        <v>1284</v>
      </c>
      <c r="B328" t="str">
        <f t="shared" si="24"/>
        <v>IL</v>
      </c>
      <c r="C328" t="str">
        <f t="shared" si="25"/>
        <v>006</v>
      </c>
      <c r="D328" t="str">
        <f t="shared" si="26"/>
        <v>5016</v>
      </c>
      <c r="E328" t="str">
        <f t="shared" si="27"/>
        <v>M</v>
      </c>
      <c r="F328" t="s">
        <v>7791</v>
      </c>
      <c r="G328" t="s">
        <v>7792</v>
      </c>
      <c r="H328" t="s">
        <v>7890</v>
      </c>
      <c r="I328" s="21"/>
      <c r="J3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" spans="1:10">
      <c r="A329" t="s">
        <v>2047</v>
      </c>
      <c r="B329" t="str">
        <f t="shared" si="24"/>
        <v>US</v>
      </c>
      <c r="C329" t="str">
        <f t="shared" si="25"/>
        <v>038</v>
      </c>
      <c r="D329" t="str">
        <f t="shared" si="26"/>
        <v>2001</v>
      </c>
      <c r="E329" t="str">
        <f t="shared" si="27"/>
        <v>M</v>
      </c>
      <c r="F329" t="s">
        <v>7783</v>
      </c>
      <c r="G329" t="s">
        <v>7784</v>
      </c>
      <c r="H329" t="s">
        <v>7891</v>
      </c>
      <c r="I329" s="21"/>
      <c r="J3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0" spans="1:10">
      <c r="A330" t="s">
        <v>2050</v>
      </c>
      <c r="B330" t="str">
        <f t="shared" si="24"/>
        <v>US</v>
      </c>
      <c r="C330" t="str">
        <f t="shared" si="25"/>
        <v>038</v>
      </c>
      <c r="D330" t="str">
        <f t="shared" si="26"/>
        <v>2003</v>
      </c>
      <c r="E330" t="str">
        <f t="shared" si="27"/>
        <v>M</v>
      </c>
      <c r="F330" t="s">
        <v>7783</v>
      </c>
      <c r="G330" t="s">
        <v>7784</v>
      </c>
      <c r="H330" t="s">
        <v>7892</v>
      </c>
      <c r="I330" s="21"/>
      <c r="J3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1" spans="1:10">
      <c r="A331" t="s">
        <v>1284</v>
      </c>
      <c r="B331" t="str">
        <f t="shared" si="24"/>
        <v>IL</v>
      </c>
      <c r="C331" t="str">
        <f t="shared" si="25"/>
        <v>006</v>
      </c>
      <c r="D331" t="str">
        <f t="shared" si="26"/>
        <v>5016</v>
      </c>
      <c r="E331" t="str">
        <f t="shared" si="27"/>
        <v>M</v>
      </c>
      <c r="F331" t="s">
        <v>7789</v>
      </c>
      <c r="G331" t="s">
        <v>7790</v>
      </c>
      <c r="H331" t="s">
        <v>7893</v>
      </c>
      <c r="I331" s="21"/>
      <c r="J3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2" spans="1:10">
      <c r="A332" t="s">
        <v>1274</v>
      </c>
      <c r="B332" t="str">
        <f t="shared" si="24"/>
        <v>IL</v>
      </c>
      <c r="C332" t="str">
        <f t="shared" si="25"/>
        <v>006</v>
      </c>
      <c r="D332" t="str">
        <f t="shared" si="26"/>
        <v>5006</v>
      </c>
      <c r="E332" t="str">
        <f t="shared" si="27"/>
        <v>M</v>
      </c>
      <c r="F332" t="s">
        <v>7789</v>
      </c>
      <c r="G332" t="s">
        <v>7790</v>
      </c>
      <c r="H332" t="s">
        <v>7894</v>
      </c>
      <c r="I332" s="21"/>
      <c r="J3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3" spans="1:10">
      <c r="A333" t="s">
        <v>2049</v>
      </c>
      <c r="B333" t="str">
        <f t="shared" si="24"/>
        <v>US</v>
      </c>
      <c r="C333" t="str">
        <f t="shared" si="25"/>
        <v>038</v>
      </c>
      <c r="D333" t="str">
        <f t="shared" si="26"/>
        <v>2002</v>
      </c>
      <c r="E333" t="str">
        <f t="shared" si="27"/>
        <v>M</v>
      </c>
      <c r="F333" t="s">
        <v>7783</v>
      </c>
      <c r="G333" t="s">
        <v>7784</v>
      </c>
      <c r="H333" t="s">
        <v>7895</v>
      </c>
      <c r="I333" s="21"/>
      <c r="J3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" spans="1:10">
      <c r="A334" t="s">
        <v>1286</v>
      </c>
      <c r="B334" t="str">
        <f t="shared" si="24"/>
        <v>IL</v>
      </c>
      <c r="C334" t="str">
        <f t="shared" si="25"/>
        <v>006</v>
      </c>
      <c r="D334" t="str">
        <f t="shared" si="26"/>
        <v>5018</v>
      </c>
      <c r="E334" t="str">
        <f t="shared" si="27"/>
        <v>M</v>
      </c>
      <c r="F334" t="s">
        <v>7783</v>
      </c>
      <c r="G334" t="s">
        <v>7784</v>
      </c>
      <c r="H334" t="s">
        <v>7896</v>
      </c>
      <c r="I334" s="21"/>
      <c r="J3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5" spans="1:10">
      <c r="A335" t="s">
        <v>1270</v>
      </c>
      <c r="B335" t="str">
        <f t="shared" si="24"/>
        <v>IL</v>
      </c>
      <c r="C335" t="str">
        <f t="shared" si="25"/>
        <v>006</v>
      </c>
      <c r="D335" t="str">
        <f t="shared" si="26"/>
        <v>5002</v>
      </c>
      <c r="E335" t="str">
        <f t="shared" si="27"/>
        <v>M</v>
      </c>
      <c r="F335" t="s">
        <v>7783</v>
      </c>
      <c r="G335" t="s">
        <v>7784</v>
      </c>
      <c r="H335" t="s">
        <v>7897</v>
      </c>
      <c r="I335" s="21"/>
      <c r="J3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" spans="1:10">
      <c r="A336" s="23" t="s">
        <v>1076</v>
      </c>
      <c r="B336" s="23" t="str">
        <f t="shared" si="24"/>
        <v>US</v>
      </c>
      <c r="C336" s="23" t="str">
        <f t="shared" si="25"/>
        <v>037</v>
      </c>
      <c r="D336" s="23" t="str">
        <f t="shared" si="26"/>
        <v>8004</v>
      </c>
      <c r="E336" s="23" t="str">
        <f t="shared" si="27"/>
        <v>M</v>
      </c>
      <c r="F336" s="23" t="s">
        <v>7783</v>
      </c>
      <c r="G336" s="23" t="s">
        <v>7784</v>
      </c>
      <c r="H336" s="24" t="s">
        <v>7897</v>
      </c>
      <c r="I336" s="21"/>
      <c r="J3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37" spans="1:10">
      <c r="A337" t="s">
        <v>1286</v>
      </c>
      <c r="B337" t="str">
        <f t="shared" si="24"/>
        <v>IL</v>
      </c>
      <c r="C337" t="str">
        <f t="shared" si="25"/>
        <v>006</v>
      </c>
      <c r="D337" t="str">
        <f t="shared" si="26"/>
        <v>5018</v>
      </c>
      <c r="E337" t="str">
        <f t="shared" si="27"/>
        <v>M</v>
      </c>
      <c r="F337" t="s">
        <v>7791</v>
      </c>
      <c r="G337" t="s">
        <v>7792</v>
      </c>
      <c r="H337" t="s">
        <v>7898</v>
      </c>
      <c r="I337" s="21"/>
      <c r="J3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8" spans="1:10">
      <c r="A338" t="s">
        <v>1317</v>
      </c>
      <c r="B338" t="str">
        <f t="shared" si="24"/>
        <v>IL</v>
      </c>
      <c r="C338" t="str">
        <f t="shared" si="25"/>
        <v>006</v>
      </c>
      <c r="D338" t="str">
        <f t="shared" si="26"/>
        <v>5049</v>
      </c>
      <c r="E338" t="str">
        <f t="shared" si="27"/>
        <v>M</v>
      </c>
      <c r="F338" t="s">
        <v>7783</v>
      </c>
      <c r="G338" t="s">
        <v>7784</v>
      </c>
      <c r="H338" t="s">
        <v>7899</v>
      </c>
      <c r="I338" s="21"/>
      <c r="J3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9" spans="1:10">
      <c r="A339" t="s">
        <v>1321</v>
      </c>
      <c r="B339" t="str">
        <f t="shared" si="24"/>
        <v>IL</v>
      </c>
      <c r="C339" t="str">
        <f t="shared" si="25"/>
        <v>006</v>
      </c>
      <c r="D339" t="str">
        <f t="shared" si="26"/>
        <v>5053</v>
      </c>
      <c r="E339" t="str">
        <f t="shared" si="27"/>
        <v>M</v>
      </c>
      <c r="F339" t="s">
        <v>7783</v>
      </c>
      <c r="G339" t="s">
        <v>7784</v>
      </c>
      <c r="H339" t="s">
        <v>7899</v>
      </c>
      <c r="I339" s="21"/>
      <c r="J3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" spans="1:10">
      <c r="A340" s="23" t="s">
        <v>1102</v>
      </c>
      <c r="B340" s="23" t="str">
        <f t="shared" si="24"/>
        <v>US</v>
      </c>
      <c r="C340" s="23" t="str">
        <f t="shared" si="25"/>
        <v>037</v>
      </c>
      <c r="D340" s="23" t="str">
        <f t="shared" si="26"/>
        <v>8041</v>
      </c>
      <c r="E340" s="23" t="str">
        <f t="shared" si="27"/>
        <v>M</v>
      </c>
      <c r="F340" s="23" t="s">
        <v>7783</v>
      </c>
      <c r="G340" s="23" t="s">
        <v>7784</v>
      </c>
      <c r="H340" s="24" t="s">
        <v>7899</v>
      </c>
      <c r="I340" s="21"/>
      <c r="J3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41" spans="1:10">
      <c r="A341" t="s">
        <v>1270</v>
      </c>
      <c r="B341" t="str">
        <f t="shared" si="24"/>
        <v>IL</v>
      </c>
      <c r="C341" t="str">
        <f t="shared" si="25"/>
        <v>006</v>
      </c>
      <c r="D341" t="str">
        <f t="shared" si="26"/>
        <v>5002</v>
      </c>
      <c r="E341" t="str">
        <f t="shared" si="27"/>
        <v>M</v>
      </c>
      <c r="F341" t="s">
        <v>7791</v>
      </c>
      <c r="G341" t="s">
        <v>7792</v>
      </c>
      <c r="H341" t="s">
        <v>7900</v>
      </c>
      <c r="I341" s="21"/>
      <c r="J3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" spans="1:10">
      <c r="A342" s="23" t="s">
        <v>1100</v>
      </c>
      <c r="B342" s="23" t="str">
        <f t="shared" si="24"/>
        <v>US</v>
      </c>
      <c r="C342" s="23" t="str">
        <f t="shared" si="25"/>
        <v>037</v>
      </c>
      <c r="D342" s="23" t="str">
        <f t="shared" si="26"/>
        <v>8039</v>
      </c>
      <c r="E342" s="23" t="str">
        <f t="shared" si="27"/>
        <v>M</v>
      </c>
      <c r="F342" s="23" t="s">
        <v>7783</v>
      </c>
      <c r="G342" s="23" t="s">
        <v>7784</v>
      </c>
      <c r="H342" s="24" t="s">
        <v>7901</v>
      </c>
      <c r="I342" s="21"/>
      <c r="J3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43" spans="1:10">
      <c r="A343" t="s">
        <v>1286</v>
      </c>
      <c r="B343" t="str">
        <f t="shared" si="24"/>
        <v>IL</v>
      </c>
      <c r="C343" t="str">
        <f t="shared" si="25"/>
        <v>006</v>
      </c>
      <c r="D343" t="str">
        <f t="shared" si="26"/>
        <v>5018</v>
      </c>
      <c r="E343" t="str">
        <f t="shared" si="27"/>
        <v>M</v>
      </c>
      <c r="F343" t="s">
        <v>7789</v>
      </c>
      <c r="G343" t="s">
        <v>7790</v>
      </c>
      <c r="H343" t="s">
        <v>7902</v>
      </c>
      <c r="I343" s="21"/>
      <c r="J3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" spans="1:10">
      <c r="A344" t="s">
        <v>1270</v>
      </c>
      <c r="B344" t="str">
        <f t="shared" si="24"/>
        <v>IL</v>
      </c>
      <c r="C344" t="str">
        <f t="shared" si="25"/>
        <v>006</v>
      </c>
      <c r="D344" t="str">
        <f t="shared" si="26"/>
        <v>5002</v>
      </c>
      <c r="E344" t="str">
        <f t="shared" si="27"/>
        <v>M</v>
      </c>
      <c r="F344" t="s">
        <v>7789</v>
      </c>
      <c r="G344" t="s">
        <v>7790</v>
      </c>
      <c r="H344" t="s">
        <v>7903</v>
      </c>
      <c r="I344" s="21"/>
      <c r="J3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" spans="1:10">
      <c r="A345" t="s">
        <v>1317</v>
      </c>
      <c r="B345" t="str">
        <f t="shared" si="24"/>
        <v>IL</v>
      </c>
      <c r="C345" t="str">
        <f t="shared" si="25"/>
        <v>006</v>
      </c>
      <c r="D345" t="str">
        <f t="shared" si="26"/>
        <v>5049</v>
      </c>
      <c r="E345" t="str">
        <f t="shared" si="27"/>
        <v>M</v>
      </c>
      <c r="F345" t="s">
        <v>7791</v>
      </c>
      <c r="G345" t="s">
        <v>7792</v>
      </c>
      <c r="H345" t="s">
        <v>7903</v>
      </c>
      <c r="I345" s="21"/>
      <c r="J3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6" spans="1:10">
      <c r="A346" t="s">
        <v>1321</v>
      </c>
      <c r="B346" t="str">
        <f t="shared" si="24"/>
        <v>IL</v>
      </c>
      <c r="C346" t="str">
        <f t="shared" si="25"/>
        <v>006</v>
      </c>
      <c r="D346" t="str">
        <f t="shared" si="26"/>
        <v>5053</v>
      </c>
      <c r="E346" t="str">
        <f t="shared" si="27"/>
        <v>M</v>
      </c>
      <c r="F346" t="s">
        <v>7791</v>
      </c>
      <c r="G346" t="s">
        <v>7792</v>
      </c>
      <c r="H346" t="s">
        <v>7904</v>
      </c>
      <c r="I346" s="21"/>
      <c r="J3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7" spans="1:10">
      <c r="A347" s="23" t="s">
        <v>1458</v>
      </c>
      <c r="B347" s="23" t="str">
        <f t="shared" si="24"/>
        <v>US</v>
      </c>
      <c r="C347" s="23" t="str">
        <f t="shared" si="25"/>
        <v>037</v>
      </c>
      <c r="D347" s="23" t="str">
        <f t="shared" si="26"/>
        <v>8061</v>
      </c>
      <c r="E347" s="23" t="str">
        <f t="shared" si="27"/>
        <v>M</v>
      </c>
      <c r="F347" s="23" t="s">
        <v>7783</v>
      </c>
      <c r="G347" s="23" t="s">
        <v>7784</v>
      </c>
      <c r="H347" s="24" t="s">
        <v>7905</v>
      </c>
      <c r="I347" s="21"/>
      <c r="J3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348" spans="1:10">
      <c r="A348" s="23" t="s">
        <v>1079</v>
      </c>
      <c r="B348" s="23" t="str">
        <f t="shared" si="24"/>
        <v>US</v>
      </c>
      <c r="C348" s="23" t="str">
        <f t="shared" si="25"/>
        <v>037</v>
      </c>
      <c r="D348" s="23" t="str">
        <f t="shared" si="26"/>
        <v>8010</v>
      </c>
      <c r="E348" s="23" t="str">
        <f t="shared" si="27"/>
        <v>M</v>
      </c>
      <c r="F348" s="23" t="s">
        <v>7783</v>
      </c>
      <c r="G348" s="23" t="s">
        <v>7784</v>
      </c>
      <c r="H348" s="24" t="s">
        <v>7906</v>
      </c>
      <c r="I348" s="21"/>
      <c r="J3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49" spans="1:10">
      <c r="A349" s="23" t="s">
        <v>1101</v>
      </c>
      <c r="B349" s="23" t="str">
        <f t="shared" si="24"/>
        <v>US</v>
      </c>
      <c r="C349" s="23" t="str">
        <f t="shared" si="25"/>
        <v>037</v>
      </c>
      <c r="D349" s="23" t="str">
        <f t="shared" si="26"/>
        <v>8040</v>
      </c>
      <c r="E349" s="23" t="str">
        <f t="shared" si="27"/>
        <v>M</v>
      </c>
      <c r="F349" s="23" t="s">
        <v>7783</v>
      </c>
      <c r="G349" s="23" t="s">
        <v>7784</v>
      </c>
      <c r="H349" s="24" t="s">
        <v>7907</v>
      </c>
      <c r="I349" s="21"/>
      <c r="J3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50" spans="1:10">
      <c r="A350" t="s">
        <v>1666</v>
      </c>
      <c r="B350" t="str">
        <f t="shared" si="24"/>
        <v>US</v>
      </c>
      <c r="C350" t="str">
        <f t="shared" si="25"/>
        <v>037</v>
      </c>
      <c r="D350" t="str">
        <f t="shared" si="26"/>
        <v>8013</v>
      </c>
      <c r="E350" t="str">
        <f t="shared" si="27"/>
        <v>M</v>
      </c>
      <c r="F350" t="s">
        <v>7789</v>
      </c>
      <c r="G350" t="s">
        <v>7790</v>
      </c>
      <c r="H350" t="s">
        <v>7908</v>
      </c>
      <c r="I350" s="21"/>
      <c r="J3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" spans="1:10">
      <c r="A351" t="s">
        <v>1314</v>
      </c>
      <c r="B351" t="str">
        <f t="shared" ref="B351:B414" si="28">LEFT(A351,2)</f>
        <v>IL</v>
      </c>
      <c r="C351" t="str">
        <f t="shared" ref="C351:C414" si="29">MID(A351,4,3)</f>
        <v>006</v>
      </c>
      <c r="D351" t="str">
        <f t="shared" ref="D351:D414" si="30">MID(A351,8,4)</f>
        <v>5046</v>
      </c>
      <c r="E351" t="str">
        <f t="shared" ref="E351:E414" si="31">MID(A351,13,1)</f>
        <v>M</v>
      </c>
      <c r="F351" t="s">
        <v>7783</v>
      </c>
      <c r="G351" t="s">
        <v>7784</v>
      </c>
      <c r="H351" t="s">
        <v>7909</v>
      </c>
      <c r="I351" s="21"/>
      <c r="J3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2" spans="1:10">
      <c r="A352" s="23" t="s">
        <v>1103</v>
      </c>
      <c r="B352" s="23" t="str">
        <f t="shared" si="28"/>
        <v>US</v>
      </c>
      <c r="C352" s="23" t="str">
        <f t="shared" si="29"/>
        <v>037</v>
      </c>
      <c r="D352" s="23" t="str">
        <f t="shared" si="30"/>
        <v>8045</v>
      </c>
      <c r="E352" s="23" t="str">
        <f t="shared" si="31"/>
        <v>M</v>
      </c>
      <c r="F352" s="23" t="s">
        <v>7783</v>
      </c>
      <c r="G352" s="23" t="s">
        <v>7784</v>
      </c>
      <c r="H352" s="24" t="s">
        <v>7910</v>
      </c>
      <c r="I352" s="21"/>
      <c r="J3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353" spans="1:10">
      <c r="A353" t="s">
        <v>7911</v>
      </c>
      <c r="B353" t="str">
        <f t="shared" si="28"/>
        <v>US</v>
      </c>
      <c r="C353" t="str">
        <f t="shared" si="29"/>
        <v>038</v>
      </c>
      <c r="D353" t="str">
        <f t="shared" si="30"/>
        <v>4043</v>
      </c>
      <c r="E353" t="str">
        <f t="shared" si="31"/>
        <v>H</v>
      </c>
      <c r="F353" t="s">
        <v>7797</v>
      </c>
      <c r="G353" t="s">
        <v>7798</v>
      </c>
      <c r="H353" t="s">
        <v>7912</v>
      </c>
      <c r="I353" s="21"/>
      <c r="J3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4" spans="1:10">
      <c r="A354" t="s">
        <v>7913</v>
      </c>
      <c r="B354" t="str">
        <f t="shared" si="28"/>
        <v>US</v>
      </c>
      <c r="C354" t="str">
        <f t="shared" si="29"/>
        <v>038</v>
      </c>
      <c r="D354" t="str">
        <f t="shared" si="30"/>
        <v>4044</v>
      </c>
      <c r="E354" t="str">
        <f t="shared" si="31"/>
        <v>H</v>
      </c>
      <c r="F354" t="s">
        <v>7797</v>
      </c>
      <c r="G354" t="s">
        <v>7798</v>
      </c>
      <c r="H354" t="s">
        <v>7912</v>
      </c>
      <c r="I354" s="21"/>
      <c r="J3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5" spans="1:10">
      <c r="A355" t="s">
        <v>7914</v>
      </c>
      <c r="B355" t="str">
        <f t="shared" si="28"/>
        <v>US</v>
      </c>
      <c r="C355" t="str">
        <f t="shared" si="29"/>
        <v>038</v>
      </c>
      <c r="D355" t="str">
        <f t="shared" si="30"/>
        <v>4046</v>
      </c>
      <c r="E355" t="str">
        <f t="shared" si="31"/>
        <v>H</v>
      </c>
      <c r="F355" t="s">
        <v>7797</v>
      </c>
      <c r="G355" t="s">
        <v>7798</v>
      </c>
      <c r="H355" t="s">
        <v>7912</v>
      </c>
      <c r="I355" s="21"/>
      <c r="J3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6" spans="1:10">
      <c r="A356" t="s">
        <v>7915</v>
      </c>
      <c r="B356" t="str">
        <f t="shared" si="28"/>
        <v>US</v>
      </c>
      <c r="C356" t="str">
        <f t="shared" si="29"/>
        <v>038</v>
      </c>
      <c r="D356" t="str">
        <f t="shared" si="30"/>
        <v>4047</v>
      </c>
      <c r="E356" t="str">
        <f t="shared" si="31"/>
        <v>H</v>
      </c>
      <c r="F356" t="s">
        <v>7797</v>
      </c>
      <c r="G356" t="s">
        <v>7798</v>
      </c>
      <c r="H356" t="s">
        <v>7912</v>
      </c>
      <c r="I356" s="21"/>
      <c r="J3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7" spans="1:10">
      <c r="A357" t="s">
        <v>7916</v>
      </c>
      <c r="B357" t="str">
        <f t="shared" si="28"/>
        <v>US</v>
      </c>
      <c r="C357" t="str">
        <f t="shared" si="29"/>
        <v>038</v>
      </c>
      <c r="D357" t="str">
        <f t="shared" si="30"/>
        <v>4048</v>
      </c>
      <c r="E357" t="str">
        <f t="shared" si="31"/>
        <v>H</v>
      </c>
      <c r="F357" t="s">
        <v>7797</v>
      </c>
      <c r="G357" t="s">
        <v>7798</v>
      </c>
      <c r="H357" t="s">
        <v>7912</v>
      </c>
      <c r="I357" s="21"/>
      <c r="J3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8" spans="1:10">
      <c r="A358" t="s">
        <v>7917</v>
      </c>
      <c r="B358" t="str">
        <f t="shared" si="28"/>
        <v>US</v>
      </c>
      <c r="C358" t="str">
        <f t="shared" si="29"/>
        <v>038</v>
      </c>
      <c r="D358" t="str">
        <f t="shared" si="30"/>
        <v>4052</v>
      </c>
      <c r="E358" t="str">
        <f t="shared" si="31"/>
        <v>H</v>
      </c>
      <c r="F358" t="s">
        <v>7797</v>
      </c>
      <c r="G358" t="s">
        <v>7798</v>
      </c>
      <c r="H358" t="s">
        <v>7912</v>
      </c>
      <c r="I358" s="21"/>
      <c r="J3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9" spans="1:10">
      <c r="A359" t="s">
        <v>7918</v>
      </c>
      <c r="B359" t="str">
        <f t="shared" si="28"/>
        <v>US</v>
      </c>
      <c r="C359" t="str">
        <f t="shared" si="29"/>
        <v>038</v>
      </c>
      <c r="D359" t="str">
        <f t="shared" si="30"/>
        <v>4057</v>
      </c>
      <c r="E359" t="str">
        <f t="shared" si="31"/>
        <v>H</v>
      </c>
      <c r="F359" t="s">
        <v>7797</v>
      </c>
      <c r="G359" t="s">
        <v>7798</v>
      </c>
      <c r="H359" t="s">
        <v>7912</v>
      </c>
      <c r="I359" s="21"/>
      <c r="J3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0" spans="1:10">
      <c r="A360" t="s">
        <v>7919</v>
      </c>
      <c r="B360" t="str">
        <f t="shared" si="28"/>
        <v>US</v>
      </c>
      <c r="C360" t="str">
        <f t="shared" si="29"/>
        <v>038</v>
      </c>
      <c r="D360" t="str">
        <f t="shared" si="30"/>
        <v>4058</v>
      </c>
      <c r="E360" t="str">
        <f t="shared" si="31"/>
        <v>H</v>
      </c>
      <c r="F360" t="s">
        <v>7797</v>
      </c>
      <c r="G360" t="s">
        <v>7798</v>
      </c>
      <c r="H360" t="s">
        <v>7912</v>
      </c>
      <c r="I360" s="21"/>
      <c r="J3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1" spans="1:10">
      <c r="A361" t="s">
        <v>7920</v>
      </c>
      <c r="B361" t="str">
        <f t="shared" si="28"/>
        <v>US</v>
      </c>
      <c r="C361" t="str">
        <f t="shared" si="29"/>
        <v>038</v>
      </c>
      <c r="D361" t="str">
        <f t="shared" si="30"/>
        <v>4077</v>
      </c>
      <c r="E361" t="str">
        <f t="shared" si="31"/>
        <v>H</v>
      </c>
      <c r="F361" t="s">
        <v>7797</v>
      </c>
      <c r="G361" t="s">
        <v>7798</v>
      </c>
      <c r="H361" t="s">
        <v>7912</v>
      </c>
      <c r="I361" s="21"/>
      <c r="J3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2" spans="1:10">
      <c r="A362" t="s">
        <v>7921</v>
      </c>
      <c r="B362" t="str">
        <f t="shared" si="28"/>
        <v>US</v>
      </c>
      <c r="C362" t="str">
        <f t="shared" si="29"/>
        <v>038</v>
      </c>
      <c r="D362" t="str">
        <f t="shared" si="30"/>
        <v>4078</v>
      </c>
      <c r="E362" t="str">
        <f t="shared" si="31"/>
        <v>H</v>
      </c>
      <c r="F362" t="s">
        <v>7797</v>
      </c>
      <c r="G362" t="s">
        <v>7798</v>
      </c>
      <c r="H362" t="s">
        <v>7912</v>
      </c>
      <c r="I362" s="21"/>
      <c r="J3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3" spans="1:10">
      <c r="A363" t="s">
        <v>7922</v>
      </c>
      <c r="B363" t="str">
        <f t="shared" si="28"/>
        <v>US</v>
      </c>
      <c r="C363" t="str">
        <f t="shared" si="29"/>
        <v>038</v>
      </c>
      <c r="D363" t="str">
        <f t="shared" si="30"/>
        <v>4079</v>
      </c>
      <c r="E363" t="str">
        <f t="shared" si="31"/>
        <v>H</v>
      </c>
      <c r="F363" t="s">
        <v>7797</v>
      </c>
      <c r="G363" t="s">
        <v>7798</v>
      </c>
      <c r="H363" t="s">
        <v>7912</v>
      </c>
      <c r="I363" s="21"/>
      <c r="J3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4" spans="1:10">
      <c r="A364" t="s">
        <v>7923</v>
      </c>
      <c r="B364" t="str">
        <f t="shared" si="28"/>
        <v>US</v>
      </c>
      <c r="C364" t="str">
        <f t="shared" si="29"/>
        <v>038</v>
      </c>
      <c r="D364" t="str">
        <f t="shared" si="30"/>
        <v>4080</v>
      </c>
      <c r="E364" t="str">
        <f t="shared" si="31"/>
        <v>H</v>
      </c>
      <c r="F364" t="s">
        <v>7797</v>
      </c>
      <c r="G364" t="s">
        <v>7798</v>
      </c>
      <c r="H364" t="s">
        <v>7912</v>
      </c>
      <c r="I364" s="21"/>
      <c r="J3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5" spans="1:10">
      <c r="A365" t="s">
        <v>7924</v>
      </c>
      <c r="B365" t="str">
        <f t="shared" si="28"/>
        <v>US</v>
      </c>
      <c r="C365" t="str">
        <f t="shared" si="29"/>
        <v>038</v>
      </c>
      <c r="D365" t="str">
        <f t="shared" si="30"/>
        <v>4081</v>
      </c>
      <c r="E365" t="str">
        <f t="shared" si="31"/>
        <v>H</v>
      </c>
      <c r="F365" t="s">
        <v>7797</v>
      </c>
      <c r="G365" t="s">
        <v>7798</v>
      </c>
      <c r="H365" t="s">
        <v>7912</v>
      </c>
      <c r="I365" s="21"/>
      <c r="J3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6" spans="1:10">
      <c r="A366" t="s">
        <v>7925</v>
      </c>
      <c r="B366" t="str">
        <f t="shared" si="28"/>
        <v>US</v>
      </c>
      <c r="C366" t="str">
        <f t="shared" si="29"/>
        <v>038</v>
      </c>
      <c r="D366" t="str">
        <f t="shared" si="30"/>
        <v>4082</v>
      </c>
      <c r="E366" t="str">
        <f t="shared" si="31"/>
        <v>H</v>
      </c>
      <c r="F366" t="s">
        <v>7797</v>
      </c>
      <c r="G366" t="s">
        <v>7798</v>
      </c>
      <c r="H366" t="s">
        <v>7912</v>
      </c>
      <c r="I366" s="21"/>
      <c r="J3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7" spans="1:10">
      <c r="A367" t="s">
        <v>7926</v>
      </c>
      <c r="B367" t="str">
        <f t="shared" si="28"/>
        <v>US</v>
      </c>
      <c r="C367" t="str">
        <f t="shared" si="29"/>
        <v>038</v>
      </c>
      <c r="D367" t="str">
        <f t="shared" si="30"/>
        <v>4083</v>
      </c>
      <c r="E367" t="str">
        <f t="shared" si="31"/>
        <v>H</v>
      </c>
      <c r="F367" t="s">
        <v>7797</v>
      </c>
      <c r="G367" t="s">
        <v>7798</v>
      </c>
      <c r="H367" t="s">
        <v>7912</v>
      </c>
      <c r="I367" s="21"/>
      <c r="J3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8" spans="1:10">
      <c r="A368" t="s">
        <v>7927</v>
      </c>
      <c r="B368" t="str">
        <f t="shared" si="28"/>
        <v>US</v>
      </c>
      <c r="C368" t="str">
        <f t="shared" si="29"/>
        <v>038</v>
      </c>
      <c r="D368" t="str">
        <f t="shared" si="30"/>
        <v>4084</v>
      </c>
      <c r="E368" t="str">
        <f t="shared" si="31"/>
        <v>H</v>
      </c>
      <c r="F368" t="s">
        <v>7797</v>
      </c>
      <c r="G368" t="s">
        <v>7798</v>
      </c>
      <c r="H368" t="s">
        <v>7912</v>
      </c>
      <c r="I368" s="21"/>
      <c r="J3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69" spans="1:10">
      <c r="A369" t="s">
        <v>7928</v>
      </c>
      <c r="B369" t="str">
        <f t="shared" si="28"/>
        <v>US</v>
      </c>
      <c r="C369" t="str">
        <f t="shared" si="29"/>
        <v>038</v>
      </c>
      <c r="D369" t="str">
        <f t="shared" si="30"/>
        <v>4085</v>
      </c>
      <c r="E369" t="str">
        <f t="shared" si="31"/>
        <v>H</v>
      </c>
      <c r="F369" t="s">
        <v>7797</v>
      </c>
      <c r="G369" t="s">
        <v>7798</v>
      </c>
      <c r="H369" t="s">
        <v>7912</v>
      </c>
      <c r="I369" s="21"/>
      <c r="J3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70" spans="1:10">
      <c r="A370" t="s">
        <v>7929</v>
      </c>
      <c r="B370" t="str">
        <f t="shared" si="28"/>
        <v>US</v>
      </c>
      <c r="C370" t="str">
        <f t="shared" si="29"/>
        <v>038</v>
      </c>
      <c r="D370" t="str">
        <f t="shared" si="30"/>
        <v>4086</v>
      </c>
      <c r="E370" t="str">
        <f t="shared" si="31"/>
        <v>H</v>
      </c>
      <c r="F370" t="s">
        <v>7797</v>
      </c>
      <c r="G370" t="s">
        <v>7798</v>
      </c>
      <c r="H370" t="s">
        <v>7912</v>
      </c>
      <c r="I370" s="21"/>
      <c r="J3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71" spans="1:10">
      <c r="A371" t="s">
        <v>7930</v>
      </c>
      <c r="B371" t="str">
        <f t="shared" si="28"/>
        <v>US</v>
      </c>
      <c r="C371" t="str">
        <f t="shared" si="29"/>
        <v>038</v>
      </c>
      <c r="D371" t="str">
        <f t="shared" si="30"/>
        <v>4087</v>
      </c>
      <c r="E371" t="str">
        <f t="shared" si="31"/>
        <v>H</v>
      </c>
      <c r="F371" t="s">
        <v>7797</v>
      </c>
      <c r="G371" t="s">
        <v>7798</v>
      </c>
      <c r="H371" t="s">
        <v>7912</v>
      </c>
      <c r="I371" s="21"/>
      <c r="J3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72" spans="1:10">
      <c r="A372" t="s">
        <v>7931</v>
      </c>
      <c r="B372" t="str">
        <f t="shared" si="28"/>
        <v>US</v>
      </c>
      <c r="C372" t="str">
        <f t="shared" si="29"/>
        <v>038</v>
      </c>
      <c r="D372" t="str">
        <f t="shared" si="30"/>
        <v>4091</v>
      </c>
      <c r="E372" t="str">
        <f t="shared" si="31"/>
        <v>H</v>
      </c>
      <c r="F372" t="s">
        <v>7797</v>
      </c>
      <c r="G372" t="s">
        <v>7798</v>
      </c>
      <c r="H372" t="s">
        <v>7912</v>
      </c>
      <c r="I372" s="21"/>
      <c r="J3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73" spans="1:10">
      <c r="A373" t="s">
        <v>1303</v>
      </c>
      <c r="B373" t="str">
        <f t="shared" si="28"/>
        <v>IL</v>
      </c>
      <c r="C373" t="str">
        <f t="shared" si="29"/>
        <v>006</v>
      </c>
      <c r="D373" t="str">
        <f t="shared" si="30"/>
        <v>5035</v>
      </c>
      <c r="E373" t="str">
        <f t="shared" si="31"/>
        <v>M</v>
      </c>
      <c r="F373" t="s">
        <v>7783</v>
      </c>
      <c r="G373" t="s">
        <v>7784</v>
      </c>
      <c r="H373" t="s">
        <v>7932</v>
      </c>
      <c r="I373" s="21"/>
      <c r="J3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4" spans="1:10">
      <c r="A374" t="s">
        <v>1101</v>
      </c>
      <c r="B374" t="str">
        <f t="shared" si="28"/>
        <v>US</v>
      </c>
      <c r="C374" t="str">
        <f t="shared" si="29"/>
        <v>037</v>
      </c>
      <c r="D374" t="str">
        <f t="shared" si="30"/>
        <v>8040</v>
      </c>
      <c r="E374" t="str">
        <f t="shared" si="31"/>
        <v>M</v>
      </c>
      <c r="F374" t="s">
        <v>7789</v>
      </c>
      <c r="G374" t="s">
        <v>7790</v>
      </c>
      <c r="H374" t="s">
        <v>7932</v>
      </c>
      <c r="I374" s="21"/>
      <c r="J3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75" spans="1:10">
      <c r="A375" t="s">
        <v>1313</v>
      </c>
      <c r="B375" t="str">
        <f t="shared" si="28"/>
        <v>IL</v>
      </c>
      <c r="C375" t="str">
        <f t="shared" si="29"/>
        <v>006</v>
      </c>
      <c r="D375" t="str">
        <f t="shared" si="30"/>
        <v>5045</v>
      </c>
      <c r="E375" t="str">
        <f t="shared" si="31"/>
        <v>M</v>
      </c>
      <c r="F375" t="s">
        <v>7783</v>
      </c>
      <c r="G375" t="s">
        <v>7784</v>
      </c>
      <c r="H375" t="s">
        <v>7933</v>
      </c>
      <c r="I375" s="21"/>
      <c r="J3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6" spans="1:10">
      <c r="A376" t="s">
        <v>1314</v>
      </c>
      <c r="B376" t="str">
        <f t="shared" si="28"/>
        <v>IL</v>
      </c>
      <c r="C376" t="str">
        <f t="shared" si="29"/>
        <v>006</v>
      </c>
      <c r="D376" t="str">
        <f t="shared" si="30"/>
        <v>5046</v>
      </c>
      <c r="E376" t="str">
        <f t="shared" si="31"/>
        <v>M</v>
      </c>
      <c r="F376" t="s">
        <v>7791</v>
      </c>
      <c r="G376" t="s">
        <v>7792</v>
      </c>
      <c r="H376" t="s">
        <v>7933</v>
      </c>
      <c r="I376" s="21"/>
      <c r="J3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7" spans="1:10">
      <c r="A377" t="s">
        <v>1303</v>
      </c>
      <c r="B377" t="str">
        <f t="shared" si="28"/>
        <v>IL</v>
      </c>
      <c r="C377" t="str">
        <f t="shared" si="29"/>
        <v>006</v>
      </c>
      <c r="D377" t="str">
        <f t="shared" si="30"/>
        <v>5035</v>
      </c>
      <c r="E377" t="str">
        <f t="shared" si="31"/>
        <v>M</v>
      </c>
      <c r="F377" t="s">
        <v>7791</v>
      </c>
      <c r="G377" t="s">
        <v>7792</v>
      </c>
      <c r="H377" t="s">
        <v>7934</v>
      </c>
      <c r="I377" s="21"/>
      <c r="J3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8" spans="1:10">
      <c r="A378" t="s">
        <v>1313</v>
      </c>
      <c r="B378" t="str">
        <f t="shared" si="28"/>
        <v>IL</v>
      </c>
      <c r="C378" t="str">
        <f t="shared" si="29"/>
        <v>006</v>
      </c>
      <c r="D378" t="str">
        <f t="shared" si="30"/>
        <v>5045</v>
      </c>
      <c r="E378" t="str">
        <f t="shared" si="31"/>
        <v>M</v>
      </c>
      <c r="F378" t="s">
        <v>7791</v>
      </c>
      <c r="G378" t="s">
        <v>7792</v>
      </c>
      <c r="H378" t="s">
        <v>7935</v>
      </c>
      <c r="I378" s="21"/>
      <c r="J3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9" spans="1:10">
      <c r="A379" t="s">
        <v>1316</v>
      </c>
      <c r="B379" t="str">
        <f t="shared" si="28"/>
        <v>IL</v>
      </c>
      <c r="C379" t="str">
        <f t="shared" si="29"/>
        <v>006</v>
      </c>
      <c r="D379" t="str">
        <f t="shared" si="30"/>
        <v>5048</v>
      </c>
      <c r="E379" t="str">
        <f t="shared" si="31"/>
        <v>M</v>
      </c>
      <c r="F379" t="s">
        <v>7783</v>
      </c>
      <c r="G379" t="s">
        <v>7784</v>
      </c>
      <c r="H379" t="s">
        <v>7936</v>
      </c>
      <c r="I379" s="21"/>
      <c r="J3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0" spans="1:10">
      <c r="A380" s="23" t="s">
        <v>975</v>
      </c>
      <c r="B380" s="23" t="str">
        <f t="shared" si="28"/>
        <v>US</v>
      </c>
      <c r="C380" s="23" t="str">
        <f t="shared" si="29"/>
        <v>037</v>
      </c>
      <c r="D380" s="23" t="str">
        <f t="shared" si="30"/>
        <v>8049</v>
      </c>
      <c r="E380" s="23" t="str">
        <f t="shared" si="31"/>
        <v>M</v>
      </c>
      <c r="F380" s="23" t="s">
        <v>7783</v>
      </c>
      <c r="G380" s="23" t="s">
        <v>7784</v>
      </c>
      <c r="H380" s="24" t="s">
        <v>7937</v>
      </c>
      <c r="I380" s="21"/>
      <c r="J3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381" spans="1:10">
      <c r="A381" t="s">
        <v>1319</v>
      </c>
      <c r="B381" t="str">
        <f t="shared" si="28"/>
        <v>IL</v>
      </c>
      <c r="C381" t="str">
        <f t="shared" si="29"/>
        <v>006</v>
      </c>
      <c r="D381" t="str">
        <f t="shared" si="30"/>
        <v>5051</v>
      </c>
      <c r="E381" t="str">
        <f t="shared" si="31"/>
        <v>M</v>
      </c>
      <c r="F381" t="s">
        <v>7783</v>
      </c>
      <c r="G381" t="s">
        <v>7784</v>
      </c>
      <c r="H381" t="s">
        <v>7938</v>
      </c>
      <c r="I381" s="21"/>
      <c r="J3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2" spans="1:10">
      <c r="A382" t="s">
        <v>1316</v>
      </c>
      <c r="B382" t="str">
        <f t="shared" si="28"/>
        <v>IL</v>
      </c>
      <c r="C382" t="str">
        <f t="shared" si="29"/>
        <v>006</v>
      </c>
      <c r="D382" t="str">
        <f t="shared" si="30"/>
        <v>5048</v>
      </c>
      <c r="E382" t="str">
        <f t="shared" si="31"/>
        <v>M</v>
      </c>
      <c r="F382" t="s">
        <v>7791</v>
      </c>
      <c r="G382" t="s">
        <v>7792</v>
      </c>
      <c r="H382" t="s">
        <v>7939</v>
      </c>
      <c r="I382" s="21"/>
      <c r="J3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3" spans="1:10">
      <c r="A383" t="s">
        <v>1319</v>
      </c>
      <c r="B383" t="str">
        <f t="shared" si="28"/>
        <v>IL</v>
      </c>
      <c r="C383" t="str">
        <f t="shared" si="29"/>
        <v>006</v>
      </c>
      <c r="D383" t="str">
        <f t="shared" si="30"/>
        <v>5051</v>
      </c>
      <c r="E383" t="str">
        <f t="shared" si="31"/>
        <v>M</v>
      </c>
      <c r="F383" t="s">
        <v>7791</v>
      </c>
      <c r="G383" t="s">
        <v>7792</v>
      </c>
      <c r="H383" t="s">
        <v>7940</v>
      </c>
      <c r="I383" s="21"/>
      <c r="J3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4" spans="1:10">
      <c r="A384" s="23" t="s">
        <v>1670</v>
      </c>
      <c r="B384" s="23" t="str">
        <f t="shared" si="28"/>
        <v>US</v>
      </c>
      <c r="C384" s="23" t="str">
        <f t="shared" si="29"/>
        <v>037</v>
      </c>
      <c r="D384" s="23" t="str">
        <f t="shared" si="30"/>
        <v>8052</v>
      </c>
      <c r="E384" s="23" t="str">
        <f t="shared" si="31"/>
        <v>M</v>
      </c>
      <c r="F384" s="23" t="s">
        <v>7783</v>
      </c>
      <c r="G384" s="23" t="s">
        <v>7784</v>
      </c>
      <c r="H384" s="24" t="s">
        <v>7941</v>
      </c>
      <c r="I384" s="21"/>
      <c r="J3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385" spans="1:10">
      <c r="A385" t="s">
        <v>975</v>
      </c>
      <c r="B385" t="str">
        <f t="shared" si="28"/>
        <v>US</v>
      </c>
      <c r="C385" t="str">
        <f t="shared" si="29"/>
        <v>037</v>
      </c>
      <c r="D385" t="str">
        <f t="shared" si="30"/>
        <v>8049</v>
      </c>
      <c r="E385" t="str">
        <f t="shared" si="31"/>
        <v>M</v>
      </c>
      <c r="F385" t="s">
        <v>7789</v>
      </c>
      <c r="G385" t="s">
        <v>7790</v>
      </c>
      <c r="H385" t="s">
        <v>7942</v>
      </c>
      <c r="I385" s="21"/>
      <c r="J3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6" spans="1:10">
      <c r="A386" s="23" t="s">
        <v>1752</v>
      </c>
      <c r="B386" s="23" t="str">
        <f t="shared" si="28"/>
        <v>US</v>
      </c>
      <c r="C386" s="23" t="str">
        <f t="shared" si="29"/>
        <v>037</v>
      </c>
      <c r="D386" s="23" t="str">
        <f t="shared" si="30"/>
        <v>8014</v>
      </c>
      <c r="E386" s="23" t="str">
        <f t="shared" si="31"/>
        <v>M</v>
      </c>
      <c r="F386" s="23" t="s">
        <v>7783</v>
      </c>
      <c r="G386" s="23" t="s">
        <v>7784</v>
      </c>
      <c r="H386" s="24" t="s">
        <v>7943</v>
      </c>
      <c r="I386" s="21"/>
      <c r="J3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OH2023_036_Serum</v>
      </c>
    </row>
    <row r="387" spans="1:10">
      <c r="A387" t="s">
        <v>1312</v>
      </c>
      <c r="B387" t="str">
        <f t="shared" si="28"/>
        <v>IL</v>
      </c>
      <c r="C387" t="str">
        <f t="shared" si="29"/>
        <v>006</v>
      </c>
      <c r="D387" t="str">
        <f t="shared" si="30"/>
        <v>5044</v>
      </c>
      <c r="E387" t="str">
        <f t="shared" si="31"/>
        <v>M</v>
      </c>
      <c r="F387" t="s">
        <v>7783</v>
      </c>
      <c r="G387" t="s">
        <v>7784</v>
      </c>
      <c r="H387" t="s">
        <v>7944</v>
      </c>
      <c r="I387" s="21"/>
      <c r="J3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8" spans="1:10">
      <c r="A388" t="s">
        <v>1312</v>
      </c>
      <c r="B388" t="str">
        <f t="shared" si="28"/>
        <v>IL</v>
      </c>
      <c r="C388" t="str">
        <f t="shared" si="29"/>
        <v>006</v>
      </c>
      <c r="D388" t="str">
        <f t="shared" si="30"/>
        <v>5044</v>
      </c>
      <c r="E388" t="str">
        <f t="shared" si="31"/>
        <v>M</v>
      </c>
      <c r="F388" t="s">
        <v>7791</v>
      </c>
      <c r="G388" t="s">
        <v>7792</v>
      </c>
      <c r="H388" t="s">
        <v>7945</v>
      </c>
      <c r="I388" s="21"/>
      <c r="J3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9" spans="1:10">
      <c r="A389" t="s">
        <v>7946</v>
      </c>
      <c r="B389" t="str">
        <f t="shared" si="28"/>
        <v>US</v>
      </c>
      <c r="C389" t="str">
        <f t="shared" si="29"/>
        <v>038</v>
      </c>
      <c r="D389" t="str">
        <f t="shared" si="30"/>
        <v>4045</v>
      </c>
      <c r="E389" t="str">
        <f t="shared" si="31"/>
        <v>H</v>
      </c>
      <c r="F389" t="s">
        <v>7797</v>
      </c>
      <c r="G389" t="s">
        <v>7798</v>
      </c>
      <c r="H389" t="s">
        <v>7947</v>
      </c>
      <c r="I389" s="21"/>
      <c r="J3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0" spans="1:10">
      <c r="A390" t="s">
        <v>7948</v>
      </c>
      <c r="B390" t="str">
        <f t="shared" si="28"/>
        <v>US</v>
      </c>
      <c r="C390" t="str">
        <f t="shared" si="29"/>
        <v>038</v>
      </c>
      <c r="D390" t="str">
        <f t="shared" si="30"/>
        <v>4049</v>
      </c>
      <c r="E390" t="str">
        <f t="shared" si="31"/>
        <v>H</v>
      </c>
      <c r="F390" t="s">
        <v>7797</v>
      </c>
      <c r="G390" t="s">
        <v>7798</v>
      </c>
      <c r="H390" t="s">
        <v>7947</v>
      </c>
      <c r="I390" s="21"/>
      <c r="J3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1" spans="1:10">
      <c r="A391" t="s">
        <v>7949</v>
      </c>
      <c r="B391" t="str">
        <f t="shared" si="28"/>
        <v>US</v>
      </c>
      <c r="C391" t="str">
        <f t="shared" si="29"/>
        <v>038</v>
      </c>
      <c r="D391" t="str">
        <f t="shared" si="30"/>
        <v>4050</v>
      </c>
      <c r="E391" t="str">
        <f t="shared" si="31"/>
        <v>H</v>
      </c>
      <c r="F391" t="s">
        <v>7797</v>
      </c>
      <c r="G391" t="s">
        <v>7798</v>
      </c>
      <c r="H391" t="s">
        <v>7947</v>
      </c>
      <c r="I391" s="21"/>
      <c r="J3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2" spans="1:10">
      <c r="A392" t="s">
        <v>7950</v>
      </c>
      <c r="B392" t="str">
        <f t="shared" si="28"/>
        <v>US</v>
      </c>
      <c r="C392" t="str">
        <f t="shared" si="29"/>
        <v>038</v>
      </c>
      <c r="D392" t="str">
        <f t="shared" si="30"/>
        <v>4051</v>
      </c>
      <c r="E392" t="str">
        <f t="shared" si="31"/>
        <v>H</v>
      </c>
      <c r="F392" t="s">
        <v>7797</v>
      </c>
      <c r="G392" t="s">
        <v>7798</v>
      </c>
      <c r="H392" t="s">
        <v>7947</v>
      </c>
      <c r="I392" s="21"/>
      <c r="J3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3" spans="1:10">
      <c r="A393" t="s">
        <v>7951</v>
      </c>
      <c r="B393" t="str">
        <f t="shared" si="28"/>
        <v>US</v>
      </c>
      <c r="C393" t="str">
        <f t="shared" si="29"/>
        <v>038</v>
      </c>
      <c r="D393" t="str">
        <f t="shared" si="30"/>
        <v>4053</v>
      </c>
      <c r="E393" t="str">
        <f t="shared" si="31"/>
        <v>H</v>
      </c>
      <c r="F393" t="s">
        <v>7797</v>
      </c>
      <c r="G393" t="s">
        <v>7798</v>
      </c>
      <c r="H393" t="s">
        <v>7947</v>
      </c>
      <c r="I393" s="21"/>
      <c r="J3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4" spans="1:10">
      <c r="A394" t="s">
        <v>7952</v>
      </c>
      <c r="B394" t="str">
        <f t="shared" si="28"/>
        <v>US</v>
      </c>
      <c r="C394" t="str">
        <f t="shared" si="29"/>
        <v>038</v>
      </c>
      <c r="D394" t="str">
        <f t="shared" si="30"/>
        <v>4054</v>
      </c>
      <c r="E394" t="str">
        <f t="shared" si="31"/>
        <v>H</v>
      </c>
      <c r="F394" t="s">
        <v>7797</v>
      </c>
      <c r="G394" t="s">
        <v>7798</v>
      </c>
      <c r="H394" t="s">
        <v>7947</v>
      </c>
      <c r="I394" s="21"/>
      <c r="J3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5" spans="1:10">
      <c r="A395" t="s">
        <v>7953</v>
      </c>
      <c r="B395" t="str">
        <f t="shared" si="28"/>
        <v>US</v>
      </c>
      <c r="C395" t="str">
        <f t="shared" si="29"/>
        <v>038</v>
      </c>
      <c r="D395" t="str">
        <f t="shared" si="30"/>
        <v>4055</v>
      </c>
      <c r="E395" t="str">
        <f t="shared" si="31"/>
        <v>H</v>
      </c>
      <c r="F395" t="s">
        <v>7797</v>
      </c>
      <c r="G395" t="s">
        <v>7798</v>
      </c>
      <c r="H395" t="s">
        <v>7947</v>
      </c>
      <c r="I395" s="21"/>
      <c r="J3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6" spans="1:10">
      <c r="A396" t="s">
        <v>7954</v>
      </c>
      <c r="B396" t="str">
        <f t="shared" si="28"/>
        <v>US</v>
      </c>
      <c r="C396" t="str">
        <f t="shared" si="29"/>
        <v>038</v>
      </c>
      <c r="D396" t="str">
        <f t="shared" si="30"/>
        <v>4056</v>
      </c>
      <c r="E396" t="str">
        <f t="shared" si="31"/>
        <v>H</v>
      </c>
      <c r="F396" t="s">
        <v>7797</v>
      </c>
      <c r="G396" t="s">
        <v>7798</v>
      </c>
      <c r="H396" t="s">
        <v>7947</v>
      </c>
      <c r="I396" s="21"/>
      <c r="J3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7" spans="1:10">
      <c r="A397" t="s">
        <v>7955</v>
      </c>
      <c r="B397" t="str">
        <f t="shared" si="28"/>
        <v>US</v>
      </c>
      <c r="C397" t="str">
        <f t="shared" si="29"/>
        <v>038</v>
      </c>
      <c r="D397" t="str">
        <f t="shared" si="30"/>
        <v>4059</v>
      </c>
      <c r="E397" t="str">
        <f t="shared" si="31"/>
        <v>H</v>
      </c>
      <c r="F397" t="s">
        <v>7797</v>
      </c>
      <c r="G397" t="s">
        <v>7798</v>
      </c>
      <c r="H397" t="s">
        <v>7947</v>
      </c>
      <c r="I397" s="21"/>
      <c r="J3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8" spans="1:10">
      <c r="A398" t="s">
        <v>7956</v>
      </c>
      <c r="B398" t="str">
        <f t="shared" si="28"/>
        <v>US</v>
      </c>
      <c r="C398" t="str">
        <f t="shared" si="29"/>
        <v>038</v>
      </c>
      <c r="D398" t="str">
        <f t="shared" si="30"/>
        <v>4060</v>
      </c>
      <c r="E398" t="str">
        <f t="shared" si="31"/>
        <v>H</v>
      </c>
      <c r="F398" t="s">
        <v>7797</v>
      </c>
      <c r="G398" t="s">
        <v>7798</v>
      </c>
      <c r="H398" t="s">
        <v>7947</v>
      </c>
      <c r="I398" s="21"/>
      <c r="J3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99" spans="1:10">
      <c r="A399" t="s">
        <v>7957</v>
      </c>
      <c r="B399" t="str">
        <f t="shared" si="28"/>
        <v>US</v>
      </c>
      <c r="C399" t="str">
        <f t="shared" si="29"/>
        <v>038</v>
      </c>
      <c r="D399" t="str">
        <f t="shared" si="30"/>
        <v>4062</v>
      </c>
      <c r="E399" t="str">
        <f t="shared" si="31"/>
        <v>H</v>
      </c>
      <c r="F399" t="s">
        <v>7797</v>
      </c>
      <c r="G399" t="s">
        <v>7798</v>
      </c>
      <c r="H399" t="s">
        <v>7947</v>
      </c>
      <c r="I399" s="21"/>
      <c r="J3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00" spans="1:10">
      <c r="A400" t="s">
        <v>7958</v>
      </c>
      <c r="B400" t="str">
        <f t="shared" si="28"/>
        <v>US</v>
      </c>
      <c r="C400" t="str">
        <f t="shared" si="29"/>
        <v>038</v>
      </c>
      <c r="D400" t="str">
        <f t="shared" si="30"/>
        <v>4088</v>
      </c>
      <c r="E400" t="str">
        <f t="shared" si="31"/>
        <v>H</v>
      </c>
      <c r="F400" t="s">
        <v>7797</v>
      </c>
      <c r="G400" t="s">
        <v>7798</v>
      </c>
      <c r="H400" t="s">
        <v>7947</v>
      </c>
      <c r="I400" s="21"/>
      <c r="J4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01" spans="1:10">
      <c r="A401" t="s">
        <v>1486</v>
      </c>
      <c r="B401" t="str">
        <f t="shared" si="28"/>
        <v>US</v>
      </c>
      <c r="C401" t="str">
        <f t="shared" si="29"/>
        <v>038</v>
      </c>
      <c r="D401" t="str">
        <f t="shared" si="30"/>
        <v>2006</v>
      </c>
      <c r="E401" t="str">
        <f t="shared" si="31"/>
        <v>M</v>
      </c>
      <c r="F401" t="s">
        <v>7783</v>
      </c>
      <c r="G401" t="s">
        <v>7784</v>
      </c>
      <c r="H401" t="s">
        <v>7959</v>
      </c>
      <c r="I401" s="21"/>
      <c r="J4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402" spans="1:10">
      <c r="A402" t="s">
        <v>661</v>
      </c>
      <c r="B402" t="str">
        <f t="shared" si="28"/>
        <v>US</v>
      </c>
      <c r="C402" t="str">
        <f t="shared" si="29"/>
        <v>038</v>
      </c>
      <c r="D402" t="str">
        <f t="shared" si="30"/>
        <v>1011</v>
      </c>
      <c r="E402" t="str">
        <f t="shared" si="31"/>
        <v>N</v>
      </c>
      <c r="F402" t="s">
        <v>7783</v>
      </c>
      <c r="G402" t="s">
        <v>7784</v>
      </c>
      <c r="H402" t="s">
        <v>7960</v>
      </c>
      <c r="I402" s="21"/>
      <c r="J4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403" spans="1:10">
      <c r="A403" t="s">
        <v>663</v>
      </c>
      <c r="B403" t="str">
        <f t="shared" si="28"/>
        <v>US</v>
      </c>
      <c r="C403" t="str">
        <f t="shared" si="29"/>
        <v>038</v>
      </c>
      <c r="D403" t="str">
        <f t="shared" si="30"/>
        <v>1015</v>
      </c>
      <c r="E403" t="str">
        <f t="shared" si="31"/>
        <v>N</v>
      </c>
      <c r="F403" t="s">
        <v>7783</v>
      </c>
      <c r="G403" t="s">
        <v>7784</v>
      </c>
      <c r="H403" t="s">
        <v>7961</v>
      </c>
      <c r="I403" s="21"/>
      <c r="J4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404" spans="1:10">
      <c r="A404" s="23" t="s">
        <v>978</v>
      </c>
      <c r="B404" s="23" t="str">
        <f t="shared" si="28"/>
        <v>US</v>
      </c>
      <c r="C404" s="23" t="str">
        <f t="shared" si="29"/>
        <v>037</v>
      </c>
      <c r="D404" s="23" t="str">
        <f t="shared" si="30"/>
        <v>8054</v>
      </c>
      <c r="E404" s="23" t="str">
        <f t="shared" si="31"/>
        <v>M</v>
      </c>
      <c r="F404" s="23" t="s">
        <v>7783</v>
      </c>
      <c r="G404" s="23" t="s">
        <v>7784</v>
      </c>
      <c r="H404" s="24" t="s">
        <v>7962</v>
      </c>
      <c r="I404" s="21"/>
      <c r="J4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05" spans="1:10">
      <c r="A405" s="23" t="s">
        <v>976</v>
      </c>
      <c r="B405" s="23" t="str">
        <f t="shared" si="28"/>
        <v>US</v>
      </c>
      <c r="C405" s="23" t="str">
        <f t="shared" si="29"/>
        <v>037</v>
      </c>
      <c r="D405" s="23" t="str">
        <f t="shared" si="30"/>
        <v>8050</v>
      </c>
      <c r="E405" s="23" t="str">
        <f t="shared" si="31"/>
        <v>M</v>
      </c>
      <c r="F405" s="23" t="s">
        <v>7783</v>
      </c>
      <c r="G405" s="23" t="s">
        <v>7784</v>
      </c>
      <c r="H405" s="24" t="s">
        <v>7963</v>
      </c>
      <c r="I405" s="21"/>
      <c r="J4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06" spans="1:10">
      <c r="A406" t="s">
        <v>7964</v>
      </c>
      <c r="B406" t="str">
        <f t="shared" si="28"/>
        <v>US</v>
      </c>
      <c r="C406" t="str">
        <f t="shared" si="29"/>
        <v>038</v>
      </c>
      <c r="D406" t="str">
        <f t="shared" si="30"/>
        <v>4061</v>
      </c>
      <c r="E406" t="str">
        <f t="shared" si="31"/>
        <v>H</v>
      </c>
      <c r="F406" t="s">
        <v>7797</v>
      </c>
      <c r="G406" t="s">
        <v>7798</v>
      </c>
      <c r="H406" t="s">
        <v>7965</v>
      </c>
      <c r="I406" s="21"/>
      <c r="J4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07" spans="1:10">
      <c r="A407" t="s">
        <v>7966</v>
      </c>
      <c r="B407" t="str">
        <f t="shared" si="28"/>
        <v>US</v>
      </c>
      <c r="C407" t="str">
        <f t="shared" si="29"/>
        <v>038</v>
      </c>
      <c r="D407" t="str">
        <f t="shared" si="30"/>
        <v>4063</v>
      </c>
      <c r="E407" t="str">
        <f t="shared" si="31"/>
        <v>H</v>
      </c>
      <c r="F407" t="s">
        <v>7797</v>
      </c>
      <c r="G407" t="s">
        <v>7798</v>
      </c>
      <c r="H407" t="s">
        <v>7965</v>
      </c>
      <c r="I407" s="21"/>
      <c r="J4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08" spans="1:10">
      <c r="A408" t="s">
        <v>7967</v>
      </c>
      <c r="B408" t="str">
        <f t="shared" si="28"/>
        <v>US</v>
      </c>
      <c r="C408" t="str">
        <f t="shared" si="29"/>
        <v>038</v>
      </c>
      <c r="D408" t="str">
        <f t="shared" si="30"/>
        <v>4064</v>
      </c>
      <c r="E408" t="str">
        <f t="shared" si="31"/>
        <v>H</v>
      </c>
      <c r="F408" t="s">
        <v>7797</v>
      </c>
      <c r="G408" t="s">
        <v>7798</v>
      </c>
      <c r="H408" t="s">
        <v>7965</v>
      </c>
      <c r="I408" s="21"/>
      <c r="J4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09" spans="1:10">
      <c r="A409" t="s">
        <v>7968</v>
      </c>
      <c r="B409" t="str">
        <f t="shared" si="28"/>
        <v>US</v>
      </c>
      <c r="C409" t="str">
        <f t="shared" si="29"/>
        <v>038</v>
      </c>
      <c r="D409" t="str">
        <f t="shared" si="30"/>
        <v>4089</v>
      </c>
      <c r="E409" t="str">
        <f t="shared" si="31"/>
        <v>H</v>
      </c>
      <c r="F409" t="s">
        <v>7797</v>
      </c>
      <c r="G409" t="s">
        <v>7798</v>
      </c>
      <c r="H409" t="s">
        <v>7965</v>
      </c>
      <c r="I409" s="21"/>
      <c r="J4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10" spans="1:10">
      <c r="A410" t="s">
        <v>2053</v>
      </c>
      <c r="B410" t="str">
        <f t="shared" si="28"/>
        <v>US</v>
      </c>
      <c r="C410" t="str">
        <f t="shared" si="29"/>
        <v>038</v>
      </c>
      <c r="D410" t="str">
        <f t="shared" si="30"/>
        <v>2005</v>
      </c>
      <c r="E410" t="str">
        <f t="shared" si="31"/>
        <v>M</v>
      </c>
      <c r="F410" t="s">
        <v>7783</v>
      </c>
      <c r="G410" t="s">
        <v>7784</v>
      </c>
      <c r="H410" t="s">
        <v>7969</v>
      </c>
      <c r="I410" s="21"/>
      <c r="J4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11" spans="1:10">
      <c r="A411" t="s">
        <v>981</v>
      </c>
      <c r="B411" t="str">
        <f t="shared" si="28"/>
        <v>US</v>
      </c>
      <c r="C411" t="str">
        <f t="shared" si="29"/>
        <v>038</v>
      </c>
      <c r="D411" t="str">
        <f t="shared" si="30"/>
        <v>2010</v>
      </c>
      <c r="E411" t="str">
        <f t="shared" si="31"/>
        <v>M</v>
      </c>
      <c r="F411" t="s">
        <v>7783</v>
      </c>
      <c r="G411" t="s">
        <v>7784</v>
      </c>
      <c r="H411" t="s">
        <v>7970</v>
      </c>
      <c r="I411" s="21"/>
      <c r="J4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12" spans="1:10">
      <c r="A412" t="s">
        <v>7971</v>
      </c>
      <c r="B412" s="23" t="str">
        <f t="shared" si="28"/>
        <v>US</v>
      </c>
      <c r="C412" s="23" t="str">
        <f t="shared" si="29"/>
        <v>038</v>
      </c>
      <c r="D412" s="23" t="str">
        <f t="shared" si="30"/>
        <v>1014</v>
      </c>
      <c r="E412" s="23" t="str">
        <f t="shared" si="31"/>
        <v>N</v>
      </c>
      <c r="F412" t="s">
        <v>7783</v>
      </c>
      <c r="G412" t="s">
        <v>7784</v>
      </c>
      <c r="H412" t="s">
        <v>7972</v>
      </c>
      <c r="J4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13" spans="1:10">
      <c r="A413" t="s">
        <v>1487</v>
      </c>
      <c r="B413" t="str">
        <f t="shared" si="28"/>
        <v>US</v>
      </c>
      <c r="C413" t="str">
        <f t="shared" si="29"/>
        <v>038</v>
      </c>
      <c r="D413" t="str">
        <f t="shared" si="30"/>
        <v>2008</v>
      </c>
      <c r="E413" t="str">
        <f t="shared" si="31"/>
        <v>M</v>
      </c>
      <c r="F413" t="s">
        <v>7783</v>
      </c>
      <c r="G413" t="s">
        <v>7784</v>
      </c>
      <c r="H413" t="s">
        <v>7973</v>
      </c>
      <c r="I413" s="21"/>
      <c r="J4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414" spans="1:10">
      <c r="A414" t="s">
        <v>1281</v>
      </c>
      <c r="B414" t="str">
        <f t="shared" si="28"/>
        <v>IL</v>
      </c>
      <c r="C414" t="str">
        <f t="shared" si="29"/>
        <v>006</v>
      </c>
      <c r="D414" t="str">
        <f t="shared" si="30"/>
        <v>5013</v>
      </c>
      <c r="E414" t="str">
        <f t="shared" si="31"/>
        <v>M</v>
      </c>
      <c r="F414" t="s">
        <v>7783</v>
      </c>
      <c r="G414" t="s">
        <v>7784</v>
      </c>
      <c r="H414" t="s">
        <v>7974</v>
      </c>
      <c r="I414" s="21"/>
      <c r="J4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15" spans="1:10">
      <c r="A415" s="23" t="s">
        <v>1078</v>
      </c>
      <c r="B415" s="23" t="str">
        <f t="shared" ref="B415:B478" si="32">LEFT(A415,2)</f>
        <v>US</v>
      </c>
      <c r="C415" s="23" t="str">
        <f t="shared" ref="C415:C478" si="33">MID(A415,4,3)</f>
        <v>037</v>
      </c>
      <c r="D415" s="23" t="str">
        <f t="shared" ref="D415:D478" si="34">MID(A415,8,4)</f>
        <v>8008</v>
      </c>
      <c r="E415" s="23" t="str">
        <f t="shared" ref="E415:E478" si="35">MID(A415,13,1)</f>
        <v>M</v>
      </c>
      <c r="F415" s="23" t="s">
        <v>7783</v>
      </c>
      <c r="G415" s="23" t="s">
        <v>7784</v>
      </c>
      <c r="H415" s="24" t="s">
        <v>7975</v>
      </c>
      <c r="I415" s="21"/>
      <c r="J4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16" spans="1:10">
      <c r="A416" t="s">
        <v>1272</v>
      </c>
      <c r="B416" t="str">
        <f t="shared" si="32"/>
        <v>IL</v>
      </c>
      <c r="C416" t="str">
        <f t="shared" si="33"/>
        <v>006</v>
      </c>
      <c r="D416" t="str">
        <f t="shared" si="34"/>
        <v>5004</v>
      </c>
      <c r="E416" t="str">
        <f t="shared" si="35"/>
        <v>M</v>
      </c>
      <c r="F416" t="s">
        <v>7783</v>
      </c>
      <c r="G416" t="s">
        <v>7784</v>
      </c>
      <c r="H416" t="s">
        <v>7976</v>
      </c>
      <c r="I416" s="21"/>
      <c r="J4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17" spans="1:10">
      <c r="A417" t="s">
        <v>1278</v>
      </c>
      <c r="B417" t="str">
        <f t="shared" si="32"/>
        <v>IL</v>
      </c>
      <c r="C417" t="str">
        <f t="shared" si="33"/>
        <v>006</v>
      </c>
      <c r="D417" t="str">
        <f t="shared" si="34"/>
        <v>5010</v>
      </c>
      <c r="E417" t="str">
        <f t="shared" si="35"/>
        <v>M</v>
      </c>
      <c r="F417" t="s">
        <v>7783</v>
      </c>
      <c r="G417" t="s">
        <v>7784</v>
      </c>
      <c r="H417" t="s">
        <v>7976</v>
      </c>
      <c r="I417" s="21"/>
      <c r="J4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18" spans="1:10">
      <c r="A418" s="23" t="s">
        <v>1090</v>
      </c>
      <c r="B418" s="23" t="str">
        <f t="shared" si="32"/>
        <v>US</v>
      </c>
      <c r="C418" s="23" t="str">
        <f t="shared" si="33"/>
        <v>037</v>
      </c>
      <c r="D418" s="23" t="str">
        <f t="shared" si="34"/>
        <v>8027</v>
      </c>
      <c r="E418" s="23" t="str">
        <f t="shared" si="35"/>
        <v>M</v>
      </c>
      <c r="F418" s="23" t="s">
        <v>7783</v>
      </c>
      <c r="G418" s="23" t="s">
        <v>7784</v>
      </c>
      <c r="H418" s="24" t="s">
        <v>7976</v>
      </c>
      <c r="I418" s="21"/>
      <c r="J4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19" spans="1:10">
      <c r="A419" s="23" t="s">
        <v>1671</v>
      </c>
      <c r="B419" s="23" t="str">
        <f t="shared" si="32"/>
        <v>US</v>
      </c>
      <c r="C419" s="23" t="str">
        <f t="shared" si="33"/>
        <v>037</v>
      </c>
      <c r="D419" s="23" t="str">
        <f t="shared" si="34"/>
        <v>8055</v>
      </c>
      <c r="E419" s="23" t="str">
        <f t="shared" si="35"/>
        <v>M</v>
      </c>
      <c r="F419" s="23" t="s">
        <v>7783</v>
      </c>
      <c r="G419" s="23" t="s">
        <v>7784</v>
      </c>
      <c r="H419" s="24" t="s">
        <v>7976</v>
      </c>
      <c r="I419" s="21"/>
      <c r="J4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420" spans="1:10">
      <c r="A420" t="s">
        <v>1276</v>
      </c>
      <c r="B420" t="str">
        <f t="shared" si="32"/>
        <v>IL</v>
      </c>
      <c r="C420" t="str">
        <f t="shared" si="33"/>
        <v>006</v>
      </c>
      <c r="D420" t="str">
        <f t="shared" si="34"/>
        <v>5008</v>
      </c>
      <c r="E420" t="str">
        <f t="shared" si="35"/>
        <v>M</v>
      </c>
      <c r="F420" t="s">
        <v>7783</v>
      </c>
      <c r="G420" t="s">
        <v>7784</v>
      </c>
      <c r="H420" t="s">
        <v>7977</v>
      </c>
      <c r="I420" s="21"/>
      <c r="J4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1" spans="1:10">
      <c r="A421" t="s">
        <v>1277</v>
      </c>
      <c r="B421" t="str">
        <f t="shared" si="32"/>
        <v>IL</v>
      </c>
      <c r="C421" t="str">
        <f t="shared" si="33"/>
        <v>006</v>
      </c>
      <c r="D421" t="str">
        <f t="shared" si="34"/>
        <v>5009</v>
      </c>
      <c r="E421" t="str">
        <f t="shared" si="35"/>
        <v>M</v>
      </c>
      <c r="F421" t="s">
        <v>7783</v>
      </c>
      <c r="G421" t="s">
        <v>7784</v>
      </c>
      <c r="H421" t="s">
        <v>7977</v>
      </c>
      <c r="I421" s="21"/>
      <c r="J4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2" spans="1:10">
      <c r="A422" s="23" t="s">
        <v>967</v>
      </c>
      <c r="B422" s="23" t="str">
        <f t="shared" si="32"/>
        <v>US</v>
      </c>
      <c r="C422" s="23" t="str">
        <f t="shared" si="33"/>
        <v>037</v>
      </c>
      <c r="D422" s="23" t="str">
        <f t="shared" si="34"/>
        <v>8001</v>
      </c>
      <c r="E422" s="23" t="str">
        <f t="shared" si="35"/>
        <v>M</v>
      </c>
      <c r="F422" s="23" t="s">
        <v>7783</v>
      </c>
      <c r="G422" s="23" t="s">
        <v>7784</v>
      </c>
      <c r="H422" s="24" t="s">
        <v>7977</v>
      </c>
      <c r="I422" s="21"/>
      <c r="J4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23" spans="1:10">
      <c r="A423" t="s">
        <v>1287</v>
      </c>
      <c r="B423" t="str">
        <f t="shared" si="32"/>
        <v>IL</v>
      </c>
      <c r="C423" t="str">
        <f t="shared" si="33"/>
        <v>006</v>
      </c>
      <c r="D423" t="str">
        <f t="shared" si="34"/>
        <v>5019</v>
      </c>
      <c r="E423" t="str">
        <f t="shared" si="35"/>
        <v>M</v>
      </c>
      <c r="F423" t="s">
        <v>7783</v>
      </c>
      <c r="G423" t="s">
        <v>7784</v>
      </c>
      <c r="H423" t="s">
        <v>7978</v>
      </c>
      <c r="I423" s="21"/>
      <c r="J4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4" spans="1:10">
      <c r="A424" s="23" t="s">
        <v>1104</v>
      </c>
      <c r="B424" s="23" t="str">
        <f t="shared" si="32"/>
        <v>US</v>
      </c>
      <c r="C424" s="23" t="str">
        <f t="shared" si="33"/>
        <v>037</v>
      </c>
      <c r="D424" s="23" t="str">
        <f t="shared" si="34"/>
        <v>8048</v>
      </c>
      <c r="E424" s="23" t="str">
        <f t="shared" si="35"/>
        <v>M</v>
      </c>
      <c r="F424" s="23" t="s">
        <v>7783</v>
      </c>
      <c r="G424" s="23" t="s">
        <v>7784</v>
      </c>
      <c r="H424" s="24" t="s">
        <v>7978</v>
      </c>
      <c r="I424" s="21"/>
      <c r="J4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25" spans="1:10">
      <c r="A425" t="s">
        <v>1268</v>
      </c>
      <c r="B425" t="str">
        <f t="shared" si="32"/>
        <v>IL</v>
      </c>
      <c r="C425" t="str">
        <f t="shared" si="33"/>
        <v>006</v>
      </c>
      <c r="D425" t="str">
        <f t="shared" si="34"/>
        <v>5001</v>
      </c>
      <c r="E425" t="str">
        <f t="shared" si="35"/>
        <v>M</v>
      </c>
      <c r="F425" t="s">
        <v>7783</v>
      </c>
      <c r="G425" t="s">
        <v>7784</v>
      </c>
      <c r="H425" t="s">
        <v>7979</v>
      </c>
      <c r="I425" s="21"/>
      <c r="J4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6" spans="1:10">
      <c r="A426" t="s">
        <v>1281</v>
      </c>
      <c r="B426" t="str">
        <f t="shared" si="32"/>
        <v>IL</v>
      </c>
      <c r="C426" t="str">
        <f t="shared" si="33"/>
        <v>006</v>
      </c>
      <c r="D426" t="str">
        <f t="shared" si="34"/>
        <v>5013</v>
      </c>
      <c r="E426" t="str">
        <f t="shared" si="35"/>
        <v>M</v>
      </c>
      <c r="F426" t="s">
        <v>7791</v>
      </c>
      <c r="G426" t="s">
        <v>7792</v>
      </c>
      <c r="H426" t="s">
        <v>7979</v>
      </c>
      <c r="I426" s="21"/>
      <c r="J4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7" spans="1:10">
      <c r="A427" s="23" t="s">
        <v>1085</v>
      </c>
      <c r="B427" s="23" t="str">
        <f t="shared" si="32"/>
        <v>US</v>
      </c>
      <c r="C427" s="23" t="str">
        <f t="shared" si="33"/>
        <v>037</v>
      </c>
      <c r="D427" s="23" t="str">
        <f t="shared" si="34"/>
        <v>8018</v>
      </c>
      <c r="E427" s="23" t="str">
        <f t="shared" si="35"/>
        <v>M</v>
      </c>
      <c r="F427" s="23" t="s">
        <v>7783</v>
      </c>
      <c r="G427" s="23" t="s">
        <v>7784</v>
      </c>
      <c r="H427" s="24" t="s">
        <v>7979</v>
      </c>
      <c r="I427" s="21"/>
      <c r="J4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28" spans="1:10">
      <c r="A428" t="s">
        <v>1276</v>
      </c>
      <c r="B428" t="str">
        <f t="shared" si="32"/>
        <v>IL</v>
      </c>
      <c r="C428" t="str">
        <f t="shared" si="33"/>
        <v>006</v>
      </c>
      <c r="D428" t="str">
        <f t="shared" si="34"/>
        <v>5008</v>
      </c>
      <c r="E428" t="str">
        <f t="shared" si="35"/>
        <v>M</v>
      </c>
      <c r="F428" t="s">
        <v>7791</v>
      </c>
      <c r="G428" t="s">
        <v>7792</v>
      </c>
      <c r="H428" t="s">
        <v>7980</v>
      </c>
      <c r="I428" s="21"/>
      <c r="J4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29" spans="1:10">
      <c r="A429" t="s">
        <v>1278</v>
      </c>
      <c r="B429" t="str">
        <f t="shared" si="32"/>
        <v>IL</v>
      </c>
      <c r="C429" t="str">
        <f t="shared" si="33"/>
        <v>006</v>
      </c>
      <c r="D429" t="str">
        <f t="shared" si="34"/>
        <v>5010</v>
      </c>
      <c r="E429" t="str">
        <f t="shared" si="35"/>
        <v>M</v>
      </c>
      <c r="F429" t="s">
        <v>7791</v>
      </c>
      <c r="G429" t="s">
        <v>7792</v>
      </c>
      <c r="H429" t="s">
        <v>7980</v>
      </c>
      <c r="I429" s="21"/>
      <c r="J4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0" spans="1:10">
      <c r="A430" t="s">
        <v>1272</v>
      </c>
      <c r="B430" t="str">
        <f t="shared" si="32"/>
        <v>IL</v>
      </c>
      <c r="C430" t="str">
        <f t="shared" si="33"/>
        <v>006</v>
      </c>
      <c r="D430" t="str">
        <f t="shared" si="34"/>
        <v>5004</v>
      </c>
      <c r="E430" t="str">
        <f t="shared" si="35"/>
        <v>M</v>
      </c>
      <c r="F430" t="s">
        <v>7791</v>
      </c>
      <c r="G430" t="s">
        <v>7792</v>
      </c>
      <c r="H430" t="s">
        <v>7981</v>
      </c>
      <c r="I430" s="21"/>
      <c r="J4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1" spans="1:10">
      <c r="A431" t="s">
        <v>1277</v>
      </c>
      <c r="B431" t="str">
        <f t="shared" si="32"/>
        <v>IL</v>
      </c>
      <c r="C431" t="str">
        <f t="shared" si="33"/>
        <v>006</v>
      </c>
      <c r="D431" t="str">
        <f t="shared" si="34"/>
        <v>5009</v>
      </c>
      <c r="E431" t="str">
        <f t="shared" si="35"/>
        <v>M</v>
      </c>
      <c r="F431" t="s">
        <v>7791</v>
      </c>
      <c r="G431" t="s">
        <v>7792</v>
      </c>
      <c r="H431" t="s">
        <v>7981</v>
      </c>
      <c r="I431" s="21"/>
      <c r="J4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2" spans="1:10">
      <c r="A432" t="s">
        <v>1305</v>
      </c>
      <c r="B432" t="str">
        <f t="shared" si="32"/>
        <v>IL</v>
      </c>
      <c r="C432" t="str">
        <f t="shared" si="33"/>
        <v>006</v>
      </c>
      <c r="D432" t="str">
        <f t="shared" si="34"/>
        <v>5037</v>
      </c>
      <c r="E432" t="str">
        <f t="shared" si="35"/>
        <v>M</v>
      </c>
      <c r="F432" t="s">
        <v>7783</v>
      </c>
      <c r="G432" t="s">
        <v>7784</v>
      </c>
      <c r="H432" t="s">
        <v>7982</v>
      </c>
      <c r="I432" s="21"/>
      <c r="J4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3" spans="1:10">
      <c r="A433" t="s">
        <v>1287</v>
      </c>
      <c r="B433" t="str">
        <f t="shared" si="32"/>
        <v>IL</v>
      </c>
      <c r="C433" t="str">
        <f t="shared" si="33"/>
        <v>006</v>
      </c>
      <c r="D433" t="str">
        <f t="shared" si="34"/>
        <v>5019</v>
      </c>
      <c r="E433" t="str">
        <f t="shared" si="35"/>
        <v>M</v>
      </c>
      <c r="F433" t="s">
        <v>7791</v>
      </c>
      <c r="G433" t="s">
        <v>7792</v>
      </c>
      <c r="H433" t="s">
        <v>7983</v>
      </c>
      <c r="I433" s="21"/>
      <c r="J4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4" spans="1:10">
      <c r="A434" t="s">
        <v>1268</v>
      </c>
      <c r="B434" t="str">
        <f t="shared" si="32"/>
        <v>IL</v>
      </c>
      <c r="C434" t="str">
        <f t="shared" si="33"/>
        <v>006</v>
      </c>
      <c r="D434" t="str">
        <f t="shared" si="34"/>
        <v>5001</v>
      </c>
      <c r="E434" t="str">
        <f t="shared" si="35"/>
        <v>M</v>
      </c>
      <c r="F434" t="s">
        <v>7791</v>
      </c>
      <c r="G434" t="s">
        <v>7792</v>
      </c>
      <c r="H434" t="s">
        <v>7984</v>
      </c>
      <c r="I434" s="21"/>
      <c r="J4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5" spans="1:10">
      <c r="A435" t="s">
        <v>1100</v>
      </c>
      <c r="B435" t="str">
        <f t="shared" si="32"/>
        <v>US</v>
      </c>
      <c r="C435" t="str">
        <f t="shared" si="33"/>
        <v>037</v>
      </c>
      <c r="D435" t="str">
        <f t="shared" si="34"/>
        <v>8039</v>
      </c>
      <c r="E435" t="str">
        <f t="shared" si="35"/>
        <v>M</v>
      </c>
      <c r="F435" t="s">
        <v>7789</v>
      </c>
      <c r="G435" t="s">
        <v>7790</v>
      </c>
      <c r="H435" t="s">
        <v>7985</v>
      </c>
      <c r="I435" s="21"/>
      <c r="J4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36" spans="1:10">
      <c r="A436" t="s">
        <v>1305</v>
      </c>
      <c r="B436" t="str">
        <f t="shared" si="32"/>
        <v>IL</v>
      </c>
      <c r="C436" t="str">
        <f t="shared" si="33"/>
        <v>006</v>
      </c>
      <c r="D436" t="str">
        <f t="shared" si="34"/>
        <v>5037</v>
      </c>
      <c r="E436" t="str">
        <f t="shared" si="35"/>
        <v>M</v>
      </c>
      <c r="F436" t="s">
        <v>7791</v>
      </c>
      <c r="G436" t="s">
        <v>7792</v>
      </c>
      <c r="H436" t="s">
        <v>7986</v>
      </c>
      <c r="I436" s="21"/>
      <c r="J4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7" spans="1:10">
      <c r="A437" t="s">
        <v>1302</v>
      </c>
      <c r="B437" t="str">
        <f t="shared" si="32"/>
        <v>IL</v>
      </c>
      <c r="C437" t="str">
        <f t="shared" si="33"/>
        <v>006</v>
      </c>
      <c r="D437" t="str">
        <f t="shared" si="34"/>
        <v>5034</v>
      </c>
      <c r="E437" t="str">
        <f t="shared" si="35"/>
        <v>M</v>
      </c>
      <c r="F437" t="s">
        <v>7783</v>
      </c>
      <c r="G437" t="s">
        <v>7784</v>
      </c>
      <c r="H437" t="s">
        <v>7987</v>
      </c>
      <c r="I437" s="21"/>
      <c r="J4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8" spans="1:10">
      <c r="A438" t="s">
        <v>1320</v>
      </c>
      <c r="B438" t="str">
        <f t="shared" si="32"/>
        <v>IL</v>
      </c>
      <c r="C438" t="str">
        <f t="shared" si="33"/>
        <v>006</v>
      </c>
      <c r="D438" t="str">
        <f t="shared" si="34"/>
        <v>5052</v>
      </c>
      <c r="E438" t="str">
        <f t="shared" si="35"/>
        <v>M</v>
      </c>
      <c r="F438" t="s">
        <v>7783</v>
      </c>
      <c r="G438" t="s">
        <v>7784</v>
      </c>
      <c r="H438" t="s">
        <v>7987</v>
      </c>
      <c r="I438" s="21"/>
      <c r="J4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39" spans="1:10">
      <c r="A439" s="23" t="s">
        <v>1793</v>
      </c>
      <c r="B439" s="23" t="str">
        <f t="shared" si="32"/>
        <v>US</v>
      </c>
      <c r="C439" s="23" t="str">
        <f t="shared" si="33"/>
        <v>037</v>
      </c>
      <c r="D439" s="23" t="str">
        <f t="shared" si="34"/>
        <v>8036</v>
      </c>
      <c r="E439" s="23" t="str">
        <f t="shared" si="35"/>
        <v>M</v>
      </c>
      <c r="F439" s="23" t="s">
        <v>7783</v>
      </c>
      <c r="G439" s="23" t="s">
        <v>7784</v>
      </c>
      <c r="H439" s="24" t="s">
        <v>7987</v>
      </c>
      <c r="I439" s="21"/>
      <c r="J4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440" spans="1:10">
      <c r="A440" t="s">
        <v>1301</v>
      </c>
      <c r="B440" t="str">
        <f t="shared" si="32"/>
        <v>IL</v>
      </c>
      <c r="C440" t="str">
        <f t="shared" si="33"/>
        <v>006</v>
      </c>
      <c r="D440" t="str">
        <f t="shared" si="34"/>
        <v>5033</v>
      </c>
      <c r="E440" t="str">
        <f t="shared" si="35"/>
        <v>M</v>
      </c>
      <c r="F440" t="s">
        <v>7783</v>
      </c>
      <c r="G440" t="s">
        <v>7784</v>
      </c>
      <c r="H440" t="s">
        <v>7988</v>
      </c>
      <c r="I440" s="21"/>
      <c r="J4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41" spans="1:10">
      <c r="A441" t="s">
        <v>1299</v>
      </c>
      <c r="B441" t="str">
        <f t="shared" si="32"/>
        <v>IL</v>
      </c>
      <c r="C441" t="str">
        <f t="shared" si="33"/>
        <v>006</v>
      </c>
      <c r="D441" t="str">
        <f t="shared" si="34"/>
        <v>5031</v>
      </c>
      <c r="E441" t="str">
        <f t="shared" si="35"/>
        <v>M</v>
      </c>
      <c r="F441" t="s">
        <v>7783</v>
      </c>
      <c r="G441" t="s">
        <v>7784</v>
      </c>
      <c r="H441" t="s">
        <v>7989</v>
      </c>
      <c r="I441" s="21"/>
      <c r="J4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42" spans="1:10">
      <c r="A442" t="s">
        <v>1288</v>
      </c>
      <c r="B442" t="str">
        <f t="shared" si="32"/>
        <v>IL</v>
      </c>
      <c r="C442" t="str">
        <f t="shared" si="33"/>
        <v>006</v>
      </c>
      <c r="D442" t="str">
        <f t="shared" si="34"/>
        <v>5020</v>
      </c>
      <c r="E442" t="str">
        <f t="shared" si="35"/>
        <v>M</v>
      </c>
      <c r="F442" t="s">
        <v>7783</v>
      </c>
      <c r="G442" t="s">
        <v>7784</v>
      </c>
      <c r="H442" t="s">
        <v>7990</v>
      </c>
      <c r="I442" s="21"/>
      <c r="J4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43" spans="1:10">
      <c r="A443" t="s">
        <v>1289</v>
      </c>
      <c r="B443" t="str">
        <f t="shared" si="32"/>
        <v>IL</v>
      </c>
      <c r="C443" t="str">
        <f t="shared" si="33"/>
        <v>006</v>
      </c>
      <c r="D443" t="str">
        <f t="shared" si="34"/>
        <v>5021</v>
      </c>
      <c r="E443" t="str">
        <f t="shared" si="35"/>
        <v>M</v>
      </c>
      <c r="F443" t="s">
        <v>7783</v>
      </c>
      <c r="G443" t="s">
        <v>7784</v>
      </c>
      <c r="H443" t="s">
        <v>7990</v>
      </c>
      <c r="I443" s="21"/>
      <c r="J4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44" spans="1:10">
      <c r="A444" s="23" t="s">
        <v>1665</v>
      </c>
      <c r="B444" s="23" t="str">
        <f t="shared" si="32"/>
        <v>US</v>
      </c>
      <c r="C444" s="23" t="str">
        <f t="shared" si="33"/>
        <v>037</v>
      </c>
      <c r="D444" s="23" t="str">
        <f t="shared" si="34"/>
        <v>8009</v>
      </c>
      <c r="E444" s="23" t="str">
        <f t="shared" si="35"/>
        <v>M</v>
      </c>
      <c r="F444" s="23" t="s">
        <v>7783</v>
      </c>
      <c r="G444" s="23" t="s">
        <v>7784</v>
      </c>
      <c r="H444" s="24" t="s">
        <v>7990</v>
      </c>
      <c r="I444" s="21"/>
      <c r="J4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445" spans="1:10">
      <c r="A445" s="23" t="s">
        <v>1080</v>
      </c>
      <c r="B445" s="23" t="str">
        <f t="shared" si="32"/>
        <v>US</v>
      </c>
      <c r="C445" s="23" t="str">
        <f t="shared" si="33"/>
        <v>037</v>
      </c>
      <c r="D445" s="23" t="str">
        <f t="shared" si="34"/>
        <v>8011</v>
      </c>
      <c r="E445" s="23" t="str">
        <f t="shared" si="35"/>
        <v>M</v>
      </c>
      <c r="F445" s="23" t="s">
        <v>7783</v>
      </c>
      <c r="G445" s="23" t="s">
        <v>7784</v>
      </c>
      <c r="H445" s="24" t="s">
        <v>7990</v>
      </c>
      <c r="I445" s="21"/>
      <c r="J4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46" spans="1:10">
      <c r="A446" t="s">
        <v>1292</v>
      </c>
      <c r="B446" t="str">
        <f t="shared" si="32"/>
        <v>IL</v>
      </c>
      <c r="C446" t="str">
        <f t="shared" si="33"/>
        <v>006</v>
      </c>
      <c r="D446" t="str">
        <f t="shared" si="34"/>
        <v>5024</v>
      </c>
      <c r="E446" t="str">
        <f t="shared" si="35"/>
        <v>M</v>
      </c>
      <c r="F446" t="s">
        <v>7783</v>
      </c>
      <c r="G446" t="s">
        <v>7784</v>
      </c>
      <c r="H446" t="s">
        <v>7991</v>
      </c>
      <c r="I446" s="21"/>
      <c r="J4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47" spans="1:10">
      <c r="A447" s="23" t="s">
        <v>1796</v>
      </c>
      <c r="B447" s="23" t="str">
        <f t="shared" si="32"/>
        <v>US</v>
      </c>
      <c r="C447" s="23" t="str">
        <f t="shared" si="33"/>
        <v>037</v>
      </c>
      <c r="D447" s="23" t="str">
        <f t="shared" si="34"/>
        <v>8042</v>
      </c>
      <c r="E447" s="23" t="str">
        <f t="shared" si="35"/>
        <v>M</v>
      </c>
      <c r="F447" s="23" t="s">
        <v>7783</v>
      </c>
      <c r="G447" s="23" t="s">
        <v>7784</v>
      </c>
      <c r="H447" s="24" t="s">
        <v>7991</v>
      </c>
      <c r="I447" s="21"/>
      <c r="J4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448" spans="1:10">
      <c r="A448" t="s">
        <v>1307</v>
      </c>
      <c r="B448" t="str">
        <f t="shared" si="32"/>
        <v>IL</v>
      </c>
      <c r="C448" t="str">
        <f t="shared" si="33"/>
        <v>006</v>
      </c>
      <c r="D448" t="str">
        <f t="shared" si="34"/>
        <v>5039</v>
      </c>
      <c r="E448" t="str">
        <f t="shared" si="35"/>
        <v>M</v>
      </c>
      <c r="F448" t="s">
        <v>7783</v>
      </c>
      <c r="G448" t="s">
        <v>7784</v>
      </c>
      <c r="H448" t="s">
        <v>7992</v>
      </c>
      <c r="I448" s="21"/>
      <c r="J4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49" spans="1:10">
      <c r="A449" s="23" t="s">
        <v>1797</v>
      </c>
      <c r="B449" s="23" t="str">
        <f t="shared" si="32"/>
        <v>US</v>
      </c>
      <c r="C449" s="23" t="str">
        <f t="shared" si="33"/>
        <v>037</v>
      </c>
      <c r="D449" s="23" t="str">
        <f t="shared" si="34"/>
        <v>8044</v>
      </c>
      <c r="E449" s="23" t="str">
        <f t="shared" si="35"/>
        <v>M</v>
      </c>
      <c r="F449" s="23" t="s">
        <v>7783</v>
      </c>
      <c r="G449" s="23" t="s">
        <v>7784</v>
      </c>
      <c r="H449" s="24" t="s">
        <v>7992</v>
      </c>
      <c r="I449" s="21"/>
      <c r="J4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450" spans="1:10">
      <c r="A450" t="s">
        <v>1300</v>
      </c>
      <c r="B450" t="str">
        <f t="shared" si="32"/>
        <v>IL</v>
      </c>
      <c r="C450" t="str">
        <f t="shared" si="33"/>
        <v>006</v>
      </c>
      <c r="D450" t="str">
        <f t="shared" si="34"/>
        <v>5032</v>
      </c>
      <c r="E450" t="str">
        <f t="shared" si="35"/>
        <v>M</v>
      </c>
      <c r="F450" t="s">
        <v>7783</v>
      </c>
      <c r="G450" t="s">
        <v>7784</v>
      </c>
      <c r="H450" t="s">
        <v>7993</v>
      </c>
      <c r="I450" s="21"/>
      <c r="J4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1" spans="1:10">
      <c r="A451" s="23" t="s">
        <v>1087</v>
      </c>
      <c r="B451" s="23" t="str">
        <f t="shared" si="32"/>
        <v>US</v>
      </c>
      <c r="C451" s="23" t="str">
        <f t="shared" si="33"/>
        <v>037</v>
      </c>
      <c r="D451" s="23" t="str">
        <f t="shared" si="34"/>
        <v>8022</v>
      </c>
      <c r="E451" s="23" t="str">
        <f t="shared" si="35"/>
        <v>M</v>
      </c>
      <c r="F451" s="23" t="s">
        <v>7783</v>
      </c>
      <c r="G451" s="23" t="s">
        <v>7784</v>
      </c>
      <c r="H451" s="24" t="s">
        <v>7993</v>
      </c>
      <c r="I451" s="21"/>
      <c r="J4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52" spans="1:10">
      <c r="A452" t="s">
        <v>1302</v>
      </c>
      <c r="B452" t="str">
        <f t="shared" si="32"/>
        <v>IL</v>
      </c>
      <c r="C452" t="str">
        <f t="shared" si="33"/>
        <v>006</v>
      </c>
      <c r="D452" t="str">
        <f t="shared" si="34"/>
        <v>5034</v>
      </c>
      <c r="E452" t="str">
        <f t="shared" si="35"/>
        <v>M</v>
      </c>
      <c r="F452" t="s">
        <v>7791</v>
      </c>
      <c r="G452" t="s">
        <v>7792</v>
      </c>
      <c r="H452" t="s">
        <v>7994</v>
      </c>
      <c r="I452" s="21"/>
      <c r="J4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3" spans="1:10">
      <c r="A453" t="s">
        <v>1299</v>
      </c>
      <c r="B453" t="str">
        <f t="shared" si="32"/>
        <v>IL</v>
      </c>
      <c r="C453" t="str">
        <f t="shared" si="33"/>
        <v>006</v>
      </c>
      <c r="D453" t="str">
        <f t="shared" si="34"/>
        <v>5031</v>
      </c>
      <c r="E453" t="str">
        <f t="shared" si="35"/>
        <v>M</v>
      </c>
      <c r="F453" t="s">
        <v>7791</v>
      </c>
      <c r="G453" t="s">
        <v>7792</v>
      </c>
      <c r="H453" t="s">
        <v>7995</v>
      </c>
      <c r="I453" s="21"/>
      <c r="J4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4" spans="1:10">
      <c r="A454" t="s">
        <v>1301</v>
      </c>
      <c r="B454" t="str">
        <f t="shared" si="32"/>
        <v>IL</v>
      </c>
      <c r="C454" t="str">
        <f t="shared" si="33"/>
        <v>006</v>
      </c>
      <c r="D454" t="str">
        <f t="shared" si="34"/>
        <v>5033</v>
      </c>
      <c r="E454" t="str">
        <f t="shared" si="35"/>
        <v>M</v>
      </c>
      <c r="F454" t="s">
        <v>7791</v>
      </c>
      <c r="G454" t="s">
        <v>7792</v>
      </c>
      <c r="H454" t="s">
        <v>7995</v>
      </c>
      <c r="I454" s="21"/>
      <c r="J4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5" spans="1:10">
      <c r="A455" t="s">
        <v>1289</v>
      </c>
      <c r="B455" t="str">
        <f t="shared" si="32"/>
        <v>IL</v>
      </c>
      <c r="C455" t="str">
        <f t="shared" si="33"/>
        <v>006</v>
      </c>
      <c r="D455" t="str">
        <f t="shared" si="34"/>
        <v>5021</v>
      </c>
      <c r="E455" t="str">
        <f t="shared" si="35"/>
        <v>M</v>
      </c>
      <c r="F455" t="s">
        <v>7791</v>
      </c>
      <c r="G455" t="s">
        <v>7792</v>
      </c>
      <c r="H455" t="s">
        <v>7996</v>
      </c>
      <c r="I455" s="21"/>
      <c r="J4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6" spans="1:10">
      <c r="A456" t="s">
        <v>1288</v>
      </c>
      <c r="B456" t="str">
        <f t="shared" si="32"/>
        <v>IL</v>
      </c>
      <c r="C456" t="str">
        <f t="shared" si="33"/>
        <v>006</v>
      </c>
      <c r="D456" t="str">
        <f t="shared" si="34"/>
        <v>5020</v>
      </c>
      <c r="E456" t="str">
        <f t="shared" si="35"/>
        <v>M</v>
      </c>
      <c r="F456" t="s">
        <v>7791</v>
      </c>
      <c r="G456" t="s">
        <v>7792</v>
      </c>
      <c r="H456" t="s">
        <v>7997</v>
      </c>
      <c r="I456" s="21"/>
      <c r="J4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7" spans="1:10">
      <c r="A457" t="s">
        <v>1292</v>
      </c>
      <c r="B457" t="str">
        <f t="shared" si="32"/>
        <v>IL</v>
      </c>
      <c r="C457" t="str">
        <f t="shared" si="33"/>
        <v>006</v>
      </c>
      <c r="D457" t="str">
        <f t="shared" si="34"/>
        <v>5024</v>
      </c>
      <c r="E457" t="str">
        <f t="shared" si="35"/>
        <v>M</v>
      </c>
      <c r="F457" t="s">
        <v>7791</v>
      </c>
      <c r="G457" t="s">
        <v>7792</v>
      </c>
      <c r="H457" t="s">
        <v>7998</v>
      </c>
      <c r="I457" s="21"/>
      <c r="J4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8" spans="1:10">
      <c r="A458" t="s">
        <v>1307</v>
      </c>
      <c r="B458" t="str">
        <f t="shared" si="32"/>
        <v>IL</v>
      </c>
      <c r="C458" t="str">
        <f t="shared" si="33"/>
        <v>006</v>
      </c>
      <c r="D458" t="str">
        <f t="shared" si="34"/>
        <v>5039</v>
      </c>
      <c r="E458" t="str">
        <f t="shared" si="35"/>
        <v>M</v>
      </c>
      <c r="F458" t="s">
        <v>7791</v>
      </c>
      <c r="G458" t="s">
        <v>7792</v>
      </c>
      <c r="H458" t="s">
        <v>7999</v>
      </c>
      <c r="I458" s="21"/>
      <c r="J4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59" spans="1:10">
      <c r="A459" t="s">
        <v>1300</v>
      </c>
      <c r="B459" t="str">
        <f t="shared" si="32"/>
        <v>IL</v>
      </c>
      <c r="C459" t="str">
        <f t="shared" si="33"/>
        <v>006</v>
      </c>
      <c r="D459" t="str">
        <f t="shared" si="34"/>
        <v>5032</v>
      </c>
      <c r="E459" t="str">
        <f t="shared" si="35"/>
        <v>M</v>
      </c>
      <c r="F459" t="s">
        <v>7791</v>
      </c>
      <c r="G459" t="s">
        <v>7792</v>
      </c>
      <c r="H459" t="s">
        <v>8000</v>
      </c>
      <c r="I459" s="21"/>
      <c r="J4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60" spans="1:10">
      <c r="A460" t="s">
        <v>1320</v>
      </c>
      <c r="B460" t="str">
        <f t="shared" si="32"/>
        <v>IL</v>
      </c>
      <c r="C460" t="str">
        <f t="shared" si="33"/>
        <v>006</v>
      </c>
      <c r="D460" t="str">
        <f t="shared" si="34"/>
        <v>5052</v>
      </c>
      <c r="E460" t="str">
        <f t="shared" si="35"/>
        <v>M</v>
      </c>
      <c r="F460" t="s">
        <v>7791</v>
      </c>
      <c r="G460" t="s">
        <v>7792</v>
      </c>
      <c r="H460" t="s">
        <v>8001</v>
      </c>
      <c r="I460" s="21"/>
      <c r="J4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61" spans="1:10">
      <c r="A461" s="23" t="s">
        <v>974</v>
      </c>
      <c r="B461" s="23" t="str">
        <f t="shared" si="32"/>
        <v>US</v>
      </c>
      <c r="C461" s="23" t="str">
        <f t="shared" si="33"/>
        <v>037</v>
      </c>
      <c r="D461" s="23" t="str">
        <f t="shared" si="34"/>
        <v>8035</v>
      </c>
      <c r="E461" s="23" t="str">
        <f t="shared" si="35"/>
        <v>M</v>
      </c>
      <c r="F461" s="23" t="s">
        <v>7783</v>
      </c>
      <c r="G461" s="23" t="s">
        <v>7784</v>
      </c>
      <c r="H461" s="24" t="s">
        <v>8002</v>
      </c>
      <c r="I461" s="21"/>
      <c r="J4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62" spans="1:10">
      <c r="A462" t="s">
        <v>1307</v>
      </c>
      <c r="B462" t="str">
        <f t="shared" si="32"/>
        <v>IL</v>
      </c>
      <c r="C462" t="str">
        <f t="shared" si="33"/>
        <v>006</v>
      </c>
      <c r="D462" t="str">
        <f t="shared" si="34"/>
        <v>5039</v>
      </c>
      <c r="E462" t="str">
        <f t="shared" si="35"/>
        <v>M</v>
      </c>
      <c r="F462" t="s">
        <v>7789</v>
      </c>
      <c r="G462" t="s">
        <v>7790</v>
      </c>
      <c r="H462" t="s">
        <v>8003</v>
      </c>
      <c r="I462" s="21"/>
      <c r="J4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63" spans="1:10">
      <c r="A463" t="s">
        <v>7812</v>
      </c>
      <c r="B463" t="str">
        <f t="shared" si="32"/>
        <v>US</v>
      </c>
      <c r="C463" t="str">
        <f t="shared" si="33"/>
        <v>038</v>
      </c>
      <c r="D463" t="str">
        <f t="shared" si="34"/>
        <v>4009</v>
      </c>
      <c r="E463" t="str">
        <f t="shared" si="35"/>
        <v>H</v>
      </c>
      <c r="F463" t="s">
        <v>7789</v>
      </c>
      <c r="G463" t="s">
        <v>7790</v>
      </c>
      <c r="H463" t="s">
        <v>8004</v>
      </c>
      <c r="I463" s="21"/>
      <c r="J4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64" spans="1:10">
      <c r="A464" t="s">
        <v>8005</v>
      </c>
      <c r="B464" t="str">
        <f t="shared" si="32"/>
        <v>US</v>
      </c>
      <c r="C464" t="str">
        <f t="shared" si="33"/>
        <v>038</v>
      </c>
      <c r="D464" t="str">
        <f t="shared" si="34"/>
        <v>4065</v>
      </c>
      <c r="E464" t="str">
        <f t="shared" si="35"/>
        <v>H</v>
      </c>
      <c r="F464" t="s">
        <v>7797</v>
      </c>
      <c r="G464" t="s">
        <v>7798</v>
      </c>
      <c r="H464" t="s">
        <v>8004</v>
      </c>
      <c r="I464" s="21"/>
      <c r="J4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465" spans="1:10">
      <c r="A465" t="s">
        <v>1716</v>
      </c>
      <c r="B465" t="str">
        <f t="shared" si="32"/>
        <v>US</v>
      </c>
      <c r="C465" t="str">
        <f t="shared" si="33"/>
        <v>038</v>
      </c>
      <c r="D465" t="str">
        <f t="shared" si="34"/>
        <v>2000</v>
      </c>
      <c r="E465" t="str">
        <f t="shared" si="35"/>
        <v>M</v>
      </c>
      <c r="F465" t="s">
        <v>7783</v>
      </c>
      <c r="G465" t="s">
        <v>7784</v>
      </c>
      <c r="H465" t="s">
        <v>8006</v>
      </c>
      <c r="I465" s="21"/>
      <c r="J4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466" spans="1:10">
      <c r="A466" t="s">
        <v>980</v>
      </c>
      <c r="B466" t="str">
        <f t="shared" si="32"/>
        <v>US</v>
      </c>
      <c r="C466" t="str">
        <f t="shared" si="33"/>
        <v>038</v>
      </c>
      <c r="D466" t="str">
        <f t="shared" si="34"/>
        <v>2009</v>
      </c>
      <c r="E466" t="str">
        <f t="shared" si="35"/>
        <v>M</v>
      </c>
      <c r="F466" t="s">
        <v>7783</v>
      </c>
      <c r="G466" t="s">
        <v>7784</v>
      </c>
      <c r="H466" t="s">
        <v>8006</v>
      </c>
      <c r="I466" s="21"/>
      <c r="J4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67" spans="1:10">
      <c r="A467" t="s">
        <v>667</v>
      </c>
      <c r="B467" t="str">
        <f t="shared" si="32"/>
        <v>US</v>
      </c>
      <c r="C467" t="str">
        <f t="shared" si="33"/>
        <v>038</v>
      </c>
      <c r="D467" t="str">
        <f t="shared" si="34"/>
        <v>1019</v>
      </c>
      <c r="E467" t="str">
        <f t="shared" si="35"/>
        <v>N</v>
      </c>
      <c r="F467" t="s">
        <v>7783</v>
      </c>
      <c r="G467" t="s">
        <v>7784</v>
      </c>
      <c r="H467" t="s">
        <v>8007</v>
      </c>
      <c r="I467" s="21"/>
      <c r="J4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468" spans="1:10">
      <c r="A468" t="s">
        <v>1308</v>
      </c>
      <c r="B468" t="str">
        <f t="shared" si="32"/>
        <v>IL</v>
      </c>
      <c r="C468" t="str">
        <f t="shared" si="33"/>
        <v>006</v>
      </c>
      <c r="D468" t="str">
        <f t="shared" si="34"/>
        <v>5040</v>
      </c>
      <c r="E468" t="str">
        <f t="shared" si="35"/>
        <v>M</v>
      </c>
      <c r="F468" t="s">
        <v>7783</v>
      </c>
      <c r="G468" t="s">
        <v>7784</v>
      </c>
      <c r="H468" t="s">
        <v>8008</v>
      </c>
      <c r="I468" s="21"/>
      <c r="J4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69" spans="1:10">
      <c r="A469" s="23" t="s">
        <v>1631</v>
      </c>
      <c r="B469" s="23" t="str">
        <f t="shared" si="32"/>
        <v>US</v>
      </c>
      <c r="C469" s="23" t="str">
        <f t="shared" si="33"/>
        <v>037</v>
      </c>
      <c r="D469" s="23" t="str">
        <f t="shared" si="34"/>
        <v>8046</v>
      </c>
      <c r="E469" s="23" t="str">
        <f t="shared" si="35"/>
        <v>M</v>
      </c>
      <c r="F469" s="23" t="s">
        <v>7783</v>
      </c>
      <c r="G469" s="23" t="s">
        <v>7784</v>
      </c>
      <c r="H469" s="24" t="s">
        <v>8008</v>
      </c>
      <c r="I469" s="21"/>
      <c r="J4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470" spans="1:10">
      <c r="A470" t="s">
        <v>665</v>
      </c>
      <c r="B470" t="str">
        <f t="shared" si="32"/>
        <v>US</v>
      </c>
      <c r="C470" t="str">
        <f t="shared" si="33"/>
        <v>038</v>
      </c>
      <c r="D470" t="str">
        <f t="shared" si="34"/>
        <v>1018</v>
      </c>
      <c r="E470" t="str">
        <f t="shared" si="35"/>
        <v>N</v>
      </c>
      <c r="F470" t="s">
        <v>7783</v>
      </c>
      <c r="G470" t="s">
        <v>7784</v>
      </c>
      <c r="H470" t="s">
        <v>8009</v>
      </c>
      <c r="I470" s="21"/>
      <c r="J4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471" spans="1:10">
      <c r="A471" s="23" t="s">
        <v>968</v>
      </c>
      <c r="B471" s="23" t="str">
        <f t="shared" si="32"/>
        <v>US</v>
      </c>
      <c r="C471" s="23" t="str">
        <f t="shared" si="33"/>
        <v>037</v>
      </c>
      <c r="D471" s="23" t="str">
        <f t="shared" si="34"/>
        <v>8003</v>
      </c>
      <c r="E471" s="23" t="str">
        <f t="shared" si="35"/>
        <v>M</v>
      </c>
      <c r="F471" s="23" t="s">
        <v>7783</v>
      </c>
      <c r="G471" s="23" t="s">
        <v>7784</v>
      </c>
      <c r="H471" s="24" t="s">
        <v>8010</v>
      </c>
      <c r="I471" s="21"/>
      <c r="J4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72" spans="1:10">
      <c r="A472" s="23" t="s">
        <v>1088</v>
      </c>
      <c r="B472" s="23" t="str">
        <f t="shared" si="32"/>
        <v>US</v>
      </c>
      <c r="C472" s="23" t="str">
        <f t="shared" si="33"/>
        <v>037</v>
      </c>
      <c r="D472" s="23" t="str">
        <f t="shared" si="34"/>
        <v>8023</v>
      </c>
      <c r="E472" s="23" t="str">
        <f t="shared" si="35"/>
        <v>M</v>
      </c>
      <c r="F472" s="23" t="s">
        <v>7783</v>
      </c>
      <c r="G472" s="23" t="s">
        <v>7784</v>
      </c>
      <c r="H472" s="24" t="s">
        <v>8010</v>
      </c>
      <c r="I472" s="21"/>
      <c r="J4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73" spans="1:10">
      <c r="A473" t="s">
        <v>1909</v>
      </c>
      <c r="B473" t="str">
        <f t="shared" si="32"/>
        <v>US</v>
      </c>
      <c r="C473" t="str">
        <f t="shared" si="33"/>
        <v>038</v>
      </c>
      <c r="D473" t="str">
        <f t="shared" si="34"/>
        <v>1017</v>
      </c>
      <c r="E473" t="str">
        <f t="shared" si="35"/>
        <v>N</v>
      </c>
      <c r="F473" t="s">
        <v>7783</v>
      </c>
      <c r="G473" t="s">
        <v>7784</v>
      </c>
      <c r="H473" t="s">
        <v>8011</v>
      </c>
      <c r="I473" s="21"/>
      <c r="J4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74" spans="1:10">
      <c r="A474" t="s">
        <v>1293</v>
      </c>
      <c r="B474" t="str">
        <f t="shared" si="32"/>
        <v>IL</v>
      </c>
      <c r="C474" t="str">
        <f t="shared" si="33"/>
        <v>006</v>
      </c>
      <c r="D474" t="str">
        <f t="shared" si="34"/>
        <v>5025</v>
      </c>
      <c r="E474" t="str">
        <f t="shared" si="35"/>
        <v>M</v>
      </c>
      <c r="F474" t="s">
        <v>7783</v>
      </c>
      <c r="G474" t="s">
        <v>7784</v>
      </c>
      <c r="H474" t="s">
        <v>8012</v>
      </c>
      <c r="I474" s="21"/>
      <c r="J4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75" spans="1:10">
      <c r="A475" t="s">
        <v>1308</v>
      </c>
      <c r="B475" t="str">
        <f t="shared" si="32"/>
        <v>IL</v>
      </c>
      <c r="C475" t="str">
        <f t="shared" si="33"/>
        <v>006</v>
      </c>
      <c r="D475" t="str">
        <f t="shared" si="34"/>
        <v>5040</v>
      </c>
      <c r="E475" t="str">
        <f t="shared" si="35"/>
        <v>M</v>
      </c>
      <c r="F475" t="s">
        <v>7791</v>
      </c>
      <c r="G475" t="s">
        <v>7792</v>
      </c>
      <c r="H475" t="s">
        <v>8013</v>
      </c>
      <c r="I475" s="21"/>
      <c r="J4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76" spans="1:10">
      <c r="A476" t="s">
        <v>283</v>
      </c>
      <c r="B476" t="str">
        <f t="shared" si="32"/>
        <v>US</v>
      </c>
      <c r="C476" t="str">
        <f t="shared" si="33"/>
        <v>038</v>
      </c>
      <c r="D476" t="str">
        <f t="shared" si="34"/>
        <v>1029</v>
      </c>
      <c r="E476" t="str">
        <f t="shared" si="35"/>
        <v>N</v>
      </c>
      <c r="F476" t="s">
        <v>7783</v>
      </c>
      <c r="G476" t="s">
        <v>7784</v>
      </c>
      <c r="H476" t="s">
        <v>8014</v>
      </c>
      <c r="I476" s="21"/>
      <c r="J4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477" spans="1:10">
      <c r="A477" t="s">
        <v>283</v>
      </c>
      <c r="B477" t="str">
        <f t="shared" si="32"/>
        <v>US</v>
      </c>
      <c r="C477" t="str">
        <f t="shared" si="33"/>
        <v>038</v>
      </c>
      <c r="D477" t="str">
        <f t="shared" si="34"/>
        <v>1029</v>
      </c>
      <c r="E477" t="str">
        <f t="shared" si="35"/>
        <v>N</v>
      </c>
      <c r="F477" t="s">
        <v>7791</v>
      </c>
      <c r="G477" t="s">
        <v>7792</v>
      </c>
      <c r="H477" t="s">
        <v>8014</v>
      </c>
      <c r="I477" s="21"/>
      <c r="J4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78" spans="1:10">
      <c r="A478" t="s">
        <v>1293</v>
      </c>
      <c r="B478" t="str">
        <f t="shared" si="32"/>
        <v>IL</v>
      </c>
      <c r="C478" t="str">
        <f t="shared" si="33"/>
        <v>006</v>
      </c>
      <c r="D478" t="str">
        <f t="shared" si="34"/>
        <v>5025</v>
      </c>
      <c r="E478" t="str">
        <f t="shared" si="35"/>
        <v>M</v>
      </c>
      <c r="F478" t="s">
        <v>7791</v>
      </c>
      <c r="G478" t="s">
        <v>7792</v>
      </c>
      <c r="H478" t="s">
        <v>8015</v>
      </c>
      <c r="I478" s="21"/>
      <c r="J4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79" spans="1:10">
      <c r="A479" t="s">
        <v>1290</v>
      </c>
      <c r="B479" t="str">
        <f t="shared" ref="B479:B542" si="36">LEFT(A479,2)</f>
        <v>IL</v>
      </c>
      <c r="C479" t="str">
        <f t="shared" ref="C479:C542" si="37">MID(A479,4,3)</f>
        <v>006</v>
      </c>
      <c r="D479" t="str">
        <f t="shared" ref="D479:D542" si="38">MID(A479,8,4)</f>
        <v>5022</v>
      </c>
      <c r="E479" t="str">
        <f t="shared" ref="E479:E542" si="39">MID(A479,13,1)</f>
        <v>M</v>
      </c>
      <c r="F479" t="s">
        <v>7783</v>
      </c>
      <c r="G479" t="s">
        <v>7784</v>
      </c>
      <c r="H479" t="s">
        <v>8016</v>
      </c>
      <c r="I479" s="21"/>
      <c r="J4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80" spans="1:10">
      <c r="A480" s="23" t="s">
        <v>1715</v>
      </c>
      <c r="B480" s="23" t="str">
        <f t="shared" si="36"/>
        <v>US</v>
      </c>
      <c r="C480" s="23" t="str">
        <f t="shared" si="37"/>
        <v>037</v>
      </c>
      <c r="D480" s="23" t="str">
        <f t="shared" si="38"/>
        <v>8062</v>
      </c>
      <c r="E480" s="23" t="str">
        <f t="shared" si="39"/>
        <v>M</v>
      </c>
      <c r="F480" s="23" t="s">
        <v>7783</v>
      </c>
      <c r="G480" s="23" t="s">
        <v>7784</v>
      </c>
      <c r="H480" s="24" t="s">
        <v>8016</v>
      </c>
      <c r="I480" s="21"/>
      <c r="J4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481" spans="1:10">
      <c r="A481" t="s">
        <v>1290</v>
      </c>
      <c r="B481" t="str">
        <f t="shared" si="36"/>
        <v>IL</v>
      </c>
      <c r="C481" t="str">
        <f t="shared" si="37"/>
        <v>006</v>
      </c>
      <c r="D481" t="str">
        <f t="shared" si="38"/>
        <v>5022</v>
      </c>
      <c r="E481" t="str">
        <f t="shared" si="39"/>
        <v>M</v>
      </c>
      <c r="F481" t="s">
        <v>7791</v>
      </c>
      <c r="G481" t="s">
        <v>7792</v>
      </c>
      <c r="H481" t="s">
        <v>8017</v>
      </c>
      <c r="I481" s="21"/>
      <c r="J4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82" spans="1:10">
      <c r="A482" t="s">
        <v>1304</v>
      </c>
      <c r="B482" t="str">
        <f t="shared" si="36"/>
        <v>IL</v>
      </c>
      <c r="C482" t="str">
        <f t="shared" si="37"/>
        <v>006</v>
      </c>
      <c r="D482" t="str">
        <f t="shared" si="38"/>
        <v>5036</v>
      </c>
      <c r="E482" t="str">
        <f t="shared" si="39"/>
        <v>M</v>
      </c>
      <c r="F482" t="s">
        <v>7783</v>
      </c>
      <c r="G482" t="s">
        <v>7784</v>
      </c>
      <c r="H482" t="s">
        <v>8018</v>
      </c>
      <c r="I482" s="21"/>
      <c r="J4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83" spans="1:10">
      <c r="A483" s="23" t="s">
        <v>1092</v>
      </c>
      <c r="B483" s="23" t="str">
        <f t="shared" si="36"/>
        <v>US</v>
      </c>
      <c r="C483" s="23" t="str">
        <f t="shared" si="37"/>
        <v>037</v>
      </c>
      <c r="D483" s="23" t="str">
        <f t="shared" si="38"/>
        <v>8031</v>
      </c>
      <c r="E483" s="23" t="str">
        <f t="shared" si="39"/>
        <v>M</v>
      </c>
      <c r="F483" s="23" t="s">
        <v>7783</v>
      </c>
      <c r="G483" s="23" t="s">
        <v>7784</v>
      </c>
      <c r="H483" s="24" t="s">
        <v>8018</v>
      </c>
      <c r="I483" s="21"/>
      <c r="J4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84" spans="1:10">
      <c r="A484" s="23" t="s">
        <v>1077</v>
      </c>
      <c r="B484" s="23" t="str">
        <f t="shared" si="36"/>
        <v>US</v>
      </c>
      <c r="C484" s="23" t="str">
        <f t="shared" si="37"/>
        <v>037</v>
      </c>
      <c r="D484" s="23" t="str">
        <f t="shared" si="38"/>
        <v>8006</v>
      </c>
      <c r="E484" s="23" t="str">
        <f t="shared" si="39"/>
        <v>M</v>
      </c>
      <c r="F484" s="23" t="s">
        <v>7783</v>
      </c>
      <c r="G484" s="23" t="s">
        <v>7784</v>
      </c>
      <c r="H484" s="24" t="s">
        <v>8019</v>
      </c>
      <c r="I484" s="21"/>
      <c r="J4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485" spans="1:10">
      <c r="A485" s="23" t="s">
        <v>973</v>
      </c>
      <c r="B485" s="23" t="str">
        <f t="shared" si="36"/>
        <v>US</v>
      </c>
      <c r="C485" s="23" t="str">
        <f t="shared" si="37"/>
        <v>037</v>
      </c>
      <c r="D485" s="23" t="str">
        <f t="shared" si="38"/>
        <v>8030</v>
      </c>
      <c r="E485" s="23" t="str">
        <f t="shared" si="39"/>
        <v>M</v>
      </c>
      <c r="F485" s="23" t="s">
        <v>7783</v>
      </c>
      <c r="G485" s="23" t="s">
        <v>7784</v>
      </c>
      <c r="H485" s="24" t="s">
        <v>8020</v>
      </c>
      <c r="I485" s="21"/>
      <c r="J4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86" spans="1:10">
      <c r="A486" s="23" t="s">
        <v>1622</v>
      </c>
      <c r="B486" s="23" t="str">
        <f t="shared" si="36"/>
        <v>US</v>
      </c>
      <c r="C486" s="23" t="str">
        <f t="shared" si="37"/>
        <v>037</v>
      </c>
      <c r="D486" s="23" t="str">
        <f t="shared" si="38"/>
        <v>8002</v>
      </c>
      <c r="E486" s="23" t="str">
        <f t="shared" si="39"/>
        <v>M</v>
      </c>
      <c r="F486" s="23" t="s">
        <v>7783</v>
      </c>
      <c r="G486" s="23" t="s">
        <v>7784</v>
      </c>
      <c r="H486" s="24" t="s">
        <v>8021</v>
      </c>
      <c r="I486" s="21"/>
      <c r="J4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487" spans="1:10">
      <c r="A487" t="s">
        <v>1304</v>
      </c>
      <c r="B487" t="str">
        <f t="shared" si="36"/>
        <v>IL</v>
      </c>
      <c r="C487" t="str">
        <f t="shared" si="37"/>
        <v>006</v>
      </c>
      <c r="D487" t="str">
        <f t="shared" si="38"/>
        <v>5036</v>
      </c>
      <c r="E487" t="str">
        <f t="shared" si="39"/>
        <v>M</v>
      </c>
      <c r="F487" t="s">
        <v>7791</v>
      </c>
      <c r="G487" t="s">
        <v>7792</v>
      </c>
      <c r="H487" t="s">
        <v>8022</v>
      </c>
      <c r="I487" s="21"/>
      <c r="J4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88" spans="1:10">
      <c r="A488" t="s">
        <v>1294</v>
      </c>
      <c r="B488" t="str">
        <f t="shared" si="36"/>
        <v>IL</v>
      </c>
      <c r="C488" t="str">
        <f t="shared" si="37"/>
        <v>006</v>
      </c>
      <c r="D488" t="str">
        <f t="shared" si="38"/>
        <v>5026</v>
      </c>
      <c r="E488" t="str">
        <f t="shared" si="39"/>
        <v>M</v>
      </c>
      <c r="F488" t="s">
        <v>7783</v>
      </c>
      <c r="G488" t="s">
        <v>7784</v>
      </c>
      <c r="H488" t="s">
        <v>8023</v>
      </c>
      <c r="I488" s="21"/>
      <c r="J4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89" spans="1:10">
      <c r="A489" t="s">
        <v>1294</v>
      </c>
      <c r="B489" t="str">
        <f t="shared" si="36"/>
        <v>IL</v>
      </c>
      <c r="C489" t="str">
        <f t="shared" si="37"/>
        <v>006</v>
      </c>
      <c r="D489" t="str">
        <f t="shared" si="38"/>
        <v>5026</v>
      </c>
      <c r="E489" t="str">
        <f t="shared" si="39"/>
        <v>M</v>
      </c>
      <c r="F489" t="s">
        <v>7791</v>
      </c>
      <c r="G489" t="s">
        <v>7792</v>
      </c>
      <c r="H489" t="s">
        <v>8024</v>
      </c>
      <c r="I489" s="21"/>
      <c r="J4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0" spans="1:10">
      <c r="A490" s="23" t="s">
        <v>971</v>
      </c>
      <c r="B490" s="23" t="str">
        <f t="shared" si="36"/>
        <v>US</v>
      </c>
      <c r="C490" s="23" t="str">
        <f t="shared" si="37"/>
        <v>037</v>
      </c>
      <c r="D490" s="23" t="str">
        <f t="shared" si="38"/>
        <v>8020</v>
      </c>
      <c r="E490" s="23" t="str">
        <f t="shared" si="39"/>
        <v>M</v>
      </c>
      <c r="F490" s="23" t="s">
        <v>7783</v>
      </c>
      <c r="G490" s="23" t="s">
        <v>7784</v>
      </c>
      <c r="H490" s="24" t="s">
        <v>8025</v>
      </c>
      <c r="I490" s="21"/>
      <c r="J4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491" spans="1:10">
      <c r="A491" t="s">
        <v>1291</v>
      </c>
      <c r="B491" t="str">
        <f t="shared" si="36"/>
        <v>IL</v>
      </c>
      <c r="C491" t="str">
        <f t="shared" si="37"/>
        <v>006</v>
      </c>
      <c r="D491" t="str">
        <f t="shared" si="38"/>
        <v>5023</v>
      </c>
      <c r="E491" t="str">
        <f t="shared" si="39"/>
        <v>M</v>
      </c>
      <c r="F491" t="s">
        <v>7783</v>
      </c>
      <c r="G491" t="s">
        <v>7784</v>
      </c>
      <c r="H491" t="s">
        <v>8026</v>
      </c>
      <c r="I491" s="21"/>
      <c r="J4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2" spans="1:10">
      <c r="A492" t="s">
        <v>159</v>
      </c>
      <c r="B492" t="str">
        <f t="shared" si="36"/>
        <v>DE</v>
      </c>
      <c r="C492" t="str">
        <f t="shared" si="37"/>
        <v>041</v>
      </c>
      <c r="D492" t="str">
        <f t="shared" si="38"/>
        <v>8001</v>
      </c>
      <c r="E492" t="str">
        <f t="shared" si="39"/>
        <v>N</v>
      </c>
      <c r="F492" t="s">
        <v>7783</v>
      </c>
      <c r="G492" t="s">
        <v>7784</v>
      </c>
      <c r="H492" t="s">
        <v>8027</v>
      </c>
      <c r="J4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3" spans="1:10">
      <c r="A493" t="s">
        <v>160</v>
      </c>
      <c r="B493" t="str">
        <f t="shared" si="36"/>
        <v>DE</v>
      </c>
      <c r="C493" t="str">
        <f t="shared" si="37"/>
        <v>041</v>
      </c>
      <c r="D493" t="str">
        <f t="shared" si="38"/>
        <v>8003</v>
      </c>
      <c r="E493" t="str">
        <f t="shared" si="39"/>
        <v>N</v>
      </c>
      <c r="F493" t="s">
        <v>7783</v>
      </c>
      <c r="G493" t="s">
        <v>7784</v>
      </c>
      <c r="H493" t="s">
        <v>8028</v>
      </c>
      <c r="J4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4" spans="1:10">
      <c r="A494" t="s">
        <v>161</v>
      </c>
      <c r="B494" t="str">
        <f t="shared" si="36"/>
        <v>DE</v>
      </c>
      <c r="C494" t="str">
        <f t="shared" si="37"/>
        <v>041</v>
      </c>
      <c r="D494" t="str">
        <f t="shared" si="38"/>
        <v>8004</v>
      </c>
      <c r="E494" t="str">
        <f t="shared" si="39"/>
        <v>N</v>
      </c>
      <c r="F494" t="s">
        <v>7783</v>
      </c>
      <c r="G494" t="s">
        <v>7784</v>
      </c>
      <c r="H494" t="s">
        <v>8028</v>
      </c>
      <c r="J4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5" spans="1:10">
      <c r="A495" t="s">
        <v>164</v>
      </c>
      <c r="B495" t="str">
        <f t="shared" si="36"/>
        <v>DE</v>
      </c>
      <c r="C495" t="str">
        <f t="shared" si="37"/>
        <v>041</v>
      </c>
      <c r="D495" t="str">
        <f t="shared" si="38"/>
        <v>8007</v>
      </c>
      <c r="E495" t="str">
        <f t="shared" si="39"/>
        <v>N</v>
      </c>
      <c r="F495" t="s">
        <v>7783</v>
      </c>
      <c r="G495" t="s">
        <v>7784</v>
      </c>
      <c r="H495" t="s">
        <v>8028</v>
      </c>
      <c r="J4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6" spans="1:10">
      <c r="A496" t="s">
        <v>162</v>
      </c>
      <c r="B496" t="str">
        <f t="shared" si="36"/>
        <v>DE</v>
      </c>
      <c r="C496" t="str">
        <f t="shared" si="37"/>
        <v>041</v>
      </c>
      <c r="D496" t="str">
        <f t="shared" si="38"/>
        <v>8005</v>
      </c>
      <c r="E496" t="str">
        <f t="shared" si="39"/>
        <v>N</v>
      </c>
      <c r="F496" t="s">
        <v>7783</v>
      </c>
      <c r="G496" t="s">
        <v>7784</v>
      </c>
      <c r="H496" t="s">
        <v>8029</v>
      </c>
      <c r="J4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7" spans="1:10">
      <c r="A497" t="s">
        <v>163</v>
      </c>
      <c r="B497" t="str">
        <f t="shared" si="36"/>
        <v>DE</v>
      </c>
      <c r="C497" t="str">
        <f t="shared" si="37"/>
        <v>041</v>
      </c>
      <c r="D497" t="str">
        <f t="shared" si="38"/>
        <v>8006</v>
      </c>
      <c r="E497" t="str">
        <f t="shared" si="39"/>
        <v>N</v>
      </c>
      <c r="F497" t="s">
        <v>7783</v>
      </c>
      <c r="G497" t="s">
        <v>7784</v>
      </c>
      <c r="H497" t="s">
        <v>8030</v>
      </c>
      <c r="J4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8" spans="1:10">
      <c r="A498" t="s">
        <v>165</v>
      </c>
      <c r="B498" t="str">
        <f t="shared" si="36"/>
        <v>DE</v>
      </c>
      <c r="C498" t="str">
        <f t="shared" si="37"/>
        <v>041</v>
      </c>
      <c r="D498" t="str">
        <f t="shared" si="38"/>
        <v>8008</v>
      </c>
      <c r="E498" t="str">
        <f t="shared" si="39"/>
        <v>N</v>
      </c>
      <c r="F498" t="s">
        <v>7783</v>
      </c>
      <c r="G498" t="s">
        <v>7784</v>
      </c>
      <c r="H498" t="s">
        <v>8031</v>
      </c>
      <c r="J4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499" spans="1:10">
      <c r="A499" t="s">
        <v>1291</v>
      </c>
      <c r="B499" t="str">
        <f t="shared" si="36"/>
        <v>IL</v>
      </c>
      <c r="C499" t="str">
        <f t="shared" si="37"/>
        <v>006</v>
      </c>
      <c r="D499" t="str">
        <f t="shared" si="38"/>
        <v>5023</v>
      </c>
      <c r="E499" t="str">
        <f t="shared" si="39"/>
        <v>M</v>
      </c>
      <c r="F499" t="s">
        <v>7791</v>
      </c>
      <c r="G499" t="s">
        <v>7792</v>
      </c>
      <c r="H499" t="s">
        <v>8032</v>
      </c>
      <c r="I499" s="21"/>
      <c r="J4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00" spans="1:10">
      <c r="A500" t="s">
        <v>657</v>
      </c>
      <c r="B500" t="str">
        <f t="shared" si="36"/>
        <v>US</v>
      </c>
      <c r="C500" t="str">
        <f t="shared" si="37"/>
        <v>038</v>
      </c>
      <c r="D500" t="str">
        <f t="shared" si="38"/>
        <v>1001</v>
      </c>
      <c r="E500" t="str">
        <f t="shared" si="39"/>
        <v>N</v>
      </c>
      <c r="F500" t="s">
        <v>7783</v>
      </c>
      <c r="G500" t="s">
        <v>7784</v>
      </c>
      <c r="H500" t="s">
        <v>8033</v>
      </c>
      <c r="I500" s="21"/>
      <c r="J5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01" spans="1:10">
      <c r="A501" t="s">
        <v>681</v>
      </c>
      <c r="B501" t="str">
        <f t="shared" si="36"/>
        <v>US</v>
      </c>
      <c r="C501" t="str">
        <f t="shared" si="37"/>
        <v>038</v>
      </c>
      <c r="D501" t="str">
        <f t="shared" si="38"/>
        <v>1045</v>
      </c>
      <c r="E501" t="str">
        <f t="shared" si="39"/>
        <v>N</v>
      </c>
      <c r="F501" t="s">
        <v>7783</v>
      </c>
      <c r="G501" t="s">
        <v>7784</v>
      </c>
      <c r="H501" t="s">
        <v>8034</v>
      </c>
      <c r="I501" s="21"/>
      <c r="J5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02" spans="1:10">
      <c r="A502" t="s">
        <v>166</v>
      </c>
      <c r="B502" t="str">
        <f t="shared" si="36"/>
        <v>DE</v>
      </c>
      <c r="C502" t="str">
        <f t="shared" si="37"/>
        <v>041</v>
      </c>
      <c r="D502" t="str">
        <f t="shared" si="38"/>
        <v>8010</v>
      </c>
      <c r="E502" t="str">
        <f t="shared" si="39"/>
        <v>N</v>
      </c>
      <c r="F502" t="s">
        <v>7783</v>
      </c>
      <c r="G502" t="s">
        <v>7784</v>
      </c>
      <c r="H502" t="s">
        <v>8035</v>
      </c>
      <c r="J5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03" spans="1:10">
      <c r="A503" t="s">
        <v>170</v>
      </c>
      <c r="B503" t="str">
        <f t="shared" si="36"/>
        <v>DE</v>
      </c>
      <c r="C503" t="str">
        <f t="shared" si="37"/>
        <v>041</v>
      </c>
      <c r="D503" t="str">
        <f t="shared" si="38"/>
        <v>8017</v>
      </c>
      <c r="E503" t="str">
        <f t="shared" si="39"/>
        <v>N</v>
      </c>
      <c r="F503" t="s">
        <v>7783</v>
      </c>
      <c r="G503" t="s">
        <v>7784</v>
      </c>
      <c r="H503" t="s">
        <v>8036</v>
      </c>
      <c r="J5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04" spans="1:10">
      <c r="A504" t="s">
        <v>671</v>
      </c>
      <c r="B504" t="str">
        <f t="shared" si="36"/>
        <v>US</v>
      </c>
      <c r="C504" t="str">
        <f t="shared" si="37"/>
        <v>038</v>
      </c>
      <c r="D504" t="str">
        <f t="shared" si="38"/>
        <v>1023</v>
      </c>
      <c r="E504" t="str">
        <f t="shared" si="39"/>
        <v>N</v>
      </c>
      <c r="F504" t="s">
        <v>7783</v>
      </c>
      <c r="G504" t="s">
        <v>7784</v>
      </c>
      <c r="H504" t="s">
        <v>8037</v>
      </c>
      <c r="I504" s="21"/>
      <c r="J5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05" spans="1:10">
      <c r="A505" t="s">
        <v>677</v>
      </c>
      <c r="B505" t="str">
        <f t="shared" si="36"/>
        <v>US</v>
      </c>
      <c r="C505" t="str">
        <f t="shared" si="37"/>
        <v>038</v>
      </c>
      <c r="D505" t="str">
        <f t="shared" si="38"/>
        <v>1031</v>
      </c>
      <c r="E505" t="str">
        <f t="shared" si="39"/>
        <v>N</v>
      </c>
      <c r="F505" t="s">
        <v>7783</v>
      </c>
      <c r="G505" t="s">
        <v>7784</v>
      </c>
      <c r="H505" t="s">
        <v>8037</v>
      </c>
      <c r="I505" s="21"/>
      <c r="J5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06" spans="1:10">
      <c r="A506" t="s">
        <v>382</v>
      </c>
      <c r="B506" t="str">
        <f t="shared" si="36"/>
        <v>US</v>
      </c>
      <c r="C506" t="str">
        <f t="shared" si="37"/>
        <v>038</v>
      </c>
      <c r="D506" t="str">
        <f t="shared" si="38"/>
        <v>1033</v>
      </c>
      <c r="E506" t="str">
        <f t="shared" si="39"/>
        <v>N</v>
      </c>
      <c r="F506" t="s">
        <v>7783</v>
      </c>
      <c r="G506" t="s">
        <v>7784</v>
      </c>
      <c r="H506" t="s">
        <v>8038</v>
      </c>
      <c r="I506" s="21"/>
      <c r="J5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07" spans="1:10">
      <c r="A507" t="s">
        <v>167</v>
      </c>
      <c r="B507" t="str">
        <f t="shared" si="36"/>
        <v>DE</v>
      </c>
      <c r="C507" t="str">
        <f t="shared" si="37"/>
        <v>041</v>
      </c>
      <c r="D507" t="str">
        <f t="shared" si="38"/>
        <v>8012</v>
      </c>
      <c r="E507" t="str">
        <f t="shared" si="39"/>
        <v>N</v>
      </c>
      <c r="F507" t="s">
        <v>7783</v>
      </c>
      <c r="G507" t="s">
        <v>7784</v>
      </c>
      <c r="H507" t="s">
        <v>8039</v>
      </c>
      <c r="J5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08" spans="1:10">
      <c r="A508" t="s">
        <v>678</v>
      </c>
      <c r="B508" t="str">
        <f t="shared" si="36"/>
        <v>US</v>
      </c>
      <c r="C508" t="str">
        <f t="shared" si="37"/>
        <v>038</v>
      </c>
      <c r="D508" t="str">
        <f t="shared" si="38"/>
        <v>1032</v>
      </c>
      <c r="E508" t="str">
        <f t="shared" si="39"/>
        <v>N</v>
      </c>
      <c r="F508" t="s">
        <v>7783</v>
      </c>
      <c r="G508" t="s">
        <v>7784</v>
      </c>
      <c r="H508" t="s">
        <v>8039</v>
      </c>
      <c r="I508" s="21"/>
      <c r="J5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09" spans="1:10">
      <c r="A509" t="s">
        <v>285</v>
      </c>
      <c r="B509" t="str">
        <f t="shared" si="36"/>
        <v>US</v>
      </c>
      <c r="C509" t="str">
        <f t="shared" si="37"/>
        <v>038</v>
      </c>
      <c r="D509" t="str">
        <f t="shared" si="38"/>
        <v>1037</v>
      </c>
      <c r="E509" t="str">
        <f t="shared" si="39"/>
        <v>N</v>
      </c>
      <c r="F509" t="s">
        <v>7783</v>
      </c>
      <c r="G509" t="s">
        <v>7784</v>
      </c>
      <c r="H509" t="s">
        <v>8040</v>
      </c>
      <c r="I509" s="21"/>
      <c r="J5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510" spans="1:10">
      <c r="A510" t="s">
        <v>168</v>
      </c>
      <c r="B510" t="str">
        <f t="shared" si="36"/>
        <v>DE</v>
      </c>
      <c r="C510" t="str">
        <f t="shared" si="37"/>
        <v>041</v>
      </c>
      <c r="D510" t="str">
        <f t="shared" si="38"/>
        <v>8013</v>
      </c>
      <c r="E510" t="str">
        <f t="shared" si="39"/>
        <v>N</v>
      </c>
      <c r="F510" t="s">
        <v>7783</v>
      </c>
      <c r="G510" t="s">
        <v>7784</v>
      </c>
      <c r="H510" t="s">
        <v>8041</v>
      </c>
      <c r="J5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1" spans="1:10">
      <c r="A511" t="s">
        <v>169</v>
      </c>
      <c r="B511" t="str">
        <f t="shared" si="36"/>
        <v>DE</v>
      </c>
      <c r="C511" t="str">
        <f t="shared" si="37"/>
        <v>041</v>
      </c>
      <c r="D511" t="str">
        <f t="shared" si="38"/>
        <v>8014</v>
      </c>
      <c r="E511" t="str">
        <f t="shared" si="39"/>
        <v>N</v>
      </c>
      <c r="F511" t="s">
        <v>7783</v>
      </c>
      <c r="G511" t="s">
        <v>7784</v>
      </c>
      <c r="H511" t="s">
        <v>8041</v>
      </c>
      <c r="J5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2" spans="1:10">
      <c r="A512" t="s">
        <v>127</v>
      </c>
      <c r="B512" t="str">
        <f t="shared" si="36"/>
        <v>US</v>
      </c>
      <c r="C512" t="str">
        <f t="shared" si="37"/>
        <v>038</v>
      </c>
      <c r="D512" t="str">
        <f t="shared" si="38"/>
        <v>1039</v>
      </c>
      <c r="E512" t="str">
        <f t="shared" si="39"/>
        <v>N</v>
      </c>
      <c r="F512" t="s">
        <v>7783</v>
      </c>
      <c r="G512" t="s">
        <v>7784</v>
      </c>
      <c r="H512" t="s">
        <v>8041</v>
      </c>
      <c r="I512" s="21"/>
      <c r="J5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3" spans="1:10">
      <c r="A513" t="s">
        <v>669</v>
      </c>
      <c r="B513" t="str">
        <f t="shared" si="36"/>
        <v>US</v>
      </c>
      <c r="C513" t="str">
        <f t="shared" si="37"/>
        <v>038</v>
      </c>
      <c r="D513" t="str">
        <f t="shared" si="38"/>
        <v>1020</v>
      </c>
      <c r="E513" t="str">
        <f t="shared" si="39"/>
        <v>N</v>
      </c>
      <c r="F513" t="s">
        <v>7783</v>
      </c>
      <c r="G513" t="s">
        <v>7784</v>
      </c>
      <c r="H513" t="s">
        <v>8042</v>
      </c>
      <c r="I513" s="21"/>
      <c r="J5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14" spans="1:10">
      <c r="A514" t="s">
        <v>124</v>
      </c>
      <c r="B514" t="str">
        <f t="shared" si="36"/>
        <v>US</v>
      </c>
      <c r="C514" t="str">
        <f t="shared" si="37"/>
        <v>038</v>
      </c>
      <c r="D514" t="str">
        <f t="shared" si="38"/>
        <v>1026</v>
      </c>
      <c r="E514" t="str">
        <f t="shared" si="39"/>
        <v>N</v>
      </c>
      <c r="F514" t="s">
        <v>7783</v>
      </c>
      <c r="G514" t="s">
        <v>7784</v>
      </c>
      <c r="H514" t="s">
        <v>8043</v>
      </c>
      <c r="I514" s="21"/>
      <c r="J5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5" spans="1:10">
      <c r="A515" t="s">
        <v>132</v>
      </c>
      <c r="B515" t="str">
        <f t="shared" si="36"/>
        <v>US</v>
      </c>
      <c r="C515" t="str">
        <f t="shared" si="37"/>
        <v>038</v>
      </c>
      <c r="D515" t="str">
        <f t="shared" si="38"/>
        <v>1053</v>
      </c>
      <c r="E515" t="str">
        <f t="shared" si="39"/>
        <v>N</v>
      </c>
      <c r="F515" t="s">
        <v>7783</v>
      </c>
      <c r="G515" t="s">
        <v>7784</v>
      </c>
      <c r="H515" t="s">
        <v>8044</v>
      </c>
      <c r="I515" s="21"/>
      <c r="J5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6" spans="1:10">
      <c r="A516" t="s">
        <v>175</v>
      </c>
      <c r="B516" t="str">
        <f t="shared" si="36"/>
        <v>DE</v>
      </c>
      <c r="C516" t="str">
        <f t="shared" si="37"/>
        <v>041</v>
      </c>
      <c r="D516" t="str">
        <f t="shared" si="38"/>
        <v>8023</v>
      </c>
      <c r="E516" t="str">
        <f t="shared" si="39"/>
        <v>N</v>
      </c>
      <c r="F516" t="s">
        <v>7783</v>
      </c>
      <c r="G516" t="s">
        <v>7784</v>
      </c>
      <c r="H516" t="s">
        <v>8045</v>
      </c>
      <c r="J5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7" spans="1:10">
      <c r="A517" t="s">
        <v>171</v>
      </c>
      <c r="B517" t="str">
        <f t="shared" si="36"/>
        <v>DE</v>
      </c>
      <c r="C517" t="str">
        <f t="shared" si="37"/>
        <v>041</v>
      </c>
      <c r="D517" t="str">
        <f t="shared" si="38"/>
        <v>8018</v>
      </c>
      <c r="E517" t="str">
        <f t="shared" si="39"/>
        <v>N</v>
      </c>
      <c r="F517" t="s">
        <v>7783</v>
      </c>
      <c r="G517" t="s">
        <v>7784</v>
      </c>
      <c r="H517" t="s">
        <v>8046</v>
      </c>
      <c r="J5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8" spans="1:10">
      <c r="A518" t="s">
        <v>172</v>
      </c>
      <c r="B518" t="str">
        <f t="shared" si="36"/>
        <v>DE</v>
      </c>
      <c r="C518" t="str">
        <f t="shared" si="37"/>
        <v>041</v>
      </c>
      <c r="D518" t="str">
        <f t="shared" si="38"/>
        <v>8019</v>
      </c>
      <c r="E518" t="str">
        <f t="shared" si="39"/>
        <v>N</v>
      </c>
      <c r="F518" t="s">
        <v>7783</v>
      </c>
      <c r="G518" t="s">
        <v>7784</v>
      </c>
      <c r="H518" t="s">
        <v>8047</v>
      </c>
      <c r="J5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19" spans="1:10">
      <c r="A519" t="s">
        <v>173</v>
      </c>
      <c r="B519" t="str">
        <f t="shared" si="36"/>
        <v>DE</v>
      </c>
      <c r="C519" t="str">
        <f t="shared" si="37"/>
        <v>041</v>
      </c>
      <c r="D519" t="str">
        <f t="shared" si="38"/>
        <v>8020</v>
      </c>
      <c r="E519" t="str">
        <f t="shared" si="39"/>
        <v>N</v>
      </c>
      <c r="F519" t="s">
        <v>7783</v>
      </c>
      <c r="G519" t="s">
        <v>7784</v>
      </c>
      <c r="H519" t="s">
        <v>8048</v>
      </c>
      <c r="J5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0" spans="1:10">
      <c r="A520" t="s">
        <v>174</v>
      </c>
      <c r="B520" t="str">
        <f t="shared" si="36"/>
        <v>DE</v>
      </c>
      <c r="C520" t="str">
        <f t="shared" si="37"/>
        <v>041</v>
      </c>
      <c r="D520" t="str">
        <f t="shared" si="38"/>
        <v>8021</v>
      </c>
      <c r="E520" t="str">
        <f t="shared" si="39"/>
        <v>N</v>
      </c>
      <c r="F520" t="s">
        <v>7783</v>
      </c>
      <c r="G520" t="s">
        <v>7784</v>
      </c>
      <c r="H520" t="s">
        <v>8048</v>
      </c>
      <c r="J5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1" spans="1:10">
      <c r="A521" t="s">
        <v>123</v>
      </c>
      <c r="B521" t="str">
        <f t="shared" si="36"/>
        <v>US</v>
      </c>
      <c r="C521" t="str">
        <f t="shared" si="37"/>
        <v>038</v>
      </c>
      <c r="D521" t="str">
        <f t="shared" si="38"/>
        <v>1025</v>
      </c>
      <c r="E521" t="str">
        <f t="shared" si="39"/>
        <v>N</v>
      </c>
      <c r="F521" t="s">
        <v>7783</v>
      </c>
      <c r="G521" t="s">
        <v>7784</v>
      </c>
      <c r="H521" t="s">
        <v>8049</v>
      </c>
      <c r="I521" s="21"/>
      <c r="J5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2" spans="1:10">
      <c r="A522" t="s">
        <v>118</v>
      </c>
      <c r="B522" t="str">
        <f t="shared" si="36"/>
        <v>US</v>
      </c>
      <c r="C522" t="str">
        <f t="shared" si="37"/>
        <v>038</v>
      </c>
      <c r="D522" t="str">
        <f t="shared" si="38"/>
        <v>1000</v>
      </c>
      <c r="E522" t="str">
        <f t="shared" si="39"/>
        <v>N</v>
      </c>
      <c r="F522" t="s">
        <v>7783</v>
      </c>
      <c r="G522" t="s">
        <v>7784</v>
      </c>
      <c r="H522" t="s">
        <v>8050</v>
      </c>
      <c r="I522" s="21"/>
      <c r="J5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3" spans="1:10">
      <c r="A523" t="s">
        <v>675</v>
      </c>
      <c r="B523" t="str">
        <f t="shared" si="36"/>
        <v>US</v>
      </c>
      <c r="C523" t="str">
        <f t="shared" si="37"/>
        <v>038</v>
      </c>
      <c r="D523" t="str">
        <f t="shared" si="38"/>
        <v>1030</v>
      </c>
      <c r="E523" t="str">
        <f t="shared" si="39"/>
        <v>N</v>
      </c>
      <c r="F523" t="s">
        <v>7783</v>
      </c>
      <c r="G523" t="s">
        <v>7784</v>
      </c>
      <c r="H523" t="s">
        <v>8051</v>
      </c>
      <c r="I523" s="21"/>
      <c r="J5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24" spans="1:10">
      <c r="A524" t="s">
        <v>673</v>
      </c>
      <c r="B524" t="str">
        <f t="shared" si="36"/>
        <v>US</v>
      </c>
      <c r="C524" t="str">
        <f t="shared" si="37"/>
        <v>038</v>
      </c>
      <c r="D524" t="str">
        <f t="shared" si="38"/>
        <v>1027</v>
      </c>
      <c r="E524" t="str">
        <f t="shared" si="39"/>
        <v>N</v>
      </c>
      <c r="F524" t="s">
        <v>7783</v>
      </c>
      <c r="G524" t="s">
        <v>7784</v>
      </c>
      <c r="H524" t="s">
        <v>8052</v>
      </c>
      <c r="I524" s="21"/>
      <c r="J5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525" spans="1:10">
      <c r="A525" t="s">
        <v>125</v>
      </c>
      <c r="B525" t="str">
        <f t="shared" si="36"/>
        <v>US</v>
      </c>
      <c r="C525" t="str">
        <f t="shared" si="37"/>
        <v>038</v>
      </c>
      <c r="D525" t="str">
        <f t="shared" si="38"/>
        <v>1028</v>
      </c>
      <c r="E525" t="str">
        <f t="shared" si="39"/>
        <v>N</v>
      </c>
      <c r="F525" t="s">
        <v>7783</v>
      </c>
      <c r="G525" t="s">
        <v>7784</v>
      </c>
      <c r="H525" t="s">
        <v>8053</v>
      </c>
      <c r="I525" s="21"/>
      <c r="J5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6" spans="1:10">
      <c r="A526" t="s">
        <v>177</v>
      </c>
      <c r="B526" t="str">
        <f t="shared" si="36"/>
        <v>DE</v>
      </c>
      <c r="C526" t="str">
        <f t="shared" si="37"/>
        <v>041</v>
      </c>
      <c r="D526" t="str">
        <f t="shared" si="38"/>
        <v>8028</v>
      </c>
      <c r="E526" t="str">
        <f t="shared" si="39"/>
        <v>N</v>
      </c>
      <c r="F526" t="s">
        <v>7783</v>
      </c>
      <c r="G526" t="s">
        <v>7784</v>
      </c>
      <c r="H526" t="s">
        <v>8054</v>
      </c>
      <c r="J5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7" spans="1:10">
      <c r="A527" t="s">
        <v>180</v>
      </c>
      <c r="B527" t="str">
        <f t="shared" si="36"/>
        <v>DE</v>
      </c>
      <c r="C527" t="str">
        <f t="shared" si="37"/>
        <v>041</v>
      </c>
      <c r="D527" t="str">
        <f t="shared" si="38"/>
        <v>8031</v>
      </c>
      <c r="E527" t="str">
        <f t="shared" si="39"/>
        <v>N</v>
      </c>
      <c r="F527" t="s">
        <v>7783</v>
      </c>
      <c r="G527" t="s">
        <v>7784</v>
      </c>
      <c r="H527" t="s">
        <v>8055</v>
      </c>
      <c r="J5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8" spans="1:10">
      <c r="A528" t="s">
        <v>181</v>
      </c>
      <c r="B528" t="str">
        <f t="shared" si="36"/>
        <v>DE</v>
      </c>
      <c r="C528" t="str">
        <f t="shared" si="37"/>
        <v>041</v>
      </c>
      <c r="D528" t="str">
        <f t="shared" si="38"/>
        <v>8033</v>
      </c>
      <c r="E528" t="str">
        <f t="shared" si="39"/>
        <v>N</v>
      </c>
      <c r="F528" t="s">
        <v>7783</v>
      </c>
      <c r="G528" t="s">
        <v>7784</v>
      </c>
      <c r="H528" t="s">
        <v>8056</v>
      </c>
      <c r="J5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29" spans="1:10">
      <c r="A529" t="s">
        <v>178</v>
      </c>
      <c r="B529" t="str">
        <f t="shared" si="36"/>
        <v>DE</v>
      </c>
      <c r="C529" t="str">
        <f t="shared" si="37"/>
        <v>041</v>
      </c>
      <c r="D529" t="str">
        <f t="shared" si="38"/>
        <v>8029</v>
      </c>
      <c r="E529" t="str">
        <f t="shared" si="39"/>
        <v>N</v>
      </c>
      <c r="F529" t="s">
        <v>7783</v>
      </c>
      <c r="G529" t="s">
        <v>7784</v>
      </c>
      <c r="H529" t="s">
        <v>8057</v>
      </c>
      <c r="J5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0" spans="1:10">
      <c r="A530" t="s">
        <v>179</v>
      </c>
      <c r="B530" t="str">
        <f t="shared" si="36"/>
        <v>DE</v>
      </c>
      <c r="C530" t="str">
        <f t="shared" si="37"/>
        <v>041</v>
      </c>
      <c r="D530" t="str">
        <f t="shared" si="38"/>
        <v>8030</v>
      </c>
      <c r="E530" t="str">
        <f t="shared" si="39"/>
        <v>N</v>
      </c>
      <c r="F530" t="s">
        <v>7783</v>
      </c>
      <c r="G530" t="s">
        <v>7784</v>
      </c>
      <c r="H530" t="s">
        <v>8058</v>
      </c>
      <c r="J5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531" spans="1:10">
      <c r="A531" t="s">
        <v>176</v>
      </c>
      <c r="B531" t="str">
        <f t="shared" si="36"/>
        <v>DE</v>
      </c>
      <c r="C531" t="str">
        <f t="shared" si="37"/>
        <v>041</v>
      </c>
      <c r="D531" t="str">
        <f t="shared" si="38"/>
        <v>8025</v>
      </c>
      <c r="E531" t="str">
        <f t="shared" si="39"/>
        <v>N</v>
      </c>
      <c r="F531" t="s">
        <v>7783</v>
      </c>
      <c r="G531" t="s">
        <v>7784</v>
      </c>
      <c r="H531" t="s">
        <v>8059</v>
      </c>
      <c r="J5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2" spans="1:10">
      <c r="A532" s="23" t="s">
        <v>1480</v>
      </c>
      <c r="B532" s="23" t="str">
        <f t="shared" si="36"/>
        <v>US</v>
      </c>
      <c r="C532" s="23" t="str">
        <f t="shared" si="37"/>
        <v>037</v>
      </c>
      <c r="D532" s="23" t="str">
        <f t="shared" si="38"/>
        <v>8064</v>
      </c>
      <c r="E532" s="23" t="str">
        <f t="shared" si="39"/>
        <v>M</v>
      </c>
      <c r="F532" s="23" t="s">
        <v>7783</v>
      </c>
      <c r="G532" s="23" t="s">
        <v>7784</v>
      </c>
      <c r="H532" s="24" t="s">
        <v>8060</v>
      </c>
      <c r="I532" s="21"/>
      <c r="J5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533" spans="1:10">
      <c r="A533" t="s">
        <v>183</v>
      </c>
      <c r="B533" t="str">
        <f t="shared" si="36"/>
        <v>DE</v>
      </c>
      <c r="C533" t="str">
        <f t="shared" si="37"/>
        <v>041</v>
      </c>
      <c r="D533" t="str">
        <f t="shared" si="38"/>
        <v>8036</v>
      </c>
      <c r="E533" t="str">
        <f t="shared" si="39"/>
        <v>N</v>
      </c>
      <c r="F533" t="s">
        <v>7783</v>
      </c>
      <c r="G533" t="s">
        <v>7784</v>
      </c>
      <c r="H533" t="s">
        <v>8061</v>
      </c>
      <c r="J5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4" spans="1:10">
      <c r="A534" t="s">
        <v>182</v>
      </c>
      <c r="B534" t="str">
        <f t="shared" si="36"/>
        <v>DE</v>
      </c>
      <c r="C534" t="str">
        <f t="shared" si="37"/>
        <v>041</v>
      </c>
      <c r="D534" t="str">
        <f t="shared" si="38"/>
        <v>8035</v>
      </c>
      <c r="E534" t="str">
        <f t="shared" si="39"/>
        <v>N</v>
      </c>
      <c r="F534" t="s">
        <v>7783</v>
      </c>
      <c r="G534" t="s">
        <v>7784</v>
      </c>
      <c r="H534" t="s">
        <v>8062</v>
      </c>
      <c r="J5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5" spans="1:10">
      <c r="A535" t="s">
        <v>184</v>
      </c>
      <c r="B535" t="str">
        <f t="shared" si="36"/>
        <v>DE</v>
      </c>
      <c r="C535" t="str">
        <f t="shared" si="37"/>
        <v>041</v>
      </c>
      <c r="D535" t="str">
        <f t="shared" si="38"/>
        <v>8038</v>
      </c>
      <c r="E535" t="str">
        <f t="shared" si="39"/>
        <v>N</v>
      </c>
      <c r="F535" t="s">
        <v>7783</v>
      </c>
      <c r="G535" t="s">
        <v>7784</v>
      </c>
      <c r="H535" t="s">
        <v>8063</v>
      </c>
      <c r="J5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6" spans="1:10">
      <c r="A536" t="s">
        <v>1400</v>
      </c>
      <c r="B536" t="str">
        <f t="shared" si="36"/>
        <v>IL</v>
      </c>
      <c r="C536" t="str">
        <f t="shared" si="37"/>
        <v>006</v>
      </c>
      <c r="D536" t="str">
        <f t="shared" si="38"/>
        <v>9223</v>
      </c>
      <c r="E536" t="str">
        <f t="shared" si="39"/>
        <v>N</v>
      </c>
      <c r="F536" t="s">
        <v>7783</v>
      </c>
      <c r="G536" t="s">
        <v>7784</v>
      </c>
      <c r="H536" t="s">
        <v>8064</v>
      </c>
      <c r="I536" s="21"/>
      <c r="J5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7" spans="1:10">
      <c r="A537" t="s">
        <v>185</v>
      </c>
      <c r="B537" t="str">
        <f t="shared" si="36"/>
        <v>DE</v>
      </c>
      <c r="C537" t="str">
        <f t="shared" si="37"/>
        <v>041</v>
      </c>
      <c r="D537" t="str">
        <f t="shared" si="38"/>
        <v>8039</v>
      </c>
      <c r="E537" t="str">
        <f t="shared" si="39"/>
        <v>N</v>
      </c>
      <c r="F537" t="s">
        <v>7783</v>
      </c>
      <c r="G537" t="s">
        <v>7784</v>
      </c>
      <c r="H537" t="s">
        <v>8065</v>
      </c>
      <c r="J5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8" spans="1:10">
      <c r="A538" t="s">
        <v>1410</v>
      </c>
      <c r="B538" t="str">
        <f t="shared" si="36"/>
        <v>IL</v>
      </c>
      <c r="C538" t="str">
        <f t="shared" si="37"/>
        <v>006</v>
      </c>
      <c r="D538" t="str">
        <f t="shared" si="38"/>
        <v>9233</v>
      </c>
      <c r="E538" t="str">
        <f t="shared" si="39"/>
        <v>N</v>
      </c>
      <c r="F538" t="s">
        <v>7783</v>
      </c>
      <c r="G538" t="s">
        <v>7784</v>
      </c>
      <c r="H538" t="s">
        <v>8066</v>
      </c>
      <c r="I538" s="21"/>
      <c r="J5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39" spans="1:10">
      <c r="A539" t="s">
        <v>1417</v>
      </c>
      <c r="B539" t="str">
        <f t="shared" si="36"/>
        <v>IL</v>
      </c>
      <c r="C539" t="str">
        <f t="shared" si="37"/>
        <v>006</v>
      </c>
      <c r="D539" t="str">
        <f t="shared" si="38"/>
        <v>9240</v>
      </c>
      <c r="E539" t="str">
        <f t="shared" si="39"/>
        <v>N</v>
      </c>
      <c r="F539" t="s">
        <v>7783</v>
      </c>
      <c r="G539" t="s">
        <v>7784</v>
      </c>
      <c r="H539" t="s">
        <v>8066</v>
      </c>
      <c r="I539" s="21"/>
      <c r="J5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0" spans="1:10">
      <c r="A540" t="s">
        <v>186</v>
      </c>
      <c r="B540" t="str">
        <f t="shared" si="36"/>
        <v>DE</v>
      </c>
      <c r="C540" t="str">
        <f t="shared" si="37"/>
        <v>041</v>
      </c>
      <c r="D540" t="str">
        <f t="shared" si="38"/>
        <v>8041</v>
      </c>
      <c r="E540" t="str">
        <f t="shared" si="39"/>
        <v>N</v>
      </c>
      <c r="F540" t="s">
        <v>7783</v>
      </c>
      <c r="G540" t="s">
        <v>7784</v>
      </c>
      <c r="H540" t="s">
        <v>8067</v>
      </c>
      <c r="J5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1" spans="1:10">
      <c r="A541" t="s">
        <v>1400</v>
      </c>
      <c r="B541" t="str">
        <f t="shared" si="36"/>
        <v>IL</v>
      </c>
      <c r="C541" t="str">
        <f t="shared" si="37"/>
        <v>006</v>
      </c>
      <c r="D541" t="str">
        <f t="shared" si="38"/>
        <v>9223</v>
      </c>
      <c r="E541" t="str">
        <f t="shared" si="39"/>
        <v>N</v>
      </c>
      <c r="F541" t="s">
        <v>7791</v>
      </c>
      <c r="G541" t="s">
        <v>7792</v>
      </c>
      <c r="H541" t="s">
        <v>8067</v>
      </c>
      <c r="I541" s="21"/>
      <c r="J5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2" spans="1:10">
      <c r="A542" t="s">
        <v>187</v>
      </c>
      <c r="B542" t="str">
        <f t="shared" si="36"/>
        <v>DE</v>
      </c>
      <c r="C542" t="str">
        <f t="shared" si="37"/>
        <v>041</v>
      </c>
      <c r="D542" t="str">
        <f t="shared" si="38"/>
        <v>8042</v>
      </c>
      <c r="E542" t="str">
        <f t="shared" si="39"/>
        <v>N</v>
      </c>
      <c r="F542" t="s">
        <v>7783</v>
      </c>
      <c r="G542" t="s">
        <v>7784</v>
      </c>
      <c r="H542" t="s">
        <v>8068</v>
      </c>
      <c r="J5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3" spans="1:10">
      <c r="A543" t="s">
        <v>244</v>
      </c>
      <c r="B543" t="str">
        <f t="shared" ref="B543:B606" si="40">LEFT(A543,2)</f>
        <v>DE</v>
      </c>
      <c r="C543" t="str">
        <f t="shared" ref="C543:C606" si="41">MID(A543,4,3)</f>
        <v>041</v>
      </c>
      <c r="D543" t="str">
        <f t="shared" ref="D543:D606" si="42">MID(A543,8,4)</f>
        <v>8043</v>
      </c>
      <c r="E543" t="str">
        <f t="shared" ref="E543:E606" si="43">MID(A543,13,1)</f>
        <v>N</v>
      </c>
      <c r="F543" t="s">
        <v>7783</v>
      </c>
      <c r="G543" t="s">
        <v>7784</v>
      </c>
      <c r="H543" t="s">
        <v>8068</v>
      </c>
      <c r="J5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4" spans="1:10">
      <c r="A544" t="s">
        <v>245</v>
      </c>
      <c r="B544" t="str">
        <f t="shared" si="40"/>
        <v>DE</v>
      </c>
      <c r="C544" t="str">
        <f t="shared" si="41"/>
        <v>041</v>
      </c>
      <c r="D544" t="str">
        <f t="shared" si="42"/>
        <v>8044</v>
      </c>
      <c r="E544" t="str">
        <f t="shared" si="43"/>
        <v>N</v>
      </c>
      <c r="F544" t="s">
        <v>7783</v>
      </c>
      <c r="G544" t="s">
        <v>7784</v>
      </c>
      <c r="H544" t="s">
        <v>8069</v>
      </c>
      <c r="J5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5" spans="1:10">
      <c r="A545" t="s">
        <v>1391</v>
      </c>
      <c r="B545" t="str">
        <f t="shared" si="40"/>
        <v>IL</v>
      </c>
      <c r="C545" t="str">
        <f t="shared" si="41"/>
        <v>006</v>
      </c>
      <c r="D545" t="str">
        <f t="shared" si="42"/>
        <v>9215</v>
      </c>
      <c r="E545" t="str">
        <f t="shared" si="43"/>
        <v>N</v>
      </c>
      <c r="F545" t="s">
        <v>7783</v>
      </c>
      <c r="G545" t="s">
        <v>7784</v>
      </c>
      <c r="H545" t="s">
        <v>8070</v>
      </c>
      <c r="I545" s="21"/>
      <c r="J5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6" spans="1:10">
      <c r="A546" t="s">
        <v>246</v>
      </c>
      <c r="B546" t="str">
        <f t="shared" si="40"/>
        <v>DE</v>
      </c>
      <c r="C546" t="str">
        <f t="shared" si="41"/>
        <v>041</v>
      </c>
      <c r="D546" t="str">
        <f t="shared" si="42"/>
        <v>8045</v>
      </c>
      <c r="E546" t="str">
        <f t="shared" si="43"/>
        <v>N</v>
      </c>
      <c r="F546" t="s">
        <v>7783</v>
      </c>
      <c r="G546" t="s">
        <v>7784</v>
      </c>
      <c r="H546" t="s">
        <v>8071</v>
      </c>
      <c r="J5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7" spans="1:10">
      <c r="A547" t="s">
        <v>247</v>
      </c>
      <c r="B547" t="str">
        <f t="shared" si="40"/>
        <v>DE</v>
      </c>
      <c r="C547" t="str">
        <f t="shared" si="41"/>
        <v>041</v>
      </c>
      <c r="D547" t="str">
        <f t="shared" si="42"/>
        <v>8046</v>
      </c>
      <c r="E547" t="str">
        <f t="shared" si="43"/>
        <v>N</v>
      </c>
      <c r="F547" t="s">
        <v>7783</v>
      </c>
      <c r="G547" t="s">
        <v>7784</v>
      </c>
      <c r="H547" t="s">
        <v>8072</v>
      </c>
      <c r="J5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8" spans="1:10">
      <c r="A548" t="s">
        <v>248</v>
      </c>
      <c r="B548" t="str">
        <f t="shared" si="40"/>
        <v>DE</v>
      </c>
      <c r="C548" t="str">
        <f t="shared" si="41"/>
        <v>041</v>
      </c>
      <c r="D548" t="str">
        <f t="shared" si="42"/>
        <v>8049</v>
      </c>
      <c r="E548" t="str">
        <f t="shared" si="43"/>
        <v>N</v>
      </c>
      <c r="F548" t="s">
        <v>7783</v>
      </c>
      <c r="G548" t="s">
        <v>7784</v>
      </c>
      <c r="H548" t="s">
        <v>8073</v>
      </c>
      <c r="J5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49" spans="1:10">
      <c r="A549" t="s">
        <v>2025</v>
      </c>
      <c r="B549" t="str">
        <f t="shared" si="40"/>
        <v>DE</v>
      </c>
      <c r="C549" t="str">
        <f t="shared" si="41"/>
        <v>041</v>
      </c>
      <c r="D549" t="str">
        <f t="shared" si="42"/>
        <v>0313</v>
      </c>
      <c r="E549" t="str">
        <f t="shared" si="43"/>
        <v>N</v>
      </c>
      <c r="F549" t="s">
        <v>7783</v>
      </c>
      <c r="G549" t="s">
        <v>7784</v>
      </c>
      <c r="H549" t="s">
        <v>8074</v>
      </c>
      <c r="I549" s="21"/>
      <c r="J5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550" spans="1:10">
      <c r="A550" t="s">
        <v>250</v>
      </c>
      <c r="B550" t="str">
        <f t="shared" si="40"/>
        <v>DE</v>
      </c>
      <c r="C550" t="str">
        <f t="shared" si="41"/>
        <v>041</v>
      </c>
      <c r="D550" t="str">
        <f t="shared" si="42"/>
        <v>8052</v>
      </c>
      <c r="E550" t="str">
        <f t="shared" si="43"/>
        <v>N</v>
      </c>
      <c r="F550" t="s">
        <v>7783</v>
      </c>
      <c r="G550" t="s">
        <v>7784</v>
      </c>
      <c r="H550" t="s">
        <v>8075</v>
      </c>
      <c r="J5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1" spans="1:10">
      <c r="A551" t="s">
        <v>1397</v>
      </c>
      <c r="B551" t="str">
        <f t="shared" si="40"/>
        <v>IL</v>
      </c>
      <c r="C551" t="str">
        <f t="shared" si="41"/>
        <v>006</v>
      </c>
      <c r="D551" t="str">
        <f t="shared" si="42"/>
        <v>9220</v>
      </c>
      <c r="E551" t="str">
        <f t="shared" si="43"/>
        <v>N</v>
      </c>
      <c r="F551" t="s">
        <v>7783</v>
      </c>
      <c r="G551" t="s">
        <v>7784</v>
      </c>
      <c r="H551" t="s">
        <v>8076</v>
      </c>
      <c r="I551" s="21"/>
      <c r="J5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2" spans="1:10">
      <c r="A552" t="s">
        <v>1406</v>
      </c>
      <c r="B552" t="str">
        <f t="shared" si="40"/>
        <v>IL</v>
      </c>
      <c r="C552" t="str">
        <f t="shared" si="41"/>
        <v>006</v>
      </c>
      <c r="D552" t="str">
        <f t="shared" si="42"/>
        <v>9229</v>
      </c>
      <c r="E552" t="str">
        <f t="shared" si="43"/>
        <v>N</v>
      </c>
      <c r="F552" t="s">
        <v>7783</v>
      </c>
      <c r="G552" t="s">
        <v>7784</v>
      </c>
      <c r="H552" t="s">
        <v>8077</v>
      </c>
      <c r="I552" s="21"/>
      <c r="J5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3" spans="1:10">
      <c r="A553" t="s">
        <v>1410</v>
      </c>
      <c r="B553" t="str">
        <f t="shared" si="40"/>
        <v>IL</v>
      </c>
      <c r="C553" t="str">
        <f t="shared" si="41"/>
        <v>006</v>
      </c>
      <c r="D553" t="str">
        <f t="shared" si="42"/>
        <v>9233</v>
      </c>
      <c r="E553" t="str">
        <f t="shared" si="43"/>
        <v>N</v>
      </c>
      <c r="F553" t="s">
        <v>7791</v>
      </c>
      <c r="G553" t="s">
        <v>7792</v>
      </c>
      <c r="H553" t="s">
        <v>8077</v>
      </c>
      <c r="I553" s="21"/>
      <c r="J5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4" spans="1:10">
      <c r="A554" t="s">
        <v>1417</v>
      </c>
      <c r="B554" t="str">
        <f t="shared" si="40"/>
        <v>IL</v>
      </c>
      <c r="C554" t="str">
        <f t="shared" si="41"/>
        <v>006</v>
      </c>
      <c r="D554" t="str">
        <f t="shared" si="42"/>
        <v>9240</v>
      </c>
      <c r="E554" t="str">
        <f t="shared" si="43"/>
        <v>N</v>
      </c>
      <c r="F554" t="s">
        <v>7791</v>
      </c>
      <c r="G554" t="s">
        <v>7792</v>
      </c>
      <c r="H554" t="s">
        <v>8077</v>
      </c>
      <c r="I554" s="21"/>
      <c r="J5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5" spans="1:10">
      <c r="A555" t="s">
        <v>1443</v>
      </c>
      <c r="B555" t="str">
        <f t="shared" si="40"/>
        <v>IL</v>
      </c>
      <c r="C555" t="str">
        <f t="shared" si="41"/>
        <v>006</v>
      </c>
      <c r="D555" t="str">
        <f t="shared" si="42"/>
        <v>9247</v>
      </c>
      <c r="E555" t="str">
        <f t="shared" si="43"/>
        <v>N</v>
      </c>
      <c r="F555" t="s">
        <v>7783</v>
      </c>
      <c r="G555" t="s">
        <v>7784</v>
      </c>
      <c r="H555" t="s">
        <v>8077</v>
      </c>
      <c r="I555" s="21"/>
      <c r="J5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6" spans="1:10">
      <c r="A556" t="s">
        <v>1424</v>
      </c>
      <c r="B556" t="str">
        <f t="shared" si="40"/>
        <v>IL</v>
      </c>
      <c r="C556" t="str">
        <f t="shared" si="41"/>
        <v>006</v>
      </c>
      <c r="D556" t="str">
        <f t="shared" si="42"/>
        <v>9503</v>
      </c>
      <c r="E556" t="str">
        <f t="shared" si="43"/>
        <v>M</v>
      </c>
      <c r="F556" t="s">
        <v>7783</v>
      </c>
      <c r="G556" t="s">
        <v>7784</v>
      </c>
      <c r="H556" t="s">
        <v>8078</v>
      </c>
      <c r="I556" s="21"/>
      <c r="J5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7" spans="1:10">
      <c r="A557" t="s">
        <v>251</v>
      </c>
      <c r="B557" t="str">
        <f t="shared" si="40"/>
        <v>DE</v>
      </c>
      <c r="C557" t="str">
        <f t="shared" si="41"/>
        <v>041</v>
      </c>
      <c r="D557" t="str">
        <f t="shared" si="42"/>
        <v>8053</v>
      </c>
      <c r="E557" t="str">
        <f t="shared" si="43"/>
        <v>N</v>
      </c>
      <c r="F557" t="s">
        <v>7783</v>
      </c>
      <c r="G557" t="s">
        <v>7784</v>
      </c>
      <c r="H557" t="s">
        <v>8079</v>
      </c>
      <c r="J5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8" spans="1:10">
      <c r="A558" t="s">
        <v>1391</v>
      </c>
      <c r="B558" t="str">
        <f t="shared" si="40"/>
        <v>IL</v>
      </c>
      <c r="C558" t="str">
        <f t="shared" si="41"/>
        <v>006</v>
      </c>
      <c r="D558" t="str">
        <f t="shared" si="42"/>
        <v>9215</v>
      </c>
      <c r="E558" t="str">
        <f t="shared" si="43"/>
        <v>N</v>
      </c>
      <c r="F558" t="s">
        <v>7791</v>
      </c>
      <c r="G558" t="s">
        <v>7792</v>
      </c>
      <c r="H558" t="s">
        <v>8080</v>
      </c>
      <c r="I558" s="21"/>
      <c r="J5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59" spans="1:10">
      <c r="A559" t="s">
        <v>249</v>
      </c>
      <c r="B559" t="str">
        <f t="shared" si="40"/>
        <v>DE</v>
      </c>
      <c r="C559" t="str">
        <f t="shared" si="41"/>
        <v>041</v>
      </c>
      <c r="D559" t="str">
        <f t="shared" si="42"/>
        <v>8050</v>
      </c>
      <c r="E559" t="str">
        <f t="shared" si="43"/>
        <v>N</v>
      </c>
      <c r="F559" t="s">
        <v>7783</v>
      </c>
      <c r="G559" t="s">
        <v>7784</v>
      </c>
      <c r="H559" t="s">
        <v>8081</v>
      </c>
      <c r="J5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60" spans="1:10">
      <c r="A560" t="s">
        <v>328</v>
      </c>
      <c r="B560" t="str">
        <f t="shared" si="40"/>
        <v>DE</v>
      </c>
      <c r="C560" t="str">
        <f t="shared" si="41"/>
        <v>041</v>
      </c>
      <c r="D560" t="str">
        <f t="shared" si="42"/>
        <v>8056</v>
      </c>
      <c r="E560" t="str">
        <f t="shared" si="43"/>
        <v>N</v>
      </c>
      <c r="F560" t="s">
        <v>7783</v>
      </c>
      <c r="G560" t="s">
        <v>7784</v>
      </c>
      <c r="H560" t="s">
        <v>8082</v>
      </c>
      <c r="J5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61" spans="1:10">
      <c r="A561" t="s">
        <v>329</v>
      </c>
      <c r="B561" t="str">
        <f t="shared" si="40"/>
        <v>DE</v>
      </c>
      <c r="C561" t="str">
        <f t="shared" si="41"/>
        <v>041</v>
      </c>
      <c r="D561" t="str">
        <f t="shared" si="42"/>
        <v>8058</v>
      </c>
      <c r="E561" t="str">
        <f t="shared" si="43"/>
        <v>N</v>
      </c>
      <c r="F561" t="s">
        <v>7783</v>
      </c>
      <c r="G561" t="s">
        <v>7784</v>
      </c>
      <c r="H561" t="s">
        <v>8082</v>
      </c>
      <c r="J5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62" spans="1:10">
      <c r="A562" t="s">
        <v>1350</v>
      </c>
      <c r="B562" t="str">
        <f t="shared" si="40"/>
        <v>IL</v>
      </c>
      <c r="C562" t="str">
        <f t="shared" si="41"/>
        <v>006</v>
      </c>
      <c r="D562" t="str">
        <f t="shared" si="42"/>
        <v>9015</v>
      </c>
      <c r="E562" t="str">
        <f t="shared" si="43"/>
        <v>N</v>
      </c>
      <c r="F562" t="s">
        <v>7783</v>
      </c>
      <c r="G562" t="s">
        <v>7784</v>
      </c>
      <c r="H562" t="s">
        <v>8082</v>
      </c>
      <c r="I562" s="21"/>
      <c r="J5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63" spans="1:10">
      <c r="A563" t="s">
        <v>330</v>
      </c>
      <c r="B563" t="str">
        <f t="shared" si="40"/>
        <v>DE</v>
      </c>
      <c r="C563" t="str">
        <f t="shared" si="41"/>
        <v>041</v>
      </c>
      <c r="D563" t="str">
        <f t="shared" si="42"/>
        <v>8059</v>
      </c>
      <c r="E563" t="str">
        <f t="shared" si="43"/>
        <v>N</v>
      </c>
      <c r="F563" t="s">
        <v>7783</v>
      </c>
      <c r="G563" t="s">
        <v>7784</v>
      </c>
      <c r="H563" t="s">
        <v>8083</v>
      </c>
      <c r="J5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64" spans="1:10">
      <c r="A564" t="s">
        <v>332</v>
      </c>
      <c r="B564" t="str">
        <f t="shared" si="40"/>
        <v>DE</v>
      </c>
      <c r="C564" t="str">
        <f t="shared" si="41"/>
        <v>041</v>
      </c>
      <c r="D564" t="str">
        <f t="shared" si="42"/>
        <v>8063</v>
      </c>
      <c r="E564" t="str">
        <f t="shared" si="43"/>
        <v>N</v>
      </c>
      <c r="F564" t="s">
        <v>7783</v>
      </c>
      <c r="G564" t="s">
        <v>7784</v>
      </c>
      <c r="H564" t="s">
        <v>8083</v>
      </c>
      <c r="J5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65" spans="1:10">
      <c r="A565" t="s">
        <v>331</v>
      </c>
      <c r="B565" t="str">
        <f t="shared" si="40"/>
        <v>DE</v>
      </c>
      <c r="C565" t="str">
        <f t="shared" si="41"/>
        <v>041</v>
      </c>
      <c r="D565" t="str">
        <f t="shared" si="42"/>
        <v>8060</v>
      </c>
      <c r="E565" t="str">
        <f t="shared" si="43"/>
        <v>N</v>
      </c>
      <c r="F565" t="s">
        <v>7783</v>
      </c>
      <c r="G565" t="s">
        <v>7784</v>
      </c>
      <c r="H565" t="s">
        <v>8084</v>
      </c>
      <c r="J5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66" spans="1:10">
      <c r="A566" t="s">
        <v>1396</v>
      </c>
      <c r="B566" t="str">
        <f t="shared" si="40"/>
        <v>IL</v>
      </c>
      <c r="C566" t="str">
        <f t="shared" si="41"/>
        <v>006</v>
      </c>
      <c r="D566" t="str">
        <f t="shared" si="42"/>
        <v>9219</v>
      </c>
      <c r="E566" t="str">
        <f t="shared" si="43"/>
        <v>N</v>
      </c>
      <c r="F566" t="s">
        <v>7783</v>
      </c>
      <c r="G566" t="s">
        <v>7784</v>
      </c>
      <c r="H566" t="s">
        <v>8084</v>
      </c>
      <c r="I566" s="21"/>
      <c r="J5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67" spans="1:10">
      <c r="A567" t="s">
        <v>1397</v>
      </c>
      <c r="B567" t="str">
        <f t="shared" si="40"/>
        <v>IL</v>
      </c>
      <c r="C567" t="str">
        <f t="shared" si="41"/>
        <v>006</v>
      </c>
      <c r="D567" t="str">
        <f t="shared" si="42"/>
        <v>9220</v>
      </c>
      <c r="E567" t="str">
        <f t="shared" si="43"/>
        <v>N</v>
      </c>
      <c r="F567" t="s">
        <v>7791</v>
      </c>
      <c r="G567" t="s">
        <v>7792</v>
      </c>
      <c r="H567" t="s">
        <v>8085</v>
      </c>
      <c r="I567" s="21"/>
      <c r="J5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68" spans="1:10">
      <c r="A568" t="s">
        <v>1406</v>
      </c>
      <c r="B568" t="str">
        <f t="shared" si="40"/>
        <v>IL</v>
      </c>
      <c r="C568" t="str">
        <f t="shared" si="41"/>
        <v>006</v>
      </c>
      <c r="D568" t="str">
        <f t="shared" si="42"/>
        <v>9229</v>
      </c>
      <c r="E568" t="str">
        <f t="shared" si="43"/>
        <v>N</v>
      </c>
      <c r="F568" t="s">
        <v>7791</v>
      </c>
      <c r="G568" t="s">
        <v>7792</v>
      </c>
      <c r="H568" t="s">
        <v>8086</v>
      </c>
      <c r="I568" s="21"/>
      <c r="J5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69" spans="1:10">
      <c r="A569" t="s">
        <v>1443</v>
      </c>
      <c r="B569" t="str">
        <f t="shared" si="40"/>
        <v>IL</v>
      </c>
      <c r="C569" t="str">
        <f t="shared" si="41"/>
        <v>006</v>
      </c>
      <c r="D569" t="str">
        <f t="shared" si="42"/>
        <v>9247</v>
      </c>
      <c r="E569" t="str">
        <f t="shared" si="43"/>
        <v>N</v>
      </c>
      <c r="F569" t="s">
        <v>7791</v>
      </c>
      <c r="G569" t="s">
        <v>7792</v>
      </c>
      <c r="H569" t="s">
        <v>8086</v>
      </c>
      <c r="I569" s="21"/>
      <c r="J5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0" spans="1:10">
      <c r="A570" t="s">
        <v>1424</v>
      </c>
      <c r="B570" t="str">
        <f t="shared" si="40"/>
        <v>IL</v>
      </c>
      <c r="C570" t="str">
        <f t="shared" si="41"/>
        <v>006</v>
      </c>
      <c r="D570" t="str">
        <f t="shared" si="42"/>
        <v>9503</v>
      </c>
      <c r="E570" t="str">
        <f t="shared" si="43"/>
        <v>M</v>
      </c>
      <c r="F570" t="s">
        <v>7791</v>
      </c>
      <c r="G570" t="s">
        <v>7792</v>
      </c>
      <c r="H570" t="s">
        <v>8087</v>
      </c>
      <c r="I570" s="21"/>
      <c r="J5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1" spans="1:10">
      <c r="A571" t="s">
        <v>336</v>
      </c>
      <c r="B571" t="str">
        <f t="shared" si="40"/>
        <v>DE</v>
      </c>
      <c r="C571" t="str">
        <f t="shared" si="41"/>
        <v>041</v>
      </c>
      <c r="D571" t="str">
        <f t="shared" si="42"/>
        <v>8067</v>
      </c>
      <c r="E571" t="str">
        <f t="shared" si="43"/>
        <v>N</v>
      </c>
      <c r="F571" t="s">
        <v>7783</v>
      </c>
      <c r="G571" t="s">
        <v>7784</v>
      </c>
      <c r="H571" t="s">
        <v>8088</v>
      </c>
      <c r="J5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72" spans="1:10">
      <c r="A572" t="s">
        <v>1390</v>
      </c>
      <c r="B572" t="str">
        <f t="shared" si="40"/>
        <v>IL</v>
      </c>
      <c r="C572" t="str">
        <f t="shared" si="41"/>
        <v>006</v>
      </c>
      <c r="D572" t="str">
        <f t="shared" si="42"/>
        <v>9214</v>
      </c>
      <c r="E572" t="str">
        <f t="shared" si="43"/>
        <v>N</v>
      </c>
      <c r="F572" t="s">
        <v>7783</v>
      </c>
      <c r="G572" t="s">
        <v>7784</v>
      </c>
      <c r="H572" t="s">
        <v>8088</v>
      </c>
      <c r="I572" s="21"/>
      <c r="J5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3" spans="1:10">
      <c r="A573" t="s">
        <v>334</v>
      </c>
      <c r="B573" t="str">
        <f t="shared" si="40"/>
        <v>DE</v>
      </c>
      <c r="C573" t="str">
        <f t="shared" si="41"/>
        <v>041</v>
      </c>
      <c r="D573" t="str">
        <f t="shared" si="42"/>
        <v>8065</v>
      </c>
      <c r="E573" t="str">
        <f t="shared" si="43"/>
        <v>N</v>
      </c>
      <c r="F573" t="s">
        <v>7783</v>
      </c>
      <c r="G573" t="s">
        <v>7784</v>
      </c>
      <c r="H573" t="s">
        <v>8089</v>
      </c>
      <c r="J5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74" spans="1:10">
      <c r="A574" t="s">
        <v>335</v>
      </c>
      <c r="B574" t="str">
        <f t="shared" si="40"/>
        <v>DE</v>
      </c>
      <c r="C574" t="str">
        <f t="shared" si="41"/>
        <v>041</v>
      </c>
      <c r="D574" t="str">
        <f t="shared" si="42"/>
        <v>8066</v>
      </c>
      <c r="E574" t="str">
        <f t="shared" si="43"/>
        <v>N</v>
      </c>
      <c r="F574" t="s">
        <v>7783</v>
      </c>
      <c r="G574" t="s">
        <v>7784</v>
      </c>
      <c r="H574" t="s">
        <v>8090</v>
      </c>
      <c r="J5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75" spans="1:10">
      <c r="A575" t="s">
        <v>1355</v>
      </c>
      <c r="B575" t="str">
        <f t="shared" si="40"/>
        <v>IL</v>
      </c>
      <c r="C575" t="str">
        <f t="shared" si="41"/>
        <v>006</v>
      </c>
      <c r="D575" t="str">
        <f t="shared" si="42"/>
        <v>9020</v>
      </c>
      <c r="E575" t="str">
        <f t="shared" si="43"/>
        <v>N</v>
      </c>
      <c r="F575" t="s">
        <v>7783</v>
      </c>
      <c r="G575" t="s">
        <v>7784</v>
      </c>
      <c r="H575" t="s">
        <v>8091</v>
      </c>
      <c r="I575" s="21"/>
      <c r="J5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6" spans="1:10">
      <c r="A576" t="s">
        <v>1432</v>
      </c>
      <c r="B576" t="str">
        <f t="shared" si="40"/>
        <v>IL</v>
      </c>
      <c r="C576" t="str">
        <f t="shared" si="41"/>
        <v>006</v>
      </c>
      <c r="D576" t="str">
        <f t="shared" si="42"/>
        <v>9511</v>
      </c>
      <c r="E576" t="str">
        <f t="shared" si="43"/>
        <v>M</v>
      </c>
      <c r="F576" t="s">
        <v>7783</v>
      </c>
      <c r="G576" t="s">
        <v>7784</v>
      </c>
      <c r="H576" t="s">
        <v>8092</v>
      </c>
      <c r="I576" s="21"/>
      <c r="J5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7" spans="1:10">
      <c r="A577" t="s">
        <v>1448</v>
      </c>
      <c r="B577" t="str">
        <f t="shared" si="40"/>
        <v>IL</v>
      </c>
      <c r="C577" t="str">
        <f t="shared" si="41"/>
        <v>006</v>
      </c>
      <c r="D577" t="str">
        <f t="shared" si="42"/>
        <v>9252</v>
      </c>
      <c r="E577" t="str">
        <f t="shared" si="43"/>
        <v>N</v>
      </c>
      <c r="F577" t="s">
        <v>7783</v>
      </c>
      <c r="G577" t="s">
        <v>7784</v>
      </c>
      <c r="H577" t="s">
        <v>8093</v>
      </c>
      <c r="I577" s="21"/>
      <c r="J5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8" spans="1:10">
      <c r="A578" t="s">
        <v>1350</v>
      </c>
      <c r="B578" t="str">
        <f t="shared" si="40"/>
        <v>IL</v>
      </c>
      <c r="C578" t="str">
        <f t="shared" si="41"/>
        <v>006</v>
      </c>
      <c r="D578" t="str">
        <f t="shared" si="42"/>
        <v>9015</v>
      </c>
      <c r="E578" t="str">
        <f t="shared" si="43"/>
        <v>N</v>
      </c>
      <c r="F578" t="s">
        <v>7791</v>
      </c>
      <c r="G578" t="s">
        <v>7792</v>
      </c>
      <c r="H578" t="s">
        <v>8094</v>
      </c>
      <c r="I578" s="21"/>
      <c r="J5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79" spans="1:10">
      <c r="A579" t="s">
        <v>333</v>
      </c>
      <c r="B579" t="str">
        <f t="shared" si="40"/>
        <v>DE</v>
      </c>
      <c r="C579" t="str">
        <f t="shared" si="41"/>
        <v>041</v>
      </c>
      <c r="D579" t="str">
        <f t="shared" si="42"/>
        <v>8064</v>
      </c>
      <c r="E579" t="str">
        <f t="shared" si="43"/>
        <v>N</v>
      </c>
      <c r="F579" t="s">
        <v>7783</v>
      </c>
      <c r="G579" t="s">
        <v>7784</v>
      </c>
      <c r="H579" t="s">
        <v>8095</v>
      </c>
      <c r="J5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80" spans="1:10">
      <c r="A580" t="s">
        <v>1340</v>
      </c>
      <c r="B580" t="str">
        <f t="shared" si="40"/>
        <v>IL</v>
      </c>
      <c r="C580" t="str">
        <f t="shared" si="41"/>
        <v>006</v>
      </c>
      <c r="D580" t="str">
        <f t="shared" si="42"/>
        <v>9005</v>
      </c>
      <c r="E580" t="str">
        <f t="shared" si="43"/>
        <v>N</v>
      </c>
      <c r="F580" t="s">
        <v>7783</v>
      </c>
      <c r="G580" t="s">
        <v>7784</v>
      </c>
      <c r="H580" t="s">
        <v>8096</v>
      </c>
      <c r="I580" s="21"/>
      <c r="J5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1" spans="1:10">
      <c r="A581" t="s">
        <v>337</v>
      </c>
      <c r="B581" t="str">
        <f t="shared" si="40"/>
        <v>DE</v>
      </c>
      <c r="C581" t="str">
        <f t="shared" si="41"/>
        <v>041</v>
      </c>
      <c r="D581" t="str">
        <f t="shared" si="42"/>
        <v>8072</v>
      </c>
      <c r="E581" t="str">
        <f t="shared" si="43"/>
        <v>N</v>
      </c>
      <c r="F581" t="s">
        <v>7783</v>
      </c>
      <c r="G581" t="s">
        <v>7784</v>
      </c>
      <c r="H581" t="s">
        <v>8097</v>
      </c>
      <c r="J5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82" spans="1:10">
      <c r="A582" t="s">
        <v>1396</v>
      </c>
      <c r="B582" t="str">
        <f t="shared" si="40"/>
        <v>IL</v>
      </c>
      <c r="C582" t="str">
        <f t="shared" si="41"/>
        <v>006</v>
      </c>
      <c r="D582" t="str">
        <f t="shared" si="42"/>
        <v>9219</v>
      </c>
      <c r="E582" t="str">
        <f t="shared" si="43"/>
        <v>N</v>
      </c>
      <c r="F582" t="s">
        <v>7791</v>
      </c>
      <c r="G582" t="s">
        <v>7792</v>
      </c>
      <c r="H582" t="s">
        <v>8097</v>
      </c>
      <c r="I582" s="21"/>
      <c r="J5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3" spans="1:10">
      <c r="A583" t="s">
        <v>1390</v>
      </c>
      <c r="B583" t="str">
        <f t="shared" si="40"/>
        <v>IL</v>
      </c>
      <c r="C583" t="str">
        <f t="shared" si="41"/>
        <v>006</v>
      </c>
      <c r="D583" t="str">
        <f t="shared" si="42"/>
        <v>9214</v>
      </c>
      <c r="E583" t="str">
        <f t="shared" si="43"/>
        <v>N</v>
      </c>
      <c r="F583" t="s">
        <v>7791</v>
      </c>
      <c r="G583" t="s">
        <v>7792</v>
      </c>
      <c r="H583" t="s">
        <v>8098</v>
      </c>
      <c r="I583" s="21"/>
      <c r="J5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4" spans="1:10">
      <c r="A584" t="s">
        <v>1341</v>
      </c>
      <c r="B584" t="str">
        <f t="shared" si="40"/>
        <v>IL</v>
      </c>
      <c r="C584" t="str">
        <f t="shared" si="41"/>
        <v>006</v>
      </c>
      <c r="D584" t="str">
        <f t="shared" si="42"/>
        <v>9006</v>
      </c>
      <c r="E584" t="str">
        <f t="shared" si="43"/>
        <v>N</v>
      </c>
      <c r="F584" t="s">
        <v>7783</v>
      </c>
      <c r="G584" t="s">
        <v>7784</v>
      </c>
      <c r="H584" t="s">
        <v>8099</v>
      </c>
      <c r="I584" s="21"/>
      <c r="J5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5" spans="1:10">
      <c r="A585" t="s">
        <v>339</v>
      </c>
      <c r="B585" t="str">
        <f t="shared" si="40"/>
        <v>DE</v>
      </c>
      <c r="C585" t="str">
        <f t="shared" si="41"/>
        <v>041</v>
      </c>
      <c r="D585" t="str">
        <f t="shared" si="42"/>
        <v>8075</v>
      </c>
      <c r="E585" t="str">
        <f t="shared" si="43"/>
        <v>N</v>
      </c>
      <c r="F585" t="s">
        <v>7783</v>
      </c>
      <c r="G585" t="s">
        <v>7784</v>
      </c>
      <c r="H585" t="s">
        <v>8100</v>
      </c>
      <c r="J5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86" spans="1:10">
      <c r="A586" t="s">
        <v>340</v>
      </c>
      <c r="B586" t="str">
        <f t="shared" si="40"/>
        <v>DE</v>
      </c>
      <c r="C586" t="str">
        <f t="shared" si="41"/>
        <v>041</v>
      </c>
      <c r="D586" t="str">
        <f t="shared" si="42"/>
        <v>8076</v>
      </c>
      <c r="E586" t="str">
        <f t="shared" si="43"/>
        <v>N</v>
      </c>
      <c r="F586" t="s">
        <v>7783</v>
      </c>
      <c r="G586" t="s">
        <v>7784</v>
      </c>
      <c r="H586" t="s">
        <v>8101</v>
      </c>
      <c r="J5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87" spans="1:10">
      <c r="A587" t="s">
        <v>1355</v>
      </c>
      <c r="B587" t="str">
        <f t="shared" si="40"/>
        <v>IL</v>
      </c>
      <c r="C587" t="str">
        <f t="shared" si="41"/>
        <v>006</v>
      </c>
      <c r="D587" t="str">
        <f t="shared" si="42"/>
        <v>9020</v>
      </c>
      <c r="E587" t="str">
        <f t="shared" si="43"/>
        <v>N</v>
      </c>
      <c r="F587" t="s">
        <v>7791</v>
      </c>
      <c r="G587" t="s">
        <v>7792</v>
      </c>
      <c r="H587" t="s">
        <v>8101</v>
      </c>
      <c r="I587" s="21"/>
      <c r="J5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8" spans="1:10">
      <c r="A588" t="s">
        <v>1432</v>
      </c>
      <c r="B588" t="str">
        <f t="shared" si="40"/>
        <v>IL</v>
      </c>
      <c r="C588" t="str">
        <f t="shared" si="41"/>
        <v>006</v>
      </c>
      <c r="D588" t="str">
        <f t="shared" si="42"/>
        <v>9511</v>
      </c>
      <c r="E588" t="str">
        <f t="shared" si="43"/>
        <v>M</v>
      </c>
      <c r="F588" t="s">
        <v>7791</v>
      </c>
      <c r="G588" t="s">
        <v>7792</v>
      </c>
      <c r="H588" t="s">
        <v>8101</v>
      </c>
      <c r="I588" s="21"/>
      <c r="J5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89" spans="1:10">
      <c r="A589" t="s">
        <v>338</v>
      </c>
      <c r="B589" t="str">
        <f t="shared" si="40"/>
        <v>DE</v>
      </c>
      <c r="C589" t="str">
        <f t="shared" si="41"/>
        <v>041</v>
      </c>
      <c r="D589" t="str">
        <f t="shared" si="42"/>
        <v>8074</v>
      </c>
      <c r="E589" t="str">
        <f t="shared" si="43"/>
        <v>N</v>
      </c>
      <c r="F589" t="s">
        <v>7783</v>
      </c>
      <c r="G589" t="s">
        <v>7784</v>
      </c>
      <c r="H589" t="s">
        <v>8102</v>
      </c>
      <c r="J5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90" spans="1:10">
      <c r="A590" t="s">
        <v>341</v>
      </c>
      <c r="B590" t="str">
        <f t="shared" si="40"/>
        <v>DE</v>
      </c>
      <c r="C590" t="str">
        <f t="shared" si="41"/>
        <v>041</v>
      </c>
      <c r="D590" t="str">
        <f t="shared" si="42"/>
        <v>8077</v>
      </c>
      <c r="E590" t="str">
        <f t="shared" si="43"/>
        <v>N</v>
      </c>
      <c r="F590" t="s">
        <v>7783</v>
      </c>
      <c r="G590" t="s">
        <v>7784</v>
      </c>
      <c r="H590" t="s">
        <v>8102</v>
      </c>
      <c r="J5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91" spans="1:10">
      <c r="A591" t="s">
        <v>342</v>
      </c>
      <c r="B591" t="str">
        <f t="shared" si="40"/>
        <v>DE</v>
      </c>
      <c r="C591" t="str">
        <f t="shared" si="41"/>
        <v>041</v>
      </c>
      <c r="D591" t="str">
        <f t="shared" si="42"/>
        <v>8078</v>
      </c>
      <c r="E591" t="str">
        <f t="shared" si="43"/>
        <v>N</v>
      </c>
      <c r="F591" t="s">
        <v>7783</v>
      </c>
      <c r="G591" t="s">
        <v>7784</v>
      </c>
      <c r="H591" t="s">
        <v>8102</v>
      </c>
      <c r="J5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92" spans="1:10">
      <c r="A592" t="s">
        <v>1337</v>
      </c>
      <c r="B592" t="str">
        <f t="shared" si="40"/>
        <v>IL</v>
      </c>
      <c r="C592" t="str">
        <f t="shared" si="41"/>
        <v>006</v>
      </c>
      <c r="D592" t="str">
        <f t="shared" si="42"/>
        <v>9002</v>
      </c>
      <c r="E592" t="str">
        <f t="shared" si="43"/>
        <v>N</v>
      </c>
      <c r="F592" t="s">
        <v>7783</v>
      </c>
      <c r="G592" t="s">
        <v>7784</v>
      </c>
      <c r="H592" t="s">
        <v>8103</v>
      </c>
      <c r="I592" s="21"/>
      <c r="J5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3" spans="1:10">
      <c r="A593" t="s">
        <v>1346</v>
      </c>
      <c r="B593" t="str">
        <f t="shared" si="40"/>
        <v>IL</v>
      </c>
      <c r="C593" t="str">
        <f t="shared" si="41"/>
        <v>006</v>
      </c>
      <c r="D593" t="str">
        <f t="shared" si="42"/>
        <v>9011</v>
      </c>
      <c r="E593" t="str">
        <f t="shared" si="43"/>
        <v>N</v>
      </c>
      <c r="F593" t="s">
        <v>7783</v>
      </c>
      <c r="G593" t="s">
        <v>7784</v>
      </c>
      <c r="H593" t="s">
        <v>8103</v>
      </c>
      <c r="I593" s="21"/>
      <c r="J5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4" spans="1:10">
      <c r="A594" t="s">
        <v>1448</v>
      </c>
      <c r="B594" t="str">
        <f t="shared" si="40"/>
        <v>IL</v>
      </c>
      <c r="C594" t="str">
        <f t="shared" si="41"/>
        <v>006</v>
      </c>
      <c r="D594" t="str">
        <f t="shared" si="42"/>
        <v>9252</v>
      </c>
      <c r="E594" t="str">
        <f t="shared" si="43"/>
        <v>N</v>
      </c>
      <c r="F594" t="s">
        <v>7791</v>
      </c>
      <c r="G594" t="s">
        <v>7792</v>
      </c>
      <c r="H594" t="s">
        <v>8103</v>
      </c>
      <c r="I594" s="21"/>
      <c r="J5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5" spans="1:10">
      <c r="A595" t="s">
        <v>1404</v>
      </c>
      <c r="B595" t="str">
        <f t="shared" si="40"/>
        <v>IL</v>
      </c>
      <c r="C595" t="str">
        <f t="shared" si="41"/>
        <v>006</v>
      </c>
      <c r="D595" t="str">
        <f t="shared" si="42"/>
        <v>9227</v>
      </c>
      <c r="E595" t="str">
        <f t="shared" si="43"/>
        <v>N</v>
      </c>
      <c r="F595" t="s">
        <v>7783</v>
      </c>
      <c r="G595" t="s">
        <v>7784</v>
      </c>
      <c r="H595" t="s">
        <v>8104</v>
      </c>
      <c r="I595" s="21"/>
      <c r="J5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6" spans="1:10">
      <c r="A596" t="s">
        <v>343</v>
      </c>
      <c r="B596" t="str">
        <f t="shared" si="40"/>
        <v>DE</v>
      </c>
      <c r="C596" t="str">
        <f t="shared" si="41"/>
        <v>041</v>
      </c>
      <c r="D596" t="str">
        <f t="shared" si="42"/>
        <v>8080</v>
      </c>
      <c r="E596" t="str">
        <f t="shared" si="43"/>
        <v>N</v>
      </c>
      <c r="F596" t="s">
        <v>7783</v>
      </c>
      <c r="G596" t="s">
        <v>7784</v>
      </c>
      <c r="H596" t="s">
        <v>8105</v>
      </c>
      <c r="J5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597" spans="1:10">
      <c r="A597" t="s">
        <v>1340</v>
      </c>
      <c r="B597" t="str">
        <f t="shared" si="40"/>
        <v>IL</v>
      </c>
      <c r="C597" t="str">
        <f t="shared" si="41"/>
        <v>006</v>
      </c>
      <c r="D597" t="str">
        <f t="shared" si="42"/>
        <v>9005</v>
      </c>
      <c r="E597" t="str">
        <f t="shared" si="43"/>
        <v>N</v>
      </c>
      <c r="F597" t="s">
        <v>7791</v>
      </c>
      <c r="G597" t="s">
        <v>7792</v>
      </c>
      <c r="H597" t="s">
        <v>8106</v>
      </c>
      <c r="I597" s="21"/>
      <c r="J5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8" spans="1:10">
      <c r="A598" t="s">
        <v>1382</v>
      </c>
      <c r="B598" t="str">
        <f t="shared" si="40"/>
        <v>IL</v>
      </c>
      <c r="C598" t="str">
        <f t="shared" si="41"/>
        <v>006</v>
      </c>
      <c r="D598" t="str">
        <f t="shared" si="42"/>
        <v>9206</v>
      </c>
      <c r="E598" t="str">
        <f t="shared" si="43"/>
        <v>N</v>
      </c>
      <c r="F598" t="s">
        <v>7783</v>
      </c>
      <c r="G598" t="s">
        <v>7784</v>
      </c>
      <c r="H598" t="s">
        <v>8107</v>
      </c>
      <c r="I598" s="21"/>
      <c r="J5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599" spans="1:10">
      <c r="A599" t="s">
        <v>1068</v>
      </c>
      <c r="B599" t="str">
        <f t="shared" si="40"/>
        <v>DE</v>
      </c>
      <c r="C599" t="str">
        <f t="shared" si="41"/>
        <v>041</v>
      </c>
      <c r="D599" t="str">
        <f t="shared" si="42"/>
        <v>0347</v>
      </c>
      <c r="E599" t="str">
        <f t="shared" si="43"/>
        <v>N</v>
      </c>
      <c r="F599" t="s">
        <v>7783</v>
      </c>
      <c r="G599" t="s">
        <v>7784</v>
      </c>
      <c r="H599" t="s">
        <v>8108</v>
      </c>
      <c r="I599" s="21"/>
      <c r="J5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600" spans="1:10">
      <c r="A600" t="s">
        <v>1341</v>
      </c>
      <c r="B600" t="str">
        <f t="shared" si="40"/>
        <v>IL</v>
      </c>
      <c r="C600" t="str">
        <f t="shared" si="41"/>
        <v>006</v>
      </c>
      <c r="D600" t="str">
        <f t="shared" si="42"/>
        <v>9006</v>
      </c>
      <c r="E600" t="str">
        <f t="shared" si="43"/>
        <v>N</v>
      </c>
      <c r="F600" t="s">
        <v>7791</v>
      </c>
      <c r="G600" t="s">
        <v>7792</v>
      </c>
      <c r="H600" t="s">
        <v>8109</v>
      </c>
      <c r="I600" s="21"/>
      <c r="J6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1" spans="1:10">
      <c r="A601" t="s">
        <v>344</v>
      </c>
      <c r="B601" t="str">
        <f t="shared" si="40"/>
        <v>DE</v>
      </c>
      <c r="C601" t="str">
        <f t="shared" si="41"/>
        <v>041</v>
      </c>
      <c r="D601" t="str">
        <f t="shared" si="42"/>
        <v>8083</v>
      </c>
      <c r="E601" t="str">
        <f t="shared" si="43"/>
        <v>N</v>
      </c>
      <c r="F601" t="s">
        <v>7783</v>
      </c>
      <c r="G601" t="s">
        <v>7784</v>
      </c>
      <c r="H601" t="s">
        <v>8110</v>
      </c>
      <c r="J6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02" spans="1:10">
      <c r="A602" t="s">
        <v>1337</v>
      </c>
      <c r="B602" t="str">
        <f t="shared" si="40"/>
        <v>IL</v>
      </c>
      <c r="C602" t="str">
        <f t="shared" si="41"/>
        <v>006</v>
      </c>
      <c r="D602" t="str">
        <f t="shared" si="42"/>
        <v>9002</v>
      </c>
      <c r="E602" t="str">
        <f t="shared" si="43"/>
        <v>N</v>
      </c>
      <c r="F602" t="s">
        <v>7791</v>
      </c>
      <c r="G602" t="s">
        <v>7792</v>
      </c>
      <c r="H602" t="s">
        <v>8111</v>
      </c>
      <c r="I602" s="21"/>
      <c r="J6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3" spans="1:10">
      <c r="A603" t="s">
        <v>1346</v>
      </c>
      <c r="B603" t="str">
        <f t="shared" si="40"/>
        <v>IL</v>
      </c>
      <c r="C603" t="str">
        <f t="shared" si="41"/>
        <v>006</v>
      </c>
      <c r="D603" t="str">
        <f t="shared" si="42"/>
        <v>9011</v>
      </c>
      <c r="E603" t="str">
        <f t="shared" si="43"/>
        <v>N</v>
      </c>
      <c r="F603" t="s">
        <v>7791</v>
      </c>
      <c r="G603" t="s">
        <v>7792</v>
      </c>
      <c r="H603" t="s">
        <v>8111</v>
      </c>
      <c r="I603" s="21"/>
      <c r="J6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4" spans="1:10">
      <c r="A604" t="s">
        <v>1404</v>
      </c>
      <c r="B604" t="str">
        <f t="shared" si="40"/>
        <v>IL</v>
      </c>
      <c r="C604" t="str">
        <f t="shared" si="41"/>
        <v>006</v>
      </c>
      <c r="D604" t="str">
        <f t="shared" si="42"/>
        <v>9227</v>
      </c>
      <c r="E604" t="str">
        <f t="shared" si="43"/>
        <v>N</v>
      </c>
      <c r="F604" t="s">
        <v>7791</v>
      </c>
      <c r="G604" t="s">
        <v>7792</v>
      </c>
      <c r="H604" t="s">
        <v>8112</v>
      </c>
      <c r="I604" s="21"/>
      <c r="J6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5" spans="1:10">
      <c r="A605" t="s">
        <v>1066</v>
      </c>
      <c r="B605" t="str">
        <f t="shared" si="40"/>
        <v>DE</v>
      </c>
      <c r="C605" t="str">
        <f t="shared" si="41"/>
        <v>041</v>
      </c>
      <c r="D605" t="str">
        <f t="shared" si="42"/>
        <v>0346</v>
      </c>
      <c r="E605" t="str">
        <f t="shared" si="43"/>
        <v>N</v>
      </c>
      <c r="F605" t="s">
        <v>7783</v>
      </c>
      <c r="G605" t="s">
        <v>7784</v>
      </c>
      <c r="H605" t="s">
        <v>8113</v>
      </c>
      <c r="I605" s="21"/>
      <c r="J6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606" spans="1:10">
      <c r="A606" t="s">
        <v>1382</v>
      </c>
      <c r="B606" t="str">
        <f t="shared" si="40"/>
        <v>IL</v>
      </c>
      <c r="C606" t="str">
        <f t="shared" si="41"/>
        <v>006</v>
      </c>
      <c r="D606" t="str">
        <f t="shared" si="42"/>
        <v>9206</v>
      </c>
      <c r="E606" t="str">
        <f t="shared" si="43"/>
        <v>N</v>
      </c>
      <c r="F606" t="s">
        <v>7791</v>
      </c>
      <c r="G606" t="s">
        <v>7792</v>
      </c>
      <c r="H606" t="s">
        <v>8114</v>
      </c>
      <c r="I606" s="21"/>
      <c r="J6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7" spans="1:10">
      <c r="A607" t="s">
        <v>2056</v>
      </c>
      <c r="B607" t="str">
        <f t="shared" ref="B607:B670" si="44">LEFT(A607,2)</f>
        <v>US</v>
      </c>
      <c r="C607" t="str">
        <f t="shared" ref="C607:C670" si="45">MID(A607,4,3)</f>
        <v>038</v>
      </c>
      <c r="D607" t="str">
        <f t="shared" ref="D607:D670" si="46">MID(A607,8,4)</f>
        <v>2007</v>
      </c>
      <c r="E607" t="str">
        <f t="shared" ref="E607:E670" si="47">MID(A607,13,1)</f>
        <v>M</v>
      </c>
      <c r="F607" t="s">
        <v>7783</v>
      </c>
      <c r="G607" t="s">
        <v>7784</v>
      </c>
      <c r="H607" t="s">
        <v>8114</v>
      </c>
      <c r="I607" s="21"/>
      <c r="J6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08" spans="1:10">
      <c r="A608" t="s">
        <v>2056</v>
      </c>
      <c r="B608" t="str">
        <f t="shared" si="44"/>
        <v>US</v>
      </c>
      <c r="C608" t="str">
        <f t="shared" si="45"/>
        <v>038</v>
      </c>
      <c r="D608" t="str">
        <f t="shared" si="46"/>
        <v>2007</v>
      </c>
      <c r="E608" t="str">
        <f t="shared" si="47"/>
        <v>M</v>
      </c>
      <c r="F608" t="s">
        <v>8115</v>
      </c>
      <c r="G608" t="s">
        <v>8116</v>
      </c>
      <c r="H608" t="s">
        <v>8114</v>
      </c>
      <c r="I608" s="21"/>
      <c r="J6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609" spans="1:10">
      <c r="A609" t="s">
        <v>1068</v>
      </c>
      <c r="B609" t="str">
        <f t="shared" si="44"/>
        <v>DE</v>
      </c>
      <c r="C609" t="str">
        <f t="shared" si="45"/>
        <v>041</v>
      </c>
      <c r="D609" t="str">
        <f t="shared" si="46"/>
        <v>0347</v>
      </c>
      <c r="E609" t="str">
        <f t="shared" si="47"/>
        <v>N</v>
      </c>
      <c r="F609" t="s">
        <v>7791</v>
      </c>
      <c r="G609" t="s">
        <v>7792</v>
      </c>
      <c r="H609" t="s">
        <v>8117</v>
      </c>
      <c r="I609" s="21"/>
      <c r="J6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610" spans="1:10">
      <c r="A610" t="s">
        <v>1069</v>
      </c>
      <c r="B610" t="str">
        <f t="shared" si="44"/>
        <v>DE</v>
      </c>
      <c r="C610" t="str">
        <f t="shared" si="45"/>
        <v>041</v>
      </c>
      <c r="D610" t="str">
        <f t="shared" si="46"/>
        <v>0349</v>
      </c>
      <c r="E610" t="str">
        <f t="shared" si="47"/>
        <v>N</v>
      </c>
      <c r="F610" t="s">
        <v>7783</v>
      </c>
      <c r="G610" t="s">
        <v>7784</v>
      </c>
      <c r="H610" t="s">
        <v>8117</v>
      </c>
      <c r="I610" s="21"/>
      <c r="J6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611" spans="1:10">
      <c r="A611" t="s">
        <v>350</v>
      </c>
      <c r="B611" t="str">
        <f t="shared" si="44"/>
        <v>DE</v>
      </c>
      <c r="C611" t="str">
        <f t="shared" si="45"/>
        <v>041</v>
      </c>
      <c r="D611" t="str">
        <f t="shared" si="46"/>
        <v>8099</v>
      </c>
      <c r="E611" t="str">
        <f t="shared" si="47"/>
        <v>N</v>
      </c>
      <c r="F611" t="s">
        <v>7783</v>
      </c>
      <c r="G611" t="s">
        <v>7784</v>
      </c>
      <c r="H611" t="s">
        <v>8118</v>
      </c>
      <c r="J6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12" spans="1:10">
      <c r="A612" t="s">
        <v>1354</v>
      </c>
      <c r="B612" t="str">
        <f t="shared" si="44"/>
        <v>IL</v>
      </c>
      <c r="C612" t="str">
        <f t="shared" si="45"/>
        <v>006</v>
      </c>
      <c r="D612" t="str">
        <f t="shared" si="46"/>
        <v>9019</v>
      </c>
      <c r="E612" t="str">
        <f t="shared" si="47"/>
        <v>N</v>
      </c>
      <c r="F612" t="s">
        <v>7783</v>
      </c>
      <c r="G612" t="s">
        <v>7784</v>
      </c>
      <c r="H612" t="s">
        <v>8118</v>
      </c>
      <c r="I612" s="21"/>
      <c r="J6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13" spans="1:10">
      <c r="A613" t="s">
        <v>345</v>
      </c>
      <c r="B613" t="str">
        <f t="shared" si="44"/>
        <v>DE</v>
      </c>
      <c r="C613" t="str">
        <f t="shared" si="45"/>
        <v>041</v>
      </c>
      <c r="D613" t="str">
        <f t="shared" si="46"/>
        <v>8093</v>
      </c>
      <c r="E613" t="str">
        <f t="shared" si="47"/>
        <v>N</v>
      </c>
      <c r="F613" t="s">
        <v>7783</v>
      </c>
      <c r="G613" t="s">
        <v>7784</v>
      </c>
      <c r="H613" t="s">
        <v>8119</v>
      </c>
      <c r="J6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14" spans="1:10">
      <c r="A614" t="s">
        <v>1066</v>
      </c>
      <c r="B614" t="str">
        <f t="shared" si="44"/>
        <v>DE</v>
      </c>
      <c r="C614" t="str">
        <f t="shared" si="45"/>
        <v>041</v>
      </c>
      <c r="D614" t="str">
        <f t="shared" si="46"/>
        <v>0346</v>
      </c>
      <c r="E614" t="str">
        <f t="shared" si="47"/>
        <v>N</v>
      </c>
      <c r="F614" t="s">
        <v>7791</v>
      </c>
      <c r="G614" t="s">
        <v>7792</v>
      </c>
      <c r="H614" t="s">
        <v>8120</v>
      </c>
      <c r="I614" s="21"/>
      <c r="J6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615" spans="1:10">
      <c r="A615" t="s">
        <v>1440</v>
      </c>
      <c r="B615" t="str">
        <f t="shared" si="44"/>
        <v>IL</v>
      </c>
      <c r="C615" t="str">
        <f t="shared" si="45"/>
        <v>006</v>
      </c>
      <c r="D615" t="str">
        <f t="shared" si="46"/>
        <v>9604</v>
      </c>
      <c r="E615" t="str">
        <f t="shared" si="47"/>
        <v>M</v>
      </c>
      <c r="F615" t="s">
        <v>7783</v>
      </c>
      <c r="G615" t="s">
        <v>7784</v>
      </c>
      <c r="H615" t="s">
        <v>8121</v>
      </c>
      <c r="I615" s="21"/>
      <c r="J6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16" spans="1:10">
      <c r="A616" t="s">
        <v>1344</v>
      </c>
      <c r="B616" t="str">
        <f t="shared" si="44"/>
        <v>IL</v>
      </c>
      <c r="C616" t="str">
        <f t="shared" si="45"/>
        <v>006</v>
      </c>
      <c r="D616" t="str">
        <f t="shared" si="46"/>
        <v>9009</v>
      </c>
      <c r="E616" t="str">
        <f t="shared" si="47"/>
        <v>N</v>
      </c>
      <c r="F616" t="s">
        <v>7783</v>
      </c>
      <c r="G616" t="s">
        <v>7784</v>
      </c>
      <c r="H616" t="s">
        <v>8122</v>
      </c>
      <c r="I616" s="21"/>
      <c r="J6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17" spans="1:10">
      <c r="A617" t="s">
        <v>1370</v>
      </c>
      <c r="B617" t="str">
        <f t="shared" si="44"/>
        <v>IL</v>
      </c>
      <c r="C617" t="str">
        <f t="shared" si="45"/>
        <v>006</v>
      </c>
      <c r="D617" t="str">
        <f t="shared" si="46"/>
        <v>9035</v>
      </c>
      <c r="E617" t="str">
        <f t="shared" si="47"/>
        <v>N</v>
      </c>
      <c r="F617" t="s">
        <v>7783</v>
      </c>
      <c r="G617" t="s">
        <v>7784</v>
      </c>
      <c r="H617" t="s">
        <v>8123</v>
      </c>
      <c r="I617" s="21"/>
      <c r="J6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18" spans="1:10">
      <c r="A618" t="s">
        <v>1069</v>
      </c>
      <c r="B618" t="str">
        <f t="shared" si="44"/>
        <v>DE</v>
      </c>
      <c r="C618" t="str">
        <f t="shared" si="45"/>
        <v>041</v>
      </c>
      <c r="D618" t="str">
        <f t="shared" si="46"/>
        <v>0349</v>
      </c>
      <c r="E618" t="str">
        <f t="shared" si="47"/>
        <v>N</v>
      </c>
      <c r="F618" t="s">
        <v>7791</v>
      </c>
      <c r="G618" t="s">
        <v>7792</v>
      </c>
      <c r="H618" t="s">
        <v>8124</v>
      </c>
      <c r="I618" s="21"/>
      <c r="J6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619" spans="1:10">
      <c r="A619" t="s">
        <v>346</v>
      </c>
      <c r="B619" t="str">
        <f t="shared" si="44"/>
        <v>DE</v>
      </c>
      <c r="C619" t="str">
        <f t="shared" si="45"/>
        <v>041</v>
      </c>
      <c r="D619" t="str">
        <f t="shared" si="46"/>
        <v>8094</v>
      </c>
      <c r="E619" t="str">
        <f t="shared" si="47"/>
        <v>N</v>
      </c>
      <c r="F619" t="s">
        <v>7783</v>
      </c>
      <c r="G619" t="s">
        <v>7784</v>
      </c>
      <c r="H619" t="s">
        <v>8125</v>
      </c>
      <c r="J6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20" spans="1:10">
      <c r="A620" t="s">
        <v>347</v>
      </c>
      <c r="B620" t="str">
        <f t="shared" si="44"/>
        <v>DE</v>
      </c>
      <c r="C620" t="str">
        <f t="shared" si="45"/>
        <v>041</v>
      </c>
      <c r="D620" t="str">
        <f t="shared" si="46"/>
        <v>8095</v>
      </c>
      <c r="E620" t="str">
        <f t="shared" si="47"/>
        <v>N</v>
      </c>
      <c r="F620" t="s">
        <v>7783</v>
      </c>
      <c r="G620" t="s">
        <v>7784</v>
      </c>
      <c r="H620" t="s">
        <v>8125</v>
      </c>
      <c r="J6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21" spans="1:10">
      <c r="A621" t="s">
        <v>351</v>
      </c>
      <c r="B621" t="str">
        <f t="shared" si="44"/>
        <v>DE</v>
      </c>
      <c r="C621" t="str">
        <f t="shared" si="45"/>
        <v>041</v>
      </c>
      <c r="D621" t="str">
        <f t="shared" si="46"/>
        <v>8100</v>
      </c>
      <c r="E621" t="str">
        <f t="shared" si="47"/>
        <v>N</v>
      </c>
      <c r="F621" t="s">
        <v>7783</v>
      </c>
      <c r="G621" t="s">
        <v>7784</v>
      </c>
      <c r="H621" t="s">
        <v>8125</v>
      </c>
      <c r="J6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22" spans="1:10">
      <c r="A622" t="s">
        <v>348</v>
      </c>
      <c r="B622" t="str">
        <f t="shared" si="44"/>
        <v>DE</v>
      </c>
      <c r="C622" t="str">
        <f t="shared" si="45"/>
        <v>041</v>
      </c>
      <c r="D622" t="str">
        <f t="shared" si="46"/>
        <v>8096</v>
      </c>
      <c r="E622" t="str">
        <f t="shared" si="47"/>
        <v>N</v>
      </c>
      <c r="F622" t="s">
        <v>7783</v>
      </c>
      <c r="G622" t="s">
        <v>7784</v>
      </c>
      <c r="H622" t="s">
        <v>8126</v>
      </c>
      <c r="J6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23" spans="1:10">
      <c r="A623" t="s">
        <v>349</v>
      </c>
      <c r="B623" t="str">
        <f t="shared" si="44"/>
        <v>DE</v>
      </c>
      <c r="C623" t="str">
        <f t="shared" si="45"/>
        <v>041</v>
      </c>
      <c r="D623" t="str">
        <f t="shared" si="46"/>
        <v>8097</v>
      </c>
      <c r="E623" t="str">
        <f t="shared" si="47"/>
        <v>N</v>
      </c>
      <c r="F623" t="s">
        <v>7783</v>
      </c>
      <c r="G623" t="s">
        <v>7784</v>
      </c>
      <c r="H623" t="s">
        <v>8127</v>
      </c>
      <c r="J6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24" spans="1:10">
      <c r="A624" t="s">
        <v>1421</v>
      </c>
      <c r="B624" t="str">
        <f t="shared" si="44"/>
        <v>IL</v>
      </c>
      <c r="C624" t="str">
        <f t="shared" si="45"/>
        <v>006</v>
      </c>
      <c r="D624" t="str">
        <f t="shared" si="46"/>
        <v>9244</v>
      </c>
      <c r="E624" t="str">
        <f t="shared" si="47"/>
        <v>N</v>
      </c>
      <c r="F624" t="s">
        <v>7783</v>
      </c>
      <c r="G624" t="s">
        <v>7784</v>
      </c>
      <c r="H624" t="s">
        <v>8127</v>
      </c>
      <c r="I624" s="21"/>
      <c r="J6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25" spans="1:10">
      <c r="A625" t="s">
        <v>1347</v>
      </c>
      <c r="B625" t="str">
        <f t="shared" si="44"/>
        <v>IL</v>
      </c>
      <c r="C625" t="str">
        <f t="shared" si="45"/>
        <v>006</v>
      </c>
      <c r="D625" t="str">
        <f t="shared" si="46"/>
        <v>9012</v>
      </c>
      <c r="E625" t="str">
        <f t="shared" si="47"/>
        <v>N</v>
      </c>
      <c r="F625" t="s">
        <v>7783</v>
      </c>
      <c r="G625" t="s">
        <v>7784</v>
      </c>
      <c r="H625" t="s">
        <v>8128</v>
      </c>
      <c r="I625" s="21"/>
      <c r="J6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26" spans="1:10">
      <c r="A626" t="s">
        <v>352</v>
      </c>
      <c r="B626" t="str">
        <f t="shared" si="44"/>
        <v>DE</v>
      </c>
      <c r="C626" t="str">
        <f t="shared" si="45"/>
        <v>041</v>
      </c>
      <c r="D626" t="str">
        <f t="shared" si="46"/>
        <v>8103</v>
      </c>
      <c r="E626" t="str">
        <f t="shared" si="47"/>
        <v>N</v>
      </c>
      <c r="F626" t="s">
        <v>7783</v>
      </c>
      <c r="G626" t="s">
        <v>7784</v>
      </c>
      <c r="H626" t="s">
        <v>8129</v>
      </c>
      <c r="J6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27" spans="1:10">
      <c r="A627" t="s">
        <v>1354</v>
      </c>
      <c r="B627" t="str">
        <f t="shared" si="44"/>
        <v>IL</v>
      </c>
      <c r="C627" t="str">
        <f t="shared" si="45"/>
        <v>006</v>
      </c>
      <c r="D627" t="str">
        <f t="shared" si="46"/>
        <v>9019</v>
      </c>
      <c r="E627" t="str">
        <f t="shared" si="47"/>
        <v>N</v>
      </c>
      <c r="F627" t="s">
        <v>7791</v>
      </c>
      <c r="G627" t="s">
        <v>7792</v>
      </c>
      <c r="H627" t="s">
        <v>8130</v>
      </c>
      <c r="I627" s="21"/>
      <c r="J6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28" spans="1:10">
      <c r="A628" t="s">
        <v>1386</v>
      </c>
      <c r="B628" t="str">
        <f t="shared" si="44"/>
        <v>IL</v>
      </c>
      <c r="C628" t="str">
        <f t="shared" si="45"/>
        <v>006</v>
      </c>
      <c r="D628" t="str">
        <f t="shared" si="46"/>
        <v>9210</v>
      </c>
      <c r="E628" t="str">
        <f t="shared" si="47"/>
        <v>N</v>
      </c>
      <c r="F628" t="s">
        <v>7783</v>
      </c>
      <c r="G628" t="s">
        <v>7784</v>
      </c>
      <c r="H628" t="s">
        <v>8131</v>
      </c>
      <c r="I628" s="21"/>
      <c r="J6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29" spans="1:10">
      <c r="A629" t="s">
        <v>1440</v>
      </c>
      <c r="B629" t="str">
        <f t="shared" si="44"/>
        <v>IL</v>
      </c>
      <c r="C629" t="str">
        <f t="shared" si="45"/>
        <v>006</v>
      </c>
      <c r="D629" t="str">
        <f t="shared" si="46"/>
        <v>9604</v>
      </c>
      <c r="E629" t="str">
        <f t="shared" si="47"/>
        <v>M</v>
      </c>
      <c r="F629" t="s">
        <v>7791</v>
      </c>
      <c r="G629" t="s">
        <v>7792</v>
      </c>
      <c r="H629" t="s">
        <v>8132</v>
      </c>
      <c r="I629" s="21"/>
      <c r="J6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30" spans="1:10">
      <c r="A630" t="s">
        <v>1344</v>
      </c>
      <c r="B630" t="str">
        <f t="shared" si="44"/>
        <v>IL</v>
      </c>
      <c r="C630" t="str">
        <f t="shared" si="45"/>
        <v>006</v>
      </c>
      <c r="D630" t="str">
        <f t="shared" si="46"/>
        <v>9009</v>
      </c>
      <c r="E630" t="str">
        <f t="shared" si="47"/>
        <v>N</v>
      </c>
      <c r="F630" t="s">
        <v>7791</v>
      </c>
      <c r="G630" t="s">
        <v>7792</v>
      </c>
      <c r="H630" t="s">
        <v>8133</v>
      </c>
      <c r="I630" s="21"/>
      <c r="J6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31" spans="1:10">
      <c r="A631" t="s">
        <v>353</v>
      </c>
      <c r="B631" t="str">
        <f t="shared" si="44"/>
        <v>DE</v>
      </c>
      <c r="C631" t="str">
        <f t="shared" si="45"/>
        <v>041</v>
      </c>
      <c r="D631" t="str">
        <f t="shared" si="46"/>
        <v>8105</v>
      </c>
      <c r="E631" t="str">
        <f t="shared" si="47"/>
        <v>N</v>
      </c>
      <c r="F631" t="s">
        <v>7783</v>
      </c>
      <c r="G631" t="s">
        <v>7784</v>
      </c>
      <c r="H631" t="s">
        <v>8134</v>
      </c>
      <c r="J6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32" spans="1:10">
      <c r="A632" t="s">
        <v>355</v>
      </c>
      <c r="B632" t="str">
        <f t="shared" si="44"/>
        <v>DE</v>
      </c>
      <c r="C632" t="str">
        <f t="shared" si="45"/>
        <v>041</v>
      </c>
      <c r="D632" t="str">
        <f t="shared" si="46"/>
        <v>8108</v>
      </c>
      <c r="E632" t="str">
        <f t="shared" si="47"/>
        <v>N</v>
      </c>
      <c r="F632" t="s">
        <v>7783</v>
      </c>
      <c r="G632" t="s">
        <v>7784</v>
      </c>
      <c r="H632" t="s">
        <v>8134</v>
      </c>
      <c r="J6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33" spans="1:10">
      <c r="A633" t="s">
        <v>354</v>
      </c>
      <c r="B633" t="str">
        <f t="shared" si="44"/>
        <v>DE</v>
      </c>
      <c r="C633" t="str">
        <f t="shared" si="45"/>
        <v>041</v>
      </c>
      <c r="D633" t="str">
        <f t="shared" si="46"/>
        <v>8106</v>
      </c>
      <c r="E633" t="str">
        <f t="shared" si="47"/>
        <v>N</v>
      </c>
      <c r="F633" t="s">
        <v>7783</v>
      </c>
      <c r="G633" t="s">
        <v>7784</v>
      </c>
      <c r="H633" t="s">
        <v>8135</v>
      </c>
      <c r="J6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34" spans="1:10">
      <c r="A634" t="s">
        <v>1421</v>
      </c>
      <c r="B634" t="str">
        <f t="shared" si="44"/>
        <v>IL</v>
      </c>
      <c r="C634" t="str">
        <f t="shared" si="45"/>
        <v>006</v>
      </c>
      <c r="D634" t="str">
        <f t="shared" si="46"/>
        <v>9244</v>
      </c>
      <c r="E634" t="str">
        <f t="shared" si="47"/>
        <v>N</v>
      </c>
      <c r="F634" t="s">
        <v>7791</v>
      </c>
      <c r="G634" t="s">
        <v>7792</v>
      </c>
      <c r="H634" t="s">
        <v>8136</v>
      </c>
      <c r="I634" s="21"/>
      <c r="J6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35" spans="1:10">
      <c r="A635" t="s">
        <v>1415</v>
      </c>
      <c r="B635" t="str">
        <f t="shared" si="44"/>
        <v>IL</v>
      </c>
      <c r="C635" t="str">
        <f t="shared" si="45"/>
        <v>006</v>
      </c>
      <c r="D635" t="str">
        <f t="shared" si="46"/>
        <v>9238</v>
      </c>
      <c r="E635" t="str">
        <f t="shared" si="47"/>
        <v>N</v>
      </c>
      <c r="F635" t="s">
        <v>7783</v>
      </c>
      <c r="G635" t="s">
        <v>7784</v>
      </c>
      <c r="H635" t="s">
        <v>8137</v>
      </c>
      <c r="I635" s="21"/>
      <c r="J6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36" spans="1:10">
      <c r="A636" t="s">
        <v>2030</v>
      </c>
      <c r="B636" t="str">
        <f t="shared" si="44"/>
        <v>DE</v>
      </c>
      <c r="C636" t="str">
        <f t="shared" si="45"/>
        <v>041</v>
      </c>
      <c r="D636" t="str">
        <f t="shared" si="46"/>
        <v>0320</v>
      </c>
      <c r="E636" t="str">
        <f t="shared" si="47"/>
        <v>N</v>
      </c>
      <c r="F636" t="s">
        <v>7783</v>
      </c>
      <c r="G636" t="s">
        <v>7784</v>
      </c>
      <c r="H636" t="s">
        <v>8138</v>
      </c>
      <c r="I636" s="21"/>
      <c r="J6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637" spans="1:10">
      <c r="A637" t="s">
        <v>1347</v>
      </c>
      <c r="B637" t="str">
        <f t="shared" si="44"/>
        <v>IL</v>
      </c>
      <c r="C637" t="str">
        <f t="shared" si="45"/>
        <v>006</v>
      </c>
      <c r="D637" t="str">
        <f t="shared" si="46"/>
        <v>9012</v>
      </c>
      <c r="E637" t="str">
        <f t="shared" si="47"/>
        <v>N</v>
      </c>
      <c r="F637" t="s">
        <v>7791</v>
      </c>
      <c r="G637" t="s">
        <v>7792</v>
      </c>
      <c r="H637" t="s">
        <v>8138</v>
      </c>
      <c r="I637" s="21"/>
      <c r="J6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38" spans="1:10">
      <c r="A638" t="s">
        <v>1239</v>
      </c>
      <c r="B638" t="str">
        <f t="shared" si="44"/>
        <v>DE</v>
      </c>
      <c r="C638" t="str">
        <f t="shared" si="45"/>
        <v>041</v>
      </c>
      <c r="D638" t="str">
        <f t="shared" si="46"/>
        <v>0340</v>
      </c>
      <c r="E638" t="str">
        <f t="shared" si="47"/>
        <v>N</v>
      </c>
      <c r="F638" t="s">
        <v>7783</v>
      </c>
      <c r="G638" t="s">
        <v>7784</v>
      </c>
      <c r="H638" t="s">
        <v>8139</v>
      </c>
      <c r="I638" s="21"/>
      <c r="J6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639" spans="1:10">
      <c r="A639" t="s">
        <v>1370</v>
      </c>
      <c r="B639" t="str">
        <f t="shared" si="44"/>
        <v>IL</v>
      </c>
      <c r="C639" t="str">
        <f t="shared" si="45"/>
        <v>006</v>
      </c>
      <c r="D639" t="str">
        <f t="shared" si="46"/>
        <v>9035</v>
      </c>
      <c r="E639" t="str">
        <f t="shared" si="47"/>
        <v>N</v>
      </c>
      <c r="F639" t="s">
        <v>7791</v>
      </c>
      <c r="G639" t="s">
        <v>7792</v>
      </c>
      <c r="H639" t="s">
        <v>8139</v>
      </c>
      <c r="I639" s="21"/>
      <c r="J6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0" spans="1:10">
      <c r="A640" t="s">
        <v>1945</v>
      </c>
      <c r="B640" t="str">
        <f t="shared" si="44"/>
        <v>US</v>
      </c>
      <c r="C640" t="str">
        <f t="shared" si="45"/>
        <v>038</v>
      </c>
      <c r="D640" t="str">
        <f t="shared" si="46"/>
        <v>1051</v>
      </c>
      <c r="E640" t="str">
        <f t="shared" si="47"/>
        <v>N</v>
      </c>
      <c r="F640" t="s">
        <v>7783</v>
      </c>
      <c r="G640" t="s">
        <v>7784</v>
      </c>
      <c r="H640" t="s">
        <v>8140</v>
      </c>
      <c r="I640" s="21"/>
      <c r="J6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1" spans="1:10">
      <c r="A641" t="s">
        <v>295</v>
      </c>
      <c r="B641" t="str">
        <f t="shared" si="44"/>
        <v>US</v>
      </c>
      <c r="C641" t="str">
        <f t="shared" si="45"/>
        <v>038</v>
      </c>
      <c r="D641" t="str">
        <f t="shared" si="46"/>
        <v>1073</v>
      </c>
      <c r="E641" t="str">
        <f t="shared" si="47"/>
        <v>N</v>
      </c>
      <c r="F641" t="s">
        <v>7783</v>
      </c>
      <c r="G641" t="s">
        <v>7784</v>
      </c>
      <c r="H641" t="s">
        <v>8141</v>
      </c>
      <c r="I641" s="21"/>
      <c r="J6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642" spans="1:10">
      <c r="A642" t="s">
        <v>1386</v>
      </c>
      <c r="B642" t="str">
        <f t="shared" si="44"/>
        <v>IL</v>
      </c>
      <c r="C642" t="str">
        <f t="shared" si="45"/>
        <v>006</v>
      </c>
      <c r="D642" t="str">
        <f t="shared" si="46"/>
        <v>9210</v>
      </c>
      <c r="E642" t="str">
        <f t="shared" si="47"/>
        <v>N</v>
      </c>
      <c r="F642" t="s">
        <v>7791</v>
      </c>
      <c r="G642" t="s">
        <v>7792</v>
      </c>
      <c r="H642" t="s">
        <v>8142</v>
      </c>
      <c r="I642" s="21"/>
      <c r="J6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3" spans="1:10">
      <c r="A643" t="s">
        <v>1343</v>
      </c>
      <c r="B643" t="str">
        <f t="shared" si="44"/>
        <v>IL</v>
      </c>
      <c r="C643" t="str">
        <f t="shared" si="45"/>
        <v>006</v>
      </c>
      <c r="D643" t="str">
        <f t="shared" si="46"/>
        <v>9008</v>
      </c>
      <c r="E643" t="str">
        <f t="shared" si="47"/>
        <v>N</v>
      </c>
      <c r="F643" t="s">
        <v>7783</v>
      </c>
      <c r="G643" t="s">
        <v>7784</v>
      </c>
      <c r="H643" t="s">
        <v>8143</v>
      </c>
      <c r="I643" s="21"/>
      <c r="J6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4" spans="1:10">
      <c r="A644" t="s">
        <v>1418</v>
      </c>
      <c r="B644" t="str">
        <f t="shared" si="44"/>
        <v>IL</v>
      </c>
      <c r="C644" t="str">
        <f t="shared" si="45"/>
        <v>006</v>
      </c>
      <c r="D644" t="str">
        <f t="shared" si="46"/>
        <v>9241</v>
      </c>
      <c r="E644" t="str">
        <f t="shared" si="47"/>
        <v>N</v>
      </c>
      <c r="F644" t="s">
        <v>7783</v>
      </c>
      <c r="G644" t="s">
        <v>7784</v>
      </c>
      <c r="H644" t="s">
        <v>8143</v>
      </c>
      <c r="I644" s="21"/>
      <c r="J6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5" spans="1:10">
      <c r="A645" t="s">
        <v>141</v>
      </c>
      <c r="B645" t="str">
        <f t="shared" si="44"/>
        <v>US</v>
      </c>
      <c r="C645" t="str">
        <f t="shared" si="45"/>
        <v>038</v>
      </c>
      <c r="D645" t="str">
        <f t="shared" si="46"/>
        <v>1068</v>
      </c>
      <c r="E645" t="str">
        <f t="shared" si="47"/>
        <v>N</v>
      </c>
      <c r="F645" t="s">
        <v>7783</v>
      </c>
      <c r="G645" t="s">
        <v>7784</v>
      </c>
      <c r="H645" t="s">
        <v>8144</v>
      </c>
      <c r="I645" s="21"/>
      <c r="J6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6" spans="1:10">
      <c r="A646" t="s">
        <v>2027</v>
      </c>
      <c r="B646" t="str">
        <f t="shared" si="44"/>
        <v>DE</v>
      </c>
      <c r="C646" t="str">
        <f t="shared" si="45"/>
        <v>041</v>
      </c>
      <c r="D646" t="str">
        <f t="shared" si="46"/>
        <v>0316</v>
      </c>
      <c r="E646" t="str">
        <f t="shared" si="47"/>
        <v>N</v>
      </c>
      <c r="F646" t="s">
        <v>7783</v>
      </c>
      <c r="G646" t="s">
        <v>7784</v>
      </c>
      <c r="H646" t="s">
        <v>8145</v>
      </c>
      <c r="I646" s="21"/>
      <c r="J6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647" spans="1:10">
      <c r="A647" t="s">
        <v>121</v>
      </c>
      <c r="B647" t="str">
        <f t="shared" si="44"/>
        <v>US</v>
      </c>
      <c r="C647" t="str">
        <f t="shared" si="45"/>
        <v>038</v>
      </c>
      <c r="D647" t="str">
        <f t="shared" si="46"/>
        <v>1008</v>
      </c>
      <c r="E647" t="str">
        <f t="shared" si="47"/>
        <v>N</v>
      </c>
      <c r="F647" t="s">
        <v>7783</v>
      </c>
      <c r="G647" t="s">
        <v>7784</v>
      </c>
      <c r="H647" t="s">
        <v>8146</v>
      </c>
      <c r="I647" s="21"/>
      <c r="J6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8" spans="1:10">
      <c r="A648" t="s">
        <v>122</v>
      </c>
      <c r="B648" t="str">
        <f t="shared" si="44"/>
        <v>US</v>
      </c>
      <c r="C648" t="str">
        <f t="shared" si="45"/>
        <v>038</v>
      </c>
      <c r="D648" t="str">
        <f t="shared" si="46"/>
        <v>1009</v>
      </c>
      <c r="E648" t="str">
        <f t="shared" si="47"/>
        <v>N</v>
      </c>
      <c r="F648" t="s">
        <v>7783</v>
      </c>
      <c r="G648" t="s">
        <v>7784</v>
      </c>
      <c r="H648" t="s">
        <v>8146</v>
      </c>
      <c r="I648" s="21"/>
      <c r="J6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49" spans="1:10">
      <c r="A649" t="s">
        <v>134</v>
      </c>
      <c r="B649" t="str">
        <f t="shared" si="44"/>
        <v>US</v>
      </c>
      <c r="C649" t="str">
        <f t="shared" si="45"/>
        <v>038</v>
      </c>
      <c r="D649" t="str">
        <f t="shared" si="46"/>
        <v>1055</v>
      </c>
      <c r="E649" t="str">
        <f t="shared" si="47"/>
        <v>N</v>
      </c>
      <c r="F649" t="s">
        <v>7783</v>
      </c>
      <c r="G649" t="s">
        <v>7784</v>
      </c>
      <c r="H649" t="s">
        <v>8146</v>
      </c>
      <c r="I649" s="21"/>
      <c r="J6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0" spans="1:10">
      <c r="A650" t="s">
        <v>135</v>
      </c>
      <c r="B650" t="str">
        <f t="shared" si="44"/>
        <v>US</v>
      </c>
      <c r="C650" t="str">
        <f t="shared" si="45"/>
        <v>038</v>
      </c>
      <c r="D650" t="str">
        <f t="shared" si="46"/>
        <v>1056</v>
      </c>
      <c r="E650" t="str">
        <f t="shared" si="47"/>
        <v>N</v>
      </c>
      <c r="F650" t="s">
        <v>7783</v>
      </c>
      <c r="G650" t="s">
        <v>7784</v>
      </c>
      <c r="H650" t="s">
        <v>8147</v>
      </c>
      <c r="I650" s="21"/>
      <c r="J6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1" spans="1:10">
      <c r="A651" t="s">
        <v>140</v>
      </c>
      <c r="B651" t="str">
        <f t="shared" si="44"/>
        <v>US</v>
      </c>
      <c r="C651" t="str">
        <f t="shared" si="45"/>
        <v>038</v>
      </c>
      <c r="D651" t="str">
        <f t="shared" si="46"/>
        <v>1066</v>
      </c>
      <c r="E651" t="str">
        <f t="shared" si="47"/>
        <v>N</v>
      </c>
      <c r="F651" t="s">
        <v>7783</v>
      </c>
      <c r="G651" t="s">
        <v>7784</v>
      </c>
      <c r="H651" t="s">
        <v>8147</v>
      </c>
      <c r="I651" s="21"/>
      <c r="J6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2" spans="1:10">
      <c r="A652" t="s">
        <v>1420</v>
      </c>
      <c r="B652" t="str">
        <f t="shared" si="44"/>
        <v>IL</v>
      </c>
      <c r="C652" t="str">
        <f t="shared" si="45"/>
        <v>006</v>
      </c>
      <c r="D652" t="str">
        <f t="shared" si="46"/>
        <v>9243</v>
      </c>
      <c r="E652" t="str">
        <f t="shared" si="47"/>
        <v>N</v>
      </c>
      <c r="F652" t="s">
        <v>7783</v>
      </c>
      <c r="G652" t="s">
        <v>7784</v>
      </c>
      <c r="H652" t="s">
        <v>8148</v>
      </c>
      <c r="I652" s="21"/>
      <c r="J6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3" spans="1:10">
      <c r="A653" t="s">
        <v>289</v>
      </c>
      <c r="B653" t="str">
        <f t="shared" si="44"/>
        <v>US</v>
      </c>
      <c r="C653" t="str">
        <f t="shared" si="45"/>
        <v>038</v>
      </c>
      <c r="D653" t="str">
        <f t="shared" si="46"/>
        <v>1046</v>
      </c>
      <c r="E653" t="str">
        <f t="shared" si="47"/>
        <v>N</v>
      </c>
      <c r="F653" t="s">
        <v>7783</v>
      </c>
      <c r="G653" t="s">
        <v>7784</v>
      </c>
      <c r="H653" t="s">
        <v>8149</v>
      </c>
      <c r="I653" s="21"/>
      <c r="J6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654" spans="1:10">
      <c r="A654" t="s">
        <v>139</v>
      </c>
      <c r="B654" t="str">
        <f t="shared" si="44"/>
        <v>US</v>
      </c>
      <c r="C654" t="str">
        <f t="shared" si="45"/>
        <v>038</v>
      </c>
      <c r="D654" t="str">
        <f t="shared" si="46"/>
        <v>1064</v>
      </c>
      <c r="E654" t="str">
        <f t="shared" si="47"/>
        <v>N</v>
      </c>
      <c r="F654" t="s">
        <v>7783</v>
      </c>
      <c r="G654" t="s">
        <v>7784</v>
      </c>
      <c r="H654" t="s">
        <v>8149</v>
      </c>
      <c r="I654" s="21"/>
      <c r="J6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5" spans="1:10">
      <c r="A655" t="s">
        <v>1415</v>
      </c>
      <c r="B655" t="str">
        <f t="shared" si="44"/>
        <v>IL</v>
      </c>
      <c r="C655" t="str">
        <f t="shared" si="45"/>
        <v>006</v>
      </c>
      <c r="D655" t="str">
        <f t="shared" si="46"/>
        <v>9238</v>
      </c>
      <c r="E655" t="str">
        <f t="shared" si="47"/>
        <v>N</v>
      </c>
      <c r="F655" t="s">
        <v>7791</v>
      </c>
      <c r="G655" t="s">
        <v>7792</v>
      </c>
      <c r="H655" t="s">
        <v>8150</v>
      </c>
      <c r="I655" s="21"/>
      <c r="J6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6" spans="1:10">
      <c r="A656" t="s">
        <v>130</v>
      </c>
      <c r="B656" t="str">
        <f t="shared" si="44"/>
        <v>US</v>
      </c>
      <c r="C656" t="str">
        <f t="shared" si="45"/>
        <v>038</v>
      </c>
      <c r="D656" t="str">
        <f t="shared" si="46"/>
        <v>1047</v>
      </c>
      <c r="E656" t="str">
        <f t="shared" si="47"/>
        <v>N</v>
      </c>
      <c r="F656" t="s">
        <v>7783</v>
      </c>
      <c r="G656" t="s">
        <v>7784</v>
      </c>
      <c r="H656" t="s">
        <v>8150</v>
      </c>
      <c r="I656" s="21"/>
      <c r="J6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7" spans="1:10">
      <c r="A657" t="s">
        <v>120</v>
      </c>
      <c r="B657" t="str">
        <f t="shared" si="44"/>
        <v>US</v>
      </c>
      <c r="C657" t="str">
        <f t="shared" si="45"/>
        <v>038</v>
      </c>
      <c r="D657" t="str">
        <f t="shared" si="46"/>
        <v>1003</v>
      </c>
      <c r="E657" t="str">
        <f t="shared" si="47"/>
        <v>N</v>
      </c>
      <c r="F657" t="s">
        <v>7783</v>
      </c>
      <c r="G657" t="s">
        <v>7784</v>
      </c>
      <c r="H657" t="s">
        <v>8151</v>
      </c>
      <c r="I657" s="21"/>
      <c r="J6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8" spans="1:10">
      <c r="A658" t="s">
        <v>143</v>
      </c>
      <c r="B658" t="str">
        <f t="shared" si="44"/>
        <v>US</v>
      </c>
      <c r="C658" t="str">
        <f t="shared" si="45"/>
        <v>038</v>
      </c>
      <c r="D658" t="str">
        <f t="shared" si="46"/>
        <v>1072</v>
      </c>
      <c r="E658" t="str">
        <f t="shared" si="47"/>
        <v>N</v>
      </c>
      <c r="F658" t="s">
        <v>7783</v>
      </c>
      <c r="G658" t="s">
        <v>7784</v>
      </c>
      <c r="H658" t="s">
        <v>8152</v>
      </c>
      <c r="I658" s="21"/>
      <c r="J6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59" spans="1:10">
      <c r="A659" t="s">
        <v>1345</v>
      </c>
      <c r="B659" t="str">
        <f t="shared" si="44"/>
        <v>IL</v>
      </c>
      <c r="C659" t="str">
        <f t="shared" si="45"/>
        <v>006</v>
      </c>
      <c r="D659" t="str">
        <f t="shared" si="46"/>
        <v>9010</v>
      </c>
      <c r="E659" t="str">
        <f t="shared" si="47"/>
        <v>N</v>
      </c>
      <c r="F659" t="s">
        <v>7783</v>
      </c>
      <c r="G659" t="s">
        <v>7784</v>
      </c>
      <c r="H659" t="s">
        <v>8153</v>
      </c>
      <c r="I659" s="21"/>
      <c r="J6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60" spans="1:10">
      <c r="A660" t="s">
        <v>1241</v>
      </c>
      <c r="B660" t="str">
        <f t="shared" si="44"/>
        <v>DE</v>
      </c>
      <c r="C660" t="str">
        <f t="shared" si="45"/>
        <v>041</v>
      </c>
      <c r="D660" t="str">
        <f t="shared" si="46"/>
        <v>0343</v>
      </c>
      <c r="E660" t="str">
        <f t="shared" si="47"/>
        <v>N</v>
      </c>
      <c r="F660" t="s">
        <v>7783</v>
      </c>
      <c r="G660" t="s">
        <v>7784</v>
      </c>
      <c r="H660" t="s">
        <v>8154</v>
      </c>
      <c r="I660" s="21"/>
      <c r="J6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661" spans="1:10">
      <c r="A661" t="s">
        <v>1242</v>
      </c>
      <c r="B661" t="str">
        <f t="shared" si="44"/>
        <v>DE</v>
      </c>
      <c r="C661" t="str">
        <f t="shared" si="45"/>
        <v>041</v>
      </c>
      <c r="D661" t="str">
        <f t="shared" si="46"/>
        <v>0344</v>
      </c>
      <c r="E661" t="str">
        <f t="shared" si="47"/>
        <v>N</v>
      </c>
      <c r="F661" t="s">
        <v>7783</v>
      </c>
      <c r="G661" t="s">
        <v>7784</v>
      </c>
      <c r="H661" t="s">
        <v>8155</v>
      </c>
      <c r="I661" s="21"/>
      <c r="J6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662" spans="1:10">
      <c r="A662" t="s">
        <v>356</v>
      </c>
      <c r="B662" t="str">
        <f t="shared" si="44"/>
        <v>DE</v>
      </c>
      <c r="C662" t="str">
        <f t="shared" si="45"/>
        <v>041</v>
      </c>
      <c r="D662" t="str">
        <f t="shared" si="46"/>
        <v>8116</v>
      </c>
      <c r="E662" t="str">
        <f t="shared" si="47"/>
        <v>N</v>
      </c>
      <c r="F662" t="s">
        <v>7783</v>
      </c>
      <c r="G662" t="s">
        <v>7784</v>
      </c>
      <c r="H662" t="s">
        <v>8155</v>
      </c>
      <c r="J6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63" spans="1:10">
      <c r="A663" t="s">
        <v>1380</v>
      </c>
      <c r="B663" t="str">
        <f t="shared" si="44"/>
        <v>IL</v>
      </c>
      <c r="C663" t="str">
        <f t="shared" si="45"/>
        <v>006</v>
      </c>
      <c r="D663" t="str">
        <f t="shared" si="46"/>
        <v>9204</v>
      </c>
      <c r="E663" t="str">
        <f t="shared" si="47"/>
        <v>N</v>
      </c>
      <c r="F663" t="s">
        <v>7783</v>
      </c>
      <c r="G663" t="s">
        <v>7784</v>
      </c>
      <c r="H663" t="s">
        <v>8155</v>
      </c>
      <c r="I663" s="21"/>
      <c r="J6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64" spans="1:10">
      <c r="A664" t="s">
        <v>381</v>
      </c>
      <c r="B664" t="str">
        <f t="shared" si="44"/>
        <v>US</v>
      </c>
      <c r="C664" t="str">
        <f t="shared" si="45"/>
        <v>038</v>
      </c>
      <c r="D664" t="str">
        <f t="shared" si="46"/>
        <v>1004</v>
      </c>
      <c r="E664" t="str">
        <f t="shared" si="47"/>
        <v>N</v>
      </c>
      <c r="F664" t="s">
        <v>7783</v>
      </c>
      <c r="G664" t="s">
        <v>7784</v>
      </c>
      <c r="H664" t="s">
        <v>8155</v>
      </c>
      <c r="I664" s="21"/>
      <c r="J6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65" spans="1:10">
      <c r="A665" t="s">
        <v>1412</v>
      </c>
      <c r="B665" t="str">
        <f t="shared" si="44"/>
        <v>IL</v>
      </c>
      <c r="C665" t="str">
        <f t="shared" si="45"/>
        <v>006</v>
      </c>
      <c r="D665" t="str">
        <f t="shared" si="46"/>
        <v>9235</v>
      </c>
      <c r="E665" t="str">
        <f t="shared" si="47"/>
        <v>N</v>
      </c>
      <c r="F665" t="s">
        <v>7783</v>
      </c>
      <c r="G665" t="s">
        <v>7784</v>
      </c>
      <c r="H665" t="s">
        <v>8156</v>
      </c>
      <c r="I665" s="21"/>
      <c r="J6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66" spans="1:10">
      <c r="A666" t="s">
        <v>290</v>
      </c>
      <c r="B666" t="str">
        <f t="shared" si="44"/>
        <v>US</v>
      </c>
      <c r="C666" t="str">
        <f t="shared" si="45"/>
        <v>038</v>
      </c>
      <c r="D666" t="str">
        <f t="shared" si="46"/>
        <v>1050</v>
      </c>
      <c r="E666" t="str">
        <f t="shared" si="47"/>
        <v>N</v>
      </c>
      <c r="F666" t="s">
        <v>7783</v>
      </c>
      <c r="G666" t="s">
        <v>7784</v>
      </c>
      <c r="H666" t="s">
        <v>8156</v>
      </c>
      <c r="I666" s="21"/>
      <c r="J6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667" spans="1:10">
      <c r="A667" t="s">
        <v>293</v>
      </c>
      <c r="B667" t="str">
        <f t="shared" si="44"/>
        <v>US</v>
      </c>
      <c r="C667" t="str">
        <f t="shared" si="45"/>
        <v>038</v>
      </c>
      <c r="D667" t="str">
        <f t="shared" si="46"/>
        <v>1065</v>
      </c>
      <c r="E667" t="str">
        <f t="shared" si="47"/>
        <v>N</v>
      </c>
      <c r="F667" t="s">
        <v>7783</v>
      </c>
      <c r="G667" t="s">
        <v>7784</v>
      </c>
      <c r="H667" t="s">
        <v>8156</v>
      </c>
      <c r="I667" s="21"/>
      <c r="J6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668" spans="1:10">
      <c r="A668" t="s">
        <v>1962</v>
      </c>
      <c r="B668" t="str">
        <f t="shared" si="44"/>
        <v>US</v>
      </c>
      <c r="C668" t="str">
        <f t="shared" si="45"/>
        <v>038</v>
      </c>
      <c r="D668" t="str">
        <f t="shared" si="46"/>
        <v>1067</v>
      </c>
      <c r="E668" t="str">
        <f t="shared" si="47"/>
        <v>N</v>
      </c>
      <c r="F668" t="s">
        <v>7783</v>
      </c>
      <c r="G668" t="s">
        <v>7784</v>
      </c>
      <c r="H668" t="s">
        <v>8157</v>
      </c>
      <c r="I668" s="21"/>
      <c r="J6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69" spans="1:10">
      <c r="A669" t="s">
        <v>131</v>
      </c>
      <c r="B669" t="str">
        <f t="shared" si="44"/>
        <v>US</v>
      </c>
      <c r="C669" t="str">
        <f t="shared" si="45"/>
        <v>038</v>
      </c>
      <c r="D669" t="str">
        <f t="shared" si="46"/>
        <v>1052</v>
      </c>
      <c r="E669" t="str">
        <f t="shared" si="47"/>
        <v>N</v>
      </c>
      <c r="F669" t="s">
        <v>7783</v>
      </c>
      <c r="G669" t="s">
        <v>7784</v>
      </c>
      <c r="H669" t="s">
        <v>8158</v>
      </c>
      <c r="I669" s="21"/>
      <c r="J6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70" spans="1:10">
      <c r="A670" t="s">
        <v>1239</v>
      </c>
      <c r="B670" t="str">
        <f t="shared" si="44"/>
        <v>DE</v>
      </c>
      <c r="C670" t="str">
        <f t="shared" si="45"/>
        <v>041</v>
      </c>
      <c r="D670" t="str">
        <f t="shared" si="46"/>
        <v>0340</v>
      </c>
      <c r="E670" t="str">
        <f t="shared" si="47"/>
        <v>N</v>
      </c>
      <c r="F670" t="s">
        <v>7791</v>
      </c>
      <c r="G670" t="s">
        <v>7792</v>
      </c>
      <c r="H670" t="s">
        <v>8159</v>
      </c>
      <c r="I670" s="21"/>
      <c r="J6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671" spans="1:10">
      <c r="A671" t="s">
        <v>2028</v>
      </c>
      <c r="B671" t="str">
        <f t="shared" ref="B671:B734" si="48">LEFT(A671,2)</f>
        <v>DE</v>
      </c>
      <c r="C671" t="str">
        <f t="shared" ref="C671:C734" si="49">MID(A671,4,3)</f>
        <v>041</v>
      </c>
      <c r="D671" t="str">
        <f t="shared" ref="D671:D734" si="50">MID(A671,8,4)</f>
        <v>0317</v>
      </c>
      <c r="E671" t="str">
        <f t="shared" ref="E671:E734" si="51">MID(A671,13,1)</f>
        <v>N</v>
      </c>
      <c r="F671" t="s">
        <v>7783</v>
      </c>
      <c r="G671" t="s">
        <v>7784</v>
      </c>
      <c r="H671" t="s">
        <v>8160</v>
      </c>
      <c r="I671" s="21"/>
      <c r="J6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672" spans="1:10">
      <c r="A672" t="s">
        <v>291</v>
      </c>
      <c r="B672" t="str">
        <f t="shared" si="48"/>
        <v>US</v>
      </c>
      <c r="C672" t="str">
        <f t="shared" si="49"/>
        <v>038</v>
      </c>
      <c r="D672" t="str">
        <f t="shared" si="50"/>
        <v>1058</v>
      </c>
      <c r="E672" t="str">
        <f t="shared" si="51"/>
        <v>N</v>
      </c>
      <c r="F672" t="s">
        <v>7783</v>
      </c>
      <c r="G672" t="s">
        <v>7784</v>
      </c>
      <c r="H672" t="s">
        <v>8161</v>
      </c>
      <c r="I672" s="21"/>
      <c r="J6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673" spans="1:10">
      <c r="A673" t="s">
        <v>133</v>
      </c>
      <c r="B673" t="str">
        <f t="shared" si="48"/>
        <v>US</v>
      </c>
      <c r="C673" t="str">
        <f t="shared" si="49"/>
        <v>038</v>
      </c>
      <c r="D673" t="str">
        <f t="shared" si="50"/>
        <v>1054</v>
      </c>
      <c r="E673" t="str">
        <f t="shared" si="51"/>
        <v>N</v>
      </c>
      <c r="F673" t="s">
        <v>7783</v>
      </c>
      <c r="G673" t="s">
        <v>7784</v>
      </c>
      <c r="H673" t="s">
        <v>8162</v>
      </c>
      <c r="I673" s="21"/>
      <c r="J6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74" spans="1:10">
      <c r="A674" t="s">
        <v>1955</v>
      </c>
      <c r="B674" t="str">
        <f t="shared" si="48"/>
        <v>US</v>
      </c>
      <c r="C674" t="str">
        <f t="shared" si="49"/>
        <v>038</v>
      </c>
      <c r="D674" t="str">
        <f t="shared" si="50"/>
        <v>1060</v>
      </c>
      <c r="E674" t="str">
        <f t="shared" si="51"/>
        <v>N</v>
      </c>
      <c r="F674" t="s">
        <v>7783</v>
      </c>
      <c r="G674" t="s">
        <v>7784</v>
      </c>
      <c r="H674" t="s">
        <v>8162</v>
      </c>
      <c r="I674" s="21"/>
      <c r="J6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75" spans="1:10">
      <c r="A675" t="s">
        <v>1243</v>
      </c>
      <c r="B675" t="str">
        <f t="shared" si="48"/>
        <v>DE</v>
      </c>
      <c r="C675" t="str">
        <f t="shared" si="49"/>
        <v>041</v>
      </c>
      <c r="D675" t="str">
        <f t="shared" si="50"/>
        <v>0345</v>
      </c>
      <c r="E675" t="str">
        <f t="shared" si="51"/>
        <v>N</v>
      </c>
      <c r="F675" t="s">
        <v>7783</v>
      </c>
      <c r="G675" t="s">
        <v>7784</v>
      </c>
      <c r="H675" t="s">
        <v>8163</v>
      </c>
      <c r="I675" s="21"/>
      <c r="J6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676" spans="1:10">
      <c r="A676" t="s">
        <v>358</v>
      </c>
      <c r="B676" t="str">
        <f t="shared" si="48"/>
        <v>DE</v>
      </c>
      <c r="C676" t="str">
        <f t="shared" si="49"/>
        <v>041</v>
      </c>
      <c r="D676" t="str">
        <f t="shared" si="50"/>
        <v>8128</v>
      </c>
      <c r="E676" t="str">
        <f t="shared" si="51"/>
        <v>N</v>
      </c>
      <c r="F676" t="s">
        <v>7783</v>
      </c>
      <c r="G676" t="s">
        <v>7784</v>
      </c>
      <c r="H676" t="s">
        <v>8163</v>
      </c>
      <c r="J6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77" spans="1:10">
      <c r="A677" t="s">
        <v>1343</v>
      </c>
      <c r="B677" t="str">
        <f t="shared" si="48"/>
        <v>IL</v>
      </c>
      <c r="C677" t="str">
        <f t="shared" si="49"/>
        <v>006</v>
      </c>
      <c r="D677" t="str">
        <f t="shared" si="50"/>
        <v>9008</v>
      </c>
      <c r="E677" t="str">
        <f t="shared" si="51"/>
        <v>N</v>
      </c>
      <c r="F677" t="s">
        <v>7791</v>
      </c>
      <c r="G677" t="s">
        <v>7792</v>
      </c>
      <c r="H677" t="s">
        <v>8163</v>
      </c>
      <c r="I677" s="21"/>
      <c r="J6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78" spans="1:10">
      <c r="A678" t="s">
        <v>1418</v>
      </c>
      <c r="B678" t="str">
        <f t="shared" si="48"/>
        <v>IL</v>
      </c>
      <c r="C678" t="str">
        <f t="shared" si="49"/>
        <v>006</v>
      </c>
      <c r="D678" t="str">
        <f t="shared" si="50"/>
        <v>9241</v>
      </c>
      <c r="E678" t="str">
        <f t="shared" si="51"/>
        <v>N</v>
      </c>
      <c r="F678" t="s">
        <v>7791</v>
      </c>
      <c r="G678" t="s">
        <v>7792</v>
      </c>
      <c r="H678" t="s">
        <v>8163</v>
      </c>
      <c r="I678" s="21"/>
      <c r="J6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79" spans="1:10">
      <c r="A679" t="s">
        <v>286</v>
      </c>
      <c r="B679" t="str">
        <f t="shared" si="48"/>
        <v>US</v>
      </c>
      <c r="C679" t="str">
        <f t="shared" si="49"/>
        <v>038</v>
      </c>
      <c r="D679" t="str">
        <f t="shared" si="50"/>
        <v>1038</v>
      </c>
      <c r="E679" t="str">
        <f t="shared" si="51"/>
        <v>N</v>
      </c>
      <c r="F679" t="s">
        <v>7783</v>
      </c>
      <c r="G679" t="s">
        <v>7784</v>
      </c>
      <c r="H679" t="s">
        <v>8164</v>
      </c>
      <c r="I679" s="21"/>
      <c r="J6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680" spans="1:10">
      <c r="A680" t="s">
        <v>357</v>
      </c>
      <c r="B680" t="str">
        <f t="shared" si="48"/>
        <v>DE</v>
      </c>
      <c r="C680" t="str">
        <f t="shared" si="49"/>
        <v>041</v>
      </c>
      <c r="D680" t="str">
        <f t="shared" si="50"/>
        <v>8122</v>
      </c>
      <c r="E680" t="str">
        <f t="shared" si="51"/>
        <v>N</v>
      </c>
      <c r="F680" t="s">
        <v>7783</v>
      </c>
      <c r="G680" t="s">
        <v>7784</v>
      </c>
      <c r="H680" t="s">
        <v>8165</v>
      </c>
      <c r="J6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81" spans="1:10">
      <c r="A681" t="s">
        <v>573</v>
      </c>
      <c r="B681" t="str">
        <f t="shared" si="48"/>
        <v>US</v>
      </c>
      <c r="C681" t="str">
        <f t="shared" si="49"/>
        <v>038</v>
      </c>
      <c r="D681" t="str">
        <f t="shared" si="50"/>
        <v>1048</v>
      </c>
      <c r="E681" t="str">
        <f t="shared" si="51"/>
        <v>N</v>
      </c>
      <c r="F681" t="s">
        <v>7783</v>
      </c>
      <c r="G681" t="s">
        <v>7784</v>
      </c>
      <c r="H681" t="s">
        <v>8166</v>
      </c>
      <c r="I681" s="21"/>
      <c r="J6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682" spans="1:10">
      <c r="A682" t="s">
        <v>2024</v>
      </c>
      <c r="B682" t="str">
        <f t="shared" si="48"/>
        <v>DE</v>
      </c>
      <c r="C682" t="str">
        <f t="shared" si="49"/>
        <v>041</v>
      </c>
      <c r="D682" t="str">
        <f t="shared" si="50"/>
        <v>0312</v>
      </c>
      <c r="E682" t="str">
        <f t="shared" si="51"/>
        <v>N</v>
      </c>
      <c r="F682" t="s">
        <v>7783</v>
      </c>
      <c r="G682" t="s">
        <v>7784</v>
      </c>
      <c r="H682" t="s">
        <v>8167</v>
      </c>
      <c r="I682" s="21"/>
      <c r="J6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683" spans="1:10">
      <c r="A683" t="s">
        <v>1420</v>
      </c>
      <c r="B683" t="str">
        <f t="shared" si="48"/>
        <v>IL</v>
      </c>
      <c r="C683" t="str">
        <f t="shared" si="49"/>
        <v>006</v>
      </c>
      <c r="D683" t="str">
        <f t="shared" si="50"/>
        <v>9243</v>
      </c>
      <c r="E683" t="str">
        <f t="shared" si="51"/>
        <v>N</v>
      </c>
      <c r="F683" t="s">
        <v>7791</v>
      </c>
      <c r="G683" t="s">
        <v>7792</v>
      </c>
      <c r="H683" t="s">
        <v>8168</v>
      </c>
      <c r="I683" s="21"/>
      <c r="J6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84" spans="1:10">
      <c r="A684" t="s">
        <v>383</v>
      </c>
      <c r="B684" t="str">
        <f t="shared" si="48"/>
        <v>US</v>
      </c>
      <c r="C684" t="str">
        <f t="shared" si="49"/>
        <v>038</v>
      </c>
      <c r="D684" t="str">
        <f t="shared" si="50"/>
        <v>1044</v>
      </c>
      <c r="E684" t="str">
        <f t="shared" si="51"/>
        <v>N</v>
      </c>
      <c r="F684" t="s">
        <v>7783</v>
      </c>
      <c r="G684" t="s">
        <v>7784</v>
      </c>
      <c r="H684" t="s">
        <v>8169</v>
      </c>
      <c r="I684" s="21"/>
      <c r="J6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85" spans="1:10">
      <c r="A685" t="s">
        <v>384</v>
      </c>
      <c r="B685" t="str">
        <f t="shared" si="48"/>
        <v>US</v>
      </c>
      <c r="C685" t="str">
        <f t="shared" si="49"/>
        <v>038</v>
      </c>
      <c r="D685" t="str">
        <f t="shared" si="50"/>
        <v>1057</v>
      </c>
      <c r="E685" t="str">
        <f t="shared" si="51"/>
        <v>N</v>
      </c>
      <c r="F685" t="s">
        <v>7783</v>
      </c>
      <c r="G685" t="s">
        <v>7784</v>
      </c>
      <c r="H685" t="s">
        <v>8170</v>
      </c>
      <c r="I685" s="21"/>
      <c r="J6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86" spans="1:10">
      <c r="A686" t="s">
        <v>136</v>
      </c>
      <c r="B686" t="str">
        <f t="shared" si="48"/>
        <v>US</v>
      </c>
      <c r="C686" t="str">
        <f t="shared" si="49"/>
        <v>038</v>
      </c>
      <c r="D686" t="str">
        <f t="shared" si="50"/>
        <v>1059</v>
      </c>
      <c r="E686" t="str">
        <f t="shared" si="51"/>
        <v>N</v>
      </c>
      <c r="F686" t="s">
        <v>7783</v>
      </c>
      <c r="G686" t="s">
        <v>7784</v>
      </c>
      <c r="H686" t="s">
        <v>8171</v>
      </c>
      <c r="I686" s="21"/>
      <c r="J6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87" spans="1:10">
      <c r="A687" t="s">
        <v>359</v>
      </c>
      <c r="B687" t="str">
        <f t="shared" si="48"/>
        <v>DE</v>
      </c>
      <c r="C687" t="str">
        <f t="shared" si="49"/>
        <v>041</v>
      </c>
      <c r="D687" t="str">
        <f t="shared" si="50"/>
        <v>8132</v>
      </c>
      <c r="E687" t="str">
        <f t="shared" si="51"/>
        <v>N</v>
      </c>
      <c r="F687" t="s">
        <v>7783</v>
      </c>
      <c r="G687" t="s">
        <v>7784</v>
      </c>
      <c r="H687" t="s">
        <v>8172</v>
      </c>
      <c r="J6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88" spans="1:10">
      <c r="A688" t="s">
        <v>1345</v>
      </c>
      <c r="B688" t="str">
        <f t="shared" si="48"/>
        <v>IL</v>
      </c>
      <c r="C688" t="str">
        <f t="shared" si="49"/>
        <v>006</v>
      </c>
      <c r="D688" t="str">
        <f t="shared" si="50"/>
        <v>9010</v>
      </c>
      <c r="E688" t="str">
        <f t="shared" si="51"/>
        <v>N</v>
      </c>
      <c r="F688" t="s">
        <v>7791</v>
      </c>
      <c r="G688" t="s">
        <v>7792</v>
      </c>
      <c r="H688" t="s">
        <v>8172</v>
      </c>
      <c r="I688" s="21"/>
      <c r="J6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89" spans="1:10">
      <c r="A689" t="s">
        <v>1380</v>
      </c>
      <c r="B689" t="str">
        <f t="shared" si="48"/>
        <v>IL</v>
      </c>
      <c r="C689" t="str">
        <f t="shared" si="49"/>
        <v>006</v>
      </c>
      <c r="D689" t="str">
        <f t="shared" si="50"/>
        <v>9204</v>
      </c>
      <c r="E689" t="str">
        <f t="shared" si="51"/>
        <v>N</v>
      </c>
      <c r="F689" t="s">
        <v>7791</v>
      </c>
      <c r="G689" t="s">
        <v>7792</v>
      </c>
      <c r="H689" t="s">
        <v>8172</v>
      </c>
      <c r="I689" s="21"/>
      <c r="J6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0" spans="1:10">
      <c r="A690" t="s">
        <v>1943</v>
      </c>
      <c r="B690" t="str">
        <f t="shared" si="48"/>
        <v>US</v>
      </c>
      <c r="C690" t="str">
        <f t="shared" si="49"/>
        <v>038</v>
      </c>
      <c r="D690" t="str">
        <f t="shared" si="50"/>
        <v>1049</v>
      </c>
      <c r="E690" t="str">
        <f t="shared" si="51"/>
        <v>N</v>
      </c>
      <c r="F690" t="s">
        <v>7783</v>
      </c>
      <c r="G690" t="s">
        <v>7784</v>
      </c>
      <c r="H690" t="s">
        <v>8173</v>
      </c>
      <c r="I690" s="21"/>
      <c r="J6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1" spans="1:10">
      <c r="A691" t="s">
        <v>1392</v>
      </c>
      <c r="B691" t="str">
        <f t="shared" si="48"/>
        <v>IL</v>
      </c>
      <c r="C691" t="str">
        <f t="shared" si="49"/>
        <v>006</v>
      </c>
      <c r="D691" t="str">
        <f t="shared" si="50"/>
        <v>9216</v>
      </c>
      <c r="E691" t="str">
        <f t="shared" si="51"/>
        <v>N</v>
      </c>
      <c r="F691" t="s">
        <v>7783</v>
      </c>
      <c r="G691" t="s">
        <v>7784</v>
      </c>
      <c r="H691" t="s">
        <v>8174</v>
      </c>
      <c r="I691" s="21"/>
      <c r="J6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2" spans="1:10">
      <c r="A692" t="s">
        <v>129</v>
      </c>
      <c r="B692" t="str">
        <f t="shared" si="48"/>
        <v>US</v>
      </c>
      <c r="C692" t="str">
        <f t="shared" si="49"/>
        <v>038</v>
      </c>
      <c r="D692" t="str">
        <f t="shared" si="50"/>
        <v>1042</v>
      </c>
      <c r="E692" t="str">
        <f t="shared" si="51"/>
        <v>N</v>
      </c>
      <c r="F692" t="s">
        <v>7783</v>
      </c>
      <c r="G692" t="s">
        <v>7784</v>
      </c>
      <c r="H692" t="s">
        <v>8175</v>
      </c>
      <c r="I692" s="21"/>
      <c r="J6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3" spans="1:10">
      <c r="A693" t="s">
        <v>2031</v>
      </c>
      <c r="B693" t="str">
        <f t="shared" si="48"/>
        <v>DE</v>
      </c>
      <c r="C693" t="str">
        <f t="shared" si="49"/>
        <v>041</v>
      </c>
      <c r="D693" t="str">
        <f t="shared" si="50"/>
        <v>0321</v>
      </c>
      <c r="E693" t="str">
        <f t="shared" si="51"/>
        <v>N</v>
      </c>
      <c r="F693" t="s">
        <v>7783</v>
      </c>
      <c r="G693" t="s">
        <v>7784</v>
      </c>
      <c r="H693" t="s">
        <v>8176</v>
      </c>
      <c r="I693" s="21"/>
      <c r="J6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694" spans="1:10">
      <c r="A694" t="s">
        <v>1310</v>
      </c>
      <c r="B694" t="str">
        <f t="shared" si="48"/>
        <v>IL</v>
      </c>
      <c r="C694" t="str">
        <f t="shared" si="49"/>
        <v>006</v>
      </c>
      <c r="D694" t="str">
        <f t="shared" si="50"/>
        <v>5042</v>
      </c>
      <c r="E694" t="str">
        <f t="shared" si="51"/>
        <v>M</v>
      </c>
      <c r="F694" t="s">
        <v>7783</v>
      </c>
      <c r="G694" t="s">
        <v>7784</v>
      </c>
      <c r="H694" t="s">
        <v>8176</v>
      </c>
      <c r="I694" s="21"/>
      <c r="J6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5" spans="1:10">
      <c r="A695" t="s">
        <v>128</v>
      </c>
      <c r="B695" t="str">
        <f t="shared" si="48"/>
        <v>US</v>
      </c>
      <c r="C695" t="str">
        <f t="shared" si="49"/>
        <v>038</v>
      </c>
      <c r="D695" t="str">
        <f t="shared" si="50"/>
        <v>1040</v>
      </c>
      <c r="E695" t="str">
        <f t="shared" si="51"/>
        <v>N</v>
      </c>
      <c r="F695" t="s">
        <v>7783</v>
      </c>
      <c r="G695" t="s">
        <v>7784</v>
      </c>
      <c r="H695" t="s">
        <v>8177</v>
      </c>
      <c r="I695" s="21"/>
      <c r="J6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6" spans="1:10">
      <c r="A696" t="s">
        <v>360</v>
      </c>
      <c r="B696" t="str">
        <f t="shared" si="48"/>
        <v>DE</v>
      </c>
      <c r="C696" t="str">
        <f t="shared" si="49"/>
        <v>041</v>
      </c>
      <c r="D696" t="str">
        <f t="shared" si="50"/>
        <v>8134</v>
      </c>
      <c r="E696" t="str">
        <f t="shared" si="51"/>
        <v>N</v>
      </c>
      <c r="F696" t="s">
        <v>7783</v>
      </c>
      <c r="G696" t="s">
        <v>7784</v>
      </c>
      <c r="H696" t="s">
        <v>8178</v>
      </c>
      <c r="J6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697" spans="1:10">
      <c r="A697" t="s">
        <v>1250</v>
      </c>
      <c r="B697" t="str">
        <f t="shared" si="48"/>
        <v>DE</v>
      </c>
      <c r="C697" t="str">
        <f t="shared" si="49"/>
        <v>041</v>
      </c>
      <c r="D697" t="str">
        <f t="shared" si="50"/>
        <v>0354</v>
      </c>
      <c r="E697" t="str">
        <f t="shared" si="51"/>
        <v>N</v>
      </c>
      <c r="F697" t="s">
        <v>7783</v>
      </c>
      <c r="G697" t="s">
        <v>7784</v>
      </c>
      <c r="H697" t="s">
        <v>8179</v>
      </c>
      <c r="I697" s="21"/>
      <c r="J6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698" spans="1:10">
      <c r="A698" t="s">
        <v>1419</v>
      </c>
      <c r="B698" t="str">
        <f t="shared" si="48"/>
        <v>IL</v>
      </c>
      <c r="C698" t="str">
        <f t="shared" si="49"/>
        <v>006</v>
      </c>
      <c r="D698" t="str">
        <f t="shared" si="50"/>
        <v>9242</v>
      </c>
      <c r="E698" t="str">
        <f t="shared" si="51"/>
        <v>N</v>
      </c>
      <c r="F698" t="s">
        <v>7783</v>
      </c>
      <c r="G698" t="s">
        <v>7784</v>
      </c>
      <c r="H698" t="s">
        <v>8179</v>
      </c>
      <c r="I698" s="21"/>
      <c r="J6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699" spans="1:10">
      <c r="A699" t="s">
        <v>1412</v>
      </c>
      <c r="B699" t="str">
        <f t="shared" si="48"/>
        <v>IL</v>
      </c>
      <c r="C699" t="str">
        <f t="shared" si="49"/>
        <v>006</v>
      </c>
      <c r="D699" t="str">
        <f t="shared" si="50"/>
        <v>9235</v>
      </c>
      <c r="E699" t="str">
        <f t="shared" si="51"/>
        <v>N</v>
      </c>
      <c r="F699" t="s">
        <v>7791</v>
      </c>
      <c r="G699" t="s">
        <v>7792</v>
      </c>
      <c r="H699" t="s">
        <v>8180</v>
      </c>
      <c r="I699" s="21"/>
      <c r="J6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00" spans="1:10">
      <c r="A700" t="s">
        <v>287</v>
      </c>
      <c r="B700" t="str">
        <f t="shared" si="48"/>
        <v>US</v>
      </c>
      <c r="C700" t="str">
        <f t="shared" si="49"/>
        <v>038</v>
      </c>
      <c r="D700" t="str">
        <f t="shared" si="50"/>
        <v>1041</v>
      </c>
      <c r="E700" t="str">
        <f t="shared" si="51"/>
        <v>N</v>
      </c>
      <c r="F700" t="s">
        <v>7783</v>
      </c>
      <c r="G700" t="s">
        <v>7784</v>
      </c>
      <c r="H700" t="s">
        <v>8181</v>
      </c>
      <c r="I700" s="21"/>
      <c r="J7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701" spans="1:10">
      <c r="A701" t="s">
        <v>142</v>
      </c>
      <c r="B701" t="str">
        <f t="shared" si="48"/>
        <v>US</v>
      </c>
      <c r="C701" t="str">
        <f t="shared" si="49"/>
        <v>038</v>
      </c>
      <c r="D701" t="str">
        <f t="shared" si="50"/>
        <v>1071</v>
      </c>
      <c r="E701" t="str">
        <f t="shared" si="51"/>
        <v>N</v>
      </c>
      <c r="F701" t="s">
        <v>7783</v>
      </c>
      <c r="G701" t="s">
        <v>7784</v>
      </c>
      <c r="H701" t="s">
        <v>8181</v>
      </c>
      <c r="I701" s="21"/>
      <c r="J7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02" spans="1:10">
      <c r="A702" t="s">
        <v>1243</v>
      </c>
      <c r="B702" t="str">
        <f t="shared" si="48"/>
        <v>DE</v>
      </c>
      <c r="C702" t="str">
        <f t="shared" si="49"/>
        <v>041</v>
      </c>
      <c r="D702" t="str">
        <f t="shared" si="50"/>
        <v>0345</v>
      </c>
      <c r="E702" t="str">
        <f t="shared" si="51"/>
        <v>N</v>
      </c>
      <c r="F702" t="s">
        <v>7791</v>
      </c>
      <c r="G702" t="s">
        <v>7792</v>
      </c>
      <c r="H702" t="s">
        <v>8182</v>
      </c>
      <c r="I702" s="21"/>
      <c r="J7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03" spans="1:10">
      <c r="A703" t="s">
        <v>1118</v>
      </c>
      <c r="B703" t="str">
        <f t="shared" si="48"/>
        <v>DE</v>
      </c>
      <c r="C703" t="str">
        <f t="shared" si="49"/>
        <v>041</v>
      </c>
      <c r="D703" t="str">
        <f t="shared" si="50"/>
        <v>0369</v>
      </c>
      <c r="E703" t="str">
        <f t="shared" si="51"/>
        <v>N</v>
      </c>
      <c r="F703" t="s">
        <v>7783</v>
      </c>
      <c r="G703" t="s">
        <v>7784</v>
      </c>
      <c r="H703" t="s">
        <v>8182</v>
      </c>
      <c r="J7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704" spans="1:10">
      <c r="A704" t="s">
        <v>650</v>
      </c>
      <c r="B704" t="str">
        <f t="shared" si="48"/>
        <v>DE</v>
      </c>
      <c r="C704" t="str">
        <f t="shared" si="49"/>
        <v>041</v>
      </c>
      <c r="D704" t="str">
        <f t="shared" si="50"/>
        <v>8133</v>
      </c>
      <c r="E704" t="str">
        <f t="shared" si="51"/>
        <v>N</v>
      </c>
      <c r="F704" t="s">
        <v>7783</v>
      </c>
      <c r="G704" t="s">
        <v>7784</v>
      </c>
      <c r="H704" t="s">
        <v>8182</v>
      </c>
      <c r="J7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705" spans="1:10">
      <c r="A705" t="s">
        <v>1241</v>
      </c>
      <c r="B705" t="str">
        <f t="shared" si="48"/>
        <v>DE</v>
      </c>
      <c r="C705" t="str">
        <f t="shared" si="49"/>
        <v>041</v>
      </c>
      <c r="D705" t="str">
        <f t="shared" si="50"/>
        <v>0343</v>
      </c>
      <c r="E705" t="str">
        <f t="shared" si="51"/>
        <v>N</v>
      </c>
      <c r="F705" t="s">
        <v>7791</v>
      </c>
      <c r="G705" t="s">
        <v>7792</v>
      </c>
      <c r="H705" t="s">
        <v>8183</v>
      </c>
      <c r="I705" s="21"/>
      <c r="J7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06" spans="1:10">
      <c r="A706" t="s">
        <v>1242</v>
      </c>
      <c r="B706" t="str">
        <f t="shared" si="48"/>
        <v>DE</v>
      </c>
      <c r="C706" t="str">
        <f t="shared" si="49"/>
        <v>041</v>
      </c>
      <c r="D706" t="str">
        <f t="shared" si="50"/>
        <v>0344</v>
      </c>
      <c r="E706" t="str">
        <f t="shared" si="51"/>
        <v>N</v>
      </c>
      <c r="F706" t="s">
        <v>7791</v>
      </c>
      <c r="G706" t="s">
        <v>7792</v>
      </c>
      <c r="H706" t="s">
        <v>8183</v>
      </c>
      <c r="I706" s="21"/>
      <c r="J7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07" spans="1:10">
      <c r="A707" t="s">
        <v>361</v>
      </c>
      <c r="B707" t="str">
        <f t="shared" si="48"/>
        <v>DE</v>
      </c>
      <c r="C707" t="str">
        <f t="shared" si="49"/>
        <v>041</v>
      </c>
      <c r="D707" t="str">
        <f t="shared" si="50"/>
        <v>8135</v>
      </c>
      <c r="E707" t="str">
        <f t="shared" si="51"/>
        <v>N</v>
      </c>
      <c r="F707" t="s">
        <v>7783</v>
      </c>
      <c r="G707" t="s">
        <v>7784</v>
      </c>
      <c r="H707" t="s">
        <v>8183</v>
      </c>
      <c r="J7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08" spans="1:10">
      <c r="A708" t="s">
        <v>1502</v>
      </c>
      <c r="B708" t="str">
        <f t="shared" si="48"/>
        <v>US</v>
      </c>
      <c r="C708" t="str">
        <f t="shared" si="49"/>
        <v>038</v>
      </c>
      <c r="D708" t="str">
        <f t="shared" si="50"/>
        <v>2012</v>
      </c>
      <c r="E708" t="str">
        <f t="shared" si="51"/>
        <v>M</v>
      </c>
      <c r="F708" t="s">
        <v>7783</v>
      </c>
      <c r="G708" t="s">
        <v>7784</v>
      </c>
      <c r="H708" t="s">
        <v>8184</v>
      </c>
      <c r="I708" s="21"/>
      <c r="J7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709" spans="1:10">
      <c r="A709" t="s">
        <v>1502</v>
      </c>
      <c r="B709" t="str">
        <f t="shared" si="48"/>
        <v>US</v>
      </c>
      <c r="C709" t="str">
        <f t="shared" si="49"/>
        <v>038</v>
      </c>
      <c r="D709" t="str">
        <f t="shared" si="50"/>
        <v>2012</v>
      </c>
      <c r="E709" t="str">
        <f t="shared" si="51"/>
        <v>M</v>
      </c>
      <c r="F709" t="s">
        <v>7791</v>
      </c>
      <c r="G709" t="s">
        <v>7792</v>
      </c>
      <c r="H709" t="s">
        <v>8184</v>
      </c>
      <c r="I709" s="21"/>
      <c r="J7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0" spans="1:10">
      <c r="A710" t="s">
        <v>1338</v>
      </c>
      <c r="B710" t="str">
        <f t="shared" si="48"/>
        <v>IL</v>
      </c>
      <c r="C710" t="str">
        <f t="shared" si="49"/>
        <v>006</v>
      </c>
      <c r="D710" t="str">
        <f t="shared" si="50"/>
        <v>9003</v>
      </c>
      <c r="E710" t="str">
        <f t="shared" si="51"/>
        <v>N</v>
      </c>
      <c r="F710" t="s">
        <v>7783</v>
      </c>
      <c r="G710" t="s">
        <v>7784</v>
      </c>
      <c r="H710" t="s">
        <v>8185</v>
      </c>
      <c r="I710" s="21"/>
      <c r="J7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1" spans="1:10">
      <c r="A711" t="s">
        <v>1167</v>
      </c>
      <c r="B711" t="str">
        <f t="shared" si="48"/>
        <v>IL</v>
      </c>
      <c r="C711" t="str">
        <f t="shared" si="49"/>
        <v>006</v>
      </c>
      <c r="D711" t="str">
        <f t="shared" si="50"/>
        <v>1001</v>
      </c>
      <c r="E711" t="str">
        <f t="shared" si="51"/>
        <v>N</v>
      </c>
      <c r="F711" t="s">
        <v>7783</v>
      </c>
      <c r="G711" t="s">
        <v>7784</v>
      </c>
      <c r="H711" t="s">
        <v>8186</v>
      </c>
      <c r="I711" s="21"/>
      <c r="J7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2" spans="1:10">
      <c r="A712" t="s">
        <v>362</v>
      </c>
      <c r="B712" t="str">
        <f t="shared" si="48"/>
        <v>DE</v>
      </c>
      <c r="C712" t="str">
        <f t="shared" si="49"/>
        <v>041</v>
      </c>
      <c r="D712" t="str">
        <f t="shared" si="50"/>
        <v>8136</v>
      </c>
      <c r="E712" t="str">
        <f t="shared" si="51"/>
        <v>N</v>
      </c>
      <c r="F712" t="s">
        <v>7783</v>
      </c>
      <c r="G712" t="s">
        <v>7784</v>
      </c>
      <c r="H712" t="s">
        <v>8187</v>
      </c>
      <c r="J7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13" spans="1:10">
      <c r="A713" t="s">
        <v>1310</v>
      </c>
      <c r="B713" t="str">
        <f t="shared" si="48"/>
        <v>IL</v>
      </c>
      <c r="C713" t="str">
        <f t="shared" si="49"/>
        <v>006</v>
      </c>
      <c r="D713" t="str">
        <f t="shared" si="50"/>
        <v>5042</v>
      </c>
      <c r="E713" t="str">
        <f t="shared" si="51"/>
        <v>M</v>
      </c>
      <c r="F713" t="s">
        <v>7791</v>
      </c>
      <c r="G713" t="s">
        <v>7792</v>
      </c>
      <c r="H713" t="s">
        <v>8187</v>
      </c>
      <c r="I713" s="21"/>
      <c r="J7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4" spans="1:10">
      <c r="A714" t="s">
        <v>1070</v>
      </c>
      <c r="B714" t="str">
        <f t="shared" si="48"/>
        <v>DE</v>
      </c>
      <c r="C714" t="str">
        <f t="shared" si="49"/>
        <v>041</v>
      </c>
      <c r="D714" t="str">
        <f t="shared" si="50"/>
        <v>0355</v>
      </c>
      <c r="E714" t="str">
        <f t="shared" si="51"/>
        <v>N</v>
      </c>
      <c r="F714" t="s">
        <v>7783</v>
      </c>
      <c r="G714" t="s">
        <v>7784</v>
      </c>
      <c r="H714" t="s">
        <v>8188</v>
      </c>
      <c r="I714" s="21"/>
      <c r="J7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715" spans="1:10">
      <c r="A715" t="s">
        <v>1170</v>
      </c>
      <c r="B715" t="str">
        <f t="shared" si="48"/>
        <v>IL</v>
      </c>
      <c r="C715" t="str">
        <f t="shared" si="49"/>
        <v>006</v>
      </c>
      <c r="D715" t="str">
        <f t="shared" si="50"/>
        <v>1002</v>
      </c>
      <c r="E715" t="str">
        <f t="shared" si="51"/>
        <v>N</v>
      </c>
      <c r="F715" t="s">
        <v>7783</v>
      </c>
      <c r="G715" t="s">
        <v>7784</v>
      </c>
      <c r="H715" t="s">
        <v>8188</v>
      </c>
      <c r="I715" s="21"/>
      <c r="J7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6" spans="1:10">
      <c r="A716" t="s">
        <v>1342</v>
      </c>
      <c r="B716" t="str">
        <f t="shared" si="48"/>
        <v>IL</v>
      </c>
      <c r="C716" t="str">
        <f t="shared" si="49"/>
        <v>006</v>
      </c>
      <c r="D716" t="str">
        <f t="shared" si="50"/>
        <v>9007</v>
      </c>
      <c r="E716" t="str">
        <f t="shared" si="51"/>
        <v>N</v>
      </c>
      <c r="F716" t="s">
        <v>7783</v>
      </c>
      <c r="G716" t="s">
        <v>7784</v>
      </c>
      <c r="H716" t="s">
        <v>8188</v>
      </c>
      <c r="I716" s="21"/>
      <c r="J7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7" spans="1:10">
      <c r="A717" t="s">
        <v>1367</v>
      </c>
      <c r="B717" t="str">
        <f t="shared" si="48"/>
        <v>IL</v>
      </c>
      <c r="C717" t="str">
        <f t="shared" si="49"/>
        <v>006</v>
      </c>
      <c r="D717" t="str">
        <f t="shared" si="50"/>
        <v>9032</v>
      </c>
      <c r="E717" t="str">
        <f t="shared" si="51"/>
        <v>N</v>
      </c>
      <c r="F717" t="s">
        <v>7783</v>
      </c>
      <c r="G717" t="s">
        <v>7784</v>
      </c>
      <c r="H717" t="s">
        <v>8189</v>
      </c>
      <c r="I717" s="21"/>
      <c r="J7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18" spans="1:10">
      <c r="A718" s="23" t="s">
        <v>1627</v>
      </c>
      <c r="B718" s="23" t="str">
        <f t="shared" si="48"/>
        <v>US</v>
      </c>
      <c r="C718" s="23" t="str">
        <f t="shared" si="49"/>
        <v>037</v>
      </c>
      <c r="D718" s="23" t="str">
        <f t="shared" si="50"/>
        <v>8037</v>
      </c>
      <c r="E718" s="23" t="str">
        <f t="shared" si="51"/>
        <v>M</v>
      </c>
      <c r="F718" s="23" t="s">
        <v>7783</v>
      </c>
      <c r="G718" s="23" t="s">
        <v>7784</v>
      </c>
      <c r="H718" s="24" t="s">
        <v>8189</v>
      </c>
      <c r="I718" s="21"/>
      <c r="J7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719" spans="1:10">
      <c r="A719" t="s">
        <v>126</v>
      </c>
      <c r="B719" t="str">
        <f t="shared" si="48"/>
        <v>US</v>
      </c>
      <c r="C719" t="str">
        <f t="shared" si="49"/>
        <v>038</v>
      </c>
      <c r="D719" t="str">
        <f t="shared" si="50"/>
        <v>1036</v>
      </c>
      <c r="E719" t="str">
        <f t="shared" si="51"/>
        <v>N</v>
      </c>
      <c r="F719" t="s">
        <v>7783</v>
      </c>
      <c r="G719" t="s">
        <v>7784</v>
      </c>
      <c r="H719" t="s">
        <v>8190</v>
      </c>
      <c r="I719" s="21"/>
      <c r="J7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0" spans="1:10">
      <c r="A720" t="s">
        <v>1171</v>
      </c>
      <c r="B720" t="str">
        <f t="shared" si="48"/>
        <v>IL</v>
      </c>
      <c r="C720" t="str">
        <f t="shared" si="49"/>
        <v>006</v>
      </c>
      <c r="D720" t="str">
        <f t="shared" si="50"/>
        <v>1003</v>
      </c>
      <c r="E720" t="str">
        <f t="shared" si="51"/>
        <v>N</v>
      </c>
      <c r="F720" t="s">
        <v>7783</v>
      </c>
      <c r="G720" t="s">
        <v>7784</v>
      </c>
      <c r="H720" t="s">
        <v>8191</v>
      </c>
      <c r="I720" s="21"/>
      <c r="J7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1" spans="1:10">
      <c r="A721" t="s">
        <v>1172</v>
      </c>
      <c r="B721" t="str">
        <f t="shared" si="48"/>
        <v>IL</v>
      </c>
      <c r="C721" t="str">
        <f t="shared" si="49"/>
        <v>006</v>
      </c>
      <c r="D721" t="str">
        <f t="shared" si="50"/>
        <v>1004</v>
      </c>
      <c r="E721" t="str">
        <f t="shared" si="51"/>
        <v>N</v>
      </c>
      <c r="F721" t="s">
        <v>7783</v>
      </c>
      <c r="G721" t="s">
        <v>7784</v>
      </c>
      <c r="H721" t="s">
        <v>8192</v>
      </c>
      <c r="I721" s="21"/>
      <c r="J7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2" spans="1:10">
      <c r="A722" t="s">
        <v>1419</v>
      </c>
      <c r="B722" t="str">
        <f t="shared" si="48"/>
        <v>IL</v>
      </c>
      <c r="C722" t="str">
        <f t="shared" si="49"/>
        <v>006</v>
      </c>
      <c r="D722" t="str">
        <f t="shared" si="50"/>
        <v>9242</v>
      </c>
      <c r="E722" t="str">
        <f t="shared" si="51"/>
        <v>N</v>
      </c>
      <c r="F722" t="s">
        <v>7791</v>
      </c>
      <c r="G722" t="s">
        <v>7792</v>
      </c>
      <c r="H722" t="s">
        <v>8192</v>
      </c>
      <c r="I722" s="21"/>
      <c r="J7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3" spans="1:10">
      <c r="A723" t="s">
        <v>1310</v>
      </c>
      <c r="B723" t="str">
        <f t="shared" si="48"/>
        <v>IL</v>
      </c>
      <c r="C723" t="str">
        <f t="shared" si="49"/>
        <v>006</v>
      </c>
      <c r="D723" t="str">
        <f t="shared" si="50"/>
        <v>5042</v>
      </c>
      <c r="E723" t="str">
        <f t="shared" si="51"/>
        <v>M</v>
      </c>
      <c r="F723" t="s">
        <v>7789</v>
      </c>
      <c r="G723" t="s">
        <v>7790</v>
      </c>
      <c r="H723" t="s">
        <v>8193</v>
      </c>
      <c r="I723" s="21"/>
      <c r="J7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724" spans="1:10">
      <c r="A724" t="s">
        <v>1167</v>
      </c>
      <c r="B724" t="str">
        <f t="shared" si="48"/>
        <v>IL</v>
      </c>
      <c r="C724" t="str">
        <f t="shared" si="49"/>
        <v>006</v>
      </c>
      <c r="D724" t="str">
        <f t="shared" si="50"/>
        <v>1001</v>
      </c>
      <c r="E724" t="str">
        <f t="shared" si="51"/>
        <v>N</v>
      </c>
      <c r="F724" t="s">
        <v>7791</v>
      </c>
      <c r="G724" t="s">
        <v>7792</v>
      </c>
      <c r="H724" t="s">
        <v>8194</v>
      </c>
      <c r="I724" s="21"/>
      <c r="J7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5" spans="1:10">
      <c r="A725" t="s">
        <v>1250</v>
      </c>
      <c r="B725" t="str">
        <f t="shared" si="48"/>
        <v>DE</v>
      </c>
      <c r="C725" t="str">
        <f t="shared" si="49"/>
        <v>041</v>
      </c>
      <c r="D725" t="str">
        <f t="shared" si="50"/>
        <v>0354</v>
      </c>
      <c r="E725" t="str">
        <f t="shared" si="51"/>
        <v>N</v>
      </c>
      <c r="F725" t="s">
        <v>7791</v>
      </c>
      <c r="G725" t="s">
        <v>7792</v>
      </c>
      <c r="H725" t="s">
        <v>8195</v>
      </c>
      <c r="I725" s="21"/>
      <c r="J7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26" spans="1:10">
      <c r="A726" t="s">
        <v>1070</v>
      </c>
      <c r="B726" t="str">
        <f t="shared" si="48"/>
        <v>DE</v>
      </c>
      <c r="C726" t="str">
        <f t="shared" si="49"/>
        <v>041</v>
      </c>
      <c r="D726" t="str">
        <f t="shared" si="50"/>
        <v>0355</v>
      </c>
      <c r="E726" t="str">
        <f t="shared" si="51"/>
        <v>N</v>
      </c>
      <c r="F726" t="s">
        <v>7791</v>
      </c>
      <c r="G726" t="s">
        <v>7792</v>
      </c>
      <c r="H726" t="s">
        <v>8196</v>
      </c>
      <c r="I726" s="21"/>
      <c r="J7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727" spans="1:10">
      <c r="A727" t="s">
        <v>1172</v>
      </c>
      <c r="B727" t="str">
        <f t="shared" si="48"/>
        <v>IL</v>
      </c>
      <c r="C727" t="str">
        <f t="shared" si="49"/>
        <v>006</v>
      </c>
      <c r="D727" t="str">
        <f t="shared" si="50"/>
        <v>1004</v>
      </c>
      <c r="E727" t="str">
        <f t="shared" si="51"/>
        <v>N</v>
      </c>
      <c r="F727" t="s">
        <v>7791</v>
      </c>
      <c r="G727" t="s">
        <v>7792</v>
      </c>
      <c r="H727" t="s">
        <v>8196</v>
      </c>
      <c r="I727" s="21"/>
      <c r="J7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8" spans="1:10">
      <c r="A728" t="s">
        <v>1338</v>
      </c>
      <c r="B728" t="str">
        <f t="shared" si="48"/>
        <v>IL</v>
      </c>
      <c r="C728" t="str">
        <f t="shared" si="49"/>
        <v>006</v>
      </c>
      <c r="D728" t="str">
        <f t="shared" si="50"/>
        <v>9003</v>
      </c>
      <c r="E728" t="str">
        <f t="shared" si="51"/>
        <v>N</v>
      </c>
      <c r="F728" t="s">
        <v>7791</v>
      </c>
      <c r="G728" t="s">
        <v>7792</v>
      </c>
      <c r="H728" t="s">
        <v>8196</v>
      </c>
      <c r="I728" s="21"/>
      <c r="J7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29" spans="1:10">
      <c r="A729" t="s">
        <v>1392</v>
      </c>
      <c r="B729" t="str">
        <f t="shared" si="48"/>
        <v>IL</v>
      </c>
      <c r="C729" t="str">
        <f t="shared" si="49"/>
        <v>006</v>
      </c>
      <c r="D729" t="str">
        <f t="shared" si="50"/>
        <v>9216</v>
      </c>
      <c r="E729" t="str">
        <f t="shared" si="51"/>
        <v>N</v>
      </c>
      <c r="F729" t="s">
        <v>7791</v>
      </c>
      <c r="G729" t="s">
        <v>7792</v>
      </c>
      <c r="H729" t="s">
        <v>8196</v>
      </c>
      <c r="I729" s="21"/>
      <c r="J7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0" spans="1:10">
      <c r="A730" t="s">
        <v>363</v>
      </c>
      <c r="B730" t="str">
        <f t="shared" si="48"/>
        <v>DE</v>
      </c>
      <c r="C730" t="str">
        <f t="shared" si="49"/>
        <v>041</v>
      </c>
      <c r="D730" t="str">
        <f t="shared" si="50"/>
        <v>8137</v>
      </c>
      <c r="E730" t="str">
        <f t="shared" si="51"/>
        <v>N</v>
      </c>
      <c r="F730" t="s">
        <v>7783</v>
      </c>
      <c r="G730" t="s">
        <v>7784</v>
      </c>
      <c r="H730" t="s">
        <v>8197</v>
      </c>
      <c r="J7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31" spans="1:10">
      <c r="A731" t="s">
        <v>1173</v>
      </c>
      <c r="B731" t="str">
        <f t="shared" si="48"/>
        <v>IL</v>
      </c>
      <c r="C731" t="str">
        <f t="shared" si="49"/>
        <v>006</v>
      </c>
      <c r="D731" t="str">
        <f t="shared" si="50"/>
        <v>1005</v>
      </c>
      <c r="E731" t="str">
        <f t="shared" si="51"/>
        <v>N</v>
      </c>
      <c r="F731" t="s">
        <v>7783</v>
      </c>
      <c r="G731" t="s">
        <v>7784</v>
      </c>
      <c r="H731" t="s">
        <v>8198</v>
      </c>
      <c r="I731" s="21"/>
      <c r="J7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2" spans="1:10">
      <c r="A732" t="s">
        <v>1174</v>
      </c>
      <c r="B732" t="str">
        <f t="shared" si="48"/>
        <v>IL</v>
      </c>
      <c r="C732" t="str">
        <f t="shared" si="49"/>
        <v>006</v>
      </c>
      <c r="D732" t="str">
        <f t="shared" si="50"/>
        <v>1006</v>
      </c>
      <c r="E732" t="str">
        <f t="shared" si="51"/>
        <v>N</v>
      </c>
      <c r="F732" t="s">
        <v>7783</v>
      </c>
      <c r="G732" t="s">
        <v>7784</v>
      </c>
      <c r="H732" t="s">
        <v>8198</v>
      </c>
      <c r="I732" s="21"/>
      <c r="J7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3" spans="1:10">
      <c r="A733" t="s">
        <v>364</v>
      </c>
      <c r="B733" t="str">
        <f t="shared" si="48"/>
        <v>DE</v>
      </c>
      <c r="C733" t="str">
        <f t="shared" si="49"/>
        <v>041</v>
      </c>
      <c r="D733" t="str">
        <f t="shared" si="50"/>
        <v>8138</v>
      </c>
      <c r="E733" t="str">
        <f t="shared" si="51"/>
        <v>N</v>
      </c>
      <c r="F733" t="s">
        <v>7783</v>
      </c>
      <c r="G733" t="s">
        <v>7784</v>
      </c>
      <c r="H733" t="s">
        <v>8199</v>
      </c>
      <c r="J7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34" spans="1:10">
      <c r="A734" t="s">
        <v>1441</v>
      </c>
      <c r="B734" t="str">
        <f t="shared" si="48"/>
        <v>IL</v>
      </c>
      <c r="C734" t="str">
        <f t="shared" si="49"/>
        <v>006</v>
      </c>
      <c r="D734" t="str">
        <f t="shared" si="50"/>
        <v>9245</v>
      </c>
      <c r="E734" t="str">
        <f t="shared" si="51"/>
        <v>N</v>
      </c>
      <c r="F734" t="s">
        <v>7783</v>
      </c>
      <c r="G734" t="s">
        <v>7784</v>
      </c>
      <c r="H734" t="s">
        <v>8199</v>
      </c>
      <c r="I734" s="21"/>
      <c r="J7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5" spans="1:10">
      <c r="A735" t="s">
        <v>1170</v>
      </c>
      <c r="B735" t="str">
        <f t="shared" ref="B735:B798" si="52">LEFT(A735,2)</f>
        <v>IL</v>
      </c>
      <c r="C735" t="str">
        <f t="shared" ref="C735:C798" si="53">MID(A735,4,3)</f>
        <v>006</v>
      </c>
      <c r="D735" t="str">
        <f t="shared" ref="D735:D798" si="54">MID(A735,8,4)</f>
        <v>1002</v>
      </c>
      <c r="E735" t="str">
        <f t="shared" ref="E735:E798" si="55">MID(A735,13,1)</f>
        <v>N</v>
      </c>
      <c r="F735" t="s">
        <v>7791</v>
      </c>
      <c r="G735" t="s">
        <v>7792</v>
      </c>
      <c r="H735" t="s">
        <v>8200</v>
      </c>
      <c r="I735" s="21"/>
      <c r="J7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6" spans="1:10">
      <c r="A736" t="s">
        <v>1342</v>
      </c>
      <c r="B736" t="str">
        <f t="shared" si="52"/>
        <v>IL</v>
      </c>
      <c r="C736" t="str">
        <f t="shared" si="53"/>
        <v>006</v>
      </c>
      <c r="D736" t="str">
        <f t="shared" si="54"/>
        <v>9007</v>
      </c>
      <c r="E736" t="str">
        <f t="shared" si="55"/>
        <v>N</v>
      </c>
      <c r="F736" t="s">
        <v>7791</v>
      </c>
      <c r="G736" t="s">
        <v>7792</v>
      </c>
      <c r="H736" t="s">
        <v>8201</v>
      </c>
      <c r="I736" s="21"/>
      <c r="J7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7" spans="1:10">
      <c r="A737" t="s">
        <v>1445</v>
      </c>
      <c r="B737" t="str">
        <f t="shared" si="52"/>
        <v>IL</v>
      </c>
      <c r="C737" t="str">
        <f t="shared" si="53"/>
        <v>006</v>
      </c>
      <c r="D737" t="str">
        <f t="shared" si="54"/>
        <v>9249</v>
      </c>
      <c r="E737" t="str">
        <f t="shared" si="55"/>
        <v>N</v>
      </c>
      <c r="F737" t="s">
        <v>7783</v>
      </c>
      <c r="G737" t="s">
        <v>7784</v>
      </c>
      <c r="H737" t="s">
        <v>8201</v>
      </c>
      <c r="I737" s="21"/>
      <c r="J7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38" spans="1:10">
      <c r="A738" t="s">
        <v>1118</v>
      </c>
      <c r="B738" t="str">
        <f t="shared" si="52"/>
        <v>DE</v>
      </c>
      <c r="C738" t="str">
        <f t="shared" si="53"/>
        <v>041</v>
      </c>
      <c r="D738" t="str">
        <f t="shared" si="54"/>
        <v>0369</v>
      </c>
      <c r="E738" t="str">
        <f t="shared" si="55"/>
        <v>N</v>
      </c>
      <c r="F738" t="s">
        <v>7791</v>
      </c>
      <c r="G738" t="s">
        <v>7792</v>
      </c>
      <c r="H738" t="s">
        <v>8202</v>
      </c>
      <c r="J7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739" spans="1:10">
      <c r="A739" t="s">
        <v>1171</v>
      </c>
      <c r="B739" t="str">
        <f t="shared" si="52"/>
        <v>IL</v>
      </c>
      <c r="C739" t="str">
        <f t="shared" si="53"/>
        <v>006</v>
      </c>
      <c r="D739" t="str">
        <f t="shared" si="54"/>
        <v>1003</v>
      </c>
      <c r="E739" t="str">
        <f t="shared" si="55"/>
        <v>N</v>
      </c>
      <c r="F739" t="s">
        <v>7791</v>
      </c>
      <c r="G739" t="s">
        <v>7792</v>
      </c>
      <c r="H739" t="s">
        <v>8203</v>
      </c>
      <c r="I739" s="21"/>
      <c r="J7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40" spans="1:10">
      <c r="A740" t="s">
        <v>365</v>
      </c>
      <c r="B740" t="str">
        <f t="shared" si="52"/>
        <v>DE</v>
      </c>
      <c r="C740" t="str">
        <f t="shared" si="53"/>
        <v>041</v>
      </c>
      <c r="D740" t="str">
        <f t="shared" si="54"/>
        <v>8139</v>
      </c>
      <c r="E740" t="str">
        <f t="shared" si="55"/>
        <v>N</v>
      </c>
      <c r="F740" t="s">
        <v>7783</v>
      </c>
      <c r="G740" t="s">
        <v>7784</v>
      </c>
      <c r="H740" t="s">
        <v>8204</v>
      </c>
      <c r="J7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41" spans="1:10">
      <c r="A741" t="s">
        <v>366</v>
      </c>
      <c r="B741" t="str">
        <f t="shared" si="52"/>
        <v>DE</v>
      </c>
      <c r="C741" t="str">
        <f t="shared" si="53"/>
        <v>041</v>
      </c>
      <c r="D741" t="str">
        <f t="shared" si="54"/>
        <v>8140</v>
      </c>
      <c r="E741" t="str">
        <f t="shared" si="55"/>
        <v>N</v>
      </c>
      <c r="F741" t="s">
        <v>7783</v>
      </c>
      <c r="G741" t="s">
        <v>7784</v>
      </c>
      <c r="H741" t="s">
        <v>8205</v>
      </c>
      <c r="J7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42" spans="1:10">
      <c r="A742" t="s">
        <v>1297</v>
      </c>
      <c r="B742" t="str">
        <f t="shared" si="52"/>
        <v>IL</v>
      </c>
      <c r="C742" t="str">
        <f t="shared" si="53"/>
        <v>006</v>
      </c>
      <c r="D742" t="str">
        <f t="shared" si="54"/>
        <v>5029</v>
      </c>
      <c r="E742" t="str">
        <f t="shared" si="55"/>
        <v>M</v>
      </c>
      <c r="F742" t="s">
        <v>7783</v>
      </c>
      <c r="G742" t="s">
        <v>7784</v>
      </c>
      <c r="H742" t="s">
        <v>8205</v>
      </c>
      <c r="I742" s="21"/>
      <c r="J7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43" spans="1:10">
      <c r="A743" s="23" t="s">
        <v>1106</v>
      </c>
      <c r="B743" s="23" t="str">
        <f t="shared" si="52"/>
        <v>US</v>
      </c>
      <c r="C743" s="23" t="str">
        <f t="shared" si="53"/>
        <v>037</v>
      </c>
      <c r="D743" s="23" t="str">
        <f t="shared" si="54"/>
        <v>8053</v>
      </c>
      <c r="E743" s="23" t="str">
        <f t="shared" si="55"/>
        <v>M</v>
      </c>
      <c r="F743" s="23" t="s">
        <v>7783</v>
      </c>
      <c r="G743" s="23" t="s">
        <v>7784</v>
      </c>
      <c r="H743" s="24" t="s">
        <v>8205</v>
      </c>
      <c r="I743" s="21"/>
      <c r="J7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744" spans="1:10">
      <c r="A744" t="s">
        <v>1251</v>
      </c>
      <c r="B744" t="str">
        <f t="shared" si="52"/>
        <v>DE</v>
      </c>
      <c r="C744" t="str">
        <f t="shared" si="53"/>
        <v>041</v>
      </c>
      <c r="D744" t="str">
        <f t="shared" si="54"/>
        <v>0356</v>
      </c>
      <c r="E744" t="str">
        <f t="shared" si="55"/>
        <v>N</v>
      </c>
      <c r="F744" t="s">
        <v>7783</v>
      </c>
      <c r="G744" t="s">
        <v>7784</v>
      </c>
      <c r="H744" t="s">
        <v>8206</v>
      </c>
      <c r="I744" s="21"/>
      <c r="J7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45" spans="1:10">
      <c r="A745" t="s">
        <v>1367</v>
      </c>
      <c r="B745" t="str">
        <f t="shared" si="52"/>
        <v>IL</v>
      </c>
      <c r="C745" t="str">
        <f t="shared" si="53"/>
        <v>006</v>
      </c>
      <c r="D745" t="str">
        <f t="shared" si="54"/>
        <v>9032</v>
      </c>
      <c r="E745" t="str">
        <f t="shared" si="55"/>
        <v>N</v>
      </c>
      <c r="F745" t="s">
        <v>7791</v>
      </c>
      <c r="G745" t="s">
        <v>7792</v>
      </c>
      <c r="H745" t="s">
        <v>8207</v>
      </c>
      <c r="I745" s="21"/>
      <c r="J7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46" spans="1:10">
      <c r="A746" t="s">
        <v>1173</v>
      </c>
      <c r="B746" t="str">
        <f t="shared" si="52"/>
        <v>IL</v>
      </c>
      <c r="C746" t="str">
        <f t="shared" si="53"/>
        <v>006</v>
      </c>
      <c r="D746" t="str">
        <f t="shared" si="54"/>
        <v>1005</v>
      </c>
      <c r="E746" t="str">
        <f t="shared" si="55"/>
        <v>N</v>
      </c>
      <c r="F746" t="s">
        <v>7791</v>
      </c>
      <c r="G746" t="s">
        <v>7792</v>
      </c>
      <c r="H746" t="s">
        <v>8208</v>
      </c>
      <c r="I746" s="21"/>
      <c r="J7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47" spans="1:10">
      <c r="A747" t="s">
        <v>1309</v>
      </c>
      <c r="B747" t="str">
        <f t="shared" si="52"/>
        <v>IL</v>
      </c>
      <c r="C747" t="str">
        <f t="shared" si="53"/>
        <v>006</v>
      </c>
      <c r="D747" t="str">
        <f t="shared" si="54"/>
        <v>5041</v>
      </c>
      <c r="E747" t="str">
        <f t="shared" si="55"/>
        <v>M</v>
      </c>
      <c r="F747" t="s">
        <v>7783</v>
      </c>
      <c r="G747" t="s">
        <v>7784</v>
      </c>
      <c r="H747" t="s">
        <v>8209</v>
      </c>
      <c r="I747" s="21"/>
      <c r="J7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48" spans="1:10">
      <c r="A748" s="23" t="s">
        <v>1089</v>
      </c>
      <c r="B748" s="23" t="str">
        <f t="shared" si="52"/>
        <v>US</v>
      </c>
      <c r="C748" s="23" t="str">
        <f t="shared" si="53"/>
        <v>037</v>
      </c>
      <c r="D748" s="23" t="str">
        <f t="shared" si="54"/>
        <v>8025</v>
      </c>
      <c r="E748" s="23" t="str">
        <f t="shared" si="55"/>
        <v>M</v>
      </c>
      <c r="F748" s="23" t="s">
        <v>7783</v>
      </c>
      <c r="G748" s="23" t="s">
        <v>7784</v>
      </c>
      <c r="H748" s="24" t="s">
        <v>8209</v>
      </c>
      <c r="I748" s="21"/>
      <c r="J7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749" spans="1:10">
      <c r="A749" t="s">
        <v>1175</v>
      </c>
      <c r="B749" t="str">
        <f t="shared" si="52"/>
        <v>IL</v>
      </c>
      <c r="C749" t="str">
        <f t="shared" si="53"/>
        <v>006</v>
      </c>
      <c r="D749" t="str">
        <f t="shared" si="54"/>
        <v>1007</v>
      </c>
      <c r="E749" t="str">
        <f t="shared" si="55"/>
        <v>N</v>
      </c>
      <c r="F749" t="s">
        <v>7783</v>
      </c>
      <c r="G749" t="s">
        <v>7784</v>
      </c>
      <c r="H749" t="s">
        <v>8210</v>
      </c>
      <c r="I749" s="21"/>
      <c r="J7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0" spans="1:10">
      <c r="A750" t="s">
        <v>1295</v>
      </c>
      <c r="B750" t="str">
        <f t="shared" si="52"/>
        <v>IL</v>
      </c>
      <c r="C750" t="str">
        <f t="shared" si="53"/>
        <v>006</v>
      </c>
      <c r="D750" t="str">
        <f t="shared" si="54"/>
        <v>5027</v>
      </c>
      <c r="E750" t="str">
        <f t="shared" si="55"/>
        <v>M</v>
      </c>
      <c r="F750" t="s">
        <v>7783</v>
      </c>
      <c r="G750" t="s">
        <v>7784</v>
      </c>
      <c r="H750" t="s">
        <v>8211</v>
      </c>
      <c r="I750" s="21"/>
      <c r="J7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1" spans="1:10">
      <c r="A751" s="23" t="s">
        <v>1798</v>
      </c>
      <c r="B751" s="23" t="str">
        <f t="shared" si="52"/>
        <v>US</v>
      </c>
      <c r="C751" s="23" t="str">
        <f t="shared" si="53"/>
        <v>037</v>
      </c>
      <c r="D751" s="23" t="str">
        <f t="shared" si="54"/>
        <v>8058</v>
      </c>
      <c r="E751" s="23" t="str">
        <f t="shared" si="55"/>
        <v>M</v>
      </c>
      <c r="F751" s="23" t="s">
        <v>7783</v>
      </c>
      <c r="G751" s="23" t="s">
        <v>7784</v>
      </c>
      <c r="H751" s="24" t="s">
        <v>8211</v>
      </c>
      <c r="I751" s="21"/>
      <c r="J7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752" spans="1:10">
      <c r="A752" t="s">
        <v>367</v>
      </c>
      <c r="B752" t="str">
        <f t="shared" si="52"/>
        <v>DE</v>
      </c>
      <c r="C752" t="str">
        <f t="shared" si="53"/>
        <v>041</v>
      </c>
      <c r="D752" t="str">
        <f t="shared" si="54"/>
        <v>8142</v>
      </c>
      <c r="E752" t="str">
        <f t="shared" si="55"/>
        <v>N</v>
      </c>
      <c r="F752" t="s">
        <v>7783</v>
      </c>
      <c r="G752" t="s">
        <v>7784</v>
      </c>
      <c r="H752" t="s">
        <v>8212</v>
      </c>
      <c r="J7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53" spans="1:10">
      <c r="A753" t="s">
        <v>1174</v>
      </c>
      <c r="B753" t="str">
        <f t="shared" si="52"/>
        <v>IL</v>
      </c>
      <c r="C753" t="str">
        <f t="shared" si="53"/>
        <v>006</v>
      </c>
      <c r="D753" t="str">
        <f t="shared" si="54"/>
        <v>1006</v>
      </c>
      <c r="E753" t="str">
        <f t="shared" si="55"/>
        <v>N</v>
      </c>
      <c r="F753" t="s">
        <v>7791</v>
      </c>
      <c r="G753" t="s">
        <v>7792</v>
      </c>
      <c r="H753" t="s">
        <v>8212</v>
      </c>
      <c r="I753" s="21"/>
      <c r="J7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4" spans="1:10">
      <c r="A754" t="s">
        <v>1441</v>
      </c>
      <c r="B754" t="str">
        <f t="shared" si="52"/>
        <v>IL</v>
      </c>
      <c r="C754" t="str">
        <f t="shared" si="53"/>
        <v>006</v>
      </c>
      <c r="D754" t="str">
        <f t="shared" si="54"/>
        <v>9245</v>
      </c>
      <c r="E754" t="str">
        <f t="shared" si="55"/>
        <v>N</v>
      </c>
      <c r="F754" t="s">
        <v>7791</v>
      </c>
      <c r="G754" t="s">
        <v>7792</v>
      </c>
      <c r="H754" t="s">
        <v>8212</v>
      </c>
      <c r="I754" s="21"/>
      <c r="J7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5" spans="1:10">
      <c r="A755" t="s">
        <v>1428</v>
      </c>
      <c r="B755" t="str">
        <f t="shared" si="52"/>
        <v>IL</v>
      </c>
      <c r="C755" t="str">
        <f t="shared" si="53"/>
        <v>006</v>
      </c>
      <c r="D755" t="str">
        <f t="shared" si="54"/>
        <v>9507</v>
      </c>
      <c r="E755" t="str">
        <f t="shared" si="55"/>
        <v>M</v>
      </c>
      <c r="F755" t="s">
        <v>7783</v>
      </c>
      <c r="G755" t="s">
        <v>7784</v>
      </c>
      <c r="H755" t="s">
        <v>8212</v>
      </c>
      <c r="I755" s="21"/>
      <c r="J7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6" spans="1:10">
      <c r="A756" t="s">
        <v>368</v>
      </c>
      <c r="B756" t="str">
        <f t="shared" si="52"/>
        <v>DE</v>
      </c>
      <c r="C756" t="str">
        <f t="shared" si="53"/>
        <v>041</v>
      </c>
      <c r="D756" t="str">
        <f t="shared" si="54"/>
        <v>8143</v>
      </c>
      <c r="E756" t="str">
        <f t="shared" si="55"/>
        <v>N</v>
      </c>
      <c r="F756" t="s">
        <v>7783</v>
      </c>
      <c r="G756" t="s">
        <v>7784</v>
      </c>
      <c r="H756" t="s">
        <v>8213</v>
      </c>
      <c r="J7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57" spans="1:10">
      <c r="A757" t="s">
        <v>1298</v>
      </c>
      <c r="B757" t="str">
        <f t="shared" si="52"/>
        <v>IL</v>
      </c>
      <c r="C757" t="str">
        <f t="shared" si="53"/>
        <v>006</v>
      </c>
      <c r="D757" t="str">
        <f t="shared" si="54"/>
        <v>5030</v>
      </c>
      <c r="E757" t="str">
        <f t="shared" si="55"/>
        <v>M</v>
      </c>
      <c r="F757" t="s">
        <v>7783</v>
      </c>
      <c r="G757" t="s">
        <v>7784</v>
      </c>
      <c r="H757" t="s">
        <v>8213</v>
      </c>
      <c r="I757" s="21"/>
      <c r="J7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8" spans="1:10">
      <c r="A758" t="s">
        <v>1362</v>
      </c>
      <c r="B758" t="str">
        <f t="shared" si="52"/>
        <v>IL</v>
      </c>
      <c r="C758" t="str">
        <f t="shared" si="53"/>
        <v>006</v>
      </c>
      <c r="D758" t="str">
        <f t="shared" si="54"/>
        <v>9027</v>
      </c>
      <c r="E758" t="str">
        <f t="shared" si="55"/>
        <v>N</v>
      </c>
      <c r="F758" t="s">
        <v>7783</v>
      </c>
      <c r="G758" t="s">
        <v>7784</v>
      </c>
      <c r="H758" t="s">
        <v>8213</v>
      </c>
      <c r="I758" s="21"/>
      <c r="J7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59" spans="1:10">
      <c r="A759" t="s">
        <v>1369</v>
      </c>
      <c r="B759" t="str">
        <f t="shared" si="52"/>
        <v>IL</v>
      </c>
      <c r="C759" t="str">
        <f t="shared" si="53"/>
        <v>006</v>
      </c>
      <c r="D759" t="str">
        <f t="shared" si="54"/>
        <v>9034</v>
      </c>
      <c r="E759" t="str">
        <f t="shared" si="55"/>
        <v>N</v>
      </c>
      <c r="F759" t="s">
        <v>7783</v>
      </c>
      <c r="G759" t="s">
        <v>7784</v>
      </c>
      <c r="H759" t="s">
        <v>8213</v>
      </c>
      <c r="I759" s="21"/>
      <c r="J7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0" spans="1:10">
      <c r="A760" t="s">
        <v>369</v>
      </c>
      <c r="B760" t="str">
        <f t="shared" si="52"/>
        <v>DE</v>
      </c>
      <c r="C760" t="str">
        <f t="shared" si="53"/>
        <v>041</v>
      </c>
      <c r="D760" t="str">
        <f t="shared" si="54"/>
        <v>8144</v>
      </c>
      <c r="E760" t="str">
        <f t="shared" si="55"/>
        <v>N</v>
      </c>
      <c r="F760" t="s">
        <v>7783</v>
      </c>
      <c r="G760" t="s">
        <v>7784</v>
      </c>
      <c r="H760" t="s">
        <v>8214</v>
      </c>
      <c r="J7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61" spans="1:10">
      <c r="A761" t="s">
        <v>1297</v>
      </c>
      <c r="B761" t="str">
        <f t="shared" si="52"/>
        <v>IL</v>
      </c>
      <c r="C761" t="str">
        <f t="shared" si="53"/>
        <v>006</v>
      </c>
      <c r="D761" t="str">
        <f t="shared" si="54"/>
        <v>5029</v>
      </c>
      <c r="E761" t="str">
        <f t="shared" si="55"/>
        <v>M</v>
      </c>
      <c r="F761" t="s">
        <v>7791</v>
      </c>
      <c r="G761" t="s">
        <v>7792</v>
      </c>
      <c r="H761" t="s">
        <v>8215</v>
      </c>
      <c r="I761" s="21"/>
      <c r="J7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2" spans="1:10">
      <c r="A762" t="s">
        <v>370</v>
      </c>
      <c r="B762" t="str">
        <f t="shared" si="52"/>
        <v>DE</v>
      </c>
      <c r="C762" t="str">
        <f t="shared" si="53"/>
        <v>041</v>
      </c>
      <c r="D762" t="str">
        <f t="shared" si="54"/>
        <v>8145</v>
      </c>
      <c r="E762" t="str">
        <f t="shared" si="55"/>
        <v>N</v>
      </c>
      <c r="F762" t="s">
        <v>7783</v>
      </c>
      <c r="G762" t="s">
        <v>7784</v>
      </c>
      <c r="H762" t="s">
        <v>8216</v>
      </c>
      <c r="J7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63" spans="1:10">
      <c r="A763" t="s">
        <v>1240</v>
      </c>
      <c r="B763" t="str">
        <f t="shared" si="52"/>
        <v>DE</v>
      </c>
      <c r="C763" t="str">
        <f t="shared" si="53"/>
        <v>041</v>
      </c>
      <c r="D763" t="str">
        <f t="shared" si="54"/>
        <v>0342</v>
      </c>
      <c r="E763" t="str">
        <f t="shared" si="55"/>
        <v>N</v>
      </c>
      <c r="F763" t="s">
        <v>7783</v>
      </c>
      <c r="G763" t="s">
        <v>7784</v>
      </c>
      <c r="H763" t="s">
        <v>8217</v>
      </c>
      <c r="I763" s="21"/>
      <c r="J7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64" spans="1:10">
      <c r="A764" t="s">
        <v>1251</v>
      </c>
      <c r="B764" t="str">
        <f t="shared" si="52"/>
        <v>DE</v>
      </c>
      <c r="C764" t="str">
        <f t="shared" si="53"/>
        <v>041</v>
      </c>
      <c r="D764" t="str">
        <f t="shared" si="54"/>
        <v>0356</v>
      </c>
      <c r="E764" t="str">
        <f t="shared" si="55"/>
        <v>N</v>
      </c>
      <c r="F764" t="s">
        <v>7791</v>
      </c>
      <c r="G764" t="s">
        <v>7792</v>
      </c>
      <c r="H764" t="s">
        <v>8217</v>
      </c>
      <c r="I764" s="21"/>
      <c r="J7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765" spans="1:10">
      <c r="A765" t="s">
        <v>1179</v>
      </c>
      <c r="B765" t="str">
        <f t="shared" si="52"/>
        <v>IL</v>
      </c>
      <c r="C765" t="str">
        <f t="shared" si="53"/>
        <v>006</v>
      </c>
      <c r="D765" t="str">
        <f t="shared" si="54"/>
        <v>1010</v>
      </c>
      <c r="E765" t="str">
        <f t="shared" si="55"/>
        <v>N</v>
      </c>
      <c r="F765" t="s">
        <v>7783</v>
      </c>
      <c r="G765" t="s">
        <v>7784</v>
      </c>
      <c r="H765" t="s">
        <v>8218</v>
      </c>
      <c r="I765" s="21"/>
      <c r="J7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6" spans="1:10">
      <c r="A766" t="s">
        <v>1175</v>
      </c>
      <c r="B766" t="str">
        <f t="shared" si="52"/>
        <v>IL</v>
      </c>
      <c r="C766" t="str">
        <f t="shared" si="53"/>
        <v>006</v>
      </c>
      <c r="D766" t="str">
        <f t="shared" si="54"/>
        <v>1007</v>
      </c>
      <c r="E766" t="str">
        <f t="shared" si="55"/>
        <v>N</v>
      </c>
      <c r="F766" t="s">
        <v>7791</v>
      </c>
      <c r="G766" t="s">
        <v>7792</v>
      </c>
      <c r="H766" t="s">
        <v>8219</v>
      </c>
      <c r="I766" s="21"/>
      <c r="J7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7" spans="1:10">
      <c r="A767" t="s">
        <v>1177</v>
      </c>
      <c r="B767" t="str">
        <f t="shared" si="52"/>
        <v>IL</v>
      </c>
      <c r="C767" t="str">
        <f t="shared" si="53"/>
        <v>006</v>
      </c>
      <c r="D767" t="str">
        <f t="shared" si="54"/>
        <v>1008</v>
      </c>
      <c r="E767" t="str">
        <f t="shared" si="55"/>
        <v>N</v>
      </c>
      <c r="F767" t="s">
        <v>7783</v>
      </c>
      <c r="G767" t="s">
        <v>7784</v>
      </c>
      <c r="H767" t="s">
        <v>8219</v>
      </c>
      <c r="I767" s="21"/>
      <c r="J7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8" spans="1:10">
      <c r="A768" t="s">
        <v>1447</v>
      </c>
      <c r="B768" t="str">
        <f t="shared" si="52"/>
        <v>IL</v>
      </c>
      <c r="C768" t="str">
        <f t="shared" si="53"/>
        <v>006</v>
      </c>
      <c r="D768" t="str">
        <f t="shared" si="54"/>
        <v>9251</v>
      </c>
      <c r="E768" t="str">
        <f t="shared" si="55"/>
        <v>N</v>
      </c>
      <c r="F768" t="s">
        <v>7783</v>
      </c>
      <c r="G768" t="s">
        <v>7784</v>
      </c>
      <c r="H768" t="s">
        <v>8220</v>
      </c>
      <c r="I768" s="21"/>
      <c r="J7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69" spans="1:10">
      <c r="A769" t="s">
        <v>1295</v>
      </c>
      <c r="B769" t="str">
        <f t="shared" si="52"/>
        <v>IL</v>
      </c>
      <c r="C769" t="str">
        <f t="shared" si="53"/>
        <v>006</v>
      </c>
      <c r="D769" t="str">
        <f t="shared" si="54"/>
        <v>5027</v>
      </c>
      <c r="E769" t="str">
        <f t="shared" si="55"/>
        <v>M</v>
      </c>
      <c r="F769" t="s">
        <v>7791</v>
      </c>
      <c r="G769" t="s">
        <v>7792</v>
      </c>
      <c r="H769" t="s">
        <v>8221</v>
      </c>
      <c r="I769" s="21"/>
      <c r="J7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0" spans="1:10">
      <c r="A770" t="s">
        <v>1309</v>
      </c>
      <c r="B770" t="str">
        <f t="shared" si="52"/>
        <v>IL</v>
      </c>
      <c r="C770" t="str">
        <f t="shared" si="53"/>
        <v>006</v>
      </c>
      <c r="D770" t="str">
        <f t="shared" si="54"/>
        <v>5041</v>
      </c>
      <c r="E770" t="str">
        <f t="shared" si="55"/>
        <v>M</v>
      </c>
      <c r="F770" t="s">
        <v>7791</v>
      </c>
      <c r="G770" t="s">
        <v>7792</v>
      </c>
      <c r="H770" t="s">
        <v>8221</v>
      </c>
      <c r="I770" s="21"/>
      <c r="J7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1" spans="1:10">
      <c r="A771" t="s">
        <v>1445</v>
      </c>
      <c r="B771" t="str">
        <f t="shared" si="52"/>
        <v>IL</v>
      </c>
      <c r="C771" t="str">
        <f t="shared" si="53"/>
        <v>006</v>
      </c>
      <c r="D771" t="str">
        <f t="shared" si="54"/>
        <v>9249</v>
      </c>
      <c r="E771" t="str">
        <f t="shared" si="55"/>
        <v>N</v>
      </c>
      <c r="F771" t="s">
        <v>7791</v>
      </c>
      <c r="G771" t="s">
        <v>7792</v>
      </c>
      <c r="H771" t="s">
        <v>8221</v>
      </c>
      <c r="I771" s="21"/>
      <c r="J7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2" spans="1:10">
      <c r="A772" t="s">
        <v>1296</v>
      </c>
      <c r="B772" t="str">
        <f t="shared" si="52"/>
        <v>IL</v>
      </c>
      <c r="C772" t="str">
        <f t="shared" si="53"/>
        <v>006</v>
      </c>
      <c r="D772" t="str">
        <f t="shared" si="54"/>
        <v>5028</v>
      </c>
      <c r="E772" t="str">
        <f t="shared" si="55"/>
        <v>M</v>
      </c>
      <c r="F772" t="s">
        <v>7783</v>
      </c>
      <c r="G772" t="s">
        <v>7784</v>
      </c>
      <c r="H772" t="s">
        <v>8222</v>
      </c>
      <c r="I772" s="21"/>
      <c r="J7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3" spans="1:10">
      <c r="A773" t="s">
        <v>1178</v>
      </c>
      <c r="B773" t="str">
        <f t="shared" si="52"/>
        <v>IL</v>
      </c>
      <c r="C773" t="str">
        <f t="shared" si="53"/>
        <v>006</v>
      </c>
      <c r="D773" t="str">
        <f t="shared" si="54"/>
        <v>1009</v>
      </c>
      <c r="E773" t="str">
        <f t="shared" si="55"/>
        <v>N</v>
      </c>
      <c r="F773" t="s">
        <v>7783</v>
      </c>
      <c r="G773" t="s">
        <v>7784</v>
      </c>
      <c r="H773" t="s">
        <v>8223</v>
      </c>
      <c r="I773" s="21"/>
      <c r="J7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4" spans="1:10">
      <c r="A774" t="s">
        <v>1371</v>
      </c>
      <c r="B774" t="str">
        <f t="shared" si="52"/>
        <v>IL</v>
      </c>
      <c r="C774" t="str">
        <f t="shared" si="53"/>
        <v>006</v>
      </c>
      <c r="D774" t="str">
        <f t="shared" si="54"/>
        <v>9036</v>
      </c>
      <c r="E774" t="str">
        <f t="shared" si="55"/>
        <v>N</v>
      </c>
      <c r="F774" t="s">
        <v>7783</v>
      </c>
      <c r="G774" t="s">
        <v>7784</v>
      </c>
      <c r="H774" t="s">
        <v>8224</v>
      </c>
      <c r="I774" s="21"/>
      <c r="J7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5" spans="1:10">
      <c r="A775" t="s">
        <v>1180</v>
      </c>
      <c r="B775" t="str">
        <f t="shared" si="52"/>
        <v>IL</v>
      </c>
      <c r="C775" t="str">
        <f t="shared" si="53"/>
        <v>006</v>
      </c>
      <c r="D775" t="str">
        <f t="shared" si="54"/>
        <v>1011</v>
      </c>
      <c r="E775" t="str">
        <f t="shared" si="55"/>
        <v>N</v>
      </c>
      <c r="F775" t="s">
        <v>7783</v>
      </c>
      <c r="G775" t="s">
        <v>7784</v>
      </c>
      <c r="H775" t="s">
        <v>8225</v>
      </c>
      <c r="I775" s="21"/>
      <c r="J7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6" spans="1:10">
      <c r="A776" t="s">
        <v>1181</v>
      </c>
      <c r="B776" t="str">
        <f t="shared" si="52"/>
        <v>IL</v>
      </c>
      <c r="C776" t="str">
        <f t="shared" si="53"/>
        <v>006</v>
      </c>
      <c r="D776" t="str">
        <f t="shared" si="54"/>
        <v>1012</v>
      </c>
      <c r="E776" t="str">
        <f t="shared" si="55"/>
        <v>N</v>
      </c>
      <c r="F776" t="s">
        <v>7783</v>
      </c>
      <c r="G776" t="s">
        <v>7784</v>
      </c>
      <c r="H776" t="s">
        <v>8225</v>
      </c>
      <c r="I776" s="21"/>
      <c r="J7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7" spans="1:10">
      <c r="A777" t="s">
        <v>1357</v>
      </c>
      <c r="B777" t="str">
        <f t="shared" si="52"/>
        <v>IL</v>
      </c>
      <c r="C777" t="str">
        <f t="shared" si="53"/>
        <v>006</v>
      </c>
      <c r="D777" t="str">
        <f t="shared" si="54"/>
        <v>9022</v>
      </c>
      <c r="E777" t="str">
        <f t="shared" si="55"/>
        <v>N</v>
      </c>
      <c r="F777" t="s">
        <v>7783</v>
      </c>
      <c r="G777" t="s">
        <v>7784</v>
      </c>
      <c r="H777" t="s">
        <v>8225</v>
      </c>
      <c r="I777" s="21"/>
      <c r="J7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8" spans="1:10">
      <c r="A778" t="s">
        <v>1361</v>
      </c>
      <c r="B778" t="str">
        <f t="shared" si="52"/>
        <v>IL</v>
      </c>
      <c r="C778" t="str">
        <f t="shared" si="53"/>
        <v>006</v>
      </c>
      <c r="D778" t="str">
        <f t="shared" si="54"/>
        <v>9026</v>
      </c>
      <c r="E778" t="str">
        <f t="shared" si="55"/>
        <v>N</v>
      </c>
      <c r="F778" t="s">
        <v>7783</v>
      </c>
      <c r="G778" t="s">
        <v>7784</v>
      </c>
      <c r="H778" t="s">
        <v>8225</v>
      </c>
      <c r="I778" s="21"/>
      <c r="J7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79" spans="1:10">
      <c r="A779" t="s">
        <v>288</v>
      </c>
      <c r="B779" t="str">
        <f t="shared" si="52"/>
        <v>US</v>
      </c>
      <c r="C779" t="str">
        <f t="shared" si="53"/>
        <v>038</v>
      </c>
      <c r="D779" t="str">
        <f t="shared" si="54"/>
        <v>1043</v>
      </c>
      <c r="E779" t="str">
        <f t="shared" si="55"/>
        <v>N</v>
      </c>
      <c r="F779" t="s">
        <v>7783</v>
      </c>
      <c r="G779" t="s">
        <v>7784</v>
      </c>
      <c r="H779" t="s">
        <v>8225</v>
      </c>
      <c r="I779" s="21"/>
      <c r="J7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780" spans="1:10">
      <c r="A780" t="s">
        <v>2037</v>
      </c>
      <c r="B780" t="str">
        <f t="shared" si="52"/>
        <v>DE</v>
      </c>
      <c r="C780" t="str">
        <f t="shared" si="53"/>
        <v>041</v>
      </c>
      <c r="D780" t="str">
        <f t="shared" si="54"/>
        <v>0327</v>
      </c>
      <c r="E780" t="str">
        <f t="shared" si="55"/>
        <v>N</v>
      </c>
      <c r="F780" t="s">
        <v>7783</v>
      </c>
      <c r="G780" t="s">
        <v>7784</v>
      </c>
      <c r="H780" t="s">
        <v>8226</v>
      </c>
      <c r="I780" s="21"/>
      <c r="J7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781" spans="1:10">
      <c r="A781" t="s">
        <v>1182</v>
      </c>
      <c r="B781" t="str">
        <f t="shared" si="52"/>
        <v>IL</v>
      </c>
      <c r="C781" t="str">
        <f t="shared" si="53"/>
        <v>006</v>
      </c>
      <c r="D781" t="str">
        <f t="shared" si="54"/>
        <v>1013</v>
      </c>
      <c r="E781" t="str">
        <f t="shared" si="55"/>
        <v>N</v>
      </c>
      <c r="F781" t="s">
        <v>7783</v>
      </c>
      <c r="G781" t="s">
        <v>7784</v>
      </c>
      <c r="H781" t="s">
        <v>8226</v>
      </c>
      <c r="I781" s="21"/>
      <c r="J7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82" spans="1:10">
      <c r="A782" t="s">
        <v>1298</v>
      </c>
      <c r="B782" t="str">
        <f t="shared" si="52"/>
        <v>IL</v>
      </c>
      <c r="C782" t="str">
        <f t="shared" si="53"/>
        <v>006</v>
      </c>
      <c r="D782" t="str">
        <f t="shared" si="54"/>
        <v>5030</v>
      </c>
      <c r="E782" t="str">
        <f t="shared" si="55"/>
        <v>M</v>
      </c>
      <c r="F782" t="s">
        <v>7791</v>
      </c>
      <c r="G782" t="s">
        <v>7792</v>
      </c>
      <c r="H782" t="s">
        <v>8227</v>
      </c>
      <c r="I782" s="21"/>
      <c r="J7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83" spans="1:10">
      <c r="A783" t="s">
        <v>1348</v>
      </c>
      <c r="B783" t="str">
        <f t="shared" si="52"/>
        <v>IL</v>
      </c>
      <c r="C783" t="str">
        <f t="shared" si="53"/>
        <v>006</v>
      </c>
      <c r="D783" t="str">
        <f t="shared" si="54"/>
        <v>9013</v>
      </c>
      <c r="E783" t="str">
        <f t="shared" si="55"/>
        <v>N</v>
      </c>
      <c r="F783" t="s">
        <v>7783</v>
      </c>
      <c r="G783" t="s">
        <v>7784</v>
      </c>
      <c r="H783" t="s">
        <v>8227</v>
      </c>
      <c r="I783" s="21"/>
      <c r="J7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84" spans="1:10">
      <c r="A784" s="23" t="s">
        <v>1086</v>
      </c>
      <c r="B784" s="23" t="str">
        <f t="shared" si="52"/>
        <v>US</v>
      </c>
      <c r="C784" s="23" t="str">
        <f t="shared" si="53"/>
        <v>037</v>
      </c>
      <c r="D784" s="23" t="str">
        <f t="shared" si="54"/>
        <v>8019</v>
      </c>
      <c r="E784" s="23" t="str">
        <f t="shared" si="55"/>
        <v>M</v>
      </c>
      <c r="F784" s="23" t="s">
        <v>7783</v>
      </c>
      <c r="G784" s="23" t="s">
        <v>7784</v>
      </c>
      <c r="H784" s="24" t="s">
        <v>8227</v>
      </c>
      <c r="I784" s="21"/>
      <c r="J7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785" spans="1:10">
      <c r="A785" t="s">
        <v>371</v>
      </c>
      <c r="B785" t="str">
        <f t="shared" si="52"/>
        <v>DE</v>
      </c>
      <c r="C785" t="str">
        <f t="shared" si="53"/>
        <v>041</v>
      </c>
      <c r="D785" t="str">
        <f t="shared" si="54"/>
        <v>8147</v>
      </c>
      <c r="E785" t="str">
        <f t="shared" si="55"/>
        <v>N</v>
      </c>
      <c r="F785" t="s">
        <v>7783</v>
      </c>
      <c r="G785" t="s">
        <v>7784</v>
      </c>
      <c r="H785" t="s">
        <v>8228</v>
      </c>
      <c r="J7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86" spans="1:10">
      <c r="A786" t="s">
        <v>1183</v>
      </c>
      <c r="B786" t="str">
        <f t="shared" si="52"/>
        <v>IL</v>
      </c>
      <c r="C786" t="str">
        <f t="shared" si="53"/>
        <v>006</v>
      </c>
      <c r="D786" t="str">
        <f t="shared" si="54"/>
        <v>1014</v>
      </c>
      <c r="E786" t="str">
        <f t="shared" si="55"/>
        <v>N</v>
      </c>
      <c r="F786" t="s">
        <v>7783</v>
      </c>
      <c r="G786" t="s">
        <v>7784</v>
      </c>
      <c r="H786" t="s">
        <v>8229</v>
      </c>
      <c r="I786" s="21"/>
      <c r="J7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87" spans="1:10">
      <c r="A787" t="s">
        <v>1428</v>
      </c>
      <c r="B787" t="str">
        <f t="shared" si="52"/>
        <v>IL</v>
      </c>
      <c r="C787" t="str">
        <f t="shared" si="53"/>
        <v>006</v>
      </c>
      <c r="D787" t="str">
        <f t="shared" si="54"/>
        <v>9507</v>
      </c>
      <c r="E787" t="str">
        <f t="shared" si="55"/>
        <v>M</v>
      </c>
      <c r="F787" t="s">
        <v>7791</v>
      </c>
      <c r="G787" t="s">
        <v>7792</v>
      </c>
      <c r="H787" t="s">
        <v>8229</v>
      </c>
      <c r="I787" s="21"/>
      <c r="J7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88" spans="1:10">
      <c r="A788" t="s">
        <v>2034</v>
      </c>
      <c r="B788" t="str">
        <f t="shared" si="52"/>
        <v>DE</v>
      </c>
      <c r="C788" t="str">
        <f t="shared" si="53"/>
        <v>041</v>
      </c>
      <c r="D788" t="str">
        <f t="shared" si="54"/>
        <v>0324</v>
      </c>
      <c r="E788" t="str">
        <f t="shared" si="55"/>
        <v>N</v>
      </c>
      <c r="F788" t="s">
        <v>7783</v>
      </c>
      <c r="G788" t="s">
        <v>7784</v>
      </c>
      <c r="H788" t="s">
        <v>8230</v>
      </c>
      <c r="I788" s="21"/>
      <c r="J7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789" spans="1:10">
      <c r="A789" t="s">
        <v>1184</v>
      </c>
      <c r="B789" t="str">
        <f t="shared" si="52"/>
        <v>IL</v>
      </c>
      <c r="C789" t="str">
        <f t="shared" si="53"/>
        <v>006</v>
      </c>
      <c r="D789" t="str">
        <f t="shared" si="54"/>
        <v>1015</v>
      </c>
      <c r="E789" t="str">
        <f t="shared" si="55"/>
        <v>N</v>
      </c>
      <c r="F789" t="s">
        <v>7783</v>
      </c>
      <c r="G789" t="s">
        <v>7784</v>
      </c>
      <c r="H789" t="s">
        <v>8231</v>
      </c>
      <c r="I789" s="21"/>
      <c r="J7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0" spans="1:10">
      <c r="A790" t="s">
        <v>1181</v>
      </c>
      <c r="B790" t="str">
        <f t="shared" si="52"/>
        <v>IL</v>
      </c>
      <c r="C790" t="str">
        <f t="shared" si="53"/>
        <v>006</v>
      </c>
      <c r="D790" t="str">
        <f t="shared" si="54"/>
        <v>1012</v>
      </c>
      <c r="E790" t="str">
        <f t="shared" si="55"/>
        <v>N</v>
      </c>
      <c r="F790" t="s">
        <v>7791</v>
      </c>
      <c r="G790" t="s">
        <v>7792</v>
      </c>
      <c r="H790" t="s">
        <v>8232</v>
      </c>
      <c r="I790" s="21"/>
      <c r="J7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1" spans="1:10">
      <c r="A791" t="s">
        <v>1177</v>
      </c>
      <c r="B791" t="str">
        <f t="shared" si="52"/>
        <v>IL</v>
      </c>
      <c r="C791" t="str">
        <f t="shared" si="53"/>
        <v>006</v>
      </c>
      <c r="D791" t="str">
        <f t="shared" si="54"/>
        <v>1008</v>
      </c>
      <c r="E791" t="str">
        <f t="shared" si="55"/>
        <v>N</v>
      </c>
      <c r="F791" t="s">
        <v>7791</v>
      </c>
      <c r="G791" t="s">
        <v>7792</v>
      </c>
      <c r="H791" t="s">
        <v>8233</v>
      </c>
      <c r="I791" s="21"/>
      <c r="J7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2" spans="1:10">
      <c r="A792" t="s">
        <v>1182</v>
      </c>
      <c r="B792" t="str">
        <f t="shared" si="52"/>
        <v>IL</v>
      </c>
      <c r="C792" t="str">
        <f t="shared" si="53"/>
        <v>006</v>
      </c>
      <c r="D792" t="str">
        <f t="shared" si="54"/>
        <v>1013</v>
      </c>
      <c r="E792" t="str">
        <f t="shared" si="55"/>
        <v>N</v>
      </c>
      <c r="F792" t="s">
        <v>7791</v>
      </c>
      <c r="G792" t="s">
        <v>7792</v>
      </c>
      <c r="H792" t="s">
        <v>8233</v>
      </c>
      <c r="I792" s="21"/>
      <c r="J7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3" spans="1:10">
      <c r="A793" s="23" t="s">
        <v>1792</v>
      </c>
      <c r="B793" s="23" t="str">
        <f t="shared" si="52"/>
        <v>US</v>
      </c>
      <c r="C793" s="23" t="str">
        <f t="shared" si="53"/>
        <v>037</v>
      </c>
      <c r="D793" s="23" t="str">
        <f t="shared" si="54"/>
        <v>8033</v>
      </c>
      <c r="E793" s="23" t="str">
        <f t="shared" si="55"/>
        <v>M</v>
      </c>
      <c r="F793" s="23" t="s">
        <v>7783</v>
      </c>
      <c r="G793" s="23" t="s">
        <v>7784</v>
      </c>
      <c r="H793" s="24" t="s">
        <v>8233</v>
      </c>
      <c r="I793" s="21"/>
      <c r="J7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794" spans="1:10">
      <c r="A794" t="s">
        <v>1185</v>
      </c>
      <c r="B794" t="str">
        <f t="shared" si="52"/>
        <v>IL</v>
      </c>
      <c r="C794" t="str">
        <f t="shared" si="53"/>
        <v>006</v>
      </c>
      <c r="D794" t="str">
        <f t="shared" si="54"/>
        <v>1016</v>
      </c>
      <c r="E794" t="str">
        <f t="shared" si="55"/>
        <v>N</v>
      </c>
      <c r="F794" t="s">
        <v>7783</v>
      </c>
      <c r="G794" t="s">
        <v>7784</v>
      </c>
      <c r="H794" t="s">
        <v>8234</v>
      </c>
      <c r="I794" s="21"/>
      <c r="J7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5" spans="1:10">
      <c r="A795" t="s">
        <v>1309</v>
      </c>
      <c r="B795" t="str">
        <f t="shared" si="52"/>
        <v>IL</v>
      </c>
      <c r="C795" t="str">
        <f t="shared" si="53"/>
        <v>006</v>
      </c>
      <c r="D795" t="str">
        <f t="shared" si="54"/>
        <v>5041</v>
      </c>
      <c r="E795" t="str">
        <f t="shared" si="55"/>
        <v>M</v>
      </c>
      <c r="F795" t="s">
        <v>7789</v>
      </c>
      <c r="G795" t="s">
        <v>7790</v>
      </c>
      <c r="H795" t="s">
        <v>8234</v>
      </c>
      <c r="I795" s="21"/>
      <c r="J7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796" spans="1:10">
      <c r="A796" t="s">
        <v>1339</v>
      </c>
      <c r="B796" t="str">
        <f t="shared" si="52"/>
        <v>IL</v>
      </c>
      <c r="C796" t="str">
        <f t="shared" si="53"/>
        <v>006</v>
      </c>
      <c r="D796" t="str">
        <f t="shared" si="54"/>
        <v>9004</v>
      </c>
      <c r="E796" t="str">
        <f t="shared" si="55"/>
        <v>N</v>
      </c>
      <c r="F796" t="s">
        <v>7783</v>
      </c>
      <c r="G796" t="s">
        <v>7784</v>
      </c>
      <c r="H796" t="s">
        <v>8235</v>
      </c>
      <c r="I796" s="21"/>
      <c r="J7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7" spans="1:10">
      <c r="A797" t="s">
        <v>372</v>
      </c>
      <c r="B797" t="str">
        <f t="shared" si="52"/>
        <v>DE</v>
      </c>
      <c r="C797" t="str">
        <f t="shared" si="53"/>
        <v>041</v>
      </c>
      <c r="D797" t="str">
        <f t="shared" si="54"/>
        <v>8149</v>
      </c>
      <c r="E797" t="str">
        <f t="shared" si="55"/>
        <v>N</v>
      </c>
      <c r="F797" t="s">
        <v>7783</v>
      </c>
      <c r="G797" t="s">
        <v>7784</v>
      </c>
      <c r="H797" t="s">
        <v>8236</v>
      </c>
      <c r="J7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798" spans="1:10">
      <c r="A798" t="s">
        <v>1180</v>
      </c>
      <c r="B798" t="str">
        <f t="shared" si="52"/>
        <v>IL</v>
      </c>
      <c r="C798" t="str">
        <f t="shared" si="53"/>
        <v>006</v>
      </c>
      <c r="D798" t="str">
        <f t="shared" si="54"/>
        <v>1011</v>
      </c>
      <c r="E798" t="str">
        <f t="shared" si="55"/>
        <v>N</v>
      </c>
      <c r="F798" t="s">
        <v>7791</v>
      </c>
      <c r="G798" t="s">
        <v>7792</v>
      </c>
      <c r="H798" t="s">
        <v>8237</v>
      </c>
      <c r="I798" s="21"/>
      <c r="J7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799" spans="1:10">
      <c r="A799" t="s">
        <v>1362</v>
      </c>
      <c r="B799" t="str">
        <f t="shared" ref="B799:B862" si="56">LEFT(A799,2)</f>
        <v>IL</v>
      </c>
      <c r="C799" t="str">
        <f t="shared" ref="C799:C862" si="57">MID(A799,4,3)</f>
        <v>006</v>
      </c>
      <c r="D799" t="str">
        <f t="shared" ref="D799:D862" si="58">MID(A799,8,4)</f>
        <v>9027</v>
      </c>
      <c r="E799" t="str">
        <f t="shared" ref="E799:E862" si="59">MID(A799,13,1)</f>
        <v>N</v>
      </c>
      <c r="F799" t="s">
        <v>7791</v>
      </c>
      <c r="G799" t="s">
        <v>7792</v>
      </c>
      <c r="H799" t="s">
        <v>8237</v>
      </c>
      <c r="I799" s="21"/>
      <c r="J7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0" spans="1:10">
      <c r="A800" t="s">
        <v>1369</v>
      </c>
      <c r="B800" t="str">
        <f t="shared" si="56"/>
        <v>IL</v>
      </c>
      <c r="C800" t="str">
        <f t="shared" si="57"/>
        <v>006</v>
      </c>
      <c r="D800" t="str">
        <f t="shared" si="58"/>
        <v>9034</v>
      </c>
      <c r="E800" t="str">
        <f t="shared" si="59"/>
        <v>N</v>
      </c>
      <c r="F800" t="s">
        <v>7791</v>
      </c>
      <c r="G800" t="s">
        <v>7792</v>
      </c>
      <c r="H800" t="s">
        <v>8237</v>
      </c>
      <c r="I800" s="21"/>
      <c r="J8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1" spans="1:10">
      <c r="A801" t="s">
        <v>1398</v>
      </c>
      <c r="B801" t="str">
        <f t="shared" si="56"/>
        <v>IL</v>
      </c>
      <c r="C801" t="str">
        <f t="shared" si="57"/>
        <v>006</v>
      </c>
      <c r="D801" t="str">
        <f t="shared" si="58"/>
        <v>9221</v>
      </c>
      <c r="E801" t="str">
        <f t="shared" si="59"/>
        <v>N</v>
      </c>
      <c r="F801" t="s">
        <v>7783</v>
      </c>
      <c r="G801" t="s">
        <v>7784</v>
      </c>
      <c r="H801" t="s">
        <v>8237</v>
      </c>
      <c r="I801" s="21"/>
      <c r="J8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2" spans="1:10">
      <c r="A802" t="s">
        <v>1411</v>
      </c>
      <c r="B802" t="str">
        <f t="shared" si="56"/>
        <v>IL</v>
      </c>
      <c r="C802" t="str">
        <f t="shared" si="57"/>
        <v>006</v>
      </c>
      <c r="D802" t="str">
        <f t="shared" si="58"/>
        <v>9234</v>
      </c>
      <c r="E802" t="str">
        <f t="shared" si="59"/>
        <v>N</v>
      </c>
      <c r="F802" t="s">
        <v>7783</v>
      </c>
      <c r="G802" t="s">
        <v>7784</v>
      </c>
      <c r="H802" t="s">
        <v>8237</v>
      </c>
      <c r="I802" s="21"/>
      <c r="J8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3" spans="1:10">
      <c r="A803" t="s">
        <v>188</v>
      </c>
      <c r="B803" t="str">
        <f t="shared" si="56"/>
        <v>DE</v>
      </c>
      <c r="C803" t="str">
        <f t="shared" si="57"/>
        <v>041</v>
      </c>
      <c r="D803" t="str">
        <f t="shared" si="58"/>
        <v>8150</v>
      </c>
      <c r="E803" t="str">
        <f t="shared" si="59"/>
        <v>N</v>
      </c>
      <c r="F803" t="s">
        <v>7783</v>
      </c>
      <c r="G803" t="s">
        <v>7784</v>
      </c>
      <c r="H803" t="s">
        <v>8238</v>
      </c>
      <c r="J8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4" spans="1:10">
      <c r="A804" t="s">
        <v>1186</v>
      </c>
      <c r="B804" t="str">
        <f t="shared" si="56"/>
        <v>IL</v>
      </c>
      <c r="C804" t="str">
        <f t="shared" si="57"/>
        <v>006</v>
      </c>
      <c r="D804" t="str">
        <f t="shared" si="58"/>
        <v>1017</v>
      </c>
      <c r="E804" t="str">
        <f t="shared" si="59"/>
        <v>N</v>
      </c>
      <c r="F804" t="s">
        <v>7783</v>
      </c>
      <c r="G804" t="s">
        <v>7784</v>
      </c>
      <c r="H804" t="s">
        <v>8238</v>
      </c>
      <c r="I804" s="21"/>
      <c r="J8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5" spans="1:10">
      <c r="A805" t="s">
        <v>1447</v>
      </c>
      <c r="B805" t="str">
        <f t="shared" si="56"/>
        <v>IL</v>
      </c>
      <c r="C805" t="str">
        <f t="shared" si="57"/>
        <v>006</v>
      </c>
      <c r="D805" t="str">
        <f t="shared" si="58"/>
        <v>9251</v>
      </c>
      <c r="E805" t="str">
        <f t="shared" si="59"/>
        <v>N</v>
      </c>
      <c r="F805" t="s">
        <v>7791</v>
      </c>
      <c r="G805" t="s">
        <v>7792</v>
      </c>
      <c r="H805" t="s">
        <v>8238</v>
      </c>
      <c r="I805" s="21"/>
      <c r="J8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6" spans="1:10">
      <c r="A806" t="s">
        <v>1240</v>
      </c>
      <c r="B806" t="str">
        <f t="shared" si="56"/>
        <v>DE</v>
      </c>
      <c r="C806" t="str">
        <f t="shared" si="57"/>
        <v>041</v>
      </c>
      <c r="D806" t="str">
        <f t="shared" si="58"/>
        <v>0342</v>
      </c>
      <c r="E806" t="str">
        <f t="shared" si="59"/>
        <v>N</v>
      </c>
      <c r="F806" t="s">
        <v>7791</v>
      </c>
      <c r="G806" t="s">
        <v>7792</v>
      </c>
      <c r="H806" t="s">
        <v>8239</v>
      </c>
      <c r="I806" s="21"/>
      <c r="J8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807" spans="1:10">
      <c r="A807" t="s">
        <v>1179</v>
      </c>
      <c r="B807" t="str">
        <f t="shared" si="56"/>
        <v>IL</v>
      </c>
      <c r="C807" t="str">
        <f t="shared" si="57"/>
        <v>006</v>
      </c>
      <c r="D807" t="str">
        <f t="shared" si="58"/>
        <v>1010</v>
      </c>
      <c r="E807" t="str">
        <f t="shared" si="59"/>
        <v>N</v>
      </c>
      <c r="F807" t="s">
        <v>7791</v>
      </c>
      <c r="G807" t="s">
        <v>7792</v>
      </c>
      <c r="H807" t="s">
        <v>8239</v>
      </c>
      <c r="I807" s="21"/>
      <c r="J8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8" spans="1:10">
      <c r="A808" t="s">
        <v>1352</v>
      </c>
      <c r="B808" t="str">
        <f t="shared" si="56"/>
        <v>IL</v>
      </c>
      <c r="C808" t="str">
        <f t="shared" si="57"/>
        <v>006</v>
      </c>
      <c r="D808" t="str">
        <f t="shared" si="58"/>
        <v>9017</v>
      </c>
      <c r="E808" t="str">
        <f t="shared" si="59"/>
        <v>N</v>
      </c>
      <c r="F808" t="s">
        <v>7783</v>
      </c>
      <c r="G808" t="s">
        <v>7784</v>
      </c>
      <c r="H808" t="s">
        <v>8239</v>
      </c>
      <c r="I808" s="21"/>
      <c r="J8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09" spans="1:10">
      <c r="A809" t="s">
        <v>1430</v>
      </c>
      <c r="B809" t="str">
        <f t="shared" si="56"/>
        <v>IL</v>
      </c>
      <c r="C809" t="str">
        <f t="shared" si="57"/>
        <v>006</v>
      </c>
      <c r="D809" t="str">
        <f t="shared" si="58"/>
        <v>9509</v>
      </c>
      <c r="E809" t="str">
        <f t="shared" si="59"/>
        <v>M</v>
      </c>
      <c r="F809" t="s">
        <v>7783</v>
      </c>
      <c r="G809" t="s">
        <v>7784</v>
      </c>
      <c r="H809" t="s">
        <v>8240</v>
      </c>
      <c r="I809" s="21"/>
      <c r="J8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0" spans="1:10">
      <c r="A810" t="s">
        <v>1184</v>
      </c>
      <c r="B810" t="str">
        <f t="shared" si="56"/>
        <v>IL</v>
      </c>
      <c r="C810" t="str">
        <f t="shared" si="57"/>
        <v>006</v>
      </c>
      <c r="D810" t="str">
        <f t="shared" si="58"/>
        <v>1015</v>
      </c>
      <c r="E810" t="str">
        <f t="shared" si="59"/>
        <v>N</v>
      </c>
      <c r="F810" t="s">
        <v>7791</v>
      </c>
      <c r="G810" t="s">
        <v>7792</v>
      </c>
      <c r="H810" t="s">
        <v>8241</v>
      </c>
      <c r="I810" s="21"/>
      <c r="J8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1" spans="1:10">
      <c r="A811" t="s">
        <v>189</v>
      </c>
      <c r="B811" t="str">
        <f t="shared" si="56"/>
        <v>DE</v>
      </c>
      <c r="C811" t="str">
        <f t="shared" si="57"/>
        <v>041</v>
      </c>
      <c r="D811" t="str">
        <f t="shared" si="58"/>
        <v>8151</v>
      </c>
      <c r="E811" t="str">
        <f t="shared" si="59"/>
        <v>N</v>
      </c>
      <c r="F811" t="s">
        <v>7783</v>
      </c>
      <c r="G811" t="s">
        <v>7784</v>
      </c>
      <c r="H811" t="s">
        <v>8242</v>
      </c>
      <c r="J8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2" spans="1:10">
      <c r="A812" t="s">
        <v>191</v>
      </c>
      <c r="B812" t="str">
        <f t="shared" si="56"/>
        <v>DE</v>
      </c>
      <c r="C812" t="str">
        <f t="shared" si="57"/>
        <v>041</v>
      </c>
      <c r="D812" t="str">
        <f t="shared" si="58"/>
        <v>8155</v>
      </c>
      <c r="E812" t="str">
        <f t="shared" si="59"/>
        <v>N</v>
      </c>
      <c r="F812" t="s">
        <v>7783</v>
      </c>
      <c r="G812" t="s">
        <v>7784</v>
      </c>
      <c r="H812" t="s">
        <v>8243</v>
      </c>
      <c r="J8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3" spans="1:10">
      <c r="A813" t="s">
        <v>1178</v>
      </c>
      <c r="B813" t="str">
        <f t="shared" si="56"/>
        <v>IL</v>
      </c>
      <c r="C813" t="str">
        <f t="shared" si="57"/>
        <v>006</v>
      </c>
      <c r="D813" t="str">
        <f t="shared" si="58"/>
        <v>1009</v>
      </c>
      <c r="E813" t="str">
        <f t="shared" si="59"/>
        <v>N</v>
      </c>
      <c r="F813" t="s">
        <v>7791</v>
      </c>
      <c r="G813" t="s">
        <v>7792</v>
      </c>
      <c r="H813" t="s">
        <v>8243</v>
      </c>
      <c r="I813" s="21"/>
      <c r="J8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4" spans="1:10">
      <c r="A814" t="s">
        <v>1185</v>
      </c>
      <c r="B814" t="str">
        <f t="shared" si="56"/>
        <v>IL</v>
      </c>
      <c r="C814" t="str">
        <f t="shared" si="57"/>
        <v>006</v>
      </c>
      <c r="D814" t="str">
        <f t="shared" si="58"/>
        <v>1016</v>
      </c>
      <c r="E814" t="str">
        <f t="shared" si="59"/>
        <v>N</v>
      </c>
      <c r="F814" t="s">
        <v>7791</v>
      </c>
      <c r="G814" t="s">
        <v>7792</v>
      </c>
      <c r="H814" t="s">
        <v>8243</v>
      </c>
      <c r="I814" s="21"/>
      <c r="J8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5" spans="1:10">
      <c r="A815" t="s">
        <v>1311</v>
      </c>
      <c r="B815" t="str">
        <f t="shared" si="56"/>
        <v>IL</v>
      </c>
      <c r="C815" t="str">
        <f t="shared" si="57"/>
        <v>006</v>
      </c>
      <c r="D815" t="str">
        <f t="shared" si="58"/>
        <v>5043</v>
      </c>
      <c r="E815" t="str">
        <f t="shared" si="59"/>
        <v>M</v>
      </c>
      <c r="F815" t="s">
        <v>7783</v>
      </c>
      <c r="G815" t="s">
        <v>7784</v>
      </c>
      <c r="H815" t="s">
        <v>8244</v>
      </c>
      <c r="I815" s="21"/>
      <c r="J8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6" spans="1:10">
      <c r="A816" t="s">
        <v>1348</v>
      </c>
      <c r="B816" t="str">
        <f t="shared" si="56"/>
        <v>IL</v>
      </c>
      <c r="C816" t="str">
        <f t="shared" si="57"/>
        <v>006</v>
      </c>
      <c r="D816" t="str">
        <f t="shared" si="58"/>
        <v>9013</v>
      </c>
      <c r="E816" t="str">
        <f t="shared" si="59"/>
        <v>N</v>
      </c>
      <c r="F816" t="s">
        <v>7791</v>
      </c>
      <c r="G816" t="s">
        <v>7792</v>
      </c>
      <c r="H816" t="s">
        <v>8244</v>
      </c>
      <c r="I816" s="21"/>
      <c r="J8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7" spans="1:10">
      <c r="A817" s="23" t="s">
        <v>1075</v>
      </c>
      <c r="B817" s="23" t="str">
        <f t="shared" si="56"/>
        <v>US</v>
      </c>
      <c r="C817" s="23" t="str">
        <f t="shared" si="57"/>
        <v>037</v>
      </c>
      <c r="D817" s="23" t="str">
        <f t="shared" si="58"/>
        <v>8000</v>
      </c>
      <c r="E817" s="23" t="str">
        <f t="shared" si="59"/>
        <v>M</v>
      </c>
      <c r="F817" s="23" t="s">
        <v>7783</v>
      </c>
      <c r="G817" s="23" t="s">
        <v>7784</v>
      </c>
      <c r="H817" s="24" t="s">
        <v>8244</v>
      </c>
      <c r="I817" s="21"/>
      <c r="J8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818" spans="1:10">
      <c r="A818" t="s">
        <v>1399</v>
      </c>
      <c r="B818" t="str">
        <f t="shared" si="56"/>
        <v>IL</v>
      </c>
      <c r="C818" t="str">
        <f t="shared" si="57"/>
        <v>006</v>
      </c>
      <c r="D818" t="str">
        <f t="shared" si="58"/>
        <v>9222</v>
      </c>
      <c r="E818" t="str">
        <f t="shared" si="59"/>
        <v>N</v>
      </c>
      <c r="F818" t="s">
        <v>7783</v>
      </c>
      <c r="G818" t="s">
        <v>7784</v>
      </c>
      <c r="H818" t="s">
        <v>8245</v>
      </c>
      <c r="I818" s="21"/>
      <c r="J8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19" spans="1:10">
      <c r="A819" t="s">
        <v>190</v>
      </c>
      <c r="B819" t="str">
        <f t="shared" si="56"/>
        <v>DE</v>
      </c>
      <c r="C819" t="str">
        <f t="shared" si="57"/>
        <v>041</v>
      </c>
      <c r="D819" t="str">
        <f t="shared" si="58"/>
        <v>8154</v>
      </c>
      <c r="E819" t="str">
        <f t="shared" si="59"/>
        <v>N</v>
      </c>
      <c r="F819" t="s">
        <v>7783</v>
      </c>
      <c r="G819" t="s">
        <v>7784</v>
      </c>
      <c r="H819" t="s">
        <v>8246</v>
      </c>
      <c r="J8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0" spans="1:10">
      <c r="A820" t="s">
        <v>1183</v>
      </c>
      <c r="B820" t="str">
        <f t="shared" si="56"/>
        <v>IL</v>
      </c>
      <c r="C820" t="str">
        <f t="shared" si="57"/>
        <v>006</v>
      </c>
      <c r="D820" t="str">
        <f t="shared" si="58"/>
        <v>1014</v>
      </c>
      <c r="E820" t="str">
        <f t="shared" si="59"/>
        <v>N</v>
      </c>
      <c r="F820" t="s">
        <v>7791</v>
      </c>
      <c r="G820" t="s">
        <v>7792</v>
      </c>
      <c r="H820" t="s">
        <v>8246</v>
      </c>
      <c r="I820" s="21"/>
      <c r="J8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1" spans="1:10">
      <c r="A821" t="s">
        <v>1371</v>
      </c>
      <c r="B821" t="str">
        <f t="shared" si="56"/>
        <v>IL</v>
      </c>
      <c r="C821" t="str">
        <f t="shared" si="57"/>
        <v>006</v>
      </c>
      <c r="D821" t="str">
        <f t="shared" si="58"/>
        <v>9036</v>
      </c>
      <c r="E821" t="str">
        <f t="shared" si="59"/>
        <v>N</v>
      </c>
      <c r="F821" t="s">
        <v>7791</v>
      </c>
      <c r="G821" t="s">
        <v>7792</v>
      </c>
      <c r="H821" t="s">
        <v>8247</v>
      </c>
      <c r="I821" s="21"/>
      <c r="J8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2" spans="1:10">
      <c r="A822" t="s">
        <v>192</v>
      </c>
      <c r="B822" t="str">
        <f t="shared" si="56"/>
        <v>DE</v>
      </c>
      <c r="C822" t="str">
        <f t="shared" si="57"/>
        <v>041</v>
      </c>
      <c r="D822" t="str">
        <f t="shared" si="58"/>
        <v>8156</v>
      </c>
      <c r="E822" t="str">
        <f t="shared" si="59"/>
        <v>N</v>
      </c>
      <c r="F822" t="s">
        <v>7783</v>
      </c>
      <c r="G822" t="s">
        <v>7784</v>
      </c>
      <c r="H822" t="s">
        <v>8248</v>
      </c>
      <c r="J8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3" spans="1:10">
      <c r="A823" t="s">
        <v>193</v>
      </c>
      <c r="B823" t="str">
        <f t="shared" si="56"/>
        <v>DE</v>
      </c>
      <c r="C823" t="str">
        <f t="shared" si="57"/>
        <v>041</v>
      </c>
      <c r="D823" t="str">
        <f t="shared" si="58"/>
        <v>8157</v>
      </c>
      <c r="E823" t="str">
        <f t="shared" si="59"/>
        <v>N</v>
      </c>
      <c r="F823" t="s">
        <v>7783</v>
      </c>
      <c r="G823" t="s">
        <v>7784</v>
      </c>
      <c r="H823" t="s">
        <v>8248</v>
      </c>
      <c r="J8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4" spans="1:10">
      <c r="A824" t="s">
        <v>194</v>
      </c>
      <c r="B824" t="str">
        <f t="shared" si="56"/>
        <v>DE</v>
      </c>
      <c r="C824" t="str">
        <f t="shared" si="57"/>
        <v>041</v>
      </c>
      <c r="D824" t="str">
        <f t="shared" si="58"/>
        <v>8158</v>
      </c>
      <c r="E824" t="str">
        <f t="shared" si="59"/>
        <v>N</v>
      </c>
      <c r="F824" t="s">
        <v>7783</v>
      </c>
      <c r="G824" t="s">
        <v>7784</v>
      </c>
      <c r="H824" t="s">
        <v>8248</v>
      </c>
      <c r="J8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5" spans="1:10">
      <c r="A825" t="s">
        <v>1296</v>
      </c>
      <c r="B825" t="str">
        <f t="shared" si="56"/>
        <v>IL</v>
      </c>
      <c r="C825" t="str">
        <f t="shared" si="57"/>
        <v>006</v>
      </c>
      <c r="D825" t="str">
        <f t="shared" si="58"/>
        <v>5028</v>
      </c>
      <c r="E825" t="str">
        <f t="shared" si="59"/>
        <v>M</v>
      </c>
      <c r="F825" t="s">
        <v>7791</v>
      </c>
      <c r="G825" t="s">
        <v>7792</v>
      </c>
      <c r="H825" t="s">
        <v>8248</v>
      </c>
      <c r="I825" s="21"/>
      <c r="J8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6" spans="1:10">
      <c r="A826" t="s">
        <v>1361</v>
      </c>
      <c r="B826" t="str">
        <f t="shared" si="56"/>
        <v>IL</v>
      </c>
      <c r="C826" t="str">
        <f t="shared" si="57"/>
        <v>006</v>
      </c>
      <c r="D826" t="str">
        <f t="shared" si="58"/>
        <v>9026</v>
      </c>
      <c r="E826" t="str">
        <f t="shared" si="59"/>
        <v>N</v>
      </c>
      <c r="F826" t="s">
        <v>7791</v>
      </c>
      <c r="G826" t="s">
        <v>7792</v>
      </c>
      <c r="H826" t="s">
        <v>8248</v>
      </c>
      <c r="I826" s="21"/>
      <c r="J8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7" spans="1:10">
      <c r="A827" t="s">
        <v>1339</v>
      </c>
      <c r="B827" t="str">
        <f t="shared" si="56"/>
        <v>IL</v>
      </c>
      <c r="C827" t="str">
        <f t="shared" si="57"/>
        <v>006</v>
      </c>
      <c r="D827" t="str">
        <f t="shared" si="58"/>
        <v>9004</v>
      </c>
      <c r="E827" t="str">
        <f t="shared" si="59"/>
        <v>N</v>
      </c>
      <c r="F827" t="s">
        <v>7791</v>
      </c>
      <c r="G827" t="s">
        <v>7792</v>
      </c>
      <c r="H827" t="s">
        <v>8249</v>
      </c>
      <c r="I827" s="21"/>
      <c r="J8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8" spans="1:10">
      <c r="A828" t="s">
        <v>1357</v>
      </c>
      <c r="B828" t="str">
        <f t="shared" si="56"/>
        <v>IL</v>
      </c>
      <c r="C828" t="str">
        <f t="shared" si="57"/>
        <v>006</v>
      </c>
      <c r="D828" t="str">
        <f t="shared" si="58"/>
        <v>9022</v>
      </c>
      <c r="E828" t="str">
        <f t="shared" si="59"/>
        <v>N</v>
      </c>
      <c r="F828" t="s">
        <v>7791</v>
      </c>
      <c r="G828" t="s">
        <v>7792</v>
      </c>
      <c r="H828" t="s">
        <v>8249</v>
      </c>
      <c r="I828" s="21"/>
      <c r="J8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29" spans="1:10">
      <c r="A829" t="s">
        <v>2032</v>
      </c>
      <c r="B829" t="str">
        <f t="shared" si="56"/>
        <v>DE</v>
      </c>
      <c r="C829" t="str">
        <f t="shared" si="57"/>
        <v>041</v>
      </c>
      <c r="D829" t="str">
        <f t="shared" si="58"/>
        <v>0322</v>
      </c>
      <c r="E829" t="str">
        <f t="shared" si="59"/>
        <v>N</v>
      </c>
      <c r="F829" t="s">
        <v>7783</v>
      </c>
      <c r="G829" t="s">
        <v>7784</v>
      </c>
      <c r="H829" t="s">
        <v>8250</v>
      </c>
      <c r="I829" s="21"/>
      <c r="J8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830" spans="1:10">
      <c r="A830" t="s">
        <v>1430</v>
      </c>
      <c r="B830" t="str">
        <f t="shared" si="56"/>
        <v>IL</v>
      </c>
      <c r="C830" t="str">
        <f t="shared" si="57"/>
        <v>006</v>
      </c>
      <c r="D830" t="str">
        <f t="shared" si="58"/>
        <v>9509</v>
      </c>
      <c r="E830" t="str">
        <f t="shared" si="59"/>
        <v>M</v>
      </c>
      <c r="F830" t="s">
        <v>7791</v>
      </c>
      <c r="G830" t="s">
        <v>7792</v>
      </c>
      <c r="H830" t="s">
        <v>8251</v>
      </c>
      <c r="I830" s="21"/>
      <c r="J8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1" spans="1:10">
      <c r="A831" t="s">
        <v>1186</v>
      </c>
      <c r="B831" t="str">
        <f t="shared" si="56"/>
        <v>IL</v>
      </c>
      <c r="C831" t="str">
        <f t="shared" si="57"/>
        <v>006</v>
      </c>
      <c r="D831" t="str">
        <f t="shared" si="58"/>
        <v>1017</v>
      </c>
      <c r="E831" t="str">
        <f t="shared" si="59"/>
        <v>N</v>
      </c>
      <c r="F831" t="s">
        <v>7791</v>
      </c>
      <c r="G831" t="s">
        <v>7792</v>
      </c>
      <c r="H831" t="s">
        <v>8252</v>
      </c>
      <c r="I831" s="21"/>
      <c r="J8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2" spans="1:10">
      <c r="A832" t="s">
        <v>1352</v>
      </c>
      <c r="B832" t="str">
        <f t="shared" si="56"/>
        <v>IL</v>
      </c>
      <c r="C832" t="str">
        <f t="shared" si="57"/>
        <v>006</v>
      </c>
      <c r="D832" t="str">
        <f t="shared" si="58"/>
        <v>9017</v>
      </c>
      <c r="E832" t="str">
        <f t="shared" si="59"/>
        <v>N</v>
      </c>
      <c r="F832" t="s">
        <v>7791</v>
      </c>
      <c r="G832" t="s">
        <v>7792</v>
      </c>
      <c r="H832" t="s">
        <v>8253</v>
      </c>
      <c r="I832" s="21"/>
      <c r="J8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3" spans="1:10">
      <c r="A833" t="s">
        <v>1398</v>
      </c>
      <c r="B833" t="str">
        <f t="shared" si="56"/>
        <v>IL</v>
      </c>
      <c r="C833" t="str">
        <f t="shared" si="57"/>
        <v>006</v>
      </c>
      <c r="D833" t="str">
        <f t="shared" si="58"/>
        <v>9221</v>
      </c>
      <c r="E833" t="str">
        <f t="shared" si="59"/>
        <v>N</v>
      </c>
      <c r="F833" t="s">
        <v>7791</v>
      </c>
      <c r="G833" t="s">
        <v>7792</v>
      </c>
      <c r="H833" t="s">
        <v>8254</v>
      </c>
      <c r="I833" s="21"/>
      <c r="J8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4" spans="1:10">
      <c r="A834" t="s">
        <v>1411</v>
      </c>
      <c r="B834" t="str">
        <f t="shared" si="56"/>
        <v>IL</v>
      </c>
      <c r="C834" t="str">
        <f t="shared" si="57"/>
        <v>006</v>
      </c>
      <c r="D834" t="str">
        <f t="shared" si="58"/>
        <v>9234</v>
      </c>
      <c r="E834" t="str">
        <f t="shared" si="59"/>
        <v>N</v>
      </c>
      <c r="F834" t="s">
        <v>7791</v>
      </c>
      <c r="G834" t="s">
        <v>7792</v>
      </c>
      <c r="H834" t="s">
        <v>8254</v>
      </c>
      <c r="I834" s="21"/>
      <c r="J8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5" spans="1:10">
      <c r="A835" t="s">
        <v>195</v>
      </c>
      <c r="B835" t="str">
        <f t="shared" si="56"/>
        <v>DE</v>
      </c>
      <c r="C835" t="str">
        <f t="shared" si="57"/>
        <v>041</v>
      </c>
      <c r="D835" t="str">
        <f t="shared" si="58"/>
        <v>8161</v>
      </c>
      <c r="E835" t="str">
        <f t="shared" si="59"/>
        <v>N</v>
      </c>
      <c r="F835" t="s">
        <v>7783</v>
      </c>
      <c r="G835" t="s">
        <v>7784</v>
      </c>
      <c r="H835" t="s">
        <v>8255</v>
      </c>
      <c r="J8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6" spans="1:10">
      <c r="A836" t="s">
        <v>196</v>
      </c>
      <c r="B836" t="str">
        <f t="shared" si="56"/>
        <v>DE</v>
      </c>
      <c r="C836" t="str">
        <f t="shared" si="57"/>
        <v>041</v>
      </c>
      <c r="D836" t="str">
        <f t="shared" si="58"/>
        <v>8162</v>
      </c>
      <c r="E836" t="str">
        <f t="shared" si="59"/>
        <v>N</v>
      </c>
      <c r="F836" t="s">
        <v>7783</v>
      </c>
      <c r="G836" t="s">
        <v>7784</v>
      </c>
      <c r="H836" t="s">
        <v>8255</v>
      </c>
      <c r="J8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7" spans="1:10">
      <c r="A837" t="s">
        <v>1187</v>
      </c>
      <c r="B837" t="str">
        <f t="shared" si="56"/>
        <v>IL</v>
      </c>
      <c r="C837" t="str">
        <f t="shared" si="57"/>
        <v>006</v>
      </c>
      <c r="D837" t="str">
        <f t="shared" si="58"/>
        <v>1018</v>
      </c>
      <c r="E837" t="str">
        <f t="shared" si="59"/>
        <v>N</v>
      </c>
      <c r="F837" t="s">
        <v>7783</v>
      </c>
      <c r="G837" t="s">
        <v>7784</v>
      </c>
      <c r="H837" t="s">
        <v>8255</v>
      </c>
      <c r="I837" s="21"/>
      <c r="J8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8" spans="1:10">
      <c r="A838" t="s">
        <v>197</v>
      </c>
      <c r="B838" t="str">
        <f t="shared" si="56"/>
        <v>DE</v>
      </c>
      <c r="C838" t="str">
        <f t="shared" si="57"/>
        <v>041</v>
      </c>
      <c r="D838" t="str">
        <f t="shared" si="58"/>
        <v>8163</v>
      </c>
      <c r="E838" t="str">
        <f t="shared" si="59"/>
        <v>N</v>
      </c>
      <c r="F838" t="s">
        <v>7783</v>
      </c>
      <c r="G838" t="s">
        <v>7784</v>
      </c>
      <c r="H838" t="s">
        <v>8256</v>
      </c>
      <c r="J8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39" spans="1:10">
      <c r="A839" t="s">
        <v>1318</v>
      </c>
      <c r="B839" t="str">
        <f t="shared" si="56"/>
        <v>IL</v>
      </c>
      <c r="C839" t="str">
        <f t="shared" si="57"/>
        <v>006</v>
      </c>
      <c r="D839" t="str">
        <f t="shared" si="58"/>
        <v>5050</v>
      </c>
      <c r="E839" t="str">
        <f t="shared" si="59"/>
        <v>M</v>
      </c>
      <c r="F839" t="s">
        <v>7783</v>
      </c>
      <c r="G839" t="s">
        <v>7784</v>
      </c>
      <c r="H839" t="s">
        <v>8256</v>
      </c>
      <c r="I839" s="21"/>
      <c r="J8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0" spans="1:10">
      <c r="A840" s="23" t="s">
        <v>1714</v>
      </c>
      <c r="B840" s="23" t="str">
        <f t="shared" si="56"/>
        <v>US</v>
      </c>
      <c r="C840" s="23" t="str">
        <f t="shared" si="57"/>
        <v>037</v>
      </c>
      <c r="D840" s="23" t="str">
        <f t="shared" si="58"/>
        <v>8056</v>
      </c>
      <c r="E840" s="23" t="str">
        <f t="shared" si="59"/>
        <v>M</v>
      </c>
      <c r="F840" s="23" t="s">
        <v>7783</v>
      </c>
      <c r="G840" s="23" t="s">
        <v>7784</v>
      </c>
      <c r="H840" s="24" t="s">
        <v>8256</v>
      </c>
      <c r="I840" s="21"/>
      <c r="J8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841" spans="1:10">
      <c r="A841" t="s">
        <v>198</v>
      </c>
      <c r="B841" t="str">
        <f t="shared" si="56"/>
        <v>DE</v>
      </c>
      <c r="C841" t="str">
        <f t="shared" si="57"/>
        <v>041</v>
      </c>
      <c r="D841" t="str">
        <f t="shared" si="58"/>
        <v>8166</v>
      </c>
      <c r="E841" t="str">
        <f t="shared" si="59"/>
        <v>N</v>
      </c>
      <c r="F841" t="s">
        <v>7783</v>
      </c>
      <c r="G841" t="s">
        <v>7784</v>
      </c>
      <c r="H841" t="s">
        <v>8257</v>
      </c>
      <c r="J8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2" spans="1:10">
      <c r="A842" t="s">
        <v>1399</v>
      </c>
      <c r="B842" t="str">
        <f t="shared" si="56"/>
        <v>IL</v>
      </c>
      <c r="C842" t="str">
        <f t="shared" si="57"/>
        <v>006</v>
      </c>
      <c r="D842" t="str">
        <f t="shared" si="58"/>
        <v>9222</v>
      </c>
      <c r="E842" t="str">
        <f t="shared" si="59"/>
        <v>N</v>
      </c>
      <c r="F842" t="s">
        <v>7791</v>
      </c>
      <c r="G842" t="s">
        <v>7792</v>
      </c>
      <c r="H842" t="s">
        <v>8257</v>
      </c>
      <c r="I842" s="21"/>
      <c r="J8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3" spans="1:10">
      <c r="A843" t="s">
        <v>1188</v>
      </c>
      <c r="B843" t="str">
        <f t="shared" si="56"/>
        <v>IL</v>
      </c>
      <c r="C843" t="str">
        <f t="shared" si="57"/>
        <v>006</v>
      </c>
      <c r="D843" t="str">
        <f t="shared" si="58"/>
        <v>1019</v>
      </c>
      <c r="E843" t="str">
        <f t="shared" si="59"/>
        <v>N</v>
      </c>
      <c r="F843" t="s">
        <v>7783</v>
      </c>
      <c r="G843" t="s">
        <v>7784</v>
      </c>
      <c r="H843" t="s">
        <v>8258</v>
      </c>
      <c r="I843" s="21"/>
      <c r="J8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4" spans="1:10">
      <c r="A844" t="s">
        <v>2039</v>
      </c>
      <c r="B844" t="str">
        <f t="shared" si="56"/>
        <v>DE</v>
      </c>
      <c r="C844" t="str">
        <f t="shared" si="57"/>
        <v>041</v>
      </c>
      <c r="D844" t="str">
        <f t="shared" si="58"/>
        <v>0329</v>
      </c>
      <c r="E844" t="str">
        <f t="shared" si="59"/>
        <v>N</v>
      </c>
      <c r="F844" t="s">
        <v>7783</v>
      </c>
      <c r="G844" t="s">
        <v>7784</v>
      </c>
      <c r="H844" t="s">
        <v>8259</v>
      </c>
      <c r="I844" s="21"/>
      <c r="J8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845" spans="1:10">
      <c r="A845" t="s">
        <v>1311</v>
      </c>
      <c r="B845" t="str">
        <f t="shared" si="56"/>
        <v>IL</v>
      </c>
      <c r="C845" t="str">
        <f t="shared" si="57"/>
        <v>006</v>
      </c>
      <c r="D845" t="str">
        <f t="shared" si="58"/>
        <v>5043</v>
      </c>
      <c r="E845" t="str">
        <f t="shared" si="59"/>
        <v>M</v>
      </c>
      <c r="F845" t="s">
        <v>7791</v>
      </c>
      <c r="G845" t="s">
        <v>7792</v>
      </c>
      <c r="H845" t="s">
        <v>8259</v>
      </c>
      <c r="I845" s="21"/>
      <c r="J8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6" spans="1:10">
      <c r="A846" t="s">
        <v>1187</v>
      </c>
      <c r="B846" t="str">
        <f t="shared" si="56"/>
        <v>IL</v>
      </c>
      <c r="C846" t="str">
        <f t="shared" si="57"/>
        <v>006</v>
      </c>
      <c r="D846" t="str">
        <f t="shared" si="58"/>
        <v>1018</v>
      </c>
      <c r="E846" t="str">
        <f t="shared" si="59"/>
        <v>N</v>
      </c>
      <c r="F846" t="s">
        <v>7791</v>
      </c>
      <c r="G846" t="s">
        <v>7792</v>
      </c>
      <c r="H846" t="s">
        <v>8260</v>
      </c>
      <c r="I846" s="21"/>
      <c r="J8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7" spans="1:10">
      <c r="A847" t="s">
        <v>1372</v>
      </c>
      <c r="B847" t="str">
        <f t="shared" si="56"/>
        <v>IL</v>
      </c>
      <c r="C847" t="str">
        <f t="shared" si="57"/>
        <v>006</v>
      </c>
      <c r="D847" t="str">
        <f t="shared" si="58"/>
        <v>9037</v>
      </c>
      <c r="E847" t="str">
        <f t="shared" si="59"/>
        <v>N</v>
      </c>
      <c r="F847" t="s">
        <v>7783</v>
      </c>
      <c r="G847" t="s">
        <v>7784</v>
      </c>
      <c r="H847" t="s">
        <v>8261</v>
      </c>
      <c r="I847" s="21"/>
      <c r="J8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8" spans="1:10">
      <c r="A848" t="s">
        <v>1188</v>
      </c>
      <c r="B848" t="str">
        <f t="shared" si="56"/>
        <v>IL</v>
      </c>
      <c r="C848" t="str">
        <f t="shared" si="57"/>
        <v>006</v>
      </c>
      <c r="D848" t="str">
        <f t="shared" si="58"/>
        <v>1019</v>
      </c>
      <c r="E848" t="str">
        <f t="shared" si="59"/>
        <v>N</v>
      </c>
      <c r="F848" t="s">
        <v>7791</v>
      </c>
      <c r="G848" t="s">
        <v>7792</v>
      </c>
      <c r="H848" t="s">
        <v>8262</v>
      </c>
      <c r="I848" s="21"/>
      <c r="J8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49" spans="1:10">
      <c r="A849" t="s">
        <v>1416</v>
      </c>
      <c r="B849" t="str">
        <f t="shared" si="56"/>
        <v>IL</v>
      </c>
      <c r="C849" t="str">
        <f t="shared" si="57"/>
        <v>006</v>
      </c>
      <c r="D849" t="str">
        <f t="shared" si="58"/>
        <v>9239</v>
      </c>
      <c r="E849" t="str">
        <f t="shared" si="59"/>
        <v>N</v>
      </c>
      <c r="F849" t="s">
        <v>7783</v>
      </c>
      <c r="G849" t="s">
        <v>7784</v>
      </c>
      <c r="H849" t="s">
        <v>8262</v>
      </c>
      <c r="I849" s="21"/>
      <c r="J8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0" spans="1:10">
      <c r="A850" t="s">
        <v>1247</v>
      </c>
      <c r="B850" t="str">
        <f t="shared" si="56"/>
        <v>DE</v>
      </c>
      <c r="C850" t="str">
        <f t="shared" si="57"/>
        <v>041</v>
      </c>
      <c r="D850" t="str">
        <f t="shared" si="58"/>
        <v>0351</v>
      </c>
      <c r="E850" t="str">
        <f t="shared" si="59"/>
        <v>N</v>
      </c>
      <c r="F850" t="s">
        <v>7783</v>
      </c>
      <c r="G850" t="s">
        <v>7784</v>
      </c>
      <c r="H850" t="s">
        <v>8263</v>
      </c>
      <c r="I850" s="21"/>
      <c r="J8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851" spans="1:10">
      <c r="A851" t="s">
        <v>1112</v>
      </c>
      <c r="B851" t="str">
        <f t="shared" si="56"/>
        <v>DE</v>
      </c>
      <c r="C851" t="str">
        <f t="shared" si="57"/>
        <v>041</v>
      </c>
      <c r="D851" t="str">
        <f t="shared" si="58"/>
        <v>0359</v>
      </c>
      <c r="E851" t="str">
        <f t="shared" si="59"/>
        <v>N</v>
      </c>
      <c r="F851" t="s">
        <v>7783</v>
      </c>
      <c r="G851" t="s">
        <v>7784</v>
      </c>
      <c r="H851" t="s">
        <v>8264</v>
      </c>
      <c r="I851" s="21"/>
      <c r="J8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852" spans="1:10">
      <c r="A852" t="s">
        <v>1189</v>
      </c>
      <c r="B852" t="str">
        <f t="shared" si="56"/>
        <v>IL</v>
      </c>
      <c r="C852" t="str">
        <f t="shared" si="57"/>
        <v>006</v>
      </c>
      <c r="D852" t="str">
        <f t="shared" si="58"/>
        <v>1020</v>
      </c>
      <c r="E852" t="str">
        <f t="shared" si="59"/>
        <v>N</v>
      </c>
      <c r="F852" t="s">
        <v>7783</v>
      </c>
      <c r="G852" t="s">
        <v>7784</v>
      </c>
      <c r="H852" t="s">
        <v>8265</v>
      </c>
      <c r="I852" s="21"/>
      <c r="J8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3" spans="1:10">
      <c r="A853" t="s">
        <v>199</v>
      </c>
      <c r="B853" t="str">
        <f t="shared" si="56"/>
        <v>DE</v>
      </c>
      <c r="C853" t="str">
        <f t="shared" si="57"/>
        <v>041</v>
      </c>
      <c r="D853" t="str">
        <f t="shared" si="58"/>
        <v>8169</v>
      </c>
      <c r="E853" t="str">
        <f t="shared" si="59"/>
        <v>N</v>
      </c>
      <c r="F853" t="s">
        <v>7783</v>
      </c>
      <c r="G853" t="s">
        <v>7784</v>
      </c>
      <c r="H853" t="s">
        <v>8266</v>
      </c>
      <c r="J8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4" spans="1:10">
      <c r="A854" t="s">
        <v>1373</v>
      </c>
      <c r="B854" t="str">
        <f t="shared" si="56"/>
        <v>IL</v>
      </c>
      <c r="C854" t="str">
        <f t="shared" si="57"/>
        <v>006</v>
      </c>
      <c r="D854" t="str">
        <f t="shared" si="58"/>
        <v>9038</v>
      </c>
      <c r="E854" t="str">
        <f t="shared" si="59"/>
        <v>N</v>
      </c>
      <c r="F854" t="s">
        <v>7783</v>
      </c>
      <c r="G854" t="s">
        <v>7784</v>
      </c>
      <c r="H854" t="s">
        <v>8267</v>
      </c>
      <c r="I854" s="21"/>
      <c r="J8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5" spans="1:10">
      <c r="A855" t="s">
        <v>1409</v>
      </c>
      <c r="B855" t="str">
        <f t="shared" si="56"/>
        <v>IL</v>
      </c>
      <c r="C855" t="str">
        <f t="shared" si="57"/>
        <v>006</v>
      </c>
      <c r="D855" t="str">
        <f t="shared" si="58"/>
        <v>9232</v>
      </c>
      <c r="E855" t="str">
        <f t="shared" si="59"/>
        <v>N</v>
      </c>
      <c r="F855" t="s">
        <v>7783</v>
      </c>
      <c r="G855" t="s">
        <v>7784</v>
      </c>
      <c r="H855" t="s">
        <v>8268</v>
      </c>
      <c r="I855" s="21"/>
      <c r="J8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6" spans="1:10">
      <c r="A856" t="s">
        <v>1438</v>
      </c>
      <c r="B856" t="str">
        <f t="shared" si="56"/>
        <v>IL</v>
      </c>
      <c r="C856" t="str">
        <f t="shared" si="57"/>
        <v>006</v>
      </c>
      <c r="D856" t="str">
        <f t="shared" si="58"/>
        <v>9602</v>
      </c>
      <c r="E856" t="str">
        <f t="shared" si="59"/>
        <v>M</v>
      </c>
      <c r="F856" t="s">
        <v>7783</v>
      </c>
      <c r="G856" t="s">
        <v>7784</v>
      </c>
      <c r="H856" t="s">
        <v>8268</v>
      </c>
      <c r="I856" s="21"/>
      <c r="J8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7" spans="1:10">
      <c r="A857" t="s">
        <v>200</v>
      </c>
      <c r="B857" t="str">
        <f t="shared" si="56"/>
        <v>DE</v>
      </c>
      <c r="C857" t="str">
        <f t="shared" si="57"/>
        <v>041</v>
      </c>
      <c r="D857" t="str">
        <f t="shared" si="58"/>
        <v>8173</v>
      </c>
      <c r="E857" t="str">
        <f t="shared" si="59"/>
        <v>N</v>
      </c>
      <c r="F857" t="s">
        <v>7783</v>
      </c>
      <c r="G857" t="s">
        <v>7784</v>
      </c>
      <c r="H857" t="s">
        <v>8269</v>
      </c>
      <c r="J8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8" spans="1:10">
      <c r="A858" t="s">
        <v>201</v>
      </c>
      <c r="B858" t="str">
        <f t="shared" si="56"/>
        <v>DE</v>
      </c>
      <c r="C858" t="str">
        <f t="shared" si="57"/>
        <v>041</v>
      </c>
      <c r="D858" t="str">
        <f t="shared" si="58"/>
        <v>8176</v>
      </c>
      <c r="E858" t="str">
        <f t="shared" si="59"/>
        <v>N</v>
      </c>
      <c r="F858" t="s">
        <v>7783</v>
      </c>
      <c r="G858" t="s">
        <v>7784</v>
      </c>
      <c r="H858" t="s">
        <v>8270</v>
      </c>
      <c r="J8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59" spans="1:10">
      <c r="A859" t="s">
        <v>1189</v>
      </c>
      <c r="B859" t="str">
        <f t="shared" si="56"/>
        <v>IL</v>
      </c>
      <c r="C859" t="str">
        <f t="shared" si="57"/>
        <v>006</v>
      </c>
      <c r="D859" t="str">
        <f t="shared" si="58"/>
        <v>1020</v>
      </c>
      <c r="E859" t="str">
        <f t="shared" si="59"/>
        <v>N</v>
      </c>
      <c r="F859" t="s">
        <v>7791</v>
      </c>
      <c r="G859" t="s">
        <v>7792</v>
      </c>
      <c r="H859" t="s">
        <v>8270</v>
      </c>
      <c r="I859" s="21"/>
      <c r="J8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0" spans="1:10">
      <c r="A860" t="s">
        <v>1318</v>
      </c>
      <c r="B860" t="str">
        <f t="shared" si="56"/>
        <v>IL</v>
      </c>
      <c r="C860" t="str">
        <f t="shared" si="57"/>
        <v>006</v>
      </c>
      <c r="D860" t="str">
        <f t="shared" si="58"/>
        <v>5050</v>
      </c>
      <c r="E860" t="str">
        <f t="shared" si="59"/>
        <v>M</v>
      </c>
      <c r="F860" t="s">
        <v>7791</v>
      </c>
      <c r="G860" t="s">
        <v>7792</v>
      </c>
      <c r="H860" t="s">
        <v>8270</v>
      </c>
      <c r="I860" s="21"/>
      <c r="J8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1" spans="1:10">
      <c r="A861" t="s">
        <v>2035</v>
      </c>
      <c r="B861" t="str">
        <f t="shared" si="56"/>
        <v>DE</v>
      </c>
      <c r="C861" t="str">
        <f t="shared" si="57"/>
        <v>041</v>
      </c>
      <c r="D861" t="str">
        <f t="shared" si="58"/>
        <v>0325</v>
      </c>
      <c r="E861" t="str">
        <f t="shared" si="59"/>
        <v>N</v>
      </c>
      <c r="F861" t="s">
        <v>7783</v>
      </c>
      <c r="G861" t="s">
        <v>7784</v>
      </c>
      <c r="H861" t="s">
        <v>8271</v>
      </c>
      <c r="I861" s="21"/>
      <c r="J8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862" spans="1:10">
      <c r="A862" t="s">
        <v>1247</v>
      </c>
      <c r="B862" t="str">
        <f t="shared" si="56"/>
        <v>DE</v>
      </c>
      <c r="C862" t="str">
        <f t="shared" si="57"/>
        <v>041</v>
      </c>
      <c r="D862" t="str">
        <f t="shared" si="58"/>
        <v>0351</v>
      </c>
      <c r="E862" t="str">
        <f t="shared" si="59"/>
        <v>N</v>
      </c>
      <c r="F862" t="s">
        <v>7791</v>
      </c>
      <c r="G862" t="s">
        <v>7792</v>
      </c>
      <c r="H862" t="s">
        <v>8272</v>
      </c>
      <c r="I862" s="21"/>
      <c r="J8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863" spans="1:10">
      <c r="A863" t="s">
        <v>1395</v>
      </c>
      <c r="B863" t="str">
        <f t="shared" ref="B863:B926" si="60">LEFT(A863,2)</f>
        <v>IL</v>
      </c>
      <c r="C863" t="str">
        <f t="shared" ref="C863:C926" si="61">MID(A863,4,3)</f>
        <v>006</v>
      </c>
      <c r="D863" t="str">
        <f t="shared" ref="D863:D926" si="62">MID(A863,8,4)</f>
        <v>9218</v>
      </c>
      <c r="E863" t="str">
        <f t="shared" ref="E863:E926" si="63">MID(A863,13,1)</f>
        <v>N</v>
      </c>
      <c r="F863" t="s">
        <v>7783</v>
      </c>
      <c r="G863" t="s">
        <v>7784</v>
      </c>
      <c r="H863" t="s">
        <v>8272</v>
      </c>
      <c r="I863" s="21"/>
      <c r="J8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4" spans="1:10">
      <c r="A864" t="s">
        <v>2044</v>
      </c>
      <c r="B864" t="str">
        <f t="shared" si="60"/>
        <v>DE</v>
      </c>
      <c r="C864" t="str">
        <f t="shared" si="61"/>
        <v>041</v>
      </c>
      <c r="D864" t="str">
        <f t="shared" si="62"/>
        <v>0331</v>
      </c>
      <c r="E864" t="str">
        <f t="shared" si="63"/>
        <v>N</v>
      </c>
      <c r="F864" t="s">
        <v>7783</v>
      </c>
      <c r="G864" t="s">
        <v>7784</v>
      </c>
      <c r="H864" t="s">
        <v>8273</v>
      </c>
      <c r="I864" s="21"/>
      <c r="J8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865" spans="1:10">
      <c r="A865" t="s">
        <v>203</v>
      </c>
      <c r="B865" t="str">
        <f t="shared" si="60"/>
        <v>DE</v>
      </c>
      <c r="C865" t="str">
        <f t="shared" si="61"/>
        <v>041</v>
      </c>
      <c r="D865" t="str">
        <f t="shared" si="62"/>
        <v>8182</v>
      </c>
      <c r="E865" t="str">
        <f t="shared" si="63"/>
        <v>N</v>
      </c>
      <c r="F865" t="s">
        <v>7783</v>
      </c>
      <c r="G865" t="s">
        <v>7784</v>
      </c>
      <c r="H865" t="s">
        <v>8273</v>
      </c>
      <c r="J8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6" spans="1:10">
      <c r="A866" t="s">
        <v>1405</v>
      </c>
      <c r="B866" t="str">
        <f t="shared" si="60"/>
        <v>IL</v>
      </c>
      <c r="C866" t="str">
        <f t="shared" si="61"/>
        <v>006</v>
      </c>
      <c r="D866" t="str">
        <f t="shared" si="62"/>
        <v>9228</v>
      </c>
      <c r="E866" t="str">
        <f t="shared" si="63"/>
        <v>N</v>
      </c>
      <c r="F866" t="s">
        <v>7783</v>
      </c>
      <c r="G866" t="s">
        <v>7784</v>
      </c>
      <c r="H866" t="s">
        <v>8273</v>
      </c>
      <c r="I866" s="21"/>
      <c r="J8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7" spans="1:10">
      <c r="A867" t="s">
        <v>202</v>
      </c>
      <c r="B867" t="str">
        <f t="shared" si="60"/>
        <v>DE</v>
      </c>
      <c r="C867" t="str">
        <f t="shared" si="61"/>
        <v>041</v>
      </c>
      <c r="D867" t="str">
        <f t="shared" si="62"/>
        <v>8177</v>
      </c>
      <c r="E867" t="str">
        <f t="shared" si="63"/>
        <v>N</v>
      </c>
      <c r="F867" t="s">
        <v>7783</v>
      </c>
      <c r="G867" t="s">
        <v>7784</v>
      </c>
      <c r="H867" t="s">
        <v>8274</v>
      </c>
      <c r="J8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8" spans="1:10">
      <c r="A868" t="s">
        <v>1416</v>
      </c>
      <c r="B868" t="str">
        <f t="shared" si="60"/>
        <v>IL</v>
      </c>
      <c r="C868" t="str">
        <f t="shared" si="61"/>
        <v>006</v>
      </c>
      <c r="D868" t="str">
        <f t="shared" si="62"/>
        <v>9239</v>
      </c>
      <c r="E868" t="str">
        <f t="shared" si="63"/>
        <v>N</v>
      </c>
      <c r="F868" t="s">
        <v>7791</v>
      </c>
      <c r="G868" t="s">
        <v>7792</v>
      </c>
      <c r="H868" t="s">
        <v>8274</v>
      </c>
      <c r="I868" s="21"/>
      <c r="J8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69" spans="1:10">
      <c r="A869" t="s">
        <v>1378</v>
      </c>
      <c r="B869" t="str">
        <f t="shared" si="60"/>
        <v>IL</v>
      </c>
      <c r="C869" t="str">
        <f t="shared" si="61"/>
        <v>006</v>
      </c>
      <c r="D869" t="str">
        <f t="shared" si="62"/>
        <v>9202</v>
      </c>
      <c r="E869" t="str">
        <f t="shared" si="63"/>
        <v>N</v>
      </c>
      <c r="F869" t="s">
        <v>7783</v>
      </c>
      <c r="G869" t="s">
        <v>7784</v>
      </c>
      <c r="H869" t="s">
        <v>8275</v>
      </c>
      <c r="I869" s="21"/>
      <c r="J8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0" spans="1:10">
      <c r="A870" t="s">
        <v>1246</v>
      </c>
      <c r="B870" t="str">
        <f t="shared" si="60"/>
        <v>DE</v>
      </c>
      <c r="C870" t="str">
        <f t="shared" si="61"/>
        <v>041</v>
      </c>
      <c r="D870" t="str">
        <f t="shared" si="62"/>
        <v>0350</v>
      </c>
      <c r="E870" t="str">
        <f t="shared" si="63"/>
        <v>N</v>
      </c>
      <c r="F870" t="s">
        <v>7783</v>
      </c>
      <c r="G870" t="s">
        <v>7784</v>
      </c>
      <c r="H870" t="s">
        <v>8276</v>
      </c>
      <c r="I870" s="21"/>
      <c r="J8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871" spans="1:10">
      <c r="A871" t="s">
        <v>204</v>
      </c>
      <c r="B871" t="str">
        <f t="shared" si="60"/>
        <v>DE</v>
      </c>
      <c r="C871" t="str">
        <f t="shared" si="61"/>
        <v>041</v>
      </c>
      <c r="D871" t="str">
        <f t="shared" si="62"/>
        <v>8183</v>
      </c>
      <c r="E871" t="str">
        <f t="shared" si="63"/>
        <v>N</v>
      </c>
      <c r="F871" t="s">
        <v>7783</v>
      </c>
      <c r="G871" t="s">
        <v>7784</v>
      </c>
      <c r="H871" t="s">
        <v>8276</v>
      </c>
      <c r="J8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2" spans="1:10">
      <c r="A872" t="s">
        <v>208</v>
      </c>
      <c r="B872" t="str">
        <f t="shared" si="60"/>
        <v>DE</v>
      </c>
      <c r="C872" t="str">
        <f t="shared" si="61"/>
        <v>041</v>
      </c>
      <c r="D872" t="str">
        <f t="shared" si="62"/>
        <v>8188</v>
      </c>
      <c r="E872" t="str">
        <f t="shared" si="63"/>
        <v>N</v>
      </c>
      <c r="F872" t="s">
        <v>7783</v>
      </c>
      <c r="G872" t="s">
        <v>7784</v>
      </c>
      <c r="H872" t="s">
        <v>8277</v>
      </c>
      <c r="J8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3" spans="1:10">
      <c r="A873" t="s">
        <v>1364</v>
      </c>
      <c r="B873" t="str">
        <f t="shared" si="60"/>
        <v>IL</v>
      </c>
      <c r="C873" t="str">
        <f t="shared" si="61"/>
        <v>006</v>
      </c>
      <c r="D873" t="str">
        <f t="shared" si="62"/>
        <v>9029</v>
      </c>
      <c r="E873" t="str">
        <f t="shared" si="63"/>
        <v>N</v>
      </c>
      <c r="F873" t="s">
        <v>7783</v>
      </c>
      <c r="G873" t="s">
        <v>7784</v>
      </c>
      <c r="H873" t="s">
        <v>8278</v>
      </c>
      <c r="I873" s="21"/>
      <c r="J8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4" spans="1:10">
      <c r="A874" t="s">
        <v>1409</v>
      </c>
      <c r="B874" t="str">
        <f t="shared" si="60"/>
        <v>IL</v>
      </c>
      <c r="C874" t="str">
        <f t="shared" si="61"/>
        <v>006</v>
      </c>
      <c r="D874" t="str">
        <f t="shared" si="62"/>
        <v>9232</v>
      </c>
      <c r="E874" t="str">
        <f t="shared" si="63"/>
        <v>N</v>
      </c>
      <c r="F874" t="s">
        <v>7791</v>
      </c>
      <c r="G874" t="s">
        <v>7792</v>
      </c>
      <c r="H874" t="s">
        <v>8278</v>
      </c>
      <c r="I874" s="21"/>
      <c r="J8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5" spans="1:10">
      <c r="A875" t="s">
        <v>205</v>
      </c>
      <c r="B875" t="str">
        <f t="shared" si="60"/>
        <v>DE</v>
      </c>
      <c r="C875" t="str">
        <f t="shared" si="61"/>
        <v>041</v>
      </c>
      <c r="D875" t="str">
        <f t="shared" si="62"/>
        <v>8184</v>
      </c>
      <c r="E875" t="str">
        <f t="shared" si="63"/>
        <v>N</v>
      </c>
      <c r="F875" t="s">
        <v>7783</v>
      </c>
      <c r="G875" t="s">
        <v>7784</v>
      </c>
      <c r="H875" t="s">
        <v>8279</v>
      </c>
      <c r="J8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6" spans="1:10">
      <c r="A876" t="s">
        <v>207</v>
      </c>
      <c r="B876" t="str">
        <f t="shared" si="60"/>
        <v>DE</v>
      </c>
      <c r="C876" t="str">
        <f t="shared" si="61"/>
        <v>041</v>
      </c>
      <c r="D876" t="str">
        <f t="shared" si="62"/>
        <v>8186</v>
      </c>
      <c r="E876" t="str">
        <f t="shared" si="63"/>
        <v>N</v>
      </c>
      <c r="F876" t="s">
        <v>7783</v>
      </c>
      <c r="G876" t="s">
        <v>7784</v>
      </c>
      <c r="H876" t="s">
        <v>8279</v>
      </c>
      <c r="J8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7" spans="1:10">
      <c r="A877" t="s">
        <v>1372</v>
      </c>
      <c r="B877" t="str">
        <f t="shared" si="60"/>
        <v>IL</v>
      </c>
      <c r="C877" t="str">
        <f t="shared" si="61"/>
        <v>006</v>
      </c>
      <c r="D877" t="str">
        <f t="shared" si="62"/>
        <v>9037</v>
      </c>
      <c r="E877" t="str">
        <f t="shared" si="63"/>
        <v>N</v>
      </c>
      <c r="F877" t="s">
        <v>7791</v>
      </c>
      <c r="G877" t="s">
        <v>7792</v>
      </c>
      <c r="H877" t="s">
        <v>8280</v>
      </c>
      <c r="I877" s="21"/>
      <c r="J8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8" spans="1:10">
      <c r="A878" t="s">
        <v>206</v>
      </c>
      <c r="B878" t="str">
        <f t="shared" si="60"/>
        <v>DE</v>
      </c>
      <c r="C878" t="str">
        <f t="shared" si="61"/>
        <v>041</v>
      </c>
      <c r="D878" t="str">
        <f t="shared" si="62"/>
        <v>8185</v>
      </c>
      <c r="E878" t="str">
        <f t="shared" si="63"/>
        <v>N</v>
      </c>
      <c r="F878" t="s">
        <v>7783</v>
      </c>
      <c r="G878" t="s">
        <v>7784</v>
      </c>
      <c r="H878" t="s">
        <v>8281</v>
      </c>
      <c r="J8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79" spans="1:10">
      <c r="A879" t="s">
        <v>1261</v>
      </c>
      <c r="B879" t="str">
        <f t="shared" si="60"/>
        <v>DE</v>
      </c>
      <c r="C879" t="str">
        <f t="shared" si="61"/>
        <v>041</v>
      </c>
      <c r="D879" t="str">
        <f t="shared" si="62"/>
        <v>0374</v>
      </c>
      <c r="E879" t="str">
        <f t="shared" si="63"/>
        <v>N</v>
      </c>
      <c r="F879" t="s">
        <v>7783</v>
      </c>
      <c r="G879" t="s">
        <v>7784</v>
      </c>
      <c r="H879" t="s">
        <v>8282</v>
      </c>
      <c r="J8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880" spans="1:10">
      <c r="A880" t="s">
        <v>209</v>
      </c>
      <c r="B880" t="str">
        <f t="shared" si="60"/>
        <v>DE</v>
      </c>
      <c r="C880" t="str">
        <f t="shared" si="61"/>
        <v>041</v>
      </c>
      <c r="D880" t="str">
        <f t="shared" si="62"/>
        <v>8195</v>
      </c>
      <c r="E880" t="str">
        <f t="shared" si="63"/>
        <v>N</v>
      </c>
      <c r="F880" t="s">
        <v>7783</v>
      </c>
      <c r="G880" t="s">
        <v>7784</v>
      </c>
      <c r="H880" t="s">
        <v>8282</v>
      </c>
      <c r="J8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1" spans="1:10">
      <c r="A881" t="s">
        <v>1373</v>
      </c>
      <c r="B881" t="str">
        <f t="shared" si="60"/>
        <v>IL</v>
      </c>
      <c r="C881" t="str">
        <f t="shared" si="61"/>
        <v>006</v>
      </c>
      <c r="D881" t="str">
        <f t="shared" si="62"/>
        <v>9038</v>
      </c>
      <c r="E881" t="str">
        <f t="shared" si="63"/>
        <v>N</v>
      </c>
      <c r="F881" t="s">
        <v>7791</v>
      </c>
      <c r="G881" t="s">
        <v>7792</v>
      </c>
      <c r="H881" t="s">
        <v>8282</v>
      </c>
      <c r="I881" s="21"/>
      <c r="J8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2" spans="1:10">
      <c r="A882" t="s">
        <v>1395</v>
      </c>
      <c r="B882" t="str">
        <f t="shared" si="60"/>
        <v>IL</v>
      </c>
      <c r="C882" t="str">
        <f t="shared" si="61"/>
        <v>006</v>
      </c>
      <c r="D882" t="str">
        <f t="shared" si="62"/>
        <v>9218</v>
      </c>
      <c r="E882" t="str">
        <f t="shared" si="63"/>
        <v>N</v>
      </c>
      <c r="F882" t="s">
        <v>7791</v>
      </c>
      <c r="G882" t="s">
        <v>7792</v>
      </c>
      <c r="H882" t="s">
        <v>8283</v>
      </c>
      <c r="I882" s="21"/>
      <c r="J8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3" spans="1:10">
      <c r="A883" t="s">
        <v>1112</v>
      </c>
      <c r="B883" t="str">
        <f t="shared" si="60"/>
        <v>DE</v>
      </c>
      <c r="C883" t="str">
        <f t="shared" si="61"/>
        <v>041</v>
      </c>
      <c r="D883" t="str">
        <f t="shared" si="62"/>
        <v>0359</v>
      </c>
      <c r="E883" t="str">
        <f t="shared" si="63"/>
        <v>N</v>
      </c>
      <c r="F883" t="s">
        <v>7791</v>
      </c>
      <c r="G883" t="s">
        <v>7792</v>
      </c>
      <c r="H883" t="s">
        <v>8284</v>
      </c>
      <c r="I883" s="21"/>
      <c r="J8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884" spans="1:10">
      <c r="A884" t="s">
        <v>1405</v>
      </c>
      <c r="B884" t="str">
        <f t="shared" si="60"/>
        <v>IL</v>
      </c>
      <c r="C884" t="str">
        <f t="shared" si="61"/>
        <v>006</v>
      </c>
      <c r="D884" t="str">
        <f t="shared" si="62"/>
        <v>9228</v>
      </c>
      <c r="E884" t="str">
        <f t="shared" si="63"/>
        <v>N</v>
      </c>
      <c r="F884" t="s">
        <v>7791</v>
      </c>
      <c r="G884" t="s">
        <v>7792</v>
      </c>
      <c r="H884" t="s">
        <v>8284</v>
      </c>
      <c r="I884" s="21"/>
      <c r="J8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5" spans="1:10">
      <c r="A885" t="s">
        <v>1427</v>
      </c>
      <c r="B885" t="str">
        <f t="shared" si="60"/>
        <v>IL</v>
      </c>
      <c r="C885" t="str">
        <f t="shared" si="61"/>
        <v>006</v>
      </c>
      <c r="D885" t="str">
        <f t="shared" si="62"/>
        <v>9506</v>
      </c>
      <c r="E885" t="str">
        <f t="shared" si="63"/>
        <v>M</v>
      </c>
      <c r="F885" t="s">
        <v>7783</v>
      </c>
      <c r="G885" t="s">
        <v>7784</v>
      </c>
      <c r="H885" t="s">
        <v>8284</v>
      </c>
      <c r="I885" s="21"/>
      <c r="J8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6" spans="1:10">
      <c r="A886" t="s">
        <v>1438</v>
      </c>
      <c r="B886" t="str">
        <f t="shared" si="60"/>
        <v>IL</v>
      </c>
      <c r="C886" t="str">
        <f t="shared" si="61"/>
        <v>006</v>
      </c>
      <c r="D886" t="str">
        <f t="shared" si="62"/>
        <v>9602</v>
      </c>
      <c r="E886" t="str">
        <f t="shared" si="63"/>
        <v>M</v>
      </c>
      <c r="F886" t="s">
        <v>7791</v>
      </c>
      <c r="G886" t="s">
        <v>7792</v>
      </c>
      <c r="H886" t="s">
        <v>8284</v>
      </c>
      <c r="I886" s="21"/>
      <c r="J8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7" spans="1:10">
      <c r="A887" t="s">
        <v>1190</v>
      </c>
      <c r="B887" t="str">
        <f t="shared" si="60"/>
        <v>IL</v>
      </c>
      <c r="C887" t="str">
        <f t="shared" si="61"/>
        <v>006</v>
      </c>
      <c r="D887" t="str">
        <f t="shared" si="62"/>
        <v>1021</v>
      </c>
      <c r="E887" t="str">
        <f t="shared" si="63"/>
        <v>N</v>
      </c>
      <c r="F887" t="s">
        <v>7783</v>
      </c>
      <c r="G887" t="s">
        <v>7784</v>
      </c>
      <c r="H887" t="s">
        <v>8285</v>
      </c>
      <c r="I887" s="21"/>
      <c r="J8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8" spans="1:10">
      <c r="A888" t="s">
        <v>1378</v>
      </c>
      <c r="B888" t="str">
        <f t="shared" si="60"/>
        <v>IL</v>
      </c>
      <c r="C888" t="str">
        <f t="shared" si="61"/>
        <v>006</v>
      </c>
      <c r="D888" t="str">
        <f t="shared" si="62"/>
        <v>9202</v>
      </c>
      <c r="E888" t="str">
        <f t="shared" si="63"/>
        <v>N</v>
      </c>
      <c r="F888" t="s">
        <v>7791</v>
      </c>
      <c r="G888" t="s">
        <v>7792</v>
      </c>
      <c r="H888" t="s">
        <v>8285</v>
      </c>
      <c r="I888" s="21"/>
      <c r="J8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89" spans="1:10">
      <c r="A889" t="s">
        <v>1374</v>
      </c>
      <c r="B889" t="str">
        <f t="shared" si="60"/>
        <v>IL</v>
      </c>
      <c r="C889" t="str">
        <f t="shared" si="61"/>
        <v>006</v>
      </c>
      <c r="D889" t="str">
        <f t="shared" si="62"/>
        <v>9039</v>
      </c>
      <c r="E889" t="str">
        <f t="shared" si="63"/>
        <v>N</v>
      </c>
      <c r="F889" t="s">
        <v>7783</v>
      </c>
      <c r="G889" t="s">
        <v>7784</v>
      </c>
      <c r="H889" t="s">
        <v>8286</v>
      </c>
      <c r="I889" s="21"/>
      <c r="J8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0" spans="1:10">
      <c r="A890" t="s">
        <v>1426</v>
      </c>
      <c r="B890" t="str">
        <f t="shared" si="60"/>
        <v>IL</v>
      </c>
      <c r="C890" t="str">
        <f t="shared" si="61"/>
        <v>006</v>
      </c>
      <c r="D890" t="str">
        <f t="shared" si="62"/>
        <v>9505</v>
      </c>
      <c r="E890" t="str">
        <f t="shared" si="63"/>
        <v>M</v>
      </c>
      <c r="F890" t="s">
        <v>7783</v>
      </c>
      <c r="G890" t="s">
        <v>7784</v>
      </c>
      <c r="H890" t="s">
        <v>8286</v>
      </c>
      <c r="I890" s="21"/>
      <c r="J8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1" spans="1:10">
      <c r="A891" t="s">
        <v>1349</v>
      </c>
      <c r="B891" t="str">
        <f t="shared" si="60"/>
        <v>IL</v>
      </c>
      <c r="C891" t="str">
        <f t="shared" si="61"/>
        <v>006</v>
      </c>
      <c r="D891" t="str">
        <f t="shared" si="62"/>
        <v>9014</v>
      </c>
      <c r="E891" t="str">
        <f t="shared" si="63"/>
        <v>N</v>
      </c>
      <c r="F891" t="s">
        <v>7783</v>
      </c>
      <c r="G891" t="s">
        <v>7784</v>
      </c>
      <c r="H891" t="s">
        <v>8287</v>
      </c>
      <c r="I891" s="21"/>
      <c r="J8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2" spans="1:10">
      <c r="A892" t="s">
        <v>1117</v>
      </c>
      <c r="B892" t="str">
        <f t="shared" si="60"/>
        <v>DE</v>
      </c>
      <c r="C892" t="str">
        <f t="shared" si="61"/>
        <v>041</v>
      </c>
      <c r="D892" t="str">
        <f t="shared" si="62"/>
        <v>0368</v>
      </c>
      <c r="E892" t="str">
        <f t="shared" si="63"/>
        <v>N</v>
      </c>
      <c r="F892" t="s">
        <v>7783</v>
      </c>
      <c r="G892" t="s">
        <v>7784</v>
      </c>
      <c r="H892" t="s">
        <v>8288</v>
      </c>
      <c r="J8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893" spans="1:10">
      <c r="A893" t="s">
        <v>1191</v>
      </c>
      <c r="B893" t="str">
        <f t="shared" si="60"/>
        <v>IL</v>
      </c>
      <c r="C893" t="str">
        <f t="shared" si="61"/>
        <v>006</v>
      </c>
      <c r="D893" t="str">
        <f t="shared" si="62"/>
        <v>1022</v>
      </c>
      <c r="E893" t="str">
        <f t="shared" si="63"/>
        <v>N</v>
      </c>
      <c r="F893" t="s">
        <v>7783</v>
      </c>
      <c r="G893" t="s">
        <v>7784</v>
      </c>
      <c r="H893" t="s">
        <v>8289</v>
      </c>
      <c r="I893" s="21"/>
      <c r="J8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4" spans="1:10">
      <c r="A894" t="s">
        <v>2045</v>
      </c>
      <c r="B894" t="str">
        <f t="shared" si="60"/>
        <v>DE</v>
      </c>
      <c r="C894" t="str">
        <f t="shared" si="61"/>
        <v>041</v>
      </c>
      <c r="D894" t="str">
        <f t="shared" si="62"/>
        <v>0332</v>
      </c>
      <c r="E894" t="str">
        <f t="shared" si="63"/>
        <v>N</v>
      </c>
      <c r="F894" t="s">
        <v>7783</v>
      </c>
      <c r="G894" t="s">
        <v>7784</v>
      </c>
      <c r="H894" t="s">
        <v>8290</v>
      </c>
      <c r="I894" s="21"/>
      <c r="J8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895" spans="1:10">
      <c r="A895" t="s">
        <v>1246</v>
      </c>
      <c r="B895" t="str">
        <f t="shared" si="60"/>
        <v>DE</v>
      </c>
      <c r="C895" t="str">
        <f t="shared" si="61"/>
        <v>041</v>
      </c>
      <c r="D895" t="str">
        <f t="shared" si="62"/>
        <v>0350</v>
      </c>
      <c r="E895" t="str">
        <f t="shared" si="63"/>
        <v>N</v>
      </c>
      <c r="F895" t="s">
        <v>7791</v>
      </c>
      <c r="G895" t="s">
        <v>7792</v>
      </c>
      <c r="H895" t="s">
        <v>8291</v>
      </c>
      <c r="I895" s="21"/>
      <c r="J8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896" spans="1:10">
      <c r="A896" t="s">
        <v>2502</v>
      </c>
      <c r="B896" t="str">
        <f t="shared" si="60"/>
        <v>DE</v>
      </c>
      <c r="C896" t="str">
        <f t="shared" si="61"/>
        <v>041</v>
      </c>
      <c r="D896" t="str">
        <f t="shared" si="62"/>
        <v>0333</v>
      </c>
      <c r="E896" t="str">
        <f t="shared" si="63"/>
        <v>N</v>
      </c>
      <c r="F896" t="s">
        <v>7783</v>
      </c>
      <c r="G896" t="s">
        <v>7784</v>
      </c>
      <c r="H896" t="s">
        <v>8292</v>
      </c>
      <c r="I896" s="21"/>
      <c r="J8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897" spans="1:10">
      <c r="A897" t="s">
        <v>1353</v>
      </c>
      <c r="B897" t="str">
        <f t="shared" si="60"/>
        <v>IL</v>
      </c>
      <c r="C897" t="str">
        <f t="shared" si="61"/>
        <v>006</v>
      </c>
      <c r="D897" t="str">
        <f t="shared" si="62"/>
        <v>9018</v>
      </c>
      <c r="E897" t="str">
        <f t="shared" si="63"/>
        <v>N</v>
      </c>
      <c r="F897" t="s">
        <v>7783</v>
      </c>
      <c r="G897" t="s">
        <v>7784</v>
      </c>
      <c r="H897" t="s">
        <v>8293</v>
      </c>
      <c r="I897" s="21"/>
      <c r="J8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8" spans="1:10">
      <c r="A898" t="s">
        <v>1364</v>
      </c>
      <c r="B898" t="str">
        <f t="shared" si="60"/>
        <v>IL</v>
      </c>
      <c r="C898" t="str">
        <f t="shared" si="61"/>
        <v>006</v>
      </c>
      <c r="D898" t="str">
        <f t="shared" si="62"/>
        <v>9029</v>
      </c>
      <c r="E898" t="str">
        <f t="shared" si="63"/>
        <v>N</v>
      </c>
      <c r="F898" t="s">
        <v>7791</v>
      </c>
      <c r="G898" t="s">
        <v>7792</v>
      </c>
      <c r="H898" t="s">
        <v>8294</v>
      </c>
      <c r="I898" s="21"/>
      <c r="J8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899" spans="1:10">
      <c r="A899" t="s">
        <v>1427</v>
      </c>
      <c r="B899" t="str">
        <f t="shared" si="60"/>
        <v>IL</v>
      </c>
      <c r="C899" t="str">
        <f t="shared" si="61"/>
        <v>006</v>
      </c>
      <c r="D899" t="str">
        <f t="shared" si="62"/>
        <v>9506</v>
      </c>
      <c r="E899" t="str">
        <f t="shared" si="63"/>
        <v>M</v>
      </c>
      <c r="F899" t="s">
        <v>7791</v>
      </c>
      <c r="G899" t="s">
        <v>7792</v>
      </c>
      <c r="H899" t="s">
        <v>8294</v>
      </c>
      <c r="I899" s="21"/>
      <c r="J8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00" spans="1:10">
      <c r="A900" t="s">
        <v>1261</v>
      </c>
      <c r="B900" t="str">
        <f t="shared" si="60"/>
        <v>DE</v>
      </c>
      <c r="C900" t="str">
        <f t="shared" si="61"/>
        <v>041</v>
      </c>
      <c r="D900" t="str">
        <f t="shared" si="62"/>
        <v>0374</v>
      </c>
      <c r="E900" t="str">
        <f t="shared" si="63"/>
        <v>N</v>
      </c>
      <c r="F900" t="s">
        <v>7791</v>
      </c>
      <c r="G900" t="s">
        <v>7792</v>
      </c>
      <c r="H900" t="s">
        <v>8295</v>
      </c>
      <c r="J9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01" spans="1:10">
      <c r="A901" t="s">
        <v>867</v>
      </c>
      <c r="B901" t="str">
        <f t="shared" si="60"/>
        <v>IL</v>
      </c>
      <c r="C901" t="str">
        <f t="shared" si="61"/>
        <v>006</v>
      </c>
      <c r="D901" t="str">
        <f t="shared" si="62"/>
        <v>1023</v>
      </c>
      <c r="E901" t="str">
        <f t="shared" si="63"/>
        <v>N</v>
      </c>
      <c r="F901" t="s">
        <v>7783</v>
      </c>
      <c r="G901" t="s">
        <v>7784</v>
      </c>
      <c r="H901" t="s">
        <v>8295</v>
      </c>
      <c r="I901" s="21"/>
      <c r="J9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02" spans="1:10">
      <c r="A902" t="s">
        <v>1358</v>
      </c>
      <c r="B902" t="str">
        <f t="shared" si="60"/>
        <v>IL</v>
      </c>
      <c r="C902" t="str">
        <f t="shared" si="61"/>
        <v>006</v>
      </c>
      <c r="D902" t="str">
        <f t="shared" si="62"/>
        <v>9023</v>
      </c>
      <c r="E902" t="str">
        <f t="shared" si="63"/>
        <v>N</v>
      </c>
      <c r="F902" t="s">
        <v>7783</v>
      </c>
      <c r="G902" t="s">
        <v>7784</v>
      </c>
      <c r="H902" t="s">
        <v>8295</v>
      </c>
      <c r="I902" s="21"/>
      <c r="J9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03" spans="1:10">
      <c r="A903" t="s">
        <v>871</v>
      </c>
      <c r="B903" t="str">
        <f t="shared" si="60"/>
        <v>IL</v>
      </c>
      <c r="C903" t="str">
        <f t="shared" si="61"/>
        <v>006</v>
      </c>
      <c r="D903" t="str">
        <f t="shared" si="62"/>
        <v>1024</v>
      </c>
      <c r="E903" t="str">
        <f t="shared" si="63"/>
        <v>N</v>
      </c>
      <c r="F903" t="s">
        <v>7783</v>
      </c>
      <c r="G903" t="s">
        <v>7784</v>
      </c>
      <c r="H903" t="s">
        <v>8296</v>
      </c>
      <c r="I903" s="21"/>
      <c r="J9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04" spans="1:10">
      <c r="A904" t="s">
        <v>1403</v>
      </c>
      <c r="B904" t="str">
        <f t="shared" si="60"/>
        <v>IL</v>
      </c>
      <c r="C904" t="str">
        <f t="shared" si="61"/>
        <v>006</v>
      </c>
      <c r="D904" t="str">
        <f t="shared" si="62"/>
        <v>9226</v>
      </c>
      <c r="E904" t="str">
        <f t="shared" si="63"/>
        <v>N</v>
      </c>
      <c r="F904" t="s">
        <v>7783</v>
      </c>
      <c r="G904" t="s">
        <v>7784</v>
      </c>
      <c r="H904" t="s">
        <v>8296</v>
      </c>
      <c r="I904" s="21"/>
      <c r="J9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05" spans="1:10">
      <c r="A905" t="s">
        <v>1426</v>
      </c>
      <c r="B905" t="str">
        <f t="shared" si="60"/>
        <v>IL</v>
      </c>
      <c r="C905" t="str">
        <f t="shared" si="61"/>
        <v>006</v>
      </c>
      <c r="D905" t="str">
        <f t="shared" si="62"/>
        <v>9505</v>
      </c>
      <c r="E905" t="str">
        <f t="shared" si="63"/>
        <v>M</v>
      </c>
      <c r="F905" t="s">
        <v>7791</v>
      </c>
      <c r="G905" t="s">
        <v>7792</v>
      </c>
      <c r="H905" t="s">
        <v>8296</v>
      </c>
      <c r="I905" s="21"/>
      <c r="J9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06" spans="1:10">
      <c r="A906" t="s">
        <v>252</v>
      </c>
      <c r="B906" t="str">
        <f t="shared" si="60"/>
        <v>DE</v>
      </c>
      <c r="C906" t="str">
        <f t="shared" si="61"/>
        <v>041</v>
      </c>
      <c r="D906" t="str">
        <f t="shared" si="62"/>
        <v>8196</v>
      </c>
      <c r="E906" t="str">
        <f t="shared" si="63"/>
        <v>N</v>
      </c>
      <c r="F906" t="s">
        <v>7783</v>
      </c>
      <c r="G906" t="s">
        <v>7784</v>
      </c>
      <c r="H906" t="s">
        <v>8297</v>
      </c>
      <c r="J9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07" spans="1:10">
      <c r="A907" t="s">
        <v>253</v>
      </c>
      <c r="B907" t="str">
        <f t="shared" si="60"/>
        <v>DE</v>
      </c>
      <c r="C907" t="str">
        <f t="shared" si="61"/>
        <v>041</v>
      </c>
      <c r="D907" t="str">
        <f t="shared" si="62"/>
        <v>8198</v>
      </c>
      <c r="E907" t="str">
        <f t="shared" si="63"/>
        <v>N</v>
      </c>
      <c r="F907" t="s">
        <v>7783</v>
      </c>
      <c r="G907" t="s">
        <v>7784</v>
      </c>
      <c r="H907" t="s">
        <v>8298</v>
      </c>
      <c r="J9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08" spans="1:10">
      <c r="A908" t="s">
        <v>874</v>
      </c>
      <c r="B908" t="str">
        <f t="shared" si="60"/>
        <v>IL</v>
      </c>
      <c r="C908" t="str">
        <f t="shared" si="61"/>
        <v>006</v>
      </c>
      <c r="D908" t="str">
        <f t="shared" si="62"/>
        <v>1025</v>
      </c>
      <c r="E908" t="str">
        <f t="shared" si="63"/>
        <v>N</v>
      </c>
      <c r="F908" t="s">
        <v>7783</v>
      </c>
      <c r="G908" t="s">
        <v>7784</v>
      </c>
      <c r="H908" t="s">
        <v>8298</v>
      </c>
      <c r="I908" s="21"/>
      <c r="J9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09" spans="1:10">
      <c r="A909" t="s">
        <v>1349</v>
      </c>
      <c r="B909" t="str">
        <f t="shared" si="60"/>
        <v>IL</v>
      </c>
      <c r="C909" t="str">
        <f t="shared" si="61"/>
        <v>006</v>
      </c>
      <c r="D909" t="str">
        <f t="shared" si="62"/>
        <v>9014</v>
      </c>
      <c r="E909" t="str">
        <f t="shared" si="63"/>
        <v>N</v>
      </c>
      <c r="F909" t="s">
        <v>7791</v>
      </c>
      <c r="G909" t="s">
        <v>7792</v>
      </c>
      <c r="H909" t="s">
        <v>8298</v>
      </c>
      <c r="I909" s="21"/>
      <c r="J9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10" spans="1:10">
      <c r="A910" t="s">
        <v>875</v>
      </c>
      <c r="B910" t="str">
        <f t="shared" si="60"/>
        <v>IL</v>
      </c>
      <c r="C910" t="str">
        <f t="shared" si="61"/>
        <v>006</v>
      </c>
      <c r="D910" t="str">
        <f t="shared" si="62"/>
        <v>1026</v>
      </c>
      <c r="E910" t="str">
        <f t="shared" si="63"/>
        <v>N</v>
      </c>
      <c r="F910" t="s">
        <v>7783</v>
      </c>
      <c r="G910" t="s">
        <v>7784</v>
      </c>
      <c r="H910" t="s">
        <v>8299</v>
      </c>
      <c r="I910" s="21"/>
      <c r="J9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11" spans="1:10">
      <c r="A911" t="s">
        <v>1191</v>
      </c>
      <c r="B911" t="str">
        <f t="shared" si="60"/>
        <v>IL</v>
      </c>
      <c r="C911" t="str">
        <f t="shared" si="61"/>
        <v>006</v>
      </c>
      <c r="D911" t="str">
        <f t="shared" si="62"/>
        <v>1022</v>
      </c>
      <c r="E911" t="str">
        <f t="shared" si="63"/>
        <v>N</v>
      </c>
      <c r="F911" t="s">
        <v>7791</v>
      </c>
      <c r="G911" t="s">
        <v>7792</v>
      </c>
      <c r="H911" t="s">
        <v>8300</v>
      </c>
      <c r="I911" s="21"/>
      <c r="J9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12" spans="1:10">
      <c r="A912" t="s">
        <v>867</v>
      </c>
      <c r="B912" t="str">
        <f t="shared" si="60"/>
        <v>IL</v>
      </c>
      <c r="C912" t="str">
        <f t="shared" si="61"/>
        <v>006</v>
      </c>
      <c r="D912" t="str">
        <f t="shared" si="62"/>
        <v>1023</v>
      </c>
      <c r="E912" t="str">
        <f t="shared" si="63"/>
        <v>N</v>
      </c>
      <c r="F912" t="s">
        <v>7791</v>
      </c>
      <c r="G912" t="s">
        <v>7792</v>
      </c>
      <c r="H912" t="s">
        <v>8300</v>
      </c>
      <c r="I912" s="21"/>
      <c r="J9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13" spans="1:10">
      <c r="A913" t="s">
        <v>1366</v>
      </c>
      <c r="B913" t="str">
        <f t="shared" si="60"/>
        <v>IL</v>
      </c>
      <c r="C913" t="str">
        <f t="shared" si="61"/>
        <v>006</v>
      </c>
      <c r="D913" t="str">
        <f t="shared" si="62"/>
        <v>9031</v>
      </c>
      <c r="E913" t="str">
        <f t="shared" si="63"/>
        <v>N</v>
      </c>
      <c r="F913" t="s">
        <v>7783</v>
      </c>
      <c r="G913" t="s">
        <v>7784</v>
      </c>
      <c r="H913" t="s">
        <v>8300</v>
      </c>
      <c r="I913" s="21"/>
      <c r="J9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14" spans="1:10">
      <c r="A914" t="s">
        <v>1190</v>
      </c>
      <c r="B914" t="str">
        <f t="shared" si="60"/>
        <v>IL</v>
      </c>
      <c r="C914" t="str">
        <f t="shared" si="61"/>
        <v>006</v>
      </c>
      <c r="D914" t="str">
        <f t="shared" si="62"/>
        <v>1021</v>
      </c>
      <c r="E914" t="str">
        <f t="shared" si="63"/>
        <v>N</v>
      </c>
      <c r="F914" t="s">
        <v>7789</v>
      </c>
      <c r="G914" t="s">
        <v>7790</v>
      </c>
      <c r="H914" t="s">
        <v>8301</v>
      </c>
      <c r="I914" s="21"/>
      <c r="J9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915" spans="1:10">
      <c r="A915" t="s">
        <v>254</v>
      </c>
      <c r="B915" t="str">
        <f t="shared" si="60"/>
        <v>DE</v>
      </c>
      <c r="C915" t="str">
        <f t="shared" si="61"/>
        <v>041</v>
      </c>
      <c r="D915" t="str">
        <f t="shared" si="62"/>
        <v>8203</v>
      </c>
      <c r="E915" t="str">
        <f t="shared" si="63"/>
        <v>N</v>
      </c>
      <c r="F915" t="s">
        <v>7783</v>
      </c>
      <c r="G915" t="s">
        <v>7784</v>
      </c>
      <c r="H915" t="s">
        <v>8302</v>
      </c>
      <c r="J9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16" spans="1:10">
      <c r="A916" t="s">
        <v>1117</v>
      </c>
      <c r="B916" t="str">
        <f t="shared" si="60"/>
        <v>DE</v>
      </c>
      <c r="C916" t="str">
        <f t="shared" si="61"/>
        <v>041</v>
      </c>
      <c r="D916" t="str">
        <f t="shared" si="62"/>
        <v>0368</v>
      </c>
      <c r="E916" t="str">
        <f t="shared" si="63"/>
        <v>N</v>
      </c>
      <c r="F916" t="s">
        <v>7791</v>
      </c>
      <c r="G916" t="s">
        <v>7792</v>
      </c>
      <c r="H916" t="s">
        <v>8303</v>
      </c>
      <c r="J9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917" spans="1:10">
      <c r="A917" t="s">
        <v>1401</v>
      </c>
      <c r="B917" t="str">
        <f t="shared" si="60"/>
        <v>IL</v>
      </c>
      <c r="C917" t="str">
        <f t="shared" si="61"/>
        <v>006</v>
      </c>
      <c r="D917" t="str">
        <f t="shared" si="62"/>
        <v>9224</v>
      </c>
      <c r="E917" t="str">
        <f t="shared" si="63"/>
        <v>N</v>
      </c>
      <c r="F917" t="s">
        <v>7783</v>
      </c>
      <c r="G917" t="s">
        <v>7784</v>
      </c>
      <c r="H917" t="s">
        <v>8303</v>
      </c>
      <c r="I917" s="21"/>
      <c r="J9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18" spans="1:10">
      <c r="A918" t="s">
        <v>876</v>
      </c>
      <c r="B918" t="str">
        <f t="shared" si="60"/>
        <v>IL</v>
      </c>
      <c r="C918" t="str">
        <f t="shared" si="61"/>
        <v>006</v>
      </c>
      <c r="D918" t="str">
        <f t="shared" si="62"/>
        <v>1027</v>
      </c>
      <c r="E918" t="str">
        <f t="shared" si="63"/>
        <v>N</v>
      </c>
      <c r="F918" t="s">
        <v>7783</v>
      </c>
      <c r="G918" t="s">
        <v>7784</v>
      </c>
      <c r="H918" t="s">
        <v>8304</v>
      </c>
      <c r="I918" s="21"/>
      <c r="J9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19" spans="1:10">
      <c r="A919" t="s">
        <v>1335</v>
      </c>
      <c r="B919" t="str">
        <f t="shared" si="60"/>
        <v>IL</v>
      </c>
      <c r="C919" t="str">
        <f t="shared" si="61"/>
        <v>006</v>
      </c>
      <c r="D919" t="str">
        <f t="shared" si="62"/>
        <v>9001</v>
      </c>
      <c r="E919" t="str">
        <f t="shared" si="63"/>
        <v>N</v>
      </c>
      <c r="F919" t="s">
        <v>7783</v>
      </c>
      <c r="G919" t="s">
        <v>7784</v>
      </c>
      <c r="H919" t="s">
        <v>8304</v>
      </c>
      <c r="I919" s="21"/>
      <c r="J9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20" spans="1:10">
      <c r="A920" t="s">
        <v>1353</v>
      </c>
      <c r="B920" t="str">
        <f t="shared" si="60"/>
        <v>IL</v>
      </c>
      <c r="C920" t="str">
        <f t="shared" si="61"/>
        <v>006</v>
      </c>
      <c r="D920" t="str">
        <f t="shared" si="62"/>
        <v>9018</v>
      </c>
      <c r="E920" t="str">
        <f t="shared" si="63"/>
        <v>N</v>
      </c>
      <c r="F920" t="s">
        <v>7791</v>
      </c>
      <c r="G920" t="s">
        <v>7792</v>
      </c>
      <c r="H920" t="s">
        <v>8304</v>
      </c>
      <c r="I920" s="21"/>
      <c r="J9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21" spans="1:10">
      <c r="A921" t="s">
        <v>255</v>
      </c>
      <c r="B921" t="str">
        <f t="shared" si="60"/>
        <v>DE</v>
      </c>
      <c r="C921" t="str">
        <f t="shared" si="61"/>
        <v>041</v>
      </c>
      <c r="D921" t="str">
        <f t="shared" si="62"/>
        <v>8204</v>
      </c>
      <c r="E921" t="str">
        <f t="shared" si="63"/>
        <v>N</v>
      </c>
      <c r="F921" t="s">
        <v>7783</v>
      </c>
      <c r="G921" t="s">
        <v>7784</v>
      </c>
      <c r="H921" t="s">
        <v>8305</v>
      </c>
      <c r="J9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22" spans="1:10">
      <c r="A922" t="s">
        <v>1374</v>
      </c>
      <c r="B922" t="str">
        <f t="shared" si="60"/>
        <v>IL</v>
      </c>
      <c r="C922" t="str">
        <f t="shared" si="61"/>
        <v>006</v>
      </c>
      <c r="D922" t="str">
        <f t="shared" si="62"/>
        <v>9039</v>
      </c>
      <c r="E922" t="str">
        <f t="shared" si="63"/>
        <v>N</v>
      </c>
      <c r="F922" t="s">
        <v>7791</v>
      </c>
      <c r="G922" t="s">
        <v>7792</v>
      </c>
      <c r="H922" t="s">
        <v>8305</v>
      </c>
      <c r="I922" s="21"/>
      <c r="J9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23" spans="1:10">
      <c r="A923" t="s">
        <v>877</v>
      </c>
      <c r="B923" t="str">
        <f t="shared" si="60"/>
        <v>IL</v>
      </c>
      <c r="C923" t="str">
        <f t="shared" si="61"/>
        <v>006</v>
      </c>
      <c r="D923" t="str">
        <f t="shared" si="62"/>
        <v>1028</v>
      </c>
      <c r="E923" t="str">
        <f t="shared" si="63"/>
        <v>N</v>
      </c>
      <c r="F923" t="s">
        <v>7783</v>
      </c>
      <c r="G923" t="s">
        <v>7784</v>
      </c>
      <c r="H923" t="s">
        <v>8306</v>
      </c>
      <c r="I923" s="21"/>
      <c r="J9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24" spans="1:10">
      <c r="A924" t="s">
        <v>875</v>
      </c>
      <c r="B924" t="str">
        <f t="shared" si="60"/>
        <v>IL</v>
      </c>
      <c r="C924" t="str">
        <f t="shared" si="61"/>
        <v>006</v>
      </c>
      <c r="D924" t="str">
        <f t="shared" si="62"/>
        <v>1026</v>
      </c>
      <c r="E924" t="str">
        <f t="shared" si="63"/>
        <v>N</v>
      </c>
      <c r="F924" t="s">
        <v>7791</v>
      </c>
      <c r="G924" t="s">
        <v>7792</v>
      </c>
      <c r="H924" t="s">
        <v>8307</v>
      </c>
      <c r="I924" s="21"/>
      <c r="J9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25" spans="1:10">
      <c r="A925" t="s">
        <v>257</v>
      </c>
      <c r="B925" t="str">
        <f t="shared" si="60"/>
        <v>DE</v>
      </c>
      <c r="C925" t="str">
        <f t="shared" si="61"/>
        <v>041</v>
      </c>
      <c r="D925" t="str">
        <f t="shared" si="62"/>
        <v>8206</v>
      </c>
      <c r="E925" t="str">
        <f t="shared" si="63"/>
        <v>N</v>
      </c>
      <c r="F925" t="s">
        <v>7783</v>
      </c>
      <c r="G925" t="s">
        <v>7784</v>
      </c>
      <c r="H925" t="s">
        <v>8308</v>
      </c>
      <c r="J9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26" spans="1:10">
      <c r="A926" t="s">
        <v>871</v>
      </c>
      <c r="B926" t="str">
        <f t="shared" si="60"/>
        <v>IL</v>
      </c>
      <c r="C926" t="str">
        <f t="shared" si="61"/>
        <v>006</v>
      </c>
      <c r="D926" t="str">
        <f t="shared" si="62"/>
        <v>1024</v>
      </c>
      <c r="E926" t="str">
        <f t="shared" si="63"/>
        <v>N</v>
      </c>
      <c r="F926" t="s">
        <v>7791</v>
      </c>
      <c r="G926" t="s">
        <v>7792</v>
      </c>
      <c r="H926" t="s">
        <v>8308</v>
      </c>
      <c r="I926" s="21"/>
      <c r="J9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27" spans="1:10">
      <c r="A927" t="s">
        <v>385</v>
      </c>
      <c r="B927" t="str">
        <f t="shared" ref="B927:B990" si="64">LEFT(A927,2)</f>
        <v>US</v>
      </c>
      <c r="C927" t="str">
        <f t="shared" ref="C927:C990" si="65">MID(A927,4,3)</f>
        <v>038</v>
      </c>
      <c r="D927" t="str">
        <f t="shared" ref="D927:D990" si="66">MID(A927,8,4)</f>
        <v>1074</v>
      </c>
      <c r="E927" t="str">
        <f t="shared" ref="E927:E990" si="67">MID(A927,13,1)</f>
        <v>N</v>
      </c>
      <c r="F927" t="s">
        <v>7783</v>
      </c>
      <c r="G927" t="s">
        <v>7784</v>
      </c>
      <c r="H927" t="s">
        <v>8309</v>
      </c>
      <c r="I927" s="21"/>
      <c r="J9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28" spans="1:10">
      <c r="A928" t="s">
        <v>300</v>
      </c>
      <c r="B928" t="str">
        <f t="shared" si="64"/>
        <v>US</v>
      </c>
      <c r="C928" t="str">
        <f t="shared" si="65"/>
        <v>038</v>
      </c>
      <c r="D928" t="str">
        <f t="shared" si="66"/>
        <v>1083</v>
      </c>
      <c r="E928" t="str">
        <f t="shared" si="67"/>
        <v>N</v>
      </c>
      <c r="F928" t="s">
        <v>7783</v>
      </c>
      <c r="G928" t="s">
        <v>7784</v>
      </c>
      <c r="H928" t="s">
        <v>8310</v>
      </c>
      <c r="I928" s="21"/>
      <c r="J9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29" spans="1:10">
      <c r="A929" t="s">
        <v>877</v>
      </c>
      <c r="B929" t="str">
        <f t="shared" si="64"/>
        <v>IL</v>
      </c>
      <c r="C929" t="str">
        <f t="shared" si="65"/>
        <v>006</v>
      </c>
      <c r="D929" t="str">
        <f t="shared" si="66"/>
        <v>1028</v>
      </c>
      <c r="E929" t="str">
        <f t="shared" si="67"/>
        <v>N</v>
      </c>
      <c r="F929" t="s">
        <v>7791</v>
      </c>
      <c r="G929" t="s">
        <v>7792</v>
      </c>
      <c r="H929" t="s">
        <v>8311</v>
      </c>
      <c r="I929" s="21"/>
      <c r="J9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30" spans="1:10">
      <c r="A930" t="s">
        <v>389</v>
      </c>
      <c r="B930" t="str">
        <f t="shared" si="64"/>
        <v>US</v>
      </c>
      <c r="C930" t="str">
        <f t="shared" si="65"/>
        <v>038</v>
      </c>
      <c r="D930" t="str">
        <f t="shared" si="66"/>
        <v>1091</v>
      </c>
      <c r="E930" t="str">
        <f t="shared" si="67"/>
        <v>N</v>
      </c>
      <c r="F930" t="s">
        <v>7783</v>
      </c>
      <c r="G930" t="s">
        <v>7784</v>
      </c>
      <c r="H930" t="s">
        <v>8311</v>
      </c>
      <c r="I930" s="21"/>
      <c r="J9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31" spans="1:10">
      <c r="A931" t="s">
        <v>876</v>
      </c>
      <c r="B931" t="str">
        <f t="shared" si="64"/>
        <v>IL</v>
      </c>
      <c r="C931" t="str">
        <f t="shared" si="65"/>
        <v>006</v>
      </c>
      <c r="D931" t="str">
        <f t="shared" si="66"/>
        <v>1027</v>
      </c>
      <c r="E931" t="str">
        <f t="shared" si="67"/>
        <v>N</v>
      </c>
      <c r="F931" t="s">
        <v>7791</v>
      </c>
      <c r="G931" t="s">
        <v>7792</v>
      </c>
      <c r="H931" t="s">
        <v>8312</v>
      </c>
      <c r="I931" s="21"/>
      <c r="J9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32" spans="1:10">
      <c r="A932" t="s">
        <v>297</v>
      </c>
      <c r="B932" t="str">
        <f t="shared" si="64"/>
        <v>US</v>
      </c>
      <c r="C932" t="str">
        <f t="shared" si="65"/>
        <v>038</v>
      </c>
      <c r="D932" t="str">
        <f t="shared" si="66"/>
        <v>1077</v>
      </c>
      <c r="E932" t="str">
        <f t="shared" si="67"/>
        <v>N</v>
      </c>
      <c r="F932" t="s">
        <v>7783</v>
      </c>
      <c r="G932" t="s">
        <v>7784</v>
      </c>
      <c r="H932" t="s">
        <v>8313</v>
      </c>
      <c r="I932" s="21"/>
      <c r="J9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33" spans="1:10">
      <c r="A933" t="s">
        <v>390</v>
      </c>
      <c r="B933" t="str">
        <f t="shared" si="64"/>
        <v>US</v>
      </c>
      <c r="C933" t="str">
        <f t="shared" si="65"/>
        <v>038</v>
      </c>
      <c r="D933" t="str">
        <f t="shared" si="66"/>
        <v>1092</v>
      </c>
      <c r="E933" t="str">
        <f t="shared" si="67"/>
        <v>N</v>
      </c>
      <c r="F933" t="s">
        <v>7783</v>
      </c>
      <c r="G933" t="s">
        <v>7784</v>
      </c>
      <c r="H933" t="s">
        <v>8314</v>
      </c>
      <c r="I933" s="21"/>
      <c r="J9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34" spans="1:10">
      <c r="A934" t="s">
        <v>874</v>
      </c>
      <c r="B934" t="str">
        <f t="shared" si="64"/>
        <v>IL</v>
      </c>
      <c r="C934" t="str">
        <f t="shared" si="65"/>
        <v>006</v>
      </c>
      <c r="D934" t="str">
        <f t="shared" si="66"/>
        <v>1025</v>
      </c>
      <c r="E934" t="str">
        <f t="shared" si="67"/>
        <v>N</v>
      </c>
      <c r="F934" t="s">
        <v>7791</v>
      </c>
      <c r="G934" t="s">
        <v>7792</v>
      </c>
      <c r="H934" t="s">
        <v>8315</v>
      </c>
      <c r="I934" s="21"/>
      <c r="J9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35" spans="1:10">
      <c r="A935" t="s">
        <v>1403</v>
      </c>
      <c r="B935" t="str">
        <f t="shared" si="64"/>
        <v>IL</v>
      </c>
      <c r="C935" t="str">
        <f t="shared" si="65"/>
        <v>006</v>
      </c>
      <c r="D935" t="str">
        <f t="shared" si="66"/>
        <v>9226</v>
      </c>
      <c r="E935" t="str">
        <f t="shared" si="67"/>
        <v>N</v>
      </c>
      <c r="F935" t="s">
        <v>7791</v>
      </c>
      <c r="G935" t="s">
        <v>7792</v>
      </c>
      <c r="H935" t="s">
        <v>8316</v>
      </c>
      <c r="I935" s="21"/>
      <c r="J9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36" spans="1:10">
      <c r="A936" t="s">
        <v>301</v>
      </c>
      <c r="B936" t="str">
        <f t="shared" si="64"/>
        <v>US</v>
      </c>
      <c r="C936" t="str">
        <f t="shared" si="65"/>
        <v>038</v>
      </c>
      <c r="D936" t="str">
        <f t="shared" si="66"/>
        <v>1087</v>
      </c>
      <c r="E936" t="str">
        <f t="shared" si="67"/>
        <v>N</v>
      </c>
      <c r="F936" t="s">
        <v>7783</v>
      </c>
      <c r="G936" t="s">
        <v>7784</v>
      </c>
      <c r="H936" t="s">
        <v>8316</v>
      </c>
      <c r="I936" s="21"/>
      <c r="J9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37" spans="1:10">
      <c r="A937" t="s">
        <v>1401</v>
      </c>
      <c r="B937" t="str">
        <f t="shared" si="64"/>
        <v>IL</v>
      </c>
      <c r="C937" t="str">
        <f t="shared" si="65"/>
        <v>006</v>
      </c>
      <c r="D937" t="str">
        <f t="shared" si="66"/>
        <v>9224</v>
      </c>
      <c r="E937" t="str">
        <f t="shared" si="67"/>
        <v>N</v>
      </c>
      <c r="F937" t="s">
        <v>7791</v>
      </c>
      <c r="G937" t="s">
        <v>7792</v>
      </c>
      <c r="H937" t="s">
        <v>8317</v>
      </c>
      <c r="I937" s="21"/>
      <c r="J9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38" spans="1:10">
      <c r="A938" t="s">
        <v>1252</v>
      </c>
      <c r="B938" t="str">
        <f t="shared" si="64"/>
        <v>DE</v>
      </c>
      <c r="C938" t="str">
        <f t="shared" si="65"/>
        <v>041</v>
      </c>
      <c r="D938" t="str">
        <f t="shared" si="66"/>
        <v>0360</v>
      </c>
      <c r="E938" t="str">
        <f t="shared" si="67"/>
        <v>N</v>
      </c>
      <c r="F938" t="s">
        <v>7783</v>
      </c>
      <c r="G938" t="s">
        <v>7784</v>
      </c>
      <c r="H938" t="s">
        <v>8318</v>
      </c>
      <c r="J9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39" spans="1:10">
      <c r="A939" t="s">
        <v>258</v>
      </c>
      <c r="B939" t="str">
        <f t="shared" si="64"/>
        <v>DE</v>
      </c>
      <c r="C939" t="str">
        <f t="shared" si="65"/>
        <v>041</v>
      </c>
      <c r="D939" t="str">
        <f t="shared" si="66"/>
        <v>8212</v>
      </c>
      <c r="E939" t="str">
        <f t="shared" si="67"/>
        <v>N</v>
      </c>
      <c r="F939" t="s">
        <v>7783</v>
      </c>
      <c r="G939" t="s">
        <v>7784</v>
      </c>
      <c r="H939" t="s">
        <v>8318</v>
      </c>
      <c r="J9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40" spans="1:10">
      <c r="A940" t="s">
        <v>1335</v>
      </c>
      <c r="B940" t="str">
        <f t="shared" si="64"/>
        <v>IL</v>
      </c>
      <c r="C940" t="str">
        <f t="shared" si="65"/>
        <v>006</v>
      </c>
      <c r="D940" t="str">
        <f t="shared" si="66"/>
        <v>9001</v>
      </c>
      <c r="E940" t="str">
        <f t="shared" si="67"/>
        <v>N</v>
      </c>
      <c r="F940" t="s">
        <v>7791</v>
      </c>
      <c r="G940" t="s">
        <v>7792</v>
      </c>
      <c r="H940" t="s">
        <v>8318</v>
      </c>
      <c r="I940" s="21"/>
      <c r="J9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41" spans="1:10">
      <c r="A941" t="s">
        <v>2074</v>
      </c>
      <c r="B941" t="str">
        <f t="shared" si="64"/>
        <v>US</v>
      </c>
      <c r="C941" t="str">
        <f t="shared" si="65"/>
        <v>038</v>
      </c>
      <c r="D941" t="str">
        <f t="shared" si="66"/>
        <v>3006</v>
      </c>
      <c r="E941" t="str">
        <f t="shared" si="67"/>
        <v>S</v>
      </c>
      <c r="F941" t="s">
        <v>7783</v>
      </c>
      <c r="G941" t="s">
        <v>7784</v>
      </c>
      <c r="H941" t="s">
        <v>8318</v>
      </c>
      <c r="I941" s="21"/>
      <c r="J9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942" spans="1:10">
      <c r="A942" t="s">
        <v>386</v>
      </c>
      <c r="B942" t="str">
        <f t="shared" si="64"/>
        <v>US</v>
      </c>
      <c r="C942" t="str">
        <f t="shared" si="65"/>
        <v>038</v>
      </c>
      <c r="D942" t="str">
        <f t="shared" si="66"/>
        <v>1078</v>
      </c>
      <c r="E942" t="str">
        <f t="shared" si="67"/>
        <v>N</v>
      </c>
      <c r="F942" t="s">
        <v>7783</v>
      </c>
      <c r="G942" t="s">
        <v>7784</v>
      </c>
      <c r="H942" t="s">
        <v>8319</v>
      </c>
      <c r="I942" s="21"/>
      <c r="J9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43" spans="1:10">
      <c r="A943" t="s">
        <v>388</v>
      </c>
      <c r="B943" t="str">
        <f t="shared" si="64"/>
        <v>US</v>
      </c>
      <c r="C943" t="str">
        <f t="shared" si="65"/>
        <v>038</v>
      </c>
      <c r="D943" t="str">
        <f t="shared" si="66"/>
        <v>1089</v>
      </c>
      <c r="E943" t="str">
        <f t="shared" si="67"/>
        <v>N</v>
      </c>
      <c r="F943" t="s">
        <v>7783</v>
      </c>
      <c r="G943" t="s">
        <v>7784</v>
      </c>
      <c r="H943" t="s">
        <v>8320</v>
      </c>
      <c r="I943" s="21"/>
      <c r="J9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44" spans="1:10">
      <c r="A944" t="s">
        <v>395</v>
      </c>
      <c r="B944" t="str">
        <f t="shared" si="64"/>
        <v>US</v>
      </c>
      <c r="C944" t="str">
        <f t="shared" si="65"/>
        <v>038</v>
      </c>
      <c r="D944" t="str">
        <f t="shared" si="66"/>
        <v>1100</v>
      </c>
      <c r="E944" t="str">
        <f t="shared" si="67"/>
        <v>N</v>
      </c>
      <c r="F944" t="s">
        <v>7783</v>
      </c>
      <c r="G944" t="s">
        <v>7784</v>
      </c>
      <c r="H944" t="s">
        <v>8320</v>
      </c>
      <c r="I944" s="21"/>
      <c r="J9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45" spans="1:10">
      <c r="A945" t="s">
        <v>1449</v>
      </c>
      <c r="B945" t="str">
        <f t="shared" si="64"/>
        <v>IL</v>
      </c>
      <c r="C945" t="str">
        <f t="shared" si="65"/>
        <v>006</v>
      </c>
      <c r="D945" t="str">
        <f t="shared" si="66"/>
        <v>1029</v>
      </c>
      <c r="E945" t="str">
        <f t="shared" si="67"/>
        <v>N</v>
      </c>
      <c r="F945" t="s">
        <v>7783</v>
      </c>
      <c r="G945" t="s">
        <v>7784</v>
      </c>
      <c r="H945" t="s">
        <v>8321</v>
      </c>
      <c r="I945" s="21"/>
      <c r="J9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46" spans="1:10">
      <c r="A946" t="s">
        <v>1366</v>
      </c>
      <c r="B946" t="str">
        <f t="shared" si="64"/>
        <v>IL</v>
      </c>
      <c r="C946" t="str">
        <f t="shared" si="65"/>
        <v>006</v>
      </c>
      <c r="D946" t="str">
        <f t="shared" si="66"/>
        <v>9031</v>
      </c>
      <c r="E946" t="str">
        <f t="shared" si="67"/>
        <v>N</v>
      </c>
      <c r="F946" t="s">
        <v>7791</v>
      </c>
      <c r="G946" t="s">
        <v>7792</v>
      </c>
      <c r="H946" t="s">
        <v>8322</v>
      </c>
      <c r="I946" s="21"/>
      <c r="J9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47" spans="1:10">
      <c r="A947" t="s">
        <v>1368</v>
      </c>
      <c r="B947" t="str">
        <f t="shared" si="64"/>
        <v>IL</v>
      </c>
      <c r="C947" t="str">
        <f t="shared" si="65"/>
        <v>006</v>
      </c>
      <c r="D947" t="str">
        <f t="shared" si="66"/>
        <v>9033</v>
      </c>
      <c r="E947" t="str">
        <f t="shared" si="67"/>
        <v>N</v>
      </c>
      <c r="F947" t="s">
        <v>7783</v>
      </c>
      <c r="G947" t="s">
        <v>7784</v>
      </c>
      <c r="H947" t="s">
        <v>8323</v>
      </c>
      <c r="I947" s="21"/>
      <c r="J9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48" spans="1:10">
      <c r="A948" t="s">
        <v>1503</v>
      </c>
      <c r="B948" t="str">
        <f t="shared" si="64"/>
        <v>US</v>
      </c>
      <c r="C948" t="str">
        <f t="shared" si="65"/>
        <v>038</v>
      </c>
      <c r="D948" t="str">
        <f t="shared" si="66"/>
        <v>2013</v>
      </c>
      <c r="E948" t="str">
        <f t="shared" si="67"/>
        <v>M</v>
      </c>
      <c r="F948" t="s">
        <v>7783</v>
      </c>
      <c r="G948" t="s">
        <v>7784</v>
      </c>
      <c r="H948" t="s">
        <v>8323</v>
      </c>
      <c r="I948" s="21"/>
      <c r="J9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949" spans="1:10">
      <c r="A949" t="s">
        <v>396</v>
      </c>
      <c r="B949" t="str">
        <f t="shared" si="64"/>
        <v>US</v>
      </c>
      <c r="C949" t="str">
        <f t="shared" si="65"/>
        <v>038</v>
      </c>
      <c r="D949" t="str">
        <f t="shared" si="66"/>
        <v>1101</v>
      </c>
      <c r="E949" t="str">
        <f t="shared" si="67"/>
        <v>N</v>
      </c>
      <c r="F949" t="s">
        <v>7783</v>
      </c>
      <c r="G949" t="s">
        <v>7784</v>
      </c>
      <c r="H949" t="s">
        <v>8324</v>
      </c>
      <c r="I949" s="21"/>
      <c r="J9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50" spans="1:10">
      <c r="A950" t="s">
        <v>279</v>
      </c>
      <c r="B950" t="str">
        <f t="shared" si="64"/>
        <v>US</v>
      </c>
      <c r="C950" t="str">
        <f t="shared" si="65"/>
        <v>038</v>
      </c>
      <c r="D950" t="str">
        <f t="shared" si="66"/>
        <v>1007</v>
      </c>
      <c r="E950" t="str">
        <f t="shared" si="67"/>
        <v>N</v>
      </c>
      <c r="F950" t="s">
        <v>7783</v>
      </c>
      <c r="G950" t="s">
        <v>7784</v>
      </c>
      <c r="H950" t="s">
        <v>8325</v>
      </c>
      <c r="I950" s="21"/>
      <c r="J9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51" spans="1:10">
      <c r="A951" t="s">
        <v>302</v>
      </c>
      <c r="B951" t="str">
        <f t="shared" si="64"/>
        <v>US</v>
      </c>
      <c r="C951" t="str">
        <f t="shared" si="65"/>
        <v>038</v>
      </c>
      <c r="D951" t="str">
        <f t="shared" si="66"/>
        <v>1090</v>
      </c>
      <c r="E951" t="str">
        <f t="shared" si="67"/>
        <v>N</v>
      </c>
      <c r="F951" t="s">
        <v>7783</v>
      </c>
      <c r="G951" t="s">
        <v>7784</v>
      </c>
      <c r="H951" t="s">
        <v>8325</v>
      </c>
      <c r="I951" s="21"/>
      <c r="J9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52" spans="1:10">
      <c r="A952" t="s">
        <v>263</v>
      </c>
      <c r="B952" t="str">
        <f t="shared" si="64"/>
        <v>DE</v>
      </c>
      <c r="C952" t="str">
        <f t="shared" si="65"/>
        <v>041</v>
      </c>
      <c r="D952" t="str">
        <f t="shared" si="66"/>
        <v>8219</v>
      </c>
      <c r="E952" t="str">
        <f t="shared" si="67"/>
        <v>N</v>
      </c>
      <c r="F952" t="s">
        <v>7783</v>
      </c>
      <c r="G952" t="s">
        <v>7784</v>
      </c>
      <c r="H952" t="s">
        <v>8326</v>
      </c>
      <c r="J9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53" spans="1:10">
      <c r="A953" t="s">
        <v>434</v>
      </c>
      <c r="B953" t="str">
        <f t="shared" si="64"/>
        <v>US</v>
      </c>
      <c r="C953" t="str">
        <f t="shared" si="65"/>
        <v>038</v>
      </c>
      <c r="D953" t="str">
        <f t="shared" si="66"/>
        <v>1086</v>
      </c>
      <c r="E953" t="str">
        <f t="shared" si="67"/>
        <v>N</v>
      </c>
      <c r="F953" t="s">
        <v>7783</v>
      </c>
      <c r="G953" t="s">
        <v>7784</v>
      </c>
      <c r="H953" t="s">
        <v>8326</v>
      </c>
      <c r="I953" s="21"/>
      <c r="J9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954" spans="1:10">
      <c r="A954" t="s">
        <v>683</v>
      </c>
      <c r="B954" t="str">
        <f t="shared" si="64"/>
        <v>US</v>
      </c>
      <c r="C954" t="str">
        <f t="shared" si="65"/>
        <v>038</v>
      </c>
      <c r="D954" t="str">
        <f t="shared" si="66"/>
        <v>1080</v>
      </c>
      <c r="E954" t="str">
        <f t="shared" si="67"/>
        <v>N</v>
      </c>
      <c r="F954" t="s">
        <v>7783</v>
      </c>
      <c r="G954" t="s">
        <v>7784</v>
      </c>
      <c r="H954" t="s">
        <v>8327</v>
      </c>
      <c r="I954" s="21"/>
      <c r="J9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955" spans="1:10">
      <c r="A955" t="s">
        <v>1977</v>
      </c>
      <c r="B955" t="str">
        <f t="shared" si="64"/>
        <v>US</v>
      </c>
      <c r="C955" t="str">
        <f t="shared" si="65"/>
        <v>038</v>
      </c>
      <c r="D955" t="str">
        <f t="shared" si="66"/>
        <v>1084</v>
      </c>
      <c r="E955" t="str">
        <f t="shared" si="67"/>
        <v>N</v>
      </c>
      <c r="F955" t="s">
        <v>7783</v>
      </c>
      <c r="G955" t="s">
        <v>7784</v>
      </c>
      <c r="H955" t="s">
        <v>8327</v>
      </c>
      <c r="I955" s="21"/>
      <c r="J9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56" spans="1:10">
      <c r="A956" t="s">
        <v>259</v>
      </c>
      <c r="B956" t="str">
        <f t="shared" si="64"/>
        <v>DE</v>
      </c>
      <c r="C956" t="str">
        <f t="shared" si="65"/>
        <v>041</v>
      </c>
      <c r="D956" t="str">
        <f t="shared" si="66"/>
        <v>8214</v>
      </c>
      <c r="E956" t="str">
        <f t="shared" si="67"/>
        <v>N</v>
      </c>
      <c r="F956" t="s">
        <v>7783</v>
      </c>
      <c r="G956" t="s">
        <v>7784</v>
      </c>
      <c r="H956" t="s">
        <v>8328</v>
      </c>
      <c r="J9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57" spans="1:10">
      <c r="A957" t="s">
        <v>878</v>
      </c>
      <c r="B957" t="str">
        <f t="shared" si="64"/>
        <v>IL</v>
      </c>
      <c r="C957" t="str">
        <f t="shared" si="65"/>
        <v>006</v>
      </c>
      <c r="D957" t="str">
        <f t="shared" si="66"/>
        <v>1030</v>
      </c>
      <c r="E957" t="str">
        <f t="shared" si="67"/>
        <v>N</v>
      </c>
      <c r="F957" t="s">
        <v>7783</v>
      </c>
      <c r="G957" t="s">
        <v>7784</v>
      </c>
      <c r="H957" t="s">
        <v>8329</v>
      </c>
      <c r="I957" s="21"/>
      <c r="J9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958" spans="1:10">
      <c r="A958" t="s">
        <v>260</v>
      </c>
      <c r="B958" t="str">
        <f t="shared" si="64"/>
        <v>DE</v>
      </c>
      <c r="C958" t="str">
        <f t="shared" si="65"/>
        <v>041</v>
      </c>
      <c r="D958" t="str">
        <f t="shared" si="66"/>
        <v>8216</v>
      </c>
      <c r="E958" t="str">
        <f t="shared" si="67"/>
        <v>N</v>
      </c>
      <c r="F958" t="s">
        <v>7783</v>
      </c>
      <c r="G958" t="s">
        <v>7784</v>
      </c>
      <c r="H958" t="s">
        <v>8330</v>
      </c>
      <c r="J9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59" spans="1:10">
      <c r="A959" t="s">
        <v>1402</v>
      </c>
      <c r="B959" t="str">
        <f t="shared" si="64"/>
        <v>IL</v>
      </c>
      <c r="C959" t="str">
        <f t="shared" si="65"/>
        <v>006</v>
      </c>
      <c r="D959" t="str">
        <f t="shared" si="66"/>
        <v>9225</v>
      </c>
      <c r="E959" t="str">
        <f t="shared" si="67"/>
        <v>N</v>
      </c>
      <c r="F959" t="s">
        <v>7783</v>
      </c>
      <c r="G959" t="s">
        <v>7784</v>
      </c>
      <c r="H959" t="s">
        <v>8330</v>
      </c>
      <c r="I959" s="21"/>
      <c r="J9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60" spans="1:10">
      <c r="A960" t="s">
        <v>1431</v>
      </c>
      <c r="B960" t="str">
        <f t="shared" si="64"/>
        <v>IL</v>
      </c>
      <c r="C960" t="str">
        <f t="shared" si="65"/>
        <v>006</v>
      </c>
      <c r="D960" t="str">
        <f t="shared" si="66"/>
        <v>9510</v>
      </c>
      <c r="E960" t="str">
        <f t="shared" si="67"/>
        <v>M</v>
      </c>
      <c r="F960" t="s">
        <v>7783</v>
      </c>
      <c r="G960" t="s">
        <v>7784</v>
      </c>
      <c r="H960" t="s">
        <v>8330</v>
      </c>
      <c r="I960" s="21"/>
      <c r="J9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61" spans="1:10">
      <c r="A961" t="s">
        <v>292</v>
      </c>
      <c r="B961" t="str">
        <f t="shared" si="64"/>
        <v>US</v>
      </c>
      <c r="C961" t="str">
        <f t="shared" si="65"/>
        <v>038</v>
      </c>
      <c r="D961" t="str">
        <f t="shared" si="66"/>
        <v>1063</v>
      </c>
      <c r="E961" t="str">
        <f t="shared" si="67"/>
        <v>N</v>
      </c>
      <c r="F961" t="s">
        <v>7783</v>
      </c>
      <c r="G961" t="s">
        <v>7784</v>
      </c>
      <c r="H961" t="s">
        <v>8330</v>
      </c>
      <c r="I961" s="21"/>
      <c r="J9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62" spans="1:10">
      <c r="A962" t="s">
        <v>296</v>
      </c>
      <c r="B962" t="str">
        <f t="shared" si="64"/>
        <v>US</v>
      </c>
      <c r="C962" t="str">
        <f t="shared" si="65"/>
        <v>038</v>
      </c>
      <c r="D962" t="str">
        <f t="shared" si="66"/>
        <v>1075</v>
      </c>
      <c r="E962" t="str">
        <f t="shared" si="67"/>
        <v>N</v>
      </c>
      <c r="F962" t="s">
        <v>7783</v>
      </c>
      <c r="G962" t="s">
        <v>7784</v>
      </c>
      <c r="H962" t="s">
        <v>8330</v>
      </c>
      <c r="I962" s="21"/>
      <c r="J9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63" spans="1:10">
      <c r="A963" t="s">
        <v>393</v>
      </c>
      <c r="B963" t="str">
        <f t="shared" si="64"/>
        <v>US</v>
      </c>
      <c r="C963" t="str">
        <f t="shared" si="65"/>
        <v>038</v>
      </c>
      <c r="D963" t="str">
        <f t="shared" si="66"/>
        <v>1097</v>
      </c>
      <c r="E963" t="str">
        <f t="shared" si="67"/>
        <v>N</v>
      </c>
      <c r="F963" t="s">
        <v>7783</v>
      </c>
      <c r="G963" t="s">
        <v>7784</v>
      </c>
      <c r="H963" t="s">
        <v>8331</v>
      </c>
      <c r="I963" s="21"/>
      <c r="J9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64" spans="1:10">
      <c r="A964" t="s">
        <v>1258</v>
      </c>
      <c r="B964" t="str">
        <f t="shared" si="64"/>
        <v>DE</v>
      </c>
      <c r="C964" t="str">
        <f t="shared" si="65"/>
        <v>041</v>
      </c>
      <c r="D964" t="str">
        <f t="shared" si="66"/>
        <v>0371</v>
      </c>
      <c r="E964" t="str">
        <f t="shared" si="67"/>
        <v>N</v>
      </c>
      <c r="F964" t="s">
        <v>7783</v>
      </c>
      <c r="G964" t="s">
        <v>7784</v>
      </c>
      <c r="H964" t="s">
        <v>8332</v>
      </c>
      <c r="J9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65" spans="1:10">
      <c r="A965" t="s">
        <v>394</v>
      </c>
      <c r="B965" t="str">
        <f t="shared" si="64"/>
        <v>US</v>
      </c>
      <c r="C965" t="str">
        <f t="shared" si="65"/>
        <v>038</v>
      </c>
      <c r="D965" t="str">
        <f t="shared" si="66"/>
        <v>1098</v>
      </c>
      <c r="E965" t="str">
        <f t="shared" si="67"/>
        <v>N</v>
      </c>
      <c r="F965" t="s">
        <v>7783</v>
      </c>
      <c r="G965" t="s">
        <v>7784</v>
      </c>
      <c r="H965" t="s">
        <v>8333</v>
      </c>
      <c r="I965" s="21"/>
      <c r="J9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966" spans="1:10">
      <c r="A966" t="s">
        <v>2072</v>
      </c>
      <c r="B966" t="str">
        <f t="shared" si="64"/>
        <v>US</v>
      </c>
      <c r="C966" t="str">
        <f t="shared" si="65"/>
        <v>038</v>
      </c>
      <c r="D966" t="str">
        <f t="shared" si="66"/>
        <v>3004</v>
      </c>
      <c r="E966" t="str">
        <f t="shared" si="67"/>
        <v>S</v>
      </c>
      <c r="F966" t="s">
        <v>7783</v>
      </c>
      <c r="G966" t="s">
        <v>7784</v>
      </c>
      <c r="H966" t="s">
        <v>8333</v>
      </c>
      <c r="I966" s="21"/>
      <c r="J9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967" spans="1:10">
      <c r="A967" t="s">
        <v>2072</v>
      </c>
      <c r="B967" t="str">
        <f t="shared" si="64"/>
        <v>US</v>
      </c>
      <c r="C967" t="str">
        <f t="shared" si="65"/>
        <v>038</v>
      </c>
      <c r="D967" t="str">
        <f t="shared" si="66"/>
        <v>3004</v>
      </c>
      <c r="E967" t="str">
        <f t="shared" si="67"/>
        <v>S</v>
      </c>
      <c r="F967" t="s">
        <v>8115</v>
      </c>
      <c r="G967" t="s">
        <v>8116</v>
      </c>
      <c r="H967" t="s">
        <v>8333</v>
      </c>
      <c r="I967" s="21"/>
      <c r="J9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968" spans="1:10">
      <c r="A968" t="s">
        <v>687</v>
      </c>
      <c r="B968" t="str">
        <f t="shared" si="64"/>
        <v>US</v>
      </c>
      <c r="C968" t="str">
        <f t="shared" si="65"/>
        <v>038</v>
      </c>
      <c r="D968" t="str">
        <f t="shared" si="66"/>
        <v>1088</v>
      </c>
      <c r="E968" t="str">
        <f t="shared" si="67"/>
        <v>N</v>
      </c>
      <c r="F968" t="s">
        <v>7783</v>
      </c>
      <c r="G968" t="s">
        <v>7784</v>
      </c>
      <c r="H968" t="s">
        <v>8334</v>
      </c>
      <c r="I968" s="21"/>
      <c r="J9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969" spans="1:10">
      <c r="A969" t="s">
        <v>261</v>
      </c>
      <c r="B969" t="str">
        <f t="shared" si="64"/>
        <v>DE</v>
      </c>
      <c r="C969" t="str">
        <f t="shared" si="65"/>
        <v>041</v>
      </c>
      <c r="D969" t="str">
        <f t="shared" si="66"/>
        <v>8217</v>
      </c>
      <c r="E969" t="str">
        <f t="shared" si="67"/>
        <v>N</v>
      </c>
      <c r="F969" t="s">
        <v>7783</v>
      </c>
      <c r="G969" t="s">
        <v>7784</v>
      </c>
      <c r="H969" t="s">
        <v>8335</v>
      </c>
      <c r="J9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70" spans="1:10">
      <c r="A970" t="s">
        <v>2061</v>
      </c>
      <c r="B970" t="str">
        <f t="shared" si="64"/>
        <v>US</v>
      </c>
      <c r="C970" t="str">
        <f t="shared" si="65"/>
        <v>038</v>
      </c>
      <c r="D970" t="str">
        <f t="shared" si="66"/>
        <v>2011</v>
      </c>
      <c r="E970" t="str">
        <f t="shared" si="67"/>
        <v>M</v>
      </c>
      <c r="F970" t="s">
        <v>7783</v>
      </c>
      <c r="G970" t="s">
        <v>7784</v>
      </c>
      <c r="H970" t="s">
        <v>8335</v>
      </c>
      <c r="I970" s="21"/>
      <c r="J9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71" spans="1:10">
      <c r="A971" t="s">
        <v>298</v>
      </c>
      <c r="B971" t="str">
        <f t="shared" si="64"/>
        <v>US</v>
      </c>
      <c r="C971" t="str">
        <f t="shared" si="65"/>
        <v>038</v>
      </c>
      <c r="D971" t="str">
        <f t="shared" si="66"/>
        <v>1081</v>
      </c>
      <c r="E971" t="str">
        <f t="shared" si="67"/>
        <v>N</v>
      </c>
      <c r="F971" t="s">
        <v>7783</v>
      </c>
      <c r="G971" t="s">
        <v>7784</v>
      </c>
      <c r="H971" t="s">
        <v>8336</v>
      </c>
      <c r="I971" s="21"/>
      <c r="J9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72" spans="1:10">
      <c r="A972" t="s">
        <v>262</v>
      </c>
      <c r="B972" t="str">
        <f t="shared" si="64"/>
        <v>DE</v>
      </c>
      <c r="C972" t="str">
        <f t="shared" si="65"/>
        <v>041</v>
      </c>
      <c r="D972" t="str">
        <f t="shared" si="66"/>
        <v>8218</v>
      </c>
      <c r="E972" t="str">
        <f t="shared" si="67"/>
        <v>N</v>
      </c>
      <c r="F972" t="s">
        <v>7783</v>
      </c>
      <c r="G972" t="s">
        <v>7784</v>
      </c>
      <c r="H972" t="s">
        <v>8337</v>
      </c>
      <c r="J9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73" spans="1:10">
      <c r="A973" t="s">
        <v>303</v>
      </c>
      <c r="B973" t="str">
        <f t="shared" si="64"/>
        <v>US</v>
      </c>
      <c r="C973" t="str">
        <f t="shared" si="65"/>
        <v>038</v>
      </c>
      <c r="D973" t="str">
        <f t="shared" si="66"/>
        <v>1096</v>
      </c>
      <c r="E973" t="str">
        <f t="shared" si="67"/>
        <v>N</v>
      </c>
      <c r="F973" t="s">
        <v>7783</v>
      </c>
      <c r="G973" t="s">
        <v>7784</v>
      </c>
      <c r="H973" t="s">
        <v>8338</v>
      </c>
      <c r="I973" s="21"/>
      <c r="J9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74" spans="1:10">
      <c r="A974" t="s">
        <v>2071</v>
      </c>
      <c r="B974" t="str">
        <f t="shared" si="64"/>
        <v>US</v>
      </c>
      <c r="C974" t="str">
        <f t="shared" si="65"/>
        <v>038</v>
      </c>
      <c r="D974" t="str">
        <f t="shared" si="66"/>
        <v>3003</v>
      </c>
      <c r="E974" t="str">
        <f t="shared" si="67"/>
        <v>S</v>
      </c>
      <c r="F974" t="s">
        <v>7783</v>
      </c>
      <c r="G974" t="s">
        <v>7784</v>
      </c>
      <c r="H974" t="s">
        <v>8338</v>
      </c>
      <c r="I974" s="21"/>
      <c r="J9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975" spans="1:10">
      <c r="A975" t="s">
        <v>304</v>
      </c>
      <c r="B975" t="str">
        <f t="shared" si="64"/>
        <v>US</v>
      </c>
      <c r="C975" t="str">
        <f t="shared" si="65"/>
        <v>038</v>
      </c>
      <c r="D975" t="str">
        <f t="shared" si="66"/>
        <v>1102</v>
      </c>
      <c r="E975" t="str">
        <f t="shared" si="67"/>
        <v>N</v>
      </c>
      <c r="F975" t="s">
        <v>7783</v>
      </c>
      <c r="G975" t="s">
        <v>7784</v>
      </c>
      <c r="H975" t="s">
        <v>8339</v>
      </c>
      <c r="I975" s="21"/>
      <c r="J9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76" spans="1:10">
      <c r="A976" t="s">
        <v>1360</v>
      </c>
      <c r="B976" t="str">
        <f t="shared" si="64"/>
        <v>IL</v>
      </c>
      <c r="C976" t="str">
        <f t="shared" si="65"/>
        <v>006</v>
      </c>
      <c r="D976" t="str">
        <f t="shared" si="66"/>
        <v>9025</v>
      </c>
      <c r="E976" t="str">
        <f t="shared" si="67"/>
        <v>N</v>
      </c>
      <c r="F976" t="s">
        <v>7783</v>
      </c>
      <c r="G976" t="s">
        <v>7784</v>
      </c>
      <c r="H976" t="s">
        <v>8340</v>
      </c>
      <c r="I976" s="21"/>
      <c r="J9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77" spans="1:10">
      <c r="A977" t="s">
        <v>265</v>
      </c>
      <c r="B977" t="str">
        <f t="shared" si="64"/>
        <v>DE</v>
      </c>
      <c r="C977" t="str">
        <f t="shared" si="65"/>
        <v>041</v>
      </c>
      <c r="D977" t="str">
        <f t="shared" si="66"/>
        <v>8221</v>
      </c>
      <c r="E977" t="str">
        <f t="shared" si="67"/>
        <v>N</v>
      </c>
      <c r="F977" t="s">
        <v>7783</v>
      </c>
      <c r="G977" t="s">
        <v>7784</v>
      </c>
      <c r="H977" t="s">
        <v>8341</v>
      </c>
      <c r="J9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78" spans="1:10">
      <c r="A978" t="s">
        <v>119</v>
      </c>
      <c r="B978" t="str">
        <f t="shared" si="64"/>
        <v>US</v>
      </c>
      <c r="C978" t="str">
        <f t="shared" si="65"/>
        <v>038</v>
      </c>
      <c r="D978" t="str">
        <f t="shared" si="66"/>
        <v>1002</v>
      </c>
      <c r="E978" t="str">
        <f t="shared" si="67"/>
        <v>N</v>
      </c>
      <c r="F978" t="s">
        <v>7783</v>
      </c>
      <c r="G978" t="s">
        <v>7784</v>
      </c>
      <c r="H978" t="s">
        <v>8342</v>
      </c>
      <c r="I978" s="21"/>
      <c r="J9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79" spans="1:10">
      <c r="A979" t="s">
        <v>137</v>
      </c>
      <c r="B979" t="str">
        <f t="shared" si="64"/>
        <v>US</v>
      </c>
      <c r="C979" t="str">
        <f t="shared" si="65"/>
        <v>038</v>
      </c>
      <c r="D979" t="str">
        <f t="shared" si="66"/>
        <v>1061</v>
      </c>
      <c r="E979" t="str">
        <f t="shared" si="67"/>
        <v>N</v>
      </c>
      <c r="F979" t="s">
        <v>7783</v>
      </c>
      <c r="G979" t="s">
        <v>7784</v>
      </c>
      <c r="H979" t="s">
        <v>8343</v>
      </c>
      <c r="I979" s="21"/>
      <c r="J9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0" spans="1:10">
      <c r="A980" t="s">
        <v>2082</v>
      </c>
      <c r="B980" t="str">
        <f t="shared" si="64"/>
        <v>US</v>
      </c>
      <c r="C980" t="str">
        <f t="shared" si="65"/>
        <v>038</v>
      </c>
      <c r="D980" t="str">
        <f t="shared" si="66"/>
        <v>3012</v>
      </c>
      <c r="E980" t="str">
        <f t="shared" si="67"/>
        <v>S</v>
      </c>
      <c r="F980" t="s">
        <v>7783</v>
      </c>
      <c r="G980" t="s">
        <v>7784</v>
      </c>
      <c r="H980" t="s">
        <v>8344</v>
      </c>
      <c r="I980" s="21"/>
      <c r="J9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981" spans="1:10">
      <c r="A981" t="s">
        <v>1252</v>
      </c>
      <c r="B981" t="str">
        <f t="shared" si="64"/>
        <v>DE</v>
      </c>
      <c r="C981" t="str">
        <f t="shared" si="65"/>
        <v>041</v>
      </c>
      <c r="D981" t="str">
        <f t="shared" si="66"/>
        <v>0360</v>
      </c>
      <c r="E981" t="str">
        <f t="shared" si="67"/>
        <v>N</v>
      </c>
      <c r="F981" t="s">
        <v>7791</v>
      </c>
      <c r="G981" t="s">
        <v>7792</v>
      </c>
      <c r="H981" t="s">
        <v>8345</v>
      </c>
      <c r="J9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82" spans="1:10">
      <c r="A982" t="s">
        <v>264</v>
      </c>
      <c r="B982" t="str">
        <f t="shared" si="64"/>
        <v>DE</v>
      </c>
      <c r="C982" t="str">
        <f t="shared" si="65"/>
        <v>041</v>
      </c>
      <c r="D982" t="str">
        <f t="shared" si="66"/>
        <v>8220</v>
      </c>
      <c r="E982" t="str">
        <f t="shared" si="67"/>
        <v>N</v>
      </c>
      <c r="F982" t="s">
        <v>7783</v>
      </c>
      <c r="G982" t="s">
        <v>7784</v>
      </c>
      <c r="H982" t="s">
        <v>8346</v>
      </c>
      <c r="J9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3" spans="1:10">
      <c r="A983" t="s">
        <v>1422</v>
      </c>
      <c r="B983" t="str">
        <f t="shared" si="64"/>
        <v>IL</v>
      </c>
      <c r="C983" t="str">
        <f t="shared" si="65"/>
        <v>006</v>
      </c>
      <c r="D983" t="str">
        <f t="shared" si="66"/>
        <v>9501</v>
      </c>
      <c r="E983" t="str">
        <f t="shared" si="67"/>
        <v>M</v>
      </c>
      <c r="F983" t="s">
        <v>7783</v>
      </c>
      <c r="G983" t="s">
        <v>7784</v>
      </c>
      <c r="H983" t="s">
        <v>8346</v>
      </c>
      <c r="I983" s="21"/>
      <c r="J9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4" spans="1:10">
      <c r="A984" t="s">
        <v>1256</v>
      </c>
      <c r="B984" t="str">
        <f t="shared" si="64"/>
        <v>DE</v>
      </c>
      <c r="C984" t="str">
        <f t="shared" si="65"/>
        <v>041</v>
      </c>
      <c r="D984" t="str">
        <f t="shared" si="66"/>
        <v>0363</v>
      </c>
      <c r="E984" t="str">
        <f t="shared" si="67"/>
        <v>N</v>
      </c>
      <c r="F984" t="s">
        <v>7783</v>
      </c>
      <c r="G984" t="s">
        <v>7784</v>
      </c>
      <c r="H984" t="s">
        <v>8347</v>
      </c>
      <c r="J9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85" spans="1:10">
      <c r="A985" t="s">
        <v>138</v>
      </c>
      <c r="B985" t="str">
        <f t="shared" si="64"/>
        <v>US</v>
      </c>
      <c r="C985" t="str">
        <f t="shared" si="65"/>
        <v>038</v>
      </c>
      <c r="D985" t="str">
        <f t="shared" si="66"/>
        <v>1062</v>
      </c>
      <c r="E985" t="str">
        <f t="shared" si="67"/>
        <v>N</v>
      </c>
      <c r="F985" t="s">
        <v>7783</v>
      </c>
      <c r="G985" t="s">
        <v>7784</v>
      </c>
      <c r="H985" t="s">
        <v>8348</v>
      </c>
      <c r="I985" s="21"/>
      <c r="J9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6" spans="1:10">
      <c r="A986" t="s">
        <v>138</v>
      </c>
      <c r="B986" t="str">
        <f t="shared" si="64"/>
        <v>US</v>
      </c>
      <c r="C986" t="str">
        <f t="shared" si="65"/>
        <v>038</v>
      </c>
      <c r="D986" t="str">
        <f t="shared" si="66"/>
        <v>1062</v>
      </c>
      <c r="E986" t="str">
        <f t="shared" si="67"/>
        <v>N</v>
      </c>
      <c r="F986" t="s">
        <v>7791</v>
      </c>
      <c r="G986" t="s">
        <v>7792</v>
      </c>
      <c r="H986" t="s">
        <v>8348</v>
      </c>
      <c r="I986" s="21"/>
      <c r="J9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7" spans="1:10">
      <c r="A987" t="s">
        <v>1402</v>
      </c>
      <c r="B987" t="str">
        <f t="shared" si="64"/>
        <v>IL</v>
      </c>
      <c r="C987" t="str">
        <f t="shared" si="65"/>
        <v>006</v>
      </c>
      <c r="D987" t="str">
        <f t="shared" si="66"/>
        <v>9225</v>
      </c>
      <c r="E987" t="str">
        <f t="shared" si="67"/>
        <v>N</v>
      </c>
      <c r="F987" t="s">
        <v>7791</v>
      </c>
      <c r="G987" t="s">
        <v>7792</v>
      </c>
      <c r="H987" t="s">
        <v>8349</v>
      </c>
      <c r="I987" s="21"/>
      <c r="J9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8" spans="1:10">
      <c r="A988" t="s">
        <v>1431</v>
      </c>
      <c r="B988" t="str">
        <f t="shared" si="64"/>
        <v>IL</v>
      </c>
      <c r="C988" t="str">
        <f t="shared" si="65"/>
        <v>006</v>
      </c>
      <c r="D988" t="str">
        <f t="shared" si="66"/>
        <v>9510</v>
      </c>
      <c r="E988" t="str">
        <f t="shared" si="67"/>
        <v>M</v>
      </c>
      <c r="F988" t="s">
        <v>7791</v>
      </c>
      <c r="G988" t="s">
        <v>7792</v>
      </c>
      <c r="H988" t="s">
        <v>8349</v>
      </c>
      <c r="I988" s="21"/>
      <c r="J9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89" spans="1:10">
      <c r="A989" t="s">
        <v>266</v>
      </c>
      <c r="B989" t="str">
        <f t="shared" si="64"/>
        <v>DE</v>
      </c>
      <c r="C989" t="str">
        <f t="shared" si="65"/>
        <v>041</v>
      </c>
      <c r="D989" t="str">
        <f t="shared" si="66"/>
        <v>8222</v>
      </c>
      <c r="E989" t="str">
        <f t="shared" si="67"/>
        <v>N</v>
      </c>
      <c r="F989" t="s">
        <v>7783</v>
      </c>
      <c r="G989" t="s">
        <v>7784</v>
      </c>
      <c r="H989" t="s">
        <v>8350</v>
      </c>
      <c r="J9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0" spans="1:10">
      <c r="A990" t="s">
        <v>1368</v>
      </c>
      <c r="B990" t="str">
        <f t="shared" si="64"/>
        <v>IL</v>
      </c>
      <c r="C990" t="str">
        <f t="shared" si="65"/>
        <v>006</v>
      </c>
      <c r="D990" t="str">
        <f t="shared" si="66"/>
        <v>9033</v>
      </c>
      <c r="E990" t="str">
        <f t="shared" si="67"/>
        <v>N</v>
      </c>
      <c r="F990" t="s">
        <v>7791</v>
      </c>
      <c r="G990" t="s">
        <v>7792</v>
      </c>
      <c r="H990" t="s">
        <v>8351</v>
      </c>
      <c r="I990" s="21"/>
      <c r="J9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1" spans="1:10">
      <c r="A991" t="s">
        <v>267</v>
      </c>
      <c r="B991" t="str">
        <f t="shared" ref="B991:B1054" si="68">LEFT(A991,2)</f>
        <v>DE</v>
      </c>
      <c r="C991" t="str">
        <f t="shared" ref="C991:C1054" si="69">MID(A991,4,3)</f>
        <v>041</v>
      </c>
      <c r="D991" t="str">
        <f t="shared" ref="D991:D1054" si="70">MID(A991,8,4)</f>
        <v>8223</v>
      </c>
      <c r="E991" t="str">
        <f t="shared" ref="E991:E1054" si="71">MID(A991,13,1)</f>
        <v>N</v>
      </c>
      <c r="F991" t="s">
        <v>7783</v>
      </c>
      <c r="G991" t="s">
        <v>7784</v>
      </c>
      <c r="H991" t="s">
        <v>8352</v>
      </c>
      <c r="J9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2" spans="1:10">
      <c r="A992" t="s">
        <v>1442</v>
      </c>
      <c r="B992" t="str">
        <f t="shared" si="68"/>
        <v>IL</v>
      </c>
      <c r="C992" t="str">
        <f t="shared" si="69"/>
        <v>006</v>
      </c>
      <c r="D992" t="str">
        <f t="shared" si="70"/>
        <v>9246</v>
      </c>
      <c r="E992" t="str">
        <f t="shared" si="71"/>
        <v>N</v>
      </c>
      <c r="F992" t="s">
        <v>7783</v>
      </c>
      <c r="G992" t="s">
        <v>7784</v>
      </c>
      <c r="H992" t="s">
        <v>8352</v>
      </c>
      <c r="I992" s="21"/>
      <c r="J9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3" spans="1:10">
      <c r="A993" t="s">
        <v>1433</v>
      </c>
      <c r="B993" t="str">
        <f t="shared" si="68"/>
        <v>IL</v>
      </c>
      <c r="C993" t="str">
        <f t="shared" si="69"/>
        <v>006</v>
      </c>
      <c r="D993" t="str">
        <f t="shared" si="70"/>
        <v>9512</v>
      </c>
      <c r="E993" t="str">
        <f t="shared" si="71"/>
        <v>M</v>
      </c>
      <c r="F993" t="s">
        <v>7783</v>
      </c>
      <c r="G993" t="s">
        <v>7784</v>
      </c>
      <c r="H993" t="s">
        <v>8352</v>
      </c>
      <c r="I993" s="21"/>
      <c r="J9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4" spans="1:10">
      <c r="A994" t="s">
        <v>1449</v>
      </c>
      <c r="B994" t="str">
        <f t="shared" si="68"/>
        <v>IL</v>
      </c>
      <c r="C994" t="str">
        <f t="shared" si="69"/>
        <v>006</v>
      </c>
      <c r="D994" t="str">
        <f t="shared" si="70"/>
        <v>1029</v>
      </c>
      <c r="E994" t="str">
        <f t="shared" si="71"/>
        <v>N</v>
      </c>
      <c r="F994" t="s">
        <v>7791</v>
      </c>
      <c r="G994" t="s">
        <v>7792</v>
      </c>
      <c r="H994" t="s">
        <v>8353</v>
      </c>
      <c r="I994" s="21"/>
      <c r="J9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995" spans="1:10">
      <c r="A995" t="s">
        <v>294</v>
      </c>
      <c r="B995" t="str">
        <f t="shared" si="68"/>
        <v>US</v>
      </c>
      <c r="C995" t="str">
        <f t="shared" si="69"/>
        <v>038</v>
      </c>
      <c r="D995" t="str">
        <f t="shared" si="70"/>
        <v>1070</v>
      </c>
      <c r="E995" t="str">
        <f t="shared" si="71"/>
        <v>N</v>
      </c>
      <c r="F995" t="s">
        <v>7783</v>
      </c>
      <c r="G995" t="s">
        <v>7784</v>
      </c>
      <c r="H995" t="s">
        <v>8353</v>
      </c>
      <c r="I995" s="21"/>
      <c r="J9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996" spans="1:10">
      <c r="A996" t="s">
        <v>2503</v>
      </c>
      <c r="B996" t="str">
        <f t="shared" si="68"/>
        <v>DE</v>
      </c>
      <c r="C996" t="str">
        <f t="shared" si="69"/>
        <v>041</v>
      </c>
      <c r="D996" t="str">
        <f t="shared" si="70"/>
        <v>0334</v>
      </c>
      <c r="E996" t="str">
        <f t="shared" si="71"/>
        <v>N</v>
      </c>
      <c r="F996" t="s">
        <v>7783</v>
      </c>
      <c r="G996" t="s">
        <v>7784</v>
      </c>
      <c r="H996" t="s">
        <v>8354</v>
      </c>
      <c r="I996" s="21"/>
      <c r="J9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997" spans="1:10">
      <c r="A997" t="s">
        <v>268</v>
      </c>
      <c r="B997" t="str">
        <f t="shared" si="68"/>
        <v>DE</v>
      </c>
      <c r="C997" t="str">
        <f t="shared" si="69"/>
        <v>041</v>
      </c>
      <c r="D997" t="str">
        <f t="shared" si="70"/>
        <v>8227</v>
      </c>
      <c r="E997" t="str">
        <f t="shared" si="71"/>
        <v>N</v>
      </c>
      <c r="F997" t="s">
        <v>7783</v>
      </c>
      <c r="G997" t="s">
        <v>7784</v>
      </c>
      <c r="H997" t="s">
        <v>8354</v>
      </c>
      <c r="J9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8" spans="1:10">
      <c r="A998" t="s">
        <v>1358</v>
      </c>
      <c r="B998" t="str">
        <f t="shared" si="68"/>
        <v>IL</v>
      </c>
      <c r="C998" t="str">
        <f t="shared" si="69"/>
        <v>006</v>
      </c>
      <c r="D998" t="str">
        <f t="shared" si="70"/>
        <v>9023</v>
      </c>
      <c r="E998" t="str">
        <f t="shared" si="71"/>
        <v>N</v>
      </c>
      <c r="F998" t="s">
        <v>7791</v>
      </c>
      <c r="G998" t="s">
        <v>7792</v>
      </c>
      <c r="H998" t="s">
        <v>8354</v>
      </c>
      <c r="I998" s="21"/>
      <c r="J9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999" spans="1:10">
      <c r="A999" t="s">
        <v>878</v>
      </c>
      <c r="B999" t="str">
        <f t="shared" si="68"/>
        <v>IL</v>
      </c>
      <c r="C999" t="str">
        <f t="shared" si="69"/>
        <v>006</v>
      </c>
      <c r="D999" t="str">
        <f t="shared" si="70"/>
        <v>1030</v>
      </c>
      <c r="E999" t="str">
        <f t="shared" si="71"/>
        <v>N</v>
      </c>
      <c r="F999" t="s">
        <v>7791</v>
      </c>
      <c r="G999" t="s">
        <v>7792</v>
      </c>
      <c r="H999" t="s">
        <v>8355</v>
      </c>
      <c r="I999" s="21"/>
      <c r="J9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00" spans="1:10">
      <c r="A1000" t="s">
        <v>1258</v>
      </c>
      <c r="B1000" t="str">
        <f t="shared" si="68"/>
        <v>DE</v>
      </c>
      <c r="C1000" t="str">
        <f t="shared" si="69"/>
        <v>041</v>
      </c>
      <c r="D1000" t="str">
        <f t="shared" si="70"/>
        <v>0371</v>
      </c>
      <c r="E1000" t="str">
        <f t="shared" si="71"/>
        <v>N</v>
      </c>
      <c r="F1000" t="s">
        <v>7791</v>
      </c>
      <c r="G1000" t="s">
        <v>7792</v>
      </c>
      <c r="H1000" t="s">
        <v>8356</v>
      </c>
      <c r="J10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01" spans="1:10">
      <c r="A1001" t="s">
        <v>1429</v>
      </c>
      <c r="B1001" t="str">
        <f t="shared" si="68"/>
        <v>IL</v>
      </c>
      <c r="C1001" t="str">
        <f t="shared" si="69"/>
        <v>006</v>
      </c>
      <c r="D1001" t="str">
        <f t="shared" si="70"/>
        <v>9508</v>
      </c>
      <c r="E1001" t="str">
        <f t="shared" si="71"/>
        <v>M</v>
      </c>
      <c r="F1001" t="s">
        <v>7783</v>
      </c>
      <c r="G1001" t="s">
        <v>7784</v>
      </c>
      <c r="H1001" t="s">
        <v>8356</v>
      </c>
      <c r="I1001" s="21"/>
      <c r="J10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02" spans="1:10">
      <c r="A1002" t="s">
        <v>387</v>
      </c>
      <c r="B1002" t="str">
        <f t="shared" si="68"/>
        <v>US</v>
      </c>
      <c r="C1002" t="str">
        <f t="shared" si="69"/>
        <v>038</v>
      </c>
      <c r="D1002" t="str">
        <f t="shared" si="70"/>
        <v>1079</v>
      </c>
      <c r="E1002" t="str">
        <f t="shared" si="71"/>
        <v>N</v>
      </c>
      <c r="F1002" t="s">
        <v>7783</v>
      </c>
      <c r="G1002" t="s">
        <v>7784</v>
      </c>
      <c r="H1002" t="s">
        <v>8357</v>
      </c>
      <c r="I1002" s="21"/>
      <c r="J10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03" spans="1:10">
      <c r="A1003" t="s">
        <v>299</v>
      </c>
      <c r="B1003" t="str">
        <f t="shared" si="68"/>
        <v>US</v>
      </c>
      <c r="C1003" t="str">
        <f t="shared" si="69"/>
        <v>038</v>
      </c>
      <c r="D1003" t="str">
        <f t="shared" si="70"/>
        <v>1082</v>
      </c>
      <c r="E1003" t="str">
        <f t="shared" si="71"/>
        <v>N</v>
      </c>
      <c r="F1003" t="s">
        <v>7783</v>
      </c>
      <c r="G1003" t="s">
        <v>7784</v>
      </c>
      <c r="H1003" t="s">
        <v>8358</v>
      </c>
      <c r="I1003" s="21"/>
      <c r="J10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004" spans="1:10">
      <c r="A1004" t="s">
        <v>1256</v>
      </c>
      <c r="B1004" t="str">
        <f t="shared" si="68"/>
        <v>DE</v>
      </c>
      <c r="C1004" t="str">
        <f t="shared" si="69"/>
        <v>041</v>
      </c>
      <c r="D1004" t="str">
        <f t="shared" si="70"/>
        <v>0363</v>
      </c>
      <c r="E1004" t="str">
        <f t="shared" si="71"/>
        <v>N</v>
      </c>
      <c r="F1004" t="s">
        <v>7791</v>
      </c>
      <c r="G1004" t="s">
        <v>7792</v>
      </c>
      <c r="H1004" t="s">
        <v>8359</v>
      </c>
      <c r="J10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05" spans="1:10">
      <c r="A1005" t="s">
        <v>269</v>
      </c>
      <c r="B1005" t="str">
        <f t="shared" si="68"/>
        <v>DE</v>
      </c>
      <c r="C1005" t="str">
        <f t="shared" si="69"/>
        <v>041</v>
      </c>
      <c r="D1005" t="str">
        <f t="shared" si="70"/>
        <v>8231</v>
      </c>
      <c r="E1005" t="str">
        <f t="shared" si="71"/>
        <v>N</v>
      </c>
      <c r="F1005" t="s">
        <v>7783</v>
      </c>
      <c r="G1005" t="s">
        <v>7784</v>
      </c>
      <c r="H1005" t="s">
        <v>8360</v>
      </c>
      <c r="J10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06" spans="1:10">
      <c r="A1006" t="s">
        <v>1384</v>
      </c>
      <c r="B1006" t="str">
        <f t="shared" si="68"/>
        <v>IL</v>
      </c>
      <c r="C1006" t="str">
        <f t="shared" si="69"/>
        <v>006</v>
      </c>
      <c r="D1006" t="str">
        <f t="shared" si="70"/>
        <v>9208</v>
      </c>
      <c r="E1006" t="str">
        <f t="shared" si="71"/>
        <v>N</v>
      </c>
      <c r="F1006" t="s">
        <v>7783</v>
      </c>
      <c r="G1006" t="s">
        <v>7784</v>
      </c>
      <c r="H1006" t="s">
        <v>8360</v>
      </c>
      <c r="I1006" s="21"/>
      <c r="J10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07" spans="1:10">
      <c r="A1007" t="s">
        <v>1422</v>
      </c>
      <c r="B1007" t="str">
        <f t="shared" si="68"/>
        <v>IL</v>
      </c>
      <c r="C1007" t="str">
        <f t="shared" si="69"/>
        <v>006</v>
      </c>
      <c r="D1007" t="str">
        <f t="shared" si="70"/>
        <v>9501</v>
      </c>
      <c r="E1007" t="str">
        <f t="shared" si="71"/>
        <v>M</v>
      </c>
      <c r="F1007" t="s">
        <v>7791</v>
      </c>
      <c r="G1007" t="s">
        <v>7792</v>
      </c>
      <c r="H1007" t="s">
        <v>8361</v>
      </c>
      <c r="I1007" s="21"/>
      <c r="J10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08" spans="1:10">
      <c r="A1008" t="s">
        <v>1120</v>
      </c>
      <c r="B1008" t="str">
        <f t="shared" si="68"/>
        <v>DE</v>
      </c>
      <c r="C1008" t="str">
        <f t="shared" si="69"/>
        <v>041</v>
      </c>
      <c r="D1008" t="str">
        <f t="shared" si="70"/>
        <v>0372</v>
      </c>
      <c r="E1008" t="str">
        <f t="shared" si="71"/>
        <v>N</v>
      </c>
      <c r="F1008" t="s">
        <v>7783</v>
      </c>
      <c r="G1008" t="s">
        <v>7784</v>
      </c>
      <c r="H1008" t="s">
        <v>8362</v>
      </c>
      <c r="J10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09" spans="1:10">
      <c r="A1009" t="s">
        <v>1360</v>
      </c>
      <c r="B1009" t="str">
        <f t="shared" si="68"/>
        <v>IL</v>
      </c>
      <c r="C1009" t="str">
        <f t="shared" si="69"/>
        <v>006</v>
      </c>
      <c r="D1009" t="str">
        <f t="shared" si="70"/>
        <v>9025</v>
      </c>
      <c r="E1009" t="str">
        <f t="shared" si="71"/>
        <v>N</v>
      </c>
      <c r="F1009" t="s">
        <v>7791</v>
      </c>
      <c r="G1009" t="s">
        <v>7792</v>
      </c>
      <c r="H1009" t="s">
        <v>8362</v>
      </c>
      <c r="I1009" s="21"/>
      <c r="J10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0" spans="1:10">
      <c r="A1010" t="s">
        <v>2043</v>
      </c>
      <c r="B1010" t="str">
        <f t="shared" si="68"/>
        <v>DE</v>
      </c>
      <c r="C1010" t="str">
        <f t="shared" si="69"/>
        <v>041</v>
      </c>
      <c r="D1010" t="str">
        <f t="shared" si="70"/>
        <v>0330</v>
      </c>
      <c r="E1010" t="str">
        <f t="shared" si="71"/>
        <v>N</v>
      </c>
      <c r="F1010" t="s">
        <v>7783</v>
      </c>
      <c r="G1010" t="s">
        <v>7784</v>
      </c>
      <c r="H1010" t="s">
        <v>8363</v>
      </c>
      <c r="I1010" s="21"/>
      <c r="J10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011" spans="1:10">
      <c r="A1011" s="23" t="s">
        <v>1799</v>
      </c>
      <c r="B1011" s="23" t="str">
        <f t="shared" si="68"/>
        <v>US</v>
      </c>
      <c r="C1011" s="23" t="str">
        <f t="shared" si="69"/>
        <v>037</v>
      </c>
      <c r="D1011" s="23" t="str">
        <f t="shared" si="70"/>
        <v>8065</v>
      </c>
      <c r="E1011" s="23" t="str">
        <f t="shared" si="71"/>
        <v>M</v>
      </c>
      <c r="F1011" s="23" t="s">
        <v>7783</v>
      </c>
      <c r="G1011" s="23" t="s">
        <v>7784</v>
      </c>
      <c r="H1011" s="24" t="s">
        <v>8363</v>
      </c>
      <c r="I1011" s="21"/>
      <c r="J10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1012" spans="1:10">
      <c r="A1012" t="s">
        <v>270</v>
      </c>
      <c r="B1012" t="str">
        <f t="shared" si="68"/>
        <v>DE</v>
      </c>
      <c r="C1012" t="str">
        <f t="shared" si="69"/>
        <v>041</v>
      </c>
      <c r="D1012" t="str">
        <f t="shared" si="70"/>
        <v>8235</v>
      </c>
      <c r="E1012" t="str">
        <f t="shared" si="71"/>
        <v>N</v>
      </c>
      <c r="F1012" t="s">
        <v>7783</v>
      </c>
      <c r="G1012" t="s">
        <v>7784</v>
      </c>
      <c r="H1012" t="s">
        <v>8364</v>
      </c>
      <c r="J10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3" spans="1:10">
      <c r="A1013" t="s">
        <v>1394</v>
      </c>
      <c r="B1013" t="str">
        <f t="shared" si="68"/>
        <v>IL</v>
      </c>
      <c r="C1013" t="str">
        <f t="shared" si="69"/>
        <v>006</v>
      </c>
      <c r="D1013" t="str">
        <f t="shared" si="70"/>
        <v>9217</v>
      </c>
      <c r="E1013" t="str">
        <f t="shared" si="71"/>
        <v>N</v>
      </c>
      <c r="F1013" t="s">
        <v>7783</v>
      </c>
      <c r="G1013" t="s">
        <v>7784</v>
      </c>
      <c r="H1013" t="s">
        <v>8364</v>
      </c>
      <c r="I1013" s="21"/>
      <c r="J10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4" spans="1:10">
      <c r="A1014" t="s">
        <v>1442</v>
      </c>
      <c r="B1014" t="str">
        <f t="shared" si="68"/>
        <v>IL</v>
      </c>
      <c r="C1014" t="str">
        <f t="shared" si="69"/>
        <v>006</v>
      </c>
      <c r="D1014" t="str">
        <f t="shared" si="70"/>
        <v>9246</v>
      </c>
      <c r="E1014" t="str">
        <f t="shared" si="71"/>
        <v>N</v>
      </c>
      <c r="F1014" t="s">
        <v>7791</v>
      </c>
      <c r="G1014" t="s">
        <v>7792</v>
      </c>
      <c r="H1014" t="s">
        <v>8365</v>
      </c>
      <c r="I1014" s="21"/>
      <c r="J10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5" spans="1:10">
      <c r="A1015" t="s">
        <v>1433</v>
      </c>
      <c r="B1015" t="str">
        <f t="shared" si="68"/>
        <v>IL</v>
      </c>
      <c r="C1015" t="str">
        <f t="shared" si="69"/>
        <v>006</v>
      </c>
      <c r="D1015" t="str">
        <f t="shared" si="70"/>
        <v>9512</v>
      </c>
      <c r="E1015" t="str">
        <f t="shared" si="71"/>
        <v>M</v>
      </c>
      <c r="F1015" t="s">
        <v>7791</v>
      </c>
      <c r="G1015" t="s">
        <v>7792</v>
      </c>
      <c r="H1015" t="s">
        <v>8365</v>
      </c>
      <c r="I1015" s="21"/>
      <c r="J10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6" spans="1:10">
      <c r="A1016" t="s">
        <v>1263</v>
      </c>
      <c r="B1016" t="str">
        <f t="shared" si="68"/>
        <v>DE</v>
      </c>
      <c r="C1016" t="str">
        <f t="shared" si="69"/>
        <v>041</v>
      </c>
      <c r="D1016" t="str">
        <f t="shared" si="70"/>
        <v>0375</v>
      </c>
      <c r="E1016" t="str">
        <f t="shared" si="71"/>
        <v>N</v>
      </c>
      <c r="F1016" t="s">
        <v>7783</v>
      </c>
      <c r="G1016" t="s">
        <v>7784</v>
      </c>
      <c r="H1016" t="s">
        <v>8366</v>
      </c>
      <c r="J10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17" spans="1:10">
      <c r="A1017" t="s">
        <v>256</v>
      </c>
      <c r="B1017" t="str">
        <f t="shared" si="68"/>
        <v>DE</v>
      </c>
      <c r="C1017" t="str">
        <f t="shared" si="69"/>
        <v>041</v>
      </c>
      <c r="D1017" t="str">
        <f t="shared" si="70"/>
        <v>8205</v>
      </c>
      <c r="E1017" t="str">
        <f t="shared" si="71"/>
        <v>N</v>
      </c>
      <c r="F1017" t="s">
        <v>7783</v>
      </c>
      <c r="G1017" t="s">
        <v>7784</v>
      </c>
      <c r="H1017" t="s">
        <v>8366</v>
      </c>
      <c r="J10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8" spans="1:10">
      <c r="A1018" t="s">
        <v>1379</v>
      </c>
      <c r="B1018" t="str">
        <f t="shared" si="68"/>
        <v>IL</v>
      </c>
      <c r="C1018" t="str">
        <f t="shared" si="69"/>
        <v>006</v>
      </c>
      <c r="D1018" t="str">
        <f t="shared" si="70"/>
        <v>9203</v>
      </c>
      <c r="E1018" t="str">
        <f t="shared" si="71"/>
        <v>N</v>
      </c>
      <c r="F1018" t="s">
        <v>7783</v>
      </c>
      <c r="G1018" t="s">
        <v>7784</v>
      </c>
      <c r="H1018" t="s">
        <v>8366</v>
      </c>
      <c r="I1018" s="21"/>
      <c r="J10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19" spans="1:10">
      <c r="A1019" t="s">
        <v>1260</v>
      </c>
      <c r="B1019" t="str">
        <f t="shared" si="68"/>
        <v>DE</v>
      </c>
      <c r="C1019" t="str">
        <f t="shared" si="69"/>
        <v>041</v>
      </c>
      <c r="D1019" t="str">
        <f t="shared" si="70"/>
        <v>0373</v>
      </c>
      <c r="E1019" t="str">
        <f t="shared" si="71"/>
        <v>N</v>
      </c>
      <c r="F1019" t="s">
        <v>7783</v>
      </c>
      <c r="G1019" t="s">
        <v>7784</v>
      </c>
      <c r="H1019" t="s">
        <v>8367</v>
      </c>
      <c r="J10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20" spans="1:10">
      <c r="A1020" t="s">
        <v>1899</v>
      </c>
      <c r="B1020" t="str">
        <f t="shared" si="68"/>
        <v>US</v>
      </c>
      <c r="C1020" t="str">
        <f t="shared" si="69"/>
        <v>038</v>
      </c>
      <c r="D1020" t="str">
        <f t="shared" si="70"/>
        <v>1006</v>
      </c>
      <c r="E1020" t="str">
        <f t="shared" si="71"/>
        <v>N</v>
      </c>
      <c r="F1020" t="s">
        <v>7783</v>
      </c>
      <c r="G1020" t="s">
        <v>7784</v>
      </c>
      <c r="H1020" t="s">
        <v>8368</v>
      </c>
      <c r="I1020" s="21"/>
      <c r="J10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21" spans="1:10">
      <c r="A1021" t="s">
        <v>373</v>
      </c>
      <c r="B1021" t="str">
        <f t="shared" si="68"/>
        <v>DE</v>
      </c>
      <c r="C1021" t="str">
        <f t="shared" si="69"/>
        <v>041</v>
      </c>
      <c r="D1021" t="str">
        <f t="shared" si="70"/>
        <v>8234</v>
      </c>
      <c r="E1021" t="str">
        <f t="shared" si="71"/>
        <v>N</v>
      </c>
      <c r="F1021" t="s">
        <v>7783</v>
      </c>
      <c r="G1021" t="s">
        <v>7784</v>
      </c>
      <c r="H1021" t="s">
        <v>8369</v>
      </c>
      <c r="J10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22" spans="1:10">
      <c r="A1022" t="s">
        <v>2026</v>
      </c>
      <c r="B1022" t="str">
        <f t="shared" si="68"/>
        <v>DE</v>
      </c>
      <c r="C1022" t="str">
        <f t="shared" si="69"/>
        <v>041</v>
      </c>
      <c r="D1022" t="str">
        <f t="shared" si="70"/>
        <v>0315</v>
      </c>
      <c r="E1022" t="str">
        <f t="shared" si="71"/>
        <v>N</v>
      </c>
      <c r="F1022" t="s">
        <v>7783</v>
      </c>
      <c r="G1022" t="s">
        <v>7784</v>
      </c>
      <c r="H1022" t="s">
        <v>8370</v>
      </c>
      <c r="I1022" s="21"/>
      <c r="J10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023" spans="1:10">
      <c r="A1023" t="s">
        <v>1429</v>
      </c>
      <c r="B1023" t="str">
        <f t="shared" si="68"/>
        <v>IL</v>
      </c>
      <c r="C1023" t="str">
        <f t="shared" si="69"/>
        <v>006</v>
      </c>
      <c r="D1023" t="str">
        <f t="shared" si="70"/>
        <v>9508</v>
      </c>
      <c r="E1023" t="str">
        <f t="shared" si="71"/>
        <v>M</v>
      </c>
      <c r="F1023" t="s">
        <v>7791</v>
      </c>
      <c r="G1023" t="s">
        <v>7792</v>
      </c>
      <c r="H1023" t="s">
        <v>8371</v>
      </c>
      <c r="I1023" s="21"/>
      <c r="J10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24" spans="1:10">
      <c r="A1024" t="s">
        <v>374</v>
      </c>
      <c r="B1024" t="str">
        <f t="shared" si="68"/>
        <v>DE</v>
      </c>
      <c r="C1024" t="str">
        <f t="shared" si="69"/>
        <v>041</v>
      </c>
      <c r="D1024" t="str">
        <f t="shared" si="70"/>
        <v>8237</v>
      </c>
      <c r="E1024" t="str">
        <f t="shared" si="71"/>
        <v>N</v>
      </c>
      <c r="F1024" t="s">
        <v>7783</v>
      </c>
      <c r="G1024" t="s">
        <v>7784</v>
      </c>
      <c r="H1024" t="s">
        <v>8372</v>
      </c>
      <c r="J10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25" spans="1:10">
      <c r="A1025" t="s">
        <v>1351</v>
      </c>
      <c r="B1025" t="str">
        <f t="shared" si="68"/>
        <v>IL</v>
      </c>
      <c r="C1025" t="str">
        <f t="shared" si="69"/>
        <v>006</v>
      </c>
      <c r="D1025" t="str">
        <f t="shared" si="70"/>
        <v>9016</v>
      </c>
      <c r="E1025" t="str">
        <f t="shared" si="71"/>
        <v>N</v>
      </c>
      <c r="F1025" t="s">
        <v>7783</v>
      </c>
      <c r="G1025" t="s">
        <v>7784</v>
      </c>
      <c r="H1025" t="s">
        <v>8372</v>
      </c>
      <c r="I1025" s="21"/>
      <c r="J10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26" spans="1:10">
      <c r="A1026" t="s">
        <v>271</v>
      </c>
      <c r="B1026" t="str">
        <f t="shared" si="68"/>
        <v>DE</v>
      </c>
      <c r="C1026" t="str">
        <f t="shared" si="69"/>
        <v>041</v>
      </c>
      <c r="D1026" t="str">
        <f t="shared" si="70"/>
        <v>8238</v>
      </c>
      <c r="E1026" t="str">
        <f t="shared" si="71"/>
        <v>N</v>
      </c>
      <c r="F1026" t="s">
        <v>7783</v>
      </c>
      <c r="G1026" t="s">
        <v>7784</v>
      </c>
      <c r="H1026" t="s">
        <v>8373</v>
      </c>
      <c r="J10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27" spans="1:10">
      <c r="A1027" t="s">
        <v>272</v>
      </c>
      <c r="B1027" t="str">
        <f t="shared" si="68"/>
        <v>DE</v>
      </c>
      <c r="C1027" t="str">
        <f t="shared" si="69"/>
        <v>041</v>
      </c>
      <c r="D1027" t="str">
        <f t="shared" si="70"/>
        <v>8239</v>
      </c>
      <c r="E1027" t="str">
        <f t="shared" si="71"/>
        <v>N</v>
      </c>
      <c r="F1027" t="s">
        <v>7783</v>
      </c>
      <c r="G1027" t="s">
        <v>7784</v>
      </c>
      <c r="H1027" t="s">
        <v>8373</v>
      </c>
      <c r="J10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28" spans="1:10">
      <c r="A1028" t="s">
        <v>273</v>
      </c>
      <c r="B1028" t="str">
        <f t="shared" si="68"/>
        <v>DE</v>
      </c>
      <c r="C1028" t="str">
        <f t="shared" si="69"/>
        <v>041</v>
      </c>
      <c r="D1028" t="str">
        <f t="shared" si="70"/>
        <v>8240</v>
      </c>
      <c r="E1028" t="str">
        <f t="shared" si="71"/>
        <v>N</v>
      </c>
      <c r="F1028" t="s">
        <v>7783</v>
      </c>
      <c r="G1028" t="s">
        <v>7784</v>
      </c>
      <c r="H1028" t="s">
        <v>8374</v>
      </c>
      <c r="J10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29" spans="1:10">
      <c r="A1029" t="s">
        <v>880</v>
      </c>
      <c r="B1029" t="str">
        <f t="shared" si="68"/>
        <v>IL</v>
      </c>
      <c r="C1029" t="str">
        <f t="shared" si="69"/>
        <v>006</v>
      </c>
      <c r="D1029" t="str">
        <f t="shared" si="70"/>
        <v>1031</v>
      </c>
      <c r="E1029" t="str">
        <f t="shared" si="71"/>
        <v>N</v>
      </c>
      <c r="F1029" t="s">
        <v>7783</v>
      </c>
      <c r="G1029" t="s">
        <v>7784</v>
      </c>
      <c r="H1029" t="s">
        <v>8374</v>
      </c>
      <c r="I1029" s="21"/>
      <c r="J10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30" spans="1:10">
      <c r="A1030" t="s">
        <v>1407</v>
      </c>
      <c r="B1030" t="str">
        <f t="shared" si="68"/>
        <v>IL</v>
      </c>
      <c r="C1030" t="str">
        <f t="shared" si="69"/>
        <v>006</v>
      </c>
      <c r="D1030" t="str">
        <f t="shared" si="70"/>
        <v>9230</v>
      </c>
      <c r="E1030" t="str">
        <f t="shared" si="71"/>
        <v>N</v>
      </c>
      <c r="F1030" t="s">
        <v>7783</v>
      </c>
      <c r="G1030" t="s">
        <v>7784</v>
      </c>
      <c r="H1030" t="s">
        <v>8375</v>
      </c>
      <c r="I1030" s="21"/>
      <c r="J10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1" spans="1:10">
      <c r="A1031" t="s">
        <v>1356</v>
      </c>
      <c r="B1031" t="str">
        <f t="shared" si="68"/>
        <v>IL</v>
      </c>
      <c r="C1031" t="str">
        <f t="shared" si="69"/>
        <v>006</v>
      </c>
      <c r="D1031" t="str">
        <f t="shared" si="70"/>
        <v>9021</v>
      </c>
      <c r="E1031" t="str">
        <f t="shared" si="71"/>
        <v>N</v>
      </c>
      <c r="F1031" t="s">
        <v>7783</v>
      </c>
      <c r="G1031" t="s">
        <v>7784</v>
      </c>
      <c r="H1031" t="s">
        <v>8376</v>
      </c>
      <c r="I1031" s="21"/>
      <c r="J10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2" spans="1:10">
      <c r="A1032" t="s">
        <v>1379</v>
      </c>
      <c r="B1032" t="str">
        <f t="shared" si="68"/>
        <v>IL</v>
      </c>
      <c r="C1032" t="str">
        <f t="shared" si="69"/>
        <v>006</v>
      </c>
      <c r="D1032" t="str">
        <f t="shared" si="70"/>
        <v>9203</v>
      </c>
      <c r="E1032" t="str">
        <f t="shared" si="71"/>
        <v>N</v>
      </c>
      <c r="F1032" t="s">
        <v>7791</v>
      </c>
      <c r="G1032" t="s">
        <v>7792</v>
      </c>
      <c r="H1032" t="s">
        <v>8377</v>
      </c>
      <c r="I1032" s="21"/>
      <c r="J10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3" spans="1:10">
      <c r="A1033" t="s">
        <v>1365</v>
      </c>
      <c r="B1033" t="str">
        <f t="shared" si="68"/>
        <v>IL</v>
      </c>
      <c r="C1033" t="str">
        <f t="shared" si="69"/>
        <v>006</v>
      </c>
      <c r="D1033" t="str">
        <f t="shared" si="70"/>
        <v>9030</v>
      </c>
      <c r="E1033" t="str">
        <f t="shared" si="71"/>
        <v>N</v>
      </c>
      <c r="F1033" t="s">
        <v>7783</v>
      </c>
      <c r="G1033" t="s">
        <v>7784</v>
      </c>
      <c r="H1033" t="s">
        <v>8378</v>
      </c>
      <c r="I1033" s="21"/>
      <c r="J10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4" spans="1:10">
      <c r="A1034" t="s">
        <v>1384</v>
      </c>
      <c r="B1034" t="str">
        <f t="shared" si="68"/>
        <v>IL</v>
      </c>
      <c r="C1034" t="str">
        <f t="shared" si="69"/>
        <v>006</v>
      </c>
      <c r="D1034" t="str">
        <f t="shared" si="70"/>
        <v>9208</v>
      </c>
      <c r="E1034" t="str">
        <f t="shared" si="71"/>
        <v>N</v>
      </c>
      <c r="F1034" t="s">
        <v>7791</v>
      </c>
      <c r="G1034" t="s">
        <v>7792</v>
      </c>
      <c r="H1034" t="s">
        <v>8378</v>
      </c>
      <c r="I1034" s="21"/>
      <c r="J10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5" spans="1:10">
      <c r="A1035" t="s">
        <v>274</v>
      </c>
      <c r="B1035" t="str">
        <f t="shared" si="68"/>
        <v>DE</v>
      </c>
      <c r="C1035" t="str">
        <f t="shared" si="69"/>
        <v>041</v>
      </c>
      <c r="D1035" t="str">
        <f t="shared" si="70"/>
        <v>8241</v>
      </c>
      <c r="E1035" t="str">
        <f t="shared" si="71"/>
        <v>N</v>
      </c>
      <c r="F1035" t="s">
        <v>7783</v>
      </c>
      <c r="G1035" t="s">
        <v>7784</v>
      </c>
      <c r="H1035" t="s">
        <v>8379</v>
      </c>
      <c r="J10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6" spans="1:10">
      <c r="A1036" t="s">
        <v>880</v>
      </c>
      <c r="B1036" t="str">
        <f t="shared" si="68"/>
        <v>IL</v>
      </c>
      <c r="C1036" t="str">
        <f t="shared" si="69"/>
        <v>006</v>
      </c>
      <c r="D1036" t="str">
        <f t="shared" si="70"/>
        <v>1031</v>
      </c>
      <c r="E1036" t="str">
        <f t="shared" si="71"/>
        <v>N</v>
      </c>
      <c r="F1036" t="s">
        <v>7791</v>
      </c>
      <c r="G1036" t="s">
        <v>7792</v>
      </c>
      <c r="H1036" t="s">
        <v>8379</v>
      </c>
      <c r="I1036" s="21"/>
      <c r="J10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37" spans="1:10">
      <c r="A1037" t="s">
        <v>275</v>
      </c>
      <c r="B1037" t="str">
        <f t="shared" si="68"/>
        <v>DE</v>
      </c>
      <c r="C1037" t="str">
        <f t="shared" si="69"/>
        <v>041</v>
      </c>
      <c r="D1037" t="str">
        <f t="shared" si="70"/>
        <v>8242</v>
      </c>
      <c r="E1037" t="str">
        <f t="shared" si="71"/>
        <v>N</v>
      </c>
      <c r="F1037" t="s">
        <v>7783</v>
      </c>
      <c r="G1037" t="s">
        <v>7784</v>
      </c>
      <c r="H1037" t="s">
        <v>8380</v>
      </c>
      <c r="J10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8" spans="1:10">
      <c r="A1038" t="s">
        <v>276</v>
      </c>
      <c r="B1038" t="str">
        <f t="shared" si="68"/>
        <v>DE</v>
      </c>
      <c r="C1038" t="str">
        <f t="shared" si="69"/>
        <v>041</v>
      </c>
      <c r="D1038" t="str">
        <f t="shared" si="70"/>
        <v>8243</v>
      </c>
      <c r="E1038" t="str">
        <f t="shared" si="71"/>
        <v>N</v>
      </c>
      <c r="F1038" t="s">
        <v>7783</v>
      </c>
      <c r="G1038" t="s">
        <v>7784</v>
      </c>
      <c r="H1038" t="s">
        <v>8380</v>
      </c>
      <c r="J10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39" spans="1:10">
      <c r="A1039" t="s">
        <v>398</v>
      </c>
      <c r="B1039" t="str">
        <f t="shared" si="68"/>
        <v>US</v>
      </c>
      <c r="C1039" t="str">
        <f t="shared" si="69"/>
        <v>038</v>
      </c>
      <c r="D1039" t="str">
        <f t="shared" si="70"/>
        <v>1110</v>
      </c>
      <c r="E1039" t="str">
        <f t="shared" si="71"/>
        <v>N</v>
      </c>
      <c r="F1039" t="s">
        <v>7783</v>
      </c>
      <c r="G1039" t="s">
        <v>7784</v>
      </c>
      <c r="H1039" t="s">
        <v>8380</v>
      </c>
      <c r="I1039" s="21"/>
      <c r="J10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40" spans="1:10">
      <c r="A1040" t="s">
        <v>1255</v>
      </c>
      <c r="B1040" t="str">
        <f t="shared" si="68"/>
        <v>DE</v>
      </c>
      <c r="C1040" t="str">
        <f t="shared" si="69"/>
        <v>041</v>
      </c>
      <c r="D1040" t="str">
        <f t="shared" si="70"/>
        <v>0362</v>
      </c>
      <c r="E1040" t="str">
        <f t="shared" si="71"/>
        <v>N</v>
      </c>
      <c r="F1040" t="s">
        <v>7783</v>
      </c>
      <c r="G1040" t="s">
        <v>7784</v>
      </c>
      <c r="H1040" t="s">
        <v>8381</v>
      </c>
      <c r="J10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41" spans="1:10">
      <c r="A1041" t="s">
        <v>1120</v>
      </c>
      <c r="B1041" t="str">
        <f t="shared" si="68"/>
        <v>DE</v>
      </c>
      <c r="C1041" t="str">
        <f t="shared" si="69"/>
        <v>041</v>
      </c>
      <c r="D1041" t="str">
        <f t="shared" si="70"/>
        <v>0372</v>
      </c>
      <c r="E1041" t="str">
        <f t="shared" si="71"/>
        <v>N</v>
      </c>
      <c r="F1041" t="s">
        <v>7791</v>
      </c>
      <c r="G1041" t="s">
        <v>7792</v>
      </c>
      <c r="H1041" t="s">
        <v>8381</v>
      </c>
      <c r="J10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42" spans="1:10">
      <c r="A1042" t="s">
        <v>1359</v>
      </c>
      <c r="B1042" t="str">
        <f t="shared" si="68"/>
        <v>IL</v>
      </c>
      <c r="C1042" t="str">
        <f t="shared" si="69"/>
        <v>006</v>
      </c>
      <c r="D1042" t="str">
        <f t="shared" si="70"/>
        <v>9024</v>
      </c>
      <c r="E1042" t="str">
        <f t="shared" si="71"/>
        <v>N</v>
      </c>
      <c r="F1042" t="s">
        <v>7783</v>
      </c>
      <c r="G1042" t="s">
        <v>7784</v>
      </c>
      <c r="H1042" t="s">
        <v>8381</v>
      </c>
      <c r="I1042" s="21"/>
      <c r="J10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43" spans="1:10">
      <c r="A1043" t="s">
        <v>1375</v>
      </c>
      <c r="B1043" t="str">
        <f t="shared" si="68"/>
        <v>IL</v>
      </c>
      <c r="C1043" t="str">
        <f t="shared" si="69"/>
        <v>006</v>
      </c>
      <c r="D1043" t="str">
        <f t="shared" si="70"/>
        <v>9040</v>
      </c>
      <c r="E1043" t="str">
        <f t="shared" si="71"/>
        <v>N</v>
      </c>
      <c r="F1043" t="s">
        <v>7783</v>
      </c>
      <c r="G1043" t="s">
        <v>7784</v>
      </c>
      <c r="H1043" t="s">
        <v>8381</v>
      </c>
      <c r="I1043" s="21"/>
      <c r="J10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44" spans="1:10">
      <c r="A1044" s="23" t="s">
        <v>1791</v>
      </c>
      <c r="B1044" s="23" t="str">
        <f t="shared" si="68"/>
        <v>US</v>
      </c>
      <c r="C1044" s="23" t="str">
        <f t="shared" si="69"/>
        <v>037</v>
      </c>
      <c r="D1044" s="23" t="str">
        <f t="shared" si="70"/>
        <v>8007</v>
      </c>
      <c r="E1044" s="23" t="str">
        <f t="shared" si="71"/>
        <v>M</v>
      </c>
      <c r="F1044" s="23" t="s">
        <v>7783</v>
      </c>
      <c r="G1044" s="23" t="s">
        <v>7784</v>
      </c>
      <c r="H1044" s="24" t="s">
        <v>8381</v>
      </c>
      <c r="I1044" s="21"/>
      <c r="J10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1045" spans="1:10">
      <c r="A1045" t="s">
        <v>883</v>
      </c>
      <c r="B1045" t="str">
        <f t="shared" si="68"/>
        <v>IL</v>
      </c>
      <c r="C1045" t="str">
        <f t="shared" si="69"/>
        <v>006</v>
      </c>
      <c r="D1045" t="str">
        <f t="shared" si="70"/>
        <v>1032</v>
      </c>
      <c r="E1045" t="str">
        <f t="shared" si="71"/>
        <v>N</v>
      </c>
      <c r="F1045" t="s">
        <v>7783</v>
      </c>
      <c r="G1045" t="s">
        <v>7784</v>
      </c>
      <c r="H1045" t="s">
        <v>8382</v>
      </c>
      <c r="I1045" s="21"/>
      <c r="J10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46" spans="1:10">
      <c r="A1046" t="s">
        <v>1111</v>
      </c>
      <c r="B1046" t="str">
        <f t="shared" si="68"/>
        <v>DE</v>
      </c>
      <c r="C1046" t="str">
        <f t="shared" si="69"/>
        <v>041</v>
      </c>
      <c r="D1046" t="str">
        <f t="shared" si="70"/>
        <v>0358</v>
      </c>
      <c r="E1046" t="str">
        <f t="shared" si="71"/>
        <v>N</v>
      </c>
      <c r="F1046" t="s">
        <v>7783</v>
      </c>
      <c r="G1046" t="s">
        <v>7784</v>
      </c>
      <c r="H1046" t="s">
        <v>8383</v>
      </c>
      <c r="I1046" s="21"/>
      <c r="J10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47" spans="1:10">
      <c r="A1047" t="s">
        <v>1351</v>
      </c>
      <c r="B1047" t="str">
        <f t="shared" si="68"/>
        <v>IL</v>
      </c>
      <c r="C1047" t="str">
        <f t="shared" si="69"/>
        <v>006</v>
      </c>
      <c r="D1047" t="str">
        <f t="shared" si="70"/>
        <v>9016</v>
      </c>
      <c r="E1047" t="str">
        <f t="shared" si="71"/>
        <v>N</v>
      </c>
      <c r="F1047" t="s">
        <v>7791</v>
      </c>
      <c r="G1047" t="s">
        <v>7792</v>
      </c>
      <c r="H1047" t="s">
        <v>8384</v>
      </c>
      <c r="I1047" s="21"/>
      <c r="J10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48" spans="1:10">
      <c r="A1048" t="s">
        <v>1394</v>
      </c>
      <c r="B1048" t="str">
        <f t="shared" si="68"/>
        <v>IL</v>
      </c>
      <c r="C1048" t="str">
        <f t="shared" si="69"/>
        <v>006</v>
      </c>
      <c r="D1048" t="str">
        <f t="shared" si="70"/>
        <v>9217</v>
      </c>
      <c r="E1048" t="str">
        <f t="shared" si="71"/>
        <v>N</v>
      </c>
      <c r="F1048" t="s">
        <v>7791</v>
      </c>
      <c r="G1048" t="s">
        <v>7792</v>
      </c>
      <c r="H1048" t="s">
        <v>8384</v>
      </c>
      <c r="I1048" s="21"/>
      <c r="J10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49" spans="1:10">
      <c r="A1049" t="s">
        <v>1248</v>
      </c>
      <c r="B1049" t="str">
        <f t="shared" si="68"/>
        <v>DE</v>
      </c>
      <c r="C1049" t="str">
        <f t="shared" si="69"/>
        <v>041</v>
      </c>
      <c r="D1049" t="str">
        <f t="shared" si="70"/>
        <v>0352</v>
      </c>
      <c r="E1049" t="str">
        <f t="shared" si="71"/>
        <v>N</v>
      </c>
      <c r="F1049" t="s">
        <v>7783</v>
      </c>
      <c r="G1049" t="s">
        <v>7784</v>
      </c>
      <c r="H1049" t="s">
        <v>8385</v>
      </c>
      <c r="I1049" s="21"/>
      <c r="J10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50" spans="1:10">
      <c r="A1050" t="s">
        <v>1263</v>
      </c>
      <c r="B1050" t="str">
        <f t="shared" si="68"/>
        <v>DE</v>
      </c>
      <c r="C1050" t="str">
        <f t="shared" si="69"/>
        <v>041</v>
      </c>
      <c r="D1050" t="str">
        <f t="shared" si="70"/>
        <v>0375</v>
      </c>
      <c r="E1050" t="str">
        <f t="shared" si="71"/>
        <v>N</v>
      </c>
      <c r="F1050" t="s">
        <v>7791</v>
      </c>
      <c r="G1050" t="s">
        <v>7792</v>
      </c>
      <c r="H1050" t="s">
        <v>8386</v>
      </c>
      <c r="J10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51" spans="1:10">
      <c r="A1051" t="s">
        <v>1260</v>
      </c>
      <c r="B1051" t="str">
        <f t="shared" si="68"/>
        <v>DE</v>
      </c>
      <c r="C1051" t="str">
        <f t="shared" si="69"/>
        <v>041</v>
      </c>
      <c r="D1051" t="str">
        <f t="shared" si="70"/>
        <v>0373</v>
      </c>
      <c r="E1051" t="str">
        <f t="shared" si="71"/>
        <v>N</v>
      </c>
      <c r="F1051" t="s">
        <v>7791</v>
      </c>
      <c r="G1051" t="s">
        <v>7792</v>
      </c>
      <c r="H1051" t="s">
        <v>8387</v>
      </c>
      <c r="J10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52" spans="1:10">
      <c r="A1052" t="s">
        <v>277</v>
      </c>
      <c r="B1052" t="str">
        <f t="shared" si="68"/>
        <v>DE</v>
      </c>
      <c r="C1052" t="str">
        <f t="shared" si="69"/>
        <v>041</v>
      </c>
      <c r="D1052" t="str">
        <f t="shared" si="70"/>
        <v>8249</v>
      </c>
      <c r="E1052" t="str">
        <f t="shared" si="71"/>
        <v>N</v>
      </c>
      <c r="F1052" t="s">
        <v>7783</v>
      </c>
      <c r="G1052" t="s">
        <v>7784</v>
      </c>
      <c r="H1052" t="s">
        <v>8388</v>
      </c>
      <c r="J10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53" spans="1:10">
      <c r="A1053" t="s">
        <v>883</v>
      </c>
      <c r="B1053" t="str">
        <f t="shared" si="68"/>
        <v>IL</v>
      </c>
      <c r="C1053" t="str">
        <f t="shared" si="69"/>
        <v>006</v>
      </c>
      <c r="D1053" t="str">
        <f t="shared" si="70"/>
        <v>1032</v>
      </c>
      <c r="E1053" t="str">
        <f t="shared" si="71"/>
        <v>N</v>
      </c>
      <c r="F1053" t="s">
        <v>7791</v>
      </c>
      <c r="G1053" t="s">
        <v>7792</v>
      </c>
      <c r="H1053" t="s">
        <v>8388</v>
      </c>
      <c r="I1053" s="21"/>
      <c r="J10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54" spans="1:10">
      <c r="A1054" t="s">
        <v>884</v>
      </c>
      <c r="B1054" t="str">
        <f t="shared" si="68"/>
        <v>IL</v>
      </c>
      <c r="C1054" t="str">
        <f t="shared" si="69"/>
        <v>006</v>
      </c>
      <c r="D1054" t="str">
        <f t="shared" si="70"/>
        <v>1033</v>
      </c>
      <c r="E1054" t="str">
        <f t="shared" si="71"/>
        <v>N</v>
      </c>
      <c r="F1054" t="s">
        <v>7783</v>
      </c>
      <c r="G1054" t="s">
        <v>7784</v>
      </c>
      <c r="H1054" t="s">
        <v>8389</v>
      </c>
      <c r="I1054" s="21"/>
      <c r="J10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55" spans="1:10">
      <c r="A1055" t="s">
        <v>1407</v>
      </c>
      <c r="B1055" t="str">
        <f t="shared" ref="B1055:B1118" si="72">LEFT(A1055,2)</f>
        <v>IL</v>
      </c>
      <c r="C1055" t="str">
        <f t="shared" ref="C1055:C1118" si="73">MID(A1055,4,3)</f>
        <v>006</v>
      </c>
      <c r="D1055" t="str">
        <f t="shared" ref="D1055:D1118" si="74">MID(A1055,8,4)</f>
        <v>9230</v>
      </c>
      <c r="E1055" t="str">
        <f t="shared" ref="E1055:E1118" si="75">MID(A1055,13,1)</f>
        <v>N</v>
      </c>
      <c r="F1055" t="s">
        <v>7791</v>
      </c>
      <c r="G1055" t="s">
        <v>7792</v>
      </c>
      <c r="H1055" t="s">
        <v>8389</v>
      </c>
      <c r="I1055" s="21"/>
      <c r="J10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56" spans="1:10">
      <c r="A1056" t="s">
        <v>1111</v>
      </c>
      <c r="B1056" t="str">
        <f t="shared" si="72"/>
        <v>DE</v>
      </c>
      <c r="C1056" t="str">
        <f t="shared" si="73"/>
        <v>041</v>
      </c>
      <c r="D1056" t="str">
        <f t="shared" si="74"/>
        <v>0358</v>
      </c>
      <c r="E1056" t="str">
        <f t="shared" si="75"/>
        <v>N</v>
      </c>
      <c r="F1056" t="s">
        <v>7791</v>
      </c>
      <c r="G1056" t="s">
        <v>7792</v>
      </c>
      <c r="H1056" t="s">
        <v>8390</v>
      </c>
      <c r="I1056" s="21"/>
      <c r="J10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57" spans="1:10">
      <c r="A1057" t="s">
        <v>1255</v>
      </c>
      <c r="B1057" t="str">
        <f t="shared" si="72"/>
        <v>DE</v>
      </c>
      <c r="C1057" t="str">
        <f t="shared" si="73"/>
        <v>041</v>
      </c>
      <c r="D1057" t="str">
        <f t="shared" si="74"/>
        <v>0362</v>
      </c>
      <c r="E1057" t="str">
        <f t="shared" si="75"/>
        <v>N</v>
      </c>
      <c r="F1057" t="s">
        <v>7791</v>
      </c>
      <c r="G1057" t="s">
        <v>7792</v>
      </c>
      <c r="H1057" t="s">
        <v>8390</v>
      </c>
      <c r="J10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58" spans="1:10">
      <c r="A1058" t="s">
        <v>1248</v>
      </c>
      <c r="B1058" t="str">
        <f t="shared" si="72"/>
        <v>DE</v>
      </c>
      <c r="C1058" t="str">
        <f t="shared" si="73"/>
        <v>041</v>
      </c>
      <c r="D1058" t="str">
        <f t="shared" si="74"/>
        <v>0352</v>
      </c>
      <c r="E1058" t="str">
        <f t="shared" si="75"/>
        <v>N</v>
      </c>
      <c r="F1058" t="s">
        <v>7791</v>
      </c>
      <c r="G1058" t="s">
        <v>7792</v>
      </c>
      <c r="H1058" t="s">
        <v>8391</v>
      </c>
      <c r="I1058" s="21"/>
      <c r="J10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59" spans="1:10">
      <c r="A1059" t="s">
        <v>1356</v>
      </c>
      <c r="B1059" t="str">
        <f t="shared" si="72"/>
        <v>IL</v>
      </c>
      <c r="C1059" t="str">
        <f t="shared" si="73"/>
        <v>006</v>
      </c>
      <c r="D1059" t="str">
        <f t="shared" si="74"/>
        <v>9021</v>
      </c>
      <c r="E1059" t="str">
        <f t="shared" si="75"/>
        <v>N</v>
      </c>
      <c r="F1059" t="s">
        <v>7791</v>
      </c>
      <c r="G1059" t="s">
        <v>7792</v>
      </c>
      <c r="H1059" t="s">
        <v>8392</v>
      </c>
      <c r="I1059" s="21"/>
      <c r="J10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60" spans="1:10">
      <c r="A1060" t="s">
        <v>1363</v>
      </c>
      <c r="B1060" t="str">
        <f t="shared" si="72"/>
        <v>IL</v>
      </c>
      <c r="C1060" t="str">
        <f t="shared" si="73"/>
        <v>006</v>
      </c>
      <c r="D1060" t="str">
        <f t="shared" si="74"/>
        <v>9028</v>
      </c>
      <c r="E1060" t="str">
        <f t="shared" si="75"/>
        <v>N</v>
      </c>
      <c r="F1060" t="s">
        <v>7783</v>
      </c>
      <c r="G1060" t="s">
        <v>7784</v>
      </c>
      <c r="H1060" t="s">
        <v>8393</v>
      </c>
      <c r="I1060" s="21"/>
      <c r="J10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61" spans="1:10">
      <c r="A1061" t="s">
        <v>1365</v>
      </c>
      <c r="B1061" t="str">
        <f t="shared" si="72"/>
        <v>IL</v>
      </c>
      <c r="C1061" t="str">
        <f t="shared" si="73"/>
        <v>006</v>
      </c>
      <c r="D1061" t="str">
        <f t="shared" si="74"/>
        <v>9030</v>
      </c>
      <c r="E1061" t="str">
        <f t="shared" si="75"/>
        <v>N</v>
      </c>
      <c r="F1061" t="s">
        <v>7791</v>
      </c>
      <c r="G1061" t="s">
        <v>7792</v>
      </c>
      <c r="H1061" t="s">
        <v>8394</v>
      </c>
      <c r="I1061" s="21"/>
      <c r="J10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62" spans="1:10">
      <c r="A1062" t="s">
        <v>278</v>
      </c>
      <c r="B1062" t="str">
        <f t="shared" si="72"/>
        <v>DE</v>
      </c>
      <c r="C1062" t="str">
        <f t="shared" si="73"/>
        <v>041</v>
      </c>
      <c r="D1062" t="str">
        <f t="shared" si="74"/>
        <v>8250</v>
      </c>
      <c r="E1062" t="str">
        <f t="shared" si="75"/>
        <v>N</v>
      </c>
      <c r="F1062" t="s">
        <v>7783</v>
      </c>
      <c r="G1062" t="s">
        <v>7784</v>
      </c>
      <c r="H1062" t="s">
        <v>8395</v>
      </c>
      <c r="J10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063" spans="1:10">
      <c r="A1063" t="s">
        <v>1257</v>
      </c>
      <c r="B1063" t="str">
        <f t="shared" si="72"/>
        <v>DE</v>
      </c>
      <c r="C1063" t="str">
        <f t="shared" si="73"/>
        <v>041</v>
      </c>
      <c r="D1063" t="str">
        <f t="shared" si="74"/>
        <v>0366</v>
      </c>
      <c r="E1063" t="str">
        <f t="shared" si="75"/>
        <v>N</v>
      </c>
      <c r="F1063" t="s">
        <v>7783</v>
      </c>
      <c r="G1063" t="s">
        <v>7784</v>
      </c>
      <c r="H1063" t="s">
        <v>8396</v>
      </c>
      <c r="J10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64" spans="1:10">
      <c r="A1064" t="s">
        <v>1381</v>
      </c>
      <c r="B1064" t="str">
        <f t="shared" si="72"/>
        <v>IL</v>
      </c>
      <c r="C1064" t="str">
        <f t="shared" si="73"/>
        <v>006</v>
      </c>
      <c r="D1064" t="str">
        <f t="shared" si="74"/>
        <v>9205</v>
      </c>
      <c r="E1064" t="str">
        <f t="shared" si="75"/>
        <v>N</v>
      </c>
      <c r="F1064" t="s">
        <v>7783</v>
      </c>
      <c r="G1064" t="s">
        <v>7784</v>
      </c>
      <c r="H1064" t="s">
        <v>8397</v>
      </c>
      <c r="I1064" s="21"/>
      <c r="J10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65" spans="1:10">
      <c r="A1065" t="s">
        <v>375</v>
      </c>
      <c r="B1065" t="str">
        <f t="shared" si="72"/>
        <v>DE</v>
      </c>
      <c r="C1065" t="str">
        <f t="shared" si="73"/>
        <v>041</v>
      </c>
      <c r="D1065" t="str">
        <f t="shared" si="74"/>
        <v>8251</v>
      </c>
      <c r="E1065" t="str">
        <f t="shared" si="75"/>
        <v>N</v>
      </c>
      <c r="F1065" t="s">
        <v>7783</v>
      </c>
      <c r="G1065" t="s">
        <v>7784</v>
      </c>
      <c r="H1065" t="s">
        <v>8398</v>
      </c>
      <c r="J10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66" spans="1:10">
      <c r="A1066" t="s">
        <v>1375</v>
      </c>
      <c r="B1066" t="str">
        <f t="shared" si="72"/>
        <v>IL</v>
      </c>
      <c r="C1066" t="str">
        <f t="shared" si="73"/>
        <v>006</v>
      </c>
      <c r="D1066" t="str">
        <f t="shared" si="74"/>
        <v>9040</v>
      </c>
      <c r="E1066" t="str">
        <f t="shared" si="75"/>
        <v>N</v>
      </c>
      <c r="F1066" t="s">
        <v>7791</v>
      </c>
      <c r="G1066" t="s">
        <v>7792</v>
      </c>
      <c r="H1066" t="s">
        <v>8398</v>
      </c>
      <c r="I1066" s="21"/>
      <c r="J10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67" spans="1:10">
      <c r="A1067" t="s">
        <v>376</v>
      </c>
      <c r="B1067" t="str">
        <f t="shared" si="72"/>
        <v>DE</v>
      </c>
      <c r="C1067" t="str">
        <f t="shared" si="73"/>
        <v>041</v>
      </c>
      <c r="D1067" t="str">
        <f t="shared" si="74"/>
        <v>8252</v>
      </c>
      <c r="E1067" t="str">
        <f t="shared" si="75"/>
        <v>N</v>
      </c>
      <c r="F1067" t="s">
        <v>7783</v>
      </c>
      <c r="G1067" t="s">
        <v>7784</v>
      </c>
      <c r="H1067" t="s">
        <v>8399</v>
      </c>
      <c r="J10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68" spans="1:10">
      <c r="A1068" s="23" t="s">
        <v>977</v>
      </c>
      <c r="B1068" s="23" t="str">
        <f t="shared" si="72"/>
        <v>US</v>
      </c>
      <c r="C1068" s="23" t="str">
        <f t="shared" si="73"/>
        <v>037</v>
      </c>
      <c r="D1068" s="23" t="str">
        <f t="shared" si="74"/>
        <v>8051</v>
      </c>
      <c r="E1068" s="23" t="str">
        <f t="shared" si="75"/>
        <v>M</v>
      </c>
      <c r="F1068" s="23" t="s">
        <v>7783</v>
      </c>
      <c r="G1068" s="23" t="s">
        <v>7784</v>
      </c>
      <c r="H1068" s="24" t="s">
        <v>8399</v>
      </c>
      <c r="I1068" s="21"/>
      <c r="J10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1069" spans="1:10">
      <c r="A1069" t="s">
        <v>1249</v>
      </c>
      <c r="B1069" t="str">
        <f t="shared" si="72"/>
        <v>DE</v>
      </c>
      <c r="C1069" t="str">
        <f t="shared" si="73"/>
        <v>041</v>
      </c>
      <c r="D1069" t="str">
        <f t="shared" si="74"/>
        <v>0353</v>
      </c>
      <c r="E1069" t="str">
        <f t="shared" si="75"/>
        <v>N</v>
      </c>
      <c r="F1069" t="s">
        <v>7783</v>
      </c>
      <c r="G1069" t="s">
        <v>7784</v>
      </c>
      <c r="H1069" t="s">
        <v>8400</v>
      </c>
      <c r="I1069" s="21"/>
      <c r="J10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70" spans="1:10">
      <c r="A1070" t="s">
        <v>884</v>
      </c>
      <c r="B1070" t="str">
        <f t="shared" si="72"/>
        <v>IL</v>
      </c>
      <c r="C1070" t="str">
        <f t="shared" si="73"/>
        <v>006</v>
      </c>
      <c r="D1070" t="str">
        <f t="shared" si="74"/>
        <v>1033</v>
      </c>
      <c r="E1070" t="str">
        <f t="shared" si="75"/>
        <v>N</v>
      </c>
      <c r="F1070" t="s">
        <v>7791</v>
      </c>
      <c r="G1070" t="s">
        <v>7792</v>
      </c>
      <c r="H1070" t="s">
        <v>8400</v>
      </c>
      <c r="I1070" s="21"/>
      <c r="J10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71" spans="1:10">
      <c r="A1071" t="s">
        <v>1359</v>
      </c>
      <c r="B1071" t="str">
        <f t="shared" si="72"/>
        <v>IL</v>
      </c>
      <c r="C1071" t="str">
        <f t="shared" si="73"/>
        <v>006</v>
      </c>
      <c r="D1071" t="str">
        <f t="shared" si="74"/>
        <v>9024</v>
      </c>
      <c r="E1071" t="str">
        <f t="shared" si="75"/>
        <v>N</v>
      </c>
      <c r="F1071" t="s">
        <v>7791</v>
      </c>
      <c r="G1071" t="s">
        <v>7792</v>
      </c>
      <c r="H1071" t="s">
        <v>8401</v>
      </c>
      <c r="I1071" s="21"/>
      <c r="J10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72" spans="1:10">
      <c r="A1072" t="s">
        <v>2038</v>
      </c>
      <c r="B1072" t="str">
        <f t="shared" si="72"/>
        <v>DE</v>
      </c>
      <c r="C1072" t="str">
        <f t="shared" si="73"/>
        <v>041</v>
      </c>
      <c r="D1072" t="str">
        <f t="shared" si="74"/>
        <v>0328</v>
      </c>
      <c r="E1072" t="str">
        <f t="shared" si="75"/>
        <v>N</v>
      </c>
      <c r="F1072" t="s">
        <v>7783</v>
      </c>
      <c r="G1072" t="s">
        <v>7784</v>
      </c>
      <c r="H1072" t="s">
        <v>8402</v>
      </c>
      <c r="I1072" s="21"/>
      <c r="J10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073" spans="1:10">
      <c r="A1073" t="s">
        <v>1425</v>
      </c>
      <c r="B1073" t="str">
        <f t="shared" si="72"/>
        <v>IL</v>
      </c>
      <c r="C1073" t="str">
        <f t="shared" si="73"/>
        <v>006</v>
      </c>
      <c r="D1073" t="str">
        <f t="shared" si="74"/>
        <v>9504</v>
      </c>
      <c r="E1073" t="str">
        <f t="shared" si="75"/>
        <v>M</v>
      </c>
      <c r="F1073" t="s">
        <v>7783</v>
      </c>
      <c r="G1073" t="s">
        <v>7784</v>
      </c>
      <c r="H1073" t="s">
        <v>8403</v>
      </c>
      <c r="I1073" s="21"/>
      <c r="J10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74" spans="1:10">
      <c r="A1074" t="s">
        <v>1113</v>
      </c>
      <c r="B1074" t="str">
        <f t="shared" si="72"/>
        <v>DE</v>
      </c>
      <c r="C1074" t="str">
        <f t="shared" si="73"/>
        <v>041</v>
      </c>
      <c r="D1074" t="str">
        <f t="shared" si="74"/>
        <v>0361</v>
      </c>
      <c r="E1074" t="str">
        <f t="shared" si="75"/>
        <v>N</v>
      </c>
      <c r="F1074" t="s">
        <v>7783</v>
      </c>
      <c r="G1074" t="s">
        <v>7784</v>
      </c>
      <c r="H1074" t="s">
        <v>8404</v>
      </c>
      <c r="J10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75" spans="1:10">
      <c r="A1075" t="s">
        <v>2033</v>
      </c>
      <c r="B1075" t="str">
        <f t="shared" si="72"/>
        <v>DE</v>
      </c>
      <c r="C1075" t="str">
        <f t="shared" si="73"/>
        <v>041</v>
      </c>
      <c r="D1075" t="str">
        <f t="shared" si="74"/>
        <v>0323</v>
      </c>
      <c r="E1075" t="str">
        <f t="shared" si="75"/>
        <v>N</v>
      </c>
      <c r="F1075" t="s">
        <v>7783</v>
      </c>
      <c r="G1075" t="s">
        <v>7784</v>
      </c>
      <c r="H1075" t="s">
        <v>8405</v>
      </c>
      <c r="I1075" s="21"/>
      <c r="J10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076" spans="1:10">
      <c r="A1076" t="s">
        <v>2506</v>
      </c>
      <c r="B1076" t="str">
        <f t="shared" si="72"/>
        <v>DE</v>
      </c>
      <c r="C1076" t="str">
        <f t="shared" si="73"/>
        <v>041</v>
      </c>
      <c r="D1076" t="str">
        <f t="shared" si="74"/>
        <v>0337</v>
      </c>
      <c r="E1076" t="str">
        <f t="shared" si="75"/>
        <v>N</v>
      </c>
      <c r="F1076" t="s">
        <v>7783</v>
      </c>
      <c r="G1076" t="s">
        <v>7784</v>
      </c>
      <c r="H1076" t="s">
        <v>8405</v>
      </c>
      <c r="I1076" s="21"/>
      <c r="J10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077" spans="1:10">
      <c r="A1077" t="s">
        <v>377</v>
      </c>
      <c r="B1077" t="str">
        <f t="shared" si="72"/>
        <v>DE</v>
      </c>
      <c r="C1077" t="str">
        <f t="shared" si="73"/>
        <v>041</v>
      </c>
      <c r="D1077" t="str">
        <f t="shared" si="74"/>
        <v>8253</v>
      </c>
      <c r="E1077" t="str">
        <f t="shared" si="75"/>
        <v>N</v>
      </c>
      <c r="F1077" t="s">
        <v>7783</v>
      </c>
      <c r="G1077" t="s">
        <v>7784</v>
      </c>
      <c r="H1077" t="s">
        <v>8405</v>
      </c>
      <c r="J10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78" spans="1:10">
      <c r="A1078" t="s">
        <v>1249</v>
      </c>
      <c r="B1078" t="str">
        <f t="shared" si="72"/>
        <v>DE</v>
      </c>
      <c r="C1078" t="str">
        <f t="shared" si="73"/>
        <v>041</v>
      </c>
      <c r="D1078" t="str">
        <f t="shared" si="74"/>
        <v>0353</v>
      </c>
      <c r="E1078" t="str">
        <f t="shared" si="75"/>
        <v>N</v>
      </c>
      <c r="F1078" t="s">
        <v>7791</v>
      </c>
      <c r="G1078" t="s">
        <v>7792</v>
      </c>
      <c r="H1078" t="s">
        <v>8406</v>
      </c>
      <c r="I1078" s="21"/>
      <c r="J10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79" spans="1:10">
      <c r="A1079" t="s">
        <v>379</v>
      </c>
      <c r="B1079" t="str">
        <f t="shared" si="72"/>
        <v>DE</v>
      </c>
      <c r="C1079" t="str">
        <f t="shared" si="73"/>
        <v>041</v>
      </c>
      <c r="D1079" t="str">
        <f t="shared" si="74"/>
        <v>8255</v>
      </c>
      <c r="E1079" t="str">
        <f t="shared" si="75"/>
        <v>N</v>
      </c>
      <c r="F1079" t="s">
        <v>7783</v>
      </c>
      <c r="G1079" t="s">
        <v>7784</v>
      </c>
      <c r="H1079" t="s">
        <v>8406</v>
      </c>
      <c r="J10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80" spans="1:10">
      <c r="A1080" t="s">
        <v>1436</v>
      </c>
      <c r="B1080" t="str">
        <f t="shared" si="72"/>
        <v>IL</v>
      </c>
      <c r="C1080" t="str">
        <f t="shared" si="73"/>
        <v>006</v>
      </c>
      <c r="D1080" t="str">
        <f t="shared" si="74"/>
        <v>9515</v>
      </c>
      <c r="E1080" t="str">
        <f t="shared" si="75"/>
        <v>M</v>
      </c>
      <c r="F1080" t="s">
        <v>7783</v>
      </c>
      <c r="G1080" t="s">
        <v>7784</v>
      </c>
      <c r="H1080" t="s">
        <v>8406</v>
      </c>
      <c r="I1080" s="21"/>
      <c r="J10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81" spans="1:10">
      <c r="A1081" t="s">
        <v>1439</v>
      </c>
      <c r="B1081" t="str">
        <f t="shared" si="72"/>
        <v>IL</v>
      </c>
      <c r="C1081" t="str">
        <f t="shared" si="73"/>
        <v>006</v>
      </c>
      <c r="D1081" t="str">
        <f t="shared" si="74"/>
        <v>9603</v>
      </c>
      <c r="E1081" t="str">
        <f t="shared" si="75"/>
        <v>M</v>
      </c>
      <c r="F1081" t="s">
        <v>7783</v>
      </c>
      <c r="G1081" t="s">
        <v>7784</v>
      </c>
      <c r="H1081" t="s">
        <v>8407</v>
      </c>
      <c r="I1081" s="21"/>
      <c r="J10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82" spans="1:10">
      <c r="A1082" t="s">
        <v>380</v>
      </c>
      <c r="B1082" t="str">
        <f t="shared" si="72"/>
        <v>DE</v>
      </c>
      <c r="C1082" t="str">
        <f t="shared" si="73"/>
        <v>041</v>
      </c>
      <c r="D1082" t="str">
        <f t="shared" si="74"/>
        <v>8257</v>
      </c>
      <c r="E1082" t="str">
        <f t="shared" si="75"/>
        <v>N</v>
      </c>
      <c r="F1082" t="s">
        <v>7783</v>
      </c>
      <c r="G1082" t="s">
        <v>7784</v>
      </c>
      <c r="H1082" t="s">
        <v>8408</v>
      </c>
      <c r="J10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083" spans="1:10">
      <c r="A1083" t="s">
        <v>2505</v>
      </c>
      <c r="B1083" t="str">
        <f t="shared" si="72"/>
        <v>DE</v>
      </c>
      <c r="C1083" t="str">
        <f t="shared" si="73"/>
        <v>041</v>
      </c>
      <c r="D1083" t="str">
        <f t="shared" si="74"/>
        <v>0336</v>
      </c>
      <c r="E1083" t="str">
        <f t="shared" si="75"/>
        <v>N</v>
      </c>
      <c r="F1083" t="s">
        <v>7783</v>
      </c>
      <c r="G1083" t="s">
        <v>7784</v>
      </c>
      <c r="H1083" t="s">
        <v>8409</v>
      </c>
      <c r="I1083" s="21"/>
      <c r="J10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084" spans="1:10">
      <c r="A1084" t="s">
        <v>1381</v>
      </c>
      <c r="B1084" t="str">
        <f t="shared" si="72"/>
        <v>IL</v>
      </c>
      <c r="C1084" t="str">
        <f t="shared" si="73"/>
        <v>006</v>
      </c>
      <c r="D1084" t="str">
        <f t="shared" si="74"/>
        <v>9205</v>
      </c>
      <c r="E1084" t="str">
        <f t="shared" si="75"/>
        <v>N</v>
      </c>
      <c r="F1084" t="s">
        <v>7791</v>
      </c>
      <c r="G1084" t="s">
        <v>7792</v>
      </c>
      <c r="H1084" t="s">
        <v>8410</v>
      </c>
      <c r="I1084" s="21"/>
      <c r="J10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85" spans="1:10">
      <c r="A1085" t="s">
        <v>1113</v>
      </c>
      <c r="B1085" t="str">
        <f t="shared" si="72"/>
        <v>DE</v>
      </c>
      <c r="C1085" t="str">
        <f t="shared" si="73"/>
        <v>041</v>
      </c>
      <c r="D1085" t="str">
        <f t="shared" si="74"/>
        <v>0361</v>
      </c>
      <c r="E1085" t="str">
        <f t="shared" si="75"/>
        <v>N</v>
      </c>
      <c r="F1085" t="s">
        <v>7791</v>
      </c>
      <c r="G1085" t="s">
        <v>7792</v>
      </c>
      <c r="H1085" t="s">
        <v>8411</v>
      </c>
      <c r="J10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86" spans="1:10">
      <c r="A1086" t="s">
        <v>1119</v>
      </c>
      <c r="B1086" t="str">
        <f t="shared" si="72"/>
        <v>DE</v>
      </c>
      <c r="C1086" t="str">
        <f t="shared" si="73"/>
        <v>041</v>
      </c>
      <c r="D1086" t="str">
        <f t="shared" si="74"/>
        <v>0370</v>
      </c>
      <c r="E1086" t="str">
        <f t="shared" si="75"/>
        <v>N</v>
      </c>
      <c r="F1086" t="s">
        <v>7783</v>
      </c>
      <c r="G1086" t="s">
        <v>7784</v>
      </c>
      <c r="H1086" t="s">
        <v>8411</v>
      </c>
      <c r="J10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87" spans="1:10">
      <c r="A1087" t="s">
        <v>1425</v>
      </c>
      <c r="B1087" t="str">
        <f t="shared" si="72"/>
        <v>IL</v>
      </c>
      <c r="C1087" t="str">
        <f t="shared" si="73"/>
        <v>006</v>
      </c>
      <c r="D1087" t="str">
        <f t="shared" si="74"/>
        <v>9504</v>
      </c>
      <c r="E1087" t="str">
        <f t="shared" si="75"/>
        <v>M</v>
      </c>
      <c r="F1087" t="s">
        <v>7791</v>
      </c>
      <c r="G1087" t="s">
        <v>7792</v>
      </c>
      <c r="H1087" t="s">
        <v>8412</v>
      </c>
      <c r="I1087" s="21"/>
      <c r="J10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88" spans="1:10">
      <c r="A1088" t="s">
        <v>1385</v>
      </c>
      <c r="B1088" t="str">
        <f t="shared" si="72"/>
        <v>IL</v>
      </c>
      <c r="C1088" t="str">
        <f t="shared" si="73"/>
        <v>006</v>
      </c>
      <c r="D1088" t="str">
        <f t="shared" si="74"/>
        <v>9209</v>
      </c>
      <c r="E1088" t="str">
        <f t="shared" si="75"/>
        <v>N</v>
      </c>
      <c r="F1088" t="s">
        <v>7783</v>
      </c>
      <c r="G1088" t="s">
        <v>7784</v>
      </c>
      <c r="H1088" t="s">
        <v>8413</v>
      </c>
      <c r="I1088" s="21"/>
      <c r="J10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89" spans="1:10">
      <c r="A1089" t="s">
        <v>1257</v>
      </c>
      <c r="B1089" t="str">
        <f t="shared" si="72"/>
        <v>DE</v>
      </c>
      <c r="C1089" t="str">
        <f t="shared" si="73"/>
        <v>041</v>
      </c>
      <c r="D1089" t="str">
        <f t="shared" si="74"/>
        <v>0366</v>
      </c>
      <c r="E1089" t="str">
        <f t="shared" si="75"/>
        <v>N</v>
      </c>
      <c r="F1089" t="s">
        <v>7791</v>
      </c>
      <c r="G1089" t="s">
        <v>7792</v>
      </c>
      <c r="H1089" t="s">
        <v>8414</v>
      </c>
      <c r="J10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90" spans="1:10">
      <c r="A1090" t="s">
        <v>1387</v>
      </c>
      <c r="B1090" t="str">
        <f t="shared" si="72"/>
        <v>IL</v>
      </c>
      <c r="C1090" t="str">
        <f t="shared" si="73"/>
        <v>006</v>
      </c>
      <c r="D1090" t="str">
        <f t="shared" si="74"/>
        <v>9211</v>
      </c>
      <c r="E1090" t="str">
        <f t="shared" si="75"/>
        <v>N</v>
      </c>
      <c r="F1090" t="s">
        <v>7783</v>
      </c>
      <c r="G1090" t="s">
        <v>7784</v>
      </c>
      <c r="H1090" t="s">
        <v>8415</v>
      </c>
      <c r="I1090" s="21"/>
      <c r="J10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91" spans="1:10">
      <c r="A1091" t="s">
        <v>1115</v>
      </c>
      <c r="B1091" t="str">
        <f t="shared" si="72"/>
        <v>DE</v>
      </c>
      <c r="C1091" t="str">
        <f t="shared" si="73"/>
        <v>041</v>
      </c>
      <c r="D1091" t="str">
        <f t="shared" si="74"/>
        <v>0365</v>
      </c>
      <c r="E1091" t="str">
        <f t="shared" si="75"/>
        <v>N</v>
      </c>
      <c r="F1091" t="s">
        <v>7783</v>
      </c>
      <c r="G1091" t="s">
        <v>7784</v>
      </c>
      <c r="H1091" t="s">
        <v>8416</v>
      </c>
      <c r="J10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092" spans="1:10">
      <c r="A1092" t="s">
        <v>1436</v>
      </c>
      <c r="B1092" t="str">
        <f t="shared" si="72"/>
        <v>IL</v>
      </c>
      <c r="C1092" t="str">
        <f t="shared" si="73"/>
        <v>006</v>
      </c>
      <c r="D1092" t="str">
        <f t="shared" si="74"/>
        <v>9515</v>
      </c>
      <c r="E1092" t="str">
        <f t="shared" si="75"/>
        <v>M</v>
      </c>
      <c r="F1092" t="s">
        <v>7791</v>
      </c>
      <c r="G1092" t="s">
        <v>7792</v>
      </c>
      <c r="H1092" t="s">
        <v>8417</v>
      </c>
      <c r="I1092" s="21"/>
      <c r="J10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93" spans="1:10">
      <c r="A1093" t="s">
        <v>1439</v>
      </c>
      <c r="B1093" t="str">
        <f t="shared" si="72"/>
        <v>IL</v>
      </c>
      <c r="C1093" t="str">
        <f t="shared" si="73"/>
        <v>006</v>
      </c>
      <c r="D1093" t="str">
        <f t="shared" si="74"/>
        <v>9603</v>
      </c>
      <c r="E1093" t="str">
        <f t="shared" si="75"/>
        <v>M</v>
      </c>
      <c r="F1093" t="s">
        <v>7791</v>
      </c>
      <c r="G1093" t="s">
        <v>7792</v>
      </c>
      <c r="H1093" t="s">
        <v>8418</v>
      </c>
      <c r="I1093" s="21"/>
      <c r="J10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94" spans="1:10">
      <c r="A1094" t="s">
        <v>1423</v>
      </c>
      <c r="B1094" t="str">
        <f t="shared" si="72"/>
        <v>IL</v>
      </c>
      <c r="C1094" t="str">
        <f t="shared" si="73"/>
        <v>006</v>
      </c>
      <c r="D1094" t="str">
        <f t="shared" si="74"/>
        <v>9502</v>
      </c>
      <c r="E1094" t="str">
        <f t="shared" si="75"/>
        <v>M</v>
      </c>
      <c r="F1094" t="s">
        <v>7783</v>
      </c>
      <c r="G1094" t="s">
        <v>7784</v>
      </c>
      <c r="H1094" t="s">
        <v>8419</v>
      </c>
      <c r="I1094" s="21"/>
      <c r="J10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95" spans="1:10">
      <c r="A1095" t="s">
        <v>885</v>
      </c>
      <c r="B1095" t="str">
        <f t="shared" si="72"/>
        <v>IL</v>
      </c>
      <c r="C1095" t="str">
        <f t="shared" si="73"/>
        <v>006</v>
      </c>
      <c r="D1095" t="str">
        <f t="shared" si="74"/>
        <v>1034</v>
      </c>
      <c r="E1095" t="str">
        <f t="shared" si="75"/>
        <v>N</v>
      </c>
      <c r="F1095" t="s">
        <v>7783</v>
      </c>
      <c r="G1095" t="s">
        <v>7784</v>
      </c>
      <c r="H1095" t="s">
        <v>8420</v>
      </c>
      <c r="I1095" s="21"/>
      <c r="J10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96" spans="1:10">
      <c r="A1096" t="s">
        <v>1223</v>
      </c>
      <c r="B1096" t="str">
        <f t="shared" si="72"/>
        <v>DE</v>
      </c>
      <c r="C1096" t="str">
        <f t="shared" si="73"/>
        <v>041</v>
      </c>
      <c r="D1096" t="str">
        <f t="shared" si="74"/>
        <v>0075</v>
      </c>
      <c r="E1096" t="str">
        <f t="shared" si="75"/>
        <v>N</v>
      </c>
      <c r="F1096" t="s">
        <v>7783</v>
      </c>
      <c r="G1096" t="s">
        <v>7784</v>
      </c>
      <c r="H1096" t="s">
        <v>8421</v>
      </c>
      <c r="I1096" s="21"/>
      <c r="J10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097" spans="1:10">
      <c r="A1097" t="s">
        <v>1205</v>
      </c>
      <c r="B1097" t="str">
        <f t="shared" si="72"/>
        <v>IL</v>
      </c>
      <c r="C1097" t="str">
        <f t="shared" si="73"/>
        <v>006</v>
      </c>
      <c r="D1097" t="str">
        <f t="shared" si="74"/>
        <v>1035</v>
      </c>
      <c r="E1097" t="str">
        <f t="shared" si="75"/>
        <v>N</v>
      </c>
      <c r="F1097" t="s">
        <v>7783</v>
      </c>
      <c r="G1097" t="s">
        <v>7784</v>
      </c>
      <c r="H1097" t="s">
        <v>8421</v>
      </c>
      <c r="I1097" s="21"/>
      <c r="J10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098" spans="1:10">
      <c r="A1098" t="s">
        <v>903</v>
      </c>
      <c r="B1098" t="str">
        <f t="shared" si="72"/>
        <v>IL</v>
      </c>
      <c r="C1098" t="str">
        <f t="shared" si="73"/>
        <v>006</v>
      </c>
      <c r="D1098" t="str">
        <f t="shared" si="74"/>
        <v>1036</v>
      </c>
      <c r="E1098" t="str">
        <f t="shared" si="75"/>
        <v>N</v>
      </c>
      <c r="F1098" t="s">
        <v>7783</v>
      </c>
      <c r="G1098" t="s">
        <v>7784</v>
      </c>
      <c r="H1098" t="s">
        <v>8421</v>
      </c>
      <c r="I1098" s="21"/>
      <c r="J10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099" spans="1:10">
      <c r="A1099" t="s">
        <v>1549</v>
      </c>
      <c r="B1099" t="str">
        <f t="shared" si="72"/>
        <v>DE</v>
      </c>
      <c r="C1099" t="str">
        <f t="shared" si="73"/>
        <v>041</v>
      </c>
      <c r="D1099" t="str">
        <f t="shared" si="74"/>
        <v>0077</v>
      </c>
      <c r="E1099" t="str">
        <f t="shared" si="75"/>
        <v>N</v>
      </c>
      <c r="F1099" t="s">
        <v>7783</v>
      </c>
      <c r="G1099" t="s">
        <v>7784</v>
      </c>
      <c r="H1099" t="s">
        <v>8422</v>
      </c>
      <c r="I1099" s="21"/>
      <c r="J10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00" spans="1:10">
      <c r="A1100" t="s">
        <v>1385</v>
      </c>
      <c r="B1100" t="str">
        <f t="shared" si="72"/>
        <v>IL</v>
      </c>
      <c r="C1100" t="str">
        <f t="shared" si="73"/>
        <v>006</v>
      </c>
      <c r="D1100" t="str">
        <f t="shared" si="74"/>
        <v>9209</v>
      </c>
      <c r="E1100" t="str">
        <f t="shared" si="75"/>
        <v>N</v>
      </c>
      <c r="F1100" t="s">
        <v>7791</v>
      </c>
      <c r="G1100" t="s">
        <v>7792</v>
      </c>
      <c r="H1100" t="s">
        <v>8422</v>
      </c>
      <c r="I1100" s="21"/>
      <c r="J11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01" spans="1:10">
      <c r="A1101" t="s">
        <v>1224</v>
      </c>
      <c r="B1101" t="str">
        <f t="shared" si="72"/>
        <v>DE</v>
      </c>
      <c r="C1101" t="str">
        <f t="shared" si="73"/>
        <v>041</v>
      </c>
      <c r="D1101" t="str">
        <f t="shared" si="74"/>
        <v>0078</v>
      </c>
      <c r="E1101" t="str">
        <f t="shared" si="75"/>
        <v>N</v>
      </c>
      <c r="F1101" t="s">
        <v>7783</v>
      </c>
      <c r="G1101" t="s">
        <v>7784</v>
      </c>
      <c r="H1101" t="s">
        <v>8423</v>
      </c>
      <c r="I1101" s="21"/>
      <c r="J11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02" spans="1:10">
      <c r="A1102" t="s">
        <v>1115</v>
      </c>
      <c r="B1102" t="str">
        <f t="shared" si="72"/>
        <v>DE</v>
      </c>
      <c r="C1102" t="str">
        <f t="shared" si="73"/>
        <v>041</v>
      </c>
      <c r="D1102" t="str">
        <f t="shared" si="74"/>
        <v>0365</v>
      </c>
      <c r="E1102" t="str">
        <f t="shared" si="75"/>
        <v>N</v>
      </c>
      <c r="F1102" t="s">
        <v>7791</v>
      </c>
      <c r="G1102" t="s">
        <v>7792</v>
      </c>
      <c r="H1102" t="s">
        <v>8423</v>
      </c>
      <c r="J11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03" spans="1:10">
      <c r="A1103" t="s">
        <v>1446</v>
      </c>
      <c r="B1103" t="str">
        <f t="shared" si="72"/>
        <v>IL</v>
      </c>
      <c r="C1103" t="str">
        <f t="shared" si="73"/>
        <v>006</v>
      </c>
      <c r="D1103" t="str">
        <f t="shared" si="74"/>
        <v>9250</v>
      </c>
      <c r="E1103" t="str">
        <f t="shared" si="75"/>
        <v>N</v>
      </c>
      <c r="F1103" t="s">
        <v>7783</v>
      </c>
      <c r="G1103" t="s">
        <v>7784</v>
      </c>
      <c r="H1103" t="s">
        <v>8424</v>
      </c>
      <c r="I1103" s="21"/>
      <c r="J11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04" spans="1:10">
      <c r="A1104" t="s">
        <v>1550</v>
      </c>
      <c r="B1104" t="str">
        <f t="shared" si="72"/>
        <v>DE</v>
      </c>
      <c r="C1104" t="str">
        <f t="shared" si="73"/>
        <v>041</v>
      </c>
      <c r="D1104" t="str">
        <f t="shared" si="74"/>
        <v>0080</v>
      </c>
      <c r="E1104" t="str">
        <f t="shared" si="75"/>
        <v>N</v>
      </c>
      <c r="F1104" t="s">
        <v>7783</v>
      </c>
      <c r="G1104" t="s">
        <v>7784</v>
      </c>
      <c r="H1104" t="s">
        <v>8425</v>
      </c>
      <c r="I1104" s="21"/>
      <c r="J11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05" spans="1:10">
      <c r="A1105" t="s">
        <v>210</v>
      </c>
      <c r="B1105" t="str">
        <f t="shared" si="72"/>
        <v>DE</v>
      </c>
      <c r="C1105" t="str">
        <f t="shared" si="73"/>
        <v>041</v>
      </c>
      <c r="D1105" t="str">
        <f t="shared" si="74"/>
        <v>8259</v>
      </c>
      <c r="E1105" t="str">
        <f t="shared" si="75"/>
        <v>N</v>
      </c>
      <c r="F1105" t="s">
        <v>7783</v>
      </c>
      <c r="G1105" t="s">
        <v>7784</v>
      </c>
      <c r="H1105" t="s">
        <v>8425</v>
      </c>
      <c r="J11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06" spans="1:10">
      <c r="A1106" t="s">
        <v>1552</v>
      </c>
      <c r="B1106" t="str">
        <f t="shared" si="72"/>
        <v>DE</v>
      </c>
      <c r="C1106" t="str">
        <f t="shared" si="73"/>
        <v>041</v>
      </c>
      <c r="D1106" t="str">
        <f t="shared" si="74"/>
        <v>0081</v>
      </c>
      <c r="E1106" t="str">
        <f t="shared" si="75"/>
        <v>N</v>
      </c>
      <c r="F1106" t="s">
        <v>7783</v>
      </c>
      <c r="G1106" t="s">
        <v>7784</v>
      </c>
      <c r="H1106" t="s">
        <v>8426</v>
      </c>
      <c r="I1106" s="21"/>
      <c r="J11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07" spans="1:10">
      <c r="A1107" t="s">
        <v>1119</v>
      </c>
      <c r="B1107" t="str">
        <f t="shared" si="72"/>
        <v>DE</v>
      </c>
      <c r="C1107" t="str">
        <f t="shared" si="73"/>
        <v>041</v>
      </c>
      <c r="D1107" t="str">
        <f t="shared" si="74"/>
        <v>0370</v>
      </c>
      <c r="E1107" t="str">
        <f t="shared" si="75"/>
        <v>N</v>
      </c>
      <c r="F1107" t="s">
        <v>7791</v>
      </c>
      <c r="G1107" t="s">
        <v>7792</v>
      </c>
      <c r="H1107" t="s">
        <v>8426</v>
      </c>
      <c r="J11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08" spans="1:10">
      <c r="A1108" t="s">
        <v>1054</v>
      </c>
      <c r="B1108" t="str">
        <f t="shared" si="72"/>
        <v>DE</v>
      </c>
      <c r="C1108" t="str">
        <f t="shared" si="73"/>
        <v>041</v>
      </c>
      <c r="D1108" t="str">
        <f t="shared" si="74"/>
        <v>0082</v>
      </c>
      <c r="E1108" t="str">
        <f t="shared" si="75"/>
        <v>N</v>
      </c>
      <c r="F1108" t="s">
        <v>7783</v>
      </c>
      <c r="G1108" t="s">
        <v>7784</v>
      </c>
      <c r="H1108" t="s">
        <v>8427</v>
      </c>
      <c r="I1108" s="21"/>
      <c r="J11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09" spans="1:10">
      <c r="A1109" t="s">
        <v>885</v>
      </c>
      <c r="B1109" t="str">
        <f t="shared" si="72"/>
        <v>IL</v>
      </c>
      <c r="C1109" t="str">
        <f t="shared" si="73"/>
        <v>006</v>
      </c>
      <c r="D1109" t="str">
        <f t="shared" si="74"/>
        <v>1034</v>
      </c>
      <c r="E1109" t="str">
        <f t="shared" si="75"/>
        <v>N</v>
      </c>
      <c r="F1109" t="s">
        <v>7791</v>
      </c>
      <c r="G1109" t="s">
        <v>7792</v>
      </c>
      <c r="H1109" t="s">
        <v>8427</v>
      </c>
      <c r="I1109" s="21"/>
      <c r="J11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10" spans="1:10">
      <c r="A1110" t="s">
        <v>1363</v>
      </c>
      <c r="B1110" t="str">
        <f t="shared" si="72"/>
        <v>IL</v>
      </c>
      <c r="C1110" t="str">
        <f t="shared" si="73"/>
        <v>006</v>
      </c>
      <c r="D1110" t="str">
        <f t="shared" si="74"/>
        <v>9028</v>
      </c>
      <c r="E1110" t="str">
        <f t="shared" si="75"/>
        <v>N</v>
      </c>
      <c r="F1110" t="s">
        <v>7791</v>
      </c>
      <c r="G1110" t="s">
        <v>7792</v>
      </c>
      <c r="H1110" t="s">
        <v>8427</v>
      </c>
      <c r="I1110" s="21"/>
      <c r="J11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11" spans="1:10">
      <c r="A1111" t="s">
        <v>1423</v>
      </c>
      <c r="B1111" t="str">
        <f t="shared" si="72"/>
        <v>IL</v>
      </c>
      <c r="C1111" t="str">
        <f t="shared" si="73"/>
        <v>006</v>
      </c>
      <c r="D1111" t="str">
        <f t="shared" si="74"/>
        <v>9502</v>
      </c>
      <c r="E1111" t="str">
        <f t="shared" si="75"/>
        <v>M</v>
      </c>
      <c r="F1111" t="s">
        <v>7791</v>
      </c>
      <c r="G1111" t="s">
        <v>7792</v>
      </c>
      <c r="H1111" t="s">
        <v>8427</v>
      </c>
      <c r="I1111" s="21"/>
      <c r="J11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12" spans="1:10">
      <c r="A1112" t="s">
        <v>1225</v>
      </c>
      <c r="B1112" t="str">
        <f t="shared" si="72"/>
        <v>DE</v>
      </c>
      <c r="C1112" t="str">
        <f t="shared" si="73"/>
        <v>041</v>
      </c>
      <c r="D1112" t="str">
        <f t="shared" si="74"/>
        <v>0083</v>
      </c>
      <c r="E1112" t="str">
        <f t="shared" si="75"/>
        <v>N</v>
      </c>
      <c r="F1112" t="s">
        <v>7783</v>
      </c>
      <c r="G1112" t="s">
        <v>7784</v>
      </c>
      <c r="H1112" t="s">
        <v>8428</v>
      </c>
      <c r="I1112" s="21"/>
      <c r="J11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13" spans="1:10">
      <c r="A1113" t="s">
        <v>1554</v>
      </c>
      <c r="B1113" t="str">
        <f t="shared" si="72"/>
        <v>DE</v>
      </c>
      <c r="C1113" t="str">
        <f t="shared" si="73"/>
        <v>041</v>
      </c>
      <c r="D1113" t="str">
        <f t="shared" si="74"/>
        <v>0084</v>
      </c>
      <c r="E1113" t="str">
        <f t="shared" si="75"/>
        <v>N</v>
      </c>
      <c r="F1113" t="s">
        <v>7783</v>
      </c>
      <c r="G1113" t="s">
        <v>7784</v>
      </c>
      <c r="H1113" t="s">
        <v>8428</v>
      </c>
      <c r="I1113" s="21"/>
      <c r="J11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14" spans="1:10">
      <c r="A1114" t="s">
        <v>903</v>
      </c>
      <c r="B1114" t="str">
        <f t="shared" si="72"/>
        <v>IL</v>
      </c>
      <c r="C1114" t="str">
        <f t="shared" si="73"/>
        <v>006</v>
      </c>
      <c r="D1114" t="str">
        <f t="shared" si="74"/>
        <v>1036</v>
      </c>
      <c r="E1114" t="str">
        <f t="shared" si="75"/>
        <v>N</v>
      </c>
      <c r="F1114" t="s">
        <v>7791</v>
      </c>
      <c r="G1114" t="s">
        <v>7792</v>
      </c>
      <c r="H1114" t="s">
        <v>8428</v>
      </c>
      <c r="I1114" s="21"/>
      <c r="J11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15" spans="1:10">
      <c r="A1115" t="s">
        <v>1223</v>
      </c>
      <c r="B1115" t="str">
        <f t="shared" si="72"/>
        <v>DE</v>
      </c>
      <c r="C1115" t="str">
        <f t="shared" si="73"/>
        <v>041</v>
      </c>
      <c r="D1115" t="str">
        <f t="shared" si="74"/>
        <v>0075</v>
      </c>
      <c r="E1115" t="str">
        <f t="shared" si="75"/>
        <v>N</v>
      </c>
      <c r="F1115" t="s">
        <v>7791</v>
      </c>
      <c r="G1115" t="s">
        <v>7792</v>
      </c>
      <c r="H1115" t="s">
        <v>8429</v>
      </c>
      <c r="I1115" s="21"/>
      <c r="J11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16" spans="1:10">
      <c r="A1116" t="s">
        <v>1556</v>
      </c>
      <c r="B1116" t="str">
        <f t="shared" si="72"/>
        <v>DE</v>
      </c>
      <c r="C1116" t="str">
        <f t="shared" si="73"/>
        <v>041</v>
      </c>
      <c r="D1116" t="str">
        <f t="shared" si="74"/>
        <v>0085</v>
      </c>
      <c r="E1116" t="str">
        <f t="shared" si="75"/>
        <v>N</v>
      </c>
      <c r="F1116" t="s">
        <v>7783</v>
      </c>
      <c r="G1116" t="s">
        <v>7784</v>
      </c>
      <c r="H1116" t="s">
        <v>8429</v>
      </c>
      <c r="I1116" s="21"/>
      <c r="J11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17" spans="1:10">
      <c r="A1117" t="s">
        <v>1557</v>
      </c>
      <c r="B1117" t="str">
        <f t="shared" si="72"/>
        <v>DE</v>
      </c>
      <c r="C1117" t="str">
        <f t="shared" si="73"/>
        <v>041</v>
      </c>
      <c r="D1117" t="str">
        <f t="shared" si="74"/>
        <v>0086</v>
      </c>
      <c r="E1117" t="str">
        <f t="shared" si="75"/>
        <v>N</v>
      </c>
      <c r="F1117" t="s">
        <v>7783</v>
      </c>
      <c r="G1117" t="s">
        <v>7784</v>
      </c>
      <c r="H1117" t="s">
        <v>8429</v>
      </c>
      <c r="I1117" s="21"/>
      <c r="J11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18" spans="1:10">
      <c r="A1118" t="s">
        <v>1387</v>
      </c>
      <c r="B1118" t="str">
        <f t="shared" si="72"/>
        <v>IL</v>
      </c>
      <c r="C1118" t="str">
        <f t="shared" si="73"/>
        <v>006</v>
      </c>
      <c r="D1118" t="str">
        <f t="shared" si="74"/>
        <v>9211</v>
      </c>
      <c r="E1118" t="str">
        <f t="shared" si="75"/>
        <v>N</v>
      </c>
      <c r="F1118" t="s">
        <v>7791</v>
      </c>
      <c r="G1118" t="s">
        <v>7792</v>
      </c>
      <c r="H1118" t="s">
        <v>8429</v>
      </c>
      <c r="I1118" s="21"/>
      <c r="J11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19" spans="1:10">
      <c r="A1119" t="s">
        <v>211</v>
      </c>
      <c r="B1119" t="str">
        <f t="shared" ref="B1119:B1182" si="76">LEFT(A1119,2)</f>
        <v>DE</v>
      </c>
      <c r="C1119" t="str">
        <f t="shared" ref="C1119:C1182" si="77">MID(A1119,4,3)</f>
        <v>041</v>
      </c>
      <c r="D1119" t="str">
        <f t="shared" ref="D1119:D1182" si="78">MID(A1119,8,4)</f>
        <v>8260</v>
      </c>
      <c r="E1119" t="str">
        <f t="shared" ref="E1119:E1182" si="79">MID(A1119,13,1)</f>
        <v>N</v>
      </c>
      <c r="F1119" t="s">
        <v>7783</v>
      </c>
      <c r="G1119" t="s">
        <v>7784</v>
      </c>
      <c r="H1119" t="s">
        <v>8430</v>
      </c>
      <c r="J11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20" spans="1:10">
      <c r="A1120" t="s">
        <v>212</v>
      </c>
      <c r="B1120" t="str">
        <f t="shared" si="76"/>
        <v>DE</v>
      </c>
      <c r="C1120" t="str">
        <f t="shared" si="77"/>
        <v>041</v>
      </c>
      <c r="D1120" t="str">
        <f t="shared" si="78"/>
        <v>8261</v>
      </c>
      <c r="E1120" t="str">
        <f t="shared" si="79"/>
        <v>N</v>
      </c>
      <c r="F1120" t="s">
        <v>7783</v>
      </c>
      <c r="G1120" t="s">
        <v>7784</v>
      </c>
      <c r="H1120" t="s">
        <v>8431</v>
      </c>
      <c r="J11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21" spans="1:10">
      <c r="A1121" t="s">
        <v>1108</v>
      </c>
      <c r="B1121" t="str">
        <f t="shared" si="76"/>
        <v>DE</v>
      </c>
      <c r="C1121" t="str">
        <f t="shared" si="77"/>
        <v>041</v>
      </c>
      <c r="D1121" t="str">
        <f t="shared" si="78"/>
        <v>0357</v>
      </c>
      <c r="E1121" t="str">
        <f t="shared" si="79"/>
        <v>N</v>
      </c>
      <c r="F1121" t="s">
        <v>7783</v>
      </c>
      <c r="G1121" t="s">
        <v>7784</v>
      </c>
      <c r="H1121" t="s">
        <v>8432</v>
      </c>
      <c r="I1121" s="21"/>
      <c r="J11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22" spans="1:10">
      <c r="A1122" t="s">
        <v>1435</v>
      </c>
      <c r="B1122" t="str">
        <f t="shared" si="76"/>
        <v>IL</v>
      </c>
      <c r="C1122" t="str">
        <f t="shared" si="77"/>
        <v>006</v>
      </c>
      <c r="D1122" t="str">
        <f t="shared" si="78"/>
        <v>9514</v>
      </c>
      <c r="E1122" t="str">
        <f t="shared" si="79"/>
        <v>M</v>
      </c>
      <c r="F1122" t="s">
        <v>7783</v>
      </c>
      <c r="G1122" t="s">
        <v>7784</v>
      </c>
      <c r="H1122" t="s">
        <v>8432</v>
      </c>
      <c r="I1122" s="21"/>
      <c r="J11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23" spans="1:10">
      <c r="A1123" t="s">
        <v>1558</v>
      </c>
      <c r="B1123" t="str">
        <f t="shared" si="76"/>
        <v>DE</v>
      </c>
      <c r="C1123" t="str">
        <f t="shared" si="77"/>
        <v>041</v>
      </c>
      <c r="D1123" t="str">
        <f t="shared" si="78"/>
        <v>0087</v>
      </c>
      <c r="E1123" t="str">
        <f t="shared" si="79"/>
        <v>N</v>
      </c>
      <c r="F1123" t="s">
        <v>7783</v>
      </c>
      <c r="G1123" t="s">
        <v>7784</v>
      </c>
      <c r="H1123" t="s">
        <v>8433</v>
      </c>
      <c r="I1123" s="21"/>
      <c r="J11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24" spans="1:10">
      <c r="A1124" t="s">
        <v>2504</v>
      </c>
      <c r="B1124" t="str">
        <f t="shared" si="76"/>
        <v>DE</v>
      </c>
      <c r="C1124" t="str">
        <f t="shared" si="77"/>
        <v>041</v>
      </c>
      <c r="D1124" t="str">
        <f t="shared" si="78"/>
        <v>0335</v>
      </c>
      <c r="E1124" t="str">
        <f t="shared" si="79"/>
        <v>N</v>
      </c>
      <c r="F1124" t="s">
        <v>7783</v>
      </c>
      <c r="G1124" t="s">
        <v>7784</v>
      </c>
      <c r="H1124" t="s">
        <v>8433</v>
      </c>
      <c r="I1124" s="21"/>
      <c r="J11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25" spans="1:10">
      <c r="A1125" t="s">
        <v>1328</v>
      </c>
      <c r="B1125" t="str">
        <f t="shared" si="76"/>
        <v>DE</v>
      </c>
      <c r="C1125" t="str">
        <f t="shared" si="77"/>
        <v>041</v>
      </c>
      <c r="D1125" t="str">
        <f t="shared" si="78"/>
        <v>0377</v>
      </c>
      <c r="E1125" t="str">
        <f t="shared" si="79"/>
        <v>N</v>
      </c>
      <c r="F1125" t="s">
        <v>7783</v>
      </c>
      <c r="G1125" t="s">
        <v>7784</v>
      </c>
      <c r="H1125" t="s">
        <v>8434</v>
      </c>
      <c r="J11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26" spans="1:10">
      <c r="A1126" t="s">
        <v>1414</v>
      </c>
      <c r="B1126" t="str">
        <f t="shared" si="76"/>
        <v>IL</v>
      </c>
      <c r="C1126" t="str">
        <f t="shared" si="77"/>
        <v>006</v>
      </c>
      <c r="D1126" t="str">
        <f t="shared" si="78"/>
        <v>9237</v>
      </c>
      <c r="E1126" t="str">
        <f t="shared" si="79"/>
        <v>N</v>
      </c>
      <c r="F1126" t="s">
        <v>7783</v>
      </c>
      <c r="G1126" t="s">
        <v>7784</v>
      </c>
      <c r="H1126" t="s">
        <v>8434</v>
      </c>
      <c r="I1126" s="21"/>
      <c r="J11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27" spans="1:10">
      <c r="A1127" t="s">
        <v>1224</v>
      </c>
      <c r="B1127" t="str">
        <f t="shared" si="76"/>
        <v>DE</v>
      </c>
      <c r="C1127" t="str">
        <f t="shared" si="77"/>
        <v>041</v>
      </c>
      <c r="D1127" t="str">
        <f t="shared" si="78"/>
        <v>0078</v>
      </c>
      <c r="E1127" t="str">
        <f t="shared" si="79"/>
        <v>N</v>
      </c>
      <c r="F1127" t="s">
        <v>7791</v>
      </c>
      <c r="G1127" t="s">
        <v>7792</v>
      </c>
      <c r="H1127" t="s">
        <v>8435</v>
      </c>
      <c r="I1127" s="21"/>
      <c r="J11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28" spans="1:10">
      <c r="A1128" t="s">
        <v>2036</v>
      </c>
      <c r="B1128" t="str">
        <f t="shared" si="76"/>
        <v>DE</v>
      </c>
      <c r="C1128" t="str">
        <f t="shared" si="77"/>
        <v>041</v>
      </c>
      <c r="D1128" t="str">
        <f t="shared" si="78"/>
        <v>0326</v>
      </c>
      <c r="E1128" t="str">
        <f t="shared" si="79"/>
        <v>N</v>
      </c>
      <c r="F1128" t="s">
        <v>7783</v>
      </c>
      <c r="G1128" t="s">
        <v>7784</v>
      </c>
      <c r="H1128" t="s">
        <v>8436</v>
      </c>
      <c r="I1128" s="21"/>
      <c r="J11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29" spans="1:10">
      <c r="A1129" t="s">
        <v>1054</v>
      </c>
      <c r="B1129" t="str">
        <f t="shared" si="76"/>
        <v>DE</v>
      </c>
      <c r="C1129" t="str">
        <f t="shared" si="77"/>
        <v>041</v>
      </c>
      <c r="D1129" t="str">
        <f t="shared" si="78"/>
        <v>0082</v>
      </c>
      <c r="E1129" t="str">
        <f t="shared" si="79"/>
        <v>N</v>
      </c>
      <c r="F1129" t="s">
        <v>7791</v>
      </c>
      <c r="G1129" t="s">
        <v>7792</v>
      </c>
      <c r="H1129" t="s">
        <v>8437</v>
      </c>
      <c r="I1129" s="21"/>
      <c r="J11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30" spans="1:10">
      <c r="A1130" t="s">
        <v>904</v>
      </c>
      <c r="B1130" t="str">
        <f t="shared" si="76"/>
        <v>IL</v>
      </c>
      <c r="C1130" t="str">
        <f t="shared" si="77"/>
        <v>006</v>
      </c>
      <c r="D1130" t="str">
        <f t="shared" si="78"/>
        <v>1037</v>
      </c>
      <c r="E1130" t="str">
        <f t="shared" si="79"/>
        <v>N</v>
      </c>
      <c r="F1130" t="s">
        <v>7783</v>
      </c>
      <c r="G1130" t="s">
        <v>7784</v>
      </c>
      <c r="H1130" t="s">
        <v>8437</v>
      </c>
      <c r="I1130" s="21"/>
      <c r="J11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31" spans="1:10">
      <c r="A1131" t="s">
        <v>213</v>
      </c>
      <c r="B1131" t="str">
        <f t="shared" si="76"/>
        <v>DE</v>
      </c>
      <c r="C1131" t="str">
        <f t="shared" si="77"/>
        <v>041</v>
      </c>
      <c r="D1131" t="str">
        <f t="shared" si="78"/>
        <v>8263</v>
      </c>
      <c r="E1131" t="str">
        <f t="shared" si="79"/>
        <v>N</v>
      </c>
      <c r="F1131" t="s">
        <v>7783</v>
      </c>
      <c r="G1131" t="s">
        <v>7784</v>
      </c>
      <c r="H1131" t="s">
        <v>8438</v>
      </c>
      <c r="J11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32" spans="1:10">
      <c r="A1132" t="s">
        <v>1225</v>
      </c>
      <c r="B1132" t="str">
        <f t="shared" si="76"/>
        <v>DE</v>
      </c>
      <c r="C1132" t="str">
        <f t="shared" si="77"/>
        <v>041</v>
      </c>
      <c r="D1132" t="str">
        <f t="shared" si="78"/>
        <v>0083</v>
      </c>
      <c r="E1132" t="str">
        <f t="shared" si="79"/>
        <v>N</v>
      </c>
      <c r="F1132" t="s">
        <v>7791</v>
      </c>
      <c r="G1132" t="s">
        <v>7792</v>
      </c>
      <c r="H1132" t="s">
        <v>8439</v>
      </c>
      <c r="I1132" s="21"/>
      <c r="J11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33" spans="1:10">
      <c r="A1133" s="23" t="s">
        <v>1630</v>
      </c>
      <c r="B1133" s="23" t="str">
        <f t="shared" si="76"/>
        <v>US</v>
      </c>
      <c r="C1133" s="23" t="str">
        <f t="shared" si="77"/>
        <v>037</v>
      </c>
      <c r="D1133" s="23" t="str">
        <f t="shared" si="78"/>
        <v>8043</v>
      </c>
      <c r="E1133" s="23" t="str">
        <f t="shared" si="79"/>
        <v>M</v>
      </c>
      <c r="F1133" s="23" t="s">
        <v>7783</v>
      </c>
      <c r="G1133" s="23" t="s">
        <v>7784</v>
      </c>
      <c r="H1133" s="24" t="s">
        <v>8439</v>
      </c>
      <c r="I1133" s="21"/>
      <c r="J11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1134" spans="1:10">
      <c r="A1134" t="s">
        <v>1559</v>
      </c>
      <c r="B1134" t="str">
        <f t="shared" si="76"/>
        <v>DE</v>
      </c>
      <c r="C1134" t="str">
        <f t="shared" si="77"/>
        <v>041</v>
      </c>
      <c r="D1134" t="str">
        <f t="shared" si="78"/>
        <v>0088</v>
      </c>
      <c r="E1134" t="str">
        <f t="shared" si="79"/>
        <v>N</v>
      </c>
      <c r="F1134" t="s">
        <v>7783</v>
      </c>
      <c r="G1134" t="s">
        <v>7784</v>
      </c>
      <c r="H1134" t="s">
        <v>8440</v>
      </c>
      <c r="I1134" s="21"/>
      <c r="J11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35" spans="1:10">
      <c r="A1135" t="s">
        <v>1560</v>
      </c>
      <c r="B1135" t="str">
        <f t="shared" si="76"/>
        <v>DE</v>
      </c>
      <c r="C1135" t="str">
        <f t="shared" si="77"/>
        <v>041</v>
      </c>
      <c r="D1135" t="str">
        <f t="shared" si="78"/>
        <v>0089</v>
      </c>
      <c r="E1135" t="str">
        <f t="shared" si="79"/>
        <v>N</v>
      </c>
      <c r="F1135" t="s">
        <v>7783</v>
      </c>
      <c r="G1135" t="s">
        <v>7784</v>
      </c>
      <c r="H1135" t="s">
        <v>8440</v>
      </c>
      <c r="I1135" s="21"/>
      <c r="J11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36" spans="1:10">
      <c r="A1136" t="s">
        <v>1561</v>
      </c>
      <c r="B1136" t="str">
        <f t="shared" si="76"/>
        <v>DE</v>
      </c>
      <c r="C1136" t="str">
        <f t="shared" si="77"/>
        <v>041</v>
      </c>
      <c r="D1136" t="str">
        <f t="shared" si="78"/>
        <v>0090</v>
      </c>
      <c r="E1136" t="str">
        <f t="shared" si="79"/>
        <v>N</v>
      </c>
      <c r="F1136" t="s">
        <v>7783</v>
      </c>
      <c r="G1136" t="s">
        <v>7784</v>
      </c>
      <c r="H1136" t="s">
        <v>8440</v>
      </c>
      <c r="I1136" s="21"/>
      <c r="J11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37" spans="1:10">
      <c r="A1137" t="s">
        <v>1446</v>
      </c>
      <c r="B1137" t="str">
        <f t="shared" si="76"/>
        <v>IL</v>
      </c>
      <c r="C1137" t="str">
        <f t="shared" si="77"/>
        <v>006</v>
      </c>
      <c r="D1137" t="str">
        <f t="shared" si="78"/>
        <v>9250</v>
      </c>
      <c r="E1137" t="str">
        <f t="shared" si="79"/>
        <v>N</v>
      </c>
      <c r="F1137" t="s">
        <v>7791</v>
      </c>
      <c r="G1137" t="s">
        <v>7792</v>
      </c>
      <c r="H1137" t="s">
        <v>8441</v>
      </c>
      <c r="I1137" s="21"/>
      <c r="J11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38" spans="1:10">
      <c r="A1138" t="s">
        <v>1562</v>
      </c>
      <c r="B1138" t="str">
        <f t="shared" si="76"/>
        <v>DE</v>
      </c>
      <c r="C1138" t="str">
        <f t="shared" si="77"/>
        <v>041</v>
      </c>
      <c r="D1138" t="str">
        <f t="shared" si="78"/>
        <v>0091</v>
      </c>
      <c r="E1138" t="str">
        <f t="shared" si="79"/>
        <v>N</v>
      </c>
      <c r="F1138" t="s">
        <v>7783</v>
      </c>
      <c r="G1138" t="s">
        <v>7784</v>
      </c>
      <c r="H1138" t="s">
        <v>8442</v>
      </c>
      <c r="I1138" s="21"/>
      <c r="J11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39" spans="1:10">
      <c r="A1139" t="s">
        <v>214</v>
      </c>
      <c r="B1139" t="str">
        <f t="shared" si="76"/>
        <v>DE</v>
      </c>
      <c r="C1139" t="str">
        <f t="shared" si="77"/>
        <v>041</v>
      </c>
      <c r="D1139" t="str">
        <f t="shared" si="78"/>
        <v>8265</v>
      </c>
      <c r="E1139" t="str">
        <f t="shared" si="79"/>
        <v>N</v>
      </c>
      <c r="F1139" t="s">
        <v>7783</v>
      </c>
      <c r="G1139" t="s">
        <v>7784</v>
      </c>
      <c r="H1139" t="s">
        <v>8442</v>
      </c>
      <c r="J11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40" spans="1:10">
      <c r="A1140" t="s">
        <v>1563</v>
      </c>
      <c r="B1140" t="str">
        <f t="shared" si="76"/>
        <v>DE</v>
      </c>
      <c r="C1140" t="str">
        <f t="shared" si="77"/>
        <v>041</v>
      </c>
      <c r="D1140" t="str">
        <f t="shared" si="78"/>
        <v>0092</v>
      </c>
      <c r="E1140" t="str">
        <f t="shared" si="79"/>
        <v>N</v>
      </c>
      <c r="F1140" t="s">
        <v>7783</v>
      </c>
      <c r="G1140" t="s">
        <v>7784</v>
      </c>
      <c r="H1140" t="s">
        <v>8443</v>
      </c>
      <c r="I1140" s="21"/>
      <c r="J11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41" spans="1:10">
      <c r="A1141" t="s">
        <v>1062</v>
      </c>
      <c r="B1141" t="str">
        <f t="shared" si="76"/>
        <v>DE</v>
      </c>
      <c r="C1141" t="str">
        <f t="shared" si="77"/>
        <v>041</v>
      </c>
      <c r="D1141" t="str">
        <f t="shared" si="78"/>
        <v>0093</v>
      </c>
      <c r="E1141" t="str">
        <f t="shared" si="79"/>
        <v>N</v>
      </c>
      <c r="F1141" t="s">
        <v>7783</v>
      </c>
      <c r="G1141" t="s">
        <v>7784</v>
      </c>
      <c r="H1141" t="s">
        <v>8443</v>
      </c>
      <c r="I1141" s="21"/>
      <c r="J11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42" spans="1:10">
      <c r="A1142" t="s">
        <v>1564</v>
      </c>
      <c r="B1142" t="str">
        <f t="shared" si="76"/>
        <v>DE</v>
      </c>
      <c r="C1142" t="str">
        <f t="shared" si="77"/>
        <v>041</v>
      </c>
      <c r="D1142" t="str">
        <f t="shared" si="78"/>
        <v>0094</v>
      </c>
      <c r="E1142" t="str">
        <f t="shared" si="79"/>
        <v>N</v>
      </c>
      <c r="F1142" t="s">
        <v>7783</v>
      </c>
      <c r="G1142" t="s">
        <v>7784</v>
      </c>
      <c r="H1142" t="s">
        <v>8443</v>
      </c>
      <c r="I1142" s="21"/>
      <c r="J11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43" spans="1:10">
      <c r="A1143" t="s">
        <v>1108</v>
      </c>
      <c r="B1143" t="str">
        <f t="shared" si="76"/>
        <v>DE</v>
      </c>
      <c r="C1143" t="str">
        <f t="shared" si="77"/>
        <v>041</v>
      </c>
      <c r="D1143" t="str">
        <f t="shared" si="78"/>
        <v>0357</v>
      </c>
      <c r="E1143" t="str">
        <f t="shared" si="79"/>
        <v>N</v>
      </c>
      <c r="F1143" t="s">
        <v>7791</v>
      </c>
      <c r="G1143" t="s">
        <v>7792</v>
      </c>
      <c r="H1143" t="s">
        <v>8443</v>
      </c>
      <c r="I1143" s="21"/>
      <c r="J11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44" spans="1:10">
      <c r="A1144" t="s">
        <v>1565</v>
      </c>
      <c r="B1144" t="str">
        <f t="shared" si="76"/>
        <v>DE</v>
      </c>
      <c r="C1144" t="str">
        <f t="shared" si="77"/>
        <v>041</v>
      </c>
      <c r="D1144" t="str">
        <f t="shared" si="78"/>
        <v>0095</v>
      </c>
      <c r="E1144" t="str">
        <f t="shared" si="79"/>
        <v>N</v>
      </c>
      <c r="F1144" t="s">
        <v>7783</v>
      </c>
      <c r="G1144" t="s">
        <v>7784</v>
      </c>
      <c r="H1144" t="s">
        <v>8444</v>
      </c>
      <c r="I1144" s="21"/>
      <c r="J11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45" spans="1:10">
      <c r="A1145" t="s">
        <v>1226</v>
      </c>
      <c r="B1145" t="str">
        <f t="shared" si="76"/>
        <v>DE</v>
      </c>
      <c r="C1145" t="str">
        <f t="shared" si="77"/>
        <v>041</v>
      </c>
      <c r="D1145" t="str">
        <f t="shared" si="78"/>
        <v>0096</v>
      </c>
      <c r="E1145" t="str">
        <f t="shared" si="79"/>
        <v>N</v>
      </c>
      <c r="F1145" t="s">
        <v>7783</v>
      </c>
      <c r="G1145" t="s">
        <v>7784</v>
      </c>
      <c r="H1145" t="s">
        <v>8444</v>
      </c>
      <c r="I1145" s="21"/>
      <c r="J11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46" spans="1:10">
      <c r="A1146" t="s">
        <v>905</v>
      </c>
      <c r="B1146" t="str">
        <f t="shared" si="76"/>
        <v>IL</v>
      </c>
      <c r="C1146" t="str">
        <f t="shared" si="77"/>
        <v>006</v>
      </c>
      <c r="D1146" t="str">
        <f t="shared" si="78"/>
        <v>1038</v>
      </c>
      <c r="E1146" t="str">
        <f t="shared" si="79"/>
        <v>N</v>
      </c>
      <c r="F1146" t="s">
        <v>7783</v>
      </c>
      <c r="G1146" t="s">
        <v>7784</v>
      </c>
      <c r="H1146" t="s">
        <v>8444</v>
      </c>
      <c r="I1146" s="21"/>
      <c r="J11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47" spans="1:10">
      <c r="A1147" t="s">
        <v>1566</v>
      </c>
      <c r="B1147" t="str">
        <f t="shared" si="76"/>
        <v>DE</v>
      </c>
      <c r="C1147" t="str">
        <f t="shared" si="77"/>
        <v>041</v>
      </c>
      <c r="D1147" t="str">
        <f t="shared" si="78"/>
        <v>0097</v>
      </c>
      <c r="E1147" t="str">
        <f t="shared" si="79"/>
        <v>N</v>
      </c>
      <c r="F1147" t="s">
        <v>7783</v>
      </c>
      <c r="G1147" t="s">
        <v>7784</v>
      </c>
      <c r="H1147" t="s">
        <v>8445</v>
      </c>
      <c r="I1147" s="21"/>
      <c r="J11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48" spans="1:10">
      <c r="A1148" t="s">
        <v>1573</v>
      </c>
      <c r="B1148" t="str">
        <f t="shared" si="76"/>
        <v>DE</v>
      </c>
      <c r="C1148" t="str">
        <f t="shared" si="77"/>
        <v>041</v>
      </c>
      <c r="D1148" t="str">
        <f t="shared" si="78"/>
        <v>0098</v>
      </c>
      <c r="E1148" t="str">
        <f t="shared" si="79"/>
        <v>N</v>
      </c>
      <c r="F1148" t="s">
        <v>7783</v>
      </c>
      <c r="G1148" t="s">
        <v>7784</v>
      </c>
      <c r="H1148" t="s">
        <v>8445</v>
      </c>
      <c r="I1148" s="21"/>
      <c r="J11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49" spans="1:10">
      <c r="A1149" t="s">
        <v>1574</v>
      </c>
      <c r="B1149" t="str">
        <f t="shared" si="76"/>
        <v>DE</v>
      </c>
      <c r="C1149" t="str">
        <f t="shared" si="77"/>
        <v>041</v>
      </c>
      <c r="D1149" t="str">
        <f t="shared" si="78"/>
        <v>0099</v>
      </c>
      <c r="E1149" t="str">
        <f t="shared" si="79"/>
        <v>N</v>
      </c>
      <c r="F1149" t="s">
        <v>7783</v>
      </c>
      <c r="G1149" t="s">
        <v>7784</v>
      </c>
      <c r="H1149" t="s">
        <v>8445</v>
      </c>
      <c r="I1149" s="21"/>
      <c r="J11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50" spans="1:10">
      <c r="A1150" t="s">
        <v>215</v>
      </c>
      <c r="B1150" t="str">
        <f t="shared" si="76"/>
        <v>DE</v>
      </c>
      <c r="C1150" t="str">
        <f t="shared" si="77"/>
        <v>041</v>
      </c>
      <c r="D1150" t="str">
        <f t="shared" si="78"/>
        <v>8266</v>
      </c>
      <c r="E1150" t="str">
        <f t="shared" si="79"/>
        <v>N</v>
      </c>
      <c r="F1150" t="s">
        <v>7783</v>
      </c>
      <c r="G1150" t="s">
        <v>7784</v>
      </c>
      <c r="H1150" t="s">
        <v>8445</v>
      </c>
      <c r="J11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51" spans="1:10">
      <c r="A1151" t="s">
        <v>1575</v>
      </c>
      <c r="B1151" t="str">
        <f t="shared" si="76"/>
        <v>DE</v>
      </c>
      <c r="C1151" t="str">
        <f t="shared" si="77"/>
        <v>041</v>
      </c>
      <c r="D1151" t="str">
        <f t="shared" si="78"/>
        <v>0100</v>
      </c>
      <c r="E1151" t="str">
        <f t="shared" si="79"/>
        <v>N</v>
      </c>
      <c r="F1151" t="s">
        <v>7783</v>
      </c>
      <c r="G1151" t="s">
        <v>7784</v>
      </c>
      <c r="H1151" t="s">
        <v>8446</v>
      </c>
      <c r="I1151" s="21"/>
      <c r="J11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52" spans="1:10">
      <c r="A1152" t="s">
        <v>1377</v>
      </c>
      <c r="B1152" t="str">
        <f t="shared" si="76"/>
        <v>IL</v>
      </c>
      <c r="C1152" t="str">
        <f t="shared" si="77"/>
        <v>006</v>
      </c>
      <c r="D1152" t="str">
        <f t="shared" si="78"/>
        <v>9201</v>
      </c>
      <c r="E1152" t="str">
        <f t="shared" si="79"/>
        <v>N</v>
      </c>
      <c r="F1152" t="s">
        <v>7783</v>
      </c>
      <c r="G1152" t="s">
        <v>7784</v>
      </c>
      <c r="H1152" t="s">
        <v>8446</v>
      </c>
      <c r="I1152" s="21"/>
      <c r="J11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53" spans="1:10">
      <c r="A1153" t="s">
        <v>1579</v>
      </c>
      <c r="B1153" t="str">
        <f t="shared" si="76"/>
        <v>DE</v>
      </c>
      <c r="C1153" t="str">
        <f t="shared" si="77"/>
        <v>041</v>
      </c>
      <c r="D1153" t="str">
        <f t="shared" si="78"/>
        <v>0101</v>
      </c>
      <c r="E1153" t="str">
        <f t="shared" si="79"/>
        <v>N</v>
      </c>
      <c r="F1153" t="s">
        <v>7783</v>
      </c>
      <c r="G1153" t="s">
        <v>7784</v>
      </c>
      <c r="H1153" t="s">
        <v>8447</v>
      </c>
      <c r="I1153" s="21"/>
      <c r="J11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54" spans="1:10">
      <c r="A1154" t="s">
        <v>1580</v>
      </c>
      <c r="B1154" t="str">
        <f t="shared" si="76"/>
        <v>DE</v>
      </c>
      <c r="C1154" t="str">
        <f t="shared" si="77"/>
        <v>041</v>
      </c>
      <c r="D1154" t="str">
        <f t="shared" si="78"/>
        <v>0102</v>
      </c>
      <c r="E1154" t="str">
        <f t="shared" si="79"/>
        <v>N</v>
      </c>
      <c r="F1154" t="s">
        <v>7783</v>
      </c>
      <c r="G1154" t="s">
        <v>7784</v>
      </c>
      <c r="H1154" t="s">
        <v>8448</v>
      </c>
      <c r="I1154" s="21"/>
      <c r="J11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55" spans="1:10">
      <c r="A1155" t="s">
        <v>1227</v>
      </c>
      <c r="B1155" t="str">
        <f t="shared" si="76"/>
        <v>DE</v>
      </c>
      <c r="C1155" t="str">
        <f t="shared" si="77"/>
        <v>041</v>
      </c>
      <c r="D1155" t="str">
        <f t="shared" si="78"/>
        <v>0103</v>
      </c>
      <c r="E1155" t="str">
        <f t="shared" si="79"/>
        <v>N</v>
      </c>
      <c r="F1155" t="s">
        <v>7783</v>
      </c>
      <c r="G1155" t="s">
        <v>7784</v>
      </c>
      <c r="H1155" t="s">
        <v>8448</v>
      </c>
      <c r="I1155" s="21"/>
      <c r="J11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56" spans="1:10">
      <c r="A1156" t="s">
        <v>1435</v>
      </c>
      <c r="B1156" t="str">
        <f t="shared" si="76"/>
        <v>IL</v>
      </c>
      <c r="C1156" t="str">
        <f t="shared" si="77"/>
        <v>006</v>
      </c>
      <c r="D1156" t="str">
        <f t="shared" si="78"/>
        <v>9514</v>
      </c>
      <c r="E1156" t="str">
        <f t="shared" si="79"/>
        <v>M</v>
      </c>
      <c r="F1156" t="s">
        <v>7791</v>
      </c>
      <c r="G1156" t="s">
        <v>7792</v>
      </c>
      <c r="H1156" t="s">
        <v>8448</v>
      </c>
      <c r="I1156" s="21"/>
      <c r="J11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57" spans="1:10">
      <c r="A1157" t="s">
        <v>1322</v>
      </c>
      <c r="B1157" t="str">
        <f t="shared" si="76"/>
        <v>IL</v>
      </c>
      <c r="C1157" t="str">
        <f t="shared" si="77"/>
        <v>006</v>
      </c>
      <c r="D1157" t="str">
        <f t="shared" si="78"/>
        <v>5054</v>
      </c>
      <c r="E1157" t="str">
        <f t="shared" si="79"/>
        <v>M</v>
      </c>
      <c r="F1157" t="s">
        <v>7783</v>
      </c>
      <c r="G1157" t="s">
        <v>7784</v>
      </c>
      <c r="H1157" t="s">
        <v>8449</v>
      </c>
      <c r="I1157" s="21"/>
      <c r="J11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58" spans="1:10">
      <c r="A1158" t="s">
        <v>1434</v>
      </c>
      <c r="B1158" t="str">
        <f t="shared" si="76"/>
        <v>IL</v>
      </c>
      <c r="C1158" t="str">
        <f t="shared" si="77"/>
        <v>006</v>
      </c>
      <c r="D1158" t="str">
        <f t="shared" si="78"/>
        <v>9513</v>
      </c>
      <c r="E1158" t="str">
        <f t="shared" si="79"/>
        <v>M</v>
      </c>
      <c r="F1158" t="s">
        <v>7783</v>
      </c>
      <c r="G1158" t="s">
        <v>7784</v>
      </c>
      <c r="H1158" t="s">
        <v>8449</v>
      </c>
      <c r="I1158" s="21"/>
      <c r="J11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59" spans="1:10">
      <c r="A1159" s="23" t="s">
        <v>1669</v>
      </c>
      <c r="B1159" s="23" t="str">
        <f t="shared" si="76"/>
        <v>US</v>
      </c>
      <c r="C1159" s="23" t="str">
        <f t="shared" si="77"/>
        <v>037</v>
      </c>
      <c r="D1159" s="23" t="str">
        <f t="shared" si="78"/>
        <v>8021</v>
      </c>
      <c r="E1159" s="23" t="str">
        <f t="shared" si="79"/>
        <v>M</v>
      </c>
      <c r="F1159" s="23" t="s">
        <v>7783</v>
      </c>
      <c r="G1159" s="23" t="s">
        <v>7784</v>
      </c>
      <c r="H1159" s="24" t="s">
        <v>8449</v>
      </c>
      <c r="I1159" s="21"/>
      <c r="J11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1160" spans="1:10">
      <c r="A1160" t="s">
        <v>1437</v>
      </c>
      <c r="B1160" t="str">
        <f t="shared" si="76"/>
        <v>IL</v>
      </c>
      <c r="C1160" t="str">
        <f t="shared" si="77"/>
        <v>006</v>
      </c>
      <c r="D1160" t="str">
        <f t="shared" si="78"/>
        <v>9601</v>
      </c>
      <c r="E1160" t="str">
        <f t="shared" si="79"/>
        <v>M</v>
      </c>
      <c r="F1160" t="s">
        <v>7783</v>
      </c>
      <c r="G1160" t="s">
        <v>7784</v>
      </c>
      <c r="H1160" t="s">
        <v>8450</v>
      </c>
      <c r="I1160" s="21"/>
      <c r="J11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61" spans="1:10">
      <c r="A1161" t="s">
        <v>1581</v>
      </c>
      <c r="B1161" t="str">
        <f t="shared" si="76"/>
        <v>DE</v>
      </c>
      <c r="C1161" t="str">
        <f t="shared" si="77"/>
        <v>041</v>
      </c>
      <c r="D1161" t="str">
        <f t="shared" si="78"/>
        <v>0104</v>
      </c>
      <c r="E1161" t="str">
        <f t="shared" si="79"/>
        <v>N</v>
      </c>
      <c r="F1161" t="s">
        <v>7783</v>
      </c>
      <c r="G1161" t="s">
        <v>7784</v>
      </c>
      <c r="H1161" t="s">
        <v>8451</v>
      </c>
      <c r="I1161" s="21"/>
      <c r="J11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62" spans="1:10">
      <c r="A1162" t="s">
        <v>926</v>
      </c>
      <c r="B1162" t="str">
        <f t="shared" si="76"/>
        <v>IL</v>
      </c>
      <c r="C1162" t="str">
        <f t="shared" si="77"/>
        <v>006</v>
      </c>
      <c r="D1162" t="str">
        <f t="shared" si="78"/>
        <v>1054</v>
      </c>
      <c r="E1162" t="str">
        <f t="shared" si="79"/>
        <v>N</v>
      </c>
      <c r="F1162" t="s">
        <v>7783</v>
      </c>
      <c r="G1162" t="s">
        <v>7784</v>
      </c>
      <c r="H1162" t="s">
        <v>8451</v>
      </c>
      <c r="I1162" s="21"/>
      <c r="J11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63" spans="1:10">
      <c r="A1163" t="s">
        <v>1414</v>
      </c>
      <c r="B1163" t="str">
        <f t="shared" si="76"/>
        <v>IL</v>
      </c>
      <c r="C1163" t="str">
        <f t="shared" si="77"/>
        <v>006</v>
      </c>
      <c r="D1163" t="str">
        <f t="shared" si="78"/>
        <v>9237</v>
      </c>
      <c r="E1163" t="str">
        <f t="shared" si="79"/>
        <v>N</v>
      </c>
      <c r="F1163" t="s">
        <v>7791</v>
      </c>
      <c r="G1163" t="s">
        <v>7792</v>
      </c>
      <c r="H1163" t="s">
        <v>8451</v>
      </c>
      <c r="I1163" s="21"/>
      <c r="J11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64" spans="1:10">
      <c r="A1164" t="s">
        <v>1582</v>
      </c>
      <c r="B1164" t="str">
        <f t="shared" si="76"/>
        <v>DE</v>
      </c>
      <c r="C1164" t="str">
        <f t="shared" si="77"/>
        <v>041</v>
      </c>
      <c r="D1164" t="str">
        <f t="shared" si="78"/>
        <v>0105</v>
      </c>
      <c r="E1164" t="str">
        <f t="shared" si="79"/>
        <v>N</v>
      </c>
      <c r="F1164" t="s">
        <v>7783</v>
      </c>
      <c r="G1164" t="s">
        <v>7784</v>
      </c>
      <c r="H1164" t="s">
        <v>8452</v>
      </c>
      <c r="I1164" s="21"/>
      <c r="J11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65" spans="1:10">
      <c r="A1165" t="s">
        <v>1383</v>
      </c>
      <c r="B1165" t="str">
        <f t="shared" si="76"/>
        <v>IL</v>
      </c>
      <c r="C1165" t="str">
        <f t="shared" si="77"/>
        <v>006</v>
      </c>
      <c r="D1165" t="str">
        <f t="shared" si="78"/>
        <v>9207</v>
      </c>
      <c r="E1165" t="str">
        <f t="shared" si="79"/>
        <v>N</v>
      </c>
      <c r="F1165" t="s">
        <v>7783</v>
      </c>
      <c r="G1165" t="s">
        <v>7784</v>
      </c>
      <c r="H1165" t="s">
        <v>8453</v>
      </c>
      <c r="I1165" s="21"/>
      <c r="J11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66" spans="1:10">
      <c r="A1166" t="s">
        <v>1587</v>
      </c>
      <c r="B1166" t="str">
        <f t="shared" si="76"/>
        <v>DE</v>
      </c>
      <c r="C1166" t="str">
        <f t="shared" si="77"/>
        <v>041</v>
      </c>
      <c r="D1166" t="str">
        <f t="shared" si="78"/>
        <v>0106</v>
      </c>
      <c r="E1166" t="str">
        <f t="shared" si="79"/>
        <v>N</v>
      </c>
      <c r="F1166" t="s">
        <v>7783</v>
      </c>
      <c r="G1166" t="s">
        <v>7784</v>
      </c>
      <c r="H1166" t="s">
        <v>8454</v>
      </c>
      <c r="I1166" s="21"/>
      <c r="J11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67" spans="1:10">
      <c r="A1167" t="s">
        <v>1205</v>
      </c>
      <c r="B1167" t="str">
        <f t="shared" si="76"/>
        <v>IL</v>
      </c>
      <c r="C1167" t="str">
        <f t="shared" si="77"/>
        <v>006</v>
      </c>
      <c r="D1167" t="str">
        <f t="shared" si="78"/>
        <v>1035</v>
      </c>
      <c r="E1167" t="str">
        <f t="shared" si="79"/>
        <v>N</v>
      </c>
      <c r="F1167" t="s">
        <v>7789</v>
      </c>
      <c r="G1167" t="s">
        <v>7790</v>
      </c>
      <c r="H1167" t="s">
        <v>8455</v>
      </c>
      <c r="I1167" s="21"/>
      <c r="J11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168" spans="1:10">
      <c r="A1168" t="s">
        <v>1589</v>
      </c>
      <c r="B1168" t="str">
        <f t="shared" si="76"/>
        <v>DE</v>
      </c>
      <c r="C1168" t="str">
        <f t="shared" si="77"/>
        <v>041</v>
      </c>
      <c r="D1168" t="str">
        <f t="shared" si="78"/>
        <v>0108</v>
      </c>
      <c r="E1168" t="str">
        <f t="shared" si="79"/>
        <v>N</v>
      </c>
      <c r="F1168" t="s">
        <v>7783</v>
      </c>
      <c r="G1168" t="s">
        <v>7784</v>
      </c>
      <c r="H1168" t="s">
        <v>8456</v>
      </c>
      <c r="I1168" s="21"/>
      <c r="J11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69" spans="1:10">
      <c r="A1169" t="s">
        <v>905</v>
      </c>
      <c r="B1169" t="str">
        <f t="shared" si="76"/>
        <v>IL</v>
      </c>
      <c r="C1169" t="str">
        <f t="shared" si="77"/>
        <v>006</v>
      </c>
      <c r="D1169" t="str">
        <f t="shared" si="78"/>
        <v>1038</v>
      </c>
      <c r="E1169" t="str">
        <f t="shared" si="79"/>
        <v>N</v>
      </c>
      <c r="F1169" t="s">
        <v>7791</v>
      </c>
      <c r="G1169" t="s">
        <v>7792</v>
      </c>
      <c r="H1169" t="s">
        <v>8456</v>
      </c>
      <c r="I1169" s="21"/>
      <c r="J11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70" spans="1:10">
      <c r="A1170" t="s">
        <v>1226</v>
      </c>
      <c r="B1170" t="str">
        <f t="shared" si="76"/>
        <v>DE</v>
      </c>
      <c r="C1170" t="str">
        <f t="shared" si="77"/>
        <v>041</v>
      </c>
      <c r="D1170" t="str">
        <f t="shared" si="78"/>
        <v>0096</v>
      </c>
      <c r="E1170" t="str">
        <f t="shared" si="79"/>
        <v>N</v>
      </c>
      <c r="F1170" t="s">
        <v>7791</v>
      </c>
      <c r="G1170" t="s">
        <v>7792</v>
      </c>
      <c r="H1170" t="s">
        <v>8457</v>
      </c>
      <c r="I1170" s="21"/>
      <c r="J11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71" spans="1:10">
      <c r="A1171" t="s">
        <v>1328</v>
      </c>
      <c r="B1171" t="str">
        <f t="shared" si="76"/>
        <v>DE</v>
      </c>
      <c r="C1171" t="str">
        <f t="shared" si="77"/>
        <v>041</v>
      </c>
      <c r="D1171" t="str">
        <f t="shared" si="78"/>
        <v>0377</v>
      </c>
      <c r="E1171" t="str">
        <f t="shared" si="79"/>
        <v>N</v>
      </c>
      <c r="F1171" t="s">
        <v>7791</v>
      </c>
      <c r="G1171" t="s">
        <v>7792</v>
      </c>
      <c r="H1171" t="s">
        <v>8457</v>
      </c>
      <c r="J11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72" spans="1:10">
      <c r="A1172" t="s">
        <v>1590</v>
      </c>
      <c r="B1172" t="str">
        <f t="shared" si="76"/>
        <v>DE</v>
      </c>
      <c r="C1172" t="str">
        <f t="shared" si="77"/>
        <v>041</v>
      </c>
      <c r="D1172" t="str">
        <f t="shared" si="78"/>
        <v>0109</v>
      </c>
      <c r="E1172" t="str">
        <f t="shared" si="79"/>
        <v>N</v>
      </c>
      <c r="F1172" t="s">
        <v>7783</v>
      </c>
      <c r="G1172" t="s">
        <v>7784</v>
      </c>
      <c r="H1172" t="s">
        <v>8458</v>
      </c>
      <c r="I1172" s="21"/>
      <c r="J11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73" spans="1:10">
      <c r="A1173" t="s">
        <v>1114</v>
      </c>
      <c r="B1173" t="str">
        <f t="shared" si="76"/>
        <v>DE</v>
      </c>
      <c r="C1173" t="str">
        <f t="shared" si="77"/>
        <v>041</v>
      </c>
      <c r="D1173" t="str">
        <f t="shared" si="78"/>
        <v>0364</v>
      </c>
      <c r="E1173" t="str">
        <f t="shared" si="79"/>
        <v>N</v>
      </c>
      <c r="F1173" t="s">
        <v>7783</v>
      </c>
      <c r="G1173" t="s">
        <v>7784</v>
      </c>
      <c r="H1173" t="s">
        <v>8459</v>
      </c>
      <c r="J11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74" spans="1:10">
      <c r="A1174" t="s">
        <v>1591</v>
      </c>
      <c r="B1174" t="str">
        <f t="shared" si="76"/>
        <v>DE</v>
      </c>
      <c r="C1174" t="str">
        <f t="shared" si="77"/>
        <v>041</v>
      </c>
      <c r="D1174" t="str">
        <f t="shared" si="78"/>
        <v>0110</v>
      </c>
      <c r="E1174" t="str">
        <f t="shared" si="79"/>
        <v>N</v>
      </c>
      <c r="F1174" t="s">
        <v>7783</v>
      </c>
      <c r="G1174" t="s">
        <v>7784</v>
      </c>
      <c r="H1174" t="s">
        <v>8460</v>
      </c>
      <c r="I1174" s="21"/>
      <c r="J11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75" spans="1:10">
      <c r="A1175" t="s">
        <v>1227</v>
      </c>
      <c r="B1175" t="str">
        <f t="shared" si="76"/>
        <v>DE</v>
      </c>
      <c r="C1175" t="str">
        <f t="shared" si="77"/>
        <v>041</v>
      </c>
      <c r="D1175" t="str">
        <f t="shared" si="78"/>
        <v>0103</v>
      </c>
      <c r="E1175" t="str">
        <f t="shared" si="79"/>
        <v>N</v>
      </c>
      <c r="F1175" t="s">
        <v>7791</v>
      </c>
      <c r="G1175" t="s">
        <v>7792</v>
      </c>
      <c r="H1175" t="s">
        <v>8461</v>
      </c>
      <c r="I1175" s="21"/>
      <c r="J11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76" spans="1:10">
      <c r="A1176" t="s">
        <v>1264</v>
      </c>
      <c r="B1176" t="str">
        <f t="shared" si="76"/>
        <v>IL</v>
      </c>
      <c r="C1176" t="str">
        <f t="shared" si="77"/>
        <v>006</v>
      </c>
      <c r="D1176" t="str">
        <f t="shared" si="78"/>
        <v>3000</v>
      </c>
      <c r="E1176" t="str">
        <f t="shared" si="79"/>
        <v>S</v>
      </c>
      <c r="F1176" t="s">
        <v>7783</v>
      </c>
      <c r="G1176" t="s">
        <v>7784</v>
      </c>
      <c r="H1176" t="s">
        <v>8462</v>
      </c>
      <c r="I1176" s="21"/>
      <c r="J11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77" spans="1:10">
      <c r="A1177" t="s">
        <v>1062</v>
      </c>
      <c r="B1177" t="str">
        <f t="shared" si="76"/>
        <v>DE</v>
      </c>
      <c r="C1177" t="str">
        <f t="shared" si="77"/>
        <v>041</v>
      </c>
      <c r="D1177" t="str">
        <f t="shared" si="78"/>
        <v>0093</v>
      </c>
      <c r="E1177" t="str">
        <f t="shared" si="79"/>
        <v>N</v>
      </c>
      <c r="F1177" t="s">
        <v>7791</v>
      </c>
      <c r="G1177" t="s">
        <v>7792</v>
      </c>
      <c r="H1177" t="s">
        <v>8463</v>
      </c>
      <c r="I1177" s="21"/>
      <c r="J11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78" spans="1:10">
      <c r="A1178" t="s">
        <v>1229</v>
      </c>
      <c r="B1178" t="str">
        <f t="shared" si="76"/>
        <v>DE</v>
      </c>
      <c r="C1178" t="str">
        <f t="shared" si="77"/>
        <v>041</v>
      </c>
      <c r="D1178" t="str">
        <f t="shared" si="78"/>
        <v>0111</v>
      </c>
      <c r="E1178" t="str">
        <f t="shared" si="79"/>
        <v>N</v>
      </c>
      <c r="F1178" t="s">
        <v>7783</v>
      </c>
      <c r="G1178" t="s">
        <v>7784</v>
      </c>
      <c r="H1178" t="s">
        <v>8463</v>
      </c>
      <c r="I1178" s="21"/>
      <c r="J11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79" spans="1:10">
      <c r="A1179" t="s">
        <v>906</v>
      </c>
      <c r="B1179" t="str">
        <f t="shared" si="76"/>
        <v>IL</v>
      </c>
      <c r="C1179" t="str">
        <f t="shared" si="77"/>
        <v>006</v>
      </c>
      <c r="D1179" t="str">
        <f t="shared" si="78"/>
        <v>1039</v>
      </c>
      <c r="E1179" t="str">
        <f t="shared" si="79"/>
        <v>N</v>
      </c>
      <c r="F1179" t="s">
        <v>7783</v>
      </c>
      <c r="G1179" t="s">
        <v>7784</v>
      </c>
      <c r="H1179" t="s">
        <v>8463</v>
      </c>
      <c r="I1179" s="21"/>
      <c r="J11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80" spans="1:10">
      <c r="A1180" t="s">
        <v>1377</v>
      </c>
      <c r="B1180" t="str">
        <f t="shared" si="76"/>
        <v>IL</v>
      </c>
      <c r="C1180" t="str">
        <f t="shared" si="77"/>
        <v>006</v>
      </c>
      <c r="D1180" t="str">
        <f t="shared" si="78"/>
        <v>9201</v>
      </c>
      <c r="E1180" t="str">
        <f t="shared" si="79"/>
        <v>N</v>
      </c>
      <c r="F1180" t="s">
        <v>7791</v>
      </c>
      <c r="G1180" t="s">
        <v>7792</v>
      </c>
      <c r="H1180" t="s">
        <v>8463</v>
      </c>
      <c r="I1180" s="21"/>
      <c r="J11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81" spans="1:10">
      <c r="A1181" t="s">
        <v>2002</v>
      </c>
      <c r="B1181" t="str">
        <f t="shared" si="76"/>
        <v>DE</v>
      </c>
      <c r="C1181" t="str">
        <f t="shared" si="77"/>
        <v>041</v>
      </c>
      <c r="D1181" t="str">
        <f t="shared" si="78"/>
        <v>0275</v>
      </c>
      <c r="E1181" t="str">
        <f t="shared" si="79"/>
        <v>N</v>
      </c>
      <c r="F1181" t="s">
        <v>7783</v>
      </c>
      <c r="G1181" t="s">
        <v>7784</v>
      </c>
      <c r="H1181" t="s">
        <v>8464</v>
      </c>
      <c r="I1181" s="21"/>
      <c r="J11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82" spans="1:10">
      <c r="A1182" t="s">
        <v>1322</v>
      </c>
      <c r="B1182" t="str">
        <f t="shared" si="76"/>
        <v>IL</v>
      </c>
      <c r="C1182" t="str">
        <f t="shared" si="77"/>
        <v>006</v>
      </c>
      <c r="D1182" t="str">
        <f t="shared" si="78"/>
        <v>5054</v>
      </c>
      <c r="E1182" t="str">
        <f t="shared" si="79"/>
        <v>M</v>
      </c>
      <c r="F1182" t="s">
        <v>7791</v>
      </c>
      <c r="G1182" t="s">
        <v>7792</v>
      </c>
      <c r="H1182" t="s">
        <v>8464</v>
      </c>
      <c r="I1182" s="21"/>
      <c r="J11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83" spans="1:10">
      <c r="A1183" t="s">
        <v>1233</v>
      </c>
      <c r="B1183" t="str">
        <f t="shared" ref="B1183:B1246" si="80">LEFT(A1183,2)</f>
        <v>DE</v>
      </c>
      <c r="C1183" t="str">
        <f t="shared" ref="C1183:C1246" si="81">MID(A1183,4,3)</f>
        <v>041</v>
      </c>
      <c r="D1183" t="str">
        <f t="shared" ref="D1183:D1246" si="82">MID(A1183,8,4)</f>
        <v>0112</v>
      </c>
      <c r="E1183" t="str">
        <f t="shared" ref="E1183:E1246" si="83">MID(A1183,13,1)</f>
        <v>N</v>
      </c>
      <c r="F1183" t="s">
        <v>7783</v>
      </c>
      <c r="G1183" t="s">
        <v>7784</v>
      </c>
      <c r="H1183" t="s">
        <v>8465</v>
      </c>
      <c r="I1183" s="21"/>
      <c r="J11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184" spans="1:10">
      <c r="A1184" t="s">
        <v>1437</v>
      </c>
      <c r="B1184" t="str">
        <f t="shared" si="80"/>
        <v>IL</v>
      </c>
      <c r="C1184" t="str">
        <f t="shared" si="81"/>
        <v>006</v>
      </c>
      <c r="D1184" t="str">
        <f t="shared" si="82"/>
        <v>9601</v>
      </c>
      <c r="E1184" t="str">
        <f t="shared" si="83"/>
        <v>M</v>
      </c>
      <c r="F1184" t="s">
        <v>7791</v>
      </c>
      <c r="G1184" t="s">
        <v>7792</v>
      </c>
      <c r="H1184" t="s">
        <v>8466</v>
      </c>
      <c r="I1184" s="21"/>
      <c r="J11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85" spans="1:10">
      <c r="A1185" t="s">
        <v>1598</v>
      </c>
      <c r="B1185" t="str">
        <f t="shared" si="80"/>
        <v>DE</v>
      </c>
      <c r="C1185" t="str">
        <f t="shared" si="81"/>
        <v>041</v>
      </c>
      <c r="D1185" t="str">
        <f t="shared" si="82"/>
        <v>0113</v>
      </c>
      <c r="E1185" t="str">
        <f t="shared" si="83"/>
        <v>N</v>
      </c>
      <c r="F1185" t="s">
        <v>7783</v>
      </c>
      <c r="G1185" t="s">
        <v>7784</v>
      </c>
      <c r="H1185" t="s">
        <v>8467</v>
      </c>
      <c r="I1185" s="21"/>
      <c r="J11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86" spans="1:10">
      <c r="A1186" t="s">
        <v>930</v>
      </c>
      <c r="B1186" t="str">
        <f t="shared" si="80"/>
        <v>IL</v>
      </c>
      <c r="C1186" t="str">
        <f t="shared" si="81"/>
        <v>006</v>
      </c>
      <c r="D1186" t="str">
        <f t="shared" si="82"/>
        <v>1061</v>
      </c>
      <c r="E1186" t="str">
        <f t="shared" si="83"/>
        <v>N</v>
      </c>
      <c r="F1186" t="s">
        <v>7783</v>
      </c>
      <c r="G1186" t="s">
        <v>7784</v>
      </c>
      <c r="H1186" t="s">
        <v>8468</v>
      </c>
      <c r="I1186" s="21"/>
      <c r="J11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87" spans="1:10">
      <c r="A1187" t="s">
        <v>907</v>
      </c>
      <c r="B1187" t="str">
        <f t="shared" si="80"/>
        <v>IL</v>
      </c>
      <c r="C1187" t="str">
        <f t="shared" si="81"/>
        <v>006</v>
      </c>
      <c r="D1187" t="str">
        <f t="shared" si="82"/>
        <v>1040</v>
      </c>
      <c r="E1187" t="str">
        <f t="shared" si="83"/>
        <v>N</v>
      </c>
      <c r="F1187" t="s">
        <v>7783</v>
      </c>
      <c r="G1187" t="s">
        <v>7784</v>
      </c>
      <c r="H1187" t="s">
        <v>8469</v>
      </c>
      <c r="I1187" s="21"/>
      <c r="J11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88" spans="1:10">
      <c r="A1188" t="s">
        <v>1599</v>
      </c>
      <c r="B1188" t="str">
        <f t="shared" si="80"/>
        <v>DE</v>
      </c>
      <c r="C1188" t="str">
        <f t="shared" si="81"/>
        <v>041</v>
      </c>
      <c r="D1188" t="str">
        <f t="shared" si="82"/>
        <v>0114</v>
      </c>
      <c r="E1188" t="str">
        <f t="shared" si="83"/>
        <v>N</v>
      </c>
      <c r="F1188" t="s">
        <v>7783</v>
      </c>
      <c r="G1188" t="s">
        <v>7784</v>
      </c>
      <c r="H1188" t="s">
        <v>8470</v>
      </c>
      <c r="I1188" s="21"/>
      <c r="J11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89" spans="1:10">
      <c r="A1189" t="s">
        <v>1600</v>
      </c>
      <c r="B1189" t="str">
        <f t="shared" si="80"/>
        <v>DE</v>
      </c>
      <c r="C1189" t="str">
        <f t="shared" si="81"/>
        <v>041</v>
      </c>
      <c r="D1189" t="str">
        <f t="shared" si="82"/>
        <v>0115</v>
      </c>
      <c r="E1189" t="str">
        <f t="shared" si="83"/>
        <v>N</v>
      </c>
      <c r="F1189" t="s">
        <v>7783</v>
      </c>
      <c r="G1189" t="s">
        <v>7784</v>
      </c>
      <c r="H1189" t="s">
        <v>8470</v>
      </c>
      <c r="I1189" s="21"/>
      <c r="J11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90" spans="1:10">
      <c r="A1190" t="s">
        <v>1601</v>
      </c>
      <c r="B1190" t="str">
        <f t="shared" si="80"/>
        <v>DE</v>
      </c>
      <c r="C1190" t="str">
        <f t="shared" si="81"/>
        <v>041</v>
      </c>
      <c r="D1190" t="str">
        <f t="shared" si="82"/>
        <v>0116</v>
      </c>
      <c r="E1190" t="str">
        <f t="shared" si="83"/>
        <v>N</v>
      </c>
      <c r="F1190" t="s">
        <v>7783</v>
      </c>
      <c r="G1190" t="s">
        <v>7784</v>
      </c>
      <c r="H1190" t="s">
        <v>8471</v>
      </c>
      <c r="I1190" s="21"/>
      <c r="J11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91" spans="1:10">
      <c r="A1191" t="s">
        <v>1602</v>
      </c>
      <c r="B1191" t="str">
        <f t="shared" si="80"/>
        <v>DE</v>
      </c>
      <c r="C1191" t="str">
        <f t="shared" si="81"/>
        <v>041</v>
      </c>
      <c r="D1191" t="str">
        <f t="shared" si="82"/>
        <v>0117</v>
      </c>
      <c r="E1191" t="str">
        <f t="shared" si="83"/>
        <v>N</v>
      </c>
      <c r="F1191" t="s">
        <v>7783</v>
      </c>
      <c r="G1191" t="s">
        <v>7784</v>
      </c>
      <c r="H1191" t="s">
        <v>8472</v>
      </c>
      <c r="I1191" s="21"/>
      <c r="J11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92" spans="1:10">
      <c r="A1192" t="s">
        <v>1603</v>
      </c>
      <c r="B1192" t="str">
        <f t="shared" si="80"/>
        <v>DE</v>
      </c>
      <c r="C1192" t="str">
        <f t="shared" si="81"/>
        <v>041</v>
      </c>
      <c r="D1192" t="str">
        <f t="shared" si="82"/>
        <v>0118</v>
      </c>
      <c r="E1192" t="str">
        <f t="shared" si="83"/>
        <v>N</v>
      </c>
      <c r="F1192" t="s">
        <v>7783</v>
      </c>
      <c r="G1192" t="s">
        <v>7784</v>
      </c>
      <c r="H1192" t="s">
        <v>8473</v>
      </c>
      <c r="I1192" s="21"/>
      <c r="J11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93" spans="1:10">
      <c r="A1193" t="s">
        <v>1063</v>
      </c>
      <c r="B1193" t="str">
        <f t="shared" si="80"/>
        <v>DE</v>
      </c>
      <c r="C1193" t="str">
        <f t="shared" si="81"/>
        <v>041</v>
      </c>
      <c r="D1193" t="str">
        <f t="shared" si="82"/>
        <v>0119</v>
      </c>
      <c r="E1193" t="str">
        <f t="shared" si="83"/>
        <v>N</v>
      </c>
      <c r="F1193" t="s">
        <v>7783</v>
      </c>
      <c r="G1193" t="s">
        <v>7784</v>
      </c>
      <c r="H1193" t="s">
        <v>8473</v>
      </c>
      <c r="I1193" s="21"/>
      <c r="J11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94" spans="1:10">
      <c r="A1194" t="s">
        <v>1114</v>
      </c>
      <c r="B1194" t="str">
        <f t="shared" si="80"/>
        <v>DE</v>
      </c>
      <c r="C1194" t="str">
        <f t="shared" si="81"/>
        <v>041</v>
      </c>
      <c r="D1194" t="str">
        <f t="shared" si="82"/>
        <v>0364</v>
      </c>
      <c r="E1194" t="str">
        <f t="shared" si="83"/>
        <v>N</v>
      </c>
      <c r="F1194" t="s">
        <v>7791</v>
      </c>
      <c r="G1194" t="s">
        <v>7792</v>
      </c>
      <c r="H1194" t="s">
        <v>8474</v>
      </c>
      <c r="J11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195" spans="1:10">
      <c r="A1195" t="s">
        <v>1388</v>
      </c>
      <c r="B1195" t="str">
        <f t="shared" si="80"/>
        <v>IL</v>
      </c>
      <c r="C1195" t="str">
        <f t="shared" si="81"/>
        <v>006</v>
      </c>
      <c r="D1195" t="str">
        <f t="shared" si="82"/>
        <v>9212</v>
      </c>
      <c r="E1195" t="str">
        <f t="shared" si="83"/>
        <v>N</v>
      </c>
      <c r="F1195" t="s">
        <v>7783</v>
      </c>
      <c r="G1195" t="s">
        <v>7784</v>
      </c>
      <c r="H1195" t="s">
        <v>8474</v>
      </c>
      <c r="I1195" s="21"/>
      <c r="J11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96" spans="1:10">
      <c r="A1196" t="s">
        <v>932</v>
      </c>
      <c r="B1196" t="str">
        <f t="shared" si="80"/>
        <v>IL</v>
      </c>
      <c r="C1196" t="str">
        <f t="shared" si="81"/>
        <v>006</v>
      </c>
      <c r="D1196" t="str">
        <f t="shared" si="82"/>
        <v>1063</v>
      </c>
      <c r="E1196" t="str">
        <f t="shared" si="83"/>
        <v>N</v>
      </c>
      <c r="F1196" t="s">
        <v>7783</v>
      </c>
      <c r="G1196" t="s">
        <v>7784</v>
      </c>
      <c r="H1196" t="s">
        <v>8475</v>
      </c>
      <c r="I1196" s="21"/>
      <c r="J11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197" spans="1:10">
      <c r="A1197" t="s">
        <v>1264</v>
      </c>
      <c r="B1197" t="str">
        <f t="shared" si="80"/>
        <v>IL</v>
      </c>
      <c r="C1197" t="str">
        <f t="shared" si="81"/>
        <v>006</v>
      </c>
      <c r="D1197" t="str">
        <f t="shared" si="82"/>
        <v>3000</v>
      </c>
      <c r="E1197" t="str">
        <f t="shared" si="83"/>
        <v>S</v>
      </c>
      <c r="F1197" t="s">
        <v>7791</v>
      </c>
      <c r="G1197" t="s">
        <v>7792</v>
      </c>
      <c r="H1197" t="s">
        <v>8475</v>
      </c>
      <c r="I1197" s="21"/>
      <c r="J11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198" spans="1:10">
      <c r="A1198" t="s">
        <v>1604</v>
      </c>
      <c r="B1198" t="str">
        <f t="shared" si="80"/>
        <v>DE</v>
      </c>
      <c r="C1198" t="str">
        <f t="shared" si="81"/>
        <v>041</v>
      </c>
      <c r="D1198" t="str">
        <f t="shared" si="82"/>
        <v>0120</v>
      </c>
      <c r="E1198" t="str">
        <f t="shared" si="83"/>
        <v>N</v>
      </c>
      <c r="F1198" t="s">
        <v>7783</v>
      </c>
      <c r="G1198" t="s">
        <v>7784</v>
      </c>
      <c r="H1198" t="s">
        <v>8476</v>
      </c>
      <c r="I1198" s="21"/>
      <c r="J11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199" spans="1:10">
      <c r="A1199" t="s">
        <v>906</v>
      </c>
      <c r="B1199" t="str">
        <f t="shared" si="80"/>
        <v>IL</v>
      </c>
      <c r="C1199" t="str">
        <f t="shared" si="81"/>
        <v>006</v>
      </c>
      <c r="D1199" t="str">
        <f t="shared" si="82"/>
        <v>1039</v>
      </c>
      <c r="E1199" t="str">
        <f t="shared" si="83"/>
        <v>N</v>
      </c>
      <c r="F1199" t="s">
        <v>7791</v>
      </c>
      <c r="G1199" t="s">
        <v>7792</v>
      </c>
      <c r="H1199" t="s">
        <v>8476</v>
      </c>
      <c r="I1199" s="21"/>
      <c r="J11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00" spans="1:10">
      <c r="A1200" t="s">
        <v>1434</v>
      </c>
      <c r="B1200" t="str">
        <f t="shared" si="80"/>
        <v>IL</v>
      </c>
      <c r="C1200" t="str">
        <f t="shared" si="81"/>
        <v>006</v>
      </c>
      <c r="D1200" t="str">
        <f t="shared" si="82"/>
        <v>9513</v>
      </c>
      <c r="E1200" t="str">
        <f t="shared" si="83"/>
        <v>M</v>
      </c>
      <c r="F1200" t="s">
        <v>7791</v>
      </c>
      <c r="G1200" t="s">
        <v>7792</v>
      </c>
      <c r="H1200" t="s">
        <v>8477</v>
      </c>
      <c r="I1200" s="21"/>
      <c r="J12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01" spans="1:10">
      <c r="A1201" t="s">
        <v>1383</v>
      </c>
      <c r="B1201" t="str">
        <f t="shared" si="80"/>
        <v>IL</v>
      </c>
      <c r="C1201" t="str">
        <f t="shared" si="81"/>
        <v>006</v>
      </c>
      <c r="D1201" t="str">
        <f t="shared" si="82"/>
        <v>9207</v>
      </c>
      <c r="E1201" t="str">
        <f t="shared" si="83"/>
        <v>N</v>
      </c>
      <c r="F1201" t="s">
        <v>7791</v>
      </c>
      <c r="G1201" t="s">
        <v>7792</v>
      </c>
      <c r="H1201" t="s">
        <v>8478</v>
      </c>
      <c r="I1201" s="21"/>
      <c r="J12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02" spans="1:10">
      <c r="A1202" t="s">
        <v>1233</v>
      </c>
      <c r="B1202" t="str">
        <f t="shared" si="80"/>
        <v>DE</v>
      </c>
      <c r="C1202" t="str">
        <f t="shared" si="81"/>
        <v>041</v>
      </c>
      <c r="D1202" t="str">
        <f t="shared" si="82"/>
        <v>0112</v>
      </c>
      <c r="E1202" t="str">
        <f t="shared" si="83"/>
        <v>N</v>
      </c>
      <c r="F1202" t="s">
        <v>7791</v>
      </c>
      <c r="G1202" t="s">
        <v>7792</v>
      </c>
      <c r="H1202" t="s">
        <v>8479</v>
      </c>
      <c r="I1202" s="21"/>
      <c r="J12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203" spans="1:10">
      <c r="A1203" t="s">
        <v>926</v>
      </c>
      <c r="B1203" t="str">
        <f t="shared" si="80"/>
        <v>IL</v>
      </c>
      <c r="C1203" t="str">
        <f t="shared" si="81"/>
        <v>006</v>
      </c>
      <c r="D1203" t="str">
        <f t="shared" si="82"/>
        <v>1054</v>
      </c>
      <c r="E1203" t="str">
        <f t="shared" si="83"/>
        <v>N</v>
      </c>
      <c r="F1203" t="s">
        <v>7791</v>
      </c>
      <c r="G1203" t="s">
        <v>7792</v>
      </c>
      <c r="H1203" t="s">
        <v>8479</v>
      </c>
      <c r="I1203" s="21"/>
      <c r="J12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04" spans="1:10">
      <c r="A1204" t="s">
        <v>908</v>
      </c>
      <c r="B1204" t="str">
        <f t="shared" si="80"/>
        <v>IL</v>
      </c>
      <c r="C1204" t="str">
        <f t="shared" si="81"/>
        <v>006</v>
      </c>
      <c r="D1204" t="str">
        <f t="shared" si="82"/>
        <v>1041</v>
      </c>
      <c r="E1204" t="str">
        <f t="shared" si="83"/>
        <v>N</v>
      </c>
      <c r="F1204" t="s">
        <v>7783</v>
      </c>
      <c r="G1204" t="s">
        <v>7784</v>
      </c>
      <c r="H1204" t="s">
        <v>8480</v>
      </c>
      <c r="I1204" s="21"/>
      <c r="J12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05" spans="1:10">
      <c r="A1205" t="s">
        <v>1322</v>
      </c>
      <c r="B1205" t="str">
        <f t="shared" si="80"/>
        <v>IL</v>
      </c>
      <c r="C1205" t="str">
        <f t="shared" si="81"/>
        <v>006</v>
      </c>
      <c r="D1205" t="str">
        <f t="shared" si="82"/>
        <v>5054</v>
      </c>
      <c r="E1205" t="str">
        <f t="shared" si="83"/>
        <v>M</v>
      </c>
      <c r="F1205" t="s">
        <v>7789</v>
      </c>
      <c r="G1205" t="s">
        <v>7790</v>
      </c>
      <c r="H1205" t="s">
        <v>8481</v>
      </c>
      <c r="I1205" s="21"/>
      <c r="J12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206" spans="1:10">
      <c r="A1206" t="s">
        <v>998</v>
      </c>
      <c r="B1206" t="str">
        <f t="shared" si="80"/>
        <v>DE</v>
      </c>
      <c r="C1206" t="str">
        <f t="shared" si="81"/>
        <v>040</v>
      </c>
      <c r="D1206" t="str">
        <f t="shared" si="82"/>
        <v>1002</v>
      </c>
      <c r="E1206" t="str">
        <f t="shared" si="83"/>
        <v>N</v>
      </c>
      <c r="F1206" t="s">
        <v>7783</v>
      </c>
      <c r="G1206" t="s">
        <v>7784</v>
      </c>
      <c r="H1206" t="s">
        <v>8482</v>
      </c>
      <c r="I1206" s="21"/>
      <c r="J12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207" spans="1:10">
      <c r="A1207" t="s">
        <v>1229</v>
      </c>
      <c r="B1207" t="str">
        <f t="shared" si="80"/>
        <v>DE</v>
      </c>
      <c r="C1207" t="str">
        <f t="shared" si="81"/>
        <v>041</v>
      </c>
      <c r="D1207" t="str">
        <f t="shared" si="82"/>
        <v>0111</v>
      </c>
      <c r="E1207" t="str">
        <f t="shared" si="83"/>
        <v>N</v>
      </c>
      <c r="F1207" t="s">
        <v>7791</v>
      </c>
      <c r="G1207" t="s">
        <v>7792</v>
      </c>
      <c r="H1207" t="s">
        <v>8482</v>
      </c>
      <c r="I1207" s="21"/>
      <c r="J12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208" spans="1:10">
      <c r="A1208" t="s">
        <v>1234</v>
      </c>
      <c r="B1208" t="str">
        <f t="shared" si="80"/>
        <v>DE</v>
      </c>
      <c r="C1208" t="str">
        <f t="shared" si="81"/>
        <v>041</v>
      </c>
      <c r="D1208" t="str">
        <f t="shared" si="82"/>
        <v>0121</v>
      </c>
      <c r="E1208" t="str">
        <f t="shared" si="83"/>
        <v>N</v>
      </c>
      <c r="F1208" t="s">
        <v>7783</v>
      </c>
      <c r="G1208" t="s">
        <v>7784</v>
      </c>
      <c r="H1208" t="s">
        <v>8482</v>
      </c>
      <c r="I1208" s="21"/>
      <c r="J12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209" spans="1:10">
      <c r="A1209" t="s">
        <v>1605</v>
      </c>
      <c r="B1209" t="str">
        <f t="shared" si="80"/>
        <v>DE</v>
      </c>
      <c r="C1209" t="str">
        <f t="shared" si="81"/>
        <v>041</v>
      </c>
      <c r="D1209" t="str">
        <f t="shared" si="82"/>
        <v>0122</v>
      </c>
      <c r="E1209" t="str">
        <f t="shared" si="83"/>
        <v>N</v>
      </c>
      <c r="F1209" t="s">
        <v>7783</v>
      </c>
      <c r="G1209" t="s">
        <v>7784</v>
      </c>
      <c r="H1209" t="s">
        <v>8482</v>
      </c>
      <c r="I1209" s="21"/>
      <c r="J12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10" spans="1:10">
      <c r="A1210" t="s">
        <v>909</v>
      </c>
      <c r="B1210" t="str">
        <f t="shared" si="80"/>
        <v>IL</v>
      </c>
      <c r="C1210" t="str">
        <f t="shared" si="81"/>
        <v>006</v>
      </c>
      <c r="D1210" t="str">
        <f t="shared" si="82"/>
        <v>1042</v>
      </c>
      <c r="E1210" t="str">
        <f t="shared" si="83"/>
        <v>N</v>
      </c>
      <c r="F1210" t="s">
        <v>7783</v>
      </c>
      <c r="G1210" t="s">
        <v>7784</v>
      </c>
      <c r="H1210" t="s">
        <v>8482</v>
      </c>
      <c r="I1210" s="21"/>
      <c r="J12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11" spans="1:10">
      <c r="A1211" t="s">
        <v>930</v>
      </c>
      <c r="B1211" t="str">
        <f t="shared" si="80"/>
        <v>IL</v>
      </c>
      <c r="C1211" t="str">
        <f t="shared" si="81"/>
        <v>006</v>
      </c>
      <c r="D1211" t="str">
        <f t="shared" si="82"/>
        <v>1061</v>
      </c>
      <c r="E1211" t="str">
        <f t="shared" si="83"/>
        <v>N</v>
      </c>
      <c r="F1211" t="s">
        <v>7791</v>
      </c>
      <c r="G1211" t="s">
        <v>7792</v>
      </c>
      <c r="H1211" t="s">
        <v>8482</v>
      </c>
      <c r="I1211" s="21"/>
      <c r="J12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12" spans="1:10">
      <c r="A1212" t="s">
        <v>1606</v>
      </c>
      <c r="B1212" t="str">
        <f t="shared" si="80"/>
        <v>DE</v>
      </c>
      <c r="C1212" t="str">
        <f t="shared" si="81"/>
        <v>041</v>
      </c>
      <c r="D1212" t="str">
        <f t="shared" si="82"/>
        <v>0123</v>
      </c>
      <c r="E1212" t="str">
        <f t="shared" si="83"/>
        <v>N</v>
      </c>
      <c r="F1212" t="s">
        <v>7783</v>
      </c>
      <c r="G1212" t="s">
        <v>7784</v>
      </c>
      <c r="H1212" t="s">
        <v>8483</v>
      </c>
      <c r="I1212" s="21"/>
      <c r="J12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13" spans="1:10">
      <c r="A1213" t="s">
        <v>1607</v>
      </c>
      <c r="B1213" t="str">
        <f t="shared" si="80"/>
        <v>DE</v>
      </c>
      <c r="C1213" t="str">
        <f t="shared" si="81"/>
        <v>041</v>
      </c>
      <c r="D1213" t="str">
        <f t="shared" si="82"/>
        <v>0124</v>
      </c>
      <c r="E1213" t="str">
        <f t="shared" si="83"/>
        <v>N</v>
      </c>
      <c r="F1213" t="s">
        <v>7783</v>
      </c>
      <c r="G1213" t="s">
        <v>7784</v>
      </c>
      <c r="H1213" t="s">
        <v>8483</v>
      </c>
      <c r="I1213" s="21"/>
      <c r="J12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14" spans="1:10">
      <c r="A1214" t="s">
        <v>1608</v>
      </c>
      <c r="B1214" t="str">
        <f t="shared" si="80"/>
        <v>DE</v>
      </c>
      <c r="C1214" t="str">
        <f t="shared" si="81"/>
        <v>041</v>
      </c>
      <c r="D1214" t="str">
        <f t="shared" si="82"/>
        <v>0125</v>
      </c>
      <c r="E1214" t="str">
        <f t="shared" si="83"/>
        <v>N</v>
      </c>
      <c r="F1214" t="s">
        <v>7783</v>
      </c>
      <c r="G1214" t="s">
        <v>7784</v>
      </c>
      <c r="H1214" t="s">
        <v>8484</v>
      </c>
      <c r="I1214" s="21"/>
      <c r="J12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15" spans="1:10">
      <c r="A1215" t="s">
        <v>923</v>
      </c>
      <c r="B1215" t="str">
        <f t="shared" si="80"/>
        <v>IL</v>
      </c>
      <c r="C1215" t="str">
        <f t="shared" si="81"/>
        <v>006</v>
      </c>
      <c r="D1215" t="str">
        <f t="shared" si="82"/>
        <v>1051</v>
      </c>
      <c r="E1215" t="str">
        <f t="shared" si="83"/>
        <v>N</v>
      </c>
      <c r="F1215" t="s">
        <v>7783</v>
      </c>
      <c r="G1215" t="s">
        <v>7784</v>
      </c>
      <c r="H1215" t="s">
        <v>8485</v>
      </c>
      <c r="I1215" s="21"/>
      <c r="J12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16" spans="1:10">
      <c r="A1216" t="s">
        <v>1063</v>
      </c>
      <c r="B1216" t="str">
        <f t="shared" si="80"/>
        <v>DE</v>
      </c>
      <c r="C1216" t="str">
        <f t="shared" si="81"/>
        <v>041</v>
      </c>
      <c r="D1216" t="str">
        <f t="shared" si="82"/>
        <v>0119</v>
      </c>
      <c r="E1216" t="str">
        <f t="shared" si="83"/>
        <v>N</v>
      </c>
      <c r="F1216" t="s">
        <v>7791</v>
      </c>
      <c r="G1216" t="s">
        <v>7792</v>
      </c>
      <c r="H1216" t="s">
        <v>8486</v>
      </c>
      <c r="I1216" s="21"/>
      <c r="J12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217" spans="1:10">
      <c r="A1217" t="s">
        <v>932</v>
      </c>
      <c r="B1217" t="str">
        <f t="shared" si="80"/>
        <v>IL</v>
      </c>
      <c r="C1217" t="str">
        <f t="shared" si="81"/>
        <v>006</v>
      </c>
      <c r="D1217" t="str">
        <f t="shared" si="82"/>
        <v>1063</v>
      </c>
      <c r="E1217" t="str">
        <f t="shared" si="83"/>
        <v>N</v>
      </c>
      <c r="F1217" t="s">
        <v>7791</v>
      </c>
      <c r="G1217" t="s">
        <v>7792</v>
      </c>
      <c r="H1217" t="s">
        <v>8487</v>
      </c>
      <c r="I1217" s="21"/>
      <c r="J12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18" spans="1:10">
      <c r="A1218" t="s">
        <v>305</v>
      </c>
      <c r="B1218" t="str">
        <f t="shared" si="80"/>
        <v>US</v>
      </c>
      <c r="C1218" t="str">
        <f t="shared" si="81"/>
        <v>038</v>
      </c>
      <c r="D1218" t="str">
        <f t="shared" si="82"/>
        <v>1104</v>
      </c>
      <c r="E1218" t="str">
        <f t="shared" si="83"/>
        <v>N</v>
      </c>
      <c r="F1218" t="s">
        <v>7783</v>
      </c>
      <c r="G1218" t="s">
        <v>7784</v>
      </c>
      <c r="H1218" t="s">
        <v>8488</v>
      </c>
      <c r="I1218" s="21"/>
      <c r="J12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19" spans="1:10">
      <c r="A1219" t="s">
        <v>2076</v>
      </c>
      <c r="B1219" t="str">
        <f t="shared" si="80"/>
        <v>US</v>
      </c>
      <c r="C1219" t="str">
        <f t="shared" si="81"/>
        <v>038</v>
      </c>
      <c r="D1219" t="str">
        <f t="shared" si="82"/>
        <v>3007</v>
      </c>
      <c r="E1219" t="str">
        <f t="shared" si="83"/>
        <v>S</v>
      </c>
      <c r="F1219" t="s">
        <v>7783</v>
      </c>
      <c r="G1219" t="s">
        <v>7784</v>
      </c>
      <c r="H1219" t="s">
        <v>8488</v>
      </c>
      <c r="I1219" s="21"/>
      <c r="J12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1220" spans="1:10">
      <c r="A1220" t="s">
        <v>1609</v>
      </c>
      <c r="B1220" t="str">
        <f t="shared" si="80"/>
        <v>DE</v>
      </c>
      <c r="C1220" t="str">
        <f t="shared" si="81"/>
        <v>041</v>
      </c>
      <c r="D1220" t="str">
        <f t="shared" si="82"/>
        <v>0126</v>
      </c>
      <c r="E1220" t="str">
        <f t="shared" si="83"/>
        <v>N</v>
      </c>
      <c r="F1220" t="s">
        <v>7783</v>
      </c>
      <c r="G1220" t="s">
        <v>7784</v>
      </c>
      <c r="H1220" t="s">
        <v>8489</v>
      </c>
      <c r="I1220" s="21"/>
      <c r="J12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21" spans="1:10">
      <c r="A1221" t="s">
        <v>144</v>
      </c>
      <c r="B1221" t="str">
        <f t="shared" si="80"/>
        <v>US</v>
      </c>
      <c r="C1221" t="str">
        <f t="shared" si="81"/>
        <v>038</v>
      </c>
      <c r="D1221" t="str">
        <f t="shared" si="82"/>
        <v>1114</v>
      </c>
      <c r="E1221" t="str">
        <f t="shared" si="83"/>
        <v>N</v>
      </c>
      <c r="F1221" t="s">
        <v>7783</v>
      </c>
      <c r="G1221" t="s">
        <v>7784</v>
      </c>
      <c r="H1221" t="s">
        <v>8489</v>
      </c>
      <c r="I1221" s="21"/>
      <c r="J12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22" spans="1:10">
      <c r="A1222" t="s">
        <v>2073</v>
      </c>
      <c r="B1222" t="str">
        <f t="shared" si="80"/>
        <v>US</v>
      </c>
      <c r="C1222" t="str">
        <f t="shared" si="81"/>
        <v>038</v>
      </c>
      <c r="D1222" t="str">
        <f t="shared" si="82"/>
        <v>3005</v>
      </c>
      <c r="E1222" t="str">
        <f t="shared" si="83"/>
        <v>S</v>
      </c>
      <c r="F1222" t="s">
        <v>7783</v>
      </c>
      <c r="G1222" t="s">
        <v>7784</v>
      </c>
      <c r="H1222" t="s">
        <v>8489</v>
      </c>
      <c r="I1222" s="21"/>
      <c r="J12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223" spans="1:10">
      <c r="A1223" t="s">
        <v>2081</v>
      </c>
      <c r="B1223" t="str">
        <f t="shared" si="80"/>
        <v>US</v>
      </c>
      <c r="C1223" t="str">
        <f t="shared" si="81"/>
        <v>038</v>
      </c>
      <c r="D1223" t="str">
        <f t="shared" si="82"/>
        <v>3011</v>
      </c>
      <c r="E1223" t="str">
        <f t="shared" si="83"/>
        <v>S</v>
      </c>
      <c r="F1223" t="s">
        <v>7783</v>
      </c>
      <c r="G1223" t="s">
        <v>7784</v>
      </c>
      <c r="H1223" t="s">
        <v>8489</v>
      </c>
      <c r="I1223" s="21"/>
      <c r="J12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224" spans="1:10">
      <c r="A1224" t="s">
        <v>908</v>
      </c>
      <c r="B1224" t="str">
        <f t="shared" si="80"/>
        <v>IL</v>
      </c>
      <c r="C1224" t="str">
        <f t="shared" si="81"/>
        <v>006</v>
      </c>
      <c r="D1224" t="str">
        <f t="shared" si="82"/>
        <v>1041</v>
      </c>
      <c r="E1224" t="str">
        <f t="shared" si="83"/>
        <v>N</v>
      </c>
      <c r="F1224" t="s">
        <v>7791</v>
      </c>
      <c r="G1224" t="s">
        <v>7792</v>
      </c>
      <c r="H1224" t="s">
        <v>8490</v>
      </c>
      <c r="I1224" s="21"/>
      <c r="J12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25" spans="1:10">
      <c r="A1225" t="s">
        <v>1389</v>
      </c>
      <c r="B1225" t="str">
        <f t="shared" si="80"/>
        <v>IL</v>
      </c>
      <c r="C1225" t="str">
        <f t="shared" si="81"/>
        <v>006</v>
      </c>
      <c r="D1225" t="str">
        <f t="shared" si="82"/>
        <v>9213</v>
      </c>
      <c r="E1225" t="str">
        <f t="shared" si="83"/>
        <v>N</v>
      </c>
      <c r="F1225" t="s">
        <v>7783</v>
      </c>
      <c r="G1225" t="s">
        <v>7784</v>
      </c>
      <c r="H1225" t="s">
        <v>8490</v>
      </c>
      <c r="I1225" s="21"/>
      <c r="J12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26" spans="1:10">
      <c r="A1226" t="s">
        <v>1610</v>
      </c>
      <c r="B1226" t="str">
        <f t="shared" si="80"/>
        <v>DE</v>
      </c>
      <c r="C1226" t="str">
        <f t="shared" si="81"/>
        <v>041</v>
      </c>
      <c r="D1226" t="str">
        <f t="shared" si="82"/>
        <v>0127</v>
      </c>
      <c r="E1226" t="str">
        <f t="shared" si="83"/>
        <v>N</v>
      </c>
      <c r="F1226" t="s">
        <v>7783</v>
      </c>
      <c r="G1226" t="s">
        <v>7784</v>
      </c>
      <c r="H1226" t="s">
        <v>8491</v>
      </c>
      <c r="I1226" s="21"/>
      <c r="J12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27" spans="1:10">
      <c r="A1227" t="s">
        <v>1611</v>
      </c>
      <c r="B1227" t="str">
        <f t="shared" si="80"/>
        <v>DE</v>
      </c>
      <c r="C1227" t="str">
        <f t="shared" si="81"/>
        <v>041</v>
      </c>
      <c r="D1227" t="str">
        <f t="shared" si="82"/>
        <v>0128</v>
      </c>
      <c r="E1227" t="str">
        <f t="shared" si="83"/>
        <v>N</v>
      </c>
      <c r="F1227" t="s">
        <v>7783</v>
      </c>
      <c r="G1227" t="s">
        <v>7784</v>
      </c>
      <c r="H1227" t="s">
        <v>8491</v>
      </c>
      <c r="I1227" s="21"/>
      <c r="J12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28" spans="1:10">
      <c r="A1228" t="s">
        <v>317</v>
      </c>
      <c r="B1228" t="str">
        <f t="shared" si="80"/>
        <v>US</v>
      </c>
      <c r="C1228" t="str">
        <f t="shared" si="81"/>
        <v>038</v>
      </c>
      <c r="D1228" t="str">
        <f t="shared" si="82"/>
        <v>1126</v>
      </c>
      <c r="E1228" t="str">
        <f t="shared" si="83"/>
        <v>N</v>
      </c>
      <c r="F1228" t="s">
        <v>7783</v>
      </c>
      <c r="G1228" t="s">
        <v>7784</v>
      </c>
      <c r="H1228" t="s">
        <v>8491</v>
      </c>
      <c r="I1228" s="21"/>
      <c r="J12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29" spans="1:10">
      <c r="A1229" t="s">
        <v>1234</v>
      </c>
      <c r="B1229" t="str">
        <f t="shared" si="80"/>
        <v>DE</v>
      </c>
      <c r="C1229" t="str">
        <f t="shared" si="81"/>
        <v>041</v>
      </c>
      <c r="D1229" t="str">
        <f t="shared" si="82"/>
        <v>0121</v>
      </c>
      <c r="E1229" t="str">
        <f t="shared" si="83"/>
        <v>N</v>
      </c>
      <c r="F1229" t="s">
        <v>7791</v>
      </c>
      <c r="G1229" t="s">
        <v>7792</v>
      </c>
      <c r="H1229" t="s">
        <v>8492</v>
      </c>
      <c r="I1229" s="21"/>
      <c r="J12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230" spans="1:10">
      <c r="A1230" t="s">
        <v>1612</v>
      </c>
      <c r="B1230" t="str">
        <f t="shared" si="80"/>
        <v>DE</v>
      </c>
      <c r="C1230" t="str">
        <f t="shared" si="81"/>
        <v>041</v>
      </c>
      <c r="D1230" t="str">
        <f t="shared" si="82"/>
        <v>0129</v>
      </c>
      <c r="E1230" t="str">
        <f t="shared" si="83"/>
        <v>N</v>
      </c>
      <c r="F1230" t="s">
        <v>7783</v>
      </c>
      <c r="G1230" t="s">
        <v>7784</v>
      </c>
      <c r="H1230" t="s">
        <v>8492</v>
      </c>
      <c r="I1230" s="21"/>
      <c r="J12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31" spans="1:10">
      <c r="A1231" t="s">
        <v>1613</v>
      </c>
      <c r="B1231" t="str">
        <f t="shared" si="80"/>
        <v>DE</v>
      </c>
      <c r="C1231" t="str">
        <f t="shared" si="81"/>
        <v>041</v>
      </c>
      <c r="D1231" t="str">
        <f t="shared" si="82"/>
        <v>0130</v>
      </c>
      <c r="E1231" t="str">
        <f t="shared" si="83"/>
        <v>N</v>
      </c>
      <c r="F1231" t="s">
        <v>7783</v>
      </c>
      <c r="G1231" t="s">
        <v>7784</v>
      </c>
      <c r="H1231" t="s">
        <v>8492</v>
      </c>
      <c r="I1231" s="21"/>
      <c r="J12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32" spans="1:10">
      <c r="A1232" t="s">
        <v>909</v>
      </c>
      <c r="B1232" t="str">
        <f t="shared" si="80"/>
        <v>IL</v>
      </c>
      <c r="C1232" t="str">
        <f t="shared" si="81"/>
        <v>006</v>
      </c>
      <c r="D1232" t="str">
        <f t="shared" si="82"/>
        <v>1042</v>
      </c>
      <c r="E1232" t="str">
        <f t="shared" si="83"/>
        <v>N</v>
      </c>
      <c r="F1232" t="s">
        <v>7791</v>
      </c>
      <c r="G1232" t="s">
        <v>7792</v>
      </c>
      <c r="H1232" t="s">
        <v>8492</v>
      </c>
      <c r="I1232" s="21"/>
      <c r="J12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33" spans="1:10">
      <c r="A1233" t="s">
        <v>574</v>
      </c>
      <c r="B1233" t="str">
        <f t="shared" si="80"/>
        <v>US</v>
      </c>
      <c r="C1233" t="str">
        <f t="shared" si="81"/>
        <v>038</v>
      </c>
      <c r="D1233" t="str">
        <f t="shared" si="82"/>
        <v>1106</v>
      </c>
      <c r="E1233" t="str">
        <f t="shared" si="83"/>
        <v>N</v>
      </c>
      <c r="F1233" t="s">
        <v>7783</v>
      </c>
      <c r="G1233" t="s">
        <v>7784</v>
      </c>
      <c r="H1233" t="s">
        <v>8492</v>
      </c>
      <c r="I1233" s="21"/>
      <c r="J12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1234" spans="1:10">
      <c r="A1234" t="s">
        <v>314</v>
      </c>
      <c r="B1234" t="str">
        <f t="shared" si="80"/>
        <v>US</v>
      </c>
      <c r="C1234" t="str">
        <f t="shared" si="81"/>
        <v>038</v>
      </c>
      <c r="D1234" t="str">
        <f t="shared" si="82"/>
        <v>1121</v>
      </c>
      <c r="E1234" t="str">
        <f t="shared" si="83"/>
        <v>N</v>
      </c>
      <c r="F1234" t="s">
        <v>7783</v>
      </c>
      <c r="G1234" t="s">
        <v>7784</v>
      </c>
      <c r="H1234" t="s">
        <v>8492</v>
      </c>
      <c r="I1234" s="21"/>
      <c r="J12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35" spans="1:10">
      <c r="A1235" t="s">
        <v>998</v>
      </c>
      <c r="B1235" t="str">
        <f t="shared" si="80"/>
        <v>DE</v>
      </c>
      <c r="C1235" t="str">
        <f t="shared" si="81"/>
        <v>040</v>
      </c>
      <c r="D1235" t="str">
        <f t="shared" si="82"/>
        <v>1002</v>
      </c>
      <c r="E1235" t="str">
        <f t="shared" si="83"/>
        <v>N</v>
      </c>
      <c r="F1235" t="s">
        <v>7791</v>
      </c>
      <c r="G1235" t="s">
        <v>7792</v>
      </c>
      <c r="H1235" t="s">
        <v>8493</v>
      </c>
      <c r="I1235" s="21"/>
      <c r="J12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236" spans="1:10">
      <c r="A1236" t="s">
        <v>1614</v>
      </c>
      <c r="B1236" t="str">
        <f t="shared" si="80"/>
        <v>DE</v>
      </c>
      <c r="C1236" t="str">
        <f t="shared" si="81"/>
        <v>041</v>
      </c>
      <c r="D1236" t="str">
        <f t="shared" si="82"/>
        <v>0131</v>
      </c>
      <c r="E1236" t="str">
        <f t="shared" si="83"/>
        <v>N</v>
      </c>
      <c r="F1236" t="s">
        <v>7783</v>
      </c>
      <c r="G1236" t="s">
        <v>7784</v>
      </c>
      <c r="H1236" t="s">
        <v>8493</v>
      </c>
      <c r="I1236" s="21"/>
      <c r="J12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37" spans="1:10">
      <c r="A1237" t="s">
        <v>924</v>
      </c>
      <c r="B1237" t="str">
        <f t="shared" si="80"/>
        <v>IL</v>
      </c>
      <c r="C1237" t="str">
        <f t="shared" si="81"/>
        <v>006</v>
      </c>
      <c r="D1237" t="str">
        <f t="shared" si="82"/>
        <v>1052</v>
      </c>
      <c r="E1237" t="str">
        <f t="shared" si="83"/>
        <v>N</v>
      </c>
      <c r="F1237" t="s">
        <v>7783</v>
      </c>
      <c r="G1237" t="s">
        <v>7784</v>
      </c>
      <c r="H1237" t="s">
        <v>8493</v>
      </c>
      <c r="I1237" s="21"/>
      <c r="J12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38" spans="1:10">
      <c r="A1238" t="s">
        <v>1413</v>
      </c>
      <c r="B1238" t="str">
        <f t="shared" si="80"/>
        <v>IL</v>
      </c>
      <c r="C1238" t="str">
        <f t="shared" si="81"/>
        <v>006</v>
      </c>
      <c r="D1238" t="str">
        <f t="shared" si="82"/>
        <v>9236</v>
      </c>
      <c r="E1238" t="str">
        <f t="shared" si="83"/>
        <v>N</v>
      </c>
      <c r="F1238" t="s">
        <v>7783</v>
      </c>
      <c r="G1238" t="s">
        <v>7784</v>
      </c>
      <c r="H1238" t="s">
        <v>8493</v>
      </c>
      <c r="I1238" s="21"/>
      <c r="J12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39" spans="1:10">
      <c r="A1239" t="s">
        <v>309</v>
      </c>
      <c r="B1239" t="str">
        <f t="shared" si="80"/>
        <v>US</v>
      </c>
      <c r="C1239" t="str">
        <f t="shared" si="81"/>
        <v>038</v>
      </c>
      <c r="D1239" t="str">
        <f t="shared" si="82"/>
        <v>1113</v>
      </c>
      <c r="E1239" t="str">
        <f t="shared" si="83"/>
        <v>N</v>
      </c>
      <c r="F1239" t="s">
        <v>7783</v>
      </c>
      <c r="G1239" t="s">
        <v>7784</v>
      </c>
      <c r="H1239" t="s">
        <v>8493</v>
      </c>
      <c r="I1239" s="21"/>
      <c r="J12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40" spans="1:10">
      <c r="A1240" t="s">
        <v>322</v>
      </c>
      <c r="B1240" t="str">
        <f t="shared" si="80"/>
        <v>US</v>
      </c>
      <c r="C1240" t="str">
        <f t="shared" si="81"/>
        <v>038</v>
      </c>
      <c r="D1240" t="str">
        <f t="shared" si="82"/>
        <v>1137</v>
      </c>
      <c r="E1240" t="str">
        <f t="shared" si="83"/>
        <v>N</v>
      </c>
      <c r="F1240" t="s">
        <v>7783</v>
      </c>
      <c r="G1240" t="s">
        <v>7784</v>
      </c>
      <c r="H1240" t="s">
        <v>8493</v>
      </c>
      <c r="I1240" s="21"/>
      <c r="J12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41" spans="1:10">
      <c r="A1241" t="s">
        <v>1636</v>
      </c>
      <c r="B1241" t="str">
        <f t="shared" si="80"/>
        <v>DE</v>
      </c>
      <c r="C1241" t="str">
        <f t="shared" si="81"/>
        <v>041</v>
      </c>
      <c r="D1241" t="str">
        <f t="shared" si="82"/>
        <v>0132</v>
      </c>
      <c r="E1241" t="str">
        <f t="shared" si="83"/>
        <v>N</v>
      </c>
      <c r="F1241" t="s">
        <v>7783</v>
      </c>
      <c r="G1241" t="s">
        <v>7784</v>
      </c>
      <c r="H1241" t="s">
        <v>8494</v>
      </c>
      <c r="I1241" s="21"/>
      <c r="J12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42" spans="1:10">
      <c r="A1242" t="s">
        <v>1637</v>
      </c>
      <c r="B1242" t="str">
        <f t="shared" si="80"/>
        <v>DE</v>
      </c>
      <c r="C1242" t="str">
        <f t="shared" si="81"/>
        <v>041</v>
      </c>
      <c r="D1242" t="str">
        <f t="shared" si="82"/>
        <v>0133</v>
      </c>
      <c r="E1242" t="str">
        <f t="shared" si="83"/>
        <v>N</v>
      </c>
      <c r="F1242" t="s">
        <v>7783</v>
      </c>
      <c r="G1242" t="s">
        <v>7784</v>
      </c>
      <c r="H1242" t="s">
        <v>8494</v>
      </c>
      <c r="I1242" s="21"/>
      <c r="J12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43" spans="1:10">
      <c r="A1243" t="s">
        <v>907</v>
      </c>
      <c r="B1243" t="str">
        <f t="shared" si="80"/>
        <v>IL</v>
      </c>
      <c r="C1243" t="str">
        <f t="shared" si="81"/>
        <v>006</v>
      </c>
      <c r="D1243" t="str">
        <f t="shared" si="82"/>
        <v>1040</v>
      </c>
      <c r="E1243" t="str">
        <f t="shared" si="83"/>
        <v>N</v>
      </c>
      <c r="F1243" t="s">
        <v>7791</v>
      </c>
      <c r="G1243" t="s">
        <v>7792</v>
      </c>
      <c r="H1243" t="s">
        <v>8495</v>
      </c>
      <c r="I1243" s="21"/>
      <c r="J12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44" spans="1:10">
      <c r="A1244" t="s">
        <v>1214</v>
      </c>
      <c r="B1244" t="str">
        <f t="shared" si="80"/>
        <v>IL</v>
      </c>
      <c r="C1244" t="str">
        <f t="shared" si="81"/>
        <v>006</v>
      </c>
      <c r="D1244" t="str">
        <f t="shared" si="82"/>
        <v>1043</v>
      </c>
      <c r="E1244" t="str">
        <f t="shared" si="83"/>
        <v>N</v>
      </c>
      <c r="F1244" t="s">
        <v>7783</v>
      </c>
      <c r="G1244" t="s">
        <v>7784</v>
      </c>
      <c r="H1244" t="s">
        <v>8495</v>
      </c>
      <c r="I1244" s="21"/>
      <c r="J12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45" spans="1:10">
      <c r="A1245" t="s">
        <v>1376</v>
      </c>
      <c r="B1245" t="str">
        <f t="shared" si="80"/>
        <v>IL</v>
      </c>
      <c r="C1245" t="str">
        <f t="shared" si="81"/>
        <v>006</v>
      </c>
      <c r="D1245" t="str">
        <f t="shared" si="82"/>
        <v>9200</v>
      </c>
      <c r="E1245" t="str">
        <f t="shared" si="83"/>
        <v>N</v>
      </c>
      <c r="F1245" t="s">
        <v>7783</v>
      </c>
      <c r="G1245" t="s">
        <v>7784</v>
      </c>
      <c r="H1245" t="s">
        <v>8496</v>
      </c>
      <c r="I1245" s="21"/>
      <c r="J12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46" spans="1:10">
      <c r="A1246" t="s">
        <v>308</v>
      </c>
      <c r="B1246" t="str">
        <f t="shared" si="80"/>
        <v>US</v>
      </c>
      <c r="C1246" t="str">
        <f t="shared" si="81"/>
        <v>038</v>
      </c>
      <c r="D1246" t="str">
        <f t="shared" si="82"/>
        <v>1112</v>
      </c>
      <c r="E1246" t="str">
        <f t="shared" si="83"/>
        <v>N</v>
      </c>
      <c r="F1246" t="s">
        <v>7783</v>
      </c>
      <c r="G1246" t="s">
        <v>7784</v>
      </c>
      <c r="H1246" t="s">
        <v>8496</v>
      </c>
      <c r="I1246" s="21"/>
      <c r="J12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47" spans="1:10">
      <c r="A1247" t="s">
        <v>2084</v>
      </c>
      <c r="B1247" t="str">
        <f t="shared" ref="B1247:B1310" si="84">LEFT(A1247,2)</f>
        <v>US</v>
      </c>
      <c r="C1247" t="str">
        <f t="shared" ref="C1247:C1310" si="85">MID(A1247,4,3)</f>
        <v>038</v>
      </c>
      <c r="D1247" t="str">
        <f t="shared" ref="D1247:D1310" si="86">MID(A1247,8,4)</f>
        <v>3014</v>
      </c>
      <c r="E1247" t="str">
        <f t="shared" ref="E1247:E1310" si="87">MID(A1247,13,1)</f>
        <v>S</v>
      </c>
      <c r="F1247" t="s">
        <v>7783</v>
      </c>
      <c r="G1247" t="s">
        <v>7784</v>
      </c>
      <c r="H1247" t="s">
        <v>8496</v>
      </c>
      <c r="I1247" s="21"/>
      <c r="J12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248" spans="1:10">
      <c r="A1248" t="s">
        <v>1638</v>
      </c>
      <c r="B1248" t="str">
        <f t="shared" si="84"/>
        <v>DE</v>
      </c>
      <c r="C1248" t="str">
        <f t="shared" si="85"/>
        <v>041</v>
      </c>
      <c r="D1248" t="str">
        <f t="shared" si="86"/>
        <v>0134</v>
      </c>
      <c r="E1248" t="str">
        <f t="shared" si="87"/>
        <v>N</v>
      </c>
      <c r="F1248" t="s">
        <v>7783</v>
      </c>
      <c r="G1248" t="s">
        <v>7784</v>
      </c>
      <c r="H1248" t="s">
        <v>8497</v>
      </c>
      <c r="I1248" s="21"/>
      <c r="J12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49" spans="1:10">
      <c r="A1249" t="s">
        <v>1639</v>
      </c>
      <c r="B1249" t="str">
        <f t="shared" si="84"/>
        <v>DE</v>
      </c>
      <c r="C1249" t="str">
        <f t="shared" si="85"/>
        <v>041</v>
      </c>
      <c r="D1249" t="str">
        <f t="shared" si="86"/>
        <v>0135</v>
      </c>
      <c r="E1249" t="str">
        <f t="shared" si="87"/>
        <v>N</v>
      </c>
      <c r="F1249" t="s">
        <v>7783</v>
      </c>
      <c r="G1249" t="s">
        <v>7784</v>
      </c>
      <c r="H1249" t="s">
        <v>8497</v>
      </c>
      <c r="I1249" s="21"/>
      <c r="J12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50" spans="1:10">
      <c r="A1250" t="s">
        <v>1215</v>
      </c>
      <c r="B1250" t="str">
        <f t="shared" si="84"/>
        <v>IL</v>
      </c>
      <c r="C1250" t="str">
        <f t="shared" si="85"/>
        <v>006</v>
      </c>
      <c r="D1250" t="str">
        <f t="shared" si="86"/>
        <v>1044</v>
      </c>
      <c r="E1250" t="str">
        <f t="shared" si="87"/>
        <v>N</v>
      </c>
      <c r="F1250" t="s">
        <v>7783</v>
      </c>
      <c r="G1250" t="s">
        <v>7784</v>
      </c>
      <c r="H1250" t="s">
        <v>8497</v>
      </c>
      <c r="I1250" s="21"/>
      <c r="J12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51" spans="1:10">
      <c r="A1251" t="s">
        <v>2020</v>
      </c>
      <c r="B1251" t="str">
        <f t="shared" si="84"/>
        <v>US</v>
      </c>
      <c r="C1251" t="str">
        <f t="shared" si="85"/>
        <v>038</v>
      </c>
      <c r="D1251" t="str">
        <f t="shared" si="86"/>
        <v>1125</v>
      </c>
      <c r="E1251" t="str">
        <f t="shared" si="87"/>
        <v>N</v>
      </c>
      <c r="F1251" t="s">
        <v>7783</v>
      </c>
      <c r="G1251" t="s">
        <v>7784</v>
      </c>
      <c r="H1251" t="s">
        <v>8497</v>
      </c>
      <c r="I1251" s="21"/>
      <c r="J12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52" spans="1:10">
      <c r="A1252" t="s">
        <v>1640</v>
      </c>
      <c r="B1252" t="str">
        <f t="shared" si="84"/>
        <v>DE</v>
      </c>
      <c r="C1252" t="str">
        <f t="shared" si="85"/>
        <v>041</v>
      </c>
      <c r="D1252" t="str">
        <f t="shared" si="86"/>
        <v>0136</v>
      </c>
      <c r="E1252" t="str">
        <f t="shared" si="87"/>
        <v>N</v>
      </c>
      <c r="F1252" t="s">
        <v>7783</v>
      </c>
      <c r="G1252" t="s">
        <v>7784</v>
      </c>
      <c r="H1252" t="s">
        <v>8498</v>
      </c>
      <c r="I1252" s="21"/>
      <c r="J12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53" spans="1:10">
      <c r="A1253" t="s">
        <v>1647</v>
      </c>
      <c r="B1253" t="str">
        <f t="shared" si="84"/>
        <v>DE</v>
      </c>
      <c r="C1253" t="str">
        <f t="shared" si="85"/>
        <v>041</v>
      </c>
      <c r="D1253" t="str">
        <f t="shared" si="86"/>
        <v>0137</v>
      </c>
      <c r="E1253" t="str">
        <f t="shared" si="87"/>
        <v>N</v>
      </c>
      <c r="F1253" t="s">
        <v>7783</v>
      </c>
      <c r="G1253" t="s">
        <v>7784</v>
      </c>
      <c r="H1253" t="s">
        <v>8498</v>
      </c>
      <c r="I1253" s="21"/>
      <c r="J12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54" spans="1:10">
      <c r="A1254" t="s">
        <v>306</v>
      </c>
      <c r="B1254" t="str">
        <f t="shared" si="84"/>
        <v>US</v>
      </c>
      <c r="C1254" t="str">
        <f t="shared" si="85"/>
        <v>038</v>
      </c>
      <c r="D1254" t="str">
        <f t="shared" si="86"/>
        <v>1108</v>
      </c>
      <c r="E1254" t="str">
        <f t="shared" si="87"/>
        <v>N</v>
      </c>
      <c r="F1254" t="s">
        <v>7783</v>
      </c>
      <c r="G1254" t="s">
        <v>7784</v>
      </c>
      <c r="H1254" t="s">
        <v>8499</v>
      </c>
      <c r="I1254" s="21"/>
      <c r="J12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55" spans="1:10">
      <c r="A1255" t="s">
        <v>2085</v>
      </c>
      <c r="B1255" t="str">
        <f t="shared" si="84"/>
        <v>US</v>
      </c>
      <c r="C1255" t="str">
        <f t="shared" si="85"/>
        <v>038</v>
      </c>
      <c r="D1255" t="str">
        <f t="shared" si="86"/>
        <v>3015</v>
      </c>
      <c r="E1255" t="str">
        <f t="shared" si="87"/>
        <v>S</v>
      </c>
      <c r="F1255" t="s">
        <v>7783</v>
      </c>
      <c r="G1255" t="s">
        <v>7784</v>
      </c>
      <c r="H1255" t="s">
        <v>8499</v>
      </c>
      <c r="I1255" s="21"/>
      <c r="J12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256" spans="1:10">
      <c r="A1256" t="s">
        <v>1648</v>
      </c>
      <c r="B1256" t="str">
        <f t="shared" si="84"/>
        <v>DE</v>
      </c>
      <c r="C1256" t="str">
        <f t="shared" si="85"/>
        <v>041</v>
      </c>
      <c r="D1256" t="str">
        <f t="shared" si="86"/>
        <v>0138</v>
      </c>
      <c r="E1256" t="str">
        <f t="shared" si="87"/>
        <v>N</v>
      </c>
      <c r="F1256" t="s">
        <v>7783</v>
      </c>
      <c r="G1256" t="s">
        <v>7784</v>
      </c>
      <c r="H1256" t="s">
        <v>8500</v>
      </c>
      <c r="I1256" s="21"/>
      <c r="J12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57" spans="1:10">
      <c r="A1257" t="s">
        <v>1388</v>
      </c>
      <c r="B1257" t="str">
        <f t="shared" si="84"/>
        <v>IL</v>
      </c>
      <c r="C1257" t="str">
        <f t="shared" si="85"/>
        <v>006</v>
      </c>
      <c r="D1257" t="str">
        <f t="shared" si="86"/>
        <v>9212</v>
      </c>
      <c r="E1257" t="str">
        <f t="shared" si="87"/>
        <v>N</v>
      </c>
      <c r="F1257" t="s">
        <v>7791</v>
      </c>
      <c r="G1257" t="s">
        <v>7792</v>
      </c>
      <c r="H1257" t="s">
        <v>8500</v>
      </c>
      <c r="I1257" s="21"/>
      <c r="J12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58" spans="1:10">
      <c r="A1258" t="s">
        <v>310</v>
      </c>
      <c r="B1258" t="str">
        <f t="shared" si="84"/>
        <v>US</v>
      </c>
      <c r="C1258" t="str">
        <f t="shared" si="85"/>
        <v>038</v>
      </c>
      <c r="D1258" t="str">
        <f t="shared" si="86"/>
        <v>1115</v>
      </c>
      <c r="E1258" t="str">
        <f t="shared" si="87"/>
        <v>N</v>
      </c>
      <c r="F1258" t="s">
        <v>7783</v>
      </c>
      <c r="G1258" t="s">
        <v>7784</v>
      </c>
      <c r="H1258" t="s">
        <v>8500</v>
      </c>
      <c r="I1258" s="21"/>
      <c r="J12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59" spans="1:10">
      <c r="A1259" t="s">
        <v>923</v>
      </c>
      <c r="B1259" t="str">
        <f t="shared" si="84"/>
        <v>IL</v>
      </c>
      <c r="C1259" t="str">
        <f t="shared" si="85"/>
        <v>006</v>
      </c>
      <c r="D1259" t="str">
        <f t="shared" si="86"/>
        <v>1051</v>
      </c>
      <c r="E1259" t="str">
        <f t="shared" si="87"/>
        <v>N</v>
      </c>
      <c r="F1259" t="s">
        <v>7791</v>
      </c>
      <c r="G1259" t="s">
        <v>7792</v>
      </c>
      <c r="H1259" t="s">
        <v>8501</v>
      </c>
      <c r="I1259" s="21"/>
      <c r="J12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60" spans="1:10">
      <c r="A1260" t="s">
        <v>311</v>
      </c>
      <c r="B1260" t="str">
        <f t="shared" si="84"/>
        <v>US</v>
      </c>
      <c r="C1260" t="str">
        <f t="shared" si="85"/>
        <v>038</v>
      </c>
      <c r="D1260" t="str">
        <f t="shared" si="86"/>
        <v>1117</v>
      </c>
      <c r="E1260" t="str">
        <f t="shared" si="87"/>
        <v>N</v>
      </c>
      <c r="F1260" t="s">
        <v>7783</v>
      </c>
      <c r="G1260" t="s">
        <v>7784</v>
      </c>
      <c r="H1260" t="s">
        <v>8501</v>
      </c>
      <c r="I1260" s="21"/>
      <c r="J12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61" spans="1:10">
      <c r="A1261" t="s">
        <v>1649</v>
      </c>
      <c r="B1261" t="str">
        <f t="shared" si="84"/>
        <v>DE</v>
      </c>
      <c r="C1261" t="str">
        <f t="shared" si="85"/>
        <v>041</v>
      </c>
      <c r="D1261" t="str">
        <f t="shared" si="86"/>
        <v>0139</v>
      </c>
      <c r="E1261" t="str">
        <f t="shared" si="87"/>
        <v>N</v>
      </c>
      <c r="F1261" t="s">
        <v>7783</v>
      </c>
      <c r="G1261" t="s">
        <v>7784</v>
      </c>
      <c r="H1261" t="s">
        <v>8502</v>
      </c>
      <c r="I1261" s="21"/>
      <c r="J12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62" spans="1:10">
      <c r="A1262" t="s">
        <v>1652</v>
      </c>
      <c r="B1262" t="str">
        <f t="shared" si="84"/>
        <v>DE</v>
      </c>
      <c r="C1262" t="str">
        <f t="shared" si="85"/>
        <v>041</v>
      </c>
      <c r="D1262" t="str">
        <f t="shared" si="86"/>
        <v>0140</v>
      </c>
      <c r="E1262" t="str">
        <f t="shared" si="87"/>
        <v>N</v>
      </c>
      <c r="F1262" t="s">
        <v>7783</v>
      </c>
      <c r="G1262" t="s">
        <v>7784</v>
      </c>
      <c r="H1262" t="s">
        <v>8502</v>
      </c>
      <c r="I1262" s="21"/>
      <c r="J12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63" spans="1:10">
      <c r="A1263" t="s">
        <v>1654</v>
      </c>
      <c r="B1263" t="str">
        <f t="shared" si="84"/>
        <v>DE</v>
      </c>
      <c r="C1263" t="str">
        <f t="shared" si="85"/>
        <v>041</v>
      </c>
      <c r="D1263" t="str">
        <f t="shared" si="86"/>
        <v>0142</v>
      </c>
      <c r="E1263" t="str">
        <f t="shared" si="87"/>
        <v>N</v>
      </c>
      <c r="F1263" t="s">
        <v>7783</v>
      </c>
      <c r="G1263" t="s">
        <v>7784</v>
      </c>
      <c r="H1263" t="s">
        <v>8502</v>
      </c>
      <c r="I1263" s="21"/>
      <c r="J12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64" spans="1:10">
      <c r="A1264" t="s">
        <v>1655</v>
      </c>
      <c r="B1264" t="str">
        <f t="shared" si="84"/>
        <v>DE</v>
      </c>
      <c r="C1264" t="str">
        <f t="shared" si="85"/>
        <v>041</v>
      </c>
      <c r="D1264" t="str">
        <f t="shared" si="86"/>
        <v>0143</v>
      </c>
      <c r="E1264" t="str">
        <f t="shared" si="87"/>
        <v>N</v>
      </c>
      <c r="F1264" t="s">
        <v>7783</v>
      </c>
      <c r="G1264" t="s">
        <v>7784</v>
      </c>
      <c r="H1264" t="s">
        <v>8503</v>
      </c>
      <c r="I1264" s="21"/>
      <c r="J12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65" spans="1:10">
      <c r="A1265" t="s">
        <v>1656</v>
      </c>
      <c r="B1265" t="str">
        <f t="shared" si="84"/>
        <v>DE</v>
      </c>
      <c r="C1265" t="str">
        <f t="shared" si="85"/>
        <v>041</v>
      </c>
      <c r="D1265" t="str">
        <f t="shared" si="86"/>
        <v>0144</v>
      </c>
      <c r="E1265" t="str">
        <f t="shared" si="87"/>
        <v>N</v>
      </c>
      <c r="F1265" t="s">
        <v>7783</v>
      </c>
      <c r="G1265" t="s">
        <v>7784</v>
      </c>
      <c r="H1265" t="s">
        <v>8504</v>
      </c>
      <c r="I1265" s="21"/>
      <c r="J12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66" spans="1:10">
      <c r="A1266" t="s">
        <v>1657</v>
      </c>
      <c r="B1266" t="str">
        <f t="shared" si="84"/>
        <v>DE</v>
      </c>
      <c r="C1266" t="str">
        <f t="shared" si="85"/>
        <v>041</v>
      </c>
      <c r="D1266" t="str">
        <f t="shared" si="86"/>
        <v>0145</v>
      </c>
      <c r="E1266" t="str">
        <f t="shared" si="87"/>
        <v>N</v>
      </c>
      <c r="F1266" t="s">
        <v>7783</v>
      </c>
      <c r="G1266" t="s">
        <v>7784</v>
      </c>
      <c r="H1266" t="s">
        <v>8504</v>
      </c>
      <c r="I1266" s="21"/>
      <c r="J12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67" spans="1:10">
      <c r="A1267" t="s">
        <v>1444</v>
      </c>
      <c r="B1267" t="str">
        <f t="shared" si="84"/>
        <v>IL</v>
      </c>
      <c r="C1267" t="str">
        <f t="shared" si="85"/>
        <v>006</v>
      </c>
      <c r="D1267" t="str">
        <f t="shared" si="86"/>
        <v>9248</v>
      </c>
      <c r="E1267" t="str">
        <f t="shared" si="87"/>
        <v>N</v>
      </c>
      <c r="F1267" t="s">
        <v>7783</v>
      </c>
      <c r="G1267" t="s">
        <v>7784</v>
      </c>
      <c r="H1267" t="s">
        <v>8504</v>
      </c>
      <c r="I1267" s="21"/>
      <c r="J12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68" spans="1:10">
      <c r="A1268" t="s">
        <v>2083</v>
      </c>
      <c r="B1268" t="str">
        <f t="shared" si="84"/>
        <v>US</v>
      </c>
      <c r="C1268" t="str">
        <f t="shared" si="85"/>
        <v>038</v>
      </c>
      <c r="D1268" t="str">
        <f t="shared" si="86"/>
        <v>3013</v>
      </c>
      <c r="E1268" t="str">
        <f t="shared" si="87"/>
        <v>S</v>
      </c>
      <c r="F1268" t="s">
        <v>7783</v>
      </c>
      <c r="G1268" t="s">
        <v>7784</v>
      </c>
      <c r="H1268" t="s">
        <v>8504</v>
      </c>
      <c r="I1268" s="21"/>
      <c r="J12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269" spans="1:10">
      <c r="A1269" t="s">
        <v>392</v>
      </c>
      <c r="B1269" t="str">
        <f t="shared" si="84"/>
        <v>US</v>
      </c>
      <c r="C1269" t="str">
        <f t="shared" si="85"/>
        <v>038</v>
      </c>
      <c r="D1269" t="str">
        <f t="shared" si="86"/>
        <v>1094</v>
      </c>
      <c r="E1269" t="str">
        <f t="shared" si="87"/>
        <v>N</v>
      </c>
      <c r="F1269" t="s">
        <v>7783</v>
      </c>
      <c r="G1269" t="s">
        <v>7784</v>
      </c>
      <c r="H1269" t="s">
        <v>8505</v>
      </c>
      <c r="I1269" s="21"/>
      <c r="J12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270" spans="1:10">
      <c r="A1270" t="s">
        <v>313</v>
      </c>
      <c r="B1270" t="str">
        <f t="shared" si="84"/>
        <v>US</v>
      </c>
      <c r="C1270" t="str">
        <f t="shared" si="85"/>
        <v>038</v>
      </c>
      <c r="D1270" t="str">
        <f t="shared" si="86"/>
        <v>1120</v>
      </c>
      <c r="E1270" t="str">
        <f t="shared" si="87"/>
        <v>N</v>
      </c>
      <c r="F1270" t="s">
        <v>7783</v>
      </c>
      <c r="G1270" t="s">
        <v>7784</v>
      </c>
      <c r="H1270" t="s">
        <v>8505</v>
      </c>
      <c r="I1270" s="21"/>
      <c r="J12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71" spans="1:10">
      <c r="A1271" t="s">
        <v>152</v>
      </c>
      <c r="B1271" t="str">
        <f t="shared" si="84"/>
        <v>US</v>
      </c>
      <c r="C1271" t="str">
        <f t="shared" si="85"/>
        <v>038</v>
      </c>
      <c r="D1271" t="str">
        <f t="shared" si="86"/>
        <v>1135</v>
      </c>
      <c r="E1271" t="str">
        <f t="shared" si="87"/>
        <v>N</v>
      </c>
      <c r="F1271" t="s">
        <v>7783</v>
      </c>
      <c r="G1271" t="s">
        <v>7784</v>
      </c>
      <c r="H1271" t="s">
        <v>8505</v>
      </c>
      <c r="I1271" s="21"/>
      <c r="J12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72" spans="1:10">
      <c r="A1272" t="s">
        <v>2080</v>
      </c>
      <c r="B1272" t="str">
        <f t="shared" si="84"/>
        <v>US</v>
      </c>
      <c r="C1272" t="str">
        <f t="shared" si="85"/>
        <v>038</v>
      </c>
      <c r="D1272" t="str">
        <f t="shared" si="86"/>
        <v>3010</v>
      </c>
      <c r="E1272" t="str">
        <f t="shared" si="87"/>
        <v>S</v>
      </c>
      <c r="F1272" t="s">
        <v>7783</v>
      </c>
      <c r="G1272" t="s">
        <v>7784</v>
      </c>
      <c r="H1272" t="s">
        <v>8506</v>
      </c>
      <c r="I1272" s="21"/>
      <c r="J12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1273" spans="1:10">
      <c r="A1273" t="s">
        <v>1658</v>
      </c>
      <c r="B1273" t="str">
        <f t="shared" si="84"/>
        <v>DE</v>
      </c>
      <c r="C1273" t="str">
        <f t="shared" si="85"/>
        <v>041</v>
      </c>
      <c r="D1273" t="str">
        <f t="shared" si="86"/>
        <v>0146</v>
      </c>
      <c r="E1273" t="str">
        <f t="shared" si="87"/>
        <v>N</v>
      </c>
      <c r="F1273" t="s">
        <v>7783</v>
      </c>
      <c r="G1273" t="s">
        <v>7784</v>
      </c>
      <c r="H1273" t="s">
        <v>8507</v>
      </c>
      <c r="I1273" s="21"/>
      <c r="J12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74" spans="1:10">
      <c r="A1274" t="s">
        <v>924</v>
      </c>
      <c r="B1274" t="str">
        <f t="shared" si="84"/>
        <v>IL</v>
      </c>
      <c r="C1274" t="str">
        <f t="shared" si="85"/>
        <v>006</v>
      </c>
      <c r="D1274" t="str">
        <f t="shared" si="86"/>
        <v>1052</v>
      </c>
      <c r="E1274" t="str">
        <f t="shared" si="87"/>
        <v>N</v>
      </c>
      <c r="F1274" t="s">
        <v>7791</v>
      </c>
      <c r="G1274" t="s">
        <v>7792</v>
      </c>
      <c r="H1274" t="s">
        <v>8508</v>
      </c>
      <c r="I1274" s="21"/>
      <c r="J12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275" spans="1:10">
      <c r="A1275" t="s">
        <v>1659</v>
      </c>
      <c r="B1275" t="str">
        <f t="shared" si="84"/>
        <v>DE</v>
      </c>
      <c r="C1275" t="str">
        <f t="shared" si="85"/>
        <v>041</v>
      </c>
      <c r="D1275" t="str">
        <f t="shared" si="86"/>
        <v>0147</v>
      </c>
      <c r="E1275" t="str">
        <f t="shared" si="87"/>
        <v>N</v>
      </c>
      <c r="F1275" t="s">
        <v>7783</v>
      </c>
      <c r="G1275" t="s">
        <v>7784</v>
      </c>
      <c r="H1275" t="s">
        <v>8509</v>
      </c>
      <c r="I1275" s="21"/>
      <c r="J12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76" spans="1:10">
      <c r="A1276" t="s">
        <v>1691</v>
      </c>
      <c r="B1276" t="str">
        <f t="shared" si="84"/>
        <v>DE</v>
      </c>
      <c r="C1276" t="str">
        <f t="shared" si="85"/>
        <v>041</v>
      </c>
      <c r="D1276" t="str">
        <f t="shared" si="86"/>
        <v>0148</v>
      </c>
      <c r="E1276" t="str">
        <f t="shared" si="87"/>
        <v>N</v>
      </c>
      <c r="F1276" t="s">
        <v>7783</v>
      </c>
      <c r="G1276" t="s">
        <v>7784</v>
      </c>
      <c r="H1276" t="s">
        <v>8510</v>
      </c>
      <c r="I1276" s="21"/>
      <c r="J12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77" spans="1:10">
      <c r="A1277" t="s">
        <v>2003</v>
      </c>
      <c r="B1277" t="str">
        <f t="shared" si="84"/>
        <v>US</v>
      </c>
      <c r="C1277" t="str">
        <f t="shared" si="85"/>
        <v>038</v>
      </c>
      <c r="D1277" t="str">
        <f t="shared" si="86"/>
        <v>1109</v>
      </c>
      <c r="E1277" t="str">
        <f t="shared" si="87"/>
        <v>N</v>
      </c>
      <c r="F1277" t="s">
        <v>7783</v>
      </c>
      <c r="G1277" t="s">
        <v>7784</v>
      </c>
      <c r="H1277" t="s">
        <v>8510</v>
      </c>
      <c r="I1277" s="21"/>
      <c r="J12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78" spans="1:10">
      <c r="A1278" t="s">
        <v>307</v>
      </c>
      <c r="B1278" t="str">
        <f t="shared" si="84"/>
        <v>US</v>
      </c>
      <c r="C1278" t="str">
        <f t="shared" si="85"/>
        <v>038</v>
      </c>
      <c r="D1278" t="str">
        <f t="shared" si="86"/>
        <v>1111</v>
      </c>
      <c r="E1278" t="str">
        <f t="shared" si="87"/>
        <v>N</v>
      </c>
      <c r="F1278" t="s">
        <v>7783</v>
      </c>
      <c r="G1278" t="s">
        <v>7784</v>
      </c>
      <c r="H1278" t="s">
        <v>8511</v>
      </c>
      <c r="I1278" s="21"/>
      <c r="J12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79" spans="1:10">
      <c r="A1279" t="s">
        <v>315</v>
      </c>
      <c r="B1279" t="str">
        <f t="shared" si="84"/>
        <v>US</v>
      </c>
      <c r="C1279" t="str">
        <f t="shared" si="85"/>
        <v>038</v>
      </c>
      <c r="D1279" t="str">
        <f t="shared" si="86"/>
        <v>1123</v>
      </c>
      <c r="E1279" t="str">
        <f t="shared" si="87"/>
        <v>N</v>
      </c>
      <c r="F1279" t="s">
        <v>7783</v>
      </c>
      <c r="G1279" t="s">
        <v>7784</v>
      </c>
      <c r="H1279" t="s">
        <v>8511</v>
      </c>
      <c r="I1279" s="21"/>
      <c r="J12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80" spans="1:10">
      <c r="A1280" t="s">
        <v>2079</v>
      </c>
      <c r="B1280" t="str">
        <f t="shared" si="84"/>
        <v>US</v>
      </c>
      <c r="C1280" t="str">
        <f t="shared" si="85"/>
        <v>038</v>
      </c>
      <c r="D1280" t="str">
        <f t="shared" si="86"/>
        <v>3009</v>
      </c>
      <c r="E1280" t="str">
        <f t="shared" si="87"/>
        <v>S</v>
      </c>
      <c r="F1280" t="s">
        <v>7783</v>
      </c>
      <c r="G1280" t="s">
        <v>7784</v>
      </c>
      <c r="H1280" t="s">
        <v>8511</v>
      </c>
      <c r="I1280" s="21"/>
      <c r="J12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281" spans="1:10">
      <c r="A1281" t="s">
        <v>2086</v>
      </c>
      <c r="B1281" t="str">
        <f t="shared" si="84"/>
        <v>US</v>
      </c>
      <c r="C1281" t="str">
        <f t="shared" si="85"/>
        <v>038</v>
      </c>
      <c r="D1281" t="str">
        <f t="shared" si="86"/>
        <v>3016</v>
      </c>
      <c r="E1281" t="str">
        <f t="shared" si="87"/>
        <v>S</v>
      </c>
      <c r="F1281" t="s">
        <v>7783</v>
      </c>
      <c r="G1281" t="s">
        <v>7784</v>
      </c>
      <c r="H1281" t="s">
        <v>8511</v>
      </c>
      <c r="I1281" s="21"/>
      <c r="J12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282" spans="1:10">
      <c r="A1282" t="s">
        <v>1389</v>
      </c>
      <c r="B1282" t="str">
        <f t="shared" si="84"/>
        <v>IL</v>
      </c>
      <c r="C1282" t="str">
        <f t="shared" si="85"/>
        <v>006</v>
      </c>
      <c r="D1282" t="str">
        <f t="shared" si="86"/>
        <v>9213</v>
      </c>
      <c r="E1282" t="str">
        <f t="shared" si="87"/>
        <v>N</v>
      </c>
      <c r="F1282" t="s">
        <v>7791</v>
      </c>
      <c r="G1282" t="s">
        <v>7792</v>
      </c>
      <c r="H1282" t="s">
        <v>8512</v>
      </c>
      <c r="I1282" s="21"/>
      <c r="J12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83" spans="1:10">
      <c r="A1283" t="s">
        <v>1692</v>
      </c>
      <c r="B1283" t="str">
        <f t="shared" si="84"/>
        <v>DE</v>
      </c>
      <c r="C1283" t="str">
        <f t="shared" si="85"/>
        <v>041</v>
      </c>
      <c r="D1283" t="str">
        <f t="shared" si="86"/>
        <v>0149</v>
      </c>
      <c r="E1283" t="str">
        <f t="shared" si="87"/>
        <v>N</v>
      </c>
      <c r="F1283" t="s">
        <v>7783</v>
      </c>
      <c r="G1283" t="s">
        <v>7784</v>
      </c>
      <c r="H1283" t="s">
        <v>8513</v>
      </c>
      <c r="I1283" s="21"/>
      <c r="J12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84" spans="1:10">
      <c r="A1284" t="s">
        <v>1701</v>
      </c>
      <c r="B1284" t="str">
        <f t="shared" si="84"/>
        <v>DE</v>
      </c>
      <c r="C1284" t="str">
        <f t="shared" si="85"/>
        <v>041</v>
      </c>
      <c r="D1284" t="str">
        <f t="shared" si="86"/>
        <v>0150</v>
      </c>
      <c r="E1284" t="str">
        <f t="shared" si="87"/>
        <v>N</v>
      </c>
      <c r="F1284" t="s">
        <v>7783</v>
      </c>
      <c r="G1284" t="s">
        <v>7784</v>
      </c>
      <c r="H1284" t="s">
        <v>8514</v>
      </c>
      <c r="I1284" s="21"/>
      <c r="J1284" s="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85" spans="1:10">
      <c r="A1285" t="s">
        <v>1408</v>
      </c>
      <c r="B1285" t="str">
        <f t="shared" si="84"/>
        <v>IL</v>
      </c>
      <c r="C1285" t="str">
        <f t="shared" si="85"/>
        <v>006</v>
      </c>
      <c r="D1285" t="str">
        <f t="shared" si="86"/>
        <v>9231</v>
      </c>
      <c r="E1285" t="str">
        <f t="shared" si="87"/>
        <v>N</v>
      </c>
      <c r="F1285" t="s">
        <v>7783</v>
      </c>
      <c r="G1285" t="s">
        <v>7784</v>
      </c>
      <c r="H1285" t="s">
        <v>8514</v>
      </c>
      <c r="I1285" s="21"/>
      <c r="J12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86" spans="1:10">
      <c r="A1286" t="s">
        <v>1413</v>
      </c>
      <c r="B1286" t="str">
        <f t="shared" si="84"/>
        <v>IL</v>
      </c>
      <c r="C1286" t="str">
        <f t="shared" si="85"/>
        <v>006</v>
      </c>
      <c r="D1286" t="str">
        <f t="shared" si="86"/>
        <v>9236</v>
      </c>
      <c r="E1286" t="str">
        <f t="shared" si="87"/>
        <v>N</v>
      </c>
      <c r="F1286" t="s">
        <v>7791</v>
      </c>
      <c r="G1286" t="s">
        <v>7792</v>
      </c>
      <c r="H1286" t="s">
        <v>8514</v>
      </c>
      <c r="I1286" s="21"/>
      <c r="J12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87" spans="1:10">
      <c r="A1287" t="s">
        <v>1703</v>
      </c>
      <c r="B1287" t="str">
        <f t="shared" si="84"/>
        <v>DE</v>
      </c>
      <c r="C1287" t="str">
        <f t="shared" si="85"/>
        <v>041</v>
      </c>
      <c r="D1287" t="str">
        <f t="shared" si="86"/>
        <v>0151</v>
      </c>
      <c r="E1287" t="str">
        <f t="shared" si="87"/>
        <v>N</v>
      </c>
      <c r="F1287" t="s">
        <v>7783</v>
      </c>
      <c r="G1287" t="s">
        <v>7784</v>
      </c>
      <c r="H1287" t="s">
        <v>8515</v>
      </c>
      <c r="I1287" s="21"/>
      <c r="J12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88" spans="1:10">
      <c r="A1288" t="s">
        <v>1998</v>
      </c>
      <c r="B1288" t="str">
        <f t="shared" si="84"/>
        <v>US</v>
      </c>
      <c r="C1288" t="str">
        <f t="shared" si="85"/>
        <v>038</v>
      </c>
      <c r="D1288" t="str">
        <f t="shared" si="86"/>
        <v>1105</v>
      </c>
      <c r="E1288" t="str">
        <f t="shared" si="87"/>
        <v>N</v>
      </c>
      <c r="F1288" t="s">
        <v>7783</v>
      </c>
      <c r="G1288" t="s">
        <v>7784</v>
      </c>
      <c r="H1288" t="s">
        <v>8516</v>
      </c>
      <c r="I1288" s="21"/>
      <c r="J12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89" spans="1:10">
      <c r="A1289" t="s">
        <v>1064</v>
      </c>
      <c r="B1289" t="str">
        <f t="shared" si="84"/>
        <v>DE</v>
      </c>
      <c r="C1289" t="str">
        <f t="shared" si="85"/>
        <v>041</v>
      </c>
      <c r="D1289" t="str">
        <f t="shared" si="86"/>
        <v>0152</v>
      </c>
      <c r="E1289" t="str">
        <f t="shared" si="87"/>
        <v>N</v>
      </c>
      <c r="F1289" t="s">
        <v>7783</v>
      </c>
      <c r="G1289" t="s">
        <v>7784</v>
      </c>
      <c r="H1289" t="s">
        <v>8517</v>
      </c>
      <c r="I1289" s="21"/>
      <c r="J12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290" spans="1:10">
      <c r="A1290" t="s">
        <v>1704</v>
      </c>
      <c r="B1290" t="str">
        <f t="shared" si="84"/>
        <v>DE</v>
      </c>
      <c r="C1290" t="str">
        <f t="shared" si="85"/>
        <v>041</v>
      </c>
      <c r="D1290" t="str">
        <f t="shared" si="86"/>
        <v>0153</v>
      </c>
      <c r="E1290" t="str">
        <f t="shared" si="87"/>
        <v>N</v>
      </c>
      <c r="F1290" t="s">
        <v>7783</v>
      </c>
      <c r="G1290" t="s">
        <v>7784</v>
      </c>
      <c r="H1290" t="s">
        <v>8517</v>
      </c>
      <c r="I1290" s="21"/>
      <c r="J12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91" spans="1:10">
      <c r="A1291" t="s">
        <v>1376</v>
      </c>
      <c r="B1291" t="str">
        <f t="shared" si="84"/>
        <v>IL</v>
      </c>
      <c r="C1291" t="str">
        <f t="shared" si="85"/>
        <v>006</v>
      </c>
      <c r="D1291" t="str">
        <f t="shared" si="86"/>
        <v>9200</v>
      </c>
      <c r="E1291" t="str">
        <f t="shared" si="87"/>
        <v>N</v>
      </c>
      <c r="F1291" t="s">
        <v>7791</v>
      </c>
      <c r="G1291" t="s">
        <v>7792</v>
      </c>
      <c r="H1291" t="s">
        <v>8517</v>
      </c>
      <c r="I1291" s="21"/>
      <c r="J12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92" spans="1:10">
      <c r="A1292" t="s">
        <v>145</v>
      </c>
      <c r="B1292" t="str">
        <f t="shared" si="84"/>
        <v>US</v>
      </c>
      <c r="C1292" t="str">
        <f t="shared" si="85"/>
        <v>038</v>
      </c>
      <c r="D1292" t="str">
        <f t="shared" si="86"/>
        <v>1116</v>
      </c>
      <c r="E1292" t="str">
        <f t="shared" si="87"/>
        <v>N</v>
      </c>
      <c r="F1292" t="s">
        <v>7783</v>
      </c>
      <c r="G1292" t="s">
        <v>7784</v>
      </c>
      <c r="H1292" t="s">
        <v>8517</v>
      </c>
      <c r="I1292" s="21"/>
      <c r="J12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93" spans="1:10">
      <c r="A1293" t="s">
        <v>1705</v>
      </c>
      <c r="B1293" t="str">
        <f t="shared" si="84"/>
        <v>DE</v>
      </c>
      <c r="C1293" t="str">
        <f t="shared" si="85"/>
        <v>041</v>
      </c>
      <c r="D1293" t="str">
        <f t="shared" si="86"/>
        <v>0154</v>
      </c>
      <c r="E1293" t="str">
        <f t="shared" si="87"/>
        <v>N</v>
      </c>
      <c r="F1293" t="s">
        <v>7783</v>
      </c>
      <c r="G1293" t="s">
        <v>7784</v>
      </c>
      <c r="H1293" t="s">
        <v>8518</v>
      </c>
      <c r="I1293" s="21"/>
      <c r="J12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94" spans="1:10">
      <c r="A1294" t="s">
        <v>1706</v>
      </c>
      <c r="B1294" t="str">
        <f t="shared" si="84"/>
        <v>DE</v>
      </c>
      <c r="C1294" t="str">
        <f t="shared" si="85"/>
        <v>041</v>
      </c>
      <c r="D1294" t="str">
        <f t="shared" si="86"/>
        <v>0155</v>
      </c>
      <c r="E1294" t="str">
        <f t="shared" si="87"/>
        <v>N</v>
      </c>
      <c r="F1294" t="s">
        <v>7783</v>
      </c>
      <c r="G1294" t="s">
        <v>7784</v>
      </c>
      <c r="H1294" t="s">
        <v>8519</v>
      </c>
      <c r="I1294" s="21"/>
      <c r="J12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95" spans="1:10">
      <c r="A1295" t="s">
        <v>1707</v>
      </c>
      <c r="B1295" t="str">
        <f t="shared" si="84"/>
        <v>DE</v>
      </c>
      <c r="C1295" t="str">
        <f t="shared" si="85"/>
        <v>041</v>
      </c>
      <c r="D1295" t="str">
        <f t="shared" si="86"/>
        <v>0156</v>
      </c>
      <c r="E1295" t="str">
        <f t="shared" si="87"/>
        <v>N</v>
      </c>
      <c r="F1295" t="s">
        <v>7783</v>
      </c>
      <c r="G1295" t="s">
        <v>7784</v>
      </c>
      <c r="H1295" t="s">
        <v>8519</v>
      </c>
      <c r="I1295" s="21"/>
      <c r="J12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96" spans="1:10">
      <c r="A1296" t="s">
        <v>2001</v>
      </c>
      <c r="B1296" t="str">
        <f t="shared" si="84"/>
        <v>US</v>
      </c>
      <c r="C1296" t="str">
        <f t="shared" si="85"/>
        <v>038</v>
      </c>
      <c r="D1296" t="str">
        <f t="shared" si="86"/>
        <v>1107</v>
      </c>
      <c r="E1296" t="str">
        <f t="shared" si="87"/>
        <v>N</v>
      </c>
      <c r="F1296" t="s">
        <v>7783</v>
      </c>
      <c r="G1296" t="s">
        <v>7784</v>
      </c>
      <c r="H1296" t="s">
        <v>8519</v>
      </c>
      <c r="I1296" s="21"/>
      <c r="J12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297" spans="1:10">
      <c r="A1297" t="s">
        <v>280</v>
      </c>
      <c r="B1297" t="str">
        <f t="shared" si="84"/>
        <v>US</v>
      </c>
      <c r="C1297" t="str">
        <f t="shared" si="85"/>
        <v>038</v>
      </c>
      <c r="D1297" t="str">
        <f t="shared" si="86"/>
        <v>1010</v>
      </c>
      <c r="E1297" t="str">
        <f t="shared" si="87"/>
        <v>N</v>
      </c>
      <c r="F1297" t="s">
        <v>7783</v>
      </c>
      <c r="G1297" t="s">
        <v>7784</v>
      </c>
      <c r="H1297" t="s">
        <v>8520</v>
      </c>
      <c r="I1297" s="21"/>
      <c r="J12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298" spans="1:10">
      <c r="A1298" t="s">
        <v>1881</v>
      </c>
      <c r="B1298" t="str">
        <f t="shared" si="84"/>
        <v>DE</v>
      </c>
      <c r="C1298" t="str">
        <f t="shared" si="85"/>
        <v>041</v>
      </c>
      <c r="D1298" t="str">
        <f t="shared" si="86"/>
        <v>0158</v>
      </c>
      <c r="E1298" t="str">
        <f t="shared" si="87"/>
        <v>N</v>
      </c>
      <c r="F1298" t="s">
        <v>7783</v>
      </c>
      <c r="G1298" t="s">
        <v>7784</v>
      </c>
      <c r="H1298" t="s">
        <v>8521</v>
      </c>
      <c r="I1298" s="21"/>
      <c r="J12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299" spans="1:10">
      <c r="A1299" t="s">
        <v>146</v>
      </c>
      <c r="B1299" t="str">
        <f t="shared" si="84"/>
        <v>US</v>
      </c>
      <c r="C1299" t="str">
        <f t="shared" si="85"/>
        <v>038</v>
      </c>
      <c r="D1299" t="str">
        <f t="shared" si="86"/>
        <v>1119</v>
      </c>
      <c r="E1299" t="str">
        <f t="shared" si="87"/>
        <v>N</v>
      </c>
      <c r="F1299" t="s">
        <v>7783</v>
      </c>
      <c r="G1299" t="s">
        <v>7784</v>
      </c>
      <c r="H1299" t="s">
        <v>8521</v>
      </c>
      <c r="I1299" s="21"/>
      <c r="J12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00" spans="1:10">
      <c r="A1300" t="s">
        <v>1144</v>
      </c>
      <c r="B1300" t="str">
        <f t="shared" si="84"/>
        <v>DE</v>
      </c>
      <c r="C1300" t="str">
        <f t="shared" si="85"/>
        <v>040</v>
      </c>
      <c r="D1300" t="str">
        <f t="shared" si="86"/>
        <v>1005</v>
      </c>
      <c r="E1300" t="str">
        <f t="shared" si="87"/>
        <v>N</v>
      </c>
      <c r="F1300" t="s">
        <v>7783</v>
      </c>
      <c r="G1300" t="s">
        <v>7784</v>
      </c>
      <c r="H1300" t="s">
        <v>8522</v>
      </c>
      <c r="I1300" s="21"/>
      <c r="J13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01" spans="1:10">
      <c r="A1301" t="s">
        <v>1882</v>
      </c>
      <c r="B1301" t="str">
        <f t="shared" si="84"/>
        <v>DE</v>
      </c>
      <c r="C1301" t="str">
        <f t="shared" si="85"/>
        <v>041</v>
      </c>
      <c r="D1301" t="str">
        <f t="shared" si="86"/>
        <v>0159</v>
      </c>
      <c r="E1301" t="str">
        <f t="shared" si="87"/>
        <v>N</v>
      </c>
      <c r="F1301" t="s">
        <v>7783</v>
      </c>
      <c r="G1301" t="s">
        <v>7784</v>
      </c>
      <c r="H1301" t="s">
        <v>8522</v>
      </c>
      <c r="I1301" s="21"/>
      <c r="J13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02" spans="1:10">
      <c r="A1302" t="s">
        <v>1883</v>
      </c>
      <c r="B1302" t="str">
        <f t="shared" si="84"/>
        <v>DE</v>
      </c>
      <c r="C1302" t="str">
        <f t="shared" si="85"/>
        <v>041</v>
      </c>
      <c r="D1302" t="str">
        <f t="shared" si="86"/>
        <v>0160</v>
      </c>
      <c r="E1302" t="str">
        <f t="shared" si="87"/>
        <v>N</v>
      </c>
      <c r="F1302" t="s">
        <v>7783</v>
      </c>
      <c r="G1302" t="s">
        <v>7784</v>
      </c>
      <c r="H1302" t="s">
        <v>8523</v>
      </c>
      <c r="I1302" s="21"/>
      <c r="J13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03" spans="1:10">
      <c r="A1303" t="s">
        <v>2087</v>
      </c>
      <c r="B1303" t="str">
        <f t="shared" si="84"/>
        <v>US</v>
      </c>
      <c r="C1303" t="str">
        <f t="shared" si="85"/>
        <v>038</v>
      </c>
      <c r="D1303" t="str">
        <f t="shared" si="86"/>
        <v>3017</v>
      </c>
      <c r="E1303" t="str">
        <f t="shared" si="87"/>
        <v>S</v>
      </c>
      <c r="F1303" t="s">
        <v>7783</v>
      </c>
      <c r="G1303" t="s">
        <v>7784</v>
      </c>
      <c r="H1303" t="s">
        <v>8523</v>
      </c>
      <c r="I1303" s="21"/>
      <c r="J13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304" spans="1:10">
      <c r="A1304" t="s">
        <v>1444</v>
      </c>
      <c r="B1304" t="str">
        <f t="shared" si="84"/>
        <v>IL</v>
      </c>
      <c r="C1304" t="str">
        <f t="shared" si="85"/>
        <v>006</v>
      </c>
      <c r="D1304" t="str">
        <f t="shared" si="86"/>
        <v>9248</v>
      </c>
      <c r="E1304" t="str">
        <f t="shared" si="87"/>
        <v>N</v>
      </c>
      <c r="F1304" t="s">
        <v>7791</v>
      </c>
      <c r="G1304" t="s">
        <v>7792</v>
      </c>
      <c r="H1304" t="s">
        <v>8524</v>
      </c>
      <c r="I1304" s="21"/>
      <c r="J13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05" spans="1:10">
      <c r="A1305" t="s">
        <v>685</v>
      </c>
      <c r="B1305" t="str">
        <f t="shared" si="84"/>
        <v>US</v>
      </c>
      <c r="C1305" t="str">
        <f t="shared" si="85"/>
        <v>038</v>
      </c>
      <c r="D1305" t="str">
        <f t="shared" si="86"/>
        <v>1085</v>
      </c>
      <c r="E1305" t="str">
        <f t="shared" si="87"/>
        <v>N</v>
      </c>
      <c r="F1305" t="s">
        <v>7783</v>
      </c>
      <c r="G1305" t="s">
        <v>7784</v>
      </c>
      <c r="H1305" t="s">
        <v>8524</v>
      </c>
      <c r="I1305" s="21"/>
      <c r="J13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1306" spans="1:10">
      <c r="A1306" t="s">
        <v>1884</v>
      </c>
      <c r="B1306" t="str">
        <f t="shared" si="84"/>
        <v>DE</v>
      </c>
      <c r="C1306" t="str">
        <f t="shared" si="85"/>
        <v>041</v>
      </c>
      <c r="D1306" t="str">
        <f t="shared" si="86"/>
        <v>0161</v>
      </c>
      <c r="E1306" t="str">
        <f t="shared" si="87"/>
        <v>N</v>
      </c>
      <c r="F1306" t="s">
        <v>7783</v>
      </c>
      <c r="G1306" t="s">
        <v>7784</v>
      </c>
      <c r="H1306" t="s">
        <v>8525</v>
      </c>
      <c r="I1306" s="21"/>
      <c r="J13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07" spans="1:10">
      <c r="A1307" t="s">
        <v>910</v>
      </c>
      <c r="B1307" t="str">
        <f t="shared" si="84"/>
        <v>IL</v>
      </c>
      <c r="C1307" t="str">
        <f t="shared" si="85"/>
        <v>006</v>
      </c>
      <c r="D1307" t="str">
        <f t="shared" si="86"/>
        <v>1045</v>
      </c>
      <c r="E1307" t="str">
        <f t="shared" si="87"/>
        <v>N</v>
      </c>
      <c r="F1307" t="s">
        <v>7783</v>
      </c>
      <c r="G1307" t="s">
        <v>7784</v>
      </c>
      <c r="H1307" t="s">
        <v>8525</v>
      </c>
      <c r="I1307" s="21"/>
      <c r="J13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08" spans="1:10">
      <c r="A1308" t="s">
        <v>312</v>
      </c>
      <c r="B1308" t="str">
        <f t="shared" si="84"/>
        <v>US</v>
      </c>
      <c r="C1308" t="str">
        <f t="shared" si="85"/>
        <v>038</v>
      </c>
      <c r="D1308" t="str">
        <f t="shared" si="86"/>
        <v>1118</v>
      </c>
      <c r="E1308" t="str">
        <f t="shared" si="87"/>
        <v>N</v>
      </c>
      <c r="F1308" t="s">
        <v>7783</v>
      </c>
      <c r="G1308" t="s">
        <v>7784</v>
      </c>
      <c r="H1308" t="s">
        <v>8526</v>
      </c>
      <c r="I1308" s="21"/>
      <c r="J13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309" spans="1:10">
      <c r="A1309" t="s">
        <v>1214</v>
      </c>
      <c r="B1309" t="str">
        <f t="shared" si="84"/>
        <v>IL</v>
      </c>
      <c r="C1309" t="str">
        <f t="shared" si="85"/>
        <v>006</v>
      </c>
      <c r="D1309" t="str">
        <f t="shared" si="86"/>
        <v>1043</v>
      </c>
      <c r="E1309" t="str">
        <f t="shared" si="87"/>
        <v>N</v>
      </c>
      <c r="F1309" t="s">
        <v>7789</v>
      </c>
      <c r="G1309" t="s">
        <v>7790</v>
      </c>
      <c r="H1309" t="s">
        <v>8527</v>
      </c>
      <c r="I1309" s="21"/>
      <c r="J13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10" spans="1:10">
      <c r="A1310" t="s">
        <v>1064</v>
      </c>
      <c r="B1310" t="str">
        <f t="shared" si="84"/>
        <v>DE</v>
      </c>
      <c r="C1310" t="str">
        <f t="shared" si="85"/>
        <v>041</v>
      </c>
      <c r="D1310" t="str">
        <f t="shared" si="86"/>
        <v>0152</v>
      </c>
      <c r="E1310" t="str">
        <f t="shared" si="87"/>
        <v>N</v>
      </c>
      <c r="F1310" t="s">
        <v>7791</v>
      </c>
      <c r="G1310" t="s">
        <v>7792</v>
      </c>
      <c r="H1310" t="s">
        <v>8528</v>
      </c>
      <c r="I1310" s="21"/>
      <c r="J13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311" spans="1:10">
      <c r="A1311" t="s">
        <v>1877</v>
      </c>
      <c r="B1311" t="str">
        <f t="shared" ref="B1311:B1374" si="88">LEFT(A1311,2)</f>
        <v>DE</v>
      </c>
      <c r="C1311" t="str">
        <f t="shared" ref="C1311:C1374" si="89">MID(A1311,4,3)</f>
        <v>041</v>
      </c>
      <c r="D1311" t="str">
        <f t="shared" ref="D1311:D1374" si="90">MID(A1311,8,4)</f>
        <v>0157</v>
      </c>
      <c r="E1311" t="str">
        <f t="shared" ref="E1311:E1374" si="91">MID(A1311,13,1)</f>
        <v>N</v>
      </c>
      <c r="F1311" t="s">
        <v>7783</v>
      </c>
      <c r="G1311" t="s">
        <v>7784</v>
      </c>
      <c r="H1311" t="s">
        <v>8528</v>
      </c>
      <c r="I1311" s="21"/>
      <c r="J13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12" spans="1:10">
      <c r="A1312" t="s">
        <v>1327</v>
      </c>
      <c r="B1312" t="str">
        <f t="shared" si="88"/>
        <v>DE</v>
      </c>
      <c r="C1312" t="str">
        <f t="shared" si="89"/>
        <v>041</v>
      </c>
      <c r="D1312" t="str">
        <f t="shared" si="90"/>
        <v>0376</v>
      </c>
      <c r="E1312" t="str">
        <f t="shared" si="91"/>
        <v>N</v>
      </c>
      <c r="F1312" t="s">
        <v>7783</v>
      </c>
      <c r="G1312" t="s">
        <v>7784</v>
      </c>
      <c r="H1312" t="s">
        <v>8528</v>
      </c>
      <c r="J13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13" spans="1:10">
      <c r="A1313" t="s">
        <v>1324</v>
      </c>
      <c r="B1313" t="str">
        <f t="shared" si="88"/>
        <v>IL</v>
      </c>
      <c r="C1313" t="str">
        <f t="shared" si="89"/>
        <v>006</v>
      </c>
      <c r="D1313" t="str">
        <f t="shared" si="90"/>
        <v>5056</v>
      </c>
      <c r="E1313" t="str">
        <f t="shared" si="91"/>
        <v>M</v>
      </c>
      <c r="F1313" t="s">
        <v>7783</v>
      </c>
      <c r="G1313" t="s">
        <v>7784</v>
      </c>
      <c r="H1313" t="s">
        <v>8528</v>
      </c>
      <c r="J13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14" spans="1:10">
      <c r="A1314" s="23" t="s">
        <v>1626</v>
      </c>
      <c r="B1314" s="23" t="str">
        <f t="shared" si="88"/>
        <v>US</v>
      </c>
      <c r="C1314" s="23" t="str">
        <f t="shared" si="89"/>
        <v>037</v>
      </c>
      <c r="D1314" s="23" t="str">
        <f t="shared" si="90"/>
        <v>8034</v>
      </c>
      <c r="E1314" s="23" t="str">
        <f t="shared" si="91"/>
        <v>M</v>
      </c>
      <c r="F1314" s="23" t="s">
        <v>7783</v>
      </c>
      <c r="G1314" s="23" t="s">
        <v>7784</v>
      </c>
      <c r="H1314" s="24" t="s">
        <v>8528</v>
      </c>
      <c r="J13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1315" spans="1:10">
      <c r="A1315" t="s">
        <v>1885</v>
      </c>
      <c r="B1315" t="str">
        <f t="shared" si="88"/>
        <v>DE</v>
      </c>
      <c r="C1315" t="str">
        <f t="shared" si="89"/>
        <v>041</v>
      </c>
      <c r="D1315" t="str">
        <f t="shared" si="90"/>
        <v>0162</v>
      </c>
      <c r="E1315" t="str">
        <f t="shared" si="91"/>
        <v>N</v>
      </c>
      <c r="F1315" t="s">
        <v>7783</v>
      </c>
      <c r="G1315" t="s">
        <v>7784</v>
      </c>
      <c r="H1315" t="s">
        <v>8529</v>
      </c>
      <c r="I1315" s="21"/>
      <c r="J13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16" spans="1:10">
      <c r="A1316" t="s">
        <v>1235</v>
      </c>
      <c r="B1316" t="str">
        <f t="shared" si="88"/>
        <v>DE</v>
      </c>
      <c r="C1316" t="str">
        <f t="shared" si="89"/>
        <v>041</v>
      </c>
      <c r="D1316" t="str">
        <f t="shared" si="90"/>
        <v>0163</v>
      </c>
      <c r="E1316" t="str">
        <f t="shared" si="91"/>
        <v>N</v>
      </c>
      <c r="F1316" t="s">
        <v>7783</v>
      </c>
      <c r="G1316" t="s">
        <v>7784</v>
      </c>
      <c r="H1316" t="s">
        <v>8529</v>
      </c>
      <c r="I1316" s="21"/>
      <c r="J13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17" spans="1:10">
      <c r="A1317" t="s">
        <v>1143</v>
      </c>
      <c r="B1317" t="str">
        <f t="shared" si="88"/>
        <v>DE</v>
      </c>
      <c r="C1317" t="str">
        <f t="shared" si="89"/>
        <v>040</v>
      </c>
      <c r="D1317" t="str">
        <f t="shared" si="90"/>
        <v>1001</v>
      </c>
      <c r="E1317" t="str">
        <f t="shared" si="91"/>
        <v>N</v>
      </c>
      <c r="F1317" t="s">
        <v>7783</v>
      </c>
      <c r="G1317" t="s">
        <v>7784</v>
      </c>
      <c r="H1317" t="s">
        <v>8530</v>
      </c>
      <c r="J13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18" spans="1:10">
      <c r="A1318" t="s">
        <v>1215</v>
      </c>
      <c r="B1318" t="str">
        <f t="shared" si="88"/>
        <v>IL</v>
      </c>
      <c r="C1318" t="str">
        <f t="shared" si="89"/>
        <v>006</v>
      </c>
      <c r="D1318" t="str">
        <f t="shared" si="90"/>
        <v>1044</v>
      </c>
      <c r="E1318" t="str">
        <f t="shared" si="91"/>
        <v>N</v>
      </c>
      <c r="F1318" t="s">
        <v>7789</v>
      </c>
      <c r="G1318" t="s">
        <v>7790</v>
      </c>
      <c r="H1318" t="s">
        <v>8530</v>
      </c>
      <c r="J13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19" spans="1:10">
      <c r="A1319" t="s">
        <v>1325</v>
      </c>
      <c r="B1319" t="str">
        <f t="shared" si="88"/>
        <v>IL</v>
      </c>
      <c r="C1319" t="str">
        <f t="shared" si="89"/>
        <v>006</v>
      </c>
      <c r="D1319" t="str">
        <f t="shared" si="90"/>
        <v>5057</v>
      </c>
      <c r="E1319" t="str">
        <f t="shared" si="91"/>
        <v>M</v>
      </c>
      <c r="F1319" t="s">
        <v>7783</v>
      </c>
      <c r="G1319" t="s">
        <v>7784</v>
      </c>
      <c r="H1319" t="s">
        <v>8531</v>
      </c>
      <c r="J13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20" spans="1:10">
      <c r="A1320" s="23" t="s">
        <v>1625</v>
      </c>
      <c r="B1320" s="23" t="str">
        <f t="shared" si="88"/>
        <v>US</v>
      </c>
      <c r="C1320" s="23" t="str">
        <f t="shared" si="89"/>
        <v>037</v>
      </c>
      <c r="D1320" s="23" t="str">
        <f t="shared" si="90"/>
        <v>8024</v>
      </c>
      <c r="E1320" s="23" t="str">
        <f t="shared" si="91"/>
        <v>M</v>
      </c>
      <c r="F1320" s="23" t="s">
        <v>7783</v>
      </c>
      <c r="G1320" s="23" t="s">
        <v>7784</v>
      </c>
      <c r="H1320" s="24" t="s">
        <v>8531</v>
      </c>
      <c r="J13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1321" spans="1:10">
      <c r="A1321" t="s">
        <v>1989</v>
      </c>
      <c r="B1321" t="str">
        <f t="shared" si="88"/>
        <v>US</v>
      </c>
      <c r="C1321" t="str">
        <f t="shared" si="89"/>
        <v>038</v>
      </c>
      <c r="D1321" t="str">
        <f t="shared" si="90"/>
        <v>1095</v>
      </c>
      <c r="E1321" t="str">
        <f t="shared" si="91"/>
        <v>N</v>
      </c>
      <c r="F1321" t="s">
        <v>7783</v>
      </c>
      <c r="G1321" t="s">
        <v>7784</v>
      </c>
      <c r="H1321" t="s">
        <v>8532</v>
      </c>
      <c r="J13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22" spans="1:10">
      <c r="A1322" t="s">
        <v>1893</v>
      </c>
      <c r="B1322" t="str">
        <f t="shared" si="88"/>
        <v>DE</v>
      </c>
      <c r="C1322" t="str">
        <f t="shared" si="89"/>
        <v>041</v>
      </c>
      <c r="D1322" t="str">
        <f t="shared" si="90"/>
        <v>0166</v>
      </c>
      <c r="E1322" t="str">
        <f t="shared" si="91"/>
        <v>N</v>
      </c>
      <c r="F1322" t="s">
        <v>7783</v>
      </c>
      <c r="G1322" t="s">
        <v>7784</v>
      </c>
      <c r="H1322" t="s">
        <v>8533</v>
      </c>
      <c r="I1322" s="21"/>
      <c r="J13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23" spans="1:10">
      <c r="A1323" t="s">
        <v>1408</v>
      </c>
      <c r="B1323" t="str">
        <f t="shared" si="88"/>
        <v>IL</v>
      </c>
      <c r="C1323" t="str">
        <f t="shared" si="89"/>
        <v>006</v>
      </c>
      <c r="D1323" t="str">
        <f t="shared" si="90"/>
        <v>9231</v>
      </c>
      <c r="E1323" t="str">
        <f t="shared" si="91"/>
        <v>N</v>
      </c>
      <c r="F1323" t="s">
        <v>7791</v>
      </c>
      <c r="G1323" t="s">
        <v>7792</v>
      </c>
      <c r="H1323" t="s">
        <v>8533</v>
      </c>
      <c r="J13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24" spans="1:10">
      <c r="A1324" t="s">
        <v>1144</v>
      </c>
      <c r="B1324" t="str">
        <f t="shared" si="88"/>
        <v>DE</v>
      </c>
      <c r="C1324" t="str">
        <f t="shared" si="89"/>
        <v>040</v>
      </c>
      <c r="D1324" t="str">
        <f t="shared" si="90"/>
        <v>1005</v>
      </c>
      <c r="E1324" t="str">
        <f t="shared" si="91"/>
        <v>N</v>
      </c>
      <c r="F1324" t="s">
        <v>7791</v>
      </c>
      <c r="G1324" t="s">
        <v>7792</v>
      </c>
      <c r="H1324" t="s">
        <v>8534</v>
      </c>
      <c r="J13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25" spans="1:10">
      <c r="A1325" t="s">
        <v>1894</v>
      </c>
      <c r="B1325" t="str">
        <f t="shared" si="88"/>
        <v>DE</v>
      </c>
      <c r="C1325" t="str">
        <f t="shared" si="89"/>
        <v>041</v>
      </c>
      <c r="D1325" t="str">
        <f t="shared" si="90"/>
        <v>0167</v>
      </c>
      <c r="E1325" t="str">
        <f t="shared" si="91"/>
        <v>N</v>
      </c>
      <c r="F1325" t="s">
        <v>7783</v>
      </c>
      <c r="G1325" t="s">
        <v>7784</v>
      </c>
      <c r="H1325" t="s">
        <v>8535</v>
      </c>
      <c r="I1325" s="21"/>
      <c r="J13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26" spans="1:10">
      <c r="A1326" t="s">
        <v>1895</v>
      </c>
      <c r="B1326" t="str">
        <f t="shared" si="88"/>
        <v>DE</v>
      </c>
      <c r="C1326" t="str">
        <f t="shared" si="89"/>
        <v>041</v>
      </c>
      <c r="D1326" t="str">
        <f t="shared" si="90"/>
        <v>0168</v>
      </c>
      <c r="E1326" t="str">
        <f t="shared" si="91"/>
        <v>N</v>
      </c>
      <c r="F1326" t="s">
        <v>7783</v>
      </c>
      <c r="G1326" t="s">
        <v>7784</v>
      </c>
      <c r="H1326" t="s">
        <v>8535</v>
      </c>
      <c r="I1326" s="21"/>
      <c r="J13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27" spans="1:10">
      <c r="A1327" t="s">
        <v>1143</v>
      </c>
      <c r="B1327" t="str">
        <f t="shared" si="88"/>
        <v>DE</v>
      </c>
      <c r="C1327" t="str">
        <f t="shared" si="89"/>
        <v>040</v>
      </c>
      <c r="D1327" t="str">
        <f t="shared" si="90"/>
        <v>1001</v>
      </c>
      <c r="E1327" t="str">
        <f t="shared" si="91"/>
        <v>N</v>
      </c>
      <c r="F1327" t="s">
        <v>7791</v>
      </c>
      <c r="G1327" t="s">
        <v>7792</v>
      </c>
      <c r="H1327" t="s">
        <v>8536</v>
      </c>
      <c r="J13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28" spans="1:10">
      <c r="A1328" t="s">
        <v>1896</v>
      </c>
      <c r="B1328" t="str">
        <f t="shared" si="88"/>
        <v>DE</v>
      </c>
      <c r="C1328" t="str">
        <f t="shared" si="89"/>
        <v>041</v>
      </c>
      <c r="D1328" t="str">
        <f t="shared" si="90"/>
        <v>0169</v>
      </c>
      <c r="E1328" t="str">
        <f t="shared" si="91"/>
        <v>N</v>
      </c>
      <c r="F1328" t="s">
        <v>7783</v>
      </c>
      <c r="G1328" t="s">
        <v>7784</v>
      </c>
      <c r="H1328" t="s">
        <v>8536</v>
      </c>
      <c r="I1328" s="21"/>
      <c r="J13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29" spans="1:10">
      <c r="A1329" t="s">
        <v>1897</v>
      </c>
      <c r="B1329" t="str">
        <f t="shared" si="88"/>
        <v>DE</v>
      </c>
      <c r="C1329" t="str">
        <f t="shared" si="89"/>
        <v>041</v>
      </c>
      <c r="D1329" t="str">
        <f t="shared" si="90"/>
        <v>0170</v>
      </c>
      <c r="E1329" t="str">
        <f t="shared" si="91"/>
        <v>N</v>
      </c>
      <c r="F1329" t="s">
        <v>7783</v>
      </c>
      <c r="G1329" t="s">
        <v>7784</v>
      </c>
      <c r="H1329" t="s">
        <v>8536</v>
      </c>
      <c r="I1329" s="21"/>
      <c r="J13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30" spans="1:10">
      <c r="A1330" t="s">
        <v>1898</v>
      </c>
      <c r="B1330" t="str">
        <f t="shared" si="88"/>
        <v>DE</v>
      </c>
      <c r="C1330" t="str">
        <f t="shared" si="89"/>
        <v>041</v>
      </c>
      <c r="D1330" t="str">
        <f t="shared" si="90"/>
        <v>0171</v>
      </c>
      <c r="E1330" t="str">
        <f t="shared" si="91"/>
        <v>N</v>
      </c>
      <c r="F1330" t="s">
        <v>7783</v>
      </c>
      <c r="G1330" t="s">
        <v>7784</v>
      </c>
      <c r="H1330" t="s">
        <v>8536</v>
      </c>
      <c r="I1330" s="21"/>
      <c r="J13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31" spans="1:10">
      <c r="A1331" t="s">
        <v>1323</v>
      </c>
      <c r="B1331" t="str">
        <f t="shared" si="88"/>
        <v>IL</v>
      </c>
      <c r="C1331" t="str">
        <f t="shared" si="89"/>
        <v>006</v>
      </c>
      <c r="D1331" t="str">
        <f t="shared" si="90"/>
        <v>5055</v>
      </c>
      <c r="E1331" t="str">
        <f t="shared" si="91"/>
        <v>M</v>
      </c>
      <c r="F1331" t="s">
        <v>7783</v>
      </c>
      <c r="G1331" t="s">
        <v>7784</v>
      </c>
      <c r="H1331" t="s">
        <v>8536</v>
      </c>
      <c r="J13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32" spans="1:10">
      <c r="A1332" t="s">
        <v>1901</v>
      </c>
      <c r="B1332" t="str">
        <f t="shared" si="88"/>
        <v>DE</v>
      </c>
      <c r="C1332" t="str">
        <f t="shared" si="89"/>
        <v>041</v>
      </c>
      <c r="D1332" t="str">
        <f t="shared" si="90"/>
        <v>0172</v>
      </c>
      <c r="E1332" t="str">
        <f t="shared" si="91"/>
        <v>N</v>
      </c>
      <c r="F1332" t="s">
        <v>7783</v>
      </c>
      <c r="G1332" t="s">
        <v>7784</v>
      </c>
      <c r="H1332" t="s">
        <v>8537</v>
      </c>
      <c r="I1332" s="21"/>
      <c r="J13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33" spans="1:10">
      <c r="A1333" t="s">
        <v>397</v>
      </c>
      <c r="B1333" t="str">
        <f t="shared" si="88"/>
        <v>US</v>
      </c>
      <c r="C1333" t="str">
        <f t="shared" si="89"/>
        <v>038</v>
      </c>
      <c r="D1333" t="str">
        <f t="shared" si="90"/>
        <v>1103</v>
      </c>
      <c r="E1333" t="str">
        <f t="shared" si="91"/>
        <v>N</v>
      </c>
      <c r="F1333" t="s">
        <v>7783</v>
      </c>
      <c r="G1333" t="s">
        <v>7784</v>
      </c>
      <c r="H1333" t="s">
        <v>8538</v>
      </c>
      <c r="J13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334" spans="1:10">
      <c r="A1334" t="s">
        <v>910</v>
      </c>
      <c r="B1334" t="str">
        <f t="shared" si="88"/>
        <v>IL</v>
      </c>
      <c r="C1334" t="str">
        <f t="shared" si="89"/>
        <v>006</v>
      </c>
      <c r="D1334" t="str">
        <f t="shared" si="90"/>
        <v>1045</v>
      </c>
      <c r="E1334" t="str">
        <f t="shared" si="91"/>
        <v>N</v>
      </c>
      <c r="F1334" t="s">
        <v>7791</v>
      </c>
      <c r="G1334" t="s">
        <v>7792</v>
      </c>
      <c r="H1334" t="s">
        <v>8539</v>
      </c>
      <c r="J13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35" spans="1:10">
      <c r="A1335" t="s">
        <v>391</v>
      </c>
      <c r="B1335" t="str">
        <f t="shared" si="88"/>
        <v>US</v>
      </c>
      <c r="C1335" t="str">
        <f t="shared" si="89"/>
        <v>038</v>
      </c>
      <c r="D1335" t="str">
        <f t="shared" si="90"/>
        <v>1093</v>
      </c>
      <c r="E1335" t="str">
        <f t="shared" si="91"/>
        <v>N</v>
      </c>
      <c r="F1335" t="s">
        <v>7783</v>
      </c>
      <c r="G1335" t="s">
        <v>7784</v>
      </c>
      <c r="H1335" t="s">
        <v>8540</v>
      </c>
      <c r="J13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336" spans="1:10">
      <c r="A1336" t="s">
        <v>925</v>
      </c>
      <c r="B1336" t="str">
        <f t="shared" si="88"/>
        <v>IL</v>
      </c>
      <c r="C1336" t="str">
        <f t="shared" si="89"/>
        <v>006</v>
      </c>
      <c r="D1336" t="str">
        <f t="shared" si="90"/>
        <v>1053</v>
      </c>
      <c r="E1336" t="str">
        <f t="shared" si="91"/>
        <v>N</v>
      </c>
      <c r="F1336" t="s">
        <v>7783</v>
      </c>
      <c r="G1336" t="s">
        <v>7784</v>
      </c>
      <c r="H1336" t="s">
        <v>8541</v>
      </c>
      <c r="J13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37" spans="1:10">
      <c r="A1337" t="s">
        <v>1902</v>
      </c>
      <c r="B1337" t="str">
        <f t="shared" si="88"/>
        <v>DE</v>
      </c>
      <c r="C1337" t="str">
        <f t="shared" si="89"/>
        <v>041</v>
      </c>
      <c r="D1337" t="str">
        <f t="shared" si="90"/>
        <v>0175</v>
      </c>
      <c r="E1337" t="str">
        <f t="shared" si="91"/>
        <v>N</v>
      </c>
      <c r="F1337" t="s">
        <v>7783</v>
      </c>
      <c r="G1337" t="s">
        <v>7784</v>
      </c>
      <c r="H1337" t="s">
        <v>8542</v>
      </c>
      <c r="I1337" s="21"/>
      <c r="J13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38" spans="1:10">
      <c r="A1338" t="s">
        <v>1235</v>
      </c>
      <c r="B1338" t="str">
        <f t="shared" si="88"/>
        <v>DE</v>
      </c>
      <c r="C1338" t="str">
        <f t="shared" si="89"/>
        <v>041</v>
      </c>
      <c r="D1338" t="str">
        <f t="shared" si="90"/>
        <v>0163</v>
      </c>
      <c r="E1338" t="str">
        <f t="shared" si="91"/>
        <v>N</v>
      </c>
      <c r="F1338" t="s">
        <v>7791</v>
      </c>
      <c r="G1338" t="s">
        <v>7792</v>
      </c>
      <c r="H1338" t="s">
        <v>8543</v>
      </c>
      <c r="I1338" s="21"/>
      <c r="J13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39" spans="1:10">
      <c r="A1339" t="s">
        <v>1903</v>
      </c>
      <c r="B1339" t="str">
        <f t="shared" si="88"/>
        <v>DE</v>
      </c>
      <c r="C1339" t="str">
        <f t="shared" si="89"/>
        <v>041</v>
      </c>
      <c r="D1339" t="str">
        <f t="shared" si="90"/>
        <v>0177</v>
      </c>
      <c r="E1339" t="str">
        <f t="shared" si="91"/>
        <v>N</v>
      </c>
      <c r="F1339" t="s">
        <v>7783</v>
      </c>
      <c r="G1339" t="s">
        <v>7784</v>
      </c>
      <c r="H1339" t="s">
        <v>8543</v>
      </c>
      <c r="I1339" s="21"/>
      <c r="J13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0" spans="1:10">
      <c r="A1340" t="s">
        <v>1904</v>
      </c>
      <c r="B1340" t="str">
        <f t="shared" si="88"/>
        <v>DE</v>
      </c>
      <c r="C1340" t="str">
        <f t="shared" si="89"/>
        <v>041</v>
      </c>
      <c r="D1340" t="str">
        <f t="shared" si="90"/>
        <v>0178</v>
      </c>
      <c r="E1340" t="str">
        <f t="shared" si="91"/>
        <v>N</v>
      </c>
      <c r="F1340" t="s">
        <v>7783</v>
      </c>
      <c r="G1340" t="s">
        <v>7784</v>
      </c>
      <c r="H1340" t="s">
        <v>8544</v>
      </c>
      <c r="I1340" s="21"/>
      <c r="J13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1" spans="1:10">
      <c r="A1341" t="s">
        <v>927</v>
      </c>
      <c r="B1341" t="str">
        <f t="shared" si="88"/>
        <v>IL</v>
      </c>
      <c r="C1341" t="str">
        <f t="shared" si="89"/>
        <v>006</v>
      </c>
      <c r="D1341" t="str">
        <f t="shared" si="90"/>
        <v>1055</v>
      </c>
      <c r="E1341" t="str">
        <f t="shared" si="91"/>
        <v>N</v>
      </c>
      <c r="F1341" t="s">
        <v>7783</v>
      </c>
      <c r="G1341" t="s">
        <v>7784</v>
      </c>
      <c r="H1341" t="s">
        <v>8544</v>
      </c>
      <c r="J13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42" spans="1:10">
      <c r="A1342" t="s">
        <v>1905</v>
      </c>
      <c r="B1342" t="str">
        <f t="shared" si="88"/>
        <v>DE</v>
      </c>
      <c r="C1342" t="str">
        <f t="shared" si="89"/>
        <v>041</v>
      </c>
      <c r="D1342" t="str">
        <f t="shared" si="90"/>
        <v>0179</v>
      </c>
      <c r="E1342" t="str">
        <f t="shared" si="91"/>
        <v>N</v>
      </c>
      <c r="F1342" t="s">
        <v>7783</v>
      </c>
      <c r="G1342" t="s">
        <v>7784</v>
      </c>
      <c r="H1342" t="s">
        <v>8545</v>
      </c>
      <c r="I1342" s="21"/>
      <c r="J13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3" spans="1:10">
      <c r="A1343" t="s">
        <v>1325</v>
      </c>
      <c r="B1343" t="str">
        <f t="shared" si="88"/>
        <v>IL</v>
      </c>
      <c r="C1343" t="str">
        <f t="shared" si="89"/>
        <v>006</v>
      </c>
      <c r="D1343" t="str">
        <f t="shared" si="90"/>
        <v>5057</v>
      </c>
      <c r="E1343" t="str">
        <f t="shared" si="91"/>
        <v>M</v>
      </c>
      <c r="F1343" t="s">
        <v>7791</v>
      </c>
      <c r="G1343" t="s">
        <v>7792</v>
      </c>
      <c r="H1343" t="s">
        <v>8545</v>
      </c>
      <c r="J13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44" spans="1:10">
      <c r="A1344" t="s">
        <v>1906</v>
      </c>
      <c r="B1344" t="str">
        <f t="shared" si="88"/>
        <v>DE</v>
      </c>
      <c r="C1344" t="str">
        <f t="shared" si="89"/>
        <v>041</v>
      </c>
      <c r="D1344" t="str">
        <f t="shared" si="90"/>
        <v>0180</v>
      </c>
      <c r="E1344" t="str">
        <f t="shared" si="91"/>
        <v>N</v>
      </c>
      <c r="F1344" t="s">
        <v>7783</v>
      </c>
      <c r="G1344" t="s">
        <v>7784</v>
      </c>
      <c r="H1344" t="s">
        <v>8546</v>
      </c>
      <c r="I1344" s="21"/>
      <c r="J13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5" spans="1:10">
      <c r="A1345" t="s">
        <v>1907</v>
      </c>
      <c r="B1345" t="str">
        <f t="shared" si="88"/>
        <v>DE</v>
      </c>
      <c r="C1345" t="str">
        <f t="shared" si="89"/>
        <v>041</v>
      </c>
      <c r="D1345" t="str">
        <f t="shared" si="90"/>
        <v>0181</v>
      </c>
      <c r="E1345" t="str">
        <f t="shared" si="91"/>
        <v>N</v>
      </c>
      <c r="F1345" t="s">
        <v>7783</v>
      </c>
      <c r="G1345" t="s">
        <v>7784</v>
      </c>
      <c r="H1345" t="s">
        <v>8546</v>
      </c>
      <c r="I1345" s="21"/>
      <c r="J13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6" spans="1:10">
      <c r="A1346" t="s">
        <v>1266</v>
      </c>
      <c r="B1346" t="str">
        <f t="shared" si="88"/>
        <v>IL</v>
      </c>
      <c r="C1346" t="str">
        <f t="shared" si="89"/>
        <v>006</v>
      </c>
      <c r="D1346" t="str">
        <f t="shared" si="90"/>
        <v>3002</v>
      </c>
      <c r="E1346" t="str">
        <f t="shared" si="91"/>
        <v>S</v>
      </c>
      <c r="F1346" t="s">
        <v>7783</v>
      </c>
      <c r="G1346" t="s">
        <v>7784</v>
      </c>
      <c r="H1346" t="s">
        <v>8546</v>
      </c>
      <c r="J13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47" spans="1:10">
      <c r="A1347" t="s">
        <v>1908</v>
      </c>
      <c r="B1347" t="str">
        <f t="shared" si="88"/>
        <v>DE</v>
      </c>
      <c r="C1347" t="str">
        <f t="shared" si="89"/>
        <v>041</v>
      </c>
      <c r="D1347" t="str">
        <f t="shared" si="90"/>
        <v>0182</v>
      </c>
      <c r="E1347" t="str">
        <f t="shared" si="91"/>
        <v>N</v>
      </c>
      <c r="F1347" t="s">
        <v>7783</v>
      </c>
      <c r="G1347" t="s">
        <v>7784</v>
      </c>
      <c r="H1347" t="s">
        <v>8547</v>
      </c>
      <c r="I1347" s="21"/>
      <c r="J13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8" spans="1:10">
      <c r="A1348" t="s">
        <v>1911</v>
      </c>
      <c r="B1348" t="str">
        <f t="shared" si="88"/>
        <v>DE</v>
      </c>
      <c r="C1348" t="str">
        <f t="shared" si="89"/>
        <v>041</v>
      </c>
      <c r="D1348" t="str">
        <f t="shared" si="90"/>
        <v>0183</v>
      </c>
      <c r="E1348" t="str">
        <f t="shared" si="91"/>
        <v>N</v>
      </c>
      <c r="F1348" t="s">
        <v>7783</v>
      </c>
      <c r="G1348" t="s">
        <v>7784</v>
      </c>
      <c r="H1348" t="s">
        <v>8548</v>
      </c>
      <c r="I1348" s="21"/>
      <c r="J13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49" spans="1:10">
      <c r="A1349" t="s">
        <v>1912</v>
      </c>
      <c r="B1349" t="str">
        <f t="shared" si="88"/>
        <v>DE</v>
      </c>
      <c r="C1349" t="str">
        <f t="shared" si="89"/>
        <v>041</v>
      </c>
      <c r="D1349" t="str">
        <f t="shared" si="90"/>
        <v>0184</v>
      </c>
      <c r="E1349" t="str">
        <f t="shared" si="91"/>
        <v>N</v>
      </c>
      <c r="F1349" t="s">
        <v>7783</v>
      </c>
      <c r="G1349" t="s">
        <v>7784</v>
      </c>
      <c r="H1349" t="s">
        <v>8549</v>
      </c>
      <c r="I1349" s="21"/>
      <c r="J13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50" spans="1:10">
      <c r="A1350" t="s">
        <v>1913</v>
      </c>
      <c r="B1350" t="str">
        <f t="shared" si="88"/>
        <v>DE</v>
      </c>
      <c r="C1350" t="str">
        <f t="shared" si="89"/>
        <v>041</v>
      </c>
      <c r="D1350" t="str">
        <f t="shared" si="90"/>
        <v>0185</v>
      </c>
      <c r="E1350" t="str">
        <f t="shared" si="91"/>
        <v>N</v>
      </c>
      <c r="F1350" t="s">
        <v>7783</v>
      </c>
      <c r="G1350" t="s">
        <v>7784</v>
      </c>
      <c r="H1350" t="s">
        <v>8549</v>
      </c>
      <c r="I1350" s="21"/>
      <c r="J13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51" spans="1:10">
      <c r="A1351" t="s">
        <v>1917</v>
      </c>
      <c r="B1351" t="str">
        <f t="shared" si="88"/>
        <v>DE</v>
      </c>
      <c r="C1351" t="str">
        <f t="shared" si="89"/>
        <v>041</v>
      </c>
      <c r="D1351" t="str">
        <f t="shared" si="90"/>
        <v>0186</v>
      </c>
      <c r="E1351" t="str">
        <f t="shared" si="91"/>
        <v>N</v>
      </c>
      <c r="F1351" t="s">
        <v>7783</v>
      </c>
      <c r="G1351" t="s">
        <v>7784</v>
      </c>
      <c r="H1351" t="s">
        <v>8549</v>
      </c>
      <c r="I1351" s="21"/>
      <c r="J13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52" spans="1:10">
      <c r="A1352" t="s">
        <v>928</v>
      </c>
      <c r="B1352" t="str">
        <f t="shared" si="88"/>
        <v>IL</v>
      </c>
      <c r="C1352" t="str">
        <f t="shared" si="89"/>
        <v>006</v>
      </c>
      <c r="D1352" t="str">
        <f t="shared" si="90"/>
        <v>1056</v>
      </c>
      <c r="E1352" t="str">
        <f t="shared" si="91"/>
        <v>N</v>
      </c>
      <c r="F1352" t="s">
        <v>7783</v>
      </c>
      <c r="G1352" t="s">
        <v>7784</v>
      </c>
      <c r="H1352" t="s">
        <v>8550</v>
      </c>
      <c r="J13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53" spans="1:10">
      <c r="A1353" t="s">
        <v>1327</v>
      </c>
      <c r="B1353" t="str">
        <f t="shared" si="88"/>
        <v>DE</v>
      </c>
      <c r="C1353" t="str">
        <f t="shared" si="89"/>
        <v>041</v>
      </c>
      <c r="D1353" t="str">
        <f t="shared" si="90"/>
        <v>0376</v>
      </c>
      <c r="E1353" t="str">
        <f t="shared" si="91"/>
        <v>N</v>
      </c>
      <c r="F1353" t="s">
        <v>7791</v>
      </c>
      <c r="G1353" t="s">
        <v>7792</v>
      </c>
      <c r="H1353" t="s">
        <v>8551</v>
      </c>
      <c r="J13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54" spans="1:10">
      <c r="A1354" t="s">
        <v>925</v>
      </c>
      <c r="B1354" t="str">
        <f t="shared" si="88"/>
        <v>IL</v>
      </c>
      <c r="C1354" t="str">
        <f t="shared" si="89"/>
        <v>006</v>
      </c>
      <c r="D1354" t="str">
        <f t="shared" si="90"/>
        <v>1053</v>
      </c>
      <c r="E1354" t="str">
        <f t="shared" si="91"/>
        <v>N</v>
      </c>
      <c r="F1354" t="s">
        <v>7791</v>
      </c>
      <c r="G1354" t="s">
        <v>7792</v>
      </c>
      <c r="H1354" t="s">
        <v>8552</v>
      </c>
      <c r="J13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55" spans="1:10">
      <c r="A1355" t="s">
        <v>927</v>
      </c>
      <c r="B1355" t="str">
        <f t="shared" si="88"/>
        <v>IL</v>
      </c>
      <c r="C1355" t="str">
        <f t="shared" si="89"/>
        <v>006</v>
      </c>
      <c r="D1355" t="str">
        <f t="shared" si="90"/>
        <v>1055</v>
      </c>
      <c r="E1355" t="str">
        <f t="shared" si="91"/>
        <v>N</v>
      </c>
      <c r="F1355" t="s">
        <v>7791</v>
      </c>
      <c r="G1355" t="s">
        <v>7792</v>
      </c>
      <c r="H1355" t="s">
        <v>8553</v>
      </c>
      <c r="J13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56" spans="1:10">
      <c r="A1356" t="s">
        <v>1236</v>
      </c>
      <c r="B1356" t="str">
        <f t="shared" si="88"/>
        <v>DE</v>
      </c>
      <c r="C1356" t="str">
        <f t="shared" si="89"/>
        <v>041</v>
      </c>
      <c r="D1356" t="str">
        <f t="shared" si="90"/>
        <v>0187</v>
      </c>
      <c r="E1356" t="str">
        <f t="shared" si="91"/>
        <v>N</v>
      </c>
      <c r="F1356" t="s">
        <v>7783</v>
      </c>
      <c r="G1356" t="s">
        <v>7784</v>
      </c>
      <c r="H1356" t="s">
        <v>8554</v>
      </c>
      <c r="I1356" s="21"/>
      <c r="J13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57" spans="1:10">
      <c r="A1357" t="s">
        <v>911</v>
      </c>
      <c r="B1357" t="str">
        <f t="shared" si="88"/>
        <v>IL</v>
      </c>
      <c r="C1357" t="str">
        <f t="shared" si="89"/>
        <v>006</v>
      </c>
      <c r="D1357" t="str">
        <f t="shared" si="90"/>
        <v>1046</v>
      </c>
      <c r="E1357" t="str">
        <f t="shared" si="91"/>
        <v>N</v>
      </c>
      <c r="F1357" t="s">
        <v>7783</v>
      </c>
      <c r="G1357" t="s">
        <v>7784</v>
      </c>
      <c r="H1357" t="s">
        <v>8555</v>
      </c>
      <c r="J13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58" spans="1:10">
      <c r="A1358" t="s">
        <v>1266</v>
      </c>
      <c r="B1358" t="str">
        <f t="shared" si="88"/>
        <v>IL</v>
      </c>
      <c r="C1358" t="str">
        <f t="shared" si="89"/>
        <v>006</v>
      </c>
      <c r="D1358" t="str">
        <f t="shared" si="90"/>
        <v>3002</v>
      </c>
      <c r="E1358" t="str">
        <f t="shared" si="91"/>
        <v>S</v>
      </c>
      <c r="F1358" t="s">
        <v>7791</v>
      </c>
      <c r="G1358" t="s">
        <v>7792</v>
      </c>
      <c r="H1358" t="s">
        <v>8555</v>
      </c>
      <c r="J13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59" spans="1:10">
      <c r="A1359" t="s">
        <v>1919</v>
      </c>
      <c r="B1359" t="str">
        <f t="shared" si="88"/>
        <v>DE</v>
      </c>
      <c r="C1359" t="str">
        <f t="shared" si="89"/>
        <v>041</v>
      </c>
      <c r="D1359" t="str">
        <f t="shared" si="90"/>
        <v>0188</v>
      </c>
      <c r="E1359" t="str">
        <f t="shared" si="91"/>
        <v>N</v>
      </c>
      <c r="F1359" t="s">
        <v>7783</v>
      </c>
      <c r="G1359" t="s">
        <v>7784</v>
      </c>
      <c r="H1359" t="s">
        <v>8556</v>
      </c>
      <c r="I1359" s="21"/>
      <c r="J13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60" spans="1:10">
      <c r="A1360" t="s">
        <v>1920</v>
      </c>
      <c r="B1360" t="str">
        <f t="shared" si="88"/>
        <v>DE</v>
      </c>
      <c r="C1360" t="str">
        <f t="shared" si="89"/>
        <v>041</v>
      </c>
      <c r="D1360" t="str">
        <f t="shared" si="90"/>
        <v>0189</v>
      </c>
      <c r="E1360" t="str">
        <f t="shared" si="91"/>
        <v>N</v>
      </c>
      <c r="F1360" t="s">
        <v>7783</v>
      </c>
      <c r="G1360" t="s">
        <v>7784</v>
      </c>
      <c r="H1360" t="s">
        <v>8557</v>
      </c>
      <c r="I1360" s="21"/>
      <c r="J13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61" spans="1:10">
      <c r="A1361" t="s">
        <v>1228</v>
      </c>
      <c r="B1361" t="str">
        <f t="shared" si="88"/>
        <v>IL</v>
      </c>
      <c r="C1361" t="str">
        <f t="shared" si="89"/>
        <v>006</v>
      </c>
      <c r="D1361" t="str">
        <f t="shared" si="90"/>
        <v>1057</v>
      </c>
      <c r="E1361" t="str">
        <f t="shared" si="91"/>
        <v>N</v>
      </c>
      <c r="F1361" t="s">
        <v>7783</v>
      </c>
      <c r="G1361" t="s">
        <v>7784</v>
      </c>
      <c r="H1361" t="s">
        <v>8558</v>
      </c>
      <c r="J13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62" spans="1:10">
      <c r="A1362" t="s">
        <v>1324</v>
      </c>
      <c r="B1362" t="str">
        <f t="shared" si="88"/>
        <v>IL</v>
      </c>
      <c r="C1362" t="str">
        <f t="shared" si="89"/>
        <v>006</v>
      </c>
      <c r="D1362" t="str">
        <f t="shared" si="90"/>
        <v>5056</v>
      </c>
      <c r="E1362" t="str">
        <f t="shared" si="91"/>
        <v>M</v>
      </c>
      <c r="F1362" t="s">
        <v>7791</v>
      </c>
      <c r="G1362" t="s">
        <v>7792</v>
      </c>
      <c r="H1362" t="s">
        <v>8559</v>
      </c>
      <c r="J13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63" spans="1:10">
      <c r="A1363" t="s">
        <v>1921</v>
      </c>
      <c r="B1363" t="str">
        <f t="shared" si="88"/>
        <v>DE</v>
      </c>
      <c r="C1363" t="str">
        <f t="shared" si="89"/>
        <v>041</v>
      </c>
      <c r="D1363" t="str">
        <f t="shared" si="90"/>
        <v>0190</v>
      </c>
      <c r="E1363" t="str">
        <f t="shared" si="91"/>
        <v>N</v>
      </c>
      <c r="F1363" t="s">
        <v>7783</v>
      </c>
      <c r="G1363" t="s">
        <v>7784</v>
      </c>
      <c r="H1363" t="s">
        <v>8560</v>
      </c>
      <c r="I1363" s="21"/>
      <c r="J13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64" spans="1:10">
      <c r="A1364" t="s">
        <v>1236</v>
      </c>
      <c r="B1364" t="str">
        <f t="shared" si="88"/>
        <v>DE</v>
      </c>
      <c r="C1364" t="str">
        <f t="shared" si="89"/>
        <v>041</v>
      </c>
      <c r="D1364" t="str">
        <f t="shared" si="90"/>
        <v>0187</v>
      </c>
      <c r="E1364" t="str">
        <f t="shared" si="91"/>
        <v>N</v>
      </c>
      <c r="F1364" t="s">
        <v>7791</v>
      </c>
      <c r="G1364" t="s">
        <v>7792</v>
      </c>
      <c r="H1364" t="s">
        <v>8561</v>
      </c>
      <c r="I1364" s="21"/>
      <c r="J13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365" spans="1:10">
      <c r="A1365" t="s">
        <v>1065</v>
      </c>
      <c r="B1365" t="str">
        <f t="shared" si="88"/>
        <v>DE</v>
      </c>
      <c r="C1365" t="str">
        <f t="shared" si="89"/>
        <v>041</v>
      </c>
      <c r="D1365" t="str">
        <f t="shared" si="90"/>
        <v>0191</v>
      </c>
      <c r="E1365" t="str">
        <f t="shared" si="91"/>
        <v>N</v>
      </c>
      <c r="F1365" t="s">
        <v>7783</v>
      </c>
      <c r="G1365" t="s">
        <v>7784</v>
      </c>
      <c r="H1365" t="s">
        <v>8561</v>
      </c>
      <c r="I1365" s="21"/>
      <c r="J13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366" spans="1:10">
      <c r="A1366" t="s">
        <v>1922</v>
      </c>
      <c r="B1366" t="str">
        <f t="shared" si="88"/>
        <v>DE</v>
      </c>
      <c r="C1366" t="str">
        <f t="shared" si="89"/>
        <v>041</v>
      </c>
      <c r="D1366" t="str">
        <f t="shared" si="90"/>
        <v>0192</v>
      </c>
      <c r="E1366" t="str">
        <f t="shared" si="91"/>
        <v>N</v>
      </c>
      <c r="F1366" t="s">
        <v>7783</v>
      </c>
      <c r="G1366" t="s">
        <v>7784</v>
      </c>
      <c r="H1366" t="s">
        <v>8561</v>
      </c>
      <c r="I1366" s="21"/>
      <c r="J13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67" spans="1:10">
      <c r="A1367" t="s">
        <v>912</v>
      </c>
      <c r="B1367" t="str">
        <f t="shared" si="88"/>
        <v>IL</v>
      </c>
      <c r="C1367" t="str">
        <f t="shared" si="89"/>
        <v>006</v>
      </c>
      <c r="D1367" t="str">
        <f t="shared" si="90"/>
        <v>1047</v>
      </c>
      <c r="E1367" t="str">
        <f t="shared" si="91"/>
        <v>N</v>
      </c>
      <c r="F1367" t="s">
        <v>7783</v>
      </c>
      <c r="G1367" t="s">
        <v>7784</v>
      </c>
      <c r="H1367" t="s">
        <v>8562</v>
      </c>
      <c r="J13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68" spans="1:10">
      <c r="A1368" t="s">
        <v>1923</v>
      </c>
      <c r="B1368" t="str">
        <f t="shared" si="88"/>
        <v>DE</v>
      </c>
      <c r="C1368" t="str">
        <f t="shared" si="89"/>
        <v>041</v>
      </c>
      <c r="D1368" t="str">
        <f t="shared" si="90"/>
        <v>0193</v>
      </c>
      <c r="E1368" t="str">
        <f t="shared" si="91"/>
        <v>N</v>
      </c>
      <c r="F1368" t="s">
        <v>7783</v>
      </c>
      <c r="G1368" t="s">
        <v>7784</v>
      </c>
      <c r="H1368" t="s">
        <v>8563</v>
      </c>
      <c r="I1368" s="21"/>
      <c r="J13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69" spans="1:10">
      <c r="A1369" t="s">
        <v>1924</v>
      </c>
      <c r="B1369" t="str">
        <f t="shared" si="88"/>
        <v>DE</v>
      </c>
      <c r="C1369" t="str">
        <f t="shared" si="89"/>
        <v>041</v>
      </c>
      <c r="D1369" t="str">
        <f t="shared" si="90"/>
        <v>0194</v>
      </c>
      <c r="E1369" t="str">
        <f t="shared" si="91"/>
        <v>N</v>
      </c>
      <c r="F1369" t="s">
        <v>7783</v>
      </c>
      <c r="G1369" t="s">
        <v>7784</v>
      </c>
      <c r="H1369" t="s">
        <v>8563</v>
      </c>
      <c r="I1369" s="21"/>
      <c r="J13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70" spans="1:10">
      <c r="A1370" t="s">
        <v>928</v>
      </c>
      <c r="B1370" t="str">
        <f t="shared" si="88"/>
        <v>IL</v>
      </c>
      <c r="C1370" t="str">
        <f t="shared" si="89"/>
        <v>006</v>
      </c>
      <c r="D1370" t="str">
        <f t="shared" si="90"/>
        <v>1056</v>
      </c>
      <c r="E1370" t="str">
        <f t="shared" si="91"/>
        <v>N</v>
      </c>
      <c r="F1370" t="s">
        <v>7791</v>
      </c>
      <c r="G1370" t="s">
        <v>7792</v>
      </c>
      <c r="H1370" t="s">
        <v>8564</v>
      </c>
      <c r="J13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71" spans="1:10">
      <c r="A1371" t="s">
        <v>929</v>
      </c>
      <c r="B1371" t="str">
        <f t="shared" si="88"/>
        <v>IL</v>
      </c>
      <c r="C1371" t="str">
        <f t="shared" si="89"/>
        <v>006</v>
      </c>
      <c r="D1371" t="str">
        <f t="shared" si="90"/>
        <v>1058</v>
      </c>
      <c r="E1371" t="str">
        <f t="shared" si="91"/>
        <v>N</v>
      </c>
      <c r="F1371" t="s">
        <v>7783</v>
      </c>
      <c r="G1371" t="s">
        <v>7784</v>
      </c>
      <c r="H1371" t="s">
        <v>8564</v>
      </c>
      <c r="J13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72" spans="1:10">
      <c r="A1372" t="s">
        <v>1323</v>
      </c>
      <c r="B1372" t="str">
        <f t="shared" si="88"/>
        <v>IL</v>
      </c>
      <c r="C1372" t="str">
        <f t="shared" si="89"/>
        <v>006</v>
      </c>
      <c r="D1372" t="str">
        <f t="shared" si="90"/>
        <v>5055</v>
      </c>
      <c r="E1372" t="str">
        <f t="shared" si="91"/>
        <v>M</v>
      </c>
      <c r="F1372" t="s">
        <v>7791</v>
      </c>
      <c r="G1372" t="s">
        <v>7792</v>
      </c>
      <c r="H1372" t="s">
        <v>8565</v>
      </c>
      <c r="J13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73" spans="1:10">
      <c r="A1373" t="s">
        <v>1325</v>
      </c>
      <c r="B1373" t="str">
        <f t="shared" si="88"/>
        <v>IL</v>
      </c>
      <c r="C1373" t="str">
        <f t="shared" si="89"/>
        <v>006</v>
      </c>
      <c r="D1373" t="str">
        <f t="shared" si="90"/>
        <v>5057</v>
      </c>
      <c r="E1373" t="str">
        <f t="shared" si="91"/>
        <v>M</v>
      </c>
      <c r="F1373" t="s">
        <v>7789</v>
      </c>
      <c r="G1373" t="s">
        <v>7790</v>
      </c>
      <c r="H1373" t="s">
        <v>8566</v>
      </c>
      <c r="J13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74" spans="1:10">
      <c r="A1374" t="s">
        <v>1065</v>
      </c>
      <c r="B1374" t="str">
        <f t="shared" si="88"/>
        <v>DE</v>
      </c>
      <c r="C1374" t="str">
        <f t="shared" si="89"/>
        <v>041</v>
      </c>
      <c r="D1374" t="str">
        <f t="shared" si="90"/>
        <v>0191</v>
      </c>
      <c r="E1374" t="str">
        <f t="shared" si="91"/>
        <v>N</v>
      </c>
      <c r="F1374" t="s">
        <v>7791</v>
      </c>
      <c r="G1374" t="s">
        <v>7792</v>
      </c>
      <c r="H1374" t="s">
        <v>8567</v>
      </c>
      <c r="I1374" s="21"/>
      <c r="J13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375" spans="1:10">
      <c r="A1375" t="s">
        <v>1925</v>
      </c>
      <c r="B1375" t="str">
        <f t="shared" ref="B1375:B1438" si="92">LEFT(A1375,2)</f>
        <v>DE</v>
      </c>
      <c r="C1375" t="str">
        <f t="shared" ref="C1375:C1438" si="93">MID(A1375,4,3)</f>
        <v>041</v>
      </c>
      <c r="D1375" t="str">
        <f t="shared" ref="D1375:D1438" si="94">MID(A1375,8,4)</f>
        <v>0196</v>
      </c>
      <c r="E1375" t="str">
        <f t="shared" ref="E1375:E1438" si="95">MID(A1375,13,1)</f>
        <v>N</v>
      </c>
      <c r="F1375" t="s">
        <v>7783</v>
      </c>
      <c r="G1375" t="s">
        <v>7784</v>
      </c>
      <c r="H1375" t="s">
        <v>8568</v>
      </c>
      <c r="I1375" s="21"/>
      <c r="J13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76" spans="1:10">
      <c r="A1376" t="s">
        <v>1926</v>
      </c>
      <c r="B1376" t="str">
        <f t="shared" si="92"/>
        <v>DE</v>
      </c>
      <c r="C1376" t="str">
        <f t="shared" si="93"/>
        <v>041</v>
      </c>
      <c r="D1376" t="str">
        <f t="shared" si="94"/>
        <v>0198</v>
      </c>
      <c r="E1376" t="str">
        <f t="shared" si="95"/>
        <v>N</v>
      </c>
      <c r="F1376" t="s">
        <v>7783</v>
      </c>
      <c r="G1376" t="s">
        <v>7784</v>
      </c>
      <c r="H1376" t="s">
        <v>8568</v>
      </c>
      <c r="I1376" s="21"/>
      <c r="J13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77" spans="1:10">
      <c r="A1377" t="s">
        <v>1927</v>
      </c>
      <c r="B1377" t="str">
        <f t="shared" si="92"/>
        <v>DE</v>
      </c>
      <c r="C1377" t="str">
        <f t="shared" si="93"/>
        <v>041</v>
      </c>
      <c r="D1377" t="str">
        <f t="shared" si="94"/>
        <v>0200</v>
      </c>
      <c r="E1377" t="str">
        <f t="shared" si="95"/>
        <v>N</v>
      </c>
      <c r="F1377" t="s">
        <v>7783</v>
      </c>
      <c r="G1377" t="s">
        <v>7784</v>
      </c>
      <c r="H1377" t="s">
        <v>8569</v>
      </c>
      <c r="I1377" s="21"/>
      <c r="J13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78" spans="1:10">
      <c r="A1378" t="s">
        <v>912</v>
      </c>
      <c r="B1378" t="str">
        <f t="shared" si="92"/>
        <v>IL</v>
      </c>
      <c r="C1378" t="str">
        <f t="shared" si="93"/>
        <v>006</v>
      </c>
      <c r="D1378" t="str">
        <f t="shared" si="94"/>
        <v>1047</v>
      </c>
      <c r="E1378" t="str">
        <f t="shared" si="95"/>
        <v>N</v>
      </c>
      <c r="F1378" t="s">
        <v>7791</v>
      </c>
      <c r="G1378" t="s">
        <v>7792</v>
      </c>
      <c r="H1378" t="s">
        <v>8569</v>
      </c>
      <c r="J13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79" spans="1:10">
      <c r="A1379" t="s">
        <v>1326</v>
      </c>
      <c r="B1379" t="str">
        <f t="shared" si="92"/>
        <v>IL</v>
      </c>
      <c r="C1379" t="str">
        <f t="shared" si="93"/>
        <v>006</v>
      </c>
      <c r="D1379" t="str">
        <f t="shared" si="94"/>
        <v>5058</v>
      </c>
      <c r="E1379" t="str">
        <f t="shared" si="95"/>
        <v>M</v>
      </c>
      <c r="F1379" t="s">
        <v>7783</v>
      </c>
      <c r="G1379" t="s">
        <v>7784</v>
      </c>
      <c r="H1379" t="s">
        <v>8570</v>
      </c>
      <c r="J13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80" spans="1:10">
      <c r="A1380" t="s">
        <v>929</v>
      </c>
      <c r="B1380" t="str">
        <f t="shared" si="92"/>
        <v>IL</v>
      </c>
      <c r="C1380" t="str">
        <f t="shared" si="93"/>
        <v>006</v>
      </c>
      <c r="D1380" t="str">
        <f t="shared" si="94"/>
        <v>1058</v>
      </c>
      <c r="E1380" t="str">
        <f t="shared" si="95"/>
        <v>N</v>
      </c>
      <c r="F1380" t="s">
        <v>7791</v>
      </c>
      <c r="G1380" t="s">
        <v>7792</v>
      </c>
      <c r="H1380" t="s">
        <v>8571</v>
      </c>
      <c r="J13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81" spans="1:10">
      <c r="A1381" t="s">
        <v>1228</v>
      </c>
      <c r="B1381" t="str">
        <f t="shared" si="92"/>
        <v>IL</v>
      </c>
      <c r="C1381" t="str">
        <f t="shared" si="93"/>
        <v>006</v>
      </c>
      <c r="D1381" t="str">
        <f t="shared" si="94"/>
        <v>1057</v>
      </c>
      <c r="E1381" t="str">
        <f t="shared" si="95"/>
        <v>N</v>
      </c>
      <c r="F1381" t="s">
        <v>7789</v>
      </c>
      <c r="G1381" t="s">
        <v>7790</v>
      </c>
      <c r="H1381" t="s">
        <v>8572</v>
      </c>
      <c r="J13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382" spans="1:10">
      <c r="A1382" t="s">
        <v>911</v>
      </c>
      <c r="B1382" t="str">
        <f t="shared" si="92"/>
        <v>IL</v>
      </c>
      <c r="C1382" t="str">
        <f t="shared" si="93"/>
        <v>006</v>
      </c>
      <c r="D1382" t="str">
        <f t="shared" si="94"/>
        <v>1046</v>
      </c>
      <c r="E1382" t="str">
        <f t="shared" si="95"/>
        <v>N</v>
      </c>
      <c r="F1382" t="s">
        <v>7791</v>
      </c>
      <c r="G1382" t="s">
        <v>7792</v>
      </c>
      <c r="H1382" t="s">
        <v>8573</v>
      </c>
      <c r="J13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383" spans="1:10">
      <c r="A1383" t="s">
        <v>1928</v>
      </c>
      <c r="B1383" t="str">
        <f t="shared" si="92"/>
        <v>DE</v>
      </c>
      <c r="C1383" t="str">
        <f t="shared" si="93"/>
        <v>041</v>
      </c>
      <c r="D1383" t="str">
        <f t="shared" si="94"/>
        <v>0201</v>
      </c>
      <c r="E1383" t="str">
        <f t="shared" si="95"/>
        <v>N</v>
      </c>
      <c r="F1383" t="s">
        <v>7783</v>
      </c>
      <c r="G1383" t="s">
        <v>7784</v>
      </c>
      <c r="H1383" t="s">
        <v>8574</v>
      </c>
      <c r="I1383" s="21"/>
      <c r="J13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84" spans="1:10">
      <c r="A1384" t="s">
        <v>1929</v>
      </c>
      <c r="B1384" t="str">
        <f t="shared" si="92"/>
        <v>DE</v>
      </c>
      <c r="C1384" t="str">
        <f t="shared" si="93"/>
        <v>041</v>
      </c>
      <c r="D1384" t="str">
        <f t="shared" si="94"/>
        <v>0202</v>
      </c>
      <c r="E1384" t="str">
        <f t="shared" si="95"/>
        <v>N</v>
      </c>
      <c r="F1384" t="s">
        <v>7783</v>
      </c>
      <c r="G1384" t="s">
        <v>7784</v>
      </c>
      <c r="H1384" t="s">
        <v>8574</v>
      </c>
      <c r="I1384" s="21"/>
      <c r="J13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85" spans="1:10">
      <c r="A1385" t="s">
        <v>1930</v>
      </c>
      <c r="B1385" t="str">
        <f t="shared" si="92"/>
        <v>DE</v>
      </c>
      <c r="C1385" t="str">
        <f t="shared" si="93"/>
        <v>041</v>
      </c>
      <c r="D1385" t="str">
        <f t="shared" si="94"/>
        <v>0203</v>
      </c>
      <c r="E1385" t="str">
        <f t="shared" si="95"/>
        <v>N</v>
      </c>
      <c r="F1385" t="s">
        <v>7783</v>
      </c>
      <c r="G1385" t="s">
        <v>7784</v>
      </c>
      <c r="H1385" t="s">
        <v>8575</v>
      </c>
      <c r="I1385" s="21"/>
      <c r="J13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86" spans="1:10">
      <c r="A1386" t="s">
        <v>1931</v>
      </c>
      <c r="B1386" t="str">
        <f t="shared" si="92"/>
        <v>DE</v>
      </c>
      <c r="C1386" t="str">
        <f t="shared" si="93"/>
        <v>041</v>
      </c>
      <c r="D1386" t="str">
        <f t="shared" si="94"/>
        <v>0204</v>
      </c>
      <c r="E1386" t="str">
        <f t="shared" si="95"/>
        <v>N</v>
      </c>
      <c r="F1386" t="s">
        <v>7783</v>
      </c>
      <c r="G1386" t="s">
        <v>7784</v>
      </c>
      <c r="H1386" t="s">
        <v>8576</v>
      </c>
      <c r="I1386" s="21"/>
      <c r="J13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87" spans="1:10">
      <c r="A1387" t="s">
        <v>1932</v>
      </c>
      <c r="B1387" t="str">
        <f t="shared" si="92"/>
        <v>DE</v>
      </c>
      <c r="C1387" t="str">
        <f t="shared" si="93"/>
        <v>041</v>
      </c>
      <c r="D1387" t="str">
        <f t="shared" si="94"/>
        <v>0205</v>
      </c>
      <c r="E1387" t="str">
        <f t="shared" si="95"/>
        <v>N</v>
      </c>
      <c r="F1387" t="s">
        <v>7783</v>
      </c>
      <c r="G1387" t="s">
        <v>7784</v>
      </c>
      <c r="H1387" t="s">
        <v>8577</v>
      </c>
      <c r="I1387" s="21"/>
      <c r="J13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88" spans="1:10">
      <c r="A1388" t="s">
        <v>1267</v>
      </c>
      <c r="B1388" t="str">
        <f t="shared" si="92"/>
        <v>IL</v>
      </c>
      <c r="C1388" t="str">
        <f t="shared" si="93"/>
        <v>006</v>
      </c>
      <c r="D1388" t="str">
        <f t="shared" si="94"/>
        <v>3004</v>
      </c>
      <c r="E1388" t="str">
        <f t="shared" si="95"/>
        <v>S</v>
      </c>
      <c r="F1388" t="s">
        <v>7783</v>
      </c>
      <c r="G1388" t="s">
        <v>7784</v>
      </c>
      <c r="H1388" t="s">
        <v>8578</v>
      </c>
      <c r="J13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89" spans="1:10">
      <c r="A1389" t="s">
        <v>1933</v>
      </c>
      <c r="B1389" t="str">
        <f t="shared" si="92"/>
        <v>DE</v>
      </c>
      <c r="C1389" t="str">
        <f t="shared" si="93"/>
        <v>041</v>
      </c>
      <c r="D1389" t="str">
        <f t="shared" si="94"/>
        <v>0206</v>
      </c>
      <c r="E1389" t="str">
        <f t="shared" si="95"/>
        <v>N</v>
      </c>
      <c r="F1389" t="s">
        <v>7783</v>
      </c>
      <c r="G1389" t="s">
        <v>7784</v>
      </c>
      <c r="H1389" t="s">
        <v>8579</v>
      </c>
      <c r="I1389" s="21"/>
      <c r="J13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0" spans="1:10">
      <c r="A1390" s="23" t="s">
        <v>1794</v>
      </c>
      <c r="B1390" s="23" t="str">
        <f t="shared" si="92"/>
        <v>US</v>
      </c>
      <c r="C1390" s="23" t="str">
        <f t="shared" si="93"/>
        <v>037</v>
      </c>
      <c r="D1390" s="23" t="str">
        <f t="shared" si="94"/>
        <v>8047</v>
      </c>
      <c r="E1390" s="23" t="str">
        <f t="shared" si="95"/>
        <v>M</v>
      </c>
      <c r="F1390" s="23" t="s">
        <v>7783</v>
      </c>
      <c r="G1390" s="23" t="s">
        <v>7784</v>
      </c>
      <c r="H1390" s="24" t="s">
        <v>8579</v>
      </c>
      <c r="J13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391" spans="1:10">
      <c r="A1391" s="23" t="s">
        <v>1632</v>
      </c>
      <c r="B1391" s="23" t="str">
        <f t="shared" si="92"/>
        <v>US</v>
      </c>
      <c r="C1391" s="23" t="str">
        <f t="shared" si="93"/>
        <v>037</v>
      </c>
      <c r="D1391" s="23" t="str">
        <f t="shared" si="94"/>
        <v>8060</v>
      </c>
      <c r="E1391" s="23" t="str">
        <f t="shared" si="95"/>
        <v>M</v>
      </c>
      <c r="F1391" s="23" t="s">
        <v>7783</v>
      </c>
      <c r="G1391" s="23" t="s">
        <v>7784</v>
      </c>
      <c r="H1391" s="24" t="s">
        <v>8579</v>
      </c>
      <c r="J13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1392" spans="1:10">
      <c r="A1392" t="s">
        <v>1934</v>
      </c>
      <c r="B1392" t="str">
        <f t="shared" si="92"/>
        <v>DE</v>
      </c>
      <c r="C1392" t="str">
        <f t="shared" si="93"/>
        <v>041</v>
      </c>
      <c r="D1392" t="str">
        <f t="shared" si="94"/>
        <v>0207</v>
      </c>
      <c r="E1392" t="str">
        <f t="shared" si="95"/>
        <v>N</v>
      </c>
      <c r="F1392" t="s">
        <v>7783</v>
      </c>
      <c r="G1392" t="s">
        <v>7784</v>
      </c>
      <c r="H1392" t="s">
        <v>8580</v>
      </c>
      <c r="I1392" s="21"/>
      <c r="J13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3" spans="1:10">
      <c r="A1393" s="23" t="s">
        <v>1459</v>
      </c>
      <c r="B1393" s="23" t="str">
        <f t="shared" si="92"/>
        <v>US</v>
      </c>
      <c r="C1393" s="23" t="str">
        <f t="shared" si="93"/>
        <v>037</v>
      </c>
      <c r="D1393" s="23" t="str">
        <f t="shared" si="94"/>
        <v>8063</v>
      </c>
      <c r="E1393" s="23" t="str">
        <f t="shared" si="95"/>
        <v>M</v>
      </c>
      <c r="F1393" s="23" t="s">
        <v>7783</v>
      </c>
      <c r="G1393" s="23" t="s">
        <v>7784</v>
      </c>
      <c r="H1393" s="24" t="s">
        <v>8580</v>
      </c>
      <c r="J13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394" spans="1:10">
      <c r="A1394" t="s">
        <v>1935</v>
      </c>
      <c r="B1394" t="str">
        <f t="shared" si="92"/>
        <v>DE</v>
      </c>
      <c r="C1394" t="str">
        <f t="shared" si="93"/>
        <v>041</v>
      </c>
      <c r="D1394" t="str">
        <f t="shared" si="94"/>
        <v>0209</v>
      </c>
      <c r="E1394" t="str">
        <f t="shared" si="95"/>
        <v>N</v>
      </c>
      <c r="F1394" t="s">
        <v>7783</v>
      </c>
      <c r="G1394" t="s">
        <v>7784</v>
      </c>
      <c r="H1394" t="s">
        <v>8581</v>
      </c>
      <c r="I1394" s="21"/>
      <c r="J13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5" spans="1:10">
      <c r="A1395" t="s">
        <v>1524</v>
      </c>
      <c r="B1395" t="str">
        <f t="shared" si="92"/>
        <v>DE</v>
      </c>
      <c r="C1395" t="str">
        <f t="shared" si="93"/>
        <v>040</v>
      </c>
      <c r="D1395" t="str">
        <f t="shared" si="94"/>
        <v>1007</v>
      </c>
      <c r="E1395" t="str">
        <f t="shared" si="95"/>
        <v>N</v>
      </c>
      <c r="F1395" t="s">
        <v>7783</v>
      </c>
      <c r="G1395" t="s">
        <v>7784</v>
      </c>
      <c r="H1395" t="s">
        <v>8582</v>
      </c>
      <c r="J13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6" spans="1:10">
      <c r="A1396" t="s">
        <v>1936</v>
      </c>
      <c r="B1396" t="str">
        <f t="shared" si="92"/>
        <v>DE</v>
      </c>
      <c r="C1396" t="str">
        <f t="shared" si="93"/>
        <v>041</v>
      </c>
      <c r="D1396" t="str">
        <f t="shared" si="94"/>
        <v>0210</v>
      </c>
      <c r="E1396" t="str">
        <f t="shared" si="95"/>
        <v>N</v>
      </c>
      <c r="F1396" t="s">
        <v>7783</v>
      </c>
      <c r="G1396" t="s">
        <v>7784</v>
      </c>
      <c r="H1396" t="s">
        <v>8583</v>
      </c>
      <c r="I1396" s="21"/>
      <c r="J13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7" spans="1:10">
      <c r="A1397" t="s">
        <v>1937</v>
      </c>
      <c r="B1397" t="str">
        <f t="shared" si="92"/>
        <v>DE</v>
      </c>
      <c r="C1397" t="str">
        <f t="shared" si="93"/>
        <v>041</v>
      </c>
      <c r="D1397" t="str">
        <f t="shared" si="94"/>
        <v>0212</v>
      </c>
      <c r="E1397" t="str">
        <f t="shared" si="95"/>
        <v>N</v>
      </c>
      <c r="F1397" t="s">
        <v>7783</v>
      </c>
      <c r="G1397" t="s">
        <v>7784</v>
      </c>
      <c r="H1397" t="s">
        <v>8584</v>
      </c>
      <c r="I1397" s="21"/>
      <c r="J13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8" spans="1:10">
      <c r="A1398" t="s">
        <v>1938</v>
      </c>
      <c r="B1398" t="str">
        <f t="shared" si="92"/>
        <v>DE</v>
      </c>
      <c r="C1398" t="str">
        <f t="shared" si="93"/>
        <v>041</v>
      </c>
      <c r="D1398" t="str">
        <f t="shared" si="94"/>
        <v>0213</v>
      </c>
      <c r="E1398" t="str">
        <f t="shared" si="95"/>
        <v>N</v>
      </c>
      <c r="F1398" t="s">
        <v>7783</v>
      </c>
      <c r="G1398" t="s">
        <v>7784</v>
      </c>
      <c r="H1398" t="s">
        <v>8585</v>
      </c>
      <c r="I1398" s="21"/>
      <c r="J13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399" spans="1:10">
      <c r="A1399" t="s">
        <v>1939</v>
      </c>
      <c r="B1399" t="str">
        <f t="shared" si="92"/>
        <v>DE</v>
      </c>
      <c r="C1399" t="str">
        <f t="shared" si="93"/>
        <v>041</v>
      </c>
      <c r="D1399" t="str">
        <f t="shared" si="94"/>
        <v>0214</v>
      </c>
      <c r="E1399" t="str">
        <f t="shared" si="95"/>
        <v>N</v>
      </c>
      <c r="F1399" t="s">
        <v>7783</v>
      </c>
      <c r="G1399" t="s">
        <v>7784</v>
      </c>
      <c r="H1399" t="s">
        <v>8585</v>
      </c>
      <c r="I1399" s="21"/>
      <c r="J13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0" spans="1:10">
      <c r="A1400" s="23" t="s">
        <v>1668</v>
      </c>
      <c r="B1400" s="23" t="str">
        <f t="shared" si="92"/>
        <v>US</v>
      </c>
      <c r="C1400" s="23" t="str">
        <f t="shared" si="93"/>
        <v>037</v>
      </c>
      <c r="D1400" s="23" t="str">
        <f t="shared" si="94"/>
        <v>8017</v>
      </c>
      <c r="E1400" s="23" t="str">
        <f t="shared" si="95"/>
        <v>M</v>
      </c>
      <c r="F1400" s="23" t="s">
        <v>7783</v>
      </c>
      <c r="G1400" s="23" t="s">
        <v>7784</v>
      </c>
      <c r="H1400" s="24" t="s">
        <v>8585</v>
      </c>
      <c r="J14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1401" spans="1:10">
      <c r="A1401" t="s">
        <v>1231</v>
      </c>
      <c r="B1401" t="str">
        <f t="shared" si="92"/>
        <v>IL</v>
      </c>
      <c r="C1401" t="str">
        <f t="shared" si="93"/>
        <v>006</v>
      </c>
      <c r="D1401" t="str">
        <f t="shared" si="94"/>
        <v>1059</v>
      </c>
      <c r="E1401" t="str">
        <f t="shared" si="95"/>
        <v>N</v>
      </c>
      <c r="F1401" t="s">
        <v>7783</v>
      </c>
      <c r="G1401" t="s">
        <v>7784</v>
      </c>
      <c r="H1401" t="s">
        <v>8586</v>
      </c>
      <c r="J14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02" spans="1:10">
      <c r="A1402" t="s">
        <v>1940</v>
      </c>
      <c r="B1402" t="str">
        <f t="shared" si="92"/>
        <v>DE</v>
      </c>
      <c r="C1402" t="str">
        <f t="shared" si="93"/>
        <v>041</v>
      </c>
      <c r="D1402" t="str">
        <f t="shared" si="94"/>
        <v>0215</v>
      </c>
      <c r="E1402" t="str">
        <f t="shared" si="95"/>
        <v>N</v>
      </c>
      <c r="F1402" t="s">
        <v>7783</v>
      </c>
      <c r="G1402" t="s">
        <v>7784</v>
      </c>
      <c r="H1402" t="s">
        <v>8587</v>
      </c>
      <c r="I1402" s="21"/>
      <c r="J14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3" spans="1:10">
      <c r="A1403" t="s">
        <v>1941</v>
      </c>
      <c r="B1403" t="str">
        <f t="shared" si="92"/>
        <v>DE</v>
      </c>
      <c r="C1403" t="str">
        <f t="shared" si="93"/>
        <v>041</v>
      </c>
      <c r="D1403" t="str">
        <f t="shared" si="94"/>
        <v>0216</v>
      </c>
      <c r="E1403" t="str">
        <f t="shared" si="95"/>
        <v>N</v>
      </c>
      <c r="F1403" t="s">
        <v>7783</v>
      </c>
      <c r="G1403" t="s">
        <v>7784</v>
      </c>
      <c r="H1403" t="s">
        <v>8587</v>
      </c>
      <c r="I1403" s="21"/>
      <c r="J14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4" spans="1:10">
      <c r="A1404" t="s">
        <v>1942</v>
      </c>
      <c r="B1404" t="str">
        <f t="shared" si="92"/>
        <v>DE</v>
      </c>
      <c r="C1404" t="str">
        <f t="shared" si="93"/>
        <v>041</v>
      </c>
      <c r="D1404" t="str">
        <f t="shared" si="94"/>
        <v>0217</v>
      </c>
      <c r="E1404" t="str">
        <f t="shared" si="95"/>
        <v>N</v>
      </c>
      <c r="F1404" t="s">
        <v>7783</v>
      </c>
      <c r="G1404" t="s">
        <v>7784</v>
      </c>
      <c r="H1404" t="s">
        <v>8588</v>
      </c>
      <c r="I1404" s="21"/>
      <c r="J14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5" spans="1:10">
      <c r="A1405" t="s">
        <v>1944</v>
      </c>
      <c r="B1405" t="str">
        <f t="shared" si="92"/>
        <v>DE</v>
      </c>
      <c r="C1405" t="str">
        <f t="shared" si="93"/>
        <v>041</v>
      </c>
      <c r="D1405" t="str">
        <f t="shared" si="94"/>
        <v>0218</v>
      </c>
      <c r="E1405" t="str">
        <f t="shared" si="95"/>
        <v>N</v>
      </c>
      <c r="F1405" t="s">
        <v>7783</v>
      </c>
      <c r="G1405" t="s">
        <v>7784</v>
      </c>
      <c r="H1405" t="s">
        <v>8589</v>
      </c>
      <c r="I1405" s="21"/>
      <c r="J14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6" spans="1:10">
      <c r="A1406" t="s">
        <v>1947</v>
      </c>
      <c r="B1406" t="str">
        <f t="shared" si="92"/>
        <v>DE</v>
      </c>
      <c r="C1406" t="str">
        <f t="shared" si="93"/>
        <v>041</v>
      </c>
      <c r="D1406" t="str">
        <f t="shared" si="94"/>
        <v>0219</v>
      </c>
      <c r="E1406" t="str">
        <f t="shared" si="95"/>
        <v>N</v>
      </c>
      <c r="F1406" t="s">
        <v>7783</v>
      </c>
      <c r="G1406" t="s">
        <v>7784</v>
      </c>
      <c r="H1406" t="s">
        <v>8589</v>
      </c>
      <c r="I1406" s="21"/>
      <c r="J14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7" spans="1:10">
      <c r="A1407" t="s">
        <v>1326</v>
      </c>
      <c r="B1407" t="str">
        <f t="shared" si="92"/>
        <v>IL</v>
      </c>
      <c r="C1407" t="str">
        <f t="shared" si="93"/>
        <v>006</v>
      </c>
      <c r="D1407" t="str">
        <f t="shared" si="94"/>
        <v>5058</v>
      </c>
      <c r="E1407" t="str">
        <f t="shared" si="95"/>
        <v>M</v>
      </c>
      <c r="F1407" t="s">
        <v>7791</v>
      </c>
      <c r="G1407" t="s">
        <v>7792</v>
      </c>
      <c r="H1407" t="s">
        <v>8589</v>
      </c>
      <c r="J14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08" spans="1:10">
      <c r="A1408" t="s">
        <v>1948</v>
      </c>
      <c r="B1408" t="str">
        <f t="shared" si="92"/>
        <v>DE</v>
      </c>
      <c r="C1408" t="str">
        <f t="shared" si="93"/>
        <v>041</v>
      </c>
      <c r="D1408" t="str">
        <f t="shared" si="94"/>
        <v>0220</v>
      </c>
      <c r="E1408" t="str">
        <f t="shared" si="95"/>
        <v>N</v>
      </c>
      <c r="F1408" t="s">
        <v>7783</v>
      </c>
      <c r="G1408" t="s">
        <v>7784</v>
      </c>
      <c r="H1408" t="s">
        <v>8590</v>
      </c>
      <c r="I1408" s="21"/>
      <c r="J14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09" spans="1:10">
      <c r="A1409" t="s">
        <v>1000</v>
      </c>
      <c r="B1409" t="str">
        <f t="shared" si="92"/>
        <v>DE</v>
      </c>
      <c r="C1409" t="str">
        <f t="shared" si="93"/>
        <v>040</v>
      </c>
      <c r="D1409" t="str">
        <f t="shared" si="94"/>
        <v>1006</v>
      </c>
      <c r="E1409" t="str">
        <f t="shared" si="95"/>
        <v>N</v>
      </c>
      <c r="F1409" t="s">
        <v>7783</v>
      </c>
      <c r="G1409" t="s">
        <v>7784</v>
      </c>
      <c r="H1409" t="s">
        <v>8591</v>
      </c>
      <c r="J14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10" spans="1:10">
      <c r="A1410" t="s">
        <v>1949</v>
      </c>
      <c r="B1410" t="str">
        <f t="shared" si="92"/>
        <v>DE</v>
      </c>
      <c r="C1410" t="str">
        <f t="shared" si="93"/>
        <v>041</v>
      </c>
      <c r="D1410" t="str">
        <f t="shared" si="94"/>
        <v>0221</v>
      </c>
      <c r="E1410" t="str">
        <f t="shared" si="95"/>
        <v>N</v>
      </c>
      <c r="F1410" t="s">
        <v>7783</v>
      </c>
      <c r="G1410" t="s">
        <v>7784</v>
      </c>
      <c r="H1410" t="s">
        <v>8591</v>
      </c>
      <c r="I1410" s="21"/>
      <c r="J14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1" spans="1:10">
      <c r="A1411" t="s">
        <v>1950</v>
      </c>
      <c r="B1411" t="str">
        <f t="shared" si="92"/>
        <v>DE</v>
      </c>
      <c r="C1411" t="str">
        <f t="shared" si="93"/>
        <v>041</v>
      </c>
      <c r="D1411" t="str">
        <f t="shared" si="94"/>
        <v>0222</v>
      </c>
      <c r="E1411" t="str">
        <f t="shared" si="95"/>
        <v>N</v>
      </c>
      <c r="F1411" t="s">
        <v>7783</v>
      </c>
      <c r="G1411" t="s">
        <v>7784</v>
      </c>
      <c r="H1411" t="s">
        <v>8591</v>
      </c>
      <c r="I1411" s="21"/>
      <c r="J14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2" spans="1:10">
      <c r="A1412" t="s">
        <v>1951</v>
      </c>
      <c r="B1412" t="str">
        <f t="shared" si="92"/>
        <v>DE</v>
      </c>
      <c r="C1412" t="str">
        <f t="shared" si="93"/>
        <v>041</v>
      </c>
      <c r="D1412" t="str">
        <f t="shared" si="94"/>
        <v>0223</v>
      </c>
      <c r="E1412" t="str">
        <f t="shared" si="95"/>
        <v>N</v>
      </c>
      <c r="F1412" t="s">
        <v>7783</v>
      </c>
      <c r="G1412" t="s">
        <v>7784</v>
      </c>
      <c r="H1412" t="s">
        <v>8591</v>
      </c>
      <c r="I1412" s="21"/>
      <c r="J14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3" spans="1:10">
      <c r="A1413" t="s">
        <v>913</v>
      </c>
      <c r="B1413" t="str">
        <f t="shared" si="92"/>
        <v>IL</v>
      </c>
      <c r="C1413" t="str">
        <f t="shared" si="93"/>
        <v>006</v>
      </c>
      <c r="D1413" t="str">
        <f t="shared" si="94"/>
        <v>1048</v>
      </c>
      <c r="E1413" t="str">
        <f t="shared" si="95"/>
        <v>N</v>
      </c>
      <c r="F1413" t="s">
        <v>7783</v>
      </c>
      <c r="G1413" t="s">
        <v>7784</v>
      </c>
      <c r="H1413" t="s">
        <v>8592</v>
      </c>
      <c r="J14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14" spans="1:10">
      <c r="A1414" t="s">
        <v>1952</v>
      </c>
      <c r="B1414" t="str">
        <f t="shared" si="92"/>
        <v>DE</v>
      </c>
      <c r="C1414" t="str">
        <f t="shared" si="93"/>
        <v>041</v>
      </c>
      <c r="D1414" t="str">
        <f t="shared" si="94"/>
        <v>0224</v>
      </c>
      <c r="E1414" t="str">
        <f t="shared" si="95"/>
        <v>N</v>
      </c>
      <c r="F1414" t="s">
        <v>7783</v>
      </c>
      <c r="G1414" t="s">
        <v>7784</v>
      </c>
      <c r="H1414" t="s">
        <v>8593</v>
      </c>
      <c r="I1414" s="21"/>
      <c r="J14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5" spans="1:10">
      <c r="A1415" t="s">
        <v>1953</v>
      </c>
      <c r="B1415" t="str">
        <f t="shared" si="92"/>
        <v>DE</v>
      </c>
      <c r="C1415" t="str">
        <f t="shared" si="93"/>
        <v>041</v>
      </c>
      <c r="D1415" t="str">
        <f t="shared" si="94"/>
        <v>0225</v>
      </c>
      <c r="E1415" t="str">
        <f t="shared" si="95"/>
        <v>N</v>
      </c>
      <c r="F1415" t="s">
        <v>7783</v>
      </c>
      <c r="G1415" t="s">
        <v>7784</v>
      </c>
      <c r="H1415" t="s">
        <v>8594</v>
      </c>
      <c r="I1415" s="21"/>
      <c r="J14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6" spans="1:10">
      <c r="A1416" t="s">
        <v>1954</v>
      </c>
      <c r="B1416" t="str">
        <f t="shared" si="92"/>
        <v>DE</v>
      </c>
      <c r="C1416" t="str">
        <f t="shared" si="93"/>
        <v>041</v>
      </c>
      <c r="D1416" t="str">
        <f t="shared" si="94"/>
        <v>0227</v>
      </c>
      <c r="E1416" t="str">
        <f t="shared" si="95"/>
        <v>N</v>
      </c>
      <c r="F1416" t="s">
        <v>7783</v>
      </c>
      <c r="G1416" t="s">
        <v>7784</v>
      </c>
      <c r="H1416" t="s">
        <v>8595</v>
      </c>
      <c r="I1416" s="21"/>
      <c r="J14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7" spans="1:10">
      <c r="A1417" t="s">
        <v>1956</v>
      </c>
      <c r="B1417" t="str">
        <f t="shared" si="92"/>
        <v>DE</v>
      </c>
      <c r="C1417" t="str">
        <f t="shared" si="93"/>
        <v>041</v>
      </c>
      <c r="D1417" t="str">
        <f t="shared" si="94"/>
        <v>0228</v>
      </c>
      <c r="E1417" t="str">
        <f t="shared" si="95"/>
        <v>N</v>
      </c>
      <c r="F1417" t="s">
        <v>7783</v>
      </c>
      <c r="G1417" t="s">
        <v>7784</v>
      </c>
      <c r="H1417" t="s">
        <v>8596</v>
      </c>
      <c r="I1417" s="21"/>
      <c r="J14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18" spans="1:10">
      <c r="A1418" t="s">
        <v>1220</v>
      </c>
      <c r="B1418" t="str">
        <f t="shared" si="92"/>
        <v>IL</v>
      </c>
      <c r="C1418" t="str">
        <f t="shared" si="93"/>
        <v>006</v>
      </c>
      <c r="D1418" t="str">
        <f t="shared" si="94"/>
        <v>1049</v>
      </c>
      <c r="E1418" t="str">
        <f t="shared" si="95"/>
        <v>N</v>
      </c>
      <c r="F1418" t="s">
        <v>7783</v>
      </c>
      <c r="G1418" t="s">
        <v>7784</v>
      </c>
      <c r="H1418" t="s">
        <v>8597</v>
      </c>
      <c r="J14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19" spans="1:10">
      <c r="A1419" t="s">
        <v>1267</v>
      </c>
      <c r="B1419" t="str">
        <f t="shared" si="92"/>
        <v>IL</v>
      </c>
      <c r="C1419" t="str">
        <f t="shared" si="93"/>
        <v>006</v>
      </c>
      <c r="D1419" t="str">
        <f t="shared" si="94"/>
        <v>3004</v>
      </c>
      <c r="E1419" t="str">
        <f t="shared" si="95"/>
        <v>S</v>
      </c>
      <c r="F1419" t="s">
        <v>7791</v>
      </c>
      <c r="G1419" t="s">
        <v>7792</v>
      </c>
      <c r="H1419" t="s">
        <v>8597</v>
      </c>
      <c r="J14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20" spans="1:10">
      <c r="A1420" t="s">
        <v>922</v>
      </c>
      <c r="B1420" t="str">
        <f t="shared" si="92"/>
        <v>IL</v>
      </c>
      <c r="C1420" t="str">
        <f t="shared" si="93"/>
        <v>006</v>
      </c>
      <c r="D1420" t="str">
        <f t="shared" si="94"/>
        <v>1050</v>
      </c>
      <c r="E1420" t="str">
        <f t="shared" si="95"/>
        <v>N</v>
      </c>
      <c r="F1420" t="s">
        <v>7783</v>
      </c>
      <c r="G1420" t="s">
        <v>7784</v>
      </c>
      <c r="H1420" t="s">
        <v>8598</v>
      </c>
      <c r="J14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21" spans="1:10">
      <c r="A1421" t="s">
        <v>1000</v>
      </c>
      <c r="B1421" t="str">
        <f t="shared" si="92"/>
        <v>DE</v>
      </c>
      <c r="C1421" t="str">
        <f t="shared" si="93"/>
        <v>040</v>
      </c>
      <c r="D1421" t="str">
        <f t="shared" si="94"/>
        <v>1006</v>
      </c>
      <c r="E1421" t="str">
        <f t="shared" si="95"/>
        <v>N</v>
      </c>
      <c r="F1421" t="s">
        <v>7791</v>
      </c>
      <c r="G1421" t="s">
        <v>7792</v>
      </c>
      <c r="H1421" t="s">
        <v>8599</v>
      </c>
      <c r="J14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22" spans="1:10">
      <c r="A1422" t="s">
        <v>1957</v>
      </c>
      <c r="B1422" t="str">
        <f t="shared" si="92"/>
        <v>DE</v>
      </c>
      <c r="C1422" t="str">
        <f t="shared" si="93"/>
        <v>041</v>
      </c>
      <c r="D1422" t="str">
        <f t="shared" si="94"/>
        <v>0229</v>
      </c>
      <c r="E1422" t="str">
        <f t="shared" si="95"/>
        <v>N</v>
      </c>
      <c r="F1422" t="s">
        <v>7783</v>
      </c>
      <c r="G1422" t="s">
        <v>7784</v>
      </c>
      <c r="H1422" t="s">
        <v>8600</v>
      </c>
      <c r="I1422" s="21"/>
      <c r="J14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23" spans="1:10">
      <c r="A1423" t="s">
        <v>1237</v>
      </c>
      <c r="B1423" t="str">
        <f t="shared" si="92"/>
        <v>DE</v>
      </c>
      <c r="C1423" t="str">
        <f t="shared" si="93"/>
        <v>041</v>
      </c>
      <c r="D1423" t="str">
        <f t="shared" si="94"/>
        <v>0230</v>
      </c>
      <c r="E1423" t="str">
        <f t="shared" si="95"/>
        <v>N</v>
      </c>
      <c r="F1423" t="s">
        <v>7783</v>
      </c>
      <c r="G1423" t="s">
        <v>7784</v>
      </c>
      <c r="H1423" t="s">
        <v>8601</v>
      </c>
      <c r="I1423" s="21"/>
      <c r="J14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24" spans="1:10">
      <c r="A1424" t="s">
        <v>1958</v>
      </c>
      <c r="B1424" t="str">
        <f t="shared" si="92"/>
        <v>DE</v>
      </c>
      <c r="C1424" t="str">
        <f t="shared" si="93"/>
        <v>041</v>
      </c>
      <c r="D1424" t="str">
        <f t="shared" si="94"/>
        <v>0231</v>
      </c>
      <c r="E1424" t="str">
        <f t="shared" si="95"/>
        <v>N</v>
      </c>
      <c r="F1424" t="s">
        <v>7783</v>
      </c>
      <c r="G1424" t="s">
        <v>7784</v>
      </c>
      <c r="H1424" t="s">
        <v>8602</v>
      </c>
      <c r="I1424" s="21"/>
      <c r="J14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25" spans="1:10">
      <c r="A1425" t="s">
        <v>1959</v>
      </c>
      <c r="B1425" t="str">
        <f t="shared" si="92"/>
        <v>DE</v>
      </c>
      <c r="C1425" t="str">
        <f t="shared" si="93"/>
        <v>041</v>
      </c>
      <c r="D1425" t="str">
        <f t="shared" si="94"/>
        <v>0233</v>
      </c>
      <c r="E1425" t="str">
        <f t="shared" si="95"/>
        <v>N</v>
      </c>
      <c r="F1425" t="s">
        <v>7783</v>
      </c>
      <c r="G1425" t="s">
        <v>7784</v>
      </c>
      <c r="H1425" t="s">
        <v>8603</v>
      </c>
      <c r="I1425" s="21"/>
      <c r="J14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26" spans="1:10">
      <c r="A1426" t="s">
        <v>1653</v>
      </c>
      <c r="B1426" t="str">
        <f t="shared" si="92"/>
        <v>DE</v>
      </c>
      <c r="C1426" t="str">
        <f t="shared" si="93"/>
        <v>041</v>
      </c>
      <c r="D1426" t="str">
        <f t="shared" si="94"/>
        <v>0141</v>
      </c>
      <c r="E1426" t="str">
        <f t="shared" si="95"/>
        <v>N</v>
      </c>
      <c r="F1426" t="s">
        <v>7783</v>
      </c>
      <c r="G1426" t="s">
        <v>7784</v>
      </c>
      <c r="H1426" t="s">
        <v>8604</v>
      </c>
      <c r="I1426" s="21"/>
      <c r="J14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27" spans="1:10">
      <c r="A1427" t="s">
        <v>1238</v>
      </c>
      <c r="B1427" t="str">
        <f t="shared" si="92"/>
        <v>DE</v>
      </c>
      <c r="C1427" t="str">
        <f t="shared" si="93"/>
        <v>041</v>
      </c>
      <c r="D1427" t="str">
        <f t="shared" si="94"/>
        <v>0234</v>
      </c>
      <c r="E1427" t="str">
        <f t="shared" si="95"/>
        <v>N</v>
      </c>
      <c r="F1427" t="s">
        <v>7783</v>
      </c>
      <c r="G1427" t="s">
        <v>7784</v>
      </c>
      <c r="H1427" t="s">
        <v>8605</v>
      </c>
      <c r="I1427" s="21"/>
      <c r="J14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28" spans="1:10">
      <c r="A1428" t="s">
        <v>1960</v>
      </c>
      <c r="B1428" t="str">
        <f t="shared" si="92"/>
        <v>DE</v>
      </c>
      <c r="C1428" t="str">
        <f t="shared" si="93"/>
        <v>041</v>
      </c>
      <c r="D1428" t="str">
        <f t="shared" si="94"/>
        <v>0236</v>
      </c>
      <c r="E1428" t="str">
        <f t="shared" si="95"/>
        <v>N</v>
      </c>
      <c r="F1428" t="s">
        <v>7783</v>
      </c>
      <c r="G1428" t="s">
        <v>7784</v>
      </c>
      <c r="H1428" t="s">
        <v>8606</v>
      </c>
      <c r="I1428" s="21"/>
      <c r="J14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29" spans="1:10">
      <c r="A1429" t="s">
        <v>1961</v>
      </c>
      <c r="B1429" t="str">
        <f t="shared" si="92"/>
        <v>DE</v>
      </c>
      <c r="C1429" t="str">
        <f t="shared" si="93"/>
        <v>041</v>
      </c>
      <c r="D1429" t="str">
        <f t="shared" si="94"/>
        <v>0237</v>
      </c>
      <c r="E1429" t="str">
        <f t="shared" si="95"/>
        <v>N</v>
      </c>
      <c r="F1429" t="s">
        <v>7783</v>
      </c>
      <c r="G1429" t="s">
        <v>7784</v>
      </c>
      <c r="H1429" t="s">
        <v>8606</v>
      </c>
      <c r="I1429" s="21"/>
      <c r="J14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30" spans="1:10">
      <c r="A1430" t="s">
        <v>1963</v>
      </c>
      <c r="B1430" t="str">
        <f t="shared" si="92"/>
        <v>DE</v>
      </c>
      <c r="C1430" t="str">
        <f t="shared" si="93"/>
        <v>041</v>
      </c>
      <c r="D1430" t="str">
        <f t="shared" si="94"/>
        <v>0238</v>
      </c>
      <c r="E1430" t="str">
        <f t="shared" si="95"/>
        <v>N</v>
      </c>
      <c r="F1430" t="s">
        <v>7783</v>
      </c>
      <c r="G1430" t="s">
        <v>7784</v>
      </c>
      <c r="H1430" t="s">
        <v>8606</v>
      </c>
      <c r="I1430" s="21"/>
      <c r="J14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31" spans="1:10">
      <c r="A1431" t="s">
        <v>913</v>
      </c>
      <c r="B1431" t="str">
        <f t="shared" si="92"/>
        <v>IL</v>
      </c>
      <c r="C1431" t="str">
        <f t="shared" si="93"/>
        <v>006</v>
      </c>
      <c r="D1431" t="str">
        <f t="shared" si="94"/>
        <v>1048</v>
      </c>
      <c r="E1431" t="str">
        <f t="shared" si="95"/>
        <v>N</v>
      </c>
      <c r="F1431" t="s">
        <v>7791</v>
      </c>
      <c r="G1431" t="s">
        <v>7792</v>
      </c>
      <c r="H1431" t="s">
        <v>8607</v>
      </c>
      <c r="J14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32" spans="1:10">
      <c r="A1432" t="s">
        <v>1232</v>
      </c>
      <c r="B1432" t="str">
        <f t="shared" si="92"/>
        <v>IL</v>
      </c>
      <c r="C1432" t="str">
        <f t="shared" si="93"/>
        <v>006</v>
      </c>
      <c r="D1432" t="str">
        <f t="shared" si="94"/>
        <v>1060</v>
      </c>
      <c r="E1432" t="str">
        <f t="shared" si="95"/>
        <v>N</v>
      </c>
      <c r="F1432" t="s">
        <v>7783</v>
      </c>
      <c r="G1432" t="s">
        <v>7784</v>
      </c>
      <c r="H1432" t="s">
        <v>8608</v>
      </c>
      <c r="J14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33" spans="1:10">
      <c r="A1433" s="23" t="s">
        <v>1664</v>
      </c>
      <c r="B1433" s="23" t="str">
        <f t="shared" si="92"/>
        <v>US</v>
      </c>
      <c r="C1433" s="23" t="str">
        <f t="shared" si="93"/>
        <v>037</v>
      </c>
      <c r="D1433" s="23" t="str">
        <f t="shared" si="94"/>
        <v>8005</v>
      </c>
      <c r="E1433" s="23" t="str">
        <f t="shared" si="95"/>
        <v>M</v>
      </c>
      <c r="F1433" s="23" t="s">
        <v>7783</v>
      </c>
      <c r="G1433" s="23" t="s">
        <v>7784</v>
      </c>
      <c r="H1433" s="24" t="s">
        <v>8609</v>
      </c>
      <c r="J14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1434" spans="1:10">
      <c r="A1434" t="s">
        <v>1237</v>
      </c>
      <c r="B1434" t="str">
        <f t="shared" si="92"/>
        <v>DE</v>
      </c>
      <c r="C1434" t="str">
        <f t="shared" si="93"/>
        <v>041</v>
      </c>
      <c r="D1434" t="str">
        <f t="shared" si="94"/>
        <v>0230</v>
      </c>
      <c r="E1434" t="str">
        <f t="shared" si="95"/>
        <v>N</v>
      </c>
      <c r="F1434" t="s">
        <v>7791</v>
      </c>
      <c r="G1434" t="s">
        <v>7792</v>
      </c>
      <c r="H1434" t="s">
        <v>8610</v>
      </c>
      <c r="I1434" s="21"/>
      <c r="J14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35" spans="1:10">
      <c r="A1435" t="s">
        <v>1964</v>
      </c>
      <c r="B1435" t="str">
        <f t="shared" si="92"/>
        <v>DE</v>
      </c>
      <c r="C1435" t="str">
        <f t="shared" si="93"/>
        <v>041</v>
      </c>
      <c r="D1435" t="str">
        <f t="shared" si="94"/>
        <v>0239</v>
      </c>
      <c r="E1435" t="str">
        <f t="shared" si="95"/>
        <v>N</v>
      </c>
      <c r="F1435" t="s">
        <v>7783</v>
      </c>
      <c r="G1435" t="s">
        <v>7784</v>
      </c>
      <c r="H1435" t="s">
        <v>8611</v>
      </c>
      <c r="I1435" s="21"/>
      <c r="J14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36" spans="1:10">
      <c r="A1436" t="s">
        <v>1965</v>
      </c>
      <c r="B1436" t="str">
        <f t="shared" si="92"/>
        <v>DE</v>
      </c>
      <c r="C1436" t="str">
        <f t="shared" si="93"/>
        <v>041</v>
      </c>
      <c r="D1436" t="str">
        <f t="shared" si="94"/>
        <v>0241</v>
      </c>
      <c r="E1436" t="str">
        <f t="shared" si="95"/>
        <v>N</v>
      </c>
      <c r="F1436" t="s">
        <v>7783</v>
      </c>
      <c r="G1436" t="s">
        <v>7784</v>
      </c>
      <c r="H1436" t="s">
        <v>8612</v>
      </c>
      <c r="I1436" s="21"/>
      <c r="J14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37" spans="1:10">
      <c r="A1437" t="s">
        <v>922</v>
      </c>
      <c r="B1437" t="str">
        <f t="shared" si="92"/>
        <v>IL</v>
      </c>
      <c r="C1437" t="str">
        <f t="shared" si="93"/>
        <v>006</v>
      </c>
      <c r="D1437" t="str">
        <f t="shared" si="94"/>
        <v>1050</v>
      </c>
      <c r="E1437" t="str">
        <f t="shared" si="95"/>
        <v>N</v>
      </c>
      <c r="F1437" t="s">
        <v>7791</v>
      </c>
      <c r="G1437" t="s">
        <v>7792</v>
      </c>
      <c r="H1437" t="s">
        <v>8613</v>
      </c>
      <c r="J14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38" spans="1:10">
      <c r="A1438" t="s">
        <v>1525</v>
      </c>
      <c r="B1438" t="str">
        <f t="shared" si="92"/>
        <v>DE</v>
      </c>
      <c r="C1438" t="str">
        <f t="shared" si="93"/>
        <v>040</v>
      </c>
      <c r="D1438" t="str">
        <f t="shared" si="94"/>
        <v>1008</v>
      </c>
      <c r="E1438" t="str">
        <f t="shared" si="95"/>
        <v>N</v>
      </c>
      <c r="F1438" t="s">
        <v>7783</v>
      </c>
      <c r="G1438" t="s">
        <v>7784</v>
      </c>
      <c r="H1438" t="s">
        <v>8614</v>
      </c>
      <c r="J14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39" spans="1:10">
      <c r="A1439" t="s">
        <v>1966</v>
      </c>
      <c r="B1439" t="str">
        <f t="shared" ref="B1439:B1502" si="96">LEFT(A1439,2)</f>
        <v>DE</v>
      </c>
      <c r="C1439" t="str">
        <f t="shared" ref="C1439:C1502" si="97">MID(A1439,4,3)</f>
        <v>041</v>
      </c>
      <c r="D1439" t="str">
        <f t="shared" ref="D1439:D1502" si="98">MID(A1439,8,4)</f>
        <v>0242</v>
      </c>
      <c r="E1439" t="str">
        <f t="shared" ref="E1439:E1502" si="99">MID(A1439,13,1)</f>
        <v>N</v>
      </c>
      <c r="F1439" t="s">
        <v>7783</v>
      </c>
      <c r="G1439" t="s">
        <v>7784</v>
      </c>
      <c r="H1439" t="s">
        <v>8615</v>
      </c>
      <c r="I1439" s="21"/>
      <c r="J14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40" spans="1:10">
      <c r="A1440" t="s">
        <v>1238</v>
      </c>
      <c r="B1440" t="str">
        <f t="shared" si="96"/>
        <v>DE</v>
      </c>
      <c r="C1440" t="str">
        <f t="shared" si="97"/>
        <v>041</v>
      </c>
      <c r="D1440" t="str">
        <f t="shared" si="98"/>
        <v>0234</v>
      </c>
      <c r="E1440" t="str">
        <f t="shared" si="99"/>
        <v>N</v>
      </c>
      <c r="F1440" t="s">
        <v>7791</v>
      </c>
      <c r="G1440" t="s">
        <v>7792</v>
      </c>
      <c r="H1440" t="s">
        <v>8616</v>
      </c>
      <c r="I1440" s="21"/>
      <c r="J14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41" spans="1:10">
      <c r="A1441" t="s">
        <v>1149</v>
      </c>
      <c r="B1441" t="str">
        <f t="shared" si="96"/>
        <v>DE</v>
      </c>
      <c r="C1441" t="str">
        <f t="shared" si="97"/>
        <v>040</v>
      </c>
      <c r="D1441" t="str">
        <f t="shared" si="98"/>
        <v>1009</v>
      </c>
      <c r="E1441" t="str">
        <f t="shared" si="99"/>
        <v>N</v>
      </c>
      <c r="F1441" t="s">
        <v>7783</v>
      </c>
      <c r="G1441" t="s">
        <v>7784</v>
      </c>
      <c r="H1441" t="s">
        <v>8617</v>
      </c>
      <c r="J14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42" spans="1:10">
      <c r="A1442" t="s">
        <v>1231</v>
      </c>
      <c r="B1442" t="str">
        <f t="shared" si="96"/>
        <v>IL</v>
      </c>
      <c r="C1442" t="str">
        <f t="shared" si="97"/>
        <v>006</v>
      </c>
      <c r="D1442" t="str">
        <f t="shared" si="98"/>
        <v>1059</v>
      </c>
      <c r="E1442" t="str">
        <f t="shared" si="99"/>
        <v>N</v>
      </c>
      <c r="F1442" t="s">
        <v>7789</v>
      </c>
      <c r="G1442" t="s">
        <v>7790</v>
      </c>
      <c r="H1442" t="s">
        <v>8617</v>
      </c>
      <c r="J14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43" spans="1:10">
      <c r="A1443" t="s">
        <v>1967</v>
      </c>
      <c r="B1443" t="str">
        <f t="shared" si="96"/>
        <v>DE</v>
      </c>
      <c r="C1443" t="str">
        <f t="shared" si="97"/>
        <v>041</v>
      </c>
      <c r="D1443" t="str">
        <f t="shared" si="98"/>
        <v>0243</v>
      </c>
      <c r="E1443" t="str">
        <f t="shared" si="99"/>
        <v>N</v>
      </c>
      <c r="F1443" t="s">
        <v>7783</v>
      </c>
      <c r="G1443" t="s">
        <v>7784</v>
      </c>
      <c r="H1443" t="s">
        <v>8618</v>
      </c>
      <c r="I1443" s="21"/>
      <c r="J14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44" spans="1:10">
      <c r="A1444" t="s">
        <v>1968</v>
      </c>
      <c r="B1444" t="str">
        <f t="shared" si="96"/>
        <v>DE</v>
      </c>
      <c r="C1444" t="str">
        <f t="shared" si="97"/>
        <v>041</v>
      </c>
      <c r="D1444" t="str">
        <f t="shared" si="98"/>
        <v>0244</v>
      </c>
      <c r="E1444" t="str">
        <f t="shared" si="99"/>
        <v>N</v>
      </c>
      <c r="F1444" t="s">
        <v>7783</v>
      </c>
      <c r="G1444" t="s">
        <v>7784</v>
      </c>
      <c r="H1444" t="s">
        <v>8619</v>
      </c>
      <c r="I1444" s="21"/>
      <c r="J14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45" spans="1:10">
      <c r="A1445" t="s">
        <v>1969</v>
      </c>
      <c r="B1445" t="str">
        <f t="shared" si="96"/>
        <v>DE</v>
      </c>
      <c r="C1445" t="str">
        <f t="shared" si="97"/>
        <v>041</v>
      </c>
      <c r="D1445" t="str">
        <f t="shared" si="98"/>
        <v>0245</v>
      </c>
      <c r="E1445" t="str">
        <f t="shared" si="99"/>
        <v>N</v>
      </c>
      <c r="F1445" t="s">
        <v>7783</v>
      </c>
      <c r="G1445" t="s">
        <v>7784</v>
      </c>
      <c r="H1445" t="s">
        <v>8620</v>
      </c>
      <c r="I1445" s="21"/>
      <c r="J14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46" spans="1:10">
      <c r="A1446" s="23" t="s">
        <v>1667</v>
      </c>
      <c r="B1446" s="23" t="str">
        <f t="shared" si="96"/>
        <v>US</v>
      </c>
      <c r="C1446" s="23" t="str">
        <f t="shared" si="97"/>
        <v>037</v>
      </c>
      <c r="D1446" s="23" t="str">
        <f t="shared" si="98"/>
        <v>8016</v>
      </c>
      <c r="E1446" s="23" t="str">
        <f t="shared" si="99"/>
        <v>M</v>
      </c>
      <c r="F1446" s="23" t="s">
        <v>7783</v>
      </c>
      <c r="G1446" s="23" t="s">
        <v>7784</v>
      </c>
      <c r="H1446" s="24" t="s">
        <v>8620</v>
      </c>
      <c r="J14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1447" spans="1:10">
      <c r="A1447" t="s">
        <v>1970</v>
      </c>
      <c r="B1447" t="str">
        <f t="shared" si="96"/>
        <v>DE</v>
      </c>
      <c r="C1447" t="str">
        <f t="shared" si="97"/>
        <v>041</v>
      </c>
      <c r="D1447" t="str">
        <f t="shared" si="98"/>
        <v>0246</v>
      </c>
      <c r="E1447" t="str">
        <f t="shared" si="99"/>
        <v>N</v>
      </c>
      <c r="F1447" t="s">
        <v>7783</v>
      </c>
      <c r="G1447" t="s">
        <v>7784</v>
      </c>
      <c r="H1447" t="s">
        <v>8621</v>
      </c>
      <c r="I1447" s="21"/>
      <c r="J14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48" spans="1:10">
      <c r="A1448" t="s">
        <v>1971</v>
      </c>
      <c r="B1448" t="str">
        <f t="shared" si="96"/>
        <v>DE</v>
      </c>
      <c r="C1448" t="str">
        <f t="shared" si="97"/>
        <v>041</v>
      </c>
      <c r="D1448" t="str">
        <f t="shared" si="98"/>
        <v>0247</v>
      </c>
      <c r="E1448" t="str">
        <f t="shared" si="99"/>
        <v>N</v>
      </c>
      <c r="F1448" t="s">
        <v>7783</v>
      </c>
      <c r="G1448" t="s">
        <v>7784</v>
      </c>
      <c r="H1448" t="s">
        <v>8622</v>
      </c>
      <c r="I1448" s="21"/>
      <c r="J14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49" spans="1:10">
      <c r="A1449" t="s">
        <v>1972</v>
      </c>
      <c r="B1449" t="str">
        <f t="shared" si="96"/>
        <v>DE</v>
      </c>
      <c r="C1449" t="str">
        <f t="shared" si="97"/>
        <v>041</v>
      </c>
      <c r="D1449" t="str">
        <f t="shared" si="98"/>
        <v>0248</v>
      </c>
      <c r="E1449" t="str">
        <f t="shared" si="99"/>
        <v>N</v>
      </c>
      <c r="F1449" t="s">
        <v>7783</v>
      </c>
      <c r="G1449" t="s">
        <v>7784</v>
      </c>
      <c r="H1449" t="s">
        <v>8622</v>
      </c>
      <c r="I1449" s="21"/>
      <c r="J14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0" spans="1:10">
      <c r="A1450" t="s">
        <v>1973</v>
      </c>
      <c r="B1450" t="str">
        <f t="shared" si="96"/>
        <v>DE</v>
      </c>
      <c r="C1450" t="str">
        <f t="shared" si="97"/>
        <v>041</v>
      </c>
      <c r="D1450" t="str">
        <f t="shared" si="98"/>
        <v>0249</v>
      </c>
      <c r="E1450" t="str">
        <f t="shared" si="99"/>
        <v>N</v>
      </c>
      <c r="F1450" t="s">
        <v>7783</v>
      </c>
      <c r="G1450" t="s">
        <v>7784</v>
      </c>
      <c r="H1450" t="s">
        <v>8623</v>
      </c>
      <c r="I1450" s="21"/>
      <c r="J14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1" spans="1:10">
      <c r="A1451" t="s">
        <v>1664</v>
      </c>
      <c r="B1451" t="str">
        <f t="shared" si="96"/>
        <v>US</v>
      </c>
      <c r="C1451" t="str">
        <f t="shared" si="97"/>
        <v>037</v>
      </c>
      <c r="D1451" t="str">
        <f t="shared" si="98"/>
        <v>8005</v>
      </c>
      <c r="E1451" t="str">
        <f t="shared" si="99"/>
        <v>M</v>
      </c>
      <c r="F1451" t="s">
        <v>7791</v>
      </c>
      <c r="G1451" t="s">
        <v>7792</v>
      </c>
      <c r="H1451" t="s">
        <v>8623</v>
      </c>
      <c r="J14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52" spans="1:10">
      <c r="A1452" s="23" t="s">
        <v>1713</v>
      </c>
      <c r="B1452" s="23" t="str">
        <f t="shared" si="96"/>
        <v>US</v>
      </c>
      <c r="C1452" s="23" t="str">
        <f t="shared" si="97"/>
        <v>037</v>
      </c>
      <c r="D1452" s="23" t="str">
        <f t="shared" si="98"/>
        <v>8029</v>
      </c>
      <c r="E1452" s="23" t="str">
        <f t="shared" si="99"/>
        <v>M</v>
      </c>
      <c r="F1452" s="23" t="s">
        <v>7783</v>
      </c>
      <c r="G1452" s="23" t="s">
        <v>7784</v>
      </c>
      <c r="H1452" s="24" t="s">
        <v>8624</v>
      </c>
      <c r="J14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1453" spans="1:10">
      <c r="A1453" t="s">
        <v>1974</v>
      </c>
      <c r="B1453" t="str">
        <f t="shared" si="96"/>
        <v>DE</v>
      </c>
      <c r="C1453" t="str">
        <f t="shared" si="97"/>
        <v>041</v>
      </c>
      <c r="D1453" t="str">
        <f t="shared" si="98"/>
        <v>0250</v>
      </c>
      <c r="E1453" t="str">
        <f t="shared" si="99"/>
        <v>N</v>
      </c>
      <c r="F1453" t="s">
        <v>7783</v>
      </c>
      <c r="G1453" t="s">
        <v>7784</v>
      </c>
      <c r="H1453" t="s">
        <v>8625</v>
      </c>
      <c r="I1453" s="21"/>
      <c r="J14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4" spans="1:10">
      <c r="A1454" t="s">
        <v>1975</v>
      </c>
      <c r="B1454" t="str">
        <f t="shared" si="96"/>
        <v>DE</v>
      </c>
      <c r="C1454" t="str">
        <f t="shared" si="97"/>
        <v>041</v>
      </c>
      <c r="D1454" t="str">
        <f t="shared" si="98"/>
        <v>0251</v>
      </c>
      <c r="E1454" t="str">
        <f t="shared" si="99"/>
        <v>N</v>
      </c>
      <c r="F1454" t="s">
        <v>7783</v>
      </c>
      <c r="G1454" t="s">
        <v>7784</v>
      </c>
      <c r="H1454" t="s">
        <v>8625</v>
      </c>
      <c r="I1454" s="21"/>
      <c r="J14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5" spans="1:10">
      <c r="A1455" t="s">
        <v>1976</v>
      </c>
      <c r="B1455" t="str">
        <f t="shared" si="96"/>
        <v>DE</v>
      </c>
      <c r="C1455" t="str">
        <f t="shared" si="97"/>
        <v>041</v>
      </c>
      <c r="D1455" t="str">
        <f t="shared" si="98"/>
        <v>0252</v>
      </c>
      <c r="E1455" t="str">
        <f t="shared" si="99"/>
        <v>N</v>
      </c>
      <c r="F1455" t="s">
        <v>7783</v>
      </c>
      <c r="G1455" t="s">
        <v>7784</v>
      </c>
      <c r="H1455" t="s">
        <v>8625</v>
      </c>
      <c r="I1455" s="21"/>
      <c r="J14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6" spans="1:10">
      <c r="A1456" t="s">
        <v>1979</v>
      </c>
      <c r="B1456" t="str">
        <f t="shared" si="96"/>
        <v>DE</v>
      </c>
      <c r="C1456" t="str">
        <f t="shared" si="97"/>
        <v>041</v>
      </c>
      <c r="D1456" t="str">
        <f t="shared" si="98"/>
        <v>0253</v>
      </c>
      <c r="E1456" t="str">
        <f t="shared" si="99"/>
        <v>N</v>
      </c>
      <c r="F1456" t="s">
        <v>7783</v>
      </c>
      <c r="G1456" t="s">
        <v>7784</v>
      </c>
      <c r="H1456" t="s">
        <v>8625</v>
      </c>
      <c r="I1456" s="21"/>
      <c r="J14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7" spans="1:10">
      <c r="A1457" t="s">
        <v>1980</v>
      </c>
      <c r="B1457" t="str">
        <f t="shared" si="96"/>
        <v>DE</v>
      </c>
      <c r="C1457" t="str">
        <f t="shared" si="97"/>
        <v>041</v>
      </c>
      <c r="D1457" t="str">
        <f t="shared" si="98"/>
        <v>0254</v>
      </c>
      <c r="E1457" t="str">
        <f t="shared" si="99"/>
        <v>N</v>
      </c>
      <c r="F1457" t="s">
        <v>7783</v>
      </c>
      <c r="G1457" t="s">
        <v>7784</v>
      </c>
      <c r="H1457" t="s">
        <v>8626</v>
      </c>
      <c r="I1457" s="21"/>
      <c r="J14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8" spans="1:10">
      <c r="A1458" t="s">
        <v>1981</v>
      </c>
      <c r="B1458" t="str">
        <f t="shared" si="96"/>
        <v>DE</v>
      </c>
      <c r="C1458" t="str">
        <f t="shared" si="97"/>
        <v>041</v>
      </c>
      <c r="D1458" t="str">
        <f t="shared" si="98"/>
        <v>0255</v>
      </c>
      <c r="E1458" t="str">
        <f t="shared" si="99"/>
        <v>N</v>
      </c>
      <c r="F1458" t="s">
        <v>7783</v>
      </c>
      <c r="G1458" t="s">
        <v>7784</v>
      </c>
      <c r="H1458" t="s">
        <v>8626</v>
      </c>
      <c r="I1458" s="21"/>
      <c r="J14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59" spans="1:10">
      <c r="A1459" t="s">
        <v>1149</v>
      </c>
      <c r="B1459" t="str">
        <f t="shared" si="96"/>
        <v>DE</v>
      </c>
      <c r="C1459" t="str">
        <f t="shared" si="97"/>
        <v>040</v>
      </c>
      <c r="D1459" t="str">
        <f t="shared" si="98"/>
        <v>1009</v>
      </c>
      <c r="E1459" t="str">
        <f t="shared" si="99"/>
        <v>N</v>
      </c>
      <c r="F1459" t="s">
        <v>7791</v>
      </c>
      <c r="G1459" t="s">
        <v>7792</v>
      </c>
      <c r="H1459" t="s">
        <v>8627</v>
      </c>
      <c r="J1459" s="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60" spans="1:10">
      <c r="A1460" t="s">
        <v>1982</v>
      </c>
      <c r="B1460" t="str">
        <f t="shared" si="96"/>
        <v>DE</v>
      </c>
      <c r="C1460" t="str">
        <f t="shared" si="97"/>
        <v>041</v>
      </c>
      <c r="D1460" t="str">
        <f t="shared" si="98"/>
        <v>0256</v>
      </c>
      <c r="E1460" t="str">
        <f t="shared" si="99"/>
        <v>N</v>
      </c>
      <c r="F1460" t="s">
        <v>7783</v>
      </c>
      <c r="G1460" t="s">
        <v>7784</v>
      </c>
      <c r="H1460" t="s">
        <v>8627</v>
      </c>
      <c r="I1460" s="21"/>
      <c r="J14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61" spans="1:10">
      <c r="A1461" t="s">
        <v>931</v>
      </c>
      <c r="B1461" t="str">
        <f t="shared" si="96"/>
        <v>IL</v>
      </c>
      <c r="C1461" t="str">
        <f t="shared" si="97"/>
        <v>006</v>
      </c>
      <c r="D1461" t="str">
        <f t="shared" si="98"/>
        <v>1062</v>
      </c>
      <c r="E1461" t="str">
        <f t="shared" si="99"/>
        <v>N</v>
      </c>
      <c r="F1461" t="s">
        <v>7783</v>
      </c>
      <c r="G1461" t="s">
        <v>7784</v>
      </c>
      <c r="H1461" t="s">
        <v>8627</v>
      </c>
      <c r="J14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62" spans="1:10">
      <c r="A1462" t="s">
        <v>1983</v>
      </c>
      <c r="B1462" t="str">
        <f t="shared" si="96"/>
        <v>DE</v>
      </c>
      <c r="C1462" t="str">
        <f t="shared" si="97"/>
        <v>041</v>
      </c>
      <c r="D1462" t="str">
        <f t="shared" si="98"/>
        <v>0257</v>
      </c>
      <c r="E1462" t="str">
        <f t="shared" si="99"/>
        <v>N</v>
      </c>
      <c r="F1462" t="s">
        <v>7783</v>
      </c>
      <c r="G1462" t="s">
        <v>7784</v>
      </c>
      <c r="H1462" t="s">
        <v>8628</v>
      </c>
      <c r="I1462" s="21"/>
      <c r="J14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63" spans="1:10">
      <c r="A1463" t="s">
        <v>1984</v>
      </c>
      <c r="B1463" t="str">
        <f t="shared" si="96"/>
        <v>DE</v>
      </c>
      <c r="C1463" t="str">
        <f t="shared" si="97"/>
        <v>041</v>
      </c>
      <c r="D1463" t="str">
        <f t="shared" si="98"/>
        <v>0258</v>
      </c>
      <c r="E1463" t="str">
        <f t="shared" si="99"/>
        <v>N</v>
      </c>
      <c r="F1463" t="s">
        <v>7783</v>
      </c>
      <c r="G1463" t="s">
        <v>7784</v>
      </c>
      <c r="H1463" t="s">
        <v>8629</v>
      </c>
      <c r="I1463" s="21"/>
      <c r="J14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64" spans="1:10">
      <c r="A1464" t="s">
        <v>1220</v>
      </c>
      <c r="B1464" t="str">
        <f t="shared" si="96"/>
        <v>IL</v>
      </c>
      <c r="C1464" t="str">
        <f t="shared" si="97"/>
        <v>006</v>
      </c>
      <c r="D1464" t="str">
        <f t="shared" si="98"/>
        <v>1049</v>
      </c>
      <c r="E1464" t="str">
        <f t="shared" si="99"/>
        <v>N</v>
      </c>
      <c r="F1464" t="s">
        <v>7789</v>
      </c>
      <c r="G1464" t="s">
        <v>7790</v>
      </c>
      <c r="H1464" t="s">
        <v>8630</v>
      </c>
      <c r="J14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65" spans="1:10">
      <c r="A1465" t="s">
        <v>1001</v>
      </c>
      <c r="B1465" t="str">
        <f t="shared" si="96"/>
        <v>DE</v>
      </c>
      <c r="C1465" t="str">
        <f t="shared" si="97"/>
        <v>040</v>
      </c>
      <c r="D1465" t="str">
        <f t="shared" si="98"/>
        <v>1010</v>
      </c>
      <c r="E1465" t="str">
        <f t="shared" si="99"/>
        <v>N</v>
      </c>
      <c r="F1465" t="s">
        <v>7783</v>
      </c>
      <c r="G1465" t="s">
        <v>7784</v>
      </c>
      <c r="H1465" t="s">
        <v>8631</v>
      </c>
      <c r="J14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66" spans="1:10">
      <c r="A1466" t="s">
        <v>1525</v>
      </c>
      <c r="B1466" t="str">
        <f t="shared" si="96"/>
        <v>DE</v>
      </c>
      <c r="C1466" t="str">
        <f t="shared" si="97"/>
        <v>040</v>
      </c>
      <c r="D1466" t="str">
        <f t="shared" si="98"/>
        <v>1008</v>
      </c>
      <c r="E1466" t="str">
        <f t="shared" si="99"/>
        <v>N</v>
      </c>
      <c r="F1466" t="s">
        <v>7789</v>
      </c>
      <c r="G1466" t="s">
        <v>7790</v>
      </c>
      <c r="H1466" t="s">
        <v>8632</v>
      </c>
      <c r="J14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67" spans="1:10">
      <c r="A1467" t="s">
        <v>1985</v>
      </c>
      <c r="B1467" t="str">
        <f t="shared" si="96"/>
        <v>DE</v>
      </c>
      <c r="C1467" t="str">
        <f t="shared" si="97"/>
        <v>041</v>
      </c>
      <c r="D1467" t="str">
        <f t="shared" si="98"/>
        <v>0259</v>
      </c>
      <c r="E1467" t="str">
        <f t="shared" si="99"/>
        <v>N</v>
      </c>
      <c r="F1467" t="s">
        <v>7783</v>
      </c>
      <c r="G1467" t="s">
        <v>7784</v>
      </c>
      <c r="H1467" t="s">
        <v>8632</v>
      </c>
      <c r="I1467" s="21"/>
      <c r="J14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68" spans="1:10">
      <c r="A1468" t="s">
        <v>1986</v>
      </c>
      <c r="B1468" t="str">
        <f t="shared" si="96"/>
        <v>DE</v>
      </c>
      <c r="C1468" t="str">
        <f t="shared" si="97"/>
        <v>041</v>
      </c>
      <c r="D1468" t="str">
        <f t="shared" si="98"/>
        <v>0260</v>
      </c>
      <c r="E1468" t="str">
        <f t="shared" si="99"/>
        <v>N</v>
      </c>
      <c r="F1468" t="s">
        <v>7783</v>
      </c>
      <c r="G1468" t="s">
        <v>7784</v>
      </c>
      <c r="H1468" t="s">
        <v>8632</v>
      </c>
      <c r="I1468" s="21"/>
      <c r="J14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69" spans="1:10">
      <c r="A1469" t="s">
        <v>931</v>
      </c>
      <c r="B1469" t="str">
        <f t="shared" si="96"/>
        <v>IL</v>
      </c>
      <c r="C1469" t="str">
        <f t="shared" si="97"/>
        <v>006</v>
      </c>
      <c r="D1469" t="str">
        <f t="shared" si="98"/>
        <v>1062</v>
      </c>
      <c r="E1469" t="str">
        <f t="shared" si="99"/>
        <v>N</v>
      </c>
      <c r="F1469" t="s">
        <v>7791</v>
      </c>
      <c r="G1469" t="s">
        <v>7792</v>
      </c>
      <c r="H1469" t="s">
        <v>8633</v>
      </c>
      <c r="J14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70" spans="1:10">
      <c r="A1470" t="s">
        <v>1987</v>
      </c>
      <c r="B1470" t="str">
        <f t="shared" si="96"/>
        <v>DE</v>
      </c>
      <c r="C1470" t="str">
        <f t="shared" si="97"/>
        <v>041</v>
      </c>
      <c r="D1470" t="str">
        <f t="shared" si="98"/>
        <v>0261</v>
      </c>
      <c r="E1470" t="str">
        <f t="shared" si="99"/>
        <v>N</v>
      </c>
      <c r="F1470" t="s">
        <v>7783</v>
      </c>
      <c r="G1470" t="s">
        <v>7784</v>
      </c>
      <c r="H1470" t="s">
        <v>8634</v>
      </c>
      <c r="I1470" s="21"/>
      <c r="J14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71" spans="1:10">
      <c r="A1471" t="s">
        <v>1988</v>
      </c>
      <c r="B1471" t="str">
        <f t="shared" si="96"/>
        <v>DE</v>
      </c>
      <c r="C1471" t="str">
        <f t="shared" si="97"/>
        <v>041</v>
      </c>
      <c r="D1471" t="str">
        <f t="shared" si="98"/>
        <v>0262</v>
      </c>
      <c r="E1471" t="str">
        <f t="shared" si="99"/>
        <v>N</v>
      </c>
      <c r="F1471" t="s">
        <v>7783</v>
      </c>
      <c r="G1471" t="s">
        <v>7784</v>
      </c>
      <c r="H1471" t="s">
        <v>8635</v>
      </c>
      <c r="I1471" s="21"/>
      <c r="J14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72" spans="1:10">
      <c r="A1472" t="s">
        <v>1001</v>
      </c>
      <c r="B1472" t="str">
        <f t="shared" si="96"/>
        <v>DE</v>
      </c>
      <c r="C1472" t="str">
        <f t="shared" si="97"/>
        <v>040</v>
      </c>
      <c r="D1472" t="str">
        <f t="shared" si="98"/>
        <v>1010</v>
      </c>
      <c r="E1472" t="str">
        <f t="shared" si="99"/>
        <v>N</v>
      </c>
      <c r="F1472" t="s">
        <v>7791</v>
      </c>
      <c r="G1472" t="s">
        <v>7792</v>
      </c>
      <c r="H1472" t="s">
        <v>8636</v>
      </c>
      <c r="J14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73" spans="1:10">
      <c r="A1473" t="s">
        <v>1990</v>
      </c>
      <c r="B1473" t="str">
        <f t="shared" si="96"/>
        <v>DE</v>
      </c>
      <c r="C1473" t="str">
        <f t="shared" si="97"/>
        <v>041</v>
      </c>
      <c r="D1473" t="str">
        <f t="shared" si="98"/>
        <v>0263</v>
      </c>
      <c r="E1473" t="str">
        <f t="shared" si="99"/>
        <v>N</v>
      </c>
      <c r="F1473" t="s">
        <v>7783</v>
      </c>
      <c r="G1473" t="s">
        <v>7784</v>
      </c>
      <c r="H1473" t="s">
        <v>8636</v>
      </c>
      <c r="I1473" s="21"/>
      <c r="J14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74" spans="1:10">
      <c r="A1474" t="s">
        <v>1232</v>
      </c>
      <c r="B1474" t="str">
        <f t="shared" si="96"/>
        <v>IL</v>
      </c>
      <c r="C1474" t="str">
        <f t="shared" si="97"/>
        <v>006</v>
      </c>
      <c r="D1474" t="str">
        <f t="shared" si="98"/>
        <v>1060</v>
      </c>
      <c r="E1474" t="str">
        <f t="shared" si="99"/>
        <v>N</v>
      </c>
      <c r="F1474" t="s">
        <v>7789</v>
      </c>
      <c r="G1474" t="s">
        <v>7790</v>
      </c>
      <c r="H1474" t="s">
        <v>8636</v>
      </c>
      <c r="J14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475" spans="1:10">
      <c r="A1475" t="s">
        <v>1991</v>
      </c>
      <c r="B1475" t="str">
        <f t="shared" si="96"/>
        <v>DE</v>
      </c>
      <c r="C1475" t="str">
        <f t="shared" si="97"/>
        <v>041</v>
      </c>
      <c r="D1475" t="str">
        <f t="shared" si="98"/>
        <v>0264</v>
      </c>
      <c r="E1475" t="str">
        <f t="shared" si="99"/>
        <v>N</v>
      </c>
      <c r="F1475" t="s">
        <v>7783</v>
      </c>
      <c r="G1475" t="s">
        <v>7784</v>
      </c>
      <c r="H1475" t="s">
        <v>8637</v>
      </c>
      <c r="I1475" s="21"/>
      <c r="J14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76" spans="1:10">
      <c r="A1476" t="s">
        <v>1992</v>
      </c>
      <c r="B1476" t="str">
        <f t="shared" si="96"/>
        <v>DE</v>
      </c>
      <c r="C1476" t="str">
        <f t="shared" si="97"/>
        <v>041</v>
      </c>
      <c r="D1476" t="str">
        <f t="shared" si="98"/>
        <v>0265</v>
      </c>
      <c r="E1476" t="str">
        <f t="shared" si="99"/>
        <v>N</v>
      </c>
      <c r="F1476" t="s">
        <v>7783</v>
      </c>
      <c r="G1476" t="s">
        <v>7784</v>
      </c>
      <c r="H1476" t="s">
        <v>8638</v>
      </c>
      <c r="I1476" s="21"/>
      <c r="J14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77" spans="1:10">
      <c r="A1477" t="s">
        <v>1993</v>
      </c>
      <c r="B1477" t="str">
        <f t="shared" si="96"/>
        <v>DE</v>
      </c>
      <c r="C1477" t="str">
        <f t="shared" si="97"/>
        <v>041</v>
      </c>
      <c r="D1477" t="str">
        <f t="shared" si="98"/>
        <v>0266</v>
      </c>
      <c r="E1477" t="str">
        <f t="shared" si="99"/>
        <v>N</v>
      </c>
      <c r="F1477" t="s">
        <v>7783</v>
      </c>
      <c r="G1477" t="s">
        <v>7784</v>
      </c>
      <c r="H1477" t="s">
        <v>8639</v>
      </c>
      <c r="I1477" s="21"/>
      <c r="J14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78" spans="1:10">
      <c r="A1478" t="s">
        <v>1450</v>
      </c>
      <c r="B1478" t="str">
        <f t="shared" si="96"/>
        <v>IL</v>
      </c>
      <c r="C1478" t="str">
        <f t="shared" si="97"/>
        <v>006</v>
      </c>
      <c r="D1478" t="str">
        <f t="shared" si="98"/>
        <v>1064</v>
      </c>
      <c r="E1478" t="str">
        <f t="shared" si="99"/>
        <v>N</v>
      </c>
      <c r="F1478" t="s">
        <v>7783</v>
      </c>
      <c r="G1478" t="s">
        <v>7784</v>
      </c>
      <c r="H1478" t="s">
        <v>8640</v>
      </c>
      <c r="J14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79" spans="1:10">
      <c r="A1479" t="s">
        <v>1526</v>
      </c>
      <c r="B1479" t="str">
        <f t="shared" si="96"/>
        <v>DE</v>
      </c>
      <c r="C1479" t="str">
        <f t="shared" si="97"/>
        <v>040</v>
      </c>
      <c r="D1479" t="str">
        <f t="shared" si="98"/>
        <v>1011</v>
      </c>
      <c r="E1479" t="str">
        <f t="shared" si="99"/>
        <v>N</v>
      </c>
      <c r="F1479" t="s">
        <v>7783</v>
      </c>
      <c r="G1479" t="s">
        <v>7784</v>
      </c>
      <c r="H1479" t="s">
        <v>8641</v>
      </c>
      <c r="J14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80" spans="1:10">
      <c r="A1480" t="s">
        <v>1994</v>
      </c>
      <c r="B1480" t="str">
        <f t="shared" si="96"/>
        <v>DE</v>
      </c>
      <c r="C1480" t="str">
        <f t="shared" si="97"/>
        <v>041</v>
      </c>
      <c r="D1480" t="str">
        <f t="shared" si="98"/>
        <v>0267</v>
      </c>
      <c r="E1480" t="str">
        <f t="shared" si="99"/>
        <v>N</v>
      </c>
      <c r="F1480" t="s">
        <v>7783</v>
      </c>
      <c r="G1480" t="s">
        <v>7784</v>
      </c>
      <c r="H1480" t="s">
        <v>8641</v>
      </c>
      <c r="I1480" s="21"/>
      <c r="J14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81" spans="1:10">
      <c r="A1481" t="s">
        <v>999</v>
      </c>
      <c r="B1481" t="str">
        <f t="shared" si="96"/>
        <v>DE</v>
      </c>
      <c r="C1481" t="str">
        <f t="shared" si="97"/>
        <v>040</v>
      </c>
      <c r="D1481" t="str">
        <f t="shared" si="98"/>
        <v>1003</v>
      </c>
      <c r="E1481" t="str">
        <f t="shared" si="99"/>
        <v>N</v>
      </c>
      <c r="F1481" t="s">
        <v>7783</v>
      </c>
      <c r="G1481" t="s">
        <v>7784</v>
      </c>
      <c r="H1481" t="s">
        <v>8642</v>
      </c>
      <c r="J14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82" spans="1:10">
      <c r="A1482" t="s">
        <v>1995</v>
      </c>
      <c r="B1482" t="str">
        <f t="shared" si="96"/>
        <v>DE</v>
      </c>
      <c r="C1482" t="str">
        <f t="shared" si="97"/>
        <v>041</v>
      </c>
      <c r="D1482" t="str">
        <f t="shared" si="98"/>
        <v>0268</v>
      </c>
      <c r="E1482" t="str">
        <f t="shared" si="99"/>
        <v>N</v>
      </c>
      <c r="F1482" t="s">
        <v>7783</v>
      </c>
      <c r="G1482" t="s">
        <v>7784</v>
      </c>
      <c r="H1482" t="s">
        <v>8642</v>
      </c>
      <c r="I1482" s="21"/>
      <c r="J14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83" spans="1:10">
      <c r="A1483" t="s">
        <v>1451</v>
      </c>
      <c r="B1483" t="str">
        <f t="shared" si="96"/>
        <v>IL</v>
      </c>
      <c r="C1483" t="str">
        <f t="shared" si="97"/>
        <v>006</v>
      </c>
      <c r="D1483" t="str">
        <f t="shared" si="98"/>
        <v>1065</v>
      </c>
      <c r="E1483" t="str">
        <f t="shared" si="99"/>
        <v>N</v>
      </c>
      <c r="F1483" t="s">
        <v>7783</v>
      </c>
      <c r="G1483" t="s">
        <v>7784</v>
      </c>
      <c r="H1483" t="s">
        <v>8642</v>
      </c>
      <c r="J14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84" spans="1:10">
      <c r="A1484" t="s">
        <v>1996</v>
      </c>
      <c r="B1484" t="str">
        <f t="shared" si="96"/>
        <v>DE</v>
      </c>
      <c r="C1484" t="str">
        <f t="shared" si="97"/>
        <v>041</v>
      </c>
      <c r="D1484" t="str">
        <f t="shared" si="98"/>
        <v>0270</v>
      </c>
      <c r="E1484" t="str">
        <f t="shared" si="99"/>
        <v>N</v>
      </c>
      <c r="F1484" t="s">
        <v>7783</v>
      </c>
      <c r="G1484" t="s">
        <v>7784</v>
      </c>
      <c r="H1484" t="s">
        <v>8643</v>
      </c>
      <c r="I1484" s="21"/>
      <c r="J14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85" spans="1:10">
      <c r="A1485" t="s">
        <v>1465</v>
      </c>
      <c r="B1485" t="str">
        <f t="shared" si="96"/>
        <v>IL</v>
      </c>
      <c r="C1485" t="str">
        <f t="shared" si="97"/>
        <v>006</v>
      </c>
      <c r="D1485" t="str">
        <f t="shared" si="98"/>
        <v>1066</v>
      </c>
      <c r="E1485" t="str">
        <f t="shared" si="99"/>
        <v>N</v>
      </c>
      <c r="F1485" t="s">
        <v>7783</v>
      </c>
      <c r="G1485" t="s">
        <v>7784</v>
      </c>
      <c r="H1485" t="s">
        <v>8644</v>
      </c>
      <c r="J14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86" spans="1:10">
      <c r="A1486" t="s">
        <v>1997</v>
      </c>
      <c r="B1486" t="str">
        <f t="shared" si="96"/>
        <v>DE</v>
      </c>
      <c r="C1486" t="str">
        <f t="shared" si="97"/>
        <v>041</v>
      </c>
      <c r="D1486" t="str">
        <f t="shared" si="98"/>
        <v>0272</v>
      </c>
      <c r="E1486" t="str">
        <f t="shared" si="99"/>
        <v>N</v>
      </c>
      <c r="F1486" t="s">
        <v>7783</v>
      </c>
      <c r="G1486" t="s">
        <v>7784</v>
      </c>
      <c r="H1486" t="s">
        <v>8645</v>
      </c>
      <c r="I1486" s="21"/>
      <c r="J14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87" spans="1:10">
      <c r="A1487" t="s">
        <v>2000</v>
      </c>
      <c r="B1487" t="str">
        <f t="shared" si="96"/>
        <v>DE</v>
      </c>
      <c r="C1487" t="str">
        <f t="shared" si="97"/>
        <v>041</v>
      </c>
      <c r="D1487" t="str">
        <f t="shared" si="98"/>
        <v>0273</v>
      </c>
      <c r="E1487" t="str">
        <f t="shared" si="99"/>
        <v>N</v>
      </c>
      <c r="F1487" t="s">
        <v>7783</v>
      </c>
      <c r="G1487" t="s">
        <v>7784</v>
      </c>
      <c r="H1487" t="s">
        <v>8646</v>
      </c>
      <c r="I1487" s="21"/>
      <c r="J14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88" spans="1:10">
      <c r="A1488" t="s">
        <v>1450</v>
      </c>
      <c r="B1488" t="str">
        <f t="shared" si="96"/>
        <v>IL</v>
      </c>
      <c r="C1488" t="str">
        <f t="shared" si="97"/>
        <v>006</v>
      </c>
      <c r="D1488" t="str">
        <f t="shared" si="98"/>
        <v>1064</v>
      </c>
      <c r="E1488" t="str">
        <f t="shared" si="99"/>
        <v>N</v>
      </c>
      <c r="F1488" t="s">
        <v>7791</v>
      </c>
      <c r="G1488" t="s">
        <v>7792</v>
      </c>
      <c r="H1488" t="s">
        <v>8647</v>
      </c>
      <c r="J14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89" spans="1:10">
      <c r="A1489" t="s">
        <v>1529</v>
      </c>
      <c r="B1489" t="str">
        <f t="shared" si="96"/>
        <v>DE</v>
      </c>
      <c r="C1489" t="str">
        <f t="shared" si="97"/>
        <v>040</v>
      </c>
      <c r="D1489" t="str">
        <f t="shared" si="98"/>
        <v>1014</v>
      </c>
      <c r="E1489" t="str">
        <f t="shared" si="99"/>
        <v>N</v>
      </c>
      <c r="F1489" t="s">
        <v>7783</v>
      </c>
      <c r="G1489" t="s">
        <v>7784</v>
      </c>
      <c r="H1489" t="s">
        <v>8648</v>
      </c>
      <c r="J14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90" spans="1:10">
      <c r="A1490" t="s">
        <v>1124</v>
      </c>
      <c r="B1490" t="str">
        <f t="shared" si="96"/>
        <v>IL</v>
      </c>
      <c r="C1490" t="str">
        <f t="shared" si="97"/>
        <v>006</v>
      </c>
      <c r="D1490" t="str">
        <f t="shared" si="98"/>
        <v>1067</v>
      </c>
      <c r="E1490" t="str">
        <f t="shared" si="99"/>
        <v>N</v>
      </c>
      <c r="F1490" t="s">
        <v>7783</v>
      </c>
      <c r="G1490" t="s">
        <v>7784</v>
      </c>
      <c r="H1490" t="s">
        <v>8649</v>
      </c>
      <c r="J14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91" spans="1:10">
      <c r="A1491" t="s">
        <v>999</v>
      </c>
      <c r="B1491" t="str">
        <f t="shared" si="96"/>
        <v>DE</v>
      </c>
      <c r="C1491" t="str">
        <f t="shared" si="97"/>
        <v>040</v>
      </c>
      <c r="D1491" t="str">
        <f t="shared" si="98"/>
        <v>1003</v>
      </c>
      <c r="E1491" t="str">
        <f t="shared" si="99"/>
        <v>N</v>
      </c>
      <c r="F1491" t="s">
        <v>7791</v>
      </c>
      <c r="G1491" t="s">
        <v>7792</v>
      </c>
      <c r="H1491" t="s">
        <v>8650</v>
      </c>
      <c r="J14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492" spans="1:10">
      <c r="A1492" t="s">
        <v>1521</v>
      </c>
      <c r="B1492" t="str">
        <f t="shared" si="96"/>
        <v>DE</v>
      </c>
      <c r="C1492" t="str">
        <f t="shared" si="97"/>
        <v>040</v>
      </c>
      <c r="D1492" t="str">
        <f t="shared" si="98"/>
        <v>1004</v>
      </c>
      <c r="E1492" t="str">
        <f t="shared" si="99"/>
        <v>N</v>
      </c>
      <c r="F1492" t="s">
        <v>7783</v>
      </c>
      <c r="G1492" t="s">
        <v>7784</v>
      </c>
      <c r="H1492" t="s">
        <v>8650</v>
      </c>
      <c r="J14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93" spans="1:10">
      <c r="A1493" t="s">
        <v>1137</v>
      </c>
      <c r="B1493" t="str">
        <f t="shared" si="96"/>
        <v>IL</v>
      </c>
      <c r="C1493" t="str">
        <f t="shared" si="97"/>
        <v>003</v>
      </c>
      <c r="D1493" t="str">
        <f t="shared" si="98"/>
        <v>2365</v>
      </c>
      <c r="E1493" t="str">
        <f t="shared" si="99"/>
        <v>M</v>
      </c>
      <c r="F1493" t="s">
        <v>7783</v>
      </c>
      <c r="G1493" t="s">
        <v>7784</v>
      </c>
      <c r="H1493" t="s">
        <v>8651</v>
      </c>
      <c r="J14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494" spans="1:10">
      <c r="A1494" t="s">
        <v>775</v>
      </c>
      <c r="B1494" t="str">
        <f t="shared" si="96"/>
        <v>IL</v>
      </c>
      <c r="C1494" t="str">
        <f t="shared" si="97"/>
        <v>001</v>
      </c>
      <c r="D1494" t="str">
        <f t="shared" si="98"/>
        <v>1006</v>
      </c>
      <c r="E1494" t="str">
        <f t="shared" si="99"/>
        <v>N</v>
      </c>
      <c r="F1494" t="s">
        <v>7783</v>
      </c>
      <c r="G1494" t="s">
        <v>7784</v>
      </c>
      <c r="H1494" t="s">
        <v>8652</v>
      </c>
      <c r="J14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95" spans="1:10">
      <c r="A1495" t="s">
        <v>1528</v>
      </c>
      <c r="B1495" t="str">
        <f t="shared" si="96"/>
        <v>DE</v>
      </c>
      <c r="C1495" t="str">
        <f t="shared" si="97"/>
        <v>040</v>
      </c>
      <c r="D1495" t="str">
        <f t="shared" si="98"/>
        <v>1013</v>
      </c>
      <c r="E1495" t="str">
        <f t="shared" si="99"/>
        <v>N</v>
      </c>
      <c r="F1495" t="s">
        <v>7783</v>
      </c>
      <c r="G1495" t="s">
        <v>7784</v>
      </c>
      <c r="H1495" t="s">
        <v>8653</v>
      </c>
      <c r="J14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496" spans="1:10">
      <c r="A1496" t="s">
        <v>843</v>
      </c>
      <c r="B1496" t="str">
        <f t="shared" si="96"/>
        <v>IL</v>
      </c>
      <c r="C1496" t="str">
        <f t="shared" si="97"/>
        <v>003</v>
      </c>
      <c r="D1496" t="str">
        <f t="shared" si="98"/>
        <v>1304</v>
      </c>
      <c r="E1496" t="str">
        <f t="shared" si="99"/>
        <v>N</v>
      </c>
      <c r="F1496" t="s">
        <v>7783</v>
      </c>
      <c r="G1496" t="s">
        <v>7784</v>
      </c>
      <c r="H1496" t="s">
        <v>8653</v>
      </c>
      <c r="J14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497" spans="1:10">
      <c r="A1497" t="s">
        <v>2063</v>
      </c>
      <c r="B1497" t="str">
        <f t="shared" si="96"/>
        <v>IL</v>
      </c>
      <c r="C1497" t="str">
        <f t="shared" si="97"/>
        <v>001</v>
      </c>
      <c r="D1497" t="str">
        <f t="shared" si="98"/>
        <v>2021</v>
      </c>
      <c r="E1497" t="str">
        <f t="shared" si="99"/>
        <v>M</v>
      </c>
      <c r="F1497" t="s">
        <v>7783</v>
      </c>
      <c r="G1497" t="s">
        <v>7784</v>
      </c>
      <c r="H1497" t="s">
        <v>8654</v>
      </c>
      <c r="J14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498" spans="1:10">
      <c r="A1498" t="s">
        <v>1584</v>
      </c>
      <c r="B1498" t="str">
        <f t="shared" si="96"/>
        <v>IL</v>
      </c>
      <c r="C1498" t="str">
        <f t="shared" si="97"/>
        <v>001</v>
      </c>
      <c r="D1498" t="str">
        <f t="shared" si="98"/>
        <v>2023</v>
      </c>
      <c r="E1498" t="str">
        <f t="shared" si="99"/>
        <v>M</v>
      </c>
      <c r="F1498" t="s">
        <v>7783</v>
      </c>
      <c r="G1498" t="s">
        <v>7784</v>
      </c>
      <c r="H1498" t="s">
        <v>8654</v>
      </c>
      <c r="J14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1499" spans="1:10">
      <c r="A1499" t="s">
        <v>846</v>
      </c>
      <c r="B1499" t="str">
        <f t="shared" si="96"/>
        <v>IL</v>
      </c>
      <c r="C1499" t="str">
        <f t="shared" si="97"/>
        <v>003</v>
      </c>
      <c r="D1499" t="str">
        <f t="shared" si="98"/>
        <v>1314</v>
      </c>
      <c r="E1499" t="str">
        <f t="shared" si="99"/>
        <v>N</v>
      </c>
      <c r="F1499" t="s">
        <v>7783</v>
      </c>
      <c r="G1499" t="s">
        <v>7784</v>
      </c>
      <c r="H1499" t="s">
        <v>8654</v>
      </c>
      <c r="J14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00" spans="1:10">
      <c r="A1500" t="s">
        <v>1451</v>
      </c>
      <c r="B1500" t="str">
        <f t="shared" si="96"/>
        <v>IL</v>
      </c>
      <c r="C1500" t="str">
        <f t="shared" si="97"/>
        <v>006</v>
      </c>
      <c r="D1500" t="str">
        <f t="shared" si="98"/>
        <v>1065</v>
      </c>
      <c r="E1500" t="str">
        <f t="shared" si="99"/>
        <v>N</v>
      </c>
      <c r="F1500" t="s">
        <v>7791</v>
      </c>
      <c r="G1500" t="s">
        <v>7792</v>
      </c>
      <c r="H1500" t="s">
        <v>8654</v>
      </c>
      <c r="J15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01" spans="1:10">
      <c r="A1501" t="s">
        <v>1527</v>
      </c>
      <c r="B1501" t="str">
        <f t="shared" si="96"/>
        <v>DE</v>
      </c>
      <c r="C1501" t="str">
        <f t="shared" si="97"/>
        <v>040</v>
      </c>
      <c r="D1501" t="str">
        <f t="shared" si="98"/>
        <v>1012</v>
      </c>
      <c r="E1501" t="str">
        <f t="shared" si="99"/>
        <v>N</v>
      </c>
      <c r="F1501" t="s">
        <v>7783</v>
      </c>
      <c r="G1501" t="s">
        <v>7784</v>
      </c>
      <c r="H1501" t="s">
        <v>8655</v>
      </c>
      <c r="J15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02" spans="1:10">
      <c r="A1502" t="s">
        <v>1526</v>
      </c>
      <c r="B1502" t="str">
        <f t="shared" si="96"/>
        <v>DE</v>
      </c>
      <c r="C1502" t="str">
        <f t="shared" si="97"/>
        <v>040</v>
      </c>
      <c r="D1502" t="str">
        <f t="shared" si="98"/>
        <v>1011</v>
      </c>
      <c r="E1502" t="str">
        <f t="shared" si="99"/>
        <v>N</v>
      </c>
      <c r="F1502" t="s">
        <v>7789</v>
      </c>
      <c r="G1502" t="s">
        <v>7790</v>
      </c>
      <c r="H1502" t="s">
        <v>8656</v>
      </c>
      <c r="J15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03" spans="1:10">
      <c r="A1503" t="s">
        <v>1672</v>
      </c>
      <c r="B1503" t="str">
        <f t="shared" ref="B1503:B1566" si="100">LEFT(A1503,2)</f>
        <v>IL</v>
      </c>
      <c r="C1503" t="str">
        <f t="shared" ref="C1503:C1566" si="101">MID(A1503,4,3)</f>
        <v>001</v>
      </c>
      <c r="D1503" t="str">
        <f t="shared" ref="D1503:D1566" si="102">MID(A1503,8,4)</f>
        <v>2033</v>
      </c>
      <c r="E1503" t="str">
        <f t="shared" ref="E1503:E1566" si="103">MID(A1503,13,1)</f>
        <v>M</v>
      </c>
      <c r="F1503" t="s">
        <v>7783</v>
      </c>
      <c r="G1503" t="s">
        <v>7784</v>
      </c>
      <c r="H1503" t="s">
        <v>8656</v>
      </c>
      <c r="J15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1504" spans="1:10">
      <c r="A1504" t="s">
        <v>1124</v>
      </c>
      <c r="B1504" t="str">
        <f t="shared" si="100"/>
        <v>IL</v>
      </c>
      <c r="C1504" t="str">
        <f t="shared" si="101"/>
        <v>006</v>
      </c>
      <c r="D1504" t="str">
        <f t="shared" si="102"/>
        <v>1067</v>
      </c>
      <c r="E1504" t="str">
        <f t="shared" si="103"/>
        <v>N</v>
      </c>
      <c r="F1504" t="s">
        <v>7791</v>
      </c>
      <c r="G1504" t="s">
        <v>7792</v>
      </c>
      <c r="H1504" t="s">
        <v>8656</v>
      </c>
      <c r="J15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05" spans="1:10">
      <c r="A1505" t="s">
        <v>1530</v>
      </c>
      <c r="B1505" t="str">
        <f t="shared" si="100"/>
        <v>DE</v>
      </c>
      <c r="C1505" t="str">
        <f t="shared" si="101"/>
        <v>040</v>
      </c>
      <c r="D1505" t="str">
        <f t="shared" si="102"/>
        <v>1015</v>
      </c>
      <c r="E1505" t="str">
        <f t="shared" si="103"/>
        <v>N</v>
      </c>
      <c r="F1505" t="s">
        <v>7783</v>
      </c>
      <c r="G1505" t="s">
        <v>7784</v>
      </c>
      <c r="H1505" t="s">
        <v>8657</v>
      </c>
      <c r="J15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06" spans="1:10">
      <c r="A1506" t="s">
        <v>857</v>
      </c>
      <c r="B1506" t="str">
        <f t="shared" si="100"/>
        <v>IL</v>
      </c>
      <c r="C1506" t="str">
        <f t="shared" si="101"/>
        <v>004</v>
      </c>
      <c r="D1506" t="str">
        <f t="shared" si="102"/>
        <v>1102</v>
      </c>
      <c r="E1506" t="str">
        <f t="shared" si="103"/>
        <v>N</v>
      </c>
      <c r="F1506" t="s">
        <v>7783</v>
      </c>
      <c r="G1506" t="s">
        <v>7784</v>
      </c>
      <c r="H1506" t="s">
        <v>8657</v>
      </c>
      <c r="J15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07" spans="1:10">
      <c r="A1507" t="s">
        <v>2515</v>
      </c>
      <c r="B1507" t="str">
        <f t="shared" si="100"/>
        <v>IL</v>
      </c>
      <c r="C1507" t="str">
        <f t="shared" si="101"/>
        <v>001</v>
      </c>
      <c r="D1507" t="str">
        <f t="shared" si="102"/>
        <v>1008</v>
      </c>
      <c r="E1507" t="str">
        <f t="shared" si="103"/>
        <v>N</v>
      </c>
      <c r="F1507" t="s">
        <v>7783</v>
      </c>
      <c r="G1507" t="s">
        <v>7784</v>
      </c>
      <c r="H1507" t="s">
        <v>8658</v>
      </c>
      <c r="J15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08" spans="1:10">
      <c r="A1508" t="s">
        <v>1584</v>
      </c>
      <c r="B1508" t="str">
        <f t="shared" si="100"/>
        <v>IL</v>
      </c>
      <c r="C1508" t="str">
        <f t="shared" si="101"/>
        <v>001</v>
      </c>
      <c r="D1508" t="str">
        <f t="shared" si="102"/>
        <v>2023</v>
      </c>
      <c r="E1508" t="str">
        <f t="shared" si="103"/>
        <v>M</v>
      </c>
      <c r="F1508" t="s">
        <v>7791</v>
      </c>
      <c r="G1508" t="s">
        <v>7792</v>
      </c>
      <c r="H1508" t="s">
        <v>8658</v>
      </c>
      <c r="J15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09" spans="1:10">
      <c r="A1509" t="s">
        <v>71</v>
      </c>
      <c r="B1509" t="str">
        <f t="shared" si="100"/>
        <v>IL</v>
      </c>
      <c r="C1509" t="str">
        <f t="shared" si="101"/>
        <v>003</v>
      </c>
      <c r="D1509" t="str">
        <f t="shared" si="102"/>
        <v>1316</v>
      </c>
      <c r="E1509" t="str">
        <f t="shared" si="103"/>
        <v>N</v>
      </c>
      <c r="F1509" t="s">
        <v>7783</v>
      </c>
      <c r="G1509" t="s">
        <v>7784</v>
      </c>
      <c r="H1509" t="s">
        <v>8658</v>
      </c>
      <c r="J15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10" spans="1:10">
      <c r="A1510" t="s">
        <v>2063</v>
      </c>
      <c r="B1510" t="str">
        <f t="shared" si="100"/>
        <v>IL</v>
      </c>
      <c r="C1510" t="str">
        <f t="shared" si="101"/>
        <v>001</v>
      </c>
      <c r="D1510" t="str">
        <f t="shared" si="102"/>
        <v>2021</v>
      </c>
      <c r="E1510" t="str">
        <f t="shared" si="103"/>
        <v>M</v>
      </c>
      <c r="F1510" t="s">
        <v>7791</v>
      </c>
      <c r="G1510" t="s">
        <v>7792</v>
      </c>
      <c r="H1510" t="s">
        <v>8659</v>
      </c>
      <c r="J15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11" spans="1:10">
      <c r="A1511" t="s">
        <v>2063</v>
      </c>
      <c r="B1511" t="str">
        <f t="shared" si="100"/>
        <v>IL</v>
      </c>
      <c r="C1511" t="str">
        <f t="shared" si="101"/>
        <v>001</v>
      </c>
      <c r="D1511" t="str">
        <f t="shared" si="102"/>
        <v>2021</v>
      </c>
      <c r="E1511" t="str">
        <f t="shared" si="103"/>
        <v>M</v>
      </c>
      <c r="F1511" t="s">
        <v>7791</v>
      </c>
      <c r="G1511" t="s">
        <v>7792</v>
      </c>
      <c r="H1511" t="s">
        <v>8659</v>
      </c>
      <c r="J15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12" spans="1:10">
      <c r="A1512" t="s">
        <v>858</v>
      </c>
      <c r="B1512" t="str">
        <f t="shared" si="100"/>
        <v>IL</v>
      </c>
      <c r="C1512" t="str">
        <f t="shared" si="101"/>
        <v>004</v>
      </c>
      <c r="D1512" t="str">
        <f t="shared" si="102"/>
        <v>1106</v>
      </c>
      <c r="E1512" t="str">
        <f t="shared" si="103"/>
        <v>N</v>
      </c>
      <c r="F1512" t="s">
        <v>7783</v>
      </c>
      <c r="G1512" t="s">
        <v>7784</v>
      </c>
      <c r="H1512" t="s">
        <v>8659</v>
      </c>
      <c r="J15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13" spans="1:10">
      <c r="A1513" t="s">
        <v>775</v>
      </c>
      <c r="B1513" t="str">
        <f t="shared" si="100"/>
        <v>IL</v>
      </c>
      <c r="C1513" t="str">
        <f t="shared" si="101"/>
        <v>001</v>
      </c>
      <c r="D1513" t="str">
        <f t="shared" si="102"/>
        <v>1006</v>
      </c>
      <c r="E1513" t="str">
        <f t="shared" si="103"/>
        <v>N</v>
      </c>
      <c r="F1513" t="s">
        <v>7791</v>
      </c>
      <c r="G1513" t="s">
        <v>7792</v>
      </c>
      <c r="H1513" t="s">
        <v>8660</v>
      </c>
      <c r="J15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14" spans="1:10">
      <c r="A1514" t="s">
        <v>1672</v>
      </c>
      <c r="B1514" t="str">
        <f t="shared" si="100"/>
        <v>IL</v>
      </c>
      <c r="C1514" t="str">
        <f t="shared" si="101"/>
        <v>001</v>
      </c>
      <c r="D1514" t="str">
        <f t="shared" si="102"/>
        <v>2033</v>
      </c>
      <c r="E1514" t="str">
        <f t="shared" si="103"/>
        <v>M</v>
      </c>
      <c r="F1514" t="s">
        <v>7791</v>
      </c>
      <c r="G1514" t="s">
        <v>7792</v>
      </c>
      <c r="H1514" t="s">
        <v>8661</v>
      </c>
      <c r="J15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15" spans="1:10">
      <c r="A1515" t="s">
        <v>1672</v>
      </c>
      <c r="B1515" t="str">
        <f t="shared" si="100"/>
        <v>IL</v>
      </c>
      <c r="C1515" t="str">
        <f t="shared" si="101"/>
        <v>001</v>
      </c>
      <c r="D1515" t="str">
        <f t="shared" si="102"/>
        <v>2033</v>
      </c>
      <c r="E1515" t="str">
        <f t="shared" si="103"/>
        <v>M</v>
      </c>
      <c r="F1515" t="s">
        <v>7791</v>
      </c>
      <c r="G1515" t="s">
        <v>7792</v>
      </c>
      <c r="H1515" t="s">
        <v>8661</v>
      </c>
      <c r="J15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16" spans="1:10">
      <c r="A1516" t="s">
        <v>846</v>
      </c>
      <c r="B1516" t="str">
        <f t="shared" si="100"/>
        <v>IL</v>
      </c>
      <c r="C1516" t="str">
        <f t="shared" si="101"/>
        <v>003</v>
      </c>
      <c r="D1516" t="str">
        <f t="shared" si="102"/>
        <v>1314</v>
      </c>
      <c r="E1516" t="str">
        <f t="shared" si="103"/>
        <v>N</v>
      </c>
      <c r="F1516" t="s">
        <v>7791</v>
      </c>
      <c r="G1516" t="s">
        <v>7792</v>
      </c>
      <c r="H1516" t="s">
        <v>8662</v>
      </c>
      <c r="J15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17" spans="1:10">
      <c r="A1517" t="s">
        <v>2064</v>
      </c>
      <c r="B1517" t="str">
        <f t="shared" si="100"/>
        <v>IL</v>
      </c>
      <c r="C1517" t="str">
        <f t="shared" si="101"/>
        <v>001</v>
      </c>
      <c r="D1517" t="str">
        <f t="shared" si="102"/>
        <v>2025</v>
      </c>
      <c r="E1517" t="str">
        <f t="shared" si="103"/>
        <v>M</v>
      </c>
      <c r="F1517" t="s">
        <v>7783</v>
      </c>
      <c r="G1517" t="s">
        <v>7784</v>
      </c>
      <c r="H1517" t="s">
        <v>8663</v>
      </c>
      <c r="J15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18" spans="1:10">
      <c r="A1518" t="s">
        <v>2095</v>
      </c>
      <c r="B1518" t="str">
        <f t="shared" si="100"/>
        <v>US</v>
      </c>
      <c r="C1518" t="str">
        <f t="shared" si="101"/>
        <v>038</v>
      </c>
      <c r="D1518" t="str">
        <f t="shared" si="102"/>
        <v>3024</v>
      </c>
      <c r="E1518" t="str">
        <f t="shared" si="103"/>
        <v>S</v>
      </c>
      <c r="F1518" t="s">
        <v>7783</v>
      </c>
      <c r="G1518" t="s">
        <v>7784</v>
      </c>
      <c r="H1518" t="s">
        <v>8663</v>
      </c>
      <c r="J15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19" spans="1:10">
      <c r="A1519" t="s">
        <v>1465</v>
      </c>
      <c r="B1519" t="str">
        <f t="shared" si="100"/>
        <v>IL</v>
      </c>
      <c r="C1519" t="str">
        <f t="shared" si="101"/>
        <v>006</v>
      </c>
      <c r="D1519" t="str">
        <f t="shared" si="102"/>
        <v>1066</v>
      </c>
      <c r="E1519" t="str">
        <f t="shared" si="103"/>
        <v>N</v>
      </c>
      <c r="F1519" t="s">
        <v>7791</v>
      </c>
      <c r="G1519" t="s">
        <v>7792</v>
      </c>
      <c r="H1519" t="s">
        <v>8664</v>
      </c>
      <c r="J15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20" spans="1:10">
      <c r="A1520" t="s">
        <v>2068</v>
      </c>
      <c r="B1520" t="str">
        <f t="shared" si="100"/>
        <v>US</v>
      </c>
      <c r="C1520" t="str">
        <f t="shared" si="101"/>
        <v>038</v>
      </c>
      <c r="D1520" t="str">
        <f t="shared" si="102"/>
        <v>3000</v>
      </c>
      <c r="E1520" t="str">
        <f t="shared" si="103"/>
        <v>S</v>
      </c>
      <c r="F1520" t="s">
        <v>7783</v>
      </c>
      <c r="G1520" t="s">
        <v>7784</v>
      </c>
      <c r="H1520" t="s">
        <v>8665</v>
      </c>
      <c r="J15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521" spans="1:10">
      <c r="A1521" t="s">
        <v>2096</v>
      </c>
      <c r="B1521" t="str">
        <f t="shared" si="100"/>
        <v>US</v>
      </c>
      <c r="C1521" t="str">
        <f t="shared" si="101"/>
        <v>038</v>
      </c>
      <c r="D1521" t="str">
        <f t="shared" si="102"/>
        <v>3025</v>
      </c>
      <c r="E1521" t="str">
        <f t="shared" si="103"/>
        <v>S</v>
      </c>
      <c r="F1521" t="s">
        <v>7783</v>
      </c>
      <c r="G1521" t="s">
        <v>7784</v>
      </c>
      <c r="H1521" t="s">
        <v>8666</v>
      </c>
      <c r="J15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522" spans="1:10">
      <c r="A1522" t="s">
        <v>326</v>
      </c>
      <c r="B1522" t="str">
        <f t="shared" si="100"/>
        <v>US</v>
      </c>
      <c r="C1522" t="str">
        <f t="shared" si="101"/>
        <v>038</v>
      </c>
      <c r="D1522" t="str">
        <f t="shared" si="102"/>
        <v>1143</v>
      </c>
      <c r="E1522" t="str">
        <f t="shared" si="103"/>
        <v>N</v>
      </c>
      <c r="F1522" t="s">
        <v>7783</v>
      </c>
      <c r="G1522" t="s">
        <v>7784</v>
      </c>
      <c r="H1522" t="s">
        <v>8667</v>
      </c>
      <c r="J15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23" spans="1:10">
      <c r="A1523" t="s">
        <v>857</v>
      </c>
      <c r="B1523" t="str">
        <f t="shared" si="100"/>
        <v>IL</v>
      </c>
      <c r="C1523" t="str">
        <f t="shared" si="101"/>
        <v>004</v>
      </c>
      <c r="D1523" t="str">
        <f t="shared" si="102"/>
        <v>1102</v>
      </c>
      <c r="E1523" t="str">
        <f t="shared" si="103"/>
        <v>N</v>
      </c>
      <c r="F1523" t="s">
        <v>7791</v>
      </c>
      <c r="G1523" t="s">
        <v>7792</v>
      </c>
      <c r="H1523" t="s">
        <v>8668</v>
      </c>
      <c r="J15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24" spans="1:10">
      <c r="A1524" t="s">
        <v>2091</v>
      </c>
      <c r="B1524" t="str">
        <f t="shared" si="100"/>
        <v>US</v>
      </c>
      <c r="C1524" t="str">
        <f t="shared" si="101"/>
        <v>038</v>
      </c>
      <c r="D1524" t="str">
        <f t="shared" si="102"/>
        <v>3020</v>
      </c>
      <c r="E1524" t="str">
        <f t="shared" si="103"/>
        <v>S</v>
      </c>
      <c r="F1524" t="s">
        <v>7783</v>
      </c>
      <c r="G1524" t="s">
        <v>7784</v>
      </c>
      <c r="H1524" t="s">
        <v>8669</v>
      </c>
      <c r="J15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25" spans="1:10">
      <c r="A1525" t="s">
        <v>2516</v>
      </c>
      <c r="B1525" t="str">
        <f t="shared" si="100"/>
        <v>IL</v>
      </c>
      <c r="C1525" t="str">
        <f t="shared" si="101"/>
        <v>003</v>
      </c>
      <c r="D1525" t="str">
        <f t="shared" si="102"/>
        <v>1308</v>
      </c>
      <c r="E1525" t="str">
        <f t="shared" si="103"/>
        <v>N</v>
      </c>
      <c r="F1525" t="s">
        <v>7783</v>
      </c>
      <c r="G1525" t="s">
        <v>7784</v>
      </c>
      <c r="H1525" t="s">
        <v>8670</v>
      </c>
      <c r="J15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26" spans="1:10">
      <c r="A1526" t="s">
        <v>2099</v>
      </c>
      <c r="B1526" t="str">
        <f t="shared" si="100"/>
        <v>US</v>
      </c>
      <c r="C1526" t="str">
        <f t="shared" si="101"/>
        <v>038</v>
      </c>
      <c r="D1526" t="str">
        <f t="shared" si="102"/>
        <v>3028</v>
      </c>
      <c r="E1526" t="str">
        <f t="shared" si="103"/>
        <v>S</v>
      </c>
      <c r="F1526" t="s">
        <v>7783</v>
      </c>
      <c r="G1526" t="s">
        <v>7784</v>
      </c>
      <c r="H1526" t="s">
        <v>8670</v>
      </c>
      <c r="J15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27" spans="1:10">
      <c r="A1527" t="s">
        <v>1125</v>
      </c>
      <c r="B1527" t="str">
        <f t="shared" si="100"/>
        <v>IL</v>
      </c>
      <c r="C1527" t="str">
        <f t="shared" si="101"/>
        <v>006</v>
      </c>
      <c r="D1527" t="str">
        <f t="shared" si="102"/>
        <v>1068</v>
      </c>
      <c r="E1527" t="str">
        <f t="shared" si="103"/>
        <v>N</v>
      </c>
      <c r="F1527" t="s">
        <v>7783</v>
      </c>
      <c r="G1527" t="s">
        <v>7784</v>
      </c>
      <c r="H1527" t="s">
        <v>8671</v>
      </c>
      <c r="J15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28" spans="1:10">
      <c r="A1528" t="s">
        <v>843</v>
      </c>
      <c r="B1528" t="str">
        <f t="shared" si="100"/>
        <v>IL</v>
      </c>
      <c r="C1528" t="str">
        <f t="shared" si="101"/>
        <v>003</v>
      </c>
      <c r="D1528" t="str">
        <f t="shared" si="102"/>
        <v>1304</v>
      </c>
      <c r="E1528" t="str">
        <f t="shared" si="103"/>
        <v>N</v>
      </c>
      <c r="F1528" t="s">
        <v>7791</v>
      </c>
      <c r="G1528" t="s">
        <v>7792</v>
      </c>
      <c r="H1528" t="s">
        <v>8672</v>
      </c>
      <c r="J15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29" spans="1:10">
      <c r="A1529" t="s">
        <v>862</v>
      </c>
      <c r="B1529" t="str">
        <f t="shared" si="100"/>
        <v>IL</v>
      </c>
      <c r="C1529" t="str">
        <f t="shared" si="101"/>
        <v>004</v>
      </c>
      <c r="D1529" t="str">
        <f t="shared" si="102"/>
        <v>1128</v>
      </c>
      <c r="E1529" t="str">
        <f t="shared" si="103"/>
        <v>N</v>
      </c>
      <c r="F1529" t="s">
        <v>7783</v>
      </c>
      <c r="G1529" t="s">
        <v>7784</v>
      </c>
      <c r="H1529" t="s">
        <v>8672</v>
      </c>
      <c r="J15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30" spans="1:10">
      <c r="A1530" t="s">
        <v>318</v>
      </c>
      <c r="B1530" t="str">
        <f t="shared" si="100"/>
        <v>US</v>
      </c>
      <c r="C1530" t="str">
        <f t="shared" si="101"/>
        <v>038</v>
      </c>
      <c r="D1530" t="str">
        <f t="shared" si="102"/>
        <v>1127</v>
      </c>
      <c r="E1530" t="str">
        <f t="shared" si="103"/>
        <v>N</v>
      </c>
      <c r="F1530" t="s">
        <v>7783</v>
      </c>
      <c r="G1530" t="s">
        <v>7784</v>
      </c>
      <c r="H1530" t="s">
        <v>8672</v>
      </c>
      <c r="J15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31" spans="1:10">
      <c r="A1531" t="s">
        <v>74</v>
      </c>
      <c r="B1531" t="str">
        <f t="shared" si="100"/>
        <v>IL</v>
      </c>
      <c r="C1531" t="str">
        <f t="shared" si="101"/>
        <v>004</v>
      </c>
      <c r="D1531" t="str">
        <f t="shared" si="102"/>
        <v>1104</v>
      </c>
      <c r="E1531" t="str">
        <f t="shared" si="103"/>
        <v>N</v>
      </c>
      <c r="F1531" t="s">
        <v>7783</v>
      </c>
      <c r="G1531" t="s">
        <v>7784</v>
      </c>
      <c r="H1531" t="s">
        <v>8673</v>
      </c>
      <c r="J15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32" spans="1:10">
      <c r="A1532" t="s">
        <v>1126</v>
      </c>
      <c r="B1532" t="str">
        <f t="shared" si="100"/>
        <v>IL</v>
      </c>
      <c r="C1532" t="str">
        <f t="shared" si="101"/>
        <v>006</v>
      </c>
      <c r="D1532" t="str">
        <f t="shared" si="102"/>
        <v>1069</v>
      </c>
      <c r="E1532" t="str">
        <f t="shared" si="103"/>
        <v>N</v>
      </c>
      <c r="F1532" t="s">
        <v>7783</v>
      </c>
      <c r="G1532" t="s">
        <v>7784</v>
      </c>
      <c r="H1532" t="s">
        <v>8673</v>
      </c>
      <c r="J15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33" spans="1:10">
      <c r="A1533" t="s">
        <v>773</v>
      </c>
      <c r="B1533" t="str">
        <f t="shared" si="100"/>
        <v>IL</v>
      </c>
      <c r="C1533" t="str">
        <f t="shared" si="101"/>
        <v>001</v>
      </c>
      <c r="D1533" t="str">
        <f t="shared" si="102"/>
        <v>1002</v>
      </c>
      <c r="E1533" t="str">
        <f t="shared" si="103"/>
        <v>N</v>
      </c>
      <c r="F1533" t="s">
        <v>7783</v>
      </c>
      <c r="G1533" t="s">
        <v>7784</v>
      </c>
      <c r="H1533" t="s">
        <v>8674</v>
      </c>
      <c r="J15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34" spans="1:10">
      <c r="A1534" t="s">
        <v>774</v>
      </c>
      <c r="B1534" t="str">
        <f t="shared" si="100"/>
        <v>IL</v>
      </c>
      <c r="C1534" t="str">
        <f t="shared" si="101"/>
        <v>001</v>
      </c>
      <c r="D1534" t="str">
        <f t="shared" si="102"/>
        <v>1004</v>
      </c>
      <c r="E1534" t="str">
        <f t="shared" si="103"/>
        <v>N</v>
      </c>
      <c r="F1534" t="s">
        <v>7783</v>
      </c>
      <c r="G1534" t="s">
        <v>7784</v>
      </c>
      <c r="H1534" t="s">
        <v>8675</v>
      </c>
      <c r="J15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35" spans="1:10">
      <c r="A1535" t="s">
        <v>2064</v>
      </c>
      <c r="B1535" t="str">
        <f t="shared" si="100"/>
        <v>IL</v>
      </c>
      <c r="C1535" t="str">
        <f t="shared" si="101"/>
        <v>001</v>
      </c>
      <c r="D1535" t="str">
        <f t="shared" si="102"/>
        <v>2025</v>
      </c>
      <c r="E1535" t="str">
        <f t="shared" si="103"/>
        <v>M</v>
      </c>
      <c r="F1535" t="s">
        <v>7791</v>
      </c>
      <c r="G1535" t="s">
        <v>7792</v>
      </c>
      <c r="H1535" t="s">
        <v>8675</v>
      </c>
      <c r="J15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36" spans="1:10">
      <c r="A1536" t="s">
        <v>2064</v>
      </c>
      <c r="B1536" t="str">
        <f t="shared" si="100"/>
        <v>IL</v>
      </c>
      <c r="C1536" t="str">
        <f t="shared" si="101"/>
        <v>001</v>
      </c>
      <c r="D1536" t="str">
        <f t="shared" si="102"/>
        <v>2025</v>
      </c>
      <c r="E1536" t="str">
        <f t="shared" si="103"/>
        <v>M</v>
      </c>
      <c r="F1536" t="s">
        <v>7791</v>
      </c>
      <c r="G1536" t="s">
        <v>7792</v>
      </c>
      <c r="H1536" t="s">
        <v>8675</v>
      </c>
      <c r="J15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37" spans="1:10">
      <c r="A1537" t="s">
        <v>316</v>
      </c>
      <c r="B1537" t="str">
        <f t="shared" si="100"/>
        <v>US</v>
      </c>
      <c r="C1537" t="str">
        <f t="shared" si="101"/>
        <v>038</v>
      </c>
      <c r="D1537" t="str">
        <f t="shared" si="102"/>
        <v>1124</v>
      </c>
      <c r="E1537" t="str">
        <f t="shared" si="103"/>
        <v>N</v>
      </c>
      <c r="F1537" t="s">
        <v>7783</v>
      </c>
      <c r="G1537" t="s">
        <v>7784</v>
      </c>
      <c r="H1537" t="s">
        <v>8675</v>
      </c>
      <c r="J15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38" spans="1:10">
      <c r="A1538" t="s">
        <v>319</v>
      </c>
      <c r="B1538" t="str">
        <f t="shared" si="100"/>
        <v>US</v>
      </c>
      <c r="C1538" t="str">
        <f t="shared" si="101"/>
        <v>038</v>
      </c>
      <c r="D1538" t="str">
        <f t="shared" si="102"/>
        <v>1131</v>
      </c>
      <c r="E1538" t="str">
        <f t="shared" si="103"/>
        <v>N</v>
      </c>
      <c r="F1538" t="s">
        <v>7783</v>
      </c>
      <c r="G1538" t="s">
        <v>7784</v>
      </c>
      <c r="H1538" t="s">
        <v>8675</v>
      </c>
      <c r="J15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39" spans="1:10">
      <c r="A1539" t="s">
        <v>1521</v>
      </c>
      <c r="B1539" t="str">
        <f t="shared" si="100"/>
        <v>DE</v>
      </c>
      <c r="C1539" t="str">
        <f t="shared" si="101"/>
        <v>040</v>
      </c>
      <c r="D1539" t="str">
        <f t="shared" si="102"/>
        <v>1004</v>
      </c>
      <c r="E1539" t="str">
        <f t="shared" si="103"/>
        <v>N</v>
      </c>
      <c r="F1539" t="s">
        <v>7789</v>
      </c>
      <c r="G1539" t="s">
        <v>7790</v>
      </c>
      <c r="H1539" t="s">
        <v>8676</v>
      </c>
      <c r="J15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40" spans="1:10">
      <c r="A1540" t="s">
        <v>1528</v>
      </c>
      <c r="B1540" t="str">
        <f t="shared" si="100"/>
        <v>DE</v>
      </c>
      <c r="C1540" t="str">
        <f t="shared" si="101"/>
        <v>040</v>
      </c>
      <c r="D1540" t="str">
        <f t="shared" si="102"/>
        <v>1013</v>
      </c>
      <c r="E1540" t="str">
        <f t="shared" si="103"/>
        <v>N</v>
      </c>
      <c r="F1540" t="s">
        <v>7789</v>
      </c>
      <c r="G1540" t="s">
        <v>7790</v>
      </c>
      <c r="H1540" t="s">
        <v>8676</v>
      </c>
      <c r="J15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41" spans="1:10">
      <c r="A1541" t="s">
        <v>2093</v>
      </c>
      <c r="B1541" t="str">
        <f t="shared" si="100"/>
        <v>US</v>
      </c>
      <c r="C1541" t="str">
        <f t="shared" si="101"/>
        <v>038</v>
      </c>
      <c r="D1541" t="str">
        <f t="shared" si="102"/>
        <v>3022</v>
      </c>
      <c r="E1541" t="str">
        <f t="shared" si="103"/>
        <v>S</v>
      </c>
      <c r="F1541" t="s">
        <v>7783</v>
      </c>
      <c r="G1541" t="s">
        <v>7784</v>
      </c>
      <c r="H1541" t="s">
        <v>8677</v>
      </c>
      <c r="J15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42" spans="1:10">
      <c r="A1542" t="s">
        <v>1527</v>
      </c>
      <c r="B1542" t="str">
        <f t="shared" si="100"/>
        <v>DE</v>
      </c>
      <c r="C1542" t="str">
        <f t="shared" si="101"/>
        <v>040</v>
      </c>
      <c r="D1542" t="str">
        <f t="shared" si="102"/>
        <v>1012</v>
      </c>
      <c r="E1542" t="str">
        <f t="shared" si="103"/>
        <v>N</v>
      </c>
      <c r="F1542" t="s">
        <v>7789</v>
      </c>
      <c r="G1542" t="s">
        <v>7790</v>
      </c>
      <c r="H1542" t="s">
        <v>8678</v>
      </c>
      <c r="J15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43" spans="1:10">
      <c r="A1543" t="s">
        <v>1163</v>
      </c>
      <c r="B1543" t="str">
        <f t="shared" si="100"/>
        <v>DE</v>
      </c>
      <c r="C1543" t="str">
        <f t="shared" si="101"/>
        <v>041</v>
      </c>
      <c r="D1543" t="str">
        <f t="shared" si="102"/>
        <v>0021</v>
      </c>
      <c r="E1543" t="str">
        <f t="shared" si="103"/>
        <v>N</v>
      </c>
      <c r="F1543" t="s">
        <v>7783</v>
      </c>
      <c r="G1543" t="s">
        <v>7784</v>
      </c>
      <c r="H1543" t="s">
        <v>8678</v>
      </c>
      <c r="I1543" s="21"/>
      <c r="J15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44" spans="1:10">
      <c r="A1544" t="s">
        <v>2094</v>
      </c>
      <c r="B1544" t="str">
        <f t="shared" si="100"/>
        <v>US</v>
      </c>
      <c r="C1544" t="str">
        <f t="shared" si="101"/>
        <v>038</v>
      </c>
      <c r="D1544" t="str">
        <f t="shared" si="102"/>
        <v>3023</v>
      </c>
      <c r="E1544" t="str">
        <f t="shared" si="103"/>
        <v>S</v>
      </c>
      <c r="F1544" t="s">
        <v>7783</v>
      </c>
      <c r="G1544" t="s">
        <v>7784</v>
      </c>
      <c r="H1544" t="s">
        <v>8678</v>
      </c>
      <c r="J15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45" spans="1:10">
      <c r="A1545" t="s">
        <v>2005</v>
      </c>
      <c r="B1545" t="str">
        <f t="shared" si="100"/>
        <v>DE</v>
      </c>
      <c r="C1545" t="str">
        <f t="shared" si="101"/>
        <v>041</v>
      </c>
      <c r="D1545" t="str">
        <f t="shared" si="102"/>
        <v>0276</v>
      </c>
      <c r="E1545" t="str">
        <f t="shared" si="103"/>
        <v>N</v>
      </c>
      <c r="F1545" t="s">
        <v>7783</v>
      </c>
      <c r="G1545" t="s">
        <v>7784</v>
      </c>
      <c r="H1545" t="s">
        <v>8679</v>
      </c>
      <c r="I1545" s="21"/>
      <c r="J15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46" spans="1:10">
      <c r="A1546" t="s">
        <v>858</v>
      </c>
      <c r="B1546" t="str">
        <f t="shared" si="100"/>
        <v>IL</v>
      </c>
      <c r="C1546" t="str">
        <f t="shared" si="101"/>
        <v>004</v>
      </c>
      <c r="D1546" t="str">
        <f t="shared" si="102"/>
        <v>1106</v>
      </c>
      <c r="E1546" t="str">
        <f t="shared" si="103"/>
        <v>N</v>
      </c>
      <c r="F1546" t="s">
        <v>7791</v>
      </c>
      <c r="G1546" t="s">
        <v>7792</v>
      </c>
      <c r="H1546" t="s">
        <v>8679</v>
      </c>
      <c r="J15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47" spans="1:10">
      <c r="A1547" t="s">
        <v>150</v>
      </c>
      <c r="B1547" t="str">
        <f t="shared" si="100"/>
        <v>US</v>
      </c>
      <c r="C1547" t="str">
        <f t="shared" si="101"/>
        <v>038</v>
      </c>
      <c r="D1547" t="str">
        <f t="shared" si="102"/>
        <v>1130</v>
      </c>
      <c r="E1547" t="str">
        <f t="shared" si="103"/>
        <v>N</v>
      </c>
      <c r="F1547" t="s">
        <v>7783</v>
      </c>
      <c r="G1547" t="s">
        <v>7784</v>
      </c>
      <c r="H1547" t="s">
        <v>8679</v>
      </c>
      <c r="J15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48" spans="1:10">
      <c r="A1548" t="s">
        <v>2089</v>
      </c>
      <c r="B1548" t="str">
        <f t="shared" si="100"/>
        <v>US</v>
      </c>
      <c r="C1548" t="str">
        <f t="shared" si="101"/>
        <v>038</v>
      </c>
      <c r="D1548" t="str">
        <f t="shared" si="102"/>
        <v>3019</v>
      </c>
      <c r="E1548" t="str">
        <f t="shared" si="103"/>
        <v>S</v>
      </c>
      <c r="F1548" t="s">
        <v>7783</v>
      </c>
      <c r="G1548" t="s">
        <v>7784</v>
      </c>
      <c r="H1548" t="s">
        <v>8679</v>
      </c>
      <c r="J15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49" spans="1:10">
      <c r="A1549" t="s">
        <v>2092</v>
      </c>
      <c r="B1549" t="str">
        <f t="shared" si="100"/>
        <v>US</v>
      </c>
      <c r="C1549" t="str">
        <f t="shared" si="101"/>
        <v>038</v>
      </c>
      <c r="D1549" t="str">
        <f t="shared" si="102"/>
        <v>3021</v>
      </c>
      <c r="E1549" t="str">
        <f t="shared" si="103"/>
        <v>S</v>
      </c>
      <c r="F1549" t="s">
        <v>7783</v>
      </c>
      <c r="G1549" t="s">
        <v>7784</v>
      </c>
      <c r="H1549" t="s">
        <v>8680</v>
      </c>
      <c r="J15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50" spans="1:10">
      <c r="A1550" t="s">
        <v>2100</v>
      </c>
      <c r="B1550" t="str">
        <f t="shared" si="100"/>
        <v>US</v>
      </c>
      <c r="C1550" t="str">
        <f t="shared" si="101"/>
        <v>038</v>
      </c>
      <c r="D1550" t="str">
        <f t="shared" si="102"/>
        <v>3029</v>
      </c>
      <c r="E1550" t="str">
        <f t="shared" si="103"/>
        <v>S</v>
      </c>
      <c r="F1550" t="s">
        <v>7783</v>
      </c>
      <c r="G1550" t="s">
        <v>7784</v>
      </c>
      <c r="H1550" t="s">
        <v>8680</v>
      </c>
      <c r="J15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551" spans="1:10">
      <c r="A1551" t="s">
        <v>679</v>
      </c>
      <c r="B1551" t="str">
        <f t="shared" si="100"/>
        <v>US</v>
      </c>
      <c r="C1551" t="str">
        <f t="shared" si="101"/>
        <v>038</v>
      </c>
      <c r="D1551" t="str">
        <f t="shared" si="102"/>
        <v>1035</v>
      </c>
      <c r="E1551" t="str">
        <f t="shared" si="103"/>
        <v>N</v>
      </c>
      <c r="F1551" t="s">
        <v>7783</v>
      </c>
      <c r="G1551" t="s">
        <v>7784</v>
      </c>
      <c r="H1551" t="s">
        <v>8681</v>
      </c>
      <c r="J15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1552" spans="1:10">
      <c r="A1552" t="s">
        <v>1164</v>
      </c>
      <c r="B1552" t="str">
        <f t="shared" si="100"/>
        <v>DE</v>
      </c>
      <c r="C1552" t="str">
        <f t="shared" si="101"/>
        <v>041</v>
      </c>
      <c r="D1552" t="str">
        <f t="shared" si="102"/>
        <v>0023</v>
      </c>
      <c r="E1552" t="str">
        <f t="shared" si="103"/>
        <v>N</v>
      </c>
      <c r="F1552" t="s">
        <v>7783</v>
      </c>
      <c r="G1552" t="s">
        <v>7784</v>
      </c>
      <c r="H1552" t="s">
        <v>8682</v>
      </c>
      <c r="I1552" s="21"/>
      <c r="J15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53" spans="1:10">
      <c r="A1553" t="s">
        <v>1125</v>
      </c>
      <c r="B1553" t="str">
        <f t="shared" si="100"/>
        <v>IL</v>
      </c>
      <c r="C1553" t="str">
        <f t="shared" si="101"/>
        <v>006</v>
      </c>
      <c r="D1553" t="str">
        <f t="shared" si="102"/>
        <v>1068</v>
      </c>
      <c r="E1553" t="str">
        <f t="shared" si="103"/>
        <v>N</v>
      </c>
      <c r="F1553" t="s">
        <v>7791</v>
      </c>
      <c r="G1553" t="s">
        <v>7792</v>
      </c>
      <c r="H1553" t="s">
        <v>8682</v>
      </c>
      <c r="J15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54" spans="1:10">
      <c r="A1554" t="s">
        <v>691</v>
      </c>
      <c r="B1554" t="str">
        <f t="shared" si="100"/>
        <v>US</v>
      </c>
      <c r="C1554" t="str">
        <f t="shared" si="101"/>
        <v>038</v>
      </c>
      <c r="D1554" t="str">
        <f t="shared" si="102"/>
        <v>1138</v>
      </c>
      <c r="E1554" t="str">
        <f t="shared" si="103"/>
        <v>N</v>
      </c>
      <c r="F1554" t="s">
        <v>7783</v>
      </c>
      <c r="G1554" t="s">
        <v>7784</v>
      </c>
      <c r="H1554" t="s">
        <v>8682</v>
      </c>
      <c r="J15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1555" spans="1:10">
      <c r="A1555" t="s">
        <v>325</v>
      </c>
      <c r="B1555" t="str">
        <f t="shared" si="100"/>
        <v>US</v>
      </c>
      <c r="C1555" t="str">
        <f t="shared" si="101"/>
        <v>038</v>
      </c>
      <c r="D1555" t="str">
        <f t="shared" si="102"/>
        <v>1142</v>
      </c>
      <c r="E1555" t="str">
        <f t="shared" si="103"/>
        <v>N</v>
      </c>
      <c r="F1555" t="s">
        <v>7783</v>
      </c>
      <c r="G1555" t="s">
        <v>7784</v>
      </c>
      <c r="H1555" t="s">
        <v>8682</v>
      </c>
      <c r="J15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56" spans="1:10">
      <c r="A1556" t="s">
        <v>402</v>
      </c>
      <c r="B1556" t="str">
        <f t="shared" si="100"/>
        <v>US</v>
      </c>
      <c r="C1556" t="str">
        <f t="shared" si="101"/>
        <v>038</v>
      </c>
      <c r="D1556" t="str">
        <f t="shared" si="102"/>
        <v>1149</v>
      </c>
      <c r="E1556" t="str">
        <f t="shared" si="103"/>
        <v>N</v>
      </c>
      <c r="F1556" t="s">
        <v>7783</v>
      </c>
      <c r="G1556" t="s">
        <v>7784</v>
      </c>
      <c r="H1556" t="s">
        <v>8682</v>
      </c>
      <c r="J15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557" spans="1:10">
      <c r="A1557" t="s">
        <v>1531</v>
      </c>
      <c r="B1557" t="str">
        <f t="shared" si="100"/>
        <v>DE</v>
      </c>
      <c r="C1557" t="str">
        <f t="shared" si="101"/>
        <v>040</v>
      </c>
      <c r="D1557" t="str">
        <f t="shared" si="102"/>
        <v>1016</v>
      </c>
      <c r="E1557" t="str">
        <f t="shared" si="103"/>
        <v>N</v>
      </c>
      <c r="F1557" t="s">
        <v>7783</v>
      </c>
      <c r="G1557" t="s">
        <v>7784</v>
      </c>
      <c r="H1557" t="s">
        <v>8683</v>
      </c>
      <c r="J15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58" spans="1:10">
      <c r="A1558" t="s">
        <v>1158</v>
      </c>
      <c r="B1558" t="str">
        <f t="shared" si="100"/>
        <v>DE</v>
      </c>
      <c r="C1558" t="str">
        <f t="shared" si="101"/>
        <v>041</v>
      </c>
      <c r="D1558" t="str">
        <f t="shared" si="102"/>
        <v>0019</v>
      </c>
      <c r="E1558" t="str">
        <f t="shared" si="103"/>
        <v>N</v>
      </c>
      <c r="F1558" t="s">
        <v>7783</v>
      </c>
      <c r="G1558" t="s">
        <v>7784</v>
      </c>
      <c r="H1558" t="s">
        <v>8683</v>
      </c>
      <c r="I1558" s="21"/>
      <c r="J1558" s="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59" spans="1:10">
      <c r="A1559" t="s">
        <v>862</v>
      </c>
      <c r="B1559" t="str">
        <f t="shared" si="100"/>
        <v>IL</v>
      </c>
      <c r="C1559" t="str">
        <f t="shared" si="101"/>
        <v>004</v>
      </c>
      <c r="D1559" t="str">
        <f t="shared" si="102"/>
        <v>1128</v>
      </c>
      <c r="E1559" t="str">
        <f t="shared" si="103"/>
        <v>N</v>
      </c>
      <c r="F1559" t="s">
        <v>7791</v>
      </c>
      <c r="G1559" t="s">
        <v>7792</v>
      </c>
      <c r="H1559" t="s">
        <v>8683</v>
      </c>
      <c r="J15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60" spans="1:10">
      <c r="A1560" t="s">
        <v>323</v>
      </c>
      <c r="B1560" t="str">
        <f t="shared" si="100"/>
        <v>US</v>
      </c>
      <c r="C1560" t="str">
        <f t="shared" si="101"/>
        <v>038</v>
      </c>
      <c r="D1560" t="str">
        <f t="shared" si="102"/>
        <v>1139</v>
      </c>
      <c r="E1560" t="str">
        <f t="shared" si="103"/>
        <v>N</v>
      </c>
      <c r="F1560" t="s">
        <v>7783</v>
      </c>
      <c r="G1560" t="s">
        <v>7784</v>
      </c>
      <c r="H1560" t="s">
        <v>8683</v>
      </c>
      <c r="J15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61" spans="1:10">
      <c r="A1561" t="s">
        <v>1466</v>
      </c>
      <c r="B1561" t="str">
        <f t="shared" si="100"/>
        <v>IL</v>
      </c>
      <c r="C1561" t="str">
        <f t="shared" si="101"/>
        <v>006</v>
      </c>
      <c r="D1561" t="str">
        <f t="shared" si="102"/>
        <v>1070</v>
      </c>
      <c r="E1561" t="str">
        <f t="shared" si="103"/>
        <v>N</v>
      </c>
      <c r="F1561" t="s">
        <v>7783</v>
      </c>
      <c r="G1561" t="s">
        <v>7784</v>
      </c>
      <c r="H1561" t="s">
        <v>8684</v>
      </c>
      <c r="J15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62" spans="1:10">
      <c r="A1562" t="s">
        <v>1532</v>
      </c>
      <c r="B1562" t="str">
        <f t="shared" si="100"/>
        <v>DE</v>
      </c>
      <c r="C1562" t="str">
        <f t="shared" si="101"/>
        <v>040</v>
      </c>
      <c r="D1562" t="str">
        <f t="shared" si="102"/>
        <v>1017</v>
      </c>
      <c r="E1562" t="str">
        <f t="shared" si="103"/>
        <v>N</v>
      </c>
      <c r="F1562" t="s">
        <v>7783</v>
      </c>
      <c r="G1562" t="s">
        <v>7784</v>
      </c>
      <c r="H1562" t="s">
        <v>8685</v>
      </c>
      <c r="J15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63" spans="1:10">
      <c r="A1563" t="s">
        <v>148</v>
      </c>
      <c r="B1563" t="str">
        <f t="shared" si="100"/>
        <v>US</v>
      </c>
      <c r="C1563" t="str">
        <f t="shared" si="101"/>
        <v>038</v>
      </c>
      <c r="D1563" t="str">
        <f t="shared" si="102"/>
        <v>1128</v>
      </c>
      <c r="E1563" t="str">
        <f t="shared" si="103"/>
        <v>N</v>
      </c>
      <c r="F1563" t="s">
        <v>7783</v>
      </c>
      <c r="G1563" t="s">
        <v>7784</v>
      </c>
      <c r="H1563" t="s">
        <v>8685</v>
      </c>
      <c r="J15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64" spans="1:10">
      <c r="A1564" t="s">
        <v>844</v>
      </c>
      <c r="B1564" t="str">
        <f t="shared" si="100"/>
        <v>IL</v>
      </c>
      <c r="C1564" t="str">
        <f t="shared" si="101"/>
        <v>003</v>
      </c>
      <c r="D1564" t="str">
        <f t="shared" si="102"/>
        <v>1306</v>
      </c>
      <c r="E1564" t="str">
        <f t="shared" si="103"/>
        <v>N</v>
      </c>
      <c r="F1564" t="s">
        <v>7783</v>
      </c>
      <c r="G1564" t="s">
        <v>7784</v>
      </c>
      <c r="H1564" t="s">
        <v>8686</v>
      </c>
      <c r="J15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65" spans="1:10">
      <c r="A1565" t="s">
        <v>2516</v>
      </c>
      <c r="B1565" t="str">
        <f t="shared" si="100"/>
        <v>IL</v>
      </c>
      <c r="C1565" t="str">
        <f t="shared" si="101"/>
        <v>003</v>
      </c>
      <c r="D1565" t="str">
        <f t="shared" si="102"/>
        <v>1308</v>
      </c>
      <c r="E1565" t="str">
        <f t="shared" si="103"/>
        <v>N</v>
      </c>
      <c r="F1565" t="s">
        <v>7791</v>
      </c>
      <c r="G1565" t="s">
        <v>7792</v>
      </c>
      <c r="H1565" t="s">
        <v>8686</v>
      </c>
      <c r="J15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66" spans="1:10">
      <c r="A1566" t="s">
        <v>1193</v>
      </c>
      <c r="B1566" t="str">
        <f t="shared" si="100"/>
        <v>DE</v>
      </c>
      <c r="C1566" t="str">
        <f t="shared" si="101"/>
        <v>041</v>
      </c>
      <c r="D1566" t="str">
        <f t="shared" si="102"/>
        <v>0027</v>
      </c>
      <c r="E1566" t="str">
        <f t="shared" si="103"/>
        <v>N</v>
      </c>
      <c r="F1566" t="s">
        <v>7783</v>
      </c>
      <c r="G1566" t="s">
        <v>7784</v>
      </c>
      <c r="H1566" t="s">
        <v>8687</v>
      </c>
      <c r="I1566" s="21"/>
      <c r="J15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67" spans="1:10">
      <c r="A1567" t="s">
        <v>774</v>
      </c>
      <c r="B1567" t="str">
        <f t="shared" ref="B1567:B1630" si="104">LEFT(A1567,2)</f>
        <v>IL</v>
      </c>
      <c r="C1567" t="str">
        <f t="shared" ref="C1567:C1630" si="105">MID(A1567,4,3)</f>
        <v>001</v>
      </c>
      <c r="D1567" t="str">
        <f t="shared" ref="D1567:D1630" si="106">MID(A1567,8,4)</f>
        <v>1004</v>
      </c>
      <c r="E1567" t="str">
        <f t="shared" ref="E1567:E1630" si="107">MID(A1567,13,1)</f>
        <v>N</v>
      </c>
      <c r="F1567" t="s">
        <v>7791</v>
      </c>
      <c r="G1567" t="s">
        <v>7792</v>
      </c>
      <c r="H1567" t="s">
        <v>8687</v>
      </c>
      <c r="J15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68" spans="1:10">
      <c r="A1568" t="s">
        <v>2006</v>
      </c>
      <c r="B1568" t="str">
        <f t="shared" si="104"/>
        <v>DE</v>
      </c>
      <c r="C1568" t="str">
        <f t="shared" si="105"/>
        <v>041</v>
      </c>
      <c r="D1568" t="str">
        <f t="shared" si="106"/>
        <v>0277</v>
      </c>
      <c r="E1568" t="str">
        <f t="shared" si="107"/>
        <v>N</v>
      </c>
      <c r="F1568" t="s">
        <v>7783</v>
      </c>
      <c r="G1568" t="s">
        <v>7784</v>
      </c>
      <c r="H1568" t="s">
        <v>8688</v>
      </c>
      <c r="I1568" s="21"/>
      <c r="J15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69" spans="1:10">
      <c r="A1569" t="s">
        <v>773</v>
      </c>
      <c r="B1569" t="str">
        <f t="shared" si="104"/>
        <v>IL</v>
      </c>
      <c r="C1569" t="str">
        <f t="shared" si="105"/>
        <v>001</v>
      </c>
      <c r="D1569" t="str">
        <f t="shared" si="106"/>
        <v>1002</v>
      </c>
      <c r="E1569" t="str">
        <f t="shared" si="107"/>
        <v>N</v>
      </c>
      <c r="F1569" t="s">
        <v>7791</v>
      </c>
      <c r="G1569" t="s">
        <v>7792</v>
      </c>
      <c r="H1569" t="s">
        <v>8688</v>
      </c>
      <c r="J15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70" spans="1:10">
      <c r="A1570" t="s">
        <v>401</v>
      </c>
      <c r="B1570" t="str">
        <f t="shared" si="104"/>
        <v>US</v>
      </c>
      <c r="C1570" t="str">
        <f t="shared" si="105"/>
        <v>038</v>
      </c>
      <c r="D1570" t="str">
        <f t="shared" si="106"/>
        <v>1148</v>
      </c>
      <c r="E1570" t="str">
        <f t="shared" si="107"/>
        <v>N</v>
      </c>
      <c r="F1570" t="s">
        <v>7783</v>
      </c>
      <c r="G1570" t="s">
        <v>7784</v>
      </c>
      <c r="H1570" t="s">
        <v>8689</v>
      </c>
      <c r="J15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571" spans="1:10">
      <c r="A1571" t="s">
        <v>401</v>
      </c>
      <c r="B1571" t="str">
        <f t="shared" si="104"/>
        <v>US</v>
      </c>
      <c r="C1571" t="str">
        <f t="shared" si="105"/>
        <v>038</v>
      </c>
      <c r="D1571" t="str">
        <f t="shared" si="106"/>
        <v>1148</v>
      </c>
      <c r="E1571" t="str">
        <f t="shared" si="107"/>
        <v>N</v>
      </c>
      <c r="F1571" t="s">
        <v>8115</v>
      </c>
      <c r="G1571" t="s">
        <v>8116</v>
      </c>
      <c r="H1571" t="s">
        <v>8689</v>
      </c>
      <c r="J15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72" spans="1:10">
      <c r="A1572" t="s">
        <v>2103</v>
      </c>
      <c r="B1572" t="str">
        <f t="shared" si="104"/>
        <v>US</v>
      </c>
      <c r="C1572" t="str">
        <f t="shared" si="105"/>
        <v>038</v>
      </c>
      <c r="D1572" t="str">
        <f t="shared" si="106"/>
        <v>3032</v>
      </c>
      <c r="E1572" t="str">
        <f t="shared" si="107"/>
        <v>S</v>
      </c>
      <c r="F1572" t="s">
        <v>7783</v>
      </c>
      <c r="G1572" t="s">
        <v>7784</v>
      </c>
      <c r="H1572" t="s">
        <v>8690</v>
      </c>
      <c r="J15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573" spans="1:10">
      <c r="A1573" t="s">
        <v>2103</v>
      </c>
      <c r="B1573" t="str">
        <f t="shared" si="104"/>
        <v>US</v>
      </c>
      <c r="C1573" t="str">
        <f t="shared" si="105"/>
        <v>038</v>
      </c>
      <c r="D1573" t="str">
        <f t="shared" si="106"/>
        <v>3032</v>
      </c>
      <c r="E1573" t="str">
        <f t="shared" si="107"/>
        <v>S</v>
      </c>
      <c r="F1573" t="s">
        <v>8115</v>
      </c>
      <c r="G1573" t="s">
        <v>8116</v>
      </c>
      <c r="H1573" t="s">
        <v>8690</v>
      </c>
      <c r="J15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74" spans="1:10">
      <c r="A1574" t="s">
        <v>1163</v>
      </c>
      <c r="B1574" t="str">
        <f t="shared" si="104"/>
        <v>DE</v>
      </c>
      <c r="C1574" t="str">
        <f t="shared" si="105"/>
        <v>041</v>
      </c>
      <c r="D1574" t="str">
        <f t="shared" si="106"/>
        <v>0021</v>
      </c>
      <c r="E1574" t="str">
        <f t="shared" si="107"/>
        <v>N</v>
      </c>
      <c r="F1574" t="s">
        <v>7791</v>
      </c>
      <c r="G1574" t="s">
        <v>7792</v>
      </c>
      <c r="H1574" t="s">
        <v>8691</v>
      </c>
      <c r="I1574" s="21"/>
      <c r="J15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75" spans="1:10">
      <c r="A1575" t="s">
        <v>865</v>
      </c>
      <c r="B1575" t="str">
        <f t="shared" si="104"/>
        <v>IL</v>
      </c>
      <c r="C1575" t="str">
        <f t="shared" si="105"/>
        <v>005</v>
      </c>
      <c r="D1575" t="str">
        <f t="shared" si="106"/>
        <v>1228</v>
      </c>
      <c r="E1575" t="str">
        <f t="shared" si="107"/>
        <v>N</v>
      </c>
      <c r="F1575" t="s">
        <v>7783</v>
      </c>
      <c r="G1575" t="s">
        <v>7784</v>
      </c>
      <c r="H1575" t="s">
        <v>8692</v>
      </c>
      <c r="J15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76" spans="1:10">
      <c r="A1576" s="25" t="s">
        <v>1464</v>
      </c>
      <c r="B1576" t="str">
        <f t="shared" si="104"/>
        <v>IL</v>
      </c>
      <c r="C1576" t="str">
        <f t="shared" si="105"/>
        <v>007</v>
      </c>
      <c r="D1576" t="str">
        <f t="shared" si="106"/>
        <v>3508</v>
      </c>
      <c r="E1576" t="str">
        <f t="shared" si="107"/>
        <v>S</v>
      </c>
      <c r="F1576" t="s">
        <v>7783</v>
      </c>
      <c r="G1576" t="s">
        <v>7784</v>
      </c>
      <c r="H1576" t="s">
        <v>8692</v>
      </c>
      <c r="J15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1577" spans="1:10">
      <c r="A1577" s="25" t="s">
        <v>1463</v>
      </c>
      <c r="B1577" t="str">
        <f t="shared" si="104"/>
        <v>IL</v>
      </c>
      <c r="C1577" t="str">
        <f t="shared" si="105"/>
        <v>007</v>
      </c>
      <c r="D1577" t="str">
        <f t="shared" si="106"/>
        <v>3506</v>
      </c>
      <c r="E1577" t="str">
        <f t="shared" si="107"/>
        <v>S</v>
      </c>
      <c r="F1577" t="s">
        <v>7783</v>
      </c>
      <c r="G1577" t="s">
        <v>7784</v>
      </c>
      <c r="H1577" t="s">
        <v>8693</v>
      </c>
      <c r="J15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1578" spans="1:10">
      <c r="A1578" t="s">
        <v>324</v>
      </c>
      <c r="B1578" t="str">
        <f t="shared" si="104"/>
        <v>US</v>
      </c>
      <c r="C1578" t="str">
        <f t="shared" si="105"/>
        <v>038</v>
      </c>
      <c r="D1578" t="str">
        <f t="shared" si="106"/>
        <v>1141</v>
      </c>
      <c r="E1578" t="str">
        <f t="shared" si="107"/>
        <v>N</v>
      </c>
      <c r="F1578" t="s">
        <v>7783</v>
      </c>
      <c r="G1578" t="s">
        <v>7784</v>
      </c>
      <c r="H1578" t="s">
        <v>8694</v>
      </c>
      <c r="J15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79" spans="1:10">
      <c r="A1579" t="s">
        <v>659</v>
      </c>
      <c r="B1579" t="str">
        <f t="shared" si="104"/>
        <v>US</v>
      </c>
      <c r="C1579" t="str">
        <f t="shared" si="105"/>
        <v>038</v>
      </c>
      <c r="D1579" t="str">
        <f t="shared" si="106"/>
        <v>1005</v>
      </c>
      <c r="E1579" t="str">
        <f t="shared" si="107"/>
        <v>N</v>
      </c>
      <c r="F1579" t="s">
        <v>7783</v>
      </c>
      <c r="G1579" t="s">
        <v>7784</v>
      </c>
      <c r="H1579" t="s">
        <v>8695</v>
      </c>
      <c r="J15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1580" spans="1:10">
      <c r="A1580" t="s">
        <v>659</v>
      </c>
      <c r="B1580" t="str">
        <f t="shared" si="104"/>
        <v>US</v>
      </c>
      <c r="C1580" t="str">
        <f t="shared" si="105"/>
        <v>038</v>
      </c>
      <c r="D1580" t="str">
        <f t="shared" si="106"/>
        <v>1005</v>
      </c>
      <c r="E1580" t="str">
        <f t="shared" si="107"/>
        <v>N</v>
      </c>
      <c r="F1580" t="s">
        <v>8115</v>
      </c>
      <c r="G1580" t="s">
        <v>8116</v>
      </c>
      <c r="H1580" t="s">
        <v>8695</v>
      </c>
      <c r="J15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581" spans="1:10">
      <c r="A1581" t="s">
        <v>1533</v>
      </c>
      <c r="B1581" t="str">
        <f t="shared" si="104"/>
        <v>DE</v>
      </c>
      <c r="C1581" t="str">
        <f t="shared" si="105"/>
        <v>040</v>
      </c>
      <c r="D1581" t="str">
        <f t="shared" si="106"/>
        <v>1018</v>
      </c>
      <c r="E1581" t="str">
        <f t="shared" si="107"/>
        <v>N</v>
      </c>
      <c r="F1581" t="s">
        <v>7783</v>
      </c>
      <c r="G1581" t="s">
        <v>7784</v>
      </c>
      <c r="H1581" t="s">
        <v>8696</v>
      </c>
      <c r="J1581" s="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82" spans="1:10">
      <c r="A1582" t="s">
        <v>1126</v>
      </c>
      <c r="B1582" t="str">
        <f t="shared" si="104"/>
        <v>IL</v>
      </c>
      <c r="C1582" t="str">
        <f t="shared" si="105"/>
        <v>006</v>
      </c>
      <c r="D1582" t="str">
        <f t="shared" si="106"/>
        <v>1069</v>
      </c>
      <c r="E1582" t="str">
        <f t="shared" si="107"/>
        <v>N</v>
      </c>
      <c r="F1582" t="s">
        <v>7791</v>
      </c>
      <c r="G1582" t="s">
        <v>7792</v>
      </c>
      <c r="H1582" t="s">
        <v>8697</v>
      </c>
      <c r="J15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83" spans="1:10">
      <c r="A1583" t="s">
        <v>1158</v>
      </c>
      <c r="B1583" t="str">
        <f t="shared" si="104"/>
        <v>DE</v>
      </c>
      <c r="C1583" t="str">
        <f t="shared" si="105"/>
        <v>041</v>
      </c>
      <c r="D1583" t="str">
        <f t="shared" si="106"/>
        <v>0019</v>
      </c>
      <c r="E1583" t="str">
        <f t="shared" si="107"/>
        <v>N</v>
      </c>
      <c r="F1583" t="s">
        <v>7791</v>
      </c>
      <c r="G1583" t="s">
        <v>7792</v>
      </c>
      <c r="H1583" t="s">
        <v>8698</v>
      </c>
      <c r="I1583" s="21"/>
      <c r="J15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84" spans="1:10">
      <c r="A1584" t="s">
        <v>2523</v>
      </c>
      <c r="B1584" t="str">
        <f t="shared" si="104"/>
        <v>IL</v>
      </c>
      <c r="C1584" t="str">
        <f t="shared" si="105"/>
        <v>003</v>
      </c>
      <c r="D1584" t="str">
        <f t="shared" si="106"/>
        <v>1310</v>
      </c>
      <c r="E1584" t="str">
        <f t="shared" si="107"/>
        <v>N</v>
      </c>
      <c r="F1584" t="s">
        <v>7783</v>
      </c>
      <c r="G1584" t="s">
        <v>7784</v>
      </c>
      <c r="H1584" t="s">
        <v>8698</v>
      </c>
      <c r="J15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85" spans="1:10">
      <c r="A1585" t="s">
        <v>151</v>
      </c>
      <c r="B1585" t="str">
        <f t="shared" si="104"/>
        <v>US</v>
      </c>
      <c r="C1585" t="str">
        <f t="shared" si="105"/>
        <v>038</v>
      </c>
      <c r="D1585" t="str">
        <f t="shared" si="106"/>
        <v>1133</v>
      </c>
      <c r="E1585" t="str">
        <f t="shared" si="107"/>
        <v>N</v>
      </c>
      <c r="F1585" t="s">
        <v>7783</v>
      </c>
      <c r="G1585" t="s">
        <v>7784</v>
      </c>
      <c r="H1585" t="s">
        <v>8698</v>
      </c>
      <c r="J15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586" spans="1:10">
      <c r="A1586" t="s">
        <v>1166</v>
      </c>
      <c r="B1586" t="str">
        <f t="shared" si="104"/>
        <v>DE</v>
      </c>
      <c r="C1586" t="str">
        <f t="shared" si="105"/>
        <v>041</v>
      </c>
      <c r="D1586" t="str">
        <f t="shared" si="106"/>
        <v>0026</v>
      </c>
      <c r="E1586" t="str">
        <f t="shared" si="107"/>
        <v>N</v>
      </c>
      <c r="F1586" t="s">
        <v>7783</v>
      </c>
      <c r="G1586" t="s">
        <v>7784</v>
      </c>
      <c r="H1586" t="s">
        <v>8699</v>
      </c>
      <c r="I1586" s="21"/>
      <c r="J15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87" spans="1:10">
      <c r="A1587" t="s">
        <v>1466</v>
      </c>
      <c r="B1587" t="str">
        <f t="shared" si="104"/>
        <v>IL</v>
      </c>
      <c r="C1587" t="str">
        <f t="shared" si="105"/>
        <v>006</v>
      </c>
      <c r="D1587" t="str">
        <f t="shared" si="106"/>
        <v>1070</v>
      </c>
      <c r="E1587" t="str">
        <f t="shared" si="107"/>
        <v>N</v>
      </c>
      <c r="F1587" t="s">
        <v>7791</v>
      </c>
      <c r="G1587" t="s">
        <v>7792</v>
      </c>
      <c r="H1587" t="s">
        <v>8700</v>
      </c>
      <c r="J15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88" spans="1:10">
      <c r="A1588" t="s">
        <v>2007</v>
      </c>
      <c r="B1588" t="str">
        <f t="shared" si="104"/>
        <v>DE</v>
      </c>
      <c r="C1588" t="str">
        <f t="shared" si="105"/>
        <v>041</v>
      </c>
      <c r="D1588" t="str">
        <f t="shared" si="106"/>
        <v>0278</v>
      </c>
      <c r="E1588" t="str">
        <f t="shared" si="107"/>
        <v>N</v>
      </c>
      <c r="F1588" t="s">
        <v>7783</v>
      </c>
      <c r="G1588" t="s">
        <v>7784</v>
      </c>
      <c r="H1588" t="s">
        <v>8701</v>
      </c>
      <c r="I1588" s="21"/>
      <c r="J15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589" spans="1:10">
      <c r="A1589" t="s">
        <v>321</v>
      </c>
      <c r="B1589" t="str">
        <f t="shared" si="104"/>
        <v>US</v>
      </c>
      <c r="C1589" t="str">
        <f t="shared" si="105"/>
        <v>038</v>
      </c>
      <c r="D1589" t="str">
        <f t="shared" si="106"/>
        <v>1136</v>
      </c>
      <c r="E1589" t="str">
        <f t="shared" si="107"/>
        <v>N</v>
      </c>
      <c r="F1589" t="s">
        <v>7783</v>
      </c>
      <c r="G1589" t="s">
        <v>7784</v>
      </c>
      <c r="H1589" t="s">
        <v>8701</v>
      </c>
      <c r="J15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590" spans="1:10">
      <c r="A1590" t="s">
        <v>1165</v>
      </c>
      <c r="B1590" t="str">
        <f t="shared" si="104"/>
        <v>DE</v>
      </c>
      <c r="C1590" t="str">
        <f t="shared" si="105"/>
        <v>041</v>
      </c>
      <c r="D1590" t="str">
        <f t="shared" si="106"/>
        <v>0024</v>
      </c>
      <c r="E1590" t="str">
        <f t="shared" si="107"/>
        <v>N</v>
      </c>
      <c r="F1590" t="s">
        <v>7783</v>
      </c>
      <c r="G1590" t="s">
        <v>7784</v>
      </c>
      <c r="H1590" t="s">
        <v>8702</v>
      </c>
      <c r="I1590" s="21"/>
      <c r="J15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91" spans="1:10">
      <c r="A1591" t="s">
        <v>1014</v>
      </c>
      <c r="B1591" t="str">
        <f t="shared" si="104"/>
        <v>DE</v>
      </c>
      <c r="C1591" t="str">
        <f t="shared" si="105"/>
        <v>041</v>
      </c>
      <c r="D1591" t="str">
        <f t="shared" si="106"/>
        <v>0031</v>
      </c>
      <c r="E1591" t="str">
        <f t="shared" si="107"/>
        <v>N</v>
      </c>
      <c r="F1591" t="s">
        <v>7783</v>
      </c>
      <c r="G1591" t="s">
        <v>7784</v>
      </c>
      <c r="H1591" t="s">
        <v>8702</v>
      </c>
      <c r="I1591" s="21"/>
      <c r="J15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92" spans="1:10">
      <c r="A1592" t="s">
        <v>780</v>
      </c>
      <c r="B1592" t="str">
        <f t="shared" si="104"/>
        <v>IL</v>
      </c>
      <c r="C1592" t="str">
        <f t="shared" si="105"/>
        <v>001</v>
      </c>
      <c r="D1592" t="str">
        <f t="shared" si="106"/>
        <v>1044</v>
      </c>
      <c r="E1592" t="str">
        <f t="shared" si="107"/>
        <v>N</v>
      </c>
      <c r="F1592" t="s">
        <v>7783</v>
      </c>
      <c r="G1592" t="s">
        <v>7784</v>
      </c>
      <c r="H1592" t="s">
        <v>8703</v>
      </c>
      <c r="J15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93" spans="1:10">
      <c r="A1593" t="s">
        <v>400</v>
      </c>
      <c r="B1593" t="str">
        <f t="shared" si="104"/>
        <v>US</v>
      </c>
      <c r="C1593" t="str">
        <f t="shared" si="105"/>
        <v>038</v>
      </c>
      <c r="D1593" t="str">
        <f t="shared" si="106"/>
        <v>1147</v>
      </c>
      <c r="E1593" t="str">
        <f t="shared" si="107"/>
        <v>N</v>
      </c>
      <c r="F1593" t="s">
        <v>7783</v>
      </c>
      <c r="G1593" t="s">
        <v>7784</v>
      </c>
      <c r="H1593" t="s">
        <v>8704</v>
      </c>
      <c r="J15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594" spans="1:10">
      <c r="A1594" t="s">
        <v>959</v>
      </c>
      <c r="B1594" t="str">
        <f t="shared" si="104"/>
        <v>IL</v>
      </c>
      <c r="C1594" t="str">
        <f t="shared" si="105"/>
        <v>007</v>
      </c>
      <c r="D1594" t="str">
        <f t="shared" si="106"/>
        <v>1504</v>
      </c>
      <c r="E1594" t="str">
        <f t="shared" si="107"/>
        <v>N</v>
      </c>
      <c r="F1594" t="s">
        <v>7783</v>
      </c>
      <c r="G1594" t="s">
        <v>7784</v>
      </c>
      <c r="H1594" t="s">
        <v>8705</v>
      </c>
      <c r="J15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95" spans="1:10">
      <c r="A1595" t="s">
        <v>1164</v>
      </c>
      <c r="B1595" t="str">
        <f t="shared" si="104"/>
        <v>DE</v>
      </c>
      <c r="C1595" t="str">
        <f t="shared" si="105"/>
        <v>041</v>
      </c>
      <c r="D1595" t="str">
        <f t="shared" si="106"/>
        <v>0023</v>
      </c>
      <c r="E1595" t="str">
        <f t="shared" si="107"/>
        <v>N</v>
      </c>
      <c r="F1595" t="s">
        <v>7791</v>
      </c>
      <c r="G1595" t="s">
        <v>7792</v>
      </c>
      <c r="H1595" t="s">
        <v>8706</v>
      </c>
      <c r="I1595" s="21"/>
      <c r="J15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96" spans="1:10">
      <c r="A1596" t="s">
        <v>849</v>
      </c>
      <c r="B1596" t="str">
        <f t="shared" si="104"/>
        <v>IL</v>
      </c>
      <c r="C1596" t="str">
        <f t="shared" si="105"/>
        <v>003</v>
      </c>
      <c r="D1596" t="str">
        <f t="shared" si="106"/>
        <v>1324</v>
      </c>
      <c r="E1596" t="str">
        <f t="shared" si="107"/>
        <v>N</v>
      </c>
      <c r="F1596" t="s">
        <v>7783</v>
      </c>
      <c r="G1596" t="s">
        <v>7784</v>
      </c>
      <c r="H1596" t="s">
        <v>8706</v>
      </c>
      <c r="J15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597" spans="1:10">
      <c r="A1597" t="s">
        <v>1010</v>
      </c>
      <c r="B1597" t="str">
        <f t="shared" si="104"/>
        <v>DE</v>
      </c>
      <c r="C1597" t="str">
        <f t="shared" si="105"/>
        <v>041</v>
      </c>
      <c r="D1597" t="str">
        <f t="shared" si="106"/>
        <v>0025</v>
      </c>
      <c r="E1597" t="str">
        <f t="shared" si="107"/>
        <v>N</v>
      </c>
      <c r="F1597" t="s">
        <v>7783</v>
      </c>
      <c r="G1597" t="s">
        <v>7784</v>
      </c>
      <c r="H1597" t="s">
        <v>8707</v>
      </c>
      <c r="I1597" s="21"/>
      <c r="J15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598" spans="1:10">
      <c r="A1598" t="s">
        <v>1467</v>
      </c>
      <c r="B1598" t="str">
        <f t="shared" si="104"/>
        <v>IL</v>
      </c>
      <c r="C1598" t="str">
        <f t="shared" si="105"/>
        <v>006</v>
      </c>
      <c r="D1598" t="str">
        <f t="shared" si="106"/>
        <v>1071</v>
      </c>
      <c r="E1598" t="str">
        <f t="shared" si="107"/>
        <v>N</v>
      </c>
      <c r="F1598" t="s">
        <v>7783</v>
      </c>
      <c r="G1598" t="s">
        <v>7784</v>
      </c>
      <c r="H1598" t="s">
        <v>8707</v>
      </c>
      <c r="J15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599" spans="1:10">
      <c r="A1599" t="s">
        <v>1468</v>
      </c>
      <c r="B1599" t="str">
        <f t="shared" si="104"/>
        <v>IL</v>
      </c>
      <c r="C1599" t="str">
        <f t="shared" si="105"/>
        <v>006</v>
      </c>
      <c r="D1599" t="str">
        <f t="shared" si="106"/>
        <v>1073</v>
      </c>
      <c r="E1599" t="str">
        <f t="shared" si="107"/>
        <v>N</v>
      </c>
      <c r="F1599" t="s">
        <v>7783</v>
      </c>
      <c r="G1599" t="s">
        <v>7784</v>
      </c>
      <c r="H1599" t="s">
        <v>8707</v>
      </c>
      <c r="J15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00" spans="1:10">
      <c r="A1600" s="25" t="s">
        <v>1464</v>
      </c>
      <c r="B1600" t="str">
        <f t="shared" si="104"/>
        <v>IL</v>
      </c>
      <c r="C1600" t="str">
        <f t="shared" si="105"/>
        <v>007</v>
      </c>
      <c r="D1600" t="str">
        <f t="shared" si="106"/>
        <v>3508</v>
      </c>
      <c r="E1600" t="str">
        <f t="shared" si="107"/>
        <v>S</v>
      </c>
      <c r="F1600" t="s">
        <v>7791</v>
      </c>
      <c r="G1600" t="s">
        <v>7792</v>
      </c>
      <c r="H1600" t="s">
        <v>8707</v>
      </c>
      <c r="J16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01" spans="1:10">
      <c r="A1601" t="s">
        <v>689</v>
      </c>
      <c r="B1601" t="str">
        <f t="shared" si="104"/>
        <v>US</v>
      </c>
      <c r="C1601" t="str">
        <f t="shared" si="105"/>
        <v>038</v>
      </c>
      <c r="D1601" t="str">
        <f t="shared" si="106"/>
        <v>1132</v>
      </c>
      <c r="E1601" t="str">
        <f t="shared" si="107"/>
        <v>N</v>
      </c>
      <c r="F1601" t="s">
        <v>7783</v>
      </c>
      <c r="G1601" t="s">
        <v>7784</v>
      </c>
      <c r="H1601" t="s">
        <v>8707</v>
      </c>
      <c r="J16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1602" spans="1:10">
      <c r="A1602" t="s">
        <v>865</v>
      </c>
      <c r="B1602" t="str">
        <f t="shared" si="104"/>
        <v>IL</v>
      </c>
      <c r="C1602" t="str">
        <f t="shared" si="105"/>
        <v>005</v>
      </c>
      <c r="D1602" t="str">
        <f t="shared" si="106"/>
        <v>1228</v>
      </c>
      <c r="E1602" t="str">
        <f t="shared" si="107"/>
        <v>N</v>
      </c>
      <c r="F1602" t="s">
        <v>7791</v>
      </c>
      <c r="G1602" t="s">
        <v>7792</v>
      </c>
      <c r="H1602" t="s">
        <v>8708</v>
      </c>
      <c r="J16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03" spans="1:10">
      <c r="A1603" t="s">
        <v>1244</v>
      </c>
      <c r="B1603" t="str">
        <f t="shared" si="104"/>
        <v>IL</v>
      </c>
      <c r="C1603" t="str">
        <f t="shared" si="105"/>
        <v>006</v>
      </c>
      <c r="D1603" t="str">
        <f t="shared" si="106"/>
        <v>1072</v>
      </c>
      <c r="E1603" t="str">
        <f t="shared" si="107"/>
        <v>N</v>
      </c>
      <c r="F1603" t="s">
        <v>7783</v>
      </c>
      <c r="G1603" t="s">
        <v>7784</v>
      </c>
      <c r="H1603" t="s">
        <v>8708</v>
      </c>
      <c r="J16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04" spans="1:10">
      <c r="A1604" t="s">
        <v>1469</v>
      </c>
      <c r="B1604" t="str">
        <f t="shared" si="104"/>
        <v>IL</v>
      </c>
      <c r="C1604" t="str">
        <f t="shared" si="105"/>
        <v>006</v>
      </c>
      <c r="D1604" t="str">
        <f t="shared" si="106"/>
        <v>1074</v>
      </c>
      <c r="E1604" t="str">
        <f t="shared" si="107"/>
        <v>N</v>
      </c>
      <c r="F1604" t="s">
        <v>7783</v>
      </c>
      <c r="G1604" t="s">
        <v>7784</v>
      </c>
      <c r="H1604" t="s">
        <v>8709</v>
      </c>
      <c r="J16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05" spans="1:10">
      <c r="A1605" t="s">
        <v>842</v>
      </c>
      <c r="B1605" t="str">
        <f t="shared" si="104"/>
        <v>IL</v>
      </c>
      <c r="C1605" t="str">
        <f t="shared" si="105"/>
        <v>003</v>
      </c>
      <c r="D1605" t="str">
        <f t="shared" si="106"/>
        <v>1302</v>
      </c>
      <c r="E1605" t="str">
        <f t="shared" si="107"/>
        <v>N</v>
      </c>
      <c r="F1605" t="s">
        <v>7783</v>
      </c>
      <c r="G1605" t="s">
        <v>7784</v>
      </c>
      <c r="H1605" t="s">
        <v>8710</v>
      </c>
      <c r="J16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06" spans="1:10">
      <c r="A1606" t="s">
        <v>1194</v>
      </c>
      <c r="B1606" t="str">
        <f t="shared" si="104"/>
        <v>DE</v>
      </c>
      <c r="C1606" t="str">
        <f t="shared" si="105"/>
        <v>041</v>
      </c>
      <c r="D1606" t="str">
        <f t="shared" si="106"/>
        <v>0030</v>
      </c>
      <c r="E1606" t="str">
        <f t="shared" si="107"/>
        <v>N</v>
      </c>
      <c r="F1606" t="s">
        <v>7783</v>
      </c>
      <c r="G1606" t="s">
        <v>7784</v>
      </c>
      <c r="H1606" t="s">
        <v>8711</v>
      </c>
      <c r="I1606" s="21"/>
      <c r="J16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07" spans="1:10">
      <c r="A1607" t="s">
        <v>2065</v>
      </c>
      <c r="B1607" t="str">
        <f t="shared" si="104"/>
        <v>US</v>
      </c>
      <c r="C1607" t="str">
        <f t="shared" si="105"/>
        <v>038</v>
      </c>
      <c r="D1607" t="str">
        <f t="shared" si="106"/>
        <v>2014</v>
      </c>
      <c r="E1607" t="str">
        <f t="shared" si="107"/>
        <v>M</v>
      </c>
      <c r="F1607" t="s">
        <v>7783</v>
      </c>
      <c r="G1607" t="s">
        <v>7784</v>
      </c>
      <c r="H1607" t="s">
        <v>8711</v>
      </c>
      <c r="J16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08" spans="1:10">
      <c r="A1608" t="s">
        <v>2065</v>
      </c>
      <c r="B1608" t="str">
        <f t="shared" si="104"/>
        <v>US</v>
      </c>
      <c r="C1608" t="str">
        <f t="shared" si="105"/>
        <v>038</v>
      </c>
      <c r="D1608" t="str">
        <f t="shared" si="106"/>
        <v>2014</v>
      </c>
      <c r="E1608" t="str">
        <f t="shared" si="107"/>
        <v>M</v>
      </c>
      <c r="F1608" t="s">
        <v>7791</v>
      </c>
      <c r="G1608" t="s">
        <v>7792</v>
      </c>
      <c r="H1608" t="s">
        <v>8711</v>
      </c>
      <c r="J16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09" spans="1:10">
      <c r="A1609" t="s">
        <v>1159</v>
      </c>
      <c r="B1609" t="str">
        <f t="shared" si="104"/>
        <v>DE</v>
      </c>
      <c r="C1609" t="str">
        <f t="shared" si="105"/>
        <v>041</v>
      </c>
      <c r="D1609" t="str">
        <f t="shared" si="106"/>
        <v>0020</v>
      </c>
      <c r="E1609" t="str">
        <f t="shared" si="107"/>
        <v>N</v>
      </c>
      <c r="F1609" t="s">
        <v>7783</v>
      </c>
      <c r="G1609" t="s">
        <v>7784</v>
      </c>
      <c r="H1609" t="s">
        <v>8712</v>
      </c>
      <c r="I1609" s="21"/>
      <c r="J16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10" spans="1:10">
      <c r="A1610" t="s">
        <v>1193</v>
      </c>
      <c r="B1610" t="str">
        <f t="shared" si="104"/>
        <v>DE</v>
      </c>
      <c r="C1610" t="str">
        <f t="shared" si="105"/>
        <v>041</v>
      </c>
      <c r="D1610" t="str">
        <f t="shared" si="106"/>
        <v>0027</v>
      </c>
      <c r="E1610" t="str">
        <f t="shared" si="107"/>
        <v>N</v>
      </c>
      <c r="F1610" t="s">
        <v>7791</v>
      </c>
      <c r="G1610" t="s">
        <v>7792</v>
      </c>
      <c r="H1610" t="s">
        <v>8712</v>
      </c>
      <c r="I1610" s="21"/>
      <c r="J16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11" spans="1:10">
      <c r="A1611" t="s">
        <v>1012</v>
      </c>
      <c r="B1611" t="str">
        <f t="shared" si="104"/>
        <v>DE</v>
      </c>
      <c r="C1611" t="str">
        <f t="shared" si="105"/>
        <v>041</v>
      </c>
      <c r="D1611" t="str">
        <f t="shared" si="106"/>
        <v>0028</v>
      </c>
      <c r="E1611" t="str">
        <f t="shared" si="107"/>
        <v>N</v>
      </c>
      <c r="F1611" t="s">
        <v>7783</v>
      </c>
      <c r="G1611" t="s">
        <v>7784</v>
      </c>
      <c r="H1611" t="s">
        <v>8712</v>
      </c>
      <c r="I1611" s="21"/>
      <c r="J16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12" spans="1:10">
      <c r="A1612" t="s">
        <v>1195</v>
      </c>
      <c r="B1612" t="str">
        <f t="shared" si="104"/>
        <v>DE</v>
      </c>
      <c r="C1612" t="str">
        <f t="shared" si="105"/>
        <v>041</v>
      </c>
      <c r="D1612" t="str">
        <f t="shared" si="106"/>
        <v>0032</v>
      </c>
      <c r="E1612" t="str">
        <f t="shared" si="107"/>
        <v>N</v>
      </c>
      <c r="F1612" t="s">
        <v>7783</v>
      </c>
      <c r="G1612" t="s">
        <v>7784</v>
      </c>
      <c r="H1612" t="s">
        <v>8712</v>
      </c>
      <c r="I1612" s="21"/>
      <c r="J16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13" spans="1:10">
      <c r="A1613" t="s">
        <v>149</v>
      </c>
      <c r="B1613" t="str">
        <f t="shared" si="104"/>
        <v>US</v>
      </c>
      <c r="C1613" t="str">
        <f t="shared" si="105"/>
        <v>038</v>
      </c>
      <c r="D1613" t="str">
        <f t="shared" si="106"/>
        <v>1129</v>
      </c>
      <c r="E1613" t="str">
        <f t="shared" si="107"/>
        <v>N</v>
      </c>
      <c r="F1613" t="s">
        <v>7783</v>
      </c>
      <c r="G1613" t="s">
        <v>7784</v>
      </c>
      <c r="H1613" t="s">
        <v>8712</v>
      </c>
      <c r="J16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14" spans="1:10">
      <c r="A1614" t="s">
        <v>1013</v>
      </c>
      <c r="B1614" t="str">
        <f t="shared" si="104"/>
        <v>DE</v>
      </c>
      <c r="C1614" t="str">
        <f t="shared" si="105"/>
        <v>041</v>
      </c>
      <c r="D1614" t="str">
        <f t="shared" si="106"/>
        <v>0029</v>
      </c>
      <c r="E1614" t="str">
        <f t="shared" si="107"/>
        <v>N</v>
      </c>
      <c r="F1614" t="s">
        <v>7783</v>
      </c>
      <c r="G1614" t="s">
        <v>7784</v>
      </c>
      <c r="H1614" t="s">
        <v>8713</v>
      </c>
      <c r="I1614" s="21"/>
      <c r="J16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15" spans="1:10">
      <c r="A1615" t="s">
        <v>2523</v>
      </c>
      <c r="B1615" t="str">
        <f t="shared" si="104"/>
        <v>IL</v>
      </c>
      <c r="C1615" t="str">
        <f t="shared" si="105"/>
        <v>003</v>
      </c>
      <c r="D1615" t="str">
        <f t="shared" si="106"/>
        <v>1310</v>
      </c>
      <c r="E1615" t="str">
        <f t="shared" si="107"/>
        <v>N</v>
      </c>
      <c r="F1615" t="s">
        <v>7791</v>
      </c>
      <c r="G1615" t="s">
        <v>7792</v>
      </c>
      <c r="H1615" t="s">
        <v>8713</v>
      </c>
      <c r="J16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16" spans="1:10">
      <c r="A1616" t="s">
        <v>1166</v>
      </c>
      <c r="B1616" t="str">
        <f t="shared" si="104"/>
        <v>DE</v>
      </c>
      <c r="C1616" t="str">
        <f t="shared" si="105"/>
        <v>041</v>
      </c>
      <c r="D1616" t="str">
        <f t="shared" si="106"/>
        <v>0026</v>
      </c>
      <c r="E1616" t="str">
        <f t="shared" si="107"/>
        <v>N</v>
      </c>
      <c r="F1616" t="s">
        <v>7791</v>
      </c>
      <c r="G1616" t="s">
        <v>7792</v>
      </c>
      <c r="H1616" t="s">
        <v>8714</v>
      </c>
      <c r="I1616" s="21"/>
      <c r="J16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17" spans="1:10">
      <c r="A1617" t="s">
        <v>2535</v>
      </c>
      <c r="B1617" t="str">
        <f t="shared" si="104"/>
        <v>IL</v>
      </c>
      <c r="C1617" t="str">
        <f t="shared" si="105"/>
        <v>007</v>
      </c>
      <c r="D1617" t="str">
        <f t="shared" si="106"/>
        <v>2555</v>
      </c>
      <c r="E1617" t="str">
        <f t="shared" si="107"/>
        <v>M</v>
      </c>
      <c r="F1617" t="s">
        <v>7783</v>
      </c>
      <c r="G1617" t="s">
        <v>7784</v>
      </c>
      <c r="H1617" t="s">
        <v>8714</v>
      </c>
      <c r="J16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18" spans="1:10">
      <c r="A1618" t="s">
        <v>1155</v>
      </c>
      <c r="B1618" t="str">
        <f t="shared" si="104"/>
        <v>DE</v>
      </c>
      <c r="C1618" t="str">
        <f t="shared" si="105"/>
        <v>041</v>
      </c>
      <c r="D1618" t="str">
        <f t="shared" si="106"/>
        <v>0015</v>
      </c>
      <c r="E1618" t="str">
        <f t="shared" si="107"/>
        <v>N</v>
      </c>
      <c r="F1618" t="s">
        <v>7783</v>
      </c>
      <c r="G1618" t="s">
        <v>7784</v>
      </c>
      <c r="H1618" t="s">
        <v>8715</v>
      </c>
      <c r="J16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19" spans="1:10">
      <c r="A1619" s="25" t="s">
        <v>1463</v>
      </c>
      <c r="B1619" t="str">
        <f t="shared" si="104"/>
        <v>IL</v>
      </c>
      <c r="C1619" t="str">
        <f t="shared" si="105"/>
        <v>007</v>
      </c>
      <c r="D1619" t="str">
        <f t="shared" si="106"/>
        <v>3506</v>
      </c>
      <c r="E1619" t="str">
        <f t="shared" si="107"/>
        <v>S</v>
      </c>
      <c r="F1619" t="s">
        <v>7791</v>
      </c>
      <c r="G1619" t="s">
        <v>7792</v>
      </c>
      <c r="H1619" t="s">
        <v>8715</v>
      </c>
      <c r="J16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20" spans="1:10">
      <c r="A1620" t="s">
        <v>1165</v>
      </c>
      <c r="B1620" t="str">
        <f t="shared" si="104"/>
        <v>DE</v>
      </c>
      <c r="C1620" t="str">
        <f t="shared" si="105"/>
        <v>041</v>
      </c>
      <c r="D1620" t="str">
        <f t="shared" si="106"/>
        <v>0024</v>
      </c>
      <c r="E1620" t="str">
        <f t="shared" si="107"/>
        <v>N</v>
      </c>
      <c r="F1620" t="s">
        <v>7791</v>
      </c>
      <c r="G1620" t="s">
        <v>7792</v>
      </c>
      <c r="H1620" t="s">
        <v>8716</v>
      </c>
      <c r="I1620" s="21"/>
      <c r="J16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21" spans="1:10">
      <c r="A1621" t="s">
        <v>1014</v>
      </c>
      <c r="B1621" t="str">
        <f t="shared" si="104"/>
        <v>DE</v>
      </c>
      <c r="C1621" t="str">
        <f t="shared" si="105"/>
        <v>041</v>
      </c>
      <c r="D1621" t="str">
        <f t="shared" si="106"/>
        <v>0031</v>
      </c>
      <c r="E1621" t="str">
        <f t="shared" si="107"/>
        <v>N</v>
      </c>
      <c r="F1621" t="s">
        <v>7791</v>
      </c>
      <c r="G1621" t="s">
        <v>7792</v>
      </c>
      <c r="H1621" t="s">
        <v>8716</v>
      </c>
      <c r="I1621" s="21"/>
      <c r="J16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22" spans="1:10">
      <c r="A1622" t="s">
        <v>1015</v>
      </c>
      <c r="B1622" t="str">
        <f t="shared" si="104"/>
        <v>DE</v>
      </c>
      <c r="C1622" t="str">
        <f t="shared" si="105"/>
        <v>041</v>
      </c>
      <c r="D1622" t="str">
        <f t="shared" si="106"/>
        <v>0033</v>
      </c>
      <c r="E1622" t="str">
        <f t="shared" si="107"/>
        <v>N</v>
      </c>
      <c r="F1622" t="s">
        <v>7783</v>
      </c>
      <c r="G1622" t="s">
        <v>7784</v>
      </c>
      <c r="H1622" t="s">
        <v>8717</v>
      </c>
      <c r="I1622" s="21"/>
      <c r="J16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23" spans="1:10">
      <c r="A1623" t="s">
        <v>1197</v>
      </c>
      <c r="B1623" t="str">
        <f t="shared" si="104"/>
        <v>DE</v>
      </c>
      <c r="C1623" t="str">
        <f t="shared" si="105"/>
        <v>041</v>
      </c>
      <c r="D1623" t="str">
        <f t="shared" si="106"/>
        <v>0036</v>
      </c>
      <c r="E1623" t="str">
        <f t="shared" si="107"/>
        <v>N</v>
      </c>
      <c r="F1623" t="s">
        <v>7783</v>
      </c>
      <c r="G1623" t="s">
        <v>7784</v>
      </c>
      <c r="H1623" t="s">
        <v>8717</v>
      </c>
      <c r="I1623" s="21"/>
      <c r="J16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24" spans="1:10">
      <c r="A1624" t="s">
        <v>1816</v>
      </c>
      <c r="B1624" t="str">
        <f t="shared" si="104"/>
        <v>IL</v>
      </c>
      <c r="C1624" t="str">
        <f t="shared" si="105"/>
        <v>001</v>
      </c>
      <c r="D1624" t="str">
        <f t="shared" si="106"/>
        <v>2037</v>
      </c>
      <c r="E1624" t="str">
        <f t="shared" si="107"/>
        <v>M</v>
      </c>
      <c r="F1624" t="s">
        <v>7783</v>
      </c>
      <c r="G1624" t="s">
        <v>7784</v>
      </c>
      <c r="H1624" t="s">
        <v>8717</v>
      </c>
      <c r="J16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25" spans="1:10">
      <c r="A1625" t="s">
        <v>2029</v>
      </c>
      <c r="B1625" t="str">
        <f t="shared" si="104"/>
        <v>DE</v>
      </c>
      <c r="C1625" t="str">
        <f t="shared" si="105"/>
        <v>041</v>
      </c>
      <c r="D1625" t="str">
        <f t="shared" si="106"/>
        <v>0319</v>
      </c>
      <c r="E1625" t="str">
        <f t="shared" si="107"/>
        <v>N</v>
      </c>
      <c r="F1625" t="s">
        <v>7783</v>
      </c>
      <c r="G1625" t="s">
        <v>7784</v>
      </c>
      <c r="H1625" t="s">
        <v>8718</v>
      </c>
      <c r="I1625" s="21"/>
      <c r="J16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26" spans="1:10">
      <c r="A1626" t="s">
        <v>1009</v>
      </c>
      <c r="B1626" t="str">
        <f t="shared" si="104"/>
        <v>DE</v>
      </c>
      <c r="C1626" t="str">
        <f t="shared" si="105"/>
        <v>041</v>
      </c>
      <c r="D1626" t="str">
        <f t="shared" si="106"/>
        <v>0018</v>
      </c>
      <c r="E1626" t="str">
        <f t="shared" si="107"/>
        <v>N</v>
      </c>
      <c r="F1626" t="s">
        <v>7783</v>
      </c>
      <c r="G1626" t="s">
        <v>7784</v>
      </c>
      <c r="H1626" t="s">
        <v>8719</v>
      </c>
      <c r="I1626" s="21"/>
      <c r="J16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27" spans="1:10">
      <c r="A1627" t="s">
        <v>959</v>
      </c>
      <c r="B1627" t="str">
        <f t="shared" si="104"/>
        <v>IL</v>
      </c>
      <c r="C1627" t="str">
        <f t="shared" si="105"/>
        <v>007</v>
      </c>
      <c r="D1627" t="str">
        <f t="shared" si="106"/>
        <v>1504</v>
      </c>
      <c r="E1627" t="str">
        <f t="shared" si="107"/>
        <v>N</v>
      </c>
      <c r="F1627" t="s">
        <v>7791</v>
      </c>
      <c r="G1627" t="s">
        <v>7792</v>
      </c>
      <c r="H1627" t="s">
        <v>8719</v>
      </c>
      <c r="J16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28" spans="1:10">
      <c r="A1628" t="s">
        <v>1536</v>
      </c>
      <c r="B1628" t="str">
        <f t="shared" si="104"/>
        <v>DE</v>
      </c>
      <c r="C1628" t="str">
        <f t="shared" si="105"/>
        <v>040</v>
      </c>
      <c r="D1628" t="str">
        <f t="shared" si="106"/>
        <v>1019</v>
      </c>
      <c r="E1628" t="str">
        <f t="shared" si="107"/>
        <v>N</v>
      </c>
      <c r="F1628" t="s">
        <v>7783</v>
      </c>
      <c r="G1628" t="s">
        <v>7784</v>
      </c>
      <c r="H1628" t="s">
        <v>8720</v>
      </c>
      <c r="J16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29" spans="1:10">
      <c r="A1629" t="s">
        <v>780</v>
      </c>
      <c r="B1629" t="str">
        <f t="shared" si="104"/>
        <v>IL</v>
      </c>
      <c r="C1629" t="str">
        <f t="shared" si="105"/>
        <v>001</v>
      </c>
      <c r="D1629" t="str">
        <f t="shared" si="106"/>
        <v>1044</v>
      </c>
      <c r="E1629" t="str">
        <f t="shared" si="107"/>
        <v>N</v>
      </c>
      <c r="F1629" t="s">
        <v>7791</v>
      </c>
      <c r="G1629" t="s">
        <v>7792</v>
      </c>
      <c r="H1629" t="s">
        <v>8720</v>
      </c>
      <c r="J16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30" spans="1:10">
      <c r="A1630" t="s">
        <v>1467</v>
      </c>
      <c r="B1630" t="str">
        <f t="shared" si="104"/>
        <v>IL</v>
      </c>
      <c r="C1630" t="str">
        <f t="shared" si="105"/>
        <v>006</v>
      </c>
      <c r="D1630" t="str">
        <f t="shared" si="106"/>
        <v>1071</v>
      </c>
      <c r="E1630" t="str">
        <f t="shared" si="107"/>
        <v>N</v>
      </c>
      <c r="F1630" t="s">
        <v>7791</v>
      </c>
      <c r="G1630" t="s">
        <v>7792</v>
      </c>
      <c r="H1630" t="s">
        <v>8720</v>
      </c>
      <c r="J16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31" spans="1:10">
      <c r="A1631" t="s">
        <v>1468</v>
      </c>
      <c r="B1631" t="str">
        <f t="shared" ref="B1631:B1694" si="108">LEFT(A1631,2)</f>
        <v>IL</v>
      </c>
      <c r="C1631" t="str">
        <f t="shared" ref="C1631:C1694" si="109">MID(A1631,4,3)</f>
        <v>006</v>
      </c>
      <c r="D1631" t="str">
        <f t="shared" ref="D1631:D1694" si="110">MID(A1631,8,4)</f>
        <v>1073</v>
      </c>
      <c r="E1631" t="str">
        <f t="shared" ref="E1631:E1694" si="111">MID(A1631,13,1)</f>
        <v>N</v>
      </c>
      <c r="F1631" t="s">
        <v>7791</v>
      </c>
      <c r="G1631" t="s">
        <v>7792</v>
      </c>
      <c r="H1631" t="s">
        <v>8720</v>
      </c>
      <c r="J16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32" spans="1:10">
      <c r="A1632" t="s">
        <v>1244</v>
      </c>
      <c r="B1632" t="str">
        <f t="shared" si="108"/>
        <v>IL</v>
      </c>
      <c r="C1632" t="str">
        <f t="shared" si="109"/>
        <v>006</v>
      </c>
      <c r="D1632" t="str">
        <f t="shared" si="110"/>
        <v>1072</v>
      </c>
      <c r="E1632" t="str">
        <f t="shared" si="111"/>
        <v>N</v>
      </c>
      <c r="F1632" t="s">
        <v>7791</v>
      </c>
      <c r="G1632" t="s">
        <v>7792</v>
      </c>
      <c r="H1632" t="s">
        <v>8721</v>
      </c>
      <c r="J16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33" spans="1:10">
      <c r="A1633" t="s">
        <v>1469</v>
      </c>
      <c r="B1633" t="str">
        <f t="shared" si="108"/>
        <v>IL</v>
      </c>
      <c r="C1633" t="str">
        <f t="shared" si="109"/>
        <v>006</v>
      </c>
      <c r="D1633" t="str">
        <f t="shared" si="110"/>
        <v>1074</v>
      </c>
      <c r="E1633" t="str">
        <f t="shared" si="111"/>
        <v>N</v>
      </c>
      <c r="F1633" t="s">
        <v>7791</v>
      </c>
      <c r="G1633" t="s">
        <v>7792</v>
      </c>
      <c r="H1633" t="s">
        <v>8722</v>
      </c>
      <c r="J16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34" spans="1:10">
      <c r="A1634" t="s">
        <v>1010</v>
      </c>
      <c r="B1634" t="str">
        <f t="shared" si="108"/>
        <v>DE</v>
      </c>
      <c r="C1634" t="str">
        <f t="shared" si="109"/>
        <v>041</v>
      </c>
      <c r="D1634" t="str">
        <f t="shared" si="110"/>
        <v>0025</v>
      </c>
      <c r="E1634" t="str">
        <f t="shared" si="111"/>
        <v>N</v>
      </c>
      <c r="F1634" t="s">
        <v>7791</v>
      </c>
      <c r="G1634" t="s">
        <v>7792</v>
      </c>
      <c r="H1634" t="s">
        <v>8723</v>
      </c>
      <c r="I1634" s="21"/>
      <c r="J16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35" spans="1:10">
      <c r="A1635" t="s">
        <v>1814</v>
      </c>
      <c r="B1635" t="str">
        <f t="shared" si="108"/>
        <v>IL</v>
      </c>
      <c r="C1635" t="str">
        <f t="shared" si="109"/>
        <v>001</v>
      </c>
      <c r="D1635" t="str">
        <f t="shared" si="110"/>
        <v>2029</v>
      </c>
      <c r="E1635" t="str">
        <f t="shared" si="111"/>
        <v>M</v>
      </c>
      <c r="F1635" t="s">
        <v>7783</v>
      </c>
      <c r="G1635" t="s">
        <v>7784</v>
      </c>
      <c r="H1635" t="s">
        <v>8724</v>
      </c>
      <c r="J16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36" spans="1:10">
      <c r="A1636" t="s">
        <v>842</v>
      </c>
      <c r="B1636" t="str">
        <f t="shared" si="108"/>
        <v>IL</v>
      </c>
      <c r="C1636" t="str">
        <f t="shared" si="109"/>
        <v>003</v>
      </c>
      <c r="D1636" t="str">
        <f t="shared" si="110"/>
        <v>1302</v>
      </c>
      <c r="E1636" t="str">
        <f t="shared" si="111"/>
        <v>N</v>
      </c>
      <c r="F1636" t="s">
        <v>7791</v>
      </c>
      <c r="G1636" t="s">
        <v>7792</v>
      </c>
      <c r="H1636" t="s">
        <v>8725</v>
      </c>
      <c r="J16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37" spans="1:10">
      <c r="A1637" t="s">
        <v>1198</v>
      </c>
      <c r="B1637" t="str">
        <f t="shared" si="108"/>
        <v>DE</v>
      </c>
      <c r="C1637" t="str">
        <f t="shared" si="109"/>
        <v>041</v>
      </c>
      <c r="D1637" t="str">
        <f t="shared" si="110"/>
        <v>0037</v>
      </c>
      <c r="E1637" t="str">
        <f t="shared" si="111"/>
        <v>N</v>
      </c>
      <c r="F1637" t="s">
        <v>7783</v>
      </c>
      <c r="G1637" t="s">
        <v>7784</v>
      </c>
      <c r="H1637" t="s">
        <v>8726</v>
      </c>
      <c r="I1637" s="21"/>
      <c r="J16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38" spans="1:10">
      <c r="A1638" t="s">
        <v>1159</v>
      </c>
      <c r="B1638" t="str">
        <f t="shared" si="108"/>
        <v>DE</v>
      </c>
      <c r="C1638" t="str">
        <f t="shared" si="109"/>
        <v>041</v>
      </c>
      <c r="D1638" t="str">
        <f t="shared" si="110"/>
        <v>0020</v>
      </c>
      <c r="E1638" t="str">
        <f t="shared" si="111"/>
        <v>N</v>
      </c>
      <c r="F1638" t="s">
        <v>7791</v>
      </c>
      <c r="G1638" t="s">
        <v>7792</v>
      </c>
      <c r="H1638" t="s">
        <v>8727</v>
      </c>
      <c r="I1638" s="21"/>
      <c r="J16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39" spans="1:10">
      <c r="A1639" t="s">
        <v>1201</v>
      </c>
      <c r="B1639" t="str">
        <f t="shared" si="108"/>
        <v>DE</v>
      </c>
      <c r="C1639" t="str">
        <f t="shared" si="109"/>
        <v>041</v>
      </c>
      <c r="D1639" t="str">
        <f t="shared" si="110"/>
        <v>0041</v>
      </c>
      <c r="E1639" t="str">
        <f t="shared" si="111"/>
        <v>N</v>
      </c>
      <c r="F1639" t="s">
        <v>7783</v>
      </c>
      <c r="G1639" t="s">
        <v>7784</v>
      </c>
      <c r="H1639" t="s">
        <v>8728</v>
      </c>
      <c r="I1639" s="21"/>
      <c r="J16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40" spans="1:10">
      <c r="A1640" t="s">
        <v>153</v>
      </c>
      <c r="B1640" t="str">
        <f t="shared" si="108"/>
        <v>US</v>
      </c>
      <c r="C1640" t="str">
        <f t="shared" si="109"/>
        <v>038</v>
      </c>
      <c r="D1640" t="str">
        <f t="shared" si="110"/>
        <v>1140</v>
      </c>
      <c r="E1640" t="str">
        <f t="shared" si="111"/>
        <v>N</v>
      </c>
      <c r="F1640" t="s">
        <v>7783</v>
      </c>
      <c r="G1640" t="s">
        <v>7784</v>
      </c>
      <c r="H1640" t="s">
        <v>8729</v>
      </c>
      <c r="J16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41" spans="1:10">
      <c r="A1641" t="s">
        <v>1012</v>
      </c>
      <c r="B1641" t="str">
        <f t="shared" si="108"/>
        <v>DE</v>
      </c>
      <c r="C1641" t="str">
        <f t="shared" si="109"/>
        <v>041</v>
      </c>
      <c r="D1641" t="str">
        <f t="shared" si="110"/>
        <v>0028</v>
      </c>
      <c r="E1641" t="str">
        <f t="shared" si="111"/>
        <v>N</v>
      </c>
      <c r="F1641" t="s">
        <v>7791</v>
      </c>
      <c r="G1641" t="s">
        <v>7792</v>
      </c>
      <c r="H1641" t="s">
        <v>8730</v>
      </c>
      <c r="I1641" s="21"/>
      <c r="J16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42" spans="1:10">
      <c r="A1642" t="s">
        <v>1194</v>
      </c>
      <c r="B1642" t="str">
        <f t="shared" si="108"/>
        <v>DE</v>
      </c>
      <c r="C1642" t="str">
        <f t="shared" si="109"/>
        <v>041</v>
      </c>
      <c r="D1642" t="str">
        <f t="shared" si="110"/>
        <v>0030</v>
      </c>
      <c r="E1642" t="str">
        <f t="shared" si="111"/>
        <v>N</v>
      </c>
      <c r="F1642" t="s">
        <v>7791</v>
      </c>
      <c r="G1642" t="s">
        <v>7792</v>
      </c>
      <c r="H1642" t="s">
        <v>8730</v>
      </c>
      <c r="I1642" s="21"/>
      <c r="J16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43" spans="1:10">
      <c r="A1643" t="s">
        <v>1018</v>
      </c>
      <c r="B1643" t="str">
        <f t="shared" si="108"/>
        <v>DE</v>
      </c>
      <c r="C1643" t="str">
        <f t="shared" si="109"/>
        <v>041</v>
      </c>
      <c r="D1643" t="str">
        <f t="shared" si="110"/>
        <v>0034</v>
      </c>
      <c r="E1643" t="str">
        <f t="shared" si="111"/>
        <v>N</v>
      </c>
      <c r="F1643" t="s">
        <v>7783</v>
      </c>
      <c r="G1643" t="s">
        <v>7784</v>
      </c>
      <c r="H1643" t="s">
        <v>8731</v>
      </c>
      <c r="I1643" s="21"/>
      <c r="J16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44" spans="1:10">
      <c r="A1644" t="s">
        <v>1816</v>
      </c>
      <c r="B1644" t="str">
        <f t="shared" si="108"/>
        <v>IL</v>
      </c>
      <c r="C1644" t="str">
        <f t="shared" si="109"/>
        <v>001</v>
      </c>
      <c r="D1644" t="str">
        <f t="shared" si="110"/>
        <v>2037</v>
      </c>
      <c r="E1644" t="str">
        <f t="shared" si="111"/>
        <v>M</v>
      </c>
      <c r="F1644" t="s">
        <v>7791</v>
      </c>
      <c r="G1644" t="s">
        <v>7792</v>
      </c>
      <c r="H1644" t="s">
        <v>8732</v>
      </c>
      <c r="J16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45" spans="1:10">
      <c r="A1645" t="s">
        <v>1332</v>
      </c>
      <c r="B1645" t="str">
        <f t="shared" si="108"/>
        <v>IL</v>
      </c>
      <c r="C1645" t="str">
        <f t="shared" si="109"/>
        <v>003</v>
      </c>
      <c r="D1645" t="str">
        <f t="shared" si="110"/>
        <v>1300</v>
      </c>
      <c r="E1645" t="str">
        <f t="shared" si="111"/>
        <v>N</v>
      </c>
      <c r="F1645" t="s">
        <v>7783</v>
      </c>
      <c r="G1645" t="s">
        <v>7784</v>
      </c>
      <c r="H1645" t="s">
        <v>8732</v>
      </c>
      <c r="J16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46" spans="1:10">
      <c r="A1646" t="s">
        <v>2535</v>
      </c>
      <c r="B1646" t="str">
        <f t="shared" si="108"/>
        <v>IL</v>
      </c>
      <c r="C1646" t="str">
        <f t="shared" si="109"/>
        <v>007</v>
      </c>
      <c r="D1646" t="str">
        <f t="shared" si="110"/>
        <v>2555</v>
      </c>
      <c r="E1646" t="str">
        <f t="shared" si="111"/>
        <v>M</v>
      </c>
      <c r="F1646" t="s">
        <v>7791</v>
      </c>
      <c r="G1646" t="s">
        <v>7792</v>
      </c>
      <c r="H1646" t="s">
        <v>8732</v>
      </c>
      <c r="J16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47" spans="1:10">
      <c r="A1647" t="s">
        <v>1021</v>
      </c>
      <c r="B1647" t="str">
        <f t="shared" si="108"/>
        <v>DE</v>
      </c>
      <c r="C1647" t="str">
        <f t="shared" si="109"/>
        <v>041</v>
      </c>
      <c r="D1647" t="str">
        <f t="shared" si="110"/>
        <v>0040</v>
      </c>
      <c r="E1647" t="str">
        <f t="shared" si="111"/>
        <v>N</v>
      </c>
      <c r="F1647" t="s">
        <v>7783</v>
      </c>
      <c r="G1647" t="s">
        <v>7784</v>
      </c>
      <c r="H1647" t="s">
        <v>8733</v>
      </c>
      <c r="I1647" s="21"/>
      <c r="J16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48" spans="1:10">
      <c r="A1648" t="s">
        <v>1203</v>
      </c>
      <c r="B1648" t="str">
        <f t="shared" si="108"/>
        <v>DE</v>
      </c>
      <c r="C1648" t="str">
        <f t="shared" si="109"/>
        <v>041</v>
      </c>
      <c r="D1648" t="str">
        <f t="shared" si="110"/>
        <v>0043</v>
      </c>
      <c r="E1648" t="str">
        <f t="shared" si="111"/>
        <v>N</v>
      </c>
      <c r="F1648" t="s">
        <v>7783</v>
      </c>
      <c r="G1648" t="s">
        <v>7784</v>
      </c>
      <c r="H1648" t="s">
        <v>8734</v>
      </c>
      <c r="I1648" s="21"/>
      <c r="J16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49" spans="1:10">
      <c r="A1649" t="s">
        <v>1015</v>
      </c>
      <c r="B1649" t="str">
        <f t="shared" si="108"/>
        <v>DE</v>
      </c>
      <c r="C1649" t="str">
        <f t="shared" si="109"/>
        <v>041</v>
      </c>
      <c r="D1649" t="str">
        <f t="shared" si="110"/>
        <v>0033</v>
      </c>
      <c r="E1649" t="str">
        <f t="shared" si="111"/>
        <v>N</v>
      </c>
      <c r="F1649" t="s">
        <v>7791</v>
      </c>
      <c r="G1649" t="s">
        <v>7792</v>
      </c>
      <c r="H1649" t="s">
        <v>8735</v>
      </c>
      <c r="I1649" s="21"/>
      <c r="J16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50" spans="1:10">
      <c r="A1650" t="s">
        <v>1197</v>
      </c>
      <c r="B1650" t="str">
        <f t="shared" si="108"/>
        <v>DE</v>
      </c>
      <c r="C1650" t="str">
        <f t="shared" si="109"/>
        <v>041</v>
      </c>
      <c r="D1650" t="str">
        <f t="shared" si="110"/>
        <v>0036</v>
      </c>
      <c r="E1650" t="str">
        <f t="shared" si="111"/>
        <v>N</v>
      </c>
      <c r="F1650" t="s">
        <v>7791</v>
      </c>
      <c r="G1650" t="s">
        <v>7792</v>
      </c>
      <c r="H1650" t="s">
        <v>8735</v>
      </c>
      <c r="I1650" s="21"/>
      <c r="J16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51" spans="1:10">
      <c r="A1651" t="s">
        <v>1202</v>
      </c>
      <c r="B1651" t="str">
        <f t="shared" si="108"/>
        <v>DE</v>
      </c>
      <c r="C1651" t="str">
        <f t="shared" si="109"/>
        <v>041</v>
      </c>
      <c r="D1651" t="str">
        <f t="shared" si="110"/>
        <v>0042</v>
      </c>
      <c r="E1651" t="str">
        <f t="shared" si="111"/>
        <v>N</v>
      </c>
      <c r="F1651" t="s">
        <v>7783</v>
      </c>
      <c r="G1651" t="s">
        <v>7784</v>
      </c>
      <c r="H1651" t="s">
        <v>8735</v>
      </c>
      <c r="I1651" s="21"/>
      <c r="J16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52" spans="1:10">
      <c r="A1652" t="s">
        <v>1813</v>
      </c>
      <c r="B1652" t="str">
        <f t="shared" si="108"/>
        <v>IL</v>
      </c>
      <c r="C1652" t="str">
        <f t="shared" si="109"/>
        <v>001</v>
      </c>
      <c r="D1652" t="str">
        <f t="shared" si="110"/>
        <v>2027</v>
      </c>
      <c r="E1652" t="str">
        <f t="shared" si="111"/>
        <v>M</v>
      </c>
      <c r="F1652" t="s">
        <v>7783</v>
      </c>
      <c r="G1652" t="s">
        <v>7784</v>
      </c>
      <c r="H1652" t="s">
        <v>8735</v>
      </c>
      <c r="J16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53" spans="1:10">
      <c r="A1653" t="s">
        <v>1195</v>
      </c>
      <c r="B1653" t="str">
        <f t="shared" si="108"/>
        <v>DE</v>
      </c>
      <c r="C1653" t="str">
        <f t="shared" si="109"/>
        <v>041</v>
      </c>
      <c r="D1653" t="str">
        <f t="shared" si="110"/>
        <v>0032</v>
      </c>
      <c r="E1653" t="str">
        <f t="shared" si="111"/>
        <v>N</v>
      </c>
      <c r="F1653" t="s">
        <v>7791</v>
      </c>
      <c r="G1653" t="s">
        <v>7792</v>
      </c>
      <c r="H1653" t="s">
        <v>8736</v>
      </c>
      <c r="I1653" s="21"/>
      <c r="J16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54" spans="1:10">
      <c r="A1654" t="s">
        <v>1814</v>
      </c>
      <c r="B1654" t="str">
        <f t="shared" si="108"/>
        <v>IL</v>
      </c>
      <c r="C1654" t="str">
        <f t="shared" si="109"/>
        <v>001</v>
      </c>
      <c r="D1654" t="str">
        <f t="shared" si="110"/>
        <v>2029</v>
      </c>
      <c r="E1654" t="str">
        <f t="shared" si="111"/>
        <v>M</v>
      </c>
      <c r="F1654" t="s">
        <v>7791</v>
      </c>
      <c r="G1654" t="s">
        <v>7792</v>
      </c>
      <c r="H1654" t="s">
        <v>8737</v>
      </c>
      <c r="J16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55" spans="1:10">
      <c r="A1655" t="s">
        <v>997</v>
      </c>
      <c r="B1655" t="str">
        <f t="shared" si="108"/>
        <v>IL</v>
      </c>
      <c r="C1655" t="str">
        <f t="shared" si="109"/>
        <v>012</v>
      </c>
      <c r="D1655" t="str">
        <f t="shared" si="110"/>
        <v>1612</v>
      </c>
      <c r="E1655" t="str">
        <f t="shared" si="111"/>
        <v>N</v>
      </c>
      <c r="F1655" t="s">
        <v>7783</v>
      </c>
      <c r="G1655" t="s">
        <v>7784</v>
      </c>
      <c r="H1655" t="s">
        <v>8737</v>
      </c>
      <c r="J16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56" spans="1:10">
      <c r="A1656" t="s">
        <v>1133</v>
      </c>
      <c r="B1656" t="str">
        <f t="shared" si="108"/>
        <v>IL</v>
      </c>
      <c r="C1656" t="str">
        <f t="shared" si="109"/>
        <v>012</v>
      </c>
      <c r="D1656" t="str">
        <f t="shared" si="110"/>
        <v>1626</v>
      </c>
      <c r="E1656" t="str">
        <f t="shared" si="111"/>
        <v>N</v>
      </c>
      <c r="F1656" t="s">
        <v>7783</v>
      </c>
      <c r="G1656" t="s">
        <v>7784</v>
      </c>
      <c r="H1656" t="s">
        <v>8737</v>
      </c>
      <c r="J16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57" spans="1:10">
      <c r="A1657" t="s">
        <v>1002</v>
      </c>
      <c r="B1657" t="str">
        <f t="shared" si="108"/>
        <v>DE</v>
      </c>
      <c r="C1657" t="str">
        <f t="shared" si="109"/>
        <v>040</v>
      </c>
      <c r="D1657" t="str">
        <f t="shared" si="110"/>
        <v>1021</v>
      </c>
      <c r="E1657" t="str">
        <f t="shared" si="111"/>
        <v>N</v>
      </c>
      <c r="F1657" t="s">
        <v>7783</v>
      </c>
      <c r="G1657" t="s">
        <v>7784</v>
      </c>
      <c r="H1657" t="s">
        <v>8738</v>
      </c>
      <c r="J16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58" spans="1:10">
      <c r="A1658" t="s">
        <v>1545</v>
      </c>
      <c r="B1658" t="str">
        <f t="shared" si="108"/>
        <v>DE</v>
      </c>
      <c r="C1658" t="str">
        <f t="shared" si="109"/>
        <v>040</v>
      </c>
      <c r="D1658" t="str">
        <f t="shared" si="110"/>
        <v>1031</v>
      </c>
      <c r="E1658" t="str">
        <f t="shared" si="111"/>
        <v>N</v>
      </c>
      <c r="F1658" t="s">
        <v>7783</v>
      </c>
      <c r="G1658" t="s">
        <v>7784</v>
      </c>
      <c r="H1658" t="s">
        <v>8739</v>
      </c>
      <c r="J16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59" spans="1:10">
      <c r="A1659" t="s">
        <v>1009</v>
      </c>
      <c r="B1659" t="str">
        <f t="shared" si="108"/>
        <v>DE</v>
      </c>
      <c r="C1659" t="str">
        <f t="shared" si="109"/>
        <v>041</v>
      </c>
      <c r="D1659" t="str">
        <f t="shared" si="110"/>
        <v>0018</v>
      </c>
      <c r="E1659" t="str">
        <f t="shared" si="111"/>
        <v>N</v>
      </c>
      <c r="F1659" t="s">
        <v>7791</v>
      </c>
      <c r="G1659" t="s">
        <v>7792</v>
      </c>
      <c r="H1659" t="s">
        <v>8739</v>
      </c>
      <c r="I1659" s="21"/>
      <c r="J16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60" spans="1:10">
      <c r="A1660" t="s">
        <v>1155</v>
      </c>
      <c r="B1660" t="str">
        <f t="shared" si="108"/>
        <v>DE</v>
      </c>
      <c r="C1660" t="str">
        <f t="shared" si="109"/>
        <v>041</v>
      </c>
      <c r="D1660" t="str">
        <f t="shared" si="110"/>
        <v>0015</v>
      </c>
      <c r="E1660" t="str">
        <f t="shared" si="111"/>
        <v>N</v>
      </c>
      <c r="F1660" t="s">
        <v>7791</v>
      </c>
      <c r="G1660" t="s">
        <v>7792</v>
      </c>
      <c r="H1660" t="s">
        <v>8740</v>
      </c>
      <c r="J16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61" spans="1:10">
      <c r="A1661" t="s">
        <v>1199</v>
      </c>
      <c r="B1661" t="str">
        <f t="shared" si="108"/>
        <v>DE</v>
      </c>
      <c r="C1661" t="str">
        <f t="shared" si="109"/>
        <v>041</v>
      </c>
      <c r="D1661" t="str">
        <f t="shared" si="110"/>
        <v>0038</v>
      </c>
      <c r="E1661" t="str">
        <f t="shared" si="111"/>
        <v>N</v>
      </c>
      <c r="F1661" t="s">
        <v>7783</v>
      </c>
      <c r="G1661" t="s">
        <v>7784</v>
      </c>
      <c r="H1661" t="s">
        <v>8741</v>
      </c>
      <c r="I1661" s="20"/>
      <c r="J16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62" spans="1:10">
      <c r="A1662" t="s">
        <v>1013</v>
      </c>
      <c r="B1662" t="str">
        <f t="shared" si="108"/>
        <v>DE</v>
      </c>
      <c r="C1662" t="str">
        <f t="shared" si="109"/>
        <v>041</v>
      </c>
      <c r="D1662" t="str">
        <f t="shared" si="110"/>
        <v>0029</v>
      </c>
      <c r="E1662" t="str">
        <f t="shared" si="111"/>
        <v>N</v>
      </c>
      <c r="F1662" t="s">
        <v>7791</v>
      </c>
      <c r="G1662" t="s">
        <v>7792</v>
      </c>
      <c r="H1662" t="s">
        <v>8742</v>
      </c>
      <c r="I1662" s="21"/>
      <c r="J16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63" spans="1:10">
      <c r="A1663" t="s">
        <v>2008</v>
      </c>
      <c r="B1663" t="str">
        <f t="shared" si="108"/>
        <v>DE</v>
      </c>
      <c r="C1663" t="str">
        <f t="shared" si="109"/>
        <v>041</v>
      </c>
      <c r="D1663" t="str">
        <f t="shared" si="110"/>
        <v>0279</v>
      </c>
      <c r="E1663" t="str">
        <f t="shared" si="111"/>
        <v>N</v>
      </c>
      <c r="F1663" t="s">
        <v>7783</v>
      </c>
      <c r="G1663" t="s">
        <v>7784</v>
      </c>
      <c r="H1663" t="s">
        <v>8742</v>
      </c>
      <c r="I1663" s="21"/>
      <c r="J16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64" spans="1:10">
      <c r="A1664" t="s">
        <v>958</v>
      </c>
      <c r="B1664" t="str">
        <f t="shared" si="108"/>
        <v>IL</v>
      </c>
      <c r="C1664" t="str">
        <f t="shared" si="109"/>
        <v>007</v>
      </c>
      <c r="D1664" t="str">
        <f t="shared" si="110"/>
        <v>1502</v>
      </c>
      <c r="E1664" t="str">
        <f t="shared" si="111"/>
        <v>N</v>
      </c>
      <c r="F1664" t="s">
        <v>7783</v>
      </c>
      <c r="G1664" t="s">
        <v>7784</v>
      </c>
      <c r="H1664" t="s">
        <v>8742</v>
      </c>
      <c r="J16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65" spans="1:10">
      <c r="A1665" t="s">
        <v>1196</v>
      </c>
      <c r="B1665" t="str">
        <f t="shared" si="108"/>
        <v>DE</v>
      </c>
      <c r="C1665" t="str">
        <f t="shared" si="109"/>
        <v>041</v>
      </c>
      <c r="D1665" t="str">
        <f t="shared" si="110"/>
        <v>0035</v>
      </c>
      <c r="E1665" t="str">
        <f t="shared" si="111"/>
        <v>N</v>
      </c>
      <c r="F1665" t="s">
        <v>7783</v>
      </c>
      <c r="G1665" t="s">
        <v>7784</v>
      </c>
      <c r="H1665" t="s">
        <v>8743</v>
      </c>
      <c r="I1665" s="21"/>
      <c r="J16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66" spans="1:10">
      <c r="A1666" t="s">
        <v>1198</v>
      </c>
      <c r="B1666" t="str">
        <f t="shared" si="108"/>
        <v>DE</v>
      </c>
      <c r="C1666" t="str">
        <f t="shared" si="109"/>
        <v>041</v>
      </c>
      <c r="D1666" t="str">
        <f t="shared" si="110"/>
        <v>0037</v>
      </c>
      <c r="E1666" t="str">
        <f t="shared" si="111"/>
        <v>N</v>
      </c>
      <c r="F1666" t="s">
        <v>7791</v>
      </c>
      <c r="G1666" t="s">
        <v>7792</v>
      </c>
      <c r="H1666" t="s">
        <v>8743</v>
      </c>
      <c r="I1666" s="21"/>
      <c r="J16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67" spans="1:10">
      <c r="A1667" t="s">
        <v>1201</v>
      </c>
      <c r="B1667" t="str">
        <f t="shared" si="108"/>
        <v>DE</v>
      </c>
      <c r="C1667" t="str">
        <f t="shared" si="109"/>
        <v>041</v>
      </c>
      <c r="D1667" t="str">
        <f t="shared" si="110"/>
        <v>0041</v>
      </c>
      <c r="E1667" t="str">
        <f t="shared" si="111"/>
        <v>N</v>
      </c>
      <c r="F1667" t="s">
        <v>7791</v>
      </c>
      <c r="G1667" t="s">
        <v>7792</v>
      </c>
      <c r="H1667" t="s">
        <v>8744</v>
      </c>
      <c r="I1667" s="21"/>
      <c r="J16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68" spans="1:10">
      <c r="A1668" t="s">
        <v>2009</v>
      </c>
      <c r="B1668" t="str">
        <f t="shared" si="108"/>
        <v>DE</v>
      </c>
      <c r="C1668" t="str">
        <f t="shared" si="109"/>
        <v>041</v>
      </c>
      <c r="D1668" t="str">
        <f t="shared" si="110"/>
        <v>0280</v>
      </c>
      <c r="E1668" t="str">
        <f t="shared" si="111"/>
        <v>N</v>
      </c>
      <c r="F1668" t="s">
        <v>7783</v>
      </c>
      <c r="G1668" t="s">
        <v>7784</v>
      </c>
      <c r="H1668" t="s">
        <v>8744</v>
      </c>
      <c r="I1668" s="21"/>
      <c r="J16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69" spans="1:10">
      <c r="A1669" t="s">
        <v>1152</v>
      </c>
      <c r="B1669" t="str">
        <f t="shared" si="108"/>
        <v>DE</v>
      </c>
      <c r="C1669" t="str">
        <f t="shared" si="109"/>
        <v>040</v>
      </c>
      <c r="D1669" t="str">
        <f t="shared" si="110"/>
        <v>1023</v>
      </c>
      <c r="E1669" t="str">
        <f t="shared" si="111"/>
        <v>N</v>
      </c>
      <c r="F1669" t="s">
        <v>7783</v>
      </c>
      <c r="G1669" t="s">
        <v>7784</v>
      </c>
      <c r="H1669" t="s">
        <v>8745</v>
      </c>
      <c r="J16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70" spans="1:10">
      <c r="A1670" t="s">
        <v>2010</v>
      </c>
      <c r="B1670" t="str">
        <f t="shared" si="108"/>
        <v>DE</v>
      </c>
      <c r="C1670" t="str">
        <f t="shared" si="109"/>
        <v>041</v>
      </c>
      <c r="D1670" t="str">
        <f t="shared" si="110"/>
        <v>0281</v>
      </c>
      <c r="E1670" t="str">
        <f t="shared" si="111"/>
        <v>N</v>
      </c>
      <c r="F1670" t="s">
        <v>7783</v>
      </c>
      <c r="G1670" t="s">
        <v>7784</v>
      </c>
      <c r="H1670" t="s">
        <v>8746</v>
      </c>
      <c r="I1670" s="21"/>
      <c r="J16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71" spans="1:10">
      <c r="A1671" t="s">
        <v>1021</v>
      </c>
      <c r="B1671" t="str">
        <f t="shared" si="108"/>
        <v>DE</v>
      </c>
      <c r="C1671" t="str">
        <f t="shared" si="109"/>
        <v>041</v>
      </c>
      <c r="D1671" t="str">
        <f t="shared" si="110"/>
        <v>0040</v>
      </c>
      <c r="E1671" t="str">
        <f t="shared" si="111"/>
        <v>N</v>
      </c>
      <c r="F1671" t="s">
        <v>7791</v>
      </c>
      <c r="G1671" t="s">
        <v>7792</v>
      </c>
      <c r="H1671" t="s">
        <v>8747</v>
      </c>
      <c r="I1671" s="21"/>
      <c r="J16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72" spans="1:10">
      <c r="A1672" t="s">
        <v>997</v>
      </c>
      <c r="B1672" t="str">
        <f t="shared" si="108"/>
        <v>IL</v>
      </c>
      <c r="C1672" t="str">
        <f t="shared" si="109"/>
        <v>012</v>
      </c>
      <c r="D1672" t="str">
        <f t="shared" si="110"/>
        <v>1612</v>
      </c>
      <c r="E1672" t="str">
        <f t="shared" si="111"/>
        <v>N</v>
      </c>
      <c r="F1672" t="s">
        <v>7791</v>
      </c>
      <c r="G1672" t="s">
        <v>7792</v>
      </c>
      <c r="H1672" t="s">
        <v>8748</v>
      </c>
      <c r="J16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73" spans="1:10">
      <c r="A1673" t="s">
        <v>1133</v>
      </c>
      <c r="B1673" t="str">
        <f t="shared" si="108"/>
        <v>IL</v>
      </c>
      <c r="C1673" t="str">
        <f t="shared" si="109"/>
        <v>012</v>
      </c>
      <c r="D1673" t="str">
        <f t="shared" si="110"/>
        <v>1626</v>
      </c>
      <c r="E1673" t="str">
        <f t="shared" si="111"/>
        <v>N</v>
      </c>
      <c r="F1673" t="s">
        <v>7791</v>
      </c>
      <c r="G1673" t="s">
        <v>7792</v>
      </c>
      <c r="H1673" t="s">
        <v>8748</v>
      </c>
      <c r="J16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74" spans="1:10">
      <c r="A1674" t="s">
        <v>1537</v>
      </c>
      <c r="B1674" t="str">
        <f t="shared" si="108"/>
        <v>DE</v>
      </c>
      <c r="C1674" t="str">
        <f t="shared" si="109"/>
        <v>040</v>
      </c>
      <c r="D1674" t="str">
        <f t="shared" si="110"/>
        <v>1022</v>
      </c>
      <c r="E1674" t="str">
        <f t="shared" si="111"/>
        <v>N</v>
      </c>
      <c r="F1674" t="s">
        <v>7783</v>
      </c>
      <c r="G1674" t="s">
        <v>7784</v>
      </c>
      <c r="H1674" t="s">
        <v>8749</v>
      </c>
      <c r="J16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675" spans="1:10">
      <c r="A1675" t="s">
        <v>989</v>
      </c>
      <c r="B1675" t="str">
        <f t="shared" si="108"/>
        <v>IL</v>
      </c>
      <c r="C1675" t="str">
        <f t="shared" si="109"/>
        <v>008</v>
      </c>
      <c r="D1675" t="str">
        <f t="shared" si="110"/>
        <v>1710</v>
      </c>
      <c r="E1675" t="str">
        <f t="shared" si="111"/>
        <v>N</v>
      </c>
      <c r="F1675" t="s">
        <v>7783</v>
      </c>
      <c r="G1675" t="s">
        <v>7784</v>
      </c>
      <c r="H1675" t="s">
        <v>8749</v>
      </c>
      <c r="J16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76" spans="1:10">
      <c r="A1676" t="s">
        <v>1202</v>
      </c>
      <c r="B1676" t="str">
        <f t="shared" si="108"/>
        <v>DE</v>
      </c>
      <c r="C1676" t="str">
        <f t="shared" si="109"/>
        <v>041</v>
      </c>
      <c r="D1676" t="str">
        <f t="shared" si="110"/>
        <v>0042</v>
      </c>
      <c r="E1676" t="str">
        <f t="shared" si="111"/>
        <v>N</v>
      </c>
      <c r="F1676" t="s">
        <v>7791</v>
      </c>
      <c r="G1676" t="s">
        <v>7792</v>
      </c>
      <c r="H1676" t="s">
        <v>8750</v>
      </c>
      <c r="I1676" s="21"/>
      <c r="J16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77" spans="1:10">
      <c r="A1677" t="s">
        <v>1203</v>
      </c>
      <c r="B1677" t="str">
        <f t="shared" si="108"/>
        <v>DE</v>
      </c>
      <c r="C1677" t="str">
        <f t="shared" si="109"/>
        <v>041</v>
      </c>
      <c r="D1677" t="str">
        <f t="shared" si="110"/>
        <v>0043</v>
      </c>
      <c r="E1677" t="str">
        <f t="shared" si="111"/>
        <v>N</v>
      </c>
      <c r="F1677" t="s">
        <v>7791</v>
      </c>
      <c r="G1677" t="s">
        <v>7792</v>
      </c>
      <c r="H1677" t="s">
        <v>8750</v>
      </c>
      <c r="I1677" s="21"/>
      <c r="J16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78" spans="1:10">
      <c r="A1678" t="s">
        <v>1206</v>
      </c>
      <c r="B1678" t="str">
        <f t="shared" si="108"/>
        <v>DE</v>
      </c>
      <c r="C1678" t="str">
        <f t="shared" si="109"/>
        <v>041</v>
      </c>
      <c r="D1678" t="str">
        <f t="shared" si="110"/>
        <v>0046</v>
      </c>
      <c r="E1678" t="str">
        <f t="shared" si="111"/>
        <v>N</v>
      </c>
      <c r="F1678" t="s">
        <v>7783</v>
      </c>
      <c r="G1678" t="s">
        <v>7784</v>
      </c>
      <c r="H1678" t="s">
        <v>8750</v>
      </c>
      <c r="I1678" s="21"/>
      <c r="J16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79" spans="1:10">
      <c r="A1679" t="s">
        <v>1813</v>
      </c>
      <c r="B1679" t="str">
        <f t="shared" si="108"/>
        <v>IL</v>
      </c>
      <c r="C1679" t="str">
        <f t="shared" si="109"/>
        <v>001</v>
      </c>
      <c r="D1679" t="str">
        <f t="shared" si="110"/>
        <v>2027</v>
      </c>
      <c r="E1679" t="str">
        <f t="shared" si="111"/>
        <v>M</v>
      </c>
      <c r="F1679" t="s">
        <v>7791</v>
      </c>
      <c r="G1679" t="s">
        <v>7792</v>
      </c>
      <c r="H1679" t="s">
        <v>8750</v>
      </c>
      <c r="J16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80" spans="1:10">
      <c r="A1680" t="s">
        <v>1204</v>
      </c>
      <c r="B1680" t="str">
        <f t="shared" si="108"/>
        <v>DE</v>
      </c>
      <c r="C1680" t="str">
        <f t="shared" si="109"/>
        <v>041</v>
      </c>
      <c r="D1680" t="str">
        <f t="shared" si="110"/>
        <v>0045</v>
      </c>
      <c r="E1680" t="str">
        <f t="shared" si="111"/>
        <v>N</v>
      </c>
      <c r="F1680" t="s">
        <v>7783</v>
      </c>
      <c r="G1680" t="s">
        <v>7784</v>
      </c>
      <c r="H1680" t="s">
        <v>8751</v>
      </c>
      <c r="I1680" s="21"/>
      <c r="J16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81" spans="1:10">
      <c r="A1681" t="s">
        <v>1815</v>
      </c>
      <c r="B1681" t="str">
        <f t="shared" si="108"/>
        <v>IL</v>
      </c>
      <c r="C1681" t="str">
        <f t="shared" si="109"/>
        <v>001</v>
      </c>
      <c r="D1681" t="str">
        <f t="shared" si="110"/>
        <v>2035</v>
      </c>
      <c r="E1681" t="str">
        <f t="shared" si="111"/>
        <v>M</v>
      </c>
      <c r="F1681" t="s">
        <v>7783</v>
      </c>
      <c r="G1681" t="s">
        <v>7784</v>
      </c>
      <c r="H1681" t="s">
        <v>8751</v>
      </c>
      <c r="J16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82" spans="1:10">
      <c r="A1682" t="s">
        <v>147</v>
      </c>
      <c r="B1682" t="str">
        <f t="shared" si="108"/>
        <v>US</v>
      </c>
      <c r="C1682" t="str">
        <f t="shared" si="109"/>
        <v>038</v>
      </c>
      <c r="D1682" t="str">
        <f t="shared" si="110"/>
        <v>1122</v>
      </c>
      <c r="E1682" t="str">
        <f t="shared" si="111"/>
        <v>N</v>
      </c>
      <c r="F1682" t="s">
        <v>7783</v>
      </c>
      <c r="G1682" t="s">
        <v>7784</v>
      </c>
      <c r="H1682" t="s">
        <v>8752</v>
      </c>
      <c r="J16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83" spans="1:10">
      <c r="A1683" t="s">
        <v>1207</v>
      </c>
      <c r="B1683" t="str">
        <f t="shared" si="108"/>
        <v>DE</v>
      </c>
      <c r="C1683" t="str">
        <f t="shared" si="109"/>
        <v>041</v>
      </c>
      <c r="D1683" t="str">
        <f t="shared" si="110"/>
        <v>0047</v>
      </c>
      <c r="E1683" t="str">
        <f t="shared" si="111"/>
        <v>N</v>
      </c>
      <c r="F1683" t="s">
        <v>7783</v>
      </c>
      <c r="G1683" t="s">
        <v>7784</v>
      </c>
      <c r="H1683" t="s">
        <v>8753</v>
      </c>
      <c r="I1683" s="21"/>
      <c r="J16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84" spans="1:10">
      <c r="A1684" t="s">
        <v>845</v>
      </c>
      <c r="B1684" t="str">
        <f t="shared" si="108"/>
        <v>IL</v>
      </c>
      <c r="C1684" t="str">
        <f t="shared" si="109"/>
        <v>003</v>
      </c>
      <c r="D1684" t="str">
        <f t="shared" si="110"/>
        <v>1312</v>
      </c>
      <c r="E1684" t="str">
        <f t="shared" si="111"/>
        <v>N</v>
      </c>
      <c r="F1684" t="s">
        <v>7783</v>
      </c>
      <c r="G1684" t="s">
        <v>7784</v>
      </c>
      <c r="H1684" t="s">
        <v>8753</v>
      </c>
      <c r="J16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85" spans="1:10">
      <c r="A1685" t="s">
        <v>1157</v>
      </c>
      <c r="B1685" t="str">
        <f t="shared" si="108"/>
        <v>DE</v>
      </c>
      <c r="C1685" t="str">
        <f t="shared" si="109"/>
        <v>041</v>
      </c>
      <c r="D1685" t="str">
        <f t="shared" si="110"/>
        <v>0016</v>
      </c>
      <c r="E1685" t="str">
        <f t="shared" si="111"/>
        <v>N</v>
      </c>
      <c r="F1685" t="s">
        <v>7783</v>
      </c>
      <c r="G1685" t="s">
        <v>7784</v>
      </c>
      <c r="H1685" t="s">
        <v>8754</v>
      </c>
      <c r="J16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86" spans="1:10">
      <c r="A1686" t="s">
        <v>1199</v>
      </c>
      <c r="B1686" t="str">
        <f t="shared" si="108"/>
        <v>DE</v>
      </c>
      <c r="C1686" t="str">
        <f t="shared" si="109"/>
        <v>041</v>
      </c>
      <c r="D1686" t="str">
        <f t="shared" si="110"/>
        <v>0038</v>
      </c>
      <c r="E1686" t="str">
        <f t="shared" si="111"/>
        <v>N</v>
      </c>
      <c r="F1686" t="s">
        <v>7791</v>
      </c>
      <c r="G1686" t="s">
        <v>7792</v>
      </c>
      <c r="H1686" t="s">
        <v>8754</v>
      </c>
      <c r="I1686" s="20"/>
      <c r="J16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87" spans="1:10">
      <c r="A1687" t="s">
        <v>75</v>
      </c>
      <c r="B1687" t="str">
        <f t="shared" si="108"/>
        <v>IL</v>
      </c>
      <c r="C1687" t="str">
        <f t="shared" si="109"/>
        <v>004</v>
      </c>
      <c r="D1687" t="str">
        <f t="shared" si="110"/>
        <v>1118</v>
      </c>
      <c r="E1687" t="str">
        <f t="shared" si="111"/>
        <v>N</v>
      </c>
      <c r="F1687" t="s">
        <v>7783</v>
      </c>
      <c r="G1687" t="s">
        <v>7784</v>
      </c>
      <c r="H1687" t="s">
        <v>8754</v>
      </c>
      <c r="J16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88" spans="1:10">
      <c r="A1688" t="s">
        <v>958</v>
      </c>
      <c r="B1688" t="str">
        <f t="shared" si="108"/>
        <v>IL</v>
      </c>
      <c r="C1688" t="str">
        <f t="shared" si="109"/>
        <v>007</v>
      </c>
      <c r="D1688" t="str">
        <f t="shared" si="110"/>
        <v>1502</v>
      </c>
      <c r="E1688" t="str">
        <f t="shared" si="111"/>
        <v>N</v>
      </c>
      <c r="F1688" t="s">
        <v>7791</v>
      </c>
      <c r="G1688" t="s">
        <v>7792</v>
      </c>
      <c r="H1688" t="s">
        <v>8754</v>
      </c>
      <c r="J16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89" spans="1:10">
      <c r="A1689" t="s">
        <v>1022</v>
      </c>
      <c r="B1689" t="str">
        <f t="shared" si="108"/>
        <v>DE</v>
      </c>
      <c r="C1689" t="str">
        <f t="shared" si="109"/>
        <v>041</v>
      </c>
      <c r="D1689" t="str">
        <f t="shared" si="110"/>
        <v>0044</v>
      </c>
      <c r="E1689" t="str">
        <f t="shared" si="111"/>
        <v>N</v>
      </c>
      <c r="F1689" t="s">
        <v>7783</v>
      </c>
      <c r="G1689" t="s">
        <v>7784</v>
      </c>
      <c r="H1689" t="s">
        <v>8755</v>
      </c>
      <c r="I1689" s="21"/>
      <c r="J16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90" spans="1:10">
      <c r="A1690" t="s">
        <v>1002</v>
      </c>
      <c r="B1690" t="str">
        <f t="shared" si="108"/>
        <v>DE</v>
      </c>
      <c r="C1690" t="str">
        <f t="shared" si="109"/>
        <v>040</v>
      </c>
      <c r="D1690" t="str">
        <f t="shared" si="110"/>
        <v>1021</v>
      </c>
      <c r="E1690" t="str">
        <f t="shared" si="111"/>
        <v>N</v>
      </c>
      <c r="F1690" t="s">
        <v>7791</v>
      </c>
      <c r="G1690" t="s">
        <v>7792</v>
      </c>
      <c r="H1690" t="s">
        <v>8756</v>
      </c>
      <c r="J16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91" spans="1:10">
      <c r="A1691" t="s">
        <v>1018</v>
      </c>
      <c r="B1691" t="str">
        <f t="shared" si="108"/>
        <v>DE</v>
      </c>
      <c r="C1691" t="str">
        <f t="shared" si="109"/>
        <v>041</v>
      </c>
      <c r="D1691" t="str">
        <f t="shared" si="110"/>
        <v>0034</v>
      </c>
      <c r="E1691" t="str">
        <f t="shared" si="111"/>
        <v>N</v>
      </c>
      <c r="F1691" t="s">
        <v>7791</v>
      </c>
      <c r="G1691" t="s">
        <v>7792</v>
      </c>
      <c r="H1691" t="s">
        <v>8756</v>
      </c>
      <c r="I1691" s="21"/>
      <c r="J16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92" spans="1:10">
      <c r="A1692" t="s">
        <v>75</v>
      </c>
      <c r="B1692" t="str">
        <f t="shared" si="108"/>
        <v>IL</v>
      </c>
      <c r="C1692" t="str">
        <f t="shared" si="109"/>
        <v>004</v>
      </c>
      <c r="D1692" t="str">
        <f t="shared" si="110"/>
        <v>1118</v>
      </c>
      <c r="E1692" t="str">
        <f t="shared" si="111"/>
        <v>N</v>
      </c>
      <c r="F1692" t="s">
        <v>7791</v>
      </c>
      <c r="G1692" t="s">
        <v>7792</v>
      </c>
      <c r="H1692" t="s">
        <v>8757</v>
      </c>
      <c r="J16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693" spans="1:10">
      <c r="A1693" t="s">
        <v>1150</v>
      </c>
      <c r="B1693" t="str">
        <f t="shared" si="108"/>
        <v>DE</v>
      </c>
      <c r="C1693" t="str">
        <f t="shared" si="109"/>
        <v>040</v>
      </c>
      <c r="D1693" t="str">
        <f t="shared" si="110"/>
        <v>1020</v>
      </c>
      <c r="E1693" t="str">
        <f t="shared" si="111"/>
        <v>N</v>
      </c>
      <c r="F1693" t="s">
        <v>7783</v>
      </c>
      <c r="G1693" t="s">
        <v>7784</v>
      </c>
      <c r="H1693" t="s">
        <v>8758</v>
      </c>
      <c r="J16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94" spans="1:10">
      <c r="A1694" t="s">
        <v>1152</v>
      </c>
      <c r="B1694" t="str">
        <f t="shared" si="108"/>
        <v>DE</v>
      </c>
      <c r="C1694" t="str">
        <f t="shared" si="109"/>
        <v>040</v>
      </c>
      <c r="D1694" t="str">
        <f t="shared" si="110"/>
        <v>1023</v>
      </c>
      <c r="E1694" t="str">
        <f t="shared" si="111"/>
        <v>N</v>
      </c>
      <c r="F1694" t="s">
        <v>7791</v>
      </c>
      <c r="G1694" t="s">
        <v>7792</v>
      </c>
      <c r="H1694" t="s">
        <v>8758</v>
      </c>
      <c r="J16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95" spans="1:10">
      <c r="A1695" t="s">
        <v>1815</v>
      </c>
      <c r="B1695" t="str">
        <f t="shared" ref="B1695:B1758" si="112">LEFT(A1695,2)</f>
        <v>IL</v>
      </c>
      <c r="C1695" t="str">
        <f t="shared" ref="C1695:C1758" si="113">MID(A1695,4,3)</f>
        <v>001</v>
      </c>
      <c r="D1695" t="str">
        <f t="shared" ref="D1695:D1758" si="114">MID(A1695,8,4)</f>
        <v>2035</v>
      </c>
      <c r="E1695" t="str">
        <f t="shared" ref="E1695:E1758" si="115">MID(A1695,13,1)</f>
        <v>M</v>
      </c>
      <c r="F1695" t="s">
        <v>7791</v>
      </c>
      <c r="G1695" t="s">
        <v>7792</v>
      </c>
      <c r="H1695" t="s">
        <v>8758</v>
      </c>
      <c r="J16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696" spans="1:10">
      <c r="A1696" t="s">
        <v>943</v>
      </c>
      <c r="B1696" t="str">
        <f t="shared" si="112"/>
        <v>IL</v>
      </c>
      <c r="C1696" t="str">
        <f t="shared" si="113"/>
        <v>006</v>
      </c>
      <c r="D1696" t="str">
        <f t="shared" si="114"/>
        <v>1075</v>
      </c>
      <c r="E1696" t="str">
        <f t="shared" si="115"/>
        <v>N</v>
      </c>
      <c r="F1696" t="s">
        <v>7783</v>
      </c>
      <c r="G1696" t="s">
        <v>7784</v>
      </c>
      <c r="H1696" t="s">
        <v>8758</v>
      </c>
      <c r="J16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97" spans="1:10">
      <c r="A1697" t="s">
        <v>1332</v>
      </c>
      <c r="B1697" t="str">
        <f t="shared" si="112"/>
        <v>IL</v>
      </c>
      <c r="C1697" t="str">
        <f t="shared" si="113"/>
        <v>003</v>
      </c>
      <c r="D1697" t="str">
        <f t="shared" si="114"/>
        <v>1300</v>
      </c>
      <c r="E1697" t="str">
        <f t="shared" si="115"/>
        <v>N</v>
      </c>
      <c r="F1697" t="s">
        <v>7791</v>
      </c>
      <c r="G1697" t="s">
        <v>7792</v>
      </c>
      <c r="H1697" t="s">
        <v>8759</v>
      </c>
      <c r="J16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698" spans="1:10">
      <c r="A1698" t="s">
        <v>849</v>
      </c>
      <c r="B1698" t="str">
        <f t="shared" si="112"/>
        <v>IL</v>
      </c>
      <c r="C1698" t="str">
        <f t="shared" si="113"/>
        <v>003</v>
      </c>
      <c r="D1698" t="str">
        <f t="shared" si="114"/>
        <v>1324</v>
      </c>
      <c r="E1698" t="str">
        <f t="shared" si="115"/>
        <v>N</v>
      </c>
      <c r="F1698" t="s">
        <v>7791</v>
      </c>
      <c r="G1698" t="s">
        <v>7792</v>
      </c>
      <c r="H1698" t="s">
        <v>8759</v>
      </c>
      <c r="J16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699" spans="1:10">
      <c r="A1699" t="s">
        <v>2625</v>
      </c>
      <c r="B1699" t="str">
        <f t="shared" si="112"/>
        <v>IL</v>
      </c>
      <c r="C1699" t="str">
        <f t="shared" si="113"/>
        <v>012</v>
      </c>
      <c r="D1699" t="str">
        <f t="shared" si="114"/>
        <v>1640</v>
      </c>
      <c r="E1699" t="str">
        <f t="shared" si="115"/>
        <v>N</v>
      </c>
      <c r="F1699" t="s">
        <v>7783</v>
      </c>
      <c r="G1699" t="s">
        <v>7784</v>
      </c>
      <c r="H1699" t="s">
        <v>8759</v>
      </c>
      <c r="J16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00" spans="1:10">
      <c r="A1700" t="s">
        <v>845</v>
      </c>
      <c r="B1700" t="str">
        <f t="shared" si="112"/>
        <v>IL</v>
      </c>
      <c r="C1700" t="str">
        <f t="shared" si="113"/>
        <v>003</v>
      </c>
      <c r="D1700" t="str">
        <f t="shared" si="114"/>
        <v>1312</v>
      </c>
      <c r="E1700" t="str">
        <f t="shared" si="115"/>
        <v>N</v>
      </c>
      <c r="F1700" t="s">
        <v>7791</v>
      </c>
      <c r="G1700" t="s">
        <v>7792</v>
      </c>
      <c r="H1700" t="s">
        <v>8760</v>
      </c>
      <c r="J17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01" spans="1:10">
      <c r="A1701" t="s">
        <v>2011</v>
      </c>
      <c r="B1701" t="str">
        <f t="shared" si="112"/>
        <v>DE</v>
      </c>
      <c r="C1701" t="str">
        <f t="shared" si="113"/>
        <v>041</v>
      </c>
      <c r="D1701" t="str">
        <f t="shared" si="114"/>
        <v>0283</v>
      </c>
      <c r="E1701" t="str">
        <f t="shared" si="115"/>
        <v>N</v>
      </c>
      <c r="F1701" t="s">
        <v>7783</v>
      </c>
      <c r="G1701" t="s">
        <v>7784</v>
      </c>
      <c r="H1701" t="s">
        <v>8761</v>
      </c>
      <c r="I1701" s="21"/>
      <c r="J17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02" spans="1:10">
      <c r="A1702" t="s">
        <v>989</v>
      </c>
      <c r="B1702" t="str">
        <f t="shared" si="112"/>
        <v>IL</v>
      </c>
      <c r="C1702" t="str">
        <f t="shared" si="113"/>
        <v>008</v>
      </c>
      <c r="D1702" t="str">
        <f t="shared" si="114"/>
        <v>1710</v>
      </c>
      <c r="E1702" t="str">
        <f t="shared" si="115"/>
        <v>N</v>
      </c>
      <c r="F1702" t="s">
        <v>7791</v>
      </c>
      <c r="G1702" t="s">
        <v>7792</v>
      </c>
      <c r="H1702" t="s">
        <v>8761</v>
      </c>
      <c r="J17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03" spans="1:10">
      <c r="A1703" t="s">
        <v>776</v>
      </c>
      <c r="B1703" t="str">
        <f t="shared" si="112"/>
        <v>IL</v>
      </c>
      <c r="C1703" t="str">
        <f t="shared" si="113"/>
        <v>001</v>
      </c>
      <c r="D1703" t="str">
        <f t="shared" si="114"/>
        <v>1010</v>
      </c>
      <c r="E1703" t="str">
        <f t="shared" si="115"/>
        <v>N</v>
      </c>
      <c r="F1703" t="s">
        <v>7783</v>
      </c>
      <c r="G1703" t="s">
        <v>7784</v>
      </c>
      <c r="H1703" t="s">
        <v>8762</v>
      </c>
      <c r="J17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04" spans="1:10">
      <c r="A1704" t="s">
        <v>1206</v>
      </c>
      <c r="B1704" t="str">
        <f t="shared" si="112"/>
        <v>DE</v>
      </c>
      <c r="C1704" t="str">
        <f t="shared" si="113"/>
        <v>041</v>
      </c>
      <c r="D1704" t="str">
        <f t="shared" si="114"/>
        <v>0046</v>
      </c>
      <c r="E1704" t="str">
        <f t="shared" si="115"/>
        <v>N</v>
      </c>
      <c r="F1704" t="s">
        <v>7791</v>
      </c>
      <c r="G1704" t="s">
        <v>7792</v>
      </c>
      <c r="H1704" t="s">
        <v>8763</v>
      </c>
      <c r="I1704" s="21"/>
      <c r="J17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05" spans="1:10">
      <c r="A1705" t="s">
        <v>2608</v>
      </c>
      <c r="B1705" t="str">
        <f t="shared" si="112"/>
        <v>IL</v>
      </c>
      <c r="C1705" t="str">
        <f t="shared" si="113"/>
        <v>003</v>
      </c>
      <c r="D1705" t="str">
        <f t="shared" si="114"/>
        <v>1328</v>
      </c>
      <c r="E1705" t="str">
        <f t="shared" si="115"/>
        <v>N</v>
      </c>
      <c r="F1705" t="s">
        <v>7783</v>
      </c>
      <c r="G1705" t="s">
        <v>7784</v>
      </c>
      <c r="H1705" t="s">
        <v>8763</v>
      </c>
      <c r="J17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06" spans="1:10">
      <c r="A1706" t="s">
        <v>859</v>
      </c>
      <c r="B1706" t="str">
        <f t="shared" si="112"/>
        <v>IL</v>
      </c>
      <c r="C1706" t="str">
        <f t="shared" si="113"/>
        <v>004</v>
      </c>
      <c r="D1706" t="str">
        <f t="shared" si="114"/>
        <v>1110</v>
      </c>
      <c r="E1706" t="str">
        <f t="shared" si="115"/>
        <v>N</v>
      </c>
      <c r="F1706" t="s">
        <v>7783</v>
      </c>
      <c r="G1706" t="s">
        <v>7784</v>
      </c>
      <c r="H1706" t="s">
        <v>8763</v>
      </c>
      <c r="J17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07" spans="1:10">
      <c r="A1707" t="s">
        <v>1116</v>
      </c>
      <c r="B1707" t="str">
        <f t="shared" si="112"/>
        <v>DE</v>
      </c>
      <c r="C1707" t="str">
        <f t="shared" si="113"/>
        <v>041</v>
      </c>
      <c r="D1707" t="str">
        <f t="shared" si="114"/>
        <v>0367</v>
      </c>
      <c r="E1707" t="str">
        <f t="shared" si="115"/>
        <v>N</v>
      </c>
      <c r="F1707" t="s">
        <v>7783</v>
      </c>
      <c r="G1707" t="s">
        <v>7784</v>
      </c>
      <c r="H1707" t="s">
        <v>8764</v>
      </c>
      <c r="J17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08" spans="1:10">
      <c r="A1708" t="s">
        <v>1522</v>
      </c>
      <c r="B1708" t="str">
        <f t="shared" si="112"/>
        <v>IL</v>
      </c>
      <c r="C1708" t="str">
        <f t="shared" si="113"/>
        <v>012</v>
      </c>
      <c r="D1708" t="str">
        <f t="shared" si="114"/>
        <v>1608</v>
      </c>
      <c r="E1708" t="str">
        <f t="shared" si="115"/>
        <v>N</v>
      </c>
      <c r="F1708" t="s">
        <v>7783</v>
      </c>
      <c r="G1708" t="s">
        <v>7784</v>
      </c>
      <c r="H1708" t="s">
        <v>8764</v>
      </c>
      <c r="J17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709" spans="1:10">
      <c r="A1709" t="s">
        <v>1022</v>
      </c>
      <c r="B1709" t="str">
        <f t="shared" si="112"/>
        <v>DE</v>
      </c>
      <c r="C1709" t="str">
        <f t="shared" si="113"/>
        <v>041</v>
      </c>
      <c r="D1709" t="str">
        <f t="shared" si="114"/>
        <v>0044</v>
      </c>
      <c r="E1709" t="str">
        <f t="shared" si="115"/>
        <v>N</v>
      </c>
      <c r="F1709" t="s">
        <v>7791</v>
      </c>
      <c r="G1709" t="s">
        <v>7792</v>
      </c>
      <c r="H1709" t="s">
        <v>8765</v>
      </c>
      <c r="I1709" s="21"/>
      <c r="J17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10" spans="1:10">
      <c r="A1710" t="s">
        <v>946</v>
      </c>
      <c r="B1710" t="str">
        <f t="shared" si="112"/>
        <v>IL</v>
      </c>
      <c r="C1710" t="str">
        <f t="shared" si="113"/>
        <v>006</v>
      </c>
      <c r="D1710" t="str">
        <f t="shared" si="114"/>
        <v>1076</v>
      </c>
      <c r="E1710" t="str">
        <f t="shared" si="115"/>
        <v>N</v>
      </c>
      <c r="F1710" t="s">
        <v>7783</v>
      </c>
      <c r="G1710" t="s">
        <v>7784</v>
      </c>
      <c r="H1710" t="s">
        <v>8765</v>
      </c>
      <c r="J17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11" spans="1:10">
      <c r="A1711" t="s">
        <v>947</v>
      </c>
      <c r="B1711" t="str">
        <f t="shared" si="112"/>
        <v>IL</v>
      </c>
      <c r="C1711" t="str">
        <f t="shared" si="113"/>
        <v>006</v>
      </c>
      <c r="D1711" t="str">
        <f t="shared" si="114"/>
        <v>1077</v>
      </c>
      <c r="E1711" t="str">
        <f t="shared" si="115"/>
        <v>N</v>
      </c>
      <c r="F1711" t="s">
        <v>7783</v>
      </c>
      <c r="G1711" t="s">
        <v>7784</v>
      </c>
      <c r="H1711" t="s">
        <v>8766</v>
      </c>
      <c r="J17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12" spans="1:10">
      <c r="A1712" t="s">
        <v>990</v>
      </c>
      <c r="B1712" t="str">
        <f t="shared" si="112"/>
        <v>IL</v>
      </c>
      <c r="C1712" t="str">
        <f t="shared" si="113"/>
        <v>012</v>
      </c>
      <c r="D1712" t="str">
        <f t="shared" si="114"/>
        <v>1600</v>
      </c>
      <c r="E1712" t="str">
        <f t="shared" si="115"/>
        <v>N</v>
      </c>
      <c r="F1712" t="s">
        <v>7783</v>
      </c>
      <c r="G1712" t="s">
        <v>7784</v>
      </c>
      <c r="H1712" t="s">
        <v>8766</v>
      </c>
      <c r="J17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13" spans="1:10">
      <c r="A1713" t="s">
        <v>1132</v>
      </c>
      <c r="B1713" t="str">
        <f t="shared" si="112"/>
        <v>IL</v>
      </c>
      <c r="C1713" t="str">
        <f t="shared" si="113"/>
        <v>012</v>
      </c>
      <c r="D1713" t="str">
        <f t="shared" si="114"/>
        <v>1622</v>
      </c>
      <c r="E1713" t="str">
        <f t="shared" si="115"/>
        <v>N</v>
      </c>
      <c r="F1713" t="s">
        <v>7783</v>
      </c>
      <c r="G1713" t="s">
        <v>7784</v>
      </c>
      <c r="H1713" t="s">
        <v>8767</v>
      </c>
      <c r="J17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14" spans="1:10">
      <c r="A1714" t="s">
        <v>2088</v>
      </c>
      <c r="B1714" t="str">
        <f t="shared" si="112"/>
        <v>US</v>
      </c>
      <c r="C1714" t="str">
        <f t="shared" si="113"/>
        <v>038</v>
      </c>
      <c r="D1714" t="str">
        <f t="shared" si="114"/>
        <v>3018</v>
      </c>
      <c r="E1714" t="str">
        <f t="shared" si="115"/>
        <v>S</v>
      </c>
      <c r="F1714" t="s">
        <v>7783</v>
      </c>
      <c r="G1714" t="s">
        <v>7784</v>
      </c>
      <c r="H1714" t="s">
        <v>8768</v>
      </c>
      <c r="J17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1715" spans="1:10">
      <c r="A1715" t="s">
        <v>2088</v>
      </c>
      <c r="B1715" t="str">
        <f t="shared" si="112"/>
        <v>US</v>
      </c>
      <c r="C1715" t="str">
        <f t="shared" si="113"/>
        <v>038</v>
      </c>
      <c r="D1715" t="str">
        <f t="shared" si="114"/>
        <v>3018</v>
      </c>
      <c r="E1715" t="str">
        <f t="shared" si="115"/>
        <v>S</v>
      </c>
      <c r="F1715" t="s">
        <v>8115</v>
      </c>
      <c r="G1715" t="s">
        <v>8116</v>
      </c>
      <c r="H1715" t="s">
        <v>8768</v>
      </c>
      <c r="J17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16" spans="1:10">
      <c r="A1716" t="s">
        <v>1157</v>
      </c>
      <c r="B1716" t="str">
        <f t="shared" si="112"/>
        <v>DE</v>
      </c>
      <c r="C1716" t="str">
        <f t="shared" si="113"/>
        <v>041</v>
      </c>
      <c r="D1716" t="str">
        <f t="shared" si="114"/>
        <v>0016</v>
      </c>
      <c r="E1716" t="str">
        <f t="shared" si="115"/>
        <v>N</v>
      </c>
      <c r="F1716" t="s">
        <v>7791</v>
      </c>
      <c r="G1716" t="s">
        <v>7792</v>
      </c>
      <c r="H1716" t="s">
        <v>8769</v>
      </c>
      <c r="I1716" s="21"/>
      <c r="J17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17" spans="1:10">
      <c r="A1717" t="s">
        <v>943</v>
      </c>
      <c r="B1717" t="str">
        <f t="shared" si="112"/>
        <v>IL</v>
      </c>
      <c r="C1717" t="str">
        <f t="shared" si="113"/>
        <v>006</v>
      </c>
      <c r="D1717" t="str">
        <f t="shared" si="114"/>
        <v>1075</v>
      </c>
      <c r="E1717" t="str">
        <f t="shared" si="115"/>
        <v>N</v>
      </c>
      <c r="F1717" t="s">
        <v>7791</v>
      </c>
      <c r="G1717" t="s">
        <v>7792</v>
      </c>
      <c r="H1717" t="s">
        <v>8769</v>
      </c>
      <c r="J17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18" spans="1:10">
      <c r="A1718" t="s">
        <v>2625</v>
      </c>
      <c r="B1718" t="str">
        <f t="shared" si="112"/>
        <v>IL</v>
      </c>
      <c r="C1718" t="str">
        <f t="shared" si="113"/>
        <v>012</v>
      </c>
      <c r="D1718" t="str">
        <f t="shared" si="114"/>
        <v>1640</v>
      </c>
      <c r="E1718" t="str">
        <f t="shared" si="115"/>
        <v>N</v>
      </c>
      <c r="F1718" t="s">
        <v>7791</v>
      </c>
      <c r="G1718" t="s">
        <v>7792</v>
      </c>
      <c r="H1718" t="s">
        <v>8769</v>
      </c>
      <c r="J17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1719" spans="1:10">
      <c r="A1719" t="s">
        <v>1204</v>
      </c>
      <c r="B1719" t="str">
        <f t="shared" si="112"/>
        <v>DE</v>
      </c>
      <c r="C1719" t="str">
        <f t="shared" si="113"/>
        <v>041</v>
      </c>
      <c r="D1719" t="str">
        <f t="shared" si="114"/>
        <v>0045</v>
      </c>
      <c r="E1719" t="str">
        <f t="shared" si="115"/>
        <v>N</v>
      </c>
      <c r="F1719" t="s">
        <v>7791</v>
      </c>
      <c r="G1719" t="s">
        <v>7792</v>
      </c>
      <c r="H1719" t="s">
        <v>8770</v>
      </c>
      <c r="I1719" s="21"/>
      <c r="J17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20" spans="1:10">
      <c r="A1720" t="s">
        <v>1207</v>
      </c>
      <c r="B1720" t="str">
        <f t="shared" si="112"/>
        <v>DE</v>
      </c>
      <c r="C1720" t="str">
        <f t="shared" si="113"/>
        <v>041</v>
      </c>
      <c r="D1720" t="str">
        <f t="shared" si="114"/>
        <v>0047</v>
      </c>
      <c r="E1720" t="str">
        <f t="shared" si="115"/>
        <v>N</v>
      </c>
      <c r="F1720" t="s">
        <v>7791</v>
      </c>
      <c r="G1720" t="s">
        <v>7792</v>
      </c>
      <c r="H1720" t="s">
        <v>8770</v>
      </c>
      <c r="I1720" s="21"/>
      <c r="J17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21" spans="1:10">
      <c r="A1721" t="s">
        <v>993</v>
      </c>
      <c r="B1721" t="str">
        <f t="shared" si="112"/>
        <v>IL</v>
      </c>
      <c r="C1721" t="str">
        <f t="shared" si="113"/>
        <v>012</v>
      </c>
      <c r="D1721" t="str">
        <f t="shared" si="114"/>
        <v>1602</v>
      </c>
      <c r="E1721" t="str">
        <f t="shared" si="115"/>
        <v>N</v>
      </c>
      <c r="F1721" t="s">
        <v>7783</v>
      </c>
      <c r="G1721" t="s">
        <v>7784</v>
      </c>
      <c r="H1721" t="s">
        <v>8771</v>
      </c>
      <c r="J17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22" spans="1:10">
      <c r="A1722" t="s">
        <v>1150</v>
      </c>
      <c r="B1722" t="str">
        <f t="shared" si="112"/>
        <v>DE</v>
      </c>
      <c r="C1722" t="str">
        <f t="shared" si="113"/>
        <v>040</v>
      </c>
      <c r="D1722" t="str">
        <f t="shared" si="114"/>
        <v>1020</v>
      </c>
      <c r="E1722" t="str">
        <f t="shared" si="115"/>
        <v>N</v>
      </c>
      <c r="F1722" t="s">
        <v>7791</v>
      </c>
      <c r="G1722" t="s">
        <v>7792</v>
      </c>
      <c r="H1722" t="s">
        <v>8772</v>
      </c>
      <c r="J17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23" spans="1:10">
      <c r="A1723" t="s">
        <v>1196</v>
      </c>
      <c r="B1723" t="str">
        <f t="shared" si="112"/>
        <v>DE</v>
      </c>
      <c r="C1723" t="str">
        <f t="shared" si="113"/>
        <v>041</v>
      </c>
      <c r="D1723" t="str">
        <f t="shared" si="114"/>
        <v>0035</v>
      </c>
      <c r="E1723" t="str">
        <f t="shared" si="115"/>
        <v>N</v>
      </c>
      <c r="F1723" t="s">
        <v>7791</v>
      </c>
      <c r="G1723" t="s">
        <v>7792</v>
      </c>
      <c r="H1723" t="s">
        <v>8772</v>
      </c>
      <c r="I1723" s="21"/>
      <c r="J17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24" spans="1:10">
      <c r="A1724" t="s">
        <v>1518</v>
      </c>
      <c r="B1724" t="str">
        <f t="shared" si="112"/>
        <v>IL</v>
      </c>
      <c r="C1724" t="str">
        <f t="shared" si="113"/>
        <v>012</v>
      </c>
      <c r="D1724" t="str">
        <f t="shared" si="114"/>
        <v>1618</v>
      </c>
      <c r="E1724" t="str">
        <f t="shared" si="115"/>
        <v>N</v>
      </c>
      <c r="F1724" t="s">
        <v>7783</v>
      </c>
      <c r="G1724" t="s">
        <v>7784</v>
      </c>
      <c r="H1724" t="s">
        <v>8772</v>
      </c>
      <c r="J17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25" spans="1:10">
      <c r="A1725" t="s">
        <v>1537</v>
      </c>
      <c r="B1725" t="str">
        <f t="shared" si="112"/>
        <v>DE</v>
      </c>
      <c r="C1725" t="str">
        <f t="shared" si="113"/>
        <v>040</v>
      </c>
      <c r="D1725" t="str">
        <f t="shared" si="114"/>
        <v>1022</v>
      </c>
      <c r="E1725" t="str">
        <f t="shared" si="115"/>
        <v>N</v>
      </c>
      <c r="F1725" t="s">
        <v>7789</v>
      </c>
      <c r="G1725" t="s">
        <v>7790</v>
      </c>
      <c r="H1725" t="s">
        <v>8773</v>
      </c>
      <c r="J17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26" spans="1:10">
      <c r="A1726" t="s">
        <v>2608</v>
      </c>
      <c r="B1726" t="str">
        <f t="shared" si="112"/>
        <v>IL</v>
      </c>
      <c r="C1726" t="str">
        <f t="shared" si="113"/>
        <v>003</v>
      </c>
      <c r="D1726" t="str">
        <f t="shared" si="114"/>
        <v>1328</v>
      </c>
      <c r="E1726" t="str">
        <f t="shared" si="115"/>
        <v>N</v>
      </c>
      <c r="F1726" t="s">
        <v>7791</v>
      </c>
      <c r="G1726" t="s">
        <v>7792</v>
      </c>
      <c r="H1726" t="s">
        <v>8774</v>
      </c>
      <c r="J17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1727" spans="1:10">
      <c r="A1727" t="s">
        <v>859</v>
      </c>
      <c r="B1727" t="str">
        <f t="shared" si="112"/>
        <v>IL</v>
      </c>
      <c r="C1727" t="str">
        <f t="shared" si="113"/>
        <v>004</v>
      </c>
      <c r="D1727" t="str">
        <f t="shared" si="114"/>
        <v>1110</v>
      </c>
      <c r="E1727" t="str">
        <f t="shared" si="115"/>
        <v>N</v>
      </c>
      <c r="F1727" t="s">
        <v>7791</v>
      </c>
      <c r="G1727" t="s">
        <v>7792</v>
      </c>
      <c r="H1727" t="s">
        <v>8774</v>
      </c>
      <c r="J17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28" spans="1:10">
      <c r="A1728" t="s">
        <v>1027</v>
      </c>
      <c r="B1728" t="str">
        <f t="shared" si="112"/>
        <v>DE</v>
      </c>
      <c r="C1728" t="str">
        <f t="shared" si="113"/>
        <v>041</v>
      </c>
      <c r="D1728" t="str">
        <f t="shared" si="114"/>
        <v>0052</v>
      </c>
      <c r="E1728" t="str">
        <f t="shared" si="115"/>
        <v>N</v>
      </c>
      <c r="F1728" t="s">
        <v>7783</v>
      </c>
      <c r="G1728" t="s">
        <v>7784</v>
      </c>
      <c r="H1728" t="s">
        <v>8775</v>
      </c>
      <c r="I1728" s="21"/>
      <c r="J17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29" spans="1:10">
      <c r="A1729" t="s">
        <v>948</v>
      </c>
      <c r="B1729" t="str">
        <f t="shared" si="112"/>
        <v>IL</v>
      </c>
      <c r="C1729" t="str">
        <f t="shared" si="113"/>
        <v>006</v>
      </c>
      <c r="D1729" t="str">
        <f t="shared" si="114"/>
        <v>1078</v>
      </c>
      <c r="E1729" t="str">
        <f t="shared" si="115"/>
        <v>N</v>
      </c>
      <c r="F1729" t="s">
        <v>7783</v>
      </c>
      <c r="G1729" t="s">
        <v>7784</v>
      </c>
      <c r="H1729" t="s">
        <v>8775</v>
      </c>
      <c r="J17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30" spans="1:10">
      <c r="A1730" t="s">
        <v>1522</v>
      </c>
      <c r="B1730" t="str">
        <f t="shared" si="112"/>
        <v>IL</v>
      </c>
      <c r="C1730" t="str">
        <f t="shared" si="113"/>
        <v>012</v>
      </c>
      <c r="D1730" t="str">
        <f t="shared" si="114"/>
        <v>1608</v>
      </c>
      <c r="E1730" t="str">
        <f t="shared" si="115"/>
        <v>N</v>
      </c>
      <c r="F1730" t="s">
        <v>7789</v>
      </c>
      <c r="G1730" t="s">
        <v>7790</v>
      </c>
      <c r="H1730" t="s">
        <v>8775</v>
      </c>
      <c r="J17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31" spans="1:10">
      <c r="A1731" t="s">
        <v>946</v>
      </c>
      <c r="B1731" t="str">
        <f t="shared" si="112"/>
        <v>IL</v>
      </c>
      <c r="C1731" t="str">
        <f t="shared" si="113"/>
        <v>006</v>
      </c>
      <c r="D1731" t="str">
        <f t="shared" si="114"/>
        <v>1076</v>
      </c>
      <c r="E1731" t="str">
        <f t="shared" si="115"/>
        <v>N</v>
      </c>
      <c r="F1731" t="s">
        <v>7791</v>
      </c>
      <c r="G1731" t="s">
        <v>7792</v>
      </c>
      <c r="H1731" t="s">
        <v>8776</v>
      </c>
      <c r="J17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32" spans="1:10">
      <c r="A1732" t="s">
        <v>947</v>
      </c>
      <c r="B1732" t="str">
        <f t="shared" si="112"/>
        <v>IL</v>
      </c>
      <c r="C1732" t="str">
        <f t="shared" si="113"/>
        <v>006</v>
      </c>
      <c r="D1732" t="str">
        <f t="shared" si="114"/>
        <v>1077</v>
      </c>
      <c r="E1732" t="str">
        <f t="shared" si="115"/>
        <v>N</v>
      </c>
      <c r="F1732" t="s">
        <v>7791</v>
      </c>
      <c r="G1732" t="s">
        <v>7792</v>
      </c>
      <c r="H1732" t="s">
        <v>8777</v>
      </c>
      <c r="J17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33" spans="1:10">
      <c r="A1733" t="s">
        <v>990</v>
      </c>
      <c r="B1733" t="str">
        <f t="shared" si="112"/>
        <v>IL</v>
      </c>
      <c r="C1733" t="str">
        <f t="shared" si="113"/>
        <v>012</v>
      </c>
      <c r="D1733" t="str">
        <f t="shared" si="114"/>
        <v>1600</v>
      </c>
      <c r="E1733" t="str">
        <f t="shared" si="115"/>
        <v>N</v>
      </c>
      <c r="F1733" t="s">
        <v>7791</v>
      </c>
      <c r="G1733" t="s">
        <v>7792</v>
      </c>
      <c r="H1733" t="s">
        <v>8777</v>
      </c>
      <c r="J17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34" spans="1:10">
      <c r="A1734" t="s">
        <v>1116</v>
      </c>
      <c r="B1734" t="str">
        <f t="shared" si="112"/>
        <v>DE</v>
      </c>
      <c r="C1734" t="str">
        <f t="shared" si="113"/>
        <v>041</v>
      </c>
      <c r="D1734" t="str">
        <f t="shared" si="114"/>
        <v>0367</v>
      </c>
      <c r="E1734" t="str">
        <f t="shared" si="115"/>
        <v>N</v>
      </c>
      <c r="F1734" t="s">
        <v>7791</v>
      </c>
      <c r="G1734" t="s">
        <v>7792</v>
      </c>
      <c r="H1734" t="s">
        <v>8778</v>
      </c>
      <c r="J17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35" spans="1:10">
      <c r="A1735" t="s">
        <v>1005</v>
      </c>
      <c r="B1735" t="str">
        <f t="shared" si="112"/>
        <v>DE</v>
      </c>
      <c r="C1735" t="str">
        <f t="shared" si="113"/>
        <v>040</v>
      </c>
      <c r="D1735" t="str">
        <f t="shared" si="114"/>
        <v>1025</v>
      </c>
      <c r="E1735" t="str">
        <f t="shared" si="115"/>
        <v>N</v>
      </c>
      <c r="F1735" t="s">
        <v>7783</v>
      </c>
      <c r="G1735" t="s">
        <v>7784</v>
      </c>
      <c r="H1735" t="s">
        <v>8779</v>
      </c>
      <c r="J17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36" spans="1:10">
      <c r="A1736" t="s">
        <v>1132</v>
      </c>
      <c r="B1736" t="str">
        <f t="shared" si="112"/>
        <v>IL</v>
      </c>
      <c r="C1736" t="str">
        <f t="shared" si="113"/>
        <v>012</v>
      </c>
      <c r="D1736" t="str">
        <f t="shared" si="114"/>
        <v>1622</v>
      </c>
      <c r="E1736" t="str">
        <f t="shared" si="115"/>
        <v>N</v>
      </c>
      <c r="F1736" t="s">
        <v>7791</v>
      </c>
      <c r="G1736" t="s">
        <v>7792</v>
      </c>
      <c r="H1736" t="s">
        <v>8779</v>
      </c>
      <c r="J17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37" spans="1:10">
      <c r="A1737" t="s">
        <v>1132</v>
      </c>
      <c r="B1737" t="str">
        <f t="shared" si="112"/>
        <v>IL</v>
      </c>
      <c r="C1737" t="str">
        <f t="shared" si="113"/>
        <v>012</v>
      </c>
      <c r="D1737" t="str">
        <f t="shared" si="114"/>
        <v>1622</v>
      </c>
      <c r="E1737" t="str">
        <f t="shared" si="115"/>
        <v>N</v>
      </c>
      <c r="F1737" t="s">
        <v>7791</v>
      </c>
      <c r="G1737" t="s">
        <v>7792</v>
      </c>
      <c r="H1737" t="s">
        <v>8779</v>
      </c>
      <c r="J17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38" spans="1:10">
      <c r="A1738" t="s">
        <v>1154</v>
      </c>
      <c r="B1738" t="str">
        <f t="shared" si="112"/>
        <v>DE</v>
      </c>
      <c r="C1738" t="str">
        <f t="shared" si="113"/>
        <v>040</v>
      </c>
      <c r="D1738" t="str">
        <f t="shared" si="114"/>
        <v>1033</v>
      </c>
      <c r="E1738" t="str">
        <f t="shared" si="115"/>
        <v>N</v>
      </c>
      <c r="F1738" t="s">
        <v>7783</v>
      </c>
      <c r="G1738" t="s">
        <v>7784</v>
      </c>
      <c r="H1738" t="s">
        <v>8780</v>
      </c>
      <c r="J17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39" spans="1:10">
      <c r="A1739" t="s">
        <v>1200</v>
      </c>
      <c r="B1739" t="str">
        <f t="shared" si="112"/>
        <v>DE</v>
      </c>
      <c r="C1739" t="str">
        <f t="shared" si="113"/>
        <v>041</v>
      </c>
      <c r="D1739" t="str">
        <f t="shared" si="114"/>
        <v>0039</v>
      </c>
      <c r="E1739" t="str">
        <f t="shared" si="115"/>
        <v>N</v>
      </c>
      <c r="F1739" t="s">
        <v>7783</v>
      </c>
      <c r="G1739" t="s">
        <v>7784</v>
      </c>
      <c r="H1739" t="s">
        <v>8781</v>
      </c>
      <c r="I1739" s="20"/>
      <c r="J17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40" spans="1:10">
      <c r="A1740" t="s">
        <v>957</v>
      </c>
      <c r="B1740" t="str">
        <f t="shared" si="112"/>
        <v>IL</v>
      </c>
      <c r="C1740" t="str">
        <f t="shared" si="113"/>
        <v>007</v>
      </c>
      <c r="D1740" t="str">
        <f t="shared" si="114"/>
        <v>1500</v>
      </c>
      <c r="E1740" t="str">
        <f t="shared" si="115"/>
        <v>N</v>
      </c>
      <c r="F1740" t="s">
        <v>7783</v>
      </c>
      <c r="G1740" t="s">
        <v>7784</v>
      </c>
      <c r="H1740" t="s">
        <v>8781</v>
      </c>
      <c r="J17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41" spans="1:10">
      <c r="A1741" t="s">
        <v>1023</v>
      </c>
      <c r="B1741" t="str">
        <f t="shared" si="112"/>
        <v>DE</v>
      </c>
      <c r="C1741" t="str">
        <f t="shared" si="113"/>
        <v>041</v>
      </c>
      <c r="D1741" t="str">
        <f t="shared" si="114"/>
        <v>0050</v>
      </c>
      <c r="E1741" t="str">
        <f t="shared" si="115"/>
        <v>N</v>
      </c>
      <c r="F1741" t="s">
        <v>7783</v>
      </c>
      <c r="G1741" t="s">
        <v>7784</v>
      </c>
      <c r="H1741" t="s">
        <v>8782</v>
      </c>
      <c r="I1741" s="21"/>
      <c r="J17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42" spans="1:10">
      <c r="A1742" t="s">
        <v>993</v>
      </c>
      <c r="B1742" t="str">
        <f t="shared" si="112"/>
        <v>IL</v>
      </c>
      <c r="C1742" t="str">
        <f t="shared" si="113"/>
        <v>012</v>
      </c>
      <c r="D1742" t="str">
        <f t="shared" si="114"/>
        <v>1602</v>
      </c>
      <c r="E1742" t="str">
        <f t="shared" si="115"/>
        <v>N</v>
      </c>
      <c r="F1742" t="s">
        <v>7791</v>
      </c>
      <c r="G1742" t="s">
        <v>7792</v>
      </c>
      <c r="H1742" t="s">
        <v>8783</v>
      </c>
      <c r="J17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43" spans="1:10">
      <c r="A1743" t="s">
        <v>1518</v>
      </c>
      <c r="B1743" t="str">
        <f t="shared" si="112"/>
        <v>IL</v>
      </c>
      <c r="C1743" t="str">
        <f t="shared" si="113"/>
        <v>012</v>
      </c>
      <c r="D1743" t="str">
        <f t="shared" si="114"/>
        <v>1618</v>
      </c>
      <c r="E1743" t="str">
        <f t="shared" si="115"/>
        <v>N</v>
      </c>
      <c r="F1743" t="s">
        <v>7791</v>
      </c>
      <c r="G1743" t="s">
        <v>7792</v>
      </c>
      <c r="H1743" t="s">
        <v>8783</v>
      </c>
      <c r="J17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44" spans="1:10">
      <c r="A1744" t="s">
        <v>1153</v>
      </c>
      <c r="B1744" t="str">
        <f t="shared" si="112"/>
        <v>DE</v>
      </c>
      <c r="C1744" t="str">
        <f t="shared" si="113"/>
        <v>040</v>
      </c>
      <c r="D1744" t="str">
        <f t="shared" si="114"/>
        <v>1032</v>
      </c>
      <c r="E1744" t="str">
        <f t="shared" si="115"/>
        <v>N</v>
      </c>
      <c r="F1744" t="s">
        <v>7783</v>
      </c>
      <c r="G1744" t="s">
        <v>7784</v>
      </c>
      <c r="H1744" t="s">
        <v>8784</v>
      </c>
      <c r="J17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45" spans="1:10">
      <c r="A1745" t="s">
        <v>2046</v>
      </c>
      <c r="B1745" t="str">
        <f t="shared" si="112"/>
        <v>IL</v>
      </c>
      <c r="C1745" t="str">
        <f t="shared" si="113"/>
        <v>007</v>
      </c>
      <c r="D1745" t="str">
        <f t="shared" si="114"/>
        <v>2551</v>
      </c>
      <c r="E1745" t="str">
        <f t="shared" si="115"/>
        <v>M</v>
      </c>
      <c r="F1745" t="s">
        <v>7783</v>
      </c>
      <c r="G1745" t="s">
        <v>7784</v>
      </c>
      <c r="H1745" t="s">
        <v>8785</v>
      </c>
      <c r="J17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46" spans="1:10">
      <c r="A1746" t="s">
        <v>1541</v>
      </c>
      <c r="B1746" t="str">
        <f t="shared" si="112"/>
        <v>DE</v>
      </c>
      <c r="C1746" t="str">
        <f t="shared" si="113"/>
        <v>040</v>
      </c>
      <c r="D1746" t="str">
        <f t="shared" si="114"/>
        <v>1026</v>
      </c>
      <c r="E1746" t="str">
        <f t="shared" si="115"/>
        <v>N</v>
      </c>
      <c r="F1746" t="s">
        <v>7783</v>
      </c>
      <c r="G1746" t="s">
        <v>7784</v>
      </c>
      <c r="H1746" t="s">
        <v>8786</v>
      </c>
      <c r="J17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47" spans="1:10">
      <c r="A1747" t="s">
        <v>777</v>
      </c>
      <c r="B1747" t="str">
        <f t="shared" si="112"/>
        <v>IL</v>
      </c>
      <c r="C1747" t="str">
        <f t="shared" si="113"/>
        <v>001</v>
      </c>
      <c r="D1747" t="str">
        <f t="shared" si="114"/>
        <v>1013</v>
      </c>
      <c r="E1747" t="str">
        <f t="shared" si="115"/>
        <v>N</v>
      </c>
      <c r="F1747" t="s">
        <v>7783</v>
      </c>
      <c r="G1747" t="s">
        <v>7784</v>
      </c>
      <c r="H1747" t="s">
        <v>8786</v>
      </c>
      <c r="J17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48" spans="1:10">
      <c r="A1748" t="s">
        <v>1634</v>
      </c>
      <c r="B1748" t="str">
        <f t="shared" si="112"/>
        <v>IL</v>
      </c>
      <c r="C1748" t="str">
        <f t="shared" si="113"/>
        <v>001</v>
      </c>
      <c r="D1748" t="str">
        <f t="shared" si="114"/>
        <v>2059</v>
      </c>
      <c r="E1748" t="str">
        <f t="shared" si="115"/>
        <v>M</v>
      </c>
      <c r="F1748" t="s">
        <v>7783</v>
      </c>
      <c r="G1748" t="s">
        <v>7784</v>
      </c>
      <c r="H1748" t="s">
        <v>8787</v>
      </c>
      <c r="J17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1749" spans="1:10">
      <c r="A1749" t="s">
        <v>850</v>
      </c>
      <c r="B1749" t="str">
        <f t="shared" si="112"/>
        <v>IL</v>
      </c>
      <c r="C1749" t="str">
        <f t="shared" si="113"/>
        <v>003</v>
      </c>
      <c r="D1749" t="str">
        <f t="shared" si="114"/>
        <v>1326</v>
      </c>
      <c r="E1749" t="str">
        <f t="shared" si="115"/>
        <v>N</v>
      </c>
      <c r="F1749" t="s">
        <v>7783</v>
      </c>
      <c r="G1749" t="s">
        <v>7784</v>
      </c>
      <c r="H1749" t="s">
        <v>8787</v>
      </c>
      <c r="J17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50" spans="1:10">
      <c r="A1750" t="s">
        <v>781</v>
      </c>
      <c r="B1750" t="str">
        <f t="shared" si="112"/>
        <v>IL</v>
      </c>
      <c r="C1750" t="str">
        <f t="shared" si="113"/>
        <v>002</v>
      </c>
      <c r="D1750" t="str">
        <f t="shared" si="114"/>
        <v>1414</v>
      </c>
      <c r="E1750" t="str">
        <f t="shared" si="115"/>
        <v>N</v>
      </c>
      <c r="F1750" t="s">
        <v>7783</v>
      </c>
      <c r="G1750" t="s">
        <v>7784</v>
      </c>
      <c r="H1750" t="s">
        <v>8788</v>
      </c>
      <c r="J17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51" spans="1:10">
      <c r="A1751" t="s">
        <v>1519</v>
      </c>
      <c r="B1751" t="str">
        <f t="shared" si="112"/>
        <v>IL</v>
      </c>
      <c r="C1751" t="str">
        <f t="shared" si="113"/>
        <v>012</v>
      </c>
      <c r="D1751" t="str">
        <f t="shared" si="114"/>
        <v>1632</v>
      </c>
      <c r="E1751" t="str">
        <f t="shared" si="115"/>
        <v>N</v>
      </c>
      <c r="F1751" t="s">
        <v>7783</v>
      </c>
      <c r="G1751" t="s">
        <v>7784</v>
      </c>
      <c r="H1751" t="s">
        <v>8788</v>
      </c>
      <c r="J17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52" spans="1:10">
      <c r="A1752" t="s">
        <v>1008</v>
      </c>
      <c r="B1752" t="str">
        <f t="shared" si="112"/>
        <v>DE</v>
      </c>
      <c r="C1752" t="str">
        <f t="shared" si="113"/>
        <v>041</v>
      </c>
      <c r="D1752" t="str">
        <f t="shared" si="114"/>
        <v>0017</v>
      </c>
      <c r="E1752" t="str">
        <f t="shared" si="115"/>
        <v>N</v>
      </c>
      <c r="F1752" t="s">
        <v>7783</v>
      </c>
      <c r="G1752" t="s">
        <v>7784</v>
      </c>
      <c r="H1752" t="s">
        <v>8789</v>
      </c>
      <c r="I1752" s="21"/>
      <c r="J17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53" spans="1:10">
      <c r="A1753" t="s">
        <v>1156</v>
      </c>
      <c r="B1753" t="str">
        <f t="shared" si="112"/>
        <v>IL</v>
      </c>
      <c r="C1753" t="str">
        <f t="shared" si="113"/>
        <v>005</v>
      </c>
      <c r="D1753" t="str">
        <f t="shared" si="114"/>
        <v>3200</v>
      </c>
      <c r="E1753" t="str">
        <f t="shared" si="115"/>
        <v>S</v>
      </c>
      <c r="F1753" t="s">
        <v>7783</v>
      </c>
      <c r="G1753" t="s">
        <v>7784</v>
      </c>
      <c r="H1753" t="s">
        <v>8789</v>
      </c>
      <c r="J17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754" spans="1:10">
      <c r="A1754" t="s">
        <v>960</v>
      </c>
      <c r="B1754" t="str">
        <f t="shared" si="112"/>
        <v>IL</v>
      </c>
      <c r="C1754" t="str">
        <f t="shared" si="113"/>
        <v>007</v>
      </c>
      <c r="D1754" t="str">
        <f t="shared" si="114"/>
        <v>1510</v>
      </c>
      <c r="E1754" t="str">
        <f t="shared" si="115"/>
        <v>N</v>
      </c>
      <c r="F1754" t="s">
        <v>7783</v>
      </c>
      <c r="G1754" t="s">
        <v>7784</v>
      </c>
      <c r="H1754" t="s">
        <v>8789</v>
      </c>
      <c r="J17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55" spans="1:10">
      <c r="A1755" t="s">
        <v>1005</v>
      </c>
      <c r="B1755" t="str">
        <f t="shared" si="112"/>
        <v>DE</v>
      </c>
      <c r="C1755" t="str">
        <f t="shared" si="113"/>
        <v>040</v>
      </c>
      <c r="D1755" t="str">
        <f t="shared" si="114"/>
        <v>1025</v>
      </c>
      <c r="E1755" t="str">
        <f t="shared" si="115"/>
        <v>N</v>
      </c>
      <c r="F1755" t="s">
        <v>7791</v>
      </c>
      <c r="G1755" t="s">
        <v>7792</v>
      </c>
      <c r="H1755" t="s">
        <v>8790</v>
      </c>
      <c r="J17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56" spans="1:10">
      <c r="A1756" t="s">
        <v>1154</v>
      </c>
      <c r="B1756" t="str">
        <f t="shared" si="112"/>
        <v>DE</v>
      </c>
      <c r="C1756" t="str">
        <f t="shared" si="113"/>
        <v>040</v>
      </c>
      <c r="D1756" t="str">
        <f t="shared" si="114"/>
        <v>1033</v>
      </c>
      <c r="E1756" t="str">
        <f t="shared" si="115"/>
        <v>N</v>
      </c>
      <c r="F1756" t="s">
        <v>7791</v>
      </c>
      <c r="G1756" t="s">
        <v>7792</v>
      </c>
      <c r="H1756" t="s">
        <v>8791</v>
      </c>
      <c r="J17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57" spans="1:10">
      <c r="A1757" t="s">
        <v>1200</v>
      </c>
      <c r="B1757" t="str">
        <f t="shared" si="112"/>
        <v>DE</v>
      </c>
      <c r="C1757" t="str">
        <f t="shared" si="113"/>
        <v>041</v>
      </c>
      <c r="D1757" t="str">
        <f t="shared" si="114"/>
        <v>0039</v>
      </c>
      <c r="E1757" t="str">
        <f t="shared" si="115"/>
        <v>N</v>
      </c>
      <c r="F1757" t="s">
        <v>7791</v>
      </c>
      <c r="G1757" t="s">
        <v>7792</v>
      </c>
      <c r="H1757" t="s">
        <v>8792</v>
      </c>
      <c r="I1757" s="20"/>
      <c r="J17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58" spans="1:10">
      <c r="A1758" t="s">
        <v>1254</v>
      </c>
      <c r="B1758" t="str">
        <f t="shared" si="112"/>
        <v>IL</v>
      </c>
      <c r="C1758" t="str">
        <f t="shared" si="113"/>
        <v>006</v>
      </c>
      <c r="D1758" t="str">
        <f t="shared" si="114"/>
        <v>1080</v>
      </c>
      <c r="E1758" t="str">
        <f t="shared" si="115"/>
        <v>N</v>
      </c>
      <c r="F1758" t="s">
        <v>7783</v>
      </c>
      <c r="G1758" t="s">
        <v>7784</v>
      </c>
      <c r="H1758" t="s">
        <v>8792</v>
      </c>
      <c r="J17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759" spans="1:10">
      <c r="A1759" t="s">
        <v>957</v>
      </c>
      <c r="B1759" t="str">
        <f t="shared" ref="B1759:B1822" si="116">LEFT(A1759,2)</f>
        <v>IL</v>
      </c>
      <c r="C1759" t="str">
        <f t="shared" ref="C1759:C1822" si="117">MID(A1759,4,3)</f>
        <v>007</v>
      </c>
      <c r="D1759" t="str">
        <f t="shared" ref="D1759:D1822" si="118">MID(A1759,8,4)</f>
        <v>1500</v>
      </c>
      <c r="E1759" t="str">
        <f t="shared" ref="E1759:E1822" si="119">MID(A1759,13,1)</f>
        <v>N</v>
      </c>
      <c r="F1759" t="s">
        <v>7791</v>
      </c>
      <c r="G1759" t="s">
        <v>7792</v>
      </c>
      <c r="H1759" t="s">
        <v>8792</v>
      </c>
      <c r="J17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60" spans="1:10">
      <c r="A1760" t="s">
        <v>776</v>
      </c>
      <c r="B1760" t="str">
        <f t="shared" si="116"/>
        <v>IL</v>
      </c>
      <c r="C1760" t="str">
        <f t="shared" si="117"/>
        <v>001</v>
      </c>
      <c r="D1760" t="str">
        <f t="shared" si="118"/>
        <v>1010</v>
      </c>
      <c r="E1760" t="str">
        <f t="shared" si="119"/>
        <v>N</v>
      </c>
      <c r="F1760" t="s">
        <v>7791</v>
      </c>
      <c r="G1760" t="s">
        <v>7792</v>
      </c>
      <c r="H1760" t="s">
        <v>8793</v>
      </c>
      <c r="J17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61" spans="1:10">
      <c r="A1761" t="s">
        <v>1538</v>
      </c>
      <c r="B1761" t="str">
        <f t="shared" si="116"/>
        <v>IL</v>
      </c>
      <c r="C1761" t="str">
        <f t="shared" si="117"/>
        <v>012</v>
      </c>
      <c r="D1761" t="str">
        <f t="shared" si="118"/>
        <v>3601</v>
      </c>
      <c r="E1761" t="str">
        <f t="shared" si="119"/>
        <v>S</v>
      </c>
      <c r="F1761" t="s">
        <v>7783</v>
      </c>
      <c r="G1761" t="s">
        <v>7784</v>
      </c>
      <c r="H1761" t="s">
        <v>8793</v>
      </c>
      <c r="J17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762" spans="1:10">
      <c r="A1762" t="s">
        <v>1543</v>
      </c>
      <c r="B1762" t="str">
        <f t="shared" si="116"/>
        <v>DE</v>
      </c>
      <c r="C1762" t="str">
        <f t="shared" si="117"/>
        <v>040</v>
      </c>
      <c r="D1762" t="str">
        <f t="shared" si="118"/>
        <v>1027</v>
      </c>
      <c r="E1762" t="str">
        <f t="shared" si="119"/>
        <v>N</v>
      </c>
      <c r="F1762" t="s">
        <v>7783</v>
      </c>
      <c r="G1762" t="s">
        <v>7784</v>
      </c>
      <c r="H1762" t="s">
        <v>8794</v>
      </c>
      <c r="J17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63" spans="1:10">
      <c r="A1763" t="s">
        <v>863</v>
      </c>
      <c r="B1763" t="str">
        <f t="shared" si="116"/>
        <v>IL</v>
      </c>
      <c r="C1763" t="str">
        <f t="shared" si="117"/>
        <v>004</v>
      </c>
      <c r="D1763" t="str">
        <f t="shared" si="118"/>
        <v>1134</v>
      </c>
      <c r="E1763" t="str">
        <f t="shared" si="119"/>
        <v>N</v>
      </c>
      <c r="F1763" t="s">
        <v>7783</v>
      </c>
      <c r="G1763" t="s">
        <v>7784</v>
      </c>
      <c r="H1763" t="s">
        <v>8794</v>
      </c>
      <c r="J17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64" spans="1:10">
      <c r="A1764" t="s">
        <v>951</v>
      </c>
      <c r="B1764" t="str">
        <f t="shared" si="116"/>
        <v>IL</v>
      </c>
      <c r="C1764" t="str">
        <f t="shared" si="117"/>
        <v>006</v>
      </c>
      <c r="D1764" t="str">
        <f t="shared" si="118"/>
        <v>1082</v>
      </c>
      <c r="E1764" t="str">
        <f t="shared" si="119"/>
        <v>N</v>
      </c>
      <c r="F1764" t="s">
        <v>7783</v>
      </c>
      <c r="G1764" t="s">
        <v>7784</v>
      </c>
      <c r="H1764" t="s">
        <v>8794</v>
      </c>
      <c r="J17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65" spans="1:10">
      <c r="A1765" t="s">
        <v>1153</v>
      </c>
      <c r="B1765" t="str">
        <f t="shared" si="116"/>
        <v>DE</v>
      </c>
      <c r="C1765" t="str">
        <f t="shared" si="117"/>
        <v>040</v>
      </c>
      <c r="D1765" t="str">
        <f t="shared" si="118"/>
        <v>1032</v>
      </c>
      <c r="E1765" t="str">
        <f t="shared" si="119"/>
        <v>N</v>
      </c>
      <c r="F1765" t="s">
        <v>7791</v>
      </c>
      <c r="G1765" t="s">
        <v>7792</v>
      </c>
      <c r="H1765" t="s">
        <v>8795</v>
      </c>
      <c r="J17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66" spans="1:10">
      <c r="A1766" t="s">
        <v>2046</v>
      </c>
      <c r="B1766" t="str">
        <f t="shared" si="116"/>
        <v>IL</v>
      </c>
      <c r="C1766" t="str">
        <f t="shared" si="117"/>
        <v>007</v>
      </c>
      <c r="D1766" t="str">
        <f t="shared" si="118"/>
        <v>2551</v>
      </c>
      <c r="E1766" t="str">
        <f t="shared" si="119"/>
        <v>M</v>
      </c>
      <c r="F1766" t="s">
        <v>7791</v>
      </c>
      <c r="G1766" t="s">
        <v>7792</v>
      </c>
      <c r="H1766" t="s">
        <v>8796</v>
      </c>
      <c r="J17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67" spans="1:10">
      <c r="A1767" t="s">
        <v>1023</v>
      </c>
      <c r="B1767" t="str">
        <f t="shared" si="116"/>
        <v>DE</v>
      </c>
      <c r="C1767" t="str">
        <f t="shared" si="117"/>
        <v>041</v>
      </c>
      <c r="D1767" t="str">
        <f t="shared" si="118"/>
        <v>0050</v>
      </c>
      <c r="E1767" t="str">
        <f t="shared" si="119"/>
        <v>N</v>
      </c>
      <c r="F1767" t="s">
        <v>7791</v>
      </c>
      <c r="G1767" t="s">
        <v>7792</v>
      </c>
      <c r="H1767" t="s">
        <v>8797</v>
      </c>
      <c r="I1767" s="21"/>
      <c r="J17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68" spans="1:10">
      <c r="A1768" t="s">
        <v>866</v>
      </c>
      <c r="B1768" t="str">
        <f t="shared" si="116"/>
        <v>IL</v>
      </c>
      <c r="C1768" t="str">
        <f t="shared" si="117"/>
        <v>005</v>
      </c>
      <c r="D1768" t="str">
        <f t="shared" si="118"/>
        <v>1250</v>
      </c>
      <c r="E1768" t="str">
        <f t="shared" si="119"/>
        <v>N</v>
      </c>
      <c r="F1768" t="s">
        <v>7783</v>
      </c>
      <c r="G1768" t="s">
        <v>7784</v>
      </c>
      <c r="H1768" t="s">
        <v>8798</v>
      </c>
      <c r="J17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69" spans="1:10">
      <c r="A1769" t="s">
        <v>1027</v>
      </c>
      <c r="B1769" t="str">
        <f t="shared" si="116"/>
        <v>DE</v>
      </c>
      <c r="C1769" t="str">
        <f t="shared" si="117"/>
        <v>041</v>
      </c>
      <c r="D1769" t="str">
        <f t="shared" si="118"/>
        <v>0052</v>
      </c>
      <c r="E1769" t="str">
        <f t="shared" si="119"/>
        <v>N</v>
      </c>
      <c r="F1769" t="s">
        <v>7791</v>
      </c>
      <c r="G1769" t="s">
        <v>7792</v>
      </c>
      <c r="H1769" t="s">
        <v>8799</v>
      </c>
      <c r="I1769" s="21"/>
      <c r="J17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70" spans="1:10">
      <c r="A1770" t="s">
        <v>948</v>
      </c>
      <c r="B1770" t="str">
        <f t="shared" si="116"/>
        <v>IL</v>
      </c>
      <c r="C1770" t="str">
        <f t="shared" si="117"/>
        <v>006</v>
      </c>
      <c r="D1770" t="str">
        <f t="shared" si="118"/>
        <v>1078</v>
      </c>
      <c r="E1770" t="str">
        <f t="shared" si="119"/>
        <v>N</v>
      </c>
      <c r="F1770" t="s">
        <v>7791</v>
      </c>
      <c r="G1770" t="s">
        <v>7792</v>
      </c>
      <c r="H1770" t="s">
        <v>8799</v>
      </c>
      <c r="J17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1" spans="1:10">
      <c r="A1771" t="s">
        <v>950</v>
      </c>
      <c r="B1771" t="str">
        <f t="shared" si="116"/>
        <v>IL</v>
      </c>
      <c r="C1771" t="str">
        <f t="shared" si="117"/>
        <v>006</v>
      </c>
      <c r="D1771" t="str">
        <f t="shared" si="118"/>
        <v>1081</v>
      </c>
      <c r="E1771" t="str">
        <f t="shared" si="119"/>
        <v>N</v>
      </c>
      <c r="F1771" t="s">
        <v>7783</v>
      </c>
      <c r="G1771" t="s">
        <v>7784</v>
      </c>
      <c r="H1771" t="s">
        <v>8799</v>
      </c>
      <c r="J17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2" spans="1:10">
      <c r="A1772" t="s">
        <v>988</v>
      </c>
      <c r="B1772" t="str">
        <f t="shared" si="116"/>
        <v>IL</v>
      </c>
      <c r="C1772" t="str">
        <f t="shared" si="117"/>
        <v>007</v>
      </c>
      <c r="D1772" t="str">
        <f t="shared" si="118"/>
        <v>1530</v>
      </c>
      <c r="E1772" t="str">
        <f t="shared" si="119"/>
        <v>N</v>
      </c>
      <c r="F1772" t="s">
        <v>7783</v>
      </c>
      <c r="G1772" t="s">
        <v>7784</v>
      </c>
      <c r="H1772" t="s">
        <v>8799</v>
      </c>
      <c r="J17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3" spans="1:10">
      <c r="A1773" t="s">
        <v>777</v>
      </c>
      <c r="B1773" t="str">
        <f t="shared" si="116"/>
        <v>IL</v>
      </c>
      <c r="C1773" t="str">
        <f t="shared" si="117"/>
        <v>001</v>
      </c>
      <c r="D1773" t="str">
        <f t="shared" si="118"/>
        <v>1013</v>
      </c>
      <c r="E1773" t="str">
        <f t="shared" si="119"/>
        <v>N</v>
      </c>
      <c r="F1773" t="s">
        <v>7791</v>
      </c>
      <c r="G1773" t="s">
        <v>7792</v>
      </c>
      <c r="H1773" t="s">
        <v>8800</v>
      </c>
      <c r="J17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4" spans="1:10">
      <c r="A1774" t="s">
        <v>778</v>
      </c>
      <c r="B1774" t="str">
        <f t="shared" si="116"/>
        <v>IL</v>
      </c>
      <c r="C1774" t="str">
        <f t="shared" si="117"/>
        <v>001</v>
      </c>
      <c r="D1774" t="str">
        <f t="shared" si="118"/>
        <v>1019</v>
      </c>
      <c r="E1774" t="str">
        <f t="shared" si="119"/>
        <v>N</v>
      </c>
      <c r="F1774" t="s">
        <v>7783</v>
      </c>
      <c r="G1774" t="s">
        <v>7784</v>
      </c>
      <c r="H1774" t="s">
        <v>8800</v>
      </c>
      <c r="J17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5" spans="1:10">
      <c r="A1775" t="s">
        <v>1634</v>
      </c>
      <c r="B1775" t="str">
        <f t="shared" si="116"/>
        <v>IL</v>
      </c>
      <c r="C1775" t="str">
        <f t="shared" si="117"/>
        <v>001</v>
      </c>
      <c r="D1775" t="str">
        <f t="shared" si="118"/>
        <v>2059</v>
      </c>
      <c r="E1775" t="str">
        <f t="shared" si="119"/>
        <v>M</v>
      </c>
      <c r="F1775" t="s">
        <v>7791</v>
      </c>
      <c r="G1775" t="s">
        <v>7792</v>
      </c>
      <c r="H1775" t="s">
        <v>8800</v>
      </c>
      <c r="J17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776" spans="1:10">
      <c r="A1776" t="s">
        <v>850</v>
      </c>
      <c r="B1776" t="str">
        <f t="shared" si="116"/>
        <v>IL</v>
      </c>
      <c r="C1776" t="str">
        <f t="shared" si="117"/>
        <v>003</v>
      </c>
      <c r="D1776" t="str">
        <f t="shared" si="118"/>
        <v>1326</v>
      </c>
      <c r="E1776" t="str">
        <f t="shared" si="119"/>
        <v>N</v>
      </c>
      <c r="F1776" t="s">
        <v>7791</v>
      </c>
      <c r="G1776" t="s">
        <v>7792</v>
      </c>
      <c r="H1776" t="s">
        <v>8800</v>
      </c>
      <c r="J17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7" spans="1:10">
      <c r="A1777" t="s">
        <v>949</v>
      </c>
      <c r="B1777" t="str">
        <f t="shared" si="116"/>
        <v>IL</v>
      </c>
      <c r="C1777" t="str">
        <f t="shared" si="117"/>
        <v>006</v>
      </c>
      <c r="D1777" t="str">
        <f t="shared" si="118"/>
        <v>1079</v>
      </c>
      <c r="E1777" t="str">
        <f t="shared" si="119"/>
        <v>N</v>
      </c>
      <c r="F1777" t="s">
        <v>7783</v>
      </c>
      <c r="G1777" t="s">
        <v>7784</v>
      </c>
      <c r="H1777" t="s">
        <v>8801</v>
      </c>
      <c r="J17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78" spans="1:10">
      <c r="A1778" t="s">
        <v>1519</v>
      </c>
      <c r="B1778" t="str">
        <f t="shared" si="116"/>
        <v>IL</v>
      </c>
      <c r="C1778" t="str">
        <f t="shared" si="117"/>
        <v>012</v>
      </c>
      <c r="D1778" t="str">
        <f t="shared" si="118"/>
        <v>1632</v>
      </c>
      <c r="E1778" t="str">
        <f t="shared" si="119"/>
        <v>N</v>
      </c>
      <c r="F1778" t="s">
        <v>7789</v>
      </c>
      <c r="G1778" t="s">
        <v>7790</v>
      </c>
      <c r="H1778" t="s">
        <v>8802</v>
      </c>
      <c r="J17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79" spans="1:10">
      <c r="A1779" t="s">
        <v>1212</v>
      </c>
      <c r="B1779" t="str">
        <f t="shared" si="116"/>
        <v>DE</v>
      </c>
      <c r="C1779" t="str">
        <f t="shared" si="117"/>
        <v>041</v>
      </c>
      <c r="D1779" t="str">
        <f t="shared" si="118"/>
        <v>0054</v>
      </c>
      <c r="E1779" t="str">
        <f t="shared" si="119"/>
        <v>N</v>
      </c>
      <c r="F1779" t="s">
        <v>7783</v>
      </c>
      <c r="G1779" t="s">
        <v>7784</v>
      </c>
      <c r="H1779" t="s">
        <v>8803</v>
      </c>
      <c r="I1779" s="21"/>
      <c r="J17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80" spans="1:10">
      <c r="A1780" t="s">
        <v>960</v>
      </c>
      <c r="B1780" t="str">
        <f t="shared" si="116"/>
        <v>IL</v>
      </c>
      <c r="C1780" t="str">
        <f t="shared" si="117"/>
        <v>007</v>
      </c>
      <c r="D1780" t="str">
        <f t="shared" si="118"/>
        <v>1510</v>
      </c>
      <c r="E1780" t="str">
        <f t="shared" si="119"/>
        <v>N</v>
      </c>
      <c r="F1780" t="s">
        <v>7791</v>
      </c>
      <c r="G1780" t="s">
        <v>7792</v>
      </c>
      <c r="H1780" t="s">
        <v>8803</v>
      </c>
      <c r="J17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81" spans="1:10">
      <c r="A1781" t="s">
        <v>1209</v>
      </c>
      <c r="B1781" t="str">
        <f t="shared" si="116"/>
        <v>DE</v>
      </c>
      <c r="C1781" t="str">
        <f t="shared" si="117"/>
        <v>041</v>
      </c>
      <c r="D1781" t="str">
        <f t="shared" si="118"/>
        <v>0051</v>
      </c>
      <c r="E1781" t="str">
        <f t="shared" si="119"/>
        <v>N</v>
      </c>
      <c r="F1781" t="s">
        <v>7783</v>
      </c>
      <c r="G1781" t="s">
        <v>7784</v>
      </c>
      <c r="H1781" t="s">
        <v>8804</v>
      </c>
      <c r="I1781" s="21"/>
      <c r="J17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82" spans="1:10">
      <c r="A1782" t="s">
        <v>781</v>
      </c>
      <c r="B1782" t="str">
        <f t="shared" si="116"/>
        <v>IL</v>
      </c>
      <c r="C1782" t="str">
        <f t="shared" si="117"/>
        <v>002</v>
      </c>
      <c r="D1782" t="str">
        <f t="shared" si="118"/>
        <v>1414</v>
      </c>
      <c r="E1782" t="str">
        <f t="shared" si="119"/>
        <v>N</v>
      </c>
      <c r="F1782" t="s">
        <v>7791</v>
      </c>
      <c r="G1782" t="s">
        <v>7792</v>
      </c>
      <c r="H1782" t="s">
        <v>8804</v>
      </c>
      <c r="J17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83" spans="1:10">
      <c r="A1783" t="s">
        <v>1718</v>
      </c>
      <c r="B1783" t="str">
        <f t="shared" si="116"/>
        <v>IL</v>
      </c>
      <c r="C1783" t="str">
        <f t="shared" si="117"/>
        <v>009</v>
      </c>
      <c r="D1783" t="str">
        <f t="shared" si="118"/>
        <v>2908</v>
      </c>
      <c r="E1783" t="str">
        <f t="shared" si="119"/>
        <v>M</v>
      </c>
      <c r="F1783" t="s">
        <v>7783</v>
      </c>
      <c r="G1783" t="s">
        <v>7784</v>
      </c>
      <c r="H1783" t="s">
        <v>8804</v>
      </c>
      <c r="J17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1784" spans="1:10">
      <c r="A1784" t="s">
        <v>956</v>
      </c>
      <c r="B1784" t="str">
        <f t="shared" si="116"/>
        <v>IL</v>
      </c>
      <c r="C1784" t="str">
        <f t="shared" si="117"/>
        <v>006</v>
      </c>
      <c r="D1784" t="str">
        <f t="shared" si="118"/>
        <v>1084</v>
      </c>
      <c r="E1784" t="str">
        <f t="shared" si="119"/>
        <v>N</v>
      </c>
      <c r="F1784" t="s">
        <v>7783</v>
      </c>
      <c r="G1784" t="s">
        <v>7784</v>
      </c>
      <c r="H1784" t="s">
        <v>8805</v>
      </c>
      <c r="J17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85" spans="1:10">
      <c r="A1785" t="s">
        <v>1546</v>
      </c>
      <c r="B1785" t="str">
        <f t="shared" si="116"/>
        <v>DE</v>
      </c>
      <c r="C1785" t="str">
        <f t="shared" si="117"/>
        <v>041</v>
      </c>
      <c r="D1785" t="str">
        <f t="shared" si="118"/>
        <v>0055</v>
      </c>
      <c r="E1785" t="str">
        <f t="shared" si="119"/>
        <v>N</v>
      </c>
      <c r="F1785" t="s">
        <v>7783</v>
      </c>
      <c r="G1785" t="s">
        <v>7784</v>
      </c>
      <c r="H1785" t="s">
        <v>8806</v>
      </c>
      <c r="I1785" s="21"/>
      <c r="J17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86" spans="1:10">
      <c r="A1786" t="s">
        <v>1254</v>
      </c>
      <c r="B1786" t="str">
        <f t="shared" si="116"/>
        <v>IL</v>
      </c>
      <c r="C1786" t="str">
        <f t="shared" si="117"/>
        <v>006</v>
      </c>
      <c r="D1786" t="str">
        <f t="shared" si="118"/>
        <v>1080</v>
      </c>
      <c r="E1786" t="str">
        <f t="shared" si="119"/>
        <v>N</v>
      </c>
      <c r="F1786" t="s">
        <v>7789</v>
      </c>
      <c r="G1786" t="s">
        <v>7790</v>
      </c>
      <c r="H1786" t="s">
        <v>8806</v>
      </c>
      <c r="J17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87" spans="1:10">
      <c r="A1787" t="s">
        <v>1156</v>
      </c>
      <c r="B1787" t="str">
        <f t="shared" si="116"/>
        <v>IL</v>
      </c>
      <c r="C1787" t="str">
        <f t="shared" si="117"/>
        <v>005</v>
      </c>
      <c r="D1787" t="str">
        <f t="shared" si="118"/>
        <v>3200</v>
      </c>
      <c r="E1787" t="str">
        <f t="shared" si="119"/>
        <v>S</v>
      </c>
      <c r="F1787" t="s">
        <v>7789</v>
      </c>
      <c r="G1787" t="s">
        <v>7790</v>
      </c>
      <c r="H1787" t="s">
        <v>8807</v>
      </c>
      <c r="J17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788" spans="1:10">
      <c r="A1788" t="s">
        <v>863</v>
      </c>
      <c r="B1788" t="str">
        <f t="shared" si="116"/>
        <v>IL</v>
      </c>
      <c r="C1788" t="str">
        <f t="shared" si="117"/>
        <v>004</v>
      </c>
      <c r="D1788" t="str">
        <f t="shared" si="118"/>
        <v>1134</v>
      </c>
      <c r="E1788" t="str">
        <f t="shared" si="119"/>
        <v>N</v>
      </c>
      <c r="F1788" t="s">
        <v>7791</v>
      </c>
      <c r="G1788" t="s">
        <v>7792</v>
      </c>
      <c r="H1788" t="s">
        <v>8808</v>
      </c>
      <c r="J17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89" spans="1:10">
      <c r="A1789" t="s">
        <v>1004</v>
      </c>
      <c r="B1789" t="str">
        <f t="shared" si="116"/>
        <v>DE</v>
      </c>
      <c r="C1789" t="str">
        <f t="shared" si="117"/>
        <v>040</v>
      </c>
      <c r="D1789" t="str">
        <f t="shared" si="118"/>
        <v>1024</v>
      </c>
      <c r="E1789" t="str">
        <f t="shared" si="119"/>
        <v>N</v>
      </c>
      <c r="F1789" t="s">
        <v>7783</v>
      </c>
      <c r="G1789" t="s">
        <v>7784</v>
      </c>
      <c r="H1789" t="s">
        <v>8809</v>
      </c>
      <c r="J17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90" spans="1:10">
      <c r="A1790" t="s">
        <v>1008</v>
      </c>
      <c r="B1790" t="str">
        <f t="shared" si="116"/>
        <v>DE</v>
      </c>
      <c r="C1790" t="str">
        <f t="shared" si="117"/>
        <v>041</v>
      </c>
      <c r="D1790" t="str">
        <f t="shared" si="118"/>
        <v>0017</v>
      </c>
      <c r="E1790" t="str">
        <f t="shared" si="119"/>
        <v>N</v>
      </c>
      <c r="F1790" t="s">
        <v>7791</v>
      </c>
      <c r="G1790" t="s">
        <v>7792</v>
      </c>
      <c r="H1790" t="s">
        <v>8810</v>
      </c>
      <c r="I1790" s="21"/>
      <c r="J17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91" spans="1:10">
      <c r="A1791" t="s">
        <v>1123</v>
      </c>
      <c r="B1791" t="str">
        <f t="shared" si="116"/>
        <v>IL</v>
      </c>
      <c r="C1791" t="str">
        <f t="shared" si="117"/>
        <v>004</v>
      </c>
      <c r="D1791" t="str">
        <f t="shared" si="118"/>
        <v>1136</v>
      </c>
      <c r="E1791" t="str">
        <f t="shared" si="119"/>
        <v>N</v>
      </c>
      <c r="F1791" t="s">
        <v>7783</v>
      </c>
      <c r="G1791" t="s">
        <v>7784</v>
      </c>
      <c r="H1791" t="s">
        <v>8811</v>
      </c>
      <c r="J17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792" spans="1:10">
      <c r="A1792" t="s">
        <v>1208</v>
      </c>
      <c r="B1792" t="str">
        <f t="shared" si="116"/>
        <v>DE</v>
      </c>
      <c r="C1792" t="str">
        <f t="shared" si="117"/>
        <v>041</v>
      </c>
      <c r="D1792" t="str">
        <f t="shared" si="118"/>
        <v>0049</v>
      </c>
      <c r="E1792" t="str">
        <f t="shared" si="119"/>
        <v>N</v>
      </c>
      <c r="F1792" t="s">
        <v>7783</v>
      </c>
      <c r="G1792" t="s">
        <v>7784</v>
      </c>
      <c r="H1792" t="s">
        <v>8812</v>
      </c>
      <c r="I1792" s="21"/>
      <c r="J17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93" spans="1:10">
      <c r="A1793" t="s">
        <v>1538</v>
      </c>
      <c r="B1793" t="str">
        <f t="shared" si="116"/>
        <v>IL</v>
      </c>
      <c r="C1793" t="str">
        <f t="shared" si="117"/>
        <v>012</v>
      </c>
      <c r="D1793" t="str">
        <f t="shared" si="118"/>
        <v>3601</v>
      </c>
      <c r="E1793" t="str">
        <f t="shared" si="119"/>
        <v>S</v>
      </c>
      <c r="F1793" t="s">
        <v>7791</v>
      </c>
      <c r="G1793" t="s">
        <v>7792</v>
      </c>
      <c r="H1793" t="s">
        <v>8813</v>
      </c>
      <c r="J17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794" spans="1:10">
      <c r="A1794" t="s">
        <v>1547</v>
      </c>
      <c r="B1794" t="str">
        <f t="shared" si="116"/>
        <v>DE</v>
      </c>
      <c r="C1794" t="str">
        <f t="shared" si="117"/>
        <v>041</v>
      </c>
      <c r="D1794" t="str">
        <f t="shared" si="118"/>
        <v>0056</v>
      </c>
      <c r="E1794" t="str">
        <f t="shared" si="119"/>
        <v>N</v>
      </c>
      <c r="F1794" t="s">
        <v>7783</v>
      </c>
      <c r="G1794" t="s">
        <v>7784</v>
      </c>
      <c r="H1794" t="s">
        <v>8814</v>
      </c>
      <c r="I1794" s="21"/>
      <c r="J17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795" spans="1:10">
      <c r="A1795" t="s">
        <v>866</v>
      </c>
      <c r="B1795" t="str">
        <f t="shared" si="116"/>
        <v>IL</v>
      </c>
      <c r="C1795" t="str">
        <f t="shared" si="117"/>
        <v>005</v>
      </c>
      <c r="D1795" t="str">
        <f t="shared" si="118"/>
        <v>1250</v>
      </c>
      <c r="E1795" t="str">
        <f t="shared" si="119"/>
        <v>N</v>
      </c>
      <c r="F1795" t="s">
        <v>7791</v>
      </c>
      <c r="G1795" t="s">
        <v>7792</v>
      </c>
      <c r="H1795" t="s">
        <v>8815</v>
      </c>
      <c r="J17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96" spans="1:10">
      <c r="A1796" t="s">
        <v>950</v>
      </c>
      <c r="B1796" t="str">
        <f t="shared" si="116"/>
        <v>IL</v>
      </c>
      <c r="C1796" t="str">
        <f t="shared" si="117"/>
        <v>006</v>
      </c>
      <c r="D1796" t="str">
        <f t="shared" si="118"/>
        <v>1081</v>
      </c>
      <c r="E1796" t="str">
        <f t="shared" si="119"/>
        <v>N</v>
      </c>
      <c r="F1796" t="s">
        <v>7791</v>
      </c>
      <c r="G1796" t="s">
        <v>7792</v>
      </c>
      <c r="H1796" t="s">
        <v>8815</v>
      </c>
      <c r="J17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97" spans="1:10">
      <c r="A1797" t="s">
        <v>988</v>
      </c>
      <c r="B1797" t="str">
        <f t="shared" si="116"/>
        <v>IL</v>
      </c>
      <c r="C1797" t="str">
        <f t="shared" si="117"/>
        <v>007</v>
      </c>
      <c r="D1797" t="str">
        <f t="shared" si="118"/>
        <v>1530</v>
      </c>
      <c r="E1797" t="str">
        <f t="shared" si="119"/>
        <v>N</v>
      </c>
      <c r="F1797" t="s">
        <v>7791</v>
      </c>
      <c r="G1797" t="s">
        <v>7792</v>
      </c>
      <c r="H1797" t="s">
        <v>8815</v>
      </c>
      <c r="J17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798" spans="1:10">
      <c r="A1798" t="s">
        <v>1216</v>
      </c>
      <c r="B1798" t="str">
        <f t="shared" si="116"/>
        <v>DE</v>
      </c>
      <c r="C1798" t="str">
        <f t="shared" si="117"/>
        <v>041</v>
      </c>
      <c r="D1798" t="str">
        <f t="shared" si="118"/>
        <v>0061</v>
      </c>
      <c r="E1798" t="str">
        <f t="shared" si="119"/>
        <v>N</v>
      </c>
      <c r="F1798" t="s">
        <v>7783</v>
      </c>
      <c r="G1798" t="s">
        <v>7784</v>
      </c>
      <c r="H1798" t="s">
        <v>8816</v>
      </c>
      <c r="I1798" s="21"/>
      <c r="J17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799" spans="1:10">
      <c r="A1799" t="s">
        <v>778</v>
      </c>
      <c r="B1799" t="str">
        <f t="shared" si="116"/>
        <v>IL</v>
      </c>
      <c r="C1799" t="str">
        <f t="shared" si="117"/>
        <v>001</v>
      </c>
      <c r="D1799" t="str">
        <f t="shared" si="118"/>
        <v>1019</v>
      </c>
      <c r="E1799" t="str">
        <f t="shared" si="119"/>
        <v>N</v>
      </c>
      <c r="F1799" t="s">
        <v>7791</v>
      </c>
      <c r="G1799" t="s">
        <v>7792</v>
      </c>
      <c r="H1799" t="s">
        <v>8816</v>
      </c>
      <c r="J17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00" spans="1:10">
      <c r="A1800" t="s">
        <v>2519</v>
      </c>
      <c r="B1800" t="str">
        <f t="shared" si="116"/>
        <v>IL</v>
      </c>
      <c r="C1800" t="str">
        <f t="shared" si="117"/>
        <v>001</v>
      </c>
      <c r="D1800" t="str">
        <f t="shared" si="118"/>
        <v>2063</v>
      </c>
      <c r="E1800" t="str">
        <f t="shared" si="119"/>
        <v>M</v>
      </c>
      <c r="F1800" t="s">
        <v>7783</v>
      </c>
      <c r="G1800" t="s">
        <v>7784</v>
      </c>
      <c r="H1800" t="s">
        <v>8817</v>
      </c>
      <c r="J18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01" spans="1:10">
      <c r="A1801" t="s">
        <v>949</v>
      </c>
      <c r="B1801" t="str">
        <f t="shared" si="116"/>
        <v>IL</v>
      </c>
      <c r="C1801" t="str">
        <f t="shared" si="117"/>
        <v>006</v>
      </c>
      <c r="D1801" t="str">
        <f t="shared" si="118"/>
        <v>1079</v>
      </c>
      <c r="E1801" t="str">
        <f t="shared" si="119"/>
        <v>N</v>
      </c>
      <c r="F1801" t="s">
        <v>7791</v>
      </c>
      <c r="G1801" t="s">
        <v>7792</v>
      </c>
      <c r="H1801" t="s">
        <v>8817</v>
      </c>
      <c r="J18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02" spans="1:10">
      <c r="A1802" t="s">
        <v>1717</v>
      </c>
      <c r="B1802" t="str">
        <f t="shared" si="116"/>
        <v>IL</v>
      </c>
      <c r="C1802" t="str">
        <f t="shared" si="117"/>
        <v>009</v>
      </c>
      <c r="D1802" t="str">
        <f t="shared" si="118"/>
        <v>2900</v>
      </c>
      <c r="E1802" t="str">
        <f t="shared" si="119"/>
        <v>M</v>
      </c>
      <c r="F1802" t="s">
        <v>7783</v>
      </c>
      <c r="G1802" t="s">
        <v>7784</v>
      </c>
      <c r="H1802" t="s">
        <v>8817</v>
      </c>
      <c r="J18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1803" spans="1:10">
      <c r="A1803" t="s">
        <v>1718</v>
      </c>
      <c r="B1803" t="str">
        <f t="shared" si="116"/>
        <v>IL</v>
      </c>
      <c r="C1803" t="str">
        <f t="shared" si="117"/>
        <v>009</v>
      </c>
      <c r="D1803" t="str">
        <f t="shared" si="118"/>
        <v>2908</v>
      </c>
      <c r="E1803" t="str">
        <f t="shared" si="119"/>
        <v>M</v>
      </c>
      <c r="F1803" t="s">
        <v>7791</v>
      </c>
      <c r="G1803" t="s">
        <v>7792</v>
      </c>
      <c r="H1803" t="s">
        <v>8817</v>
      </c>
      <c r="J18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04" spans="1:10">
      <c r="A1804" t="s">
        <v>1519</v>
      </c>
      <c r="B1804" t="str">
        <f t="shared" si="116"/>
        <v>IL</v>
      </c>
      <c r="C1804" t="str">
        <f t="shared" si="117"/>
        <v>012</v>
      </c>
      <c r="D1804" t="str">
        <f t="shared" si="118"/>
        <v>1632</v>
      </c>
      <c r="E1804" t="str">
        <f t="shared" si="119"/>
        <v>N</v>
      </c>
      <c r="F1804" t="s">
        <v>7791</v>
      </c>
      <c r="G1804" t="s">
        <v>7792</v>
      </c>
      <c r="H1804" t="s">
        <v>8818</v>
      </c>
      <c r="J18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05" spans="1:10">
      <c r="A1805" t="s">
        <v>1213</v>
      </c>
      <c r="B1805" t="str">
        <f t="shared" si="116"/>
        <v>DE</v>
      </c>
      <c r="C1805" t="str">
        <f t="shared" si="117"/>
        <v>041</v>
      </c>
      <c r="D1805" t="str">
        <f t="shared" si="118"/>
        <v>0058</v>
      </c>
      <c r="E1805" t="str">
        <f t="shared" si="119"/>
        <v>N</v>
      </c>
      <c r="F1805" t="s">
        <v>7783</v>
      </c>
      <c r="G1805" t="s">
        <v>7784</v>
      </c>
      <c r="H1805" t="s">
        <v>8819</v>
      </c>
      <c r="I1805" s="21"/>
      <c r="J18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06" spans="1:10">
      <c r="A1806" t="s">
        <v>1004</v>
      </c>
      <c r="B1806" t="str">
        <f t="shared" si="116"/>
        <v>DE</v>
      </c>
      <c r="C1806" t="str">
        <f t="shared" si="117"/>
        <v>040</v>
      </c>
      <c r="D1806" t="str">
        <f t="shared" si="118"/>
        <v>1024</v>
      </c>
      <c r="E1806" t="str">
        <f t="shared" si="119"/>
        <v>N</v>
      </c>
      <c r="F1806" t="s">
        <v>7791</v>
      </c>
      <c r="G1806" t="s">
        <v>7792</v>
      </c>
      <c r="H1806" t="s">
        <v>8820</v>
      </c>
      <c r="J18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07" spans="1:10">
      <c r="A1807" t="s">
        <v>1211</v>
      </c>
      <c r="B1807" t="str">
        <f t="shared" si="116"/>
        <v>DE</v>
      </c>
      <c r="C1807" t="str">
        <f t="shared" si="117"/>
        <v>041</v>
      </c>
      <c r="D1807" t="str">
        <f t="shared" si="118"/>
        <v>0053</v>
      </c>
      <c r="E1807" t="str">
        <f t="shared" si="119"/>
        <v>N</v>
      </c>
      <c r="F1807" t="s">
        <v>7783</v>
      </c>
      <c r="G1807" t="s">
        <v>7784</v>
      </c>
      <c r="H1807" t="s">
        <v>8821</v>
      </c>
      <c r="I1807" s="21"/>
      <c r="J18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08" spans="1:10">
      <c r="A1808" t="s">
        <v>1156</v>
      </c>
      <c r="B1808" t="str">
        <f t="shared" si="116"/>
        <v>IL</v>
      </c>
      <c r="C1808" t="str">
        <f t="shared" si="117"/>
        <v>005</v>
      </c>
      <c r="D1808" t="str">
        <f t="shared" si="118"/>
        <v>3200</v>
      </c>
      <c r="E1808" t="str">
        <f t="shared" si="119"/>
        <v>S</v>
      </c>
      <c r="F1808" t="s">
        <v>7791</v>
      </c>
      <c r="G1808" t="s">
        <v>7792</v>
      </c>
      <c r="H1808" t="s">
        <v>8821</v>
      </c>
      <c r="J18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09" spans="1:10">
      <c r="A1809" t="s">
        <v>1028</v>
      </c>
      <c r="B1809" t="str">
        <f t="shared" si="116"/>
        <v>DE</v>
      </c>
      <c r="C1809" t="str">
        <f t="shared" si="117"/>
        <v>041</v>
      </c>
      <c r="D1809" t="str">
        <f t="shared" si="118"/>
        <v>0057</v>
      </c>
      <c r="E1809" t="str">
        <f t="shared" si="119"/>
        <v>N</v>
      </c>
      <c r="F1809" t="s">
        <v>7783</v>
      </c>
      <c r="G1809" t="s">
        <v>7784</v>
      </c>
      <c r="H1809" t="s">
        <v>8822</v>
      </c>
      <c r="I1809" s="21"/>
      <c r="J18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10" spans="1:10">
      <c r="A1810" t="s">
        <v>2519</v>
      </c>
      <c r="B1810" t="str">
        <f t="shared" si="116"/>
        <v>IL</v>
      </c>
      <c r="C1810" t="str">
        <f t="shared" si="117"/>
        <v>001</v>
      </c>
      <c r="D1810" t="str">
        <f t="shared" si="118"/>
        <v>2063</v>
      </c>
      <c r="E1810" t="str">
        <f t="shared" si="119"/>
        <v>M</v>
      </c>
      <c r="F1810" t="s">
        <v>7791</v>
      </c>
      <c r="G1810" t="s">
        <v>7792</v>
      </c>
      <c r="H1810" t="s">
        <v>8823</v>
      </c>
      <c r="J18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11" spans="1:10">
      <c r="A1811" t="s">
        <v>1121</v>
      </c>
      <c r="B1811" t="str">
        <f t="shared" si="116"/>
        <v>IL</v>
      </c>
      <c r="C1811" t="str">
        <f t="shared" si="117"/>
        <v>003</v>
      </c>
      <c r="D1811" t="str">
        <f t="shared" si="118"/>
        <v>1320</v>
      </c>
      <c r="E1811" t="str">
        <f t="shared" si="119"/>
        <v>N</v>
      </c>
      <c r="F1811" t="s">
        <v>7783</v>
      </c>
      <c r="G1811" t="s">
        <v>7784</v>
      </c>
      <c r="H1811" t="s">
        <v>8823</v>
      </c>
      <c r="J18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12" spans="1:10">
      <c r="A1812" t="s">
        <v>1123</v>
      </c>
      <c r="B1812" t="str">
        <f t="shared" si="116"/>
        <v>IL</v>
      </c>
      <c r="C1812" t="str">
        <f t="shared" si="117"/>
        <v>004</v>
      </c>
      <c r="D1812" t="str">
        <f t="shared" si="118"/>
        <v>1136</v>
      </c>
      <c r="E1812" t="str">
        <f t="shared" si="119"/>
        <v>N</v>
      </c>
      <c r="F1812" t="s">
        <v>7791</v>
      </c>
      <c r="G1812" t="s">
        <v>7792</v>
      </c>
      <c r="H1812" t="s">
        <v>8823</v>
      </c>
      <c r="J18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13" spans="1:10">
      <c r="A1813" t="s">
        <v>1209</v>
      </c>
      <c r="B1813" t="str">
        <f t="shared" si="116"/>
        <v>DE</v>
      </c>
      <c r="C1813" t="str">
        <f t="shared" si="117"/>
        <v>041</v>
      </c>
      <c r="D1813" t="str">
        <f t="shared" si="118"/>
        <v>0051</v>
      </c>
      <c r="E1813" t="str">
        <f t="shared" si="119"/>
        <v>N</v>
      </c>
      <c r="F1813" t="s">
        <v>7791</v>
      </c>
      <c r="G1813" t="s">
        <v>7792</v>
      </c>
      <c r="H1813" t="s">
        <v>8824</v>
      </c>
      <c r="I1813" s="21"/>
      <c r="J18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14" spans="1:10">
      <c r="A1814" t="s">
        <v>1541</v>
      </c>
      <c r="B1814" t="str">
        <f t="shared" si="116"/>
        <v>DE</v>
      </c>
      <c r="C1814" t="str">
        <f t="shared" si="117"/>
        <v>040</v>
      </c>
      <c r="D1814" t="str">
        <f t="shared" si="118"/>
        <v>1026</v>
      </c>
      <c r="E1814" t="str">
        <f t="shared" si="119"/>
        <v>N</v>
      </c>
      <c r="F1814" t="s">
        <v>7789</v>
      </c>
      <c r="G1814" t="s">
        <v>7790</v>
      </c>
      <c r="H1814" t="s">
        <v>8825</v>
      </c>
      <c r="J18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15" spans="1:10">
      <c r="A1815" t="s">
        <v>1212</v>
      </c>
      <c r="B1815" t="str">
        <f t="shared" si="116"/>
        <v>DE</v>
      </c>
      <c r="C1815" t="str">
        <f t="shared" si="117"/>
        <v>041</v>
      </c>
      <c r="D1815" t="str">
        <f t="shared" si="118"/>
        <v>0054</v>
      </c>
      <c r="E1815" t="str">
        <f t="shared" si="119"/>
        <v>N</v>
      </c>
      <c r="F1815" t="s">
        <v>7791</v>
      </c>
      <c r="G1815" t="s">
        <v>7792</v>
      </c>
      <c r="H1815" t="s">
        <v>8826</v>
      </c>
      <c r="I1815" s="21"/>
      <c r="J18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16" spans="1:10">
      <c r="A1816" t="s">
        <v>1136</v>
      </c>
      <c r="B1816" t="str">
        <f t="shared" si="116"/>
        <v>IL</v>
      </c>
      <c r="C1816" t="str">
        <f t="shared" si="117"/>
        <v>013</v>
      </c>
      <c r="D1816" t="str">
        <f t="shared" si="118"/>
        <v>1808</v>
      </c>
      <c r="E1816" t="str">
        <f t="shared" si="119"/>
        <v>N</v>
      </c>
      <c r="F1816" t="s">
        <v>7783</v>
      </c>
      <c r="G1816" t="s">
        <v>7784</v>
      </c>
      <c r="H1816" t="s">
        <v>8826</v>
      </c>
      <c r="J18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17" spans="1:10">
      <c r="A1817" t="s">
        <v>1208</v>
      </c>
      <c r="B1817" t="str">
        <f t="shared" si="116"/>
        <v>DE</v>
      </c>
      <c r="C1817" t="str">
        <f t="shared" si="117"/>
        <v>041</v>
      </c>
      <c r="D1817" t="str">
        <f t="shared" si="118"/>
        <v>0049</v>
      </c>
      <c r="E1817" t="str">
        <f t="shared" si="119"/>
        <v>N</v>
      </c>
      <c r="F1817" t="s">
        <v>7791</v>
      </c>
      <c r="G1817" t="s">
        <v>7792</v>
      </c>
      <c r="H1817" t="s">
        <v>8827</v>
      </c>
      <c r="I1817" s="21"/>
      <c r="J18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18" spans="1:10">
      <c r="A1818" t="s">
        <v>964</v>
      </c>
      <c r="B1818" t="str">
        <f t="shared" si="116"/>
        <v>IL</v>
      </c>
      <c r="C1818" t="str">
        <f t="shared" si="117"/>
        <v>001</v>
      </c>
      <c r="D1818" t="str">
        <f t="shared" si="118"/>
        <v>2061</v>
      </c>
      <c r="E1818" t="str">
        <f t="shared" si="119"/>
        <v>M</v>
      </c>
      <c r="F1818" t="s">
        <v>7783</v>
      </c>
      <c r="G1818" t="s">
        <v>7784</v>
      </c>
      <c r="H1818" t="s">
        <v>8828</v>
      </c>
      <c r="J18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19" spans="1:10">
      <c r="A1819" t="s">
        <v>1472</v>
      </c>
      <c r="B1819" t="str">
        <f t="shared" si="116"/>
        <v>IL</v>
      </c>
      <c r="C1819" t="str">
        <f t="shared" si="117"/>
        <v>007</v>
      </c>
      <c r="D1819" t="str">
        <f t="shared" si="118"/>
        <v>2589</v>
      </c>
      <c r="E1819" t="str">
        <f t="shared" si="119"/>
        <v>N</v>
      </c>
      <c r="F1819" t="s">
        <v>7783</v>
      </c>
      <c r="G1819" t="s">
        <v>7784</v>
      </c>
      <c r="H1819" t="s">
        <v>8829</v>
      </c>
      <c r="J18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20" spans="1:10">
      <c r="A1820" t="s">
        <v>2012</v>
      </c>
      <c r="B1820" t="str">
        <f t="shared" si="116"/>
        <v>DE</v>
      </c>
      <c r="C1820" t="str">
        <f t="shared" si="117"/>
        <v>041</v>
      </c>
      <c r="D1820" t="str">
        <f t="shared" si="118"/>
        <v>0285</v>
      </c>
      <c r="E1820" t="str">
        <f t="shared" si="119"/>
        <v>N</v>
      </c>
      <c r="F1820" t="s">
        <v>7783</v>
      </c>
      <c r="G1820" t="s">
        <v>7784</v>
      </c>
      <c r="H1820" t="s">
        <v>8830</v>
      </c>
      <c r="I1820" s="21"/>
      <c r="J18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21" spans="1:10">
      <c r="A1821" t="s">
        <v>952</v>
      </c>
      <c r="B1821" t="str">
        <f t="shared" si="116"/>
        <v>IL</v>
      </c>
      <c r="C1821" t="str">
        <f t="shared" si="117"/>
        <v>006</v>
      </c>
      <c r="D1821" t="str">
        <f t="shared" si="118"/>
        <v>1083</v>
      </c>
      <c r="E1821" t="str">
        <f t="shared" si="119"/>
        <v>N</v>
      </c>
      <c r="F1821" t="s">
        <v>7783</v>
      </c>
      <c r="G1821" t="s">
        <v>7784</v>
      </c>
      <c r="H1821" t="s">
        <v>8831</v>
      </c>
      <c r="J18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22" spans="1:10">
      <c r="A1822" t="s">
        <v>1333</v>
      </c>
      <c r="B1822" t="str">
        <f t="shared" si="116"/>
        <v>IL</v>
      </c>
      <c r="C1822" t="str">
        <f t="shared" si="117"/>
        <v>003</v>
      </c>
      <c r="D1822" t="str">
        <f t="shared" si="118"/>
        <v>1318</v>
      </c>
      <c r="E1822" t="str">
        <f t="shared" si="119"/>
        <v>N</v>
      </c>
      <c r="F1822" t="s">
        <v>7783</v>
      </c>
      <c r="G1822" t="s">
        <v>7784</v>
      </c>
      <c r="H1822" t="s">
        <v>8832</v>
      </c>
      <c r="J18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23" spans="1:10">
      <c r="A1823" t="s">
        <v>1717</v>
      </c>
      <c r="B1823" t="str">
        <f t="shared" ref="B1823:B1886" si="120">LEFT(A1823,2)</f>
        <v>IL</v>
      </c>
      <c r="C1823" t="str">
        <f t="shared" ref="C1823:C1886" si="121">MID(A1823,4,3)</f>
        <v>009</v>
      </c>
      <c r="D1823" t="str">
        <f t="shared" ref="D1823:D1886" si="122">MID(A1823,8,4)</f>
        <v>2900</v>
      </c>
      <c r="E1823" t="str">
        <f t="shared" ref="E1823:E1886" si="123">MID(A1823,13,1)</f>
        <v>M</v>
      </c>
      <c r="F1823" t="s">
        <v>7791</v>
      </c>
      <c r="G1823" t="s">
        <v>7792</v>
      </c>
      <c r="H1823" t="s">
        <v>8832</v>
      </c>
      <c r="J18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24" spans="1:10">
      <c r="A1824" t="s">
        <v>1029</v>
      </c>
      <c r="B1824" t="str">
        <f t="shared" si="120"/>
        <v>DE</v>
      </c>
      <c r="C1824" t="str">
        <f t="shared" si="121"/>
        <v>041</v>
      </c>
      <c r="D1824" t="str">
        <f t="shared" si="122"/>
        <v>0059</v>
      </c>
      <c r="E1824" t="str">
        <f t="shared" si="123"/>
        <v>N</v>
      </c>
      <c r="F1824" t="s">
        <v>7783</v>
      </c>
      <c r="G1824" t="s">
        <v>7784</v>
      </c>
      <c r="H1824" t="s">
        <v>8833</v>
      </c>
      <c r="I1824" s="21"/>
      <c r="J18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25" spans="1:10">
      <c r="A1825" t="s">
        <v>1259</v>
      </c>
      <c r="B1825" t="str">
        <f t="shared" si="120"/>
        <v>IL</v>
      </c>
      <c r="C1825" t="str">
        <f t="shared" si="121"/>
        <v>006</v>
      </c>
      <c r="D1825" t="str">
        <f t="shared" si="122"/>
        <v>1085</v>
      </c>
      <c r="E1825" t="str">
        <f t="shared" si="123"/>
        <v>N</v>
      </c>
      <c r="F1825" t="s">
        <v>7783</v>
      </c>
      <c r="G1825" t="s">
        <v>7784</v>
      </c>
      <c r="H1825" t="s">
        <v>8833</v>
      </c>
      <c r="J18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26" spans="1:10">
      <c r="A1826" t="s">
        <v>2013</v>
      </c>
      <c r="B1826" t="str">
        <f t="shared" si="120"/>
        <v>DE</v>
      </c>
      <c r="C1826" t="str">
        <f t="shared" si="121"/>
        <v>041</v>
      </c>
      <c r="D1826" t="str">
        <f t="shared" si="122"/>
        <v>0286</v>
      </c>
      <c r="E1826" t="str">
        <f t="shared" si="123"/>
        <v>N</v>
      </c>
      <c r="F1826" t="s">
        <v>7783</v>
      </c>
      <c r="G1826" t="s">
        <v>7784</v>
      </c>
      <c r="H1826" t="s">
        <v>8834</v>
      </c>
      <c r="I1826" s="21"/>
      <c r="J18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27" spans="1:10">
      <c r="A1827" t="s">
        <v>779</v>
      </c>
      <c r="B1827" t="str">
        <f t="shared" si="120"/>
        <v>IL</v>
      </c>
      <c r="C1827" t="str">
        <f t="shared" si="121"/>
        <v>001</v>
      </c>
      <c r="D1827" t="str">
        <f t="shared" si="122"/>
        <v>1020</v>
      </c>
      <c r="E1827" t="str">
        <f t="shared" si="123"/>
        <v>N</v>
      </c>
      <c r="F1827" t="s">
        <v>7783</v>
      </c>
      <c r="G1827" t="s">
        <v>7784</v>
      </c>
      <c r="H1827" t="s">
        <v>8835</v>
      </c>
      <c r="J18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28" spans="1:10">
      <c r="A1828" t="s">
        <v>1123</v>
      </c>
      <c r="B1828" t="str">
        <f t="shared" si="120"/>
        <v>IL</v>
      </c>
      <c r="C1828" t="str">
        <f t="shared" si="121"/>
        <v>004</v>
      </c>
      <c r="D1828" t="str">
        <f t="shared" si="122"/>
        <v>1136</v>
      </c>
      <c r="E1828" t="str">
        <f t="shared" si="123"/>
        <v>N</v>
      </c>
      <c r="F1828" t="s">
        <v>7789</v>
      </c>
      <c r="G1828" t="s">
        <v>7790</v>
      </c>
      <c r="H1828" t="s">
        <v>8835</v>
      </c>
      <c r="J18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29" spans="1:10">
      <c r="A1829" t="s">
        <v>956</v>
      </c>
      <c r="B1829" t="str">
        <f t="shared" si="120"/>
        <v>IL</v>
      </c>
      <c r="C1829" t="str">
        <f t="shared" si="121"/>
        <v>006</v>
      </c>
      <c r="D1829" t="str">
        <f t="shared" si="122"/>
        <v>1084</v>
      </c>
      <c r="E1829" t="str">
        <f t="shared" si="123"/>
        <v>N</v>
      </c>
      <c r="F1829" t="s">
        <v>7791</v>
      </c>
      <c r="G1829" t="s">
        <v>7792</v>
      </c>
      <c r="H1829" t="s">
        <v>8835</v>
      </c>
      <c r="J18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30" spans="1:10">
      <c r="A1830" t="s">
        <v>1213</v>
      </c>
      <c r="B1830" t="str">
        <f t="shared" si="120"/>
        <v>DE</v>
      </c>
      <c r="C1830" t="str">
        <f t="shared" si="121"/>
        <v>041</v>
      </c>
      <c r="D1830" t="str">
        <f t="shared" si="122"/>
        <v>0058</v>
      </c>
      <c r="E1830" t="str">
        <f t="shared" si="123"/>
        <v>N</v>
      </c>
      <c r="F1830" t="s">
        <v>7791</v>
      </c>
      <c r="G1830" t="s">
        <v>7792</v>
      </c>
      <c r="H1830" t="s">
        <v>8836</v>
      </c>
      <c r="I1830" s="21"/>
      <c r="J18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31" spans="1:10">
      <c r="A1831" t="s">
        <v>1817</v>
      </c>
      <c r="B1831" t="str">
        <f t="shared" si="120"/>
        <v>IL</v>
      </c>
      <c r="C1831" t="str">
        <f t="shared" si="121"/>
        <v>001</v>
      </c>
      <c r="D1831" t="str">
        <f t="shared" si="122"/>
        <v>2065</v>
      </c>
      <c r="E1831" t="str">
        <f t="shared" si="123"/>
        <v>M</v>
      </c>
      <c r="F1831" t="s">
        <v>7783</v>
      </c>
      <c r="G1831" t="s">
        <v>7784</v>
      </c>
      <c r="H1831" t="s">
        <v>8837</v>
      </c>
      <c r="J18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32" spans="1:10">
      <c r="A1832" t="s">
        <v>2507</v>
      </c>
      <c r="B1832" t="str">
        <f t="shared" si="120"/>
        <v>DE</v>
      </c>
      <c r="C1832" t="str">
        <f t="shared" si="121"/>
        <v>041</v>
      </c>
      <c r="D1832" t="str">
        <f t="shared" si="122"/>
        <v>0339</v>
      </c>
      <c r="E1832" t="str">
        <f t="shared" si="123"/>
        <v>N</v>
      </c>
      <c r="F1832" t="s">
        <v>7783</v>
      </c>
      <c r="G1832" t="s">
        <v>7784</v>
      </c>
      <c r="H1832" t="s">
        <v>8838</v>
      </c>
      <c r="I1832" s="21"/>
      <c r="J18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33" spans="1:10">
      <c r="A1833" t="s">
        <v>2520</v>
      </c>
      <c r="B1833" t="str">
        <f t="shared" si="120"/>
        <v>IL</v>
      </c>
      <c r="C1833" t="str">
        <f t="shared" si="121"/>
        <v>001</v>
      </c>
      <c r="D1833" t="str">
        <f t="shared" si="122"/>
        <v>2067</v>
      </c>
      <c r="E1833" t="str">
        <f t="shared" si="123"/>
        <v>M</v>
      </c>
      <c r="F1833" t="s">
        <v>7783</v>
      </c>
      <c r="G1833" t="s">
        <v>7784</v>
      </c>
      <c r="H1833" t="s">
        <v>8838</v>
      </c>
      <c r="J18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34" spans="1:10">
      <c r="A1834" t="s">
        <v>236</v>
      </c>
      <c r="B1834" t="str">
        <f t="shared" si="120"/>
        <v>IL</v>
      </c>
      <c r="C1834" t="str">
        <f t="shared" si="121"/>
        <v>012</v>
      </c>
      <c r="D1834" t="str">
        <f t="shared" si="122"/>
        <v>1604</v>
      </c>
      <c r="E1834" t="str">
        <f t="shared" si="123"/>
        <v>N</v>
      </c>
      <c r="F1834" t="s">
        <v>7783</v>
      </c>
      <c r="G1834" t="s">
        <v>7784</v>
      </c>
      <c r="H1834" t="s">
        <v>8838</v>
      </c>
      <c r="J18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35" spans="1:10">
      <c r="A1835" t="s">
        <v>1028</v>
      </c>
      <c r="B1835" t="str">
        <f t="shared" si="120"/>
        <v>DE</v>
      </c>
      <c r="C1835" t="str">
        <f t="shared" si="121"/>
        <v>041</v>
      </c>
      <c r="D1835" t="str">
        <f t="shared" si="122"/>
        <v>0057</v>
      </c>
      <c r="E1835" t="str">
        <f t="shared" si="123"/>
        <v>N</v>
      </c>
      <c r="F1835" t="s">
        <v>7791</v>
      </c>
      <c r="G1835" t="s">
        <v>7792</v>
      </c>
      <c r="H1835" t="s">
        <v>8839</v>
      </c>
      <c r="I1835" s="21"/>
      <c r="J18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36" spans="1:10">
      <c r="A1836" t="s">
        <v>1211</v>
      </c>
      <c r="B1836" t="str">
        <f t="shared" si="120"/>
        <v>DE</v>
      </c>
      <c r="C1836" t="str">
        <f t="shared" si="121"/>
        <v>041</v>
      </c>
      <c r="D1836" t="str">
        <f t="shared" si="122"/>
        <v>0053</v>
      </c>
      <c r="E1836" t="str">
        <f t="shared" si="123"/>
        <v>N</v>
      </c>
      <c r="F1836" t="s">
        <v>7791</v>
      </c>
      <c r="G1836" t="s">
        <v>7792</v>
      </c>
      <c r="H1836" t="s">
        <v>8840</v>
      </c>
      <c r="I1836" s="21"/>
      <c r="J18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37" spans="1:10">
      <c r="A1837" t="s">
        <v>590</v>
      </c>
      <c r="B1837" t="str">
        <f t="shared" si="120"/>
        <v>IL</v>
      </c>
      <c r="C1837" t="str">
        <f t="shared" si="121"/>
        <v>012</v>
      </c>
      <c r="D1837" t="str">
        <f t="shared" si="122"/>
        <v>1614</v>
      </c>
      <c r="E1837" t="str">
        <f t="shared" si="123"/>
        <v>N</v>
      </c>
      <c r="F1837" t="s">
        <v>7783</v>
      </c>
      <c r="G1837" t="s">
        <v>7784</v>
      </c>
      <c r="H1837" t="s">
        <v>8840</v>
      </c>
      <c r="J18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1838" spans="1:10">
      <c r="A1838" t="s">
        <v>1136</v>
      </c>
      <c r="B1838" t="str">
        <f t="shared" si="120"/>
        <v>IL</v>
      </c>
      <c r="C1838" t="str">
        <f t="shared" si="121"/>
        <v>013</v>
      </c>
      <c r="D1838" t="str">
        <f t="shared" si="122"/>
        <v>1808</v>
      </c>
      <c r="E1838" t="str">
        <f t="shared" si="123"/>
        <v>N</v>
      </c>
      <c r="F1838" t="s">
        <v>7791</v>
      </c>
      <c r="G1838" t="s">
        <v>7792</v>
      </c>
      <c r="H1838" t="s">
        <v>8841</v>
      </c>
      <c r="J18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39" spans="1:10">
      <c r="A1839" t="s">
        <v>1131</v>
      </c>
      <c r="B1839" t="str">
        <f t="shared" si="120"/>
        <v>IL</v>
      </c>
      <c r="C1839" t="str">
        <f t="shared" si="121"/>
        <v>012</v>
      </c>
      <c r="D1839" t="str">
        <f t="shared" si="122"/>
        <v>1620</v>
      </c>
      <c r="E1839" t="str">
        <f t="shared" si="123"/>
        <v>N</v>
      </c>
      <c r="F1839" t="s">
        <v>7783</v>
      </c>
      <c r="G1839" t="s">
        <v>7784</v>
      </c>
      <c r="H1839" t="s">
        <v>8842</v>
      </c>
      <c r="J18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40" spans="1:10">
      <c r="A1840" t="s">
        <v>1030</v>
      </c>
      <c r="B1840" t="str">
        <f t="shared" si="120"/>
        <v>DE</v>
      </c>
      <c r="C1840" t="str">
        <f t="shared" si="121"/>
        <v>041</v>
      </c>
      <c r="D1840" t="str">
        <f t="shared" si="122"/>
        <v>0060</v>
      </c>
      <c r="E1840" t="str">
        <f t="shared" si="123"/>
        <v>N</v>
      </c>
      <c r="F1840" t="s">
        <v>7783</v>
      </c>
      <c r="G1840" t="s">
        <v>7784</v>
      </c>
      <c r="H1840" t="s">
        <v>8843</v>
      </c>
      <c r="I1840" s="21"/>
      <c r="J18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41" spans="1:10">
      <c r="A1841" t="s">
        <v>964</v>
      </c>
      <c r="B1841" t="str">
        <f t="shared" si="120"/>
        <v>IL</v>
      </c>
      <c r="C1841" t="str">
        <f t="shared" si="121"/>
        <v>001</v>
      </c>
      <c r="D1841" t="str">
        <f t="shared" si="122"/>
        <v>2061</v>
      </c>
      <c r="E1841" t="str">
        <f t="shared" si="123"/>
        <v>M</v>
      </c>
      <c r="F1841" t="s">
        <v>7791</v>
      </c>
      <c r="G1841" t="s">
        <v>7792</v>
      </c>
      <c r="H1841" t="s">
        <v>8843</v>
      </c>
      <c r="J18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42" spans="1:10">
      <c r="A1842" t="s">
        <v>952</v>
      </c>
      <c r="B1842" t="str">
        <f t="shared" si="120"/>
        <v>IL</v>
      </c>
      <c r="C1842" t="str">
        <f t="shared" si="121"/>
        <v>006</v>
      </c>
      <c r="D1842" t="str">
        <f t="shared" si="122"/>
        <v>1083</v>
      </c>
      <c r="E1842" t="str">
        <f t="shared" si="123"/>
        <v>N</v>
      </c>
      <c r="F1842" t="s">
        <v>7791</v>
      </c>
      <c r="G1842" t="s">
        <v>7792</v>
      </c>
      <c r="H1842" t="s">
        <v>8844</v>
      </c>
      <c r="J18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43" spans="1:10">
      <c r="A1843" t="s">
        <v>2538</v>
      </c>
      <c r="B1843" t="str">
        <f t="shared" si="120"/>
        <v>IL</v>
      </c>
      <c r="C1843" t="str">
        <f t="shared" si="121"/>
        <v>007</v>
      </c>
      <c r="D1843" t="str">
        <f t="shared" si="122"/>
        <v>2585</v>
      </c>
      <c r="E1843" t="str">
        <f t="shared" si="123"/>
        <v>M</v>
      </c>
      <c r="F1843" t="s">
        <v>7783</v>
      </c>
      <c r="G1843" t="s">
        <v>7784</v>
      </c>
      <c r="H1843" t="s">
        <v>8844</v>
      </c>
      <c r="J18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44" spans="1:10">
      <c r="A1844" t="s">
        <v>560</v>
      </c>
      <c r="B1844" t="str">
        <f t="shared" si="120"/>
        <v>IL</v>
      </c>
      <c r="C1844" t="str">
        <f t="shared" si="121"/>
        <v>003</v>
      </c>
      <c r="D1844" t="str">
        <f t="shared" si="122"/>
        <v>1322</v>
      </c>
      <c r="E1844" t="str">
        <f t="shared" si="123"/>
        <v>N</v>
      </c>
      <c r="F1844" t="s">
        <v>7783</v>
      </c>
      <c r="G1844" t="s">
        <v>7784</v>
      </c>
      <c r="H1844" t="s">
        <v>8845</v>
      </c>
      <c r="J18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1845" spans="1:10">
      <c r="A1845" t="s">
        <v>864</v>
      </c>
      <c r="B1845" t="str">
        <f t="shared" si="120"/>
        <v>IL</v>
      </c>
      <c r="C1845" t="str">
        <f t="shared" si="121"/>
        <v>004</v>
      </c>
      <c r="D1845" t="str">
        <f t="shared" si="122"/>
        <v>1140</v>
      </c>
      <c r="E1845" t="str">
        <f t="shared" si="123"/>
        <v>N</v>
      </c>
      <c r="F1845" t="s">
        <v>7783</v>
      </c>
      <c r="G1845" t="s">
        <v>7784</v>
      </c>
      <c r="H1845" t="s">
        <v>8845</v>
      </c>
      <c r="J18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46" spans="1:10">
      <c r="A1846" t="s">
        <v>46</v>
      </c>
      <c r="B1846" t="str">
        <f t="shared" si="120"/>
        <v>DE</v>
      </c>
      <c r="C1846" t="str">
        <f t="shared" si="121"/>
        <v>040</v>
      </c>
      <c r="D1846" t="str">
        <f t="shared" si="122"/>
        <v>2028</v>
      </c>
      <c r="E1846" t="str">
        <f t="shared" si="123"/>
        <v>N</v>
      </c>
      <c r="F1846" t="s">
        <v>7783</v>
      </c>
      <c r="G1846" t="s">
        <v>7784</v>
      </c>
      <c r="H1846" t="s">
        <v>8846</v>
      </c>
      <c r="J18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47" spans="1:10">
      <c r="A1847" t="s">
        <v>1218</v>
      </c>
      <c r="B1847" t="str">
        <f t="shared" si="120"/>
        <v>DE</v>
      </c>
      <c r="C1847" t="str">
        <f t="shared" si="121"/>
        <v>041</v>
      </c>
      <c r="D1847" t="str">
        <f t="shared" si="122"/>
        <v>0063</v>
      </c>
      <c r="E1847" t="str">
        <f t="shared" si="123"/>
        <v>N</v>
      </c>
      <c r="F1847" t="s">
        <v>7783</v>
      </c>
      <c r="G1847" t="s">
        <v>7784</v>
      </c>
      <c r="H1847" t="s">
        <v>8846</v>
      </c>
      <c r="I1847" s="21"/>
      <c r="J18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48" spans="1:10">
      <c r="A1848" t="s">
        <v>951</v>
      </c>
      <c r="B1848" t="str">
        <f t="shared" si="120"/>
        <v>IL</v>
      </c>
      <c r="C1848" t="str">
        <f t="shared" si="121"/>
        <v>006</v>
      </c>
      <c r="D1848" t="str">
        <f t="shared" si="122"/>
        <v>1082</v>
      </c>
      <c r="E1848" t="str">
        <f t="shared" si="123"/>
        <v>N</v>
      </c>
      <c r="F1848" t="s">
        <v>7791</v>
      </c>
      <c r="G1848" t="s">
        <v>7792</v>
      </c>
      <c r="H1848" t="s">
        <v>8847</v>
      </c>
      <c r="J18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49" spans="1:10">
      <c r="A1849" t="s">
        <v>590</v>
      </c>
      <c r="B1849" t="str">
        <f t="shared" si="120"/>
        <v>IL</v>
      </c>
      <c r="C1849" t="str">
        <f t="shared" si="121"/>
        <v>012</v>
      </c>
      <c r="D1849" t="str">
        <f t="shared" si="122"/>
        <v>1614</v>
      </c>
      <c r="E1849" t="str">
        <f t="shared" si="123"/>
        <v>N</v>
      </c>
      <c r="F1849" t="s">
        <v>7791</v>
      </c>
      <c r="G1849" t="s">
        <v>7792</v>
      </c>
      <c r="H1849" t="s">
        <v>8848</v>
      </c>
      <c r="J18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50" spans="1:10">
      <c r="A1850" t="s">
        <v>1217</v>
      </c>
      <c r="B1850" t="str">
        <f t="shared" si="120"/>
        <v>DE</v>
      </c>
      <c r="C1850" t="str">
        <f t="shared" si="121"/>
        <v>041</v>
      </c>
      <c r="D1850" t="str">
        <f t="shared" si="122"/>
        <v>0062</v>
      </c>
      <c r="E1850" t="str">
        <f t="shared" si="123"/>
        <v>N</v>
      </c>
      <c r="F1850" t="s">
        <v>7783</v>
      </c>
      <c r="G1850" t="s">
        <v>7784</v>
      </c>
      <c r="H1850" t="s">
        <v>8849</v>
      </c>
      <c r="I1850" s="21"/>
      <c r="J18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51" spans="1:10">
      <c r="A1851" t="s">
        <v>2520</v>
      </c>
      <c r="B1851" t="str">
        <f t="shared" si="120"/>
        <v>IL</v>
      </c>
      <c r="C1851" t="str">
        <f t="shared" si="121"/>
        <v>001</v>
      </c>
      <c r="D1851" t="str">
        <f t="shared" si="122"/>
        <v>2067</v>
      </c>
      <c r="E1851" t="str">
        <f t="shared" si="123"/>
        <v>M</v>
      </c>
      <c r="F1851" t="s">
        <v>7791</v>
      </c>
      <c r="G1851" t="s">
        <v>7792</v>
      </c>
      <c r="H1851" t="s">
        <v>8849</v>
      </c>
      <c r="J18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52" spans="1:10">
      <c r="A1852" t="s">
        <v>994</v>
      </c>
      <c r="B1852" t="str">
        <f t="shared" si="120"/>
        <v>IL</v>
      </c>
      <c r="C1852" t="str">
        <f t="shared" si="121"/>
        <v>012</v>
      </c>
      <c r="D1852" t="str">
        <f t="shared" si="122"/>
        <v>1606</v>
      </c>
      <c r="E1852" t="str">
        <f t="shared" si="123"/>
        <v>N</v>
      </c>
      <c r="F1852" t="s">
        <v>7783</v>
      </c>
      <c r="G1852" t="s">
        <v>7784</v>
      </c>
      <c r="H1852" t="s">
        <v>8849</v>
      </c>
      <c r="J18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53" spans="1:10">
      <c r="A1853" t="s">
        <v>995</v>
      </c>
      <c r="B1853" t="str">
        <f t="shared" si="120"/>
        <v>IL</v>
      </c>
      <c r="C1853" t="str">
        <f t="shared" si="121"/>
        <v>012</v>
      </c>
      <c r="D1853" t="str">
        <f t="shared" si="122"/>
        <v>1610</v>
      </c>
      <c r="E1853" t="str">
        <f t="shared" si="123"/>
        <v>N</v>
      </c>
      <c r="F1853" t="s">
        <v>7783</v>
      </c>
      <c r="G1853" t="s">
        <v>7784</v>
      </c>
      <c r="H1853" t="s">
        <v>8849</v>
      </c>
      <c r="J18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54" spans="1:10">
      <c r="A1854" t="s">
        <v>779</v>
      </c>
      <c r="B1854" t="str">
        <f t="shared" si="120"/>
        <v>IL</v>
      </c>
      <c r="C1854" t="str">
        <f t="shared" si="121"/>
        <v>001</v>
      </c>
      <c r="D1854" t="str">
        <f t="shared" si="122"/>
        <v>1020</v>
      </c>
      <c r="E1854" t="str">
        <f t="shared" si="123"/>
        <v>N</v>
      </c>
      <c r="F1854" t="s">
        <v>7791</v>
      </c>
      <c r="G1854" t="s">
        <v>7792</v>
      </c>
      <c r="H1854" t="s">
        <v>8850</v>
      </c>
      <c r="J18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55" spans="1:10">
      <c r="A1855" t="s">
        <v>2015</v>
      </c>
      <c r="B1855" t="str">
        <f t="shared" si="120"/>
        <v>DE</v>
      </c>
      <c r="C1855" t="str">
        <f t="shared" si="121"/>
        <v>041</v>
      </c>
      <c r="D1855" t="str">
        <f t="shared" si="122"/>
        <v>0288</v>
      </c>
      <c r="E1855" t="str">
        <f t="shared" si="123"/>
        <v>N</v>
      </c>
      <c r="F1855" t="s">
        <v>7783</v>
      </c>
      <c r="G1855" t="s">
        <v>7784</v>
      </c>
      <c r="H1855" t="s">
        <v>8851</v>
      </c>
      <c r="I1855" s="21"/>
      <c r="J18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56" spans="1:10">
      <c r="A1856" t="s">
        <v>1499</v>
      </c>
      <c r="B1856" t="str">
        <f t="shared" si="120"/>
        <v>IL</v>
      </c>
      <c r="C1856" t="str">
        <f t="shared" si="121"/>
        <v>008</v>
      </c>
      <c r="D1856" t="str">
        <f t="shared" si="122"/>
        <v>1701</v>
      </c>
      <c r="E1856" t="str">
        <f t="shared" si="123"/>
        <v>N</v>
      </c>
      <c r="F1856" t="s">
        <v>7783</v>
      </c>
      <c r="G1856" t="s">
        <v>7784</v>
      </c>
      <c r="H1856" t="s">
        <v>8852</v>
      </c>
      <c r="J18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57" spans="1:10">
      <c r="A1857" t="s">
        <v>1031</v>
      </c>
      <c r="B1857" t="str">
        <f t="shared" si="120"/>
        <v>DE</v>
      </c>
      <c r="C1857" t="str">
        <f t="shared" si="121"/>
        <v>041</v>
      </c>
      <c r="D1857" t="str">
        <f t="shared" si="122"/>
        <v>0065</v>
      </c>
      <c r="E1857" t="str">
        <f t="shared" si="123"/>
        <v>N</v>
      </c>
      <c r="F1857" t="s">
        <v>7783</v>
      </c>
      <c r="G1857" t="s">
        <v>7784</v>
      </c>
      <c r="H1857" t="s">
        <v>8853</v>
      </c>
      <c r="I1857" s="21"/>
      <c r="J18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58" spans="1:10">
      <c r="A1858" t="s">
        <v>1259</v>
      </c>
      <c r="B1858" t="str">
        <f t="shared" si="120"/>
        <v>IL</v>
      </c>
      <c r="C1858" t="str">
        <f t="shared" si="121"/>
        <v>006</v>
      </c>
      <c r="D1858" t="str">
        <f t="shared" si="122"/>
        <v>1085</v>
      </c>
      <c r="E1858" t="str">
        <f t="shared" si="123"/>
        <v>N</v>
      </c>
      <c r="F1858" t="s">
        <v>7789</v>
      </c>
      <c r="G1858" t="s">
        <v>7790</v>
      </c>
      <c r="H1858" t="s">
        <v>8853</v>
      </c>
      <c r="J18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59" spans="1:10">
      <c r="A1859" t="s">
        <v>236</v>
      </c>
      <c r="B1859" t="str">
        <f t="shared" si="120"/>
        <v>IL</v>
      </c>
      <c r="C1859" t="str">
        <f t="shared" si="121"/>
        <v>012</v>
      </c>
      <c r="D1859" t="str">
        <f t="shared" si="122"/>
        <v>1604</v>
      </c>
      <c r="E1859" t="str">
        <f t="shared" si="123"/>
        <v>N</v>
      </c>
      <c r="F1859" t="s">
        <v>7791</v>
      </c>
      <c r="G1859" t="s">
        <v>7792</v>
      </c>
      <c r="H1859" t="s">
        <v>8853</v>
      </c>
      <c r="J18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60" spans="1:10">
      <c r="A1860" t="s">
        <v>1513</v>
      </c>
      <c r="B1860" t="str">
        <f t="shared" si="120"/>
        <v>IL</v>
      </c>
      <c r="C1860" t="str">
        <f t="shared" si="121"/>
        <v>012</v>
      </c>
      <c r="D1860" t="str">
        <f t="shared" si="122"/>
        <v>1616</v>
      </c>
      <c r="E1860" t="str">
        <f t="shared" si="123"/>
        <v>N</v>
      </c>
      <c r="F1860" t="s">
        <v>7783</v>
      </c>
      <c r="G1860" t="s">
        <v>7784</v>
      </c>
      <c r="H1860" t="s">
        <v>8853</v>
      </c>
      <c r="J18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61" spans="1:10">
      <c r="A1861" t="s">
        <v>109</v>
      </c>
      <c r="B1861" t="str">
        <f t="shared" si="120"/>
        <v>DE</v>
      </c>
      <c r="C1861" t="str">
        <f t="shared" si="121"/>
        <v>040</v>
      </c>
      <c r="D1861" t="str">
        <f t="shared" si="122"/>
        <v>2029</v>
      </c>
      <c r="E1861" t="str">
        <f t="shared" si="123"/>
        <v>N</v>
      </c>
      <c r="F1861" t="s">
        <v>7783</v>
      </c>
      <c r="G1861" t="s">
        <v>7784</v>
      </c>
      <c r="H1861" t="s">
        <v>8854</v>
      </c>
      <c r="J18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62" spans="1:10">
      <c r="A1862" t="s">
        <v>1219</v>
      </c>
      <c r="B1862" t="str">
        <f t="shared" si="120"/>
        <v>DE</v>
      </c>
      <c r="C1862" t="str">
        <f t="shared" si="121"/>
        <v>041</v>
      </c>
      <c r="D1862" t="str">
        <f t="shared" si="122"/>
        <v>0064</v>
      </c>
      <c r="E1862" t="str">
        <f t="shared" si="123"/>
        <v>N</v>
      </c>
      <c r="F1862" t="s">
        <v>7783</v>
      </c>
      <c r="G1862" t="s">
        <v>7784</v>
      </c>
      <c r="H1862" t="s">
        <v>8854</v>
      </c>
      <c r="I1862" s="21"/>
      <c r="J18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63" spans="1:10">
      <c r="A1863" t="s">
        <v>2016</v>
      </c>
      <c r="B1863" t="str">
        <f t="shared" si="120"/>
        <v>DE</v>
      </c>
      <c r="C1863" t="str">
        <f t="shared" si="121"/>
        <v>041</v>
      </c>
      <c r="D1863" t="str">
        <f t="shared" si="122"/>
        <v>0289</v>
      </c>
      <c r="E1863" t="str">
        <f t="shared" si="123"/>
        <v>N</v>
      </c>
      <c r="F1863" t="s">
        <v>7783</v>
      </c>
      <c r="G1863" t="s">
        <v>7784</v>
      </c>
      <c r="H1863" t="s">
        <v>8854</v>
      </c>
      <c r="I1863" s="21"/>
      <c r="J18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64" spans="1:10">
      <c r="A1864" t="s">
        <v>1330</v>
      </c>
      <c r="B1864" t="str">
        <f t="shared" si="120"/>
        <v>IL</v>
      </c>
      <c r="C1864" t="str">
        <f t="shared" si="121"/>
        <v>001</v>
      </c>
      <c r="D1864" t="str">
        <f t="shared" si="122"/>
        <v>1022</v>
      </c>
      <c r="E1864" t="str">
        <f t="shared" si="123"/>
        <v>N</v>
      </c>
      <c r="F1864" t="s">
        <v>7783</v>
      </c>
      <c r="G1864" t="s">
        <v>7784</v>
      </c>
      <c r="H1864" t="s">
        <v>8855</v>
      </c>
      <c r="J18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65" spans="1:10">
      <c r="A1865" t="s">
        <v>2538</v>
      </c>
      <c r="B1865" t="str">
        <f t="shared" si="120"/>
        <v>IL</v>
      </c>
      <c r="C1865" t="str">
        <f t="shared" si="121"/>
        <v>007</v>
      </c>
      <c r="D1865" t="str">
        <f t="shared" si="122"/>
        <v>2585</v>
      </c>
      <c r="E1865" t="str">
        <f t="shared" si="123"/>
        <v>M</v>
      </c>
      <c r="F1865" t="s">
        <v>7791</v>
      </c>
      <c r="G1865" t="s">
        <v>7792</v>
      </c>
      <c r="H1865" t="s">
        <v>8855</v>
      </c>
      <c r="J18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66" spans="1:10">
      <c r="A1866" t="s">
        <v>1540</v>
      </c>
      <c r="B1866" t="str">
        <f t="shared" si="120"/>
        <v>IL</v>
      </c>
      <c r="C1866" t="str">
        <f t="shared" si="121"/>
        <v>012</v>
      </c>
      <c r="D1866" t="str">
        <f t="shared" si="122"/>
        <v>3605</v>
      </c>
      <c r="E1866" t="str">
        <f t="shared" si="123"/>
        <v>S</v>
      </c>
      <c r="F1866" t="s">
        <v>7783</v>
      </c>
      <c r="G1866" t="s">
        <v>7784</v>
      </c>
      <c r="H1866" t="s">
        <v>8855</v>
      </c>
      <c r="J18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867" spans="1:10">
      <c r="A1867" t="s">
        <v>1216</v>
      </c>
      <c r="B1867" t="str">
        <f t="shared" si="120"/>
        <v>DE</v>
      </c>
      <c r="C1867" t="str">
        <f t="shared" si="121"/>
        <v>041</v>
      </c>
      <c r="D1867" t="str">
        <f t="shared" si="122"/>
        <v>0061</v>
      </c>
      <c r="E1867" t="str">
        <f t="shared" si="123"/>
        <v>N</v>
      </c>
      <c r="F1867" t="s">
        <v>7791</v>
      </c>
      <c r="G1867" t="s">
        <v>7792</v>
      </c>
      <c r="H1867" t="s">
        <v>8856</v>
      </c>
      <c r="I1867" s="21"/>
      <c r="J18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68" spans="1:10">
      <c r="A1868" t="s">
        <v>406</v>
      </c>
      <c r="B1868" t="str">
        <f t="shared" si="120"/>
        <v>DE</v>
      </c>
      <c r="C1868" t="str">
        <f t="shared" si="121"/>
        <v>040</v>
      </c>
      <c r="D1868" t="str">
        <f t="shared" si="122"/>
        <v>2024</v>
      </c>
      <c r="E1868" t="str">
        <f t="shared" si="123"/>
        <v>N</v>
      </c>
      <c r="F1868" t="s">
        <v>7783</v>
      </c>
      <c r="G1868" t="s">
        <v>7784</v>
      </c>
      <c r="H1868" t="s">
        <v>8857</v>
      </c>
      <c r="J18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1869" spans="1:10">
      <c r="A1869" t="s">
        <v>1029</v>
      </c>
      <c r="B1869" t="str">
        <f t="shared" si="120"/>
        <v>DE</v>
      </c>
      <c r="C1869" t="str">
        <f t="shared" si="121"/>
        <v>041</v>
      </c>
      <c r="D1869" t="str">
        <f t="shared" si="122"/>
        <v>0059</v>
      </c>
      <c r="E1869" t="str">
        <f t="shared" si="123"/>
        <v>N</v>
      </c>
      <c r="F1869" t="s">
        <v>7791</v>
      </c>
      <c r="G1869" t="s">
        <v>7792</v>
      </c>
      <c r="H1869" t="s">
        <v>8857</v>
      </c>
      <c r="I1869" s="21"/>
      <c r="J18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70" spans="1:10">
      <c r="A1870" t="s">
        <v>1129</v>
      </c>
      <c r="B1870" t="str">
        <f t="shared" si="120"/>
        <v>IL</v>
      </c>
      <c r="C1870" t="str">
        <f t="shared" si="121"/>
        <v>008</v>
      </c>
      <c r="D1870" t="str">
        <f t="shared" si="122"/>
        <v>1707</v>
      </c>
      <c r="E1870" t="str">
        <f t="shared" si="123"/>
        <v>N</v>
      </c>
      <c r="F1870" t="s">
        <v>7783</v>
      </c>
      <c r="G1870" t="s">
        <v>7784</v>
      </c>
      <c r="H1870" t="s">
        <v>8857</v>
      </c>
      <c r="J18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71" spans="1:10">
      <c r="A1871" t="s">
        <v>1131</v>
      </c>
      <c r="B1871" t="str">
        <f t="shared" si="120"/>
        <v>IL</v>
      </c>
      <c r="C1871" t="str">
        <f t="shared" si="121"/>
        <v>012</v>
      </c>
      <c r="D1871" t="str">
        <f t="shared" si="122"/>
        <v>1620</v>
      </c>
      <c r="E1871" t="str">
        <f t="shared" si="123"/>
        <v>N</v>
      </c>
      <c r="F1871" t="s">
        <v>7791</v>
      </c>
      <c r="G1871" t="s">
        <v>7792</v>
      </c>
      <c r="H1871" t="s">
        <v>8857</v>
      </c>
      <c r="J18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72" spans="1:10">
      <c r="A1872" t="s">
        <v>1131</v>
      </c>
      <c r="B1872" t="str">
        <f t="shared" si="120"/>
        <v>IL</v>
      </c>
      <c r="C1872" t="str">
        <f t="shared" si="121"/>
        <v>012</v>
      </c>
      <c r="D1872" t="str">
        <f t="shared" si="122"/>
        <v>1620</v>
      </c>
      <c r="E1872" t="str">
        <f t="shared" si="123"/>
        <v>N</v>
      </c>
      <c r="F1872" t="s">
        <v>7791</v>
      </c>
      <c r="G1872" t="s">
        <v>7792</v>
      </c>
      <c r="H1872" t="s">
        <v>8857</v>
      </c>
      <c r="J18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73" spans="1:10">
      <c r="A1873" t="s">
        <v>2522</v>
      </c>
      <c r="B1873" t="str">
        <f t="shared" si="120"/>
        <v>IL</v>
      </c>
      <c r="C1873" t="str">
        <f t="shared" si="121"/>
        <v>004</v>
      </c>
      <c r="D1873" t="str">
        <f t="shared" si="122"/>
        <v>2177</v>
      </c>
      <c r="E1873" t="str">
        <f t="shared" si="123"/>
        <v>M</v>
      </c>
      <c r="F1873" t="s">
        <v>7783</v>
      </c>
      <c r="G1873" t="s">
        <v>7784</v>
      </c>
      <c r="H1873" t="s">
        <v>8858</v>
      </c>
      <c r="J18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74" spans="1:10">
      <c r="A1874" t="s">
        <v>2014</v>
      </c>
      <c r="B1874" t="str">
        <f t="shared" si="120"/>
        <v>DE</v>
      </c>
      <c r="C1874" t="str">
        <f t="shared" si="121"/>
        <v>041</v>
      </c>
      <c r="D1874" t="str">
        <f t="shared" si="122"/>
        <v>0287</v>
      </c>
      <c r="E1874" t="str">
        <f t="shared" si="123"/>
        <v>N</v>
      </c>
      <c r="F1874" t="s">
        <v>7783</v>
      </c>
      <c r="G1874" t="s">
        <v>7784</v>
      </c>
      <c r="H1874" t="s">
        <v>8859</v>
      </c>
      <c r="I1874" s="21"/>
      <c r="J18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75" spans="1:10">
      <c r="A1875" t="s">
        <v>1544</v>
      </c>
      <c r="B1875" t="str">
        <f t="shared" si="120"/>
        <v>DE</v>
      </c>
      <c r="C1875" t="str">
        <f t="shared" si="121"/>
        <v>040</v>
      </c>
      <c r="D1875" t="str">
        <f t="shared" si="122"/>
        <v>1029</v>
      </c>
      <c r="E1875" t="str">
        <f t="shared" si="123"/>
        <v>N</v>
      </c>
      <c r="F1875" t="s">
        <v>7783</v>
      </c>
      <c r="G1875" t="s">
        <v>7784</v>
      </c>
      <c r="H1875" t="s">
        <v>8860</v>
      </c>
      <c r="J18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76" spans="1:10">
      <c r="A1876" t="s">
        <v>560</v>
      </c>
      <c r="B1876" t="str">
        <f t="shared" si="120"/>
        <v>IL</v>
      </c>
      <c r="C1876" t="str">
        <f t="shared" si="121"/>
        <v>003</v>
      </c>
      <c r="D1876" t="str">
        <f t="shared" si="122"/>
        <v>1322</v>
      </c>
      <c r="E1876" t="str">
        <f t="shared" si="123"/>
        <v>N</v>
      </c>
      <c r="F1876" t="s">
        <v>7791</v>
      </c>
      <c r="G1876" t="s">
        <v>7792</v>
      </c>
      <c r="H1876" t="s">
        <v>8860</v>
      </c>
      <c r="J18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77" spans="1:10">
      <c r="A1877" t="s">
        <v>864</v>
      </c>
      <c r="B1877" t="str">
        <f t="shared" si="120"/>
        <v>IL</v>
      </c>
      <c r="C1877" t="str">
        <f t="shared" si="121"/>
        <v>004</v>
      </c>
      <c r="D1877" t="str">
        <f t="shared" si="122"/>
        <v>1140</v>
      </c>
      <c r="E1877" t="str">
        <f t="shared" si="123"/>
        <v>N</v>
      </c>
      <c r="F1877" t="s">
        <v>7791</v>
      </c>
      <c r="G1877" t="s">
        <v>7792</v>
      </c>
      <c r="H1877" t="s">
        <v>8861</v>
      </c>
      <c r="J18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78" spans="1:10">
      <c r="A1878" t="s">
        <v>2621</v>
      </c>
      <c r="B1878" t="str">
        <f t="shared" si="120"/>
        <v>IL</v>
      </c>
      <c r="C1878" t="str">
        <f t="shared" si="121"/>
        <v>012</v>
      </c>
      <c r="D1878" t="str">
        <f t="shared" si="122"/>
        <v>1634</v>
      </c>
      <c r="E1878" t="str">
        <f t="shared" si="123"/>
        <v>N</v>
      </c>
      <c r="F1878" t="s">
        <v>7783</v>
      </c>
      <c r="G1878" t="s">
        <v>7784</v>
      </c>
      <c r="H1878" t="s">
        <v>8861</v>
      </c>
      <c r="J18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879" spans="1:10">
      <c r="A1879" t="s">
        <v>111</v>
      </c>
      <c r="B1879" t="str">
        <f t="shared" si="120"/>
        <v>DE</v>
      </c>
      <c r="C1879" t="str">
        <f t="shared" si="121"/>
        <v>040</v>
      </c>
      <c r="D1879" t="str">
        <f t="shared" si="122"/>
        <v>2030</v>
      </c>
      <c r="E1879" t="str">
        <f t="shared" si="123"/>
        <v>N</v>
      </c>
      <c r="F1879" t="s">
        <v>7783</v>
      </c>
      <c r="G1879" t="s">
        <v>7784</v>
      </c>
      <c r="H1879" t="s">
        <v>8862</v>
      </c>
      <c r="J18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880" spans="1:10">
      <c r="A1880" t="s">
        <v>995</v>
      </c>
      <c r="B1880" t="str">
        <f t="shared" si="120"/>
        <v>IL</v>
      </c>
      <c r="C1880" t="str">
        <f t="shared" si="121"/>
        <v>012</v>
      </c>
      <c r="D1880" t="str">
        <f t="shared" si="122"/>
        <v>1610</v>
      </c>
      <c r="E1880" t="str">
        <f t="shared" si="123"/>
        <v>N</v>
      </c>
      <c r="F1880" t="s">
        <v>7791</v>
      </c>
      <c r="G1880" t="s">
        <v>7792</v>
      </c>
      <c r="H1880" t="s">
        <v>8862</v>
      </c>
      <c r="J18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81" spans="1:10">
      <c r="A1881" t="s">
        <v>1333</v>
      </c>
      <c r="B1881" t="str">
        <f t="shared" si="120"/>
        <v>IL</v>
      </c>
      <c r="C1881" t="str">
        <f t="shared" si="121"/>
        <v>003</v>
      </c>
      <c r="D1881" t="str">
        <f t="shared" si="122"/>
        <v>1318</v>
      </c>
      <c r="E1881" t="str">
        <f t="shared" si="123"/>
        <v>N</v>
      </c>
      <c r="F1881" t="s">
        <v>7791</v>
      </c>
      <c r="G1881" t="s">
        <v>7792</v>
      </c>
      <c r="H1881" t="s">
        <v>8863</v>
      </c>
      <c r="J18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82" spans="1:10">
      <c r="A1882" t="s">
        <v>1121</v>
      </c>
      <c r="B1882" t="str">
        <f t="shared" si="120"/>
        <v>IL</v>
      </c>
      <c r="C1882" t="str">
        <f t="shared" si="121"/>
        <v>003</v>
      </c>
      <c r="D1882" t="str">
        <f t="shared" si="122"/>
        <v>1320</v>
      </c>
      <c r="E1882" t="str">
        <f t="shared" si="123"/>
        <v>N</v>
      </c>
      <c r="F1882" t="s">
        <v>7791</v>
      </c>
      <c r="G1882" t="s">
        <v>7792</v>
      </c>
      <c r="H1882" t="s">
        <v>8863</v>
      </c>
      <c r="J18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83" spans="1:10">
      <c r="A1883" t="s">
        <v>994</v>
      </c>
      <c r="B1883" t="str">
        <f t="shared" si="120"/>
        <v>IL</v>
      </c>
      <c r="C1883" t="str">
        <f t="shared" si="121"/>
        <v>012</v>
      </c>
      <c r="D1883" t="str">
        <f t="shared" si="122"/>
        <v>1606</v>
      </c>
      <c r="E1883" t="str">
        <f t="shared" si="123"/>
        <v>N</v>
      </c>
      <c r="F1883" t="s">
        <v>7791</v>
      </c>
      <c r="G1883" t="s">
        <v>7792</v>
      </c>
      <c r="H1883" t="s">
        <v>8863</v>
      </c>
      <c r="J18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CO.SL.21.002</v>
      </c>
    </row>
    <row r="1884" spans="1:10">
      <c r="A1884" t="s">
        <v>1217</v>
      </c>
      <c r="B1884" t="str">
        <f t="shared" si="120"/>
        <v>DE</v>
      </c>
      <c r="C1884" t="str">
        <f t="shared" si="121"/>
        <v>041</v>
      </c>
      <c r="D1884" t="str">
        <f t="shared" si="122"/>
        <v>0062</v>
      </c>
      <c r="E1884" t="str">
        <f t="shared" si="123"/>
        <v>N</v>
      </c>
      <c r="F1884" t="s">
        <v>7791</v>
      </c>
      <c r="G1884" t="s">
        <v>7792</v>
      </c>
      <c r="H1884" t="s">
        <v>8864</v>
      </c>
      <c r="I1884" s="21"/>
      <c r="J18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85" spans="1:10">
      <c r="A1885" t="s">
        <v>1218</v>
      </c>
      <c r="B1885" t="str">
        <f t="shared" si="120"/>
        <v>DE</v>
      </c>
      <c r="C1885" t="str">
        <f t="shared" si="121"/>
        <v>041</v>
      </c>
      <c r="D1885" t="str">
        <f t="shared" si="122"/>
        <v>0063</v>
      </c>
      <c r="E1885" t="str">
        <f t="shared" si="123"/>
        <v>N</v>
      </c>
      <c r="F1885" t="s">
        <v>7791</v>
      </c>
      <c r="G1885" t="s">
        <v>7792</v>
      </c>
      <c r="H1885" t="s">
        <v>8864</v>
      </c>
      <c r="I1885" s="21"/>
      <c r="J18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86" spans="1:10">
      <c r="A1886" t="s">
        <v>1817</v>
      </c>
      <c r="B1886" t="str">
        <f t="shared" si="120"/>
        <v>IL</v>
      </c>
      <c r="C1886" t="str">
        <f t="shared" si="121"/>
        <v>001</v>
      </c>
      <c r="D1886" t="str">
        <f t="shared" si="122"/>
        <v>2065</v>
      </c>
      <c r="E1886" t="str">
        <f t="shared" si="123"/>
        <v>M</v>
      </c>
      <c r="F1886" t="s">
        <v>7791</v>
      </c>
      <c r="G1886" t="s">
        <v>7792</v>
      </c>
      <c r="H1886" t="s">
        <v>8865</v>
      </c>
      <c r="J18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87" spans="1:10">
      <c r="A1887" t="s">
        <v>1499</v>
      </c>
      <c r="B1887" t="str">
        <f t="shared" ref="B1887:B1950" si="124">LEFT(A1887,2)</f>
        <v>IL</v>
      </c>
      <c r="C1887" t="str">
        <f t="shared" ref="C1887:C1950" si="125">MID(A1887,4,3)</f>
        <v>008</v>
      </c>
      <c r="D1887" t="str">
        <f t="shared" ref="D1887:D1950" si="126">MID(A1887,8,4)</f>
        <v>1701</v>
      </c>
      <c r="E1887" t="str">
        <f t="shared" ref="E1887:E1950" si="127">MID(A1887,13,1)</f>
        <v>N</v>
      </c>
      <c r="F1887" t="s">
        <v>7791</v>
      </c>
      <c r="G1887" t="s">
        <v>7792</v>
      </c>
      <c r="H1887" t="s">
        <v>8865</v>
      </c>
      <c r="J18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88" spans="1:10">
      <c r="A1888" t="s">
        <v>1513</v>
      </c>
      <c r="B1888" t="str">
        <f t="shared" si="124"/>
        <v>IL</v>
      </c>
      <c r="C1888" t="str">
        <f t="shared" si="125"/>
        <v>012</v>
      </c>
      <c r="D1888" t="str">
        <f t="shared" si="126"/>
        <v>1616</v>
      </c>
      <c r="E1888" t="str">
        <f t="shared" si="127"/>
        <v>N</v>
      </c>
      <c r="F1888" t="s">
        <v>7789</v>
      </c>
      <c r="G1888" t="s">
        <v>7790</v>
      </c>
      <c r="H1888" t="s">
        <v>8866</v>
      </c>
      <c r="J18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889" spans="1:10">
      <c r="A1889" t="s">
        <v>1006</v>
      </c>
      <c r="B1889" t="str">
        <f t="shared" si="124"/>
        <v>DE</v>
      </c>
      <c r="C1889" t="str">
        <f t="shared" si="125"/>
        <v>040</v>
      </c>
      <c r="D1889" t="str">
        <f t="shared" si="126"/>
        <v>1028</v>
      </c>
      <c r="E1889" t="str">
        <f t="shared" si="127"/>
        <v>N</v>
      </c>
      <c r="F1889" t="s">
        <v>7783</v>
      </c>
      <c r="G1889" t="s">
        <v>7784</v>
      </c>
      <c r="H1889" t="s">
        <v>8867</v>
      </c>
      <c r="J18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90" spans="1:10">
      <c r="A1890" t="s">
        <v>1330</v>
      </c>
      <c r="B1890" t="str">
        <f t="shared" si="124"/>
        <v>IL</v>
      </c>
      <c r="C1890" t="str">
        <f t="shared" si="125"/>
        <v>001</v>
      </c>
      <c r="D1890" t="str">
        <f t="shared" si="126"/>
        <v>1022</v>
      </c>
      <c r="E1890" t="str">
        <f t="shared" si="127"/>
        <v>N</v>
      </c>
      <c r="F1890" t="s">
        <v>7791</v>
      </c>
      <c r="G1890" t="s">
        <v>7792</v>
      </c>
      <c r="H1890" t="s">
        <v>8868</v>
      </c>
      <c r="J18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91" spans="1:10">
      <c r="A1891" t="s">
        <v>1127</v>
      </c>
      <c r="B1891" t="str">
        <f t="shared" si="124"/>
        <v>IL</v>
      </c>
      <c r="C1891" t="str">
        <f t="shared" si="125"/>
        <v>006</v>
      </c>
      <c r="D1891" t="str">
        <f t="shared" si="126"/>
        <v>1086</v>
      </c>
      <c r="E1891" t="str">
        <f t="shared" si="127"/>
        <v>N</v>
      </c>
      <c r="F1891" t="s">
        <v>7783</v>
      </c>
      <c r="G1891" t="s">
        <v>7784</v>
      </c>
      <c r="H1891" t="s">
        <v>8869</v>
      </c>
      <c r="J18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92" spans="1:10">
      <c r="A1892" t="s">
        <v>1331</v>
      </c>
      <c r="B1892" t="str">
        <f t="shared" si="124"/>
        <v>IL</v>
      </c>
      <c r="C1892" t="str">
        <f t="shared" si="125"/>
        <v>001</v>
      </c>
      <c r="D1892" t="str">
        <f t="shared" si="126"/>
        <v>1028</v>
      </c>
      <c r="E1892" t="str">
        <f t="shared" si="127"/>
        <v>N</v>
      </c>
      <c r="F1892" t="s">
        <v>7783</v>
      </c>
      <c r="G1892" t="s">
        <v>7784</v>
      </c>
      <c r="H1892" t="s">
        <v>8870</v>
      </c>
      <c r="J18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93" spans="1:10">
      <c r="A1893" t="s">
        <v>1129</v>
      </c>
      <c r="B1893" t="str">
        <f t="shared" si="124"/>
        <v>IL</v>
      </c>
      <c r="C1893" t="str">
        <f t="shared" si="125"/>
        <v>008</v>
      </c>
      <c r="D1893" t="str">
        <f t="shared" si="126"/>
        <v>1707</v>
      </c>
      <c r="E1893" t="str">
        <f t="shared" si="127"/>
        <v>N</v>
      </c>
      <c r="F1893" t="s">
        <v>7791</v>
      </c>
      <c r="G1893" t="s">
        <v>7792</v>
      </c>
      <c r="H1893" t="s">
        <v>8870</v>
      </c>
      <c r="J18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94" spans="1:10">
      <c r="A1894" t="s">
        <v>1007</v>
      </c>
      <c r="B1894" t="str">
        <f t="shared" si="124"/>
        <v>DE</v>
      </c>
      <c r="C1894" t="str">
        <f t="shared" si="125"/>
        <v>040</v>
      </c>
      <c r="D1894" t="str">
        <f t="shared" si="126"/>
        <v>1030</v>
      </c>
      <c r="E1894" t="str">
        <f t="shared" si="127"/>
        <v>N</v>
      </c>
      <c r="F1894" t="s">
        <v>7783</v>
      </c>
      <c r="G1894" t="s">
        <v>7784</v>
      </c>
      <c r="H1894" t="s">
        <v>8871</v>
      </c>
      <c r="J18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95" spans="1:10">
      <c r="A1895" t="s">
        <v>1221</v>
      </c>
      <c r="B1895" t="str">
        <f t="shared" si="124"/>
        <v>DE</v>
      </c>
      <c r="C1895" t="str">
        <f t="shared" si="125"/>
        <v>041</v>
      </c>
      <c r="D1895" t="str">
        <f t="shared" si="126"/>
        <v>0066</v>
      </c>
      <c r="E1895" t="str">
        <f t="shared" si="127"/>
        <v>N</v>
      </c>
      <c r="F1895" t="s">
        <v>7783</v>
      </c>
      <c r="G1895" t="s">
        <v>7784</v>
      </c>
      <c r="H1895" t="s">
        <v>8871</v>
      </c>
      <c r="I1895" s="21"/>
      <c r="J18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96" spans="1:10">
      <c r="A1896" t="s">
        <v>2522</v>
      </c>
      <c r="B1896" t="str">
        <f t="shared" si="124"/>
        <v>IL</v>
      </c>
      <c r="C1896" t="str">
        <f t="shared" si="125"/>
        <v>004</v>
      </c>
      <c r="D1896" t="str">
        <f t="shared" si="126"/>
        <v>2177</v>
      </c>
      <c r="E1896" t="str">
        <f t="shared" si="127"/>
        <v>M</v>
      </c>
      <c r="F1896" t="s">
        <v>7791</v>
      </c>
      <c r="G1896" t="s">
        <v>7792</v>
      </c>
      <c r="H1896" t="s">
        <v>8871</v>
      </c>
      <c r="J18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97" spans="1:10">
      <c r="A1897" t="s">
        <v>1134</v>
      </c>
      <c r="B1897" t="str">
        <f t="shared" si="124"/>
        <v>IL</v>
      </c>
      <c r="C1897" t="str">
        <f t="shared" si="125"/>
        <v>012</v>
      </c>
      <c r="D1897" t="str">
        <f t="shared" si="126"/>
        <v>1628</v>
      </c>
      <c r="E1897" t="str">
        <f t="shared" si="127"/>
        <v>N</v>
      </c>
      <c r="F1897" t="s">
        <v>7783</v>
      </c>
      <c r="G1897" t="s">
        <v>7784</v>
      </c>
      <c r="H1897" t="s">
        <v>8872</v>
      </c>
      <c r="J18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898" spans="1:10">
      <c r="A1898" t="s">
        <v>1219</v>
      </c>
      <c r="B1898" t="str">
        <f t="shared" si="124"/>
        <v>DE</v>
      </c>
      <c r="C1898" t="str">
        <f t="shared" si="125"/>
        <v>041</v>
      </c>
      <c r="D1898" t="str">
        <f t="shared" si="126"/>
        <v>0064</v>
      </c>
      <c r="E1898" t="str">
        <f t="shared" si="127"/>
        <v>N</v>
      </c>
      <c r="F1898" t="s">
        <v>7791</v>
      </c>
      <c r="G1898" t="s">
        <v>7792</v>
      </c>
      <c r="H1898" t="s">
        <v>8873</v>
      </c>
      <c r="I1898" s="21"/>
      <c r="J18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899" spans="1:10">
      <c r="A1899" t="s">
        <v>2621</v>
      </c>
      <c r="B1899" t="str">
        <f t="shared" si="124"/>
        <v>IL</v>
      </c>
      <c r="C1899" t="str">
        <f t="shared" si="125"/>
        <v>012</v>
      </c>
      <c r="D1899" t="str">
        <f t="shared" si="126"/>
        <v>1634</v>
      </c>
      <c r="E1899" t="str">
        <f t="shared" si="127"/>
        <v>N</v>
      </c>
      <c r="F1899" t="s">
        <v>7791</v>
      </c>
      <c r="G1899" t="s">
        <v>7792</v>
      </c>
      <c r="H1899" t="s">
        <v>8874</v>
      </c>
      <c r="J18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1900" spans="1:10">
      <c r="A1900" t="s">
        <v>320</v>
      </c>
      <c r="B1900" t="str">
        <f t="shared" si="124"/>
        <v>US</v>
      </c>
      <c r="C1900" t="str">
        <f t="shared" si="125"/>
        <v>038</v>
      </c>
      <c r="D1900" t="str">
        <f t="shared" si="126"/>
        <v>1134</v>
      </c>
      <c r="E1900" t="str">
        <f t="shared" si="127"/>
        <v>N</v>
      </c>
      <c r="F1900" t="s">
        <v>7783</v>
      </c>
      <c r="G1900" t="s">
        <v>7784</v>
      </c>
      <c r="H1900" t="s">
        <v>8874</v>
      </c>
      <c r="J19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901" spans="1:10">
      <c r="A1901" t="s">
        <v>111</v>
      </c>
      <c r="B1901" t="str">
        <f t="shared" si="124"/>
        <v>DE</v>
      </c>
      <c r="C1901" t="str">
        <f t="shared" si="125"/>
        <v>040</v>
      </c>
      <c r="D1901" t="str">
        <f t="shared" si="126"/>
        <v>2030</v>
      </c>
      <c r="E1901" t="str">
        <f t="shared" si="127"/>
        <v>N</v>
      </c>
      <c r="F1901" t="s">
        <v>7791</v>
      </c>
      <c r="G1901" t="s">
        <v>7792</v>
      </c>
      <c r="H1901" t="s">
        <v>8875</v>
      </c>
      <c r="J19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02" spans="1:10">
      <c r="A1902" t="s">
        <v>1032</v>
      </c>
      <c r="B1902" t="str">
        <f t="shared" si="124"/>
        <v>DE</v>
      </c>
      <c r="C1902" t="str">
        <f t="shared" si="125"/>
        <v>041</v>
      </c>
      <c r="D1902" t="str">
        <f t="shared" si="126"/>
        <v>0067</v>
      </c>
      <c r="E1902" t="str">
        <f t="shared" si="127"/>
        <v>N</v>
      </c>
      <c r="F1902" t="s">
        <v>7783</v>
      </c>
      <c r="G1902" t="s">
        <v>7784</v>
      </c>
      <c r="H1902" t="s">
        <v>8875</v>
      </c>
      <c r="I1902" s="21"/>
      <c r="J19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03" spans="1:10">
      <c r="A1903" t="s">
        <v>1497</v>
      </c>
      <c r="B1903" t="str">
        <f t="shared" si="124"/>
        <v>IL</v>
      </c>
      <c r="C1903" t="str">
        <f t="shared" si="125"/>
        <v>007</v>
      </c>
      <c r="D1903" t="str">
        <f t="shared" si="126"/>
        <v>1534</v>
      </c>
      <c r="E1903" t="str">
        <f t="shared" si="127"/>
        <v>N</v>
      </c>
      <c r="F1903" t="s">
        <v>7783</v>
      </c>
      <c r="G1903" t="s">
        <v>7784</v>
      </c>
      <c r="H1903" t="s">
        <v>8876</v>
      </c>
      <c r="J19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04" spans="1:10">
      <c r="A1904" t="s">
        <v>1513</v>
      </c>
      <c r="B1904" t="str">
        <f t="shared" si="124"/>
        <v>IL</v>
      </c>
      <c r="C1904" t="str">
        <f t="shared" si="125"/>
        <v>012</v>
      </c>
      <c r="D1904" t="str">
        <f t="shared" si="126"/>
        <v>1616</v>
      </c>
      <c r="E1904" t="str">
        <f t="shared" si="127"/>
        <v>N</v>
      </c>
      <c r="F1904" t="s">
        <v>7791</v>
      </c>
      <c r="G1904" t="s">
        <v>7792</v>
      </c>
      <c r="H1904" t="s">
        <v>8877</v>
      </c>
      <c r="J19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05" spans="1:10">
      <c r="A1905" t="s">
        <v>1006</v>
      </c>
      <c r="B1905" t="str">
        <f t="shared" si="124"/>
        <v>DE</v>
      </c>
      <c r="C1905" t="str">
        <f t="shared" si="125"/>
        <v>040</v>
      </c>
      <c r="D1905" t="str">
        <f t="shared" si="126"/>
        <v>1028</v>
      </c>
      <c r="E1905" t="str">
        <f t="shared" si="127"/>
        <v>N</v>
      </c>
      <c r="F1905" t="s">
        <v>7791</v>
      </c>
      <c r="G1905" t="s">
        <v>7792</v>
      </c>
      <c r="H1905" t="s">
        <v>8878</v>
      </c>
      <c r="J19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06" spans="1:10">
      <c r="A1906" t="s">
        <v>1030</v>
      </c>
      <c r="B1906" t="str">
        <f t="shared" si="124"/>
        <v>DE</v>
      </c>
      <c r="C1906" t="str">
        <f t="shared" si="125"/>
        <v>041</v>
      </c>
      <c r="D1906" t="str">
        <f t="shared" si="126"/>
        <v>0060</v>
      </c>
      <c r="E1906" t="str">
        <f t="shared" si="127"/>
        <v>N</v>
      </c>
      <c r="F1906" t="s">
        <v>7791</v>
      </c>
      <c r="G1906" t="s">
        <v>7792</v>
      </c>
      <c r="H1906" t="s">
        <v>8878</v>
      </c>
      <c r="I1906" s="21"/>
      <c r="J19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07" spans="1:10">
      <c r="A1907" t="s">
        <v>1130</v>
      </c>
      <c r="B1907" t="str">
        <f t="shared" si="124"/>
        <v>IL</v>
      </c>
      <c r="C1907" t="str">
        <f t="shared" si="125"/>
        <v>008</v>
      </c>
      <c r="D1907" t="str">
        <f t="shared" si="126"/>
        <v>1711</v>
      </c>
      <c r="E1907" t="str">
        <f t="shared" si="127"/>
        <v>N</v>
      </c>
      <c r="F1907" t="s">
        <v>7783</v>
      </c>
      <c r="G1907" t="s">
        <v>7784</v>
      </c>
      <c r="H1907" t="s">
        <v>8878</v>
      </c>
      <c r="J19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08" spans="1:10">
      <c r="A1908" t="s">
        <v>1031</v>
      </c>
      <c r="B1908" t="str">
        <f t="shared" si="124"/>
        <v>DE</v>
      </c>
      <c r="C1908" t="str">
        <f t="shared" si="125"/>
        <v>041</v>
      </c>
      <c r="D1908" t="str">
        <f t="shared" si="126"/>
        <v>0065</v>
      </c>
      <c r="E1908" t="str">
        <f t="shared" si="127"/>
        <v>N</v>
      </c>
      <c r="F1908" t="s">
        <v>7791</v>
      </c>
      <c r="G1908" t="s">
        <v>7792</v>
      </c>
      <c r="H1908" t="s">
        <v>8879</v>
      </c>
      <c r="I1908" s="21"/>
      <c r="J19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09" spans="1:10">
      <c r="A1909" t="s">
        <v>1122</v>
      </c>
      <c r="B1909" t="str">
        <f t="shared" si="124"/>
        <v>IL</v>
      </c>
      <c r="C1909" t="str">
        <f t="shared" si="125"/>
        <v>003</v>
      </c>
      <c r="D1909" t="str">
        <f t="shared" si="126"/>
        <v>1330</v>
      </c>
      <c r="E1909" t="str">
        <f t="shared" si="127"/>
        <v>N</v>
      </c>
      <c r="F1909" t="s">
        <v>7783</v>
      </c>
      <c r="G1909" t="s">
        <v>7784</v>
      </c>
      <c r="H1909" t="s">
        <v>8879</v>
      </c>
      <c r="J19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10" spans="1:10">
      <c r="A1910" t="s">
        <v>1127</v>
      </c>
      <c r="B1910" t="str">
        <f t="shared" si="124"/>
        <v>IL</v>
      </c>
      <c r="C1910" t="str">
        <f t="shared" si="125"/>
        <v>006</v>
      </c>
      <c r="D1910" t="str">
        <f t="shared" si="126"/>
        <v>1086</v>
      </c>
      <c r="E1910" t="str">
        <f t="shared" si="127"/>
        <v>N</v>
      </c>
      <c r="F1910" t="s">
        <v>7791</v>
      </c>
      <c r="G1910" t="s">
        <v>7792</v>
      </c>
      <c r="H1910" t="s">
        <v>8879</v>
      </c>
      <c r="J19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11" spans="1:10">
      <c r="A1911" t="s">
        <v>1134</v>
      </c>
      <c r="B1911" t="str">
        <f t="shared" si="124"/>
        <v>IL</v>
      </c>
      <c r="C1911" t="str">
        <f t="shared" si="125"/>
        <v>012</v>
      </c>
      <c r="D1911" t="str">
        <f t="shared" si="126"/>
        <v>1628</v>
      </c>
      <c r="E1911" t="str">
        <f t="shared" si="127"/>
        <v>N</v>
      </c>
      <c r="F1911" t="s">
        <v>7791</v>
      </c>
      <c r="G1911" t="s">
        <v>7792</v>
      </c>
      <c r="H1911" t="s">
        <v>8879</v>
      </c>
      <c r="J19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12" spans="1:10">
      <c r="A1912" t="s">
        <v>79</v>
      </c>
      <c r="B1912" t="str">
        <f t="shared" si="124"/>
        <v>IL</v>
      </c>
      <c r="C1912" t="str">
        <f t="shared" si="125"/>
        <v>012</v>
      </c>
      <c r="D1912" t="str">
        <f t="shared" si="126"/>
        <v>1642</v>
      </c>
      <c r="E1912" t="str">
        <f t="shared" si="127"/>
        <v>N</v>
      </c>
      <c r="F1912" t="s">
        <v>7783</v>
      </c>
      <c r="G1912" t="s">
        <v>7784</v>
      </c>
      <c r="H1912" t="s">
        <v>8879</v>
      </c>
      <c r="J19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13" spans="1:10">
      <c r="A1913" t="s">
        <v>1540</v>
      </c>
      <c r="B1913" t="str">
        <f t="shared" si="124"/>
        <v>IL</v>
      </c>
      <c r="C1913" t="str">
        <f t="shared" si="125"/>
        <v>012</v>
      </c>
      <c r="D1913" t="str">
        <f t="shared" si="126"/>
        <v>3605</v>
      </c>
      <c r="E1913" t="str">
        <f t="shared" si="127"/>
        <v>S</v>
      </c>
      <c r="F1913" t="s">
        <v>7791</v>
      </c>
      <c r="G1913" t="s">
        <v>7792</v>
      </c>
      <c r="H1913" t="s">
        <v>8879</v>
      </c>
      <c r="J19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14" spans="1:10">
      <c r="A1914" t="s">
        <v>155</v>
      </c>
      <c r="B1914" t="str">
        <f t="shared" si="124"/>
        <v>US</v>
      </c>
      <c r="C1914" t="str">
        <f t="shared" si="125"/>
        <v>038</v>
      </c>
      <c r="D1914" t="str">
        <f t="shared" si="126"/>
        <v>1153</v>
      </c>
      <c r="E1914" t="str">
        <f t="shared" si="127"/>
        <v>N</v>
      </c>
      <c r="F1914" t="s">
        <v>7783</v>
      </c>
      <c r="G1914" t="s">
        <v>7784</v>
      </c>
      <c r="H1914" t="s">
        <v>8879</v>
      </c>
      <c r="J19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15" spans="1:10">
      <c r="A1915" t="s">
        <v>1139</v>
      </c>
      <c r="B1915" t="str">
        <f t="shared" si="124"/>
        <v>IL</v>
      </c>
      <c r="C1915" t="str">
        <f t="shared" si="125"/>
        <v>014</v>
      </c>
      <c r="D1915" t="str">
        <f t="shared" si="126"/>
        <v>1901</v>
      </c>
      <c r="E1915" t="str">
        <f t="shared" si="127"/>
        <v>N</v>
      </c>
      <c r="F1915" t="s">
        <v>7783</v>
      </c>
      <c r="G1915" t="s">
        <v>7784</v>
      </c>
      <c r="H1915" t="s">
        <v>8880</v>
      </c>
      <c r="J19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16" spans="1:10">
      <c r="A1916" t="s">
        <v>1586</v>
      </c>
      <c r="B1916" t="str">
        <f t="shared" si="124"/>
        <v>IL</v>
      </c>
      <c r="C1916" t="str">
        <f t="shared" si="125"/>
        <v>014</v>
      </c>
      <c r="D1916" t="str">
        <f t="shared" si="126"/>
        <v>3900</v>
      </c>
      <c r="E1916" t="str">
        <f t="shared" si="127"/>
        <v>S</v>
      </c>
      <c r="F1916" t="s">
        <v>7783</v>
      </c>
      <c r="G1916" t="s">
        <v>7784</v>
      </c>
      <c r="H1916" t="s">
        <v>8880</v>
      </c>
      <c r="J19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917" spans="1:10">
      <c r="A1917" t="s">
        <v>1331</v>
      </c>
      <c r="B1917" t="str">
        <f t="shared" si="124"/>
        <v>IL</v>
      </c>
      <c r="C1917" t="str">
        <f t="shared" si="125"/>
        <v>001</v>
      </c>
      <c r="D1917" t="str">
        <f t="shared" si="126"/>
        <v>1028</v>
      </c>
      <c r="E1917" t="str">
        <f t="shared" si="127"/>
        <v>N</v>
      </c>
      <c r="F1917" t="s">
        <v>7791</v>
      </c>
      <c r="G1917" t="s">
        <v>7792</v>
      </c>
      <c r="H1917" t="s">
        <v>8881</v>
      </c>
      <c r="J19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18" spans="1:10">
      <c r="A1918" t="s">
        <v>1539</v>
      </c>
      <c r="B1918" t="str">
        <f t="shared" si="124"/>
        <v>IL</v>
      </c>
      <c r="C1918" t="str">
        <f t="shared" si="125"/>
        <v>012</v>
      </c>
      <c r="D1918" t="str">
        <f t="shared" si="126"/>
        <v>3603</v>
      </c>
      <c r="E1918" t="str">
        <f t="shared" si="127"/>
        <v>S</v>
      </c>
      <c r="F1918" t="s">
        <v>7783</v>
      </c>
      <c r="G1918" t="s">
        <v>7784</v>
      </c>
      <c r="H1918" t="s">
        <v>8882</v>
      </c>
      <c r="J19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919" spans="1:10">
      <c r="A1919" t="s">
        <v>2098</v>
      </c>
      <c r="B1919" t="str">
        <f t="shared" si="124"/>
        <v>US</v>
      </c>
      <c r="C1919" t="str">
        <f t="shared" si="125"/>
        <v>038</v>
      </c>
      <c r="D1919" t="str">
        <f t="shared" si="126"/>
        <v>3027</v>
      </c>
      <c r="E1919" t="str">
        <f t="shared" si="127"/>
        <v>S</v>
      </c>
      <c r="F1919" t="s">
        <v>7783</v>
      </c>
      <c r="G1919" t="s">
        <v>7784</v>
      </c>
      <c r="H1919" t="s">
        <v>8883</v>
      </c>
      <c r="J19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920" spans="1:10">
      <c r="A1920" t="s">
        <v>1509</v>
      </c>
      <c r="B1920" t="str">
        <f t="shared" si="124"/>
        <v>IL</v>
      </c>
      <c r="C1920" t="str">
        <f t="shared" si="125"/>
        <v>008</v>
      </c>
      <c r="D1920" t="str">
        <f t="shared" si="126"/>
        <v>1713</v>
      </c>
      <c r="E1920" t="str">
        <f t="shared" si="127"/>
        <v>N</v>
      </c>
      <c r="F1920" t="s">
        <v>7783</v>
      </c>
      <c r="G1920" t="s">
        <v>7784</v>
      </c>
      <c r="H1920" t="s">
        <v>8884</v>
      </c>
      <c r="J19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21" spans="1:10">
      <c r="A1921" t="s">
        <v>1007</v>
      </c>
      <c r="B1921" t="str">
        <f t="shared" si="124"/>
        <v>DE</v>
      </c>
      <c r="C1921" t="str">
        <f t="shared" si="125"/>
        <v>040</v>
      </c>
      <c r="D1921" t="str">
        <f t="shared" si="126"/>
        <v>1030</v>
      </c>
      <c r="E1921" t="str">
        <f t="shared" si="127"/>
        <v>N</v>
      </c>
      <c r="F1921" t="s">
        <v>7791</v>
      </c>
      <c r="G1921" t="s">
        <v>7792</v>
      </c>
      <c r="H1921" t="s">
        <v>8885</v>
      </c>
      <c r="J19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22" spans="1:10">
      <c r="A1922" t="s">
        <v>1508</v>
      </c>
      <c r="B1922" t="str">
        <f t="shared" si="124"/>
        <v>IL</v>
      </c>
      <c r="C1922" t="str">
        <f t="shared" si="125"/>
        <v>008</v>
      </c>
      <c r="D1922" t="str">
        <f t="shared" si="126"/>
        <v>1709</v>
      </c>
      <c r="E1922" t="str">
        <f t="shared" si="127"/>
        <v>N</v>
      </c>
      <c r="F1922" t="s">
        <v>7783</v>
      </c>
      <c r="G1922" t="s">
        <v>7784</v>
      </c>
      <c r="H1922" t="s">
        <v>8885</v>
      </c>
      <c r="J19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23" spans="1:10">
      <c r="A1923" t="s">
        <v>2524</v>
      </c>
      <c r="B1923" t="str">
        <f t="shared" si="124"/>
        <v>US</v>
      </c>
      <c r="C1923" t="str">
        <f t="shared" si="125"/>
        <v>038</v>
      </c>
      <c r="D1923" t="str">
        <f t="shared" si="126"/>
        <v>1161</v>
      </c>
      <c r="E1923" t="str">
        <f t="shared" si="127"/>
        <v>N</v>
      </c>
      <c r="F1923" t="s">
        <v>7783</v>
      </c>
      <c r="G1923" t="s">
        <v>7784</v>
      </c>
      <c r="H1923" t="s">
        <v>8886</v>
      </c>
      <c r="J19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24" spans="1:10">
      <c r="A1924" t="s">
        <v>111</v>
      </c>
      <c r="B1924" t="str">
        <f t="shared" si="124"/>
        <v>DE</v>
      </c>
      <c r="C1924" t="str">
        <f t="shared" si="125"/>
        <v>040</v>
      </c>
      <c r="D1924" t="str">
        <f t="shared" si="126"/>
        <v>2030</v>
      </c>
      <c r="E1924" t="str">
        <f t="shared" si="127"/>
        <v>N</v>
      </c>
      <c r="F1924" t="s">
        <v>7789</v>
      </c>
      <c r="G1924" t="s">
        <v>7790</v>
      </c>
      <c r="H1924" t="s">
        <v>8887</v>
      </c>
      <c r="J19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25" spans="1:10">
      <c r="A1925" t="s">
        <v>1140</v>
      </c>
      <c r="B1925" t="str">
        <f t="shared" si="124"/>
        <v>IL</v>
      </c>
      <c r="C1925" t="str">
        <f t="shared" si="125"/>
        <v>014</v>
      </c>
      <c r="D1925" t="str">
        <f t="shared" si="126"/>
        <v>1903</v>
      </c>
      <c r="E1925" t="str">
        <f t="shared" si="127"/>
        <v>N</v>
      </c>
      <c r="F1925" t="s">
        <v>7783</v>
      </c>
      <c r="G1925" t="s">
        <v>7784</v>
      </c>
      <c r="H1925" t="s">
        <v>8887</v>
      </c>
      <c r="J19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26" spans="1:10">
      <c r="A1926" t="s">
        <v>1470</v>
      </c>
      <c r="B1926" t="str">
        <f t="shared" si="124"/>
        <v>IL</v>
      </c>
      <c r="C1926" t="str">
        <f t="shared" si="125"/>
        <v>006</v>
      </c>
      <c r="D1926" t="str">
        <f t="shared" si="126"/>
        <v>1087</v>
      </c>
      <c r="E1926" t="str">
        <f t="shared" si="127"/>
        <v>N</v>
      </c>
      <c r="F1926" t="s">
        <v>7783</v>
      </c>
      <c r="G1926" t="s">
        <v>7784</v>
      </c>
      <c r="H1926" t="s">
        <v>8888</v>
      </c>
      <c r="J19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27" spans="1:10">
      <c r="A1927" t="s">
        <v>1497</v>
      </c>
      <c r="B1927" t="str">
        <f t="shared" si="124"/>
        <v>IL</v>
      </c>
      <c r="C1927" t="str">
        <f t="shared" si="125"/>
        <v>007</v>
      </c>
      <c r="D1927" t="str">
        <f t="shared" si="126"/>
        <v>1534</v>
      </c>
      <c r="E1927" t="str">
        <f t="shared" si="127"/>
        <v>N</v>
      </c>
      <c r="F1927" t="s">
        <v>7791</v>
      </c>
      <c r="G1927" t="s">
        <v>7792</v>
      </c>
      <c r="H1927" t="s">
        <v>8888</v>
      </c>
      <c r="J19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28" spans="1:10">
      <c r="A1928" t="s">
        <v>327</v>
      </c>
      <c r="B1928" t="str">
        <f t="shared" si="124"/>
        <v>US</v>
      </c>
      <c r="C1928" t="str">
        <f t="shared" si="125"/>
        <v>038</v>
      </c>
      <c r="D1928" t="str">
        <f t="shared" si="126"/>
        <v>1144</v>
      </c>
      <c r="E1928" t="str">
        <f t="shared" si="127"/>
        <v>N</v>
      </c>
      <c r="F1928" t="s">
        <v>7783</v>
      </c>
      <c r="G1928" t="s">
        <v>7784</v>
      </c>
      <c r="H1928" t="s">
        <v>8888</v>
      </c>
      <c r="J19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929" spans="1:10">
      <c r="A1929" t="s">
        <v>1810</v>
      </c>
      <c r="B1929" t="str">
        <f t="shared" si="124"/>
        <v>IL</v>
      </c>
      <c r="C1929" t="str">
        <f t="shared" si="125"/>
        <v>001</v>
      </c>
      <c r="D1929" t="str">
        <f t="shared" si="126"/>
        <v>2003</v>
      </c>
      <c r="E1929" t="str">
        <f t="shared" si="127"/>
        <v>M</v>
      </c>
      <c r="F1929" t="s">
        <v>7783</v>
      </c>
      <c r="G1929" t="s">
        <v>7784</v>
      </c>
      <c r="H1929" t="s">
        <v>8889</v>
      </c>
      <c r="J19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30" spans="1:10">
      <c r="A1930" t="s">
        <v>79</v>
      </c>
      <c r="B1930" t="str">
        <f t="shared" si="124"/>
        <v>IL</v>
      </c>
      <c r="C1930" t="str">
        <f t="shared" si="125"/>
        <v>012</v>
      </c>
      <c r="D1930" t="str">
        <f t="shared" si="126"/>
        <v>1642</v>
      </c>
      <c r="E1930" t="str">
        <f t="shared" si="127"/>
        <v>N</v>
      </c>
      <c r="F1930" t="s">
        <v>7791</v>
      </c>
      <c r="G1930" t="s">
        <v>7792</v>
      </c>
      <c r="H1930" t="s">
        <v>8890</v>
      </c>
      <c r="J19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1931" spans="1:10">
      <c r="A1931" t="s">
        <v>1032</v>
      </c>
      <c r="B1931" t="str">
        <f t="shared" si="124"/>
        <v>DE</v>
      </c>
      <c r="C1931" t="str">
        <f t="shared" si="125"/>
        <v>041</v>
      </c>
      <c r="D1931" t="str">
        <f t="shared" si="126"/>
        <v>0067</v>
      </c>
      <c r="E1931" t="str">
        <f t="shared" si="127"/>
        <v>N</v>
      </c>
      <c r="F1931" t="s">
        <v>7791</v>
      </c>
      <c r="G1931" t="s">
        <v>7792</v>
      </c>
      <c r="H1931" t="s">
        <v>8891</v>
      </c>
      <c r="I1931" s="21"/>
      <c r="J19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32" spans="1:10">
      <c r="A1932" t="s">
        <v>156</v>
      </c>
      <c r="B1932" t="str">
        <f t="shared" si="124"/>
        <v>US</v>
      </c>
      <c r="C1932" t="str">
        <f t="shared" si="125"/>
        <v>038</v>
      </c>
      <c r="D1932" t="str">
        <f t="shared" si="126"/>
        <v>1154</v>
      </c>
      <c r="E1932" t="str">
        <f t="shared" si="127"/>
        <v>N</v>
      </c>
      <c r="F1932" t="s">
        <v>7783</v>
      </c>
      <c r="G1932" t="s">
        <v>7784</v>
      </c>
      <c r="H1932" t="s">
        <v>8891</v>
      </c>
      <c r="J19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33" spans="1:10">
      <c r="A1933" t="s">
        <v>693</v>
      </c>
      <c r="B1933" t="str">
        <f t="shared" si="124"/>
        <v>US</v>
      </c>
      <c r="C1933" t="str">
        <f t="shared" si="125"/>
        <v>038</v>
      </c>
      <c r="D1933" t="str">
        <f t="shared" si="126"/>
        <v>1151</v>
      </c>
      <c r="E1933" t="str">
        <f t="shared" si="127"/>
        <v>N</v>
      </c>
      <c r="F1933" t="s">
        <v>7783</v>
      </c>
      <c r="G1933" t="s">
        <v>7784</v>
      </c>
      <c r="H1933" t="s">
        <v>8892</v>
      </c>
      <c r="J19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1934" spans="1:10">
      <c r="A1934" t="s">
        <v>2067</v>
      </c>
      <c r="B1934" t="str">
        <f t="shared" si="124"/>
        <v>US</v>
      </c>
      <c r="C1934" t="str">
        <f t="shared" si="125"/>
        <v>038</v>
      </c>
      <c r="D1934" t="str">
        <f t="shared" si="126"/>
        <v>2016</v>
      </c>
      <c r="E1934" t="str">
        <f t="shared" si="127"/>
        <v>M</v>
      </c>
      <c r="F1934" t="s">
        <v>7783</v>
      </c>
      <c r="G1934" t="s">
        <v>7784</v>
      </c>
      <c r="H1934" t="s">
        <v>8892</v>
      </c>
      <c r="J19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35" spans="1:10">
      <c r="A1935" t="s">
        <v>2066</v>
      </c>
      <c r="B1935" t="str">
        <f t="shared" si="124"/>
        <v>US</v>
      </c>
      <c r="C1935" t="str">
        <f t="shared" si="125"/>
        <v>038</v>
      </c>
      <c r="D1935" t="str">
        <f t="shared" si="126"/>
        <v>2015</v>
      </c>
      <c r="E1935" t="str">
        <f t="shared" si="127"/>
        <v>M</v>
      </c>
      <c r="F1935" t="s">
        <v>7783</v>
      </c>
      <c r="G1935" t="s">
        <v>7784</v>
      </c>
      <c r="H1935" t="s">
        <v>8893</v>
      </c>
      <c r="J19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36" spans="1:10">
      <c r="A1936" t="s">
        <v>2106</v>
      </c>
      <c r="B1936" t="str">
        <f t="shared" si="124"/>
        <v>US</v>
      </c>
      <c r="C1936" t="str">
        <f t="shared" si="125"/>
        <v>038</v>
      </c>
      <c r="D1936" t="str">
        <f t="shared" si="126"/>
        <v>3035</v>
      </c>
      <c r="E1936" t="str">
        <f t="shared" si="127"/>
        <v>S</v>
      </c>
      <c r="F1936" t="s">
        <v>7783</v>
      </c>
      <c r="G1936" t="s">
        <v>7784</v>
      </c>
      <c r="H1936" t="s">
        <v>8893</v>
      </c>
      <c r="J19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37" spans="1:10">
      <c r="A1937" t="s">
        <v>1139</v>
      </c>
      <c r="B1937" t="str">
        <f t="shared" si="124"/>
        <v>IL</v>
      </c>
      <c r="C1937" t="str">
        <f t="shared" si="125"/>
        <v>014</v>
      </c>
      <c r="D1937" t="str">
        <f t="shared" si="126"/>
        <v>1901</v>
      </c>
      <c r="E1937" t="str">
        <f t="shared" si="127"/>
        <v>N</v>
      </c>
      <c r="F1937" t="s">
        <v>7791</v>
      </c>
      <c r="G1937" t="s">
        <v>7792</v>
      </c>
      <c r="H1937" t="s">
        <v>8894</v>
      </c>
      <c r="J19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38" spans="1:10">
      <c r="A1938" t="s">
        <v>404</v>
      </c>
      <c r="B1938" t="str">
        <f t="shared" si="124"/>
        <v>US</v>
      </c>
      <c r="C1938" t="str">
        <f t="shared" si="125"/>
        <v>038</v>
      </c>
      <c r="D1938" t="str">
        <f t="shared" si="126"/>
        <v>1156</v>
      </c>
      <c r="E1938" t="str">
        <f t="shared" si="127"/>
        <v>N</v>
      </c>
      <c r="F1938" t="s">
        <v>7783</v>
      </c>
      <c r="G1938" t="s">
        <v>7784</v>
      </c>
      <c r="H1938" t="s">
        <v>8894</v>
      </c>
      <c r="J19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939" spans="1:10">
      <c r="A1939" t="s">
        <v>107</v>
      </c>
      <c r="B1939" t="str">
        <f t="shared" si="124"/>
        <v>DE</v>
      </c>
      <c r="C1939" t="str">
        <f t="shared" si="125"/>
        <v>040</v>
      </c>
      <c r="D1939" t="str">
        <f t="shared" si="126"/>
        <v>2027</v>
      </c>
      <c r="E1939" t="str">
        <f t="shared" si="127"/>
        <v>N</v>
      </c>
      <c r="F1939" t="s">
        <v>7783</v>
      </c>
      <c r="G1939" t="s">
        <v>7784</v>
      </c>
      <c r="H1939" t="s">
        <v>8895</v>
      </c>
      <c r="J19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40" spans="1:10">
      <c r="A1940" t="s">
        <v>1221</v>
      </c>
      <c r="B1940" t="str">
        <f t="shared" si="124"/>
        <v>DE</v>
      </c>
      <c r="C1940" t="str">
        <f t="shared" si="125"/>
        <v>041</v>
      </c>
      <c r="D1940" t="str">
        <f t="shared" si="126"/>
        <v>0066</v>
      </c>
      <c r="E1940" t="str">
        <f t="shared" si="127"/>
        <v>N</v>
      </c>
      <c r="F1940" t="s">
        <v>7791</v>
      </c>
      <c r="G1940" t="s">
        <v>7792</v>
      </c>
      <c r="H1940" t="s">
        <v>8895</v>
      </c>
      <c r="I1940" s="21"/>
      <c r="J19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41" spans="1:10">
      <c r="A1941" t="s">
        <v>2102</v>
      </c>
      <c r="B1941" t="str">
        <f t="shared" si="124"/>
        <v>US</v>
      </c>
      <c r="C1941" t="str">
        <f t="shared" si="125"/>
        <v>038</v>
      </c>
      <c r="D1941" t="str">
        <f t="shared" si="126"/>
        <v>3031</v>
      </c>
      <c r="E1941" t="str">
        <f t="shared" si="127"/>
        <v>S</v>
      </c>
      <c r="F1941" t="s">
        <v>7783</v>
      </c>
      <c r="G1941" t="s">
        <v>7784</v>
      </c>
      <c r="H1941" t="s">
        <v>8895</v>
      </c>
      <c r="J19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42" spans="1:10">
      <c r="A1942" t="s">
        <v>21</v>
      </c>
      <c r="B1942" t="str">
        <f t="shared" si="124"/>
        <v>DE</v>
      </c>
      <c r="C1942" t="str">
        <f t="shared" si="125"/>
        <v>040</v>
      </c>
      <c r="D1942" t="str">
        <f t="shared" si="126"/>
        <v>2002</v>
      </c>
      <c r="E1942" t="str">
        <f t="shared" si="127"/>
        <v>N</v>
      </c>
      <c r="F1942" t="s">
        <v>7783</v>
      </c>
      <c r="G1942" t="s">
        <v>7784</v>
      </c>
      <c r="H1942" t="s">
        <v>8896</v>
      </c>
      <c r="J19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43" spans="1:10">
      <c r="A1943" t="s">
        <v>47</v>
      </c>
      <c r="B1943" t="str">
        <f t="shared" si="124"/>
        <v>DE</v>
      </c>
      <c r="C1943" t="str">
        <f t="shared" si="125"/>
        <v>040</v>
      </c>
      <c r="D1943" t="str">
        <f t="shared" si="126"/>
        <v>2031</v>
      </c>
      <c r="E1943" t="str">
        <f t="shared" si="127"/>
        <v>N</v>
      </c>
      <c r="F1943" t="s">
        <v>7783</v>
      </c>
      <c r="G1943" t="s">
        <v>7784</v>
      </c>
      <c r="H1943" t="s">
        <v>8896</v>
      </c>
      <c r="J19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44" spans="1:10">
      <c r="A1944" t="s">
        <v>2017</v>
      </c>
      <c r="B1944" t="str">
        <f t="shared" si="124"/>
        <v>DE</v>
      </c>
      <c r="C1944" t="str">
        <f t="shared" si="125"/>
        <v>041</v>
      </c>
      <c r="D1944" t="str">
        <f t="shared" si="126"/>
        <v>0291</v>
      </c>
      <c r="E1944" t="str">
        <f t="shared" si="127"/>
        <v>N</v>
      </c>
      <c r="F1944" t="s">
        <v>7783</v>
      </c>
      <c r="G1944" t="s">
        <v>7784</v>
      </c>
      <c r="H1944" t="s">
        <v>8896</v>
      </c>
      <c r="I1944" s="21"/>
      <c r="J19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945" spans="1:10">
      <c r="A1945" t="s">
        <v>1539</v>
      </c>
      <c r="B1945" t="str">
        <f t="shared" si="124"/>
        <v>IL</v>
      </c>
      <c r="C1945" t="str">
        <f t="shared" si="125"/>
        <v>012</v>
      </c>
      <c r="D1945" t="str">
        <f t="shared" si="126"/>
        <v>3603</v>
      </c>
      <c r="E1945" t="str">
        <f t="shared" si="127"/>
        <v>S</v>
      </c>
      <c r="F1945" t="s">
        <v>7789</v>
      </c>
      <c r="G1945" t="s">
        <v>7790</v>
      </c>
      <c r="H1945" t="s">
        <v>8896</v>
      </c>
      <c r="J19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46" spans="1:10">
      <c r="A1946" t="s">
        <v>284</v>
      </c>
      <c r="B1946" t="str">
        <f t="shared" si="124"/>
        <v>US</v>
      </c>
      <c r="C1946" t="str">
        <f t="shared" si="125"/>
        <v>038</v>
      </c>
      <c r="D1946" t="str">
        <f t="shared" si="126"/>
        <v>1034</v>
      </c>
      <c r="E1946" t="str">
        <f t="shared" si="127"/>
        <v>N</v>
      </c>
      <c r="F1946" t="s">
        <v>7783</v>
      </c>
      <c r="G1946" t="s">
        <v>7784</v>
      </c>
      <c r="H1946" t="s">
        <v>8896</v>
      </c>
      <c r="J19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1947" spans="1:10">
      <c r="A1947" t="s">
        <v>105</v>
      </c>
      <c r="B1947" t="str">
        <f t="shared" si="124"/>
        <v>DE</v>
      </c>
      <c r="C1947" t="str">
        <f t="shared" si="125"/>
        <v>040</v>
      </c>
      <c r="D1947" t="str">
        <f t="shared" si="126"/>
        <v>2020</v>
      </c>
      <c r="E1947" t="str">
        <f t="shared" si="127"/>
        <v>N</v>
      </c>
      <c r="F1947" t="s">
        <v>7783</v>
      </c>
      <c r="G1947" t="s">
        <v>7784</v>
      </c>
      <c r="H1947" t="s">
        <v>8897</v>
      </c>
      <c r="J19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48" spans="1:10">
      <c r="A1948" t="s">
        <v>115</v>
      </c>
      <c r="B1948" t="str">
        <f t="shared" si="124"/>
        <v>DE</v>
      </c>
      <c r="C1948" t="str">
        <f t="shared" si="125"/>
        <v>040</v>
      </c>
      <c r="D1948" t="str">
        <f t="shared" si="126"/>
        <v>2023</v>
      </c>
      <c r="E1948" t="str">
        <f t="shared" si="127"/>
        <v>N</v>
      </c>
      <c r="F1948" t="s">
        <v>7783</v>
      </c>
      <c r="G1948" t="s">
        <v>7784</v>
      </c>
      <c r="H1948" t="s">
        <v>8897</v>
      </c>
      <c r="J19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49" spans="1:10">
      <c r="A1949" t="s">
        <v>403</v>
      </c>
      <c r="B1949" t="str">
        <f t="shared" si="124"/>
        <v>US</v>
      </c>
      <c r="C1949" t="str">
        <f t="shared" si="125"/>
        <v>038</v>
      </c>
      <c r="D1949" t="str">
        <f t="shared" si="126"/>
        <v>1152</v>
      </c>
      <c r="E1949" t="str">
        <f t="shared" si="127"/>
        <v>N</v>
      </c>
      <c r="F1949" t="s">
        <v>7783</v>
      </c>
      <c r="G1949" t="s">
        <v>7784</v>
      </c>
      <c r="H1949" t="s">
        <v>8897</v>
      </c>
      <c r="J19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950" spans="1:10">
      <c r="A1950" t="s">
        <v>2070</v>
      </c>
      <c r="B1950" t="str">
        <f t="shared" si="124"/>
        <v>US</v>
      </c>
      <c r="C1950" t="str">
        <f t="shared" si="125"/>
        <v>038</v>
      </c>
      <c r="D1950" t="str">
        <f t="shared" si="126"/>
        <v>3002</v>
      </c>
      <c r="E1950" t="str">
        <f t="shared" si="127"/>
        <v>S</v>
      </c>
      <c r="F1950" t="s">
        <v>7783</v>
      </c>
      <c r="G1950" t="s">
        <v>7784</v>
      </c>
      <c r="H1950" t="s">
        <v>8898</v>
      </c>
      <c r="J19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951" spans="1:10">
      <c r="A1951" t="s">
        <v>1509</v>
      </c>
      <c r="B1951" t="str">
        <f t="shared" ref="B1951:B2014" si="128">LEFT(A1951,2)</f>
        <v>IL</v>
      </c>
      <c r="C1951" t="str">
        <f t="shared" ref="C1951:C2014" si="129">MID(A1951,4,3)</f>
        <v>008</v>
      </c>
      <c r="D1951" t="str">
        <f t="shared" ref="D1951:D2014" si="130">MID(A1951,8,4)</f>
        <v>1713</v>
      </c>
      <c r="E1951" t="str">
        <f t="shared" ref="E1951:E2014" si="131">MID(A1951,13,1)</f>
        <v>N</v>
      </c>
      <c r="F1951" t="s">
        <v>7791</v>
      </c>
      <c r="G1951" t="s">
        <v>7792</v>
      </c>
      <c r="H1951" t="s">
        <v>8899</v>
      </c>
      <c r="J19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52" spans="1:10">
      <c r="A1952" t="s">
        <v>1508</v>
      </c>
      <c r="B1952" t="str">
        <f t="shared" si="128"/>
        <v>IL</v>
      </c>
      <c r="C1952" t="str">
        <f t="shared" si="129"/>
        <v>008</v>
      </c>
      <c r="D1952" t="str">
        <f t="shared" si="130"/>
        <v>1709</v>
      </c>
      <c r="E1952" t="str">
        <f t="shared" si="131"/>
        <v>N</v>
      </c>
      <c r="F1952" t="s">
        <v>7791</v>
      </c>
      <c r="G1952" t="s">
        <v>7792</v>
      </c>
      <c r="H1952" t="s">
        <v>8900</v>
      </c>
      <c r="J19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53" spans="1:10">
      <c r="A1953" t="s">
        <v>2108</v>
      </c>
      <c r="B1953" t="str">
        <f t="shared" si="128"/>
        <v>US</v>
      </c>
      <c r="C1953" t="str">
        <f t="shared" si="129"/>
        <v>038</v>
      </c>
      <c r="D1953" t="str">
        <f t="shared" si="130"/>
        <v>3037</v>
      </c>
      <c r="E1953" t="str">
        <f t="shared" si="131"/>
        <v>S</v>
      </c>
      <c r="F1953" t="s">
        <v>7783</v>
      </c>
      <c r="G1953" t="s">
        <v>7784</v>
      </c>
      <c r="H1953" t="s">
        <v>8900</v>
      </c>
      <c r="J19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54" spans="1:10">
      <c r="A1954" t="s">
        <v>2101</v>
      </c>
      <c r="B1954" t="str">
        <f t="shared" si="128"/>
        <v>US</v>
      </c>
      <c r="C1954" t="str">
        <f t="shared" si="129"/>
        <v>038</v>
      </c>
      <c r="D1954" t="str">
        <f t="shared" si="130"/>
        <v>3030</v>
      </c>
      <c r="E1954" t="str">
        <f t="shared" si="131"/>
        <v>S</v>
      </c>
      <c r="F1954" t="s">
        <v>7783</v>
      </c>
      <c r="G1954" t="s">
        <v>7784</v>
      </c>
      <c r="H1954" t="s">
        <v>8901</v>
      </c>
      <c r="J19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55" spans="1:10">
      <c r="A1955" t="s">
        <v>2107</v>
      </c>
      <c r="B1955" t="str">
        <f t="shared" si="128"/>
        <v>US</v>
      </c>
      <c r="C1955" t="str">
        <f t="shared" si="129"/>
        <v>038</v>
      </c>
      <c r="D1955" t="str">
        <f t="shared" si="130"/>
        <v>3036</v>
      </c>
      <c r="E1955" t="str">
        <f t="shared" si="131"/>
        <v>S</v>
      </c>
      <c r="F1955" t="s">
        <v>7783</v>
      </c>
      <c r="G1955" t="s">
        <v>7784</v>
      </c>
      <c r="H1955" t="s">
        <v>8901</v>
      </c>
      <c r="J19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56" spans="1:10">
      <c r="A1956" t="s">
        <v>2107</v>
      </c>
      <c r="B1956" t="str">
        <f t="shared" si="128"/>
        <v>US</v>
      </c>
      <c r="C1956" t="str">
        <f t="shared" si="129"/>
        <v>038</v>
      </c>
      <c r="D1956" t="str">
        <f t="shared" si="130"/>
        <v>3036</v>
      </c>
      <c r="E1956" t="str">
        <f t="shared" si="131"/>
        <v>S</v>
      </c>
      <c r="F1956" t="s">
        <v>7783</v>
      </c>
      <c r="G1956" t="s">
        <v>7784</v>
      </c>
      <c r="H1956" t="s">
        <v>8901</v>
      </c>
      <c r="J19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57" spans="1:10">
      <c r="A1957" t="s">
        <v>1128</v>
      </c>
      <c r="B1957" t="str">
        <f t="shared" si="128"/>
        <v>IL</v>
      </c>
      <c r="C1957" t="str">
        <f t="shared" si="129"/>
        <v>006</v>
      </c>
      <c r="D1957" t="str">
        <f t="shared" si="130"/>
        <v>1088</v>
      </c>
      <c r="E1957" t="str">
        <f t="shared" si="131"/>
        <v>N</v>
      </c>
      <c r="F1957" t="s">
        <v>7783</v>
      </c>
      <c r="G1957" t="s">
        <v>7784</v>
      </c>
      <c r="H1957" t="s">
        <v>8902</v>
      </c>
      <c r="J19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58" spans="1:10">
      <c r="A1958" t="s">
        <v>1140</v>
      </c>
      <c r="B1958" t="str">
        <f t="shared" si="128"/>
        <v>IL</v>
      </c>
      <c r="C1958" t="str">
        <f t="shared" si="129"/>
        <v>014</v>
      </c>
      <c r="D1958" t="str">
        <f t="shared" si="130"/>
        <v>1903</v>
      </c>
      <c r="E1958" t="str">
        <f t="shared" si="131"/>
        <v>N</v>
      </c>
      <c r="F1958" t="s">
        <v>7791</v>
      </c>
      <c r="G1958" t="s">
        <v>7792</v>
      </c>
      <c r="H1958" t="s">
        <v>8902</v>
      </c>
      <c r="J19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59" spans="1:10">
      <c r="A1959" t="s">
        <v>2078</v>
      </c>
      <c r="B1959" t="str">
        <f t="shared" si="128"/>
        <v>US</v>
      </c>
      <c r="C1959" t="str">
        <f t="shared" si="129"/>
        <v>038</v>
      </c>
      <c r="D1959" t="str">
        <f t="shared" si="130"/>
        <v>3008</v>
      </c>
      <c r="E1959" t="str">
        <f t="shared" si="131"/>
        <v>S</v>
      </c>
      <c r="F1959" t="s">
        <v>7783</v>
      </c>
      <c r="G1959" t="s">
        <v>7784</v>
      </c>
      <c r="H1959" t="s">
        <v>8903</v>
      </c>
      <c r="J19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1960" spans="1:10">
      <c r="A1960" t="s">
        <v>2104</v>
      </c>
      <c r="B1960" t="str">
        <f t="shared" si="128"/>
        <v>US</v>
      </c>
      <c r="C1960" t="str">
        <f t="shared" si="129"/>
        <v>038</v>
      </c>
      <c r="D1960" t="str">
        <f t="shared" si="130"/>
        <v>3033</v>
      </c>
      <c r="E1960" t="str">
        <f t="shared" si="131"/>
        <v>S</v>
      </c>
      <c r="F1960" t="s">
        <v>7783</v>
      </c>
      <c r="G1960" t="s">
        <v>7784</v>
      </c>
      <c r="H1960" t="s">
        <v>8904</v>
      </c>
      <c r="J19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961" spans="1:10">
      <c r="A1961" t="s">
        <v>2018</v>
      </c>
      <c r="B1961" t="str">
        <f t="shared" si="128"/>
        <v>DE</v>
      </c>
      <c r="C1961" t="str">
        <f t="shared" si="129"/>
        <v>041</v>
      </c>
      <c r="D1961" t="str">
        <f t="shared" si="130"/>
        <v>0292</v>
      </c>
      <c r="E1961" t="str">
        <f t="shared" si="131"/>
        <v>N</v>
      </c>
      <c r="F1961" t="s">
        <v>7783</v>
      </c>
      <c r="G1961" t="s">
        <v>7784</v>
      </c>
      <c r="H1961" t="s">
        <v>8905</v>
      </c>
      <c r="I1961" s="21"/>
      <c r="J19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962" spans="1:10">
      <c r="A1962" t="s">
        <v>2019</v>
      </c>
      <c r="B1962" t="str">
        <f t="shared" si="128"/>
        <v>DE</v>
      </c>
      <c r="C1962" t="str">
        <f t="shared" si="129"/>
        <v>041</v>
      </c>
      <c r="D1962" t="str">
        <f t="shared" si="130"/>
        <v>0293</v>
      </c>
      <c r="E1962" t="str">
        <f t="shared" si="131"/>
        <v>N</v>
      </c>
      <c r="F1962" t="s">
        <v>7783</v>
      </c>
      <c r="G1962" t="s">
        <v>7784</v>
      </c>
      <c r="H1962" t="s">
        <v>8905</v>
      </c>
      <c r="I1962" s="21"/>
      <c r="J19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963" spans="1:10">
      <c r="A1963" t="s">
        <v>2521</v>
      </c>
      <c r="B1963" t="str">
        <f t="shared" si="128"/>
        <v>IL</v>
      </c>
      <c r="C1963" t="str">
        <f t="shared" si="129"/>
        <v>001</v>
      </c>
      <c r="D1963" t="str">
        <f t="shared" si="130"/>
        <v>2071</v>
      </c>
      <c r="E1963" t="str">
        <f t="shared" si="131"/>
        <v>M</v>
      </c>
      <c r="F1963" t="s">
        <v>7783</v>
      </c>
      <c r="G1963" t="s">
        <v>7784</v>
      </c>
      <c r="H1963" t="s">
        <v>8905</v>
      </c>
      <c r="J19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64" spans="1:10">
      <c r="A1964" t="s">
        <v>1470</v>
      </c>
      <c r="B1964" t="str">
        <f t="shared" si="128"/>
        <v>IL</v>
      </c>
      <c r="C1964" t="str">
        <f t="shared" si="129"/>
        <v>006</v>
      </c>
      <c r="D1964" t="str">
        <f t="shared" si="130"/>
        <v>1087</v>
      </c>
      <c r="E1964" t="str">
        <f t="shared" si="131"/>
        <v>N</v>
      </c>
      <c r="F1964" t="s">
        <v>7791</v>
      </c>
      <c r="G1964" t="s">
        <v>7792</v>
      </c>
      <c r="H1964" t="s">
        <v>8905</v>
      </c>
      <c r="J19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65" spans="1:10">
      <c r="A1965" t="s">
        <v>1810</v>
      </c>
      <c r="B1965" t="str">
        <f t="shared" si="128"/>
        <v>IL</v>
      </c>
      <c r="C1965" t="str">
        <f t="shared" si="129"/>
        <v>001</v>
      </c>
      <c r="D1965" t="str">
        <f t="shared" si="130"/>
        <v>2003</v>
      </c>
      <c r="E1965" t="str">
        <f t="shared" si="131"/>
        <v>M</v>
      </c>
      <c r="F1965" t="s">
        <v>7791</v>
      </c>
      <c r="G1965" t="s">
        <v>7792</v>
      </c>
      <c r="H1965" t="s">
        <v>8906</v>
      </c>
      <c r="J19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66" spans="1:10">
      <c r="A1966" t="s">
        <v>783</v>
      </c>
      <c r="B1966" t="str">
        <f t="shared" si="128"/>
        <v>DE</v>
      </c>
      <c r="C1966" t="str">
        <f t="shared" si="129"/>
        <v>041</v>
      </c>
      <c r="D1966" t="str">
        <f t="shared" si="130"/>
        <v>9002</v>
      </c>
      <c r="E1966" t="str">
        <f t="shared" si="131"/>
        <v>S</v>
      </c>
      <c r="F1966" t="s">
        <v>7783</v>
      </c>
      <c r="G1966" t="s">
        <v>7784</v>
      </c>
      <c r="H1966" t="s">
        <v>8907</v>
      </c>
      <c r="J19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67" spans="1:10">
      <c r="A1967" t="s">
        <v>2097</v>
      </c>
      <c r="B1967" t="str">
        <f t="shared" si="128"/>
        <v>US</v>
      </c>
      <c r="C1967" t="str">
        <f t="shared" si="129"/>
        <v>038</v>
      </c>
      <c r="D1967" t="str">
        <f t="shared" si="130"/>
        <v>3026</v>
      </c>
      <c r="E1967" t="str">
        <f t="shared" si="131"/>
        <v>S</v>
      </c>
      <c r="F1967" t="s">
        <v>7783</v>
      </c>
      <c r="G1967" t="s">
        <v>7784</v>
      </c>
      <c r="H1967" t="s">
        <v>8907</v>
      </c>
      <c r="J19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1968" spans="1:10">
      <c r="A1968" t="s">
        <v>2055</v>
      </c>
      <c r="B1968" t="str">
        <f t="shared" si="128"/>
        <v>IL</v>
      </c>
      <c r="C1968" t="str">
        <f t="shared" si="129"/>
        <v>001</v>
      </c>
      <c r="D1968" t="str">
        <f t="shared" si="130"/>
        <v>2005</v>
      </c>
      <c r="E1968" t="str">
        <f t="shared" si="131"/>
        <v>M</v>
      </c>
      <c r="F1968" t="s">
        <v>7783</v>
      </c>
      <c r="G1968" t="s">
        <v>7784</v>
      </c>
      <c r="H1968" t="s">
        <v>8908</v>
      </c>
      <c r="J19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69" spans="1:10">
      <c r="A1969" t="s">
        <v>24</v>
      </c>
      <c r="B1969" t="str">
        <f t="shared" si="128"/>
        <v>DE</v>
      </c>
      <c r="C1969" t="str">
        <f t="shared" si="129"/>
        <v>040</v>
      </c>
      <c r="D1969" t="str">
        <f t="shared" si="130"/>
        <v>2003</v>
      </c>
      <c r="E1969" t="str">
        <f t="shared" si="131"/>
        <v>N</v>
      </c>
      <c r="F1969" t="s">
        <v>7783</v>
      </c>
      <c r="G1969" t="s">
        <v>7784</v>
      </c>
      <c r="H1969" t="s">
        <v>8909</v>
      </c>
      <c r="J19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70" spans="1:10">
      <c r="A1970" t="s">
        <v>25</v>
      </c>
      <c r="B1970" t="str">
        <f t="shared" si="128"/>
        <v>DE</v>
      </c>
      <c r="C1970" t="str">
        <f t="shared" si="129"/>
        <v>040</v>
      </c>
      <c r="D1970" t="str">
        <f t="shared" si="130"/>
        <v>2004</v>
      </c>
      <c r="E1970" t="str">
        <f t="shared" si="131"/>
        <v>N</v>
      </c>
      <c r="F1970" t="s">
        <v>7783</v>
      </c>
      <c r="G1970" t="s">
        <v>7784</v>
      </c>
      <c r="H1970" t="s">
        <v>8909</v>
      </c>
      <c r="J19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71" spans="1:10">
      <c r="A1971" t="s">
        <v>2021</v>
      </c>
      <c r="B1971" t="str">
        <f t="shared" si="128"/>
        <v>DE</v>
      </c>
      <c r="C1971" t="str">
        <f t="shared" si="129"/>
        <v>041</v>
      </c>
      <c r="D1971" t="str">
        <f t="shared" si="130"/>
        <v>0294</v>
      </c>
      <c r="E1971" t="str">
        <f t="shared" si="131"/>
        <v>N</v>
      </c>
      <c r="F1971" t="s">
        <v>7783</v>
      </c>
      <c r="G1971" t="s">
        <v>7784</v>
      </c>
      <c r="H1971" t="s">
        <v>8909</v>
      </c>
      <c r="I1971" s="21"/>
      <c r="J19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1972" spans="1:10">
      <c r="A1972" t="s">
        <v>1539</v>
      </c>
      <c r="B1972" t="str">
        <f t="shared" si="128"/>
        <v>IL</v>
      </c>
      <c r="C1972" t="str">
        <f t="shared" si="129"/>
        <v>012</v>
      </c>
      <c r="D1972" t="str">
        <f t="shared" si="130"/>
        <v>3603</v>
      </c>
      <c r="E1972" t="str">
        <f t="shared" si="131"/>
        <v>S</v>
      </c>
      <c r="F1972" t="s">
        <v>7791</v>
      </c>
      <c r="G1972" t="s">
        <v>7792</v>
      </c>
      <c r="H1972" t="s">
        <v>8909</v>
      </c>
      <c r="J19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73" spans="1:10">
      <c r="A1973" t="s">
        <v>21</v>
      </c>
      <c r="B1973" t="str">
        <f t="shared" si="128"/>
        <v>DE</v>
      </c>
      <c r="C1973" t="str">
        <f t="shared" si="129"/>
        <v>040</v>
      </c>
      <c r="D1973" t="str">
        <f t="shared" si="130"/>
        <v>2002</v>
      </c>
      <c r="E1973" t="str">
        <f t="shared" si="131"/>
        <v>N</v>
      </c>
      <c r="F1973" t="s">
        <v>7791</v>
      </c>
      <c r="G1973" t="s">
        <v>7792</v>
      </c>
      <c r="H1973" t="s">
        <v>8910</v>
      </c>
      <c r="J19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1974" spans="1:10">
      <c r="A1974" t="s">
        <v>47</v>
      </c>
      <c r="B1974" t="str">
        <f t="shared" si="128"/>
        <v>DE</v>
      </c>
      <c r="C1974" t="str">
        <f t="shared" si="129"/>
        <v>040</v>
      </c>
      <c r="D1974" t="str">
        <f t="shared" si="130"/>
        <v>2031</v>
      </c>
      <c r="E1974" t="str">
        <f t="shared" si="131"/>
        <v>N</v>
      </c>
      <c r="F1974" t="s">
        <v>7791</v>
      </c>
      <c r="G1974" t="s">
        <v>7792</v>
      </c>
      <c r="H1974" t="s">
        <v>8910</v>
      </c>
      <c r="J19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1975" spans="1:10">
      <c r="A1975" t="s">
        <v>157</v>
      </c>
      <c r="B1975" t="str">
        <f t="shared" si="128"/>
        <v>US</v>
      </c>
      <c r="C1975" t="str">
        <f t="shared" si="129"/>
        <v>038</v>
      </c>
      <c r="D1975" t="str">
        <f t="shared" si="130"/>
        <v>1158</v>
      </c>
      <c r="E1975" t="str">
        <f t="shared" si="131"/>
        <v>N</v>
      </c>
      <c r="F1975" t="s">
        <v>7783</v>
      </c>
      <c r="G1975" t="s">
        <v>7784</v>
      </c>
      <c r="H1975" t="s">
        <v>8911</v>
      </c>
      <c r="J19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76" spans="1:10">
      <c r="A1976" t="s">
        <v>1511</v>
      </c>
      <c r="B1976" t="str">
        <f t="shared" si="128"/>
        <v>IL</v>
      </c>
      <c r="C1976" t="str">
        <f t="shared" si="129"/>
        <v>011</v>
      </c>
      <c r="D1976" t="str">
        <f t="shared" si="130"/>
        <v>1400</v>
      </c>
      <c r="E1976" t="str">
        <f t="shared" si="131"/>
        <v>N</v>
      </c>
      <c r="F1976" t="s">
        <v>7783</v>
      </c>
      <c r="G1976" t="s">
        <v>7784</v>
      </c>
      <c r="H1976" t="s">
        <v>8912</v>
      </c>
      <c r="J19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77" spans="1:10">
      <c r="A1977" t="s">
        <v>1512</v>
      </c>
      <c r="B1977" t="str">
        <f t="shared" si="128"/>
        <v>IL</v>
      </c>
      <c r="C1977" t="str">
        <f t="shared" si="129"/>
        <v>011</v>
      </c>
      <c r="D1977" t="str">
        <f t="shared" si="130"/>
        <v>1402</v>
      </c>
      <c r="E1977" t="str">
        <f t="shared" si="131"/>
        <v>N</v>
      </c>
      <c r="F1977" t="s">
        <v>7783</v>
      </c>
      <c r="G1977" t="s">
        <v>7784</v>
      </c>
      <c r="H1977" t="s">
        <v>8912</v>
      </c>
      <c r="J19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78" spans="1:10">
      <c r="A1978" t="s">
        <v>2105</v>
      </c>
      <c r="B1978" t="str">
        <f t="shared" si="128"/>
        <v>US</v>
      </c>
      <c r="C1978" t="str">
        <f t="shared" si="129"/>
        <v>038</v>
      </c>
      <c r="D1978" t="str">
        <f t="shared" si="130"/>
        <v>3034</v>
      </c>
      <c r="E1978" t="str">
        <f t="shared" si="131"/>
        <v>S</v>
      </c>
      <c r="F1978" t="s">
        <v>7783</v>
      </c>
      <c r="G1978" t="s">
        <v>7784</v>
      </c>
      <c r="H1978" t="s">
        <v>8913</v>
      </c>
      <c r="J19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1979" spans="1:10">
      <c r="A1979" t="s">
        <v>1128</v>
      </c>
      <c r="B1979" t="str">
        <f t="shared" si="128"/>
        <v>IL</v>
      </c>
      <c r="C1979" t="str">
        <f t="shared" si="129"/>
        <v>006</v>
      </c>
      <c r="D1979" t="str">
        <f t="shared" si="130"/>
        <v>1088</v>
      </c>
      <c r="E1979" t="str">
        <f t="shared" si="131"/>
        <v>N</v>
      </c>
      <c r="F1979" t="s">
        <v>7791</v>
      </c>
      <c r="G1979" t="s">
        <v>7792</v>
      </c>
      <c r="H1979" t="s">
        <v>8914</v>
      </c>
      <c r="J19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80" spans="1:10">
      <c r="A1980" t="s">
        <v>405</v>
      </c>
      <c r="B1980" t="str">
        <f t="shared" si="128"/>
        <v>US</v>
      </c>
      <c r="C1980" t="str">
        <f t="shared" si="129"/>
        <v>038</v>
      </c>
      <c r="D1980" t="str">
        <f t="shared" si="130"/>
        <v>1157</v>
      </c>
      <c r="E1980" t="str">
        <f t="shared" si="131"/>
        <v>N</v>
      </c>
      <c r="F1980" t="s">
        <v>7783</v>
      </c>
      <c r="G1980" t="s">
        <v>7784</v>
      </c>
      <c r="H1980" t="s">
        <v>8914</v>
      </c>
      <c r="J19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1981" spans="1:10">
      <c r="A1981" t="s">
        <v>1471</v>
      </c>
      <c r="B1981" t="str">
        <f t="shared" si="128"/>
        <v>IL</v>
      </c>
      <c r="C1981" t="str">
        <f t="shared" si="129"/>
        <v>006</v>
      </c>
      <c r="D1981" t="str">
        <f t="shared" si="130"/>
        <v>1089</v>
      </c>
      <c r="E1981" t="str">
        <f t="shared" si="131"/>
        <v>N</v>
      </c>
      <c r="F1981" t="s">
        <v>7783</v>
      </c>
      <c r="G1981" t="s">
        <v>7784</v>
      </c>
      <c r="H1981" t="s">
        <v>8915</v>
      </c>
      <c r="J19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82" spans="1:10">
      <c r="A1982" t="s">
        <v>1329</v>
      </c>
      <c r="B1982" t="str">
        <f t="shared" si="128"/>
        <v>IL</v>
      </c>
      <c r="C1982" t="str">
        <f t="shared" si="129"/>
        <v>001</v>
      </c>
      <c r="D1982" t="str">
        <f t="shared" si="130"/>
        <v>1001</v>
      </c>
      <c r="E1982" t="str">
        <f t="shared" si="131"/>
        <v>N</v>
      </c>
      <c r="F1982" t="s">
        <v>7783</v>
      </c>
      <c r="G1982" t="s">
        <v>7784</v>
      </c>
      <c r="H1982" t="s">
        <v>8916</v>
      </c>
      <c r="J19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83" spans="1:10">
      <c r="A1983" t="s">
        <v>463</v>
      </c>
      <c r="B1983" t="str">
        <f t="shared" si="128"/>
        <v>DE</v>
      </c>
      <c r="C1983" t="str">
        <f t="shared" si="129"/>
        <v>041</v>
      </c>
      <c r="D1983" t="str">
        <f t="shared" si="130"/>
        <v>0379</v>
      </c>
      <c r="E1983" t="str">
        <f t="shared" si="131"/>
        <v>N</v>
      </c>
      <c r="F1983" t="s">
        <v>7783</v>
      </c>
      <c r="G1983" t="s">
        <v>7784</v>
      </c>
      <c r="H1983" t="s">
        <v>8917</v>
      </c>
      <c r="J19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1984" spans="1:10">
      <c r="A1984" t="s">
        <v>1130</v>
      </c>
      <c r="B1984" t="str">
        <f t="shared" si="128"/>
        <v>IL</v>
      </c>
      <c r="C1984" t="str">
        <f t="shared" si="129"/>
        <v>008</v>
      </c>
      <c r="D1984" t="str">
        <f t="shared" si="130"/>
        <v>1711</v>
      </c>
      <c r="E1984" t="str">
        <f t="shared" si="131"/>
        <v>N</v>
      </c>
      <c r="F1984" t="s">
        <v>7789</v>
      </c>
      <c r="G1984" t="s">
        <v>7790</v>
      </c>
      <c r="H1984" t="s">
        <v>8917</v>
      </c>
      <c r="J19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85" spans="1:10">
      <c r="A1985" t="s">
        <v>158</v>
      </c>
      <c r="B1985" t="str">
        <f t="shared" si="128"/>
        <v>US</v>
      </c>
      <c r="C1985" t="str">
        <f t="shared" si="129"/>
        <v>038</v>
      </c>
      <c r="D1985" t="str">
        <f t="shared" si="130"/>
        <v>1160</v>
      </c>
      <c r="E1985" t="str">
        <f t="shared" si="131"/>
        <v>N</v>
      </c>
      <c r="F1985" t="s">
        <v>7783</v>
      </c>
      <c r="G1985" t="s">
        <v>7784</v>
      </c>
      <c r="H1985" t="s">
        <v>8917</v>
      </c>
      <c r="J19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86" spans="1:10">
      <c r="A1986" t="s">
        <v>2109</v>
      </c>
      <c r="B1986" t="str">
        <f t="shared" si="128"/>
        <v>US</v>
      </c>
      <c r="C1986" t="str">
        <f t="shared" si="129"/>
        <v>038</v>
      </c>
      <c r="D1986" t="str">
        <f t="shared" si="130"/>
        <v>3038</v>
      </c>
      <c r="E1986" t="str">
        <f t="shared" si="131"/>
        <v>S</v>
      </c>
      <c r="F1986" t="s">
        <v>7783</v>
      </c>
      <c r="G1986" t="s">
        <v>7784</v>
      </c>
      <c r="H1986" t="s">
        <v>8917</v>
      </c>
      <c r="J19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1987" spans="1:10">
      <c r="A1987" t="s">
        <v>430</v>
      </c>
      <c r="B1987" t="str">
        <f t="shared" si="128"/>
        <v>DE</v>
      </c>
      <c r="C1987" t="str">
        <f t="shared" si="129"/>
        <v>040</v>
      </c>
      <c r="D1987" t="str">
        <f t="shared" si="130"/>
        <v>2032</v>
      </c>
      <c r="E1987" t="str">
        <f t="shared" si="131"/>
        <v>N</v>
      </c>
      <c r="F1987" t="s">
        <v>7783</v>
      </c>
      <c r="G1987" t="s">
        <v>7784</v>
      </c>
      <c r="H1987" t="s">
        <v>8918</v>
      </c>
      <c r="J19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1988" spans="1:10">
      <c r="A1988" t="s">
        <v>1510</v>
      </c>
      <c r="B1988" t="str">
        <f t="shared" si="128"/>
        <v>IL</v>
      </c>
      <c r="C1988" t="str">
        <f t="shared" si="129"/>
        <v>008</v>
      </c>
      <c r="D1988" t="str">
        <f t="shared" si="130"/>
        <v>1715</v>
      </c>
      <c r="E1988" t="str">
        <f t="shared" si="131"/>
        <v>N</v>
      </c>
      <c r="F1988" t="s">
        <v>7783</v>
      </c>
      <c r="G1988" t="s">
        <v>7784</v>
      </c>
      <c r="H1988" t="s">
        <v>8918</v>
      </c>
      <c r="J19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89" spans="1:10">
      <c r="A1989" t="s">
        <v>1122</v>
      </c>
      <c r="B1989" t="str">
        <f t="shared" si="128"/>
        <v>IL</v>
      </c>
      <c r="C1989" t="str">
        <f t="shared" si="129"/>
        <v>003</v>
      </c>
      <c r="D1989" t="str">
        <f t="shared" si="130"/>
        <v>1330</v>
      </c>
      <c r="E1989" t="str">
        <f t="shared" si="131"/>
        <v>N</v>
      </c>
      <c r="F1989" t="s">
        <v>7789</v>
      </c>
      <c r="G1989" t="s">
        <v>7790</v>
      </c>
      <c r="H1989" t="s">
        <v>8919</v>
      </c>
      <c r="J19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90" spans="1:10">
      <c r="A1990" t="s">
        <v>1033</v>
      </c>
      <c r="B1990" t="str">
        <f t="shared" si="128"/>
        <v>DE</v>
      </c>
      <c r="C1990" t="str">
        <f t="shared" si="129"/>
        <v>041</v>
      </c>
      <c r="D1990" t="str">
        <f t="shared" si="130"/>
        <v>0068</v>
      </c>
      <c r="E1990" t="str">
        <f t="shared" si="131"/>
        <v>N</v>
      </c>
      <c r="F1990" t="s">
        <v>7783</v>
      </c>
      <c r="G1990" t="s">
        <v>7784</v>
      </c>
      <c r="H1990" t="s">
        <v>8920</v>
      </c>
      <c r="I1990" s="21"/>
      <c r="J19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91" spans="1:10">
      <c r="A1991" t="s">
        <v>1049</v>
      </c>
      <c r="B1991" t="str">
        <f t="shared" si="128"/>
        <v>DE</v>
      </c>
      <c r="C1991" t="str">
        <f t="shared" si="129"/>
        <v>041</v>
      </c>
      <c r="D1991" t="str">
        <f t="shared" si="130"/>
        <v>0072</v>
      </c>
      <c r="E1991" t="str">
        <f t="shared" si="131"/>
        <v>N</v>
      </c>
      <c r="F1991" t="s">
        <v>7783</v>
      </c>
      <c r="G1991" t="s">
        <v>7784</v>
      </c>
      <c r="H1991" t="s">
        <v>8920</v>
      </c>
      <c r="I1991" s="21"/>
      <c r="J19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92" spans="1:10">
      <c r="A1992" t="s">
        <v>2055</v>
      </c>
      <c r="B1992" t="str">
        <f t="shared" si="128"/>
        <v>IL</v>
      </c>
      <c r="C1992" t="str">
        <f t="shared" si="129"/>
        <v>001</v>
      </c>
      <c r="D1992" t="str">
        <f t="shared" si="130"/>
        <v>2005</v>
      </c>
      <c r="E1992" t="str">
        <f t="shared" si="131"/>
        <v>M</v>
      </c>
      <c r="F1992" t="s">
        <v>7791</v>
      </c>
      <c r="G1992" t="s">
        <v>7792</v>
      </c>
      <c r="H1992" t="s">
        <v>8921</v>
      </c>
      <c r="J19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93" spans="1:10">
      <c r="A1993" t="s">
        <v>2521</v>
      </c>
      <c r="B1993" t="str">
        <f t="shared" si="128"/>
        <v>IL</v>
      </c>
      <c r="C1993" t="str">
        <f t="shared" si="129"/>
        <v>001</v>
      </c>
      <c r="D1993" t="str">
        <f t="shared" si="130"/>
        <v>2071</v>
      </c>
      <c r="E1993" t="str">
        <f t="shared" si="131"/>
        <v>M</v>
      </c>
      <c r="F1993" t="s">
        <v>7791</v>
      </c>
      <c r="G1993" t="s">
        <v>7792</v>
      </c>
      <c r="H1993" t="s">
        <v>8921</v>
      </c>
      <c r="J19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94" spans="1:10">
      <c r="A1994" t="s">
        <v>1511</v>
      </c>
      <c r="B1994" t="str">
        <f t="shared" si="128"/>
        <v>IL</v>
      </c>
      <c r="C1994" t="str">
        <f t="shared" si="129"/>
        <v>011</v>
      </c>
      <c r="D1994" t="str">
        <f t="shared" si="130"/>
        <v>1400</v>
      </c>
      <c r="E1994" t="str">
        <f t="shared" si="131"/>
        <v>N</v>
      </c>
      <c r="F1994" t="s">
        <v>7791</v>
      </c>
      <c r="G1994" t="s">
        <v>7792</v>
      </c>
      <c r="H1994" t="s">
        <v>8921</v>
      </c>
      <c r="J19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1995" spans="1:10">
      <c r="A1995" t="s">
        <v>27</v>
      </c>
      <c r="B1995" t="str">
        <f t="shared" si="128"/>
        <v>DE</v>
      </c>
      <c r="C1995" t="str">
        <f t="shared" si="129"/>
        <v>040</v>
      </c>
      <c r="D1995" t="str">
        <f t="shared" si="130"/>
        <v>2005</v>
      </c>
      <c r="E1995" t="str">
        <f t="shared" si="131"/>
        <v>N</v>
      </c>
      <c r="F1995" t="s">
        <v>7783</v>
      </c>
      <c r="G1995" t="s">
        <v>7784</v>
      </c>
      <c r="H1995" t="s">
        <v>8922</v>
      </c>
      <c r="J19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1996" spans="1:10">
      <c r="A1996" t="s">
        <v>109</v>
      </c>
      <c r="B1996" t="str">
        <f t="shared" si="128"/>
        <v>DE</v>
      </c>
      <c r="C1996" t="str">
        <f t="shared" si="129"/>
        <v>040</v>
      </c>
      <c r="D1996" t="str">
        <f t="shared" si="130"/>
        <v>2029</v>
      </c>
      <c r="E1996" t="str">
        <f t="shared" si="131"/>
        <v>N</v>
      </c>
      <c r="F1996" t="s">
        <v>7789</v>
      </c>
      <c r="G1996" t="s">
        <v>7790</v>
      </c>
      <c r="H1996" t="s">
        <v>8922</v>
      </c>
      <c r="J19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1997" spans="1:10">
      <c r="A1997" t="s">
        <v>565</v>
      </c>
      <c r="B1997" t="str">
        <f t="shared" si="128"/>
        <v>IL</v>
      </c>
      <c r="C1997" t="str">
        <f t="shared" si="129"/>
        <v>012</v>
      </c>
      <c r="D1997" t="str">
        <f t="shared" si="130"/>
        <v>1654</v>
      </c>
      <c r="E1997" t="str">
        <f t="shared" si="131"/>
        <v>N</v>
      </c>
      <c r="F1997" t="s">
        <v>7783</v>
      </c>
      <c r="G1997" t="s">
        <v>7784</v>
      </c>
      <c r="H1997" t="s">
        <v>8922</v>
      </c>
      <c r="J19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1998" spans="1:10">
      <c r="A1998" t="s">
        <v>1035</v>
      </c>
      <c r="B1998" t="str">
        <f t="shared" si="128"/>
        <v>DE</v>
      </c>
      <c r="C1998" t="str">
        <f t="shared" si="129"/>
        <v>041</v>
      </c>
      <c r="D1998" t="str">
        <f t="shared" si="130"/>
        <v>0070</v>
      </c>
      <c r="E1998" t="str">
        <f t="shared" si="131"/>
        <v>N</v>
      </c>
      <c r="F1998" t="s">
        <v>7783</v>
      </c>
      <c r="G1998" t="s">
        <v>7784</v>
      </c>
      <c r="H1998" t="s">
        <v>8923</v>
      </c>
      <c r="I1998" s="21"/>
      <c r="J19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1999" spans="1:10">
      <c r="A1999" t="s">
        <v>1534</v>
      </c>
      <c r="B1999" t="str">
        <f t="shared" si="128"/>
        <v>IL</v>
      </c>
      <c r="C1999" t="str">
        <f t="shared" si="129"/>
        <v>012</v>
      </c>
      <c r="D1999" t="str">
        <f t="shared" si="130"/>
        <v>1630</v>
      </c>
      <c r="E1999" t="str">
        <f t="shared" si="131"/>
        <v>N</v>
      </c>
      <c r="F1999" t="s">
        <v>7783</v>
      </c>
      <c r="G1999" t="s">
        <v>7784</v>
      </c>
      <c r="H1999" t="s">
        <v>8923</v>
      </c>
      <c r="J19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00" spans="1:10">
      <c r="A2000" t="s">
        <v>25</v>
      </c>
      <c r="B2000" t="str">
        <f t="shared" si="128"/>
        <v>DE</v>
      </c>
      <c r="C2000" t="str">
        <f t="shared" si="129"/>
        <v>040</v>
      </c>
      <c r="D2000" t="str">
        <f t="shared" si="130"/>
        <v>2004</v>
      </c>
      <c r="E2000" t="str">
        <f t="shared" si="131"/>
        <v>N</v>
      </c>
      <c r="F2000" t="s">
        <v>7791</v>
      </c>
      <c r="G2000" t="s">
        <v>7792</v>
      </c>
      <c r="H2000" t="s">
        <v>8924</v>
      </c>
      <c r="J20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001" spans="1:10">
      <c r="A2001" t="s">
        <v>1662</v>
      </c>
      <c r="B2001" t="str">
        <f t="shared" si="128"/>
        <v>US</v>
      </c>
      <c r="C2001" t="str">
        <f t="shared" si="129"/>
        <v>030</v>
      </c>
      <c r="D2001" t="str">
        <f t="shared" si="130"/>
        <v>4100</v>
      </c>
      <c r="E2001" t="str">
        <f t="shared" si="131"/>
        <v>M</v>
      </c>
      <c r="F2001" t="s">
        <v>7783</v>
      </c>
      <c r="G2001" t="s">
        <v>7784</v>
      </c>
      <c r="H2001" t="s">
        <v>8925</v>
      </c>
      <c r="J20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002" spans="1:10">
      <c r="A2002" t="s">
        <v>1512</v>
      </c>
      <c r="B2002" t="str">
        <f t="shared" si="128"/>
        <v>IL</v>
      </c>
      <c r="C2002" t="str">
        <f t="shared" si="129"/>
        <v>011</v>
      </c>
      <c r="D2002" t="str">
        <f t="shared" si="130"/>
        <v>1402</v>
      </c>
      <c r="E2002" t="str">
        <f t="shared" si="131"/>
        <v>N</v>
      </c>
      <c r="F2002" t="s">
        <v>7791</v>
      </c>
      <c r="G2002" t="s">
        <v>7792</v>
      </c>
      <c r="H2002" t="s">
        <v>8926</v>
      </c>
      <c r="J20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03" spans="1:10">
      <c r="A2003" t="s">
        <v>2609</v>
      </c>
      <c r="B2003" t="str">
        <f t="shared" si="128"/>
        <v>IL</v>
      </c>
      <c r="C2003" t="str">
        <f t="shared" si="129"/>
        <v>005</v>
      </c>
      <c r="D2003" t="str">
        <f t="shared" si="130"/>
        <v>1252</v>
      </c>
      <c r="E2003" t="str">
        <f t="shared" si="131"/>
        <v>N</v>
      </c>
      <c r="F2003" t="s">
        <v>7783</v>
      </c>
      <c r="G2003" t="s">
        <v>7784</v>
      </c>
      <c r="H2003" t="s">
        <v>8927</v>
      </c>
      <c r="J20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004" spans="1:10">
      <c r="A2004" t="s">
        <v>48</v>
      </c>
      <c r="B2004" t="str">
        <f t="shared" si="128"/>
        <v>DE</v>
      </c>
      <c r="C2004" t="str">
        <f t="shared" si="129"/>
        <v>040</v>
      </c>
      <c r="D2004" t="str">
        <f t="shared" si="130"/>
        <v>2033</v>
      </c>
      <c r="E2004" t="str">
        <f t="shared" si="131"/>
        <v>N</v>
      </c>
      <c r="F2004" t="s">
        <v>7783</v>
      </c>
      <c r="G2004" t="s">
        <v>7784</v>
      </c>
      <c r="H2004" t="s">
        <v>8928</v>
      </c>
      <c r="J20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05" spans="1:10">
      <c r="A2005" t="s">
        <v>784</v>
      </c>
      <c r="B2005" t="str">
        <f t="shared" si="128"/>
        <v>DE</v>
      </c>
      <c r="C2005" t="str">
        <f t="shared" si="129"/>
        <v>041</v>
      </c>
      <c r="D2005" t="str">
        <f t="shared" si="130"/>
        <v>9004</v>
      </c>
      <c r="E2005" t="str">
        <f t="shared" si="131"/>
        <v>S</v>
      </c>
      <c r="F2005" t="s">
        <v>7783</v>
      </c>
      <c r="G2005" t="s">
        <v>7784</v>
      </c>
      <c r="H2005" t="s">
        <v>8929</v>
      </c>
      <c r="J20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006" spans="1:10">
      <c r="A2006" t="s">
        <v>1130</v>
      </c>
      <c r="B2006" t="str">
        <f t="shared" si="128"/>
        <v>IL</v>
      </c>
      <c r="C2006" t="str">
        <f t="shared" si="129"/>
        <v>008</v>
      </c>
      <c r="D2006" t="str">
        <f t="shared" si="130"/>
        <v>1711</v>
      </c>
      <c r="E2006" t="str">
        <f t="shared" si="131"/>
        <v>N</v>
      </c>
      <c r="F2006" t="s">
        <v>7791</v>
      </c>
      <c r="G2006" t="s">
        <v>7792</v>
      </c>
      <c r="H2006" t="s">
        <v>8929</v>
      </c>
      <c r="J20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07" spans="1:10">
      <c r="A2007" t="s">
        <v>1034</v>
      </c>
      <c r="B2007" t="str">
        <f t="shared" si="128"/>
        <v>DE</v>
      </c>
      <c r="C2007" t="str">
        <f t="shared" si="129"/>
        <v>041</v>
      </c>
      <c r="D2007" t="str">
        <f t="shared" si="130"/>
        <v>0069</v>
      </c>
      <c r="E2007" t="str">
        <f t="shared" si="131"/>
        <v>N</v>
      </c>
      <c r="F2007" t="s">
        <v>7783</v>
      </c>
      <c r="G2007" t="s">
        <v>7784</v>
      </c>
      <c r="H2007" t="s">
        <v>8930</v>
      </c>
      <c r="I2007" s="21"/>
      <c r="J20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08" spans="1:10">
      <c r="A2008" t="s">
        <v>2022</v>
      </c>
      <c r="B2008" t="str">
        <f t="shared" si="128"/>
        <v>DE</v>
      </c>
      <c r="C2008" t="str">
        <f t="shared" si="129"/>
        <v>041</v>
      </c>
      <c r="D2008" t="str">
        <f t="shared" si="130"/>
        <v>0295</v>
      </c>
      <c r="E2008" t="str">
        <f t="shared" si="131"/>
        <v>N</v>
      </c>
      <c r="F2008" t="s">
        <v>7783</v>
      </c>
      <c r="G2008" t="s">
        <v>7784</v>
      </c>
      <c r="H2008" t="s">
        <v>8930</v>
      </c>
      <c r="I2008" s="21"/>
      <c r="J20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009" spans="1:10">
      <c r="A2009" t="s">
        <v>1578</v>
      </c>
      <c r="B2009" t="str">
        <f t="shared" si="128"/>
        <v>IL</v>
      </c>
      <c r="C2009" t="str">
        <f t="shared" si="129"/>
        <v>014</v>
      </c>
      <c r="D2009" t="str">
        <f t="shared" si="130"/>
        <v>1905</v>
      </c>
      <c r="E2009" t="str">
        <f t="shared" si="131"/>
        <v>N</v>
      </c>
      <c r="F2009" t="s">
        <v>7783</v>
      </c>
      <c r="G2009" t="s">
        <v>7784</v>
      </c>
      <c r="H2009" t="s">
        <v>8930</v>
      </c>
      <c r="J20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10" spans="1:10">
      <c r="A2010" t="s">
        <v>282</v>
      </c>
      <c r="B2010" t="str">
        <f t="shared" si="128"/>
        <v>US</v>
      </c>
      <c r="C2010" t="str">
        <f t="shared" si="129"/>
        <v>038</v>
      </c>
      <c r="D2010" t="str">
        <f t="shared" si="130"/>
        <v>1016</v>
      </c>
      <c r="E2010" t="str">
        <f t="shared" si="131"/>
        <v>N</v>
      </c>
      <c r="F2010" t="s">
        <v>7783</v>
      </c>
      <c r="G2010" t="s">
        <v>7784</v>
      </c>
      <c r="H2010" t="s">
        <v>8930</v>
      </c>
      <c r="J20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2011" spans="1:10">
      <c r="A2011" t="s">
        <v>1329</v>
      </c>
      <c r="B2011" t="str">
        <f t="shared" si="128"/>
        <v>IL</v>
      </c>
      <c r="C2011" t="str">
        <f t="shared" si="129"/>
        <v>001</v>
      </c>
      <c r="D2011" t="str">
        <f t="shared" si="130"/>
        <v>1001</v>
      </c>
      <c r="E2011" t="str">
        <f t="shared" si="131"/>
        <v>N</v>
      </c>
      <c r="F2011" t="s">
        <v>7791</v>
      </c>
      <c r="G2011" t="s">
        <v>7792</v>
      </c>
      <c r="H2011" t="s">
        <v>8931</v>
      </c>
      <c r="J20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12" spans="1:10">
      <c r="A2012" t="s">
        <v>1474</v>
      </c>
      <c r="B2012" t="str">
        <f t="shared" si="128"/>
        <v>IL</v>
      </c>
      <c r="C2012" t="str">
        <f t="shared" si="129"/>
        <v>006</v>
      </c>
      <c r="D2012" t="str">
        <f t="shared" si="130"/>
        <v>1090</v>
      </c>
      <c r="E2012" t="str">
        <f t="shared" si="131"/>
        <v>N</v>
      </c>
      <c r="F2012" t="s">
        <v>7783</v>
      </c>
      <c r="G2012" t="s">
        <v>7784</v>
      </c>
      <c r="H2012" t="s">
        <v>8931</v>
      </c>
      <c r="J20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13" spans="1:10">
      <c r="A2013" t="s">
        <v>1520</v>
      </c>
      <c r="B2013" t="str">
        <f t="shared" si="128"/>
        <v>IL</v>
      </c>
      <c r="C2013" t="str">
        <f t="shared" si="129"/>
        <v>014</v>
      </c>
      <c r="D2013" t="str">
        <f t="shared" si="130"/>
        <v>1907</v>
      </c>
      <c r="E2013" t="str">
        <f t="shared" si="131"/>
        <v>N</v>
      </c>
      <c r="F2013" t="s">
        <v>7783</v>
      </c>
      <c r="G2013" t="s">
        <v>7784</v>
      </c>
      <c r="H2013" t="s">
        <v>8931</v>
      </c>
      <c r="J20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14" spans="1:10">
      <c r="A2014" t="s">
        <v>116</v>
      </c>
      <c r="B2014" t="str">
        <f t="shared" si="128"/>
        <v>DE</v>
      </c>
      <c r="C2014" t="str">
        <f t="shared" si="129"/>
        <v>040</v>
      </c>
      <c r="D2014" t="str">
        <f t="shared" si="130"/>
        <v>2025</v>
      </c>
      <c r="E2014" t="str">
        <f t="shared" si="131"/>
        <v>N</v>
      </c>
      <c r="F2014" t="s">
        <v>7783</v>
      </c>
      <c r="G2014" t="s">
        <v>7784</v>
      </c>
      <c r="H2014" t="s">
        <v>8932</v>
      </c>
      <c r="J20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15" spans="1:10">
      <c r="A2015" t="s">
        <v>2069</v>
      </c>
      <c r="B2015" t="str">
        <f t="shared" ref="B2015:B2078" si="132">LEFT(A2015,2)</f>
        <v>US</v>
      </c>
      <c r="C2015" t="str">
        <f t="shared" ref="C2015:C2078" si="133">MID(A2015,4,3)</f>
        <v>038</v>
      </c>
      <c r="D2015" t="str">
        <f t="shared" ref="D2015:D2078" si="134">MID(A2015,8,4)</f>
        <v>3001</v>
      </c>
      <c r="E2015" t="str">
        <f t="shared" ref="E2015:E2078" si="135">MID(A2015,13,1)</f>
        <v>S</v>
      </c>
      <c r="F2015" t="s">
        <v>7783</v>
      </c>
      <c r="G2015" t="s">
        <v>7784</v>
      </c>
      <c r="H2015" t="s">
        <v>8932</v>
      </c>
      <c r="J20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016" spans="1:10">
      <c r="A2016" t="s">
        <v>2069</v>
      </c>
      <c r="B2016" t="str">
        <f t="shared" si="132"/>
        <v>US</v>
      </c>
      <c r="C2016" t="str">
        <f t="shared" si="133"/>
        <v>038</v>
      </c>
      <c r="D2016" t="str">
        <f t="shared" si="134"/>
        <v>3001</v>
      </c>
      <c r="E2016" t="str">
        <f t="shared" si="135"/>
        <v>S</v>
      </c>
      <c r="F2016" t="s">
        <v>7791</v>
      </c>
      <c r="G2016" t="s">
        <v>7792</v>
      </c>
      <c r="H2016" t="s">
        <v>8932</v>
      </c>
      <c r="J20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17" spans="1:10">
      <c r="A2017" t="s">
        <v>31</v>
      </c>
      <c r="B2017" t="str">
        <f t="shared" si="132"/>
        <v>DE</v>
      </c>
      <c r="C2017" t="str">
        <f t="shared" si="133"/>
        <v>040</v>
      </c>
      <c r="D2017" t="str">
        <f t="shared" si="134"/>
        <v>2009</v>
      </c>
      <c r="E2017" t="str">
        <f t="shared" si="135"/>
        <v>N</v>
      </c>
      <c r="F2017" t="s">
        <v>7783</v>
      </c>
      <c r="G2017" t="s">
        <v>7784</v>
      </c>
      <c r="H2017" t="s">
        <v>8933</v>
      </c>
      <c r="J20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18" spans="1:10">
      <c r="A2018" t="s">
        <v>1510</v>
      </c>
      <c r="B2018" t="str">
        <f t="shared" si="132"/>
        <v>IL</v>
      </c>
      <c r="C2018" t="str">
        <f t="shared" si="133"/>
        <v>008</v>
      </c>
      <c r="D2018" t="str">
        <f t="shared" si="134"/>
        <v>1715</v>
      </c>
      <c r="E2018" t="str">
        <f t="shared" si="135"/>
        <v>N</v>
      </c>
      <c r="F2018" t="s">
        <v>7789</v>
      </c>
      <c r="G2018" t="s">
        <v>7790</v>
      </c>
      <c r="H2018" t="s">
        <v>8933</v>
      </c>
      <c r="J20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19" spans="1:10">
      <c r="A2019" t="s">
        <v>430</v>
      </c>
      <c r="B2019" t="str">
        <f t="shared" si="132"/>
        <v>DE</v>
      </c>
      <c r="C2019" t="str">
        <f t="shared" si="133"/>
        <v>040</v>
      </c>
      <c r="D2019" t="str">
        <f t="shared" si="134"/>
        <v>2032</v>
      </c>
      <c r="E2019" t="str">
        <f t="shared" si="135"/>
        <v>N</v>
      </c>
      <c r="F2019" t="s">
        <v>7791</v>
      </c>
      <c r="G2019" t="s">
        <v>7792</v>
      </c>
      <c r="H2019" t="s">
        <v>8934</v>
      </c>
      <c r="J20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20" spans="1:10">
      <c r="A2020" t="s">
        <v>1222</v>
      </c>
      <c r="B2020" t="str">
        <f t="shared" si="132"/>
        <v>DE</v>
      </c>
      <c r="C2020" t="str">
        <f t="shared" si="133"/>
        <v>041</v>
      </c>
      <c r="D2020" t="str">
        <f t="shared" si="134"/>
        <v>0071</v>
      </c>
      <c r="E2020" t="str">
        <f t="shared" si="135"/>
        <v>N</v>
      </c>
      <c r="F2020" t="s">
        <v>7783</v>
      </c>
      <c r="G2020" t="s">
        <v>7784</v>
      </c>
      <c r="H2020" t="s">
        <v>8934</v>
      </c>
      <c r="I2020" s="21"/>
      <c r="J20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21" spans="1:10">
      <c r="A2021" t="s">
        <v>2059</v>
      </c>
      <c r="B2021" t="str">
        <f t="shared" si="132"/>
        <v>IL</v>
      </c>
      <c r="C2021" t="str">
        <f t="shared" si="133"/>
        <v>001</v>
      </c>
      <c r="D2021" t="str">
        <f t="shared" si="134"/>
        <v>2011</v>
      </c>
      <c r="E2021" t="str">
        <f t="shared" si="135"/>
        <v>M</v>
      </c>
      <c r="F2021" t="s">
        <v>7783</v>
      </c>
      <c r="G2021" t="s">
        <v>7784</v>
      </c>
      <c r="H2021" t="s">
        <v>8934</v>
      </c>
      <c r="J20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22" spans="1:10">
      <c r="A2022" t="s">
        <v>1122</v>
      </c>
      <c r="B2022" t="str">
        <f t="shared" si="132"/>
        <v>IL</v>
      </c>
      <c r="C2022" t="str">
        <f t="shared" si="133"/>
        <v>003</v>
      </c>
      <c r="D2022" t="str">
        <f t="shared" si="134"/>
        <v>1330</v>
      </c>
      <c r="E2022" t="str">
        <f t="shared" si="135"/>
        <v>N</v>
      </c>
      <c r="F2022" t="s">
        <v>7791</v>
      </c>
      <c r="G2022" t="s">
        <v>7792</v>
      </c>
      <c r="H2022" t="s">
        <v>8934</v>
      </c>
      <c r="J20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23" spans="1:10">
      <c r="A2023" t="s">
        <v>1033</v>
      </c>
      <c r="B2023" t="str">
        <f t="shared" si="132"/>
        <v>DE</v>
      </c>
      <c r="C2023" t="str">
        <f t="shared" si="133"/>
        <v>041</v>
      </c>
      <c r="D2023" t="str">
        <f t="shared" si="134"/>
        <v>0068</v>
      </c>
      <c r="E2023" t="str">
        <f t="shared" si="135"/>
        <v>N</v>
      </c>
      <c r="F2023" t="s">
        <v>7791</v>
      </c>
      <c r="G2023" t="s">
        <v>7792</v>
      </c>
      <c r="H2023" t="s">
        <v>8935</v>
      </c>
      <c r="I2023" s="21"/>
      <c r="J20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24" spans="1:10">
      <c r="A2024" t="s">
        <v>1334</v>
      </c>
      <c r="B2024" t="str">
        <f t="shared" si="132"/>
        <v>IL</v>
      </c>
      <c r="C2024" t="str">
        <f t="shared" si="133"/>
        <v>005</v>
      </c>
      <c r="D2024" t="str">
        <f t="shared" si="134"/>
        <v>1256</v>
      </c>
      <c r="E2024" t="str">
        <f t="shared" si="135"/>
        <v>N</v>
      </c>
      <c r="F2024" t="s">
        <v>7783</v>
      </c>
      <c r="G2024" t="s">
        <v>7784</v>
      </c>
      <c r="H2024" t="s">
        <v>8935</v>
      </c>
      <c r="J20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25" spans="1:10">
      <c r="A2025" t="s">
        <v>1548</v>
      </c>
      <c r="B2025" t="str">
        <f t="shared" si="132"/>
        <v>DE</v>
      </c>
      <c r="C2025" t="str">
        <f t="shared" si="133"/>
        <v>041</v>
      </c>
      <c r="D2025" t="str">
        <f t="shared" si="134"/>
        <v>0074</v>
      </c>
      <c r="E2025" t="str">
        <f t="shared" si="135"/>
        <v>N</v>
      </c>
      <c r="F2025" t="s">
        <v>7783</v>
      </c>
      <c r="G2025" t="s">
        <v>7784</v>
      </c>
      <c r="H2025" t="s">
        <v>8936</v>
      </c>
      <c r="I2025" s="21"/>
      <c r="J20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026" spans="1:10">
      <c r="A2026" t="s">
        <v>565</v>
      </c>
      <c r="B2026" t="str">
        <f t="shared" si="132"/>
        <v>IL</v>
      </c>
      <c r="C2026" t="str">
        <f t="shared" si="133"/>
        <v>012</v>
      </c>
      <c r="D2026" t="str">
        <f t="shared" si="134"/>
        <v>1654</v>
      </c>
      <c r="E2026" t="str">
        <f t="shared" si="135"/>
        <v>N</v>
      </c>
      <c r="F2026" t="s">
        <v>7791</v>
      </c>
      <c r="G2026" t="s">
        <v>7792</v>
      </c>
      <c r="H2026" t="s">
        <v>8937</v>
      </c>
      <c r="J20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027" spans="1:10">
      <c r="A2027" t="s">
        <v>1139</v>
      </c>
      <c r="B2027" s="23" t="str">
        <f t="shared" si="132"/>
        <v>IL</v>
      </c>
      <c r="C2027" s="23" t="str">
        <f t="shared" si="133"/>
        <v>014</v>
      </c>
      <c r="D2027" s="23" t="str">
        <f t="shared" si="134"/>
        <v>1901</v>
      </c>
      <c r="E2027" s="23" t="str">
        <f t="shared" si="135"/>
        <v>N</v>
      </c>
      <c r="F2027" t="s">
        <v>7789</v>
      </c>
      <c r="G2027" t="s">
        <v>8938</v>
      </c>
      <c r="H2027" t="s">
        <v>8937</v>
      </c>
      <c r="J20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28" spans="1:10">
      <c r="A2028" t="s">
        <v>30</v>
      </c>
      <c r="B2028" t="str">
        <f t="shared" si="132"/>
        <v>DE</v>
      </c>
      <c r="C2028" t="str">
        <f t="shared" si="133"/>
        <v>040</v>
      </c>
      <c r="D2028" t="str">
        <f t="shared" si="134"/>
        <v>2008</v>
      </c>
      <c r="E2028" t="str">
        <f t="shared" si="135"/>
        <v>N</v>
      </c>
      <c r="F2028" t="s">
        <v>7783</v>
      </c>
      <c r="G2028" t="s">
        <v>7784</v>
      </c>
      <c r="H2028" t="s">
        <v>8939</v>
      </c>
      <c r="J20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29" spans="1:10">
      <c r="A2029" t="s">
        <v>108</v>
      </c>
      <c r="B2029" t="str">
        <f t="shared" si="132"/>
        <v>DE</v>
      </c>
      <c r="C2029" t="str">
        <f t="shared" si="133"/>
        <v>040</v>
      </c>
      <c r="D2029" t="str">
        <f t="shared" si="134"/>
        <v>2021</v>
      </c>
      <c r="E2029" t="str">
        <f t="shared" si="135"/>
        <v>N</v>
      </c>
      <c r="F2029" t="s">
        <v>7783</v>
      </c>
      <c r="G2029" t="s">
        <v>7784</v>
      </c>
      <c r="H2029" t="s">
        <v>8939</v>
      </c>
      <c r="J20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30" spans="1:10">
      <c r="A2030" t="s">
        <v>459</v>
      </c>
      <c r="B2030" t="str">
        <f t="shared" si="132"/>
        <v>DE</v>
      </c>
      <c r="C2030" t="str">
        <f t="shared" si="133"/>
        <v>041</v>
      </c>
      <c r="D2030" t="str">
        <f t="shared" si="134"/>
        <v>0380</v>
      </c>
      <c r="E2030" t="str">
        <f t="shared" si="135"/>
        <v>N</v>
      </c>
      <c r="F2030" t="s">
        <v>7783</v>
      </c>
      <c r="G2030" t="s">
        <v>7784</v>
      </c>
      <c r="H2030" t="s">
        <v>8939</v>
      </c>
      <c r="J20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31" spans="1:10">
      <c r="A2031" t="s">
        <v>281</v>
      </c>
      <c r="B2031" t="str">
        <f t="shared" si="132"/>
        <v>US</v>
      </c>
      <c r="C2031" t="str">
        <f t="shared" si="133"/>
        <v>038</v>
      </c>
      <c r="D2031" t="str">
        <f t="shared" si="134"/>
        <v>1012</v>
      </c>
      <c r="E2031" t="str">
        <f t="shared" si="135"/>
        <v>N</v>
      </c>
      <c r="F2031" t="s">
        <v>7783</v>
      </c>
      <c r="G2031" t="s">
        <v>7784</v>
      </c>
      <c r="H2031" t="s">
        <v>8939</v>
      </c>
      <c r="J20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OH2022_023</v>
      </c>
    </row>
    <row r="2032" spans="1:10">
      <c r="A2032" t="s">
        <v>29</v>
      </c>
      <c r="B2032" t="str">
        <f t="shared" si="132"/>
        <v>DE</v>
      </c>
      <c r="C2032" t="str">
        <f t="shared" si="133"/>
        <v>040</v>
      </c>
      <c r="D2032" t="str">
        <f t="shared" si="134"/>
        <v>2007</v>
      </c>
      <c r="E2032" t="str">
        <f t="shared" si="135"/>
        <v>N</v>
      </c>
      <c r="F2032" t="s">
        <v>7783</v>
      </c>
      <c r="G2032" t="s">
        <v>7784</v>
      </c>
      <c r="H2032" t="s">
        <v>8940</v>
      </c>
      <c r="J20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33" spans="1:10">
      <c r="A2033" t="s">
        <v>114</v>
      </c>
      <c r="B2033" t="str">
        <f t="shared" si="132"/>
        <v>DE</v>
      </c>
      <c r="C2033" t="str">
        <f t="shared" si="133"/>
        <v>040</v>
      </c>
      <c r="D2033" t="str">
        <f t="shared" si="134"/>
        <v>2022</v>
      </c>
      <c r="E2033" t="str">
        <f t="shared" si="135"/>
        <v>N</v>
      </c>
      <c r="F2033" t="s">
        <v>7783</v>
      </c>
      <c r="G2033" t="s">
        <v>7784</v>
      </c>
      <c r="H2033" t="s">
        <v>8940</v>
      </c>
      <c r="J20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34" spans="1:10">
      <c r="A2034" t="s">
        <v>1471</v>
      </c>
      <c r="B2034" t="str">
        <f t="shared" si="132"/>
        <v>IL</v>
      </c>
      <c r="C2034" t="str">
        <f t="shared" si="133"/>
        <v>006</v>
      </c>
      <c r="D2034" t="str">
        <f t="shared" si="134"/>
        <v>1089</v>
      </c>
      <c r="E2034" t="str">
        <f t="shared" si="135"/>
        <v>N</v>
      </c>
      <c r="F2034" t="s">
        <v>7791</v>
      </c>
      <c r="G2034" t="s">
        <v>7792</v>
      </c>
      <c r="H2034" t="s">
        <v>8941</v>
      </c>
      <c r="J20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35" spans="1:10">
      <c r="A2035" t="s">
        <v>428</v>
      </c>
      <c r="B2035" t="str">
        <f t="shared" si="132"/>
        <v>IL</v>
      </c>
      <c r="C2035" t="str">
        <f t="shared" si="133"/>
        <v>008</v>
      </c>
      <c r="D2035" t="str">
        <f t="shared" si="134"/>
        <v>1719</v>
      </c>
      <c r="E2035" t="str">
        <f t="shared" si="135"/>
        <v>N</v>
      </c>
      <c r="F2035" t="s">
        <v>7783</v>
      </c>
      <c r="G2035" t="s">
        <v>7784</v>
      </c>
      <c r="H2035" t="s">
        <v>8942</v>
      </c>
      <c r="J20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036" spans="1:10">
      <c r="A2036" t="s">
        <v>1483</v>
      </c>
      <c r="B2036" t="str">
        <f t="shared" si="132"/>
        <v>IL</v>
      </c>
      <c r="C2036" t="str">
        <f t="shared" si="133"/>
        <v>009</v>
      </c>
      <c r="D2036" t="str">
        <f t="shared" si="134"/>
        <v>2906</v>
      </c>
      <c r="E2036" t="str">
        <f t="shared" si="135"/>
        <v>M</v>
      </c>
      <c r="F2036" t="s">
        <v>7783</v>
      </c>
      <c r="G2036" t="s">
        <v>7784</v>
      </c>
      <c r="H2036" t="s">
        <v>8942</v>
      </c>
      <c r="J20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37" spans="1:10">
      <c r="A2037" t="s">
        <v>1049</v>
      </c>
      <c r="B2037" t="str">
        <f t="shared" si="132"/>
        <v>DE</v>
      </c>
      <c r="C2037" t="str">
        <f t="shared" si="133"/>
        <v>041</v>
      </c>
      <c r="D2037" t="str">
        <f t="shared" si="134"/>
        <v>0072</v>
      </c>
      <c r="E2037" t="str">
        <f t="shared" si="135"/>
        <v>N</v>
      </c>
      <c r="F2037" t="s">
        <v>7791</v>
      </c>
      <c r="G2037" t="s">
        <v>7792</v>
      </c>
      <c r="H2037" t="s">
        <v>8943</v>
      </c>
      <c r="I2037" s="21"/>
      <c r="J20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38" spans="1:10">
      <c r="A2038" t="s">
        <v>1050</v>
      </c>
      <c r="B2038" t="str">
        <f t="shared" si="132"/>
        <v>DE</v>
      </c>
      <c r="C2038" t="str">
        <f t="shared" si="133"/>
        <v>041</v>
      </c>
      <c r="D2038" t="str">
        <f t="shared" si="134"/>
        <v>0073</v>
      </c>
      <c r="E2038" t="str">
        <f t="shared" si="135"/>
        <v>N</v>
      </c>
      <c r="F2038" t="s">
        <v>7783</v>
      </c>
      <c r="G2038" t="s">
        <v>7784</v>
      </c>
      <c r="H2038" t="s">
        <v>8943</v>
      </c>
      <c r="I2038" s="21"/>
      <c r="J20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39" spans="1:10">
      <c r="A2039" t="s">
        <v>1662</v>
      </c>
      <c r="B2039" t="str">
        <f t="shared" si="132"/>
        <v>US</v>
      </c>
      <c r="C2039" t="str">
        <f t="shared" si="133"/>
        <v>030</v>
      </c>
      <c r="D2039" t="str">
        <f t="shared" si="134"/>
        <v>4100</v>
      </c>
      <c r="E2039" t="str">
        <f t="shared" si="135"/>
        <v>M</v>
      </c>
      <c r="F2039" t="s">
        <v>7791</v>
      </c>
      <c r="G2039" t="s">
        <v>7792</v>
      </c>
      <c r="H2039" t="s">
        <v>8944</v>
      </c>
      <c r="J20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40" spans="1:10">
      <c r="A2040" t="s">
        <v>785</v>
      </c>
      <c r="B2040" t="str">
        <f t="shared" si="132"/>
        <v>DE</v>
      </c>
      <c r="C2040" t="str">
        <f t="shared" si="133"/>
        <v>041</v>
      </c>
      <c r="D2040" t="str">
        <f t="shared" si="134"/>
        <v>9005</v>
      </c>
      <c r="E2040" t="str">
        <f t="shared" si="135"/>
        <v>S</v>
      </c>
      <c r="F2040" t="s">
        <v>7783</v>
      </c>
      <c r="G2040" t="s">
        <v>7784</v>
      </c>
      <c r="H2040" t="s">
        <v>8945</v>
      </c>
      <c r="J20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041" spans="1:10">
      <c r="A2041" t="s">
        <v>2023</v>
      </c>
      <c r="B2041" t="str">
        <f t="shared" si="132"/>
        <v>DE</v>
      </c>
      <c r="C2041" t="str">
        <f t="shared" si="133"/>
        <v>041</v>
      </c>
      <c r="D2041" t="str">
        <f t="shared" si="134"/>
        <v>0298</v>
      </c>
      <c r="E2041" t="str">
        <f t="shared" si="135"/>
        <v>N</v>
      </c>
      <c r="F2041" t="s">
        <v>7783</v>
      </c>
      <c r="G2041" t="s">
        <v>7784</v>
      </c>
      <c r="H2041" t="s">
        <v>8946</v>
      </c>
      <c r="I2041" s="21"/>
      <c r="J20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042" spans="1:10">
      <c r="A2042" t="s">
        <v>2508</v>
      </c>
      <c r="B2042" t="str">
        <f t="shared" si="132"/>
        <v>US</v>
      </c>
      <c r="C2042" t="str">
        <f t="shared" si="133"/>
        <v>038</v>
      </c>
      <c r="D2042" t="str">
        <f t="shared" si="134"/>
        <v>1155</v>
      </c>
      <c r="E2042" t="str">
        <f t="shared" si="135"/>
        <v>N</v>
      </c>
      <c r="F2042" t="s">
        <v>7783</v>
      </c>
      <c r="G2042" t="s">
        <v>7784</v>
      </c>
      <c r="H2042" t="s">
        <v>8947</v>
      </c>
      <c r="J20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43" spans="1:10">
      <c r="A2043" t="s">
        <v>2619</v>
      </c>
      <c r="B2043" t="str">
        <f t="shared" si="132"/>
        <v>IL</v>
      </c>
      <c r="C2043" t="str">
        <f t="shared" si="133"/>
        <v>011</v>
      </c>
      <c r="D2043" t="str">
        <f t="shared" si="134"/>
        <v>1404</v>
      </c>
      <c r="E2043" t="str">
        <f t="shared" si="135"/>
        <v>N</v>
      </c>
      <c r="F2043" t="s">
        <v>7783</v>
      </c>
      <c r="G2043" t="s">
        <v>7784</v>
      </c>
      <c r="H2043" t="s">
        <v>8948</v>
      </c>
      <c r="J20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044" spans="1:10">
      <c r="A2044" t="s">
        <v>1140</v>
      </c>
      <c r="B2044" s="23" t="str">
        <f t="shared" si="132"/>
        <v>IL</v>
      </c>
      <c r="C2044" s="23" t="str">
        <f t="shared" si="133"/>
        <v>014</v>
      </c>
      <c r="D2044" s="23" t="str">
        <f t="shared" si="134"/>
        <v>1903</v>
      </c>
      <c r="E2044" s="23" t="str">
        <f t="shared" si="135"/>
        <v>N</v>
      </c>
      <c r="F2044" t="s">
        <v>7789</v>
      </c>
      <c r="G2044" t="s">
        <v>8938</v>
      </c>
      <c r="H2044" t="s">
        <v>8948</v>
      </c>
      <c r="J20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45" spans="1:10">
      <c r="A2045" t="s">
        <v>1520</v>
      </c>
      <c r="B2045" t="str">
        <f t="shared" si="132"/>
        <v>IL</v>
      </c>
      <c r="C2045" t="str">
        <f t="shared" si="133"/>
        <v>014</v>
      </c>
      <c r="D2045" t="str">
        <f t="shared" si="134"/>
        <v>1907</v>
      </c>
      <c r="E2045" t="str">
        <f t="shared" si="135"/>
        <v>N</v>
      </c>
      <c r="F2045" t="s">
        <v>7791</v>
      </c>
      <c r="G2045" t="s">
        <v>7792</v>
      </c>
      <c r="H2045" t="s">
        <v>8948</v>
      </c>
      <c r="J20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46" spans="1:10">
      <c r="A2046" t="s">
        <v>1474</v>
      </c>
      <c r="B2046" t="str">
        <f t="shared" si="132"/>
        <v>IL</v>
      </c>
      <c r="C2046" t="str">
        <f t="shared" si="133"/>
        <v>006</v>
      </c>
      <c r="D2046" t="str">
        <f t="shared" si="134"/>
        <v>1090</v>
      </c>
      <c r="E2046" t="str">
        <f t="shared" si="135"/>
        <v>N</v>
      </c>
      <c r="F2046" t="s">
        <v>7791</v>
      </c>
      <c r="G2046" t="s">
        <v>7792</v>
      </c>
      <c r="H2046" t="s">
        <v>8949</v>
      </c>
      <c r="J20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47" spans="1:10">
      <c r="A2047" t="s">
        <v>399</v>
      </c>
      <c r="B2047" t="str">
        <f t="shared" si="132"/>
        <v>US</v>
      </c>
      <c r="C2047" t="str">
        <f t="shared" si="133"/>
        <v>038</v>
      </c>
      <c r="D2047" t="str">
        <f t="shared" si="134"/>
        <v>1146</v>
      </c>
      <c r="E2047" t="str">
        <f t="shared" si="135"/>
        <v>N</v>
      </c>
      <c r="F2047" t="s">
        <v>7783</v>
      </c>
      <c r="G2047" t="s">
        <v>7784</v>
      </c>
      <c r="H2047" t="s">
        <v>8949</v>
      </c>
      <c r="J20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2048" spans="1:10">
      <c r="A2048" t="s">
        <v>399</v>
      </c>
      <c r="B2048" t="str">
        <f t="shared" si="132"/>
        <v>US</v>
      </c>
      <c r="C2048" t="str">
        <f t="shared" si="133"/>
        <v>038</v>
      </c>
      <c r="D2048" t="str">
        <f t="shared" si="134"/>
        <v>1146</v>
      </c>
      <c r="E2048" t="str">
        <f t="shared" si="135"/>
        <v>N</v>
      </c>
      <c r="F2048" t="s">
        <v>7791</v>
      </c>
      <c r="G2048" t="s">
        <v>7792</v>
      </c>
      <c r="H2048" t="s">
        <v>8949</v>
      </c>
      <c r="J20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49" spans="1:10">
      <c r="A2049" t="s">
        <v>399</v>
      </c>
      <c r="B2049" t="str">
        <f t="shared" si="132"/>
        <v>US</v>
      </c>
      <c r="C2049" t="str">
        <f t="shared" si="133"/>
        <v>038</v>
      </c>
      <c r="D2049" t="str">
        <f t="shared" si="134"/>
        <v>1146</v>
      </c>
      <c r="E2049" t="str">
        <f t="shared" si="135"/>
        <v>N</v>
      </c>
      <c r="F2049" t="s">
        <v>7791</v>
      </c>
      <c r="G2049" t="s">
        <v>7792</v>
      </c>
      <c r="H2049" t="s">
        <v>8949</v>
      </c>
      <c r="J20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50" spans="1:10">
      <c r="A2050" t="s">
        <v>1510</v>
      </c>
      <c r="B2050" t="str">
        <f t="shared" si="132"/>
        <v>IL</v>
      </c>
      <c r="C2050" t="str">
        <f t="shared" si="133"/>
        <v>008</v>
      </c>
      <c r="D2050" t="str">
        <f t="shared" si="134"/>
        <v>1715</v>
      </c>
      <c r="E2050" t="str">
        <f t="shared" si="135"/>
        <v>N</v>
      </c>
      <c r="F2050" t="s">
        <v>7791</v>
      </c>
      <c r="G2050" t="s">
        <v>7792</v>
      </c>
      <c r="H2050" t="s">
        <v>8950</v>
      </c>
      <c r="J20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51" spans="1:10">
      <c r="A2051" t="s">
        <v>2059</v>
      </c>
      <c r="B2051" t="str">
        <f t="shared" si="132"/>
        <v>IL</v>
      </c>
      <c r="C2051" t="str">
        <f t="shared" si="133"/>
        <v>001</v>
      </c>
      <c r="D2051" t="str">
        <f t="shared" si="134"/>
        <v>2011</v>
      </c>
      <c r="E2051" t="str">
        <f t="shared" si="135"/>
        <v>M</v>
      </c>
      <c r="F2051" t="s">
        <v>7791</v>
      </c>
      <c r="G2051" t="s">
        <v>7792</v>
      </c>
      <c r="H2051" t="s">
        <v>8951</v>
      </c>
      <c r="J20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52" spans="1:10">
      <c r="A2052" t="s">
        <v>2060</v>
      </c>
      <c r="B2052" t="str">
        <f t="shared" si="132"/>
        <v>IL</v>
      </c>
      <c r="C2052" t="str">
        <f t="shared" si="133"/>
        <v>001</v>
      </c>
      <c r="D2052" t="str">
        <f t="shared" si="134"/>
        <v>2013</v>
      </c>
      <c r="E2052" t="str">
        <f t="shared" si="135"/>
        <v>M</v>
      </c>
      <c r="F2052" t="s">
        <v>7783</v>
      </c>
      <c r="G2052" t="s">
        <v>7784</v>
      </c>
      <c r="H2052" t="s">
        <v>8951</v>
      </c>
      <c r="J20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53" spans="1:10">
      <c r="A2053" t="s">
        <v>33</v>
      </c>
      <c r="B2053" t="str">
        <f t="shared" si="132"/>
        <v>DE</v>
      </c>
      <c r="C2053" t="str">
        <f t="shared" si="133"/>
        <v>040</v>
      </c>
      <c r="D2053" t="str">
        <f t="shared" si="134"/>
        <v>2012</v>
      </c>
      <c r="E2053" t="str">
        <f t="shared" si="135"/>
        <v>N</v>
      </c>
      <c r="F2053" t="s">
        <v>7783</v>
      </c>
      <c r="G2053" t="s">
        <v>7784</v>
      </c>
      <c r="H2053" t="s">
        <v>8952</v>
      </c>
      <c r="J20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54" spans="1:10">
      <c r="A2054" t="s">
        <v>1034</v>
      </c>
      <c r="B2054" t="str">
        <f t="shared" si="132"/>
        <v>DE</v>
      </c>
      <c r="C2054" t="str">
        <f t="shared" si="133"/>
        <v>041</v>
      </c>
      <c r="D2054" t="str">
        <f t="shared" si="134"/>
        <v>0069</v>
      </c>
      <c r="E2054" t="str">
        <f t="shared" si="135"/>
        <v>N</v>
      </c>
      <c r="F2054" t="s">
        <v>7791</v>
      </c>
      <c r="G2054" t="s">
        <v>7792</v>
      </c>
      <c r="H2054" t="s">
        <v>8952</v>
      </c>
      <c r="I2054" s="21"/>
      <c r="J20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55" spans="1:10">
      <c r="A2055" t="s">
        <v>465</v>
      </c>
      <c r="B2055" t="str">
        <f t="shared" si="132"/>
        <v>DE</v>
      </c>
      <c r="C2055" t="str">
        <f t="shared" si="133"/>
        <v>041</v>
      </c>
      <c r="D2055" t="str">
        <f t="shared" si="134"/>
        <v>0381</v>
      </c>
      <c r="E2055" t="str">
        <f t="shared" si="135"/>
        <v>N</v>
      </c>
      <c r="F2055" t="s">
        <v>7783</v>
      </c>
      <c r="G2055" t="s">
        <v>7784</v>
      </c>
      <c r="H2055" t="s">
        <v>8952</v>
      </c>
      <c r="J20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056" spans="1:10">
      <c r="A2056" t="s">
        <v>1334</v>
      </c>
      <c r="B2056" t="str">
        <f t="shared" si="132"/>
        <v>IL</v>
      </c>
      <c r="C2056" t="str">
        <f t="shared" si="133"/>
        <v>005</v>
      </c>
      <c r="D2056" t="str">
        <f t="shared" si="134"/>
        <v>1256</v>
      </c>
      <c r="E2056" t="str">
        <f t="shared" si="135"/>
        <v>N</v>
      </c>
      <c r="F2056" t="s">
        <v>7791</v>
      </c>
      <c r="G2056" t="s">
        <v>7792</v>
      </c>
      <c r="H2056" t="s">
        <v>8952</v>
      </c>
      <c r="J20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57" spans="1:10">
      <c r="A2057" t="s">
        <v>154</v>
      </c>
      <c r="B2057" t="str">
        <f t="shared" si="132"/>
        <v>US</v>
      </c>
      <c r="C2057" t="str">
        <f t="shared" si="133"/>
        <v>038</v>
      </c>
      <c r="D2057" t="str">
        <f t="shared" si="134"/>
        <v>1150</v>
      </c>
      <c r="E2057" t="str">
        <f t="shared" si="135"/>
        <v>N</v>
      </c>
      <c r="F2057" t="s">
        <v>7783</v>
      </c>
      <c r="G2057" t="s">
        <v>7784</v>
      </c>
      <c r="H2057" t="s">
        <v>8952</v>
      </c>
      <c r="J20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58" spans="1:10">
      <c r="A2058" t="s">
        <v>28</v>
      </c>
      <c r="B2058" t="str">
        <f t="shared" si="132"/>
        <v>DE</v>
      </c>
      <c r="C2058" t="str">
        <f t="shared" si="133"/>
        <v>040</v>
      </c>
      <c r="D2058" t="str">
        <f t="shared" si="134"/>
        <v>2006</v>
      </c>
      <c r="E2058" t="str">
        <f t="shared" si="135"/>
        <v>N</v>
      </c>
      <c r="F2058" t="s">
        <v>7783</v>
      </c>
      <c r="G2058" t="s">
        <v>7784</v>
      </c>
      <c r="H2058" t="s">
        <v>8953</v>
      </c>
      <c r="J20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59" spans="1:10">
      <c r="A2059" t="s">
        <v>30</v>
      </c>
      <c r="B2059" t="str">
        <f t="shared" si="132"/>
        <v>DE</v>
      </c>
      <c r="C2059" t="str">
        <f t="shared" si="133"/>
        <v>040</v>
      </c>
      <c r="D2059" t="str">
        <f t="shared" si="134"/>
        <v>2008</v>
      </c>
      <c r="E2059" t="str">
        <f t="shared" si="135"/>
        <v>N</v>
      </c>
      <c r="F2059" t="s">
        <v>7791</v>
      </c>
      <c r="G2059" t="s">
        <v>7792</v>
      </c>
      <c r="H2059" t="s">
        <v>8953</v>
      </c>
      <c r="J20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060" spans="1:10">
      <c r="A2060" t="s">
        <v>105</v>
      </c>
      <c r="B2060" t="str">
        <f t="shared" si="132"/>
        <v>DE</v>
      </c>
      <c r="C2060" t="str">
        <f t="shared" si="133"/>
        <v>040</v>
      </c>
      <c r="D2060" t="str">
        <f t="shared" si="134"/>
        <v>2020</v>
      </c>
      <c r="E2060" t="str">
        <f t="shared" si="135"/>
        <v>N</v>
      </c>
      <c r="F2060" t="s">
        <v>7791</v>
      </c>
      <c r="G2060" t="s">
        <v>7792</v>
      </c>
      <c r="H2060" t="s">
        <v>8953</v>
      </c>
      <c r="J20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61" spans="1:10">
      <c r="A2061" t="s">
        <v>1488</v>
      </c>
      <c r="B2061" t="str">
        <f t="shared" si="132"/>
        <v>IL</v>
      </c>
      <c r="C2061" t="str">
        <f t="shared" si="133"/>
        <v>009</v>
      </c>
      <c r="D2061" t="str">
        <f t="shared" si="134"/>
        <v>2918</v>
      </c>
      <c r="E2061" t="str">
        <f t="shared" si="135"/>
        <v>M</v>
      </c>
      <c r="F2061" t="s">
        <v>7783</v>
      </c>
      <c r="G2061" t="s">
        <v>7784</v>
      </c>
      <c r="H2061" t="s">
        <v>8953</v>
      </c>
      <c r="J20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62" spans="1:10">
      <c r="A2062" t="s">
        <v>1222</v>
      </c>
      <c r="B2062" t="str">
        <f t="shared" si="132"/>
        <v>DE</v>
      </c>
      <c r="C2062" t="str">
        <f t="shared" si="133"/>
        <v>041</v>
      </c>
      <c r="D2062" t="str">
        <f t="shared" si="134"/>
        <v>0071</v>
      </c>
      <c r="E2062" t="str">
        <f t="shared" si="135"/>
        <v>N</v>
      </c>
      <c r="F2062" t="s">
        <v>7791</v>
      </c>
      <c r="G2062" t="s">
        <v>7792</v>
      </c>
      <c r="H2062" t="s">
        <v>8954</v>
      </c>
      <c r="I2062" s="21"/>
      <c r="J20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63" spans="1:10">
      <c r="A2063" t="s">
        <v>32</v>
      </c>
      <c r="B2063" t="str">
        <f t="shared" si="132"/>
        <v>DE</v>
      </c>
      <c r="C2063" t="str">
        <f t="shared" si="133"/>
        <v>040</v>
      </c>
      <c r="D2063" t="str">
        <f t="shared" si="134"/>
        <v>2010</v>
      </c>
      <c r="E2063" t="str">
        <f t="shared" si="135"/>
        <v>N</v>
      </c>
      <c r="F2063" t="s">
        <v>7783</v>
      </c>
      <c r="G2063" t="s">
        <v>7784</v>
      </c>
      <c r="H2063" t="s">
        <v>8955</v>
      </c>
      <c r="J20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64" spans="1:10">
      <c r="A2064" t="s">
        <v>114</v>
      </c>
      <c r="B2064" t="str">
        <f t="shared" si="132"/>
        <v>DE</v>
      </c>
      <c r="C2064" t="str">
        <f t="shared" si="133"/>
        <v>040</v>
      </c>
      <c r="D2064" t="str">
        <f t="shared" si="134"/>
        <v>2022</v>
      </c>
      <c r="E2064" t="str">
        <f t="shared" si="135"/>
        <v>N</v>
      </c>
      <c r="F2064" t="s">
        <v>7791</v>
      </c>
      <c r="G2064" t="s">
        <v>7792</v>
      </c>
      <c r="H2064" t="s">
        <v>8955</v>
      </c>
      <c r="J20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65" spans="1:10">
      <c r="A2065" t="s">
        <v>1483</v>
      </c>
      <c r="B2065" t="str">
        <f t="shared" si="132"/>
        <v>IL</v>
      </c>
      <c r="C2065" t="str">
        <f t="shared" si="133"/>
        <v>009</v>
      </c>
      <c r="D2065" t="str">
        <f t="shared" si="134"/>
        <v>2906</v>
      </c>
      <c r="E2065" t="str">
        <f t="shared" si="135"/>
        <v>M</v>
      </c>
      <c r="F2065" t="s">
        <v>7791</v>
      </c>
      <c r="G2065" t="s">
        <v>7792</v>
      </c>
      <c r="H2065" t="s">
        <v>8955</v>
      </c>
      <c r="J20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66" spans="1:10">
      <c r="A2066" t="s">
        <v>1035</v>
      </c>
      <c r="B2066" t="str">
        <f t="shared" si="132"/>
        <v>DE</v>
      </c>
      <c r="C2066" t="str">
        <f t="shared" si="133"/>
        <v>041</v>
      </c>
      <c r="D2066" t="str">
        <f t="shared" si="134"/>
        <v>0070</v>
      </c>
      <c r="E2066" t="str">
        <f t="shared" si="135"/>
        <v>N</v>
      </c>
      <c r="F2066" t="s">
        <v>7791</v>
      </c>
      <c r="G2066" t="s">
        <v>7792</v>
      </c>
      <c r="H2066" t="s">
        <v>8956</v>
      </c>
      <c r="I2066" s="21"/>
      <c r="J20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67" spans="1:10">
      <c r="A2067" t="s">
        <v>786</v>
      </c>
      <c r="B2067" t="str">
        <f t="shared" si="132"/>
        <v>DE</v>
      </c>
      <c r="C2067" t="str">
        <f t="shared" si="133"/>
        <v>041</v>
      </c>
      <c r="D2067" t="str">
        <f t="shared" si="134"/>
        <v>9006</v>
      </c>
      <c r="E2067" t="str">
        <f t="shared" si="135"/>
        <v>S</v>
      </c>
      <c r="F2067" t="s">
        <v>7783</v>
      </c>
      <c r="G2067" t="s">
        <v>7784</v>
      </c>
      <c r="H2067" t="s">
        <v>8957</v>
      </c>
      <c r="J20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068" spans="1:10">
      <c r="A2068" t="s">
        <v>238</v>
      </c>
      <c r="B2068" t="str">
        <f t="shared" si="132"/>
        <v>IL</v>
      </c>
      <c r="C2068" t="str">
        <f t="shared" si="133"/>
        <v>014</v>
      </c>
      <c r="D2068" t="str">
        <f t="shared" si="134"/>
        <v>1909</v>
      </c>
      <c r="E2068" t="str">
        <f t="shared" si="135"/>
        <v>N</v>
      </c>
      <c r="F2068" t="s">
        <v>7783</v>
      </c>
      <c r="G2068" t="s">
        <v>7784</v>
      </c>
      <c r="H2068" t="s">
        <v>8957</v>
      </c>
      <c r="J20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069" spans="1:10">
      <c r="A2069" t="s">
        <v>435</v>
      </c>
      <c r="B2069" t="str">
        <f t="shared" si="132"/>
        <v>DE</v>
      </c>
      <c r="C2069" t="str">
        <f t="shared" si="133"/>
        <v>041</v>
      </c>
      <c r="D2069" t="str">
        <f t="shared" si="134"/>
        <v>0382</v>
      </c>
      <c r="E2069" t="str">
        <f t="shared" si="135"/>
        <v>N</v>
      </c>
      <c r="F2069" t="s">
        <v>7783</v>
      </c>
      <c r="G2069" t="s">
        <v>7784</v>
      </c>
      <c r="H2069" t="s">
        <v>8958</v>
      </c>
      <c r="J20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070" spans="1:10">
      <c r="A2070" t="s">
        <v>1812</v>
      </c>
      <c r="B2070" t="str">
        <f t="shared" si="132"/>
        <v>IL</v>
      </c>
      <c r="C2070" t="str">
        <f t="shared" si="133"/>
        <v>001</v>
      </c>
      <c r="D2070" t="str">
        <f t="shared" si="134"/>
        <v>2015</v>
      </c>
      <c r="E2070" t="str">
        <f t="shared" si="135"/>
        <v>M</v>
      </c>
      <c r="F2070" t="s">
        <v>7783</v>
      </c>
      <c r="G2070" t="s">
        <v>7784</v>
      </c>
      <c r="H2070" t="s">
        <v>8959</v>
      </c>
      <c r="J20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71" spans="1:10">
      <c r="A2071" t="s">
        <v>35</v>
      </c>
      <c r="B2071" t="str">
        <f t="shared" si="132"/>
        <v>DE</v>
      </c>
      <c r="C2071" t="str">
        <f t="shared" si="133"/>
        <v>040</v>
      </c>
      <c r="D2071" t="str">
        <f t="shared" si="134"/>
        <v>2014</v>
      </c>
      <c r="E2071" t="str">
        <f t="shared" si="135"/>
        <v>N</v>
      </c>
      <c r="F2071" t="s">
        <v>7783</v>
      </c>
      <c r="G2071" t="s">
        <v>7784</v>
      </c>
      <c r="H2071" t="s">
        <v>8960</v>
      </c>
      <c r="J20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72" spans="1:10">
      <c r="A2072" t="s">
        <v>1475</v>
      </c>
      <c r="B2072" t="str">
        <f t="shared" si="132"/>
        <v>IL</v>
      </c>
      <c r="C2072" t="str">
        <f t="shared" si="133"/>
        <v>006</v>
      </c>
      <c r="D2072" t="str">
        <f t="shared" si="134"/>
        <v>1091</v>
      </c>
      <c r="E2072" t="str">
        <f t="shared" si="135"/>
        <v>N</v>
      </c>
      <c r="F2072" t="s">
        <v>7783</v>
      </c>
      <c r="G2072" t="s">
        <v>7784</v>
      </c>
      <c r="H2072" t="s">
        <v>8960</v>
      </c>
      <c r="J20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73" spans="1:10">
      <c r="A2073" t="s">
        <v>1476</v>
      </c>
      <c r="B2073" t="str">
        <f t="shared" si="132"/>
        <v>IL</v>
      </c>
      <c r="C2073" t="str">
        <f t="shared" si="133"/>
        <v>006</v>
      </c>
      <c r="D2073" t="str">
        <f t="shared" si="134"/>
        <v>1092</v>
      </c>
      <c r="E2073" t="str">
        <f t="shared" si="135"/>
        <v>N</v>
      </c>
      <c r="F2073" t="s">
        <v>7783</v>
      </c>
      <c r="G2073" t="s">
        <v>7784</v>
      </c>
      <c r="H2073" t="s">
        <v>8960</v>
      </c>
      <c r="J20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74" spans="1:10">
      <c r="A2074" t="s">
        <v>983</v>
      </c>
      <c r="B2074" t="str">
        <f t="shared" si="132"/>
        <v>IL</v>
      </c>
      <c r="C2074" t="str">
        <f t="shared" si="133"/>
        <v>011</v>
      </c>
      <c r="D2074" t="str">
        <f t="shared" si="134"/>
        <v>2406</v>
      </c>
      <c r="E2074" t="str">
        <f t="shared" si="135"/>
        <v>M</v>
      </c>
      <c r="F2074" t="s">
        <v>7783</v>
      </c>
      <c r="G2074" t="s">
        <v>7784</v>
      </c>
      <c r="H2074" t="s">
        <v>8960</v>
      </c>
      <c r="J20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075" spans="1:10">
      <c r="A2075" t="s">
        <v>554</v>
      </c>
      <c r="B2075" t="str">
        <f t="shared" si="132"/>
        <v>DE</v>
      </c>
      <c r="C2075" t="str">
        <f t="shared" si="133"/>
        <v>041</v>
      </c>
      <c r="D2075" t="str">
        <f t="shared" si="134"/>
        <v>0383</v>
      </c>
      <c r="E2075" t="str">
        <f t="shared" si="135"/>
        <v>N</v>
      </c>
      <c r="F2075" t="s">
        <v>7783</v>
      </c>
      <c r="G2075" t="s">
        <v>7784</v>
      </c>
      <c r="H2075" t="s">
        <v>8961</v>
      </c>
      <c r="J20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076" spans="1:10">
      <c r="A2076" t="s">
        <v>117</v>
      </c>
      <c r="B2076" t="str">
        <f t="shared" si="132"/>
        <v>DE</v>
      </c>
      <c r="C2076" t="str">
        <f t="shared" si="133"/>
        <v>040</v>
      </c>
      <c r="D2076" t="str">
        <f t="shared" si="134"/>
        <v>2026</v>
      </c>
      <c r="E2076" t="str">
        <f t="shared" si="135"/>
        <v>N</v>
      </c>
      <c r="F2076" t="s">
        <v>7783</v>
      </c>
      <c r="G2076" t="s">
        <v>7784</v>
      </c>
      <c r="H2076" t="s">
        <v>8962</v>
      </c>
      <c r="J20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77" spans="1:10">
      <c r="A2077" t="s">
        <v>28</v>
      </c>
      <c r="B2077" t="str">
        <f t="shared" si="132"/>
        <v>DE</v>
      </c>
      <c r="C2077" t="str">
        <f t="shared" si="133"/>
        <v>040</v>
      </c>
      <c r="D2077" t="str">
        <f t="shared" si="134"/>
        <v>2006</v>
      </c>
      <c r="E2077" t="str">
        <f t="shared" si="135"/>
        <v>N</v>
      </c>
      <c r="F2077" t="s">
        <v>7791</v>
      </c>
      <c r="G2077" t="s">
        <v>7792</v>
      </c>
      <c r="H2077" t="s">
        <v>8963</v>
      </c>
      <c r="J20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078" spans="1:10">
      <c r="A2078" t="s">
        <v>438</v>
      </c>
      <c r="B2078" t="str">
        <f t="shared" si="132"/>
        <v>DE</v>
      </c>
      <c r="C2078" t="str">
        <f t="shared" si="133"/>
        <v>041</v>
      </c>
      <c r="D2078" t="str">
        <f t="shared" si="134"/>
        <v>0384</v>
      </c>
      <c r="E2078" t="str">
        <f t="shared" si="135"/>
        <v>N</v>
      </c>
      <c r="F2078" t="s">
        <v>7783</v>
      </c>
      <c r="G2078" t="s">
        <v>7784</v>
      </c>
      <c r="H2078" t="s">
        <v>8963</v>
      </c>
      <c r="J20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079" spans="1:10">
      <c r="A2079" t="s">
        <v>555</v>
      </c>
      <c r="B2079" t="str">
        <f t="shared" ref="B2079:B2142" si="136">LEFT(A2079,2)</f>
        <v>DE</v>
      </c>
      <c r="C2079" t="str">
        <f t="shared" ref="C2079:C2142" si="137">MID(A2079,4,3)</f>
        <v>041</v>
      </c>
      <c r="D2079" t="str">
        <f t="shared" ref="D2079:D2142" si="138">MID(A2079,8,4)</f>
        <v>0385</v>
      </c>
      <c r="E2079" t="str">
        <f t="shared" ref="E2079:E2142" si="139">MID(A2079,13,1)</f>
        <v>N</v>
      </c>
      <c r="F2079" t="s">
        <v>7783</v>
      </c>
      <c r="G2079" t="s">
        <v>7784</v>
      </c>
      <c r="H2079" t="s">
        <v>8964</v>
      </c>
      <c r="J20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080" spans="1:10">
      <c r="A2080" t="s">
        <v>2060</v>
      </c>
      <c r="B2080" t="str">
        <f t="shared" si="136"/>
        <v>IL</v>
      </c>
      <c r="C2080" t="str">
        <f t="shared" si="137"/>
        <v>001</v>
      </c>
      <c r="D2080" t="str">
        <f t="shared" si="138"/>
        <v>2013</v>
      </c>
      <c r="E2080" t="str">
        <f t="shared" si="139"/>
        <v>M</v>
      </c>
      <c r="F2080" t="s">
        <v>7791</v>
      </c>
      <c r="G2080" t="s">
        <v>7792</v>
      </c>
      <c r="H2080" t="s">
        <v>8964</v>
      </c>
      <c r="J20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81" spans="1:10">
      <c r="A2081" t="s">
        <v>1477</v>
      </c>
      <c r="B2081" t="str">
        <f t="shared" si="136"/>
        <v>IL</v>
      </c>
      <c r="C2081" t="str">
        <f t="shared" si="137"/>
        <v>006</v>
      </c>
      <c r="D2081" t="str">
        <f t="shared" si="138"/>
        <v>1093</v>
      </c>
      <c r="E2081" t="str">
        <f t="shared" si="139"/>
        <v>N</v>
      </c>
      <c r="F2081" t="s">
        <v>7783</v>
      </c>
      <c r="G2081" t="s">
        <v>7784</v>
      </c>
      <c r="H2081" t="s">
        <v>8964</v>
      </c>
      <c r="J20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82" spans="1:10">
      <c r="A2082" t="s">
        <v>1488</v>
      </c>
      <c r="B2082" t="str">
        <f t="shared" si="136"/>
        <v>IL</v>
      </c>
      <c r="C2082" t="str">
        <f t="shared" si="137"/>
        <v>009</v>
      </c>
      <c r="D2082" t="str">
        <f t="shared" si="138"/>
        <v>2918</v>
      </c>
      <c r="E2082" t="str">
        <f t="shared" si="139"/>
        <v>M</v>
      </c>
      <c r="F2082" t="s">
        <v>7791</v>
      </c>
      <c r="G2082" t="s">
        <v>7792</v>
      </c>
      <c r="H2082" t="s">
        <v>8965</v>
      </c>
      <c r="J20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83" spans="1:10">
      <c r="A2083" t="s">
        <v>1050</v>
      </c>
      <c r="B2083" t="str">
        <f t="shared" si="136"/>
        <v>DE</v>
      </c>
      <c r="C2083" t="str">
        <f t="shared" si="137"/>
        <v>041</v>
      </c>
      <c r="D2083" t="str">
        <f t="shared" si="138"/>
        <v>0073</v>
      </c>
      <c r="E2083" t="str">
        <f t="shared" si="139"/>
        <v>N</v>
      </c>
      <c r="F2083" t="s">
        <v>7791</v>
      </c>
      <c r="G2083" t="s">
        <v>7792</v>
      </c>
      <c r="H2083" t="s">
        <v>8966</v>
      </c>
      <c r="I2083" s="21"/>
      <c r="J20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CO.SL.21.003</v>
      </c>
    </row>
    <row r="2084" spans="1:10">
      <c r="A2084" t="s">
        <v>439</v>
      </c>
      <c r="B2084" t="str">
        <f t="shared" si="136"/>
        <v>DE</v>
      </c>
      <c r="C2084" t="str">
        <f t="shared" si="137"/>
        <v>041</v>
      </c>
      <c r="D2084" t="str">
        <f t="shared" si="138"/>
        <v>0386</v>
      </c>
      <c r="E2084" t="str">
        <f t="shared" si="139"/>
        <v>N</v>
      </c>
      <c r="F2084" t="s">
        <v>7783</v>
      </c>
      <c r="G2084" t="s">
        <v>7784</v>
      </c>
      <c r="H2084" t="s">
        <v>8966</v>
      </c>
      <c r="J20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085" spans="1:10">
      <c r="A2085" t="s">
        <v>442</v>
      </c>
      <c r="B2085" t="str">
        <f t="shared" si="136"/>
        <v>DE</v>
      </c>
      <c r="C2085" t="str">
        <f t="shared" si="137"/>
        <v>041</v>
      </c>
      <c r="D2085" t="str">
        <f t="shared" si="138"/>
        <v>0388</v>
      </c>
      <c r="E2085" t="str">
        <f t="shared" si="139"/>
        <v>N</v>
      </c>
      <c r="F2085" t="s">
        <v>7783</v>
      </c>
      <c r="G2085" t="s">
        <v>7784</v>
      </c>
      <c r="H2085" t="s">
        <v>8967</v>
      </c>
      <c r="J20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086" spans="1:10">
      <c r="A2086" t="s">
        <v>1583</v>
      </c>
      <c r="B2086" t="str">
        <f t="shared" si="136"/>
        <v>US</v>
      </c>
      <c r="C2086" t="str">
        <f t="shared" si="137"/>
        <v>030</v>
      </c>
      <c r="D2086" t="str">
        <f t="shared" si="138"/>
        <v>4101</v>
      </c>
      <c r="E2086" t="str">
        <f t="shared" si="139"/>
        <v>M</v>
      </c>
      <c r="F2086" t="s">
        <v>7783</v>
      </c>
      <c r="G2086" t="s">
        <v>7784</v>
      </c>
      <c r="H2086" t="s">
        <v>8967</v>
      </c>
      <c r="J20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087" spans="1:10">
      <c r="A2087" t="s">
        <v>34</v>
      </c>
      <c r="B2087" t="str">
        <f t="shared" si="136"/>
        <v>DE</v>
      </c>
      <c r="C2087" t="str">
        <f t="shared" si="137"/>
        <v>040</v>
      </c>
      <c r="D2087" t="str">
        <f t="shared" si="138"/>
        <v>2013</v>
      </c>
      <c r="E2087" t="str">
        <f t="shared" si="139"/>
        <v>N</v>
      </c>
      <c r="F2087" t="s">
        <v>7783</v>
      </c>
      <c r="G2087" t="s">
        <v>7784</v>
      </c>
      <c r="H2087" t="s">
        <v>8968</v>
      </c>
      <c r="J20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88" spans="1:10">
      <c r="A2088" t="s">
        <v>35</v>
      </c>
      <c r="B2088" t="str">
        <f t="shared" si="136"/>
        <v>DE</v>
      </c>
      <c r="C2088" t="str">
        <f t="shared" si="137"/>
        <v>040</v>
      </c>
      <c r="D2088" t="str">
        <f t="shared" si="138"/>
        <v>2014</v>
      </c>
      <c r="E2088" t="str">
        <f t="shared" si="139"/>
        <v>N</v>
      </c>
      <c r="F2088" t="s">
        <v>7791</v>
      </c>
      <c r="G2088" t="s">
        <v>7792</v>
      </c>
      <c r="H2088" t="s">
        <v>8969</v>
      </c>
      <c r="J2088" s="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089" spans="1:10">
      <c r="A2089" t="s">
        <v>444</v>
      </c>
      <c r="B2089" t="str">
        <f t="shared" si="136"/>
        <v>DE</v>
      </c>
      <c r="C2089" t="str">
        <f t="shared" si="137"/>
        <v>041</v>
      </c>
      <c r="D2089" t="str">
        <f t="shared" si="138"/>
        <v>0390</v>
      </c>
      <c r="E2089" t="str">
        <f t="shared" si="139"/>
        <v>N</v>
      </c>
      <c r="F2089" t="s">
        <v>7783</v>
      </c>
      <c r="G2089" t="s">
        <v>7784</v>
      </c>
      <c r="H2089" t="s">
        <v>8969</v>
      </c>
      <c r="J20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090" spans="1:10">
      <c r="A2090" t="s">
        <v>1475</v>
      </c>
      <c r="B2090" t="str">
        <f t="shared" si="136"/>
        <v>IL</v>
      </c>
      <c r="C2090" t="str">
        <f t="shared" si="137"/>
        <v>006</v>
      </c>
      <c r="D2090" t="str">
        <f t="shared" si="138"/>
        <v>1091</v>
      </c>
      <c r="E2090" t="str">
        <f t="shared" si="139"/>
        <v>N</v>
      </c>
      <c r="F2090" t="s">
        <v>7791</v>
      </c>
      <c r="G2090" t="s">
        <v>7792</v>
      </c>
      <c r="H2090" t="s">
        <v>8969</v>
      </c>
      <c r="J20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91" spans="1:10">
      <c r="A2091" t="s">
        <v>1476</v>
      </c>
      <c r="B2091" t="str">
        <f t="shared" si="136"/>
        <v>IL</v>
      </c>
      <c r="C2091" t="str">
        <f t="shared" si="137"/>
        <v>006</v>
      </c>
      <c r="D2091" t="str">
        <f t="shared" si="138"/>
        <v>1092</v>
      </c>
      <c r="E2091" t="str">
        <f t="shared" si="139"/>
        <v>N</v>
      </c>
      <c r="F2091" t="s">
        <v>7791</v>
      </c>
      <c r="G2091" t="s">
        <v>7792</v>
      </c>
      <c r="H2091" t="s">
        <v>8969</v>
      </c>
      <c r="J20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92" spans="1:10">
      <c r="A2092" t="s">
        <v>428</v>
      </c>
      <c r="B2092" t="str">
        <f t="shared" si="136"/>
        <v>IL</v>
      </c>
      <c r="C2092" t="str">
        <f t="shared" si="137"/>
        <v>008</v>
      </c>
      <c r="D2092" t="str">
        <f t="shared" si="138"/>
        <v>1719</v>
      </c>
      <c r="E2092" t="str">
        <f t="shared" si="139"/>
        <v>N</v>
      </c>
      <c r="F2092" t="s">
        <v>7789</v>
      </c>
      <c r="G2092" t="s">
        <v>7790</v>
      </c>
      <c r="H2092" t="s">
        <v>8969</v>
      </c>
      <c r="J20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93" spans="1:10">
      <c r="A2093" t="s">
        <v>1733</v>
      </c>
      <c r="B2093" t="str">
        <f t="shared" si="136"/>
        <v>IL</v>
      </c>
      <c r="C2093" t="str">
        <f t="shared" si="137"/>
        <v>011</v>
      </c>
      <c r="D2093" t="str">
        <f t="shared" si="138"/>
        <v>2404</v>
      </c>
      <c r="E2093" t="str">
        <f t="shared" si="139"/>
        <v>M</v>
      </c>
      <c r="F2093" t="s">
        <v>7783</v>
      </c>
      <c r="G2093" t="s">
        <v>7784</v>
      </c>
      <c r="H2093" t="s">
        <v>8970</v>
      </c>
      <c r="J20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094" spans="1:10">
      <c r="A2094" t="s">
        <v>982</v>
      </c>
      <c r="B2094" t="str">
        <f t="shared" si="136"/>
        <v>IL</v>
      </c>
      <c r="C2094" t="str">
        <f t="shared" si="137"/>
        <v>007</v>
      </c>
      <c r="D2094" t="str">
        <f t="shared" si="138"/>
        <v>2583</v>
      </c>
      <c r="E2094" t="str">
        <f t="shared" si="139"/>
        <v>M</v>
      </c>
      <c r="F2094" t="s">
        <v>7783</v>
      </c>
      <c r="G2094" t="s">
        <v>7784</v>
      </c>
      <c r="H2094" t="s">
        <v>8971</v>
      </c>
      <c r="J20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095" spans="1:10">
      <c r="A2095" t="s">
        <v>1662</v>
      </c>
      <c r="B2095" s="23" t="str">
        <f t="shared" si="136"/>
        <v>US</v>
      </c>
      <c r="C2095" s="23" t="str">
        <f t="shared" si="137"/>
        <v>030</v>
      </c>
      <c r="D2095" s="23" t="str">
        <f t="shared" si="138"/>
        <v>4100</v>
      </c>
      <c r="E2095" s="23" t="str">
        <f t="shared" si="139"/>
        <v>M</v>
      </c>
      <c r="F2095" t="s">
        <v>7789</v>
      </c>
      <c r="G2095" t="s">
        <v>8938</v>
      </c>
      <c r="H2095" t="s">
        <v>8971</v>
      </c>
      <c r="J20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096" spans="1:10">
      <c r="A2096" t="s">
        <v>2514</v>
      </c>
      <c r="B2096" t="str">
        <f t="shared" si="136"/>
        <v>IL</v>
      </c>
      <c r="C2096" t="str">
        <f t="shared" si="137"/>
        <v>001</v>
      </c>
      <c r="D2096" t="str">
        <f t="shared" si="138"/>
        <v>1003</v>
      </c>
      <c r="E2096" t="str">
        <f t="shared" si="139"/>
        <v>N</v>
      </c>
      <c r="F2096" t="s">
        <v>7783</v>
      </c>
      <c r="G2096" t="s">
        <v>7784</v>
      </c>
      <c r="H2096" t="s">
        <v>8972</v>
      </c>
      <c r="J20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097" spans="1:10">
      <c r="A2097" t="s">
        <v>1478</v>
      </c>
      <c r="B2097" t="str">
        <f t="shared" si="136"/>
        <v>IL</v>
      </c>
      <c r="C2097" t="str">
        <f t="shared" si="137"/>
        <v>006</v>
      </c>
      <c r="D2097" t="str">
        <f t="shared" si="138"/>
        <v>1094</v>
      </c>
      <c r="E2097" t="str">
        <f t="shared" si="139"/>
        <v>N</v>
      </c>
      <c r="F2097" t="s">
        <v>7783</v>
      </c>
      <c r="G2097" t="s">
        <v>7784</v>
      </c>
      <c r="H2097" t="s">
        <v>8972</v>
      </c>
      <c r="J20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098" spans="1:10">
      <c r="A2098" t="s">
        <v>983</v>
      </c>
      <c r="B2098" t="str">
        <f t="shared" si="136"/>
        <v>IL</v>
      </c>
      <c r="C2098" t="str">
        <f t="shared" si="137"/>
        <v>011</v>
      </c>
      <c r="D2098" t="str">
        <f t="shared" si="138"/>
        <v>2406</v>
      </c>
      <c r="E2098" t="str">
        <f t="shared" si="139"/>
        <v>M</v>
      </c>
      <c r="F2098" t="s">
        <v>7791</v>
      </c>
      <c r="G2098" t="s">
        <v>7792</v>
      </c>
      <c r="H2098" t="s">
        <v>8972</v>
      </c>
      <c r="J20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099" spans="1:10">
      <c r="A2099" t="s">
        <v>443</v>
      </c>
      <c r="B2099" t="str">
        <f t="shared" si="136"/>
        <v>DE</v>
      </c>
      <c r="C2099" t="str">
        <f t="shared" si="137"/>
        <v>041</v>
      </c>
      <c r="D2099" t="str">
        <f t="shared" si="138"/>
        <v>0389</v>
      </c>
      <c r="E2099" t="str">
        <f t="shared" si="139"/>
        <v>N</v>
      </c>
      <c r="F2099" t="s">
        <v>7783</v>
      </c>
      <c r="G2099" t="s">
        <v>7784</v>
      </c>
      <c r="H2099" t="s">
        <v>8973</v>
      </c>
      <c r="J20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00" spans="1:10">
      <c r="A2100" t="s">
        <v>441</v>
      </c>
      <c r="B2100" t="str">
        <f t="shared" si="136"/>
        <v>DE</v>
      </c>
      <c r="C2100" t="str">
        <f t="shared" si="137"/>
        <v>041</v>
      </c>
      <c r="D2100" t="str">
        <f t="shared" si="138"/>
        <v>0387</v>
      </c>
      <c r="E2100" t="str">
        <f t="shared" si="139"/>
        <v>N</v>
      </c>
      <c r="F2100" t="s">
        <v>7783</v>
      </c>
      <c r="G2100" t="s">
        <v>7784</v>
      </c>
      <c r="H2100" t="s">
        <v>8974</v>
      </c>
      <c r="J21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01" spans="1:10">
      <c r="A2101" t="s">
        <v>1479</v>
      </c>
      <c r="B2101" t="str">
        <f t="shared" si="136"/>
        <v>IL</v>
      </c>
      <c r="C2101" t="str">
        <f t="shared" si="137"/>
        <v>006</v>
      </c>
      <c r="D2101" t="str">
        <f t="shared" si="138"/>
        <v>1095</v>
      </c>
      <c r="E2101" t="str">
        <f t="shared" si="139"/>
        <v>N</v>
      </c>
      <c r="F2101" t="s">
        <v>7783</v>
      </c>
      <c r="G2101" t="s">
        <v>7784</v>
      </c>
      <c r="H2101" t="s">
        <v>8975</v>
      </c>
      <c r="J21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102" spans="1:10">
      <c r="A2102" t="s">
        <v>1488</v>
      </c>
      <c r="B2102" t="str">
        <f t="shared" si="136"/>
        <v>IL</v>
      </c>
      <c r="C2102" t="str">
        <f t="shared" si="137"/>
        <v>009</v>
      </c>
      <c r="D2102" t="str">
        <f t="shared" si="138"/>
        <v>2918</v>
      </c>
      <c r="E2102" t="str">
        <f t="shared" si="139"/>
        <v>M</v>
      </c>
      <c r="F2102" t="s">
        <v>7789</v>
      </c>
      <c r="G2102" t="s">
        <v>7790</v>
      </c>
      <c r="H2102" t="s">
        <v>8975</v>
      </c>
      <c r="J21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03" spans="1:10">
      <c r="A2103" t="s">
        <v>787</v>
      </c>
      <c r="B2103" t="str">
        <f t="shared" si="136"/>
        <v>DE</v>
      </c>
      <c r="C2103" t="str">
        <f t="shared" si="137"/>
        <v>041</v>
      </c>
      <c r="D2103" t="str">
        <f t="shared" si="138"/>
        <v>9007</v>
      </c>
      <c r="E2103" t="str">
        <f t="shared" si="139"/>
        <v>S</v>
      </c>
      <c r="F2103" t="s">
        <v>7783</v>
      </c>
      <c r="G2103" t="s">
        <v>7784</v>
      </c>
      <c r="H2103" t="s">
        <v>8976</v>
      </c>
      <c r="J21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104" spans="1:10">
      <c r="A2104" t="s">
        <v>1477</v>
      </c>
      <c r="B2104" t="str">
        <f t="shared" si="136"/>
        <v>IL</v>
      </c>
      <c r="C2104" t="str">
        <f t="shared" si="137"/>
        <v>006</v>
      </c>
      <c r="D2104" t="str">
        <f t="shared" si="138"/>
        <v>1093</v>
      </c>
      <c r="E2104" t="str">
        <f t="shared" si="139"/>
        <v>N</v>
      </c>
      <c r="F2104" t="s">
        <v>7791</v>
      </c>
      <c r="G2104" t="s">
        <v>7792</v>
      </c>
      <c r="H2104" t="s">
        <v>8977</v>
      </c>
      <c r="J21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105" spans="1:10">
      <c r="A2105" t="s">
        <v>1496</v>
      </c>
      <c r="B2105" t="str">
        <f t="shared" si="136"/>
        <v>IL</v>
      </c>
      <c r="C2105" t="str">
        <f t="shared" si="137"/>
        <v>006</v>
      </c>
      <c r="D2105" t="str">
        <f t="shared" si="138"/>
        <v>1096</v>
      </c>
      <c r="E2105" t="str">
        <f t="shared" si="139"/>
        <v>N</v>
      </c>
      <c r="F2105" t="s">
        <v>7783</v>
      </c>
      <c r="G2105" t="s">
        <v>7784</v>
      </c>
      <c r="H2105" t="s">
        <v>8977</v>
      </c>
      <c r="J21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106" spans="1:10">
      <c r="A2106" t="s">
        <v>788</v>
      </c>
      <c r="B2106" t="str">
        <f t="shared" si="136"/>
        <v>DE</v>
      </c>
      <c r="C2106" t="str">
        <f t="shared" si="137"/>
        <v>041</v>
      </c>
      <c r="D2106" t="str">
        <f t="shared" si="138"/>
        <v>9008</v>
      </c>
      <c r="E2106" t="str">
        <f t="shared" si="139"/>
        <v>S</v>
      </c>
      <c r="F2106" t="s">
        <v>7783</v>
      </c>
      <c r="G2106" t="s">
        <v>7784</v>
      </c>
      <c r="H2106" t="s">
        <v>8978</v>
      </c>
      <c r="J21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107" spans="1:10">
      <c r="A2107" t="s">
        <v>789</v>
      </c>
      <c r="B2107" t="str">
        <f t="shared" si="136"/>
        <v>DE</v>
      </c>
      <c r="C2107" t="str">
        <f t="shared" si="137"/>
        <v>041</v>
      </c>
      <c r="D2107" t="str">
        <f t="shared" si="138"/>
        <v>9009</v>
      </c>
      <c r="E2107" t="str">
        <f t="shared" si="139"/>
        <v>S</v>
      </c>
      <c r="F2107" t="s">
        <v>7783</v>
      </c>
      <c r="G2107" t="s">
        <v>7784</v>
      </c>
      <c r="H2107" t="s">
        <v>8979</v>
      </c>
      <c r="J21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108" spans="1:10">
      <c r="A2108" t="s">
        <v>87</v>
      </c>
      <c r="B2108" t="str">
        <f t="shared" si="136"/>
        <v>IL</v>
      </c>
      <c r="C2108" t="str">
        <f t="shared" si="137"/>
        <v>012</v>
      </c>
      <c r="D2108" t="str">
        <f t="shared" si="138"/>
        <v>1658</v>
      </c>
      <c r="E2108" t="str">
        <f t="shared" si="139"/>
        <v>N</v>
      </c>
      <c r="F2108" t="s">
        <v>7783</v>
      </c>
      <c r="G2108" t="s">
        <v>7784</v>
      </c>
      <c r="H2108" t="s">
        <v>8979</v>
      </c>
      <c r="J21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09" spans="1:10">
      <c r="A2109" t="s">
        <v>1628</v>
      </c>
      <c r="B2109" t="str">
        <f t="shared" si="136"/>
        <v>US</v>
      </c>
      <c r="C2109" t="str">
        <f t="shared" si="137"/>
        <v>030</v>
      </c>
      <c r="D2109" t="str">
        <f t="shared" si="138"/>
        <v>4102</v>
      </c>
      <c r="E2109" t="str">
        <f t="shared" si="139"/>
        <v>M</v>
      </c>
      <c r="F2109" t="s">
        <v>7783</v>
      </c>
      <c r="G2109" t="s">
        <v>7784</v>
      </c>
      <c r="H2109" t="s">
        <v>8979</v>
      </c>
      <c r="J21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No T0 sample</v>
      </c>
    </row>
    <row r="2110" spans="1:10">
      <c r="A2110" t="s">
        <v>791</v>
      </c>
      <c r="B2110" t="str">
        <f t="shared" si="136"/>
        <v>DE</v>
      </c>
      <c r="C2110" t="str">
        <f t="shared" si="137"/>
        <v>041</v>
      </c>
      <c r="D2110" t="str">
        <f t="shared" si="138"/>
        <v>9011</v>
      </c>
      <c r="E2110" t="str">
        <f t="shared" si="139"/>
        <v>S</v>
      </c>
      <c r="F2110" t="s">
        <v>7783</v>
      </c>
      <c r="G2110" t="s">
        <v>7784</v>
      </c>
      <c r="H2110" t="s">
        <v>8980</v>
      </c>
      <c r="J21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11" spans="1:10">
      <c r="A2111" t="s">
        <v>428</v>
      </c>
      <c r="B2111" t="str">
        <f t="shared" si="136"/>
        <v>IL</v>
      </c>
      <c r="C2111" t="str">
        <f t="shared" si="137"/>
        <v>008</v>
      </c>
      <c r="D2111" t="str">
        <f t="shared" si="138"/>
        <v>1719</v>
      </c>
      <c r="E2111" t="str">
        <f t="shared" si="139"/>
        <v>N</v>
      </c>
      <c r="F2111" t="s">
        <v>7791</v>
      </c>
      <c r="G2111" t="s">
        <v>7792</v>
      </c>
      <c r="H2111" t="s">
        <v>8980</v>
      </c>
      <c r="J21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112" spans="1:10">
      <c r="A2112" t="s">
        <v>449</v>
      </c>
      <c r="B2112" t="str">
        <f t="shared" si="136"/>
        <v>DE</v>
      </c>
      <c r="C2112" t="str">
        <f t="shared" si="137"/>
        <v>041</v>
      </c>
      <c r="D2112" t="str">
        <f t="shared" si="138"/>
        <v>0395</v>
      </c>
      <c r="E2112" t="str">
        <f t="shared" si="139"/>
        <v>N</v>
      </c>
      <c r="F2112" t="s">
        <v>7783</v>
      </c>
      <c r="G2112" t="s">
        <v>7784</v>
      </c>
      <c r="H2112" t="s">
        <v>8981</v>
      </c>
      <c r="J21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13" spans="1:10">
      <c r="A2113" t="s">
        <v>792</v>
      </c>
      <c r="B2113" t="str">
        <f t="shared" si="136"/>
        <v>DE</v>
      </c>
      <c r="C2113" t="str">
        <f t="shared" si="137"/>
        <v>041</v>
      </c>
      <c r="D2113" t="str">
        <f t="shared" si="138"/>
        <v>9012</v>
      </c>
      <c r="E2113" t="str">
        <f t="shared" si="139"/>
        <v>S</v>
      </c>
      <c r="F2113" t="s">
        <v>7783</v>
      </c>
      <c r="G2113" t="s">
        <v>7784</v>
      </c>
      <c r="H2113" t="s">
        <v>8981</v>
      </c>
      <c r="J21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114" spans="1:10">
      <c r="A2114" t="s">
        <v>1534</v>
      </c>
      <c r="B2114" t="str">
        <f t="shared" si="136"/>
        <v>IL</v>
      </c>
      <c r="C2114" t="str">
        <f t="shared" si="137"/>
        <v>012</v>
      </c>
      <c r="D2114" t="str">
        <f t="shared" si="138"/>
        <v>1630</v>
      </c>
      <c r="E2114" t="str">
        <f t="shared" si="139"/>
        <v>N</v>
      </c>
      <c r="F2114" t="s">
        <v>7789</v>
      </c>
      <c r="G2114" t="s">
        <v>7790</v>
      </c>
      <c r="H2114" t="s">
        <v>8981</v>
      </c>
      <c r="J21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15" spans="1:10">
      <c r="A2115" t="s">
        <v>1660</v>
      </c>
      <c r="B2115" t="str">
        <f t="shared" si="136"/>
        <v>US</v>
      </c>
      <c r="C2115" t="str">
        <f t="shared" si="137"/>
        <v>032</v>
      </c>
      <c r="D2115" t="str">
        <f t="shared" si="138"/>
        <v>7100</v>
      </c>
      <c r="E2115" t="str">
        <f t="shared" si="139"/>
        <v>M</v>
      </c>
      <c r="F2115" t="s">
        <v>7783</v>
      </c>
      <c r="G2115" t="s">
        <v>7784</v>
      </c>
      <c r="H2115" t="s">
        <v>8981</v>
      </c>
      <c r="J21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16" spans="1:10">
      <c r="A2116" t="s">
        <v>446</v>
      </c>
      <c r="B2116" t="str">
        <f t="shared" si="136"/>
        <v>DE</v>
      </c>
      <c r="C2116" t="str">
        <f t="shared" si="137"/>
        <v>041</v>
      </c>
      <c r="D2116" t="str">
        <f t="shared" si="138"/>
        <v>0392</v>
      </c>
      <c r="E2116" t="str">
        <f t="shared" si="139"/>
        <v>N</v>
      </c>
      <c r="F2116" t="s">
        <v>7783</v>
      </c>
      <c r="G2116" t="s">
        <v>7784</v>
      </c>
      <c r="H2116" t="s">
        <v>8982</v>
      </c>
      <c r="J21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17" spans="1:10">
      <c r="A2117" t="s">
        <v>1478</v>
      </c>
      <c r="B2117" t="str">
        <f t="shared" si="136"/>
        <v>IL</v>
      </c>
      <c r="C2117" t="str">
        <f t="shared" si="137"/>
        <v>006</v>
      </c>
      <c r="D2117" t="str">
        <f t="shared" si="138"/>
        <v>1094</v>
      </c>
      <c r="E2117" t="str">
        <f t="shared" si="139"/>
        <v>N</v>
      </c>
      <c r="F2117" t="s">
        <v>7791</v>
      </c>
      <c r="G2117" t="s">
        <v>7792</v>
      </c>
      <c r="H2117" t="s">
        <v>8983</v>
      </c>
      <c r="J21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118" spans="1:10">
      <c r="A2118" t="s">
        <v>2519</v>
      </c>
      <c r="B2118" t="str">
        <f t="shared" si="136"/>
        <v>IL</v>
      </c>
      <c r="C2118" t="str">
        <f t="shared" si="137"/>
        <v>001</v>
      </c>
      <c r="D2118" t="str">
        <f t="shared" si="138"/>
        <v>2063</v>
      </c>
      <c r="E2118" t="str">
        <f t="shared" si="139"/>
        <v>M</v>
      </c>
      <c r="F2118" t="s">
        <v>7789</v>
      </c>
      <c r="G2118" t="s">
        <v>7790</v>
      </c>
      <c r="H2118" t="s">
        <v>8984</v>
      </c>
      <c r="J21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19" spans="1:10">
      <c r="A2119" t="s">
        <v>790</v>
      </c>
      <c r="B2119" t="str">
        <f t="shared" si="136"/>
        <v>DE</v>
      </c>
      <c r="C2119" t="str">
        <f t="shared" si="137"/>
        <v>041</v>
      </c>
      <c r="D2119" t="str">
        <f t="shared" si="138"/>
        <v>9010</v>
      </c>
      <c r="E2119" t="str">
        <f t="shared" si="139"/>
        <v>S</v>
      </c>
      <c r="F2119" t="s">
        <v>7783</v>
      </c>
      <c r="G2119" t="s">
        <v>7784</v>
      </c>
      <c r="H2119" t="s">
        <v>8985</v>
      </c>
      <c r="J21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20" spans="1:10">
      <c r="A2120" t="s">
        <v>2612</v>
      </c>
      <c r="B2120" t="str">
        <f t="shared" si="136"/>
        <v>IL</v>
      </c>
      <c r="C2120" t="str">
        <f t="shared" si="137"/>
        <v>007</v>
      </c>
      <c r="D2120" t="str">
        <f t="shared" si="138"/>
        <v>1520</v>
      </c>
      <c r="E2120" t="str">
        <f t="shared" si="139"/>
        <v>N</v>
      </c>
      <c r="F2120" t="s">
        <v>7783</v>
      </c>
      <c r="G2120" t="s">
        <v>7784</v>
      </c>
      <c r="H2120" t="s">
        <v>8986</v>
      </c>
      <c r="J21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CO.SL.22.001</v>
      </c>
    </row>
    <row r="2121" spans="1:10">
      <c r="A2121" t="s">
        <v>1512</v>
      </c>
      <c r="B2121" t="str">
        <f t="shared" si="136"/>
        <v>IL</v>
      </c>
      <c r="C2121" t="str">
        <f t="shared" si="137"/>
        <v>011</v>
      </c>
      <c r="D2121" t="str">
        <f t="shared" si="138"/>
        <v>1402</v>
      </c>
      <c r="E2121" t="str">
        <f t="shared" si="139"/>
        <v>N</v>
      </c>
      <c r="F2121" t="s">
        <v>7789</v>
      </c>
      <c r="G2121" t="s">
        <v>7790</v>
      </c>
      <c r="H2121" t="s">
        <v>8986</v>
      </c>
      <c r="J21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22" spans="1:10">
      <c r="A2122" t="s">
        <v>1720</v>
      </c>
      <c r="B2122" t="str">
        <f t="shared" si="136"/>
        <v>IL</v>
      </c>
      <c r="C2122" t="str">
        <f t="shared" si="137"/>
        <v>011</v>
      </c>
      <c r="D2122" t="str">
        <f t="shared" si="138"/>
        <v>2402</v>
      </c>
      <c r="E2122" t="str">
        <f t="shared" si="139"/>
        <v>M</v>
      </c>
      <c r="F2122" t="s">
        <v>7783</v>
      </c>
      <c r="G2122" t="s">
        <v>7784</v>
      </c>
      <c r="H2122" t="s">
        <v>8986</v>
      </c>
      <c r="J21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123" spans="1:10">
      <c r="A2123" t="s">
        <v>36</v>
      </c>
      <c r="B2123" t="str">
        <f t="shared" si="136"/>
        <v>DE</v>
      </c>
      <c r="C2123" t="str">
        <f t="shared" si="137"/>
        <v>040</v>
      </c>
      <c r="D2123" t="str">
        <f t="shared" si="138"/>
        <v>2015</v>
      </c>
      <c r="E2123" t="str">
        <f t="shared" si="139"/>
        <v>N</v>
      </c>
      <c r="F2123" t="s">
        <v>7783</v>
      </c>
      <c r="G2123" t="s">
        <v>7784</v>
      </c>
      <c r="H2123" t="s">
        <v>8987</v>
      </c>
      <c r="J21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24" spans="1:10">
      <c r="A2124" t="s">
        <v>1479</v>
      </c>
      <c r="B2124" t="str">
        <f t="shared" si="136"/>
        <v>IL</v>
      </c>
      <c r="C2124" t="str">
        <f t="shared" si="137"/>
        <v>006</v>
      </c>
      <c r="D2124" t="str">
        <f t="shared" si="138"/>
        <v>1095</v>
      </c>
      <c r="E2124" t="str">
        <f t="shared" si="139"/>
        <v>N</v>
      </c>
      <c r="F2124" t="s">
        <v>7791</v>
      </c>
      <c r="G2124" t="s">
        <v>7792</v>
      </c>
      <c r="H2124" t="s">
        <v>8987</v>
      </c>
      <c r="J21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125" spans="1:10">
      <c r="A2125" t="s">
        <v>1481</v>
      </c>
      <c r="B2125" t="str">
        <f t="shared" si="136"/>
        <v>IL</v>
      </c>
      <c r="C2125" t="str">
        <f t="shared" si="137"/>
        <v>009</v>
      </c>
      <c r="D2125" t="str">
        <f t="shared" si="138"/>
        <v>2904</v>
      </c>
      <c r="E2125" t="str">
        <f t="shared" si="139"/>
        <v>M</v>
      </c>
      <c r="F2125" t="s">
        <v>7783</v>
      </c>
      <c r="G2125" t="s">
        <v>7784</v>
      </c>
      <c r="H2125" t="s">
        <v>8987</v>
      </c>
      <c r="J21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26" spans="1:10">
      <c r="A2126" t="s">
        <v>2619</v>
      </c>
      <c r="B2126" t="str">
        <f t="shared" si="136"/>
        <v>IL</v>
      </c>
      <c r="C2126" t="str">
        <f t="shared" si="137"/>
        <v>011</v>
      </c>
      <c r="D2126" t="str">
        <f t="shared" si="138"/>
        <v>1404</v>
      </c>
      <c r="E2126" t="str">
        <f t="shared" si="139"/>
        <v>N</v>
      </c>
      <c r="F2126" t="s">
        <v>7791</v>
      </c>
      <c r="G2126" t="s">
        <v>7792</v>
      </c>
      <c r="H2126" t="s">
        <v>8987</v>
      </c>
      <c r="J21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27" spans="1:10">
      <c r="A2127" t="s">
        <v>49</v>
      </c>
      <c r="B2127" t="str">
        <f t="shared" si="136"/>
        <v>DE</v>
      </c>
      <c r="C2127" t="str">
        <f t="shared" si="137"/>
        <v>040</v>
      </c>
      <c r="D2127" t="str">
        <f t="shared" si="138"/>
        <v>2034</v>
      </c>
      <c r="E2127" t="str">
        <f t="shared" si="139"/>
        <v>N</v>
      </c>
      <c r="F2127" t="s">
        <v>7783</v>
      </c>
      <c r="G2127" t="s">
        <v>7784</v>
      </c>
      <c r="H2127" t="s">
        <v>8988</v>
      </c>
      <c r="J21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28" spans="1:10">
      <c r="A2128" t="s">
        <v>80</v>
      </c>
      <c r="B2128" t="str">
        <f t="shared" si="136"/>
        <v>IL</v>
      </c>
      <c r="C2128" t="str">
        <f t="shared" si="137"/>
        <v>012</v>
      </c>
      <c r="D2128" t="str">
        <f t="shared" si="138"/>
        <v>1644</v>
      </c>
      <c r="E2128" t="str">
        <f t="shared" si="139"/>
        <v>N</v>
      </c>
      <c r="F2128" t="s">
        <v>7783</v>
      </c>
      <c r="G2128" t="s">
        <v>7784</v>
      </c>
      <c r="H2128" t="s">
        <v>8988</v>
      </c>
      <c r="J21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29" spans="1:10">
      <c r="A2129" t="s">
        <v>1496</v>
      </c>
      <c r="B2129" t="str">
        <f t="shared" si="136"/>
        <v>IL</v>
      </c>
      <c r="C2129" t="str">
        <f t="shared" si="137"/>
        <v>006</v>
      </c>
      <c r="D2129" t="str">
        <f t="shared" si="138"/>
        <v>1096</v>
      </c>
      <c r="E2129" t="str">
        <f t="shared" si="139"/>
        <v>N</v>
      </c>
      <c r="F2129" t="s">
        <v>7791</v>
      </c>
      <c r="G2129" t="s">
        <v>7792</v>
      </c>
      <c r="H2129" t="s">
        <v>8989</v>
      </c>
      <c r="J21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CO.SL.21.004</v>
      </c>
    </row>
    <row r="2130" spans="1:10">
      <c r="A2130" t="s">
        <v>589</v>
      </c>
      <c r="B2130" t="str">
        <f t="shared" si="136"/>
        <v>IL</v>
      </c>
      <c r="C2130" t="str">
        <f t="shared" si="137"/>
        <v>011</v>
      </c>
      <c r="D2130" t="str">
        <f t="shared" si="138"/>
        <v>1406</v>
      </c>
      <c r="E2130" t="str">
        <f t="shared" si="139"/>
        <v>N</v>
      </c>
      <c r="F2130" t="s">
        <v>7783</v>
      </c>
      <c r="G2130" t="s">
        <v>7784</v>
      </c>
      <c r="H2130" t="s">
        <v>8989</v>
      </c>
      <c r="J21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131" spans="1:10">
      <c r="A2131" t="s">
        <v>447</v>
      </c>
      <c r="B2131" t="str">
        <f t="shared" si="136"/>
        <v>DE</v>
      </c>
      <c r="C2131" t="str">
        <f t="shared" si="137"/>
        <v>041</v>
      </c>
      <c r="D2131" t="str">
        <f t="shared" si="138"/>
        <v>0393</v>
      </c>
      <c r="E2131" t="str">
        <f t="shared" si="139"/>
        <v>N</v>
      </c>
      <c r="F2131" t="s">
        <v>7783</v>
      </c>
      <c r="G2131" t="s">
        <v>7784</v>
      </c>
      <c r="H2131" t="s">
        <v>8990</v>
      </c>
      <c r="J21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32" spans="1:10">
      <c r="A2132" t="s">
        <v>1737</v>
      </c>
      <c r="B2132" t="str">
        <f t="shared" si="136"/>
        <v>IL</v>
      </c>
      <c r="C2132" t="str">
        <f t="shared" si="137"/>
        <v>009</v>
      </c>
      <c r="D2132" t="str">
        <f t="shared" si="138"/>
        <v>2910</v>
      </c>
      <c r="E2132" t="str">
        <f t="shared" si="139"/>
        <v>M</v>
      </c>
      <c r="F2132" t="s">
        <v>7783</v>
      </c>
      <c r="G2132" t="s">
        <v>7784</v>
      </c>
      <c r="H2132" t="s">
        <v>8990</v>
      </c>
      <c r="J21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133" spans="1:10">
      <c r="A2133" t="s">
        <v>794</v>
      </c>
      <c r="B2133" t="str">
        <f t="shared" si="136"/>
        <v>DE</v>
      </c>
      <c r="C2133" t="str">
        <f t="shared" si="137"/>
        <v>041</v>
      </c>
      <c r="D2133" t="str">
        <f t="shared" si="138"/>
        <v>9014</v>
      </c>
      <c r="E2133" t="str">
        <f t="shared" si="139"/>
        <v>S</v>
      </c>
      <c r="F2133" t="s">
        <v>7783</v>
      </c>
      <c r="G2133" t="s">
        <v>7784</v>
      </c>
      <c r="H2133" t="s">
        <v>8991</v>
      </c>
      <c r="J21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34" spans="1:10">
      <c r="A2134" t="s">
        <v>1583</v>
      </c>
      <c r="B2134" t="str">
        <f t="shared" si="136"/>
        <v>US</v>
      </c>
      <c r="C2134" t="str">
        <f t="shared" si="137"/>
        <v>030</v>
      </c>
      <c r="D2134" t="str">
        <f t="shared" si="138"/>
        <v>4101</v>
      </c>
      <c r="E2134" t="str">
        <f t="shared" si="139"/>
        <v>M</v>
      </c>
      <c r="F2134" t="s">
        <v>7791</v>
      </c>
      <c r="G2134" t="s">
        <v>7792</v>
      </c>
      <c r="H2134" t="s">
        <v>8991</v>
      </c>
      <c r="J21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35" spans="1:10">
      <c r="A2135" t="s">
        <v>86</v>
      </c>
      <c r="B2135" t="str">
        <f t="shared" si="136"/>
        <v>IL</v>
      </c>
      <c r="C2135" t="str">
        <f t="shared" si="137"/>
        <v>012</v>
      </c>
      <c r="D2135" t="str">
        <f t="shared" si="138"/>
        <v>1656</v>
      </c>
      <c r="E2135" t="str">
        <f t="shared" si="139"/>
        <v>N</v>
      </c>
      <c r="F2135" t="s">
        <v>7783</v>
      </c>
      <c r="G2135" t="s">
        <v>7784</v>
      </c>
      <c r="H2135" t="s">
        <v>8992</v>
      </c>
      <c r="J21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36" spans="1:10">
      <c r="A2136" t="s">
        <v>527</v>
      </c>
      <c r="B2136" t="str">
        <f t="shared" si="136"/>
        <v>IL</v>
      </c>
      <c r="C2136" t="str">
        <f t="shared" si="137"/>
        <v>007</v>
      </c>
      <c r="D2136" t="str">
        <f t="shared" si="138"/>
        <v>1522</v>
      </c>
      <c r="E2136" t="str">
        <f t="shared" si="139"/>
        <v>N</v>
      </c>
      <c r="F2136" t="s">
        <v>7783</v>
      </c>
      <c r="G2136" t="s">
        <v>7784</v>
      </c>
      <c r="H2136" t="s">
        <v>8993</v>
      </c>
      <c r="J21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137" spans="1:10">
      <c r="A2137" t="s">
        <v>2511</v>
      </c>
      <c r="B2137" t="str">
        <f t="shared" si="136"/>
        <v>US</v>
      </c>
      <c r="C2137" t="str">
        <f t="shared" si="137"/>
        <v>151</v>
      </c>
      <c r="D2137" t="str">
        <f t="shared" si="138"/>
        <v>3110</v>
      </c>
      <c r="E2137" t="str">
        <f t="shared" si="139"/>
        <v>S</v>
      </c>
      <c r="F2137" t="s">
        <v>7783</v>
      </c>
      <c r="G2137" t="s">
        <v>7784</v>
      </c>
      <c r="H2137" t="s">
        <v>8994</v>
      </c>
      <c r="J21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38" spans="1:10">
      <c r="A2138" t="s">
        <v>37</v>
      </c>
      <c r="B2138" t="str">
        <f t="shared" si="136"/>
        <v>DE</v>
      </c>
      <c r="C2138" t="str">
        <f t="shared" si="137"/>
        <v>040</v>
      </c>
      <c r="D2138" t="str">
        <f t="shared" si="138"/>
        <v>2016</v>
      </c>
      <c r="E2138" t="str">
        <f t="shared" si="139"/>
        <v>N</v>
      </c>
      <c r="F2138" t="s">
        <v>7783</v>
      </c>
      <c r="G2138" t="s">
        <v>7784</v>
      </c>
      <c r="H2138" t="s">
        <v>8995</v>
      </c>
      <c r="J21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39" spans="1:10">
      <c r="A2139" t="s">
        <v>2635</v>
      </c>
      <c r="B2139" s="23" t="str">
        <f t="shared" si="136"/>
        <v>IL</v>
      </c>
      <c r="C2139" s="23" t="str">
        <f t="shared" si="137"/>
        <v>008</v>
      </c>
      <c r="D2139" s="23" t="str">
        <f t="shared" si="138"/>
        <v>1721</v>
      </c>
      <c r="E2139" s="23" t="str">
        <f t="shared" si="139"/>
        <v>N</v>
      </c>
      <c r="F2139" t="s">
        <v>7783</v>
      </c>
      <c r="G2139" t="s">
        <v>7784</v>
      </c>
      <c r="H2139" t="s">
        <v>8995</v>
      </c>
      <c r="J21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40" spans="1:10">
      <c r="A2140" t="s">
        <v>448</v>
      </c>
      <c r="B2140" t="str">
        <f t="shared" si="136"/>
        <v>DE</v>
      </c>
      <c r="C2140" t="str">
        <f t="shared" si="137"/>
        <v>041</v>
      </c>
      <c r="D2140" t="str">
        <f t="shared" si="138"/>
        <v>0394</v>
      </c>
      <c r="E2140" t="str">
        <f t="shared" si="139"/>
        <v>N</v>
      </c>
      <c r="F2140" t="s">
        <v>7783</v>
      </c>
      <c r="G2140" t="s">
        <v>7784</v>
      </c>
      <c r="H2140" t="s">
        <v>8996</v>
      </c>
      <c r="J21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41" spans="1:10">
      <c r="A2141" t="s">
        <v>1139</v>
      </c>
      <c r="B2141" s="23" t="str">
        <f t="shared" si="136"/>
        <v>IL</v>
      </c>
      <c r="C2141" s="23" t="str">
        <f t="shared" si="137"/>
        <v>014</v>
      </c>
      <c r="D2141" s="23" t="str">
        <f t="shared" si="138"/>
        <v>1901</v>
      </c>
      <c r="E2141" s="23" t="str">
        <f t="shared" si="139"/>
        <v>N</v>
      </c>
      <c r="F2141" t="s">
        <v>7789</v>
      </c>
      <c r="G2141" t="s">
        <v>8938</v>
      </c>
      <c r="H2141" t="s">
        <v>8997</v>
      </c>
      <c r="J21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42" spans="1:10">
      <c r="A2142" t="s">
        <v>1140</v>
      </c>
      <c r="B2142" s="23" t="str">
        <f t="shared" si="136"/>
        <v>IL</v>
      </c>
      <c r="C2142" s="23" t="str">
        <f t="shared" si="137"/>
        <v>014</v>
      </c>
      <c r="D2142" s="23" t="str">
        <f t="shared" si="138"/>
        <v>1903</v>
      </c>
      <c r="E2142" s="23" t="str">
        <f t="shared" si="139"/>
        <v>N</v>
      </c>
      <c r="F2142" t="s">
        <v>7789</v>
      </c>
      <c r="G2142" t="s">
        <v>8938</v>
      </c>
      <c r="H2142" t="s">
        <v>8997</v>
      </c>
      <c r="J21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43" spans="1:10">
      <c r="A2143" t="s">
        <v>1719</v>
      </c>
      <c r="B2143" t="str">
        <f t="shared" ref="B2143:B2206" si="140">LEFT(A2143,2)</f>
        <v>IL</v>
      </c>
      <c r="C2143" t="str">
        <f t="shared" ref="C2143:C2206" si="141">MID(A2143,4,3)</f>
        <v>009</v>
      </c>
      <c r="D2143" t="str">
        <f t="shared" ref="D2143:D2206" si="142">MID(A2143,8,4)</f>
        <v>2912</v>
      </c>
      <c r="E2143" t="str">
        <f t="shared" ref="E2143:E2206" si="143">MID(A2143,13,1)</f>
        <v>M</v>
      </c>
      <c r="F2143" t="s">
        <v>7783</v>
      </c>
      <c r="G2143" t="s">
        <v>7784</v>
      </c>
      <c r="H2143" t="s">
        <v>8998</v>
      </c>
      <c r="J21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144" spans="1:10">
      <c r="A2144" t="s">
        <v>982</v>
      </c>
      <c r="B2144" t="str">
        <f t="shared" si="140"/>
        <v>IL</v>
      </c>
      <c r="C2144" t="str">
        <f t="shared" si="141"/>
        <v>007</v>
      </c>
      <c r="D2144" t="str">
        <f t="shared" si="142"/>
        <v>2583</v>
      </c>
      <c r="E2144" t="str">
        <f t="shared" si="143"/>
        <v>M</v>
      </c>
      <c r="F2144" t="s">
        <v>7791</v>
      </c>
      <c r="G2144" t="s">
        <v>7792</v>
      </c>
      <c r="H2144" t="s">
        <v>8999</v>
      </c>
      <c r="J21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45" spans="1:10">
      <c r="A2145" t="s">
        <v>982</v>
      </c>
      <c r="B2145" s="23" t="str">
        <f t="shared" si="140"/>
        <v>IL</v>
      </c>
      <c r="C2145" s="23" t="str">
        <f t="shared" si="141"/>
        <v>007</v>
      </c>
      <c r="D2145" s="23" t="str">
        <f t="shared" si="142"/>
        <v>2583</v>
      </c>
      <c r="E2145" s="23" t="str">
        <f t="shared" si="143"/>
        <v>M</v>
      </c>
      <c r="F2145" t="s">
        <v>7789</v>
      </c>
      <c r="G2145" t="s">
        <v>8938</v>
      </c>
      <c r="H2145" t="s">
        <v>8999</v>
      </c>
      <c r="J21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46" spans="1:10">
      <c r="A2146" t="s">
        <v>1628</v>
      </c>
      <c r="B2146" t="str">
        <f t="shared" si="140"/>
        <v>US</v>
      </c>
      <c r="C2146" t="str">
        <f t="shared" si="141"/>
        <v>030</v>
      </c>
      <c r="D2146" t="str">
        <f t="shared" si="142"/>
        <v>4102</v>
      </c>
      <c r="E2146" t="str">
        <f t="shared" si="143"/>
        <v>M</v>
      </c>
      <c r="F2146" t="s">
        <v>7791</v>
      </c>
      <c r="G2146" t="s">
        <v>7792</v>
      </c>
      <c r="H2146" t="s">
        <v>8999</v>
      </c>
      <c r="J21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47" spans="1:10">
      <c r="A2147" t="s">
        <v>793</v>
      </c>
      <c r="B2147" t="str">
        <f t="shared" si="140"/>
        <v>DE</v>
      </c>
      <c r="C2147" t="str">
        <f t="shared" si="141"/>
        <v>041</v>
      </c>
      <c r="D2147" t="str">
        <f t="shared" si="142"/>
        <v>9013</v>
      </c>
      <c r="E2147" t="str">
        <f t="shared" si="143"/>
        <v>S</v>
      </c>
      <c r="F2147" t="s">
        <v>7783</v>
      </c>
      <c r="G2147" t="s">
        <v>7784</v>
      </c>
      <c r="H2147" t="s">
        <v>9000</v>
      </c>
      <c r="J21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48" spans="1:10">
      <c r="A2148" t="s">
        <v>2612</v>
      </c>
      <c r="B2148" t="str">
        <f t="shared" si="140"/>
        <v>IL</v>
      </c>
      <c r="C2148" t="str">
        <f t="shared" si="141"/>
        <v>007</v>
      </c>
      <c r="D2148" t="str">
        <f t="shared" si="142"/>
        <v>1520</v>
      </c>
      <c r="E2148" t="str">
        <f t="shared" si="143"/>
        <v>N</v>
      </c>
      <c r="F2148" t="s">
        <v>7791</v>
      </c>
      <c r="G2148" t="s">
        <v>7792</v>
      </c>
      <c r="H2148" t="s">
        <v>9000</v>
      </c>
      <c r="J21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149" spans="1:10">
      <c r="A2149" t="s">
        <v>1481</v>
      </c>
      <c r="B2149" t="str">
        <f t="shared" si="140"/>
        <v>IL</v>
      </c>
      <c r="C2149" t="str">
        <f t="shared" si="141"/>
        <v>009</v>
      </c>
      <c r="D2149" t="str">
        <f t="shared" si="142"/>
        <v>2904</v>
      </c>
      <c r="E2149" t="str">
        <f t="shared" si="143"/>
        <v>M</v>
      </c>
      <c r="F2149" t="s">
        <v>7791</v>
      </c>
      <c r="G2149" t="s">
        <v>7792</v>
      </c>
      <c r="H2149" t="s">
        <v>9001</v>
      </c>
      <c r="J21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50" spans="1:10">
      <c r="A2150" t="s">
        <v>1160</v>
      </c>
      <c r="B2150" t="str">
        <f t="shared" si="140"/>
        <v>IL</v>
      </c>
      <c r="C2150" t="str">
        <f t="shared" si="141"/>
        <v>004</v>
      </c>
      <c r="D2150" t="str">
        <f t="shared" si="142"/>
        <v>1142</v>
      </c>
      <c r="E2150" t="str">
        <f t="shared" si="143"/>
        <v>N</v>
      </c>
      <c r="F2150" t="s">
        <v>7783</v>
      </c>
      <c r="G2150" t="s">
        <v>7784</v>
      </c>
      <c r="H2150" t="s">
        <v>9002</v>
      </c>
      <c r="J21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51" spans="1:10">
      <c r="A2151" t="s">
        <v>1733</v>
      </c>
      <c r="B2151" t="str">
        <f t="shared" si="140"/>
        <v>IL</v>
      </c>
      <c r="C2151" t="str">
        <f t="shared" si="141"/>
        <v>011</v>
      </c>
      <c r="D2151" t="str">
        <f t="shared" si="142"/>
        <v>2404</v>
      </c>
      <c r="E2151" t="str">
        <f t="shared" si="143"/>
        <v>M</v>
      </c>
      <c r="F2151" t="s">
        <v>7791</v>
      </c>
      <c r="G2151" t="s">
        <v>7792</v>
      </c>
      <c r="H2151" t="s">
        <v>9002</v>
      </c>
      <c r="J21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52" spans="1:10">
      <c r="A2152" t="s">
        <v>1520</v>
      </c>
      <c r="B2152" t="str">
        <f t="shared" si="140"/>
        <v>IL</v>
      </c>
      <c r="C2152" t="str">
        <f t="shared" si="141"/>
        <v>014</v>
      </c>
      <c r="D2152" t="str">
        <f t="shared" si="142"/>
        <v>1907</v>
      </c>
      <c r="E2152" t="str">
        <f t="shared" si="143"/>
        <v>N</v>
      </c>
      <c r="F2152" t="s">
        <v>7789</v>
      </c>
      <c r="G2152" t="s">
        <v>7790</v>
      </c>
      <c r="H2152" t="s">
        <v>9002</v>
      </c>
      <c r="J21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53" spans="1:10">
      <c r="A2153" t="s">
        <v>238</v>
      </c>
      <c r="B2153" t="str">
        <f t="shared" si="140"/>
        <v>IL</v>
      </c>
      <c r="C2153" t="str">
        <f t="shared" si="141"/>
        <v>014</v>
      </c>
      <c r="D2153" t="str">
        <f t="shared" si="142"/>
        <v>1909</v>
      </c>
      <c r="E2153" t="str">
        <f t="shared" si="143"/>
        <v>N</v>
      </c>
      <c r="F2153" t="s">
        <v>7789</v>
      </c>
      <c r="G2153" t="s">
        <v>7790</v>
      </c>
      <c r="H2153" t="s">
        <v>9002</v>
      </c>
      <c r="J21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54" spans="1:10">
      <c r="A2154" t="s">
        <v>589</v>
      </c>
      <c r="B2154" t="str">
        <f t="shared" si="140"/>
        <v>IL</v>
      </c>
      <c r="C2154" t="str">
        <f t="shared" si="141"/>
        <v>011</v>
      </c>
      <c r="D2154" t="str">
        <f t="shared" si="142"/>
        <v>1406</v>
      </c>
      <c r="E2154" t="str">
        <f t="shared" si="143"/>
        <v>N</v>
      </c>
      <c r="F2154" t="s">
        <v>7791</v>
      </c>
      <c r="G2154" t="s">
        <v>7792</v>
      </c>
      <c r="H2154" t="s">
        <v>9003</v>
      </c>
      <c r="J21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55" spans="1:10">
      <c r="A2155" t="s">
        <v>2596</v>
      </c>
      <c r="B2155" t="str">
        <f t="shared" si="140"/>
        <v>US</v>
      </c>
      <c r="C2155" t="str">
        <f t="shared" si="141"/>
        <v>151</v>
      </c>
      <c r="D2155" t="str">
        <f t="shared" si="142"/>
        <v>1110</v>
      </c>
      <c r="E2155" t="str">
        <f t="shared" si="143"/>
        <v>N</v>
      </c>
      <c r="F2155" t="s">
        <v>7783</v>
      </c>
      <c r="G2155" t="s">
        <v>7784</v>
      </c>
      <c r="H2155" t="s">
        <v>9003</v>
      </c>
      <c r="J21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56" spans="1:10">
      <c r="A2156" t="s">
        <v>795</v>
      </c>
      <c r="B2156" t="str">
        <f t="shared" si="140"/>
        <v>DE</v>
      </c>
      <c r="C2156" t="str">
        <f t="shared" si="141"/>
        <v>041</v>
      </c>
      <c r="D2156" t="str">
        <f t="shared" si="142"/>
        <v>9015</v>
      </c>
      <c r="E2156" t="str">
        <f t="shared" si="143"/>
        <v>S</v>
      </c>
      <c r="F2156" t="s">
        <v>7783</v>
      </c>
      <c r="G2156" t="s">
        <v>7784</v>
      </c>
      <c r="H2156" t="s">
        <v>9004</v>
      </c>
      <c r="J21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57" spans="1:10">
      <c r="A2157" t="s">
        <v>655</v>
      </c>
      <c r="B2157" t="str">
        <f t="shared" si="140"/>
        <v>IL</v>
      </c>
      <c r="C2157" t="str">
        <f t="shared" si="141"/>
        <v>001</v>
      </c>
      <c r="D2157" t="str">
        <f t="shared" si="142"/>
        <v>1024</v>
      </c>
      <c r="E2157" t="str">
        <f t="shared" si="143"/>
        <v>N</v>
      </c>
      <c r="F2157" t="s">
        <v>7783</v>
      </c>
      <c r="G2157" t="s">
        <v>7784</v>
      </c>
      <c r="H2157" t="s">
        <v>9005</v>
      </c>
      <c r="J21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2158" spans="1:10">
      <c r="A2158" t="s">
        <v>527</v>
      </c>
      <c r="B2158" t="str">
        <f t="shared" si="140"/>
        <v>IL</v>
      </c>
      <c r="C2158" t="str">
        <f t="shared" si="141"/>
        <v>007</v>
      </c>
      <c r="D2158" t="str">
        <f t="shared" si="142"/>
        <v>1522</v>
      </c>
      <c r="E2158" t="str">
        <f t="shared" si="143"/>
        <v>N</v>
      </c>
      <c r="F2158" t="s">
        <v>7791</v>
      </c>
      <c r="G2158" t="s">
        <v>7792</v>
      </c>
      <c r="H2158" t="s">
        <v>9005</v>
      </c>
      <c r="J21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159" spans="1:10">
      <c r="A2159" t="s">
        <v>86</v>
      </c>
      <c r="B2159" t="str">
        <f t="shared" si="140"/>
        <v>IL</v>
      </c>
      <c r="C2159" t="str">
        <f t="shared" si="141"/>
        <v>012</v>
      </c>
      <c r="D2159" t="str">
        <f t="shared" si="142"/>
        <v>1656</v>
      </c>
      <c r="E2159" t="str">
        <f t="shared" si="143"/>
        <v>N</v>
      </c>
      <c r="F2159" t="s">
        <v>7791</v>
      </c>
      <c r="G2159" t="s">
        <v>7792</v>
      </c>
      <c r="H2159" t="s">
        <v>9005</v>
      </c>
      <c r="J21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160" spans="1:10">
      <c r="A2160" t="s">
        <v>1500</v>
      </c>
      <c r="B2160" t="str">
        <f t="shared" si="140"/>
        <v>IL</v>
      </c>
      <c r="C2160" t="str">
        <f t="shared" si="141"/>
        <v>008</v>
      </c>
      <c r="D2160" t="str">
        <f t="shared" si="142"/>
        <v>1725</v>
      </c>
      <c r="E2160" t="str">
        <f t="shared" si="143"/>
        <v>N</v>
      </c>
      <c r="F2160" t="s">
        <v>7783</v>
      </c>
      <c r="G2160" t="s">
        <v>7784</v>
      </c>
      <c r="H2160" t="s">
        <v>9006</v>
      </c>
      <c r="J21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61" spans="1:10">
      <c r="A2161" t="s">
        <v>87</v>
      </c>
      <c r="B2161" t="str">
        <f t="shared" si="140"/>
        <v>IL</v>
      </c>
      <c r="C2161" t="str">
        <f t="shared" si="141"/>
        <v>012</v>
      </c>
      <c r="D2161" t="str">
        <f t="shared" si="142"/>
        <v>1658</v>
      </c>
      <c r="E2161" t="str">
        <f t="shared" si="143"/>
        <v>N</v>
      </c>
      <c r="F2161" t="s">
        <v>7791</v>
      </c>
      <c r="G2161" t="s">
        <v>7792</v>
      </c>
      <c r="H2161" t="s">
        <v>9007</v>
      </c>
      <c r="J21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162" spans="1:10">
      <c r="A2162" t="s">
        <v>2598</v>
      </c>
      <c r="B2162" t="str">
        <f t="shared" si="140"/>
        <v>US</v>
      </c>
      <c r="C2162" t="str">
        <f t="shared" si="141"/>
        <v>151</v>
      </c>
      <c r="D2162" t="str">
        <f t="shared" si="142"/>
        <v>1111</v>
      </c>
      <c r="E2162" t="str">
        <f t="shared" si="143"/>
        <v>N</v>
      </c>
      <c r="F2162" t="s">
        <v>7783</v>
      </c>
      <c r="G2162" t="s">
        <v>7784</v>
      </c>
      <c r="H2162" t="s">
        <v>9007</v>
      </c>
      <c r="J21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63" spans="1:10">
      <c r="A2163" t="s">
        <v>1775</v>
      </c>
      <c r="B2163" t="str">
        <f t="shared" si="140"/>
        <v>GB</v>
      </c>
      <c r="C2163" t="str">
        <f t="shared" si="141"/>
        <v>025</v>
      </c>
      <c r="D2163" t="str">
        <f t="shared" si="142"/>
        <v>8500</v>
      </c>
      <c r="E2163" t="str">
        <f t="shared" si="143"/>
        <v>M</v>
      </c>
      <c r="F2163" t="s">
        <v>7783</v>
      </c>
      <c r="G2163" t="s">
        <v>7784</v>
      </c>
      <c r="H2163" t="s">
        <v>9008</v>
      </c>
      <c r="J21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164" spans="1:10">
      <c r="A2164" t="s">
        <v>1783</v>
      </c>
      <c r="B2164" t="str">
        <f t="shared" si="140"/>
        <v>US</v>
      </c>
      <c r="C2164" t="str">
        <f t="shared" si="141"/>
        <v>030</v>
      </c>
      <c r="D2164" t="str">
        <f t="shared" si="142"/>
        <v>4103</v>
      </c>
      <c r="E2164" t="str">
        <f t="shared" si="143"/>
        <v>M</v>
      </c>
      <c r="F2164" t="s">
        <v>7783</v>
      </c>
      <c r="G2164" t="s">
        <v>7784</v>
      </c>
      <c r="H2164" t="s">
        <v>9008</v>
      </c>
      <c r="J21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165" spans="1:10">
      <c r="A2165" t="s">
        <v>37</v>
      </c>
      <c r="B2165" t="str">
        <f t="shared" si="140"/>
        <v>DE</v>
      </c>
      <c r="C2165" t="str">
        <f t="shared" si="141"/>
        <v>040</v>
      </c>
      <c r="D2165" t="str">
        <f t="shared" si="142"/>
        <v>2016</v>
      </c>
      <c r="E2165" t="str">
        <f t="shared" si="143"/>
        <v>N</v>
      </c>
      <c r="F2165" t="s">
        <v>7791</v>
      </c>
      <c r="G2165" t="s">
        <v>7792</v>
      </c>
      <c r="H2165" t="s">
        <v>9009</v>
      </c>
      <c r="J21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66" spans="1:10">
      <c r="A2166" t="s">
        <v>450</v>
      </c>
      <c r="B2166" t="str">
        <f t="shared" si="140"/>
        <v>DE</v>
      </c>
      <c r="C2166" t="str">
        <f t="shared" si="141"/>
        <v>041</v>
      </c>
      <c r="D2166" t="str">
        <f t="shared" si="142"/>
        <v>0396</v>
      </c>
      <c r="E2166" t="str">
        <f t="shared" si="143"/>
        <v>N</v>
      </c>
      <c r="F2166" t="s">
        <v>7783</v>
      </c>
      <c r="G2166" t="s">
        <v>7784</v>
      </c>
      <c r="H2166" t="s">
        <v>9009</v>
      </c>
      <c r="J21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67" spans="1:10">
      <c r="A2167" t="s">
        <v>518</v>
      </c>
      <c r="B2167" t="str">
        <f t="shared" si="140"/>
        <v>IL</v>
      </c>
      <c r="C2167" t="str">
        <f t="shared" si="141"/>
        <v>003</v>
      </c>
      <c r="D2167" t="str">
        <f t="shared" si="142"/>
        <v>1332</v>
      </c>
      <c r="E2167" t="str">
        <f t="shared" si="143"/>
        <v>N</v>
      </c>
      <c r="F2167" t="s">
        <v>7783</v>
      </c>
      <c r="G2167" t="s">
        <v>7784</v>
      </c>
      <c r="H2167" t="s">
        <v>9010</v>
      </c>
      <c r="J21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168" spans="1:10">
      <c r="A2168" t="s">
        <v>1719</v>
      </c>
      <c r="B2168" t="str">
        <f t="shared" si="140"/>
        <v>IL</v>
      </c>
      <c r="C2168" t="str">
        <f t="shared" si="141"/>
        <v>009</v>
      </c>
      <c r="D2168" t="str">
        <f t="shared" si="142"/>
        <v>2912</v>
      </c>
      <c r="E2168" t="str">
        <f t="shared" si="143"/>
        <v>M</v>
      </c>
      <c r="F2168" t="s">
        <v>7791</v>
      </c>
      <c r="G2168" t="s">
        <v>7792</v>
      </c>
      <c r="H2168" t="s">
        <v>9011</v>
      </c>
      <c r="J21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69" spans="1:10">
      <c r="A2169" t="s">
        <v>55</v>
      </c>
      <c r="B2169" t="str">
        <f t="shared" si="140"/>
        <v>GB</v>
      </c>
      <c r="C2169" t="str">
        <f t="shared" si="141"/>
        <v>021</v>
      </c>
      <c r="D2169" t="str">
        <f t="shared" si="142"/>
        <v>7100</v>
      </c>
      <c r="E2169" t="str">
        <f t="shared" si="143"/>
        <v>N</v>
      </c>
      <c r="F2169" t="s">
        <v>7783</v>
      </c>
      <c r="G2169" t="s">
        <v>7784</v>
      </c>
      <c r="H2169" t="s">
        <v>9012</v>
      </c>
      <c r="J21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70" spans="1:10">
      <c r="A2170" t="s">
        <v>1720</v>
      </c>
      <c r="B2170" s="23" t="str">
        <f t="shared" si="140"/>
        <v>IL</v>
      </c>
      <c r="C2170" s="23" t="str">
        <f t="shared" si="141"/>
        <v>011</v>
      </c>
      <c r="D2170" s="23" t="str">
        <f t="shared" si="142"/>
        <v>2402</v>
      </c>
      <c r="E2170" s="23" t="str">
        <f t="shared" si="143"/>
        <v>M</v>
      </c>
      <c r="F2170" t="s">
        <v>7789</v>
      </c>
      <c r="G2170" t="s">
        <v>8938</v>
      </c>
      <c r="H2170" t="s">
        <v>9013</v>
      </c>
      <c r="J21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71" spans="1:10">
      <c r="A2171" t="s">
        <v>1720</v>
      </c>
      <c r="B2171" s="23" t="str">
        <f t="shared" si="140"/>
        <v>IL</v>
      </c>
      <c r="C2171" s="23" t="str">
        <f t="shared" si="141"/>
        <v>011</v>
      </c>
      <c r="D2171" s="23" t="str">
        <f t="shared" si="142"/>
        <v>2402</v>
      </c>
      <c r="E2171" s="23" t="str">
        <f t="shared" si="143"/>
        <v>M</v>
      </c>
      <c r="F2171" t="s">
        <v>7789</v>
      </c>
      <c r="G2171" t="s">
        <v>8938</v>
      </c>
      <c r="H2171" t="s">
        <v>9013</v>
      </c>
      <c r="J21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72" spans="1:10">
      <c r="A2172" t="s">
        <v>1160</v>
      </c>
      <c r="B2172" t="str">
        <f t="shared" si="140"/>
        <v>IL</v>
      </c>
      <c r="C2172" t="str">
        <f t="shared" si="141"/>
        <v>004</v>
      </c>
      <c r="D2172" t="str">
        <f t="shared" si="142"/>
        <v>1142</v>
      </c>
      <c r="E2172" t="str">
        <f t="shared" si="143"/>
        <v>N</v>
      </c>
      <c r="F2172" t="s">
        <v>7791</v>
      </c>
      <c r="G2172" t="s">
        <v>7792</v>
      </c>
      <c r="H2172" t="s">
        <v>9014</v>
      </c>
      <c r="J21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73" spans="1:10">
      <c r="A2173" t="s">
        <v>238</v>
      </c>
      <c r="B2173" t="str">
        <f t="shared" si="140"/>
        <v>IL</v>
      </c>
      <c r="C2173" t="str">
        <f t="shared" si="141"/>
        <v>014</v>
      </c>
      <c r="D2173" t="str">
        <f t="shared" si="142"/>
        <v>1909</v>
      </c>
      <c r="E2173" t="str">
        <f t="shared" si="143"/>
        <v>N</v>
      </c>
      <c r="F2173" t="s">
        <v>7789</v>
      </c>
      <c r="G2173" t="s">
        <v>7790</v>
      </c>
      <c r="H2173" t="s">
        <v>9014</v>
      </c>
      <c r="J21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74" spans="1:10">
      <c r="A2174" t="s">
        <v>1456</v>
      </c>
      <c r="B2174" t="str">
        <f t="shared" si="140"/>
        <v>IL</v>
      </c>
      <c r="C2174" t="str">
        <f t="shared" si="141"/>
        <v>007</v>
      </c>
      <c r="D2174" t="str">
        <f t="shared" si="142"/>
        <v>2580</v>
      </c>
      <c r="E2174" t="str">
        <f t="shared" si="143"/>
        <v>M</v>
      </c>
      <c r="F2174" t="s">
        <v>7783</v>
      </c>
      <c r="G2174" t="s">
        <v>7784</v>
      </c>
      <c r="H2174" t="s">
        <v>9015</v>
      </c>
      <c r="J21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2175" spans="1:10">
      <c r="A2175" t="s">
        <v>80</v>
      </c>
      <c r="B2175" t="str">
        <f t="shared" si="140"/>
        <v>IL</v>
      </c>
      <c r="C2175" t="str">
        <f t="shared" si="141"/>
        <v>012</v>
      </c>
      <c r="D2175" t="str">
        <f t="shared" si="142"/>
        <v>1644</v>
      </c>
      <c r="E2175" t="str">
        <f t="shared" si="143"/>
        <v>N</v>
      </c>
      <c r="F2175" t="s">
        <v>7791</v>
      </c>
      <c r="G2175" t="s">
        <v>7792</v>
      </c>
      <c r="H2175" t="s">
        <v>9016</v>
      </c>
      <c r="J21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176" spans="1:10">
      <c r="A2176" t="s">
        <v>40</v>
      </c>
      <c r="B2176" t="str">
        <f t="shared" si="140"/>
        <v>DE</v>
      </c>
      <c r="C2176" t="str">
        <f t="shared" si="141"/>
        <v>040</v>
      </c>
      <c r="D2176" t="str">
        <f t="shared" si="142"/>
        <v>2017</v>
      </c>
      <c r="E2176" t="str">
        <f t="shared" si="143"/>
        <v>N</v>
      </c>
      <c r="F2176" t="s">
        <v>7783</v>
      </c>
      <c r="G2176" t="s">
        <v>7784</v>
      </c>
      <c r="H2176" t="s">
        <v>9017</v>
      </c>
      <c r="J21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77" spans="1:10">
      <c r="A2177" t="s">
        <v>82</v>
      </c>
      <c r="B2177" t="str">
        <f t="shared" si="140"/>
        <v>IL</v>
      </c>
      <c r="C2177" t="str">
        <f t="shared" si="141"/>
        <v>012</v>
      </c>
      <c r="D2177" t="str">
        <f t="shared" si="142"/>
        <v>1646</v>
      </c>
      <c r="E2177" t="str">
        <f t="shared" si="143"/>
        <v>N</v>
      </c>
      <c r="F2177" t="s">
        <v>7783</v>
      </c>
      <c r="G2177" t="s">
        <v>7784</v>
      </c>
      <c r="H2177" t="s">
        <v>9017</v>
      </c>
      <c r="J21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78" spans="1:10">
      <c r="A2178" t="s">
        <v>2511</v>
      </c>
      <c r="B2178" t="str">
        <f t="shared" si="140"/>
        <v>US</v>
      </c>
      <c r="C2178" t="str">
        <f t="shared" si="141"/>
        <v>151</v>
      </c>
      <c r="D2178" t="str">
        <f t="shared" si="142"/>
        <v>3110</v>
      </c>
      <c r="E2178" t="str">
        <f t="shared" si="143"/>
        <v>S</v>
      </c>
      <c r="F2178" t="s">
        <v>7791</v>
      </c>
      <c r="G2178" t="s">
        <v>7792</v>
      </c>
      <c r="H2178" t="s">
        <v>9017</v>
      </c>
      <c r="J21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79" spans="1:10">
      <c r="A2179" t="s">
        <v>1633</v>
      </c>
      <c r="B2179" t="str">
        <f t="shared" si="140"/>
        <v>GB</v>
      </c>
      <c r="C2179" t="str">
        <f t="shared" si="141"/>
        <v>025</v>
      </c>
      <c r="D2179" t="str">
        <f t="shared" si="142"/>
        <v>8501</v>
      </c>
      <c r="E2179" t="str">
        <f t="shared" si="143"/>
        <v>M</v>
      </c>
      <c r="F2179" t="s">
        <v>7783</v>
      </c>
      <c r="G2179" t="s">
        <v>7784</v>
      </c>
      <c r="H2179" t="s">
        <v>9018</v>
      </c>
      <c r="J21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180" spans="1:10">
      <c r="A2180" t="s">
        <v>1585</v>
      </c>
      <c r="B2180" t="str">
        <f t="shared" si="140"/>
        <v>US</v>
      </c>
      <c r="C2180" t="str">
        <f t="shared" si="141"/>
        <v>030</v>
      </c>
      <c r="D2180" t="str">
        <f t="shared" si="142"/>
        <v>4104</v>
      </c>
      <c r="E2180" t="str">
        <f t="shared" si="143"/>
        <v>M</v>
      </c>
      <c r="F2180" t="s">
        <v>7783</v>
      </c>
      <c r="G2180" t="s">
        <v>7784</v>
      </c>
      <c r="H2180" t="s">
        <v>9018</v>
      </c>
      <c r="J21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81" spans="1:10">
      <c r="A2181" t="s">
        <v>55</v>
      </c>
      <c r="B2181" t="str">
        <f t="shared" si="140"/>
        <v>GB</v>
      </c>
      <c r="C2181" t="str">
        <f t="shared" si="141"/>
        <v>021</v>
      </c>
      <c r="D2181" t="str">
        <f t="shared" si="142"/>
        <v>7100</v>
      </c>
      <c r="E2181" t="str">
        <f t="shared" si="143"/>
        <v>N</v>
      </c>
      <c r="F2181" t="s">
        <v>7791</v>
      </c>
      <c r="G2181" t="s">
        <v>7792</v>
      </c>
      <c r="H2181" t="s">
        <v>9019</v>
      </c>
      <c r="J21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82" spans="1:10">
      <c r="A2182" t="s">
        <v>856</v>
      </c>
      <c r="B2182" t="str">
        <f t="shared" si="140"/>
        <v>GB</v>
      </c>
      <c r="C2182" t="str">
        <f t="shared" si="141"/>
        <v>025</v>
      </c>
      <c r="D2182" t="str">
        <f t="shared" si="142"/>
        <v>8502</v>
      </c>
      <c r="E2182" t="str">
        <f t="shared" si="143"/>
        <v>M</v>
      </c>
      <c r="F2182" t="s">
        <v>7783</v>
      </c>
      <c r="G2182" t="s">
        <v>7784</v>
      </c>
      <c r="H2182" t="s">
        <v>9020</v>
      </c>
      <c r="J21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83" spans="1:10">
      <c r="A2183" t="s">
        <v>860</v>
      </c>
      <c r="B2183" t="str">
        <f t="shared" si="140"/>
        <v>GB</v>
      </c>
      <c r="C2183" t="str">
        <f t="shared" si="141"/>
        <v>021</v>
      </c>
      <c r="D2183" t="str">
        <f t="shared" si="142"/>
        <v>7101</v>
      </c>
      <c r="E2183" t="str">
        <f t="shared" si="143"/>
        <v>N</v>
      </c>
      <c r="F2183" t="s">
        <v>7783</v>
      </c>
      <c r="G2183" t="s">
        <v>7784</v>
      </c>
      <c r="H2183" t="s">
        <v>9021</v>
      </c>
      <c r="J21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84" spans="1:10">
      <c r="A2184" t="s">
        <v>1783</v>
      </c>
      <c r="B2184" t="str">
        <f t="shared" si="140"/>
        <v>US</v>
      </c>
      <c r="C2184" t="str">
        <f t="shared" si="141"/>
        <v>030</v>
      </c>
      <c r="D2184" t="str">
        <f t="shared" si="142"/>
        <v>4103</v>
      </c>
      <c r="E2184" t="str">
        <f t="shared" si="143"/>
        <v>M</v>
      </c>
      <c r="F2184" t="s">
        <v>7791</v>
      </c>
      <c r="G2184" t="s">
        <v>7792</v>
      </c>
      <c r="H2184" t="s">
        <v>9021</v>
      </c>
      <c r="J21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85" spans="1:10">
      <c r="A2185" t="s">
        <v>860</v>
      </c>
      <c r="B2185" t="str">
        <f t="shared" si="140"/>
        <v>GB</v>
      </c>
      <c r="C2185" t="str">
        <f t="shared" si="141"/>
        <v>021</v>
      </c>
      <c r="D2185" t="str">
        <f t="shared" si="142"/>
        <v>7101</v>
      </c>
      <c r="E2185" t="str">
        <f t="shared" si="143"/>
        <v>N</v>
      </c>
      <c r="F2185" t="s">
        <v>7791</v>
      </c>
      <c r="G2185" t="s">
        <v>7792</v>
      </c>
      <c r="H2185" t="s">
        <v>9022</v>
      </c>
      <c r="J21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86" spans="1:10">
      <c r="A2186" t="s">
        <v>1775</v>
      </c>
      <c r="B2186" t="str">
        <f t="shared" si="140"/>
        <v>GB</v>
      </c>
      <c r="C2186" t="str">
        <f t="shared" si="141"/>
        <v>025</v>
      </c>
      <c r="D2186" t="str">
        <f t="shared" si="142"/>
        <v>8500</v>
      </c>
      <c r="E2186" t="str">
        <f t="shared" si="143"/>
        <v>M</v>
      </c>
      <c r="F2186" t="s">
        <v>7791</v>
      </c>
      <c r="G2186" t="s">
        <v>7792</v>
      </c>
      <c r="H2186" t="s">
        <v>9023</v>
      </c>
      <c r="J21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87" spans="1:10">
      <c r="A2187" t="s">
        <v>452</v>
      </c>
      <c r="B2187" t="str">
        <f t="shared" si="140"/>
        <v>DE</v>
      </c>
      <c r="C2187" t="str">
        <f t="shared" si="141"/>
        <v>041</v>
      </c>
      <c r="D2187" t="str">
        <f t="shared" si="142"/>
        <v>0398</v>
      </c>
      <c r="E2187" t="str">
        <f t="shared" si="143"/>
        <v>N</v>
      </c>
      <c r="F2187" t="s">
        <v>7783</v>
      </c>
      <c r="G2187" t="s">
        <v>7784</v>
      </c>
      <c r="H2187" t="s">
        <v>9024</v>
      </c>
      <c r="J21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88" spans="1:10">
      <c r="A2188" t="s">
        <v>1511</v>
      </c>
      <c r="B2188" t="str">
        <f t="shared" si="140"/>
        <v>IL</v>
      </c>
      <c r="C2188" t="str">
        <f t="shared" si="141"/>
        <v>011</v>
      </c>
      <c r="D2188" t="str">
        <f t="shared" si="142"/>
        <v>1400</v>
      </c>
      <c r="E2188" t="str">
        <f t="shared" si="143"/>
        <v>N</v>
      </c>
      <c r="F2188" t="s">
        <v>7789</v>
      </c>
      <c r="G2188" t="s">
        <v>7790</v>
      </c>
      <c r="H2188" t="s">
        <v>9024</v>
      </c>
      <c r="J21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189" spans="1:10">
      <c r="A2189" t="s">
        <v>796</v>
      </c>
      <c r="B2189" t="str">
        <f t="shared" si="140"/>
        <v>DE</v>
      </c>
      <c r="C2189" t="str">
        <f t="shared" si="141"/>
        <v>041</v>
      </c>
      <c r="D2189" t="str">
        <f t="shared" si="142"/>
        <v>9016</v>
      </c>
      <c r="E2189" t="str">
        <f t="shared" si="143"/>
        <v>S</v>
      </c>
      <c r="F2189" t="s">
        <v>7783</v>
      </c>
      <c r="G2189" t="s">
        <v>7784</v>
      </c>
      <c r="H2189" t="s">
        <v>9025</v>
      </c>
      <c r="J21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90" spans="1:10">
      <c r="A2190" t="s">
        <v>1776</v>
      </c>
      <c r="B2190" t="str">
        <f t="shared" si="140"/>
        <v>GB</v>
      </c>
      <c r="C2190" t="str">
        <f t="shared" si="141"/>
        <v>025</v>
      </c>
      <c r="D2190" t="str">
        <f t="shared" si="142"/>
        <v>8503</v>
      </c>
      <c r="E2190" t="str">
        <f t="shared" si="143"/>
        <v>M</v>
      </c>
      <c r="F2190" t="s">
        <v>7783</v>
      </c>
      <c r="G2190" t="s">
        <v>7784</v>
      </c>
      <c r="H2190" t="s">
        <v>9025</v>
      </c>
      <c r="J21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191" spans="1:10">
      <c r="A2191" t="s">
        <v>891</v>
      </c>
      <c r="B2191" t="str">
        <f t="shared" si="140"/>
        <v>GB</v>
      </c>
      <c r="C2191" t="str">
        <f t="shared" si="141"/>
        <v>025</v>
      </c>
      <c r="D2191" t="str">
        <f t="shared" si="142"/>
        <v>8504</v>
      </c>
      <c r="E2191" t="str">
        <f t="shared" si="143"/>
        <v>M</v>
      </c>
      <c r="F2191" t="s">
        <v>7783</v>
      </c>
      <c r="G2191" t="s">
        <v>7784</v>
      </c>
      <c r="H2191" t="s">
        <v>9025</v>
      </c>
      <c r="J21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92" spans="1:10">
      <c r="A2192" t="s">
        <v>84</v>
      </c>
      <c r="B2192" t="str">
        <f t="shared" si="140"/>
        <v>IL</v>
      </c>
      <c r="C2192" t="str">
        <f t="shared" si="141"/>
        <v>012</v>
      </c>
      <c r="D2192" t="str">
        <f t="shared" si="142"/>
        <v>1648</v>
      </c>
      <c r="E2192" t="str">
        <f t="shared" si="143"/>
        <v>N</v>
      </c>
      <c r="F2192" t="s">
        <v>7783</v>
      </c>
      <c r="G2192" t="s">
        <v>7784</v>
      </c>
      <c r="H2192" t="s">
        <v>9026</v>
      </c>
      <c r="J21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93" spans="1:10">
      <c r="A2193" t="s">
        <v>43</v>
      </c>
      <c r="B2193" t="str">
        <f t="shared" si="140"/>
        <v>DE</v>
      </c>
      <c r="C2193" t="str">
        <f t="shared" si="141"/>
        <v>040</v>
      </c>
      <c r="D2193" t="str">
        <f t="shared" si="142"/>
        <v>2018</v>
      </c>
      <c r="E2193" t="str">
        <f t="shared" si="143"/>
        <v>N</v>
      </c>
      <c r="F2193" t="s">
        <v>7783</v>
      </c>
      <c r="G2193" t="s">
        <v>7784</v>
      </c>
      <c r="H2193" t="s">
        <v>9027</v>
      </c>
      <c r="J21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94" spans="1:10">
      <c r="A2194" t="s">
        <v>798</v>
      </c>
      <c r="B2194" t="str">
        <f t="shared" si="140"/>
        <v>DE</v>
      </c>
      <c r="C2194" t="str">
        <f t="shared" si="141"/>
        <v>041</v>
      </c>
      <c r="D2194" t="str">
        <f t="shared" si="142"/>
        <v>9018</v>
      </c>
      <c r="E2194" t="str">
        <f t="shared" si="143"/>
        <v>S</v>
      </c>
      <c r="F2194" t="s">
        <v>7783</v>
      </c>
      <c r="G2194" t="s">
        <v>7784</v>
      </c>
      <c r="H2194" t="s">
        <v>9027</v>
      </c>
      <c r="J21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95" spans="1:10">
      <c r="A2195" t="s">
        <v>451</v>
      </c>
      <c r="B2195" t="str">
        <f t="shared" si="140"/>
        <v>DE</v>
      </c>
      <c r="C2195" t="str">
        <f t="shared" si="141"/>
        <v>041</v>
      </c>
      <c r="D2195" t="str">
        <f t="shared" si="142"/>
        <v>0397</v>
      </c>
      <c r="E2195" t="str">
        <f t="shared" si="143"/>
        <v>N</v>
      </c>
      <c r="F2195" t="s">
        <v>7783</v>
      </c>
      <c r="G2195" t="s">
        <v>7784</v>
      </c>
      <c r="H2195" t="s">
        <v>9028</v>
      </c>
      <c r="J21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196" spans="1:10">
      <c r="A2196" t="s">
        <v>40</v>
      </c>
      <c r="B2196" t="str">
        <f t="shared" si="140"/>
        <v>DE</v>
      </c>
      <c r="C2196" t="str">
        <f t="shared" si="141"/>
        <v>040</v>
      </c>
      <c r="D2196" t="str">
        <f t="shared" si="142"/>
        <v>2017</v>
      </c>
      <c r="E2196" t="str">
        <f t="shared" si="143"/>
        <v>N</v>
      </c>
      <c r="F2196" t="s">
        <v>7791</v>
      </c>
      <c r="G2196" t="s">
        <v>7792</v>
      </c>
      <c r="H2196" t="s">
        <v>9029</v>
      </c>
      <c r="J21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197" spans="1:10">
      <c r="A2197" t="s">
        <v>78</v>
      </c>
      <c r="B2197" t="str">
        <f t="shared" si="140"/>
        <v>IL</v>
      </c>
      <c r="C2197" t="str">
        <f t="shared" si="141"/>
        <v>012</v>
      </c>
      <c r="D2197" t="str">
        <f t="shared" si="142"/>
        <v>1624</v>
      </c>
      <c r="E2197" t="str">
        <f t="shared" si="143"/>
        <v>N</v>
      </c>
      <c r="F2197" t="s">
        <v>7783</v>
      </c>
      <c r="G2197" t="s">
        <v>7784</v>
      </c>
      <c r="H2197" t="s">
        <v>9029</v>
      </c>
      <c r="J21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198" spans="1:10">
      <c r="A2198" t="s">
        <v>797</v>
      </c>
      <c r="B2198" t="str">
        <f t="shared" si="140"/>
        <v>DE</v>
      </c>
      <c r="C2198" t="str">
        <f t="shared" si="141"/>
        <v>041</v>
      </c>
      <c r="D2198" t="str">
        <f t="shared" si="142"/>
        <v>9017</v>
      </c>
      <c r="E2198" t="str">
        <f t="shared" si="143"/>
        <v>S</v>
      </c>
      <c r="F2198" t="s">
        <v>7783</v>
      </c>
      <c r="G2198" t="s">
        <v>7784</v>
      </c>
      <c r="H2198" t="s">
        <v>9030</v>
      </c>
      <c r="J21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199" spans="1:10">
      <c r="A2199" t="s">
        <v>1673</v>
      </c>
      <c r="B2199" t="str">
        <f t="shared" si="140"/>
        <v>IL</v>
      </c>
      <c r="C2199" t="str">
        <f t="shared" si="141"/>
        <v>007</v>
      </c>
      <c r="D2199" t="str">
        <f t="shared" si="142"/>
        <v>2582</v>
      </c>
      <c r="E2199" t="str">
        <f t="shared" si="143"/>
        <v>M</v>
      </c>
      <c r="F2199" t="s">
        <v>7783</v>
      </c>
      <c r="G2199" t="s">
        <v>7784</v>
      </c>
      <c r="H2199" t="s">
        <v>9031</v>
      </c>
      <c r="J21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200" spans="1:10">
      <c r="A2200" t="s">
        <v>45</v>
      </c>
      <c r="B2200" t="str">
        <f t="shared" si="140"/>
        <v>DE</v>
      </c>
      <c r="C2200" t="str">
        <f t="shared" si="141"/>
        <v>040</v>
      </c>
      <c r="D2200" t="str">
        <f t="shared" si="142"/>
        <v>2019</v>
      </c>
      <c r="E2200" t="str">
        <f t="shared" si="143"/>
        <v>N</v>
      </c>
      <c r="F2200" t="s">
        <v>7783</v>
      </c>
      <c r="G2200" t="s">
        <v>7784</v>
      </c>
      <c r="H2200" t="s">
        <v>9032</v>
      </c>
      <c r="J22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01" spans="1:10">
      <c r="A2201" t="s">
        <v>1585</v>
      </c>
      <c r="B2201" t="str">
        <f t="shared" si="140"/>
        <v>US</v>
      </c>
      <c r="C2201" t="str">
        <f t="shared" si="141"/>
        <v>030</v>
      </c>
      <c r="D2201" t="str">
        <f t="shared" si="142"/>
        <v>4104</v>
      </c>
      <c r="E2201" t="str">
        <f t="shared" si="143"/>
        <v>M</v>
      </c>
      <c r="F2201" t="s">
        <v>7791</v>
      </c>
      <c r="G2201" t="s">
        <v>7792</v>
      </c>
      <c r="H2201" t="s">
        <v>9033</v>
      </c>
      <c r="J22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02" spans="1:10">
      <c r="A2202" t="s">
        <v>1583</v>
      </c>
      <c r="B2202" s="23" t="str">
        <f t="shared" si="140"/>
        <v>US</v>
      </c>
      <c r="C2202" s="23" t="str">
        <f t="shared" si="141"/>
        <v>030</v>
      </c>
      <c r="D2202" s="23" t="str">
        <f t="shared" si="142"/>
        <v>4101</v>
      </c>
      <c r="E2202" s="23" t="str">
        <f t="shared" si="143"/>
        <v>M</v>
      </c>
      <c r="F2202" t="s">
        <v>7789</v>
      </c>
      <c r="G2202" t="s">
        <v>8938</v>
      </c>
      <c r="H2202" t="s">
        <v>9034</v>
      </c>
      <c r="J22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03" spans="1:10">
      <c r="A2203" t="s">
        <v>856</v>
      </c>
      <c r="B2203" t="str">
        <f t="shared" si="140"/>
        <v>GB</v>
      </c>
      <c r="C2203" t="str">
        <f t="shared" si="141"/>
        <v>025</v>
      </c>
      <c r="D2203" t="str">
        <f t="shared" si="142"/>
        <v>8502</v>
      </c>
      <c r="E2203" t="str">
        <f t="shared" si="143"/>
        <v>M</v>
      </c>
      <c r="F2203" t="s">
        <v>7791</v>
      </c>
      <c r="G2203" t="s">
        <v>7792</v>
      </c>
      <c r="H2203" t="s">
        <v>9035</v>
      </c>
      <c r="J22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04" spans="1:10">
      <c r="A2204" t="s">
        <v>984</v>
      </c>
      <c r="B2204" t="str">
        <f t="shared" si="140"/>
        <v>GB</v>
      </c>
      <c r="C2204" t="str">
        <f t="shared" si="141"/>
        <v>025</v>
      </c>
      <c r="D2204" t="str">
        <f t="shared" si="142"/>
        <v>9500</v>
      </c>
      <c r="E2204" t="str">
        <f t="shared" si="143"/>
        <v>S</v>
      </c>
      <c r="F2204" t="s">
        <v>7783</v>
      </c>
      <c r="G2204" t="s">
        <v>7784</v>
      </c>
      <c r="H2204" t="s">
        <v>9035</v>
      </c>
      <c r="J22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05" spans="1:10">
      <c r="A2205" t="s">
        <v>985</v>
      </c>
      <c r="B2205" t="str">
        <f t="shared" si="140"/>
        <v>GB</v>
      </c>
      <c r="C2205" t="str">
        <f t="shared" si="141"/>
        <v>025</v>
      </c>
      <c r="D2205" t="str">
        <f t="shared" si="142"/>
        <v>9501</v>
      </c>
      <c r="E2205" t="str">
        <f t="shared" si="143"/>
        <v>S</v>
      </c>
      <c r="F2205" t="s">
        <v>7783</v>
      </c>
      <c r="G2205" t="s">
        <v>7784</v>
      </c>
      <c r="H2205" t="s">
        <v>9036</v>
      </c>
      <c r="J22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06" spans="1:10">
      <c r="A2206" t="s">
        <v>1633</v>
      </c>
      <c r="B2206" t="str">
        <f t="shared" si="140"/>
        <v>GB</v>
      </c>
      <c r="C2206" t="str">
        <f t="shared" si="141"/>
        <v>025</v>
      </c>
      <c r="D2206" t="str">
        <f t="shared" si="142"/>
        <v>8501</v>
      </c>
      <c r="E2206" t="str">
        <f t="shared" si="143"/>
        <v>M</v>
      </c>
      <c r="F2206" t="s">
        <v>7791</v>
      </c>
      <c r="G2206" t="s">
        <v>7792</v>
      </c>
      <c r="H2206" t="s">
        <v>9037</v>
      </c>
      <c r="J22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07" spans="1:10">
      <c r="A2207" t="s">
        <v>104</v>
      </c>
      <c r="B2207" t="str">
        <f t="shared" ref="B2207:B2270" si="144">LEFT(A2207,2)</f>
        <v>DE</v>
      </c>
      <c r="C2207" t="str">
        <f t="shared" ref="C2207:C2270" si="145">MID(A2207,4,3)</f>
        <v>040</v>
      </c>
      <c r="D2207" t="str">
        <f t="shared" ref="D2207:D2270" si="146">MID(A2207,8,4)</f>
        <v>2001</v>
      </c>
      <c r="E2207" t="str">
        <f t="shared" ref="E2207:E2270" si="147">MID(A2207,13,1)</f>
        <v>N</v>
      </c>
      <c r="F2207" t="s">
        <v>7783</v>
      </c>
      <c r="G2207" t="s">
        <v>7784</v>
      </c>
      <c r="H2207" t="s">
        <v>9038</v>
      </c>
      <c r="J22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08" spans="1:10">
      <c r="A2208" t="s">
        <v>216</v>
      </c>
      <c r="B2208" t="str">
        <f t="shared" si="144"/>
        <v>GB</v>
      </c>
      <c r="C2208" t="str">
        <f t="shared" si="145"/>
        <v>020</v>
      </c>
      <c r="D2208" t="str">
        <f t="shared" si="146"/>
        <v>7000</v>
      </c>
      <c r="E2208" t="str">
        <f t="shared" si="147"/>
        <v>N</v>
      </c>
      <c r="F2208" t="s">
        <v>7783</v>
      </c>
      <c r="G2208" t="s">
        <v>7784</v>
      </c>
      <c r="H2208" t="s">
        <v>9038</v>
      </c>
      <c r="J22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09" spans="1:10">
      <c r="A2209" t="s">
        <v>461</v>
      </c>
      <c r="B2209" t="str">
        <f t="shared" si="144"/>
        <v>GB</v>
      </c>
      <c r="C2209" t="str">
        <f t="shared" si="145"/>
        <v>024</v>
      </c>
      <c r="D2209" t="str">
        <f t="shared" si="146"/>
        <v>7401</v>
      </c>
      <c r="E2209" t="str">
        <f t="shared" si="147"/>
        <v>N</v>
      </c>
      <c r="F2209" t="s">
        <v>7783</v>
      </c>
      <c r="G2209" t="s">
        <v>7784</v>
      </c>
      <c r="H2209" t="s">
        <v>9039</v>
      </c>
      <c r="J22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210" spans="1:10">
      <c r="A2210" t="s">
        <v>1776</v>
      </c>
      <c r="B2210" t="str">
        <f t="shared" si="144"/>
        <v>GB</v>
      </c>
      <c r="C2210" t="str">
        <f t="shared" si="145"/>
        <v>025</v>
      </c>
      <c r="D2210" t="str">
        <f t="shared" si="146"/>
        <v>8503</v>
      </c>
      <c r="E2210" t="str">
        <f t="shared" si="147"/>
        <v>M</v>
      </c>
      <c r="F2210" t="s">
        <v>7791</v>
      </c>
      <c r="G2210" t="s">
        <v>7792</v>
      </c>
      <c r="H2210" t="s">
        <v>9040</v>
      </c>
      <c r="J22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11" spans="1:10">
      <c r="A2211" t="s">
        <v>891</v>
      </c>
      <c r="B2211" t="str">
        <f t="shared" si="144"/>
        <v>GB</v>
      </c>
      <c r="C2211" t="str">
        <f t="shared" si="145"/>
        <v>025</v>
      </c>
      <c r="D2211" t="str">
        <f t="shared" si="146"/>
        <v>8504</v>
      </c>
      <c r="E2211" t="str">
        <f t="shared" si="147"/>
        <v>M</v>
      </c>
      <c r="F2211" t="s">
        <v>7791</v>
      </c>
      <c r="G2211" t="s">
        <v>7792</v>
      </c>
      <c r="H2211" t="s">
        <v>9040</v>
      </c>
      <c r="J22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12" spans="1:10">
      <c r="A2212" t="s">
        <v>43</v>
      </c>
      <c r="B2212" t="str">
        <f t="shared" si="144"/>
        <v>DE</v>
      </c>
      <c r="C2212" t="str">
        <f t="shared" si="145"/>
        <v>040</v>
      </c>
      <c r="D2212" t="str">
        <f t="shared" si="146"/>
        <v>2018</v>
      </c>
      <c r="E2212" t="str">
        <f t="shared" si="147"/>
        <v>N</v>
      </c>
      <c r="F2212" t="s">
        <v>7791</v>
      </c>
      <c r="G2212" t="s">
        <v>7792</v>
      </c>
      <c r="H2212" t="s">
        <v>9041</v>
      </c>
      <c r="J22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13" spans="1:10">
      <c r="A2213" t="s">
        <v>2594</v>
      </c>
      <c r="B2213" t="str">
        <f t="shared" si="144"/>
        <v>US</v>
      </c>
      <c r="C2213" t="str">
        <f t="shared" si="145"/>
        <v>150</v>
      </c>
      <c r="D2213" t="str">
        <f t="shared" si="146"/>
        <v>1000</v>
      </c>
      <c r="E2213" t="str">
        <f t="shared" si="147"/>
        <v>N</v>
      </c>
      <c r="F2213" t="s">
        <v>7783</v>
      </c>
      <c r="G2213" t="s">
        <v>7784</v>
      </c>
      <c r="H2213" t="s">
        <v>9042</v>
      </c>
      <c r="J22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14" spans="1:10">
      <c r="A2214" t="s">
        <v>801</v>
      </c>
      <c r="B2214" t="str">
        <f t="shared" si="144"/>
        <v>DE</v>
      </c>
      <c r="C2214" t="str">
        <f t="shared" si="145"/>
        <v>041</v>
      </c>
      <c r="D2214" t="str">
        <f t="shared" si="146"/>
        <v>9021</v>
      </c>
      <c r="E2214" t="str">
        <f t="shared" si="147"/>
        <v>S</v>
      </c>
      <c r="F2214" t="s">
        <v>7783</v>
      </c>
      <c r="G2214" t="s">
        <v>7784</v>
      </c>
      <c r="H2214" t="s">
        <v>9043</v>
      </c>
      <c r="J22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15" spans="1:10">
      <c r="A2215" t="s">
        <v>217</v>
      </c>
      <c r="B2215" t="str">
        <f t="shared" si="144"/>
        <v>GB</v>
      </c>
      <c r="C2215" t="str">
        <f t="shared" si="145"/>
        <v>020</v>
      </c>
      <c r="D2215" t="str">
        <f t="shared" si="146"/>
        <v>7001</v>
      </c>
      <c r="E2215" t="str">
        <f t="shared" si="147"/>
        <v>N</v>
      </c>
      <c r="F2215" t="s">
        <v>7783</v>
      </c>
      <c r="G2215" t="s">
        <v>7784</v>
      </c>
      <c r="H2215" t="s">
        <v>9043</v>
      </c>
      <c r="J22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16" spans="1:10">
      <c r="A2216" t="s">
        <v>853</v>
      </c>
      <c r="B2216" t="str">
        <f t="shared" si="144"/>
        <v>GB</v>
      </c>
      <c r="C2216" t="str">
        <f t="shared" si="145"/>
        <v>020</v>
      </c>
      <c r="D2216" t="str">
        <f t="shared" si="146"/>
        <v>8000</v>
      </c>
      <c r="E2216" t="str">
        <f t="shared" si="147"/>
        <v>M</v>
      </c>
      <c r="F2216" t="s">
        <v>7783</v>
      </c>
      <c r="G2216" t="s">
        <v>7784</v>
      </c>
      <c r="H2216" t="s">
        <v>9044</v>
      </c>
      <c r="J22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17" spans="1:10">
      <c r="A2217" t="s">
        <v>800</v>
      </c>
      <c r="B2217" t="str">
        <f t="shared" si="144"/>
        <v>DE</v>
      </c>
      <c r="C2217" t="str">
        <f t="shared" si="145"/>
        <v>041</v>
      </c>
      <c r="D2217" t="str">
        <f t="shared" si="146"/>
        <v>9020</v>
      </c>
      <c r="E2217" t="str">
        <f t="shared" si="147"/>
        <v>S</v>
      </c>
      <c r="F2217" t="s">
        <v>7783</v>
      </c>
      <c r="G2217" t="s">
        <v>7784</v>
      </c>
      <c r="H2217" t="s">
        <v>9045</v>
      </c>
      <c r="J22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18" spans="1:10">
      <c r="A2218" t="s">
        <v>50</v>
      </c>
      <c r="B2218" t="str">
        <f t="shared" si="144"/>
        <v>GB</v>
      </c>
      <c r="C2218" t="str">
        <f t="shared" si="145"/>
        <v>020</v>
      </c>
      <c r="D2218" t="str">
        <f t="shared" si="146"/>
        <v>7002</v>
      </c>
      <c r="E2218" t="str">
        <f t="shared" si="147"/>
        <v>N</v>
      </c>
      <c r="F2218" t="s">
        <v>7783</v>
      </c>
      <c r="G2218" t="s">
        <v>7784</v>
      </c>
      <c r="H2218" t="s">
        <v>9046</v>
      </c>
      <c r="J22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19" spans="1:10">
      <c r="A2219" t="s">
        <v>456</v>
      </c>
      <c r="B2219" t="str">
        <f t="shared" si="144"/>
        <v>GB</v>
      </c>
      <c r="C2219" t="str">
        <f t="shared" si="145"/>
        <v>021</v>
      </c>
      <c r="D2219" t="str">
        <f t="shared" si="146"/>
        <v>7102</v>
      </c>
      <c r="E2219" t="str">
        <f t="shared" si="147"/>
        <v>N</v>
      </c>
      <c r="F2219" t="s">
        <v>7783</v>
      </c>
      <c r="G2219" t="s">
        <v>7784</v>
      </c>
      <c r="H2219" t="s">
        <v>9047</v>
      </c>
      <c r="J22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220" spans="1:10">
      <c r="A2220" t="s">
        <v>984</v>
      </c>
      <c r="B2220" t="str">
        <f t="shared" si="144"/>
        <v>GB</v>
      </c>
      <c r="C2220" t="str">
        <f t="shared" si="145"/>
        <v>025</v>
      </c>
      <c r="D2220" t="str">
        <f t="shared" si="146"/>
        <v>9500</v>
      </c>
      <c r="E2220" t="str">
        <f t="shared" si="147"/>
        <v>S</v>
      </c>
      <c r="F2220" t="s">
        <v>7791</v>
      </c>
      <c r="G2220" t="s">
        <v>7792</v>
      </c>
      <c r="H2220" t="s">
        <v>9048</v>
      </c>
      <c r="J22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21" spans="1:10">
      <c r="A2221" t="s">
        <v>985</v>
      </c>
      <c r="B2221" t="str">
        <f t="shared" si="144"/>
        <v>GB</v>
      </c>
      <c r="C2221" t="str">
        <f t="shared" si="145"/>
        <v>025</v>
      </c>
      <c r="D2221" t="str">
        <f t="shared" si="146"/>
        <v>9501</v>
      </c>
      <c r="E2221" t="str">
        <f t="shared" si="147"/>
        <v>S</v>
      </c>
      <c r="F2221" t="s">
        <v>7791</v>
      </c>
      <c r="G2221" t="s">
        <v>7792</v>
      </c>
      <c r="H2221" t="s">
        <v>9049</v>
      </c>
      <c r="J22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22" spans="1:10">
      <c r="A2222" t="s">
        <v>803</v>
      </c>
      <c r="B2222" t="str">
        <f t="shared" si="144"/>
        <v>DE</v>
      </c>
      <c r="C2222" t="str">
        <f t="shared" si="145"/>
        <v>041</v>
      </c>
      <c r="D2222" t="str">
        <f t="shared" si="146"/>
        <v>9023</v>
      </c>
      <c r="E2222" t="str">
        <f t="shared" si="147"/>
        <v>S</v>
      </c>
      <c r="F2222" t="s">
        <v>7783</v>
      </c>
      <c r="G2222" t="s">
        <v>7784</v>
      </c>
      <c r="H2222" t="s">
        <v>9050</v>
      </c>
      <c r="J22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23" spans="1:10">
      <c r="A2223" t="s">
        <v>216</v>
      </c>
      <c r="B2223" t="str">
        <f t="shared" si="144"/>
        <v>GB</v>
      </c>
      <c r="C2223" t="str">
        <f t="shared" si="145"/>
        <v>020</v>
      </c>
      <c r="D2223" t="str">
        <f t="shared" si="146"/>
        <v>7000</v>
      </c>
      <c r="E2223" t="str">
        <f t="shared" si="147"/>
        <v>N</v>
      </c>
      <c r="F2223" t="s">
        <v>7791</v>
      </c>
      <c r="G2223" t="s">
        <v>7792</v>
      </c>
      <c r="H2223" t="s">
        <v>9050</v>
      </c>
      <c r="J22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24" spans="1:10">
      <c r="A2224" t="s">
        <v>1081</v>
      </c>
      <c r="B2224" t="str">
        <f t="shared" si="144"/>
        <v>IL</v>
      </c>
      <c r="C2224" t="str">
        <f t="shared" si="145"/>
        <v>001</v>
      </c>
      <c r="D2224" t="str">
        <f t="shared" si="146"/>
        <v>2017</v>
      </c>
      <c r="E2224" t="str">
        <f t="shared" si="147"/>
        <v>M</v>
      </c>
      <c r="F2224" t="s">
        <v>7783</v>
      </c>
      <c r="G2224" t="s">
        <v>7784</v>
      </c>
      <c r="H2224" t="s">
        <v>9051</v>
      </c>
      <c r="J22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25" spans="1:10">
      <c r="A2225" t="s">
        <v>53</v>
      </c>
      <c r="B2225" t="str">
        <f t="shared" si="144"/>
        <v>GB</v>
      </c>
      <c r="C2225" t="str">
        <f t="shared" si="145"/>
        <v>020</v>
      </c>
      <c r="D2225" t="str">
        <f t="shared" si="146"/>
        <v>7003</v>
      </c>
      <c r="E2225" t="str">
        <f t="shared" si="147"/>
        <v>N</v>
      </c>
      <c r="F2225" t="s">
        <v>7783</v>
      </c>
      <c r="G2225" t="s">
        <v>7784</v>
      </c>
      <c r="H2225" t="s">
        <v>9052</v>
      </c>
      <c r="J22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26" spans="1:10">
      <c r="A2226" t="s">
        <v>240</v>
      </c>
      <c r="B2226" t="str">
        <f t="shared" si="144"/>
        <v>IL</v>
      </c>
      <c r="C2226" t="str">
        <f t="shared" si="145"/>
        <v>014</v>
      </c>
      <c r="D2226" t="str">
        <f t="shared" si="146"/>
        <v>1911</v>
      </c>
      <c r="E2226" t="str">
        <f t="shared" si="147"/>
        <v>N</v>
      </c>
      <c r="F2226" t="s">
        <v>7783</v>
      </c>
      <c r="G2226" t="s">
        <v>7784</v>
      </c>
      <c r="H2226" t="s">
        <v>9052</v>
      </c>
      <c r="J22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27" spans="1:10">
      <c r="A2227" t="s">
        <v>1745</v>
      </c>
      <c r="B2227" t="str">
        <f t="shared" si="144"/>
        <v>GB</v>
      </c>
      <c r="C2227" t="str">
        <f t="shared" si="145"/>
        <v>025</v>
      </c>
      <c r="D2227" t="str">
        <f t="shared" si="146"/>
        <v>8505</v>
      </c>
      <c r="E2227" t="str">
        <f t="shared" si="147"/>
        <v>M</v>
      </c>
      <c r="F2227" t="s">
        <v>7783</v>
      </c>
      <c r="G2227" t="s">
        <v>7784</v>
      </c>
      <c r="H2227" t="s">
        <v>9053</v>
      </c>
      <c r="J22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228" spans="1:10">
      <c r="A2228" t="s">
        <v>84</v>
      </c>
      <c r="B2228" t="str">
        <f t="shared" si="144"/>
        <v>IL</v>
      </c>
      <c r="C2228" t="str">
        <f t="shared" si="145"/>
        <v>012</v>
      </c>
      <c r="D2228" t="str">
        <f t="shared" si="146"/>
        <v>1648</v>
      </c>
      <c r="E2228" t="str">
        <f t="shared" si="147"/>
        <v>N</v>
      </c>
      <c r="F2228" t="s">
        <v>7791</v>
      </c>
      <c r="G2228" t="s">
        <v>7792</v>
      </c>
      <c r="H2228" t="s">
        <v>9054</v>
      </c>
      <c r="J22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229" spans="1:10">
      <c r="A2229" t="s">
        <v>2594</v>
      </c>
      <c r="B2229" t="str">
        <f t="shared" si="144"/>
        <v>US</v>
      </c>
      <c r="C2229" t="str">
        <f t="shared" si="145"/>
        <v>150</v>
      </c>
      <c r="D2229" t="str">
        <f t="shared" si="146"/>
        <v>1000</v>
      </c>
      <c r="E2229" t="str">
        <f t="shared" si="147"/>
        <v>N</v>
      </c>
      <c r="F2229" t="s">
        <v>7791</v>
      </c>
      <c r="G2229" t="s">
        <v>7792</v>
      </c>
      <c r="H2229" t="s">
        <v>9054</v>
      </c>
      <c r="J22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30" spans="1:10">
      <c r="A2230" t="s">
        <v>589</v>
      </c>
      <c r="B2230" t="str">
        <f t="shared" si="144"/>
        <v>IL</v>
      </c>
      <c r="C2230" t="str">
        <f t="shared" si="145"/>
        <v>011</v>
      </c>
      <c r="D2230" t="str">
        <f t="shared" si="146"/>
        <v>1406</v>
      </c>
      <c r="E2230" t="str">
        <f t="shared" si="147"/>
        <v>N</v>
      </c>
      <c r="F2230" t="s">
        <v>7789</v>
      </c>
      <c r="G2230" t="s">
        <v>7790</v>
      </c>
      <c r="H2230" t="s">
        <v>9055</v>
      </c>
      <c r="J22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31" spans="1:10">
      <c r="A2231" t="s">
        <v>219</v>
      </c>
      <c r="B2231" t="str">
        <f t="shared" si="144"/>
        <v>GB</v>
      </c>
      <c r="C2231" t="str">
        <f t="shared" si="145"/>
        <v>020</v>
      </c>
      <c r="D2231" t="str">
        <f t="shared" si="146"/>
        <v>7004</v>
      </c>
      <c r="E2231" t="str">
        <f t="shared" si="147"/>
        <v>N</v>
      </c>
      <c r="F2231" t="s">
        <v>7783</v>
      </c>
      <c r="G2231" t="s">
        <v>7784</v>
      </c>
      <c r="H2231" t="s">
        <v>9056</v>
      </c>
      <c r="J22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32" spans="1:10">
      <c r="A2232" t="s">
        <v>802</v>
      </c>
      <c r="B2232" t="str">
        <f t="shared" si="144"/>
        <v>DE</v>
      </c>
      <c r="C2232" t="str">
        <f t="shared" si="145"/>
        <v>041</v>
      </c>
      <c r="D2232" t="str">
        <f t="shared" si="146"/>
        <v>9022</v>
      </c>
      <c r="E2232" t="str">
        <f t="shared" si="147"/>
        <v>S</v>
      </c>
      <c r="F2232" t="s">
        <v>7783</v>
      </c>
      <c r="G2232" t="s">
        <v>7784</v>
      </c>
      <c r="H2232" t="s">
        <v>9057</v>
      </c>
      <c r="J22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33" spans="1:10">
      <c r="A2233" t="s">
        <v>847</v>
      </c>
      <c r="B2233" t="str">
        <f t="shared" si="144"/>
        <v>GB</v>
      </c>
      <c r="C2233" t="str">
        <f t="shared" si="145"/>
        <v>020</v>
      </c>
      <c r="D2233" t="str">
        <f t="shared" si="146"/>
        <v>7005</v>
      </c>
      <c r="E2233" t="str">
        <f t="shared" si="147"/>
        <v>N</v>
      </c>
      <c r="F2233" t="s">
        <v>7783</v>
      </c>
      <c r="G2233" t="s">
        <v>7784</v>
      </c>
      <c r="H2233" t="s">
        <v>9057</v>
      </c>
      <c r="J22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34" spans="1:10">
      <c r="A2234" t="s">
        <v>1135</v>
      </c>
      <c r="B2234" t="str">
        <f t="shared" si="144"/>
        <v>IL</v>
      </c>
      <c r="C2234" t="str">
        <f t="shared" si="145"/>
        <v>003</v>
      </c>
      <c r="D2234" t="str">
        <f t="shared" si="146"/>
        <v>1334</v>
      </c>
      <c r="E2234" t="str">
        <f t="shared" si="147"/>
        <v>N</v>
      </c>
      <c r="F2234" t="s">
        <v>7783</v>
      </c>
      <c r="G2234" t="s">
        <v>7784</v>
      </c>
      <c r="H2234" t="s">
        <v>9058</v>
      </c>
      <c r="J22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35" spans="1:10">
      <c r="A2235" t="s">
        <v>966</v>
      </c>
      <c r="B2235" t="str">
        <f t="shared" si="144"/>
        <v>US</v>
      </c>
      <c r="C2235" t="str">
        <f t="shared" si="145"/>
        <v>032</v>
      </c>
      <c r="D2235" t="str">
        <f t="shared" si="146"/>
        <v>7120</v>
      </c>
      <c r="E2235" t="str">
        <f t="shared" si="147"/>
        <v>M</v>
      </c>
      <c r="F2235" t="s">
        <v>7783</v>
      </c>
      <c r="G2235" t="s">
        <v>7784</v>
      </c>
      <c r="H2235" t="s">
        <v>9059</v>
      </c>
      <c r="J22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OH2023_005</v>
      </c>
    </row>
    <row r="2236" spans="1:10">
      <c r="A2236" t="s">
        <v>217</v>
      </c>
      <c r="B2236" t="str">
        <f t="shared" si="144"/>
        <v>GB</v>
      </c>
      <c r="C2236" t="str">
        <f t="shared" si="145"/>
        <v>020</v>
      </c>
      <c r="D2236" t="str">
        <f t="shared" si="146"/>
        <v>7001</v>
      </c>
      <c r="E2236" t="str">
        <f t="shared" si="147"/>
        <v>N</v>
      </c>
      <c r="F2236" t="s">
        <v>7791</v>
      </c>
      <c r="G2236" t="s">
        <v>7792</v>
      </c>
      <c r="H2236" t="s">
        <v>9060</v>
      </c>
      <c r="J22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237" spans="1:10">
      <c r="A2237" t="s">
        <v>1743</v>
      </c>
      <c r="B2237" t="str">
        <f t="shared" si="144"/>
        <v>GB</v>
      </c>
      <c r="C2237" t="str">
        <f t="shared" si="145"/>
        <v>023</v>
      </c>
      <c r="D2237" t="str">
        <f t="shared" si="146"/>
        <v>8300</v>
      </c>
      <c r="E2237" t="str">
        <f t="shared" si="147"/>
        <v>M</v>
      </c>
      <c r="F2237" t="s">
        <v>7783</v>
      </c>
      <c r="G2237" t="s">
        <v>7784</v>
      </c>
      <c r="H2237" t="s">
        <v>9060</v>
      </c>
      <c r="J22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238" spans="1:10">
      <c r="A2238" t="s">
        <v>78</v>
      </c>
      <c r="B2238" t="str">
        <f t="shared" si="144"/>
        <v>IL</v>
      </c>
      <c r="C2238" t="str">
        <f t="shared" si="145"/>
        <v>012</v>
      </c>
      <c r="D2238" t="str">
        <f t="shared" si="146"/>
        <v>1624</v>
      </c>
      <c r="E2238" t="str">
        <f t="shared" si="147"/>
        <v>N</v>
      </c>
      <c r="F2238" t="s">
        <v>7791</v>
      </c>
      <c r="G2238" t="s">
        <v>7792</v>
      </c>
      <c r="H2238" t="s">
        <v>9061</v>
      </c>
      <c r="J22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39" spans="1:10">
      <c r="A2239" t="s">
        <v>1139</v>
      </c>
      <c r="B2239" s="23" t="str">
        <f t="shared" si="144"/>
        <v>IL</v>
      </c>
      <c r="C2239" s="23" t="str">
        <f t="shared" si="145"/>
        <v>014</v>
      </c>
      <c r="D2239" s="23" t="str">
        <f t="shared" si="146"/>
        <v>1901</v>
      </c>
      <c r="E2239" s="23" t="str">
        <f t="shared" si="147"/>
        <v>N</v>
      </c>
      <c r="F2239" t="s">
        <v>7789</v>
      </c>
      <c r="G2239" t="s">
        <v>8938</v>
      </c>
      <c r="H2239" t="s">
        <v>9061</v>
      </c>
      <c r="J22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40" spans="1:10">
      <c r="A2240" t="s">
        <v>65</v>
      </c>
      <c r="B2240" t="str">
        <f t="shared" si="144"/>
        <v>GB</v>
      </c>
      <c r="C2240" t="str">
        <f t="shared" si="145"/>
        <v>025</v>
      </c>
      <c r="D2240" t="str">
        <f t="shared" si="146"/>
        <v>7500</v>
      </c>
      <c r="E2240" t="str">
        <f t="shared" si="147"/>
        <v>N</v>
      </c>
      <c r="F2240" t="s">
        <v>7783</v>
      </c>
      <c r="G2240" t="s">
        <v>7784</v>
      </c>
      <c r="H2240" t="s">
        <v>9062</v>
      </c>
      <c r="J22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41" spans="1:10">
      <c r="A2241" t="s">
        <v>804</v>
      </c>
      <c r="B2241" t="str">
        <f t="shared" si="144"/>
        <v>DE</v>
      </c>
      <c r="C2241" t="str">
        <f t="shared" si="145"/>
        <v>041</v>
      </c>
      <c r="D2241" t="str">
        <f t="shared" si="146"/>
        <v>9024</v>
      </c>
      <c r="E2241" t="str">
        <f t="shared" si="147"/>
        <v>S</v>
      </c>
      <c r="F2241" t="s">
        <v>7783</v>
      </c>
      <c r="G2241" t="s">
        <v>7784</v>
      </c>
      <c r="H2241" t="s">
        <v>9063</v>
      </c>
      <c r="J22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42" spans="1:10">
      <c r="A2242" t="s">
        <v>456</v>
      </c>
      <c r="B2242" t="str">
        <f t="shared" si="144"/>
        <v>GB</v>
      </c>
      <c r="C2242" t="str">
        <f t="shared" si="145"/>
        <v>021</v>
      </c>
      <c r="D2242" t="str">
        <f t="shared" si="146"/>
        <v>7102</v>
      </c>
      <c r="E2242" t="str">
        <f t="shared" si="147"/>
        <v>N</v>
      </c>
      <c r="F2242" t="s">
        <v>7791</v>
      </c>
      <c r="G2242" t="s">
        <v>7792</v>
      </c>
      <c r="H2242" t="s">
        <v>9063</v>
      </c>
      <c r="J22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243" spans="1:10">
      <c r="A2243" t="s">
        <v>572</v>
      </c>
      <c r="B2243" t="str">
        <f t="shared" si="144"/>
        <v>IL</v>
      </c>
      <c r="C2243" t="str">
        <f t="shared" si="145"/>
        <v>014</v>
      </c>
      <c r="D2243" t="str">
        <f t="shared" si="146"/>
        <v>1912</v>
      </c>
      <c r="E2243" t="str">
        <f t="shared" si="147"/>
        <v>N</v>
      </c>
      <c r="F2243" t="s">
        <v>7783</v>
      </c>
      <c r="G2243" t="s">
        <v>7784</v>
      </c>
      <c r="H2243" t="s">
        <v>9063</v>
      </c>
      <c r="J22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244" spans="1:10">
      <c r="A2244" t="s">
        <v>50</v>
      </c>
      <c r="B2244" t="str">
        <f t="shared" si="144"/>
        <v>GB</v>
      </c>
      <c r="C2244" t="str">
        <f t="shared" si="145"/>
        <v>020</v>
      </c>
      <c r="D2244" t="str">
        <f t="shared" si="146"/>
        <v>7002</v>
      </c>
      <c r="E2244" t="str">
        <f t="shared" si="147"/>
        <v>N</v>
      </c>
      <c r="F2244" t="s">
        <v>7791</v>
      </c>
      <c r="G2244" t="s">
        <v>7792</v>
      </c>
      <c r="H2244" t="s">
        <v>9064</v>
      </c>
      <c r="J22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245" spans="1:10">
      <c r="A2245" t="s">
        <v>54</v>
      </c>
      <c r="B2245" t="str">
        <f t="shared" si="144"/>
        <v>GB</v>
      </c>
      <c r="C2245" t="str">
        <f t="shared" si="145"/>
        <v>020</v>
      </c>
      <c r="D2245" t="str">
        <f t="shared" si="146"/>
        <v>7006</v>
      </c>
      <c r="E2245" t="str">
        <f t="shared" si="147"/>
        <v>N</v>
      </c>
      <c r="F2245" t="s">
        <v>7783</v>
      </c>
      <c r="G2245" t="s">
        <v>7784</v>
      </c>
      <c r="H2245" t="s">
        <v>9064</v>
      </c>
      <c r="J22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46" spans="1:10">
      <c r="A2246" t="s">
        <v>221</v>
      </c>
      <c r="B2246" t="str">
        <f t="shared" si="144"/>
        <v>GB</v>
      </c>
      <c r="C2246" t="str">
        <f t="shared" si="145"/>
        <v>023</v>
      </c>
      <c r="D2246" t="str">
        <f t="shared" si="146"/>
        <v>7300</v>
      </c>
      <c r="E2246" t="str">
        <f t="shared" si="147"/>
        <v>N</v>
      </c>
      <c r="F2246" t="s">
        <v>7783</v>
      </c>
      <c r="G2246" t="s">
        <v>7784</v>
      </c>
      <c r="H2246" t="s">
        <v>9064</v>
      </c>
      <c r="J22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47" spans="1:10">
      <c r="A2247" t="s">
        <v>82</v>
      </c>
      <c r="B2247" t="str">
        <f t="shared" si="144"/>
        <v>IL</v>
      </c>
      <c r="C2247" t="str">
        <f t="shared" si="145"/>
        <v>012</v>
      </c>
      <c r="D2247" t="str">
        <f t="shared" si="146"/>
        <v>1646</v>
      </c>
      <c r="E2247" t="str">
        <f t="shared" si="147"/>
        <v>N</v>
      </c>
      <c r="F2247" t="s">
        <v>7791</v>
      </c>
      <c r="G2247" t="s">
        <v>7792</v>
      </c>
      <c r="H2247" t="s">
        <v>9064</v>
      </c>
      <c r="J22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48" spans="1:10">
      <c r="A2248" t="s">
        <v>782</v>
      </c>
      <c r="B2248" t="str">
        <f t="shared" si="144"/>
        <v>DE</v>
      </c>
      <c r="C2248" t="str">
        <f t="shared" si="145"/>
        <v>041</v>
      </c>
      <c r="D2248" t="str">
        <f t="shared" si="146"/>
        <v>9001</v>
      </c>
      <c r="E2248" t="str">
        <f t="shared" si="147"/>
        <v>S</v>
      </c>
      <c r="F2248" t="s">
        <v>7783</v>
      </c>
      <c r="G2248" t="s">
        <v>7784</v>
      </c>
      <c r="H2248" t="s">
        <v>9065</v>
      </c>
      <c r="J22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OH2023_008</v>
      </c>
    </row>
    <row r="2249" spans="1:10">
      <c r="A2249" t="s">
        <v>461</v>
      </c>
      <c r="B2249" t="str">
        <f t="shared" si="144"/>
        <v>GB</v>
      </c>
      <c r="C2249" t="str">
        <f t="shared" si="145"/>
        <v>024</v>
      </c>
      <c r="D2249" t="str">
        <f t="shared" si="146"/>
        <v>7401</v>
      </c>
      <c r="E2249" t="str">
        <f t="shared" si="147"/>
        <v>N</v>
      </c>
      <c r="F2249" t="s">
        <v>7791</v>
      </c>
      <c r="G2249" t="s">
        <v>7792</v>
      </c>
      <c r="H2249" t="s">
        <v>9066</v>
      </c>
      <c r="J22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250" spans="1:10">
      <c r="A2250" t="s">
        <v>72</v>
      </c>
      <c r="B2250" t="str">
        <f t="shared" si="144"/>
        <v>IL</v>
      </c>
      <c r="C2250" t="str">
        <f t="shared" si="145"/>
        <v>003</v>
      </c>
      <c r="D2250" t="str">
        <f t="shared" si="146"/>
        <v>1336</v>
      </c>
      <c r="E2250" t="str">
        <f t="shared" si="147"/>
        <v>N</v>
      </c>
      <c r="F2250" t="s">
        <v>7783</v>
      </c>
      <c r="G2250" t="s">
        <v>7784</v>
      </c>
      <c r="H2250" t="s">
        <v>9067</v>
      </c>
      <c r="J22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OH2023_004</v>
      </c>
    </row>
    <row r="2251" spans="1:10">
      <c r="A2251" t="s">
        <v>965</v>
      </c>
      <c r="B2251" t="str">
        <f t="shared" si="144"/>
        <v>IL</v>
      </c>
      <c r="C2251" t="str">
        <f t="shared" si="145"/>
        <v>014</v>
      </c>
      <c r="D2251" t="str">
        <f t="shared" si="146"/>
        <v>2901</v>
      </c>
      <c r="E2251" t="str">
        <f t="shared" si="147"/>
        <v>M</v>
      </c>
      <c r="F2251" t="s">
        <v>7783</v>
      </c>
      <c r="G2251" t="s">
        <v>7784</v>
      </c>
      <c r="H2251" t="s">
        <v>9067</v>
      </c>
      <c r="J22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52" spans="1:10">
      <c r="A2252" t="s">
        <v>53</v>
      </c>
      <c r="B2252" t="str">
        <f t="shared" si="144"/>
        <v>GB</v>
      </c>
      <c r="C2252" t="str">
        <f t="shared" si="145"/>
        <v>020</v>
      </c>
      <c r="D2252" t="str">
        <f t="shared" si="146"/>
        <v>7003</v>
      </c>
      <c r="E2252" t="str">
        <f t="shared" si="147"/>
        <v>N</v>
      </c>
      <c r="F2252" t="s">
        <v>7791</v>
      </c>
      <c r="G2252" t="s">
        <v>7792</v>
      </c>
      <c r="H2252" t="s">
        <v>9068</v>
      </c>
      <c r="J22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53" spans="1:10">
      <c r="A2253" t="s">
        <v>240</v>
      </c>
      <c r="B2253" t="str">
        <f t="shared" si="144"/>
        <v>IL</v>
      </c>
      <c r="C2253" t="str">
        <f t="shared" si="145"/>
        <v>014</v>
      </c>
      <c r="D2253" t="str">
        <f t="shared" si="146"/>
        <v>1911</v>
      </c>
      <c r="E2253" t="str">
        <f t="shared" si="147"/>
        <v>N</v>
      </c>
      <c r="F2253" t="s">
        <v>7791</v>
      </c>
      <c r="G2253" t="s">
        <v>7792</v>
      </c>
      <c r="H2253" t="s">
        <v>9068</v>
      </c>
      <c r="J22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54" spans="1:10">
      <c r="A2254" t="s">
        <v>432</v>
      </c>
      <c r="B2254" t="str">
        <f t="shared" si="144"/>
        <v>DE</v>
      </c>
      <c r="C2254" t="str">
        <f t="shared" si="145"/>
        <v>041</v>
      </c>
      <c r="D2254" t="str">
        <f t="shared" si="146"/>
        <v>0402</v>
      </c>
      <c r="E2254" t="str">
        <f t="shared" si="147"/>
        <v>N</v>
      </c>
      <c r="F2254" t="s">
        <v>7783</v>
      </c>
      <c r="G2254" t="s">
        <v>7784</v>
      </c>
      <c r="H2254" t="s">
        <v>9069</v>
      </c>
      <c r="J22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255" spans="1:10">
      <c r="A2255" t="s">
        <v>468</v>
      </c>
      <c r="B2255" t="str">
        <f t="shared" si="144"/>
        <v>GB</v>
      </c>
      <c r="C2255" t="str">
        <f t="shared" si="145"/>
        <v>024</v>
      </c>
      <c r="D2255" t="str">
        <f t="shared" si="146"/>
        <v>7402</v>
      </c>
      <c r="E2255" t="str">
        <f t="shared" si="147"/>
        <v>N</v>
      </c>
      <c r="F2255" t="s">
        <v>7783</v>
      </c>
      <c r="G2255" t="s">
        <v>7784</v>
      </c>
      <c r="H2255" t="s">
        <v>9069</v>
      </c>
      <c r="J22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256" spans="1:10">
      <c r="A2256" t="s">
        <v>805</v>
      </c>
      <c r="B2256" t="str">
        <f t="shared" si="144"/>
        <v>DE</v>
      </c>
      <c r="C2256" t="str">
        <f t="shared" si="145"/>
        <v>041</v>
      </c>
      <c r="D2256" t="str">
        <f t="shared" si="146"/>
        <v>9025</v>
      </c>
      <c r="E2256" t="str">
        <f t="shared" si="147"/>
        <v>S</v>
      </c>
      <c r="F2256" t="s">
        <v>7783</v>
      </c>
      <c r="G2256" t="s">
        <v>7784</v>
      </c>
      <c r="H2256" t="s">
        <v>9070</v>
      </c>
      <c r="J22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257" spans="1:10">
      <c r="A2257" t="s">
        <v>238</v>
      </c>
      <c r="B2257" t="str">
        <f t="shared" si="144"/>
        <v>IL</v>
      </c>
      <c r="C2257" t="str">
        <f t="shared" si="145"/>
        <v>014</v>
      </c>
      <c r="D2257" t="str">
        <f t="shared" si="146"/>
        <v>1909</v>
      </c>
      <c r="E2257" t="str">
        <f t="shared" si="147"/>
        <v>N</v>
      </c>
      <c r="F2257" t="s">
        <v>7789</v>
      </c>
      <c r="G2257" t="s">
        <v>7790</v>
      </c>
      <c r="H2257" t="s">
        <v>9070</v>
      </c>
      <c r="J22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58" spans="1:10">
      <c r="A2258" t="s">
        <v>853</v>
      </c>
      <c r="B2258" t="str">
        <f t="shared" si="144"/>
        <v>GB</v>
      </c>
      <c r="C2258" t="str">
        <f t="shared" si="145"/>
        <v>020</v>
      </c>
      <c r="D2258" t="str">
        <f t="shared" si="146"/>
        <v>8000</v>
      </c>
      <c r="E2258" t="str">
        <f t="shared" si="147"/>
        <v>M</v>
      </c>
      <c r="F2258" t="s">
        <v>7791</v>
      </c>
      <c r="G2258" t="s">
        <v>7792</v>
      </c>
      <c r="H2258" t="s">
        <v>9071</v>
      </c>
      <c r="J22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59" spans="1:10">
      <c r="A2259" t="s">
        <v>854</v>
      </c>
      <c r="B2259" t="str">
        <f t="shared" si="144"/>
        <v>GB</v>
      </c>
      <c r="C2259" t="str">
        <f t="shared" si="145"/>
        <v>020</v>
      </c>
      <c r="D2259" t="str">
        <f t="shared" si="146"/>
        <v>8001</v>
      </c>
      <c r="E2259" t="str">
        <f t="shared" si="147"/>
        <v>M</v>
      </c>
      <c r="F2259" t="s">
        <v>7783</v>
      </c>
      <c r="G2259" t="s">
        <v>7784</v>
      </c>
      <c r="H2259" t="s">
        <v>9071</v>
      </c>
      <c r="J22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60" spans="1:10">
      <c r="A2260" t="s">
        <v>851</v>
      </c>
      <c r="B2260" t="str">
        <f t="shared" si="144"/>
        <v>IL</v>
      </c>
      <c r="C2260" t="str">
        <f t="shared" si="145"/>
        <v>001</v>
      </c>
      <c r="D2260" t="str">
        <f t="shared" si="146"/>
        <v>2019</v>
      </c>
      <c r="E2260" t="str">
        <f t="shared" si="147"/>
        <v>M</v>
      </c>
      <c r="F2260" t="s">
        <v>7783</v>
      </c>
      <c r="G2260" t="s">
        <v>7784</v>
      </c>
      <c r="H2260" t="s">
        <v>9072</v>
      </c>
      <c r="J2260">
        <f>IF(Table7[[#This Row],[Event Id]]="PRE",_xlfn.XLOOKUP(Table7[[#This Row],[Subject Id]],'FULL INFO'!A:A,'FULL INFO'!F:F),IF(Table7[[#This Row],[Event Id]]="POST",_xlfn.XLOOKUP(Table7[[#This Row],[Subject Id]],'FULL INFO'!A:A,'FULL INFO'!L:L),"???"))</f>
        <v>3</v>
      </c>
    </row>
    <row r="2261" spans="1:10">
      <c r="A2261" t="s">
        <v>1673</v>
      </c>
      <c r="B2261" s="23" t="str">
        <f t="shared" si="144"/>
        <v>IL</v>
      </c>
      <c r="C2261" s="23" t="str">
        <f t="shared" si="145"/>
        <v>007</v>
      </c>
      <c r="D2261" s="23" t="str">
        <f t="shared" si="146"/>
        <v>2582</v>
      </c>
      <c r="E2261" s="23" t="str">
        <f t="shared" si="147"/>
        <v>M</v>
      </c>
      <c r="F2261" t="s">
        <v>7789</v>
      </c>
      <c r="G2261" t="s">
        <v>8938</v>
      </c>
      <c r="H2261" t="s">
        <v>9072</v>
      </c>
      <c r="J22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62" spans="1:10">
      <c r="A2262" t="s">
        <v>1140</v>
      </c>
      <c r="B2262" t="str">
        <f t="shared" si="144"/>
        <v>IL</v>
      </c>
      <c r="C2262" t="str">
        <f t="shared" si="145"/>
        <v>014</v>
      </c>
      <c r="D2262" t="str">
        <f t="shared" si="146"/>
        <v>1903</v>
      </c>
      <c r="E2262" t="str">
        <f t="shared" si="147"/>
        <v>N</v>
      </c>
      <c r="F2262" t="s">
        <v>7789</v>
      </c>
      <c r="G2262" t="s">
        <v>7790</v>
      </c>
      <c r="H2262" t="s">
        <v>9072</v>
      </c>
      <c r="J22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63" spans="1:10">
      <c r="A2263" t="s">
        <v>65</v>
      </c>
      <c r="B2263" t="str">
        <f t="shared" si="144"/>
        <v>GB</v>
      </c>
      <c r="C2263" t="str">
        <f t="shared" si="145"/>
        <v>025</v>
      </c>
      <c r="D2263" t="str">
        <f t="shared" si="146"/>
        <v>7500</v>
      </c>
      <c r="E2263" t="str">
        <f t="shared" si="147"/>
        <v>N</v>
      </c>
      <c r="F2263" t="s">
        <v>7791</v>
      </c>
      <c r="G2263" t="s">
        <v>7792</v>
      </c>
      <c r="H2263" t="s">
        <v>9073</v>
      </c>
      <c r="J22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64" spans="1:10">
      <c r="A2264" t="s">
        <v>219</v>
      </c>
      <c r="B2264" t="str">
        <f t="shared" si="144"/>
        <v>GB</v>
      </c>
      <c r="C2264" t="str">
        <f t="shared" si="145"/>
        <v>020</v>
      </c>
      <c r="D2264" t="str">
        <f t="shared" si="146"/>
        <v>7004</v>
      </c>
      <c r="E2264" t="str">
        <f t="shared" si="147"/>
        <v>N</v>
      </c>
      <c r="F2264" t="s">
        <v>7791</v>
      </c>
      <c r="G2264" t="s">
        <v>7792</v>
      </c>
      <c r="H2264" t="s">
        <v>9074</v>
      </c>
      <c r="J22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265" spans="1:10">
      <c r="A2265" t="s">
        <v>563</v>
      </c>
      <c r="B2265" t="str">
        <f t="shared" si="144"/>
        <v>IL</v>
      </c>
      <c r="C2265" t="str">
        <f t="shared" si="145"/>
        <v>011</v>
      </c>
      <c r="D2265" t="str">
        <f t="shared" si="146"/>
        <v>1408</v>
      </c>
      <c r="E2265" t="str">
        <f t="shared" si="147"/>
        <v>N</v>
      </c>
      <c r="F2265" t="s">
        <v>7783</v>
      </c>
      <c r="G2265" t="s">
        <v>7784</v>
      </c>
      <c r="H2265" t="s">
        <v>9074</v>
      </c>
      <c r="J22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266" spans="1:10">
      <c r="A2266" t="s">
        <v>1745</v>
      </c>
      <c r="B2266" t="str">
        <f t="shared" si="144"/>
        <v>GB</v>
      </c>
      <c r="C2266" t="str">
        <f t="shared" si="145"/>
        <v>025</v>
      </c>
      <c r="D2266" t="str">
        <f t="shared" si="146"/>
        <v>8505</v>
      </c>
      <c r="E2266" t="str">
        <f t="shared" si="147"/>
        <v>M</v>
      </c>
      <c r="F2266" t="s">
        <v>7791</v>
      </c>
      <c r="G2266" t="s">
        <v>7792</v>
      </c>
      <c r="H2266" t="s">
        <v>9075</v>
      </c>
      <c r="J22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67" spans="1:10">
      <c r="A2267" t="s">
        <v>892</v>
      </c>
      <c r="B2267" t="str">
        <f t="shared" si="144"/>
        <v>GB</v>
      </c>
      <c r="C2267" t="str">
        <f t="shared" si="145"/>
        <v>025</v>
      </c>
      <c r="D2267" t="str">
        <f t="shared" si="146"/>
        <v>8506</v>
      </c>
      <c r="E2267" t="str">
        <f t="shared" si="147"/>
        <v>M</v>
      </c>
      <c r="F2267" t="s">
        <v>7783</v>
      </c>
      <c r="G2267" t="s">
        <v>7784</v>
      </c>
      <c r="H2267" t="s">
        <v>9075</v>
      </c>
      <c r="J22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68" spans="1:10">
      <c r="A2268" t="s">
        <v>2603</v>
      </c>
      <c r="B2268" t="str">
        <f t="shared" si="144"/>
        <v>US</v>
      </c>
      <c r="C2268" t="str">
        <f t="shared" si="145"/>
        <v>151</v>
      </c>
      <c r="D2268" t="str">
        <f t="shared" si="146"/>
        <v>1117</v>
      </c>
      <c r="E2268" t="str">
        <f t="shared" si="147"/>
        <v>N</v>
      </c>
      <c r="F2268" t="s">
        <v>7783</v>
      </c>
      <c r="G2268" t="s">
        <v>7784</v>
      </c>
      <c r="H2268" t="s">
        <v>9075</v>
      </c>
      <c r="J22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69" spans="1:10">
      <c r="A2269" t="s">
        <v>88</v>
      </c>
      <c r="B2269" t="str">
        <f t="shared" si="144"/>
        <v>IL</v>
      </c>
      <c r="C2269" t="str">
        <f t="shared" si="145"/>
        <v>014</v>
      </c>
      <c r="D2269" t="str">
        <f t="shared" si="146"/>
        <v>1902</v>
      </c>
      <c r="E2269" t="str">
        <f t="shared" si="147"/>
        <v>N</v>
      </c>
      <c r="F2269" t="s">
        <v>7783</v>
      </c>
      <c r="G2269" t="s">
        <v>7784</v>
      </c>
      <c r="H2269" t="s">
        <v>9076</v>
      </c>
      <c r="J22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70" spans="1:10">
      <c r="A2270" t="s">
        <v>966</v>
      </c>
      <c r="B2270" t="str">
        <f t="shared" si="144"/>
        <v>US</v>
      </c>
      <c r="C2270" t="str">
        <f t="shared" si="145"/>
        <v>032</v>
      </c>
      <c r="D2270" t="str">
        <f t="shared" si="146"/>
        <v>7120</v>
      </c>
      <c r="E2270" t="str">
        <f t="shared" si="147"/>
        <v>M</v>
      </c>
      <c r="F2270" t="s">
        <v>7791</v>
      </c>
      <c r="G2270" t="s">
        <v>7792</v>
      </c>
      <c r="H2270" t="s">
        <v>9076</v>
      </c>
      <c r="J22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71" spans="1:10">
      <c r="A2271" t="s">
        <v>1620</v>
      </c>
      <c r="B2271" t="str">
        <f t="shared" ref="B2271:B2334" si="148">LEFT(A2271,2)</f>
        <v>US</v>
      </c>
      <c r="C2271" t="str">
        <f t="shared" ref="C2271:C2334" si="149">MID(A2271,4,3)</f>
        <v>032</v>
      </c>
      <c r="D2271" t="str">
        <f t="shared" ref="D2271:D2334" si="150">MID(A2271,8,4)</f>
        <v>7121</v>
      </c>
      <c r="E2271" t="str">
        <f t="shared" ref="E2271:E2334" si="151">MID(A2271,13,1)</f>
        <v>M</v>
      </c>
      <c r="F2271" t="s">
        <v>7783</v>
      </c>
      <c r="G2271" t="s">
        <v>7784</v>
      </c>
      <c r="H2271" t="s">
        <v>9076</v>
      </c>
      <c r="J22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272" spans="1:10">
      <c r="A2272" t="s">
        <v>944</v>
      </c>
      <c r="B2272" t="str">
        <f t="shared" si="148"/>
        <v>GB</v>
      </c>
      <c r="C2272" t="str">
        <f t="shared" si="149"/>
        <v>025</v>
      </c>
      <c r="D2272" t="str">
        <f t="shared" si="150"/>
        <v>7501</v>
      </c>
      <c r="E2272" t="str">
        <f t="shared" si="151"/>
        <v>N</v>
      </c>
      <c r="F2272" t="s">
        <v>7783</v>
      </c>
      <c r="G2272" t="s">
        <v>7784</v>
      </c>
      <c r="H2272" t="s">
        <v>9077</v>
      </c>
      <c r="J22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73" spans="1:10">
      <c r="A2273" t="s">
        <v>891</v>
      </c>
      <c r="B2273" t="str">
        <f t="shared" si="148"/>
        <v>GB</v>
      </c>
      <c r="C2273" t="str">
        <f t="shared" si="149"/>
        <v>025</v>
      </c>
      <c r="D2273" t="str">
        <f t="shared" si="150"/>
        <v>8504</v>
      </c>
      <c r="E2273" t="str">
        <f t="shared" si="151"/>
        <v>M</v>
      </c>
      <c r="F2273" t="s">
        <v>7789</v>
      </c>
      <c r="G2273" t="s">
        <v>7790</v>
      </c>
      <c r="H2273" t="s">
        <v>9077</v>
      </c>
      <c r="J22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74" spans="1:10">
      <c r="A2274" t="s">
        <v>427</v>
      </c>
      <c r="B2274" t="str">
        <f t="shared" si="148"/>
        <v>IL</v>
      </c>
      <c r="C2274" t="str">
        <f t="shared" si="149"/>
        <v>003</v>
      </c>
      <c r="D2274" t="str">
        <f t="shared" si="150"/>
        <v>1338</v>
      </c>
      <c r="E2274" t="str">
        <f t="shared" si="151"/>
        <v>N</v>
      </c>
      <c r="F2274" t="s">
        <v>7783</v>
      </c>
      <c r="G2274" t="s">
        <v>7784</v>
      </c>
      <c r="H2274" t="s">
        <v>9077</v>
      </c>
      <c r="J22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275" spans="1:10">
      <c r="A2275" t="s">
        <v>562</v>
      </c>
      <c r="B2275" t="str">
        <f t="shared" si="148"/>
        <v>IL</v>
      </c>
      <c r="C2275" t="str">
        <f t="shared" si="149"/>
        <v>007</v>
      </c>
      <c r="D2275" t="str">
        <f t="shared" si="150"/>
        <v>1516</v>
      </c>
      <c r="E2275" t="str">
        <f t="shared" si="151"/>
        <v>N</v>
      </c>
      <c r="F2275" t="s">
        <v>7783</v>
      </c>
      <c r="G2275" t="s">
        <v>7784</v>
      </c>
      <c r="H2275" t="s">
        <v>9077</v>
      </c>
      <c r="J22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276" spans="1:10">
      <c r="A2276" t="s">
        <v>221</v>
      </c>
      <c r="B2276" t="str">
        <f t="shared" si="148"/>
        <v>GB</v>
      </c>
      <c r="C2276" t="str">
        <f t="shared" si="149"/>
        <v>023</v>
      </c>
      <c r="D2276" t="str">
        <f t="shared" si="150"/>
        <v>7300</v>
      </c>
      <c r="E2276" t="str">
        <f t="shared" si="151"/>
        <v>N</v>
      </c>
      <c r="F2276" t="s">
        <v>7791</v>
      </c>
      <c r="G2276" t="s">
        <v>7792</v>
      </c>
      <c r="H2276" t="s">
        <v>9078</v>
      </c>
      <c r="J22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77" spans="1:10">
      <c r="A2277" t="s">
        <v>1743</v>
      </c>
      <c r="B2277" t="str">
        <f t="shared" si="148"/>
        <v>GB</v>
      </c>
      <c r="C2277" t="str">
        <f t="shared" si="149"/>
        <v>023</v>
      </c>
      <c r="D2277" t="str">
        <f t="shared" si="150"/>
        <v>8300</v>
      </c>
      <c r="E2277" t="str">
        <f t="shared" si="151"/>
        <v>M</v>
      </c>
      <c r="F2277" t="s">
        <v>7791</v>
      </c>
      <c r="G2277" t="s">
        <v>7792</v>
      </c>
      <c r="H2277" t="s">
        <v>9078</v>
      </c>
      <c r="J22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78" spans="1:10">
      <c r="A2278" t="s">
        <v>572</v>
      </c>
      <c r="B2278" t="str">
        <f t="shared" si="148"/>
        <v>IL</v>
      </c>
      <c r="C2278" t="str">
        <f t="shared" si="149"/>
        <v>014</v>
      </c>
      <c r="D2278" t="str">
        <f t="shared" si="150"/>
        <v>1912</v>
      </c>
      <c r="E2278" t="str">
        <f t="shared" si="151"/>
        <v>N</v>
      </c>
      <c r="F2278" t="s">
        <v>7791</v>
      </c>
      <c r="G2278" t="s">
        <v>7792</v>
      </c>
      <c r="H2278" t="s">
        <v>9078</v>
      </c>
      <c r="J22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279" spans="1:10">
      <c r="A2279" t="s">
        <v>467</v>
      </c>
      <c r="B2279" t="str">
        <f t="shared" si="148"/>
        <v>DE</v>
      </c>
      <c r="C2279" t="str">
        <f t="shared" si="149"/>
        <v>041</v>
      </c>
      <c r="D2279" t="str">
        <f t="shared" si="150"/>
        <v>0401</v>
      </c>
      <c r="E2279" t="str">
        <f t="shared" si="151"/>
        <v>N</v>
      </c>
      <c r="F2279" t="s">
        <v>7783</v>
      </c>
      <c r="G2279" t="s">
        <v>7784</v>
      </c>
      <c r="H2279" t="s">
        <v>9079</v>
      </c>
      <c r="J22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280" spans="1:10">
      <c r="A2280" t="s">
        <v>54</v>
      </c>
      <c r="B2280" t="str">
        <f t="shared" si="148"/>
        <v>GB</v>
      </c>
      <c r="C2280" t="str">
        <f t="shared" si="149"/>
        <v>020</v>
      </c>
      <c r="D2280" t="str">
        <f t="shared" si="150"/>
        <v>7006</v>
      </c>
      <c r="E2280" t="str">
        <f t="shared" si="151"/>
        <v>N</v>
      </c>
      <c r="F2280" t="s">
        <v>7791</v>
      </c>
      <c r="G2280" t="s">
        <v>7792</v>
      </c>
      <c r="H2280" t="s">
        <v>9079</v>
      </c>
      <c r="J22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81" spans="1:10">
      <c r="A2281" t="s">
        <v>1776</v>
      </c>
      <c r="B2281" t="str">
        <f t="shared" si="148"/>
        <v>GB</v>
      </c>
      <c r="C2281" t="str">
        <f t="shared" si="149"/>
        <v>025</v>
      </c>
      <c r="D2281" t="str">
        <f t="shared" si="150"/>
        <v>8503</v>
      </c>
      <c r="E2281" t="str">
        <f t="shared" si="151"/>
        <v>M</v>
      </c>
      <c r="F2281" t="s">
        <v>7789</v>
      </c>
      <c r="G2281" t="s">
        <v>7790</v>
      </c>
      <c r="H2281" t="s">
        <v>9079</v>
      </c>
      <c r="J22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282" spans="1:10">
      <c r="A2282" t="s">
        <v>961</v>
      </c>
      <c r="B2282" t="str">
        <f t="shared" si="148"/>
        <v>GB</v>
      </c>
      <c r="C2282" t="str">
        <f t="shared" si="149"/>
        <v>025</v>
      </c>
      <c r="D2282" t="str">
        <f t="shared" si="150"/>
        <v>8507</v>
      </c>
      <c r="E2282" t="str">
        <f t="shared" si="151"/>
        <v>M</v>
      </c>
      <c r="F2282" t="s">
        <v>7783</v>
      </c>
      <c r="G2282" t="s">
        <v>7784</v>
      </c>
      <c r="H2282" t="s">
        <v>9079</v>
      </c>
      <c r="J22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83" spans="1:10">
      <c r="A2283" t="s">
        <v>466</v>
      </c>
      <c r="B2283" t="str">
        <f t="shared" si="148"/>
        <v>DE</v>
      </c>
      <c r="C2283" t="str">
        <f t="shared" si="149"/>
        <v>041</v>
      </c>
      <c r="D2283" t="str">
        <f t="shared" si="150"/>
        <v>0400</v>
      </c>
      <c r="E2283" t="str">
        <f t="shared" si="151"/>
        <v>N</v>
      </c>
      <c r="F2283" t="s">
        <v>7783</v>
      </c>
      <c r="G2283" t="s">
        <v>7784</v>
      </c>
      <c r="H2283" t="s">
        <v>9080</v>
      </c>
      <c r="J22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284" spans="1:10">
      <c r="A2284" t="s">
        <v>57</v>
      </c>
      <c r="B2284" t="str">
        <f t="shared" si="148"/>
        <v>GB</v>
      </c>
      <c r="C2284" t="str">
        <f t="shared" si="149"/>
        <v>021</v>
      </c>
      <c r="D2284" t="str">
        <f t="shared" si="150"/>
        <v>7103</v>
      </c>
      <c r="E2284" t="str">
        <f t="shared" si="151"/>
        <v>N</v>
      </c>
      <c r="F2284" t="s">
        <v>7783</v>
      </c>
      <c r="G2284" t="s">
        <v>7784</v>
      </c>
      <c r="H2284" t="s">
        <v>9080</v>
      </c>
      <c r="J22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85" spans="1:10">
      <c r="A2285" t="s">
        <v>1760</v>
      </c>
      <c r="B2285" t="str">
        <f t="shared" si="148"/>
        <v>US</v>
      </c>
      <c r="C2285" t="str">
        <f t="shared" si="149"/>
        <v>032</v>
      </c>
      <c r="D2285" t="str">
        <f t="shared" si="150"/>
        <v>7122</v>
      </c>
      <c r="E2285" t="str">
        <f t="shared" si="151"/>
        <v>M</v>
      </c>
      <c r="F2285" t="s">
        <v>7783</v>
      </c>
      <c r="G2285" t="s">
        <v>7784</v>
      </c>
      <c r="H2285" t="s">
        <v>9080</v>
      </c>
      <c r="J22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286" spans="1:10">
      <c r="A2286" t="s">
        <v>965</v>
      </c>
      <c r="B2286" t="str">
        <f t="shared" si="148"/>
        <v>IL</v>
      </c>
      <c r="C2286" t="str">
        <f t="shared" si="149"/>
        <v>014</v>
      </c>
      <c r="D2286" t="str">
        <f t="shared" si="150"/>
        <v>2901</v>
      </c>
      <c r="E2286" t="str">
        <f t="shared" si="151"/>
        <v>M</v>
      </c>
      <c r="F2286" t="s">
        <v>7791</v>
      </c>
      <c r="G2286" t="s">
        <v>7792</v>
      </c>
      <c r="H2286" t="s">
        <v>9081</v>
      </c>
      <c r="J22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87" spans="1:10">
      <c r="A2287" t="s">
        <v>67</v>
      </c>
      <c r="B2287" t="str">
        <f t="shared" si="148"/>
        <v>GB</v>
      </c>
      <c r="C2287" t="str">
        <f t="shared" si="149"/>
        <v>025</v>
      </c>
      <c r="D2287" t="str">
        <f t="shared" si="150"/>
        <v>7502</v>
      </c>
      <c r="E2287" t="str">
        <f t="shared" si="151"/>
        <v>N</v>
      </c>
      <c r="F2287" t="s">
        <v>7783</v>
      </c>
      <c r="G2287" t="s">
        <v>7784</v>
      </c>
      <c r="H2287" t="s">
        <v>9082</v>
      </c>
      <c r="J22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88" spans="1:10">
      <c r="A2288" t="s">
        <v>69</v>
      </c>
      <c r="B2288" t="str">
        <f t="shared" si="148"/>
        <v>GB</v>
      </c>
      <c r="C2288" t="str">
        <f t="shared" si="149"/>
        <v>025</v>
      </c>
      <c r="D2288" t="str">
        <f t="shared" si="150"/>
        <v>7503</v>
      </c>
      <c r="E2288" t="str">
        <f t="shared" si="151"/>
        <v>N</v>
      </c>
      <c r="F2288" t="s">
        <v>7783</v>
      </c>
      <c r="G2288" t="s">
        <v>7784</v>
      </c>
      <c r="H2288" t="s">
        <v>9082</v>
      </c>
      <c r="J22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89" spans="1:10">
      <c r="A2289" t="s">
        <v>70</v>
      </c>
      <c r="B2289" t="str">
        <f t="shared" si="148"/>
        <v>GB</v>
      </c>
      <c r="C2289" t="str">
        <f t="shared" si="149"/>
        <v>025</v>
      </c>
      <c r="D2289" t="str">
        <f t="shared" si="150"/>
        <v>7504</v>
      </c>
      <c r="E2289" t="str">
        <f t="shared" si="151"/>
        <v>N</v>
      </c>
      <c r="F2289" t="s">
        <v>7783</v>
      </c>
      <c r="G2289" t="s">
        <v>7784</v>
      </c>
      <c r="H2289" t="s">
        <v>9082</v>
      </c>
      <c r="J22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290" spans="1:10">
      <c r="A2290" t="s">
        <v>969</v>
      </c>
      <c r="B2290" t="str">
        <f t="shared" si="148"/>
        <v>GB</v>
      </c>
      <c r="C2290" t="str">
        <f t="shared" si="149"/>
        <v>025</v>
      </c>
      <c r="D2290" t="str">
        <f t="shared" si="150"/>
        <v>8508</v>
      </c>
      <c r="E2290" t="str">
        <f t="shared" si="151"/>
        <v>M</v>
      </c>
      <c r="F2290" t="s">
        <v>7783</v>
      </c>
      <c r="G2290" t="s">
        <v>7784</v>
      </c>
      <c r="H2290" t="s">
        <v>9082</v>
      </c>
      <c r="J22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1" spans="1:10">
      <c r="A2291" t="s">
        <v>1454</v>
      </c>
      <c r="B2291" t="str">
        <f t="shared" si="148"/>
        <v>GB</v>
      </c>
      <c r="C2291" t="str">
        <f t="shared" si="149"/>
        <v>025</v>
      </c>
      <c r="D2291" t="str">
        <f t="shared" si="150"/>
        <v>8509</v>
      </c>
      <c r="E2291" t="str">
        <f t="shared" si="151"/>
        <v>M</v>
      </c>
      <c r="F2291" t="s">
        <v>7783</v>
      </c>
      <c r="G2291" t="s">
        <v>7784</v>
      </c>
      <c r="H2291" t="s">
        <v>9082</v>
      </c>
      <c r="J22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2292" spans="1:10">
      <c r="A2292" t="s">
        <v>222</v>
      </c>
      <c r="B2292" t="str">
        <f t="shared" si="148"/>
        <v>GB</v>
      </c>
      <c r="C2292" t="str">
        <f t="shared" si="149"/>
        <v>023</v>
      </c>
      <c r="D2292" t="str">
        <f t="shared" si="150"/>
        <v>7301</v>
      </c>
      <c r="E2292" t="str">
        <f t="shared" si="151"/>
        <v>N</v>
      </c>
      <c r="F2292" t="s">
        <v>7783</v>
      </c>
      <c r="G2292" t="s">
        <v>7784</v>
      </c>
      <c r="H2292" t="s">
        <v>9083</v>
      </c>
      <c r="J22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3" spans="1:10">
      <c r="A2293" t="s">
        <v>2603</v>
      </c>
      <c r="B2293" t="str">
        <f t="shared" si="148"/>
        <v>US</v>
      </c>
      <c r="C2293" t="str">
        <f t="shared" si="149"/>
        <v>151</v>
      </c>
      <c r="D2293" t="str">
        <f t="shared" si="150"/>
        <v>1117</v>
      </c>
      <c r="E2293" t="str">
        <f t="shared" si="151"/>
        <v>N</v>
      </c>
      <c r="F2293" t="s">
        <v>7791</v>
      </c>
      <c r="G2293" t="s">
        <v>7792</v>
      </c>
      <c r="H2293" t="s">
        <v>9083</v>
      </c>
      <c r="J22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4" spans="1:10">
      <c r="A2294" t="s">
        <v>468</v>
      </c>
      <c r="B2294" t="str">
        <f t="shared" si="148"/>
        <v>GB</v>
      </c>
      <c r="C2294" t="str">
        <f t="shared" si="149"/>
        <v>024</v>
      </c>
      <c r="D2294" t="str">
        <f t="shared" si="150"/>
        <v>7402</v>
      </c>
      <c r="E2294" t="str">
        <f t="shared" si="151"/>
        <v>N</v>
      </c>
      <c r="F2294" t="s">
        <v>7791</v>
      </c>
      <c r="G2294" t="s">
        <v>7792</v>
      </c>
      <c r="H2294" t="s">
        <v>9084</v>
      </c>
      <c r="J22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5" spans="1:10">
      <c r="A2295" t="s">
        <v>1081</v>
      </c>
      <c r="B2295" t="str">
        <f t="shared" si="148"/>
        <v>IL</v>
      </c>
      <c r="C2295" t="str">
        <f t="shared" si="149"/>
        <v>001</v>
      </c>
      <c r="D2295" t="str">
        <f t="shared" si="150"/>
        <v>2017</v>
      </c>
      <c r="E2295" t="str">
        <f t="shared" si="151"/>
        <v>M</v>
      </c>
      <c r="F2295" t="s">
        <v>7791</v>
      </c>
      <c r="G2295" t="s">
        <v>7792</v>
      </c>
      <c r="H2295" t="s">
        <v>9084</v>
      </c>
      <c r="J22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6" spans="1:10">
      <c r="A2296" t="s">
        <v>855</v>
      </c>
      <c r="B2296" t="str">
        <f t="shared" si="148"/>
        <v>GB</v>
      </c>
      <c r="C2296" t="str">
        <f t="shared" si="149"/>
        <v>020</v>
      </c>
      <c r="D2296" t="str">
        <f t="shared" si="150"/>
        <v>8002</v>
      </c>
      <c r="E2296" t="str">
        <f t="shared" si="151"/>
        <v>M</v>
      </c>
      <c r="F2296" t="s">
        <v>7783</v>
      </c>
      <c r="G2296" t="s">
        <v>7784</v>
      </c>
      <c r="H2296" t="s">
        <v>9085</v>
      </c>
      <c r="J22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7" spans="1:10">
      <c r="A2297" t="s">
        <v>72</v>
      </c>
      <c r="B2297" t="str">
        <f t="shared" si="148"/>
        <v>IL</v>
      </c>
      <c r="C2297" t="str">
        <f t="shared" si="149"/>
        <v>003</v>
      </c>
      <c r="D2297" t="str">
        <f t="shared" si="150"/>
        <v>1336</v>
      </c>
      <c r="E2297" t="str">
        <f t="shared" si="151"/>
        <v>N</v>
      </c>
      <c r="F2297" t="s">
        <v>7791</v>
      </c>
      <c r="G2297" t="s">
        <v>7792</v>
      </c>
      <c r="H2297" t="s">
        <v>9085</v>
      </c>
      <c r="J22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298" spans="1:10">
      <c r="A2298" t="s">
        <v>89</v>
      </c>
      <c r="B2298" t="str">
        <f t="shared" si="148"/>
        <v>IL</v>
      </c>
      <c r="C2298" t="str">
        <f t="shared" si="149"/>
        <v>014</v>
      </c>
      <c r="D2298" t="str">
        <f t="shared" si="150"/>
        <v>1914</v>
      </c>
      <c r="E2298" t="str">
        <f t="shared" si="151"/>
        <v>N</v>
      </c>
      <c r="F2298" t="s">
        <v>7783</v>
      </c>
      <c r="G2298" t="s">
        <v>7784</v>
      </c>
      <c r="H2298" t="s">
        <v>9086</v>
      </c>
      <c r="J22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299" spans="1:10">
      <c r="A2299" t="s">
        <v>55</v>
      </c>
      <c r="B2299" t="str">
        <f t="shared" si="148"/>
        <v>GB</v>
      </c>
      <c r="C2299" t="str">
        <f t="shared" si="149"/>
        <v>021</v>
      </c>
      <c r="D2299" t="str">
        <f t="shared" si="150"/>
        <v>7100</v>
      </c>
      <c r="E2299" t="str">
        <f t="shared" si="151"/>
        <v>N</v>
      </c>
      <c r="F2299" t="s">
        <v>7789</v>
      </c>
      <c r="G2299" t="s">
        <v>7790</v>
      </c>
      <c r="H2299" t="s">
        <v>9087</v>
      </c>
      <c r="J22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00" spans="1:10">
      <c r="A2300" t="s">
        <v>563</v>
      </c>
      <c r="B2300" t="str">
        <f t="shared" si="148"/>
        <v>IL</v>
      </c>
      <c r="C2300" t="str">
        <f t="shared" si="149"/>
        <v>011</v>
      </c>
      <c r="D2300" t="str">
        <f t="shared" si="150"/>
        <v>1408</v>
      </c>
      <c r="E2300" t="str">
        <f t="shared" si="151"/>
        <v>N</v>
      </c>
      <c r="F2300" t="s">
        <v>7791</v>
      </c>
      <c r="G2300" t="s">
        <v>7792</v>
      </c>
      <c r="H2300" t="s">
        <v>9087</v>
      </c>
      <c r="J23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01" spans="1:10">
      <c r="A2301" t="s">
        <v>569</v>
      </c>
      <c r="B2301" t="str">
        <f t="shared" si="148"/>
        <v>IL</v>
      </c>
      <c r="C2301" t="str">
        <f t="shared" si="149"/>
        <v>013</v>
      </c>
      <c r="D2301" t="str">
        <f t="shared" si="150"/>
        <v>1804</v>
      </c>
      <c r="E2301" t="str">
        <f t="shared" si="151"/>
        <v>N</v>
      </c>
      <c r="F2301" t="s">
        <v>7783</v>
      </c>
      <c r="G2301" t="s">
        <v>7784</v>
      </c>
      <c r="H2301" t="s">
        <v>9088</v>
      </c>
      <c r="J23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302" spans="1:10">
      <c r="A2302" t="s">
        <v>1583</v>
      </c>
      <c r="B2302" s="23" t="str">
        <f t="shared" si="148"/>
        <v>US</v>
      </c>
      <c r="C2302" s="23" t="str">
        <f t="shared" si="149"/>
        <v>030</v>
      </c>
      <c r="D2302" s="23" t="str">
        <f t="shared" si="150"/>
        <v>4101</v>
      </c>
      <c r="E2302" s="23" t="str">
        <f t="shared" si="151"/>
        <v>M</v>
      </c>
      <c r="F2302" t="s">
        <v>7789</v>
      </c>
      <c r="G2302" t="s">
        <v>8938</v>
      </c>
      <c r="H2302" t="s">
        <v>9089</v>
      </c>
      <c r="J23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03" spans="1:10">
      <c r="A2303" t="s">
        <v>568</v>
      </c>
      <c r="B2303" t="str">
        <f t="shared" si="148"/>
        <v>IL</v>
      </c>
      <c r="C2303" t="str">
        <f t="shared" si="149"/>
        <v>013</v>
      </c>
      <c r="D2303" t="str">
        <f t="shared" si="150"/>
        <v>1802</v>
      </c>
      <c r="E2303" t="str">
        <f t="shared" si="151"/>
        <v>N</v>
      </c>
      <c r="F2303" t="s">
        <v>7783</v>
      </c>
      <c r="G2303" t="s">
        <v>7784</v>
      </c>
      <c r="H2303" t="s">
        <v>9090</v>
      </c>
      <c r="J23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304" spans="1:10">
      <c r="A2304" t="s">
        <v>562</v>
      </c>
      <c r="B2304" t="str">
        <f t="shared" si="148"/>
        <v>IL</v>
      </c>
      <c r="C2304" t="str">
        <f t="shared" si="149"/>
        <v>007</v>
      </c>
      <c r="D2304" t="str">
        <f t="shared" si="150"/>
        <v>1516</v>
      </c>
      <c r="E2304" t="str">
        <f t="shared" si="151"/>
        <v>N</v>
      </c>
      <c r="F2304" t="s">
        <v>7791</v>
      </c>
      <c r="G2304" t="s">
        <v>7792</v>
      </c>
      <c r="H2304" t="s">
        <v>9091</v>
      </c>
      <c r="J23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05" spans="1:10">
      <c r="A2305" t="s">
        <v>879</v>
      </c>
      <c r="B2305" t="str">
        <f t="shared" si="148"/>
        <v>GB</v>
      </c>
      <c r="C2305" t="str">
        <f t="shared" si="149"/>
        <v>021</v>
      </c>
      <c r="D2305" t="str">
        <f t="shared" si="150"/>
        <v>9100</v>
      </c>
      <c r="E2305" t="str">
        <f t="shared" si="151"/>
        <v>S</v>
      </c>
      <c r="F2305" t="s">
        <v>7783</v>
      </c>
      <c r="G2305" t="s">
        <v>7784</v>
      </c>
      <c r="H2305" t="s">
        <v>9092</v>
      </c>
      <c r="J23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306" spans="1:10">
      <c r="A2306" t="s">
        <v>892</v>
      </c>
      <c r="B2306" t="str">
        <f t="shared" si="148"/>
        <v>GB</v>
      </c>
      <c r="C2306" t="str">
        <f t="shared" si="149"/>
        <v>025</v>
      </c>
      <c r="D2306" t="str">
        <f t="shared" si="150"/>
        <v>8506</v>
      </c>
      <c r="E2306" t="str">
        <f t="shared" si="151"/>
        <v>M</v>
      </c>
      <c r="F2306" t="s">
        <v>7791</v>
      </c>
      <c r="G2306" t="s">
        <v>7792</v>
      </c>
      <c r="H2306" t="s">
        <v>9092</v>
      </c>
      <c r="J23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07" spans="1:10">
      <c r="A2307" t="s">
        <v>962</v>
      </c>
      <c r="B2307" t="str">
        <f t="shared" si="148"/>
        <v>GB</v>
      </c>
      <c r="C2307" t="str">
        <f t="shared" si="149"/>
        <v>025</v>
      </c>
      <c r="D2307" t="str">
        <f t="shared" si="150"/>
        <v>8510</v>
      </c>
      <c r="E2307" t="str">
        <f t="shared" si="151"/>
        <v>M</v>
      </c>
      <c r="F2307" t="s">
        <v>7783</v>
      </c>
      <c r="G2307" t="s">
        <v>7784</v>
      </c>
      <c r="H2307" t="s">
        <v>9092</v>
      </c>
      <c r="J23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08" spans="1:10">
      <c r="A2308" t="s">
        <v>1019</v>
      </c>
      <c r="B2308" t="str">
        <f t="shared" si="148"/>
        <v>GB</v>
      </c>
      <c r="C2308" t="str">
        <f t="shared" si="149"/>
        <v>028</v>
      </c>
      <c r="D2308" t="str">
        <f t="shared" si="150"/>
        <v>9800</v>
      </c>
      <c r="E2308" t="str">
        <f t="shared" si="151"/>
        <v>S</v>
      </c>
      <c r="F2308" t="s">
        <v>7783</v>
      </c>
      <c r="G2308" t="s">
        <v>7784</v>
      </c>
      <c r="H2308" t="s">
        <v>9092</v>
      </c>
      <c r="J23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309" spans="1:10">
      <c r="A2309" t="s">
        <v>806</v>
      </c>
      <c r="B2309" t="str">
        <f t="shared" si="148"/>
        <v>DE</v>
      </c>
      <c r="C2309" t="str">
        <f t="shared" si="149"/>
        <v>041</v>
      </c>
      <c r="D2309" t="str">
        <f t="shared" si="150"/>
        <v>9026</v>
      </c>
      <c r="E2309" t="str">
        <f t="shared" si="151"/>
        <v>S</v>
      </c>
      <c r="F2309" t="s">
        <v>7783</v>
      </c>
      <c r="G2309" t="s">
        <v>7784</v>
      </c>
      <c r="H2309" t="s">
        <v>9093</v>
      </c>
      <c r="J23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310" spans="1:10">
      <c r="A2310" t="s">
        <v>57</v>
      </c>
      <c r="B2310" t="str">
        <f t="shared" si="148"/>
        <v>GB</v>
      </c>
      <c r="C2310" t="str">
        <f t="shared" si="149"/>
        <v>021</v>
      </c>
      <c r="D2310" t="str">
        <f t="shared" si="150"/>
        <v>7103</v>
      </c>
      <c r="E2310" t="str">
        <f t="shared" si="151"/>
        <v>N</v>
      </c>
      <c r="F2310" t="s">
        <v>7791</v>
      </c>
      <c r="G2310" t="s">
        <v>7792</v>
      </c>
      <c r="H2310" t="s">
        <v>9093</v>
      </c>
      <c r="J23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11" spans="1:10">
      <c r="A2311" t="s">
        <v>1760</v>
      </c>
      <c r="B2311" t="str">
        <f t="shared" si="148"/>
        <v>US</v>
      </c>
      <c r="C2311" t="str">
        <f t="shared" si="149"/>
        <v>032</v>
      </c>
      <c r="D2311" t="str">
        <f t="shared" si="150"/>
        <v>7122</v>
      </c>
      <c r="E2311" t="str">
        <f t="shared" si="151"/>
        <v>M</v>
      </c>
      <c r="F2311" t="s">
        <v>7791</v>
      </c>
      <c r="G2311" t="s">
        <v>7792</v>
      </c>
      <c r="H2311" t="s">
        <v>9094</v>
      </c>
      <c r="J23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12" spans="1:10">
      <c r="A2312" t="s">
        <v>854</v>
      </c>
      <c r="B2312" t="str">
        <f t="shared" si="148"/>
        <v>GB</v>
      </c>
      <c r="C2312" t="str">
        <f t="shared" si="149"/>
        <v>020</v>
      </c>
      <c r="D2312" t="str">
        <f t="shared" si="150"/>
        <v>8001</v>
      </c>
      <c r="E2312" t="str">
        <f t="shared" si="151"/>
        <v>M</v>
      </c>
      <c r="F2312" t="s">
        <v>7791</v>
      </c>
      <c r="G2312" t="s">
        <v>7792</v>
      </c>
      <c r="H2312" t="s">
        <v>9095</v>
      </c>
      <c r="J23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13" spans="1:10">
      <c r="A2313" t="s">
        <v>2604</v>
      </c>
      <c r="B2313" t="str">
        <f t="shared" si="148"/>
        <v>US</v>
      </c>
      <c r="C2313" t="str">
        <f t="shared" si="149"/>
        <v>151</v>
      </c>
      <c r="D2313" t="str">
        <f t="shared" si="150"/>
        <v>1118</v>
      </c>
      <c r="E2313" t="str">
        <f t="shared" si="151"/>
        <v>N</v>
      </c>
      <c r="F2313" t="s">
        <v>7783</v>
      </c>
      <c r="G2313" t="s">
        <v>7784</v>
      </c>
      <c r="H2313" t="s">
        <v>9095</v>
      </c>
      <c r="J23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14" spans="1:10">
      <c r="A2314" t="s">
        <v>519</v>
      </c>
      <c r="B2314" t="str">
        <f t="shared" si="148"/>
        <v>IL</v>
      </c>
      <c r="C2314" t="str">
        <f t="shared" si="149"/>
        <v>007</v>
      </c>
      <c r="D2314" t="str">
        <f t="shared" si="150"/>
        <v>1518</v>
      </c>
      <c r="E2314" t="str">
        <f t="shared" si="151"/>
        <v>N</v>
      </c>
      <c r="F2314" t="s">
        <v>7783</v>
      </c>
      <c r="G2314" t="s">
        <v>7784</v>
      </c>
      <c r="H2314" t="s">
        <v>9096</v>
      </c>
      <c r="J23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315" spans="1:10">
      <c r="A2315" t="s">
        <v>91</v>
      </c>
      <c r="B2315" t="str">
        <f t="shared" si="148"/>
        <v>IL</v>
      </c>
      <c r="C2315" t="str">
        <f t="shared" si="149"/>
        <v>016</v>
      </c>
      <c r="D2315" t="str">
        <f t="shared" si="150"/>
        <v>1100</v>
      </c>
      <c r="E2315" t="str">
        <f t="shared" si="151"/>
        <v>N</v>
      </c>
      <c r="F2315" t="s">
        <v>7783</v>
      </c>
      <c r="G2315" t="s">
        <v>7784</v>
      </c>
      <c r="H2315" t="s">
        <v>9096</v>
      </c>
      <c r="J23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16" spans="1:10">
      <c r="A2316" t="s">
        <v>470</v>
      </c>
      <c r="B2316" t="str">
        <f t="shared" si="148"/>
        <v>GB</v>
      </c>
      <c r="C2316" t="str">
        <f t="shared" si="149"/>
        <v>024</v>
      </c>
      <c r="D2316" t="str">
        <f t="shared" si="150"/>
        <v>7403</v>
      </c>
      <c r="E2316" t="str">
        <f t="shared" si="151"/>
        <v>N</v>
      </c>
      <c r="F2316" t="s">
        <v>7783</v>
      </c>
      <c r="G2316" t="s">
        <v>7784</v>
      </c>
      <c r="H2316" t="s">
        <v>9097</v>
      </c>
      <c r="J23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317" spans="1:10">
      <c r="A2317" t="s">
        <v>566</v>
      </c>
      <c r="B2317" t="str">
        <f t="shared" si="148"/>
        <v>IL</v>
      </c>
      <c r="C2317" t="str">
        <f t="shared" si="149"/>
        <v>013</v>
      </c>
      <c r="D2317" t="str">
        <f t="shared" si="150"/>
        <v>1800</v>
      </c>
      <c r="E2317" t="str">
        <f t="shared" si="151"/>
        <v>N</v>
      </c>
      <c r="F2317" t="s">
        <v>7783</v>
      </c>
      <c r="G2317" t="s">
        <v>7784</v>
      </c>
      <c r="H2317" t="s">
        <v>9097</v>
      </c>
      <c r="J23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318" spans="1:10">
      <c r="A2318" t="s">
        <v>1746</v>
      </c>
      <c r="B2318" t="str">
        <f t="shared" si="148"/>
        <v>GB</v>
      </c>
      <c r="C2318" t="str">
        <f t="shared" si="149"/>
        <v>025</v>
      </c>
      <c r="D2318" t="str">
        <f t="shared" si="150"/>
        <v>8511</v>
      </c>
      <c r="E2318" t="str">
        <f t="shared" si="151"/>
        <v>M</v>
      </c>
      <c r="F2318" t="s">
        <v>7783</v>
      </c>
      <c r="G2318" t="s">
        <v>7784</v>
      </c>
      <c r="H2318" t="s">
        <v>9098</v>
      </c>
      <c r="J23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319" spans="1:10">
      <c r="A2319" t="s">
        <v>799</v>
      </c>
      <c r="B2319" t="str">
        <f t="shared" si="148"/>
        <v>DE</v>
      </c>
      <c r="C2319" t="str">
        <f t="shared" si="149"/>
        <v>041</v>
      </c>
      <c r="D2319" t="str">
        <f t="shared" si="150"/>
        <v>9019</v>
      </c>
      <c r="E2319" t="str">
        <f t="shared" si="151"/>
        <v>S</v>
      </c>
      <c r="F2319" t="s">
        <v>7783</v>
      </c>
      <c r="G2319" t="s">
        <v>7784</v>
      </c>
      <c r="H2319" t="s">
        <v>9099</v>
      </c>
      <c r="J23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320" spans="1:10">
      <c r="A2320" t="s">
        <v>67</v>
      </c>
      <c r="B2320" t="str">
        <f t="shared" si="148"/>
        <v>GB</v>
      </c>
      <c r="C2320" t="str">
        <f t="shared" si="149"/>
        <v>025</v>
      </c>
      <c r="D2320" t="str">
        <f t="shared" si="150"/>
        <v>7502</v>
      </c>
      <c r="E2320" t="str">
        <f t="shared" si="151"/>
        <v>N</v>
      </c>
      <c r="F2320" t="s">
        <v>7791</v>
      </c>
      <c r="G2320" t="s">
        <v>7792</v>
      </c>
      <c r="H2320" t="s">
        <v>9099</v>
      </c>
      <c r="J23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321" spans="1:10">
      <c r="A2321" t="s">
        <v>70</v>
      </c>
      <c r="B2321" t="str">
        <f t="shared" si="148"/>
        <v>GB</v>
      </c>
      <c r="C2321" t="str">
        <f t="shared" si="149"/>
        <v>025</v>
      </c>
      <c r="D2321" t="str">
        <f t="shared" si="150"/>
        <v>7504</v>
      </c>
      <c r="E2321" t="str">
        <f t="shared" si="151"/>
        <v>N</v>
      </c>
      <c r="F2321" t="s">
        <v>7791</v>
      </c>
      <c r="G2321" t="s">
        <v>7792</v>
      </c>
      <c r="H2321" t="s">
        <v>9099</v>
      </c>
      <c r="J23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322" spans="1:10">
      <c r="A2322" t="s">
        <v>1585</v>
      </c>
      <c r="B2322" s="23" t="str">
        <f t="shared" si="148"/>
        <v>US</v>
      </c>
      <c r="C2322" s="23" t="str">
        <f t="shared" si="149"/>
        <v>030</v>
      </c>
      <c r="D2322" s="23" t="str">
        <f t="shared" si="150"/>
        <v>4104</v>
      </c>
      <c r="E2322" s="23" t="str">
        <f t="shared" si="151"/>
        <v>M</v>
      </c>
      <c r="F2322" t="s">
        <v>7789</v>
      </c>
      <c r="G2322" t="s">
        <v>8938</v>
      </c>
      <c r="H2322" t="s">
        <v>9099</v>
      </c>
      <c r="J23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23" spans="1:10">
      <c r="A2323" t="s">
        <v>59</v>
      </c>
      <c r="B2323" t="str">
        <f t="shared" si="148"/>
        <v>GB</v>
      </c>
      <c r="C2323" t="str">
        <f t="shared" si="149"/>
        <v>021</v>
      </c>
      <c r="D2323" t="str">
        <f t="shared" si="150"/>
        <v>7104</v>
      </c>
      <c r="E2323" t="str">
        <f t="shared" si="151"/>
        <v>N</v>
      </c>
      <c r="F2323" t="s">
        <v>7783</v>
      </c>
      <c r="G2323" t="s">
        <v>7784</v>
      </c>
      <c r="H2323" t="s">
        <v>9100</v>
      </c>
      <c r="J23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24" spans="1:10">
      <c r="A2324" t="s">
        <v>1093</v>
      </c>
      <c r="B2324" t="str">
        <f t="shared" si="148"/>
        <v>IL</v>
      </c>
      <c r="C2324" t="str">
        <f t="shared" si="149"/>
        <v>001</v>
      </c>
      <c r="D2324" t="str">
        <f t="shared" si="150"/>
        <v>2039</v>
      </c>
      <c r="E2324" t="str">
        <f t="shared" si="151"/>
        <v>M</v>
      </c>
      <c r="F2324" t="s">
        <v>7783</v>
      </c>
      <c r="G2324" t="s">
        <v>7784</v>
      </c>
      <c r="H2324" t="s">
        <v>9100</v>
      </c>
      <c r="J23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25" spans="1:10">
      <c r="A2325" t="s">
        <v>1663</v>
      </c>
      <c r="B2325" t="str">
        <f t="shared" si="148"/>
        <v>US</v>
      </c>
      <c r="C2325" t="str">
        <f t="shared" si="149"/>
        <v>030</v>
      </c>
      <c r="D2325" t="str">
        <f t="shared" si="150"/>
        <v>4105</v>
      </c>
      <c r="E2325" t="str">
        <f t="shared" si="151"/>
        <v>M</v>
      </c>
      <c r="F2325" t="s">
        <v>7783</v>
      </c>
      <c r="G2325" t="s">
        <v>7784</v>
      </c>
      <c r="H2325" t="s">
        <v>9100</v>
      </c>
      <c r="J23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326" spans="1:10">
      <c r="A2326" t="s">
        <v>1744</v>
      </c>
      <c r="B2326" t="str">
        <f t="shared" si="148"/>
        <v>GB</v>
      </c>
      <c r="C2326" t="str">
        <f t="shared" si="149"/>
        <v>023</v>
      </c>
      <c r="D2326" t="str">
        <f t="shared" si="150"/>
        <v>8301</v>
      </c>
      <c r="E2326" t="str">
        <f t="shared" si="151"/>
        <v>M</v>
      </c>
      <c r="F2326" t="s">
        <v>7783</v>
      </c>
      <c r="G2326" t="s">
        <v>7784</v>
      </c>
      <c r="H2326" t="s">
        <v>9101</v>
      </c>
      <c r="J23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327" spans="1:10">
      <c r="A2327" t="s">
        <v>571</v>
      </c>
      <c r="B2327" t="str">
        <f t="shared" si="148"/>
        <v>IL</v>
      </c>
      <c r="C2327" t="str">
        <f t="shared" si="149"/>
        <v>014</v>
      </c>
      <c r="D2327" t="str">
        <f t="shared" si="150"/>
        <v>1910</v>
      </c>
      <c r="E2327" t="str">
        <f t="shared" si="151"/>
        <v>N</v>
      </c>
      <c r="F2327" t="s">
        <v>7783</v>
      </c>
      <c r="G2327" t="s">
        <v>7784</v>
      </c>
      <c r="H2327" t="s">
        <v>9102</v>
      </c>
      <c r="J23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328" spans="1:10">
      <c r="A2328" t="s">
        <v>89</v>
      </c>
      <c r="B2328" t="str">
        <f t="shared" si="148"/>
        <v>IL</v>
      </c>
      <c r="C2328" t="str">
        <f t="shared" si="149"/>
        <v>014</v>
      </c>
      <c r="D2328" t="str">
        <f t="shared" si="150"/>
        <v>1914</v>
      </c>
      <c r="E2328" t="str">
        <f t="shared" si="151"/>
        <v>N</v>
      </c>
      <c r="F2328" t="s">
        <v>7791</v>
      </c>
      <c r="G2328" t="s">
        <v>7792</v>
      </c>
      <c r="H2328" t="s">
        <v>9103</v>
      </c>
      <c r="J23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29" spans="1:10">
      <c r="A2329" t="s">
        <v>92</v>
      </c>
      <c r="B2329" t="str">
        <f t="shared" si="148"/>
        <v>IL</v>
      </c>
      <c r="C2329" t="str">
        <f t="shared" si="149"/>
        <v>016</v>
      </c>
      <c r="D2329" t="str">
        <f t="shared" si="150"/>
        <v>1101</v>
      </c>
      <c r="E2329" t="str">
        <f t="shared" si="151"/>
        <v>N</v>
      </c>
      <c r="F2329" t="s">
        <v>7783</v>
      </c>
      <c r="G2329" t="s">
        <v>7784</v>
      </c>
      <c r="H2329" t="s">
        <v>9103</v>
      </c>
      <c r="J23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0" spans="1:10">
      <c r="A2330" t="s">
        <v>985</v>
      </c>
      <c r="B2330" t="str">
        <f t="shared" si="148"/>
        <v>GB</v>
      </c>
      <c r="C2330" t="str">
        <f t="shared" si="149"/>
        <v>025</v>
      </c>
      <c r="D2330" t="str">
        <f t="shared" si="150"/>
        <v>9501</v>
      </c>
      <c r="E2330" t="str">
        <f t="shared" si="151"/>
        <v>S</v>
      </c>
      <c r="F2330" t="s">
        <v>7789</v>
      </c>
      <c r="G2330" t="s">
        <v>7790</v>
      </c>
      <c r="H2330" t="s">
        <v>9104</v>
      </c>
      <c r="J23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31" spans="1:10">
      <c r="A2331" t="s">
        <v>231</v>
      </c>
      <c r="B2331" t="str">
        <f t="shared" si="148"/>
        <v>GB</v>
      </c>
      <c r="C2331" t="str">
        <f t="shared" si="149"/>
        <v>028</v>
      </c>
      <c r="D2331" t="str">
        <f t="shared" si="150"/>
        <v>7801</v>
      </c>
      <c r="E2331" t="str">
        <f t="shared" si="151"/>
        <v>N</v>
      </c>
      <c r="F2331" t="s">
        <v>7783</v>
      </c>
      <c r="G2331" t="s">
        <v>7784</v>
      </c>
      <c r="H2331" t="s">
        <v>9105</v>
      </c>
      <c r="J23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2" spans="1:10">
      <c r="A2332" t="s">
        <v>569</v>
      </c>
      <c r="B2332" t="str">
        <f t="shared" si="148"/>
        <v>IL</v>
      </c>
      <c r="C2332" t="str">
        <f t="shared" si="149"/>
        <v>013</v>
      </c>
      <c r="D2332" t="str">
        <f t="shared" si="150"/>
        <v>1804</v>
      </c>
      <c r="E2332" t="str">
        <f t="shared" si="151"/>
        <v>N</v>
      </c>
      <c r="F2332" t="s">
        <v>7789</v>
      </c>
      <c r="G2332" t="s">
        <v>7790</v>
      </c>
      <c r="H2332" t="s">
        <v>9105</v>
      </c>
      <c r="J23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33" spans="1:10">
      <c r="A2333" t="s">
        <v>94</v>
      </c>
      <c r="B2333" t="str">
        <f t="shared" si="148"/>
        <v>IL</v>
      </c>
      <c r="C2333" t="str">
        <f t="shared" si="149"/>
        <v>016</v>
      </c>
      <c r="D2333" t="str">
        <f t="shared" si="150"/>
        <v>1102</v>
      </c>
      <c r="E2333" t="str">
        <f t="shared" si="151"/>
        <v>N</v>
      </c>
      <c r="F2333" t="s">
        <v>7783</v>
      </c>
      <c r="G2333" t="s">
        <v>7784</v>
      </c>
      <c r="H2333" t="s">
        <v>9105</v>
      </c>
      <c r="J23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4" spans="1:10">
      <c r="A2334" t="s">
        <v>969</v>
      </c>
      <c r="B2334" t="str">
        <f t="shared" si="148"/>
        <v>GB</v>
      </c>
      <c r="C2334" t="str">
        <f t="shared" si="149"/>
        <v>025</v>
      </c>
      <c r="D2334" t="str">
        <f t="shared" si="150"/>
        <v>8508</v>
      </c>
      <c r="E2334" t="str">
        <f t="shared" si="151"/>
        <v>M</v>
      </c>
      <c r="F2334" t="s">
        <v>7791</v>
      </c>
      <c r="G2334" t="s">
        <v>7792</v>
      </c>
      <c r="H2334" t="s">
        <v>9106</v>
      </c>
      <c r="J23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5" spans="1:10">
      <c r="A2335" t="s">
        <v>2520</v>
      </c>
      <c r="B2335" t="str">
        <f t="shared" ref="B2335:B2398" si="152">LEFT(A2335,2)</f>
        <v>IL</v>
      </c>
      <c r="C2335" t="str">
        <f t="shared" ref="C2335:C2398" si="153">MID(A2335,4,3)</f>
        <v>001</v>
      </c>
      <c r="D2335" t="str">
        <f t="shared" ref="D2335:D2398" si="154">MID(A2335,8,4)</f>
        <v>2067</v>
      </c>
      <c r="E2335" t="str">
        <f t="shared" ref="E2335:E2398" si="155">MID(A2335,13,1)</f>
        <v>M</v>
      </c>
      <c r="F2335" t="s">
        <v>7789</v>
      </c>
      <c r="G2335" t="s">
        <v>7790</v>
      </c>
      <c r="H2335" t="s">
        <v>9107</v>
      </c>
      <c r="J23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36" spans="1:10">
      <c r="A2336" t="s">
        <v>1514</v>
      </c>
      <c r="B2336" t="str">
        <f t="shared" si="152"/>
        <v>IL</v>
      </c>
      <c r="C2336" t="str">
        <f t="shared" si="153"/>
        <v>011</v>
      </c>
      <c r="D2336" t="str">
        <f t="shared" si="154"/>
        <v>1410</v>
      </c>
      <c r="E2336" t="str">
        <f t="shared" si="155"/>
        <v>N</v>
      </c>
      <c r="F2336" t="s">
        <v>7783</v>
      </c>
      <c r="G2336" t="s">
        <v>7784</v>
      </c>
      <c r="H2336" t="s">
        <v>9107</v>
      </c>
      <c r="J23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7" spans="1:10">
      <c r="A2337" t="s">
        <v>568</v>
      </c>
      <c r="B2337" t="str">
        <f t="shared" si="152"/>
        <v>IL</v>
      </c>
      <c r="C2337" t="str">
        <f t="shared" si="153"/>
        <v>013</v>
      </c>
      <c r="D2337" t="str">
        <f t="shared" si="154"/>
        <v>1802</v>
      </c>
      <c r="E2337" t="str">
        <f t="shared" si="155"/>
        <v>N</v>
      </c>
      <c r="F2337" t="s">
        <v>7791</v>
      </c>
      <c r="G2337" t="s">
        <v>7792</v>
      </c>
      <c r="H2337" t="s">
        <v>9107</v>
      </c>
      <c r="J23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8" spans="1:10">
      <c r="A2338" t="s">
        <v>1019</v>
      </c>
      <c r="B2338" t="str">
        <f t="shared" si="152"/>
        <v>GB</v>
      </c>
      <c r="C2338" t="str">
        <f t="shared" si="153"/>
        <v>028</v>
      </c>
      <c r="D2338" t="str">
        <f t="shared" si="154"/>
        <v>9800</v>
      </c>
      <c r="E2338" t="str">
        <f t="shared" si="155"/>
        <v>S</v>
      </c>
      <c r="F2338" t="s">
        <v>7791</v>
      </c>
      <c r="G2338" t="s">
        <v>7792</v>
      </c>
      <c r="H2338" t="s">
        <v>9108</v>
      </c>
      <c r="J23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39" spans="1:10">
      <c r="A2339" t="s">
        <v>1804</v>
      </c>
      <c r="B2339" t="str">
        <f t="shared" si="152"/>
        <v>US</v>
      </c>
      <c r="C2339" t="str">
        <f t="shared" si="153"/>
        <v>152</v>
      </c>
      <c r="D2339" t="str">
        <f t="shared" si="154"/>
        <v>2220</v>
      </c>
      <c r="E2339" t="str">
        <f t="shared" si="155"/>
        <v>M</v>
      </c>
      <c r="F2339" t="s">
        <v>7783</v>
      </c>
      <c r="G2339" t="s">
        <v>7784</v>
      </c>
      <c r="H2339" t="s">
        <v>9108</v>
      </c>
      <c r="J23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340" spans="1:10">
      <c r="A2340" t="s">
        <v>962</v>
      </c>
      <c r="B2340" t="str">
        <f t="shared" si="152"/>
        <v>GB</v>
      </c>
      <c r="C2340" t="str">
        <f t="shared" si="153"/>
        <v>025</v>
      </c>
      <c r="D2340" t="str">
        <f t="shared" si="154"/>
        <v>8510</v>
      </c>
      <c r="E2340" t="str">
        <f t="shared" si="155"/>
        <v>M</v>
      </c>
      <c r="F2340" t="s">
        <v>7791</v>
      </c>
      <c r="G2340" t="s">
        <v>7792</v>
      </c>
      <c r="H2340" t="s">
        <v>9109</v>
      </c>
      <c r="J23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41" spans="1:10">
      <c r="A2341" t="s">
        <v>240</v>
      </c>
      <c r="B2341" t="str">
        <f t="shared" si="152"/>
        <v>IL</v>
      </c>
      <c r="C2341" t="str">
        <f t="shared" si="153"/>
        <v>014</v>
      </c>
      <c r="D2341" t="str">
        <f t="shared" si="154"/>
        <v>1911</v>
      </c>
      <c r="E2341" t="str">
        <f t="shared" si="155"/>
        <v>N</v>
      </c>
      <c r="F2341" t="s">
        <v>7789</v>
      </c>
      <c r="G2341" t="s">
        <v>7790</v>
      </c>
      <c r="H2341" t="s">
        <v>9110</v>
      </c>
      <c r="J23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42" spans="1:10">
      <c r="A2342" t="s">
        <v>222</v>
      </c>
      <c r="B2342" t="str">
        <f t="shared" si="152"/>
        <v>GB</v>
      </c>
      <c r="C2342" t="str">
        <f t="shared" si="153"/>
        <v>023</v>
      </c>
      <c r="D2342" t="str">
        <f t="shared" si="154"/>
        <v>7301</v>
      </c>
      <c r="E2342" t="str">
        <f t="shared" si="155"/>
        <v>N</v>
      </c>
      <c r="F2342" t="s">
        <v>7791</v>
      </c>
      <c r="G2342" t="s">
        <v>7792</v>
      </c>
      <c r="H2342" t="s">
        <v>9111</v>
      </c>
      <c r="J23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43" spans="1:10">
      <c r="A2343" t="s">
        <v>470</v>
      </c>
      <c r="B2343" t="str">
        <f t="shared" si="152"/>
        <v>GB</v>
      </c>
      <c r="C2343" t="str">
        <f t="shared" si="153"/>
        <v>024</v>
      </c>
      <c r="D2343" t="str">
        <f t="shared" si="154"/>
        <v>7403</v>
      </c>
      <c r="E2343" t="str">
        <f t="shared" si="155"/>
        <v>N</v>
      </c>
      <c r="F2343" t="s">
        <v>7791</v>
      </c>
      <c r="G2343" t="s">
        <v>7792</v>
      </c>
      <c r="H2343" t="s">
        <v>9111</v>
      </c>
      <c r="J23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44" spans="1:10">
      <c r="A2344" t="s">
        <v>69</v>
      </c>
      <c r="B2344" t="str">
        <f t="shared" si="152"/>
        <v>GB</v>
      </c>
      <c r="C2344" t="str">
        <f t="shared" si="153"/>
        <v>025</v>
      </c>
      <c r="D2344" t="str">
        <f t="shared" si="154"/>
        <v>7503</v>
      </c>
      <c r="E2344" t="str">
        <f t="shared" si="155"/>
        <v>N</v>
      </c>
      <c r="F2344" t="s">
        <v>7791</v>
      </c>
      <c r="G2344" t="s">
        <v>7792</v>
      </c>
      <c r="H2344" t="s">
        <v>9111</v>
      </c>
      <c r="J23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345" spans="1:10">
      <c r="A2345" t="s">
        <v>1745</v>
      </c>
      <c r="B2345" t="str">
        <f t="shared" si="152"/>
        <v>GB</v>
      </c>
      <c r="C2345" t="str">
        <f t="shared" si="153"/>
        <v>025</v>
      </c>
      <c r="D2345" t="str">
        <f t="shared" si="154"/>
        <v>8505</v>
      </c>
      <c r="E2345" t="str">
        <f t="shared" si="155"/>
        <v>M</v>
      </c>
      <c r="F2345" t="s">
        <v>7789</v>
      </c>
      <c r="G2345" t="s">
        <v>7790</v>
      </c>
      <c r="H2345" t="s">
        <v>9111</v>
      </c>
      <c r="J23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46" spans="1:10">
      <c r="A2346" t="s">
        <v>519</v>
      </c>
      <c r="B2346" s="23" t="str">
        <f t="shared" si="152"/>
        <v>IL</v>
      </c>
      <c r="C2346" s="23" t="str">
        <f t="shared" si="153"/>
        <v>007</v>
      </c>
      <c r="D2346" s="23" t="str">
        <f t="shared" si="154"/>
        <v>1518</v>
      </c>
      <c r="E2346" s="23" t="str">
        <f t="shared" si="155"/>
        <v>N</v>
      </c>
      <c r="F2346" t="s">
        <v>7789</v>
      </c>
      <c r="G2346" t="s">
        <v>8938</v>
      </c>
      <c r="H2346" t="s">
        <v>9111</v>
      </c>
      <c r="J23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47" spans="1:10">
      <c r="A2347" t="s">
        <v>1810</v>
      </c>
      <c r="B2347" t="str">
        <f t="shared" si="152"/>
        <v>IL</v>
      </c>
      <c r="C2347" t="str">
        <f t="shared" si="153"/>
        <v>001</v>
      </c>
      <c r="D2347" t="str">
        <f t="shared" si="154"/>
        <v>2003</v>
      </c>
      <c r="E2347" t="str">
        <f t="shared" si="155"/>
        <v>M</v>
      </c>
      <c r="F2347" t="s">
        <v>7789</v>
      </c>
      <c r="G2347" t="s">
        <v>7790</v>
      </c>
      <c r="H2347" t="s">
        <v>9112</v>
      </c>
      <c r="J23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48" spans="1:10">
      <c r="A2348" t="s">
        <v>2059</v>
      </c>
      <c r="B2348" t="str">
        <f t="shared" si="152"/>
        <v>IL</v>
      </c>
      <c r="C2348" t="str">
        <f t="shared" si="153"/>
        <v>001</v>
      </c>
      <c r="D2348" t="str">
        <f t="shared" si="154"/>
        <v>2011</v>
      </c>
      <c r="E2348" t="str">
        <f t="shared" si="155"/>
        <v>M</v>
      </c>
      <c r="F2348" t="s">
        <v>7789</v>
      </c>
      <c r="G2348" t="s">
        <v>7790</v>
      </c>
      <c r="H2348" t="s">
        <v>9112</v>
      </c>
      <c r="J23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49" spans="1:10">
      <c r="A2349" t="s">
        <v>1081</v>
      </c>
      <c r="B2349" t="str">
        <f t="shared" si="152"/>
        <v>IL</v>
      </c>
      <c r="C2349" t="str">
        <f t="shared" si="153"/>
        <v>001</v>
      </c>
      <c r="D2349" t="str">
        <f t="shared" si="154"/>
        <v>2017</v>
      </c>
      <c r="E2349" t="str">
        <f t="shared" si="155"/>
        <v>M</v>
      </c>
      <c r="F2349" t="s">
        <v>7789</v>
      </c>
      <c r="G2349" t="s">
        <v>7790</v>
      </c>
      <c r="H2349" t="s">
        <v>9112</v>
      </c>
      <c r="J23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50" spans="1:10">
      <c r="A2350" t="s">
        <v>1093</v>
      </c>
      <c r="B2350" t="str">
        <f t="shared" si="152"/>
        <v>IL</v>
      </c>
      <c r="C2350" t="str">
        <f t="shared" si="153"/>
        <v>001</v>
      </c>
      <c r="D2350" t="str">
        <f t="shared" si="154"/>
        <v>2039</v>
      </c>
      <c r="E2350" t="str">
        <f t="shared" si="155"/>
        <v>M</v>
      </c>
      <c r="F2350" t="s">
        <v>7791</v>
      </c>
      <c r="G2350" t="s">
        <v>7792</v>
      </c>
      <c r="H2350" t="s">
        <v>9112</v>
      </c>
      <c r="J23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1" spans="1:10">
      <c r="A2351" t="s">
        <v>61</v>
      </c>
      <c r="B2351" t="str">
        <f t="shared" si="152"/>
        <v>GB</v>
      </c>
      <c r="C2351" t="str">
        <f t="shared" si="153"/>
        <v>021</v>
      </c>
      <c r="D2351" t="str">
        <f t="shared" si="154"/>
        <v>7106</v>
      </c>
      <c r="E2351" t="str">
        <f t="shared" si="155"/>
        <v>N</v>
      </c>
      <c r="F2351" t="s">
        <v>7783</v>
      </c>
      <c r="G2351" t="s">
        <v>7784</v>
      </c>
      <c r="H2351" t="s">
        <v>9113</v>
      </c>
      <c r="J23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2" spans="1:10">
      <c r="A2352" t="s">
        <v>1135</v>
      </c>
      <c r="B2352" t="str">
        <f t="shared" si="152"/>
        <v>IL</v>
      </c>
      <c r="C2352" t="str">
        <f t="shared" si="153"/>
        <v>003</v>
      </c>
      <c r="D2352" t="str">
        <f t="shared" si="154"/>
        <v>1334</v>
      </c>
      <c r="E2352" t="str">
        <f t="shared" si="155"/>
        <v>N</v>
      </c>
      <c r="F2352" t="s">
        <v>7791</v>
      </c>
      <c r="G2352" t="s">
        <v>7792</v>
      </c>
      <c r="H2352" t="s">
        <v>9113</v>
      </c>
      <c r="J23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3" spans="1:10">
      <c r="A2353" t="s">
        <v>91</v>
      </c>
      <c r="B2353" t="str">
        <f t="shared" si="152"/>
        <v>IL</v>
      </c>
      <c r="C2353" t="str">
        <f t="shared" si="153"/>
        <v>016</v>
      </c>
      <c r="D2353" t="str">
        <f t="shared" si="154"/>
        <v>1100</v>
      </c>
      <c r="E2353" t="str">
        <f t="shared" si="155"/>
        <v>N</v>
      </c>
      <c r="F2353" t="s">
        <v>7791</v>
      </c>
      <c r="G2353" t="s">
        <v>7792</v>
      </c>
      <c r="H2353" t="s">
        <v>9113</v>
      </c>
      <c r="J23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354" spans="1:10">
      <c r="A2354" t="s">
        <v>59</v>
      </c>
      <c r="B2354" t="str">
        <f t="shared" si="152"/>
        <v>GB</v>
      </c>
      <c r="C2354" t="str">
        <f t="shared" si="153"/>
        <v>021</v>
      </c>
      <c r="D2354" t="str">
        <f t="shared" si="154"/>
        <v>7104</v>
      </c>
      <c r="E2354" t="str">
        <f t="shared" si="155"/>
        <v>N</v>
      </c>
      <c r="F2354" t="s">
        <v>7791</v>
      </c>
      <c r="G2354" t="s">
        <v>7792</v>
      </c>
      <c r="H2354" t="s">
        <v>9114</v>
      </c>
      <c r="J23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5" spans="1:10">
      <c r="A2355" t="s">
        <v>2604</v>
      </c>
      <c r="B2355" t="str">
        <f t="shared" si="152"/>
        <v>US</v>
      </c>
      <c r="C2355" t="str">
        <f t="shared" si="153"/>
        <v>151</v>
      </c>
      <c r="D2355" t="str">
        <f t="shared" si="154"/>
        <v>1118</v>
      </c>
      <c r="E2355" t="str">
        <f t="shared" si="155"/>
        <v>N</v>
      </c>
      <c r="F2355" t="s">
        <v>7791</v>
      </c>
      <c r="G2355" t="s">
        <v>7792</v>
      </c>
      <c r="H2355" t="s">
        <v>9114</v>
      </c>
      <c r="J23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6" spans="1:10">
      <c r="A2356" t="s">
        <v>807</v>
      </c>
      <c r="B2356" t="str">
        <f t="shared" si="152"/>
        <v>DE</v>
      </c>
      <c r="C2356" t="str">
        <f t="shared" si="153"/>
        <v>041</v>
      </c>
      <c r="D2356" t="str">
        <f t="shared" si="154"/>
        <v>9027</v>
      </c>
      <c r="E2356" t="str">
        <f t="shared" si="155"/>
        <v>S</v>
      </c>
      <c r="F2356" t="s">
        <v>7783</v>
      </c>
      <c r="G2356" t="s">
        <v>7784</v>
      </c>
      <c r="H2356" t="s">
        <v>9115</v>
      </c>
      <c r="J23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357" spans="1:10">
      <c r="A2357" t="s">
        <v>1746</v>
      </c>
      <c r="B2357" t="str">
        <f t="shared" si="152"/>
        <v>GB</v>
      </c>
      <c r="C2357" t="str">
        <f t="shared" si="153"/>
        <v>025</v>
      </c>
      <c r="D2357" t="str">
        <f t="shared" si="154"/>
        <v>8511</v>
      </c>
      <c r="E2357" t="str">
        <f t="shared" si="155"/>
        <v>M</v>
      </c>
      <c r="F2357" t="s">
        <v>7791</v>
      </c>
      <c r="G2357" t="s">
        <v>7792</v>
      </c>
      <c r="H2357" t="s">
        <v>9115</v>
      </c>
      <c r="J23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8" spans="1:10">
      <c r="A2358" t="s">
        <v>571</v>
      </c>
      <c r="B2358" t="str">
        <f t="shared" si="152"/>
        <v>IL</v>
      </c>
      <c r="C2358" t="str">
        <f t="shared" si="153"/>
        <v>014</v>
      </c>
      <c r="D2358" t="str">
        <f t="shared" si="154"/>
        <v>1910</v>
      </c>
      <c r="E2358" t="str">
        <f t="shared" si="155"/>
        <v>N</v>
      </c>
      <c r="F2358" t="s">
        <v>7791</v>
      </c>
      <c r="G2358" t="s">
        <v>7792</v>
      </c>
      <c r="H2358" t="s">
        <v>9115</v>
      </c>
      <c r="J23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59" spans="1:10">
      <c r="A2359" t="s">
        <v>1761</v>
      </c>
      <c r="B2359" t="str">
        <f t="shared" si="152"/>
        <v>US</v>
      </c>
      <c r="C2359" t="str">
        <f t="shared" si="153"/>
        <v>032</v>
      </c>
      <c r="D2359" t="str">
        <f t="shared" si="154"/>
        <v>7123</v>
      </c>
      <c r="E2359" t="str">
        <f t="shared" si="155"/>
        <v>M</v>
      </c>
      <c r="F2359" t="s">
        <v>7783</v>
      </c>
      <c r="G2359" t="s">
        <v>7784</v>
      </c>
      <c r="H2359" t="s">
        <v>9115</v>
      </c>
      <c r="J23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360" spans="1:10">
      <c r="A2360" t="s">
        <v>60</v>
      </c>
      <c r="B2360" t="str">
        <f t="shared" si="152"/>
        <v>GB</v>
      </c>
      <c r="C2360" t="str">
        <f t="shared" si="153"/>
        <v>021</v>
      </c>
      <c r="D2360" t="str">
        <f t="shared" si="154"/>
        <v>7105</v>
      </c>
      <c r="E2360" t="str">
        <f t="shared" si="155"/>
        <v>N</v>
      </c>
      <c r="F2360" t="s">
        <v>7783</v>
      </c>
      <c r="G2360" t="s">
        <v>7784</v>
      </c>
      <c r="H2360" t="s">
        <v>9116</v>
      </c>
      <c r="J23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61" spans="1:10">
      <c r="A2361" t="s">
        <v>514</v>
      </c>
      <c r="B2361" t="str">
        <f t="shared" si="152"/>
        <v>DE</v>
      </c>
      <c r="C2361" t="str">
        <f t="shared" si="153"/>
        <v>041</v>
      </c>
      <c r="D2361" t="str">
        <f t="shared" si="154"/>
        <v>0404</v>
      </c>
      <c r="E2361" t="str">
        <f t="shared" si="155"/>
        <v>N</v>
      </c>
      <c r="F2361" t="s">
        <v>7783</v>
      </c>
      <c r="G2361" t="s">
        <v>7784</v>
      </c>
      <c r="H2361" t="s">
        <v>9117</v>
      </c>
      <c r="J23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362" spans="1:10">
      <c r="A2362" t="s">
        <v>808</v>
      </c>
      <c r="B2362" t="str">
        <f t="shared" si="152"/>
        <v>DE</v>
      </c>
      <c r="C2362" t="str">
        <f t="shared" si="153"/>
        <v>041</v>
      </c>
      <c r="D2362" t="str">
        <f t="shared" si="154"/>
        <v>9028</v>
      </c>
      <c r="E2362" t="str">
        <f t="shared" si="155"/>
        <v>S</v>
      </c>
      <c r="F2362" t="s">
        <v>7783</v>
      </c>
      <c r="G2362" t="s">
        <v>7784</v>
      </c>
      <c r="H2362" t="s">
        <v>9117</v>
      </c>
      <c r="J23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363" spans="1:10">
      <c r="A2363" t="s">
        <v>855</v>
      </c>
      <c r="B2363" t="str">
        <f t="shared" si="152"/>
        <v>GB</v>
      </c>
      <c r="C2363" t="str">
        <f t="shared" si="153"/>
        <v>020</v>
      </c>
      <c r="D2363" t="str">
        <f t="shared" si="154"/>
        <v>8002</v>
      </c>
      <c r="E2363" t="str">
        <f t="shared" si="155"/>
        <v>M</v>
      </c>
      <c r="F2363" t="s">
        <v>7791</v>
      </c>
      <c r="G2363" t="s">
        <v>7792</v>
      </c>
      <c r="H2363" t="s">
        <v>9117</v>
      </c>
      <c r="J23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64" spans="1:10">
      <c r="A2364" t="s">
        <v>569</v>
      </c>
      <c r="B2364" t="str">
        <f t="shared" si="152"/>
        <v>IL</v>
      </c>
      <c r="C2364" t="str">
        <f t="shared" si="153"/>
        <v>013</v>
      </c>
      <c r="D2364" t="str">
        <f t="shared" si="154"/>
        <v>1804</v>
      </c>
      <c r="E2364" t="str">
        <f t="shared" si="155"/>
        <v>N</v>
      </c>
      <c r="F2364" t="s">
        <v>7791</v>
      </c>
      <c r="G2364" t="s">
        <v>7792</v>
      </c>
      <c r="H2364" t="s">
        <v>9117</v>
      </c>
      <c r="J23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65" spans="1:10">
      <c r="A2365" t="s">
        <v>1663</v>
      </c>
      <c r="B2365" t="str">
        <f t="shared" si="152"/>
        <v>US</v>
      </c>
      <c r="C2365" t="str">
        <f t="shared" si="153"/>
        <v>030</v>
      </c>
      <c r="D2365" t="str">
        <f t="shared" si="154"/>
        <v>4105</v>
      </c>
      <c r="E2365" t="str">
        <f t="shared" si="155"/>
        <v>M</v>
      </c>
      <c r="F2365" t="s">
        <v>7791</v>
      </c>
      <c r="G2365" t="s">
        <v>7792</v>
      </c>
      <c r="H2365" t="s">
        <v>9117</v>
      </c>
      <c r="J23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66" spans="1:10">
      <c r="A2366" t="s">
        <v>879</v>
      </c>
      <c r="B2366" t="str">
        <f t="shared" si="152"/>
        <v>GB</v>
      </c>
      <c r="C2366" t="str">
        <f t="shared" si="153"/>
        <v>021</v>
      </c>
      <c r="D2366" t="str">
        <f t="shared" si="154"/>
        <v>9100</v>
      </c>
      <c r="E2366" t="str">
        <f t="shared" si="155"/>
        <v>S</v>
      </c>
      <c r="F2366" t="s">
        <v>7791</v>
      </c>
      <c r="G2366" t="s">
        <v>7792</v>
      </c>
      <c r="H2366" t="s">
        <v>9118</v>
      </c>
      <c r="J23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67" spans="1:10">
      <c r="A2367" t="s">
        <v>419</v>
      </c>
      <c r="B2367" t="str">
        <f t="shared" si="152"/>
        <v>IL</v>
      </c>
      <c r="C2367" t="str">
        <f t="shared" si="153"/>
        <v>003</v>
      </c>
      <c r="D2367" t="str">
        <f t="shared" si="154"/>
        <v>1340</v>
      </c>
      <c r="E2367" t="str">
        <f t="shared" si="155"/>
        <v>N</v>
      </c>
      <c r="F2367" t="s">
        <v>7783</v>
      </c>
      <c r="G2367" t="s">
        <v>7784</v>
      </c>
      <c r="H2367" t="s">
        <v>9118</v>
      </c>
      <c r="J23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368" spans="1:10">
      <c r="A2368" t="s">
        <v>566</v>
      </c>
      <c r="B2368" t="str">
        <f t="shared" si="152"/>
        <v>IL</v>
      </c>
      <c r="C2368" t="str">
        <f t="shared" si="153"/>
        <v>013</v>
      </c>
      <c r="D2368" t="str">
        <f t="shared" si="154"/>
        <v>1800</v>
      </c>
      <c r="E2368" t="str">
        <f t="shared" si="155"/>
        <v>N</v>
      </c>
      <c r="F2368" t="s">
        <v>7791</v>
      </c>
      <c r="G2368" t="s">
        <v>7792</v>
      </c>
      <c r="H2368" t="s">
        <v>9118</v>
      </c>
      <c r="J23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69" spans="1:10">
      <c r="A2369" t="s">
        <v>1620</v>
      </c>
      <c r="B2369" t="str">
        <f t="shared" si="152"/>
        <v>US</v>
      </c>
      <c r="C2369" t="str">
        <f t="shared" si="153"/>
        <v>032</v>
      </c>
      <c r="D2369" t="str">
        <f t="shared" si="154"/>
        <v>7121</v>
      </c>
      <c r="E2369" t="str">
        <f t="shared" si="155"/>
        <v>M</v>
      </c>
      <c r="F2369" t="s">
        <v>7791</v>
      </c>
      <c r="G2369" t="s">
        <v>7792</v>
      </c>
      <c r="H2369" t="s">
        <v>9118</v>
      </c>
      <c r="J23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70" spans="1:10">
      <c r="A2370" t="s">
        <v>1743</v>
      </c>
      <c r="B2370" t="str">
        <f t="shared" si="152"/>
        <v>GB</v>
      </c>
      <c r="C2370" t="str">
        <f t="shared" si="153"/>
        <v>023</v>
      </c>
      <c r="D2370" t="str">
        <f t="shared" si="154"/>
        <v>8300</v>
      </c>
      <c r="E2370" t="str">
        <f t="shared" si="155"/>
        <v>M</v>
      </c>
      <c r="F2370" t="s">
        <v>7789</v>
      </c>
      <c r="G2370" t="s">
        <v>7790</v>
      </c>
      <c r="H2370" t="s">
        <v>9119</v>
      </c>
      <c r="J23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71" spans="1:10">
      <c r="A2371" t="s">
        <v>1514</v>
      </c>
      <c r="B2371" t="str">
        <f t="shared" si="152"/>
        <v>IL</v>
      </c>
      <c r="C2371" t="str">
        <f t="shared" si="153"/>
        <v>011</v>
      </c>
      <c r="D2371" t="str">
        <f t="shared" si="154"/>
        <v>1410</v>
      </c>
      <c r="E2371" t="str">
        <f t="shared" si="155"/>
        <v>N</v>
      </c>
      <c r="F2371" t="s">
        <v>7791</v>
      </c>
      <c r="G2371" t="s">
        <v>7792</v>
      </c>
      <c r="H2371" t="s">
        <v>9120</v>
      </c>
      <c r="J23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72" spans="1:10">
      <c r="A2372" t="s">
        <v>1139</v>
      </c>
      <c r="B2372" t="str">
        <f t="shared" si="152"/>
        <v>IL</v>
      </c>
      <c r="C2372" t="str">
        <f t="shared" si="153"/>
        <v>014</v>
      </c>
      <c r="D2372" t="str">
        <f t="shared" si="154"/>
        <v>1901</v>
      </c>
      <c r="E2372" t="str">
        <f t="shared" si="155"/>
        <v>N</v>
      </c>
      <c r="F2372" t="s">
        <v>7789</v>
      </c>
      <c r="G2372" t="s">
        <v>7790</v>
      </c>
      <c r="H2372" t="s">
        <v>9120</v>
      </c>
      <c r="J23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73" spans="1:10">
      <c r="A2373" t="s">
        <v>1457</v>
      </c>
      <c r="B2373" t="str">
        <f t="shared" si="152"/>
        <v>IL</v>
      </c>
      <c r="C2373" t="str">
        <f t="shared" si="153"/>
        <v>014</v>
      </c>
      <c r="D2373" t="str">
        <f t="shared" si="154"/>
        <v>2903</v>
      </c>
      <c r="E2373" t="str">
        <f t="shared" si="155"/>
        <v>M</v>
      </c>
      <c r="F2373" t="s">
        <v>7783</v>
      </c>
      <c r="G2373" t="s">
        <v>7784</v>
      </c>
      <c r="H2373" t="s">
        <v>9120</v>
      </c>
      <c r="J23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2374" spans="1:10">
      <c r="A2374" t="s">
        <v>456</v>
      </c>
      <c r="B2374" t="str">
        <f t="shared" si="152"/>
        <v>GB</v>
      </c>
      <c r="C2374" t="str">
        <f t="shared" si="153"/>
        <v>021</v>
      </c>
      <c r="D2374" t="str">
        <f t="shared" si="154"/>
        <v>7102</v>
      </c>
      <c r="E2374" t="str">
        <f t="shared" si="155"/>
        <v>N</v>
      </c>
      <c r="F2374" t="s">
        <v>7789</v>
      </c>
      <c r="G2374" t="s">
        <v>7790</v>
      </c>
      <c r="H2374" t="s">
        <v>9121</v>
      </c>
      <c r="J23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75" spans="1:10">
      <c r="A2375" t="s">
        <v>1744</v>
      </c>
      <c r="B2375" t="str">
        <f t="shared" si="152"/>
        <v>GB</v>
      </c>
      <c r="C2375" t="str">
        <f t="shared" si="153"/>
        <v>023</v>
      </c>
      <c r="D2375" t="str">
        <f t="shared" si="154"/>
        <v>8301</v>
      </c>
      <c r="E2375" t="str">
        <f t="shared" si="155"/>
        <v>M</v>
      </c>
      <c r="F2375" t="s">
        <v>7791</v>
      </c>
      <c r="G2375" t="s">
        <v>7792</v>
      </c>
      <c r="H2375" t="s">
        <v>9121</v>
      </c>
      <c r="J23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76" spans="1:10">
      <c r="A2376" t="s">
        <v>1454</v>
      </c>
      <c r="B2376" t="str">
        <f t="shared" si="152"/>
        <v>GB</v>
      </c>
      <c r="C2376" t="str">
        <f t="shared" si="153"/>
        <v>025</v>
      </c>
      <c r="D2376" t="str">
        <f t="shared" si="154"/>
        <v>8509</v>
      </c>
      <c r="E2376" t="str">
        <f t="shared" si="155"/>
        <v>M</v>
      </c>
      <c r="F2376" t="s">
        <v>7791</v>
      </c>
      <c r="G2376" t="s">
        <v>7792</v>
      </c>
      <c r="H2376" t="s">
        <v>9121</v>
      </c>
      <c r="J23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77" spans="1:10">
      <c r="A2377" t="s">
        <v>415</v>
      </c>
      <c r="B2377" t="str">
        <f t="shared" si="152"/>
        <v>GB</v>
      </c>
      <c r="C2377" t="str">
        <f t="shared" si="153"/>
        <v>029</v>
      </c>
      <c r="D2377" t="str">
        <f t="shared" si="154"/>
        <v>7900</v>
      </c>
      <c r="E2377" t="str">
        <f t="shared" si="155"/>
        <v>N</v>
      </c>
      <c r="F2377" t="s">
        <v>7783</v>
      </c>
      <c r="G2377" t="s">
        <v>7784</v>
      </c>
      <c r="H2377" t="s">
        <v>9121</v>
      </c>
      <c r="J23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378" spans="1:10">
      <c r="A2378" t="s">
        <v>493</v>
      </c>
      <c r="B2378" t="str">
        <f t="shared" si="152"/>
        <v>GB</v>
      </c>
      <c r="C2378" t="str">
        <f t="shared" si="153"/>
        <v>029</v>
      </c>
      <c r="D2378" t="str">
        <f t="shared" si="154"/>
        <v>7901</v>
      </c>
      <c r="E2378" t="str">
        <f t="shared" si="155"/>
        <v>N</v>
      </c>
      <c r="F2378" t="s">
        <v>7783</v>
      </c>
      <c r="G2378" t="s">
        <v>7784</v>
      </c>
      <c r="H2378" t="s">
        <v>9122</v>
      </c>
      <c r="J23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379" spans="1:10">
      <c r="A2379" t="s">
        <v>572</v>
      </c>
      <c r="B2379" t="str">
        <f t="shared" si="152"/>
        <v>IL</v>
      </c>
      <c r="C2379" t="str">
        <f t="shared" si="153"/>
        <v>014</v>
      </c>
      <c r="D2379" t="str">
        <f t="shared" si="154"/>
        <v>1912</v>
      </c>
      <c r="E2379" t="str">
        <f t="shared" si="155"/>
        <v>N</v>
      </c>
      <c r="F2379" t="s">
        <v>7789</v>
      </c>
      <c r="G2379" t="s">
        <v>7790</v>
      </c>
      <c r="H2379" t="s">
        <v>9122</v>
      </c>
      <c r="J23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80" spans="1:10">
      <c r="A2380" t="s">
        <v>221</v>
      </c>
      <c r="B2380" t="str">
        <f t="shared" si="152"/>
        <v>GB</v>
      </c>
      <c r="C2380" t="str">
        <f t="shared" si="153"/>
        <v>023</v>
      </c>
      <c r="D2380" t="str">
        <f t="shared" si="154"/>
        <v>7300</v>
      </c>
      <c r="E2380" t="str">
        <f t="shared" si="155"/>
        <v>N</v>
      </c>
      <c r="F2380" t="s">
        <v>7789</v>
      </c>
      <c r="G2380" t="s">
        <v>7790</v>
      </c>
      <c r="H2380" t="s">
        <v>9123</v>
      </c>
      <c r="J23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81" spans="1:10">
      <c r="A2381" t="s">
        <v>494</v>
      </c>
      <c r="B2381" t="str">
        <f t="shared" si="152"/>
        <v>GB</v>
      </c>
      <c r="C2381" t="str">
        <f t="shared" si="153"/>
        <v>029</v>
      </c>
      <c r="D2381" t="str">
        <f t="shared" si="154"/>
        <v>7902</v>
      </c>
      <c r="E2381" t="str">
        <f t="shared" si="155"/>
        <v>N</v>
      </c>
      <c r="F2381" t="s">
        <v>7783</v>
      </c>
      <c r="G2381" t="s">
        <v>7784</v>
      </c>
      <c r="H2381" t="s">
        <v>9123</v>
      </c>
      <c r="J23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382" spans="1:10">
      <c r="A2382" t="s">
        <v>594</v>
      </c>
      <c r="B2382" t="str">
        <f t="shared" si="152"/>
        <v>IL</v>
      </c>
      <c r="C2382" t="str">
        <f t="shared" si="153"/>
        <v>013</v>
      </c>
      <c r="D2382" t="str">
        <f t="shared" si="154"/>
        <v>1810</v>
      </c>
      <c r="E2382" t="str">
        <f t="shared" si="155"/>
        <v>N</v>
      </c>
      <c r="F2382" t="s">
        <v>7783</v>
      </c>
      <c r="G2382" t="s">
        <v>7784</v>
      </c>
      <c r="H2382" t="s">
        <v>9123</v>
      </c>
      <c r="J23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383" spans="1:10">
      <c r="A2383" t="s">
        <v>1804</v>
      </c>
      <c r="B2383" t="str">
        <f t="shared" si="152"/>
        <v>US</v>
      </c>
      <c r="C2383" t="str">
        <f t="shared" si="153"/>
        <v>152</v>
      </c>
      <c r="D2383" t="str">
        <f t="shared" si="154"/>
        <v>2220</v>
      </c>
      <c r="E2383" t="str">
        <f t="shared" si="155"/>
        <v>M</v>
      </c>
      <c r="F2383" t="s">
        <v>7791</v>
      </c>
      <c r="G2383" t="s">
        <v>7792</v>
      </c>
      <c r="H2383" t="s">
        <v>9123</v>
      </c>
      <c r="J23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84" spans="1:10">
      <c r="A2384" t="s">
        <v>231</v>
      </c>
      <c r="B2384" t="str">
        <f t="shared" si="152"/>
        <v>GB</v>
      </c>
      <c r="C2384" t="str">
        <f t="shared" si="153"/>
        <v>028</v>
      </c>
      <c r="D2384" t="str">
        <f t="shared" si="154"/>
        <v>7801</v>
      </c>
      <c r="E2384" t="str">
        <f t="shared" si="155"/>
        <v>N</v>
      </c>
      <c r="F2384" t="s">
        <v>7791</v>
      </c>
      <c r="G2384" t="s">
        <v>7792</v>
      </c>
      <c r="H2384" t="s">
        <v>9124</v>
      </c>
      <c r="J23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85" spans="1:10">
      <c r="A2385" t="s">
        <v>1675</v>
      </c>
      <c r="B2385" t="str">
        <f t="shared" si="152"/>
        <v>US</v>
      </c>
      <c r="C2385" t="str">
        <f t="shared" si="153"/>
        <v>032</v>
      </c>
      <c r="D2385" t="str">
        <f t="shared" si="154"/>
        <v>7124</v>
      </c>
      <c r="E2385" t="str">
        <f t="shared" si="155"/>
        <v>M</v>
      </c>
      <c r="F2385" t="s">
        <v>7783</v>
      </c>
      <c r="G2385" t="s">
        <v>7784</v>
      </c>
      <c r="H2385" t="s">
        <v>9124</v>
      </c>
      <c r="J23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386" spans="1:10">
      <c r="A2386" t="s">
        <v>63</v>
      </c>
      <c r="B2386" t="str">
        <f t="shared" si="152"/>
        <v>GB</v>
      </c>
      <c r="C2386" t="str">
        <f t="shared" si="153"/>
        <v>021</v>
      </c>
      <c r="D2386" t="str">
        <f t="shared" si="154"/>
        <v>7107</v>
      </c>
      <c r="E2386" t="str">
        <f t="shared" si="155"/>
        <v>N</v>
      </c>
      <c r="F2386" t="s">
        <v>7783</v>
      </c>
      <c r="G2386" t="s">
        <v>7784</v>
      </c>
      <c r="H2386" t="s">
        <v>9125</v>
      </c>
      <c r="J23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87" spans="1:10">
      <c r="A2387" t="s">
        <v>92</v>
      </c>
      <c r="B2387" t="str">
        <f t="shared" si="152"/>
        <v>IL</v>
      </c>
      <c r="C2387" t="str">
        <f t="shared" si="153"/>
        <v>016</v>
      </c>
      <c r="D2387" t="str">
        <f t="shared" si="154"/>
        <v>1101</v>
      </c>
      <c r="E2387" t="str">
        <f t="shared" si="155"/>
        <v>N</v>
      </c>
      <c r="F2387" t="s">
        <v>7791</v>
      </c>
      <c r="G2387" t="s">
        <v>7792</v>
      </c>
      <c r="H2387" t="s">
        <v>9125</v>
      </c>
      <c r="J23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388" spans="1:10">
      <c r="A2388" t="s">
        <v>2518</v>
      </c>
      <c r="B2388" t="str">
        <f t="shared" si="152"/>
        <v>US</v>
      </c>
      <c r="C2388" t="str">
        <f t="shared" si="153"/>
        <v>038</v>
      </c>
      <c r="D2388" t="str">
        <f t="shared" si="154"/>
        <v>1159</v>
      </c>
      <c r="E2388" t="str">
        <f t="shared" si="155"/>
        <v>N</v>
      </c>
      <c r="F2388" t="s">
        <v>7783</v>
      </c>
      <c r="G2388" t="s">
        <v>7784</v>
      </c>
      <c r="H2388" t="s">
        <v>9125</v>
      </c>
      <c r="J23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89" spans="1:10">
      <c r="A2389" t="s">
        <v>422</v>
      </c>
      <c r="B2389" t="str">
        <f t="shared" si="152"/>
        <v>GB</v>
      </c>
      <c r="C2389" t="str">
        <f t="shared" si="153"/>
        <v>024</v>
      </c>
      <c r="D2389" t="str">
        <f t="shared" si="154"/>
        <v>7404</v>
      </c>
      <c r="E2389" t="str">
        <f t="shared" si="155"/>
        <v>N</v>
      </c>
      <c r="F2389" t="s">
        <v>7783</v>
      </c>
      <c r="G2389" t="s">
        <v>7784</v>
      </c>
      <c r="H2389" t="s">
        <v>9126</v>
      </c>
      <c r="J23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390" spans="1:10">
      <c r="A2390" t="s">
        <v>963</v>
      </c>
      <c r="B2390" t="str">
        <f t="shared" si="152"/>
        <v>GB</v>
      </c>
      <c r="C2390" t="str">
        <f t="shared" si="153"/>
        <v>025</v>
      </c>
      <c r="D2390" t="str">
        <f t="shared" si="154"/>
        <v>8512</v>
      </c>
      <c r="E2390" t="str">
        <f t="shared" si="155"/>
        <v>M</v>
      </c>
      <c r="F2390" t="s">
        <v>7783</v>
      </c>
      <c r="G2390" t="s">
        <v>7784</v>
      </c>
      <c r="H2390" t="s">
        <v>9126</v>
      </c>
      <c r="J23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391" spans="1:10">
      <c r="A2391" t="s">
        <v>238</v>
      </c>
      <c r="B2391" t="str">
        <f t="shared" si="152"/>
        <v>IL</v>
      </c>
      <c r="C2391" t="str">
        <f t="shared" si="153"/>
        <v>014</v>
      </c>
      <c r="D2391" t="str">
        <f t="shared" si="154"/>
        <v>1909</v>
      </c>
      <c r="E2391" t="str">
        <f t="shared" si="155"/>
        <v>N</v>
      </c>
      <c r="F2391" t="s">
        <v>7789</v>
      </c>
      <c r="G2391" t="s">
        <v>7790</v>
      </c>
      <c r="H2391" t="s">
        <v>9126</v>
      </c>
      <c r="J23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392" spans="1:10">
      <c r="A2392" t="s">
        <v>94</v>
      </c>
      <c r="B2392" t="str">
        <f t="shared" si="152"/>
        <v>IL</v>
      </c>
      <c r="C2392" t="str">
        <f t="shared" si="153"/>
        <v>016</v>
      </c>
      <c r="D2392" t="str">
        <f t="shared" si="154"/>
        <v>1102</v>
      </c>
      <c r="E2392" t="str">
        <f t="shared" si="155"/>
        <v>N</v>
      </c>
      <c r="F2392" t="s">
        <v>7791</v>
      </c>
      <c r="G2392" t="s">
        <v>7792</v>
      </c>
      <c r="H2392" t="s">
        <v>9126</v>
      </c>
      <c r="J23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93" spans="1:10">
      <c r="A2393" t="s">
        <v>810</v>
      </c>
      <c r="B2393" t="str">
        <f t="shared" si="152"/>
        <v>DE</v>
      </c>
      <c r="C2393" t="str">
        <f t="shared" si="153"/>
        <v>041</v>
      </c>
      <c r="D2393" t="str">
        <f t="shared" si="154"/>
        <v>9030</v>
      </c>
      <c r="E2393" t="str">
        <f t="shared" si="155"/>
        <v>S</v>
      </c>
      <c r="F2393" t="s">
        <v>7783</v>
      </c>
      <c r="G2393" t="s">
        <v>7784</v>
      </c>
      <c r="H2393" t="s">
        <v>9127</v>
      </c>
      <c r="J23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394" spans="1:10">
      <c r="A2394" t="s">
        <v>61</v>
      </c>
      <c r="B2394" t="str">
        <f t="shared" si="152"/>
        <v>GB</v>
      </c>
      <c r="C2394" t="str">
        <f t="shared" si="153"/>
        <v>021</v>
      </c>
      <c r="D2394" t="str">
        <f t="shared" si="154"/>
        <v>7106</v>
      </c>
      <c r="E2394" t="str">
        <f t="shared" si="155"/>
        <v>N</v>
      </c>
      <c r="F2394" t="s">
        <v>7791</v>
      </c>
      <c r="G2394" t="s">
        <v>7792</v>
      </c>
      <c r="H2394" t="s">
        <v>9127</v>
      </c>
      <c r="J23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95" spans="1:10">
      <c r="A2395" t="s">
        <v>536</v>
      </c>
      <c r="B2395" t="str">
        <f t="shared" si="152"/>
        <v>US</v>
      </c>
      <c r="C2395" t="str">
        <f t="shared" si="153"/>
        <v>034</v>
      </c>
      <c r="D2395" t="str">
        <f t="shared" si="154"/>
        <v>8000</v>
      </c>
      <c r="E2395" t="str">
        <f t="shared" si="155"/>
        <v>N</v>
      </c>
      <c r="F2395" t="s">
        <v>7783</v>
      </c>
      <c r="G2395" t="s">
        <v>7784</v>
      </c>
      <c r="H2395" t="s">
        <v>9127</v>
      </c>
      <c r="J23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396" spans="1:10">
      <c r="A2396" t="s">
        <v>1759</v>
      </c>
      <c r="B2396" t="str">
        <f t="shared" si="152"/>
        <v>US</v>
      </c>
      <c r="C2396" t="str">
        <f t="shared" si="153"/>
        <v>030</v>
      </c>
      <c r="D2396" t="str">
        <f t="shared" si="154"/>
        <v>4106</v>
      </c>
      <c r="E2396" t="str">
        <f t="shared" si="155"/>
        <v>M</v>
      </c>
      <c r="F2396" t="s">
        <v>7783</v>
      </c>
      <c r="G2396" t="s">
        <v>7784</v>
      </c>
      <c r="H2396" t="s">
        <v>9128</v>
      </c>
      <c r="J23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397" spans="1:10">
      <c r="A2397" t="s">
        <v>1674</v>
      </c>
      <c r="B2397" t="str">
        <f t="shared" si="152"/>
        <v>US</v>
      </c>
      <c r="C2397" t="str">
        <f t="shared" si="153"/>
        <v>030</v>
      </c>
      <c r="D2397" t="str">
        <f t="shared" si="154"/>
        <v>4107</v>
      </c>
      <c r="E2397" t="str">
        <f t="shared" si="155"/>
        <v>M</v>
      </c>
      <c r="F2397" t="s">
        <v>7783</v>
      </c>
      <c r="G2397" t="s">
        <v>7784</v>
      </c>
      <c r="H2397" t="s">
        <v>9128</v>
      </c>
      <c r="J23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398" spans="1:10">
      <c r="A2398" t="s">
        <v>1107</v>
      </c>
      <c r="B2398" t="str">
        <f t="shared" si="152"/>
        <v>IL</v>
      </c>
      <c r="C2398" t="str">
        <f t="shared" si="153"/>
        <v>001</v>
      </c>
      <c r="D2398" t="str">
        <f t="shared" si="154"/>
        <v>3003</v>
      </c>
      <c r="E2398" t="str">
        <f t="shared" si="155"/>
        <v>S</v>
      </c>
      <c r="F2398" t="s">
        <v>7783</v>
      </c>
      <c r="G2398" t="s">
        <v>7784</v>
      </c>
      <c r="H2398" t="s">
        <v>9129</v>
      </c>
      <c r="J23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399" spans="1:10">
      <c r="A2399" t="s">
        <v>518</v>
      </c>
      <c r="B2399" t="str">
        <f t="shared" ref="B2399:B2462" si="156">LEFT(A2399,2)</f>
        <v>IL</v>
      </c>
      <c r="C2399" t="str">
        <f t="shared" ref="C2399:C2462" si="157">MID(A2399,4,3)</f>
        <v>003</v>
      </c>
      <c r="D2399" t="str">
        <f t="shared" ref="D2399:D2462" si="158">MID(A2399,8,4)</f>
        <v>1332</v>
      </c>
      <c r="E2399" t="str">
        <f t="shared" ref="E2399:E2462" si="159">MID(A2399,13,1)</f>
        <v>N</v>
      </c>
      <c r="F2399" t="s">
        <v>7789</v>
      </c>
      <c r="G2399" t="s">
        <v>7790</v>
      </c>
      <c r="H2399" t="s">
        <v>9129</v>
      </c>
      <c r="J23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00" spans="1:10">
      <c r="A2400" t="s">
        <v>1140</v>
      </c>
      <c r="B2400" t="str">
        <f t="shared" si="156"/>
        <v>IL</v>
      </c>
      <c r="C2400" t="str">
        <f t="shared" si="157"/>
        <v>014</v>
      </c>
      <c r="D2400" t="str">
        <f t="shared" si="158"/>
        <v>1903</v>
      </c>
      <c r="E2400" t="str">
        <f t="shared" si="159"/>
        <v>N</v>
      </c>
      <c r="F2400" t="s">
        <v>7789</v>
      </c>
      <c r="G2400" t="s">
        <v>7790</v>
      </c>
      <c r="H2400" t="s">
        <v>9129</v>
      </c>
      <c r="J24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01" spans="1:10">
      <c r="A2401" t="s">
        <v>60</v>
      </c>
      <c r="B2401" t="str">
        <f t="shared" si="156"/>
        <v>GB</v>
      </c>
      <c r="C2401" t="str">
        <f t="shared" si="157"/>
        <v>021</v>
      </c>
      <c r="D2401" t="str">
        <f t="shared" si="158"/>
        <v>7105</v>
      </c>
      <c r="E2401" t="str">
        <f t="shared" si="159"/>
        <v>N</v>
      </c>
      <c r="F2401" t="s">
        <v>7791</v>
      </c>
      <c r="G2401" t="s">
        <v>7792</v>
      </c>
      <c r="H2401" t="s">
        <v>9130</v>
      </c>
      <c r="J24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02" spans="1:10">
      <c r="A2402" t="s">
        <v>2660</v>
      </c>
      <c r="B2402" s="23" t="str">
        <f t="shared" si="156"/>
        <v>IL</v>
      </c>
      <c r="C2402" s="23" t="str">
        <f t="shared" si="157"/>
        <v>008</v>
      </c>
      <c r="D2402" s="23" t="str">
        <f t="shared" si="158"/>
        <v>1729</v>
      </c>
      <c r="E2402" s="23" t="str">
        <f t="shared" si="159"/>
        <v>N</v>
      </c>
      <c r="F2402" t="s">
        <v>7783</v>
      </c>
      <c r="G2402" t="s">
        <v>7784</v>
      </c>
      <c r="H2402" t="s">
        <v>9130</v>
      </c>
      <c r="J24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2403" spans="1:10">
      <c r="A2403" t="s">
        <v>96</v>
      </c>
      <c r="B2403" t="str">
        <f t="shared" si="156"/>
        <v>IL</v>
      </c>
      <c r="C2403" t="str">
        <f t="shared" si="157"/>
        <v>016</v>
      </c>
      <c r="D2403" t="str">
        <f t="shared" si="158"/>
        <v>1103</v>
      </c>
      <c r="E2403" t="str">
        <f t="shared" si="159"/>
        <v>N</v>
      </c>
      <c r="F2403" t="s">
        <v>7783</v>
      </c>
      <c r="G2403" t="s">
        <v>7784</v>
      </c>
      <c r="H2403" t="s">
        <v>9130</v>
      </c>
      <c r="J24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04" spans="1:10">
      <c r="A2404" t="s">
        <v>1761</v>
      </c>
      <c r="B2404" t="str">
        <f t="shared" si="156"/>
        <v>US</v>
      </c>
      <c r="C2404" t="str">
        <f t="shared" si="157"/>
        <v>032</v>
      </c>
      <c r="D2404" t="str">
        <f t="shared" si="158"/>
        <v>7123</v>
      </c>
      <c r="E2404" t="str">
        <f t="shared" si="159"/>
        <v>M</v>
      </c>
      <c r="F2404" t="s">
        <v>7791</v>
      </c>
      <c r="G2404" t="s">
        <v>7792</v>
      </c>
      <c r="H2404" t="s">
        <v>9130</v>
      </c>
      <c r="J24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05" spans="1:10">
      <c r="A2405" t="s">
        <v>809</v>
      </c>
      <c r="B2405" t="str">
        <f t="shared" si="156"/>
        <v>DE</v>
      </c>
      <c r="C2405" t="str">
        <f t="shared" si="157"/>
        <v>041</v>
      </c>
      <c r="D2405" t="str">
        <f t="shared" si="158"/>
        <v>9029</v>
      </c>
      <c r="E2405" t="str">
        <f t="shared" si="159"/>
        <v>S</v>
      </c>
      <c r="F2405" t="s">
        <v>7783</v>
      </c>
      <c r="G2405" t="s">
        <v>7784</v>
      </c>
      <c r="H2405" t="s">
        <v>9131</v>
      </c>
      <c r="J24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406" spans="1:10">
      <c r="A2406" t="s">
        <v>1747</v>
      </c>
      <c r="B2406" t="str">
        <f t="shared" si="156"/>
        <v>GB</v>
      </c>
      <c r="C2406" t="str">
        <f t="shared" si="157"/>
        <v>025</v>
      </c>
      <c r="D2406" t="str">
        <f t="shared" si="158"/>
        <v>8513</v>
      </c>
      <c r="E2406" t="str">
        <f t="shared" si="159"/>
        <v>M</v>
      </c>
      <c r="F2406" t="s">
        <v>7783</v>
      </c>
      <c r="G2406" t="s">
        <v>7784</v>
      </c>
      <c r="H2406" t="s">
        <v>9132</v>
      </c>
      <c r="J24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407" spans="1:10">
      <c r="A2407" t="s">
        <v>454</v>
      </c>
      <c r="B2407" t="str">
        <f t="shared" si="156"/>
        <v>DE</v>
      </c>
      <c r="C2407" t="str">
        <f t="shared" si="157"/>
        <v>041</v>
      </c>
      <c r="D2407" t="str">
        <f t="shared" si="158"/>
        <v>0405</v>
      </c>
      <c r="E2407" t="str">
        <f t="shared" si="159"/>
        <v>N</v>
      </c>
      <c r="F2407" t="s">
        <v>7783</v>
      </c>
      <c r="G2407" t="s">
        <v>7784</v>
      </c>
      <c r="H2407" t="s">
        <v>9133</v>
      </c>
      <c r="J24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408" spans="1:10">
      <c r="A2408" t="s">
        <v>2637</v>
      </c>
      <c r="B2408" s="23" t="str">
        <f t="shared" si="156"/>
        <v>IL</v>
      </c>
      <c r="C2408" s="23" t="str">
        <f t="shared" si="157"/>
        <v>008</v>
      </c>
      <c r="D2408" s="23" t="str">
        <f t="shared" si="158"/>
        <v>1731</v>
      </c>
      <c r="E2408" s="23" t="str">
        <f t="shared" si="159"/>
        <v>N</v>
      </c>
      <c r="F2408" t="s">
        <v>7783</v>
      </c>
      <c r="G2408" t="s">
        <v>7784</v>
      </c>
      <c r="H2408" t="s">
        <v>9133</v>
      </c>
      <c r="J24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09" spans="1:10">
      <c r="A2409" t="s">
        <v>420</v>
      </c>
      <c r="B2409" t="str">
        <f t="shared" si="156"/>
        <v>IL</v>
      </c>
      <c r="C2409" t="str">
        <f t="shared" si="157"/>
        <v>014</v>
      </c>
      <c r="D2409" t="str">
        <f t="shared" si="158"/>
        <v>1913</v>
      </c>
      <c r="E2409" t="str">
        <f t="shared" si="159"/>
        <v>N</v>
      </c>
      <c r="F2409" t="s">
        <v>7783</v>
      </c>
      <c r="G2409" t="s">
        <v>7784</v>
      </c>
      <c r="H2409" t="s">
        <v>9133</v>
      </c>
      <c r="J24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410" spans="1:10">
      <c r="A2410" t="s">
        <v>533</v>
      </c>
      <c r="B2410" t="str">
        <f t="shared" si="156"/>
        <v>US</v>
      </c>
      <c r="C2410" t="str">
        <f t="shared" si="157"/>
        <v>032</v>
      </c>
      <c r="D2410" t="str">
        <f t="shared" si="158"/>
        <v>7001</v>
      </c>
      <c r="E2410" t="str">
        <f t="shared" si="159"/>
        <v>N</v>
      </c>
      <c r="F2410" t="s">
        <v>7783</v>
      </c>
      <c r="G2410" t="s">
        <v>7784</v>
      </c>
      <c r="H2410" t="s">
        <v>9134</v>
      </c>
      <c r="J24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411" spans="1:10">
      <c r="A2411" t="s">
        <v>1776</v>
      </c>
      <c r="B2411" t="str">
        <f t="shared" si="156"/>
        <v>GB</v>
      </c>
      <c r="C2411" t="str">
        <f t="shared" si="157"/>
        <v>025</v>
      </c>
      <c r="D2411" t="str">
        <f t="shared" si="158"/>
        <v>8503</v>
      </c>
      <c r="E2411" t="str">
        <f t="shared" si="159"/>
        <v>M</v>
      </c>
      <c r="F2411" t="s">
        <v>7789</v>
      </c>
      <c r="G2411" t="s">
        <v>7790</v>
      </c>
      <c r="H2411" t="s">
        <v>9135</v>
      </c>
      <c r="J24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12" spans="1:10">
      <c r="A2412" t="s">
        <v>720</v>
      </c>
      <c r="B2412" t="str">
        <f t="shared" si="156"/>
        <v>GB</v>
      </c>
      <c r="C2412" t="str">
        <f t="shared" si="157"/>
        <v>027</v>
      </c>
      <c r="D2412" t="str">
        <f t="shared" si="158"/>
        <v>7700</v>
      </c>
      <c r="E2412" t="str">
        <f t="shared" si="159"/>
        <v>N</v>
      </c>
      <c r="F2412" t="s">
        <v>7783</v>
      </c>
      <c r="G2412" t="s">
        <v>7784</v>
      </c>
      <c r="H2412" t="s">
        <v>9135</v>
      </c>
      <c r="J24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2413" spans="1:10">
      <c r="A2413" t="s">
        <v>506</v>
      </c>
      <c r="B2413" t="str">
        <f t="shared" si="156"/>
        <v>US</v>
      </c>
      <c r="C2413" t="str">
        <f t="shared" si="157"/>
        <v>032</v>
      </c>
      <c r="D2413" t="str">
        <f t="shared" si="158"/>
        <v>7002</v>
      </c>
      <c r="E2413" t="str">
        <f t="shared" si="159"/>
        <v>N</v>
      </c>
      <c r="F2413" t="s">
        <v>7783</v>
      </c>
      <c r="G2413" t="s">
        <v>7784</v>
      </c>
      <c r="H2413" t="s">
        <v>9135</v>
      </c>
      <c r="J24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414" spans="1:10">
      <c r="A2414" t="s">
        <v>2600</v>
      </c>
      <c r="B2414" t="str">
        <f t="shared" si="156"/>
        <v>US</v>
      </c>
      <c r="C2414" t="str">
        <f t="shared" si="157"/>
        <v>151</v>
      </c>
      <c r="D2414" t="str">
        <f t="shared" si="158"/>
        <v>1112</v>
      </c>
      <c r="E2414" t="str">
        <f t="shared" si="159"/>
        <v>N</v>
      </c>
      <c r="F2414" t="s">
        <v>7783</v>
      </c>
      <c r="G2414" t="s">
        <v>7784</v>
      </c>
      <c r="H2414" t="s">
        <v>9135</v>
      </c>
      <c r="J24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15" spans="1:10">
      <c r="A2415" t="s">
        <v>415</v>
      </c>
      <c r="B2415" t="str">
        <f t="shared" si="156"/>
        <v>GB</v>
      </c>
      <c r="C2415" t="str">
        <f t="shared" si="157"/>
        <v>029</v>
      </c>
      <c r="D2415" t="str">
        <f t="shared" si="158"/>
        <v>7900</v>
      </c>
      <c r="E2415" t="str">
        <f t="shared" si="159"/>
        <v>N</v>
      </c>
      <c r="F2415" t="s">
        <v>7791</v>
      </c>
      <c r="G2415" t="s">
        <v>7792</v>
      </c>
      <c r="H2415" t="s">
        <v>9136</v>
      </c>
      <c r="J24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16" spans="1:10">
      <c r="A2416" t="s">
        <v>493</v>
      </c>
      <c r="B2416" t="str">
        <f t="shared" si="156"/>
        <v>GB</v>
      </c>
      <c r="C2416" t="str">
        <f t="shared" si="157"/>
        <v>029</v>
      </c>
      <c r="D2416" t="str">
        <f t="shared" si="158"/>
        <v>7901</v>
      </c>
      <c r="E2416" t="str">
        <f t="shared" si="159"/>
        <v>N</v>
      </c>
      <c r="F2416" t="s">
        <v>7791</v>
      </c>
      <c r="G2416" t="s">
        <v>7792</v>
      </c>
      <c r="H2416" t="s">
        <v>9136</v>
      </c>
      <c r="J24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17" spans="1:10">
      <c r="A2417" t="s">
        <v>98</v>
      </c>
      <c r="B2417" t="str">
        <f t="shared" si="156"/>
        <v>IL</v>
      </c>
      <c r="C2417" t="str">
        <f t="shared" si="157"/>
        <v>016</v>
      </c>
      <c r="D2417" t="str">
        <f t="shared" si="158"/>
        <v>1104</v>
      </c>
      <c r="E2417" t="str">
        <f t="shared" si="159"/>
        <v>N</v>
      </c>
      <c r="F2417" t="s">
        <v>7783</v>
      </c>
      <c r="G2417" t="s">
        <v>7784</v>
      </c>
      <c r="H2417" t="s">
        <v>9136</v>
      </c>
      <c r="J24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18" spans="1:10">
      <c r="A2418" t="s">
        <v>594</v>
      </c>
      <c r="B2418" t="str">
        <f t="shared" si="156"/>
        <v>IL</v>
      </c>
      <c r="C2418" t="str">
        <f t="shared" si="157"/>
        <v>013</v>
      </c>
      <c r="D2418" t="str">
        <f t="shared" si="158"/>
        <v>1810</v>
      </c>
      <c r="E2418" t="str">
        <f t="shared" si="159"/>
        <v>N</v>
      </c>
      <c r="F2418" t="s">
        <v>7791</v>
      </c>
      <c r="G2418" t="s">
        <v>7792</v>
      </c>
      <c r="H2418" t="s">
        <v>9137</v>
      </c>
      <c r="J24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19" spans="1:10">
      <c r="A2419" t="s">
        <v>1878</v>
      </c>
      <c r="B2419" t="str">
        <f t="shared" si="156"/>
        <v>US</v>
      </c>
      <c r="C2419" t="str">
        <f t="shared" si="157"/>
        <v>034</v>
      </c>
      <c r="D2419" t="str">
        <f t="shared" si="158"/>
        <v>8001</v>
      </c>
      <c r="E2419" t="str">
        <f t="shared" si="159"/>
        <v>N</v>
      </c>
      <c r="F2419" t="s">
        <v>7783</v>
      </c>
      <c r="G2419" t="s">
        <v>7784</v>
      </c>
      <c r="H2419" t="s">
        <v>9137</v>
      </c>
      <c r="J24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20" spans="1:10">
      <c r="A2420" t="s">
        <v>494</v>
      </c>
      <c r="B2420" t="str">
        <f t="shared" si="156"/>
        <v>GB</v>
      </c>
      <c r="C2420" t="str">
        <f t="shared" si="157"/>
        <v>029</v>
      </c>
      <c r="D2420" t="str">
        <f t="shared" si="158"/>
        <v>7902</v>
      </c>
      <c r="E2420" t="str">
        <f t="shared" si="159"/>
        <v>N</v>
      </c>
      <c r="F2420" t="s">
        <v>7791</v>
      </c>
      <c r="G2420" t="s">
        <v>7792</v>
      </c>
      <c r="H2420" t="s">
        <v>9138</v>
      </c>
      <c r="J24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21" spans="1:10">
      <c r="A2421" t="s">
        <v>1682</v>
      </c>
      <c r="B2421" t="str">
        <f t="shared" si="156"/>
        <v>US</v>
      </c>
      <c r="C2421" t="str">
        <f t="shared" si="157"/>
        <v>032</v>
      </c>
      <c r="D2421" t="str">
        <f t="shared" si="158"/>
        <v>7125</v>
      </c>
      <c r="E2421" t="str">
        <f t="shared" si="159"/>
        <v>M</v>
      </c>
      <c r="F2421" t="s">
        <v>7783</v>
      </c>
      <c r="G2421" t="s">
        <v>7784</v>
      </c>
      <c r="H2421" t="s">
        <v>9138</v>
      </c>
      <c r="J24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422" spans="1:10">
      <c r="A2422" t="s">
        <v>496</v>
      </c>
      <c r="B2422" t="str">
        <f t="shared" si="156"/>
        <v>US</v>
      </c>
      <c r="C2422" t="str">
        <f t="shared" si="157"/>
        <v>031</v>
      </c>
      <c r="D2422" t="str">
        <f t="shared" si="158"/>
        <v>6000</v>
      </c>
      <c r="E2422" t="str">
        <f t="shared" si="159"/>
        <v>N</v>
      </c>
      <c r="F2422" t="s">
        <v>7783</v>
      </c>
      <c r="G2422" t="s">
        <v>7784</v>
      </c>
      <c r="H2422" t="s">
        <v>9139</v>
      </c>
      <c r="J24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423" spans="1:10">
      <c r="A2423" t="s">
        <v>1457</v>
      </c>
      <c r="B2423" t="str">
        <f t="shared" si="156"/>
        <v>IL</v>
      </c>
      <c r="C2423" t="str">
        <f t="shared" si="157"/>
        <v>014</v>
      </c>
      <c r="D2423" t="str">
        <f t="shared" si="158"/>
        <v>2903</v>
      </c>
      <c r="E2423" t="str">
        <f t="shared" si="159"/>
        <v>M</v>
      </c>
      <c r="F2423" t="s">
        <v>7791</v>
      </c>
      <c r="G2423" t="s">
        <v>7792</v>
      </c>
      <c r="H2423" t="s">
        <v>9140</v>
      </c>
      <c r="J24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24" spans="1:10">
      <c r="A2424" t="s">
        <v>63</v>
      </c>
      <c r="B2424" t="str">
        <f t="shared" si="156"/>
        <v>GB</v>
      </c>
      <c r="C2424" t="str">
        <f t="shared" si="157"/>
        <v>021</v>
      </c>
      <c r="D2424" t="str">
        <f t="shared" si="158"/>
        <v>7107</v>
      </c>
      <c r="E2424" t="str">
        <f t="shared" si="159"/>
        <v>N</v>
      </c>
      <c r="F2424" t="s">
        <v>7791</v>
      </c>
      <c r="G2424" t="s">
        <v>7792</v>
      </c>
      <c r="H2424" t="s">
        <v>9141</v>
      </c>
      <c r="J24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25" spans="1:10">
      <c r="A2425" t="s">
        <v>1454</v>
      </c>
      <c r="B2425" t="str">
        <f t="shared" si="156"/>
        <v>GB</v>
      </c>
      <c r="C2425" t="str">
        <f t="shared" si="157"/>
        <v>025</v>
      </c>
      <c r="D2425" t="str">
        <f t="shared" si="158"/>
        <v>8509</v>
      </c>
      <c r="E2425" t="str">
        <f t="shared" si="159"/>
        <v>M</v>
      </c>
      <c r="F2425" t="s">
        <v>7789</v>
      </c>
      <c r="G2425" t="s">
        <v>7790</v>
      </c>
      <c r="H2425" t="s">
        <v>9141</v>
      </c>
      <c r="J24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26" spans="1:10">
      <c r="A2426" t="s">
        <v>422</v>
      </c>
      <c r="B2426" t="str">
        <f t="shared" si="156"/>
        <v>GB</v>
      </c>
      <c r="C2426" t="str">
        <f t="shared" si="157"/>
        <v>024</v>
      </c>
      <c r="D2426" t="str">
        <f t="shared" si="158"/>
        <v>7404</v>
      </c>
      <c r="E2426" t="str">
        <f t="shared" si="159"/>
        <v>N</v>
      </c>
      <c r="F2426" t="s">
        <v>7791</v>
      </c>
      <c r="G2426" t="s">
        <v>7792</v>
      </c>
      <c r="H2426" t="s">
        <v>9142</v>
      </c>
      <c r="J24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27" spans="1:10">
      <c r="A2427" t="s">
        <v>69</v>
      </c>
      <c r="B2427" t="str">
        <f t="shared" si="156"/>
        <v>GB</v>
      </c>
      <c r="C2427" t="str">
        <f t="shared" si="157"/>
        <v>025</v>
      </c>
      <c r="D2427" t="str">
        <f t="shared" si="158"/>
        <v>7503</v>
      </c>
      <c r="E2427" t="str">
        <f t="shared" si="159"/>
        <v>N</v>
      </c>
      <c r="F2427" t="s">
        <v>7789</v>
      </c>
      <c r="G2427" t="s">
        <v>7790</v>
      </c>
      <c r="H2427" t="s">
        <v>9142</v>
      </c>
      <c r="J24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28" spans="1:10">
      <c r="A2428" t="s">
        <v>963</v>
      </c>
      <c r="B2428" t="str">
        <f t="shared" si="156"/>
        <v>GB</v>
      </c>
      <c r="C2428" t="str">
        <f t="shared" si="157"/>
        <v>025</v>
      </c>
      <c r="D2428" t="str">
        <f t="shared" si="158"/>
        <v>8512</v>
      </c>
      <c r="E2428" t="str">
        <f t="shared" si="159"/>
        <v>M</v>
      </c>
      <c r="F2428" t="s">
        <v>7791</v>
      </c>
      <c r="G2428" t="s">
        <v>7792</v>
      </c>
      <c r="H2428" t="s">
        <v>9142</v>
      </c>
      <c r="J24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29" spans="1:10">
      <c r="A2429" t="s">
        <v>1644</v>
      </c>
      <c r="B2429" t="str">
        <f t="shared" si="156"/>
        <v>US</v>
      </c>
      <c r="C2429" t="str">
        <f t="shared" si="157"/>
        <v>031</v>
      </c>
      <c r="D2429" t="str">
        <f t="shared" si="158"/>
        <v>6200</v>
      </c>
      <c r="E2429" t="str">
        <f t="shared" si="159"/>
        <v>S</v>
      </c>
      <c r="F2429" t="s">
        <v>7783</v>
      </c>
      <c r="G2429" t="s">
        <v>7784</v>
      </c>
      <c r="H2429" t="s">
        <v>9142</v>
      </c>
      <c r="J24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430" spans="1:10">
      <c r="A2430" t="s">
        <v>226</v>
      </c>
      <c r="B2430" t="str">
        <f t="shared" si="156"/>
        <v>GB</v>
      </c>
      <c r="C2430" t="str">
        <f t="shared" si="157"/>
        <v>025</v>
      </c>
      <c r="D2430" t="str">
        <f t="shared" si="158"/>
        <v>7505</v>
      </c>
      <c r="E2430" t="str">
        <f t="shared" si="159"/>
        <v>N</v>
      </c>
      <c r="F2430" t="s">
        <v>7783</v>
      </c>
      <c r="G2430" t="s">
        <v>7784</v>
      </c>
      <c r="H2430" t="s">
        <v>9143</v>
      </c>
      <c r="J24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31" spans="1:10">
      <c r="A2431" t="s">
        <v>891</v>
      </c>
      <c r="B2431" t="str">
        <f t="shared" si="156"/>
        <v>GB</v>
      </c>
      <c r="C2431" t="str">
        <f t="shared" si="157"/>
        <v>025</v>
      </c>
      <c r="D2431" t="str">
        <f t="shared" si="158"/>
        <v>8504</v>
      </c>
      <c r="E2431" t="str">
        <f t="shared" si="159"/>
        <v>M</v>
      </c>
      <c r="F2431" t="s">
        <v>7789</v>
      </c>
      <c r="G2431" t="s">
        <v>7790</v>
      </c>
      <c r="H2431" t="s">
        <v>9143</v>
      </c>
      <c r="J24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32" spans="1:10">
      <c r="A2432" t="s">
        <v>695</v>
      </c>
      <c r="B2432" t="str">
        <f t="shared" si="156"/>
        <v>GB</v>
      </c>
      <c r="C2432" t="str">
        <f t="shared" si="157"/>
        <v>020</v>
      </c>
      <c r="D2432" t="str">
        <f t="shared" si="158"/>
        <v>7007</v>
      </c>
      <c r="E2432" t="str">
        <f t="shared" si="159"/>
        <v>N</v>
      </c>
      <c r="F2432" t="s">
        <v>7783</v>
      </c>
      <c r="G2432" t="s">
        <v>7784</v>
      </c>
      <c r="H2432" t="s">
        <v>9144</v>
      </c>
      <c r="J24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433" spans="1:10">
      <c r="A2433" t="s">
        <v>222</v>
      </c>
      <c r="B2433" t="str">
        <f t="shared" si="156"/>
        <v>GB</v>
      </c>
      <c r="C2433" t="str">
        <f t="shared" si="157"/>
        <v>023</v>
      </c>
      <c r="D2433" t="str">
        <f t="shared" si="158"/>
        <v>7301</v>
      </c>
      <c r="E2433" t="str">
        <f t="shared" si="159"/>
        <v>N</v>
      </c>
      <c r="F2433" t="s">
        <v>7789</v>
      </c>
      <c r="G2433" t="s">
        <v>7790</v>
      </c>
      <c r="H2433" t="s">
        <v>9144</v>
      </c>
      <c r="J24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34" spans="1:10">
      <c r="A2434" t="s">
        <v>477</v>
      </c>
      <c r="B2434" t="str">
        <f t="shared" si="156"/>
        <v>GB</v>
      </c>
      <c r="C2434" t="str">
        <f t="shared" si="157"/>
        <v>026</v>
      </c>
      <c r="D2434" t="str">
        <f t="shared" si="158"/>
        <v>7600</v>
      </c>
      <c r="E2434" t="str">
        <f t="shared" si="159"/>
        <v>N</v>
      </c>
      <c r="F2434" t="s">
        <v>7783</v>
      </c>
      <c r="G2434" t="s">
        <v>7784</v>
      </c>
      <c r="H2434" t="s">
        <v>9144</v>
      </c>
      <c r="J24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435" spans="1:10">
      <c r="A2435" t="s">
        <v>1641</v>
      </c>
      <c r="B2435" t="str">
        <f t="shared" si="156"/>
        <v>US</v>
      </c>
      <c r="C2435" t="str">
        <f t="shared" si="157"/>
        <v>031</v>
      </c>
      <c r="D2435" t="str">
        <f t="shared" si="158"/>
        <v>6100</v>
      </c>
      <c r="E2435" t="str">
        <f t="shared" si="159"/>
        <v>M</v>
      </c>
      <c r="F2435" t="s">
        <v>7783</v>
      </c>
      <c r="G2435" t="s">
        <v>7784</v>
      </c>
      <c r="H2435" t="s">
        <v>9144</v>
      </c>
      <c r="J24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36" spans="1:10">
      <c r="A2436" t="s">
        <v>1674</v>
      </c>
      <c r="B2436" t="str">
        <f t="shared" si="156"/>
        <v>US</v>
      </c>
      <c r="C2436" t="str">
        <f t="shared" si="157"/>
        <v>030</v>
      </c>
      <c r="D2436" t="str">
        <f t="shared" si="158"/>
        <v>4107</v>
      </c>
      <c r="E2436" t="str">
        <f t="shared" si="159"/>
        <v>M</v>
      </c>
      <c r="F2436" t="s">
        <v>7791</v>
      </c>
      <c r="G2436" t="s">
        <v>7792</v>
      </c>
      <c r="H2436" t="s">
        <v>9145</v>
      </c>
      <c r="J24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37" spans="1:10">
      <c r="A2437" t="s">
        <v>536</v>
      </c>
      <c r="B2437" t="str">
        <f t="shared" si="156"/>
        <v>US</v>
      </c>
      <c r="C2437" t="str">
        <f t="shared" si="157"/>
        <v>034</v>
      </c>
      <c r="D2437" t="str">
        <f t="shared" si="158"/>
        <v>8000</v>
      </c>
      <c r="E2437" t="str">
        <f t="shared" si="159"/>
        <v>N</v>
      </c>
      <c r="F2437" t="s">
        <v>7791</v>
      </c>
      <c r="G2437" t="s">
        <v>7792</v>
      </c>
      <c r="H2437" t="s">
        <v>9145</v>
      </c>
      <c r="J24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38" spans="1:10">
      <c r="A2438" t="s">
        <v>228</v>
      </c>
      <c r="B2438" t="str">
        <f t="shared" si="156"/>
        <v>GB</v>
      </c>
      <c r="C2438" t="str">
        <f t="shared" si="157"/>
        <v>025</v>
      </c>
      <c r="D2438" t="str">
        <f t="shared" si="158"/>
        <v>7506</v>
      </c>
      <c r="E2438" t="str">
        <f t="shared" si="159"/>
        <v>N</v>
      </c>
      <c r="F2438" t="s">
        <v>7783</v>
      </c>
      <c r="G2438" t="s">
        <v>7784</v>
      </c>
      <c r="H2438" t="s">
        <v>9146</v>
      </c>
      <c r="J24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39" spans="1:10">
      <c r="A2439" t="s">
        <v>2660</v>
      </c>
      <c r="B2439" s="23" t="str">
        <f t="shared" si="156"/>
        <v>IL</v>
      </c>
      <c r="C2439" s="23" t="str">
        <f t="shared" si="157"/>
        <v>008</v>
      </c>
      <c r="D2439" s="23" t="str">
        <f t="shared" si="158"/>
        <v>1729</v>
      </c>
      <c r="E2439" s="23" t="str">
        <f t="shared" si="159"/>
        <v>N</v>
      </c>
      <c r="F2439" t="s">
        <v>7791</v>
      </c>
      <c r="G2439" t="s">
        <v>7792</v>
      </c>
      <c r="H2439" t="s">
        <v>9146</v>
      </c>
      <c r="J24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40" spans="1:10">
      <c r="A2440" t="s">
        <v>89</v>
      </c>
      <c r="B2440" t="str">
        <f t="shared" si="156"/>
        <v>IL</v>
      </c>
      <c r="C2440" t="str">
        <f t="shared" si="157"/>
        <v>014</v>
      </c>
      <c r="D2440" t="str">
        <f t="shared" si="158"/>
        <v>1914</v>
      </c>
      <c r="E2440" t="str">
        <f t="shared" si="159"/>
        <v>N</v>
      </c>
      <c r="F2440" t="s">
        <v>7789</v>
      </c>
      <c r="G2440" t="s">
        <v>7790</v>
      </c>
      <c r="H2440" t="s">
        <v>9146</v>
      </c>
      <c r="J24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41" spans="1:10">
      <c r="A2441" t="s">
        <v>96</v>
      </c>
      <c r="B2441" t="str">
        <f t="shared" si="156"/>
        <v>IL</v>
      </c>
      <c r="C2441" t="str">
        <f t="shared" si="157"/>
        <v>016</v>
      </c>
      <c r="D2441" t="str">
        <f t="shared" si="158"/>
        <v>1103</v>
      </c>
      <c r="E2441" t="str">
        <f t="shared" si="159"/>
        <v>N</v>
      </c>
      <c r="F2441" t="s">
        <v>7791</v>
      </c>
      <c r="G2441" t="s">
        <v>7792</v>
      </c>
      <c r="H2441" t="s">
        <v>9146</v>
      </c>
      <c r="J24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442" spans="1:10">
      <c r="A2442" t="s">
        <v>100</v>
      </c>
      <c r="B2442" t="str">
        <f t="shared" si="156"/>
        <v>IL</v>
      </c>
      <c r="C2442" t="str">
        <f t="shared" si="157"/>
        <v>016</v>
      </c>
      <c r="D2442" t="str">
        <f t="shared" si="158"/>
        <v>1105</v>
      </c>
      <c r="E2442" t="str">
        <f t="shared" si="159"/>
        <v>N</v>
      </c>
      <c r="F2442" t="s">
        <v>7783</v>
      </c>
      <c r="G2442" t="s">
        <v>7784</v>
      </c>
      <c r="H2442" t="s">
        <v>9146</v>
      </c>
      <c r="J24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43" spans="1:10">
      <c r="A2443" t="s">
        <v>1675</v>
      </c>
      <c r="B2443" t="str">
        <f t="shared" si="156"/>
        <v>US</v>
      </c>
      <c r="C2443" t="str">
        <f t="shared" si="157"/>
        <v>032</v>
      </c>
      <c r="D2443" t="str">
        <f t="shared" si="158"/>
        <v>7124</v>
      </c>
      <c r="E2443" t="str">
        <f t="shared" si="159"/>
        <v>M</v>
      </c>
      <c r="F2443" t="s">
        <v>7791</v>
      </c>
      <c r="G2443" t="s">
        <v>7792</v>
      </c>
      <c r="H2443" t="s">
        <v>9146</v>
      </c>
      <c r="J24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44" spans="1:10">
      <c r="A2444" t="s">
        <v>55</v>
      </c>
      <c r="B2444" t="str">
        <f t="shared" si="156"/>
        <v>GB</v>
      </c>
      <c r="C2444" t="str">
        <f t="shared" si="157"/>
        <v>021</v>
      </c>
      <c r="D2444" t="str">
        <f t="shared" si="158"/>
        <v>7100</v>
      </c>
      <c r="E2444" t="str">
        <f t="shared" si="159"/>
        <v>N</v>
      </c>
      <c r="F2444" t="s">
        <v>7789</v>
      </c>
      <c r="G2444" t="s">
        <v>7790</v>
      </c>
      <c r="H2444" t="s">
        <v>9147</v>
      </c>
      <c r="J24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45" spans="1:10">
      <c r="A2445" t="s">
        <v>408</v>
      </c>
      <c r="B2445" t="str">
        <f t="shared" si="156"/>
        <v>GB</v>
      </c>
      <c r="C2445" t="str">
        <f t="shared" si="157"/>
        <v>025</v>
      </c>
      <c r="D2445" t="str">
        <f t="shared" si="158"/>
        <v>7507</v>
      </c>
      <c r="E2445" t="str">
        <f t="shared" si="159"/>
        <v>N</v>
      </c>
      <c r="F2445" t="s">
        <v>7783</v>
      </c>
      <c r="G2445" t="s">
        <v>7784</v>
      </c>
      <c r="H2445" t="s">
        <v>9147</v>
      </c>
      <c r="J24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446" spans="1:10">
      <c r="A2446" t="s">
        <v>559</v>
      </c>
      <c r="B2446" t="str">
        <f t="shared" si="156"/>
        <v>GB</v>
      </c>
      <c r="C2446" t="str">
        <f t="shared" si="157"/>
        <v>051</v>
      </c>
      <c r="D2446" t="str">
        <f t="shared" si="158"/>
        <v>7190</v>
      </c>
      <c r="E2446" t="str">
        <f t="shared" si="159"/>
        <v>N</v>
      </c>
      <c r="F2446" t="s">
        <v>7783</v>
      </c>
      <c r="G2446" t="s">
        <v>7784</v>
      </c>
      <c r="H2446" t="s">
        <v>9147</v>
      </c>
      <c r="J24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447" spans="1:10">
      <c r="A2447" t="s">
        <v>2601</v>
      </c>
      <c r="B2447" t="str">
        <f t="shared" si="156"/>
        <v>US</v>
      </c>
      <c r="C2447" t="str">
        <f t="shared" si="157"/>
        <v>151</v>
      </c>
      <c r="D2447" t="str">
        <f t="shared" si="158"/>
        <v>1113</v>
      </c>
      <c r="E2447" t="str">
        <f t="shared" si="159"/>
        <v>N</v>
      </c>
      <c r="F2447" t="s">
        <v>7783</v>
      </c>
      <c r="G2447" t="s">
        <v>7784</v>
      </c>
      <c r="H2447" t="s">
        <v>9147</v>
      </c>
      <c r="J24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48" spans="1:10">
      <c r="A2448" t="s">
        <v>582</v>
      </c>
      <c r="B2448" t="str">
        <f t="shared" si="156"/>
        <v>GB</v>
      </c>
      <c r="C2448" t="str">
        <f t="shared" si="157"/>
        <v>024</v>
      </c>
      <c r="D2448" t="str">
        <f t="shared" si="158"/>
        <v>7405</v>
      </c>
      <c r="E2448" t="str">
        <f t="shared" si="159"/>
        <v>N</v>
      </c>
      <c r="F2448" t="s">
        <v>7783</v>
      </c>
      <c r="G2448" t="s">
        <v>7784</v>
      </c>
      <c r="H2448" t="s">
        <v>9148</v>
      </c>
      <c r="J24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449" spans="1:10">
      <c r="A2449" t="s">
        <v>933</v>
      </c>
      <c r="B2449" t="str">
        <f t="shared" si="156"/>
        <v>GB</v>
      </c>
      <c r="C2449" t="str">
        <f t="shared" si="157"/>
        <v>024</v>
      </c>
      <c r="D2449" t="str">
        <f t="shared" si="158"/>
        <v>9400</v>
      </c>
      <c r="E2449" t="str">
        <f t="shared" si="159"/>
        <v>S</v>
      </c>
      <c r="F2449" t="s">
        <v>7783</v>
      </c>
      <c r="G2449" t="s">
        <v>7784</v>
      </c>
      <c r="H2449" t="s">
        <v>9148</v>
      </c>
      <c r="J24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450" spans="1:10">
      <c r="A2450" t="s">
        <v>1020</v>
      </c>
      <c r="B2450" t="str">
        <f t="shared" si="156"/>
        <v>GB</v>
      </c>
      <c r="C2450" t="str">
        <f t="shared" si="157"/>
        <v>028</v>
      </c>
      <c r="D2450" t="str">
        <f t="shared" si="158"/>
        <v>9801</v>
      </c>
      <c r="E2450" t="str">
        <f t="shared" si="159"/>
        <v>S</v>
      </c>
      <c r="F2450" t="s">
        <v>7783</v>
      </c>
      <c r="G2450" t="s">
        <v>7784</v>
      </c>
      <c r="H2450" t="s">
        <v>9148</v>
      </c>
      <c r="J24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451" spans="1:10">
      <c r="A2451" t="s">
        <v>587</v>
      </c>
      <c r="B2451" t="str">
        <f t="shared" si="156"/>
        <v>GB</v>
      </c>
      <c r="C2451" t="str">
        <f t="shared" si="157"/>
        <v>029</v>
      </c>
      <c r="D2451" t="str">
        <f t="shared" si="158"/>
        <v>7903</v>
      </c>
      <c r="E2451" t="str">
        <f t="shared" si="159"/>
        <v>N</v>
      </c>
      <c r="F2451" t="s">
        <v>7783</v>
      </c>
      <c r="G2451" t="s">
        <v>7784</v>
      </c>
      <c r="H2451" t="s">
        <v>9148</v>
      </c>
      <c r="J24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452" spans="1:10">
      <c r="A2452" t="s">
        <v>709</v>
      </c>
      <c r="B2452" t="str">
        <f t="shared" si="156"/>
        <v>IL</v>
      </c>
      <c r="C2452" t="str">
        <f t="shared" si="157"/>
        <v>013</v>
      </c>
      <c r="D2452" t="str">
        <f t="shared" si="158"/>
        <v>1812</v>
      </c>
      <c r="E2452" t="str">
        <f t="shared" si="159"/>
        <v>N</v>
      </c>
      <c r="F2452" t="s">
        <v>7783</v>
      </c>
      <c r="G2452" t="s">
        <v>7784</v>
      </c>
      <c r="H2452" t="s">
        <v>9148</v>
      </c>
      <c r="J24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453" spans="1:10">
      <c r="A2453" t="s">
        <v>420</v>
      </c>
      <c r="B2453" t="str">
        <f t="shared" si="156"/>
        <v>IL</v>
      </c>
      <c r="C2453" t="str">
        <f t="shared" si="157"/>
        <v>014</v>
      </c>
      <c r="D2453" t="str">
        <f t="shared" si="158"/>
        <v>1913</v>
      </c>
      <c r="E2453" t="str">
        <f t="shared" si="159"/>
        <v>N</v>
      </c>
      <c r="F2453" t="s">
        <v>7791</v>
      </c>
      <c r="G2453" t="s">
        <v>7792</v>
      </c>
      <c r="H2453" t="s">
        <v>9149</v>
      </c>
      <c r="J24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54" spans="1:10">
      <c r="A2454" t="s">
        <v>1759</v>
      </c>
      <c r="B2454" t="str">
        <f t="shared" si="156"/>
        <v>US</v>
      </c>
      <c r="C2454" t="str">
        <f t="shared" si="157"/>
        <v>030</v>
      </c>
      <c r="D2454" t="str">
        <f t="shared" si="158"/>
        <v>4106</v>
      </c>
      <c r="E2454" t="str">
        <f t="shared" si="159"/>
        <v>M</v>
      </c>
      <c r="F2454" t="s">
        <v>7791</v>
      </c>
      <c r="G2454" t="s">
        <v>7792</v>
      </c>
      <c r="H2454" t="s">
        <v>9150</v>
      </c>
      <c r="J24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55" spans="1:10">
      <c r="A2455" t="s">
        <v>1329</v>
      </c>
      <c r="B2455" t="str">
        <f t="shared" si="156"/>
        <v>IL</v>
      </c>
      <c r="C2455" t="str">
        <f t="shared" si="157"/>
        <v>001</v>
      </c>
      <c r="D2455" t="str">
        <f t="shared" si="158"/>
        <v>1001</v>
      </c>
      <c r="E2455" t="str">
        <f t="shared" si="159"/>
        <v>N</v>
      </c>
      <c r="F2455" t="s">
        <v>7789</v>
      </c>
      <c r="G2455" t="s">
        <v>7790</v>
      </c>
      <c r="H2455" t="s">
        <v>9151</v>
      </c>
      <c r="J24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56" spans="1:10">
      <c r="A2456" t="s">
        <v>533</v>
      </c>
      <c r="B2456" t="str">
        <f t="shared" si="156"/>
        <v>US</v>
      </c>
      <c r="C2456" t="str">
        <f t="shared" si="157"/>
        <v>032</v>
      </c>
      <c r="D2456" t="str">
        <f t="shared" si="158"/>
        <v>7001</v>
      </c>
      <c r="E2456" t="str">
        <f t="shared" si="159"/>
        <v>N</v>
      </c>
      <c r="F2456" t="s">
        <v>7791</v>
      </c>
      <c r="G2456" t="s">
        <v>7792</v>
      </c>
      <c r="H2456" t="s">
        <v>9152</v>
      </c>
      <c r="J24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57" spans="1:10">
      <c r="A2457" t="s">
        <v>576</v>
      </c>
      <c r="B2457" t="str">
        <f t="shared" si="156"/>
        <v>DE</v>
      </c>
      <c r="C2457" t="str">
        <f t="shared" si="157"/>
        <v>041</v>
      </c>
      <c r="D2457" t="str">
        <f t="shared" si="158"/>
        <v>0407</v>
      </c>
      <c r="E2457" t="str">
        <f t="shared" si="159"/>
        <v>N</v>
      </c>
      <c r="F2457" t="s">
        <v>7783</v>
      </c>
      <c r="G2457" t="s">
        <v>7784</v>
      </c>
      <c r="H2457" t="s">
        <v>9153</v>
      </c>
      <c r="J24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458" spans="1:10">
      <c r="A2458" t="s">
        <v>98</v>
      </c>
      <c r="B2458" t="str">
        <f t="shared" si="156"/>
        <v>IL</v>
      </c>
      <c r="C2458" t="str">
        <f t="shared" si="157"/>
        <v>016</v>
      </c>
      <c r="D2458" t="str">
        <f t="shared" si="158"/>
        <v>1104</v>
      </c>
      <c r="E2458" t="str">
        <f t="shared" si="159"/>
        <v>N</v>
      </c>
      <c r="F2458" t="s">
        <v>7791</v>
      </c>
      <c r="G2458" t="s">
        <v>7792</v>
      </c>
      <c r="H2458" t="s">
        <v>9153</v>
      </c>
      <c r="J24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59" spans="1:10">
      <c r="A2459" t="s">
        <v>506</v>
      </c>
      <c r="B2459" t="str">
        <f t="shared" si="156"/>
        <v>US</v>
      </c>
      <c r="C2459" t="str">
        <f t="shared" si="157"/>
        <v>032</v>
      </c>
      <c r="D2459" t="str">
        <f t="shared" si="158"/>
        <v>7002</v>
      </c>
      <c r="E2459" t="str">
        <f t="shared" si="159"/>
        <v>N</v>
      </c>
      <c r="F2459" t="s">
        <v>7791</v>
      </c>
      <c r="G2459" t="s">
        <v>7792</v>
      </c>
      <c r="H2459" t="s">
        <v>9153</v>
      </c>
      <c r="J24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60" spans="1:10">
      <c r="A2460" t="s">
        <v>453</v>
      </c>
      <c r="B2460" t="str">
        <f t="shared" si="156"/>
        <v>DE</v>
      </c>
      <c r="C2460" t="str">
        <f t="shared" si="157"/>
        <v>041</v>
      </c>
      <c r="D2460" t="str">
        <f t="shared" si="158"/>
        <v>0399</v>
      </c>
      <c r="E2460" t="str">
        <f t="shared" si="159"/>
        <v>N</v>
      </c>
      <c r="F2460" t="s">
        <v>7783</v>
      </c>
      <c r="G2460" t="s">
        <v>7784</v>
      </c>
      <c r="H2460" t="s">
        <v>9154</v>
      </c>
      <c r="J24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461" spans="1:10">
      <c r="A2461" t="s">
        <v>57</v>
      </c>
      <c r="B2461" t="str">
        <f t="shared" si="156"/>
        <v>GB</v>
      </c>
      <c r="C2461" t="str">
        <f t="shared" si="157"/>
        <v>021</v>
      </c>
      <c r="D2461" t="str">
        <f t="shared" si="158"/>
        <v>7103</v>
      </c>
      <c r="E2461" t="str">
        <f t="shared" si="159"/>
        <v>N</v>
      </c>
      <c r="F2461" t="s">
        <v>7789</v>
      </c>
      <c r="G2461" t="s">
        <v>7790</v>
      </c>
      <c r="H2461" t="s">
        <v>9154</v>
      </c>
      <c r="J24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62" spans="1:10">
      <c r="A2462" t="s">
        <v>1804</v>
      </c>
      <c r="B2462" t="str">
        <f t="shared" si="156"/>
        <v>US</v>
      </c>
      <c r="C2462" t="str">
        <f t="shared" si="157"/>
        <v>152</v>
      </c>
      <c r="D2462" t="str">
        <f t="shared" si="158"/>
        <v>2220</v>
      </c>
      <c r="E2462" t="str">
        <f t="shared" si="159"/>
        <v>M</v>
      </c>
      <c r="F2462" t="s">
        <v>7789</v>
      </c>
      <c r="G2462" t="s">
        <v>7790</v>
      </c>
      <c r="H2462" t="s">
        <v>9154</v>
      </c>
      <c r="J24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63" spans="1:10">
      <c r="A2463" t="s">
        <v>558</v>
      </c>
      <c r="B2463" t="str">
        <f t="shared" ref="B2463:B2526" si="160">LEFT(A2463,2)</f>
        <v>GB</v>
      </c>
      <c r="C2463" t="str">
        <f t="shared" ref="C2463:C2526" si="161">MID(A2463,4,3)</f>
        <v>024</v>
      </c>
      <c r="D2463" t="str">
        <f t="shared" ref="D2463:D2526" si="162">MID(A2463,8,4)</f>
        <v>7406</v>
      </c>
      <c r="E2463" t="str">
        <f t="shared" ref="E2463:E2526" si="163">MID(A2463,13,1)</f>
        <v>N</v>
      </c>
      <c r="F2463" t="s">
        <v>7783</v>
      </c>
      <c r="G2463" t="s">
        <v>7784</v>
      </c>
      <c r="H2463" t="s">
        <v>9155</v>
      </c>
      <c r="J24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464" spans="1:10">
      <c r="A2464" t="s">
        <v>1747</v>
      </c>
      <c r="B2464" t="str">
        <f t="shared" si="160"/>
        <v>GB</v>
      </c>
      <c r="C2464" t="str">
        <f t="shared" si="161"/>
        <v>025</v>
      </c>
      <c r="D2464" t="str">
        <f t="shared" si="162"/>
        <v>8513</v>
      </c>
      <c r="E2464" t="str">
        <f t="shared" si="163"/>
        <v>M</v>
      </c>
      <c r="F2464" t="s">
        <v>7791</v>
      </c>
      <c r="G2464" t="s">
        <v>7792</v>
      </c>
      <c r="H2464" t="s">
        <v>9155</v>
      </c>
      <c r="J24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65" spans="1:10">
      <c r="A2465" t="s">
        <v>1682</v>
      </c>
      <c r="B2465" t="str">
        <f t="shared" si="160"/>
        <v>US</v>
      </c>
      <c r="C2465" t="str">
        <f t="shared" si="161"/>
        <v>032</v>
      </c>
      <c r="D2465" t="str">
        <f t="shared" si="162"/>
        <v>7125</v>
      </c>
      <c r="E2465" t="str">
        <f t="shared" si="163"/>
        <v>M</v>
      </c>
      <c r="F2465" t="s">
        <v>7791</v>
      </c>
      <c r="G2465" t="s">
        <v>7792</v>
      </c>
      <c r="H2465" t="s">
        <v>9155</v>
      </c>
      <c r="J24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66" spans="1:10">
      <c r="A2466" t="s">
        <v>1878</v>
      </c>
      <c r="B2466" t="str">
        <f t="shared" si="160"/>
        <v>US</v>
      </c>
      <c r="C2466" t="str">
        <f t="shared" si="161"/>
        <v>034</v>
      </c>
      <c r="D2466" t="str">
        <f t="shared" si="162"/>
        <v>8001</v>
      </c>
      <c r="E2466" t="str">
        <f t="shared" si="163"/>
        <v>N</v>
      </c>
      <c r="F2466" t="s">
        <v>7791</v>
      </c>
      <c r="G2466" t="s">
        <v>7792</v>
      </c>
      <c r="H2466" t="s">
        <v>9155</v>
      </c>
      <c r="J24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67" spans="1:10">
      <c r="A2467" t="s">
        <v>2619</v>
      </c>
      <c r="B2467" t="str">
        <f t="shared" si="160"/>
        <v>IL</v>
      </c>
      <c r="C2467" t="str">
        <f t="shared" si="161"/>
        <v>011</v>
      </c>
      <c r="D2467" t="str">
        <f t="shared" si="162"/>
        <v>1404</v>
      </c>
      <c r="E2467" t="str">
        <f t="shared" si="163"/>
        <v>N</v>
      </c>
      <c r="F2467" t="s">
        <v>7789</v>
      </c>
      <c r="G2467" t="s">
        <v>7790</v>
      </c>
      <c r="H2467" t="s">
        <v>9156</v>
      </c>
      <c r="J24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68" spans="1:10">
      <c r="A2468" t="s">
        <v>91</v>
      </c>
      <c r="B2468" t="str">
        <f t="shared" si="160"/>
        <v>IL</v>
      </c>
      <c r="C2468" t="str">
        <f t="shared" si="161"/>
        <v>016</v>
      </c>
      <c r="D2468" t="str">
        <f t="shared" si="162"/>
        <v>1100</v>
      </c>
      <c r="E2468" t="str">
        <f t="shared" si="163"/>
        <v>N</v>
      </c>
      <c r="F2468" t="s">
        <v>7789</v>
      </c>
      <c r="G2468" t="s">
        <v>7790</v>
      </c>
      <c r="H2468" t="s">
        <v>9156</v>
      </c>
      <c r="J24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69" spans="1:10">
      <c r="A2469" t="s">
        <v>962</v>
      </c>
      <c r="B2469" t="str">
        <f t="shared" si="160"/>
        <v>GB</v>
      </c>
      <c r="C2469" t="str">
        <f t="shared" si="161"/>
        <v>025</v>
      </c>
      <c r="D2469" t="str">
        <f t="shared" si="162"/>
        <v>8510</v>
      </c>
      <c r="E2469" t="str">
        <f t="shared" si="163"/>
        <v>M</v>
      </c>
      <c r="F2469" t="s">
        <v>7789</v>
      </c>
      <c r="G2469" t="s">
        <v>7790</v>
      </c>
      <c r="H2469" t="s">
        <v>9157</v>
      </c>
      <c r="J24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70" spans="1:10">
      <c r="A2470" t="s">
        <v>496</v>
      </c>
      <c r="B2470" t="str">
        <f t="shared" si="160"/>
        <v>US</v>
      </c>
      <c r="C2470" t="str">
        <f t="shared" si="161"/>
        <v>031</v>
      </c>
      <c r="D2470" t="str">
        <f t="shared" si="162"/>
        <v>6000</v>
      </c>
      <c r="E2470" t="str">
        <f t="shared" si="163"/>
        <v>N</v>
      </c>
      <c r="F2470" t="s">
        <v>7791</v>
      </c>
      <c r="G2470" t="s">
        <v>7792</v>
      </c>
      <c r="H2470" t="s">
        <v>9157</v>
      </c>
      <c r="J24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71" spans="1:10">
      <c r="A2471" t="s">
        <v>408</v>
      </c>
      <c r="B2471" t="str">
        <f t="shared" si="160"/>
        <v>GB</v>
      </c>
      <c r="C2471" t="str">
        <f t="shared" si="161"/>
        <v>025</v>
      </c>
      <c r="D2471" t="str">
        <f t="shared" si="162"/>
        <v>7507</v>
      </c>
      <c r="E2471" t="str">
        <f t="shared" si="163"/>
        <v>N</v>
      </c>
      <c r="F2471" t="s">
        <v>7791</v>
      </c>
      <c r="G2471" t="s">
        <v>7792</v>
      </c>
      <c r="H2471" t="s">
        <v>9158</v>
      </c>
      <c r="J24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72" spans="1:10">
      <c r="A2472" t="s">
        <v>1514</v>
      </c>
      <c r="B2472" t="str">
        <f t="shared" si="160"/>
        <v>IL</v>
      </c>
      <c r="C2472" t="str">
        <f t="shared" si="161"/>
        <v>011</v>
      </c>
      <c r="D2472" t="str">
        <f t="shared" si="162"/>
        <v>1410</v>
      </c>
      <c r="E2472" t="str">
        <f t="shared" si="163"/>
        <v>N</v>
      </c>
      <c r="F2472" t="s">
        <v>7789</v>
      </c>
      <c r="G2472" t="s">
        <v>7790</v>
      </c>
      <c r="H2472" t="s">
        <v>9158</v>
      </c>
      <c r="J24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73" spans="1:10">
      <c r="A2473" t="s">
        <v>1683</v>
      </c>
      <c r="B2473" t="str">
        <f t="shared" si="160"/>
        <v>US</v>
      </c>
      <c r="C2473" t="str">
        <f t="shared" si="161"/>
        <v>032</v>
      </c>
      <c r="D2473" t="str">
        <f t="shared" si="162"/>
        <v>7126</v>
      </c>
      <c r="E2473" t="str">
        <f t="shared" si="163"/>
        <v>M</v>
      </c>
      <c r="F2473" t="s">
        <v>7783</v>
      </c>
      <c r="G2473" t="s">
        <v>7784</v>
      </c>
      <c r="H2473" t="s">
        <v>9159</v>
      </c>
      <c r="J24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474" spans="1:10">
      <c r="A2474" t="s">
        <v>416</v>
      </c>
      <c r="B2474" t="str">
        <f t="shared" si="160"/>
        <v>GB</v>
      </c>
      <c r="C2474" t="str">
        <f t="shared" si="161"/>
        <v>029</v>
      </c>
      <c r="D2474" t="str">
        <f t="shared" si="162"/>
        <v>7904</v>
      </c>
      <c r="E2474" t="str">
        <f t="shared" si="163"/>
        <v>N</v>
      </c>
      <c r="F2474" t="s">
        <v>7783</v>
      </c>
      <c r="G2474" t="s">
        <v>7784</v>
      </c>
      <c r="H2474" t="s">
        <v>9160</v>
      </c>
      <c r="J24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475" spans="1:10">
      <c r="A2475" t="s">
        <v>1641</v>
      </c>
      <c r="B2475" t="str">
        <f t="shared" si="160"/>
        <v>US</v>
      </c>
      <c r="C2475" t="str">
        <f t="shared" si="161"/>
        <v>031</v>
      </c>
      <c r="D2475" t="str">
        <f t="shared" si="162"/>
        <v>6100</v>
      </c>
      <c r="E2475" t="str">
        <f t="shared" si="163"/>
        <v>M</v>
      </c>
      <c r="F2475" t="s">
        <v>7791</v>
      </c>
      <c r="G2475" t="s">
        <v>7792</v>
      </c>
      <c r="H2475" t="s">
        <v>9160</v>
      </c>
      <c r="J24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76" spans="1:10">
      <c r="A2476" t="s">
        <v>695</v>
      </c>
      <c r="B2476" t="str">
        <f t="shared" si="160"/>
        <v>GB</v>
      </c>
      <c r="C2476" t="str">
        <f t="shared" si="161"/>
        <v>020</v>
      </c>
      <c r="D2476" t="str">
        <f t="shared" si="162"/>
        <v>7007</v>
      </c>
      <c r="E2476" t="str">
        <f t="shared" si="163"/>
        <v>N</v>
      </c>
      <c r="F2476" t="s">
        <v>7791</v>
      </c>
      <c r="G2476" t="s">
        <v>7792</v>
      </c>
      <c r="H2476" t="s">
        <v>9161</v>
      </c>
      <c r="J24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77" spans="1:10">
      <c r="A2477" t="s">
        <v>226</v>
      </c>
      <c r="B2477" t="str">
        <f t="shared" si="160"/>
        <v>GB</v>
      </c>
      <c r="C2477" t="str">
        <f t="shared" si="161"/>
        <v>025</v>
      </c>
      <c r="D2477" t="str">
        <f t="shared" si="162"/>
        <v>7505</v>
      </c>
      <c r="E2477" t="str">
        <f t="shared" si="163"/>
        <v>N</v>
      </c>
      <c r="F2477" t="s">
        <v>7791</v>
      </c>
      <c r="G2477" t="s">
        <v>7792</v>
      </c>
      <c r="H2477" t="s">
        <v>9161</v>
      </c>
      <c r="J24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78" spans="1:10">
      <c r="A2478" t="s">
        <v>417</v>
      </c>
      <c r="B2478" t="str">
        <f t="shared" si="160"/>
        <v>GB</v>
      </c>
      <c r="C2478" t="str">
        <f t="shared" si="161"/>
        <v>029</v>
      </c>
      <c r="D2478" t="str">
        <f t="shared" si="162"/>
        <v>7906</v>
      </c>
      <c r="E2478" t="str">
        <f t="shared" si="163"/>
        <v>N</v>
      </c>
      <c r="F2478" t="s">
        <v>7783</v>
      </c>
      <c r="G2478" t="s">
        <v>7784</v>
      </c>
      <c r="H2478" t="s">
        <v>9161</v>
      </c>
      <c r="J24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479" spans="1:10">
      <c r="A2479" t="s">
        <v>1107</v>
      </c>
      <c r="B2479" t="str">
        <f t="shared" si="160"/>
        <v>IL</v>
      </c>
      <c r="C2479" t="str">
        <f t="shared" si="161"/>
        <v>001</v>
      </c>
      <c r="D2479" t="str">
        <f t="shared" si="162"/>
        <v>3003</v>
      </c>
      <c r="E2479" t="str">
        <f t="shared" si="163"/>
        <v>S</v>
      </c>
      <c r="F2479" t="s">
        <v>7791</v>
      </c>
      <c r="G2479" t="s">
        <v>7792</v>
      </c>
      <c r="H2479" t="s">
        <v>9162</v>
      </c>
      <c r="J24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0" spans="1:10">
      <c r="A2480" t="s">
        <v>101</v>
      </c>
      <c r="B2480" t="str">
        <f t="shared" si="160"/>
        <v>IL</v>
      </c>
      <c r="C2480" t="str">
        <f t="shared" si="161"/>
        <v>016</v>
      </c>
      <c r="D2480" t="str">
        <f t="shared" si="162"/>
        <v>1106</v>
      </c>
      <c r="E2480" t="str">
        <f t="shared" si="163"/>
        <v>N</v>
      </c>
      <c r="F2480" t="s">
        <v>7783</v>
      </c>
      <c r="G2480" t="s">
        <v>7784</v>
      </c>
      <c r="H2480" t="s">
        <v>9162</v>
      </c>
      <c r="J24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1" spans="1:10">
      <c r="A2481" t="s">
        <v>869</v>
      </c>
      <c r="B2481" t="str">
        <f t="shared" si="160"/>
        <v>GB</v>
      </c>
      <c r="C2481" t="str">
        <f t="shared" si="161"/>
        <v>021</v>
      </c>
      <c r="D2481" t="str">
        <f t="shared" si="162"/>
        <v>7109</v>
      </c>
      <c r="E2481" t="str">
        <f t="shared" si="163"/>
        <v>N</v>
      </c>
      <c r="F2481" t="s">
        <v>7783</v>
      </c>
      <c r="G2481" t="s">
        <v>7784</v>
      </c>
      <c r="H2481" t="s">
        <v>9163</v>
      </c>
      <c r="J24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2" spans="1:10">
      <c r="A2482" t="s">
        <v>1744</v>
      </c>
      <c r="B2482" t="str">
        <f t="shared" si="160"/>
        <v>GB</v>
      </c>
      <c r="C2482" t="str">
        <f t="shared" si="161"/>
        <v>023</v>
      </c>
      <c r="D2482" t="str">
        <f t="shared" si="162"/>
        <v>8301</v>
      </c>
      <c r="E2482" t="str">
        <f t="shared" si="163"/>
        <v>M</v>
      </c>
      <c r="F2482" t="s">
        <v>7789</v>
      </c>
      <c r="G2482" t="s">
        <v>7790</v>
      </c>
      <c r="H2482" t="s">
        <v>9163</v>
      </c>
      <c r="J24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83" spans="1:10">
      <c r="A2483" t="s">
        <v>228</v>
      </c>
      <c r="B2483" t="str">
        <f t="shared" si="160"/>
        <v>GB</v>
      </c>
      <c r="C2483" t="str">
        <f t="shared" si="161"/>
        <v>025</v>
      </c>
      <c r="D2483" t="str">
        <f t="shared" si="162"/>
        <v>7506</v>
      </c>
      <c r="E2483" t="str">
        <f t="shared" si="163"/>
        <v>N</v>
      </c>
      <c r="F2483" t="s">
        <v>7791</v>
      </c>
      <c r="G2483" t="s">
        <v>7792</v>
      </c>
      <c r="H2483" t="s">
        <v>9163</v>
      </c>
      <c r="J24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2484" spans="1:10">
      <c r="A2484" t="s">
        <v>1746</v>
      </c>
      <c r="B2484" t="str">
        <f t="shared" si="160"/>
        <v>GB</v>
      </c>
      <c r="C2484" t="str">
        <f t="shared" si="161"/>
        <v>025</v>
      </c>
      <c r="D2484" t="str">
        <f t="shared" si="162"/>
        <v>8511</v>
      </c>
      <c r="E2484" t="str">
        <f t="shared" si="163"/>
        <v>M</v>
      </c>
      <c r="F2484" t="s">
        <v>7789</v>
      </c>
      <c r="G2484" t="s">
        <v>7790</v>
      </c>
      <c r="H2484" t="s">
        <v>9163</v>
      </c>
      <c r="J24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85" spans="1:10">
      <c r="A2485" t="s">
        <v>869</v>
      </c>
      <c r="B2485" t="str">
        <f t="shared" si="160"/>
        <v>GB</v>
      </c>
      <c r="C2485" t="str">
        <f t="shared" si="161"/>
        <v>021</v>
      </c>
      <c r="D2485" t="str">
        <f t="shared" si="162"/>
        <v>7109</v>
      </c>
      <c r="E2485" t="str">
        <f t="shared" si="163"/>
        <v>N</v>
      </c>
      <c r="F2485" t="s">
        <v>7791</v>
      </c>
      <c r="G2485" t="s">
        <v>7792</v>
      </c>
      <c r="H2485" t="s">
        <v>9164</v>
      </c>
      <c r="J24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6" spans="1:10">
      <c r="A2486" t="s">
        <v>559</v>
      </c>
      <c r="B2486" t="str">
        <f t="shared" si="160"/>
        <v>GB</v>
      </c>
      <c r="C2486" t="str">
        <f t="shared" si="161"/>
        <v>051</v>
      </c>
      <c r="D2486" t="str">
        <f t="shared" si="162"/>
        <v>7190</v>
      </c>
      <c r="E2486" t="str">
        <f t="shared" si="163"/>
        <v>N</v>
      </c>
      <c r="F2486" t="s">
        <v>7791</v>
      </c>
      <c r="G2486" t="s">
        <v>7792</v>
      </c>
      <c r="H2486" t="s">
        <v>9164</v>
      </c>
      <c r="J24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7" spans="1:10">
      <c r="A2487" t="s">
        <v>1644</v>
      </c>
      <c r="B2487" t="str">
        <f t="shared" si="160"/>
        <v>US</v>
      </c>
      <c r="C2487" t="str">
        <f t="shared" si="161"/>
        <v>031</v>
      </c>
      <c r="D2487" t="str">
        <f t="shared" si="162"/>
        <v>6200</v>
      </c>
      <c r="E2487" t="str">
        <f t="shared" si="163"/>
        <v>S</v>
      </c>
      <c r="F2487" t="s">
        <v>7789</v>
      </c>
      <c r="G2487" t="s">
        <v>7790</v>
      </c>
      <c r="H2487" t="s">
        <v>9164</v>
      </c>
      <c r="J24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88" spans="1:10">
      <c r="A2488" t="s">
        <v>1644</v>
      </c>
      <c r="B2488" t="str">
        <f t="shared" si="160"/>
        <v>US</v>
      </c>
      <c r="C2488" t="str">
        <f t="shared" si="161"/>
        <v>031</v>
      </c>
      <c r="D2488" t="str">
        <f t="shared" si="162"/>
        <v>6200</v>
      </c>
      <c r="E2488" t="str">
        <f t="shared" si="163"/>
        <v>S</v>
      </c>
      <c r="F2488" t="s">
        <v>7791</v>
      </c>
      <c r="G2488" t="s">
        <v>7792</v>
      </c>
      <c r="H2488" t="s">
        <v>9164</v>
      </c>
      <c r="J24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89" spans="1:10">
      <c r="A2489" t="s">
        <v>1762</v>
      </c>
      <c r="B2489" t="str">
        <f t="shared" si="160"/>
        <v>US</v>
      </c>
      <c r="C2489" t="str">
        <f t="shared" si="161"/>
        <v>032</v>
      </c>
      <c r="D2489" t="str">
        <f t="shared" si="162"/>
        <v>7127</v>
      </c>
      <c r="E2489" t="str">
        <f t="shared" si="163"/>
        <v>M</v>
      </c>
      <c r="F2489" t="s">
        <v>7783</v>
      </c>
      <c r="G2489" t="s">
        <v>7784</v>
      </c>
      <c r="H2489" t="s">
        <v>9164</v>
      </c>
      <c r="J24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490" spans="1:10">
      <c r="A2490" t="s">
        <v>2601</v>
      </c>
      <c r="B2490" t="str">
        <f t="shared" si="160"/>
        <v>US</v>
      </c>
      <c r="C2490" t="str">
        <f t="shared" si="161"/>
        <v>151</v>
      </c>
      <c r="D2490" t="str">
        <f t="shared" si="162"/>
        <v>1113</v>
      </c>
      <c r="E2490" t="str">
        <f t="shared" si="163"/>
        <v>N</v>
      </c>
      <c r="F2490" t="s">
        <v>7791</v>
      </c>
      <c r="G2490" t="s">
        <v>7792</v>
      </c>
      <c r="H2490" t="s">
        <v>9164</v>
      </c>
      <c r="J24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91" spans="1:10">
      <c r="A2491" t="s">
        <v>985</v>
      </c>
      <c r="B2491" t="str">
        <f t="shared" si="160"/>
        <v>GB</v>
      </c>
      <c r="C2491" t="str">
        <f t="shared" si="161"/>
        <v>025</v>
      </c>
      <c r="D2491" t="str">
        <f t="shared" si="162"/>
        <v>9501</v>
      </c>
      <c r="E2491" t="str">
        <f t="shared" si="163"/>
        <v>S</v>
      </c>
      <c r="F2491" t="s">
        <v>7789</v>
      </c>
      <c r="G2491" t="s">
        <v>7790</v>
      </c>
      <c r="H2491" t="s">
        <v>9165</v>
      </c>
      <c r="J24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492" spans="1:10">
      <c r="A2492" t="s">
        <v>709</v>
      </c>
      <c r="B2492" t="str">
        <f t="shared" si="160"/>
        <v>IL</v>
      </c>
      <c r="C2492" t="str">
        <f t="shared" si="161"/>
        <v>013</v>
      </c>
      <c r="D2492" t="str">
        <f t="shared" si="162"/>
        <v>1812</v>
      </c>
      <c r="E2492" t="str">
        <f t="shared" si="163"/>
        <v>N</v>
      </c>
      <c r="F2492" t="s">
        <v>7791</v>
      </c>
      <c r="G2492" t="s">
        <v>7792</v>
      </c>
      <c r="H2492" t="s">
        <v>9165</v>
      </c>
      <c r="J24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93" spans="1:10">
      <c r="A2493" t="s">
        <v>712</v>
      </c>
      <c r="B2493" t="str">
        <f t="shared" si="160"/>
        <v>US</v>
      </c>
      <c r="C2493" t="str">
        <f t="shared" si="161"/>
        <v>032</v>
      </c>
      <c r="D2493" t="str">
        <f t="shared" si="162"/>
        <v>7003</v>
      </c>
      <c r="E2493" t="str">
        <f t="shared" si="163"/>
        <v>N</v>
      </c>
      <c r="F2493" t="s">
        <v>7783</v>
      </c>
      <c r="G2493" t="s">
        <v>7784</v>
      </c>
      <c r="H2493" t="s">
        <v>9165</v>
      </c>
      <c r="J24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494" spans="1:10">
      <c r="A2494" t="s">
        <v>510</v>
      </c>
      <c r="B2494" t="str">
        <f t="shared" si="160"/>
        <v>US</v>
      </c>
      <c r="C2494" t="str">
        <f t="shared" si="161"/>
        <v>034</v>
      </c>
      <c r="D2494" t="str">
        <f t="shared" si="162"/>
        <v>8005</v>
      </c>
      <c r="E2494" t="str">
        <f t="shared" si="163"/>
        <v>N</v>
      </c>
      <c r="F2494" t="s">
        <v>7791</v>
      </c>
      <c r="G2494" t="s">
        <v>7792</v>
      </c>
      <c r="H2494" t="s">
        <v>9165</v>
      </c>
      <c r="J24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495" spans="1:10">
      <c r="A2495" t="s">
        <v>868</v>
      </c>
      <c r="B2495" t="str">
        <f t="shared" si="160"/>
        <v>GB</v>
      </c>
      <c r="C2495" t="str">
        <f t="shared" si="161"/>
        <v>021</v>
      </c>
      <c r="D2495" t="str">
        <f t="shared" si="162"/>
        <v>7108</v>
      </c>
      <c r="E2495" t="str">
        <f t="shared" si="163"/>
        <v>N</v>
      </c>
      <c r="F2495" t="s">
        <v>7783</v>
      </c>
      <c r="G2495" t="s">
        <v>7784</v>
      </c>
      <c r="H2495" t="s">
        <v>9166</v>
      </c>
      <c r="J24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96" spans="1:10">
      <c r="A2496" t="s">
        <v>700</v>
      </c>
      <c r="B2496" t="str">
        <f t="shared" si="160"/>
        <v>GB</v>
      </c>
      <c r="C2496" t="str">
        <f t="shared" si="161"/>
        <v>021</v>
      </c>
      <c r="D2496" t="str">
        <f t="shared" si="162"/>
        <v>7110</v>
      </c>
      <c r="E2496" t="str">
        <f t="shared" si="163"/>
        <v>N</v>
      </c>
      <c r="F2496" t="s">
        <v>7783</v>
      </c>
      <c r="G2496" t="s">
        <v>7784</v>
      </c>
      <c r="H2496" t="s">
        <v>9166</v>
      </c>
      <c r="J24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497" spans="1:10">
      <c r="A2497" t="s">
        <v>477</v>
      </c>
      <c r="B2497" t="str">
        <f t="shared" si="160"/>
        <v>GB</v>
      </c>
      <c r="C2497" t="str">
        <f t="shared" si="161"/>
        <v>026</v>
      </c>
      <c r="D2497" t="str">
        <f t="shared" si="162"/>
        <v>7600</v>
      </c>
      <c r="E2497" t="str">
        <f t="shared" si="163"/>
        <v>N</v>
      </c>
      <c r="F2497" t="s">
        <v>7791</v>
      </c>
      <c r="G2497" t="s">
        <v>7792</v>
      </c>
      <c r="H2497" t="s">
        <v>9166</v>
      </c>
      <c r="J24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98" spans="1:10">
      <c r="A2498" t="s">
        <v>230</v>
      </c>
      <c r="B2498" t="str">
        <f t="shared" si="160"/>
        <v>GB</v>
      </c>
      <c r="C2498" t="str">
        <f t="shared" si="161"/>
        <v>026</v>
      </c>
      <c r="D2498" t="str">
        <f t="shared" si="162"/>
        <v>7601</v>
      </c>
      <c r="E2498" t="str">
        <f t="shared" si="163"/>
        <v>N</v>
      </c>
      <c r="F2498" t="s">
        <v>7783</v>
      </c>
      <c r="G2498" t="s">
        <v>7784</v>
      </c>
      <c r="H2498" t="s">
        <v>9166</v>
      </c>
      <c r="J24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499" spans="1:10">
      <c r="A2499" t="s">
        <v>1806</v>
      </c>
      <c r="B2499" t="str">
        <f t="shared" si="160"/>
        <v>US</v>
      </c>
      <c r="C2499" t="str">
        <f t="shared" si="161"/>
        <v>152</v>
      </c>
      <c r="D2499" t="str">
        <f t="shared" si="162"/>
        <v>2221</v>
      </c>
      <c r="E2499" t="str">
        <f t="shared" si="163"/>
        <v>M</v>
      </c>
      <c r="F2499" t="s">
        <v>7783</v>
      </c>
      <c r="G2499" t="s">
        <v>7784</v>
      </c>
      <c r="H2499" t="s">
        <v>9166</v>
      </c>
      <c r="J24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500" spans="1:10">
      <c r="A2500" t="s">
        <v>587</v>
      </c>
      <c r="B2500" t="str">
        <f t="shared" si="160"/>
        <v>GB</v>
      </c>
      <c r="C2500" t="str">
        <f t="shared" si="161"/>
        <v>029</v>
      </c>
      <c r="D2500" t="str">
        <f t="shared" si="162"/>
        <v>7903</v>
      </c>
      <c r="E2500" t="str">
        <f t="shared" si="163"/>
        <v>N</v>
      </c>
      <c r="F2500" t="s">
        <v>7791</v>
      </c>
      <c r="G2500" t="s">
        <v>7792</v>
      </c>
      <c r="H2500" t="s">
        <v>9167</v>
      </c>
      <c r="J25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01" spans="1:10">
      <c r="A2501" t="s">
        <v>1592</v>
      </c>
      <c r="B2501" t="str">
        <f t="shared" si="160"/>
        <v>IL</v>
      </c>
      <c r="C2501" t="str">
        <f t="shared" si="161"/>
        <v>014</v>
      </c>
      <c r="D2501" t="str">
        <f t="shared" si="162"/>
        <v>1915</v>
      </c>
      <c r="E2501" t="str">
        <f t="shared" si="163"/>
        <v>N</v>
      </c>
      <c r="F2501" t="s">
        <v>7783</v>
      </c>
      <c r="G2501" t="s">
        <v>7784</v>
      </c>
      <c r="H2501" t="s">
        <v>9168</v>
      </c>
      <c r="J25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02" spans="1:10">
      <c r="A2502" t="s">
        <v>100</v>
      </c>
      <c r="B2502" t="str">
        <f t="shared" si="160"/>
        <v>IL</v>
      </c>
      <c r="C2502" t="str">
        <f t="shared" si="161"/>
        <v>016</v>
      </c>
      <c r="D2502" t="str">
        <f t="shared" si="162"/>
        <v>1105</v>
      </c>
      <c r="E2502" t="str">
        <f t="shared" si="163"/>
        <v>N</v>
      </c>
      <c r="F2502" t="s">
        <v>7791</v>
      </c>
      <c r="G2502" t="s">
        <v>7792</v>
      </c>
      <c r="H2502" t="s">
        <v>9169</v>
      </c>
      <c r="J25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503" spans="1:10">
      <c r="A2503" t="s">
        <v>501</v>
      </c>
      <c r="B2503" t="str">
        <f t="shared" si="160"/>
        <v>US</v>
      </c>
      <c r="C2503" t="str">
        <f t="shared" si="161"/>
        <v>031</v>
      </c>
      <c r="D2503" t="str">
        <f t="shared" si="162"/>
        <v>6001</v>
      </c>
      <c r="E2503" t="str">
        <f t="shared" si="163"/>
        <v>N</v>
      </c>
      <c r="F2503" t="s">
        <v>7783</v>
      </c>
      <c r="G2503" t="s">
        <v>7784</v>
      </c>
      <c r="H2503" t="s">
        <v>9169</v>
      </c>
      <c r="J25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504" spans="1:10">
      <c r="A2504" t="s">
        <v>103</v>
      </c>
      <c r="B2504" t="str">
        <f t="shared" si="160"/>
        <v>IL</v>
      </c>
      <c r="C2504" t="str">
        <f t="shared" si="161"/>
        <v>016</v>
      </c>
      <c r="D2504" t="str">
        <f t="shared" si="162"/>
        <v>1107</v>
      </c>
      <c r="E2504" t="str">
        <f t="shared" si="163"/>
        <v>N</v>
      </c>
      <c r="F2504" t="s">
        <v>7783</v>
      </c>
      <c r="G2504" t="s">
        <v>7784</v>
      </c>
      <c r="H2504" t="s">
        <v>9170</v>
      </c>
      <c r="J25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05" spans="1:10">
      <c r="A2505" t="s">
        <v>720</v>
      </c>
      <c r="B2505" t="str">
        <f t="shared" si="160"/>
        <v>GB</v>
      </c>
      <c r="C2505" t="str">
        <f t="shared" si="161"/>
        <v>027</v>
      </c>
      <c r="D2505" t="str">
        <f t="shared" si="162"/>
        <v>7700</v>
      </c>
      <c r="E2505" t="str">
        <f t="shared" si="163"/>
        <v>N</v>
      </c>
      <c r="F2505" t="s">
        <v>7791</v>
      </c>
      <c r="G2505" t="s">
        <v>7792</v>
      </c>
      <c r="H2505" t="s">
        <v>9171</v>
      </c>
      <c r="J25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06" spans="1:10">
      <c r="A2506" t="s">
        <v>231</v>
      </c>
      <c r="B2506" t="str">
        <f t="shared" si="160"/>
        <v>GB</v>
      </c>
      <c r="C2506" t="str">
        <f t="shared" si="161"/>
        <v>028</v>
      </c>
      <c r="D2506" t="str">
        <f t="shared" si="162"/>
        <v>7801</v>
      </c>
      <c r="E2506" t="str">
        <f t="shared" si="163"/>
        <v>N</v>
      </c>
      <c r="F2506" t="s">
        <v>7789</v>
      </c>
      <c r="G2506" t="s">
        <v>7790</v>
      </c>
      <c r="H2506" t="s">
        <v>9171</v>
      </c>
      <c r="J25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07" spans="1:10">
      <c r="A2507" t="s">
        <v>488</v>
      </c>
      <c r="B2507" t="str">
        <f t="shared" si="160"/>
        <v>GB</v>
      </c>
      <c r="C2507" t="str">
        <f t="shared" si="161"/>
        <v>027</v>
      </c>
      <c r="D2507" t="str">
        <f t="shared" si="162"/>
        <v>7702</v>
      </c>
      <c r="E2507" t="str">
        <f t="shared" si="163"/>
        <v>N</v>
      </c>
      <c r="F2507" t="s">
        <v>7783</v>
      </c>
      <c r="G2507" t="s">
        <v>7784</v>
      </c>
      <c r="H2507" t="s">
        <v>9172</v>
      </c>
      <c r="J25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508" spans="1:10">
      <c r="A2508" t="s">
        <v>477</v>
      </c>
      <c r="B2508" t="str">
        <f t="shared" si="160"/>
        <v>GB</v>
      </c>
      <c r="C2508" t="str">
        <f t="shared" si="161"/>
        <v>026</v>
      </c>
      <c r="D2508" t="str">
        <f t="shared" si="162"/>
        <v>7600</v>
      </c>
      <c r="E2508" t="str">
        <f t="shared" si="163"/>
        <v>N</v>
      </c>
      <c r="F2508" t="s">
        <v>7789</v>
      </c>
      <c r="G2508" t="s">
        <v>7790</v>
      </c>
      <c r="H2508" t="s">
        <v>9173</v>
      </c>
      <c r="J25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09" spans="1:10">
      <c r="A2509" t="s">
        <v>240</v>
      </c>
      <c r="B2509" t="str">
        <f t="shared" si="160"/>
        <v>IL</v>
      </c>
      <c r="C2509" t="str">
        <f t="shared" si="161"/>
        <v>014</v>
      </c>
      <c r="D2509" t="str">
        <f t="shared" si="162"/>
        <v>1911</v>
      </c>
      <c r="E2509" t="str">
        <f t="shared" si="163"/>
        <v>N</v>
      </c>
      <c r="F2509" t="s">
        <v>7789</v>
      </c>
      <c r="G2509" t="s">
        <v>7790</v>
      </c>
      <c r="H2509" t="s">
        <v>9173</v>
      </c>
      <c r="J25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10" spans="1:10">
      <c r="A2510" t="s">
        <v>101</v>
      </c>
      <c r="B2510" t="str">
        <f t="shared" si="160"/>
        <v>IL</v>
      </c>
      <c r="C2510" t="str">
        <f t="shared" si="161"/>
        <v>016</v>
      </c>
      <c r="D2510" t="str">
        <f t="shared" si="162"/>
        <v>1106</v>
      </c>
      <c r="E2510" t="str">
        <f t="shared" si="163"/>
        <v>N</v>
      </c>
      <c r="F2510" t="s">
        <v>7791</v>
      </c>
      <c r="G2510" t="s">
        <v>7792</v>
      </c>
      <c r="H2510" t="s">
        <v>9173</v>
      </c>
      <c r="J25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11" spans="1:10">
      <c r="A2511" t="s">
        <v>455</v>
      </c>
      <c r="B2511" t="str">
        <f t="shared" si="160"/>
        <v>DE</v>
      </c>
      <c r="C2511" t="str">
        <f t="shared" si="161"/>
        <v>041</v>
      </c>
      <c r="D2511" t="str">
        <f t="shared" si="162"/>
        <v>0406</v>
      </c>
      <c r="E2511" t="str">
        <f t="shared" si="163"/>
        <v>N</v>
      </c>
      <c r="F2511" t="s">
        <v>7783</v>
      </c>
      <c r="G2511" t="s">
        <v>7784</v>
      </c>
      <c r="H2511" t="s">
        <v>9174</v>
      </c>
      <c r="J25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512" spans="1:10">
      <c r="A2512" t="s">
        <v>872</v>
      </c>
      <c r="B2512" t="str">
        <f t="shared" si="160"/>
        <v>GB</v>
      </c>
      <c r="C2512" t="str">
        <f t="shared" si="161"/>
        <v>021</v>
      </c>
      <c r="D2512" t="str">
        <f t="shared" si="162"/>
        <v>7111</v>
      </c>
      <c r="E2512" t="str">
        <f t="shared" si="163"/>
        <v>N</v>
      </c>
      <c r="F2512" t="s">
        <v>7783</v>
      </c>
      <c r="G2512" t="s">
        <v>7784</v>
      </c>
      <c r="H2512" t="s">
        <v>9174</v>
      </c>
      <c r="J25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13" spans="1:10">
      <c r="A2513" t="s">
        <v>476</v>
      </c>
      <c r="B2513" t="str">
        <f t="shared" si="160"/>
        <v>GB</v>
      </c>
      <c r="C2513" t="str">
        <f t="shared" si="161"/>
        <v>025</v>
      </c>
      <c r="D2513" t="str">
        <f t="shared" si="162"/>
        <v>7508</v>
      </c>
      <c r="E2513" t="str">
        <f t="shared" si="163"/>
        <v>N</v>
      </c>
      <c r="F2513" t="s">
        <v>7783</v>
      </c>
      <c r="G2513" t="s">
        <v>7784</v>
      </c>
      <c r="H2513" t="s">
        <v>9174</v>
      </c>
      <c r="J25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514" spans="1:10">
      <c r="A2514" t="s">
        <v>706</v>
      </c>
      <c r="B2514" t="str">
        <f t="shared" si="160"/>
        <v>GB</v>
      </c>
      <c r="C2514" t="str">
        <f t="shared" si="161"/>
        <v>051</v>
      </c>
      <c r="D2514" t="str">
        <f t="shared" si="162"/>
        <v>7191</v>
      </c>
      <c r="E2514" t="str">
        <f t="shared" si="163"/>
        <v>N</v>
      </c>
      <c r="F2514" t="s">
        <v>7783</v>
      </c>
      <c r="G2514" t="s">
        <v>7784</v>
      </c>
      <c r="H2514" t="s">
        <v>9174</v>
      </c>
      <c r="J25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515" spans="1:10">
      <c r="A2515" t="s">
        <v>1725</v>
      </c>
      <c r="B2515" s="23" t="str">
        <f t="shared" si="160"/>
        <v>US</v>
      </c>
      <c r="C2515" s="23" t="str">
        <f t="shared" si="161"/>
        <v>033</v>
      </c>
      <c r="D2515" s="23" t="str">
        <f t="shared" si="162"/>
        <v>9000</v>
      </c>
      <c r="E2515" s="23" t="str">
        <f t="shared" si="163"/>
        <v>N</v>
      </c>
      <c r="F2515" t="s">
        <v>7789</v>
      </c>
      <c r="G2515" t="s">
        <v>8938</v>
      </c>
      <c r="H2515" t="s">
        <v>9174</v>
      </c>
      <c r="J25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16" spans="1:10">
      <c r="A2516" t="s">
        <v>965</v>
      </c>
      <c r="B2516" t="str">
        <f t="shared" si="160"/>
        <v>IL</v>
      </c>
      <c r="C2516" t="str">
        <f t="shared" si="161"/>
        <v>014</v>
      </c>
      <c r="D2516" t="str">
        <f t="shared" si="162"/>
        <v>2901</v>
      </c>
      <c r="E2516" t="str">
        <f t="shared" si="163"/>
        <v>M</v>
      </c>
      <c r="F2516" t="s">
        <v>7789</v>
      </c>
      <c r="G2516" t="s">
        <v>7790</v>
      </c>
      <c r="H2516" t="s">
        <v>9175</v>
      </c>
      <c r="J25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17" spans="1:10">
      <c r="A2517" t="s">
        <v>1585</v>
      </c>
      <c r="B2517" t="str">
        <f t="shared" si="160"/>
        <v>US</v>
      </c>
      <c r="C2517" t="str">
        <f t="shared" si="161"/>
        <v>030</v>
      </c>
      <c r="D2517" t="str">
        <f t="shared" si="162"/>
        <v>4104</v>
      </c>
      <c r="E2517" t="str">
        <f t="shared" si="163"/>
        <v>M</v>
      </c>
      <c r="F2517" t="s">
        <v>7789</v>
      </c>
      <c r="G2517" t="s">
        <v>7790</v>
      </c>
      <c r="H2517" t="s">
        <v>9175</v>
      </c>
      <c r="J25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18" spans="1:10">
      <c r="A2518" t="s">
        <v>417</v>
      </c>
      <c r="B2518" t="str">
        <f t="shared" si="160"/>
        <v>GB</v>
      </c>
      <c r="C2518" t="str">
        <f t="shared" si="161"/>
        <v>029</v>
      </c>
      <c r="D2518" t="str">
        <f t="shared" si="162"/>
        <v>7906</v>
      </c>
      <c r="E2518" t="str">
        <f t="shared" si="163"/>
        <v>N</v>
      </c>
      <c r="F2518" t="s">
        <v>7791</v>
      </c>
      <c r="G2518" t="s">
        <v>7792</v>
      </c>
      <c r="H2518" t="s">
        <v>9176</v>
      </c>
      <c r="J25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19" spans="1:10">
      <c r="A2519" t="s">
        <v>570</v>
      </c>
      <c r="B2519" t="str">
        <f t="shared" si="160"/>
        <v>IL</v>
      </c>
      <c r="C2519" t="str">
        <f t="shared" si="161"/>
        <v>013</v>
      </c>
      <c r="D2519" t="str">
        <f t="shared" si="162"/>
        <v>1814</v>
      </c>
      <c r="E2519" t="str">
        <f t="shared" si="163"/>
        <v>N</v>
      </c>
      <c r="F2519" t="s">
        <v>7783</v>
      </c>
      <c r="G2519" t="s">
        <v>7784</v>
      </c>
      <c r="H2519" t="s">
        <v>9177</v>
      </c>
      <c r="J25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520" spans="1:10">
      <c r="A2520" t="s">
        <v>868</v>
      </c>
      <c r="B2520" t="str">
        <f t="shared" si="160"/>
        <v>GB</v>
      </c>
      <c r="C2520" t="str">
        <f t="shared" si="161"/>
        <v>021</v>
      </c>
      <c r="D2520" t="str">
        <f t="shared" si="162"/>
        <v>7108</v>
      </c>
      <c r="E2520" t="str">
        <f t="shared" si="163"/>
        <v>N</v>
      </c>
      <c r="F2520" t="s">
        <v>7791</v>
      </c>
      <c r="G2520" t="s">
        <v>7792</v>
      </c>
      <c r="H2520" t="s">
        <v>9178</v>
      </c>
      <c r="J25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521" spans="1:10">
      <c r="A2521" t="s">
        <v>700</v>
      </c>
      <c r="B2521" t="str">
        <f t="shared" si="160"/>
        <v>GB</v>
      </c>
      <c r="C2521" t="str">
        <f t="shared" si="161"/>
        <v>021</v>
      </c>
      <c r="D2521" t="str">
        <f t="shared" si="162"/>
        <v>7110</v>
      </c>
      <c r="E2521" t="str">
        <f t="shared" si="163"/>
        <v>N</v>
      </c>
      <c r="F2521" t="s">
        <v>7791</v>
      </c>
      <c r="G2521" t="s">
        <v>7792</v>
      </c>
      <c r="H2521" t="s">
        <v>9178</v>
      </c>
      <c r="J25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22" spans="1:10">
      <c r="A2522" t="s">
        <v>984</v>
      </c>
      <c r="B2522" t="str">
        <f t="shared" si="160"/>
        <v>GB</v>
      </c>
      <c r="C2522" t="str">
        <f t="shared" si="161"/>
        <v>025</v>
      </c>
      <c r="D2522" t="str">
        <f t="shared" si="162"/>
        <v>9500</v>
      </c>
      <c r="E2522" t="str">
        <f t="shared" si="163"/>
        <v>S</v>
      </c>
      <c r="F2522" t="s">
        <v>7789</v>
      </c>
      <c r="G2522" t="s">
        <v>7790</v>
      </c>
      <c r="H2522" t="s">
        <v>9179</v>
      </c>
      <c r="J25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23" spans="1:10">
      <c r="A2523" t="s">
        <v>433</v>
      </c>
      <c r="B2523" t="str">
        <f t="shared" si="160"/>
        <v>GB</v>
      </c>
      <c r="C2523" t="str">
        <f t="shared" si="161"/>
        <v>029</v>
      </c>
      <c r="D2523" t="str">
        <f t="shared" si="162"/>
        <v>7905</v>
      </c>
      <c r="E2523" t="str">
        <f t="shared" si="163"/>
        <v>N</v>
      </c>
      <c r="F2523" t="s">
        <v>7783</v>
      </c>
      <c r="G2523" t="s">
        <v>7784</v>
      </c>
      <c r="H2523" t="s">
        <v>9179</v>
      </c>
      <c r="J25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OH2023_006</v>
      </c>
    </row>
    <row r="2524" spans="1:10">
      <c r="A2524" t="s">
        <v>712</v>
      </c>
      <c r="B2524" t="str">
        <f t="shared" si="160"/>
        <v>US</v>
      </c>
      <c r="C2524" t="str">
        <f t="shared" si="161"/>
        <v>032</v>
      </c>
      <c r="D2524" t="str">
        <f t="shared" si="162"/>
        <v>7003</v>
      </c>
      <c r="E2524" t="str">
        <f t="shared" si="163"/>
        <v>N</v>
      </c>
      <c r="F2524" t="s">
        <v>7791</v>
      </c>
      <c r="G2524" t="s">
        <v>7792</v>
      </c>
      <c r="H2524" t="s">
        <v>9180</v>
      </c>
      <c r="J25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25" spans="1:10">
      <c r="A2525" t="s">
        <v>230</v>
      </c>
      <c r="B2525" t="str">
        <f t="shared" si="160"/>
        <v>GB</v>
      </c>
      <c r="C2525" t="str">
        <f t="shared" si="161"/>
        <v>026</v>
      </c>
      <c r="D2525" t="str">
        <f t="shared" si="162"/>
        <v>7601</v>
      </c>
      <c r="E2525" t="str">
        <f t="shared" si="163"/>
        <v>N</v>
      </c>
      <c r="F2525" t="s">
        <v>7791</v>
      </c>
      <c r="G2525" t="s">
        <v>7792</v>
      </c>
      <c r="H2525" t="s">
        <v>9181</v>
      </c>
      <c r="J25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526" spans="1:10">
      <c r="A2526" t="s">
        <v>499</v>
      </c>
      <c r="B2526" t="str">
        <f t="shared" si="160"/>
        <v>GB</v>
      </c>
      <c r="C2526" t="str">
        <f t="shared" si="161"/>
        <v>026</v>
      </c>
      <c r="D2526" t="str">
        <f t="shared" si="162"/>
        <v>7602</v>
      </c>
      <c r="E2526" t="str">
        <f t="shared" si="163"/>
        <v>N</v>
      </c>
      <c r="F2526" t="s">
        <v>7783</v>
      </c>
      <c r="G2526" t="s">
        <v>7784</v>
      </c>
      <c r="H2526" t="s">
        <v>9181</v>
      </c>
      <c r="J25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527" spans="1:10">
      <c r="A2527" t="s">
        <v>1806</v>
      </c>
      <c r="B2527" t="str">
        <f t="shared" ref="B2527:B2590" si="164">LEFT(A2527,2)</f>
        <v>US</v>
      </c>
      <c r="C2527" t="str">
        <f t="shared" ref="C2527:C2590" si="165">MID(A2527,4,3)</f>
        <v>152</v>
      </c>
      <c r="D2527" t="str">
        <f t="shared" ref="D2527:D2590" si="166">MID(A2527,8,4)</f>
        <v>2221</v>
      </c>
      <c r="E2527" t="str">
        <f t="shared" ref="E2527:E2590" si="167">MID(A2527,13,1)</f>
        <v>M</v>
      </c>
      <c r="F2527" t="s">
        <v>7791</v>
      </c>
      <c r="G2527" t="s">
        <v>7792</v>
      </c>
      <c r="H2527" t="s">
        <v>9181</v>
      </c>
      <c r="J25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28" spans="1:10">
      <c r="A2528" t="s">
        <v>1139</v>
      </c>
      <c r="B2528" t="str">
        <f t="shared" si="164"/>
        <v>IL</v>
      </c>
      <c r="C2528" t="str">
        <f t="shared" si="165"/>
        <v>014</v>
      </c>
      <c r="D2528" t="str">
        <f t="shared" si="166"/>
        <v>1901</v>
      </c>
      <c r="E2528" t="str">
        <f t="shared" si="167"/>
        <v>N</v>
      </c>
      <c r="F2528" t="s">
        <v>7789</v>
      </c>
      <c r="G2528" t="s">
        <v>7790</v>
      </c>
      <c r="H2528" t="s">
        <v>9182</v>
      </c>
      <c r="J25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29" spans="1:10">
      <c r="A2529" t="s">
        <v>1592</v>
      </c>
      <c r="B2529" t="str">
        <f t="shared" si="164"/>
        <v>IL</v>
      </c>
      <c r="C2529" t="str">
        <f t="shared" si="165"/>
        <v>014</v>
      </c>
      <c r="D2529" t="str">
        <f t="shared" si="166"/>
        <v>1915</v>
      </c>
      <c r="E2529" t="str">
        <f t="shared" si="167"/>
        <v>N</v>
      </c>
      <c r="F2529" t="s">
        <v>7791</v>
      </c>
      <c r="G2529" t="s">
        <v>7792</v>
      </c>
      <c r="H2529" t="s">
        <v>9182</v>
      </c>
      <c r="J25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30" spans="1:10">
      <c r="A2530" t="s">
        <v>1743</v>
      </c>
      <c r="B2530" t="str">
        <f t="shared" si="164"/>
        <v>GB</v>
      </c>
      <c r="C2530" t="str">
        <f t="shared" si="165"/>
        <v>023</v>
      </c>
      <c r="D2530" t="str">
        <f t="shared" si="166"/>
        <v>8300</v>
      </c>
      <c r="E2530" t="str">
        <f t="shared" si="167"/>
        <v>M</v>
      </c>
      <c r="F2530" t="s">
        <v>7789</v>
      </c>
      <c r="G2530" t="s">
        <v>7790</v>
      </c>
      <c r="H2530" t="s">
        <v>9183</v>
      </c>
      <c r="J25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31" spans="1:10">
      <c r="A2531" t="s">
        <v>493</v>
      </c>
      <c r="B2531" t="str">
        <f t="shared" si="164"/>
        <v>GB</v>
      </c>
      <c r="C2531" t="str">
        <f t="shared" si="165"/>
        <v>029</v>
      </c>
      <c r="D2531" t="str">
        <f t="shared" si="166"/>
        <v>7901</v>
      </c>
      <c r="E2531" t="str">
        <f t="shared" si="167"/>
        <v>N</v>
      </c>
      <c r="F2531" t="s">
        <v>7789</v>
      </c>
      <c r="G2531" t="s">
        <v>7790</v>
      </c>
      <c r="H2531" t="s">
        <v>9184</v>
      </c>
      <c r="J25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32" spans="1:10">
      <c r="A2532" t="s">
        <v>233</v>
      </c>
      <c r="B2532" t="str">
        <f t="shared" si="164"/>
        <v>GB</v>
      </c>
      <c r="C2532" t="str">
        <f t="shared" si="165"/>
        <v>028</v>
      </c>
      <c r="D2532" t="str">
        <f t="shared" si="166"/>
        <v>7803</v>
      </c>
      <c r="E2532" t="str">
        <f t="shared" si="167"/>
        <v>N</v>
      </c>
      <c r="F2532" t="s">
        <v>7783</v>
      </c>
      <c r="G2532" t="s">
        <v>7784</v>
      </c>
      <c r="H2532" t="s">
        <v>9185</v>
      </c>
      <c r="J25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33" spans="1:10">
      <c r="A2533" t="s">
        <v>494</v>
      </c>
      <c r="B2533" t="str">
        <f t="shared" si="164"/>
        <v>GB</v>
      </c>
      <c r="C2533" t="str">
        <f t="shared" si="165"/>
        <v>029</v>
      </c>
      <c r="D2533" t="str">
        <f t="shared" si="166"/>
        <v>7902</v>
      </c>
      <c r="E2533" t="str">
        <f t="shared" si="167"/>
        <v>N</v>
      </c>
      <c r="F2533" t="s">
        <v>7789</v>
      </c>
      <c r="G2533" t="s">
        <v>7790</v>
      </c>
      <c r="H2533" t="s">
        <v>9185</v>
      </c>
      <c r="J25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34" spans="1:10">
      <c r="A2534" t="s">
        <v>416</v>
      </c>
      <c r="B2534" t="str">
        <f t="shared" si="164"/>
        <v>GB</v>
      </c>
      <c r="C2534" t="str">
        <f t="shared" si="165"/>
        <v>029</v>
      </c>
      <c r="D2534" t="str">
        <f t="shared" si="166"/>
        <v>7904</v>
      </c>
      <c r="E2534" t="str">
        <f t="shared" si="167"/>
        <v>N</v>
      </c>
      <c r="F2534" t="s">
        <v>7791</v>
      </c>
      <c r="G2534" t="s">
        <v>7792</v>
      </c>
      <c r="H2534" t="s">
        <v>9185</v>
      </c>
      <c r="J25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35" spans="1:10">
      <c r="A2535" t="s">
        <v>811</v>
      </c>
      <c r="B2535" t="str">
        <f t="shared" si="164"/>
        <v>DE</v>
      </c>
      <c r="C2535" t="str">
        <f t="shared" si="165"/>
        <v>041</v>
      </c>
      <c r="D2535" t="str">
        <f t="shared" si="166"/>
        <v>9031</v>
      </c>
      <c r="E2535" t="str">
        <f t="shared" si="167"/>
        <v>S</v>
      </c>
      <c r="F2535" t="s">
        <v>7783</v>
      </c>
      <c r="G2535" t="s">
        <v>7784</v>
      </c>
      <c r="H2535" t="s">
        <v>9186</v>
      </c>
      <c r="J25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536" spans="1:10">
      <c r="A2536" t="s">
        <v>558</v>
      </c>
      <c r="B2536" t="str">
        <f t="shared" si="164"/>
        <v>GB</v>
      </c>
      <c r="C2536" t="str">
        <f t="shared" si="165"/>
        <v>024</v>
      </c>
      <c r="D2536" t="str">
        <f t="shared" si="166"/>
        <v>7406</v>
      </c>
      <c r="E2536" t="str">
        <f t="shared" si="167"/>
        <v>N</v>
      </c>
      <c r="F2536" t="s">
        <v>7791</v>
      </c>
      <c r="G2536" t="s">
        <v>7792</v>
      </c>
      <c r="H2536" t="s">
        <v>9186</v>
      </c>
      <c r="J25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37" spans="1:10">
      <c r="A2537" t="s">
        <v>963</v>
      </c>
      <c r="B2537" t="str">
        <f t="shared" si="164"/>
        <v>GB</v>
      </c>
      <c r="C2537" t="str">
        <f t="shared" si="165"/>
        <v>025</v>
      </c>
      <c r="D2537" t="str">
        <f t="shared" si="166"/>
        <v>8512</v>
      </c>
      <c r="E2537" t="str">
        <f t="shared" si="167"/>
        <v>M</v>
      </c>
      <c r="F2537" t="s">
        <v>7789</v>
      </c>
      <c r="G2537" t="s">
        <v>7790</v>
      </c>
      <c r="H2537" t="s">
        <v>9186</v>
      </c>
      <c r="J25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38" spans="1:10">
      <c r="A2538" t="s">
        <v>412</v>
      </c>
      <c r="B2538" t="str">
        <f t="shared" si="164"/>
        <v>GB</v>
      </c>
      <c r="C2538" t="str">
        <f t="shared" si="165"/>
        <v>027</v>
      </c>
      <c r="D2538" t="str">
        <f t="shared" si="166"/>
        <v>7703</v>
      </c>
      <c r="E2538" t="str">
        <f t="shared" si="167"/>
        <v>N</v>
      </c>
      <c r="F2538" t="s">
        <v>7783</v>
      </c>
      <c r="G2538" t="s">
        <v>7784</v>
      </c>
      <c r="H2538" t="s">
        <v>9186</v>
      </c>
      <c r="J25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539" spans="1:10">
      <c r="A2539" t="s">
        <v>501</v>
      </c>
      <c r="B2539" t="str">
        <f t="shared" si="164"/>
        <v>US</v>
      </c>
      <c r="C2539" t="str">
        <f t="shared" si="165"/>
        <v>031</v>
      </c>
      <c r="D2539" t="str">
        <f t="shared" si="166"/>
        <v>6001</v>
      </c>
      <c r="E2539" t="str">
        <f t="shared" si="167"/>
        <v>N</v>
      </c>
      <c r="F2539" t="s">
        <v>7791</v>
      </c>
      <c r="G2539" t="s">
        <v>7792</v>
      </c>
      <c r="H2539" t="s">
        <v>9186</v>
      </c>
      <c r="J25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40" spans="1:10">
      <c r="A2540" t="s">
        <v>933</v>
      </c>
      <c r="B2540" t="str">
        <f t="shared" si="164"/>
        <v>GB</v>
      </c>
      <c r="C2540" t="str">
        <f t="shared" si="165"/>
        <v>024</v>
      </c>
      <c r="D2540" t="str">
        <f t="shared" si="166"/>
        <v>9400</v>
      </c>
      <c r="E2540" t="str">
        <f t="shared" si="167"/>
        <v>S</v>
      </c>
      <c r="F2540" t="s">
        <v>7791</v>
      </c>
      <c r="G2540" t="s">
        <v>7792</v>
      </c>
      <c r="H2540" t="s">
        <v>9187</v>
      </c>
      <c r="J25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41" spans="1:10">
      <c r="A2541" t="s">
        <v>1683</v>
      </c>
      <c r="B2541" t="str">
        <f t="shared" si="164"/>
        <v>US</v>
      </c>
      <c r="C2541" t="str">
        <f t="shared" si="165"/>
        <v>032</v>
      </c>
      <c r="D2541" t="str">
        <f t="shared" si="166"/>
        <v>7126</v>
      </c>
      <c r="E2541" t="str">
        <f t="shared" si="167"/>
        <v>M</v>
      </c>
      <c r="F2541" t="s">
        <v>7791</v>
      </c>
      <c r="G2541" t="s">
        <v>7792</v>
      </c>
      <c r="H2541" t="s">
        <v>9187</v>
      </c>
      <c r="J25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42" spans="1:10">
      <c r="A2542" t="s">
        <v>706</v>
      </c>
      <c r="B2542" t="str">
        <f t="shared" si="164"/>
        <v>GB</v>
      </c>
      <c r="C2542" t="str">
        <f t="shared" si="165"/>
        <v>051</v>
      </c>
      <c r="D2542" t="str">
        <f t="shared" si="166"/>
        <v>7191</v>
      </c>
      <c r="E2542" t="str">
        <f t="shared" si="167"/>
        <v>N</v>
      </c>
      <c r="F2542" t="s">
        <v>7791</v>
      </c>
      <c r="G2542" t="s">
        <v>7792</v>
      </c>
      <c r="H2542" t="s">
        <v>9188</v>
      </c>
      <c r="J25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43" spans="1:10">
      <c r="A2543" t="s">
        <v>1725</v>
      </c>
      <c r="B2543" t="str">
        <f t="shared" si="164"/>
        <v>US</v>
      </c>
      <c r="C2543" t="str">
        <f t="shared" si="165"/>
        <v>033</v>
      </c>
      <c r="D2543" t="str">
        <f t="shared" si="166"/>
        <v>9000</v>
      </c>
      <c r="E2543" t="str">
        <f t="shared" si="167"/>
        <v>N</v>
      </c>
      <c r="F2543" t="s">
        <v>7791</v>
      </c>
      <c r="G2543" t="s">
        <v>7792</v>
      </c>
      <c r="H2543" t="s">
        <v>9188</v>
      </c>
      <c r="J25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44" spans="1:10">
      <c r="A2544" t="s">
        <v>986</v>
      </c>
      <c r="B2544" t="str">
        <f t="shared" si="164"/>
        <v>GB</v>
      </c>
      <c r="C2544" t="str">
        <f t="shared" si="165"/>
        <v>025</v>
      </c>
      <c r="D2544" t="str">
        <f t="shared" si="166"/>
        <v>9502</v>
      </c>
      <c r="E2544" t="str">
        <f t="shared" si="167"/>
        <v>S</v>
      </c>
      <c r="F2544" t="s">
        <v>7783</v>
      </c>
      <c r="G2544" t="s">
        <v>7784</v>
      </c>
      <c r="H2544" t="s">
        <v>9189</v>
      </c>
      <c r="J25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545" spans="1:10">
      <c r="A2545" t="s">
        <v>1038</v>
      </c>
      <c r="B2545" t="str">
        <f t="shared" si="164"/>
        <v>GB</v>
      </c>
      <c r="C2545" t="str">
        <f t="shared" si="165"/>
        <v>029</v>
      </c>
      <c r="D2545" t="str">
        <f t="shared" si="166"/>
        <v>9901</v>
      </c>
      <c r="E2545" t="str">
        <f t="shared" si="167"/>
        <v>S</v>
      </c>
      <c r="F2545" t="s">
        <v>7783</v>
      </c>
      <c r="G2545" t="s">
        <v>7784</v>
      </c>
      <c r="H2545" t="s">
        <v>9189</v>
      </c>
      <c r="J25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546" spans="1:10">
      <c r="A2546" t="s">
        <v>476</v>
      </c>
      <c r="B2546" t="str">
        <f t="shared" si="164"/>
        <v>GB</v>
      </c>
      <c r="C2546" t="str">
        <f t="shared" si="165"/>
        <v>025</v>
      </c>
      <c r="D2546" t="str">
        <f t="shared" si="166"/>
        <v>7508</v>
      </c>
      <c r="E2546" t="str">
        <f t="shared" si="167"/>
        <v>N</v>
      </c>
      <c r="F2546" t="s">
        <v>7791</v>
      </c>
      <c r="G2546" t="s">
        <v>7792</v>
      </c>
      <c r="H2546" t="s">
        <v>9190</v>
      </c>
      <c r="J25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47" spans="1:10">
      <c r="A2547" t="s">
        <v>421</v>
      </c>
      <c r="B2547" t="str">
        <f t="shared" si="164"/>
        <v>US</v>
      </c>
      <c r="C2547" t="str">
        <f t="shared" si="165"/>
        <v>034</v>
      </c>
      <c r="D2547" t="str">
        <f t="shared" si="166"/>
        <v>8002</v>
      </c>
      <c r="E2547" t="str">
        <f t="shared" si="167"/>
        <v>N</v>
      </c>
      <c r="F2547" t="s">
        <v>7783</v>
      </c>
      <c r="G2547" t="s">
        <v>7784</v>
      </c>
      <c r="H2547" t="s">
        <v>9190</v>
      </c>
      <c r="J25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548" spans="1:10">
      <c r="A2548" t="s">
        <v>570</v>
      </c>
      <c r="B2548" t="str">
        <f t="shared" si="164"/>
        <v>IL</v>
      </c>
      <c r="C2548" t="str">
        <f t="shared" si="165"/>
        <v>013</v>
      </c>
      <c r="D2548" t="str">
        <f t="shared" si="166"/>
        <v>1814</v>
      </c>
      <c r="E2548" t="str">
        <f t="shared" si="167"/>
        <v>N</v>
      </c>
      <c r="F2548" t="s">
        <v>7791</v>
      </c>
      <c r="G2548" t="s">
        <v>7792</v>
      </c>
      <c r="H2548" t="s">
        <v>9191</v>
      </c>
      <c r="J25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49" spans="1:10">
      <c r="A2549" t="s">
        <v>570</v>
      </c>
      <c r="B2549" s="23" t="str">
        <f t="shared" si="164"/>
        <v>IL</v>
      </c>
      <c r="C2549" s="23" t="str">
        <f t="shared" si="165"/>
        <v>013</v>
      </c>
      <c r="D2549" s="23" t="str">
        <f t="shared" si="166"/>
        <v>1814</v>
      </c>
      <c r="E2549" s="23" t="str">
        <f t="shared" si="167"/>
        <v>N</v>
      </c>
      <c r="F2549" t="s">
        <v>7789</v>
      </c>
      <c r="G2549" t="s">
        <v>8938</v>
      </c>
      <c r="H2549" t="s">
        <v>9191</v>
      </c>
      <c r="J25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50" spans="1:10">
      <c r="A2550" t="s">
        <v>103</v>
      </c>
      <c r="B2550" t="str">
        <f t="shared" si="164"/>
        <v>IL</v>
      </c>
      <c r="C2550" t="str">
        <f t="shared" si="165"/>
        <v>016</v>
      </c>
      <c r="D2550" t="str">
        <f t="shared" si="166"/>
        <v>1107</v>
      </c>
      <c r="E2550" t="str">
        <f t="shared" si="167"/>
        <v>N</v>
      </c>
      <c r="F2550" t="s">
        <v>7791</v>
      </c>
      <c r="G2550" t="s">
        <v>7792</v>
      </c>
      <c r="H2550" t="s">
        <v>9191</v>
      </c>
      <c r="J25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51" spans="1:10">
      <c r="A2551" t="s">
        <v>953</v>
      </c>
      <c r="B2551" t="str">
        <f t="shared" si="164"/>
        <v>GB</v>
      </c>
      <c r="C2551" t="str">
        <f t="shared" si="165"/>
        <v>025</v>
      </c>
      <c r="D2551" t="str">
        <f t="shared" si="166"/>
        <v>7509</v>
      </c>
      <c r="E2551" t="str">
        <f t="shared" si="167"/>
        <v>N</v>
      </c>
      <c r="F2551" t="s">
        <v>7783</v>
      </c>
      <c r="G2551" t="s">
        <v>7784</v>
      </c>
      <c r="H2551" t="s">
        <v>9192</v>
      </c>
      <c r="J25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52" spans="1:10">
      <c r="A2552" t="s">
        <v>1745</v>
      </c>
      <c r="B2552" t="str">
        <f t="shared" si="164"/>
        <v>GB</v>
      </c>
      <c r="C2552" t="str">
        <f t="shared" si="165"/>
        <v>025</v>
      </c>
      <c r="D2552" t="str">
        <f t="shared" si="166"/>
        <v>8505</v>
      </c>
      <c r="E2552" t="str">
        <f t="shared" si="167"/>
        <v>M</v>
      </c>
      <c r="F2552" t="s">
        <v>7789</v>
      </c>
      <c r="G2552" t="s">
        <v>7790</v>
      </c>
      <c r="H2552" t="s">
        <v>9192</v>
      </c>
      <c r="J25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53" spans="1:10">
      <c r="A2553" t="s">
        <v>1762</v>
      </c>
      <c r="B2553" t="str">
        <f t="shared" si="164"/>
        <v>US</v>
      </c>
      <c r="C2553" t="str">
        <f t="shared" si="165"/>
        <v>032</v>
      </c>
      <c r="D2553" t="str">
        <f t="shared" si="166"/>
        <v>7127</v>
      </c>
      <c r="E2553" t="str">
        <f t="shared" si="167"/>
        <v>M</v>
      </c>
      <c r="F2553" t="s">
        <v>7791</v>
      </c>
      <c r="G2553" t="s">
        <v>7792</v>
      </c>
      <c r="H2553" t="s">
        <v>9192</v>
      </c>
      <c r="J25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54" spans="1:10">
      <c r="A2554" t="s">
        <v>1748</v>
      </c>
      <c r="B2554" t="str">
        <f t="shared" si="164"/>
        <v>GB</v>
      </c>
      <c r="C2554" t="str">
        <f t="shared" si="165"/>
        <v>025</v>
      </c>
      <c r="D2554" t="str">
        <f t="shared" si="166"/>
        <v>8514</v>
      </c>
      <c r="E2554" t="str">
        <f t="shared" si="167"/>
        <v>M</v>
      </c>
      <c r="F2554" t="s">
        <v>7783</v>
      </c>
      <c r="G2554" t="s">
        <v>7784</v>
      </c>
      <c r="H2554" t="s">
        <v>9193</v>
      </c>
      <c r="J25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555" spans="1:10">
      <c r="A2555" t="s">
        <v>433</v>
      </c>
      <c r="B2555" t="str">
        <f t="shared" si="164"/>
        <v>GB</v>
      </c>
      <c r="C2555" t="str">
        <f t="shared" si="165"/>
        <v>029</v>
      </c>
      <c r="D2555" t="str">
        <f t="shared" si="166"/>
        <v>7905</v>
      </c>
      <c r="E2555" t="str">
        <f t="shared" si="167"/>
        <v>N</v>
      </c>
      <c r="F2555" t="s">
        <v>7791</v>
      </c>
      <c r="G2555" t="s">
        <v>7792</v>
      </c>
      <c r="H2555" t="s">
        <v>9193</v>
      </c>
      <c r="J25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56" spans="1:10">
      <c r="A2556" t="s">
        <v>1051</v>
      </c>
      <c r="B2556" t="str">
        <f t="shared" si="164"/>
        <v>GB</v>
      </c>
      <c r="C2556" t="str">
        <f t="shared" si="165"/>
        <v>051</v>
      </c>
      <c r="D2556" t="str">
        <f t="shared" si="166"/>
        <v>9196</v>
      </c>
      <c r="E2556" t="str">
        <f t="shared" si="167"/>
        <v>S</v>
      </c>
      <c r="F2556" t="s">
        <v>7783</v>
      </c>
      <c r="G2556" t="s">
        <v>7784</v>
      </c>
      <c r="H2556" t="s">
        <v>9193</v>
      </c>
      <c r="J25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557" spans="1:10">
      <c r="A2557" t="s">
        <v>2606</v>
      </c>
      <c r="B2557" t="str">
        <f t="shared" si="164"/>
        <v>US</v>
      </c>
      <c r="C2557" t="str">
        <f t="shared" si="165"/>
        <v>152</v>
      </c>
      <c r="D2557" t="str">
        <f t="shared" si="166"/>
        <v>1220</v>
      </c>
      <c r="E2557" t="str">
        <f t="shared" si="167"/>
        <v>N</v>
      </c>
      <c r="F2557" t="s">
        <v>7783</v>
      </c>
      <c r="G2557" t="s">
        <v>7784</v>
      </c>
      <c r="H2557" t="s">
        <v>9194</v>
      </c>
      <c r="J25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58" spans="1:10">
      <c r="A2558" t="s">
        <v>1806</v>
      </c>
      <c r="B2558" t="str">
        <f t="shared" si="164"/>
        <v>US</v>
      </c>
      <c r="C2558" t="str">
        <f t="shared" si="165"/>
        <v>152</v>
      </c>
      <c r="D2558" t="str">
        <f t="shared" si="166"/>
        <v>2221</v>
      </c>
      <c r="E2558" t="str">
        <f t="shared" si="167"/>
        <v>M</v>
      </c>
      <c r="F2558" t="s">
        <v>7789</v>
      </c>
      <c r="G2558" t="s">
        <v>7790</v>
      </c>
      <c r="H2558" t="s">
        <v>9195</v>
      </c>
      <c r="J25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59" spans="1:10">
      <c r="A2559" t="s">
        <v>2615</v>
      </c>
      <c r="B2559" t="str">
        <f t="shared" si="164"/>
        <v>US</v>
      </c>
      <c r="C2559" t="str">
        <f t="shared" si="165"/>
        <v>153</v>
      </c>
      <c r="D2559" t="str">
        <f t="shared" si="166"/>
        <v>1335</v>
      </c>
      <c r="E2559" t="str">
        <f t="shared" si="167"/>
        <v>N</v>
      </c>
      <c r="F2559" t="s">
        <v>7783</v>
      </c>
      <c r="G2559" t="s">
        <v>7784</v>
      </c>
      <c r="H2559" t="s">
        <v>9195</v>
      </c>
      <c r="J25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60" spans="1:10">
      <c r="A2560" t="s">
        <v>767</v>
      </c>
      <c r="B2560" t="str">
        <f t="shared" si="164"/>
        <v>DE</v>
      </c>
      <c r="C2560" t="str">
        <f t="shared" si="165"/>
        <v>041</v>
      </c>
      <c r="D2560" t="str">
        <f t="shared" si="166"/>
        <v>0412</v>
      </c>
      <c r="E2560" t="str">
        <f t="shared" si="167"/>
        <v>N</v>
      </c>
      <c r="F2560" t="s">
        <v>7783</v>
      </c>
      <c r="G2560" t="s">
        <v>7784</v>
      </c>
      <c r="H2560" t="s">
        <v>9196</v>
      </c>
      <c r="J25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2561" spans="1:10">
      <c r="A2561" t="s">
        <v>582</v>
      </c>
      <c r="B2561" t="str">
        <f t="shared" si="164"/>
        <v>GB</v>
      </c>
      <c r="C2561" t="str">
        <f t="shared" si="165"/>
        <v>024</v>
      </c>
      <c r="D2561" t="str">
        <f t="shared" si="166"/>
        <v>7405</v>
      </c>
      <c r="E2561" t="str">
        <f t="shared" si="167"/>
        <v>N</v>
      </c>
      <c r="F2561" t="s">
        <v>7791</v>
      </c>
      <c r="G2561" t="s">
        <v>7792</v>
      </c>
      <c r="H2561" t="s">
        <v>9196</v>
      </c>
      <c r="J25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62" spans="1:10">
      <c r="A2562" t="s">
        <v>425</v>
      </c>
      <c r="B2562" t="str">
        <f t="shared" si="164"/>
        <v>GB</v>
      </c>
      <c r="C2562" t="str">
        <f t="shared" si="165"/>
        <v>026</v>
      </c>
      <c r="D2562" t="str">
        <f t="shared" si="166"/>
        <v>7603</v>
      </c>
      <c r="E2562" t="str">
        <f t="shared" si="167"/>
        <v>N</v>
      </c>
      <c r="F2562" t="s">
        <v>7783</v>
      </c>
      <c r="G2562" t="s">
        <v>7784</v>
      </c>
      <c r="H2562" t="s">
        <v>9196</v>
      </c>
      <c r="J25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563" spans="1:10">
      <c r="A2563" t="s">
        <v>696</v>
      </c>
      <c r="B2563" t="str">
        <f t="shared" si="164"/>
        <v>GB</v>
      </c>
      <c r="C2563" t="str">
        <f t="shared" si="165"/>
        <v>020</v>
      </c>
      <c r="D2563" t="str">
        <f t="shared" si="166"/>
        <v>7008</v>
      </c>
      <c r="E2563" t="str">
        <f t="shared" si="167"/>
        <v>N</v>
      </c>
      <c r="F2563" t="s">
        <v>7783</v>
      </c>
      <c r="G2563" t="s">
        <v>7784</v>
      </c>
      <c r="H2563" t="s">
        <v>9197</v>
      </c>
      <c r="J25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564" spans="1:10">
      <c r="A2564" t="s">
        <v>480</v>
      </c>
      <c r="B2564" t="str">
        <f t="shared" si="164"/>
        <v>GB</v>
      </c>
      <c r="C2564" t="str">
        <f t="shared" si="165"/>
        <v>026</v>
      </c>
      <c r="D2564" t="str">
        <f t="shared" si="166"/>
        <v>7604</v>
      </c>
      <c r="E2564" t="str">
        <f t="shared" si="167"/>
        <v>N</v>
      </c>
      <c r="F2564" t="s">
        <v>7783</v>
      </c>
      <c r="G2564" t="s">
        <v>7784</v>
      </c>
      <c r="H2564" t="s">
        <v>9197</v>
      </c>
      <c r="J25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565" spans="1:10">
      <c r="A2565" t="s">
        <v>2617</v>
      </c>
      <c r="B2565" t="str">
        <f t="shared" si="164"/>
        <v>US</v>
      </c>
      <c r="C2565" t="str">
        <f t="shared" si="165"/>
        <v>153</v>
      </c>
      <c r="D2565" t="str">
        <f t="shared" si="166"/>
        <v>1336</v>
      </c>
      <c r="E2565" t="str">
        <f t="shared" si="167"/>
        <v>N</v>
      </c>
      <c r="F2565" t="s">
        <v>7783</v>
      </c>
      <c r="G2565" t="s">
        <v>7784</v>
      </c>
      <c r="H2565" t="s">
        <v>9197</v>
      </c>
      <c r="J25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66" spans="1:10">
      <c r="A2566" t="s">
        <v>499</v>
      </c>
      <c r="B2566" t="str">
        <f t="shared" si="164"/>
        <v>GB</v>
      </c>
      <c r="C2566" t="str">
        <f t="shared" si="165"/>
        <v>026</v>
      </c>
      <c r="D2566" t="str">
        <f t="shared" si="166"/>
        <v>7602</v>
      </c>
      <c r="E2566" t="str">
        <f t="shared" si="167"/>
        <v>N</v>
      </c>
      <c r="F2566" t="s">
        <v>7791</v>
      </c>
      <c r="G2566" t="s">
        <v>7792</v>
      </c>
      <c r="H2566" t="s">
        <v>9198</v>
      </c>
      <c r="J25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67" spans="1:10">
      <c r="A2567" t="s">
        <v>482</v>
      </c>
      <c r="B2567" t="str">
        <f t="shared" si="164"/>
        <v>GB</v>
      </c>
      <c r="C2567" t="str">
        <f t="shared" si="165"/>
        <v>026</v>
      </c>
      <c r="D2567" t="str">
        <f t="shared" si="166"/>
        <v>7605</v>
      </c>
      <c r="E2567" t="str">
        <f t="shared" si="167"/>
        <v>N</v>
      </c>
      <c r="F2567" t="s">
        <v>7783</v>
      </c>
      <c r="G2567" t="s">
        <v>7784</v>
      </c>
      <c r="H2567" t="s">
        <v>9198</v>
      </c>
      <c r="J25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568" spans="1:10">
      <c r="A2568" t="s">
        <v>412</v>
      </c>
      <c r="B2568" t="str">
        <f t="shared" si="164"/>
        <v>GB</v>
      </c>
      <c r="C2568" t="str">
        <f t="shared" si="165"/>
        <v>027</v>
      </c>
      <c r="D2568" t="str">
        <f t="shared" si="166"/>
        <v>7703</v>
      </c>
      <c r="E2568" t="str">
        <f t="shared" si="167"/>
        <v>N</v>
      </c>
      <c r="F2568" t="s">
        <v>7791</v>
      </c>
      <c r="G2568" t="s">
        <v>7792</v>
      </c>
      <c r="H2568" t="s">
        <v>9198</v>
      </c>
      <c r="J25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69" spans="1:10">
      <c r="A2569" t="s">
        <v>415</v>
      </c>
      <c r="B2569" t="str">
        <f t="shared" si="164"/>
        <v>GB</v>
      </c>
      <c r="C2569" t="str">
        <f t="shared" si="165"/>
        <v>029</v>
      </c>
      <c r="D2569" t="str">
        <f t="shared" si="166"/>
        <v>7900</v>
      </c>
      <c r="E2569" t="str">
        <f t="shared" si="167"/>
        <v>N</v>
      </c>
      <c r="F2569" t="s">
        <v>7789</v>
      </c>
      <c r="G2569" t="s">
        <v>7790</v>
      </c>
      <c r="H2569" t="s">
        <v>9198</v>
      </c>
      <c r="J25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70" spans="1:10">
      <c r="A2570" t="s">
        <v>1684</v>
      </c>
      <c r="B2570" t="str">
        <f t="shared" si="164"/>
        <v>US</v>
      </c>
      <c r="C2570" t="str">
        <f t="shared" si="165"/>
        <v>032</v>
      </c>
      <c r="D2570" t="str">
        <f t="shared" si="166"/>
        <v>7128</v>
      </c>
      <c r="E2570" t="str">
        <f t="shared" si="167"/>
        <v>M</v>
      </c>
      <c r="F2570" t="s">
        <v>7783</v>
      </c>
      <c r="G2570" t="s">
        <v>7784</v>
      </c>
      <c r="H2570" t="s">
        <v>9198</v>
      </c>
      <c r="J25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571" spans="1:10">
      <c r="A2571" t="s">
        <v>711</v>
      </c>
      <c r="B2571" t="str">
        <f t="shared" si="164"/>
        <v>IL</v>
      </c>
      <c r="C2571" t="str">
        <f t="shared" si="165"/>
        <v>016</v>
      </c>
      <c r="D2571" t="str">
        <f t="shared" si="166"/>
        <v>1109</v>
      </c>
      <c r="E2571" t="str">
        <f t="shared" si="167"/>
        <v>N</v>
      </c>
      <c r="F2571" t="s">
        <v>7783</v>
      </c>
      <c r="G2571" t="s">
        <v>7784</v>
      </c>
      <c r="H2571" t="s">
        <v>9199</v>
      </c>
      <c r="J25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572" spans="1:10">
      <c r="A2572" t="s">
        <v>503</v>
      </c>
      <c r="B2572" t="str">
        <f t="shared" si="164"/>
        <v>DE</v>
      </c>
      <c r="C2572" t="str">
        <f t="shared" si="165"/>
        <v>041</v>
      </c>
      <c r="D2572" t="str">
        <f t="shared" si="166"/>
        <v>0408</v>
      </c>
      <c r="E2572" t="str">
        <f t="shared" si="167"/>
        <v>N</v>
      </c>
      <c r="F2572" t="s">
        <v>7783</v>
      </c>
      <c r="G2572" t="s">
        <v>7784</v>
      </c>
      <c r="H2572" t="s">
        <v>9200</v>
      </c>
      <c r="J25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73" spans="1:10">
      <c r="A2573" t="s">
        <v>1801</v>
      </c>
      <c r="B2573" t="str">
        <f t="shared" si="164"/>
        <v>GB</v>
      </c>
      <c r="C2573" t="str">
        <f t="shared" si="165"/>
        <v>020</v>
      </c>
      <c r="D2573" t="str">
        <f t="shared" si="166"/>
        <v>8003</v>
      </c>
      <c r="E2573" t="str">
        <f t="shared" si="167"/>
        <v>M</v>
      </c>
      <c r="F2573" t="s">
        <v>7783</v>
      </c>
      <c r="G2573" t="s">
        <v>7784</v>
      </c>
      <c r="H2573" t="s">
        <v>9200</v>
      </c>
      <c r="J25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574" spans="1:10">
      <c r="A2574" t="s">
        <v>69</v>
      </c>
      <c r="B2574" t="str">
        <f t="shared" si="164"/>
        <v>GB</v>
      </c>
      <c r="C2574" t="str">
        <f t="shared" si="165"/>
        <v>025</v>
      </c>
      <c r="D2574" t="str">
        <f t="shared" si="166"/>
        <v>7503</v>
      </c>
      <c r="E2574" t="str">
        <f t="shared" si="167"/>
        <v>N</v>
      </c>
      <c r="F2574" t="s">
        <v>7789</v>
      </c>
      <c r="G2574" t="s">
        <v>7790</v>
      </c>
      <c r="H2574" t="s">
        <v>9200</v>
      </c>
      <c r="J25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75" spans="1:10">
      <c r="A2575" t="s">
        <v>1633</v>
      </c>
      <c r="B2575" t="str">
        <f t="shared" si="164"/>
        <v>GB</v>
      </c>
      <c r="C2575" t="str">
        <f t="shared" si="165"/>
        <v>025</v>
      </c>
      <c r="D2575" t="str">
        <f t="shared" si="166"/>
        <v>8501</v>
      </c>
      <c r="E2575" t="str">
        <f t="shared" si="167"/>
        <v>M</v>
      </c>
      <c r="F2575" t="s">
        <v>7789</v>
      </c>
      <c r="G2575" t="s">
        <v>7790</v>
      </c>
      <c r="H2575" t="s">
        <v>9200</v>
      </c>
      <c r="J25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76" spans="1:10">
      <c r="A2576" t="s">
        <v>488</v>
      </c>
      <c r="B2576" t="str">
        <f t="shared" si="164"/>
        <v>GB</v>
      </c>
      <c r="C2576" t="str">
        <f t="shared" si="165"/>
        <v>027</v>
      </c>
      <c r="D2576" t="str">
        <f t="shared" si="166"/>
        <v>7702</v>
      </c>
      <c r="E2576" t="str">
        <f t="shared" si="167"/>
        <v>N</v>
      </c>
      <c r="F2576" t="s">
        <v>7791</v>
      </c>
      <c r="G2576" t="s">
        <v>7792</v>
      </c>
      <c r="H2576" t="s">
        <v>9200</v>
      </c>
      <c r="J25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77" spans="1:10">
      <c r="A2577" t="s">
        <v>572</v>
      </c>
      <c r="B2577" t="str">
        <f t="shared" si="164"/>
        <v>IL</v>
      </c>
      <c r="C2577" t="str">
        <f t="shared" si="165"/>
        <v>014</v>
      </c>
      <c r="D2577" t="str">
        <f t="shared" si="166"/>
        <v>1912</v>
      </c>
      <c r="E2577" t="str">
        <f t="shared" si="167"/>
        <v>N</v>
      </c>
      <c r="F2577" t="s">
        <v>7789</v>
      </c>
      <c r="G2577" t="s">
        <v>7790</v>
      </c>
      <c r="H2577" t="s">
        <v>9200</v>
      </c>
      <c r="J25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78" spans="1:10">
      <c r="A2578" t="s">
        <v>812</v>
      </c>
      <c r="B2578" t="str">
        <f t="shared" si="164"/>
        <v>DE</v>
      </c>
      <c r="C2578" t="str">
        <f t="shared" si="165"/>
        <v>041</v>
      </c>
      <c r="D2578" t="str">
        <f t="shared" si="166"/>
        <v>9032</v>
      </c>
      <c r="E2578" t="str">
        <f t="shared" si="167"/>
        <v>S</v>
      </c>
      <c r="F2578" t="s">
        <v>7783</v>
      </c>
      <c r="G2578" t="s">
        <v>7784</v>
      </c>
      <c r="H2578" t="s">
        <v>9201</v>
      </c>
      <c r="J25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579" spans="1:10">
      <c r="A2579" t="s">
        <v>222</v>
      </c>
      <c r="B2579" t="str">
        <f t="shared" si="164"/>
        <v>GB</v>
      </c>
      <c r="C2579" t="str">
        <f t="shared" si="165"/>
        <v>023</v>
      </c>
      <c r="D2579" t="str">
        <f t="shared" si="166"/>
        <v>7301</v>
      </c>
      <c r="E2579" t="str">
        <f t="shared" si="167"/>
        <v>N</v>
      </c>
      <c r="F2579" t="s">
        <v>7789</v>
      </c>
      <c r="G2579" t="s">
        <v>7790</v>
      </c>
      <c r="H2579" t="s">
        <v>9201</v>
      </c>
      <c r="J25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80" spans="1:10">
      <c r="A2580" t="s">
        <v>226</v>
      </c>
      <c r="B2580" t="str">
        <f t="shared" si="164"/>
        <v>GB</v>
      </c>
      <c r="C2580" t="str">
        <f t="shared" si="165"/>
        <v>025</v>
      </c>
      <c r="D2580" t="str">
        <f t="shared" si="166"/>
        <v>7505</v>
      </c>
      <c r="E2580" t="str">
        <f t="shared" si="167"/>
        <v>N</v>
      </c>
      <c r="F2580" t="s">
        <v>7789</v>
      </c>
      <c r="G2580" t="s">
        <v>7790</v>
      </c>
      <c r="H2580" t="s">
        <v>9201</v>
      </c>
      <c r="J25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81" spans="1:10">
      <c r="A2581" t="s">
        <v>497</v>
      </c>
      <c r="B2581" t="str">
        <f t="shared" si="164"/>
        <v>GB</v>
      </c>
      <c r="C2581" t="str">
        <f t="shared" si="165"/>
        <v>025</v>
      </c>
      <c r="D2581" t="str">
        <f t="shared" si="166"/>
        <v>7510</v>
      </c>
      <c r="E2581" t="str">
        <f t="shared" si="167"/>
        <v>N</v>
      </c>
      <c r="F2581" t="s">
        <v>7783</v>
      </c>
      <c r="G2581" t="s">
        <v>7784</v>
      </c>
      <c r="H2581" t="s">
        <v>9201</v>
      </c>
      <c r="J25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582" spans="1:10">
      <c r="A2582" t="s">
        <v>891</v>
      </c>
      <c r="B2582" t="str">
        <f t="shared" si="164"/>
        <v>GB</v>
      </c>
      <c r="C2582" t="str">
        <f t="shared" si="165"/>
        <v>025</v>
      </c>
      <c r="D2582" t="str">
        <f t="shared" si="166"/>
        <v>8504</v>
      </c>
      <c r="E2582" t="str">
        <f t="shared" si="167"/>
        <v>M</v>
      </c>
      <c r="F2582" t="s">
        <v>7789</v>
      </c>
      <c r="G2582" t="s">
        <v>7790</v>
      </c>
      <c r="H2582" t="s">
        <v>9201</v>
      </c>
      <c r="J25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83" spans="1:10">
      <c r="A2583" t="s">
        <v>986</v>
      </c>
      <c r="B2583" t="str">
        <f t="shared" si="164"/>
        <v>GB</v>
      </c>
      <c r="C2583" t="str">
        <f t="shared" si="165"/>
        <v>025</v>
      </c>
      <c r="D2583" t="str">
        <f t="shared" si="166"/>
        <v>9502</v>
      </c>
      <c r="E2583" t="str">
        <f t="shared" si="167"/>
        <v>S</v>
      </c>
      <c r="F2583" t="s">
        <v>7791</v>
      </c>
      <c r="G2583" t="s">
        <v>7792</v>
      </c>
      <c r="H2583" t="s">
        <v>9201</v>
      </c>
      <c r="J25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84" spans="1:10">
      <c r="A2584" t="s">
        <v>556</v>
      </c>
      <c r="B2584" t="str">
        <f t="shared" si="164"/>
        <v>DE</v>
      </c>
      <c r="C2584" t="str">
        <f t="shared" si="165"/>
        <v>041</v>
      </c>
      <c r="D2584" t="str">
        <f t="shared" si="166"/>
        <v>0409</v>
      </c>
      <c r="E2584" t="str">
        <f t="shared" si="167"/>
        <v>N</v>
      </c>
      <c r="F2584" t="s">
        <v>7783</v>
      </c>
      <c r="G2584" t="s">
        <v>7784</v>
      </c>
      <c r="H2584" t="s">
        <v>9202</v>
      </c>
      <c r="J25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585" spans="1:10">
      <c r="A2585" t="s">
        <v>1038</v>
      </c>
      <c r="B2585" t="str">
        <f t="shared" si="164"/>
        <v>GB</v>
      </c>
      <c r="C2585" t="str">
        <f t="shared" si="165"/>
        <v>029</v>
      </c>
      <c r="D2585" t="str">
        <f t="shared" si="166"/>
        <v>9901</v>
      </c>
      <c r="E2585" t="str">
        <f t="shared" si="167"/>
        <v>S</v>
      </c>
      <c r="F2585" t="s">
        <v>7791</v>
      </c>
      <c r="G2585" t="s">
        <v>7792</v>
      </c>
      <c r="H2585" t="s">
        <v>9202</v>
      </c>
      <c r="J25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86" spans="1:10">
      <c r="A2586" t="s">
        <v>1710</v>
      </c>
      <c r="B2586" t="str">
        <f t="shared" si="164"/>
        <v>US</v>
      </c>
      <c r="C2586" t="str">
        <f t="shared" si="165"/>
        <v>034</v>
      </c>
      <c r="D2586" t="str">
        <f t="shared" si="166"/>
        <v>8200</v>
      </c>
      <c r="E2586" t="str">
        <f t="shared" si="167"/>
        <v>S</v>
      </c>
      <c r="F2586" t="s">
        <v>7783</v>
      </c>
      <c r="G2586" t="s">
        <v>7784</v>
      </c>
      <c r="H2586" t="s">
        <v>9202</v>
      </c>
      <c r="J25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587" spans="1:10">
      <c r="A2587" t="s">
        <v>230</v>
      </c>
      <c r="B2587" t="str">
        <f t="shared" si="164"/>
        <v>GB</v>
      </c>
      <c r="C2587" t="str">
        <f t="shared" si="165"/>
        <v>026</v>
      </c>
      <c r="D2587" t="str">
        <f t="shared" si="166"/>
        <v>7601</v>
      </c>
      <c r="E2587" t="str">
        <f t="shared" si="167"/>
        <v>N</v>
      </c>
      <c r="F2587" t="s">
        <v>7789</v>
      </c>
      <c r="G2587" t="s">
        <v>7790</v>
      </c>
      <c r="H2587" t="s">
        <v>9203</v>
      </c>
      <c r="J25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88" spans="1:10">
      <c r="A2588" t="s">
        <v>233</v>
      </c>
      <c r="B2588" t="str">
        <f t="shared" si="164"/>
        <v>GB</v>
      </c>
      <c r="C2588" t="str">
        <f t="shared" si="165"/>
        <v>028</v>
      </c>
      <c r="D2588" t="str">
        <f t="shared" si="166"/>
        <v>7803</v>
      </c>
      <c r="E2588" t="str">
        <f t="shared" si="167"/>
        <v>N</v>
      </c>
      <c r="F2588" t="s">
        <v>7791</v>
      </c>
      <c r="G2588" t="s">
        <v>7792</v>
      </c>
      <c r="H2588" t="s">
        <v>9203</v>
      </c>
      <c r="J25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589" spans="1:10">
      <c r="A2589" t="s">
        <v>238</v>
      </c>
      <c r="B2589" t="str">
        <f t="shared" si="164"/>
        <v>IL</v>
      </c>
      <c r="C2589" t="str">
        <f t="shared" si="165"/>
        <v>014</v>
      </c>
      <c r="D2589" t="str">
        <f t="shared" si="166"/>
        <v>1909</v>
      </c>
      <c r="E2589" t="str">
        <f t="shared" si="167"/>
        <v>N</v>
      </c>
      <c r="F2589" t="s">
        <v>7789</v>
      </c>
      <c r="G2589" t="s">
        <v>7790</v>
      </c>
      <c r="H2589" t="s">
        <v>9203</v>
      </c>
      <c r="J25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90" spans="1:10">
      <c r="A2590" t="s">
        <v>996</v>
      </c>
      <c r="B2590" t="str">
        <f t="shared" si="164"/>
        <v>GB</v>
      </c>
      <c r="C2590" t="str">
        <f t="shared" si="165"/>
        <v>026</v>
      </c>
      <c r="D2590" t="str">
        <f t="shared" si="166"/>
        <v>9600</v>
      </c>
      <c r="E2590" t="str">
        <f t="shared" si="167"/>
        <v>S</v>
      </c>
      <c r="F2590" t="s">
        <v>7783</v>
      </c>
      <c r="G2590" t="s">
        <v>7784</v>
      </c>
      <c r="H2590" t="s">
        <v>9204</v>
      </c>
      <c r="J25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591" spans="1:10">
      <c r="A2591" t="s">
        <v>89</v>
      </c>
      <c r="B2591" t="str">
        <f t="shared" ref="B2591:B2654" si="168">LEFT(A2591,2)</f>
        <v>IL</v>
      </c>
      <c r="C2591" t="str">
        <f t="shared" ref="C2591:C2654" si="169">MID(A2591,4,3)</f>
        <v>014</v>
      </c>
      <c r="D2591" t="str">
        <f t="shared" ref="D2591:D2654" si="170">MID(A2591,8,4)</f>
        <v>1914</v>
      </c>
      <c r="E2591" t="str">
        <f t="shared" ref="E2591:E2654" si="171">MID(A2591,13,1)</f>
        <v>N</v>
      </c>
      <c r="F2591" t="s">
        <v>7789</v>
      </c>
      <c r="G2591" t="s">
        <v>7790</v>
      </c>
      <c r="H2591" t="s">
        <v>9205</v>
      </c>
      <c r="J25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92" spans="1:10">
      <c r="A2592" t="s">
        <v>103</v>
      </c>
      <c r="B2592" t="str">
        <f t="shared" si="168"/>
        <v>IL</v>
      </c>
      <c r="C2592" t="str">
        <f t="shared" si="169"/>
        <v>016</v>
      </c>
      <c r="D2592" t="str">
        <f t="shared" si="170"/>
        <v>1107</v>
      </c>
      <c r="E2592" t="str">
        <f t="shared" si="171"/>
        <v>N</v>
      </c>
      <c r="F2592" t="s">
        <v>7789</v>
      </c>
      <c r="G2592" t="s">
        <v>7790</v>
      </c>
      <c r="H2592" t="s">
        <v>9205</v>
      </c>
      <c r="J25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93" spans="1:10">
      <c r="A2593" t="s">
        <v>1485</v>
      </c>
      <c r="B2593" t="str">
        <f t="shared" si="168"/>
        <v>US</v>
      </c>
      <c r="C2593" t="str">
        <f t="shared" si="169"/>
        <v>153</v>
      </c>
      <c r="D2593" t="str">
        <f t="shared" si="170"/>
        <v>2330</v>
      </c>
      <c r="E2593" t="str">
        <f t="shared" si="171"/>
        <v>M</v>
      </c>
      <c r="F2593" t="s">
        <v>7783</v>
      </c>
      <c r="G2593" t="s">
        <v>7784</v>
      </c>
      <c r="H2593" t="s">
        <v>9205</v>
      </c>
      <c r="J25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2594" spans="1:10">
      <c r="A2594" t="s">
        <v>710</v>
      </c>
      <c r="B2594" t="str">
        <f t="shared" si="168"/>
        <v>IL</v>
      </c>
      <c r="C2594" t="str">
        <f t="shared" si="169"/>
        <v>016</v>
      </c>
      <c r="D2594" t="str">
        <f t="shared" si="170"/>
        <v>1108</v>
      </c>
      <c r="E2594" t="str">
        <f t="shared" si="171"/>
        <v>N</v>
      </c>
      <c r="F2594" t="s">
        <v>7783</v>
      </c>
      <c r="G2594" t="s">
        <v>7784</v>
      </c>
      <c r="H2594" t="s">
        <v>9206</v>
      </c>
      <c r="J25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595" spans="1:10">
      <c r="A2595" t="s">
        <v>421</v>
      </c>
      <c r="B2595" t="str">
        <f t="shared" si="168"/>
        <v>US</v>
      </c>
      <c r="C2595" t="str">
        <f t="shared" si="169"/>
        <v>034</v>
      </c>
      <c r="D2595" t="str">
        <f t="shared" si="170"/>
        <v>8002</v>
      </c>
      <c r="E2595" t="str">
        <f t="shared" si="171"/>
        <v>N</v>
      </c>
      <c r="F2595" t="s">
        <v>7791</v>
      </c>
      <c r="G2595" t="s">
        <v>7792</v>
      </c>
      <c r="H2595" t="s">
        <v>9206</v>
      </c>
      <c r="J25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596" spans="1:10">
      <c r="A2596" t="s">
        <v>489</v>
      </c>
      <c r="B2596" t="str">
        <f t="shared" si="168"/>
        <v>GB</v>
      </c>
      <c r="C2596" t="str">
        <f t="shared" si="169"/>
        <v>027</v>
      </c>
      <c r="D2596" t="str">
        <f t="shared" si="170"/>
        <v>7705</v>
      </c>
      <c r="E2596" t="str">
        <f t="shared" si="171"/>
        <v>N</v>
      </c>
      <c r="F2596" t="s">
        <v>7783</v>
      </c>
      <c r="G2596" t="s">
        <v>7784</v>
      </c>
      <c r="H2596" t="s">
        <v>9207</v>
      </c>
      <c r="J25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597" spans="1:10">
      <c r="A2597" t="s">
        <v>410</v>
      </c>
      <c r="B2597" t="str">
        <f t="shared" si="168"/>
        <v>GB</v>
      </c>
      <c r="C2597" t="str">
        <f t="shared" si="169"/>
        <v>026</v>
      </c>
      <c r="D2597" t="str">
        <f t="shared" si="170"/>
        <v>7606</v>
      </c>
      <c r="E2597" t="str">
        <f t="shared" si="171"/>
        <v>N</v>
      </c>
      <c r="F2597" t="s">
        <v>7783</v>
      </c>
      <c r="G2597" t="s">
        <v>7784</v>
      </c>
      <c r="H2597" t="s">
        <v>9208</v>
      </c>
      <c r="J25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598" spans="1:10">
      <c r="A2598" t="s">
        <v>1457</v>
      </c>
      <c r="B2598" t="str">
        <f t="shared" si="168"/>
        <v>IL</v>
      </c>
      <c r="C2598" t="str">
        <f t="shared" si="169"/>
        <v>014</v>
      </c>
      <c r="D2598" t="str">
        <f t="shared" si="170"/>
        <v>2903</v>
      </c>
      <c r="E2598" t="str">
        <f t="shared" si="171"/>
        <v>M</v>
      </c>
      <c r="F2598" t="s">
        <v>7789</v>
      </c>
      <c r="G2598" t="s">
        <v>7790</v>
      </c>
      <c r="H2598" t="s">
        <v>9208</v>
      </c>
      <c r="J25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599" spans="1:10">
      <c r="A2599" t="s">
        <v>60</v>
      </c>
      <c r="B2599" t="str">
        <f t="shared" si="168"/>
        <v>GB</v>
      </c>
      <c r="C2599" t="str">
        <f t="shared" si="169"/>
        <v>021</v>
      </c>
      <c r="D2599" t="str">
        <f t="shared" si="170"/>
        <v>7105</v>
      </c>
      <c r="E2599" t="str">
        <f t="shared" si="171"/>
        <v>N</v>
      </c>
      <c r="F2599" t="s">
        <v>7789</v>
      </c>
      <c r="G2599" t="s">
        <v>7790</v>
      </c>
      <c r="H2599" t="s">
        <v>9209</v>
      </c>
      <c r="J25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00" spans="1:10">
      <c r="A2600" t="s">
        <v>425</v>
      </c>
      <c r="B2600" t="str">
        <f t="shared" si="168"/>
        <v>GB</v>
      </c>
      <c r="C2600" t="str">
        <f t="shared" si="169"/>
        <v>026</v>
      </c>
      <c r="D2600" t="str">
        <f t="shared" si="170"/>
        <v>7603</v>
      </c>
      <c r="E2600" t="str">
        <f t="shared" si="171"/>
        <v>N</v>
      </c>
      <c r="F2600" t="s">
        <v>7791</v>
      </c>
      <c r="G2600" t="s">
        <v>7792</v>
      </c>
      <c r="H2600" t="s">
        <v>9209</v>
      </c>
      <c r="J26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01" spans="1:10">
      <c r="A2601" t="s">
        <v>631</v>
      </c>
      <c r="B2601" t="str">
        <f t="shared" si="168"/>
        <v>IL</v>
      </c>
      <c r="C2601" t="str">
        <f t="shared" si="169"/>
        <v>016</v>
      </c>
      <c r="D2601" t="str">
        <f t="shared" si="170"/>
        <v>1115</v>
      </c>
      <c r="E2601" t="str">
        <f t="shared" si="171"/>
        <v>N</v>
      </c>
      <c r="F2601" t="s">
        <v>7783</v>
      </c>
      <c r="G2601" t="s">
        <v>7784</v>
      </c>
      <c r="H2601" t="s">
        <v>9210</v>
      </c>
      <c r="J26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602" spans="1:10">
      <c r="A2602" t="s">
        <v>1749</v>
      </c>
      <c r="B2602" t="str">
        <f t="shared" si="168"/>
        <v>GB</v>
      </c>
      <c r="C2602" t="str">
        <f t="shared" si="169"/>
        <v>025</v>
      </c>
      <c r="D2602" t="str">
        <f t="shared" si="170"/>
        <v>8515</v>
      </c>
      <c r="E2602" t="str">
        <f t="shared" si="171"/>
        <v>M</v>
      </c>
      <c r="F2602" t="s">
        <v>7783</v>
      </c>
      <c r="G2602" t="s">
        <v>7784</v>
      </c>
      <c r="H2602" t="s">
        <v>9211</v>
      </c>
      <c r="J26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603" spans="1:10">
      <c r="A2603" t="s">
        <v>229</v>
      </c>
      <c r="B2603" t="str">
        <f t="shared" si="168"/>
        <v>GB</v>
      </c>
      <c r="C2603" t="str">
        <f t="shared" si="169"/>
        <v>025</v>
      </c>
      <c r="D2603" t="str">
        <f t="shared" si="170"/>
        <v>7511</v>
      </c>
      <c r="E2603" t="str">
        <f t="shared" si="171"/>
        <v>N</v>
      </c>
      <c r="F2603" t="s">
        <v>7783</v>
      </c>
      <c r="G2603" t="s">
        <v>7784</v>
      </c>
      <c r="H2603" t="s">
        <v>9212</v>
      </c>
      <c r="J26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04" spans="1:10">
      <c r="A2604" t="s">
        <v>101</v>
      </c>
      <c r="B2604" t="str">
        <f t="shared" si="168"/>
        <v>IL</v>
      </c>
      <c r="C2604" t="str">
        <f t="shared" si="169"/>
        <v>016</v>
      </c>
      <c r="D2604" t="str">
        <f t="shared" si="170"/>
        <v>1106</v>
      </c>
      <c r="E2604" t="str">
        <f t="shared" si="171"/>
        <v>N</v>
      </c>
      <c r="F2604" t="s">
        <v>7789</v>
      </c>
      <c r="G2604" t="s">
        <v>7790</v>
      </c>
      <c r="H2604" t="s">
        <v>9212</v>
      </c>
      <c r="J26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05" spans="1:10">
      <c r="A2605" t="s">
        <v>407</v>
      </c>
      <c r="B2605" t="str">
        <f t="shared" si="168"/>
        <v>GB</v>
      </c>
      <c r="C2605" t="str">
        <f t="shared" si="169"/>
        <v>024</v>
      </c>
      <c r="D2605" t="str">
        <f t="shared" si="170"/>
        <v>7408</v>
      </c>
      <c r="E2605" t="str">
        <f t="shared" si="171"/>
        <v>N</v>
      </c>
      <c r="F2605" t="s">
        <v>7783</v>
      </c>
      <c r="G2605" t="s">
        <v>7784</v>
      </c>
      <c r="H2605" t="s">
        <v>9213</v>
      </c>
      <c r="J26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606" spans="1:10">
      <c r="A2606" t="s">
        <v>480</v>
      </c>
      <c r="B2606" t="str">
        <f t="shared" si="168"/>
        <v>GB</v>
      </c>
      <c r="C2606" t="str">
        <f t="shared" si="169"/>
        <v>026</v>
      </c>
      <c r="D2606" t="str">
        <f t="shared" si="170"/>
        <v>7604</v>
      </c>
      <c r="E2606" t="str">
        <f t="shared" si="171"/>
        <v>N</v>
      </c>
      <c r="F2606" t="s">
        <v>7791</v>
      </c>
      <c r="G2606" t="s">
        <v>7792</v>
      </c>
      <c r="H2606" t="s">
        <v>9213</v>
      </c>
      <c r="J26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07" spans="1:10">
      <c r="A2607" t="s">
        <v>627</v>
      </c>
      <c r="B2607" t="str">
        <f t="shared" si="168"/>
        <v>IL</v>
      </c>
      <c r="C2607" t="str">
        <f t="shared" si="169"/>
        <v>016</v>
      </c>
      <c r="D2607" t="str">
        <f t="shared" si="170"/>
        <v>1110</v>
      </c>
      <c r="E2607" t="str">
        <f t="shared" si="171"/>
        <v>N</v>
      </c>
      <c r="F2607" t="s">
        <v>7783</v>
      </c>
      <c r="G2607" t="s">
        <v>7784</v>
      </c>
      <c r="H2607" t="s">
        <v>9213</v>
      </c>
      <c r="J26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608" spans="1:10">
      <c r="A2608" t="s">
        <v>2617</v>
      </c>
      <c r="B2608" t="str">
        <f t="shared" si="168"/>
        <v>US</v>
      </c>
      <c r="C2608" t="str">
        <f t="shared" si="169"/>
        <v>153</v>
      </c>
      <c r="D2608" t="str">
        <f t="shared" si="170"/>
        <v>1336</v>
      </c>
      <c r="E2608" t="str">
        <f t="shared" si="171"/>
        <v>N</v>
      </c>
      <c r="F2608" t="s">
        <v>7791</v>
      </c>
      <c r="G2608" t="s">
        <v>7792</v>
      </c>
      <c r="H2608" t="s">
        <v>9213</v>
      </c>
      <c r="J26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09" spans="1:10">
      <c r="A2609" t="s">
        <v>1748</v>
      </c>
      <c r="B2609" t="str">
        <f t="shared" si="168"/>
        <v>GB</v>
      </c>
      <c r="C2609" t="str">
        <f t="shared" si="169"/>
        <v>025</v>
      </c>
      <c r="D2609" t="str">
        <f t="shared" si="170"/>
        <v>8514</v>
      </c>
      <c r="E2609" t="str">
        <f t="shared" si="171"/>
        <v>M</v>
      </c>
      <c r="F2609" t="s">
        <v>7791</v>
      </c>
      <c r="G2609" t="s">
        <v>7792</v>
      </c>
      <c r="H2609" t="s">
        <v>9214</v>
      </c>
      <c r="J26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10" spans="1:10">
      <c r="A2610" t="s">
        <v>499</v>
      </c>
      <c r="B2610" t="str">
        <f t="shared" si="168"/>
        <v>GB</v>
      </c>
      <c r="C2610" t="str">
        <f t="shared" si="169"/>
        <v>026</v>
      </c>
      <c r="D2610" t="str">
        <f t="shared" si="170"/>
        <v>7602</v>
      </c>
      <c r="E2610" t="str">
        <f t="shared" si="171"/>
        <v>N</v>
      </c>
      <c r="F2610" t="s">
        <v>7789</v>
      </c>
      <c r="G2610" t="s">
        <v>7790</v>
      </c>
      <c r="H2610" t="s">
        <v>9214</v>
      </c>
      <c r="J26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11" spans="1:10">
      <c r="A2611" t="s">
        <v>1684</v>
      </c>
      <c r="B2611" t="str">
        <f t="shared" si="168"/>
        <v>US</v>
      </c>
      <c r="C2611" t="str">
        <f t="shared" si="169"/>
        <v>032</v>
      </c>
      <c r="D2611" t="str">
        <f t="shared" si="170"/>
        <v>7128</v>
      </c>
      <c r="E2611" t="str">
        <f t="shared" si="171"/>
        <v>M</v>
      </c>
      <c r="F2611" t="s">
        <v>7791</v>
      </c>
      <c r="G2611" t="s">
        <v>7792</v>
      </c>
      <c r="H2611" t="s">
        <v>9214</v>
      </c>
      <c r="J26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12" spans="1:10">
      <c r="A2612" t="s">
        <v>242</v>
      </c>
      <c r="B2612" t="str">
        <f t="shared" si="168"/>
        <v>US</v>
      </c>
      <c r="C2612" t="str">
        <f t="shared" si="169"/>
        <v>034</v>
      </c>
      <c r="D2612" t="str">
        <f t="shared" si="170"/>
        <v>8003</v>
      </c>
      <c r="E2612" t="str">
        <f t="shared" si="171"/>
        <v>N</v>
      </c>
      <c r="F2612" t="s">
        <v>7783</v>
      </c>
      <c r="G2612" t="s">
        <v>7784</v>
      </c>
      <c r="H2612" t="s">
        <v>9214</v>
      </c>
      <c r="J26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13" spans="1:10">
      <c r="A2613" t="s">
        <v>1802</v>
      </c>
      <c r="B2613" t="str">
        <f t="shared" si="168"/>
        <v>GB</v>
      </c>
      <c r="C2613" t="str">
        <f t="shared" si="169"/>
        <v>020</v>
      </c>
      <c r="D2613" t="str">
        <f t="shared" si="170"/>
        <v>8004</v>
      </c>
      <c r="E2613" t="str">
        <f t="shared" si="171"/>
        <v>M</v>
      </c>
      <c r="F2613" t="s">
        <v>7783</v>
      </c>
      <c r="G2613" t="s">
        <v>7784</v>
      </c>
      <c r="H2613" t="s">
        <v>9215</v>
      </c>
      <c r="J26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614" spans="1:10">
      <c r="A2614" t="s">
        <v>457</v>
      </c>
      <c r="B2614" t="str">
        <f t="shared" si="168"/>
        <v>GB</v>
      </c>
      <c r="C2614" t="str">
        <f t="shared" si="169"/>
        <v>024</v>
      </c>
      <c r="D2614" t="str">
        <f t="shared" si="170"/>
        <v>7400</v>
      </c>
      <c r="E2614" t="str">
        <f t="shared" si="171"/>
        <v>N</v>
      </c>
      <c r="F2614" t="s">
        <v>7783</v>
      </c>
      <c r="G2614" t="s">
        <v>7784</v>
      </c>
      <c r="H2614" t="s">
        <v>9216</v>
      </c>
      <c r="J26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OH2023_013</v>
      </c>
    </row>
    <row r="2615" spans="1:10">
      <c r="A2615" t="s">
        <v>1776</v>
      </c>
      <c r="B2615" t="str">
        <f t="shared" si="168"/>
        <v>GB</v>
      </c>
      <c r="C2615" t="str">
        <f t="shared" si="169"/>
        <v>025</v>
      </c>
      <c r="D2615" t="str">
        <f t="shared" si="170"/>
        <v>8503</v>
      </c>
      <c r="E2615" t="str">
        <f t="shared" si="171"/>
        <v>M</v>
      </c>
      <c r="F2615" t="s">
        <v>7789</v>
      </c>
      <c r="G2615" t="s">
        <v>7790</v>
      </c>
      <c r="H2615" t="s">
        <v>9216</v>
      </c>
      <c r="J26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16" spans="1:10">
      <c r="A2616" t="s">
        <v>1746</v>
      </c>
      <c r="B2616" t="str">
        <f t="shared" si="168"/>
        <v>GB</v>
      </c>
      <c r="C2616" t="str">
        <f t="shared" si="169"/>
        <v>025</v>
      </c>
      <c r="D2616" t="str">
        <f t="shared" si="170"/>
        <v>8511</v>
      </c>
      <c r="E2616" t="str">
        <f t="shared" si="171"/>
        <v>M</v>
      </c>
      <c r="F2616" t="s">
        <v>7789</v>
      </c>
      <c r="G2616" t="s">
        <v>7790</v>
      </c>
      <c r="H2616" t="s">
        <v>9216</v>
      </c>
      <c r="J26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17" spans="1:10">
      <c r="A2617" t="s">
        <v>420</v>
      </c>
      <c r="B2617" t="str">
        <f t="shared" si="168"/>
        <v>IL</v>
      </c>
      <c r="C2617" t="str">
        <f t="shared" si="169"/>
        <v>014</v>
      </c>
      <c r="D2617" t="str">
        <f t="shared" si="170"/>
        <v>1913</v>
      </c>
      <c r="E2617" t="str">
        <f t="shared" si="171"/>
        <v>N</v>
      </c>
      <c r="F2617" t="s">
        <v>7789</v>
      </c>
      <c r="G2617" t="s">
        <v>7790</v>
      </c>
      <c r="H2617" t="s">
        <v>9216</v>
      </c>
      <c r="J26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18" spans="1:10">
      <c r="A2618" t="s">
        <v>557</v>
      </c>
      <c r="B2618" t="str">
        <f t="shared" si="168"/>
        <v>DE</v>
      </c>
      <c r="C2618" t="str">
        <f t="shared" si="169"/>
        <v>041</v>
      </c>
      <c r="D2618" t="str">
        <f t="shared" si="170"/>
        <v>0413</v>
      </c>
      <c r="E2618" t="str">
        <f t="shared" si="171"/>
        <v>N</v>
      </c>
      <c r="F2618" t="s">
        <v>7783</v>
      </c>
      <c r="G2618" t="s">
        <v>7784</v>
      </c>
      <c r="H2618" t="s">
        <v>9217</v>
      </c>
      <c r="J26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OH2023_017</v>
      </c>
    </row>
    <row r="2619" spans="1:10">
      <c r="A2619" t="s">
        <v>497</v>
      </c>
      <c r="B2619" t="str">
        <f t="shared" si="168"/>
        <v>GB</v>
      </c>
      <c r="C2619" t="str">
        <f t="shared" si="169"/>
        <v>025</v>
      </c>
      <c r="D2619" t="str">
        <f t="shared" si="170"/>
        <v>7510</v>
      </c>
      <c r="E2619" t="str">
        <f t="shared" si="171"/>
        <v>N</v>
      </c>
      <c r="F2619" t="s">
        <v>7791</v>
      </c>
      <c r="G2619" t="s">
        <v>7792</v>
      </c>
      <c r="H2619" t="s">
        <v>9217</v>
      </c>
      <c r="J26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20" spans="1:10">
      <c r="A2620" t="s">
        <v>1454</v>
      </c>
      <c r="B2620" t="str">
        <f t="shared" si="168"/>
        <v>GB</v>
      </c>
      <c r="C2620" t="str">
        <f t="shared" si="169"/>
        <v>025</v>
      </c>
      <c r="D2620" t="str">
        <f t="shared" si="170"/>
        <v>8509</v>
      </c>
      <c r="E2620" t="str">
        <f t="shared" si="171"/>
        <v>M</v>
      </c>
      <c r="F2620" t="s">
        <v>7789</v>
      </c>
      <c r="G2620" t="s">
        <v>7790</v>
      </c>
      <c r="H2620" t="s">
        <v>9217</v>
      </c>
      <c r="J26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21" spans="1:10">
      <c r="A2621" t="s">
        <v>607</v>
      </c>
      <c r="B2621" t="str">
        <f t="shared" si="168"/>
        <v>IL</v>
      </c>
      <c r="C2621" t="str">
        <f t="shared" si="169"/>
        <v>016</v>
      </c>
      <c r="D2621" t="str">
        <f t="shared" si="170"/>
        <v>1111</v>
      </c>
      <c r="E2621" t="str">
        <f t="shared" si="171"/>
        <v>N</v>
      </c>
      <c r="F2621" t="s">
        <v>7783</v>
      </c>
      <c r="G2621" t="s">
        <v>7784</v>
      </c>
      <c r="H2621" t="s">
        <v>9217</v>
      </c>
      <c r="J26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22" spans="1:10">
      <c r="A2622" t="s">
        <v>632</v>
      </c>
      <c r="B2622" t="str">
        <f t="shared" si="168"/>
        <v>IL</v>
      </c>
      <c r="C2622" t="str">
        <f t="shared" si="169"/>
        <v>016</v>
      </c>
      <c r="D2622" t="str">
        <f t="shared" si="170"/>
        <v>1116</v>
      </c>
      <c r="E2622" t="str">
        <f t="shared" si="171"/>
        <v>N</v>
      </c>
      <c r="F2622" t="s">
        <v>7783</v>
      </c>
      <c r="G2622" t="s">
        <v>7784</v>
      </c>
      <c r="H2622" t="s">
        <v>9218</v>
      </c>
      <c r="J26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623" spans="1:10">
      <c r="A2623" t="s">
        <v>1710</v>
      </c>
      <c r="B2623" t="str">
        <f t="shared" si="168"/>
        <v>US</v>
      </c>
      <c r="C2623" t="str">
        <f t="shared" si="169"/>
        <v>034</v>
      </c>
      <c r="D2623" t="str">
        <f t="shared" si="170"/>
        <v>8200</v>
      </c>
      <c r="E2623" t="str">
        <f t="shared" si="171"/>
        <v>S</v>
      </c>
      <c r="F2623" t="s">
        <v>7791</v>
      </c>
      <c r="G2623" t="s">
        <v>7792</v>
      </c>
      <c r="H2623" t="s">
        <v>9219</v>
      </c>
      <c r="J26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24" spans="1:10">
      <c r="A2624" t="s">
        <v>578</v>
      </c>
      <c r="B2624" t="str">
        <f t="shared" si="168"/>
        <v>DE</v>
      </c>
      <c r="C2624" t="str">
        <f t="shared" si="169"/>
        <v>041</v>
      </c>
      <c r="D2624" t="str">
        <f t="shared" si="170"/>
        <v>0411</v>
      </c>
      <c r="E2624" t="str">
        <f t="shared" si="171"/>
        <v>N</v>
      </c>
      <c r="F2624" t="s">
        <v>7783</v>
      </c>
      <c r="G2624" t="s">
        <v>7784</v>
      </c>
      <c r="H2624" t="s">
        <v>9220</v>
      </c>
      <c r="J26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25" spans="1:10">
      <c r="A2625" t="s">
        <v>953</v>
      </c>
      <c r="B2625" t="str">
        <f t="shared" si="168"/>
        <v>GB</v>
      </c>
      <c r="C2625" t="str">
        <f t="shared" si="169"/>
        <v>025</v>
      </c>
      <c r="D2625" t="str">
        <f t="shared" si="170"/>
        <v>7509</v>
      </c>
      <c r="E2625" t="str">
        <f t="shared" si="171"/>
        <v>N</v>
      </c>
      <c r="F2625" t="s">
        <v>7791</v>
      </c>
      <c r="G2625" t="s">
        <v>7792</v>
      </c>
      <c r="H2625" t="s">
        <v>9221</v>
      </c>
      <c r="J26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26" spans="1:10">
      <c r="A2626" t="s">
        <v>228</v>
      </c>
      <c r="B2626" t="str">
        <f t="shared" si="168"/>
        <v>GB</v>
      </c>
      <c r="C2626" t="str">
        <f t="shared" si="169"/>
        <v>025</v>
      </c>
      <c r="D2626" t="str">
        <f t="shared" si="170"/>
        <v>7506</v>
      </c>
      <c r="E2626" t="str">
        <f t="shared" si="171"/>
        <v>N</v>
      </c>
      <c r="F2626" t="s">
        <v>7789</v>
      </c>
      <c r="G2626" t="s">
        <v>7790</v>
      </c>
      <c r="H2626" t="s">
        <v>9222</v>
      </c>
      <c r="J26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27" spans="1:10">
      <c r="A2627" t="s">
        <v>418</v>
      </c>
      <c r="B2627" t="str">
        <f t="shared" si="168"/>
        <v>GB</v>
      </c>
      <c r="C2627" t="str">
        <f t="shared" si="169"/>
        <v>051</v>
      </c>
      <c r="D2627" t="str">
        <f t="shared" si="170"/>
        <v>7192</v>
      </c>
      <c r="E2627" t="str">
        <f t="shared" si="171"/>
        <v>N</v>
      </c>
      <c r="F2627" t="s">
        <v>7783</v>
      </c>
      <c r="G2627" t="s">
        <v>7784</v>
      </c>
      <c r="H2627" t="s">
        <v>9222</v>
      </c>
      <c r="J26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628" spans="1:10">
      <c r="A2628" t="s">
        <v>103</v>
      </c>
      <c r="B2628" t="str">
        <f t="shared" si="168"/>
        <v>IL</v>
      </c>
      <c r="C2628" t="str">
        <f t="shared" si="169"/>
        <v>016</v>
      </c>
      <c r="D2628" t="str">
        <f t="shared" si="170"/>
        <v>1107</v>
      </c>
      <c r="E2628" t="str">
        <f t="shared" si="171"/>
        <v>N</v>
      </c>
      <c r="F2628" t="s">
        <v>7789</v>
      </c>
      <c r="G2628" t="s">
        <v>7790</v>
      </c>
      <c r="H2628" t="s">
        <v>9222</v>
      </c>
      <c r="J26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29" spans="1:10">
      <c r="A2629" t="s">
        <v>416</v>
      </c>
      <c r="B2629" t="str">
        <f t="shared" si="168"/>
        <v>GB</v>
      </c>
      <c r="C2629" t="str">
        <f t="shared" si="169"/>
        <v>029</v>
      </c>
      <c r="D2629" t="str">
        <f t="shared" si="170"/>
        <v>7904</v>
      </c>
      <c r="E2629" t="str">
        <f t="shared" si="171"/>
        <v>N</v>
      </c>
      <c r="F2629" t="s">
        <v>7789</v>
      </c>
      <c r="G2629" t="s">
        <v>7790</v>
      </c>
      <c r="H2629" t="s">
        <v>9223</v>
      </c>
      <c r="J26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30" spans="1:10">
      <c r="A2630" t="s">
        <v>1140</v>
      </c>
      <c r="B2630" t="str">
        <f t="shared" si="168"/>
        <v>IL</v>
      </c>
      <c r="C2630" t="str">
        <f t="shared" si="169"/>
        <v>014</v>
      </c>
      <c r="D2630" t="str">
        <f t="shared" si="170"/>
        <v>1903</v>
      </c>
      <c r="E2630" t="str">
        <f t="shared" si="171"/>
        <v>N</v>
      </c>
      <c r="F2630" t="s">
        <v>7789</v>
      </c>
      <c r="G2630" t="s">
        <v>7790</v>
      </c>
      <c r="H2630" t="s">
        <v>9223</v>
      </c>
      <c r="J26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31" spans="1:10">
      <c r="A2631" t="s">
        <v>489</v>
      </c>
      <c r="B2631" t="str">
        <f t="shared" si="168"/>
        <v>GB</v>
      </c>
      <c r="C2631" t="str">
        <f t="shared" si="169"/>
        <v>027</v>
      </c>
      <c r="D2631" t="str">
        <f t="shared" si="170"/>
        <v>7705</v>
      </c>
      <c r="E2631" t="str">
        <f t="shared" si="171"/>
        <v>N</v>
      </c>
      <c r="F2631" t="s">
        <v>7791</v>
      </c>
      <c r="G2631" t="s">
        <v>7792</v>
      </c>
      <c r="H2631" t="s">
        <v>9224</v>
      </c>
      <c r="J26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632" spans="1:10">
      <c r="A2632" t="s">
        <v>417</v>
      </c>
      <c r="B2632" t="str">
        <f t="shared" si="168"/>
        <v>GB</v>
      </c>
      <c r="C2632" t="str">
        <f t="shared" si="169"/>
        <v>029</v>
      </c>
      <c r="D2632" t="str">
        <f t="shared" si="170"/>
        <v>7906</v>
      </c>
      <c r="E2632" t="str">
        <f t="shared" si="171"/>
        <v>N</v>
      </c>
      <c r="F2632" t="s">
        <v>7789</v>
      </c>
      <c r="G2632" t="s">
        <v>7790</v>
      </c>
      <c r="H2632" t="s">
        <v>9224</v>
      </c>
      <c r="J26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33" spans="1:10">
      <c r="A2633" t="s">
        <v>711</v>
      </c>
      <c r="B2633" t="str">
        <f t="shared" si="168"/>
        <v>IL</v>
      </c>
      <c r="C2633" t="str">
        <f t="shared" si="169"/>
        <v>016</v>
      </c>
      <c r="D2633" t="str">
        <f t="shared" si="170"/>
        <v>1109</v>
      </c>
      <c r="E2633" t="str">
        <f t="shared" si="171"/>
        <v>N</v>
      </c>
      <c r="F2633" t="s">
        <v>7791</v>
      </c>
      <c r="G2633" t="s">
        <v>7792</v>
      </c>
      <c r="H2633" t="s">
        <v>9224</v>
      </c>
      <c r="J26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34" spans="1:10">
      <c r="A2634" t="s">
        <v>702</v>
      </c>
      <c r="B2634" t="str">
        <f t="shared" si="168"/>
        <v>GB</v>
      </c>
      <c r="C2634" t="str">
        <f t="shared" si="169"/>
        <v>021</v>
      </c>
      <c r="D2634" t="str">
        <f t="shared" si="170"/>
        <v>7112</v>
      </c>
      <c r="E2634" t="str">
        <f t="shared" si="171"/>
        <v>N</v>
      </c>
      <c r="F2634" t="s">
        <v>7783</v>
      </c>
      <c r="G2634" t="s">
        <v>7784</v>
      </c>
      <c r="H2634" t="s">
        <v>9225</v>
      </c>
      <c r="J26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635" spans="1:10">
      <c r="A2635" t="s">
        <v>410</v>
      </c>
      <c r="B2635" t="str">
        <f t="shared" si="168"/>
        <v>GB</v>
      </c>
      <c r="C2635" t="str">
        <f t="shared" si="169"/>
        <v>026</v>
      </c>
      <c r="D2635" t="str">
        <f t="shared" si="170"/>
        <v>7606</v>
      </c>
      <c r="E2635" t="str">
        <f t="shared" si="171"/>
        <v>N</v>
      </c>
      <c r="F2635" t="s">
        <v>7791</v>
      </c>
      <c r="G2635" t="s">
        <v>7792</v>
      </c>
      <c r="H2635" t="s">
        <v>9225</v>
      </c>
      <c r="J26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36" spans="1:10">
      <c r="A2636" t="s">
        <v>1455</v>
      </c>
      <c r="B2636" t="str">
        <f t="shared" si="168"/>
        <v>GB</v>
      </c>
      <c r="C2636" t="str">
        <f t="shared" si="169"/>
        <v>025</v>
      </c>
      <c r="D2636" t="str">
        <f t="shared" si="170"/>
        <v>8516</v>
      </c>
      <c r="E2636" t="str">
        <f t="shared" si="171"/>
        <v>M</v>
      </c>
      <c r="F2636" t="s">
        <v>7783</v>
      </c>
      <c r="G2636" t="s">
        <v>7784</v>
      </c>
      <c r="H2636" t="s">
        <v>9226</v>
      </c>
      <c r="J26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OH2023_007</v>
      </c>
    </row>
    <row r="2637" spans="1:10">
      <c r="A2637" t="s">
        <v>996</v>
      </c>
      <c r="B2637" t="str">
        <f t="shared" si="168"/>
        <v>GB</v>
      </c>
      <c r="C2637" t="str">
        <f t="shared" si="169"/>
        <v>026</v>
      </c>
      <c r="D2637" t="str">
        <f t="shared" si="170"/>
        <v>9600</v>
      </c>
      <c r="E2637" t="str">
        <f t="shared" si="171"/>
        <v>S</v>
      </c>
      <c r="F2637" t="s">
        <v>7791</v>
      </c>
      <c r="G2637" t="s">
        <v>7792</v>
      </c>
      <c r="H2637" t="s">
        <v>9226</v>
      </c>
      <c r="J26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38" spans="1:10">
      <c r="A2638" t="s">
        <v>597</v>
      </c>
      <c r="B2638" t="str">
        <f t="shared" si="168"/>
        <v>IL</v>
      </c>
      <c r="C2638" t="str">
        <f t="shared" si="169"/>
        <v>013</v>
      </c>
      <c r="D2638" t="str">
        <f t="shared" si="170"/>
        <v>1816</v>
      </c>
      <c r="E2638" t="str">
        <f t="shared" si="171"/>
        <v>N</v>
      </c>
      <c r="F2638" t="s">
        <v>7783</v>
      </c>
      <c r="G2638" t="s">
        <v>7784</v>
      </c>
      <c r="H2638" t="s">
        <v>9227</v>
      </c>
      <c r="J26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39" spans="1:10">
      <c r="A2639" t="s">
        <v>629</v>
      </c>
      <c r="B2639" t="str">
        <f t="shared" si="168"/>
        <v>IL</v>
      </c>
      <c r="C2639" t="str">
        <f t="shared" si="169"/>
        <v>016</v>
      </c>
      <c r="D2639" t="str">
        <f t="shared" si="170"/>
        <v>1112</v>
      </c>
      <c r="E2639" t="str">
        <f t="shared" si="171"/>
        <v>N</v>
      </c>
      <c r="F2639" t="s">
        <v>7783</v>
      </c>
      <c r="G2639" t="s">
        <v>7784</v>
      </c>
      <c r="H2639" t="s">
        <v>9227</v>
      </c>
      <c r="J26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640" spans="1:10">
      <c r="A2640" t="s">
        <v>962</v>
      </c>
      <c r="B2640" t="str">
        <f t="shared" si="168"/>
        <v>GB</v>
      </c>
      <c r="C2640" t="str">
        <f t="shared" si="169"/>
        <v>025</v>
      </c>
      <c r="D2640" t="str">
        <f t="shared" si="170"/>
        <v>8510</v>
      </c>
      <c r="E2640" t="str">
        <f t="shared" si="171"/>
        <v>M</v>
      </c>
      <c r="F2640" t="s">
        <v>7789</v>
      </c>
      <c r="G2640" t="s">
        <v>7790</v>
      </c>
      <c r="H2640" t="s">
        <v>9228</v>
      </c>
      <c r="J26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41" spans="1:10">
      <c r="A2641" t="s">
        <v>101</v>
      </c>
      <c r="B2641" t="str">
        <f t="shared" si="168"/>
        <v>IL</v>
      </c>
      <c r="C2641" t="str">
        <f t="shared" si="169"/>
        <v>016</v>
      </c>
      <c r="D2641" t="str">
        <f t="shared" si="170"/>
        <v>1106</v>
      </c>
      <c r="E2641" t="str">
        <f t="shared" si="171"/>
        <v>N</v>
      </c>
      <c r="F2641" t="s">
        <v>7789</v>
      </c>
      <c r="G2641" t="s">
        <v>7790</v>
      </c>
      <c r="H2641" t="s">
        <v>9229</v>
      </c>
      <c r="J26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42" spans="1:10">
      <c r="A2642" t="s">
        <v>505</v>
      </c>
      <c r="B2642" t="str">
        <f t="shared" si="168"/>
        <v>DE</v>
      </c>
      <c r="C2642" t="str">
        <f t="shared" si="169"/>
        <v>041</v>
      </c>
      <c r="D2642" t="str">
        <f t="shared" si="170"/>
        <v>0410</v>
      </c>
      <c r="E2642" t="str">
        <f t="shared" si="171"/>
        <v>N</v>
      </c>
      <c r="F2642" t="s">
        <v>7783</v>
      </c>
      <c r="G2642" t="s">
        <v>7784</v>
      </c>
      <c r="H2642" t="s">
        <v>9230</v>
      </c>
      <c r="J26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43" spans="1:10">
      <c r="A2643" t="s">
        <v>580</v>
      </c>
      <c r="B2643" t="str">
        <f t="shared" si="168"/>
        <v>DE</v>
      </c>
      <c r="C2643" t="str">
        <f t="shared" si="169"/>
        <v>041</v>
      </c>
      <c r="D2643" t="str">
        <f t="shared" si="170"/>
        <v>0415</v>
      </c>
      <c r="E2643" t="str">
        <f t="shared" si="171"/>
        <v>N</v>
      </c>
      <c r="F2643" t="s">
        <v>7783</v>
      </c>
      <c r="G2643" t="s">
        <v>7784</v>
      </c>
      <c r="H2643" t="s">
        <v>9230</v>
      </c>
      <c r="J26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44" spans="1:10">
      <c r="A2644" t="s">
        <v>698</v>
      </c>
      <c r="B2644" t="str">
        <f t="shared" si="168"/>
        <v>GB</v>
      </c>
      <c r="C2644" t="str">
        <f t="shared" si="169"/>
        <v>020</v>
      </c>
      <c r="D2644" t="str">
        <f t="shared" si="170"/>
        <v>7009</v>
      </c>
      <c r="E2644" t="str">
        <f t="shared" si="171"/>
        <v>N</v>
      </c>
      <c r="F2644" t="s">
        <v>7783</v>
      </c>
      <c r="G2644" t="s">
        <v>7784</v>
      </c>
      <c r="H2644" t="s">
        <v>9230</v>
      </c>
      <c r="J26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645" spans="1:10">
      <c r="A2645" t="s">
        <v>407</v>
      </c>
      <c r="B2645" t="str">
        <f t="shared" si="168"/>
        <v>GB</v>
      </c>
      <c r="C2645" t="str">
        <f t="shared" si="169"/>
        <v>024</v>
      </c>
      <c r="D2645" t="str">
        <f t="shared" si="170"/>
        <v>7408</v>
      </c>
      <c r="E2645" t="str">
        <f t="shared" si="171"/>
        <v>N</v>
      </c>
      <c r="F2645" t="s">
        <v>7791</v>
      </c>
      <c r="G2645" t="s">
        <v>7792</v>
      </c>
      <c r="H2645" t="s">
        <v>9230</v>
      </c>
      <c r="J26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46" spans="1:10">
      <c r="A2646" t="s">
        <v>710</v>
      </c>
      <c r="B2646" t="str">
        <f t="shared" si="168"/>
        <v>IL</v>
      </c>
      <c r="C2646" t="str">
        <f t="shared" si="169"/>
        <v>016</v>
      </c>
      <c r="D2646" t="str">
        <f t="shared" si="170"/>
        <v>1108</v>
      </c>
      <c r="E2646" t="str">
        <f t="shared" si="171"/>
        <v>N</v>
      </c>
      <c r="F2646" t="s">
        <v>7791</v>
      </c>
      <c r="G2646" t="s">
        <v>7792</v>
      </c>
      <c r="H2646" t="s">
        <v>9230</v>
      </c>
      <c r="J26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47" spans="1:10">
      <c r="A2647" t="s">
        <v>630</v>
      </c>
      <c r="B2647" t="str">
        <f t="shared" si="168"/>
        <v>IL</v>
      </c>
      <c r="C2647" t="str">
        <f t="shared" si="169"/>
        <v>016</v>
      </c>
      <c r="D2647" t="str">
        <f t="shared" si="170"/>
        <v>1113</v>
      </c>
      <c r="E2647" t="str">
        <f t="shared" si="171"/>
        <v>N</v>
      </c>
      <c r="F2647" t="s">
        <v>7783</v>
      </c>
      <c r="G2647" t="s">
        <v>7784</v>
      </c>
      <c r="H2647" t="s">
        <v>9230</v>
      </c>
      <c r="J26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648" spans="1:10">
      <c r="A2648" t="s">
        <v>1804</v>
      </c>
      <c r="B2648" t="str">
        <f t="shared" si="168"/>
        <v>US</v>
      </c>
      <c r="C2648" t="str">
        <f t="shared" si="169"/>
        <v>152</v>
      </c>
      <c r="D2648" t="str">
        <f t="shared" si="170"/>
        <v>2220</v>
      </c>
      <c r="E2648" t="str">
        <f t="shared" si="171"/>
        <v>M</v>
      </c>
      <c r="F2648" t="s">
        <v>7789</v>
      </c>
      <c r="G2648" t="s">
        <v>7790</v>
      </c>
      <c r="H2648" t="s">
        <v>9230</v>
      </c>
      <c r="J26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49" spans="1:10">
      <c r="A2649" t="s">
        <v>229</v>
      </c>
      <c r="B2649" t="str">
        <f t="shared" si="168"/>
        <v>GB</v>
      </c>
      <c r="C2649" t="str">
        <f t="shared" si="169"/>
        <v>025</v>
      </c>
      <c r="D2649" t="str">
        <f t="shared" si="170"/>
        <v>7511</v>
      </c>
      <c r="E2649" t="str">
        <f t="shared" si="171"/>
        <v>N</v>
      </c>
      <c r="F2649" t="s">
        <v>7791</v>
      </c>
      <c r="G2649" t="s">
        <v>7792</v>
      </c>
      <c r="H2649" t="s">
        <v>9231</v>
      </c>
      <c r="J26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650" spans="1:10">
      <c r="A2650" t="s">
        <v>627</v>
      </c>
      <c r="B2650" t="str">
        <f t="shared" si="168"/>
        <v>IL</v>
      </c>
      <c r="C2650" t="str">
        <f t="shared" si="169"/>
        <v>016</v>
      </c>
      <c r="D2650" t="str">
        <f t="shared" si="170"/>
        <v>1110</v>
      </c>
      <c r="E2650" t="str">
        <f t="shared" si="171"/>
        <v>N</v>
      </c>
      <c r="F2650" t="s">
        <v>7791</v>
      </c>
      <c r="G2650" t="s">
        <v>7792</v>
      </c>
      <c r="H2650" t="s">
        <v>9231</v>
      </c>
      <c r="J26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51" spans="1:10">
      <c r="A2651" t="s">
        <v>242</v>
      </c>
      <c r="B2651" t="str">
        <f t="shared" si="168"/>
        <v>US</v>
      </c>
      <c r="C2651" t="str">
        <f t="shared" si="169"/>
        <v>034</v>
      </c>
      <c r="D2651" t="str">
        <f t="shared" si="170"/>
        <v>8003</v>
      </c>
      <c r="E2651" t="str">
        <f t="shared" si="171"/>
        <v>N</v>
      </c>
      <c r="F2651" t="s">
        <v>7791</v>
      </c>
      <c r="G2651" t="s">
        <v>7792</v>
      </c>
      <c r="H2651" t="s">
        <v>9231</v>
      </c>
      <c r="J26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652" spans="1:10">
      <c r="A2652" t="s">
        <v>1039</v>
      </c>
      <c r="B2652" t="str">
        <f t="shared" si="168"/>
        <v>GB</v>
      </c>
      <c r="C2652" t="str">
        <f t="shared" si="169"/>
        <v>029</v>
      </c>
      <c r="D2652" t="str">
        <f t="shared" si="170"/>
        <v>9902</v>
      </c>
      <c r="E2652" t="str">
        <f t="shared" si="171"/>
        <v>S</v>
      </c>
      <c r="F2652" t="s">
        <v>7783</v>
      </c>
      <c r="G2652" t="s">
        <v>7784</v>
      </c>
      <c r="H2652" t="s">
        <v>9232</v>
      </c>
      <c r="J26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653" spans="1:10">
      <c r="A2653" t="s">
        <v>1485</v>
      </c>
      <c r="B2653" t="str">
        <f t="shared" si="168"/>
        <v>US</v>
      </c>
      <c r="C2653" t="str">
        <f t="shared" si="169"/>
        <v>153</v>
      </c>
      <c r="D2653" t="str">
        <f t="shared" si="170"/>
        <v>2330</v>
      </c>
      <c r="E2653" t="str">
        <f t="shared" si="171"/>
        <v>M</v>
      </c>
      <c r="F2653" t="s">
        <v>7791</v>
      </c>
      <c r="G2653" t="s">
        <v>7792</v>
      </c>
      <c r="H2653" t="s">
        <v>9233</v>
      </c>
      <c r="J26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54" spans="1:10">
      <c r="A2654" t="s">
        <v>457</v>
      </c>
      <c r="B2654" t="str">
        <f t="shared" si="168"/>
        <v>GB</v>
      </c>
      <c r="C2654" t="str">
        <f t="shared" si="169"/>
        <v>024</v>
      </c>
      <c r="D2654" t="str">
        <f t="shared" si="170"/>
        <v>7400</v>
      </c>
      <c r="E2654" t="str">
        <f t="shared" si="171"/>
        <v>N</v>
      </c>
      <c r="F2654" t="s">
        <v>7791</v>
      </c>
      <c r="G2654" t="s">
        <v>7792</v>
      </c>
      <c r="H2654" t="s">
        <v>9234</v>
      </c>
      <c r="J26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55" spans="1:10">
      <c r="A2655" t="s">
        <v>424</v>
      </c>
      <c r="B2655" t="str">
        <f t="shared" ref="B2655:B2718" si="172">LEFT(A2655,2)</f>
        <v>GB</v>
      </c>
      <c r="C2655" t="str">
        <f t="shared" ref="C2655:C2718" si="173">MID(A2655,4,3)</f>
        <v>024</v>
      </c>
      <c r="D2655" t="str">
        <f t="shared" ref="D2655:D2718" si="174">MID(A2655,8,4)</f>
        <v>7407</v>
      </c>
      <c r="E2655" t="str">
        <f t="shared" ref="E2655:E2718" si="175">MID(A2655,13,1)</f>
        <v>N</v>
      </c>
      <c r="F2655" t="s">
        <v>7783</v>
      </c>
      <c r="G2655" t="s">
        <v>7784</v>
      </c>
      <c r="H2655" t="s">
        <v>9234</v>
      </c>
      <c r="J26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656" spans="1:10">
      <c r="A2656" t="s">
        <v>1801</v>
      </c>
      <c r="B2656" t="str">
        <f t="shared" si="172"/>
        <v>GB</v>
      </c>
      <c r="C2656" t="str">
        <f t="shared" si="173"/>
        <v>020</v>
      </c>
      <c r="D2656" t="str">
        <f t="shared" si="174"/>
        <v>8003</v>
      </c>
      <c r="E2656" t="str">
        <f t="shared" si="175"/>
        <v>M</v>
      </c>
      <c r="F2656" t="s">
        <v>7791</v>
      </c>
      <c r="G2656" t="s">
        <v>7792</v>
      </c>
      <c r="H2656" t="s">
        <v>9235</v>
      </c>
      <c r="J26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57" spans="1:10">
      <c r="A2657" t="s">
        <v>1067</v>
      </c>
      <c r="B2657" t="str">
        <f t="shared" si="172"/>
        <v>IL</v>
      </c>
      <c r="C2657" t="str">
        <f t="shared" si="173"/>
        <v>001</v>
      </c>
      <c r="D2657" t="str">
        <f t="shared" si="174"/>
        <v>1007</v>
      </c>
      <c r="E2657" t="str">
        <f t="shared" si="175"/>
        <v>N</v>
      </c>
      <c r="F2657" t="s">
        <v>7783</v>
      </c>
      <c r="G2657" t="s">
        <v>7784</v>
      </c>
      <c r="H2657" t="s">
        <v>9235</v>
      </c>
      <c r="J26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58" spans="1:10">
      <c r="A2658" t="s">
        <v>1745</v>
      </c>
      <c r="B2658" t="str">
        <f t="shared" si="172"/>
        <v>GB</v>
      </c>
      <c r="C2658" t="str">
        <f t="shared" si="173"/>
        <v>025</v>
      </c>
      <c r="D2658" t="str">
        <f t="shared" si="174"/>
        <v>8505</v>
      </c>
      <c r="E2658" t="str">
        <f t="shared" si="175"/>
        <v>M</v>
      </c>
      <c r="F2658" t="s">
        <v>7789</v>
      </c>
      <c r="G2658" t="s">
        <v>7790</v>
      </c>
      <c r="H2658" t="s">
        <v>9236</v>
      </c>
      <c r="J26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59" spans="1:10">
      <c r="A2659" t="s">
        <v>813</v>
      </c>
      <c r="B2659" t="str">
        <f t="shared" si="172"/>
        <v>DE</v>
      </c>
      <c r="C2659" t="str">
        <f t="shared" si="173"/>
        <v>041</v>
      </c>
      <c r="D2659" t="str">
        <f t="shared" si="174"/>
        <v>9033</v>
      </c>
      <c r="E2659" t="str">
        <f t="shared" si="175"/>
        <v>S</v>
      </c>
      <c r="F2659" t="s">
        <v>7783</v>
      </c>
      <c r="G2659" t="s">
        <v>7784</v>
      </c>
      <c r="H2659" t="s">
        <v>9237</v>
      </c>
      <c r="J26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660" spans="1:10">
      <c r="A2660" t="s">
        <v>702</v>
      </c>
      <c r="B2660" t="str">
        <f t="shared" si="172"/>
        <v>GB</v>
      </c>
      <c r="C2660" t="str">
        <f t="shared" si="173"/>
        <v>021</v>
      </c>
      <c r="D2660" t="str">
        <f t="shared" si="174"/>
        <v>7112</v>
      </c>
      <c r="E2660" t="str">
        <f t="shared" si="175"/>
        <v>N</v>
      </c>
      <c r="F2660" t="s">
        <v>7791</v>
      </c>
      <c r="G2660" t="s">
        <v>7792</v>
      </c>
      <c r="H2660" t="s">
        <v>9237</v>
      </c>
      <c r="J26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61" spans="1:10">
      <c r="A2661" t="s">
        <v>1749</v>
      </c>
      <c r="B2661" t="str">
        <f t="shared" si="172"/>
        <v>GB</v>
      </c>
      <c r="C2661" t="str">
        <f t="shared" si="173"/>
        <v>025</v>
      </c>
      <c r="D2661" t="str">
        <f t="shared" si="174"/>
        <v>8515</v>
      </c>
      <c r="E2661" t="str">
        <f t="shared" si="175"/>
        <v>M</v>
      </c>
      <c r="F2661" t="s">
        <v>7791</v>
      </c>
      <c r="G2661" t="s">
        <v>7792</v>
      </c>
      <c r="H2661" t="s">
        <v>9237</v>
      </c>
      <c r="J26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62" spans="1:10">
      <c r="A2662" t="s">
        <v>418</v>
      </c>
      <c r="B2662" t="str">
        <f t="shared" si="172"/>
        <v>GB</v>
      </c>
      <c r="C2662" t="str">
        <f t="shared" si="173"/>
        <v>051</v>
      </c>
      <c r="D2662" t="str">
        <f t="shared" si="174"/>
        <v>7192</v>
      </c>
      <c r="E2662" t="str">
        <f t="shared" si="175"/>
        <v>N</v>
      </c>
      <c r="F2662" t="s">
        <v>7791</v>
      </c>
      <c r="G2662" t="s">
        <v>7792</v>
      </c>
      <c r="H2662" t="s">
        <v>9237</v>
      </c>
      <c r="J26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63" spans="1:10">
      <c r="A2663" t="s">
        <v>633</v>
      </c>
      <c r="B2663" t="str">
        <f t="shared" si="172"/>
        <v>IL</v>
      </c>
      <c r="C2663" t="str">
        <f t="shared" si="173"/>
        <v>016</v>
      </c>
      <c r="D2663" t="str">
        <f t="shared" si="174"/>
        <v>1117</v>
      </c>
      <c r="E2663" t="str">
        <f t="shared" si="175"/>
        <v>N</v>
      </c>
      <c r="F2663" t="s">
        <v>7783</v>
      </c>
      <c r="G2663" t="s">
        <v>7784</v>
      </c>
      <c r="H2663" t="s">
        <v>9238</v>
      </c>
      <c r="J26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664" spans="1:10">
      <c r="A2664" t="s">
        <v>415</v>
      </c>
      <c r="B2664" t="str">
        <f t="shared" si="172"/>
        <v>GB</v>
      </c>
      <c r="C2664" t="str">
        <f t="shared" si="173"/>
        <v>029</v>
      </c>
      <c r="D2664" t="str">
        <f t="shared" si="174"/>
        <v>7900</v>
      </c>
      <c r="E2664" t="str">
        <f t="shared" si="175"/>
        <v>N</v>
      </c>
      <c r="F2664" t="s">
        <v>7789</v>
      </c>
      <c r="G2664" t="s">
        <v>7790</v>
      </c>
      <c r="H2664" t="s">
        <v>9239</v>
      </c>
      <c r="J26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65" spans="1:10">
      <c r="A2665" t="s">
        <v>711</v>
      </c>
      <c r="B2665" t="str">
        <f t="shared" si="172"/>
        <v>IL</v>
      </c>
      <c r="C2665" t="str">
        <f t="shared" si="173"/>
        <v>016</v>
      </c>
      <c r="D2665" t="str">
        <f t="shared" si="174"/>
        <v>1109</v>
      </c>
      <c r="E2665" t="str">
        <f t="shared" si="175"/>
        <v>N</v>
      </c>
      <c r="F2665" t="s">
        <v>7789</v>
      </c>
      <c r="G2665" t="s">
        <v>7790</v>
      </c>
      <c r="H2665" t="s">
        <v>9239</v>
      </c>
      <c r="J26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66" spans="1:10">
      <c r="A2666" t="s">
        <v>410</v>
      </c>
      <c r="B2666" t="str">
        <f t="shared" si="172"/>
        <v>GB</v>
      </c>
      <c r="C2666" t="str">
        <f t="shared" si="173"/>
        <v>026</v>
      </c>
      <c r="D2666" t="str">
        <f t="shared" si="174"/>
        <v>7606</v>
      </c>
      <c r="E2666" t="str">
        <f t="shared" si="175"/>
        <v>N</v>
      </c>
      <c r="F2666" t="s">
        <v>7789</v>
      </c>
      <c r="G2666" t="s">
        <v>7790</v>
      </c>
      <c r="H2666" t="s">
        <v>9240</v>
      </c>
      <c r="J26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67" spans="1:10">
      <c r="A2667" t="s">
        <v>233</v>
      </c>
      <c r="B2667" t="str">
        <f t="shared" si="172"/>
        <v>GB</v>
      </c>
      <c r="C2667" t="str">
        <f t="shared" si="173"/>
        <v>028</v>
      </c>
      <c r="D2667" t="str">
        <f t="shared" si="174"/>
        <v>7803</v>
      </c>
      <c r="E2667" t="str">
        <f t="shared" si="175"/>
        <v>N</v>
      </c>
      <c r="F2667" t="s">
        <v>7789</v>
      </c>
      <c r="G2667" t="s">
        <v>7790</v>
      </c>
      <c r="H2667" t="s">
        <v>9240</v>
      </c>
      <c r="J26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68" spans="1:10">
      <c r="A2668" t="s">
        <v>610</v>
      </c>
      <c r="B2668" t="str">
        <f t="shared" si="172"/>
        <v>US</v>
      </c>
      <c r="C2668" t="str">
        <f t="shared" si="173"/>
        <v>153</v>
      </c>
      <c r="D2668" t="str">
        <f t="shared" si="174"/>
        <v>1337</v>
      </c>
      <c r="E2668" t="str">
        <f t="shared" si="175"/>
        <v>N</v>
      </c>
      <c r="F2668" t="s">
        <v>7783</v>
      </c>
      <c r="G2668" t="s">
        <v>7784</v>
      </c>
      <c r="H2668" t="s">
        <v>9240</v>
      </c>
      <c r="J26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69" spans="1:10">
      <c r="A2669" t="s">
        <v>579</v>
      </c>
      <c r="B2669" t="str">
        <f t="shared" si="172"/>
        <v>DE</v>
      </c>
      <c r="C2669" t="str">
        <f t="shared" si="173"/>
        <v>041</v>
      </c>
      <c r="D2669" t="str">
        <f t="shared" si="174"/>
        <v>0414</v>
      </c>
      <c r="E2669" t="str">
        <f t="shared" si="175"/>
        <v>N</v>
      </c>
      <c r="F2669" t="s">
        <v>7783</v>
      </c>
      <c r="G2669" t="s">
        <v>7784</v>
      </c>
      <c r="H2669" t="s">
        <v>9241</v>
      </c>
      <c r="J26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70" spans="1:10">
      <c r="A2670" t="s">
        <v>1455</v>
      </c>
      <c r="B2670" t="str">
        <f t="shared" si="172"/>
        <v>GB</v>
      </c>
      <c r="C2670" t="str">
        <f t="shared" si="173"/>
        <v>025</v>
      </c>
      <c r="D2670" t="str">
        <f t="shared" si="174"/>
        <v>8516</v>
      </c>
      <c r="E2670" t="str">
        <f t="shared" si="175"/>
        <v>M</v>
      </c>
      <c r="F2670" t="s">
        <v>7791</v>
      </c>
      <c r="G2670" t="s">
        <v>7792</v>
      </c>
      <c r="H2670" t="s">
        <v>9241</v>
      </c>
      <c r="J26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71" spans="1:10">
      <c r="A2671" t="s">
        <v>425</v>
      </c>
      <c r="B2671" t="str">
        <f t="shared" si="172"/>
        <v>GB</v>
      </c>
      <c r="C2671" t="str">
        <f t="shared" si="173"/>
        <v>026</v>
      </c>
      <c r="D2671" t="str">
        <f t="shared" si="174"/>
        <v>7603</v>
      </c>
      <c r="E2671" t="str">
        <f t="shared" si="175"/>
        <v>N</v>
      </c>
      <c r="F2671" t="s">
        <v>7789</v>
      </c>
      <c r="G2671" t="s">
        <v>7790</v>
      </c>
      <c r="H2671" t="s">
        <v>9241</v>
      </c>
      <c r="J26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72" spans="1:10">
      <c r="A2672" t="s">
        <v>597</v>
      </c>
      <c r="B2672" t="str">
        <f t="shared" si="172"/>
        <v>IL</v>
      </c>
      <c r="C2672" t="str">
        <f t="shared" si="173"/>
        <v>013</v>
      </c>
      <c r="D2672" t="str">
        <f t="shared" si="174"/>
        <v>1816</v>
      </c>
      <c r="E2672" t="str">
        <f t="shared" si="175"/>
        <v>N</v>
      </c>
      <c r="F2672" t="s">
        <v>7791</v>
      </c>
      <c r="G2672" t="s">
        <v>7792</v>
      </c>
      <c r="H2672" t="s">
        <v>9242</v>
      </c>
      <c r="J26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73" spans="1:10">
      <c r="A2673" t="s">
        <v>984</v>
      </c>
      <c r="B2673" t="str">
        <f t="shared" si="172"/>
        <v>GB</v>
      </c>
      <c r="C2673" t="str">
        <f t="shared" si="173"/>
        <v>025</v>
      </c>
      <c r="D2673" t="str">
        <f t="shared" si="174"/>
        <v>9500</v>
      </c>
      <c r="E2673" t="str">
        <f t="shared" si="175"/>
        <v>S</v>
      </c>
      <c r="F2673" t="s">
        <v>7789</v>
      </c>
      <c r="G2673" t="s">
        <v>7790</v>
      </c>
      <c r="H2673" t="s">
        <v>9243</v>
      </c>
      <c r="J26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74" spans="1:10">
      <c r="A2674" t="s">
        <v>414</v>
      </c>
      <c r="B2674" t="str">
        <f t="shared" si="172"/>
        <v>GB</v>
      </c>
      <c r="C2674" t="str">
        <f t="shared" si="173"/>
        <v>028</v>
      </c>
      <c r="D2674" t="str">
        <f t="shared" si="174"/>
        <v>7804</v>
      </c>
      <c r="E2674" t="str">
        <f t="shared" si="175"/>
        <v>N</v>
      </c>
      <c r="F2674" t="s">
        <v>7783</v>
      </c>
      <c r="G2674" t="s">
        <v>7784</v>
      </c>
      <c r="H2674" t="s">
        <v>9243</v>
      </c>
      <c r="J26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675" spans="1:10">
      <c r="A2675" t="s">
        <v>632</v>
      </c>
      <c r="B2675" t="str">
        <f t="shared" si="172"/>
        <v>IL</v>
      </c>
      <c r="C2675" t="str">
        <f t="shared" si="173"/>
        <v>016</v>
      </c>
      <c r="D2675" t="str">
        <f t="shared" si="174"/>
        <v>1116</v>
      </c>
      <c r="E2675" t="str">
        <f t="shared" si="175"/>
        <v>N</v>
      </c>
      <c r="F2675" t="s">
        <v>7791</v>
      </c>
      <c r="G2675" t="s">
        <v>7792</v>
      </c>
      <c r="H2675" t="s">
        <v>9243</v>
      </c>
      <c r="J26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76" spans="1:10">
      <c r="A2676" t="s">
        <v>493</v>
      </c>
      <c r="B2676" t="str">
        <f t="shared" si="172"/>
        <v>GB</v>
      </c>
      <c r="C2676" t="str">
        <f t="shared" si="173"/>
        <v>029</v>
      </c>
      <c r="D2676" t="str">
        <f t="shared" si="174"/>
        <v>7901</v>
      </c>
      <c r="E2676" t="str">
        <f t="shared" si="175"/>
        <v>N</v>
      </c>
      <c r="F2676" t="s">
        <v>7789</v>
      </c>
      <c r="G2676" t="s">
        <v>7790</v>
      </c>
      <c r="H2676" t="s">
        <v>9244</v>
      </c>
      <c r="J26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77" spans="1:10">
      <c r="A2677" t="s">
        <v>631</v>
      </c>
      <c r="B2677" t="str">
        <f t="shared" si="172"/>
        <v>IL</v>
      </c>
      <c r="C2677" t="str">
        <f t="shared" si="173"/>
        <v>016</v>
      </c>
      <c r="D2677" t="str">
        <f t="shared" si="174"/>
        <v>1115</v>
      </c>
      <c r="E2677" t="str">
        <f t="shared" si="175"/>
        <v>N</v>
      </c>
      <c r="F2677" t="s">
        <v>7789</v>
      </c>
      <c r="G2677" t="s">
        <v>7790</v>
      </c>
      <c r="H2677" t="s">
        <v>9244</v>
      </c>
      <c r="J26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78" spans="1:10">
      <c r="A2678" t="s">
        <v>1693</v>
      </c>
      <c r="B2678" t="str">
        <f t="shared" si="172"/>
        <v>US</v>
      </c>
      <c r="C2678" t="str">
        <f t="shared" si="173"/>
        <v>032</v>
      </c>
      <c r="D2678" t="str">
        <f t="shared" si="174"/>
        <v>7020</v>
      </c>
      <c r="E2678" t="str">
        <f t="shared" si="175"/>
        <v>N</v>
      </c>
      <c r="F2678" t="s">
        <v>7783</v>
      </c>
      <c r="G2678" t="s">
        <v>7784</v>
      </c>
      <c r="H2678" t="s">
        <v>9244</v>
      </c>
      <c r="J26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2679" spans="1:10">
      <c r="A2679" t="s">
        <v>511</v>
      </c>
      <c r="B2679" t="str">
        <f t="shared" si="172"/>
        <v>US</v>
      </c>
      <c r="C2679" t="str">
        <f t="shared" si="173"/>
        <v>153</v>
      </c>
      <c r="D2679" t="str">
        <f t="shared" si="174"/>
        <v>1330</v>
      </c>
      <c r="E2679" t="str">
        <f t="shared" si="175"/>
        <v>N</v>
      </c>
      <c r="F2679" t="s">
        <v>7783</v>
      </c>
      <c r="G2679" t="s">
        <v>7784</v>
      </c>
      <c r="H2679" t="s">
        <v>9244</v>
      </c>
      <c r="J26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680" spans="1:10">
      <c r="A2680" t="s">
        <v>2539</v>
      </c>
      <c r="B2680" t="str">
        <f t="shared" si="172"/>
        <v>US</v>
      </c>
      <c r="C2680" t="str">
        <f t="shared" si="173"/>
        <v>153</v>
      </c>
      <c r="D2680" t="str">
        <f t="shared" si="174"/>
        <v>2335</v>
      </c>
      <c r="E2680" t="str">
        <f t="shared" si="175"/>
        <v>M</v>
      </c>
      <c r="F2680" t="s">
        <v>7783</v>
      </c>
      <c r="G2680" t="s">
        <v>7784</v>
      </c>
      <c r="H2680" t="s">
        <v>9244</v>
      </c>
      <c r="J26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81" spans="1:10">
      <c r="A2681" t="s">
        <v>480</v>
      </c>
      <c r="B2681" t="str">
        <f t="shared" si="172"/>
        <v>GB</v>
      </c>
      <c r="C2681" t="str">
        <f t="shared" si="173"/>
        <v>026</v>
      </c>
      <c r="D2681" t="str">
        <f t="shared" si="174"/>
        <v>7604</v>
      </c>
      <c r="E2681" t="str">
        <f t="shared" si="175"/>
        <v>N</v>
      </c>
      <c r="F2681" t="s">
        <v>7789</v>
      </c>
      <c r="G2681" t="s">
        <v>7790</v>
      </c>
      <c r="H2681" t="s">
        <v>9245</v>
      </c>
      <c r="J26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82" spans="1:10">
      <c r="A2682" t="s">
        <v>710</v>
      </c>
      <c r="B2682" t="str">
        <f t="shared" si="172"/>
        <v>IL</v>
      </c>
      <c r="C2682" t="str">
        <f t="shared" si="173"/>
        <v>016</v>
      </c>
      <c r="D2682" t="str">
        <f t="shared" si="174"/>
        <v>1108</v>
      </c>
      <c r="E2682" t="str">
        <f t="shared" si="175"/>
        <v>N</v>
      </c>
      <c r="F2682" t="s">
        <v>7789</v>
      </c>
      <c r="G2682" t="s">
        <v>7790</v>
      </c>
      <c r="H2682" t="s">
        <v>9245</v>
      </c>
      <c r="J26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83" spans="1:10">
      <c r="A2683" t="s">
        <v>627</v>
      </c>
      <c r="B2683" t="str">
        <f t="shared" si="172"/>
        <v>IL</v>
      </c>
      <c r="C2683" t="str">
        <f t="shared" si="173"/>
        <v>016</v>
      </c>
      <c r="D2683" t="str">
        <f t="shared" si="174"/>
        <v>1110</v>
      </c>
      <c r="E2683" t="str">
        <f t="shared" si="175"/>
        <v>N</v>
      </c>
      <c r="F2683" t="s">
        <v>7789</v>
      </c>
      <c r="G2683" t="s">
        <v>7790</v>
      </c>
      <c r="H2683" t="s">
        <v>9245</v>
      </c>
      <c r="J26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84" spans="1:10">
      <c r="A2684" t="s">
        <v>581</v>
      </c>
      <c r="B2684" t="str">
        <f t="shared" si="172"/>
        <v>DE</v>
      </c>
      <c r="C2684" t="str">
        <f t="shared" si="173"/>
        <v>041</v>
      </c>
      <c r="D2684" t="str">
        <f t="shared" si="174"/>
        <v>0418</v>
      </c>
      <c r="E2684" t="str">
        <f t="shared" si="175"/>
        <v>N</v>
      </c>
      <c r="F2684" t="s">
        <v>7783</v>
      </c>
      <c r="G2684" t="s">
        <v>7784</v>
      </c>
      <c r="H2684" t="s">
        <v>9246</v>
      </c>
      <c r="J26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85" spans="1:10">
      <c r="A2685" t="s">
        <v>868</v>
      </c>
      <c r="B2685" t="str">
        <f t="shared" si="172"/>
        <v>GB</v>
      </c>
      <c r="C2685" t="str">
        <f t="shared" si="173"/>
        <v>021</v>
      </c>
      <c r="D2685" t="str">
        <f t="shared" si="174"/>
        <v>7108</v>
      </c>
      <c r="E2685" t="str">
        <f t="shared" si="175"/>
        <v>N</v>
      </c>
      <c r="F2685" t="s">
        <v>7789</v>
      </c>
      <c r="G2685" t="s">
        <v>7790</v>
      </c>
      <c r="H2685" t="s">
        <v>9246</v>
      </c>
      <c r="J26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86" spans="1:10">
      <c r="A2686" t="s">
        <v>499</v>
      </c>
      <c r="B2686" t="str">
        <f t="shared" si="172"/>
        <v>GB</v>
      </c>
      <c r="C2686" t="str">
        <f t="shared" si="173"/>
        <v>026</v>
      </c>
      <c r="D2686" t="str">
        <f t="shared" si="174"/>
        <v>7602</v>
      </c>
      <c r="E2686" t="str">
        <f t="shared" si="175"/>
        <v>N</v>
      </c>
      <c r="F2686" t="s">
        <v>7789</v>
      </c>
      <c r="G2686" t="s">
        <v>7790</v>
      </c>
      <c r="H2686" t="s">
        <v>9246</v>
      </c>
      <c r="J26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87" spans="1:10">
      <c r="A2687" t="s">
        <v>575</v>
      </c>
      <c r="B2687" t="str">
        <f t="shared" si="172"/>
        <v>DE</v>
      </c>
      <c r="C2687" t="str">
        <f t="shared" si="173"/>
        <v>041</v>
      </c>
      <c r="D2687" t="str">
        <f t="shared" si="174"/>
        <v>0391</v>
      </c>
      <c r="E2687" t="str">
        <f t="shared" si="175"/>
        <v>N</v>
      </c>
      <c r="F2687" t="s">
        <v>7783</v>
      </c>
      <c r="G2687" t="s">
        <v>7784</v>
      </c>
      <c r="H2687" t="s">
        <v>9247</v>
      </c>
      <c r="J26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688" spans="1:10">
      <c r="A2688" t="s">
        <v>476</v>
      </c>
      <c r="B2688" t="str">
        <f t="shared" si="172"/>
        <v>GB</v>
      </c>
      <c r="C2688" t="str">
        <f t="shared" si="173"/>
        <v>025</v>
      </c>
      <c r="D2688" t="str">
        <f t="shared" si="174"/>
        <v>7508</v>
      </c>
      <c r="E2688" t="str">
        <f t="shared" si="175"/>
        <v>N</v>
      </c>
      <c r="F2688" t="s">
        <v>7789</v>
      </c>
      <c r="G2688" t="s">
        <v>7790</v>
      </c>
      <c r="H2688" t="s">
        <v>9247</v>
      </c>
      <c r="J26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89" spans="1:10">
      <c r="A2689" t="s">
        <v>482</v>
      </c>
      <c r="B2689" t="str">
        <f t="shared" si="172"/>
        <v>GB</v>
      </c>
      <c r="C2689" t="str">
        <f t="shared" si="173"/>
        <v>026</v>
      </c>
      <c r="D2689" t="str">
        <f t="shared" si="174"/>
        <v>7605</v>
      </c>
      <c r="E2689" t="str">
        <f t="shared" si="175"/>
        <v>N</v>
      </c>
      <c r="F2689" t="s">
        <v>7791</v>
      </c>
      <c r="G2689" t="s">
        <v>7792</v>
      </c>
      <c r="H2689" t="s">
        <v>9247</v>
      </c>
      <c r="J26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90" spans="1:10">
      <c r="A2690" t="s">
        <v>494</v>
      </c>
      <c r="B2690" t="str">
        <f t="shared" si="172"/>
        <v>GB</v>
      </c>
      <c r="C2690" t="str">
        <f t="shared" si="173"/>
        <v>029</v>
      </c>
      <c r="D2690" t="str">
        <f t="shared" si="174"/>
        <v>7902</v>
      </c>
      <c r="E2690" t="str">
        <f t="shared" si="175"/>
        <v>N</v>
      </c>
      <c r="F2690" t="s">
        <v>7789</v>
      </c>
      <c r="G2690" t="s">
        <v>7790</v>
      </c>
      <c r="H2690" t="s">
        <v>9247</v>
      </c>
      <c r="J26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91" spans="1:10">
      <c r="A2691" t="s">
        <v>1685</v>
      </c>
      <c r="B2691" t="str">
        <f t="shared" si="172"/>
        <v>US</v>
      </c>
      <c r="C2691" t="str">
        <f t="shared" si="173"/>
        <v>032</v>
      </c>
      <c r="D2691" t="str">
        <f t="shared" si="174"/>
        <v>7129</v>
      </c>
      <c r="E2691" t="str">
        <f t="shared" si="175"/>
        <v>M</v>
      </c>
      <c r="F2691" t="s">
        <v>7783</v>
      </c>
      <c r="G2691" t="s">
        <v>7784</v>
      </c>
      <c r="H2691" t="s">
        <v>9247</v>
      </c>
      <c r="J26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692" spans="1:10">
      <c r="A2692" t="s">
        <v>814</v>
      </c>
      <c r="B2692" t="str">
        <f t="shared" si="172"/>
        <v>DE</v>
      </c>
      <c r="C2692" t="str">
        <f t="shared" si="173"/>
        <v>041</v>
      </c>
      <c r="D2692" t="str">
        <f t="shared" si="174"/>
        <v>9034</v>
      </c>
      <c r="E2692" t="str">
        <f t="shared" si="175"/>
        <v>S</v>
      </c>
      <c r="F2692" t="s">
        <v>7783</v>
      </c>
      <c r="G2692" t="s">
        <v>7784</v>
      </c>
      <c r="H2692" t="s">
        <v>9248</v>
      </c>
      <c r="J26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OH2023_011</v>
      </c>
    </row>
    <row r="2693" spans="1:10">
      <c r="A2693" t="s">
        <v>1039</v>
      </c>
      <c r="B2693" t="str">
        <f t="shared" si="172"/>
        <v>GB</v>
      </c>
      <c r="C2693" t="str">
        <f t="shared" si="173"/>
        <v>029</v>
      </c>
      <c r="D2693" t="str">
        <f t="shared" si="174"/>
        <v>9902</v>
      </c>
      <c r="E2693" t="str">
        <f t="shared" si="175"/>
        <v>S</v>
      </c>
      <c r="F2693" t="s">
        <v>7791</v>
      </c>
      <c r="G2693" t="s">
        <v>7792</v>
      </c>
      <c r="H2693" t="s">
        <v>9248</v>
      </c>
      <c r="J26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94" spans="1:10">
      <c r="A2694" t="s">
        <v>1592</v>
      </c>
      <c r="B2694" t="str">
        <f t="shared" si="172"/>
        <v>IL</v>
      </c>
      <c r="C2694" t="str">
        <f t="shared" si="173"/>
        <v>014</v>
      </c>
      <c r="D2694" t="str">
        <f t="shared" si="174"/>
        <v>1915</v>
      </c>
      <c r="E2694" t="str">
        <f t="shared" si="175"/>
        <v>N</v>
      </c>
      <c r="F2694" t="s">
        <v>7789</v>
      </c>
      <c r="G2694" t="s">
        <v>7790</v>
      </c>
      <c r="H2694" t="s">
        <v>9248</v>
      </c>
      <c r="J26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695" spans="1:10">
      <c r="A2695" t="s">
        <v>1615</v>
      </c>
      <c r="B2695" t="str">
        <f t="shared" si="172"/>
        <v>IL</v>
      </c>
      <c r="C2695" t="str">
        <f t="shared" si="173"/>
        <v>016</v>
      </c>
      <c r="D2695" t="str">
        <f t="shared" si="174"/>
        <v>1114</v>
      </c>
      <c r="E2695" t="str">
        <f t="shared" si="175"/>
        <v>N</v>
      </c>
      <c r="F2695" t="s">
        <v>7783</v>
      </c>
      <c r="G2695" t="s">
        <v>7784</v>
      </c>
      <c r="H2695" t="s">
        <v>9248</v>
      </c>
      <c r="J26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96" spans="1:10">
      <c r="A2696" t="s">
        <v>1773</v>
      </c>
      <c r="B2696" t="str">
        <f t="shared" si="172"/>
        <v>US</v>
      </c>
      <c r="C2696" t="str">
        <f t="shared" si="173"/>
        <v>153</v>
      </c>
      <c r="D2696" t="str">
        <f t="shared" si="174"/>
        <v>2334</v>
      </c>
      <c r="E2696" t="str">
        <f t="shared" si="175"/>
        <v>M</v>
      </c>
      <c r="F2696" t="s">
        <v>7783</v>
      </c>
      <c r="G2696" t="s">
        <v>7784</v>
      </c>
      <c r="H2696" t="s">
        <v>9248</v>
      </c>
      <c r="J26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697" spans="1:10">
      <c r="A2697" t="s">
        <v>1802</v>
      </c>
      <c r="B2697" t="str">
        <f t="shared" si="172"/>
        <v>GB</v>
      </c>
      <c r="C2697" t="str">
        <f t="shared" si="173"/>
        <v>020</v>
      </c>
      <c r="D2697" t="str">
        <f t="shared" si="174"/>
        <v>8004</v>
      </c>
      <c r="E2697" t="str">
        <f t="shared" si="175"/>
        <v>M</v>
      </c>
      <c r="F2697" t="s">
        <v>7791</v>
      </c>
      <c r="G2697" t="s">
        <v>7792</v>
      </c>
      <c r="H2697" t="s">
        <v>9249</v>
      </c>
      <c r="J26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698" spans="1:10">
      <c r="A2698" t="s">
        <v>715</v>
      </c>
      <c r="B2698" t="str">
        <f t="shared" si="172"/>
        <v>US</v>
      </c>
      <c r="C2698" t="str">
        <f t="shared" si="173"/>
        <v>152</v>
      </c>
      <c r="D2698" t="str">
        <f t="shared" si="174"/>
        <v>1222</v>
      </c>
      <c r="E2698" t="str">
        <f t="shared" si="175"/>
        <v>N</v>
      </c>
      <c r="F2698" t="s">
        <v>7783</v>
      </c>
      <c r="G2698" t="s">
        <v>7784</v>
      </c>
      <c r="H2698" t="s">
        <v>9249</v>
      </c>
      <c r="J26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699" spans="1:10">
      <c r="A2699" t="s">
        <v>513</v>
      </c>
      <c r="B2699" t="str">
        <f t="shared" si="172"/>
        <v>DE</v>
      </c>
      <c r="C2699" t="str">
        <f t="shared" si="173"/>
        <v>041</v>
      </c>
      <c r="D2699" t="str">
        <f t="shared" si="174"/>
        <v>0417</v>
      </c>
      <c r="E2699" t="str">
        <f t="shared" si="175"/>
        <v>N</v>
      </c>
      <c r="F2699" t="s">
        <v>7783</v>
      </c>
      <c r="G2699" t="s">
        <v>7784</v>
      </c>
      <c r="H2699" t="s">
        <v>9250</v>
      </c>
      <c r="J26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00" spans="1:10">
      <c r="A2700" t="s">
        <v>698</v>
      </c>
      <c r="B2700" t="str">
        <f t="shared" si="172"/>
        <v>GB</v>
      </c>
      <c r="C2700" t="str">
        <f t="shared" si="173"/>
        <v>020</v>
      </c>
      <c r="D2700" t="str">
        <f t="shared" si="174"/>
        <v>7009</v>
      </c>
      <c r="E2700" t="str">
        <f t="shared" si="175"/>
        <v>N</v>
      </c>
      <c r="F2700" t="s">
        <v>7791</v>
      </c>
      <c r="G2700" t="s">
        <v>7792</v>
      </c>
      <c r="H2700" t="s">
        <v>9250</v>
      </c>
      <c r="J27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01" spans="1:10">
      <c r="A2701" t="s">
        <v>413</v>
      </c>
      <c r="B2701" t="str">
        <f t="shared" si="172"/>
        <v>GB</v>
      </c>
      <c r="C2701" t="str">
        <f t="shared" si="173"/>
        <v>027</v>
      </c>
      <c r="D2701" t="str">
        <f t="shared" si="174"/>
        <v>7706</v>
      </c>
      <c r="E2701" t="str">
        <f t="shared" si="175"/>
        <v>N</v>
      </c>
      <c r="F2701" t="s">
        <v>7783</v>
      </c>
      <c r="G2701" t="s">
        <v>7784</v>
      </c>
      <c r="H2701" t="s">
        <v>9251</v>
      </c>
      <c r="J27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OH2023_001</v>
      </c>
    </row>
    <row r="2702" spans="1:10">
      <c r="A2702" t="s">
        <v>1141</v>
      </c>
      <c r="B2702" t="str">
        <f t="shared" si="172"/>
        <v>IL</v>
      </c>
      <c r="C2702" t="str">
        <f t="shared" si="173"/>
        <v>003</v>
      </c>
      <c r="D2702" t="str">
        <f t="shared" si="174"/>
        <v>1342</v>
      </c>
      <c r="E2702" t="str">
        <f t="shared" si="175"/>
        <v>N</v>
      </c>
      <c r="F2702" t="s">
        <v>7783</v>
      </c>
      <c r="G2702" t="s">
        <v>7784</v>
      </c>
      <c r="H2702" t="s">
        <v>9251</v>
      </c>
      <c r="J27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03" spans="1:10">
      <c r="A2703" t="s">
        <v>224</v>
      </c>
      <c r="B2703" t="str">
        <f t="shared" si="172"/>
        <v>GB</v>
      </c>
      <c r="C2703" t="str">
        <f t="shared" si="173"/>
        <v>023</v>
      </c>
      <c r="D2703" t="str">
        <f t="shared" si="174"/>
        <v>7302</v>
      </c>
      <c r="E2703" t="str">
        <f t="shared" si="175"/>
        <v>N</v>
      </c>
      <c r="F2703" t="s">
        <v>7783</v>
      </c>
      <c r="G2703" t="s">
        <v>7784</v>
      </c>
      <c r="H2703" t="s">
        <v>9252</v>
      </c>
      <c r="J27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04" spans="1:10">
      <c r="A2704" t="s">
        <v>1038</v>
      </c>
      <c r="B2704" t="str">
        <f t="shared" si="172"/>
        <v>GB</v>
      </c>
      <c r="C2704" t="str">
        <f t="shared" si="173"/>
        <v>029</v>
      </c>
      <c r="D2704" t="str">
        <f t="shared" si="174"/>
        <v>9901</v>
      </c>
      <c r="E2704" t="str">
        <f t="shared" si="175"/>
        <v>S</v>
      </c>
      <c r="F2704" t="s">
        <v>7789</v>
      </c>
      <c r="G2704" t="s">
        <v>7790</v>
      </c>
      <c r="H2704" t="s">
        <v>9253</v>
      </c>
      <c r="J27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05" spans="1:10">
      <c r="A2705" t="s">
        <v>1067</v>
      </c>
      <c r="B2705" t="str">
        <f t="shared" si="172"/>
        <v>IL</v>
      </c>
      <c r="C2705" t="str">
        <f t="shared" si="173"/>
        <v>001</v>
      </c>
      <c r="D2705" t="str">
        <f t="shared" si="174"/>
        <v>1007</v>
      </c>
      <c r="E2705" t="str">
        <f t="shared" si="175"/>
        <v>N</v>
      </c>
      <c r="F2705" t="s">
        <v>7791</v>
      </c>
      <c r="G2705" t="s">
        <v>7792</v>
      </c>
      <c r="H2705" t="s">
        <v>9254</v>
      </c>
      <c r="J27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706" spans="1:10">
      <c r="A2706" t="s">
        <v>1139</v>
      </c>
      <c r="B2706" t="str">
        <f t="shared" si="172"/>
        <v>IL</v>
      </c>
      <c r="C2706" t="str">
        <f t="shared" si="173"/>
        <v>014</v>
      </c>
      <c r="D2706" t="str">
        <f t="shared" si="174"/>
        <v>1901</v>
      </c>
      <c r="E2706" t="str">
        <f t="shared" si="175"/>
        <v>N</v>
      </c>
      <c r="F2706" t="s">
        <v>7789</v>
      </c>
      <c r="G2706" t="s">
        <v>7790</v>
      </c>
      <c r="H2706" t="s">
        <v>9255</v>
      </c>
      <c r="J27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07" spans="1:10">
      <c r="A2707" t="s">
        <v>1618</v>
      </c>
      <c r="B2707" t="str">
        <f t="shared" si="172"/>
        <v>IL</v>
      </c>
      <c r="C2707" t="str">
        <f t="shared" si="173"/>
        <v>017</v>
      </c>
      <c r="D2707" t="str">
        <f t="shared" si="174"/>
        <v>2100</v>
      </c>
      <c r="E2707" t="str">
        <f t="shared" si="175"/>
        <v>M</v>
      </c>
      <c r="F2707" t="s">
        <v>7783</v>
      </c>
      <c r="G2707" t="s">
        <v>7784</v>
      </c>
      <c r="H2707" t="s">
        <v>9255</v>
      </c>
      <c r="J27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08" spans="1:10">
      <c r="A2708" t="s">
        <v>414</v>
      </c>
      <c r="B2708" t="str">
        <f t="shared" si="172"/>
        <v>GB</v>
      </c>
      <c r="C2708" t="str">
        <f t="shared" si="173"/>
        <v>028</v>
      </c>
      <c r="D2708" t="str">
        <f t="shared" si="174"/>
        <v>7804</v>
      </c>
      <c r="E2708" t="str">
        <f t="shared" si="175"/>
        <v>N</v>
      </c>
      <c r="F2708" t="s">
        <v>7791</v>
      </c>
      <c r="G2708" t="s">
        <v>7792</v>
      </c>
      <c r="H2708" t="s">
        <v>9256</v>
      </c>
      <c r="J27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709" spans="1:10">
      <c r="A2709" t="s">
        <v>629</v>
      </c>
      <c r="B2709" t="str">
        <f t="shared" si="172"/>
        <v>IL</v>
      </c>
      <c r="C2709" t="str">
        <f t="shared" si="173"/>
        <v>016</v>
      </c>
      <c r="D2709" t="str">
        <f t="shared" si="174"/>
        <v>1112</v>
      </c>
      <c r="E2709" t="str">
        <f t="shared" si="175"/>
        <v>N</v>
      </c>
      <c r="F2709" t="s">
        <v>7789</v>
      </c>
      <c r="G2709" t="s">
        <v>7790</v>
      </c>
      <c r="H2709" t="s">
        <v>9256</v>
      </c>
      <c r="J27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10" spans="1:10">
      <c r="A2710" t="s">
        <v>509</v>
      </c>
      <c r="B2710" t="str">
        <f t="shared" si="172"/>
        <v>US</v>
      </c>
      <c r="C2710" t="str">
        <f t="shared" si="173"/>
        <v>034</v>
      </c>
      <c r="D2710" t="str">
        <f t="shared" si="174"/>
        <v>8004</v>
      </c>
      <c r="E2710" t="str">
        <f t="shared" si="175"/>
        <v>N</v>
      </c>
      <c r="F2710" t="s">
        <v>7783</v>
      </c>
      <c r="G2710" t="s">
        <v>7784</v>
      </c>
      <c r="H2710" t="s">
        <v>9256</v>
      </c>
      <c r="J27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711" spans="1:10">
      <c r="A2711" t="s">
        <v>1773</v>
      </c>
      <c r="B2711" t="str">
        <f t="shared" si="172"/>
        <v>US</v>
      </c>
      <c r="C2711" t="str">
        <f t="shared" si="173"/>
        <v>153</v>
      </c>
      <c r="D2711" t="str">
        <f t="shared" si="174"/>
        <v>2334</v>
      </c>
      <c r="E2711" t="str">
        <f t="shared" si="175"/>
        <v>M</v>
      </c>
      <c r="F2711" t="s">
        <v>7791</v>
      </c>
      <c r="G2711" t="s">
        <v>7792</v>
      </c>
      <c r="H2711" t="s">
        <v>9256</v>
      </c>
      <c r="J27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12" spans="1:10">
      <c r="A2712" t="s">
        <v>1454</v>
      </c>
      <c r="B2712" t="str">
        <f t="shared" si="172"/>
        <v>GB</v>
      </c>
      <c r="C2712" t="str">
        <f t="shared" si="173"/>
        <v>025</v>
      </c>
      <c r="D2712" t="str">
        <f t="shared" si="174"/>
        <v>8509</v>
      </c>
      <c r="E2712" t="str">
        <f t="shared" si="175"/>
        <v>M</v>
      </c>
      <c r="F2712" t="s">
        <v>7789</v>
      </c>
      <c r="G2712" t="s">
        <v>7790</v>
      </c>
      <c r="H2712" t="s">
        <v>9257</v>
      </c>
      <c r="J27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13" spans="1:10">
      <c r="A2713" t="s">
        <v>491</v>
      </c>
      <c r="B2713" t="str">
        <f t="shared" si="172"/>
        <v>GB</v>
      </c>
      <c r="C2713" t="str">
        <f t="shared" si="173"/>
        <v>028</v>
      </c>
      <c r="D2713" t="str">
        <f t="shared" si="174"/>
        <v>7805</v>
      </c>
      <c r="E2713" t="str">
        <f t="shared" si="175"/>
        <v>N</v>
      </c>
      <c r="F2713" t="s">
        <v>7783</v>
      </c>
      <c r="G2713" t="s">
        <v>7784</v>
      </c>
      <c r="H2713" t="s">
        <v>9257</v>
      </c>
      <c r="J27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714" spans="1:10">
      <c r="A2714" t="s">
        <v>233</v>
      </c>
      <c r="B2714" t="str">
        <f t="shared" si="172"/>
        <v>GB</v>
      </c>
      <c r="C2714" t="str">
        <f t="shared" si="173"/>
        <v>028</v>
      </c>
      <c r="D2714" t="str">
        <f t="shared" si="174"/>
        <v>7803</v>
      </c>
      <c r="E2714" t="str">
        <f t="shared" si="175"/>
        <v>N</v>
      </c>
      <c r="F2714" t="s">
        <v>7789</v>
      </c>
      <c r="G2714" t="s">
        <v>7790</v>
      </c>
      <c r="H2714" t="s">
        <v>9258</v>
      </c>
      <c r="J27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15" spans="1:10">
      <c r="A2715" t="s">
        <v>1099</v>
      </c>
      <c r="B2715" t="str">
        <f t="shared" si="172"/>
        <v>IL</v>
      </c>
      <c r="C2715" t="str">
        <f t="shared" si="173"/>
        <v>001</v>
      </c>
      <c r="D2715" t="str">
        <f t="shared" si="174"/>
        <v>2057</v>
      </c>
      <c r="E2715" t="str">
        <f t="shared" si="175"/>
        <v>M</v>
      </c>
      <c r="F2715" t="s">
        <v>7783</v>
      </c>
      <c r="G2715" t="s">
        <v>7784</v>
      </c>
      <c r="H2715" t="s">
        <v>9258</v>
      </c>
      <c r="J27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16" spans="1:10">
      <c r="A2716" t="s">
        <v>1663</v>
      </c>
      <c r="B2716" s="23" t="str">
        <f t="shared" si="172"/>
        <v>US</v>
      </c>
      <c r="C2716" s="23" t="str">
        <f t="shared" si="173"/>
        <v>030</v>
      </c>
      <c r="D2716" s="23" t="str">
        <f t="shared" si="174"/>
        <v>4105</v>
      </c>
      <c r="E2716" s="23" t="str">
        <f t="shared" si="175"/>
        <v>M</v>
      </c>
      <c r="F2716" t="s">
        <v>7789</v>
      </c>
      <c r="G2716" t="s">
        <v>8938</v>
      </c>
      <c r="H2716" t="s">
        <v>9258</v>
      </c>
      <c r="J27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17" spans="1:10">
      <c r="A2717" t="s">
        <v>1754</v>
      </c>
      <c r="B2717" t="str">
        <f t="shared" si="172"/>
        <v>IL</v>
      </c>
      <c r="C2717" t="str">
        <f t="shared" si="173"/>
        <v>017</v>
      </c>
      <c r="D2717" t="str">
        <f t="shared" si="174"/>
        <v>2101</v>
      </c>
      <c r="E2717" t="str">
        <f t="shared" si="175"/>
        <v>M</v>
      </c>
      <c r="F2717" t="s">
        <v>7783</v>
      </c>
      <c r="G2717" t="s">
        <v>7784</v>
      </c>
      <c r="H2717" t="s">
        <v>9259</v>
      </c>
      <c r="J27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718" spans="1:10">
      <c r="A2718" t="s">
        <v>696</v>
      </c>
      <c r="B2718" t="str">
        <f t="shared" si="172"/>
        <v>GB</v>
      </c>
      <c r="C2718" t="str">
        <f t="shared" si="173"/>
        <v>020</v>
      </c>
      <c r="D2718" t="str">
        <f t="shared" si="174"/>
        <v>7008</v>
      </c>
      <c r="E2718" t="str">
        <f t="shared" si="175"/>
        <v>N</v>
      </c>
      <c r="F2718" t="s">
        <v>7791</v>
      </c>
      <c r="G2718" t="s">
        <v>7792</v>
      </c>
      <c r="H2718" t="s">
        <v>9260</v>
      </c>
      <c r="J27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19" spans="1:10">
      <c r="A2719" t="s">
        <v>69</v>
      </c>
      <c r="B2719" t="str">
        <f t="shared" ref="B2719:B2782" si="176">LEFT(A2719,2)</f>
        <v>GB</v>
      </c>
      <c r="C2719" t="str">
        <f t="shared" ref="C2719:C2782" si="177">MID(A2719,4,3)</f>
        <v>025</v>
      </c>
      <c r="D2719" t="str">
        <f t="shared" ref="D2719:D2782" si="178">MID(A2719,8,4)</f>
        <v>7503</v>
      </c>
      <c r="E2719" t="str">
        <f t="shared" ref="E2719:E2782" si="179">MID(A2719,13,1)</f>
        <v>N</v>
      </c>
      <c r="F2719" t="s">
        <v>7789</v>
      </c>
      <c r="G2719" t="s">
        <v>7790</v>
      </c>
      <c r="H2719" t="s">
        <v>9260</v>
      </c>
      <c r="J27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20" spans="1:10">
      <c r="A2720" t="s">
        <v>1576</v>
      </c>
      <c r="B2720" s="23" t="str">
        <f t="shared" si="176"/>
        <v>IL</v>
      </c>
      <c r="C2720" s="23" t="str">
        <f t="shared" si="177"/>
        <v>014</v>
      </c>
      <c r="D2720" s="23" t="str">
        <f t="shared" si="178"/>
        <v>1904</v>
      </c>
      <c r="E2720" s="23" t="str">
        <f t="shared" si="179"/>
        <v>N</v>
      </c>
      <c r="F2720" t="s">
        <v>7783</v>
      </c>
      <c r="G2720" t="s">
        <v>7784</v>
      </c>
      <c r="H2720" t="s">
        <v>9260</v>
      </c>
      <c r="J27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21" spans="1:10">
      <c r="A2721" t="s">
        <v>1693</v>
      </c>
      <c r="B2721" t="str">
        <f t="shared" si="176"/>
        <v>US</v>
      </c>
      <c r="C2721" t="str">
        <f t="shared" si="177"/>
        <v>032</v>
      </c>
      <c r="D2721" t="str">
        <f t="shared" si="178"/>
        <v>7020</v>
      </c>
      <c r="E2721" t="str">
        <f t="shared" si="179"/>
        <v>N</v>
      </c>
      <c r="F2721" t="s">
        <v>7791</v>
      </c>
      <c r="G2721" t="s">
        <v>7792</v>
      </c>
      <c r="H2721" t="s">
        <v>9260</v>
      </c>
      <c r="J27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22" spans="1:10">
      <c r="A2722" t="s">
        <v>891</v>
      </c>
      <c r="B2722" t="str">
        <f t="shared" si="176"/>
        <v>GB</v>
      </c>
      <c r="C2722" t="str">
        <f t="shared" si="177"/>
        <v>025</v>
      </c>
      <c r="D2722" t="str">
        <f t="shared" si="178"/>
        <v>8504</v>
      </c>
      <c r="E2722" t="str">
        <f t="shared" si="179"/>
        <v>M</v>
      </c>
      <c r="F2722" t="s">
        <v>7789</v>
      </c>
      <c r="G2722" t="s">
        <v>7790</v>
      </c>
      <c r="H2722" t="s">
        <v>9261</v>
      </c>
      <c r="J27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23" spans="1:10">
      <c r="A2723" t="s">
        <v>1621</v>
      </c>
      <c r="B2723" t="str">
        <f t="shared" si="176"/>
        <v>IL</v>
      </c>
      <c r="C2723" t="str">
        <f t="shared" si="177"/>
        <v>017</v>
      </c>
      <c r="D2723" t="str">
        <f t="shared" si="178"/>
        <v>2102</v>
      </c>
      <c r="E2723" t="str">
        <f t="shared" si="179"/>
        <v>M</v>
      </c>
      <c r="F2723" t="s">
        <v>7783</v>
      </c>
      <c r="G2723" t="s">
        <v>7784</v>
      </c>
      <c r="H2723" t="s">
        <v>9261</v>
      </c>
      <c r="J27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24" spans="1:10">
      <c r="A2724" t="s">
        <v>510</v>
      </c>
      <c r="B2724" t="str">
        <f t="shared" si="176"/>
        <v>US</v>
      </c>
      <c r="C2724" t="str">
        <f t="shared" si="177"/>
        <v>034</v>
      </c>
      <c r="D2724" t="str">
        <f t="shared" si="178"/>
        <v>8005</v>
      </c>
      <c r="E2724" t="str">
        <f t="shared" si="179"/>
        <v>N</v>
      </c>
      <c r="F2724" t="s">
        <v>7783</v>
      </c>
      <c r="G2724" t="s">
        <v>7784</v>
      </c>
      <c r="H2724" t="s">
        <v>9261</v>
      </c>
      <c r="J27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725" spans="1:10">
      <c r="A2725" t="s">
        <v>715</v>
      </c>
      <c r="B2725" t="str">
        <f t="shared" si="176"/>
        <v>US</v>
      </c>
      <c r="C2725" t="str">
        <f t="shared" si="177"/>
        <v>152</v>
      </c>
      <c r="D2725" t="str">
        <f t="shared" si="178"/>
        <v>1222</v>
      </c>
      <c r="E2725" t="str">
        <f t="shared" si="179"/>
        <v>N</v>
      </c>
      <c r="F2725" t="s">
        <v>7791</v>
      </c>
      <c r="G2725" t="s">
        <v>7792</v>
      </c>
      <c r="H2725" t="s">
        <v>9261</v>
      </c>
      <c r="J27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26" spans="1:10">
      <c r="A2726" t="s">
        <v>1755</v>
      </c>
      <c r="B2726" t="str">
        <f t="shared" si="176"/>
        <v>IL</v>
      </c>
      <c r="C2726" t="str">
        <f t="shared" si="177"/>
        <v>017</v>
      </c>
      <c r="D2726" t="str">
        <f t="shared" si="178"/>
        <v>2103</v>
      </c>
      <c r="E2726" t="str">
        <f t="shared" si="179"/>
        <v>M</v>
      </c>
      <c r="F2726" t="s">
        <v>7783</v>
      </c>
      <c r="G2726" t="s">
        <v>7784</v>
      </c>
      <c r="H2726" t="s">
        <v>9262</v>
      </c>
      <c r="J27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727" spans="1:10">
      <c r="A2727" t="s">
        <v>515</v>
      </c>
      <c r="B2727" t="str">
        <f t="shared" si="176"/>
        <v>DE</v>
      </c>
      <c r="C2727" t="str">
        <f t="shared" si="177"/>
        <v>041</v>
      </c>
      <c r="D2727" t="str">
        <f t="shared" si="178"/>
        <v>0419</v>
      </c>
      <c r="E2727" t="str">
        <f t="shared" si="179"/>
        <v>N</v>
      </c>
      <c r="F2727" t="s">
        <v>7783</v>
      </c>
      <c r="G2727" t="s">
        <v>7784</v>
      </c>
      <c r="H2727" t="s">
        <v>9263</v>
      </c>
      <c r="J27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28" spans="1:10">
      <c r="A2728" t="s">
        <v>224</v>
      </c>
      <c r="B2728" t="str">
        <f t="shared" si="176"/>
        <v>GB</v>
      </c>
      <c r="C2728" t="str">
        <f t="shared" si="177"/>
        <v>023</v>
      </c>
      <c r="D2728" t="str">
        <f t="shared" si="178"/>
        <v>7302</v>
      </c>
      <c r="E2728" t="str">
        <f t="shared" si="179"/>
        <v>N</v>
      </c>
      <c r="F2728" t="s">
        <v>7791</v>
      </c>
      <c r="G2728" t="s">
        <v>7792</v>
      </c>
      <c r="H2728" t="s">
        <v>9263</v>
      </c>
      <c r="J27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2729" spans="1:10">
      <c r="A2729" t="s">
        <v>424</v>
      </c>
      <c r="B2729" t="str">
        <f t="shared" si="176"/>
        <v>GB</v>
      </c>
      <c r="C2729" t="str">
        <f t="shared" si="177"/>
        <v>024</v>
      </c>
      <c r="D2729" t="str">
        <f t="shared" si="178"/>
        <v>7407</v>
      </c>
      <c r="E2729" t="str">
        <f t="shared" si="179"/>
        <v>N</v>
      </c>
      <c r="F2729" t="s">
        <v>7791</v>
      </c>
      <c r="G2729" t="s">
        <v>7792</v>
      </c>
      <c r="H2729" t="s">
        <v>9263</v>
      </c>
      <c r="J27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30" spans="1:10">
      <c r="A2730" t="s">
        <v>606</v>
      </c>
      <c r="B2730" t="str">
        <f t="shared" si="176"/>
        <v>IL</v>
      </c>
      <c r="C2730" t="str">
        <f t="shared" si="177"/>
        <v>014</v>
      </c>
      <c r="D2730" t="str">
        <f t="shared" si="178"/>
        <v>1906</v>
      </c>
      <c r="E2730" t="str">
        <f t="shared" si="179"/>
        <v>N</v>
      </c>
      <c r="F2730" t="s">
        <v>7783</v>
      </c>
      <c r="G2730" t="s">
        <v>7784</v>
      </c>
      <c r="H2730" t="s">
        <v>9263</v>
      </c>
      <c r="J27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731" spans="1:10">
      <c r="A2731" t="s">
        <v>222</v>
      </c>
      <c r="B2731" t="str">
        <f t="shared" si="176"/>
        <v>GB</v>
      </c>
      <c r="C2731" t="str">
        <f t="shared" si="177"/>
        <v>023</v>
      </c>
      <c r="D2731" t="str">
        <f t="shared" si="178"/>
        <v>7301</v>
      </c>
      <c r="E2731" t="str">
        <f t="shared" si="179"/>
        <v>N</v>
      </c>
      <c r="F2731" t="s">
        <v>7789</v>
      </c>
      <c r="G2731" t="s">
        <v>7790</v>
      </c>
      <c r="H2731" t="s">
        <v>9264</v>
      </c>
      <c r="J27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2" spans="1:10">
      <c r="A2732" t="s">
        <v>226</v>
      </c>
      <c r="B2732" t="str">
        <f t="shared" si="176"/>
        <v>GB</v>
      </c>
      <c r="C2732" t="str">
        <f t="shared" si="177"/>
        <v>025</v>
      </c>
      <c r="D2732" t="str">
        <f t="shared" si="178"/>
        <v>7505</v>
      </c>
      <c r="E2732" t="str">
        <f t="shared" si="179"/>
        <v>N</v>
      </c>
      <c r="F2732" t="s">
        <v>7789</v>
      </c>
      <c r="G2732" t="s">
        <v>7790</v>
      </c>
      <c r="H2732" t="s">
        <v>9264</v>
      </c>
      <c r="J27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3" spans="1:10">
      <c r="A2733" t="s">
        <v>238</v>
      </c>
      <c r="B2733" t="str">
        <f t="shared" si="176"/>
        <v>IL</v>
      </c>
      <c r="C2733" t="str">
        <f t="shared" si="177"/>
        <v>014</v>
      </c>
      <c r="D2733" t="str">
        <f t="shared" si="178"/>
        <v>1909</v>
      </c>
      <c r="E2733" t="str">
        <f t="shared" si="179"/>
        <v>N</v>
      </c>
      <c r="F2733" t="s">
        <v>7789</v>
      </c>
      <c r="G2733" t="s">
        <v>7790</v>
      </c>
      <c r="H2733" t="s">
        <v>9264</v>
      </c>
      <c r="J27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4" spans="1:10">
      <c r="A2734" t="s">
        <v>424</v>
      </c>
      <c r="B2734" t="str">
        <f t="shared" si="176"/>
        <v>GB</v>
      </c>
      <c r="C2734" t="str">
        <f t="shared" si="177"/>
        <v>024</v>
      </c>
      <c r="D2734" t="str">
        <f t="shared" si="178"/>
        <v>7407</v>
      </c>
      <c r="E2734" t="str">
        <f t="shared" si="179"/>
        <v>N</v>
      </c>
      <c r="F2734" t="s">
        <v>7789</v>
      </c>
      <c r="G2734" t="s">
        <v>7790</v>
      </c>
      <c r="H2734" t="s">
        <v>9265</v>
      </c>
      <c r="J27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5" spans="1:10">
      <c r="A2735" t="s">
        <v>489</v>
      </c>
      <c r="B2735" s="23" t="str">
        <f t="shared" si="176"/>
        <v>GB</v>
      </c>
      <c r="C2735" s="23" t="str">
        <f t="shared" si="177"/>
        <v>027</v>
      </c>
      <c r="D2735" s="23" t="str">
        <f t="shared" si="178"/>
        <v>7705</v>
      </c>
      <c r="E2735" s="23" t="str">
        <f t="shared" si="179"/>
        <v>N</v>
      </c>
      <c r="F2735" t="s">
        <v>7789</v>
      </c>
      <c r="G2735" t="s">
        <v>8938</v>
      </c>
      <c r="H2735" t="s">
        <v>9265</v>
      </c>
      <c r="J27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6" spans="1:10">
      <c r="A2736" t="s">
        <v>490</v>
      </c>
      <c r="B2736" t="str">
        <f t="shared" si="176"/>
        <v>GB</v>
      </c>
      <c r="C2736" t="str">
        <f t="shared" si="177"/>
        <v>027</v>
      </c>
      <c r="D2736" t="str">
        <f t="shared" si="178"/>
        <v>7707</v>
      </c>
      <c r="E2736" t="str">
        <f t="shared" si="179"/>
        <v>N</v>
      </c>
      <c r="F2736" t="s">
        <v>7783</v>
      </c>
      <c r="G2736" t="s">
        <v>7784</v>
      </c>
      <c r="H2736" t="s">
        <v>9265</v>
      </c>
      <c r="J27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737" spans="1:10">
      <c r="A2737" t="s">
        <v>1695</v>
      </c>
      <c r="B2737" t="str">
        <f t="shared" si="176"/>
        <v>US</v>
      </c>
      <c r="C2737" t="str">
        <f t="shared" si="177"/>
        <v>032</v>
      </c>
      <c r="D2737" t="str">
        <f t="shared" si="178"/>
        <v>7021</v>
      </c>
      <c r="E2737" t="str">
        <f t="shared" si="179"/>
        <v>N</v>
      </c>
      <c r="F2737" t="s">
        <v>7783</v>
      </c>
      <c r="G2737" t="s">
        <v>7784</v>
      </c>
      <c r="H2737" t="s">
        <v>9265</v>
      </c>
      <c r="J27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38" spans="1:10">
      <c r="A2738" t="s">
        <v>1457</v>
      </c>
      <c r="B2738" t="str">
        <f t="shared" si="176"/>
        <v>IL</v>
      </c>
      <c r="C2738" t="str">
        <f t="shared" si="177"/>
        <v>014</v>
      </c>
      <c r="D2738" t="str">
        <f t="shared" si="178"/>
        <v>2903</v>
      </c>
      <c r="E2738" t="str">
        <f t="shared" si="179"/>
        <v>M</v>
      </c>
      <c r="F2738" t="s">
        <v>7789</v>
      </c>
      <c r="G2738" t="s">
        <v>7790</v>
      </c>
      <c r="H2738" t="s">
        <v>9266</v>
      </c>
      <c r="J27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39" spans="1:10">
      <c r="A2739" t="s">
        <v>421</v>
      </c>
      <c r="B2739" t="str">
        <f t="shared" si="176"/>
        <v>US</v>
      </c>
      <c r="C2739" t="str">
        <f t="shared" si="177"/>
        <v>034</v>
      </c>
      <c r="D2739" t="str">
        <f t="shared" si="178"/>
        <v>8002</v>
      </c>
      <c r="E2739" t="str">
        <f t="shared" si="179"/>
        <v>N</v>
      </c>
      <c r="F2739" t="s">
        <v>7789</v>
      </c>
      <c r="G2739" t="s">
        <v>7790</v>
      </c>
      <c r="H2739" t="s">
        <v>9266</v>
      </c>
      <c r="J27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40" spans="1:10">
      <c r="A2740" t="s">
        <v>60</v>
      </c>
      <c r="B2740" t="str">
        <f t="shared" si="176"/>
        <v>GB</v>
      </c>
      <c r="C2740" t="str">
        <f t="shared" si="177"/>
        <v>021</v>
      </c>
      <c r="D2740" t="str">
        <f t="shared" si="178"/>
        <v>7105</v>
      </c>
      <c r="E2740" t="str">
        <f t="shared" si="179"/>
        <v>N</v>
      </c>
      <c r="F2740" t="s">
        <v>7789</v>
      </c>
      <c r="G2740" t="s">
        <v>7790</v>
      </c>
      <c r="H2740" t="s">
        <v>9267</v>
      </c>
      <c r="J27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41" spans="1:10">
      <c r="A2741" t="s">
        <v>497</v>
      </c>
      <c r="B2741" t="str">
        <f t="shared" si="176"/>
        <v>GB</v>
      </c>
      <c r="C2741" t="str">
        <f t="shared" si="177"/>
        <v>025</v>
      </c>
      <c r="D2741" t="str">
        <f t="shared" si="178"/>
        <v>7510</v>
      </c>
      <c r="E2741" t="str">
        <f t="shared" si="179"/>
        <v>N</v>
      </c>
      <c r="F2741" t="s">
        <v>7789</v>
      </c>
      <c r="G2741" t="s">
        <v>7790</v>
      </c>
      <c r="H2741" t="s">
        <v>9267</v>
      </c>
      <c r="J27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42" spans="1:10">
      <c r="A2742" t="s">
        <v>2539</v>
      </c>
      <c r="B2742" t="str">
        <f t="shared" si="176"/>
        <v>US</v>
      </c>
      <c r="C2742" t="str">
        <f t="shared" si="177"/>
        <v>153</v>
      </c>
      <c r="D2742" t="str">
        <f t="shared" si="178"/>
        <v>2335</v>
      </c>
      <c r="E2742" t="str">
        <f t="shared" si="179"/>
        <v>M</v>
      </c>
      <c r="F2742" t="s">
        <v>7791</v>
      </c>
      <c r="G2742" t="s">
        <v>7792</v>
      </c>
      <c r="H2742" t="s">
        <v>9267</v>
      </c>
      <c r="J27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43" spans="1:10">
      <c r="A2743" t="s">
        <v>485</v>
      </c>
      <c r="B2743" t="str">
        <f t="shared" si="176"/>
        <v>GB</v>
      </c>
      <c r="C2743" t="str">
        <f t="shared" si="177"/>
        <v>026</v>
      </c>
      <c r="D2743" t="str">
        <f t="shared" si="178"/>
        <v>7607</v>
      </c>
      <c r="E2743" t="str">
        <f t="shared" si="179"/>
        <v>N</v>
      </c>
      <c r="F2743" t="s">
        <v>7783</v>
      </c>
      <c r="G2743" t="s">
        <v>7784</v>
      </c>
      <c r="H2743" t="s">
        <v>9268</v>
      </c>
      <c r="J27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744" spans="1:10">
      <c r="A2744" t="s">
        <v>495</v>
      </c>
      <c r="B2744" t="str">
        <f t="shared" si="176"/>
        <v>GB</v>
      </c>
      <c r="C2744" t="str">
        <f t="shared" si="177"/>
        <v>029</v>
      </c>
      <c r="D2744" t="str">
        <f t="shared" si="178"/>
        <v>7907</v>
      </c>
      <c r="E2744" t="str">
        <f t="shared" si="179"/>
        <v>N</v>
      </c>
      <c r="F2744" t="s">
        <v>7783</v>
      </c>
      <c r="G2744" t="s">
        <v>7784</v>
      </c>
      <c r="H2744" t="s">
        <v>9269</v>
      </c>
      <c r="J27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745" spans="1:10">
      <c r="A2745" t="s">
        <v>89</v>
      </c>
      <c r="B2745" t="str">
        <f t="shared" si="176"/>
        <v>IL</v>
      </c>
      <c r="C2745" t="str">
        <f t="shared" si="177"/>
        <v>014</v>
      </c>
      <c r="D2745" t="str">
        <f t="shared" si="178"/>
        <v>1914</v>
      </c>
      <c r="E2745" t="str">
        <f t="shared" si="179"/>
        <v>N</v>
      </c>
      <c r="F2745" t="s">
        <v>7789</v>
      </c>
      <c r="G2745" t="s">
        <v>7790</v>
      </c>
      <c r="H2745" t="s">
        <v>9269</v>
      </c>
      <c r="J27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46" spans="1:10">
      <c r="A2746" t="s">
        <v>632</v>
      </c>
      <c r="B2746" t="str">
        <f t="shared" si="176"/>
        <v>IL</v>
      </c>
      <c r="C2746" t="str">
        <f t="shared" si="177"/>
        <v>016</v>
      </c>
      <c r="D2746" t="str">
        <f t="shared" si="178"/>
        <v>1116</v>
      </c>
      <c r="E2746" t="str">
        <f t="shared" si="179"/>
        <v>N</v>
      </c>
      <c r="F2746" t="s">
        <v>7789</v>
      </c>
      <c r="G2746" t="s">
        <v>7790</v>
      </c>
      <c r="H2746" t="s">
        <v>9269</v>
      </c>
      <c r="J27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47" spans="1:10">
      <c r="A2747" t="s">
        <v>509</v>
      </c>
      <c r="B2747" t="str">
        <f t="shared" si="176"/>
        <v>US</v>
      </c>
      <c r="C2747" t="str">
        <f t="shared" si="177"/>
        <v>034</v>
      </c>
      <c r="D2747" t="str">
        <f t="shared" si="178"/>
        <v>8004</v>
      </c>
      <c r="E2747" t="str">
        <f t="shared" si="179"/>
        <v>N</v>
      </c>
      <c r="F2747" t="s">
        <v>7791</v>
      </c>
      <c r="G2747" t="s">
        <v>7792</v>
      </c>
      <c r="H2747" t="s">
        <v>9269</v>
      </c>
      <c r="J27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48" spans="1:10">
      <c r="A2748" t="s">
        <v>609</v>
      </c>
      <c r="B2748" t="str">
        <f t="shared" si="176"/>
        <v>US</v>
      </c>
      <c r="C2748" t="str">
        <f t="shared" si="177"/>
        <v>031</v>
      </c>
      <c r="D2748" t="str">
        <f t="shared" si="178"/>
        <v>6002</v>
      </c>
      <c r="E2748" t="str">
        <f t="shared" si="179"/>
        <v>N</v>
      </c>
      <c r="F2748" t="s">
        <v>7783</v>
      </c>
      <c r="G2748" t="s">
        <v>7784</v>
      </c>
      <c r="H2748" t="s">
        <v>9270</v>
      </c>
      <c r="J27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749" spans="1:10">
      <c r="A2749" t="s">
        <v>1763</v>
      </c>
      <c r="B2749" t="str">
        <f t="shared" si="176"/>
        <v>US</v>
      </c>
      <c r="C2749" t="str">
        <f t="shared" si="177"/>
        <v>032</v>
      </c>
      <c r="D2749" t="str">
        <f t="shared" si="178"/>
        <v>7130</v>
      </c>
      <c r="E2749" t="str">
        <f t="shared" si="179"/>
        <v>M</v>
      </c>
      <c r="F2749" t="s">
        <v>7783</v>
      </c>
      <c r="G2749" t="s">
        <v>7784</v>
      </c>
      <c r="H2749" t="s">
        <v>9271</v>
      </c>
      <c r="J27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750" spans="1:10">
      <c r="A2750" t="s">
        <v>730</v>
      </c>
      <c r="B2750" t="str">
        <f t="shared" si="176"/>
        <v>GB</v>
      </c>
      <c r="C2750" t="str">
        <f t="shared" si="177"/>
        <v>024</v>
      </c>
      <c r="D2750" t="str">
        <f t="shared" si="178"/>
        <v>7409</v>
      </c>
      <c r="E2750" t="str">
        <f t="shared" si="179"/>
        <v>N</v>
      </c>
      <c r="F2750" t="s">
        <v>7783</v>
      </c>
      <c r="G2750" t="s">
        <v>7784</v>
      </c>
      <c r="H2750" t="s">
        <v>9272</v>
      </c>
      <c r="J27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751" spans="1:10">
      <c r="A2751" t="s">
        <v>1759</v>
      </c>
      <c r="B2751" s="23" t="str">
        <f t="shared" si="176"/>
        <v>US</v>
      </c>
      <c r="C2751" s="23" t="str">
        <f t="shared" si="177"/>
        <v>030</v>
      </c>
      <c r="D2751" s="23" t="str">
        <f t="shared" si="178"/>
        <v>4106</v>
      </c>
      <c r="E2751" s="23" t="str">
        <f t="shared" si="179"/>
        <v>M</v>
      </c>
      <c r="F2751" t="s">
        <v>7789</v>
      </c>
      <c r="G2751" t="s">
        <v>8938</v>
      </c>
      <c r="H2751" t="s">
        <v>9272</v>
      </c>
      <c r="J27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52" spans="1:10">
      <c r="A2752" t="s">
        <v>986</v>
      </c>
      <c r="B2752" t="str">
        <f t="shared" si="176"/>
        <v>GB</v>
      </c>
      <c r="C2752" t="str">
        <f t="shared" si="177"/>
        <v>025</v>
      </c>
      <c r="D2752" t="str">
        <f t="shared" si="178"/>
        <v>9502</v>
      </c>
      <c r="E2752" t="str">
        <f t="shared" si="179"/>
        <v>S</v>
      </c>
      <c r="F2752" t="s">
        <v>7789</v>
      </c>
      <c r="G2752" t="s">
        <v>7790</v>
      </c>
      <c r="H2752" t="s">
        <v>9273</v>
      </c>
      <c r="J27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53" spans="1:10">
      <c r="A2753" t="s">
        <v>631</v>
      </c>
      <c r="B2753" t="str">
        <f t="shared" si="176"/>
        <v>IL</v>
      </c>
      <c r="C2753" t="str">
        <f t="shared" si="177"/>
        <v>016</v>
      </c>
      <c r="D2753" t="str">
        <f t="shared" si="178"/>
        <v>1115</v>
      </c>
      <c r="E2753" t="str">
        <f t="shared" si="179"/>
        <v>N</v>
      </c>
      <c r="F2753" t="s">
        <v>7789</v>
      </c>
      <c r="G2753" t="s">
        <v>7790</v>
      </c>
      <c r="H2753" t="s">
        <v>9273</v>
      </c>
      <c r="J27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54" spans="1:10">
      <c r="A2754" t="s">
        <v>1685</v>
      </c>
      <c r="B2754" t="str">
        <f t="shared" si="176"/>
        <v>US</v>
      </c>
      <c r="C2754" t="str">
        <f t="shared" si="177"/>
        <v>032</v>
      </c>
      <c r="D2754" t="str">
        <f t="shared" si="178"/>
        <v>7129</v>
      </c>
      <c r="E2754" t="str">
        <f t="shared" si="179"/>
        <v>M</v>
      </c>
      <c r="F2754" t="s">
        <v>7791</v>
      </c>
      <c r="G2754" t="s">
        <v>7792</v>
      </c>
      <c r="H2754" t="s">
        <v>9273</v>
      </c>
      <c r="J27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55" spans="1:10">
      <c r="A2755" t="s">
        <v>510</v>
      </c>
      <c r="B2755" t="str">
        <f t="shared" si="176"/>
        <v>US</v>
      </c>
      <c r="C2755" t="str">
        <f t="shared" si="177"/>
        <v>034</v>
      </c>
      <c r="D2755" t="str">
        <f t="shared" si="178"/>
        <v>8005</v>
      </c>
      <c r="E2755" t="str">
        <f t="shared" si="179"/>
        <v>N</v>
      </c>
      <c r="F2755" t="s">
        <v>7791</v>
      </c>
      <c r="G2755" t="s">
        <v>7792</v>
      </c>
      <c r="H2755" t="s">
        <v>9273</v>
      </c>
      <c r="J27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756" spans="1:10">
      <c r="A2756" t="s">
        <v>491</v>
      </c>
      <c r="B2756" t="str">
        <f t="shared" si="176"/>
        <v>GB</v>
      </c>
      <c r="C2756" t="str">
        <f t="shared" si="177"/>
        <v>028</v>
      </c>
      <c r="D2756" t="str">
        <f t="shared" si="178"/>
        <v>7805</v>
      </c>
      <c r="E2756" t="str">
        <f t="shared" si="179"/>
        <v>N</v>
      </c>
      <c r="F2756" t="s">
        <v>7791</v>
      </c>
      <c r="G2756" t="s">
        <v>7792</v>
      </c>
      <c r="H2756" t="s">
        <v>9274</v>
      </c>
      <c r="J27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57" spans="1:10">
      <c r="A2757" t="s">
        <v>474</v>
      </c>
      <c r="B2757" t="str">
        <f t="shared" si="176"/>
        <v>GB</v>
      </c>
      <c r="C2757" t="str">
        <f t="shared" si="177"/>
        <v>024</v>
      </c>
      <c r="D2757" t="str">
        <f t="shared" si="178"/>
        <v>7410</v>
      </c>
      <c r="E2757" t="str">
        <f t="shared" si="179"/>
        <v>N</v>
      </c>
      <c r="F2757" t="s">
        <v>7783</v>
      </c>
      <c r="G2757" t="s">
        <v>7784</v>
      </c>
      <c r="H2757" t="s">
        <v>9275</v>
      </c>
      <c r="J27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758" spans="1:10">
      <c r="A2758" t="s">
        <v>1615</v>
      </c>
      <c r="B2758" t="str">
        <f t="shared" si="176"/>
        <v>IL</v>
      </c>
      <c r="C2758" t="str">
        <f t="shared" si="177"/>
        <v>016</v>
      </c>
      <c r="D2758" t="str">
        <f t="shared" si="178"/>
        <v>1114</v>
      </c>
      <c r="E2758" t="str">
        <f t="shared" si="179"/>
        <v>N</v>
      </c>
      <c r="F2758" t="s">
        <v>7791</v>
      </c>
      <c r="G2758" t="s">
        <v>7792</v>
      </c>
      <c r="H2758" t="s">
        <v>9275</v>
      </c>
      <c r="J27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59" spans="1:10">
      <c r="A2759" t="s">
        <v>1618</v>
      </c>
      <c r="B2759" t="str">
        <f t="shared" si="176"/>
        <v>IL</v>
      </c>
      <c r="C2759" t="str">
        <f t="shared" si="177"/>
        <v>017</v>
      </c>
      <c r="D2759" t="str">
        <f t="shared" si="178"/>
        <v>2100</v>
      </c>
      <c r="E2759" t="str">
        <f t="shared" si="179"/>
        <v>M</v>
      </c>
      <c r="F2759" t="s">
        <v>7791</v>
      </c>
      <c r="G2759" t="s">
        <v>7792</v>
      </c>
      <c r="H2759" t="s">
        <v>9275</v>
      </c>
      <c r="J27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60" spans="1:10">
      <c r="A2760" t="s">
        <v>1783</v>
      </c>
      <c r="B2760" t="str">
        <f t="shared" si="176"/>
        <v>US</v>
      </c>
      <c r="C2760" t="str">
        <f t="shared" si="177"/>
        <v>030</v>
      </c>
      <c r="D2760" t="str">
        <f t="shared" si="178"/>
        <v>4103</v>
      </c>
      <c r="E2760" t="str">
        <f t="shared" si="179"/>
        <v>M</v>
      </c>
      <c r="F2760" t="s">
        <v>7789</v>
      </c>
      <c r="G2760" t="s">
        <v>7790</v>
      </c>
      <c r="H2760" t="s">
        <v>9275</v>
      </c>
      <c r="J27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61" spans="1:10">
      <c r="A2761" t="s">
        <v>644</v>
      </c>
      <c r="B2761" t="str">
        <f t="shared" si="176"/>
        <v>US</v>
      </c>
      <c r="C2761" t="str">
        <f t="shared" si="177"/>
        <v>032</v>
      </c>
      <c r="D2761" t="str">
        <f t="shared" si="178"/>
        <v>7022</v>
      </c>
      <c r="E2761" t="str">
        <f t="shared" si="179"/>
        <v>N</v>
      </c>
      <c r="F2761" t="s">
        <v>7783</v>
      </c>
      <c r="G2761" t="s">
        <v>7784</v>
      </c>
      <c r="H2761" t="s">
        <v>9275</v>
      </c>
      <c r="J27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762" spans="1:10">
      <c r="A2762" t="s">
        <v>229</v>
      </c>
      <c r="B2762" t="str">
        <f t="shared" si="176"/>
        <v>GB</v>
      </c>
      <c r="C2762" t="str">
        <f t="shared" si="177"/>
        <v>025</v>
      </c>
      <c r="D2762" t="str">
        <f t="shared" si="178"/>
        <v>7511</v>
      </c>
      <c r="E2762" t="str">
        <f t="shared" si="179"/>
        <v>N</v>
      </c>
      <c r="F2762" t="s">
        <v>7789</v>
      </c>
      <c r="G2762" t="s">
        <v>7790</v>
      </c>
      <c r="H2762" t="s">
        <v>9276</v>
      </c>
      <c r="J27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63" spans="1:10">
      <c r="A2763" t="s">
        <v>413</v>
      </c>
      <c r="B2763" t="str">
        <f t="shared" si="176"/>
        <v>GB</v>
      </c>
      <c r="C2763" t="str">
        <f t="shared" si="177"/>
        <v>027</v>
      </c>
      <c r="D2763" t="str">
        <f t="shared" si="178"/>
        <v>7706</v>
      </c>
      <c r="E2763" t="str">
        <f t="shared" si="179"/>
        <v>N</v>
      </c>
      <c r="F2763" t="s">
        <v>7791</v>
      </c>
      <c r="G2763" t="s">
        <v>7792</v>
      </c>
      <c r="H2763" t="s">
        <v>9276</v>
      </c>
      <c r="J27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764" spans="1:10">
      <c r="A2764" t="s">
        <v>420</v>
      </c>
      <c r="B2764" t="str">
        <f t="shared" si="176"/>
        <v>IL</v>
      </c>
      <c r="C2764" t="str">
        <f t="shared" si="177"/>
        <v>014</v>
      </c>
      <c r="D2764" t="str">
        <f t="shared" si="178"/>
        <v>1913</v>
      </c>
      <c r="E2764" t="str">
        <f t="shared" si="179"/>
        <v>N</v>
      </c>
      <c r="F2764" t="s">
        <v>7789</v>
      </c>
      <c r="G2764" t="s">
        <v>7790</v>
      </c>
      <c r="H2764" t="s">
        <v>9276</v>
      </c>
      <c r="J27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65" spans="1:10">
      <c r="A2765" t="s">
        <v>635</v>
      </c>
      <c r="B2765" t="str">
        <f t="shared" si="176"/>
        <v>IL</v>
      </c>
      <c r="C2765" t="str">
        <f t="shared" si="177"/>
        <v>016</v>
      </c>
      <c r="D2765" t="str">
        <f t="shared" si="178"/>
        <v>1118</v>
      </c>
      <c r="E2765" t="str">
        <f t="shared" si="179"/>
        <v>N</v>
      </c>
      <c r="F2765" t="s">
        <v>7783</v>
      </c>
      <c r="G2765" t="s">
        <v>7784</v>
      </c>
      <c r="H2765" t="s">
        <v>9276</v>
      </c>
      <c r="J27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766" spans="1:10">
      <c r="A2766" t="s">
        <v>1764</v>
      </c>
      <c r="B2766" t="str">
        <f t="shared" si="176"/>
        <v>US</v>
      </c>
      <c r="C2766" t="str">
        <f t="shared" si="177"/>
        <v>032</v>
      </c>
      <c r="D2766" t="str">
        <f t="shared" si="178"/>
        <v>7131</v>
      </c>
      <c r="E2766" t="str">
        <f t="shared" si="179"/>
        <v>M</v>
      </c>
      <c r="F2766" t="s">
        <v>7783</v>
      </c>
      <c r="G2766" t="s">
        <v>7784</v>
      </c>
      <c r="H2766" t="s">
        <v>9276</v>
      </c>
      <c r="J27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767" spans="1:10">
      <c r="A2767" t="s">
        <v>1140</v>
      </c>
      <c r="B2767" t="str">
        <f t="shared" si="176"/>
        <v>IL</v>
      </c>
      <c r="C2767" t="str">
        <f t="shared" si="177"/>
        <v>014</v>
      </c>
      <c r="D2767" t="str">
        <f t="shared" si="178"/>
        <v>1903</v>
      </c>
      <c r="E2767" t="str">
        <f t="shared" si="179"/>
        <v>N</v>
      </c>
      <c r="F2767" t="s">
        <v>7789</v>
      </c>
      <c r="G2767" t="s">
        <v>7790</v>
      </c>
      <c r="H2767" t="s">
        <v>9277</v>
      </c>
      <c r="J27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68" spans="1:10">
      <c r="A2768" t="s">
        <v>633</v>
      </c>
      <c r="B2768" t="str">
        <f t="shared" si="176"/>
        <v>IL</v>
      </c>
      <c r="C2768" t="str">
        <f t="shared" si="177"/>
        <v>016</v>
      </c>
      <c r="D2768" t="str">
        <f t="shared" si="178"/>
        <v>1117</v>
      </c>
      <c r="E2768" t="str">
        <f t="shared" si="179"/>
        <v>N</v>
      </c>
      <c r="F2768" t="s">
        <v>7791</v>
      </c>
      <c r="G2768" t="s">
        <v>7792</v>
      </c>
      <c r="H2768" t="s">
        <v>9277</v>
      </c>
      <c r="J27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69" spans="1:10">
      <c r="A2769" t="s">
        <v>1754</v>
      </c>
      <c r="B2769" t="str">
        <f t="shared" si="176"/>
        <v>IL</v>
      </c>
      <c r="C2769" t="str">
        <f t="shared" si="177"/>
        <v>017</v>
      </c>
      <c r="D2769" t="str">
        <f t="shared" si="178"/>
        <v>2101</v>
      </c>
      <c r="E2769" t="str">
        <f t="shared" si="179"/>
        <v>M</v>
      </c>
      <c r="F2769" t="s">
        <v>7791</v>
      </c>
      <c r="G2769" t="s">
        <v>7792</v>
      </c>
      <c r="H2769" t="s">
        <v>9278</v>
      </c>
      <c r="J27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70" spans="1:10">
      <c r="A2770" t="s">
        <v>1623</v>
      </c>
      <c r="B2770" t="str">
        <f t="shared" si="176"/>
        <v>IL</v>
      </c>
      <c r="C2770" t="str">
        <f t="shared" si="177"/>
        <v>017</v>
      </c>
      <c r="D2770" t="str">
        <f t="shared" si="178"/>
        <v>2104</v>
      </c>
      <c r="E2770" t="str">
        <f t="shared" si="179"/>
        <v>M</v>
      </c>
      <c r="F2770" t="s">
        <v>7783</v>
      </c>
      <c r="G2770" t="s">
        <v>7784</v>
      </c>
      <c r="H2770" t="s">
        <v>9278</v>
      </c>
      <c r="J27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71" spans="1:10">
      <c r="A2771" t="s">
        <v>502</v>
      </c>
      <c r="B2771" t="str">
        <f t="shared" si="176"/>
        <v>US</v>
      </c>
      <c r="C2771" t="str">
        <f t="shared" si="177"/>
        <v>031</v>
      </c>
      <c r="D2771" t="str">
        <f t="shared" si="178"/>
        <v>6003</v>
      </c>
      <c r="E2771" t="str">
        <f t="shared" si="179"/>
        <v>N</v>
      </c>
      <c r="F2771" t="s">
        <v>7783</v>
      </c>
      <c r="G2771" t="s">
        <v>7784</v>
      </c>
      <c r="H2771" t="s">
        <v>9278</v>
      </c>
      <c r="J27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772" spans="1:10">
      <c r="A2772" t="s">
        <v>1621</v>
      </c>
      <c r="B2772" t="str">
        <f t="shared" si="176"/>
        <v>IL</v>
      </c>
      <c r="C2772" t="str">
        <f t="shared" si="177"/>
        <v>017</v>
      </c>
      <c r="D2772" t="str">
        <f t="shared" si="178"/>
        <v>2102</v>
      </c>
      <c r="E2772" t="str">
        <f t="shared" si="179"/>
        <v>M</v>
      </c>
      <c r="F2772" t="s">
        <v>7791</v>
      </c>
      <c r="G2772" t="s">
        <v>7792</v>
      </c>
      <c r="H2772" t="s">
        <v>9279</v>
      </c>
      <c r="J27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73" spans="1:10">
      <c r="A2773" t="s">
        <v>984</v>
      </c>
      <c r="B2773" t="str">
        <f t="shared" si="176"/>
        <v>GB</v>
      </c>
      <c r="C2773" t="str">
        <f t="shared" si="177"/>
        <v>025</v>
      </c>
      <c r="D2773" t="str">
        <f t="shared" si="178"/>
        <v>9500</v>
      </c>
      <c r="E2773" t="str">
        <f t="shared" si="179"/>
        <v>S</v>
      </c>
      <c r="F2773" t="s">
        <v>7789</v>
      </c>
      <c r="G2773" t="s">
        <v>7790</v>
      </c>
      <c r="H2773" t="s">
        <v>9280</v>
      </c>
      <c r="J27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74" spans="1:10">
      <c r="A2774" t="s">
        <v>490</v>
      </c>
      <c r="B2774" t="str">
        <f t="shared" si="176"/>
        <v>GB</v>
      </c>
      <c r="C2774" t="str">
        <f t="shared" si="177"/>
        <v>027</v>
      </c>
      <c r="D2774" t="str">
        <f t="shared" si="178"/>
        <v>7707</v>
      </c>
      <c r="E2774" t="str">
        <f t="shared" si="179"/>
        <v>N</v>
      </c>
      <c r="F2774" t="s">
        <v>7791</v>
      </c>
      <c r="G2774" t="s">
        <v>7792</v>
      </c>
      <c r="H2774" t="s">
        <v>9280</v>
      </c>
      <c r="J27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775" spans="1:10">
      <c r="A2775" t="s">
        <v>421</v>
      </c>
      <c r="B2775" t="str">
        <f t="shared" si="176"/>
        <v>US</v>
      </c>
      <c r="C2775" t="str">
        <f t="shared" si="177"/>
        <v>034</v>
      </c>
      <c r="D2775" t="str">
        <f t="shared" si="178"/>
        <v>8002</v>
      </c>
      <c r="E2775" t="str">
        <f t="shared" si="179"/>
        <v>N</v>
      </c>
      <c r="F2775" t="s">
        <v>7789</v>
      </c>
      <c r="G2775" t="s">
        <v>7790</v>
      </c>
      <c r="H2775" t="s">
        <v>9280</v>
      </c>
      <c r="J27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76" spans="1:10">
      <c r="A2776" t="s">
        <v>1755</v>
      </c>
      <c r="B2776" t="str">
        <f t="shared" si="176"/>
        <v>IL</v>
      </c>
      <c r="C2776" t="str">
        <f t="shared" si="177"/>
        <v>017</v>
      </c>
      <c r="D2776" t="str">
        <f t="shared" si="178"/>
        <v>2103</v>
      </c>
      <c r="E2776" t="str">
        <f t="shared" si="179"/>
        <v>M</v>
      </c>
      <c r="F2776" t="s">
        <v>7791</v>
      </c>
      <c r="G2776" t="s">
        <v>7792</v>
      </c>
      <c r="H2776" t="s">
        <v>9281</v>
      </c>
      <c r="J27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77" spans="1:10">
      <c r="A2777" t="s">
        <v>1758</v>
      </c>
      <c r="B2777" t="str">
        <f t="shared" si="176"/>
        <v>IL</v>
      </c>
      <c r="C2777" t="str">
        <f t="shared" si="177"/>
        <v>017</v>
      </c>
      <c r="D2777" t="str">
        <f t="shared" si="178"/>
        <v>2105</v>
      </c>
      <c r="E2777" t="str">
        <f t="shared" si="179"/>
        <v>M</v>
      </c>
      <c r="F2777" t="s">
        <v>7783</v>
      </c>
      <c r="G2777" t="s">
        <v>7784</v>
      </c>
      <c r="H2777" t="s">
        <v>9281</v>
      </c>
      <c r="J27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778" spans="1:10">
      <c r="A2778" t="s">
        <v>504</v>
      </c>
      <c r="B2778" t="str">
        <f t="shared" si="176"/>
        <v>US</v>
      </c>
      <c r="C2778" t="str">
        <f t="shared" si="177"/>
        <v>031</v>
      </c>
      <c r="D2778" t="str">
        <f t="shared" si="178"/>
        <v>6004</v>
      </c>
      <c r="E2778" t="str">
        <f t="shared" si="179"/>
        <v>N</v>
      </c>
      <c r="F2778" t="s">
        <v>7783</v>
      </c>
      <c r="G2778" t="s">
        <v>7784</v>
      </c>
      <c r="H2778" t="s">
        <v>9281</v>
      </c>
      <c r="J27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779" spans="1:10">
      <c r="A2779" t="s">
        <v>511</v>
      </c>
      <c r="B2779" t="str">
        <f t="shared" si="176"/>
        <v>US</v>
      </c>
      <c r="C2779" t="str">
        <f t="shared" si="177"/>
        <v>153</v>
      </c>
      <c r="D2779" t="str">
        <f t="shared" si="178"/>
        <v>1330</v>
      </c>
      <c r="E2779" t="str">
        <f t="shared" si="179"/>
        <v>N</v>
      </c>
      <c r="F2779" t="s">
        <v>7789</v>
      </c>
      <c r="G2779" t="s">
        <v>7790</v>
      </c>
      <c r="H2779" t="s">
        <v>9281</v>
      </c>
      <c r="J27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80" spans="1:10">
      <c r="A2780" t="s">
        <v>962</v>
      </c>
      <c r="B2780" t="str">
        <f t="shared" si="176"/>
        <v>GB</v>
      </c>
      <c r="C2780" t="str">
        <f t="shared" si="177"/>
        <v>025</v>
      </c>
      <c r="D2780" t="str">
        <f t="shared" si="178"/>
        <v>8510</v>
      </c>
      <c r="E2780" t="str">
        <f t="shared" si="179"/>
        <v>M</v>
      </c>
      <c r="F2780" t="s">
        <v>7789</v>
      </c>
      <c r="G2780" t="s">
        <v>7790</v>
      </c>
      <c r="H2780" t="s">
        <v>9282</v>
      </c>
      <c r="J27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81" spans="1:10">
      <c r="A2781" t="s">
        <v>495</v>
      </c>
      <c r="B2781" t="str">
        <f t="shared" si="176"/>
        <v>GB</v>
      </c>
      <c r="C2781" t="str">
        <f t="shared" si="177"/>
        <v>029</v>
      </c>
      <c r="D2781" t="str">
        <f t="shared" si="178"/>
        <v>7907</v>
      </c>
      <c r="E2781" t="str">
        <f t="shared" si="179"/>
        <v>N</v>
      </c>
      <c r="F2781" t="s">
        <v>7791</v>
      </c>
      <c r="G2781" t="s">
        <v>7792</v>
      </c>
      <c r="H2781" t="s">
        <v>9282</v>
      </c>
      <c r="J27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782" spans="1:10">
      <c r="A2782" t="s">
        <v>1052</v>
      </c>
      <c r="B2782" t="str">
        <f t="shared" si="176"/>
        <v>GB</v>
      </c>
      <c r="C2782" t="str">
        <f t="shared" si="177"/>
        <v>051</v>
      </c>
      <c r="D2782" t="str">
        <f t="shared" si="178"/>
        <v>9197</v>
      </c>
      <c r="E2782" t="str">
        <f t="shared" si="179"/>
        <v>S</v>
      </c>
      <c r="F2782" t="s">
        <v>7783</v>
      </c>
      <c r="G2782" t="s">
        <v>7784</v>
      </c>
      <c r="H2782" t="s">
        <v>9283</v>
      </c>
      <c r="J27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783" spans="1:10">
      <c r="A2783" t="s">
        <v>426</v>
      </c>
      <c r="B2783" t="str">
        <f t="shared" ref="B2783:B2846" si="180">LEFT(A2783,2)</f>
        <v>GB</v>
      </c>
      <c r="C2783" t="str">
        <f t="shared" ref="C2783:C2846" si="181">MID(A2783,4,3)</f>
        <v>027</v>
      </c>
      <c r="D2783" t="str">
        <f t="shared" ref="D2783:D2846" si="182">MID(A2783,8,4)</f>
        <v>7708</v>
      </c>
      <c r="E2783" t="str">
        <f t="shared" ref="E2783:E2846" si="183">MID(A2783,13,1)</f>
        <v>N</v>
      </c>
      <c r="F2783" t="s">
        <v>7783</v>
      </c>
      <c r="G2783" t="s">
        <v>7784</v>
      </c>
      <c r="H2783" t="s">
        <v>9284</v>
      </c>
      <c r="J27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784" spans="1:10">
      <c r="A2784" s="25" t="s">
        <v>1763</v>
      </c>
      <c r="B2784" s="25" t="str">
        <f t="shared" si="180"/>
        <v>US</v>
      </c>
      <c r="C2784" s="25" t="str">
        <f t="shared" si="181"/>
        <v>032</v>
      </c>
      <c r="D2784" s="25" t="str">
        <f t="shared" si="182"/>
        <v>7130</v>
      </c>
      <c r="E2784" s="25" t="str">
        <f t="shared" si="183"/>
        <v>M</v>
      </c>
      <c r="F2784" s="25" t="s">
        <v>7791</v>
      </c>
      <c r="G2784" s="25" t="s">
        <v>7792</v>
      </c>
      <c r="H2784" s="25" t="s">
        <v>9285</v>
      </c>
      <c r="J27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85" spans="1:10">
      <c r="A2785" t="s">
        <v>1686</v>
      </c>
      <c r="B2785" t="str">
        <f t="shared" si="180"/>
        <v>US</v>
      </c>
      <c r="C2785" t="str">
        <f t="shared" si="181"/>
        <v>035</v>
      </c>
      <c r="D2785" t="str">
        <f t="shared" si="182"/>
        <v>5100</v>
      </c>
      <c r="E2785" t="str">
        <f t="shared" si="183"/>
        <v>M</v>
      </c>
      <c r="F2785" t="s">
        <v>7783</v>
      </c>
      <c r="G2785" t="s">
        <v>7784</v>
      </c>
      <c r="H2785" t="s">
        <v>9285</v>
      </c>
      <c r="J27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786" spans="1:10">
      <c r="A2786" t="s">
        <v>500</v>
      </c>
      <c r="B2786" t="str">
        <f t="shared" si="180"/>
        <v>GB</v>
      </c>
      <c r="C2786" t="str">
        <f t="shared" si="181"/>
        <v>029</v>
      </c>
      <c r="D2786" t="str">
        <f t="shared" si="182"/>
        <v>7908</v>
      </c>
      <c r="E2786" t="str">
        <f t="shared" si="183"/>
        <v>N</v>
      </c>
      <c r="F2786" t="s">
        <v>7783</v>
      </c>
      <c r="G2786" t="s">
        <v>7784</v>
      </c>
      <c r="H2786" t="s">
        <v>9286</v>
      </c>
      <c r="J27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787" spans="1:10">
      <c r="A2787" t="s">
        <v>609</v>
      </c>
      <c r="B2787" t="str">
        <f t="shared" si="180"/>
        <v>US</v>
      </c>
      <c r="C2787" t="str">
        <f t="shared" si="181"/>
        <v>031</v>
      </c>
      <c r="D2787" t="str">
        <f t="shared" si="182"/>
        <v>6002</v>
      </c>
      <c r="E2787" t="str">
        <f t="shared" si="183"/>
        <v>N</v>
      </c>
      <c r="F2787" t="s">
        <v>7791</v>
      </c>
      <c r="G2787" t="s">
        <v>7792</v>
      </c>
      <c r="H2787" t="s">
        <v>9286</v>
      </c>
      <c r="J27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OH2023_031</v>
      </c>
    </row>
    <row r="2788" spans="1:10">
      <c r="A2788" t="s">
        <v>636</v>
      </c>
      <c r="B2788" t="str">
        <f t="shared" si="180"/>
        <v>IL</v>
      </c>
      <c r="C2788" t="str">
        <f t="shared" si="181"/>
        <v>016</v>
      </c>
      <c r="D2788" t="str">
        <f t="shared" si="182"/>
        <v>1119</v>
      </c>
      <c r="E2788" t="str">
        <f t="shared" si="183"/>
        <v>N</v>
      </c>
      <c r="F2788" t="s">
        <v>7783</v>
      </c>
      <c r="G2788" t="s">
        <v>7784</v>
      </c>
      <c r="H2788" t="s">
        <v>9287</v>
      </c>
      <c r="J27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789" spans="1:10">
      <c r="A2789" t="s">
        <v>644</v>
      </c>
      <c r="B2789" t="str">
        <f t="shared" si="180"/>
        <v>US</v>
      </c>
      <c r="C2789" t="str">
        <f t="shared" si="181"/>
        <v>032</v>
      </c>
      <c r="D2789" t="str">
        <f t="shared" si="182"/>
        <v>7022</v>
      </c>
      <c r="E2789" t="str">
        <f t="shared" si="183"/>
        <v>N</v>
      </c>
      <c r="F2789" t="s">
        <v>7791</v>
      </c>
      <c r="G2789" t="s">
        <v>7792</v>
      </c>
      <c r="H2789" t="s">
        <v>9287</v>
      </c>
      <c r="J27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90" spans="1:10">
      <c r="A2790" t="s">
        <v>714</v>
      </c>
      <c r="B2790" t="str">
        <f t="shared" si="180"/>
        <v>US</v>
      </c>
      <c r="C2790" t="str">
        <f t="shared" si="181"/>
        <v>152</v>
      </c>
      <c r="D2790" t="str">
        <f t="shared" si="182"/>
        <v>1221</v>
      </c>
      <c r="E2790" t="str">
        <f t="shared" si="183"/>
        <v>N</v>
      </c>
      <c r="F2790" t="s">
        <v>7783</v>
      </c>
      <c r="G2790" t="s">
        <v>7784</v>
      </c>
      <c r="H2790" t="s">
        <v>9287</v>
      </c>
      <c r="J27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2791" spans="1:10">
      <c r="A2791" t="s">
        <v>635</v>
      </c>
      <c r="B2791" t="str">
        <f t="shared" si="180"/>
        <v>IL</v>
      </c>
      <c r="C2791" t="str">
        <f t="shared" si="181"/>
        <v>016</v>
      </c>
      <c r="D2791" t="str">
        <f t="shared" si="182"/>
        <v>1118</v>
      </c>
      <c r="E2791" t="str">
        <f t="shared" si="183"/>
        <v>N</v>
      </c>
      <c r="F2791" t="s">
        <v>7791</v>
      </c>
      <c r="G2791" t="s">
        <v>7792</v>
      </c>
      <c r="H2791" t="s">
        <v>9288</v>
      </c>
      <c r="J27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792" spans="1:10">
      <c r="A2792" t="s">
        <v>1039</v>
      </c>
      <c r="B2792" t="str">
        <f t="shared" si="180"/>
        <v>GB</v>
      </c>
      <c r="C2792" t="str">
        <f t="shared" si="181"/>
        <v>029</v>
      </c>
      <c r="D2792" t="str">
        <f t="shared" si="182"/>
        <v>9902</v>
      </c>
      <c r="E2792" t="str">
        <f t="shared" si="183"/>
        <v>S</v>
      </c>
      <c r="F2792" t="s">
        <v>7789</v>
      </c>
      <c r="G2792" t="s">
        <v>7790</v>
      </c>
      <c r="H2792" t="s">
        <v>9289</v>
      </c>
      <c r="J27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93" spans="1:10">
      <c r="A2793" t="s">
        <v>600</v>
      </c>
      <c r="B2793" t="str">
        <f t="shared" si="180"/>
        <v>IL</v>
      </c>
      <c r="C2793" t="str">
        <f t="shared" si="181"/>
        <v>013</v>
      </c>
      <c r="D2793" t="str">
        <f t="shared" si="182"/>
        <v>1818</v>
      </c>
      <c r="E2793" t="str">
        <f t="shared" si="183"/>
        <v>N</v>
      </c>
      <c r="F2793" t="s">
        <v>7783</v>
      </c>
      <c r="G2793" t="s">
        <v>7784</v>
      </c>
      <c r="H2793" t="s">
        <v>9290</v>
      </c>
      <c r="J27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794" spans="1:10">
      <c r="A2794" t="s">
        <v>637</v>
      </c>
      <c r="B2794" t="str">
        <f t="shared" si="180"/>
        <v>IL</v>
      </c>
      <c r="C2794" t="str">
        <f t="shared" si="181"/>
        <v>016</v>
      </c>
      <c r="D2794" t="str">
        <f t="shared" si="182"/>
        <v>1120</v>
      </c>
      <c r="E2794" t="str">
        <f t="shared" si="183"/>
        <v>N</v>
      </c>
      <c r="F2794" t="s">
        <v>7783</v>
      </c>
      <c r="G2794" t="s">
        <v>7784</v>
      </c>
      <c r="H2794" t="s">
        <v>9290</v>
      </c>
      <c r="J27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795" spans="1:10">
      <c r="A2795" t="s">
        <v>606</v>
      </c>
      <c r="B2795" s="23" t="str">
        <f t="shared" si="180"/>
        <v>IL</v>
      </c>
      <c r="C2795" s="23" t="str">
        <f t="shared" si="181"/>
        <v>014</v>
      </c>
      <c r="D2795" s="23" t="str">
        <f t="shared" si="182"/>
        <v>1906</v>
      </c>
      <c r="E2795" s="23" t="str">
        <f t="shared" si="183"/>
        <v>N</v>
      </c>
      <c r="F2795" t="s">
        <v>7789</v>
      </c>
      <c r="G2795" t="s">
        <v>8938</v>
      </c>
      <c r="H2795" t="s">
        <v>9291</v>
      </c>
      <c r="J27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96" spans="1:10">
      <c r="A2796" t="s">
        <v>502</v>
      </c>
      <c r="B2796" t="str">
        <f t="shared" si="180"/>
        <v>US</v>
      </c>
      <c r="C2796" t="str">
        <f t="shared" si="181"/>
        <v>031</v>
      </c>
      <c r="D2796" t="str">
        <f t="shared" si="182"/>
        <v>6003</v>
      </c>
      <c r="E2796" t="str">
        <f t="shared" si="183"/>
        <v>N</v>
      </c>
      <c r="F2796" t="s">
        <v>7791</v>
      </c>
      <c r="G2796" t="s">
        <v>7792</v>
      </c>
      <c r="H2796" t="s">
        <v>9292</v>
      </c>
      <c r="J27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797" spans="1:10">
      <c r="A2797" t="s">
        <v>474</v>
      </c>
      <c r="B2797" t="str">
        <f t="shared" si="180"/>
        <v>GB</v>
      </c>
      <c r="C2797" t="str">
        <f t="shared" si="181"/>
        <v>024</v>
      </c>
      <c r="D2797" t="str">
        <f t="shared" si="182"/>
        <v>7410</v>
      </c>
      <c r="E2797" t="str">
        <f t="shared" si="183"/>
        <v>N</v>
      </c>
      <c r="F2797" t="s">
        <v>7791</v>
      </c>
      <c r="G2797" t="s">
        <v>7792</v>
      </c>
      <c r="H2797" t="s">
        <v>9293</v>
      </c>
      <c r="J27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798" spans="1:10">
      <c r="A2798" t="s">
        <v>416</v>
      </c>
      <c r="B2798" t="str">
        <f t="shared" si="180"/>
        <v>GB</v>
      </c>
      <c r="C2798" t="str">
        <f t="shared" si="181"/>
        <v>029</v>
      </c>
      <c r="D2798" t="str">
        <f t="shared" si="182"/>
        <v>7904</v>
      </c>
      <c r="E2798" t="str">
        <f t="shared" si="183"/>
        <v>N</v>
      </c>
      <c r="F2798" t="s">
        <v>7789</v>
      </c>
      <c r="G2798" t="s">
        <v>7790</v>
      </c>
      <c r="H2798" t="s">
        <v>9293</v>
      </c>
      <c r="J27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799" spans="1:10">
      <c r="A2799" t="s">
        <v>1686</v>
      </c>
      <c r="B2799" t="str">
        <f t="shared" si="180"/>
        <v>US</v>
      </c>
      <c r="C2799" t="str">
        <f t="shared" si="181"/>
        <v>035</v>
      </c>
      <c r="D2799" t="str">
        <f t="shared" si="182"/>
        <v>5100</v>
      </c>
      <c r="E2799" t="str">
        <f t="shared" si="183"/>
        <v>M</v>
      </c>
      <c r="F2799" t="s">
        <v>7791</v>
      </c>
      <c r="G2799" t="s">
        <v>7792</v>
      </c>
      <c r="H2799" t="s">
        <v>9293</v>
      </c>
      <c r="J27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00" spans="1:10">
      <c r="A2800" t="s">
        <v>507</v>
      </c>
      <c r="B2800" t="str">
        <f t="shared" si="180"/>
        <v>US</v>
      </c>
      <c r="C2800" t="str">
        <f t="shared" si="181"/>
        <v>032</v>
      </c>
      <c r="D2800" t="str">
        <f t="shared" si="182"/>
        <v>7024</v>
      </c>
      <c r="E2800" t="str">
        <f t="shared" si="183"/>
        <v>N</v>
      </c>
      <c r="F2800" t="s">
        <v>7783</v>
      </c>
      <c r="G2800" t="s">
        <v>7784</v>
      </c>
      <c r="H2800" t="s">
        <v>9294</v>
      </c>
      <c r="J28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2801" spans="1:10">
      <c r="A2801" t="s">
        <v>429</v>
      </c>
      <c r="B2801" t="str">
        <f t="shared" si="180"/>
        <v>US</v>
      </c>
      <c r="C2801" t="str">
        <f t="shared" si="181"/>
        <v>034</v>
      </c>
      <c r="D2801" t="str">
        <f t="shared" si="182"/>
        <v>8007</v>
      </c>
      <c r="E2801" t="str">
        <f t="shared" si="183"/>
        <v>N</v>
      </c>
      <c r="F2801" t="s">
        <v>7783</v>
      </c>
      <c r="G2801" t="s">
        <v>7784</v>
      </c>
      <c r="H2801" t="s">
        <v>9294</v>
      </c>
      <c r="J28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OH2023_002</v>
      </c>
    </row>
    <row r="2802" spans="1:10">
      <c r="A2802" t="s">
        <v>493</v>
      </c>
      <c r="B2802" t="str">
        <f t="shared" si="180"/>
        <v>GB</v>
      </c>
      <c r="C2802" t="str">
        <f t="shared" si="181"/>
        <v>029</v>
      </c>
      <c r="D2802" t="str">
        <f t="shared" si="182"/>
        <v>7901</v>
      </c>
      <c r="E2802" t="str">
        <f t="shared" si="183"/>
        <v>N</v>
      </c>
      <c r="F2802" t="s">
        <v>7789</v>
      </c>
      <c r="G2802" t="s">
        <v>7790</v>
      </c>
      <c r="H2802" t="s">
        <v>9295</v>
      </c>
      <c r="J28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03" spans="1:10">
      <c r="A2803" t="s">
        <v>426</v>
      </c>
      <c r="B2803" t="str">
        <f t="shared" si="180"/>
        <v>GB</v>
      </c>
      <c r="C2803" t="str">
        <f t="shared" si="181"/>
        <v>027</v>
      </c>
      <c r="D2803" t="str">
        <f t="shared" si="182"/>
        <v>7708</v>
      </c>
      <c r="E2803" t="str">
        <f t="shared" si="183"/>
        <v>N</v>
      </c>
      <c r="F2803" t="s">
        <v>7791</v>
      </c>
      <c r="G2803" t="s">
        <v>7792</v>
      </c>
      <c r="H2803" t="s">
        <v>9296</v>
      </c>
      <c r="J28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804" spans="1:10">
      <c r="A2804" t="s">
        <v>494</v>
      </c>
      <c r="B2804" t="str">
        <f t="shared" si="180"/>
        <v>GB</v>
      </c>
      <c r="C2804" t="str">
        <f t="shared" si="181"/>
        <v>029</v>
      </c>
      <c r="D2804" t="str">
        <f t="shared" si="182"/>
        <v>7902</v>
      </c>
      <c r="E2804" t="str">
        <f t="shared" si="183"/>
        <v>N</v>
      </c>
      <c r="F2804" t="s">
        <v>7789</v>
      </c>
      <c r="G2804" t="s">
        <v>7790</v>
      </c>
      <c r="H2804" t="s">
        <v>9296</v>
      </c>
      <c r="J28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05" spans="1:10">
      <c r="A2805" t="s">
        <v>1052</v>
      </c>
      <c r="B2805" t="str">
        <f t="shared" si="180"/>
        <v>GB</v>
      </c>
      <c r="C2805" t="str">
        <f t="shared" si="181"/>
        <v>051</v>
      </c>
      <c r="D2805" t="str">
        <f t="shared" si="182"/>
        <v>9197</v>
      </c>
      <c r="E2805" t="str">
        <f t="shared" si="183"/>
        <v>S</v>
      </c>
      <c r="F2805" t="s">
        <v>7791</v>
      </c>
      <c r="G2805" t="s">
        <v>7792</v>
      </c>
      <c r="H2805" t="s">
        <v>9296</v>
      </c>
      <c r="J28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06" spans="1:10">
      <c r="A2806" t="s">
        <v>730</v>
      </c>
      <c r="B2806" t="str">
        <f t="shared" si="180"/>
        <v>GB</v>
      </c>
      <c r="C2806" t="str">
        <f t="shared" si="181"/>
        <v>024</v>
      </c>
      <c r="D2806" t="str">
        <f t="shared" si="182"/>
        <v>7409</v>
      </c>
      <c r="E2806" t="str">
        <f t="shared" si="183"/>
        <v>N</v>
      </c>
      <c r="F2806" t="s">
        <v>7791</v>
      </c>
      <c r="G2806" t="s">
        <v>7792</v>
      </c>
      <c r="H2806" t="s">
        <v>9297</v>
      </c>
      <c r="J28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807" spans="1:10">
      <c r="A2807" t="s">
        <v>504</v>
      </c>
      <c r="B2807" t="str">
        <f t="shared" si="180"/>
        <v>US</v>
      </c>
      <c r="C2807" t="str">
        <f t="shared" si="181"/>
        <v>031</v>
      </c>
      <c r="D2807" t="str">
        <f t="shared" si="182"/>
        <v>6004</v>
      </c>
      <c r="E2807" t="str">
        <f t="shared" si="183"/>
        <v>N</v>
      </c>
      <c r="F2807" t="s">
        <v>7791</v>
      </c>
      <c r="G2807" t="s">
        <v>7792</v>
      </c>
      <c r="H2807" t="s">
        <v>9297</v>
      </c>
      <c r="J28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08" spans="1:10">
      <c r="A2808" t="s">
        <v>500</v>
      </c>
      <c r="B2808" t="str">
        <f t="shared" si="180"/>
        <v>GB</v>
      </c>
      <c r="C2808" t="str">
        <f t="shared" si="181"/>
        <v>029</v>
      </c>
      <c r="D2808" t="str">
        <f t="shared" si="182"/>
        <v>7908</v>
      </c>
      <c r="E2808" t="str">
        <f t="shared" si="183"/>
        <v>N</v>
      </c>
      <c r="F2808" t="s">
        <v>7791</v>
      </c>
      <c r="G2808" t="s">
        <v>7792</v>
      </c>
      <c r="H2808" t="s">
        <v>9298</v>
      </c>
      <c r="J28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09" spans="1:10">
      <c r="A2809" t="s">
        <v>1758</v>
      </c>
      <c r="B2809" t="str">
        <f t="shared" si="180"/>
        <v>IL</v>
      </c>
      <c r="C2809" t="str">
        <f t="shared" si="181"/>
        <v>017</v>
      </c>
      <c r="D2809" t="str">
        <f t="shared" si="182"/>
        <v>2105</v>
      </c>
      <c r="E2809" t="str">
        <f t="shared" si="183"/>
        <v>M</v>
      </c>
      <c r="F2809" t="s">
        <v>7791</v>
      </c>
      <c r="G2809" t="s">
        <v>7792</v>
      </c>
      <c r="H2809" t="s">
        <v>9298</v>
      </c>
      <c r="J28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10" spans="1:10">
      <c r="A2810" t="s">
        <v>509</v>
      </c>
      <c r="B2810" t="str">
        <f t="shared" si="180"/>
        <v>US</v>
      </c>
      <c r="C2810" t="str">
        <f t="shared" si="181"/>
        <v>034</v>
      </c>
      <c r="D2810" t="str">
        <f t="shared" si="182"/>
        <v>8004</v>
      </c>
      <c r="E2810" t="str">
        <f t="shared" si="183"/>
        <v>N</v>
      </c>
      <c r="F2810" t="s">
        <v>7789</v>
      </c>
      <c r="G2810" t="s">
        <v>7790</v>
      </c>
      <c r="H2810" t="s">
        <v>9298</v>
      </c>
      <c r="J28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11" spans="1:10">
      <c r="A2811" t="s">
        <v>914</v>
      </c>
      <c r="B2811" t="str">
        <f t="shared" si="180"/>
        <v>GB</v>
      </c>
      <c r="C2811" t="str">
        <f t="shared" si="181"/>
        <v>024</v>
      </c>
      <c r="D2811" t="str">
        <f t="shared" si="182"/>
        <v>7411</v>
      </c>
      <c r="E2811" t="str">
        <f t="shared" si="183"/>
        <v>N</v>
      </c>
      <c r="F2811" t="s">
        <v>7783</v>
      </c>
      <c r="G2811" t="s">
        <v>7784</v>
      </c>
      <c r="H2811" t="s">
        <v>9299</v>
      </c>
      <c r="J28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12" spans="1:10">
      <c r="A2812" t="s">
        <v>2510</v>
      </c>
      <c r="B2812" t="str">
        <f t="shared" si="180"/>
        <v>US</v>
      </c>
      <c r="C2812" t="str">
        <f t="shared" si="181"/>
        <v>151</v>
      </c>
      <c r="D2812" t="str">
        <f t="shared" si="182"/>
        <v>2110</v>
      </c>
      <c r="E2812" t="str">
        <f t="shared" si="183"/>
        <v>M</v>
      </c>
      <c r="F2812" t="s">
        <v>7783</v>
      </c>
      <c r="G2812" t="s">
        <v>7784</v>
      </c>
      <c r="H2812" t="s">
        <v>9299</v>
      </c>
      <c r="J28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13" spans="1:10">
      <c r="A2813" t="s">
        <v>714</v>
      </c>
      <c r="B2813" t="str">
        <f t="shared" si="180"/>
        <v>US</v>
      </c>
      <c r="C2813" t="str">
        <f t="shared" si="181"/>
        <v>152</v>
      </c>
      <c r="D2813" t="str">
        <f t="shared" si="182"/>
        <v>1221</v>
      </c>
      <c r="E2813" t="str">
        <f t="shared" si="183"/>
        <v>N</v>
      </c>
      <c r="F2813" t="s">
        <v>7791</v>
      </c>
      <c r="G2813" t="s">
        <v>7792</v>
      </c>
      <c r="H2813" t="s">
        <v>9299</v>
      </c>
      <c r="J28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814" spans="1:10">
      <c r="A2814" t="s">
        <v>1745</v>
      </c>
      <c r="B2814" t="str">
        <f t="shared" si="180"/>
        <v>GB</v>
      </c>
      <c r="C2814" t="str">
        <f t="shared" si="181"/>
        <v>025</v>
      </c>
      <c r="D2814" t="str">
        <f t="shared" si="182"/>
        <v>8505</v>
      </c>
      <c r="E2814" t="str">
        <f t="shared" si="183"/>
        <v>M</v>
      </c>
      <c r="F2814" t="s">
        <v>7789</v>
      </c>
      <c r="G2814" t="s">
        <v>7790</v>
      </c>
      <c r="H2814" t="s">
        <v>9300</v>
      </c>
      <c r="J28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15" spans="1:10">
      <c r="A2815" t="s">
        <v>1455</v>
      </c>
      <c r="B2815" t="str">
        <f t="shared" si="180"/>
        <v>GB</v>
      </c>
      <c r="C2815" t="str">
        <f t="shared" si="181"/>
        <v>025</v>
      </c>
      <c r="D2815" t="str">
        <f t="shared" si="182"/>
        <v>8516</v>
      </c>
      <c r="E2815" t="str">
        <f t="shared" si="183"/>
        <v>M</v>
      </c>
      <c r="F2815" t="s">
        <v>7789</v>
      </c>
      <c r="G2815" t="s">
        <v>7790</v>
      </c>
      <c r="H2815" t="s">
        <v>9300</v>
      </c>
      <c r="J28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16" spans="1:10">
      <c r="A2816" t="s">
        <v>413</v>
      </c>
      <c r="B2816" s="23" t="str">
        <f t="shared" si="180"/>
        <v>GB</v>
      </c>
      <c r="C2816" s="23" t="str">
        <f t="shared" si="181"/>
        <v>027</v>
      </c>
      <c r="D2816" s="23" t="str">
        <f t="shared" si="182"/>
        <v>7706</v>
      </c>
      <c r="E2816" s="23" t="str">
        <f t="shared" si="183"/>
        <v>N</v>
      </c>
      <c r="F2816" t="s">
        <v>7789</v>
      </c>
      <c r="G2816" t="s">
        <v>8938</v>
      </c>
      <c r="H2816" t="s">
        <v>9301</v>
      </c>
      <c r="J28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17" spans="1:10">
      <c r="A2817" t="s">
        <v>1727</v>
      </c>
      <c r="B2817" t="str">
        <f t="shared" si="180"/>
        <v>US</v>
      </c>
      <c r="C2817" t="str">
        <f t="shared" si="181"/>
        <v>033</v>
      </c>
      <c r="D2817" t="str">
        <f t="shared" si="182"/>
        <v>9001</v>
      </c>
      <c r="E2817" t="str">
        <f t="shared" si="183"/>
        <v>N</v>
      </c>
      <c r="F2817" t="s">
        <v>7783</v>
      </c>
      <c r="G2817" t="s">
        <v>7784</v>
      </c>
      <c r="H2817" t="s">
        <v>9301</v>
      </c>
      <c r="J28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18" spans="1:10">
      <c r="A2818" t="s">
        <v>510</v>
      </c>
      <c r="B2818" t="str">
        <f t="shared" si="180"/>
        <v>US</v>
      </c>
      <c r="C2818" t="str">
        <f t="shared" si="181"/>
        <v>034</v>
      </c>
      <c r="D2818" t="str">
        <f t="shared" si="182"/>
        <v>8005</v>
      </c>
      <c r="E2818" t="str">
        <f t="shared" si="183"/>
        <v>N</v>
      </c>
      <c r="F2818" t="s">
        <v>7789</v>
      </c>
      <c r="G2818" t="s">
        <v>7790</v>
      </c>
      <c r="H2818" t="s">
        <v>9301</v>
      </c>
      <c r="J28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19" spans="1:10">
      <c r="A2819" t="s">
        <v>963</v>
      </c>
      <c r="B2819" t="str">
        <f t="shared" si="180"/>
        <v>GB</v>
      </c>
      <c r="C2819" t="str">
        <f t="shared" si="181"/>
        <v>025</v>
      </c>
      <c r="D2819" t="str">
        <f t="shared" si="182"/>
        <v>8512</v>
      </c>
      <c r="E2819" t="str">
        <f t="shared" si="183"/>
        <v>M</v>
      </c>
      <c r="F2819" t="s">
        <v>7789</v>
      </c>
      <c r="G2819" t="s">
        <v>7790</v>
      </c>
      <c r="H2819" t="s">
        <v>9302</v>
      </c>
      <c r="J28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20" spans="1:10">
      <c r="A2820" t="s">
        <v>1765</v>
      </c>
      <c r="B2820" t="str">
        <f t="shared" si="180"/>
        <v>US</v>
      </c>
      <c r="C2820" t="str">
        <f t="shared" si="181"/>
        <v>032</v>
      </c>
      <c r="D2820" t="str">
        <f t="shared" si="182"/>
        <v>7133</v>
      </c>
      <c r="E2820" t="str">
        <f t="shared" si="183"/>
        <v>M</v>
      </c>
      <c r="F2820" t="s">
        <v>7783</v>
      </c>
      <c r="G2820" t="s">
        <v>7784</v>
      </c>
      <c r="H2820" t="s">
        <v>9302</v>
      </c>
      <c r="J28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821" spans="1:10">
      <c r="A2821" t="s">
        <v>1886</v>
      </c>
      <c r="B2821" t="str">
        <f t="shared" si="180"/>
        <v>US</v>
      </c>
      <c r="C2821" t="str">
        <f t="shared" si="181"/>
        <v>034</v>
      </c>
      <c r="D2821" t="str">
        <f t="shared" si="182"/>
        <v>8008</v>
      </c>
      <c r="E2821" t="str">
        <f t="shared" si="183"/>
        <v>N</v>
      </c>
      <c r="F2821" t="s">
        <v>7783</v>
      </c>
      <c r="G2821" t="s">
        <v>7784</v>
      </c>
      <c r="H2821" t="s">
        <v>9302</v>
      </c>
      <c r="J28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22" spans="1:10">
      <c r="A2822" t="s">
        <v>224</v>
      </c>
      <c r="B2822" t="str">
        <f t="shared" si="180"/>
        <v>GB</v>
      </c>
      <c r="C2822" t="str">
        <f t="shared" si="181"/>
        <v>023</v>
      </c>
      <c r="D2822" t="str">
        <f t="shared" si="182"/>
        <v>7302</v>
      </c>
      <c r="E2822" t="str">
        <f t="shared" si="183"/>
        <v>N</v>
      </c>
      <c r="F2822" t="s">
        <v>7789</v>
      </c>
      <c r="G2822" t="s">
        <v>7790</v>
      </c>
      <c r="H2822" t="s">
        <v>9303</v>
      </c>
      <c r="J28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23" spans="1:10">
      <c r="A2823" t="s">
        <v>414</v>
      </c>
      <c r="B2823" t="str">
        <f t="shared" si="180"/>
        <v>GB</v>
      </c>
      <c r="C2823" t="str">
        <f t="shared" si="181"/>
        <v>028</v>
      </c>
      <c r="D2823" t="str">
        <f t="shared" si="182"/>
        <v>7804</v>
      </c>
      <c r="E2823" t="str">
        <f t="shared" si="183"/>
        <v>N</v>
      </c>
      <c r="F2823" t="s">
        <v>7789</v>
      </c>
      <c r="G2823" t="s">
        <v>7790</v>
      </c>
      <c r="H2823" t="s">
        <v>9303</v>
      </c>
      <c r="J28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24" spans="1:10">
      <c r="A2824" t="s">
        <v>1038</v>
      </c>
      <c r="B2824" t="str">
        <f t="shared" si="180"/>
        <v>GB</v>
      </c>
      <c r="C2824" t="str">
        <f t="shared" si="181"/>
        <v>029</v>
      </c>
      <c r="D2824" t="str">
        <f t="shared" si="182"/>
        <v>9901</v>
      </c>
      <c r="E2824" t="str">
        <f t="shared" si="183"/>
        <v>S</v>
      </c>
      <c r="F2824" t="s">
        <v>7789</v>
      </c>
      <c r="G2824" t="s">
        <v>7790</v>
      </c>
      <c r="H2824" t="s">
        <v>9303</v>
      </c>
      <c r="J28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25" spans="1:10">
      <c r="A2825" t="s">
        <v>1036</v>
      </c>
      <c r="B2825" t="str">
        <f t="shared" si="180"/>
        <v>GB</v>
      </c>
      <c r="C2825" t="str">
        <f t="shared" si="181"/>
        <v>029</v>
      </c>
      <c r="D2825" t="str">
        <f t="shared" si="182"/>
        <v>7909</v>
      </c>
      <c r="E2825" t="str">
        <f t="shared" si="183"/>
        <v>N</v>
      </c>
      <c r="F2825" t="s">
        <v>7783</v>
      </c>
      <c r="G2825" t="s">
        <v>7784</v>
      </c>
      <c r="H2825" t="s">
        <v>9304</v>
      </c>
      <c r="J28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26" spans="1:10">
      <c r="A2826" t="s">
        <v>507</v>
      </c>
      <c r="B2826" t="str">
        <f t="shared" si="180"/>
        <v>US</v>
      </c>
      <c r="C2826" t="str">
        <f t="shared" si="181"/>
        <v>032</v>
      </c>
      <c r="D2826" t="str">
        <f t="shared" si="182"/>
        <v>7024</v>
      </c>
      <c r="E2826" t="str">
        <f t="shared" si="183"/>
        <v>N</v>
      </c>
      <c r="F2826" t="s">
        <v>7791</v>
      </c>
      <c r="G2826" t="s">
        <v>7792</v>
      </c>
      <c r="H2826" t="s">
        <v>9304</v>
      </c>
      <c r="J28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27" spans="1:10">
      <c r="A2827" t="s">
        <v>1784</v>
      </c>
      <c r="B2827" t="str">
        <f t="shared" si="180"/>
        <v>US</v>
      </c>
      <c r="C2827" t="str">
        <f t="shared" si="181"/>
        <v>032</v>
      </c>
      <c r="D2827" t="str">
        <f t="shared" si="182"/>
        <v>7132</v>
      </c>
      <c r="E2827" t="str">
        <f t="shared" si="183"/>
        <v>M</v>
      </c>
      <c r="F2827" t="s">
        <v>7783</v>
      </c>
      <c r="G2827" t="s">
        <v>7784</v>
      </c>
      <c r="H2827" t="s">
        <v>9305</v>
      </c>
      <c r="J28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828" spans="1:10">
      <c r="A2828" t="s">
        <v>429</v>
      </c>
      <c r="B2828" t="str">
        <f t="shared" si="180"/>
        <v>US</v>
      </c>
      <c r="C2828" t="str">
        <f t="shared" si="181"/>
        <v>034</v>
      </c>
      <c r="D2828" t="str">
        <f t="shared" si="182"/>
        <v>8007</v>
      </c>
      <c r="E2828" t="str">
        <f t="shared" si="183"/>
        <v>N</v>
      </c>
      <c r="F2828" t="s">
        <v>7791</v>
      </c>
      <c r="G2828" t="s">
        <v>7792</v>
      </c>
      <c r="H2828" t="s">
        <v>9305</v>
      </c>
      <c r="J28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29" spans="1:10">
      <c r="A2829" t="s">
        <v>2536</v>
      </c>
      <c r="B2829" t="str">
        <f t="shared" si="180"/>
        <v>US</v>
      </c>
      <c r="C2829" t="str">
        <f t="shared" si="181"/>
        <v>153</v>
      </c>
      <c r="D2829" t="str">
        <f t="shared" si="182"/>
        <v>2331</v>
      </c>
      <c r="E2829" t="str">
        <f t="shared" si="183"/>
        <v>M</v>
      </c>
      <c r="F2829" t="s">
        <v>7783</v>
      </c>
      <c r="G2829" t="s">
        <v>7784</v>
      </c>
      <c r="H2829" t="s">
        <v>9306</v>
      </c>
      <c r="J28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30" spans="1:10">
      <c r="A2830" t="s">
        <v>415</v>
      </c>
      <c r="B2830" t="str">
        <f t="shared" si="180"/>
        <v>GB</v>
      </c>
      <c r="C2830" t="str">
        <f t="shared" si="181"/>
        <v>029</v>
      </c>
      <c r="D2830" t="str">
        <f t="shared" si="182"/>
        <v>7900</v>
      </c>
      <c r="E2830" t="str">
        <f t="shared" si="183"/>
        <v>N</v>
      </c>
      <c r="F2830" t="s">
        <v>7789</v>
      </c>
      <c r="G2830" t="s">
        <v>7790</v>
      </c>
      <c r="H2830" t="s">
        <v>9307</v>
      </c>
      <c r="J28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31" spans="1:10">
      <c r="A2831" t="s">
        <v>1663</v>
      </c>
      <c r="B2831" s="23" t="str">
        <f t="shared" si="180"/>
        <v>US</v>
      </c>
      <c r="C2831" s="23" t="str">
        <f t="shared" si="181"/>
        <v>030</v>
      </c>
      <c r="D2831" s="23" t="str">
        <f t="shared" si="182"/>
        <v>4105</v>
      </c>
      <c r="E2831" s="23" t="str">
        <f t="shared" si="183"/>
        <v>M</v>
      </c>
      <c r="F2831" t="s">
        <v>7789</v>
      </c>
      <c r="G2831" t="s">
        <v>8938</v>
      </c>
      <c r="H2831" t="s">
        <v>9307</v>
      </c>
      <c r="J28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32" spans="1:10">
      <c r="A2832" t="s">
        <v>1676</v>
      </c>
      <c r="B2832" t="str">
        <f t="shared" si="180"/>
        <v>US</v>
      </c>
      <c r="C2832" t="str">
        <f t="shared" si="181"/>
        <v>032</v>
      </c>
      <c r="D2832" t="str">
        <f t="shared" si="182"/>
        <v>7134</v>
      </c>
      <c r="E2832" t="str">
        <f t="shared" si="183"/>
        <v>M</v>
      </c>
      <c r="F2832" t="s">
        <v>7783</v>
      </c>
      <c r="G2832" t="s">
        <v>7784</v>
      </c>
      <c r="H2832" t="s">
        <v>9307</v>
      </c>
      <c r="J28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33" spans="1:10">
      <c r="A2833" t="s">
        <v>1037</v>
      </c>
      <c r="B2833" t="str">
        <f t="shared" si="180"/>
        <v>GB</v>
      </c>
      <c r="C2833" t="str">
        <f t="shared" si="181"/>
        <v>029</v>
      </c>
      <c r="D2833" t="str">
        <f t="shared" si="182"/>
        <v>7910</v>
      </c>
      <c r="E2833" t="str">
        <f t="shared" si="183"/>
        <v>N</v>
      </c>
      <c r="F2833" t="s">
        <v>7783</v>
      </c>
      <c r="G2833" t="s">
        <v>7784</v>
      </c>
      <c r="H2833" t="s">
        <v>9308</v>
      </c>
      <c r="J28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34" spans="1:10">
      <c r="A2834" t="s">
        <v>476</v>
      </c>
      <c r="B2834" t="str">
        <f t="shared" si="180"/>
        <v>GB</v>
      </c>
      <c r="C2834" t="str">
        <f t="shared" si="181"/>
        <v>025</v>
      </c>
      <c r="D2834" t="str">
        <f t="shared" si="182"/>
        <v>7508</v>
      </c>
      <c r="E2834" t="str">
        <f t="shared" si="183"/>
        <v>N</v>
      </c>
      <c r="F2834" t="s">
        <v>7789</v>
      </c>
      <c r="G2834" t="s">
        <v>7790</v>
      </c>
      <c r="H2834" t="s">
        <v>9309</v>
      </c>
      <c r="J28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35" spans="1:10">
      <c r="A2835" t="s">
        <v>1098</v>
      </c>
      <c r="B2835" t="str">
        <f t="shared" si="180"/>
        <v>IL</v>
      </c>
      <c r="C2835" t="str">
        <f t="shared" si="181"/>
        <v>001</v>
      </c>
      <c r="D2835" t="str">
        <f t="shared" si="182"/>
        <v>2055</v>
      </c>
      <c r="E2835" t="str">
        <f t="shared" si="183"/>
        <v>M</v>
      </c>
      <c r="F2835" t="s">
        <v>7783</v>
      </c>
      <c r="G2835" t="s">
        <v>7784</v>
      </c>
      <c r="H2835" t="s">
        <v>9310</v>
      </c>
      <c r="J28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36" spans="1:10">
      <c r="A2836" t="s">
        <v>1139</v>
      </c>
      <c r="B2836" t="str">
        <f t="shared" si="180"/>
        <v>IL</v>
      </c>
      <c r="C2836" t="str">
        <f t="shared" si="181"/>
        <v>014</v>
      </c>
      <c r="D2836" t="str">
        <f t="shared" si="182"/>
        <v>1901</v>
      </c>
      <c r="E2836" t="str">
        <f t="shared" si="183"/>
        <v>N</v>
      </c>
      <c r="F2836" t="s">
        <v>7789</v>
      </c>
      <c r="G2836" t="s">
        <v>7790</v>
      </c>
      <c r="H2836" t="s">
        <v>9310</v>
      </c>
      <c r="J28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37" spans="1:10">
      <c r="A2837" t="s">
        <v>1807</v>
      </c>
      <c r="B2837" t="str">
        <f t="shared" si="180"/>
        <v>US</v>
      </c>
      <c r="C2837" t="str">
        <f t="shared" si="181"/>
        <v>152</v>
      </c>
      <c r="D2837" t="str">
        <f t="shared" si="182"/>
        <v>2222</v>
      </c>
      <c r="E2837" t="str">
        <f t="shared" si="183"/>
        <v>M</v>
      </c>
      <c r="F2837" t="s">
        <v>7783</v>
      </c>
      <c r="G2837" t="s">
        <v>7784</v>
      </c>
      <c r="H2837" t="s">
        <v>9311</v>
      </c>
      <c r="J28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2838" spans="1:10">
      <c r="A2838" t="s">
        <v>914</v>
      </c>
      <c r="B2838" t="str">
        <f t="shared" si="180"/>
        <v>GB</v>
      </c>
      <c r="C2838" t="str">
        <f t="shared" si="181"/>
        <v>024</v>
      </c>
      <c r="D2838" t="str">
        <f t="shared" si="182"/>
        <v>7411</v>
      </c>
      <c r="E2838" t="str">
        <f t="shared" si="183"/>
        <v>N</v>
      </c>
      <c r="F2838" t="s">
        <v>7791</v>
      </c>
      <c r="G2838" t="s">
        <v>7792</v>
      </c>
      <c r="H2838" t="s">
        <v>9312</v>
      </c>
      <c r="J28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39" spans="1:10">
      <c r="A2839" t="s">
        <v>485</v>
      </c>
      <c r="B2839" t="str">
        <f t="shared" si="180"/>
        <v>GB</v>
      </c>
      <c r="C2839" t="str">
        <f t="shared" si="181"/>
        <v>026</v>
      </c>
      <c r="D2839" t="str">
        <f t="shared" si="182"/>
        <v>7607</v>
      </c>
      <c r="E2839" t="str">
        <f t="shared" si="183"/>
        <v>N</v>
      </c>
      <c r="F2839" t="s">
        <v>7791</v>
      </c>
      <c r="G2839" t="s">
        <v>7792</v>
      </c>
      <c r="H2839" t="s">
        <v>9312</v>
      </c>
      <c r="J28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40" spans="1:10">
      <c r="A2840" t="s">
        <v>588</v>
      </c>
      <c r="B2840" t="str">
        <f t="shared" si="180"/>
        <v>IL</v>
      </c>
      <c r="C2840" t="str">
        <f t="shared" si="181"/>
        <v>003</v>
      </c>
      <c r="D2840" t="str">
        <f t="shared" si="182"/>
        <v>1344</v>
      </c>
      <c r="E2840" t="str">
        <f t="shared" si="183"/>
        <v>N</v>
      </c>
      <c r="F2840" t="s">
        <v>7783</v>
      </c>
      <c r="G2840" t="s">
        <v>7784</v>
      </c>
      <c r="H2840" t="s">
        <v>9312</v>
      </c>
      <c r="J28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841" spans="1:10">
      <c r="A2841" t="s">
        <v>636</v>
      </c>
      <c r="B2841" t="str">
        <f t="shared" si="180"/>
        <v>IL</v>
      </c>
      <c r="C2841" t="str">
        <f t="shared" si="181"/>
        <v>016</v>
      </c>
      <c r="D2841" t="str">
        <f t="shared" si="182"/>
        <v>1119</v>
      </c>
      <c r="E2841" t="str">
        <f t="shared" si="183"/>
        <v>N</v>
      </c>
      <c r="F2841" t="s">
        <v>7789</v>
      </c>
      <c r="G2841" t="s">
        <v>8938</v>
      </c>
      <c r="H2841" t="s">
        <v>9312</v>
      </c>
      <c r="J28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42" spans="1:10">
      <c r="A2842" t="s">
        <v>637</v>
      </c>
      <c r="B2842" t="str">
        <f t="shared" si="180"/>
        <v>IL</v>
      </c>
      <c r="C2842" t="str">
        <f t="shared" si="181"/>
        <v>016</v>
      </c>
      <c r="D2842" t="str">
        <f t="shared" si="182"/>
        <v>1120</v>
      </c>
      <c r="E2842" t="str">
        <f t="shared" si="183"/>
        <v>N</v>
      </c>
      <c r="F2842" t="s">
        <v>7791</v>
      </c>
      <c r="G2842" t="s">
        <v>7792</v>
      </c>
      <c r="H2842" t="s">
        <v>9312</v>
      </c>
      <c r="J28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843" spans="1:10">
      <c r="A2843" t="s">
        <v>2623</v>
      </c>
      <c r="B2843" t="str">
        <f t="shared" si="180"/>
        <v>US</v>
      </c>
      <c r="C2843" t="str">
        <f t="shared" si="181"/>
        <v>153</v>
      </c>
      <c r="D2843" t="str">
        <f t="shared" si="182"/>
        <v>1340</v>
      </c>
      <c r="E2843" t="str">
        <f t="shared" si="183"/>
        <v>N</v>
      </c>
      <c r="F2843" t="s">
        <v>7783</v>
      </c>
      <c r="G2843" t="s">
        <v>7784</v>
      </c>
      <c r="H2843" t="s">
        <v>9312</v>
      </c>
      <c r="J28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44" spans="1:10">
      <c r="A2844" t="s">
        <v>1727</v>
      </c>
      <c r="B2844" t="str">
        <f t="shared" si="180"/>
        <v>US</v>
      </c>
      <c r="C2844" t="str">
        <f t="shared" si="181"/>
        <v>033</v>
      </c>
      <c r="D2844" t="str">
        <f t="shared" si="182"/>
        <v>9001</v>
      </c>
      <c r="E2844" t="str">
        <f t="shared" si="183"/>
        <v>N</v>
      </c>
      <c r="F2844" t="s">
        <v>7791</v>
      </c>
      <c r="G2844" t="s">
        <v>7792</v>
      </c>
      <c r="H2844" t="s">
        <v>9313</v>
      </c>
      <c r="J28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45" spans="1:10">
      <c r="A2845" t="s">
        <v>916</v>
      </c>
      <c r="B2845" t="str">
        <f t="shared" si="180"/>
        <v>GB</v>
      </c>
      <c r="C2845" t="str">
        <f t="shared" si="181"/>
        <v>024</v>
      </c>
      <c r="D2845" t="str">
        <f t="shared" si="182"/>
        <v>7412</v>
      </c>
      <c r="E2845" t="str">
        <f t="shared" si="183"/>
        <v>N</v>
      </c>
      <c r="F2845" t="s">
        <v>7783</v>
      </c>
      <c r="G2845" t="s">
        <v>7784</v>
      </c>
      <c r="H2845" t="s">
        <v>9314</v>
      </c>
      <c r="J28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46" spans="1:10">
      <c r="A2846" t="s">
        <v>652</v>
      </c>
      <c r="B2846" t="str">
        <f t="shared" si="180"/>
        <v>GB</v>
      </c>
      <c r="C2846" t="str">
        <f t="shared" si="181"/>
        <v>025</v>
      </c>
      <c r="D2846" t="str">
        <f t="shared" si="182"/>
        <v>7513</v>
      </c>
      <c r="E2846" t="str">
        <f t="shared" si="183"/>
        <v>N</v>
      </c>
      <c r="F2846" t="s">
        <v>7783</v>
      </c>
      <c r="G2846" t="s">
        <v>7784</v>
      </c>
      <c r="H2846" t="s">
        <v>9314</v>
      </c>
      <c r="J28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2847" spans="1:10">
      <c r="A2847" t="s">
        <v>1778</v>
      </c>
      <c r="B2847" t="str">
        <f t="shared" ref="B2847:B2910" si="184">LEFT(A2847,2)</f>
        <v>GB</v>
      </c>
      <c r="C2847" t="str">
        <f t="shared" ref="C2847:C2910" si="185">MID(A2847,4,3)</f>
        <v>025</v>
      </c>
      <c r="D2847" t="str">
        <f t="shared" ref="D2847:D2910" si="186">MID(A2847,8,4)</f>
        <v>8517</v>
      </c>
      <c r="E2847" t="str">
        <f t="shared" ref="E2847:E2910" si="187">MID(A2847,13,1)</f>
        <v>M</v>
      </c>
      <c r="F2847" t="s">
        <v>7783</v>
      </c>
      <c r="G2847" t="s">
        <v>7784</v>
      </c>
      <c r="H2847" t="s">
        <v>9314</v>
      </c>
      <c r="J28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848" spans="1:10">
      <c r="A2848" t="s">
        <v>601</v>
      </c>
      <c r="B2848" t="str">
        <f t="shared" si="184"/>
        <v>IL</v>
      </c>
      <c r="C2848" t="str">
        <f t="shared" si="185"/>
        <v>013</v>
      </c>
      <c r="D2848" t="str">
        <f t="shared" si="186"/>
        <v>1820</v>
      </c>
      <c r="E2848" t="str">
        <f t="shared" si="187"/>
        <v>N</v>
      </c>
      <c r="F2848" t="s">
        <v>7783</v>
      </c>
      <c r="G2848" t="s">
        <v>7784</v>
      </c>
      <c r="H2848" t="s">
        <v>9314</v>
      </c>
      <c r="J28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849" spans="1:10">
      <c r="A2849" t="s">
        <v>1878</v>
      </c>
      <c r="B2849" t="str">
        <f t="shared" si="184"/>
        <v>US</v>
      </c>
      <c r="C2849" t="str">
        <f t="shared" si="185"/>
        <v>034</v>
      </c>
      <c r="D2849" t="str">
        <f t="shared" si="186"/>
        <v>8001</v>
      </c>
      <c r="E2849" t="str">
        <f t="shared" si="187"/>
        <v>N</v>
      </c>
      <c r="F2849" t="s">
        <v>7789</v>
      </c>
      <c r="G2849" t="s">
        <v>7790</v>
      </c>
      <c r="H2849" t="s">
        <v>9314</v>
      </c>
      <c r="J28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50" spans="1:10">
      <c r="A2850" t="s">
        <v>722</v>
      </c>
      <c r="B2850" t="str">
        <f t="shared" si="184"/>
        <v>GB</v>
      </c>
      <c r="C2850" t="str">
        <f t="shared" si="185"/>
        <v>027</v>
      </c>
      <c r="D2850" t="str">
        <f t="shared" si="186"/>
        <v>7709</v>
      </c>
      <c r="E2850" t="str">
        <f t="shared" si="187"/>
        <v>N</v>
      </c>
      <c r="F2850" t="s">
        <v>7783</v>
      </c>
      <c r="G2850" t="s">
        <v>7784</v>
      </c>
      <c r="H2850" t="s">
        <v>9315</v>
      </c>
      <c r="J28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2851" spans="1:10">
      <c r="A2851" t="s">
        <v>1024</v>
      </c>
      <c r="B2851" t="str">
        <f t="shared" si="184"/>
        <v>GB</v>
      </c>
      <c r="C2851" t="str">
        <f t="shared" si="185"/>
        <v>028</v>
      </c>
      <c r="D2851" t="str">
        <f t="shared" si="186"/>
        <v>7806</v>
      </c>
      <c r="E2851" t="str">
        <f t="shared" si="187"/>
        <v>N</v>
      </c>
      <c r="F2851" t="s">
        <v>7783</v>
      </c>
      <c r="G2851" t="s">
        <v>7784</v>
      </c>
      <c r="H2851" t="s">
        <v>9316</v>
      </c>
      <c r="J28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52" spans="1:10">
      <c r="A2852" t="s">
        <v>620</v>
      </c>
      <c r="B2852" t="str">
        <f t="shared" si="184"/>
        <v>IL</v>
      </c>
      <c r="C2852" t="str">
        <f t="shared" si="185"/>
        <v>003</v>
      </c>
      <c r="D2852" t="str">
        <f t="shared" si="186"/>
        <v>1346</v>
      </c>
      <c r="E2852" t="str">
        <f t="shared" si="187"/>
        <v>N</v>
      </c>
      <c r="F2852" t="s">
        <v>7783</v>
      </c>
      <c r="G2852" t="s">
        <v>7784</v>
      </c>
      <c r="H2852" t="s">
        <v>9316</v>
      </c>
      <c r="J28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853" spans="1:10">
      <c r="A2853" t="s">
        <v>1457</v>
      </c>
      <c r="B2853" t="str">
        <f t="shared" si="184"/>
        <v>IL</v>
      </c>
      <c r="C2853" t="str">
        <f t="shared" si="185"/>
        <v>014</v>
      </c>
      <c r="D2853" t="str">
        <f t="shared" si="186"/>
        <v>2903</v>
      </c>
      <c r="E2853" t="str">
        <f t="shared" si="187"/>
        <v>M</v>
      </c>
      <c r="F2853" t="s">
        <v>7789</v>
      </c>
      <c r="G2853" t="s">
        <v>7790</v>
      </c>
      <c r="H2853" t="s">
        <v>9316</v>
      </c>
      <c r="J28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54" spans="1:10">
      <c r="A2854" t="s">
        <v>1036</v>
      </c>
      <c r="B2854" t="str">
        <f t="shared" si="184"/>
        <v>GB</v>
      </c>
      <c r="C2854" t="str">
        <f t="shared" si="185"/>
        <v>029</v>
      </c>
      <c r="D2854" t="str">
        <f t="shared" si="186"/>
        <v>7909</v>
      </c>
      <c r="E2854" t="str">
        <f t="shared" si="187"/>
        <v>N</v>
      </c>
      <c r="F2854" t="s">
        <v>7791</v>
      </c>
      <c r="G2854" t="s">
        <v>7792</v>
      </c>
      <c r="H2854" t="s">
        <v>9317</v>
      </c>
      <c r="J28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55" spans="1:10">
      <c r="A2855" t="s">
        <v>497</v>
      </c>
      <c r="B2855" t="str">
        <f t="shared" si="184"/>
        <v>GB</v>
      </c>
      <c r="C2855" t="str">
        <f t="shared" si="185"/>
        <v>025</v>
      </c>
      <c r="D2855" t="str">
        <f t="shared" si="186"/>
        <v>7510</v>
      </c>
      <c r="E2855" t="str">
        <f t="shared" si="187"/>
        <v>N</v>
      </c>
      <c r="F2855" t="s">
        <v>7789</v>
      </c>
      <c r="G2855" t="s">
        <v>7790</v>
      </c>
      <c r="H2855" t="s">
        <v>9318</v>
      </c>
      <c r="J28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56" spans="1:10">
      <c r="A2856" t="s">
        <v>618</v>
      </c>
      <c r="B2856" t="str">
        <f t="shared" si="184"/>
        <v>IL</v>
      </c>
      <c r="C2856" t="str">
        <f t="shared" si="185"/>
        <v>001</v>
      </c>
      <c r="D2856" t="str">
        <f t="shared" si="186"/>
        <v>1009</v>
      </c>
      <c r="E2856" t="str">
        <f t="shared" si="187"/>
        <v>N</v>
      </c>
      <c r="F2856" t="s">
        <v>7783</v>
      </c>
      <c r="G2856" t="s">
        <v>7784</v>
      </c>
      <c r="H2856" t="s">
        <v>9318</v>
      </c>
      <c r="J28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857" spans="1:10">
      <c r="A2857" t="s">
        <v>639</v>
      </c>
      <c r="B2857" t="str">
        <f t="shared" si="184"/>
        <v>IL</v>
      </c>
      <c r="C2857" t="str">
        <f t="shared" si="185"/>
        <v>016</v>
      </c>
      <c r="D2857" t="str">
        <f t="shared" si="186"/>
        <v>1121</v>
      </c>
      <c r="E2857" t="str">
        <f t="shared" si="187"/>
        <v>N</v>
      </c>
      <c r="F2857" t="s">
        <v>7783</v>
      </c>
      <c r="G2857" t="s">
        <v>7784</v>
      </c>
      <c r="H2857" t="s">
        <v>9318</v>
      </c>
      <c r="J28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858" spans="1:10">
      <c r="A2858" t="s">
        <v>1765</v>
      </c>
      <c r="B2858" t="str">
        <f t="shared" si="184"/>
        <v>US</v>
      </c>
      <c r="C2858" t="str">
        <f t="shared" si="185"/>
        <v>032</v>
      </c>
      <c r="D2858" t="str">
        <f t="shared" si="186"/>
        <v>7133</v>
      </c>
      <c r="E2858" t="str">
        <f t="shared" si="187"/>
        <v>M</v>
      </c>
      <c r="F2858" t="s">
        <v>7791</v>
      </c>
      <c r="G2858" t="s">
        <v>7792</v>
      </c>
      <c r="H2858" t="s">
        <v>9318</v>
      </c>
      <c r="J28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59" spans="1:10">
      <c r="A2859" t="s">
        <v>1890</v>
      </c>
      <c r="B2859" t="str">
        <f t="shared" si="184"/>
        <v>US</v>
      </c>
      <c r="C2859" t="str">
        <f t="shared" si="185"/>
        <v>036</v>
      </c>
      <c r="D2859" t="str">
        <f t="shared" si="186"/>
        <v>3010</v>
      </c>
      <c r="E2859" t="str">
        <f t="shared" si="187"/>
        <v>N</v>
      </c>
      <c r="F2859" t="s">
        <v>7783</v>
      </c>
      <c r="G2859" t="s">
        <v>7784</v>
      </c>
      <c r="H2859" t="s">
        <v>9318</v>
      </c>
      <c r="J28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60" spans="1:10">
      <c r="A2860" t="s">
        <v>1809</v>
      </c>
      <c r="B2860" t="str">
        <f t="shared" si="184"/>
        <v>US</v>
      </c>
      <c r="C2860" t="str">
        <f t="shared" si="185"/>
        <v>152</v>
      </c>
      <c r="D2860" t="str">
        <f t="shared" si="186"/>
        <v>2223</v>
      </c>
      <c r="E2860" t="str">
        <f t="shared" si="187"/>
        <v>M</v>
      </c>
      <c r="F2860" t="s">
        <v>7783</v>
      </c>
      <c r="G2860" t="s">
        <v>7784</v>
      </c>
      <c r="H2860" t="s">
        <v>9318</v>
      </c>
      <c r="J28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2861" spans="1:10">
      <c r="A2861" t="s">
        <v>2542</v>
      </c>
      <c r="B2861" t="str">
        <f t="shared" si="184"/>
        <v>US</v>
      </c>
      <c r="C2861" t="str">
        <f t="shared" si="185"/>
        <v>153</v>
      </c>
      <c r="D2861" t="str">
        <f t="shared" si="186"/>
        <v>3331</v>
      </c>
      <c r="E2861" t="str">
        <f t="shared" si="187"/>
        <v>S</v>
      </c>
      <c r="F2861" t="s">
        <v>7783</v>
      </c>
      <c r="G2861" t="s">
        <v>7784</v>
      </c>
      <c r="H2861" t="s">
        <v>9319</v>
      </c>
      <c r="J28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OH2023_014</v>
      </c>
    </row>
    <row r="2862" spans="1:10">
      <c r="A2862" t="s">
        <v>2055</v>
      </c>
      <c r="B2862" t="str">
        <f t="shared" si="184"/>
        <v>IL</v>
      </c>
      <c r="C2862" t="str">
        <f t="shared" si="185"/>
        <v>001</v>
      </c>
      <c r="D2862" t="str">
        <f t="shared" si="186"/>
        <v>2005</v>
      </c>
      <c r="E2862" t="str">
        <f t="shared" si="187"/>
        <v>M</v>
      </c>
      <c r="F2862" t="s">
        <v>7789</v>
      </c>
      <c r="G2862" t="s">
        <v>7790</v>
      </c>
      <c r="H2862" t="s">
        <v>9320</v>
      </c>
      <c r="J28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63" spans="1:10">
      <c r="A2863" t="s">
        <v>2512</v>
      </c>
      <c r="B2863" t="str">
        <f t="shared" si="184"/>
        <v>US</v>
      </c>
      <c r="C2863" t="str">
        <f t="shared" si="185"/>
        <v>151</v>
      </c>
      <c r="D2863" t="str">
        <f t="shared" si="186"/>
        <v>3119</v>
      </c>
      <c r="E2863" t="str">
        <f t="shared" si="187"/>
        <v>S</v>
      </c>
      <c r="F2863" t="s">
        <v>7783</v>
      </c>
      <c r="G2863" t="s">
        <v>7784</v>
      </c>
      <c r="H2863" t="s">
        <v>9320</v>
      </c>
      <c r="J28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64" spans="1:10">
      <c r="A2864" t="s">
        <v>495</v>
      </c>
      <c r="B2864" t="str">
        <f t="shared" si="184"/>
        <v>GB</v>
      </c>
      <c r="C2864" t="str">
        <f t="shared" si="185"/>
        <v>029</v>
      </c>
      <c r="D2864" t="str">
        <f t="shared" si="186"/>
        <v>7907</v>
      </c>
      <c r="E2864" t="str">
        <f t="shared" si="187"/>
        <v>N</v>
      </c>
      <c r="F2864" t="s">
        <v>7789</v>
      </c>
      <c r="G2864" t="s">
        <v>7790</v>
      </c>
      <c r="H2864" t="s">
        <v>9321</v>
      </c>
      <c r="J28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65" spans="1:10">
      <c r="A2865" t="s">
        <v>1887</v>
      </c>
      <c r="B2865" t="str">
        <f t="shared" si="184"/>
        <v>US</v>
      </c>
      <c r="C2865" t="str">
        <f t="shared" si="185"/>
        <v>034</v>
      </c>
      <c r="D2865" t="str">
        <f t="shared" si="186"/>
        <v>8009</v>
      </c>
      <c r="E2865" t="str">
        <f t="shared" si="187"/>
        <v>N</v>
      </c>
      <c r="F2865" t="s">
        <v>7783</v>
      </c>
      <c r="G2865" t="s">
        <v>7784</v>
      </c>
      <c r="H2865" t="s">
        <v>9321</v>
      </c>
      <c r="J28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66" spans="1:10">
      <c r="A2866" t="s">
        <v>2536</v>
      </c>
      <c r="B2866" t="str">
        <f t="shared" si="184"/>
        <v>US</v>
      </c>
      <c r="C2866" t="str">
        <f t="shared" si="185"/>
        <v>153</v>
      </c>
      <c r="D2866" t="str">
        <f t="shared" si="186"/>
        <v>2331</v>
      </c>
      <c r="E2866" t="str">
        <f t="shared" si="187"/>
        <v>M</v>
      </c>
      <c r="F2866" t="s">
        <v>7791</v>
      </c>
      <c r="G2866" t="s">
        <v>7792</v>
      </c>
      <c r="H2866" t="s">
        <v>9321</v>
      </c>
      <c r="J28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67" spans="1:10">
      <c r="A2867" t="s">
        <v>2623</v>
      </c>
      <c r="B2867" t="str">
        <f t="shared" si="184"/>
        <v>US</v>
      </c>
      <c r="C2867" t="str">
        <f t="shared" si="185"/>
        <v>153</v>
      </c>
      <c r="D2867" t="str">
        <f t="shared" si="186"/>
        <v>1340</v>
      </c>
      <c r="E2867" t="str">
        <f t="shared" si="187"/>
        <v>N</v>
      </c>
      <c r="F2867" t="s">
        <v>7791</v>
      </c>
      <c r="G2867" t="s">
        <v>7792</v>
      </c>
      <c r="H2867" t="s">
        <v>9322</v>
      </c>
      <c r="J28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68" spans="1:10">
      <c r="A2868" t="s">
        <v>1746</v>
      </c>
      <c r="B2868" t="str">
        <f t="shared" si="184"/>
        <v>GB</v>
      </c>
      <c r="C2868" t="str">
        <f t="shared" si="185"/>
        <v>025</v>
      </c>
      <c r="D2868" t="str">
        <f t="shared" si="186"/>
        <v>8511</v>
      </c>
      <c r="E2868" t="str">
        <f t="shared" si="187"/>
        <v>M</v>
      </c>
      <c r="F2868" t="s">
        <v>7789</v>
      </c>
      <c r="G2868" t="s">
        <v>7790</v>
      </c>
      <c r="H2868" t="s">
        <v>9323</v>
      </c>
      <c r="J28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69" spans="1:10">
      <c r="A2869" t="s">
        <v>1037</v>
      </c>
      <c r="B2869" t="str">
        <f t="shared" si="184"/>
        <v>GB</v>
      </c>
      <c r="C2869" t="str">
        <f t="shared" si="185"/>
        <v>029</v>
      </c>
      <c r="D2869" t="str">
        <f t="shared" si="186"/>
        <v>7910</v>
      </c>
      <c r="E2869" t="str">
        <f t="shared" si="187"/>
        <v>N</v>
      </c>
      <c r="F2869" t="s">
        <v>7791</v>
      </c>
      <c r="G2869" t="s">
        <v>7792</v>
      </c>
      <c r="H2869" t="s">
        <v>9323</v>
      </c>
      <c r="J28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70" spans="1:10">
      <c r="A2870" t="s">
        <v>1098</v>
      </c>
      <c r="B2870" t="str">
        <f t="shared" si="184"/>
        <v>IL</v>
      </c>
      <c r="C2870" t="str">
        <f t="shared" si="185"/>
        <v>001</v>
      </c>
      <c r="D2870" t="str">
        <f t="shared" si="186"/>
        <v>2055</v>
      </c>
      <c r="E2870" t="str">
        <f t="shared" si="187"/>
        <v>M</v>
      </c>
      <c r="F2870" t="s">
        <v>7791</v>
      </c>
      <c r="G2870" t="s">
        <v>7792</v>
      </c>
      <c r="H2870" t="s">
        <v>9323</v>
      </c>
      <c r="J28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71" spans="1:10">
      <c r="A2871" t="s">
        <v>588</v>
      </c>
      <c r="B2871" t="str">
        <f t="shared" si="184"/>
        <v>IL</v>
      </c>
      <c r="C2871" t="str">
        <f t="shared" si="185"/>
        <v>003</v>
      </c>
      <c r="D2871" t="str">
        <f t="shared" si="186"/>
        <v>1344</v>
      </c>
      <c r="E2871" t="str">
        <f t="shared" si="187"/>
        <v>N</v>
      </c>
      <c r="F2871" t="s">
        <v>7791</v>
      </c>
      <c r="G2871" t="s">
        <v>7792</v>
      </c>
      <c r="H2871" t="s">
        <v>9324</v>
      </c>
      <c r="J28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872" spans="1:10">
      <c r="A2872" t="s">
        <v>2510</v>
      </c>
      <c r="B2872" t="str">
        <f t="shared" si="184"/>
        <v>US</v>
      </c>
      <c r="C2872" t="str">
        <f t="shared" si="185"/>
        <v>151</v>
      </c>
      <c r="D2872" t="str">
        <f t="shared" si="186"/>
        <v>2110</v>
      </c>
      <c r="E2872" t="str">
        <f t="shared" si="187"/>
        <v>M</v>
      </c>
      <c r="F2872" t="s">
        <v>7791</v>
      </c>
      <c r="G2872" t="s">
        <v>7792</v>
      </c>
      <c r="H2872" t="s">
        <v>9324</v>
      </c>
      <c r="J28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73" spans="1:10">
      <c r="A2873" t="s">
        <v>1454</v>
      </c>
      <c r="B2873" t="str">
        <f t="shared" si="184"/>
        <v>GB</v>
      </c>
      <c r="C2873" t="str">
        <f t="shared" si="185"/>
        <v>025</v>
      </c>
      <c r="D2873" t="str">
        <f t="shared" si="186"/>
        <v>8509</v>
      </c>
      <c r="E2873" t="str">
        <f t="shared" si="187"/>
        <v>M</v>
      </c>
      <c r="F2873" t="s">
        <v>7789</v>
      </c>
      <c r="G2873" t="s">
        <v>7790</v>
      </c>
      <c r="H2873" t="s">
        <v>9325</v>
      </c>
      <c r="J28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74" spans="1:10">
      <c r="A2874" t="s">
        <v>1759</v>
      </c>
      <c r="B2874" s="23" t="str">
        <f t="shared" si="184"/>
        <v>US</v>
      </c>
      <c r="C2874" s="23" t="str">
        <f t="shared" si="185"/>
        <v>030</v>
      </c>
      <c r="D2874" s="23" t="str">
        <f t="shared" si="186"/>
        <v>4106</v>
      </c>
      <c r="E2874" s="23" t="str">
        <f t="shared" si="187"/>
        <v>M</v>
      </c>
      <c r="F2874" t="s">
        <v>7789</v>
      </c>
      <c r="G2874" t="s">
        <v>8938</v>
      </c>
      <c r="H2874" t="s">
        <v>9325</v>
      </c>
      <c r="J28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75" spans="1:10">
      <c r="A2875" t="s">
        <v>1676</v>
      </c>
      <c r="B2875" t="str">
        <f t="shared" si="184"/>
        <v>US</v>
      </c>
      <c r="C2875" t="str">
        <f t="shared" si="185"/>
        <v>032</v>
      </c>
      <c r="D2875" t="str">
        <f t="shared" si="186"/>
        <v>7134</v>
      </c>
      <c r="E2875" t="str">
        <f t="shared" si="187"/>
        <v>M</v>
      </c>
      <c r="F2875" t="s">
        <v>7791</v>
      </c>
      <c r="G2875" t="s">
        <v>7792</v>
      </c>
      <c r="H2875" t="s">
        <v>9326</v>
      </c>
      <c r="J28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76" spans="1:10">
      <c r="A2876" t="s">
        <v>1678</v>
      </c>
      <c r="B2876" t="str">
        <f t="shared" si="184"/>
        <v>US</v>
      </c>
      <c r="C2876" t="str">
        <f t="shared" si="185"/>
        <v>032</v>
      </c>
      <c r="D2876" t="str">
        <f t="shared" si="186"/>
        <v>7135</v>
      </c>
      <c r="E2876" t="str">
        <f t="shared" si="187"/>
        <v>M</v>
      </c>
      <c r="F2876" t="s">
        <v>7783</v>
      </c>
      <c r="G2876" t="s">
        <v>7784</v>
      </c>
      <c r="H2876" t="s">
        <v>9326</v>
      </c>
      <c r="J28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77" spans="1:10">
      <c r="A2877" t="s">
        <v>645</v>
      </c>
      <c r="B2877" t="str">
        <f t="shared" si="184"/>
        <v>US</v>
      </c>
      <c r="C2877" t="str">
        <f t="shared" si="185"/>
        <v>032</v>
      </c>
      <c r="D2877" t="str">
        <f t="shared" si="186"/>
        <v>7025</v>
      </c>
      <c r="E2877" t="str">
        <f t="shared" si="187"/>
        <v>N</v>
      </c>
      <c r="F2877" t="s">
        <v>7783</v>
      </c>
      <c r="G2877" t="s">
        <v>7784</v>
      </c>
      <c r="H2877" t="s">
        <v>9327</v>
      </c>
      <c r="J28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878" spans="1:10">
      <c r="A2878" t="s">
        <v>916</v>
      </c>
      <c r="B2878" t="str">
        <f t="shared" si="184"/>
        <v>GB</v>
      </c>
      <c r="C2878" t="str">
        <f t="shared" si="185"/>
        <v>024</v>
      </c>
      <c r="D2878" t="str">
        <f t="shared" si="186"/>
        <v>7412</v>
      </c>
      <c r="E2878" t="str">
        <f t="shared" si="187"/>
        <v>N</v>
      </c>
      <c r="F2878" t="s">
        <v>7791</v>
      </c>
      <c r="G2878" t="s">
        <v>7792</v>
      </c>
      <c r="H2878" t="s">
        <v>9328</v>
      </c>
      <c r="J28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79" spans="1:10">
      <c r="A2879" t="s">
        <v>601</v>
      </c>
      <c r="B2879" t="str">
        <f t="shared" si="184"/>
        <v>IL</v>
      </c>
      <c r="C2879" t="str">
        <f t="shared" si="185"/>
        <v>013</v>
      </c>
      <c r="D2879" t="str">
        <f t="shared" si="186"/>
        <v>1820</v>
      </c>
      <c r="E2879" t="str">
        <f t="shared" si="187"/>
        <v>N</v>
      </c>
      <c r="F2879" t="s">
        <v>7791</v>
      </c>
      <c r="G2879" t="s">
        <v>7792</v>
      </c>
      <c r="H2879" t="s">
        <v>9328</v>
      </c>
      <c r="J28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80" spans="1:10">
      <c r="A2880" t="s">
        <v>1140</v>
      </c>
      <c r="B2880" t="str">
        <f t="shared" si="184"/>
        <v>IL</v>
      </c>
      <c r="C2880" t="str">
        <f t="shared" si="185"/>
        <v>014</v>
      </c>
      <c r="D2880" t="str">
        <f t="shared" si="186"/>
        <v>1903</v>
      </c>
      <c r="E2880" t="str">
        <f t="shared" si="187"/>
        <v>N</v>
      </c>
      <c r="F2880" t="s">
        <v>7789</v>
      </c>
      <c r="G2880" t="s">
        <v>7790</v>
      </c>
      <c r="H2880" t="s">
        <v>9328</v>
      </c>
      <c r="J28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81" spans="1:10">
      <c r="A2881" t="s">
        <v>1807</v>
      </c>
      <c r="B2881" t="str">
        <f t="shared" si="184"/>
        <v>US</v>
      </c>
      <c r="C2881" t="str">
        <f t="shared" si="185"/>
        <v>152</v>
      </c>
      <c r="D2881" t="str">
        <f t="shared" si="186"/>
        <v>2222</v>
      </c>
      <c r="E2881" t="str">
        <f t="shared" si="187"/>
        <v>M</v>
      </c>
      <c r="F2881" t="s">
        <v>7791</v>
      </c>
      <c r="G2881" t="s">
        <v>7792</v>
      </c>
      <c r="H2881" t="s">
        <v>9328</v>
      </c>
      <c r="J28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82" spans="1:10">
      <c r="A2882" t="s">
        <v>652</v>
      </c>
      <c r="B2882" t="str">
        <f t="shared" si="184"/>
        <v>GB</v>
      </c>
      <c r="C2882" t="str">
        <f t="shared" si="185"/>
        <v>025</v>
      </c>
      <c r="D2882" t="str">
        <f t="shared" si="186"/>
        <v>7513</v>
      </c>
      <c r="E2882" t="str">
        <f t="shared" si="187"/>
        <v>N</v>
      </c>
      <c r="F2882" t="s">
        <v>7791</v>
      </c>
      <c r="G2882" t="s">
        <v>7792</v>
      </c>
      <c r="H2882" t="s">
        <v>9329</v>
      </c>
      <c r="J28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883" spans="1:10">
      <c r="A2883" t="s">
        <v>238</v>
      </c>
      <c r="B2883" t="str">
        <f t="shared" si="184"/>
        <v>IL</v>
      </c>
      <c r="C2883" t="str">
        <f t="shared" si="185"/>
        <v>014</v>
      </c>
      <c r="D2883" t="str">
        <f t="shared" si="186"/>
        <v>1909</v>
      </c>
      <c r="E2883" t="str">
        <f t="shared" si="187"/>
        <v>N</v>
      </c>
      <c r="F2883" t="s">
        <v>7789</v>
      </c>
      <c r="G2883" t="s">
        <v>7790</v>
      </c>
      <c r="H2883" t="s">
        <v>9329</v>
      </c>
      <c r="J28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84" spans="1:10">
      <c r="A2884" t="s">
        <v>2601</v>
      </c>
      <c r="B2884" t="str">
        <f t="shared" si="184"/>
        <v>US</v>
      </c>
      <c r="C2884" t="str">
        <f t="shared" si="185"/>
        <v>151</v>
      </c>
      <c r="D2884" t="str">
        <f t="shared" si="186"/>
        <v>1113</v>
      </c>
      <c r="E2884" t="str">
        <f t="shared" si="187"/>
        <v>N</v>
      </c>
      <c r="F2884" t="s">
        <v>7789</v>
      </c>
      <c r="G2884" t="s">
        <v>7790</v>
      </c>
      <c r="H2884" t="s">
        <v>9329</v>
      </c>
      <c r="J28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85" spans="1:10">
      <c r="A2885" t="s">
        <v>1024</v>
      </c>
      <c r="B2885" t="str">
        <f t="shared" si="184"/>
        <v>GB</v>
      </c>
      <c r="C2885" t="str">
        <f t="shared" si="185"/>
        <v>028</v>
      </c>
      <c r="D2885" t="str">
        <f t="shared" si="186"/>
        <v>7806</v>
      </c>
      <c r="E2885" t="str">
        <f t="shared" si="187"/>
        <v>N</v>
      </c>
      <c r="F2885" t="s">
        <v>7791</v>
      </c>
      <c r="G2885" t="s">
        <v>7792</v>
      </c>
      <c r="H2885" t="s">
        <v>9330</v>
      </c>
      <c r="J28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86" spans="1:10">
      <c r="A2886" t="s">
        <v>620</v>
      </c>
      <c r="B2886" t="str">
        <f t="shared" si="184"/>
        <v>IL</v>
      </c>
      <c r="C2886" t="str">
        <f t="shared" si="185"/>
        <v>003</v>
      </c>
      <c r="D2886" t="str">
        <f t="shared" si="186"/>
        <v>1346</v>
      </c>
      <c r="E2886" t="str">
        <f t="shared" si="187"/>
        <v>N</v>
      </c>
      <c r="F2886" t="s">
        <v>7791</v>
      </c>
      <c r="G2886" t="s">
        <v>7792</v>
      </c>
      <c r="H2886" t="s">
        <v>9330</v>
      </c>
      <c r="J28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87" spans="1:10">
      <c r="A2887" t="s">
        <v>606</v>
      </c>
      <c r="B2887" t="str">
        <f t="shared" si="184"/>
        <v>IL</v>
      </c>
      <c r="C2887" t="str">
        <f t="shared" si="185"/>
        <v>014</v>
      </c>
      <c r="D2887" t="str">
        <f t="shared" si="186"/>
        <v>1906</v>
      </c>
      <c r="E2887" t="str">
        <f t="shared" si="187"/>
        <v>N</v>
      </c>
      <c r="F2887" t="s">
        <v>7789</v>
      </c>
      <c r="G2887" t="s">
        <v>7790</v>
      </c>
      <c r="H2887" t="s">
        <v>9330</v>
      </c>
      <c r="J28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88" spans="1:10">
      <c r="A2888" t="s">
        <v>640</v>
      </c>
      <c r="B2888" t="str">
        <f t="shared" si="184"/>
        <v>IL</v>
      </c>
      <c r="C2888" t="str">
        <f t="shared" si="185"/>
        <v>016</v>
      </c>
      <c r="D2888" t="str">
        <f t="shared" si="186"/>
        <v>1122</v>
      </c>
      <c r="E2888" t="str">
        <f t="shared" si="187"/>
        <v>N</v>
      </c>
      <c r="F2888" t="s">
        <v>7783</v>
      </c>
      <c r="G2888" t="s">
        <v>7784</v>
      </c>
      <c r="H2888" t="s">
        <v>9331</v>
      </c>
      <c r="J28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889" spans="1:10">
      <c r="A2889" t="s">
        <v>962</v>
      </c>
      <c r="B2889" t="str">
        <f t="shared" si="184"/>
        <v>GB</v>
      </c>
      <c r="C2889" t="str">
        <f t="shared" si="185"/>
        <v>025</v>
      </c>
      <c r="D2889" t="str">
        <f t="shared" si="186"/>
        <v>8510</v>
      </c>
      <c r="E2889" t="str">
        <f t="shared" si="187"/>
        <v>M</v>
      </c>
      <c r="F2889" t="s">
        <v>7789</v>
      </c>
      <c r="G2889" t="s">
        <v>7790</v>
      </c>
      <c r="H2889" t="s">
        <v>9332</v>
      </c>
      <c r="J28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90" spans="1:10">
      <c r="A2890" t="s">
        <v>1778</v>
      </c>
      <c r="B2890" t="str">
        <f t="shared" si="184"/>
        <v>GB</v>
      </c>
      <c r="C2890" t="str">
        <f t="shared" si="185"/>
        <v>025</v>
      </c>
      <c r="D2890" t="str">
        <f t="shared" si="186"/>
        <v>8517</v>
      </c>
      <c r="E2890" t="str">
        <f t="shared" si="187"/>
        <v>M</v>
      </c>
      <c r="F2890" t="s">
        <v>7791</v>
      </c>
      <c r="G2890" t="s">
        <v>7792</v>
      </c>
      <c r="H2890" t="s">
        <v>9332</v>
      </c>
      <c r="J28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1" spans="1:10">
      <c r="A2891" t="s">
        <v>639</v>
      </c>
      <c r="B2891" t="str">
        <f t="shared" si="184"/>
        <v>IL</v>
      </c>
      <c r="C2891" t="str">
        <f t="shared" si="185"/>
        <v>016</v>
      </c>
      <c r="D2891" t="str">
        <f t="shared" si="186"/>
        <v>1121</v>
      </c>
      <c r="E2891" t="str">
        <f t="shared" si="187"/>
        <v>N</v>
      </c>
      <c r="F2891" t="s">
        <v>7791</v>
      </c>
      <c r="G2891" t="s">
        <v>7792</v>
      </c>
      <c r="H2891" t="s">
        <v>9332</v>
      </c>
      <c r="J28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2" spans="1:10">
      <c r="A2892" t="s">
        <v>429</v>
      </c>
      <c r="B2892" t="str">
        <f t="shared" si="184"/>
        <v>US</v>
      </c>
      <c r="C2892" t="str">
        <f t="shared" si="185"/>
        <v>034</v>
      </c>
      <c r="D2892" t="str">
        <f t="shared" si="186"/>
        <v>8007</v>
      </c>
      <c r="E2892" t="str">
        <f t="shared" si="187"/>
        <v>N</v>
      </c>
      <c r="F2892" t="s">
        <v>7789</v>
      </c>
      <c r="G2892" t="s">
        <v>7790</v>
      </c>
      <c r="H2892" t="s">
        <v>9332</v>
      </c>
      <c r="J28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893" spans="1:10">
      <c r="A2893" t="s">
        <v>1887</v>
      </c>
      <c r="B2893" t="str">
        <f t="shared" si="184"/>
        <v>US</v>
      </c>
      <c r="C2893" t="str">
        <f t="shared" si="185"/>
        <v>034</v>
      </c>
      <c r="D2893" t="str">
        <f t="shared" si="186"/>
        <v>8009</v>
      </c>
      <c r="E2893" t="str">
        <f t="shared" si="187"/>
        <v>N</v>
      </c>
      <c r="F2893" t="s">
        <v>7791</v>
      </c>
      <c r="G2893" t="s">
        <v>7792</v>
      </c>
      <c r="H2893" t="s">
        <v>9332</v>
      </c>
      <c r="J28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4" spans="1:10">
      <c r="A2894" t="s">
        <v>1890</v>
      </c>
      <c r="B2894" t="str">
        <f t="shared" si="184"/>
        <v>US</v>
      </c>
      <c r="C2894" t="str">
        <f t="shared" si="185"/>
        <v>036</v>
      </c>
      <c r="D2894" t="str">
        <f t="shared" si="186"/>
        <v>3010</v>
      </c>
      <c r="E2894" t="str">
        <f t="shared" si="187"/>
        <v>N</v>
      </c>
      <c r="F2894" t="s">
        <v>7791</v>
      </c>
      <c r="G2894" t="s">
        <v>7792</v>
      </c>
      <c r="H2894" t="s">
        <v>9332</v>
      </c>
      <c r="J28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5" spans="1:10">
      <c r="A2895" t="s">
        <v>893</v>
      </c>
      <c r="B2895" t="str">
        <f t="shared" si="184"/>
        <v>GB</v>
      </c>
      <c r="C2895" t="str">
        <f t="shared" si="185"/>
        <v>023</v>
      </c>
      <c r="D2895" t="str">
        <f t="shared" si="186"/>
        <v>8302</v>
      </c>
      <c r="E2895" t="str">
        <f t="shared" si="187"/>
        <v>M</v>
      </c>
      <c r="F2895" t="s">
        <v>7783</v>
      </c>
      <c r="G2895" t="s">
        <v>7784</v>
      </c>
      <c r="H2895" t="s">
        <v>9333</v>
      </c>
      <c r="J28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6" spans="1:10">
      <c r="A2896" t="s">
        <v>2542</v>
      </c>
      <c r="B2896" t="str">
        <f t="shared" si="184"/>
        <v>US</v>
      </c>
      <c r="C2896" t="str">
        <f t="shared" si="185"/>
        <v>153</v>
      </c>
      <c r="D2896" t="str">
        <f t="shared" si="186"/>
        <v>3331</v>
      </c>
      <c r="E2896" t="str">
        <f t="shared" si="187"/>
        <v>S</v>
      </c>
      <c r="F2896" t="s">
        <v>7791</v>
      </c>
      <c r="G2896" t="s">
        <v>7792</v>
      </c>
      <c r="H2896" t="s">
        <v>9333</v>
      </c>
      <c r="J28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7" spans="1:10">
      <c r="A2897" t="s">
        <v>1650</v>
      </c>
      <c r="B2897" t="str">
        <f t="shared" si="184"/>
        <v>IL</v>
      </c>
      <c r="C2897" t="str">
        <f t="shared" si="185"/>
        <v>016</v>
      </c>
      <c r="D2897" t="str">
        <f t="shared" si="186"/>
        <v>1123</v>
      </c>
      <c r="E2897" t="str">
        <f t="shared" si="187"/>
        <v>N</v>
      </c>
      <c r="F2897" t="s">
        <v>7783</v>
      </c>
      <c r="G2897" t="s">
        <v>7784</v>
      </c>
      <c r="H2897" t="s">
        <v>9334</v>
      </c>
      <c r="J28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8" spans="1:10">
      <c r="A2898" t="s">
        <v>824</v>
      </c>
      <c r="B2898" t="str">
        <f t="shared" si="184"/>
        <v>ES</v>
      </c>
      <c r="C2898" t="str">
        <f t="shared" si="185"/>
        <v>044</v>
      </c>
      <c r="D2898" t="str">
        <f t="shared" si="186"/>
        <v>1085</v>
      </c>
      <c r="E2898" t="str">
        <f t="shared" si="187"/>
        <v>N</v>
      </c>
      <c r="F2898" t="s">
        <v>7783</v>
      </c>
      <c r="G2898" t="s">
        <v>7784</v>
      </c>
      <c r="H2898" t="s">
        <v>9335</v>
      </c>
      <c r="J28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899" spans="1:10">
      <c r="A2899" t="s">
        <v>723</v>
      </c>
      <c r="B2899" t="str">
        <f t="shared" si="184"/>
        <v>GB</v>
      </c>
      <c r="C2899" t="str">
        <f t="shared" si="185"/>
        <v>027</v>
      </c>
      <c r="D2899" t="str">
        <f t="shared" si="186"/>
        <v>7710</v>
      </c>
      <c r="E2899" t="str">
        <f t="shared" si="187"/>
        <v>N</v>
      </c>
      <c r="F2899" t="s">
        <v>7783</v>
      </c>
      <c r="G2899" t="s">
        <v>7784</v>
      </c>
      <c r="H2899" t="s">
        <v>9335</v>
      </c>
      <c r="J28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2900" spans="1:10">
      <c r="A2900" t="s">
        <v>1041</v>
      </c>
      <c r="B2900" t="str">
        <f t="shared" si="184"/>
        <v>GB</v>
      </c>
      <c r="C2900" t="str">
        <f t="shared" si="185"/>
        <v>029</v>
      </c>
      <c r="D2900" t="str">
        <f t="shared" si="186"/>
        <v>7911</v>
      </c>
      <c r="E2900" t="str">
        <f t="shared" si="187"/>
        <v>N</v>
      </c>
      <c r="F2900" t="s">
        <v>7783</v>
      </c>
      <c r="G2900" t="s">
        <v>7784</v>
      </c>
      <c r="H2900" t="s">
        <v>9335</v>
      </c>
      <c r="J29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01" spans="1:10">
      <c r="A2901" t="s">
        <v>2613</v>
      </c>
      <c r="B2901" t="str">
        <f t="shared" si="184"/>
        <v>US</v>
      </c>
      <c r="C2901" t="str">
        <f t="shared" si="185"/>
        <v>153</v>
      </c>
      <c r="D2901" t="str">
        <f t="shared" si="186"/>
        <v>1331</v>
      </c>
      <c r="E2901" t="str">
        <f t="shared" si="187"/>
        <v>N</v>
      </c>
      <c r="F2901" t="s">
        <v>7783</v>
      </c>
      <c r="G2901" t="s">
        <v>7784</v>
      </c>
      <c r="H2901" t="s">
        <v>9335</v>
      </c>
      <c r="J29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02" spans="1:10">
      <c r="A2902" t="s">
        <v>825</v>
      </c>
      <c r="B2902" t="str">
        <f t="shared" si="184"/>
        <v>ES</v>
      </c>
      <c r="C2902" t="str">
        <f t="shared" si="185"/>
        <v>044</v>
      </c>
      <c r="D2902" t="str">
        <f t="shared" si="186"/>
        <v>1086</v>
      </c>
      <c r="E2902" t="str">
        <f t="shared" si="187"/>
        <v>N</v>
      </c>
      <c r="F2902" t="s">
        <v>7783</v>
      </c>
      <c r="G2902" t="s">
        <v>7784</v>
      </c>
      <c r="H2902" t="s">
        <v>9336</v>
      </c>
      <c r="J29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03" spans="1:10">
      <c r="A2903" t="s">
        <v>918</v>
      </c>
      <c r="B2903" t="str">
        <f t="shared" si="184"/>
        <v>GB</v>
      </c>
      <c r="C2903" t="str">
        <f t="shared" si="185"/>
        <v>024</v>
      </c>
      <c r="D2903" t="str">
        <f t="shared" si="186"/>
        <v>7413</v>
      </c>
      <c r="E2903" t="str">
        <f t="shared" si="187"/>
        <v>N</v>
      </c>
      <c r="F2903" t="s">
        <v>7783</v>
      </c>
      <c r="G2903" t="s">
        <v>7784</v>
      </c>
      <c r="H2903" t="s">
        <v>9336</v>
      </c>
      <c r="J29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04" spans="1:10">
      <c r="A2904" t="s">
        <v>1455</v>
      </c>
      <c r="B2904" t="str">
        <f t="shared" si="184"/>
        <v>GB</v>
      </c>
      <c r="C2904" t="str">
        <f t="shared" si="185"/>
        <v>025</v>
      </c>
      <c r="D2904" t="str">
        <f t="shared" si="186"/>
        <v>8516</v>
      </c>
      <c r="E2904" t="str">
        <f t="shared" si="187"/>
        <v>M</v>
      </c>
      <c r="F2904" t="s">
        <v>7789</v>
      </c>
      <c r="G2904" t="s">
        <v>7790</v>
      </c>
      <c r="H2904" t="s">
        <v>9336</v>
      </c>
      <c r="J29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05" spans="1:10">
      <c r="A2905" t="s">
        <v>1680</v>
      </c>
      <c r="B2905" t="str">
        <f t="shared" si="184"/>
        <v>US</v>
      </c>
      <c r="C2905" t="str">
        <f t="shared" si="185"/>
        <v>032</v>
      </c>
      <c r="D2905" t="str">
        <f t="shared" si="186"/>
        <v>7136</v>
      </c>
      <c r="E2905" t="str">
        <f t="shared" si="187"/>
        <v>M</v>
      </c>
      <c r="F2905" t="s">
        <v>7783</v>
      </c>
      <c r="G2905" t="s">
        <v>7784</v>
      </c>
      <c r="H2905" t="s">
        <v>9336</v>
      </c>
      <c r="J29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06" spans="1:10">
      <c r="A2906" t="s">
        <v>69</v>
      </c>
      <c r="B2906" t="str">
        <f t="shared" si="184"/>
        <v>GB</v>
      </c>
      <c r="C2906" t="str">
        <f t="shared" si="185"/>
        <v>025</v>
      </c>
      <c r="D2906" t="str">
        <f t="shared" si="186"/>
        <v>7503</v>
      </c>
      <c r="E2906" t="str">
        <f t="shared" si="187"/>
        <v>N</v>
      </c>
      <c r="F2906" t="s">
        <v>7789</v>
      </c>
      <c r="G2906" t="s">
        <v>7790</v>
      </c>
      <c r="H2906" t="s">
        <v>9337</v>
      </c>
      <c r="J29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07" spans="1:10">
      <c r="A2907" t="s">
        <v>616</v>
      </c>
      <c r="B2907" t="str">
        <f t="shared" si="184"/>
        <v>GB</v>
      </c>
      <c r="C2907" t="str">
        <f t="shared" si="185"/>
        <v>025</v>
      </c>
      <c r="D2907" t="str">
        <f t="shared" si="186"/>
        <v>7514</v>
      </c>
      <c r="E2907" t="str">
        <f t="shared" si="187"/>
        <v>N</v>
      </c>
      <c r="F2907" t="s">
        <v>7783</v>
      </c>
      <c r="G2907" t="s">
        <v>7784</v>
      </c>
      <c r="H2907" t="s">
        <v>9337</v>
      </c>
      <c r="J29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908" spans="1:10">
      <c r="A2908" t="s">
        <v>1749</v>
      </c>
      <c r="B2908" t="str">
        <f t="shared" si="184"/>
        <v>GB</v>
      </c>
      <c r="C2908" t="str">
        <f t="shared" si="185"/>
        <v>025</v>
      </c>
      <c r="D2908" t="str">
        <f t="shared" si="186"/>
        <v>8515</v>
      </c>
      <c r="E2908" t="str">
        <f t="shared" si="187"/>
        <v>M</v>
      </c>
      <c r="F2908" t="s">
        <v>7789</v>
      </c>
      <c r="G2908" t="s">
        <v>7790</v>
      </c>
      <c r="H2908" t="s">
        <v>9337</v>
      </c>
      <c r="J29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09" spans="1:10">
      <c r="A2909" t="s">
        <v>488</v>
      </c>
      <c r="B2909" t="str">
        <f t="shared" si="184"/>
        <v>GB</v>
      </c>
      <c r="C2909" t="str">
        <f t="shared" si="185"/>
        <v>027</v>
      </c>
      <c r="D2909" t="str">
        <f t="shared" si="186"/>
        <v>7702</v>
      </c>
      <c r="E2909" t="str">
        <f t="shared" si="187"/>
        <v>N</v>
      </c>
      <c r="F2909" t="s">
        <v>7789</v>
      </c>
      <c r="G2909" t="s">
        <v>7790</v>
      </c>
      <c r="H2909" t="s">
        <v>9337</v>
      </c>
      <c r="J29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0" spans="1:10">
      <c r="A2910" t="s">
        <v>614</v>
      </c>
      <c r="B2910" t="str">
        <f t="shared" si="184"/>
        <v>IL</v>
      </c>
      <c r="C2910" t="str">
        <f t="shared" si="185"/>
        <v>014</v>
      </c>
      <c r="D2910" t="str">
        <f t="shared" si="186"/>
        <v>1908</v>
      </c>
      <c r="E2910" t="str">
        <f t="shared" si="187"/>
        <v>N</v>
      </c>
      <c r="F2910" t="s">
        <v>7783</v>
      </c>
      <c r="G2910" t="s">
        <v>7784</v>
      </c>
      <c r="H2910" t="s">
        <v>9337</v>
      </c>
      <c r="J29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911" spans="1:10">
      <c r="A2911" t="s">
        <v>1042</v>
      </c>
      <c r="B2911" t="str">
        <f t="shared" ref="B2911:B2974" si="188">LEFT(A2911,2)</f>
        <v>GB</v>
      </c>
      <c r="C2911" t="str">
        <f t="shared" ref="C2911:C2974" si="189">MID(A2911,4,3)</f>
        <v>029</v>
      </c>
      <c r="D2911" t="str">
        <f t="shared" ref="D2911:D2974" si="190">MID(A2911,8,4)</f>
        <v>7912</v>
      </c>
      <c r="E2911" t="str">
        <f t="shared" ref="E2911:E2974" si="191">MID(A2911,13,1)</f>
        <v>N</v>
      </c>
      <c r="F2911" t="s">
        <v>7783</v>
      </c>
      <c r="G2911" t="s">
        <v>7784</v>
      </c>
      <c r="H2911" t="s">
        <v>9338</v>
      </c>
      <c r="J29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12" spans="1:10">
      <c r="A2912" t="s">
        <v>1686</v>
      </c>
      <c r="B2912" t="str">
        <f t="shared" si="188"/>
        <v>US</v>
      </c>
      <c r="C2912" t="str">
        <f t="shared" si="189"/>
        <v>035</v>
      </c>
      <c r="D2912" t="str">
        <f t="shared" si="190"/>
        <v>5100</v>
      </c>
      <c r="E2912" t="str">
        <f t="shared" si="191"/>
        <v>M</v>
      </c>
      <c r="F2912" t="s">
        <v>7789</v>
      </c>
      <c r="G2912" t="s">
        <v>7790</v>
      </c>
      <c r="H2912" t="s">
        <v>9338</v>
      </c>
      <c r="J29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3" spans="1:10">
      <c r="A2913" t="s">
        <v>2543</v>
      </c>
      <c r="B2913" t="str">
        <f t="shared" si="188"/>
        <v>US</v>
      </c>
      <c r="C2913" t="str">
        <f t="shared" si="189"/>
        <v>153</v>
      </c>
      <c r="D2913" t="str">
        <f t="shared" si="190"/>
        <v>3336</v>
      </c>
      <c r="E2913" t="str">
        <f t="shared" si="191"/>
        <v>S</v>
      </c>
      <c r="F2913" t="s">
        <v>7783</v>
      </c>
      <c r="G2913" t="s">
        <v>7784</v>
      </c>
      <c r="H2913" t="s">
        <v>9338</v>
      </c>
      <c r="J29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914" spans="1:10">
      <c r="A2914" t="s">
        <v>1736</v>
      </c>
      <c r="B2914" t="str">
        <f t="shared" si="188"/>
        <v>IL</v>
      </c>
      <c r="C2914" t="str">
        <f t="shared" si="189"/>
        <v>001</v>
      </c>
      <c r="D2914" t="str">
        <f t="shared" si="190"/>
        <v>2041</v>
      </c>
      <c r="E2914" t="str">
        <f t="shared" si="191"/>
        <v>M</v>
      </c>
      <c r="F2914" t="s">
        <v>7783</v>
      </c>
      <c r="G2914" t="s">
        <v>7784</v>
      </c>
      <c r="H2914" t="s">
        <v>9339</v>
      </c>
      <c r="J29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915" spans="1:10">
      <c r="A2915" t="s">
        <v>420</v>
      </c>
      <c r="B2915" t="str">
        <f t="shared" si="188"/>
        <v>IL</v>
      </c>
      <c r="C2915" t="str">
        <f t="shared" si="189"/>
        <v>014</v>
      </c>
      <c r="D2915" t="str">
        <f t="shared" si="190"/>
        <v>1913</v>
      </c>
      <c r="E2915" t="str">
        <f t="shared" si="191"/>
        <v>N</v>
      </c>
      <c r="F2915" t="s">
        <v>7789</v>
      </c>
      <c r="G2915" t="s">
        <v>7790</v>
      </c>
      <c r="H2915" t="s">
        <v>9339</v>
      </c>
      <c r="J29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6" spans="1:10">
      <c r="A2916" t="s">
        <v>509</v>
      </c>
      <c r="B2916" t="str">
        <f t="shared" si="188"/>
        <v>US</v>
      </c>
      <c r="C2916" t="str">
        <f t="shared" si="189"/>
        <v>034</v>
      </c>
      <c r="D2916" t="str">
        <f t="shared" si="190"/>
        <v>8004</v>
      </c>
      <c r="E2916" t="str">
        <f t="shared" si="191"/>
        <v>N</v>
      </c>
      <c r="F2916" t="s">
        <v>7789</v>
      </c>
      <c r="G2916" t="s">
        <v>7790</v>
      </c>
      <c r="H2916" t="s">
        <v>9339</v>
      </c>
      <c r="J29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7" spans="1:10">
      <c r="A2917" t="s">
        <v>1093</v>
      </c>
      <c r="B2917" t="str">
        <f t="shared" si="188"/>
        <v>IL</v>
      </c>
      <c r="C2917" t="str">
        <f t="shared" si="189"/>
        <v>001</v>
      </c>
      <c r="D2917" t="str">
        <f t="shared" si="190"/>
        <v>2039</v>
      </c>
      <c r="E2917" t="str">
        <f t="shared" si="191"/>
        <v>M</v>
      </c>
      <c r="F2917" t="s">
        <v>7789</v>
      </c>
      <c r="G2917" t="s">
        <v>7790</v>
      </c>
      <c r="H2917" t="s">
        <v>9340</v>
      </c>
      <c r="J29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8" spans="1:10">
      <c r="A2918" t="s">
        <v>510</v>
      </c>
      <c r="B2918" t="str">
        <f t="shared" si="188"/>
        <v>US</v>
      </c>
      <c r="C2918" t="str">
        <f t="shared" si="189"/>
        <v>034</v>
      </c>
      <c r="D2918" t="str">
        <f t="shared" si="190"/>
        <v>8005</v>
      </c>
      <c r="E2918" t="str">
        <f t="shared" si="191"/>
        <v>N</v>
      </c>
      <c r="F2918" t="s">
        <v>7789</v>
      </c>
      <c r="G2918" t="s">
        <v>7790</v>
      </c>
      <c r="H2918" t="s">
        <v>9340</v>
      </c>
      <c r="J29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19" spans="1:10">
      <c r="A2919" t="s">
        <v>2512</v>
      </c>
      <c r="B2919" t="str">
        <f t="shared" si="188"/>
        <v>US</v>
      </c>
      <c r="C2919" t="str">
        <f t="shared" si="189"/>
        <v>151</v>
      </c>
      <c r="D2919" t="str">
        <f t="shared" si="190"/>
        <v>3119</v>
      </c>
      <c r="E2919" t="str">
        <f t="shared" si="191"/>
        <v>S</v>
      </c>
      <c r="F2919" t="s">
        <v>7791</v>
      </c>
      <c r="G2919" t="s">
        <v>7792</v>
      </c>
      <c r="H2919" t="s">
        <v>9340</v>
      </c>
      <c r="J29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20" spans="1:10">
      <c r="A2920" t="s">
        <v>2544</v>
      </c>
      <c r="B2920" t="str">
        <f t="shared" si="188"/>
        <v>US</v>
      </c>
      <c r="C2920" t="str">
        <f t="shared" si="189"/>
        <v>153</v>
      </c>
      <c r="D2920" t="str">
        <f t="shared" si="190"/>
        <v>3337</v>
      </c>
      <c r="E2920" t="str">
        <f t="shared" si="191"/>
        <v>S</v>
      </c>
      <c r="F2920" t="s">
        <v>7783</v>
      </c>
      <c r="G2920" t="s">
        <v>7784</v>
      </c>
      <c r="H2920" t="s">
        <v>9340</v>
      </c>
      <c r="J29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OH2023_012</v>
      </c>
    </row>
    <row r="2921" spans="1:10">
      <c r="A2921" t="s">
        <v>1052</v>
      </c>
      <c r="B2921" t="str">
        <f t="shared" si="188"/>
        <v>GB</v>
      </c>
      <c r="C2921" t="str">
        <f t="shared" si="189"/>
        <v>051</v>
      </c>
      <c r="D2921" t="str">
        <f t="shared" si="190"/>
        <v>9197</v>
      </c>
      <c r="E2921" t="str">
        <f t="shared" si="191"/>
        <v>S</v>
      </c>
      <c r="F2921" t="s">
        <v>7789</v>
      </c>
      <c r="G2921" t="s">
        <v>7790</v>
      </c>
      <c r="H2921" t="s">
        <v>9341</v>
      </c>
      <c r="J29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22" spans="1:10">
      <c r="A2922" t="s">
        <v>646</v>
      </c>
      <c r="B2922" t="str">
        <f t="shared" si="188"/>
        <v>US</v>
      </c>
      <c r="C2922" t="str">
        <f t="shared" si="189"/>
        <v>032</v>
      </c>
      <c r="D2922" t="str">
        <f t="shared" si="190"/>
        <v>7026</v>
      </c>
      <c r="E2922" t="str">
        <f t="shared" si="191"/>
        <v>N</v>
      </c>
      <c r="F2922" t="s">
        <v>7783</v>
      </c>
      <c r="G2922" t="s">
        <v>7784</v>
      </c>
      <c r="H2922" t="s">
        <v>9341</v>
      </c>
      <c r="J29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923" spans="1:10">
      <c r="A2923" t="s">
        <v>552</v>
      </c>
      <c r="B2923" t="str">
        <f t="shared" si="188"/>
        <v>US</v>
      </c>
      <c r="C2923" t="str">
        <f t="shared" si="189"/>
        <v>153</v>
      </c>
      <c r="D2923" t="str">
        <f t="shared" si="190"/>
        <v>1338</v>
      </c>
      <c r="E2923" t="str">
        <f t="shared" si="191"/>
        <v>N</v>
      </c>
      <c r="F2923" t="s">
        <v>7783</v>
      </c>
      <c r="G2923" t="s">
        <v>7784</v>
      </c>
      <c r="H2923" t="s">
        <v>9341</v>
      </c>
      <c r="J29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924" spans="1:10">
      <c r="A2924" t="s">
        <v>722</v>
      </c>
      <c r="B2924" t="str">
        <f t="shared" si="188"/>
        <v>GB</v>
      </c>
      <c r="C2924" t="str">
        <f t="shared" si="189"/>
        <v>027</v>
      </c>
      <c r="D2924" t="str">
        <f t="shared" si="190"/>
        <v>7709</v>
      </c>
      <c r="E2924" t="str">
        <f t="shared" si="191"/>
        <v>N</v>
      </c>
      <c r="F2924" t="s">
        <v>7791</v>
      </c>
      <c r="G2924" t="s">
        <v>7792</v>
      </c>
      <c r="H2924" t="s">
        <v>9342</v>
      </c>
      <c r="J29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925" spans="1:10">
      <c r="A2925" t="s">
        <v>416</v>
      </c>
      <c r="B2925" t="str">
        <f t="shared" si="188"/>
        <v>GB</v>
      </c>
      <c r="C2925" t="str">
        <f t="shared" si="189"/>
        <v>029</v>
      </c>
      <c r="D2925" t="str">
        <f t="shared" si="190"/>
        <v>7904</v>
      </c>
      <c r="E2925" t="str">
        <f t="shared" si="191"/>
        <v>N</v>
      </c>
      <c r="F2925" t="s">
        <v>7789</v>
      </c>
      <c r="G2925" t="s">
        <v>7790</v>
      </c>
      <c r="H2925" t="s">
        <v>9342</v>
      </c>
      <c r="J29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26" spans="1:10">
      <c r="A2926" t="s">
        <v>416</v>
      </c>
      <c r="B2926" t="str">
        <f t="shared" si="188"/>
        <v>GB</v>
      </c>
      <c r="C2926" t="str">
        <f t="shared" si="189"/>
        <v>029</v>
      </c>
      <c r="D2926" t="str">
        <f t="shared" si="190"/>
        <v>7904</v>
      </c>
      <c r="E2926" t="str">
        <f t="shared" si="191"/>
        <v>N</v>
      </c>
      <c r="F2926" t="s">
        <v>8115</v>
      </c>
      <c r="G2926" t="s">
        <v>8116</v>
      </c>
      <c r="H2926" t="s">
        <v>9342</v>
      </c>
      <c r="J29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27" spans="1:10">
      <c r="A2927" t="s">
        <v>648</v>
      </c>
      <c r="B2927" t="str">
        <f t="shared" si="188"/>
        <v>US</v>
      </c>
      <c r="C2927" t="str">
        <f t="shared" si="189"/>
        <v>032</v>
      </c>
      <c r="D2927" t="str">
        <f t="shared" si="190"/>
        <v>7027</v>
      </c>
      <c r="E2927" t="str">
        <f t="shared" si="191"/>
        <v>N</v>
      </c>
      <c r="F2927" t="s">
        <v>7783</v>
      </c>
      <c r="G2927" t="s">
        <v>7784</v>
      </c>
      <c r="H2927" t="s">
        <v>9343</v>
      </c>
      <c r="J29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928" spans="1:10">
      <c r="A2928" s="25" t="s">
        <v>1678</v>
      </c>
      <c r="B2928" s="25" t="str">
        <f t="shared" si="188"/>
        <v>US</v>
      </c>
      <c r="C2928" s="25" t="str">
        <f t="shared" si="189"/>
        <v>032</v>
      </c>
      <c r="D2928" s="25" t="str">
        <f t="shared" si="190"/>
        <v>7135</v>
      </c>
      <c r="E2928" s="25" t="str">
        <f t="shared" si="191"/>
        <v>M</v>
      </c>
      <c r="F2928" s="25" t="s">
        <v>7791</v>
      </c>
      <c r="G2928" s="25" t="s">
        <v>7792</v>
      </c>
      <c r="H2928" s="25" t="s">
        <v>9343</v>
      </c>
      <c r="J29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29" spans="1:10">
      <c r="A2929" t="s">
        <v>421</v>
      </c>
      <c r="B2929" t="str">
        <f t="shared" si="188"/>
        <v>US</v>
      </c>
      <c r="C2929" t="str">
        <f t="shared" si="189"/>
        <v>034</v>
      </c>
      <c r="D2929" t="str">
        <f t="shared" si="190"/>
        <v>8002</v>
      </c>
      <c r="E2929" t="str">
        <f t="shared" si="191"/>
        <v>N</v>
      </c>
      <c r="F2929" t="s">
        <v>7789</v>
      </c>
      <c r="G2929" t="s">
        <v>7790</v>
      </c>
      <c r="H2929" t="s">
        <v>9343</v>
      </c>
      <c r="J29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30" spans="1:10">
      <c r="A2930" t="s">
        <v>826</v>
      </c>
      <c r="B2930" t="str">
        <f t="shared" si="188"/>
        <v>ES</v>
      </c>
      <c r="C2930" t="str">
        <f t="shared" si="189"/>
        <v>044</v>
      </c>
      <c r="D2930" t="str">
        <f t="shared" si="190"/>
        <v>1087</v>
      </c>
      <c r="E2930" t="str">
        <f t="shared" si="191"/>
        <v>N</v>
      </c>
      <c r="F2930" t="s">
        <v>7783</v>
      </c>
      <c r="G2930" t="s">
        <v>7784</v>
      </c>
      <c r="H2930" t="s">
        <v>9344</v>
      </c>
      <c r="J29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31" spans="1:10">
      <c r="A2931" t="s">
        <v>827</v>
      </c>
      <c r="B2931" t="str">
        <f t="shared" si="188"/>
        <v>ES</v>
      </c>
      <c r="C2931" t="str">
        <f t="shared" si="189"/>
        <v>044</v>
      </c>
      <c r="D2931" t="str">
        <f t="shared" si="190"/>
        <v>1088</v>
      </c>
      <c r="E2931" t="str">
        <f t="shared" si="191"/>
        <v>N</v>
      </c>
      <c r="F2931" t="s">
        <v>7783</v>
      </c>
      <c r="G2931" t="s">
        <v>7784</v>
      </c>
      <c r="H2931" t="s">
        <v>9344</v>
      </c>
      <c r="J29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32" spans="1:10">
      <c r="A2932" t="s">
        <v>612</v>
      </c>
      <c r="B2932" t="str">
        <f t="shared" si="188"/>
        <v>GB</v>
      </c>
      <c r="C2932" t="str">
        <f t="shared" si="189"/>
        <v>025</v>
      </c>
      <c r="D2932" t="str">
        <f t="shared" si="190"/>
        <v>7515</v>
      </c>
      <c r="E2932" t="str">
        <f t="shared" si="191"/>
        <v>N</v>
      </c>
      <c r="F2932" t="s">
        <v>7783</v>
      </c>
      <c r="G2932" t="s">
        <v>7784</v>
      </c>
      <c r="H2932" t="s">
        <v>9344</v>
      </c>
      <c r="J29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933" spans="1:10">
      <c r="A2933" t="s">
        <v>415</v>
      </c>
      <c r="B2933" t="str">
        <f t="shared" si="188"/>
        <v>GB</v>
      </c>
      <c r="C2933" t="str">
        <f t="shared" si="189"/>
        <v>029</v>
      </c>
      <c r="D2933" t="str">
        <f t="shared" si="190"/>
        <v>7900</v>
      </c>
      <c r="E2933" t="str">
        <f t="shared" si="191"/>
        <v>N</v>
      </c>
      <c r="F2933" t="s">
        <v>7789</v>
      </c>
      <c r="G2933" t="s">
        <v>7790</v>
      </c>
      <c r="H2933" t="s">
        <v>9345</v>
      </c>
      <c r="J29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34" spans="1:10">
      <c r="A2934" t="s">
        <v>493</v>
      </c>
      <c r="B2934" t="str">
        <f t="shared" si="188"/>
        <v>GB</v>
      </c>
      <c r="C2934" t="str">
        <f t="shared" si="189"/>
        <v>029</v>
      </c>
      <c r="D2934" t="str">
        <f t="shared" si="190"/>
        <v>7901</v>
      </c>
      <c r="E2934" t="str">
        <f t="shared" si="191"/>
        <v>N</v>
      </c>
      <c r="F2934" t="s">
        <v>7789</v>
      </c>
      <c r="G2934" t="s">
        <v>7790</v>
      </c>
      <c r="H2934" t="s">
        <v>9345</v>
      </c>
      <c r="J29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35" spans="1:10">
      <c r="A2935" t="s">
        <v>1891</v>
      </c>
      <c r="B2935" t="str">
        <f t="shared" si="188"/>
        <v>US</v>
      </c>
      <c r="C2935" t="str">
        <f t="shared" si="189"/>
        <v>036</v>
      </c>
      <c r="D2935" t="str">
        <f t="shared" si="190"/>
        <v>3011</v>
      </c>
      <c r="E2935" t="str">
        <f t="shared" si="191"/>
        <v>N</v>
      </c>
      <c r="F2935" t="s">
        <v>7783</v>
      </c>
      <c r="G2935" t="s">
        <v>7784</v>
      </c>
      <c r="H2935" t="s">
        <v>9345</v>
      </c>
      <c r="J29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36" spans="1:10">
      <c r="A2936" t="s">
        <v>1040</v>
      </c>
      <c r="B2936" t="str">
        <f t="shared" si="188"/>
        <v>GB</v>
      </c>
      <c r="C2936" t="str">
        <f t="shared" si="189"/>
        <v>029</v>
      </c>
      <c r="D2936" t="str">
        <f t="shared" si="190"/>
        <v>9903</v>
      </c>
      <c r="E2936" t="str">
        <f t="shared" si="191"/>
        <v>S</v>
      </c>
      <c r="F2936" t="s">
        <v>7783</v>
      </c>
      <c r="G2936" t="s">
        <v>7784</v>
      </c>
      <c r="H2936" t="s">
        <v>9346</v>
      </c>
      <c r="J29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37" spans="1:10">
      <c r="A2937" t="s">
        <v>1650</v>
      </c>
      <c r="B2937" t="str">
        <f t="shared" si="188"/>
        <v>IL</v>
      </c>
      <c r="C2937" t="str">
        <f t="shared" si="189"/>
        <v>016</v>
      </c>
      <c r="D2937" t="str">
        <f t="shared" si="190"/>
        <v>1123</v>
      </c>
      <c r="E2937" t="str">
        <f t="shared" si="191"/>
        <v>N</v>
      </c>
      <c r="F2937" t="s">
        <v>7791</v>
      </c>
      <c r="G2937" t="s">
        <v>7792</v>
      </c>
      <c r="H2937" t="s">
        <v>9346</v>
      </c>
      <c r="J29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38" spans="1:10">
      <c r="A2938" t="s">
        <v>1635</v>
      </c>
      <c r="B2938" t="str">
        <f t="shared" si="188"/>
        <v>US</v>
      </c>
      <c r="C2938" t="str">
        <f t="shared" si="189"/>
        <v>030</v>
      </c>
      <c r="D2938" t="str">
        <f t="shared" si="190"/>
        <v>4108</v>
      </c>
      <c r="E2938" t="str">
        <f t="shared" si="191"/>
        <v>M</v>
      </c>
      <c r="F2938" t="s">
        <v>7783</v>
      </c>
      <c r="G2938" t="s">
        <v>7784</v>
      </c>
      <c r="H2938" t="s">
        <v>9346</v>
      </c>
      <c r="J29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39" spans="1:10">
      <c r="A2939" t="s">
        <v>723</v>
      </c>
      <c r="B2939" t="str">
        <f t="shared" si="188"/>
        <v>GB</v>
      </c>
      <c r="C2939" t="str">
        <f t="shared" si="189"/>
        <v>027</v>
      </c>
      <c r="D2939" t="str">
        <f t="shared" si="190"/>
        <v>7710</v>
      </c>
      <c r="E2939" t="str">
        <f t="shared" si="191"/>
        <v>N</v>
      </c>
      <c r="F2939" t="s">
        <v>7791</v>
      </c>
      <c r="G2939" t="s">
        <v>7792</v>
      </c>
      <c r="H2939" t="s">
        <v>9347</v>
      </c>
      <c r="J29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2940" spans="1:10">
      <c r="A2940" t="s">
        <v>920</v>
      </c>
      <c r="B2940" t="str">
        <f t="shared" si="188"/>
        <v>GB</v>
      </c>
      <c r="C2940" t="str">
        <f t="shared" si="189"/>
        <v>024</v>
      </c>
      <c r="D2940" t="str">
        <f t="shared" si="190"/>
        <v>7414</v>
      </c>
      <c r="E2940" t="str">
        <f t="shared" si="191"/>
        <v>N</v>
      </c>
      <c r="F2940" t="s">
        <v>7783</v>
      </c>
      <c r="G2940" t="s">
        <v>7784</v>
      </c>
      <c r="H2940" t="s">
        <v>9348</v>
      </c>
      <c r="J29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41" spans="1:10">
      <c r="A2941" t="s">
        <v>494</v>
      </c>
      <c r="B2941" t="str">
        <f t="shared" si="188"/>
        <v>GB</v>
      </c>
      <c r="C2941" t="str">
        <f t="shared" si="189"/>
        <v>029</v>
      </c>
      <c r="D2941" t="str">
        <f t="shared" si="190"/>
        <v>7902</v>
      </c>
      <c r="E2941" t="str">
        <f t="shared" si="191"/>
        <v>N</v>
      </c>
      <c r="F2941" t="s">
        <v>7789</v>
      </c>
      <c r="G2941" t="s">
        <v>7790</v>
      </c>
      <c r="H2941" t="s">
        <v>9348</v>
      </c>
      <c r="J29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42" spans="1:10">
      <c r="A2942" t="s">
        <v>1041</v>
      </c>
      <c r="B2942" t="str">
        <f t="shared" si="188"/>
        <v>GB</v>
      </c>
      <c r="C2942" t="str">
        <f t="shared" si="189"/>
        <v>029</v>
      </c>
      <c r="D2942" t="str">
        <f t="shared" si="190"/>
        <v>7911</v>
      </c>
      <c r="E2942" t="str">
        <f t="shared" si="191"/>
        <v>N</v>
      </c>
      <c r="F2942" t="s">
        <v>7791</v>
      </c>
      <c r="G2942" t="s">
        <v>7792</v>
      </c>
      <c r="H2942" t="s">
        <v>9348</v>
      </c>
      <c r="J294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43" spans="1:10">
      <c r="A2943" t="s">
        <v>1680</v>
      </c>
      <c r="B2943" t="str">
        <f t="shared" si="188"/>
        <v>US</v>
      </c>
      <c r="C2943" t="str">
        <f t="shared" si="189"/>
        <v>032</v>
      </c>
      <c r="D2943" t="str">
        <f t="shared" si="190"/>
        <v>7136</v>
      </c>
      <c r="E2943" t="str">
        <f t="shared" si="191"/>
        <v>M</v>
      </c>
      <c r="F2943" t="s">
        <v>7791</v>
      </c>
      <c r="G2943" t="s">
        <v>7792</v>
      </c>
      <c r="H2943" t="s">
        <v>9348</v>
      </c>
      <c r="J29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44" spans="1:10">
      <c r="A2944" t="s">
        <v>621</v>
      </c>
      <c r="B2944" t="str">
        <f t="shared" si="188"/>
        <v>IL</v>
      </c>
      <c r="C2944" t="str">
        <f t="shared" si="189"/>
        <v>013</v>
      </c>
      <c r="D2944" t="str">
        <f t="shared" si="190"/>
        <v>1822</v>
      </c>
      <c r="E2944" t="str">
        <f t="shared" si="191"/>
        <v>N</v>
      </c>
      <c r="F2944" t="s">
        <v>7783</v>
      </c>
      <c r="G2944" t="s">
        <v>7784</v>
      </c>
      <c r="H2944" t="s">
        <v>9349</v>
      </c>
      <c r="J29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945" spans="1:10">
      <c r="A2945" t="s">
        <v>614</v>
      </c>
      <c r="B2945" t="str">
        <f t="shared" si="188"/>
        <v>IL</v>
      </c>
      <c r="C2945" t="str">
        <f t="shared" si="189"/>
        <v>014</v>
      </c>
      <c r="D2945" t="str">
        <f t="shared" si="190"/>
        <v>1908</v>
      </c>
      <c r="E2945" t="str">
        <f t="shared" si="191"/>
        <v>N</v>
      </c>
      <c r="F2945" t="s">
        <v>7791</v>
      </c>
      <c r="G2945" t="s">
        <v>7792</v>
      </c>
      <c r="H2945" t="s">
        <v>9350</v>
      </c>
      <c r="J29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46" spans="1:10">
      <c r="A2946" t="s">
        <v>824</v>
      </c>
      <c r="B2946" t="str">
        <f t="shared" si="188"/>
        <v>ES</v>
      </c>
      <c r="C2946" t="str">
        <f t="shared" si="189"/>
        <v>044</v>
      </c>
      <c r="D2946" t="str">
        <f t="shared" si="190"/>
        <v>1085</v>
      </c>
      <c r="E2946" t="str">
        <f t="shared" si="191"/>
        <v>N</v>
      </c>
      <c r="F2946" t="s">
        <v>7791</v>
      </c>
      <c r="G2946" t="s">
        <v>7792</v>
      </c>
      <c r="H2946" t="s">
        <v>9351</v>
      </c>
      <c r="J29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47" spans="1:10">
      <c r="A2947" t="s">
        <v>500</v>
      </c>
      <c r="B2947" t="str">
        <f t="shared" si="188"/>
        <v>GB</v>
      </c>
      <c r="C2947" t="str">
        <f t="shared" si="189"/>
        <v>029</v>
      </c>
      <c r="D2947" t="str">
        <f t="shared" si="190"/>
        <v>7908</v>
      </c>
      <c r="E2947" t="str">
        <f t="shared" si="191"/>
        <v>N</v>
      </c>
      <c r="F2947" t="s">
        <v>7789</v>
      </c>
      <c r="G2947" t="s">
        <v>7790</v>
      </c>
      <c r="H2947" t="s">
        <v>9351</v>
      </c>
      <c r="J29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48" spans="1:10">
      <c r="A2948" t="s">
        <v>1042</v>
      </c>
      <c r="B2948" t="str">
        <f t="shared" si="188"/>
        <v>GB</v>
      </c>
      <c r="C2948" t="str">
        <f t="shared" si="189"/>
        <v>029</v>
      </c>
      <c r="D2948" t="str">
        <f t="shared" si="190"/>
        <v>7912</v>
      </c>
      <c r="E2948" t="str">
        <f t="shared" si="191"/>
        <v>N</v>
      </c>
      <c r="F2948" t="s">
        <v>7791</v>
      </c>
      <c r="G2948" t="s">
        <v>7792</v>
      </c>
      <c r="H2948" t="s">
        <v>9351</v>
      </c>
      <c r="J29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49" spans="1:10">
      <c r="A2949" t="s">
        <v>640</v>
      </c>
      <c r="B2949" t="str">
        <f t="shared" si="188"/>
        <v>IL</v>
      </c>
      <c r="C2949" t="str">
        <f t="shared" si="189"/>
        <v>016</v>
      </c>
      <c r="D2949" t="str">
        <f t="shared" si="190"/>
        <v>1122</v>
      </c>
      <c r="E2949" t="str">
        <f t="shared" si="191"/>
        <v>N</v>
      </c>
      <c r="F2949" t="s">
        <v>7791</v>
      </c>
      <c r="G2949" t="s">
        <v>7792</v>
      </c>
      <c r="H2949" t="s">
        <v>9351</v>
      </c>
      <c r="J29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50" spans="1:10">
      <c r="A2950" t="s">
        <v>2510</v>
      </c>
      <c r="B2950" t="str">
        <f t="shared" si="188"/>
        <v>US</v>
      </c>
      <c r="C2950" t="str">
        <f t="shared" si="189"/>
        <v>151</v>
      </c>
      <c r="D2950" t="str">
        <f t="shared" si="190"/>
        <v>2110</v>
      </c>
      <c r="E2950" t="str">
        <f t="shared" si="191"/>
        <v>M</v>
      </c>
      <c r="F2950" t="s">
        <v>7789</v>
      </c>
      <c r="G2950" t="s">
        <v>7790</v>
      </c>
      <c r="H2950" t="s">
        <v>9351</v>
      </c>
      <c r="J29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51" spans="1:10">
      <c r="A2951" t="s">
        <v>2543</v>
      </c>
      <c r="B2951" t="str">
        <f t="shared" si="188"/>
        <v>US</v>
      </c>
      <c r="C2951" t="str">
        <f t="shared" si="189"/>
        <v>153</v>
      </c>
      <c r="D2951" t="str">
        <f t="shared" si="190"/>
        <v>3336</v>
      </c>
      <c r="E2951" t="str">
        <f t="shared" si="191"/>
        <v>S</v>
      </c>
      <c r="F2951" t="s">
        <v>7791</v>
      </c>
      <c r="G2951" t="s">
        <v>7792</v>
      </c>
      <c r="H2951" t="s">
        <v>9351</v>
      </c>
      <c r="J29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52" spans="1:10">
      <c r="A2952" t="s">
        <v>1055</v>
      </c>
      <c r="B2952" t="str">
        <f t="shared" si="188"/>
        <v>GB</v>
      </c>
      <c r="C2952" t="str">
        <f t="shared" si="189"/>
        <v>051</v>
      </c>
      <c r="D2952" t="str">
        <f t="shared" si="190"/>
        <v>7193</v>
      </c>
      <c r="E2952" t="str">
        <f t="shared" si="191"/>
        <v>N</v>
      </c>
      <c r="F2952" t="s">
        <v>7783</v>
      </c>
      <c r="G2952" t="s">
        <v>7784</v>
      </c>
      <c r="H2952" t="s">
        <v>9352</v>
      </c>
      <c r="J29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53" spans="1:10">
      <c r="A2953" t="s">
        <v>1750</v>
      </c>
      <c r="B2953" t="str">
        <f t="shared" si="188"/>
        <v>IL</v>
      </c>
      <c r="C2953" t="str">
        <f t="shared" si="189"/>
        <v>014</v>
      </c>
      <c r="D2953" t="str">
        <f t="shared" si="190"/>
        <v>2911</v>
      </c>
      <c r="E2953" t="str">
        <f t="shared" si="191"/>
        <v>M</v>
      </c>
      <c r="F2953" t="s">
        <v>7783</v>
      </c>
      <c r="G2953" t="s">
        <v>7784</v>
      </c>
      <c r="H2953" t="s">
        <v>9352</v>
      </c>
      <c r="J29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954" spans="1:10">
      <c r="A2954" t="s">
        <v>2613</v>
      </c>
      <c r="B2954" t="str">
        <f t="shared" si="188"/>
        <v>US</v>
      </c>
      <c r="C2954" t="str">
        <f t="shared" si="189"/>
        <v>153</v>
      </c>
      <c r="D2954" t="str">
        <f t="shared" si="190"/>
        <v>1331</v>
      </c>
      <c r="E2954" t="str">
        <f t="shared" si="191"/>
        <v>N</v>
      </c>
      <c r="F2954" t="s">
        <v>7791</v>
      </c>
      <c r="G2954" t="s">
        <v>7792</v>
      </c>
      <c r="H2954" t="s">
        <v>9352</v>
      </c>
      <c r="J29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55" spans="1:10">
      <c r="A2955" t="s">
        <v>829</v>
      </c>
      <c r="B2955" t="str">
        <f t="shared" si="188"/>
        <v>ES</v>
      </c>
      <c r="C2955" t="str">
        <f t="shared" si="189"/>
        <v>044</v>
      </c>
      <c r="D2955" t="str">
        <f t="shared" si="190"/>
        <v>1089</v>
      </c>
      <c r="E2955" t="str">
        <f t="shared" si="191"/>
        <v>N</v>
      </c>
      <c r="F2955" t="s">
        <v>7783</v>
      </c>
      <c r="G2955" t="s">
        <v>7784</v>
      </c>
      <c r="H2955" t="s">
        <v>9353</v>
      </c>
      <c r="J29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56" spans="1:10">
      <c r="A2956" t="s">
        <v>831</v>
      </c>
      <c r="B2956" t="str">
        <f t="shared" si="188"/>
        <v>ES</v>
      </c>
      <c r="C2956" t="str">
        <f t="shared" si="189"/>
        <v>044</v>
      </c>
      <c r="D2956" t="str">
        <f t="shared" si="190"/>
        <v>1090</v>
      </c>
      <c r="E2956" t="str">
        <f t="shared" si="191"/>
        <v>N</v>
      </c>
      <c r="F2956" t="s">
        <v>7783</v>
      </c>
      <c r="G2956" t="s">
        <v>7784</v>
      </c>
      <c r="H2956" t="s">
        <v>9353</v>
      </c>
      <c r="J29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2957" spans="1:10">
      <c r="A2957" t="s">
        <v>934</v>
      </c>
      <c r="B2957" t="str">
        <f t="shared" si="188"/>
        <v>GB</v>
      </c>
      <c r="C2957" t="str">
        <f t="shared" si="189"/>
        <v>024</v>
      </c>
      <c r="D2957" t="str">
        <f t="shared" si="190"/>
        <v>9402</v>
      </c>
      <c r="E2957" t="str">
        <f t="shared" si="191"/>
        <v>S</v>
      </c>
      <c r="F2957" t="s">
        <v>7783</v>
      </c>
      <c r="G2957" t="s">
        <v>7784</v>
      </c>
      <c r="H2957" t="s">
        <v>9354</v>
      </c>
      <c r="J29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958" spans="1:10">
      <c r="A2958" t="s">
        <v>2544</v>
      </c>
      <c r="B2958" t="str">
        <f t="shared" si="188"/>
        <v>US</v>
      </c>
      <c r="C2958" t="str">
        <f t="shared" si="189"/>
        <v>153</v>
      </c>
      <c r="D2958" t="str">
        <f t="shared" si="190"/>
        <v>3337</v>
      </c>
      <c r="E2958" t="str">
        <f t="shared" si="191"/>
        <v>S</v>
      </c>
      <c r="F2958" t="s">
        <v>7791</v>
      </c>
      <c r="G2958" t="s">
        <v>7792</v>
      </c>
      <c r="H2958" t="s">
        <v>9354</v>
      </c>
      <c r="J29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59" spans="1:10">
      <c r="A2959" t="s">
        <v>827</v>
      </c>
      <c r="B2959" t="str">
        <f t="shared" si="188"/>
        <v>ES</v>
      </c>
      <c r="C2959" t="str">
        <f t="shared" si="189"/>
        <v>044</v>
      </c>
      <c r="D2959" t="str">
        <f t="shared" si="190"/>
        <v>1088</v>
      </c>
      <c r="E2959" t="str">
        <f t="shared" si="191"/>
        <v>N</v>
      </c>
      <c r="F2959" t="s">
        <v>7791</v>
      </c>
      <c r="G2959" t="s">
        <v>7792</v>
      </c>
      <c r="H2959" t="s">
        <v>9355</v>
      </c>
      <c r="J29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60" spans="1:10">
      <c r="A2960" t="s">
        <v>2622</v>
      </c>
      <c r="B2960" t="str">
        <f t="shared" si="188"/>
        <v>US</v>
      </c>
      <c r="C2960" t="str">
        <f t="shared" si="189"/>
        <v>153</v>
      </c>
      <c r="D2960" t="str">
        <f t="shared" si="190"/>
        <v>1339</v>
      </c>
      <c r="E2960" t="str">
        <f t="shared" si="191"/>
        <v>N</v>
      </c>
      <c r="F2960" t="s">
        <v>7783</v>
      </c>
      <c r="G2960" t="s">
        <v>7784</v>
      </c>
      <c r="H2960" t="s">
        <v>9356</v>
      </c>
      <c r="J29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61" spans="1:10">
      <c r="A2961" t="s">
        <v>616</v>
      </c>
      <c r="B2961" t="str">
        <f t="shared" si="188"/>
        <v>GB</v>
      </c>
      <c r="C2961" t="str">
        <f t="shared" si="189"/>
        <v>025</v>
      </c>
      <c r="D2961" t="str">
        <f t="shared" si="190"/>
        <v>7514</v>
      </c>
      <c r="E2961" t="str">
        <f t="shared" si="191"/>
        <v>N</v>
      </c>
      <c r="F2961" t="s">
        <v>7791</v>
      </c>
      <c r="G2961" t="s">
        <v>7792</v>
      </c>
      <c r="H2961" t="s">
        <v>9357</v>
      </c>
      <c r="J29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62" spans="1:10">
      <c r="A2962" t="s">
        <v>414</v>
      </c>
      <c r="B2962" t="str">
        <f t="shared" si="188"/>
        <v>GB</v>
      </c>
      <c r="C2962" t="str">
        <f t="shared" si="189"/>
        <v>028</v>
      </c>
      <c r="D2962" t="str">
        <f t="shared" si="190"/>
        <v>7804</v>
      </c>
      <c r="E2962" t="str">
        <f t="shared" si="191"/>
        <v>N</v>
      </c>
      <c r="F2962" t="s">
        <v>7789</v>
      </c>
      <c r="G2962" t="s">
        <v>7790</v>
      </c>
      <c r="H2962" t="s">
        <v>9357</v>
      </c>
      <c r="J29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63" spans="1:10">
      <c r="A2963" t="s">
        <v>1040</v>
      </c>
      <c r="B2963" t="str">
        <f t="shared" si="188"/>
        <v>GB</v>
      </c>
      <c r="C2963" t="str">
        <f t="shared" si="189"/>
        <v>029</v>
      </c>
      <c r="D2963" t="str">
        <f t="shared" si="190"/>
        <v>9903</v>
      </c>
      <c r="E2963" t="str">
        <f t="shared" si="191"/>
        <v>S</v>
      </c>
      <c r="F2963" t="s">
        <v>7791</v>
      </c>
      <c r="G2963" t="s">
        <v>7792</v>
      </c>
      <c r="H2963" t="s">
        <v>9357</v>
      </c>
      <c r="J29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64" spans="1:10">
      <c r="A2964" t="s">
        <v>641</v>
      </c>
      <c r="B2964" t="str">
        <f t="shared" si="188"/>
        <v>IL</v>
      </c>
      <c r="C2964" t="str">
        <f t="shared" si="189"/>
        <v>016</v>
      </c>
      <c r="D2964" t="str">
        <f t="shared" si="190"/>
        <v>1124</v>
      </c>
      <c r="E2964" t="str">
        <f t="shared" si="191"/>
        <v>N</v>
      </c>
      <c r="F2964" t="s">
        <v>7783</v>
      </c>
      <c r="G2964" t="s">
        <v>7784</v>
      </c>
      <c r="H2964" t="s">
        <v>9357</v>
      </c>
      <c r="J29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965" spans="1:10">
      <c r="A2965" t="s">
        <v>585</v>
      </c>
      <c r="B2965" t="str">
        <f t="shared" si="188"/>
        <v>GB</v>
      </c>
      <c r="C2965" t="str">
        <f t="shared" si="189"/>
        <v>025</v>
      </c>
      <c r="D2965" t="str">
        <f t="shared" si="190"/>
        <v>7516</v>
      </c>
      <c r="E2965" t="str">
        <f t="shared" si="191"/>
        <v>N</v>
      </c>
      <c r="F2965" t="s">
        <v>7783</v>
      </c>
      <c r="G2965" t="s">
        <v>7784</v>
      </c>
      <c r="H2965" t="s">
        <v>9358</v>
      </c>
      <c r="J29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2966" spans="1:10">
      <c r="A2966" t="s">
        <v>1663</v>
      </c>
      <c r="B2966" s="23" t="str">
        <f t="shared" si="188"/>
        <v>US</v>
      </c>
      <c r="C2966" s="23" t="str">
        <f t="shared" si="189"/>
        <v>030</v>
      </c>
      <c r="D2966" s="23" t="str">
        <f t="shared" si="190"/>
        <v>4105</v>
      </c>
      <c r="E2966" s="23" t="str">
        <f t="shared" si="191"/>
        <v>M</v>
      </c>
      <c r="F2966" t="s">
        <v>7789</v>
      </c>
      <c r="G2966" t="s">
        <v>8938</v>
      </c>
      <c r="H2966" t="s">
        <v>9358</v>
      </c>
      <c r="J29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67" spans="1:10">
      <c r="A2967" t="s">
        <v>1635</v>
      </c>
      <c r="B2967" t="str">
        <f t="shared" si="188"/>
        <v>US</v>
      </c>
      <c r="C2967" t="str">
        <f t="shared" si="189"/>
        <v>030</v>
      </c>
      <c r="D2967" t="str">
        <f t="shared" si="190"/>
        <v>4108</v>
      </c>
      <c r="E2967" t="str">
        <f t="shared" si="191"/>
        <v>M</v>
      </c>
      <c r="F2967" t="s">
        <v>7791</v>
      </c>
      <c r="G2967" t="s">
        <v>7792</v>
      </c>
      <c r="H2967" t="s">
        <v>9358</v>
      </c>
      <c r="J29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68" spans="1:10">
      <c r="A2968" t="s">
        <v>552</v>
      </c>
      <c r="B2968" s="23" t="str">
        <f t="shared" si="188"/>
        <v>US</v>
      </c>
      <c r="C2968" s="23" t="str">
        <f t="shared" si="189"/>
        <v>153</v>
      </c>
      <c r="D2968" s="23" t="str">
        <f t="shared" si="190"/>
        <v>1338</v>
      </c>
      <c r="E2968" s="23" t="str">
        <f t="shared" si="191"/>
        <v>N</v>
      </c>
      <c r="F2968" t="s">
        <v>7794</v>
      </c>
      <c r="G2968" t="s">
        <v>7795</v>
      </c>
      <c r="H2968" t="s">
        <v>9358</v>
      </c>
      <c r="J29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69" spans="1:10">
      <c r="A2969" t="s">
        <v>552</v>
      </c>
      <c r="B2969" s="23" t="str">
        <f t="shared" si="188"/>
        <v>US</v>
      </c>
      <c r="C2969" s="23" t="str">
        <f t="shared" si="189"/>
        <v>153</v>
      </c>
      <c r="D2969" s="23" t="str">
        <f t="shared" si="190"/>
        <v>1338</v>
      </c>
      <c r="E2969" s="23" t="str">
        <f t="shared" si="191"/>
        <v>N</v>
      </c>
      <c r="F2969" t="s">
        <v>7789</v>
      </c>
      <c r="G2969" t="s">
        <v>8938</v>
      </c>
      <c r="H2969" t="s">
        <v>9358</v>
      </c>
      <c r="J29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70" spans="1:10">
      <c r="A2970" t="s">
        <v>2544</v>
      </c>
      <c r="B2970" t="str">
        <f t="shared" si="188"/>
        <v>US</v>
      </c>
      <c r="C2970" t="str">
        <f t="shared" si="189"/>
        <v>153</v>
      </c>
      <c r="D2970" t="str">
        <f t="shared" si="190"/>
        <v>3337</v>
      </c>
      <c r="E2970" t="str">
        <f t="shared" si="191"/>
        <v>S</v>
      </c>
      <c r="F2970" t="s">
        <v>7789</v>
      </c>
      <c r="G2970" t="s">
        <v>7790</v>
      </c>
      <c r="H2970" t="s">
        <v>9358</v>
      </c>
      <c r="J29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71" spans="1:10">
      <c r="A2971" t="s">
        <v>826</v>
      </c>
      <c r="B2971" t="str">
        <f t="shared" si="188"/>
        <v>ES</v>
      </c>
      <c r="C2971" t="str">
        <f t="shared" si="189"/>
        <v>044</v>
      </c>
      <c r="D2971" t="str">
        <f t="shared" si="190"/>
        <v>1087</v>
      </c>
      <c r="E2971" t="str">
        <f t="shared" si="191"/>
        <v>N</v>
      </c>
      <c r="F2971" t="s">
        <v>7791</v>
      </c>
      <c r="G2971" t="s">
        <v>7792</v>
      </c>
      <c r="H2971" t="s">
        <v>9359</v>
      </c>
      <c r="J29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72" spans="1:10">
      <c r="A2972" t="s">
        <v>1043</v>
      </c>
      <c r="B2972" t="str">
        <f t="shared" si="188"/>
        <v>GB</v>
      </c>
      <c r="C2972" t="str">
        <f t="shared" si="189"/>
        <v>029</v>
      </c>
      <c r="D2972" t="str">
        <f t="shared" si="190"/>
        <v>7913</v>
      </c>
      <c r="E2972" t="str">
        <f t="shared" si="191"/>
        <v>N</v>
      </c>
      <c r="F2972" t="s">
        <v>7783</v>
      </c>
      <c r="G2972" t="s">
        <v>7784</v>
      </c>
      <c r="H2972" t="s">
        <v>9359</v>
      </c>
      <c r="J29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73" spans="1:10">
      <c r="A2973" t="s">
        <v>1057</v>
      </c>
      <c r="B2973" t="str">
        <f t="shared" si="188"/>
        <v>GB</v>
      </c>
      <c r="C2973" t="str">
        <f t="shared" si="189"/>
        <v>051</v>
      </c>
      <c r="D2973" t="str">
        <f t="shared" si="190"/>
        <v>7194</v>
      </c>
      <c r="E2973" t="str">
        <f t="shared" si="191"/>
        <v>N</v>
      </c>
      <c r="F2973" t="s">
        <v>7783</v>
      </c>
      <c r="G2973" t="s">
        <v>7784</v>
      </c>
      <c r="H2973" t="s">
        <v>9359</v>
      </c>
      <c r="J297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74" spans="1:10">
      <c r="A2974" t="s">
        <v>1891</v>
      </c>
      <c r="B2974" t="str">
        <f t="shared" si="188"/>
        <v>US</v>
      </c>
      <c r="C2974" t="str">
        <f t="shared" si="189"/>
        <v>036</v>
      </c>
      <c r="D2974" t="str">
        <f t="shared" si="190"/>
        <v>3011</v>
      </c>
      <c r="E2974" t="str">
        <f t="shared" si="191"/>
        <v>N</v>
      </c>
      <c r="F2974" t="s">
        <v>7791</v>
      </c>
      <c r="G2974" t="s">
        <v>7792</v>
      </c>
      <c r="H2974" t="s">
        <v>9359</v>
      </c>
      <c r="J29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75" spans="1:10">
      <c r="A2975" t="s">
        <v>732</v>
      </c>
      <c r="B2975" t="str">
        <f t="shared" ref="B2975:B3038" si="192">LEFT(A2975,2)</f>
        <v>GB</v>
      </c>
      <c r="C2975" t="str">
        <f t="shared" ref="C2975:C3038" si="193">MID(A2975,4,3)</f>
        <v>024</v>
      </c>
      <c r="D2975" t="str">
        <f t="shared" ref="D2975:D3038" si="194">MID(A2975,8,4)</f>
        <v>7415</v>
      </c>
      <c r="E2975" t="str">
        <f t="shared" ref="E2975:E3038" si="195">MID(A2975,13,1)</f>
        <v>N</v>
      </c>
      <c r="F2975" t="s">
        <v>7783</v>
      </c>
      <c r="G2975" t="s">
        <v>7784</v>
      </c>
      <c r="H2975" t="s">
        <v>9360</v>
      </c>
      <c r="J29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976" spans="1:10">
      <c r="A2976" t="s">
        <v>733</v>
      </c>
      <c r="B2976" t="str">
        <f t="shared" si="192"/>
        <v>GB</v>
      </c>
      <c r="C2976" t="str">
        <f t="shared" si="193"/>
        <v>024</v>
      </c>
      <c r="D2976" t="str">
        <f t="shared" si="194"/>
        <v>7416</v>
      </c>
      <c r="E2976" t="str">
        <f t="shared" si="195"/>
        <v>N</v>
      </c>
      <c r="F2976" t="s">
        <v>7783</v>
      </c>
      <c r="G2976" t="s">
        <v>7784</v>
      </c>
      <c r="H2976" t="s">
        <v>9361</v>
      </c>
      <c r="J29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977" spans="1:10">
      <c r="A2977" t="s">
        <v>1037</v>
      </c>
      <c r="B2977" t="str">
        <f t="shared" si="192"/>
        <v>GB</v>
      </c>
      <c r="C2977" t="str">
        <f t="shared" si="193"/>
        <v>029</v>
      </c>
      <c r="D2977" t="str">
        <f t="shared" si="194"/>
        <v>7910</v>
      </c>
      <c r="E2977" t="str">
        <f t="shared" si="195"/>
        <v>N</v>
      </c>
      <c r="F2977" t="s">
        <v>7789</v>
      </c>
      <c r="G2977" t="s">
        <v>7790</v>
      </c>
      <c r="H2977" t="s">
        <v>9361</v>
      </c>
      <c r="J29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78" spans="1:10">
      <c r="A2978" t="s">
        <v>2512</v>
      </c>
      <c r="B2978" t="str">
        <f t="shared" si="192"/>
        <v>US</v>
      </c>
      <c r="C2978" t="str">
        <f t="shared" si="193"/>
        <v>151</v>
      </c>
      <c r="D2978" t="str">
        <f t="shared" si="194"/>
        <v>3119</v>
      </c>
      <c r="E2978" t="str">
        <f t="shared" si="195"/>
        <v>S</v>
      </c>
      <c r="F2978" t="s">
        <v>7789</v>
      </c>
      <c r="G2978" t="s">
        <v>7790</v>
      </c>
      <c r="H2978" t="s">
        <v>9361</v>
      </c>
      <c r="J29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79" spans="1:10">
      <c r="A2979" t="s">
        <v>734</v>
      </c>
      <c r="B2979" t="str">
        <f t="shared" si="192"/>
        <v>GB</v>
      </c>
      <c r="C2979" t="str">
        <f t="shared" si="193"/>
        <v>024</v>
      </c>
      <c r="D2979" t="str">
        <f t="shared" si="194"/>
        <v>7417</v>
      </c>
      <c r="E2979" t="str">
        <f t="shared" si="195"/>
        <v>N</v>
      </c>
      <c r="F2979" t="s">
        <v>7783</v>
      </c>
      <c r="G2979" t="s">
        <v>7784</v>
      </c>
      <c r="H2979" t="s">
        <v>9362</v>
      </c>
      <c r="J29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2980" spans="1:10">
      <c r="A2980" t="s">
        <v>653</v>
      </c>
      <c r="B2980" t="str">
        <f t="shared" si="192"/>
        <v>GB</v>
      </c>
      <c r="C2980" t="str">
        <f t="shared" si="193"/>
        <v>025</v>
      </c>
      <c r="D2980" t="str">
        <f t="shared" si="194"/>
        <v>7517</v>
      </c>
      <c r="E2980" t="str">
        <f t="shared" si="195"/>
        <v>N</v>
      </c>
      <c r="F2980" t="s">
        <v>7783</v>
      </c>
      <c r="G2980" t="s">
        <v>7784</v>
      </c>
      <c r="H2980" t="s">
        <v>9362</v>
      </c>
      <c r="J29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2981" spans="1:10">
      <c r="A2981" t="s">
        <v>1711</v>
      </c>
      <c r="B2981" t="str">
        <f t="shared" si="192"/>
        <v>US</v>
      </c>
      <c r="C2981" t="str">
        <f t="shared" si="193"/>
        <v>035</v>
      </c>
      <c r="D2981" t="str">
        <f t="shared" si="194"/>
        <v>5101</v>
      </c>
      <c r="E2981" t="str">
        <f t="shared" si="195"/>
        <v>M</v>
      </c>
      <c r="F2981" t="s">
        <v>7783</v>
      </c>
      <c r="G2981" t="s">
        <v>7784</v>
      </c>
      <c r="H2981" t="s">
        <v>9362</v>
      </c>
      <c r="J29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982" spans="1:10">
      <c r="A2982" t="s">
        <v>1766</v>
      </c>
      <c r="B2982" t="str">
        <f t="shared" si="192"/>
        <v>US</v>
      </c>
      <c r="C2982" t="str">
        <f t="shared" si="193"/>
        <v>035</v>
      </c>
      <c r="D2982" t="str">
        <f t="shared" si="194"/>
        <v>5102</v>
      </c>
      <c r="E2982" t="str">
        <f t="shared" si="195"/>
        <v>M</v>
      </c>
      <c r="F2982" t="s">
        <v>7783</v>
      </c>
      <c r="G2982" t="s">
        <v>7784</v>
      </c>
      <c r="H2982" t="s">
        <v>9362</v>
      </c>
      <c r="J29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983" spans="1:10">
      <c r="A2983" t="s">
        <v>987</v>
      </c>
      <c r="B2983" t="str">
        <f t="shared" si="192"/>
        <v>GB</v>
      </c>
      <c r="C2983" t="str">
        <f t="shared" si="193"/>
        <v>025</v>
      </c>
      <c r="D2983" t="str">
        <f t="shared" si="194"/>
        <v>9503</v>
      </c>
      <c r="E2983" t="str">
        <f t="shared" si="195"/>
        <v>S</v>
      </c>
      <c r="F2983" t="s">
        <v>7783</v>
      </c>
      <c r="G2983" t="s">
        <v>7784</v>
      </c>
      <c r="H2983" t="s">
        <v>9363</v>
      </c>
      <c r="J29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2984" spans="1:10">
      <c r="A2984" t="s">
        <v>625</v>
      </c>
      <c r="B2984" t="str">
        <f t="shared" si="192"/>
        <v>IL</v>
      </c>
      <c r="C2984" t="str">
        <f t="shared" si="193"/>
        <v>014</v>
      </c>
      <c r="D2984" t="str">
        <f t="shared" si="194"/>
        <v>1924</v>
      </c>
      <c r="E2984" t="str">
        <f t="shared" si="195"/>
        <v>N</v>
      </c>
      <c r="F2984" t="s">
        <v>7783</v>
      </c>
      <c r="G2984" t="s">
        <v>7784</v>
      </c>
      <c r="H2984" t="s">
        <v>9363</v>
      </c>
      <c r="J29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2985" spans="1:10">
      <c r="A2985" t="s">
        <v>1768</v>
      </c>
      <c r="B2985" t="str">
        <f t="shared" si="192"/>
        <v>US</v>
      </c>
      <c r="C2985" t="str">
        <f t="shared" si="193"/>
        <v>035</v>
      </c>
      <c r="D2985" t="str">
        <f t="shared" si="194"/>
        <v>5103</v>
      </c>
      <c r="E2985" t="str">
        <f t="shared" si="195"/>
        <v>M</v>
      </c>
      <c r="F2985" t="s">
        <v>7783</v>
      </c>
      <c r="G2985" t="s">
        <v>7784</v>
      </c>
      <c r="H2985" t="s">
        <v>9363</v>
      </c>
      <c r="J29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2986" spans="1:10">
      <c r="A2986" t="s">
        <v>1712</v>
      </c>
      <c r="B2986" t="str">
        <f t="shared" si="192"/>
        <v>US</v>
      </c>
      <c r="C2986" t="str">
        <f t="shared" si="193"/>
        <v>035</v>
      </c>
      <c r="D2986" t="str">
        <f t="shared" si="194"/>
        <v>5104</v>
      </c>
      <c r="E2986" t="str">
        <f t="shared" si="195"/>
        <v>M</v>
      </c>
      <c r="F2986" t="s">
        <v>7783</v>
      </c>
      <c r="G2986" t="s">
        <v>7784</v>
      </c>
      <c r="H2986" t="s">
        <v>9363</v>
      </c>
      <c r="J29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2987" spans="1:10">
      <c r="A2987" t="s">
        <v>222</v>
      </c>
      <c r="B2987" t="str">
        <f t="shared" si="192"/>
        <v>GB</v>
      </c>
      <c r="C2987" t="str">
        <f t="shared" si="193"/>
        <v>023</v>
      </c>
      <c r="D2987" t="str">
        <f t="shared" si="194"/>
        <v>7301</v>
      </c>
      <c r="E2987" t="str">
        <f t="shared" si="195"/>
        <v>N</v>
      </c>
      <c r="F2987" t="s">
        <v>7789</v>
      </c>
      <c r="G2987" t="s">
        <v>7790</v>
      </c>
      <c r="H2987" t="s">
        <v>9364</v>
      </c>
      <c r="J29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88" spans="1:10">
      <c r="A2988" t="s">
        <v>621</v>
      </c>
      <c r="B2988" t="str">
        <f t="shared" si="192"/>
        <v>IL</v>
      </c>
      <c r="C2988" t="str">
        <f t="shared" si="193"/>
        <v>013</v>
      </c>
      <c r="D2988" t="str">
        <f t="shared" si="194"/>
        <v>1822</v>
      </c>
      <c r="E2988" t="str">
        <f t="shared" si="195"/>
        <v>N</v>
      </c>
      <c r="F2988" t="s">
        <v>7791</v>
      </c>
      <c r="G2988" t="s">
        <v>7792</v>
      </c>
      <c r="H2988" t="s">
        <v>9365</v>
      </c>
      <c r="J29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89" spans="1:10">
      <c r="A2989" t="s">
        <v>1642</v>
      </c>
      <c r="B2989" t="str">
        <f t="shared" si="192"/>
        <v>US</v>
      </c>
      <c r="C2989" t="str">
        <f t="shared" si="193"/>
        <v>031</v>
      </c>
      <c r="D2989" t="str">
        <f t="shared" si="194"/>
        <v>6101</v>
      </c>
      <c r="E2989" t="str">
        <f t="shared" si="195"/>
        <v>M</v>
      </c>
      <c r="F2989" t="s">
        <v>7783</v>
      </c>
      <c r="G2989" t="s">
        <v>7784</v>
      </c>
      <c r="H2989" t="s">
        <v>9366</v>
      </c>
      <c r="J298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0" spans="1:10">
      <c r="A2990" t="s">
        <v>1700</v>
      </c>
      <c r="B2990" t="str">
        <f t="shared" si="192"/>
        <v>US</v>
      </c>
      <c r="C2990" t="str">
        <f t="shared" si="193"/>
        <v>033</v>
      </c>
      <c r="D2990" t="str">
        <f t="shared" si="194"/>
        <v>9201</v>
      </c>
      <c r="E2990" t="str">
        <f t="shared" si="195"/>
        <v>S</v>
      </c>
      <c r="F2990" t="s">
        <v>7783</v>
      </c>
      <c r="G2990" t="s">
        <v>7784</v>
      </c>
      <c r="H2990" t="s">
        <v>9366</v>
      </c>
      <c r="J29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1" spans="1:10">
      <c r="A2991" t="s">
        <v>1887</v>
      </c>
      <c r="B2991" t="str">
        <f t="shared" si="192"/>
        <v>US</v>
      </c>
      <c r="C2991" t="str">
        <f t="shared" si="193"/>
        <v>034</v>
      </c>
      <c r="D2991" t="str">
        <f t="shared" si="194"/>
        <v>8009</v>
      </c>
      <c r="E2991" t="str">
        <f t="shared" si="195"/>
        <v>N</v>
      </c>
      <c r="F2991" t="s">
        <v>7789</v>
      </c>
      <c r="G2991" t="s">
        <v>7790</v>
      </c>
      <c r="H2991" t="s">
        <v>9366</v>
      </c>
      <c r="J29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92" spans="1:10">
      <c r="A2992" t="s">
        <v>829</v>
      </c>
      <c r="B2992" t="str">
        <f t="shared" si="192"/>
        <v>ES</v>
      </c>
      <c r="C2992" t="str">
        <f t="shared" si="193"/>
        <v>044</v>
      </c>
      <c r="D2992" t="str">
        <f t="shared" si="194"/>
        <v>1089</v>
      </c>
      <c r="E2992" t="str">
        <f t="shared" si="195"/>
        <v>N</v>
      </c>
      <c r="F2992" t="s">
        <v>7791</v>
      </c>
      <c r="G2992" t="s">
        <v>7792</v>
      </c>
      <c r="H2992" t="s">
        <v>9367</v>
      </c>
      <c r="J29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3" spans="1:10">
      <c r="A2993" t="s">
        <v>476</v>
      </c>
      <c r="B2993" t="str">
        <f t="shared" si="192"/>
        <v>GB</v>
      </c>
      <c r="C2993" t="str">
        <f t="shared" si="193"/>
        <v>025</v>
      </c>
      <c r="D2993" t="str">
        <f t="shared" si="194"/>
        <v>7508</v>
      </c>
      <c r="E2993" t="str">
        <f t="shared" si="195"/>
        <v>N</v>
      </c>
      <c r="F2993" t="s">
        <v>7789</v>
      </c>
      <c r="G2993" t="s">
        <v>7790</v>
      </c>
      <c r="H2993" t="s">
        <v>9367</v>
      </c>
      <c r="J29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2994" spans="1:10">
      <c r="A2994" t="s">
        <v>831</v>
      </c>
      <c r="B2994" t="str">
        <f t="shared" si="192"/>
        <v>ES</v>
      </c>
      <c r="C2994" t="str">
        <f t="shared" si="193"/>
        <v>044</v>
      </c>
      <c r="D2994" t="str">
        <f t="shared" si="194"/>
        <v>1090</v>
      </c>
      <c r="E2994" t="str">
        <f t="shared" si="195"/>
        <v>N</v>
      </c>
      <c r="F2994" t="s">
        <v>7791</v>
      </c>
      <c r="G2994" t="s">
        <v>7792</v>
      </c>
      <c r="H2994" t="s">
        <v>9368</v>
      </c>
      <c r="J29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5" spans="1:10">
      <c r="A2995" t="s">
        <v>893</v>
      </c>
      <c r="B2995" t="str">
        <f t="shared" si="192"/>
        <v>GB</v>
      </c>
      <c r="C2995" t="str">
        <f t="shared" si="193"/>
        <v>023</v>
      </c>
      <c r="D2995" t="str">
        <f t="shared" si="194"/>
        <v>8302</v>
      </c>
      <c r="E2995" t="str">
        <f t="shared" si="195"/>
        <v>M</v>
      </c>
      <c r="F2995" t="s">
        <v>7791</v>
      </c>
      <c r="G2995" t="s">
        <v>7792</v>
      </c>
      <c r="H2995" t="s">
        <v>9368</v>
      </c>
      <c r="J29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6" spans="1:10">
      <c r="A2996" t="s">
        <v>934</v>
      </c>
      <c r="B2996" t="str">
        <f t="shared" si="192"/>
        <v>GB</v>
      </c>
      <c r="C2996" t="str">
        <f t="shared" si="193"/>
        <v>024</v>
      </c>
      <c r="D2996" t="str">
        <f t="shared" si="194"/>
        <v>9402</v>
      </c>
      <c r="E2996" t="str">
        <f t="shared" si="195"/>
        <v>S</v>
      </c>
      <c r="F2996" t="s">
        <v>7791</v>
      </c>
      <c r="G2996" t="s">
        <v>7792</v>
      </c>
      <c r="H2996" t="s">
        <v>9368</v>
      </c>
      <c r="J29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7" spans="1:10">
      <c r="A2997" t="s">
        <v>612</v>
      </c>
      <c r="B2997" t="str">
        <f t="shared" si="192"/>
        <v>GB</v>
      </c>
      <c r="C2997" t="str">
        <f t="shared" si="193"/>
        <v>025</v>
      </c>
      <c r="D2997" t="str">
        <f t="shared" si="194"/>
        <v>7515</v>
      </c>
      <c r="E2997" t="str">
        <f t="shared" si="195"/>
        <v>N</v>
      </c>
      <c r="F2997" t="s">
        <v>7791</v>
      </c>
      <c r="G2997" t="s">
        <v>7792</v>
      </c>
      <c r="H2997" t="s">
        <v>9368</v>
      </c>
      <c r="J29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8" spans="1:10">
      <c r="A2998" t="s">
        <v>1750</v>
      </c>
      <c r="B2998" t="str">
        <f t="shared" si="192"/>
        <v>IL</v>
      </c>
      <c r="C2998" t="str">
        <f t="shared" si="193"/>
        <v>014</v>
      </c>
      <c r="D2998" t="str">
        <f t="shared" si="194"/>
        <v>2911</v>
      </c>
      <c r="E2998" t="str">
        <f t="shared" si="195"/>
        <v>M</v>
      </c>
      <c r="F2998" t="s">
        <v>7791</v>
      </c>
      <c r="G2998" t="s">
        <v>7792</v>
      </c>
      <c r="H2998" t="s">
        <v>9369</v>
      </c>
      <c r="J29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2999" spans="1:10">
      <c r="A2999" t="s">
        <v>1779</v>
      </c>
      <c r="B2999" t="str">
        <f t="shared" si="192"/>
        <v>GB</v>
      </c>
      <c r="C2999" t="str">
        <f t="shared" si="193"/>
        <v>025</v>
      </c>
      <c r="D2999" t="str">
        <f t="shared" si="194"/>
        <v>8518</v>
      </c>
      <c r="E2999" t="str">
        <f t="shared" si="195"/>
        <v>M</v>
      </c>
      <c r="F2999" t="s">
        <v>7783</v>
      </c>
      <c r="G2999" t="s">
        <v>7784</v>
      </c>
      <c r="H2999" t="s">
        <v>9370</v>
      </c>
      <c r="J29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000" spans="1:10">
      <c r="A3000" t="s">
        <v>2622</v>
      </c>
      <c r="B3000" t="str">
        <f t="shared" si="192"/>
        <v>US</v>
      </c>
      <c r="C3000" t="str">
        <f t="shared" si="193"/>
        <v>153</v>
      </c>
      <c r="D3000" t="str">
        <f t="shared" si="194"/>
        <v>1339</v>
      </c>
      <c r="E3000" t="str">
        <f t="shared" si="195"/>
        <v>N</v>
      </c>
      <c r="F3000" t="s">
        <v>7791</v>
      </c>
      <c r="G3000" t="s">
        <v>7792</v>
      </c>
      <c r="H3000" t="s">
        <v>9370</v>
      </c>
      <c r="J30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01" spans="1:10">
      <c r="A3001" t="s">
        <v>605</v>
      </c>
      <c r="B3001" t="str">
        <f t="shared" si="192"/>
        <v>IL</v>
      </c>
      <c r="C3001" t="str">
        <f t="shared" si="193"/>
        <v>013</v>
      </c>
      <c r="D3001" t="str">
        <f t="shared" si="194"/>
        <v>1826</v>
      </c>
      <c r="E3001" t="str">
        <f t="shared" si="195"/>
        <v>N</v>
      </c>
      <c r="F3001" t="s">
        <v>7783</v>
      </c>
      <c r="G3001" t="s">
        <v>7784</v>
      </c>
      <c r="H3001" t="s">
        <v>9371</v>
      </c>
      <c r="J30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3002" spans="1:10">
      <c r="A3002" t="s">
        <v>1061</v>
      </c>
      <c r="B3002" t="str">
        <f t="shared" si="192"/>
        <v>GB</v>
      </c>
      <c r="C3002" t="str">
        <f t="shared" si="193"/>
        <v>051</v>
      </c>
      <c r="D3002" t="str">
        <f t="shared" si="194"/>
        <v>7199</v>
      </c>
      <c r="E3002" t="str">
        <f t="shared" si="195"/>
        <v>N</v>
      </c>
      <c r="F3002" t="s">
        <v>7783</v>
      </c>
      <c r="G3002" t="s">
        <v>7784</v>
      </c>
      <c r="H3002" t="s">
        <v>9372</v>
      </c>
      <c r="J30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03" spans="1:10">
      <c r="A3003" t="s">
        <v>641</v>
      </c>
      <c r="B3003" t="str">
        <f t="shared" si="192"/>
        <v>IL</v>
      </c>
      <c r="C3003" t="str">
        <f t="shared" si="193"/>
        <v>016</v>
      </c>
      <c r="D3003" t="str">
        <f t="shared" si="194"/>
        <v>1124</v>
      </c>
      <c r="E3003" t="str">
        <f t="shared" si="195"/>
        <v>N</v>
      </c>
      <c r="F3003" t="s">
        <v>7791</v>
      </c>
      <c r="G3003" t="s">
        <v>7792</v>
      </c>
      <c r="H3003" t="s">
        <v>9372</v>
      </c>
      <c r="J30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3004" spans="1:10">
      <c r="A3004" t="s">
        <v>429</v>
      </c>
      <c r="B3004" t="str">
        <f t="shared" si="192"/>
        <v>US</v>
      </c>
      <c r="C3004" t="str">
        <f t="shared" si="193"/>
        <v>034</v>
      </c>
      <c r="D3004" t="str">
        <f t="shared" si="194"/>
        <v>8007</v>
      </c>
      <c r="E3004" t="str">
        <f t="shared" si="195"/>
        <v>N</v>
      </c>
      <c r="F3004" t="s">
        <v>7789</v>
      </c>
      <c r="G3004" t="s">
        <v>7790</v>
      </c>
      <c r="H3004" t="s">
        <v>9372</v>
      </c>
      <c r="J30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05" spans="1:10">
      <c r="A3005" t="s">
        <v>652</v>
      </c>
      <c r="B3005" t="str">
        <f t="shared" si="192"/>
        <v>GB</v>
      </c>
      <c r="C3005" t="str">
        <f t="shared" si="193"/>
        <v>025</v>
      </c>
      <c r="D3005" t="str">
        <f t="shared" si="194"/>
        <v>7513</v>
      </c>
      <c r="E3005" t="str">
        <f t="shared" si="195"/>
        <v>N</v>
      </c>
      <c r="F3005" t="s">
        <v>7789</v>
      </c>
      <c r="G3005" t="s">
        <v>7790</v>
      </c>
      <c r="H3005" t="s">
        <v>9373</v>
      </c>
      <c r="J30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06" spans="1:10">
      <c r="A3006" t="s">
        <v>1781</v>
      </c>
      <c r="B3006" t="str">
        <f t="shared" si="192"/>
        <v>GB</v>
      </c>
      <c r="C3006" t="str">
        <f t="shared" si="193"/>
        <v>025</v>
      </c>
      <c r="D3006" t="str">
        <f t="shared" si="194"/>
        <v>8519</v>
      </c>
      <c r="E3006" t="str">
        <f t="shared" si="195"/>
        <v>M</v>
      </c>
      <c r="F3006" t="s">
        <v>7783</v>
      </c>
      <c r="G3006" t="s">
        <v>7784</v>
      </c>
      <c r="H3006" t="s">
        <v>9374</v>
      </c>
      <c r="J30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007" spans="1:10">
      <c r="A3007" t="s">
        <v>552</v>
      </c>
      <c r="B3007" s="23" t="str">
        <f t="shared" si="192"/>
        <v>US</v>
      </c>
      <c r="C3007" s="23" t="str">
        <f t="shared" si="193"/>
        <v>153</v>
      </c>
      <c r="D3007" s="23" t="str">
        <f t="shared" si="194"/>
        <v>1338</v>
      </c>
      <c r="E3007" s="23" t="str">
        <f t="shared" si="195"/>
        <v>N</v>
      </c>
      <c r="F3007" t="s">
        <v>7791</v>
      </c>
      <c r="G3007" t="s">
        <v>7792</v>
      </c>
      <c r="H3007" t="s">
        <v>9374</v>
      </c>
      <c r="J30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08" spans="1:10">
      <c r="A3008" t="s">
        <v>603</v>
      </c>
      <c r="B3008" t="str">
        <f t="shared" si="192"/>
        <v>IL</v>
      </c>
      <c r="C3008" t="str">
        <f t="shared" si="193"/>
        <v>013</v>
      </c>
      <c r="D3008" t="str">
        <f t="shared" si="194"/>
        <v>1824</v>
      </c>
      <c r="E3008" t="str">
        <f t="shared" si="195"/>
        <v>N</v>
      </c>
      <c r="F3008" t="s">
        <v>7783</v>
      </c>
      <c r="G3008" t="s">
        <v>7784</v>
      </c>
      <c r="H3008" t="s">
        <v>9375</v>
      </c>
      <c r="J30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3009" spans="1:10">
      <c r="A3009" t="s">
        <v>553</v>
      </c>
      <c r="B3009" t="str">
        <f t="shared" si="192"/>
        <v>US</v>
      </c>
      <c r="C3009" t="str">
        <f t="shared" si="193"/>
        <v>153</v>
      </c>
      <c r="D3009" t="str">
        <f t="shared" si="194"/>
        <v>1341</v>
      </c>
      <c r="E3009" t="str">
        <f t="shared" si="195"/>
        <v>N</v>
      </c>
      <c r="F3009" t="s">
        <v>7783</v>
      </c>
      <c r="G3009" t="s">
        <v>7784</v>
      </c>
      <c r="H3009" t="s">
        <v>9375</v>
      </c>
      <c r="J30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OH2023_016</v>
      </c>
    </row>
    <row r="3010" spans="1:10">
      <c r="A3010" t="s">
        <v>1057</v>
      </c>
      <c r="B3010" t="str">
        <f t="shared" si="192"/>
        <v>GB</v>
      </c>
      <c r="C3010" t="str">
        <f t="shared" si="193"/>
        <v>051</v>
      </c>
      <c r="D3010" t="str">
        <f t="shared" si="194"/>
        <v>7194</v>
      </c>
      <c r="E3010" t="str">
        <f t="shared" si="195"/>
        <v>N</v>
      </c>
      <c r="F3010" t="s">
        <v>7791</v>
      </c>
      <c r="G3010" t="s">
        <v>7792</v>
      </c>
      <c r="H3010" t="s">
        <v>9376</v>
      </c>
      <c r="J30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11" spans="1:10">
      <c r="A3011" t="s">
        <v>653</v>
      </c>
      <c r="B3011" t="str">
        <f t="shared" si="192"/>
        <v>GB</v>
      </c>
      <c r="C3011" t="str">
        <f t="shared" si="193"/>
        <v>025</v>
      </c>
      <c r="D3011" t="str">
        <f t="shared" si="194"/>
        <v>7517</v>
      </c>
      <c r="E3011" t="str">
        <f t="shared" si="195"/>
        <v>N</v>
      </c>
      <c r="F3011" t="s">
        <v>7791</v>
      </c>
      <c r="G3011" t="s">
        <v>7792</v>
      </c>
      <c r="H3011" t="s">
        <v>9377</v>
      </c>
      <c r="J30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3012" spans="1:10">
      <c r="A3012" t="s">
        <v>732</v>
      </c>
      <c r="B3012" t="str">
        <f t="shared" si="192"/>
        <v>GB</v>
      </c>
      <c r="C3012" t="str">
        <f t="shared" si="193"/>
        <v>024</v>
      </c>
      <c r="D3012" t="str">
        <f t="shared" si="194"/>
        <v>7415</v>
      </c>
      <c r="E3012" t="str">
        <f t="shared" si="195"/>
        <v>N</v>
      </c>
      <c r="F3012" t="s">
        <v>7791</v>
      </c>
      <c r="G3012" t="s">
        <v>7792</v>
      </c>
      <c r="H3012" t="s">
        <v>9378</v>
      </c>
      <c r="J30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13" spans="1:10">
      <c r="A3013" t="s">
        <v>733</v>
      </c>
      <c r="B3013" t="str">
        <f t="shared" si="192"/>
        <v>GB</v>
      </c>
      <c r="C3013" t="str">
        <f t="shared" si="193"/>
        <v>024</v>
      </c>
      <c r="D3013" t="str">
        <f t="shared" si="194"/>
        <v>7416</v>
      </c>
      <c r="E3013" t="str">
        <f t="shared" si="195"/>
        <v>N</v>
      </c>
      <c r="F3013" t="s">
        <v>7791</v>
      </c>
      <c r="G3013" t="s">
        <v>7792</v>
      </c>
      <c r="H3013" t="s">
        <v>9378</v>
      </c>
      <c r="J30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3014" spans="1:10">
      <c r="A3014" t="s">
        <v>1043</v>
      </c>
      <c r="B3014" t="str">
        <f t="shared" si="192"/>
        <v>GB</v>
      </c>
      <c r="C3014" t="str">
        <f t="shared" si="193"/>
        <v>029</v>
      </c>
      <c r="D3014" t="str">
        <f t="shared" si="194"/>
        <v>7913</v>
      </c>
      <c r="E3014" t="str">
        <f t="shared" si="195"/>
        <v>N</v>
      </c>
      <c r="F3014" t="s">
        <v>7791</v>
      </c>
      <c r="G3014" t="s">
        <v>7792</v>
      </c>
      <c r="H3014" t="s">
        <v>9378</v>
      </c>
      <c r="J30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15" spans="1:10">
      <c r="A3015" t="s">
        <v>642</v>
      </c>
      <c r="B3015" t="str">
        <f t="shared" si="192"/>
        <v>IL</v>
      </c>
      <c r="C3015" t="str">
        <f t="shared" si="193"/>
        <v>016</v>
      </c>
      <c r="D3015" t="str">
        <f t="shared" si="194"/>
        <v>1125</v>
      </c>
      <c r="E3015" t="str">
        <f t="shared" si="195"/>
        <v>N</v>
      </c>
      <c r="F3015" t="s">
        <v>7783</v>
      </c>
      <c r="G3015" t="s">
        <v>7784</v>
      </c>
      <c r="H3015" t="s">
        <v>9378</v>
      </c>
      <c r="J30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3016" spans="1:10">
      <c r="A3016" t="s">
        <v>1711</v>
      </c>
      <c r="B3016" t="str">
        <f t="shared" si="192"/>
        <v>US</v>
      </c>
      <c r="C3016" t="str">
        <f t="shared" si="193"/>
        <v>035</v>
      </c>
      <c r="D3016" t="str">
        <f t="shared" si="194"/>
        <v>5101</v>
      </c>
      <c r="E3016" t="str">
        <f t="shared" si="195"/>
        <v>M</v>
      </c>
      <c r="F3016" t="s">
        <v>7791</v>
      </c>
      <c r="G3016" t="s">
        <v>7792</v>
      </c>
      <c r="H3016" t="s">
        <v>9379</v>
      </c>
      <c r="J30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17" spans="1:10">
      <c r="A3017" t="s">
        <v>1766</v>
      </c>
      <c r="B3017" t="str">
        <f t="shared" si="192"/>
        <v>US</v>
      </c>
      <c r="C3017" t="str">
        <f t="shared" si="193"/>
        <v>035</v>
      </c>
      <c r="D3017" t="str">
        <f t="shared" si="194"/>
        <v>5102</v>
      </c>
      <c r="E3017" t="str">
        <f t="shared" si="195"/>
        <v>M</v>
      </c>
      <c r="F3017" t="s">
        <v>7791</v>
      </c>
      <c r="G3017" t="s">
        <v>7792</v>
      </c>
      <c r="H3017" t="s">
        <v>9379</v>
      </c>
      <c r="J30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18" spans="1:10">
      <c r="A3018" t="s">
        <v>1712</v>
      </c>
      <c r="B3018" t="str">
        <f t="shared" si="192"/>
        <v>US</v>
      </c>
      <c r="C3018" t="str">
        <f t="shared" si="193"/>
        <v>035</v>
      </c>
      <c r="D3018" t="str">
        <f t="shared" si="194"/>
        <v>5104</v>
      </c>
      <c r="E3018" t="str">
        <f t="shared" si="195"/>
        <v>M</v>
      </c>
      <c r="F3018" t="s">
        <v>7791</v>
      </c>
      <c r="G3018" t="s">
        <v>7792</v>
      </c>
      <c r="H3018" t="s">
        <v>9379</v>
      </c>
      <c r="J30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19" spans="1:10">
      <c r="A3019" t="s">
        <v>1681</v>
      </c>
      <c r="B3019" t="str">
        <f t="shared" si="192"/>
        <v>US</v>
      </c>
      <c r="C3019" t="str">
        <f t="shared" si="193"/>
        <v>032</v>
      </c>
      <c r="D3019" t="str">
        <f t="shared" si="194"/>
        <v>7137</v>
      </c>
      <c r="E3019" t="str">
        <f t="shared" si="195"/>
        <v>M</v>
      </c>
      <c r="F3019" t="s">
        <v>7783</v>
      </c>
      <c r="G3019" t="s">
        <v>7784</v>
      </c>
      <c r="H3019" t="s">
        <v>9380</v>
      </c>
      <c r="J30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20" spans="1:10">
      <c r="A3020" t="s">
        <v>1768</v>
      </c>
      <c r="B3020" t="str">
        <f t="shared" si="192"/>
        <v>US</v>
      </c>
      <c r="C3020" t="str">
        <f t="shared" si="193"/>
        <v>035</v>
      </c>
      <c r="D3020" t="str">
        <f t="shared" si="194"/>
        <v>5103</v>
      </c>
      <c r="E3020" t="str">
        <f t="shared" si="195"/>
        <v>M</v>
      </c>
      <c r="F3020" t="s">
        <v>7791</v>
      </c>
      <c r="G3020" t="s">
        <v>7792</v>
      </c>
      <c r="H3020" t="s">
        <v>9380</v>
      </c>
      <c r="J30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21" spans="1:10">
      <c r="A3021" t="s">
        <v>1734</v>
      </c>
      <c r="B3021" t="str">
        <f t="shared" si="192"/>
        <v>GB</v>
      </c>
      <c r="C3021" t="str">
        <f t="shared" si="193"/>
        <v>025</v>
      </c>
      <c r="D3021" t="str">
        <f t="shared" si="194"/>
        <v>8520</v>
      </c>
      <c r="E3021" t="str">
        <f t="shared" si="195"/>
        <v>M</v>
      </c>
      <c r="F3021" t="s">
        <v>7783</v>
      </c>
      <c r="G3021" t="s">
        <v>7784</v>
      </c>
      <c r="H3021" t="s">
        <v>9381</v>
      </c>
      <c r="J30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3022" spans="1:10">
      <c r="A3022" t="s">
        <v>987</v>
      </c>
      <c r="B3022" t="str">
        <f t="shared" si="192"/>
        <v>GB</v>
      </c>
      <c r="C3022" t="str">
        <f t="shared" si="193"/>
        <v>025</v>
      </c>
      <c r="D3022" t="str">
        <f t="shared" si="194"/>
        <v>9503</v>
      </c>
      <c r="E3022" t="str">
        <f t="shared" si="195"/>
        <v>S</v>
      </c>
      <c r="F3022" t="s">
        <v>7791</v>
      </c>
      <c r="G3022" t="s">
        <v>7792</v>
      </c>
      <c r="H3022" t="s">
        <v>9381</v>
      </c>
      <c r="J30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23" spans="1:10">
      <c r="A3023" t="s">
        <v>1739</v>
      </c>
      <c r="B3023" t="str">
        <f t="shared" si="192"/>
        <v>US</v>
      </c>
      <c r="C3023" t="str">
        <f t="shared" si="193"/>
        <v>035</v>
      </c>
      <c r="D3023" t="str">
        <f t="shared" si="194"/>
        <v>5105</v>
      </c>
      <c r="E3023" t="str">
        <f t="shared" si="195"/>
        <v>M</v>
      </c>
      <c r="F3023" t="s">
        <v>7783</v>
      </c>
      <c r="G3023" t="s">
        <v>7784</v>
      </c>
      <c r="H3023" t="s">
        <v>9381</v>
      </c>
      <c r="J30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3024" spans="1:10">
      <c r="A3024" t="s">
        <v>1731</v>
      </c>
      <c r="B3024" t="str">
        <f t="shared" si="192"/>
        <v>US</v>
      </c>
      <c r="C3024" t="str">
        <f t="shared" si="193"/>
        <v>036</v>
      </c>
      <c r="D3024" t="str">
        <f t="shared" si="194"/>
        <v>3025</v>
      </c>
      <c r="E3024" t="str">
        <f t="shared" si="195"/>
        <v>S</v>
      </c>
      <c r="F3024" t="s">
        <v>7783</v>
      </c>
      <c r="G3024" t="s">
        <v>7784</v>
      </c>
      <c r="H3024" t="s">
        <v>9381</v>
      </c>
      <c r="J30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25" spans="1:10">
      <c r="A3025" t="s">
        <v>618</v>
      </c>
      <c r="B3025" s="23" t="str">
        <f t="shared" si="192"/>
        <v>IL</v>
      </c>
      <c r="C3025" s="23" t="str">
        <f t="shared" si="193"/>
        <v>001</v>
      </c>
      <c r="D3025" s="23" t="str">
        <f t="shared" si="194"/>
        <v>1009</v>
      </c>
      <c r="E3025" s="23" t="str">
        <f t="shared" si="195"/>
        <v>N</v>
      </c>
      <c r="F3025" t="s">
        <v>7791</v>
      </c>
      <c r="G3025" t="s">
        <v>7792</v>
      </c>
      <c r="H3025" t="s">
        <v>9382</v>
      </c>
      <c r="J302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26" spans="1:10">
      <c r="A3026" t="s">
        <v>618</v>
      </c>
      <c r="B3026" s="23" t="str">
        <f t="shared" si="192"/>
        <v>IL</v>
      </c>
      <c r="C3026" s="23" t="str">
        <f t="shared" si="193"/>
        <v>001</v>
      </c>
      <c r="D3026" s="23" t="str">
        <f t="shared" si="194"/>
        <v>1009</v>
      </c>
      <c r="E3026" s="23" t="str">
        <f t="shared" si="195"/>
        <v>N</v>
      </c>
      <c r="F3026" t="s">
        <v>7789</v>
      </c>
      <c r="G3026" t="s">
        <v>8938</v>
      </c>
      <c r="H3026" t="s">
        <v>9382</v>
      </c>
      <c r="J30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27" spans="1:10">
      <c r="A3027" t="s">
        <v>1457</v>
      </c>
      <c r="B3027" t="str">
        <f t="shared" si="192"/>
        <v>IL</v>
      </c>
      <c r="C3027" t="str">
        <f t="shared" si="193"/>
        <v>014</v>
      </c>
      <c r="D3027" t="str">
        <f t="shared" si="194"/>
        <v>2903</v>
      </c>
      <c r="E3027" t="str">
        <f t="shared" si="195"/>
        <v>M</v>
      </c>
      <c r="F3027" t="s">
        <v>7789</v>
      </c>
      <c r="G3027" t="s">
        <v>7790</v>
      </c>
      <c r="H3027" t="s">
        <v>9382</v>
      </c>
      <c r="J30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28" spans="1:10">
      <c r="A3028" t="s">
        <v>1044</v>
      </c>
      <c r="B3028" t="str">
        <f t="shared" si="192"/>
        <v>GB</v>
      </c>
      <c r="C3028" t="str">
        <f t="shared" si="193"/>
        <v>029</v>
      </c>
      <c r="D3028" t="str">
        <f t="shared" si="194"/>
        <v>7914</v>
      </c>
      <c r="E3028" t="str">
        <f t="shared" si="195"/>
        <v>N</v>
      </c>
      <c r="F3028" t="s">
        <v>7783</v>
      </c>
      <c r="G3028" t="s">
        <v>7784</v>
      </c>
      <c r="H3028" t="s">
        <v>9383</v>
      </c>
      <c r="J30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29" spans="1:10">
      <c r="A3029" t="s">
        <v>623</v>
      </c>
      <c r="B3029" t="str">
        <f t="shared" si="192"/>
        <v>IL</v>
      </c>
      <c r="C3029" t="str">
        <f t="shared" si="193"/>
        <v>013</v>
      </c>
      <c r="D3029" t="str">
        <f t="shared" si="194"/>
        <v>1828</v>
      </c>
      <c r="E3029" t="str">
        <f t="shared" si="195"/>
        <v>N</v>
      </c>
      <c r="F3029" t="s">
        <v>7783</v>
      </c>
      <c r="G3029" t="s">
        <v>7784</v>
      </c>
      <c r="H3029" t="s">
        <v>9384</v>
      </c>
      <c r="J30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3030" spans="1:10">
      <c r="A3030" t="s">
        <v>1700</v>
      </c>
      <c r="B3030" t="str">
        <f t="shared" si="192"/>
        <v>US</v>
      </c>
      <c r="C3030" t="str">
        <f t="shared" si="193"/>
        <v>033</v>
      </c>
      <c r="D3030" t="str">
        <f t="shared" si="194"/>
        <v>9201</v>
      </c>
      <c r="E3030" t="str">
        <f t="shared" si="195"/>
        <v>S</v>
      </c>
      <c r="F3030" t="s">
        <v>7791</v>
      </c>
      <c r="G3030" t="s">
        <v>7792</v>
      </c>
      <c r="H3030" t="s">
        <v>9384</v>
      </c>
      <c r="J30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31" spans="1:10">
      <c r="A3031" t="s">
        <v>1741</v>
      </c>
      <c r="B3031" t="str">
        <f t="shared" si="192"/>
        <v>US</v>
      </c>
      <c r="C3031" t="str">
        <f t="shared" si="193"/>
        <v>035</v>
      </c>
      <c r="D3031" t="str">
        <f t="shared" si="194"/>
        <v>5106</v>
      </c>
      <c r="E3031" t="str">
        <f t="shared" si="195"/>
        <v>M</v>
      </c>
      <c r="F3031" t="s">
        <v>7783</v>
      </c>
      <c r="G3031" t="s">
        <v>7784</v>
      </c>
      <c r="H3031" t="s">
        <v>9384</v>
      </c>
      <c r="J30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OH2023_018</v>
      </c>
    </row>
    <row r="3032" spans="1:10">
      <c r="A3032" t="s">
        <v>703</v>
      </c>
      <c r="B3032" t="str">
        <f t="shared" si="192"/>
        <v>GB</v>
      </c>
      <c r="C3032" t="str">
        <f t="shared" si="193"/>
        <v>021</v>
      </c>
      <c r="D3032" t="str">
        <f t="shared" si="194"/>
        <v>7113</v>
      </c>
      <c r="E3032" t="str">
        <f t="shared" si="195"/>
        <v>N</v>
      </c>
      <c r="F3032" t="s">
        <v>7783</v>
      </c>
      <c r="G3032" t="s">
        <v>7784</v>
      </c>
      <c r="H3032" t="s">
        <v>9385</v>
      </c>
      <c r="J30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3033" spans="1:10">
      <c r="A3033" t="s">
        <v>603</v>
      </c>
      <c r="B3033" t="str">
        <f t="shared" si="192"/>
        <v>IL</v>
      </c>
      <c r="C3033" t="str">
        <f t="shared" si="193"/>
        <v>013</v>
      </c>
      <c r="D3033" t="str">
        <f t="shared" si="194"/>
        <v>1824</v>
      </c>
      <c r="E3033" t="str">
        <f t="shared" si="195"/>
        <v>N</v>
      </c>
      <c r="F3033" t="s">
        <v>7791</v>
      </c>
      <c r="G3033" t="s">
        <v>7792</v>
      </c>
      <c r="H3033" t="s">
        <v>9385</v>
      </c>
      <c r="J30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34" spans="1:10">
      <c r="A3034" t="s">
        <v>603</v>
      </c>
      <c r="B3034" s="23" t="str">
        <f t="shared" si="192"/>
        <v>IL</v>
      </c>
      <c r="C3034" s="23" t="str">
        <f t="shared" si="193"/>
        <v>013</v>
      </c>
      <c r="D3034" s="23" t="str">
        <f t="shared" si="194"/>
        <v>1824</v>
      </c>
      <c r="E3034" s="23" t="str">
        <f t="shared" si="195"/>
        <v>N</v>
      </c>
      <c r="F3034" t="s">
        <v>7789</v>
      </c>
      <c r="G3034" t="s">
        <v>8938</v>
      </c>
      <c r="H3034" t="s">
        <v>9385</v>
      </c>
      <c r="J30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35" spans="1:10">
      <c r="A3035" t="s">
        <v>606</v>
      </c>
      <c r="B3035" t="str">
        <f t="shared" si="192"/>
        <v>IL</v>
      </c>
      <c r="C3035" t="str">
        <f t="shared" si="193"/>
        <v>014</v>
      </c>
      <c r="D3035" t="str">
        <f t="shared" si="194"/>
        <v>1906</v>
      </c>
      <c r="E3035" t="str">
        <f t="shared" si="195"/>
        <v>N</v>
      </c>
      <c r="F3035" t="s">
        <v>7789</v>
      </c>
      <c r="G3035" t="s">
        <v>7790</v>
      </c>
      <c r="H3035" t="s">
        <v>9385</v>
      </c>
      <c r="J30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36" spans="1:10">
      <c r="A3036" t="s">
        <v>624</v>
      </c>
      <c r="B3036" t="str">
        <f t="shared" si="192"/>
        <v>IL</v>
      </c>
      <c r="C3036" t="str">
        <f t="shared" si="193"/>
        <v>014</v>
      </c>
      <c r="D3036" t="str">
        <f t="shared" si="194"/>
        <v>1923</v>
      </c>
      <c r="E3036" t="str">
        <f t="shared" si="195"/>
        <v>N</v>
      </c>
      <c r="F3036" t="s">
        <v>7783</v>
      </c>
      <c r="G3036" t="s">
        <v>7784</v>
      </c>
      <c r="H3036" t="s">
        <v>9385</v>
      </c>
      <c r="J30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3037" spans="1:10">
      <c r="A3037" t="s">
        <v>1779</v>
      </c>
      <c r="B3037" t="str">
        <f t="shared" si="192"/>
        <v>GB</v>
      </c>
      <c r="C3037" t="str">
        <f t="shared" si="193"/>
        <v>025</v>
      </c>
      <c r="D3037" t="str">
        <f t="shared" si="194"/>
        <v>8518</v>
      </c>
      <c r="E3037" t="str">
        <f t="shared" si="195"/>
        <v>M</v>
      </c>
      <c r="F3037" t="s">
        <v>7791</v>
      </c>
      <c r="G3037" t="s">
        <v>7792</v>
      </c>
      <c r="H3037" t="s">
        <v>9386</v>
      </c>
      <c r="J30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38" spans="1:10">
      <c r="A3038" t="s">
        <v>605</v>
      </c>
      <c r="B3038" t="str">
        <f t="shared" si="192"/>
        <v>IL</v>
      </c>
      <c r="C3038" t="str">
        <f t="shared" si="193"/>
        <v>013</v>
      </c>
      <c r="D3038" t="str">
        <f t="shared" si="194"/>
        <v>1826</v>
      </c>
      <c r="E3038" t="str">
        <f t="shared" si="195"/>
        <v>N</v>
      </c>
      <c r="F3038" t="s">
        <v>7791</v>
      </c>
      <c r="G3038" t="s">
        <v>7792</v>
      </c>
      <c r="H3038" t="s">
        <v>9387</v>
      </c>
      <c r="J30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39" spans="1:10">
      <c r="A3039" t="s">
        <v>736</v>
      </c>
      <c r="B3039" t="str">
        <f t="shared" ref="B3039:B3102" si="196">LEFT(A3039,2)</f>
        <v>GB</v>
      </c>
      <c r="C3039" t="str">
        <f t="shared" ref="C3039:C3102" si="197">MID(A3039,4,3)</f>
        <v>024</v>
      </c>
      <c r="D3039" t="str">
        <f t="shared" ref="D3039:D3102" si="198">MID(A3039,8,4)</f>
        <v>7418</v>
      </c>
      <c r="E3039" t="str">
        <f t="shared" ref="E3039:E3102" si="199">MID(A3039,13,1)</f>
        <v>N</v>
      </c>
      <c r="F3039" t="s">
        <v>7783</v>
      </c>
      <c r="G3039" t="s">
        <v>7784</v>
      </c>
      <c r="H3039" t="s">
        <v>9388</v>
      </c>
      <c r="J30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040" spans="1:10">
      <c r="A3040" t="s">
        <v>1061</v>
      </c>
      <c r="B3040" t="str">
        <f t="shared" si="196"/>
        <v>GB</v>
      </c>
      <c r="C3040" t="str">
        <f t="shared" si="197"/>
        <v>051</v>
      </c>
      <c r="D3040" t="str">
        <f t="shared" si="198"/>
        <v>7199</v>
      </c>
      <c r="E3040" t="str">
        <f t="shared" si="199"/>
        <v>N</v>
      </c>
      <c r="F3040" t="s">
        <v>7791</v>
      </c>
      <c r="G3040" t="s">
        <v>7792</v>
      </c>
      <c r="H3040" t="s">
        <v>9388</v>
      </c>
      <c r="J30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41" spans="1:10">
      <c r="A3041" t="s">
        <v>833</v>
      </c>
      <c r="B3041" t="str">
        <f t="shared" si="196"/>
        <v>ES</v>
      </c>
      <c r="C3041" t="str">
        <f t="shared" si="197"/>
        <v>044</v>
      </c>
      <c r="D3041" t="str">
        <f t="shared" si="198"/>
        <v>1091</v>
      </c>
      <c r="E3041" t="str">
        <f t="shared" si="199"/>
        <v>N</v>
      </c>
      <c r="F3041" t="s">
        <v>7783</v>
      </c>
      <c r="G3041" t="s">
        <v>7784</v>
      </c>
      <c r="H3041" t="s">
        <v>9389</v>
      </c>
      <c r="J30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3042" spans="1:10">
      <c r="A3042" t="s">
        <v>724</v>
      </c>
      <c r="B3042" t="str">
        <f t="shared" si="196"/>
        <v>GB</v>
      </c>
      <c r="C3042" t="str">
        <f t="shared" si="197"/>
        <v>027</v>
      </c>
      <c r="D3042" t="str">
        <f t="shared" si="198"/>
        <v>7711</v>
      </c>
      <c r="E3042" t="str">
        <f t="shared" si="199"/>
        <v>N</v>
      </c>
      <c r="F3042" t="s">
        <v>7783</v>
      </c>
      <c r="G3042" t="s">
        <v>7784</v>
      </c>
      <c r="H3042" t="s">
        <v>9389</v>
      </c>
      <c r="J30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3043" spans="1:10">
      <c r="A3043" t="s">
        <v>626</v>
      </c>
      <c r="B3043" t="str">
        <f t="shared" si="196"/>
        <v>IL</v>
      </c>
      <c r="C3043" t="str">
        <f t="shared" si="197"/>
        <v>014</v>
      </c>
      <c r="D3043" t="str">
        <f t="shared" si="198"/>
        <v>1925</v>
      </c>
      <c r="E3043" t="str">
        <f t="shared" si="199"/>
        <v>N</v>
      </c>
      <c r="F3043" t="s">
        <v>7783</v>
      </c>
      <c r="G3043" t="s">
        <v>7784</v>
      </c>
      <c r="H3043" t="s">
        <v>9389</v>
      </c>
      <c r="J30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3044" spans="1:10">
      <c r="A3044" t="s">
        <v>737</v>
      </c>
      <c r="B3044" t="str">
        <f t="shared" si="196"/>
        <v>GB</v>
      </c>
      <c r="C3044" t="str">
        <f t="shared" si="197"/>
        <v>024</v>
      </c>
      <c r="D3044" t="str">
        <f t="shared" si="198"/>
        <v>7419</v>
      </c>
      <c r="E3044" t="str">
        <f t="shared" si="199"/>
        <v>N</v>
      </c>
      <c r="F3044" t="s">
        <v>7783</v>
      </c>
      <c r="G3044" t="s">
        <v>7784</v>
      </c>
      <c r="H3044" t="s">
        <v>9390</v>
      </c>
      <c r="J30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045" spans="1:10">
      <c r="A3045" t="s">
        <v>495</v>
      </c>
      <c r="B3045" t="str">
        <f t="shared" si="196"/>
        <v>GB</v>
      </c>
      <c r="C3045" t="str">
        <f t="shared" si="197"/>
        <v>029</v>
      </c>
      <c r="D3045" t="str">
        <f t="shared" si="198"/>
        <v>7907</v>
      </c>
      <c r="E3045" t="str">
        <f t="shared" si="199"/>
        <v>N</v>
      </c>
      <c r="F3045" t="s">
        <v>7789</v>
      </c>
      <c r="G3045" t="s">
        <v>7790</v>
      </c>
      <c r="H3045" t="s">
        <v>9390</v>
      </c>
      <c r="J30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46" spans="1:10">
      <c r="A3046" t="s">
        <v>648</v>
      </c>
      <c r="B3046" t="str">
        <f t="shared" si="196"/>
        <v>US</v>
      </c>
      <c r="C3046" t="str">
        <f t="shared" si="197"/>
        <v>032</v>
      </c>
      <c r="D3046" t="str">
        <f t="shared" si="198"/>
        <v>7027</v>
      </c>
      <c r="E3046" t="str">
        <f t="shared" si="199"/>
        <v>N</v>
      </c>
      <c r="F3046" t="s">
        <v>7791</v>
      </c>
      <c r="G3046" t="s">
        <v>7792</v>
      </c>
      <c r="H3046" t="s">
        <v>9390</v>
      </c>
      <c r="J30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47" spans="1:10">
      <c r="A3047" t="s">
        <v>2628</v>
      </c>
      <c r="B3047" t="str">
        <f t="shared" si="196"/>
        <v>US</v>
      </c>
      <c r="C3047" t="str">
        <f t="shared" si="197"/>
        <v>153</v>
      </c>
      <c r="D3047" t="str">
        <f t="shared" si="198"/>
        <v>1342</v>
      </c>
      <c r="E3047" t="str">
        <f t="shared" si="199"/>
        <v>N</v>
      </c>
      <c r="F3047" t="s">
        <v>7783</v>
      </c>
      <c r="G3047" t="s">
        <v>7784</v>
      </c>
      <c r="H3047" t="s">
        <v>9390</v>
      </c>
      <c r="J30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48" spans="1:10">
      <c r="A3048" t="s">
        <v>625</v>
      </c>
      <c r="B3048" t="str">
        <f t="shared" si="196"/>
        <v>IL</v>
      </c>
      <c r="C3048" t="str">
        <f t="shared" si="197"/>
        <v>014</v>
      </c>
      <c r="D3048" t="str">
        <f t="shared" si="198"/>
        <v>1924</v>
      </c>
      <c r="E3048" t="str">
        <f t="shared" si="199"/>
        <v>N</v>
      </c>
      <c r="F3048" t="s">
        <v>7791</v>
      </c>
      <c r="G3048" t="s">
        <v>7792</v>
      </c>
      <c r="H3048" t="s">
        <v>9391</v>
      </c>
      <c r="J30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49" spans="1:10">
      <c r="A3049" t="s">
        <v>585</v>
      </c>
      <c r="B3049" t="str">
        <f t="shared" si="196"/>
        <v>GB</v>
      </c>
      <c r="C3049" t="str">
        <f t="shared" si="197"/>
        <v>025</v>
      </c>
      <c r="D3049" t="str">
        <f t="shared" si="198"/>
        <v>7516</v>
      </c>
      <c r="E3049" t="str">
        <f t="shared" si="199"/>
        <v>N</v>
      </c>
      <c r="F3049" t="s">
        <v>7791</v>
      </c>
      <c r="G3049" t="s">
        <v>7792</v>
      </c>
      <c r="H3049" t="s">
        <v>9392</v>
      </c>
      <c r="J30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OH2023_030</v>
      </c>
    </row>
    <row r="3050" spans="1:10">
      <c r="A3050" t="s">
        <v>616</v>
      </c>
      <c r="B3050" t="str">
        <f t="shared" si="196"/>
        <v>GB</v>
      </c>
      <c r="C3050" t="str">
        <f t="shared" si="197"/>
        <v>025</v>
      </c>
      <c r="D3050" t="str">
        <f t="shared" si="198"/>
        <v>7514</v>
      </c>
      <c r="E3050" t="str">
        <f t="shared" si="199"/>
        <v>N</v>
      </c>
      <c r="F3050" t="s">
        <v>7789</v>
      </c>
      <c r="G3050" t="s">
        <v>7790</v>
      </c>
      <c r="H3050" t="s">
        <v>9393</v>
      </c>
      <c r="J30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51" spans="1:10">
      <c r="A3051" t="s">
        <v>1749</v>
      </c>
      <c r="B3051" t="str">
        <f t="shared" si="196"/>
        <v>GB</v>
      </c>
      <c r="C3051" t="str">
        <f t="shared" si="197"/>
        <v>025</v>
      </c>
      <c r="D3051" t="str">
        <f t="shared" si="198"/>
        <v>8515</v>
      </c>
      <c r="E3051" t="str">
        <f t="shared" si="199"/>
        <v>M</v>
      </c>
      <c r="F3051" t="s">
        <v>7789</v>
      </c>
      <c r="G3051" t="s">
        <v>7790</v>
      </c>
      <c r="H3051" t="s">
        <v>9393</v>
      </c>
      <c r="J30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52" spans="1:10">
      <c r="A3052" t="s">
        <v>488</v>
      </c>
      <c r="B3052" t="str">
        <f t="shared" si="196"/>
        <v>GB</v>
      </c>
      <c r="C3052" t="str">
        <f t="shared" si="197"/>
        <v>027</v>
      </c>
      <c r="D3052" t="str">
        <f t="shared" si="198"/>
        <v>7702</v>
      </c>
      <c r="E3052" t="str">
        <f t="shared" si="199"/>
        <v>N</v>
      </c>
      <c r="F3052" t="s">
        <v>7789</v>
      </c>
      <c r="G3052" t="s">
        <v>7790</v>
      </c>
      <c r="H3052" t="s">
        <v>9393</v>
      </c>
      <c r="J30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53" spans="1:10">
      <c r="A3053" t="s">
        <v>1041</v>
      </c>
      <c r="B3053" t="str">
        <f t="shared" si="196"/>
        <v>GB</v>
      </c>
      <c r="C3053" t="str">
        <f t="shared" si="197"/>
        <v>029</v>
      </c>
      <c r="D3053" t="str">
        <f t="shared" si="198"/>
        <v>7911</v>
      </c>
      <c r="E3053" t="str">
        <f t="shared" si="199"/>
        <v>N</v>
      </c>
      <c r="F3053" t="s">
        <v>7789</v>
      </c>
      <c r="G3053" t="s">
        <v>7790</v>
      </c>
      <c r="H3053" t="s">
        <v>9393</v>
      </c>
      <c r="J30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54" spans="1:10">
      <c r="A3054" t="s">
        <v>509</v>
      </c>
      <c r="B3054" t="str">
        <f t="shared" si="196"/>
        <v>US</v>
      </c>
      <c r="C3054" t="str">
        <f t="shared" si="197"/>
        <v>034</v>
      </c>
      <c r="D3054" t="str">
        <f t="shared" si="198"/>
        <v>8004</v>
      </c>
      <c r="E3054" t="str">
        <f t="shared" si="199"/>
        <v>N</v>
      </c>
      <c r="F3054" t="s">
        <v>7789</v>
      </c>
      <c r="G3054" t="s">
        <v>7790</v>
      </c>
      <c r="H3054" t="s">
        <v>9394</v>
      </c>
      <c r="J30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55" spans="1:10">
      <c r="A3055" t="s">
        <v>1739</v>
      </c>
      <c r="B3055" t="str">
        <f t="shared" si="196"/>
        <v>US</v>
      </c>
      <c r="C3055" t="str">
        <f t="shared" si="197"/>
        <v>035</v>
      </c>
      <c r="D3055" t="str">
        <f t="shared" si="198"/>
        <v>5105</v>
      </c>
      <c r="E3055" t="str">
        <f t="shared" si="199"/>
        <v>M</v>
      </c>
      <c r="F3055" t="s">
        <v>7791</v>
      </c>
      <c r="G3055" t="s">
        <v>7792</v>
      </c>
      <c r="H3055" t="s">
        <v>9394</v>
      </c>
      <c r="J30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56" spans="1:10">
      <c r="A3056" t="s">
        <v>725</v>
      </c>
      <c r="B3056" t="str">
        <f t="shared" si="196"/>
        <v>GB</v>
      </c>
      <c r="C3056" t="str">
        <f t="shared" si="197"/>
        <v>027</v>
      </c>
      <c r="D3056" t="str">
        <f t="shared" si="198"/>
        <v>7712</v>
      </c>
      <c r="E3056" t="str">
        <f t="shared" si="199"/>
        <v>N</v>
      </c>
      <c r="F3056" t="s">
        <v>7783</v>
      </c>
      <c r="G3056" t="s">
        <v>7784</v>
      </c>
      <c r="H3056" t="s">
        <v>9395</v>
      </c>
      <c r="J30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3057" spans="1:10">
      <c r="A3057" t="s">
        <v>603</v>
      </c>
      <c r="B3057" s="23" t="str">
        <f t="shared" si="196"/>
        <v>IL</v>
      </c>
      <c r="C3057" s="23" t="str">
        <f t="shared" si="197"/>
        <v>013</v>
      </c>
      <c r="D3057" s="23" t="str">
        <f t="shared" si="198"/>
        <v>1824</v>
      </c>
      <c r="E3057" s="23" t="str">
        <f t="shared" si="199"/>
        <v>N</v>
      </c>
      <c r="F3057" t="s">
        <v>7789</v>
      </c>
      <c r="G3057" t="s">
        <v>8938</v>
      </c>
      <c r="H3057" t="s">
        <v>9395</v>
      </c>
      <c r="J30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58" spans="1:10">
      <c r="A3058" t="s">
        <v>2541</v>
      </c>
      <c r="B3058" t="str">
        <f t="shared" si="196"/>
        <v>US</v>
      </c>
      <c r="C3058" t="str">
        <f t="shared" si="197"/>
        <v>153</v>
      </c>
      <c r="D3058" t="str">
        <f t="shared" si="198"/>
        <v>2336</v>
      </c>
      <c r="E3058" t="str">
        <f t="shared" si="199"/>
        <v>M</v>
      </c>
      <c r="F3058" t="s">
        <v>7783</v>
      </c>
      <c r="G3058" t="s">
        <v>7784</v>
      </c>
      <c r="H3058" t="s">
        <v>9395</v>
      </c>
      <c r="J30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59" spans="1:10">
      <c r="A3059" t="s">
        <v>704</v>
      </c>
      <c r="B3059" t="str">
        <f t="shared" si="196"/>
        <v>GB</v>
      </c>
      <c r="C3059" t="str">
        <f t="shared" si="197"/>
        <v>021</v>
      </c>
      <c r="D3059" t="str">
        <f t="shared" si="198"/>
        <v>7114</v>
      </c>
      <c r="E3059" t="str">
        <f t="shared" si="199"/>
        <v>N</v>
      </c>
      <c r="F3059" t="s">
        <v>7783</v>
      </c>
      <c r="G3059" t="s">
        <v>7784</v>
      </c>
      <c r="H3059" t="s">
        <v>9396</v>
      </c>
      <c r="J30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OH2023_024</v>
      </c>
    </row>
    <row r="3060" spans="1:10">
      <c r="A3060" t="s">
        <v>654</v>
      </c>
      <c r="B3060" t="str">
        <f t="shared" si="196"/>
        <v>GB</v>
      </c>
      <c r="C3060" t="str">
        <f t="shared" si="197"/>
        <v>025</v>
      </c>
      <c r="D3060" t="str">
        <f t="shared" si="198"/>
        <v>7518</v>
      </c>
      <c r="E3060" t="str">
        <f t="shared" si="199"/>
        <v>N</v>
      </c>
      <c r="F3060" t="s">
        <v>7783</v>
      </c>
      <c r="G3060" t="s">
        <v>7784</v>
      </c>
      <c r="H3060" t="s">
        <v>9397</v>
      </c>
      <c r="J30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OH2023_023</v>
      </c>
    </row>
    <row r="3061" spans="1:10">
      <c r="A3061" t="s">
        <v>962</v>
      </c>
      <c r="B3061" t="str">
        <f t="shared" si="196"/>
        <v>GB</v>
      </c>
      <c r="C3061" t="str">
        <f t="shared" si="197"/>
        <v>025</v>
      </c>
      <c r="D3061" t="str">
        <f t="shared" si="198"/>
        <v>8510</v>
      </c>
      <c r="E3061" t="str">
        <f t="shared" si="199"/>
        <v>M</v>
      </c>
      <c r="F3061" t="s">
        <v>7789</v>
      </c>
      <c r="G3061" t="s">
        <v>7790</v>
      </c>
      <c r="H3061" t="s">
        <v>9397</v>
      </c>
      <c r="J30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62" spans="1:10">
      <c r="A3062" t="s">
        <v>1044</v>
      </c>
      <c r="B3062" t="str">
        <f t="shared" si="196"/>
        <v>GB</v>
      </c>
      <c r="C3062" t="str">
        <f t="shared" si="197"/>
        <v>029</v>
      </c>
      <c r="D3062" t="str">
        <f t="shared" si="198"/>
        <v>7914</v>
      </c>
      <c r="E3062" t="str">
        <f t="shared" si="199"/>
        <v>N</v>
      </c>
      <c r="F3062" t="s">
        <v>7791</v>
      </c>
      <c r="G3062" t="s">
        <v>7792</v>
      </c>
      <c r="H3062" t="s">
        <v>9398</v>
      </c>
      <c r="J30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63" spans="1:10">
      <c r="A3063" t="s">
        <v>1645</v>
      </c>
      <c r="B3063" t="str">
        <f t="shared" si="196"/>
        <v>US</v>
      </c>
      <c r="C3063" t="str">
        <f t="shared" si="197"/>
        <v>031</v>
      </c>
      <c r="D3063" t="str">
        <f t="shared" si="198"/>
        <v>6201</v>
      </c>
      <c r="E3063" t="str">
        <f t="shared" si="199"/>
        <v>S</v>
      </c>
      <c r="F3063" t="s">
        <v>7783</v>
      </c>
      <c r="G3063" t="s">
        <v>7784</v>
      </c>
      <c r="H3063" t="s">
        <v>9398</v>
      </c>
      <c r="J30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64" spans="1:10">
      <c r="A3064" t="s">
        <v>1731</v>
      </c>
      <c r="B3064" t="str">
        <f t="shared" si="196"/>
        <v>US</v>
      </c>
      <c r="C3064" t="str">
        <f t="shared" si="197"/>
        <v>036</v>
      </c>
      <c r="D3064" t="str">
        <f t="shared" si="198"/>
        <v>3025</v>
      </c>
      <c r="E3064" t="str">
        <f t="shared" si="199"/>
        <v>S</v>
      </c>
      <c r="F3064" t="s">
        <v>7791</v>
      </c>
      <c r="G3064" t="s">
        <v>7792</v>
      </c>
      <c r="H3064" t="s">
        <v>9398</v>
      </c>
      <c r="J30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65" spans="1:10">
      <c r="A3065" t="s">
        <v>553</v>
      </c>
      <c r="B3065" t="str">
        <f t="shared" si="196"/>
        <v>US</v>
      </c>
      <c r="C3065" t="str">
        <f t="shared" si="197"/>
        <v>153</v>
      </c>
      <c r="D3065" t="str">
        <f t="shared" si="198"/>
        <v>1341</v>
      </c>
      <c r="E3065" t="str">
        <f t="shared" si="199"/>
        <v>N</v>
      </c>
      <c r="F3065" t="s">
        <v>7791</v>
      </c>
      <c r="G3065" t="s">
        <v>7792</v>
      </c>
      <c r="H3065" t="s">
        <v>9398</v>
      </c>
      <c r="J30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66" spans="1:10">
      <c r="A3066" t="s">
        <v>728</v>
      </c>
      <c r="B3066" t="str">
        <f t="shared" si="196"/>
        <v>GB</v>
      </c>
      <c r="C3066" t="str">
        <f t="shared" si="197"/>
        <v>027</v>
      </c>
      <c r="D3066" t="str">
        <f t="shared" si="198"/>
        <v>7713</v>
      </c>
      <c r="E3066" t="str">
        <f t="shared" si="199"/>
        <v>N</v>
      </c>
      <c r="F3066" t="s">
        <v>7783</v>
      </c>
      <c r="G3066" t="s">
        <v>7784</v>
      </c>
      <c r="H3066" t="s">
        <v>9399</v>
      </c>
      <c r="J30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OH2023_026</v>
      </c>
    </row>
    <row r="3067" spans="1:10">
      <c r="A3067" t="s">
        <v>1042</v>
      </c>
      <c r="B3067" t="str">
        <f t="shared" si="196"/>
        <v>GB</v>
      </c>
      <c r="C3067" t="str">
        <f t="shared" si="197"/>
        <v>029</v>
      </c>
      <c r="D3067" t="str">
        <f t="shared" si="198"/>
        <v>7912</v>
      </c>
      <c r="E3067" t="str">
        <f t="shared" si="199"/>
        <v>N</v>
      </c>
      <c r="F3067" t="s">
        <v>7789</v>
      </c>
      <c r="G3067" t="s">
        <v>7790</v>
      </c>
      <c r="H3067" t="s">
        <v>9399</v>
      </c>
      <c r="J30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68" spans="1:10">
      <c r="A3068" t="s">
        <v>623</v>
      </c>
      <c r="B3068" t="str">
        <f t="shared" si="196"/>
        <v>IL</v>
      </c>
      <c r="C3068" t="str">
        <f t="shared" si="197"/>
        <v>013</v>
      </c>
      <c r="D3068" t="str">
        <f t="shared" si="198"/>
        <v>1828</v>
      </c>
      <c r="E3068" t="str">
        <f t="shared" si="199"/>
        <v>N</v>
      </c>
      <c r="F3068" t="s">
        <v>7791</v>
      </c>
      <c r="G3068" t="s">
        <v>7792</v>
      </c>
      <c r="H3068" t="s">
        <v>9399</v>
      </c>
      <c r="J30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69" spans="1:10">
      <c r="A3069" t="s">
        <v>1741</v>
      </c>
      <c r="B3069" t="str">
        <f t="shared" si="196"/>
        <v>US</v>
      </c>
      <c r="C3069" t="str">
        <f t="shared" si="197"/>
        <v>035</v>
      </c>
      <c r="D3069" t="str">
        <f t="shared" si="198"/>
        <v>5106</v>
      </c>
      <c r="E3069" t="str">
        <f t="shared" si="199"/>
        <v>M</v>
      </c>
      <c r="F3069" t="s">
        <v>7791</v>
      </c>
      <c r="G3069" t="s">
        <v>7792</v>
      </c>
      <c r="H3069" t="s">
        <v>9399</v>
      </c>
      <c r="J30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70" spans="1:10">
      <c r="A3070" t="s">
        <v>2629</v>
      </c>
      <c r="B3070" t="str">
        <f t="shared" si="196"/>
        <v>US</v>
      </c>
      <c r="C3070" t="str">
        <f t="shared" si="197"/>
        <v>153</v>
      </c>
      <c r="D3070" t="str">
        <f t="shared" si="198"/>
        <v>1343</v>
      </c>
      <c r="E3070" t="str">
        <f t="shared" si="199"/>
        <v>N</v>
      </c>
      <c r="F3070" t="s">
        <v>7783</v>
      </c>
      <c r="G3070" t="s">
        <v>7784</v>
      </c>
      <c r="H3070" t="s">
        <v>9399</v>
      </c>
      <c r="J30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71" spans="1:10">
      <c r="A3071" t="s">
        <v>703</v>
      </c>
      <c r="B3071" t="str">
        <f t="shared" si="196"/>
        <v>GB</v>
      </c>
      <c r="C3071" t="str">
        <f t="shared" si="197"/>
        <v>021</v>
      </c>
      <c r="D3071" t="str">
        <f t="shared" si="198"/>
        <v>7113</v>
      </c>
      <c r="E3071" t="str">
        <f t="shared" si="199"/>
        <v>N</v>
      </c>
      <c r="F3071" t="s">
        <v>7791</v>
      </c>
      <c r="G3071" t="s">
        <v>7792</v>
      </c>
      <c r="H3071" t="s">
        <v>9400</v>
      </c>
      <c r="J30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72" spans="1:10">
      <c r="A3072" t="s">
        <v>420</v>
      </c>
      <c r="B3072" t="str">
        <f t="shared" si="196"/>
        <v>IL</v>
      </c>
      <c r="C3072" t="str">
        <f t="shared" si="197"/>
        <v>014</v>
      </c>
      <c r="D3072" t="str">
        <f t="shared" si="198"/>
        <v>1913</v>
      </c>
      <c r="E3072" t="str">
        <f t="shared" si="199"/>
        <v>N</v>
      </c>
      <c r="F3072" t="s">
        <v>7789</v>
      </c>
      <c r="G3072" t="s">
        <v>7790</v>
      </c>
      <c r="H3072" t="s">
        <v>9400</v>
      </c>
      <c r="J30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73" spans="1:10">
      <c r="A3073" t="s">
        <v>624</v>
      </c>
      <c r="B3073" t="str">
        <f t="shared" si="196"/>
        <v>IL</v>
      </c>
      <c r="C3073" t="str">
        <f t="shared" si="197"/>
        <v>014</v>
      </c>
      <c r="D3073" t="str">
        <f t="shared" si="198"/>
        <v>1923</v>
      </c>
      <c r="E3073" t="str">
        <f t="shared" si="199"/>
        <v>N</v>
      </c>
      <c r="F3073" t="s">
        <v>7791</v>
      </c>
      <c r="G3073" t="s">
        <v>7792</v>
      </c>
      <c r="H3073" t="s">
        <v>9400</v>
      </c>
      <c r="J30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74" spans="1:10">
      <c r="A3074" t="s">
        <v>642</v>
      </c>
      <c r="B3074" t="str">
        <f t="shared" si="196"/>
        <v>IL</v>
      </c>
      <c r="C3074" t="str">
        <f t="shared" si="197"/>
        <v>016</v>
      </c>
      <c r="D3074" t="str">
        <f t="shared" si="198"/>
        <v>1125</v>
      </c>
      <c r="E3074" t="str">
        <f t="shared" si="199"/>
        <v>N</v>
      </c>
      <c r="F3074" t="s">
        <v>7791</v>
      </c>
      <c r="G3074" t="s">
        <v>7792</v>
      </c>
      <c r="H3074" t="s">
        <v>9400</v>
      </c>
      <c r="J30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75" spans="1:10">
      <c r="A3075" t="s">
        <v>642</v>
      </c>
      <c r="B3075" s="23" t="str">
        <f t="shared" si="196"/>
        <v>IL</v>
      </c>
      <c r="C3075" s="23" t="str">
        <f t="shared" si="197"/>
        <v>016</v>
      </c>
      <c r="D3075" s="23" t="str">
        <f t="shared" si="198"/>
        <v>1125</v>
      </c>
      <c r="E3075" s="23" t="str">
        <f t="shared" si="199"/>
        <v>N</v>
      </c>
      <c r="F3075" t="s">
        <v>7789</v>
      </c>
      <c r="G3075" t="s">
        <v>8938</v>
      </c>
      <c r="H3075" t="s">
        <v>9400</v>
      </c>
      <c r="J30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76" spans="1:10">
      <c r="A3076" t="s">
        <v>1681</v>
      </c>
      <c r="B3076" t="str">
        <f t="shared" si="196"/>
        <v>US</v>
      </c>
      <c r="C3076" t="str">
        <f t="shared" si="197"/>
        <v>032</v>
      </c>
      <c r="D3076" t="str">
        <f t="shared" si="198"/>
        <v>7137</v>
      </c>
      <c r="E3076" t="str">
        <f t="shared" si="199"/>
        <v>M</v>
      </c>
      <c r="F3076" t="s">
        <v>7791</v>
      </c>
      <c r="G3076" t="s">
        <v>7792</v>
      </c>
      <c r="H3076" t="s">
        <v>9400</v>
      </c>
      <c r="J30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77" spans="1:10">
      <c r="A3077" t="s">
        <v>1785</v>
      </c>
      <c r="B3077" t="str">
        <f t="shared" si="196"/>
        <v>US</v>
      </c>
      <c r="C3077" t="str">
        <f t="shared" si="197"/>
        <v>032</v>
      </c>
      <c r="D3077" t="str">
        <f t="shared" si="198"/>
        <v>7138</v>
      </c>
      <c r="E3077" t="str">
        <f t="shared" si="199"/>
        <v>M</v>
      </c>
      <c r="F3077" t="s">
        <v>7783</v>
      </c>
      <c r="G3077" t="s">
        <v>7784</v>
      </c>
      <c r="H3077" t="s">
        <v>9400</v>
      </c>
      <c r="J30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078" spans="1:10">
      <c r="A3078" t="s">
        <v>1786</v>
      </c>
      <c r="B3078" t="str">
        <f t="shared" si="196"/>
        <v>US</v>
      </c>
      <c r="C3078" t="str">
        <f t="shared" si="197"/>
        <v>032</v>
      </c>
      <c r="D3078" t="str">
        <f t="shared" si="198"/>
        <v>7139</v>
      </c>
      <c r="E3078" t="str">
        <f t="shared" si="199"/>
        <v>M</v>
      </c>
      <c r="F3078" t="s">
        <v>7783</v>
      </c>
      <c r="G3078" t="s">
        <v>7784</v>
      </c>
      <c r="H3078" t="s">
        <v>9400</v>
      </c>
      <c r="J30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079" spans="1:10">
      <c r="A3079" t="s">
        <v>1769</v>
      </c>
      <c r="B3079" t="str">
        <f t="shared" si="196"/>
        <v>US</v>
      </c>
      <c r="C3079" t="str">
        <f t="shared" si="197"/>
        <v>035</v>
      </c>
      <c r="D3079" t="str">
        <f t="shared" si="198"/>
        <v>5107</v>
      </c>
      <c r="E3079" t="str">
        <f t="shared" si="199"/>
        <v>M</v>
      </c>
      <c r="F3079" t="s">
        <v>7783</v>
      </c>
      <c r="G3079" t="s">
        <v>7784</v>
      </c>
      <c r="H3079" t="s">
        <v>9400</v>
      </c>
      <c r="J30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3080" spans="1:10">
      <c r="A3080" t="s">
        <v>224</v>
      </c>
      <c r="B3080" t="str">
        <f t="shared" si="196"/>
        <v>GB</v>
      </c>
      <c r="C3080" t="str">
        <f t="shared" si="197"/>
        <v>023</v>
      </c>
      <c r="D3080" t="str">
        <f t="shared" si="198"/>
        <v>7302</v>
      </c>
      <c r="E3080" t="str">
        <f t="shared" si="199"/>
        <v>N</v>
      </c>
      <c r="F3080" t="s">
        <v>7789</v>
      </c>
      <c r="G3080" t="s">
        <v>7790</v>
      </c>
      <c r="H3080" t="s">
        <v>9401</v>
      </c>
      <c r="J30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81" spans="1:10">
      <c r="A3081" t="s">
        <v>1734</v>
      </c>
      <c r="B3081" t="str">
        <f t="shared" si="196"/>
        <v>GB</v>
      </c>
      <c r="C3081" t="str">
        <f t="shared" si="197"/>
        <v>025</v>
      </c>
      <c r="D3081" t="str">
        <f t="shared" si="198"/>
        <v>8520</v>
      </c>
      <c r="E3081" t="str">
        <f t="shared" si="199"/>
        <v>M</v>
      </c>
      <c r="F3081" t="s">
        <v>7791</v>
      </c>
      <c r="G3081" t="s">
        <v>7792</v>
      </c>
      <c r="H3081" t="s">
        <v>9401</v>
      </c>
      <c r="J30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82" spans="1:10">
      <c r="A3082" t="s">
        <v>736</v>
      </c>
      <c r="B3082" t="str">
        <f t="shared" si="196"/>
        <v>GB</v>
      </c>
      <c r="C3082" t="str">
        <f t="shared" si="197"/>
        <v>024</v>
      </c>
      <c r="D3082" t="str">
        <f t="shared" si="198"/>
        <v>7418</v>
      </c>
      <c r="E3082" t="str">
        <f t="shared" si="199"/>
        <v>N</v>
      </c>
      <c r="F3082" t="s">
        <v>7791</v>
      </c>
      <c r="G3082" t="s">
        <v>7792</v>
      </c>
      <c r="H3082" t="s">
        <v>9402</v>
      </c>
      <c r="J30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83" spans="1:10">
      <c r="A3083" t="s">
        <v>493</v>
      </c>
      <c r="B3083" t="str">
        <f t="shared" si="196"/>
        <v>GB</v>
      </c>
      <c r="C3083" t="str">
        <f t="shared" si="197"/>
        <v>029</v>
      </c>
      <c r="D3083" t="str">
        <f t="shared" si="198"/>
        <v>7901</v>
      </c>
      <c r="E3083" t="str">
        <f t="shared" si="199"/>
        <v>N</v>
      </c>
      <c r="F3083" t="s">
        <v>7789</v>
      </c>
      <c r="G3083" t="s">
        <v>7790</v>
      </c>
      <c r="H3083" t="s">
        <v>9403</v>
      </c>
      <c r="J30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84" spans="1:10">
      <c r="A3084" t="s">
        <v>416</v>
      </c>
      <c r="B3084" t="str">
        <f t="shared" si="196"/>
        <v>GB</v>
      </c>
      <c r="C3084" t="str">
        <f t="shared" si="197"/>
        <v>029</v>
      </c>
      <c r="D3084" t="str">
        <f t="shared" si="198"/>
        <v>7904</v>
      </c>
      <c r="E3084" t="str">
        <f t="shared" si="199"/>
        <v>N</v>
      </c>
      <c r="F3084" t="s">
        <v>7789</v>
      </c>
      <c r="G3084" t="s">
        <v>7790</v>
      </c>
      <c r="H3084" t="s">
        <v>9403</v>
      </c>
      <c r="J30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85" spans="1:10">
      <c r="A3085" t="s">
        <v>1686</v>
      </c>
      <c r="B3085" t="str">
        <f t="shared" si="196"/>
        <v>US</v>
      </c>
      <c r="C3085" t="str">
        <f t="shared" si="197"/>
        <v>035</v>
      </c>
      <c r="D3085" t="str">
        <f t="shared" si="198"/>
        <v>5100</v>
      </c>
      <c r="E3085" t="str">
        <f t="shared" si="199"/>
        <v>M</v>
      </c>
      <c r="F3085" t="s">
        <v>7789</v>
      </c>
      <c r="G3085" t="s">
        <v>7790</v>
      </c>
      <c r="H3085" t="s">
        <v>9404</v>
      </c>
      <c r="J30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86" spans="1:10">
      <c r="A3086" t="s">
        <v>833</v>
      </c>
      <c r="B3086" t="str">
        <f t="shared" si="196"/>
        <v>ES</v>
      </c>
      <c r="C3086" t="str">
        <f t="shared" si="197"/>
        <v>044</v>
      </c>
      <c r="D3086" t="str">
        <f t="shared" si="198"/>
        <v>1091</v>
      </c>
      <c r="E3086" t="str">
        <f t="shared" si="199"/>
        <v>N</v>
      </c>
      <c r="F3086" t="s">
        <v>7791</v>
      </c>
      <c r="G3086" t="s">
        <v>7792</v>
      </c>
      <c r="H3086" t="s">
        <v>9405</v>
      </c>
      <c r="J30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87" spans="1:10">
      <c r="A3087" t="s">
        <v>737</v>
      </c>
      <c r="B3087" t="str">
        <f t="shared" si="196"/>
        <v>GB</v>
      </c>
      <c r="C3087" t="str">
        <f t="shared" si="197"/>
        <v>024</v>
      </c>
      <c r="D3087" t="str">
        <f t="shared" si="198"/>
        <v>7419</v>
      </c>
      <c r="E3087" t="str">
        <f t="shared" si="199"/>
        <v>N</v>
      </c>
      <c r="F3087" t="s">
        <v>7791</v>
      </c>
      <c r="G3087" t="s">
        <v>7792</v>
      </c>
      <c r="H3087" t="s">
        <v>9405</v>
      </c>
      <c r="J30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88" spans="1:10">
      <c r="A3088" t="s">
        <v>724</v>
      </c>
      <c r="B3088" t="str">
        <f t="shared" si="196"/>
        <v>GB</v>
      </c>
      <c r="C3088" t="str">
        <f t="shared" si="197"/>
        <v>027</v>
      </c>
      <c r="D3088" t="str">
        <f t="shared" si="198"/>
        <v>7711</v>
      </c>
      <c r="E3088" t="str">
        <f t="shared" si="199"/>
        <v>N</v>
      </c>
      <c r="F3088" t="s">
        <v>7791</v>
      </c>
      <c r="G3088" t="s">
        <v>7792</v>
      </c>
      <c r="H3088" t="s">
        <v>9405</v>
      </c>
      <c r="J30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089" spans="1:10">
      <c r="A3089" t="s">
        <v>494</v>
      </c>
      <c r="B3089" t="str">
        <f t="shared" si="196"/>
        <v>GB</v>
      </c>
      <c r="C3089" t="str">
        <f t="shared" si="197"/>
        <v>029</v>
      </c>
      <c r="D3089" t="str">
        <f t="shared" si="198"/>
        <v>7902</v>
      </c>
      <c r="E3089" t="str">
        <f t="shared" si="199"/>
        <v>N</v>
      </c>
      <c r="F3089" t="s">
        <v>7789</v>
      </c>
      <c r="G3089" t="s">
        <v>7790</v>
      </c>
      <c r="H3089" t="s">
        <v>9406</v>
      </c>
      <c r="J30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0" spans="1:10">
      <c r="A3090" t="s">
        <v>1781</v>
      </c>
      <c r="B3090" t="str">
        <f t="shared" si="196"/>
        <v>GB</v>
      </c>
      <c r="C3090" t="str">
        <f t="shared" si="197"/>
        <v>025</v>
      </c>
      <c r="D3090" t="str">
        <f t="shared" si="198"/>
        <v>8519</v>
      </c>
      <c r="E3090" t="str">
        <f t="shared" si="199"/>
        <v>M</v>
      </c>
      <c r="F3090" t="s">
        <v>7791</v>
      </c>
      <c r="G3090" t="s">
        <v>7792</v>
      </c>
      <c r="H3090" t="s">
        <v>9407</v>
      </c>
      <c r="J30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91" spans="1:10">
      <c r="A3091" t="s">
        <v>9408</v>
      </c>
      <c r="B3091" s="23" t="str">
        <f t="shared" si="196"/>
        <v>IL</v>
      </c>
      <c r="C3091" s="23" t="str">
        <f t="shared" si="197"/>
        <v>001</v>
      </c>
      <c r="D3091" s="23" t="str">
        <f t="shared" si="198"/>
        <v>1012</v>
      </c>
      <c r="E3091" s="23" t="str">
        <f t="shared" si="199"/>
        <v>N</v>
      </c>
      <c r="F3091" t="s">
        <v>7783</v>
      </c>
      <c r="G3091" t="s">
        <v>7784</v>
      </c>
      <c r="H3091" t="s">
        <v>9407</v>
      </c>
      <c r="J30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92" spans="1:10">
      <c r="A3092" t="s">
        <v>421</v>
      </c>
      <c r="B3092" t="str">
        <f t="shared" si="196"/>
        <v>US</v>
      </c>
      <c r="C3092" t="str">
        <f t="shared" si="197"/>
        <v>034</v>
      </c>
      <c r="D3092" t="str">
        <f t="shared" si="198"/>
        <v>8002</v>
      </c>
      <c r="E3092" t="str">
        <f t="shared" si="199"/>
        <v>N</v>
      </c>
      <c r="F3092" t="s">
        <v>7789</v>
      </c>
      <c r="G3092" t="s">
        <v>7790</v>
      </c>
      <c r="H3092" t="s">
        <v>9407</v>
      </c>
      <c r="J30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3" spans="1:10">
      <c r="A3093" t="s">
        <v>510</v>
      </c>
      <c r="B3093" t="str">
        <f t="shared" si="196"/>
        <v>US</v>
      </c>
      <c r="C3093" t="str">
        <f t="shared" si="197"/>
        <v>034</v>
      </c>
      <c r="D3093" t="str">
        <f t="shared" si="198"/>
        <v>8005</v>
      </c>
      <c r="E3093" t="str">
        <f t="shared" si="199"/>
        <v>N</v>
      </c>
      <c r="F3093" t="s">
        <v>7789</v>
      </c>
      <c r="G3093" t="s">
        <v>7790</v>
      </c>
      <c r="H3093" t="s">
        <v>9407</v>
      </c>
      <c r="J30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4" spans="1:10">
      <c r="A3094" t="s">
        <v>1743</v>
      </c>
      <c r="B3094" t="str">
        <f t="shared" si="196"/>
        <v>GB</v>
      </c>
      <c r="C3094" t="str">
        <f t="shared" si="197"/>
        <v>023</v>
      </c>
      <c r="D3094" t="str">
        <f t="shared" si="198"/>
        <v>8300</v>
      </c>
      <c r="E3094" t="str">
        <f t="shared" si="199"/>
        <v>M</v>
      </c>
      <c r="F3094" t="s">
        <v>7789</v>
      </c>
      <c r="G3094" t="s">
        <v>7790</v>
      </c>
      <c r="H3094" t="s">
        <v>9409</v>
      </c>
      <c r="J30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5" spans="1:10">
      <c r="A3095" t="s">
        <v>415</v>
      </c>
      <c r="B3095" t="str">
        <f t="shared" si="196"/>
        <v>GB</v>
      </c>
      <c r="C3095" t="str">
        <f t="shared" si="197"/>
        <v>029</v>
      </c>
      <c r="D3095" t="str">
        <f t="shared" si="198"/>
        <v>7900</v>
      </c>
      <c r="E3095" t="str">
        <f t="shared" si="199"/>
        <v>N</v>
      </c>
      <c r="F3095" t="s">
        <v>7789</v>
      </c>
      <c r="G3095" t="s">
        <v>7790</v>
      </c>
      <c r="H3095" t="s">
        <v>9409</v>
      </c>
      <c r="J30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6" spans="1:10">
      <c r="A3096" t="s">
        <v>739</v>
      </c>
      <c r="B3096" t="str">
        <f t="shared" si="196"/>
        <v>GB</v>
      </c>
      <c r="C3096" t="str">
        <f t="shared" si="197"/>
        <v>024</v>
      </c>
      <c r="D3096" t="str">
        <f t="shared" si="198"/>
        <v>7420</v>
      </c>
      <c r="E3096" t="str">
        <f t="shared" si="199"/>
        <v>N</v>
      </c>
      <c r="F3096" t="s">
        <v>7783</v>
      </c>
      <c r="G3096" t="s">
        <v>7784</v>
      </c>
      <c r="H3096" t="s">
        <v>9410</v>
      </c>
      <c r="J30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097" spans="1:10">
      <c r="A3097" t="s">
        <v>725</v>
      </c>
      <c r="B3097" t="str">
        <f t="shared" si="196"/>
        <v>GB</v>
      </c>
      <c r="C3097" t="str">
        <f t="shared" si="197"/>
        <v>027</v>
      </c>
      <c r="D3097" t="str">
        <f t="shared" si="198"/>
        <v>7712</v>
      </c>
      <c r="E3097" t="str">
        <f t="shared" si="199"/>
        <v>N</v>
      </c>
      <c r="F3097" t="s">
        <v>7791</v>
      </c>
      <c r="G3097" t="s">
        <v>7792</v>
      </c>
      <c r="H3097" t="s">
        <v>9411</v>
      </c>
      <c r="J30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098" spans="1:10">
      <c r="A3098" t="s">
        <v>1067</v>
      </c>
      <c r="B3098" s="23" t="str">
        <f t="shared" si="196"/>
        <v>IL</v>
      </c>
      <c r="C3098" s="23" t="str">
        <f t="shared" si="197"/>
        <v>001</v>
      </c>
      <c r="D3098" s="23" t="str">
        <f t="shared" si="198"/>
        <v>1007</v>
      </c>
      <c r="E3098" s="23" t="str">
        <f t="shared" si="199"/>
        <v>N</v>
      </c>
      <c r="F3098" t="s">
        <v>7789</v>
      </c>
      <c r="G3098" t="s">
        <v>8938</v>
      </c>
      <c r="H3098" t="s">
        <v>9411</v>
      </c>
      <c r="J30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099" spans="1:10">
      <c r="A3099" t="s">
        <v>2541</v>
      </c>
      <c r="B3099" t="str">
        <f t="shared" si="196"/>
        <v>US</v>
      </c>
      <c r="C3099" t="str">
        <f t="shared" si="197"/>
        <v>153</v>
      </c>
      <c r="D3099" t="str">
        <f t="shared" si="198"/>
        <v>2336</v>
      </c>
      <c r="E3099" t="str">
        <f t="shared" si="199"/>
        <v>M</v>
      </c>
      <c r="F3099" t="s">
        <v>7791</v>
      </c>
      <c r="G3099" t="s">
        <v>7792</v>
      </c>
      <c r="H3099" t="s">
        <v>9411</v>
      </c>
      <c r="J30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00" spans="1:10">
      <c r="A3100" t="s">
        <v>741</v>
      </c>
      <c r="B3100" t="str">
        <f t="shared" si="196"/>
        <v>GB</v>
      </c>
      <c r="C3100" t="str">
        <f t="shared" si="197"/>
        <v>024</v>
      </c>
      <c r="D3100" t="str">
        <f t="shared" si="198"/>
        <v>7421</v>
      </c>
      <c r="E3100" t="str">
        <f t="shared" si="199"/>
        <v>N</v>
      </c>
      <c r="F3100" t="s">
        <v>7783</v>
      </c>
      <c r="G3100" t="s">
        <v>7784</v>
      </c>
      <c r="H3100" t="s">
        <v>9412</v>
      </c>
      <c r="J31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101" spans="1:10">
      <c r="A3101" t="s">
        <v>1455</v>
      </c>
      <c r="B3101" t="str">
        <f t="shared" si="196"/>
        <v>GB</v>
      </c>
      <c r="C3101" t="str">
        <f t="shared" si="197"/>
        <v>025</v>
      </c>
      <c r="D3101" t="str">
        <f t="shared" si="198"/>
        <v>8516</v>
      </c>
      <c r="E3101" t="str">
        <f t="shared" si="199"/>
        <v>M</v>
      </c>
      <c r="F3101" t="s">
        <v>7789</v>
      </c>
      <c r="G3101" t="s">
        <v>7790</v>
      </c>
      <c r="H3101" t="s">
        <v>9412</v>
      </c>
      <c r="J31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02" spans="1:10">
      <c r="A3102" t="s">
        <v>614</v>
      </c>
      <c r="B3102" t="str">
        <f t="shared" si="196"/>
        <v>IL</v>
      </c>
      <c r="C3102" t="str">
        <f t="shared" si="197"/>
        <v>014</v>
      </c>
      <c r="D3102" t="str">
        <f t="shared" si="198"/>
        <v>1908</v>
      </c>
      <c r="E3102" t="str">
        <f t="shared" si="199"/>
        <v>N</v>
      </c>
      <c r="F3102" t="s">
        <v>7789</v>
      </c>
      <c r="G3102" t="s">
        <v>7790</v>
      </c>
      <c r="H3102" t="s">
        <v>9413</v>
      </c>
      <c r="J31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03" spans="1:10">
      <c r="A3103" t="s">
        <v>509</v>
      </c>
      <c r="B3103" t="str">
        <f t="shared" ref="B3103:B3166" si="200">LEFT(A3103,2)</f>
        <v>US</v>
      </c>
      <c r="C3103" t="str">
        <f t="shared" ref="C3103:C3166" si="201">MID(A3103,4,3)</f>
        <v>034</v>
      </c>
      <c r="D3103" t="str">
        <f t="shared" ref="D3103:D3166" si="202">MID(A3103,8,4)</f>
        <v>8004</v>
      </c>
      <c r="E3103" t="str">
        <f t="shared" ref="E3103:E3166" si="203">MID(A3103,13,1)</f>
        <v>N</v>
      </c>
      <c r="F3103" t="s">
        <v>7783</v>
      </c>
      <c r="G3103" t="s">
        <v>7784</v>
      </c>
      <c r="H3103" t="s">
        <v>9413</v>
      </c>
      <c r="J31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OH2023_015</v>
      </c>
    </row>
    <row r="3104" spans="1:10">
      <c r="A3104" t="s">
        <v>704</v>
      </c>
      <c r="B3104" t="str">
        <f t="shared" si="200"/>
        <v>GB</v>
      </c>
      <c r="C3104" t="str">
        <f t="shared" si="201"/>
        <v>021</v>
      </c>
      <c r="D3104" t="str">
        <f t="shared" si="202"/>
        <v>7114</v>
      </c>
      <c r="E3104" t="str">
        <f t="shared" si="203"/>
        <v>N</v>
      </c>
      <c r="F3104" t="s">
        <v>7791</v>
      </c>
      <c r="G3104" t="s">
        <v>7792</v>
      </c>
      <c r="H3104" t="s">
        <v>9414</v>
      </c>
      <c r="J31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05" spans="1:10">
      <c r="A3105" t="s">
        <v>1045</v>
      </c>
      <c r="B3105" t="str">
        <f t="shared" si="200"/>
        <v>GB</v>
      </c>
      <c r="C3105" t="str">
        <f t="shared" si="201"/>
        <v>029</v>
      </c>
      <c r="D3105" t="str">
        <f t="shared" si="202"/>
        <v>7915</v>
      </c>
      <c r="E3105" t="str">
        <f t="shared" si="203"/>
        <v>N</v>
      </c>
      <c r="F3105" t="s">
        <v>7783</v>
      </c>
      <c r="G3105" t="s">
        <v>7784</v>
      </c>
      <c r="H3105" t="s">
        <v>9414</v>
      </c>
      <c r="J31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06" spans="1:10">
      <c r="A3106" t="s">
        <v>1645</v>
      </c>
      <c r="B3106" t="str">
        <f t="shared" si="200"/>
        <v>US</v>
      </c>
      <c r="C3106" t="str">
        <f t="shared" si="201"/>
        <v>031</v>
      </c>
      <c r="D3106" t="str">
        <f t="shared" si="202"/>
        <v>6201</v>
      </c>
      <c r="E3106" t="str">
        <f t="shared" si="203"/>
        <v>S</v>
      </c>
      <c r="F3106" t="s">
        <v>7791</v>
      </c>
      <c r="G3106" t="s">
        <v>7792</v>
      </c>
      <c r="H3106" t="s">
        <v>9414</v>
      </c>
      <c r="J31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07" spans="1:10">
      <c r="A3107" t="s">
        <v>1770</v>
      </c>
      <c r="B3107" t="str">
        <f t="shared" si="200"/>
        <v>US</v>
      </c>
      <c r="C3107" t="str">
        <f t="shared" si="201"/>
        <v>035</v>
      </c>
      <c r="D3107" t="str">
        <f t="shared" si="202"/>
        <v>5108</v>
      </c>
      <c r="E3107" t="str">
        <f t="shared" si="203"/>
        <v>M</v>
      </c>
      <c r="F3107" t="s">
        <v>7783</v>
      </c>
      <c r="G3107" t="s">
        <v>7784</v>
      </c>
      <c r="H3107" t="s">
        <v>9414</v>
      </c>
      <c r="J31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3108" spans="1:10">
      <c r="A3108" t="s">
        <v>1772</v>
      </c>
      <c r="B3108" t="str">
        <f t="shared" si="200"/>
        <v>US</v>
      </c>
      <c r="C3108" t="str">
        <f t="shared" si="201"/>
        <v>035</v>
      </c>
      <c r="D3108" t="str">
        <f t="shared" si="202"/>
        <v>5109</v>
      </c>
      <c r="E3108" t="str">
        <f t="shared" si="203"/>
        <v>M</v>
      </c>
      <c r="F3108" t="s">
        <v>7783</v>
      </c>
      <c r="G3108" t="s">
        <v>7784</v>
      </c>
      <c r="H3108" t="s">
        <v>9414</v>
      </c>
      <c r="J31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OH2023_019</v>
      </c>
    </row>
    <row r="3109" spans="1:10">
      <c r="A3109" t="s">
        <v>728</v>
      </c>
      <c r="B3109" t="str">
        <f t="shared" si="200"/>
        <v>GB</v>
      </c>
      <c r="C3109" t="str">
        <f t="shared" si="201"/>
        <v>027</v>
      </c>
      <c r="D3109" t="str">
        <f t="shared" si="202"/>
        <v>7713</v>
      </c>
      <c r="E3109" t="str">
        <f t="shared" si="203"/>
        <v>N</v>
      </c>
      <c r="F3109" t="s">
        <v>7791</v>
      </c>
      <c r="G3109" t="s">
        <v>7792</v>
      </c>
      <c r="H3109" t="s">
        <v>9415</v>
      </c>
      <c r="J31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10" spans="1:10">
      <c r="A3110" t="s">
        <v>1721</v>
      </c>
      <c r="B3110" t="str">
        <f t="shared" si="200"/>
        <v>US</v>
      </c>
      <c r="C3110" t="str">
        <f t="shared" si="201"/>
        <v>035</v>
      </c>
      <c r="D3110" t="str">
        <f t="shared" si="202"/>
        <v>5110</v>
      </c>
      <c r="E3110" t="str">
        <f t="shared" si="203"/>
        <v>M</v>
      </c>
      <c r="F3110" t="s">
        <v>7783</v>
      </c>
      <c r="G3110" t="s">
        <v>7784</v>
      </c>
      <c r="H3110" t="s">
        <v>9415</v>
      </c>
      <c r="J31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11" spans="1:10">
      <c r="A3111" t="s">
        <v>1787</v>
      </c>
      <c r="B3111" t="str">
        <f t="shared" si="200"/>
        <v>US</v>
      </c>
      <c r="C3111" t="str">
        <f t="shared" si="201"/>
        <v>032</v>
      </c>
      <c r="D3111" t="str">
        <f t="shared" si="202"/>
        <v>7140</v>
      </c>
      <c r="E3111" t="str">
        <f t="shared" si="203"/>
        <v>M</v>
      </c>
      <c r="F3111" t="s">
        <v>7783</v>
      </c>
      <c r="G3111" t="s">
        <v>7784</v>
      </c>
      <c r="H3111" t="s">
        <v>9416</v>
      </c>
      <c r="J31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112" spans="1:10">
      <c r="A3112" t="s">
        <v>1789</v>
      </c>
      <c r="B3112" t="str">
        <f t="shared" si="200"/>
        <v>US</v>
      </c>
      <c r="C3112" t="str">
        <f t="shared" si="201"/>
        <v>032</v>
      </c>
      <c r="D3112" t="str">
        <f t="shared" si="202"/>
        <v>7141</v>
      </c>
      <c r="E3112" t="str">
        <f t="shared" si="203"/>
        <v>M</v>
      </c>
      <c r="F3112" t="s">
        <v>7783</v>
      </c>
      <c r="G3112" t="s">
        <v>7784</v>
      </c>
      <c r="H3112" t="s">
        <v>9416</v>
      </c>
      <c r="J31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113" spans="1:10">
      <c r="A3113" s="25" t="s">
        <v>1790</v>
      </c>
      <c r="B3113" s="25" t="str">
        <f t="shared" si="200"/>
        <v>US</v>
      </c>
      <c r="C3113" s="25" t="str">
        <f t="shared" si="201"/>
        <v>032</v>
      </c>
      <c r="D3113" s="25" t="str">
        <f t="shared" si="202"/>
        <v>7142</v>
      </c>
      <c r="E3113" s="25" t="str">
        <f t="shared" si="203"/>
        <v>M</v>
      </c>
      <c r="F3113" s="25" t="s">
        <v>7783</v>
      </c>
      <c r="G3113" s="25" t="s">
        <v>7784</v>
      </c>
      <c r="H3113" s="25" t="s">
        <v>9416</v>
      </c>
      <c r="J31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114" spans="1:10">
      <c r="A3114" t="s">
        <v>2655</v>
      </c>
      <c r="B3114" s="23" t="str">
        <f t="shared" si="200"/>
        <v>US</v>
      </c>
      <c r="C3114" s="23" t="str">
        <f t="shared" si="201"/>
        <v>153</v>
      </c>
      <c r="D3114" s="23" t="str">
        <f t="shared" si="202"/>
        <v>1344</v>
      </c>
      <c r="E3114" s="23" t="str">
        <f t="shared" si="203"/>
        <v>N</v>
      </c>
      <c r="F3114" t="s">
        <v>7783</v>
      </c>
      <c r="G3114" t="s">
        <v>7784</v>
      </c>
      <c r="H3114" t="s">
        <v>9417</v>
      </c>
      <c r="J31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15" spans="1:10">
      <c r="A3115" t="s">
        <v>1769</v>
      </c>
      <c r="B3115" t="str">
        <f t="shared" si="200"/>
        <v>US</v>
      </c>
      <c r="C3115" t="str">
        <f t="shared" si="201"/>
        <v>035</v>
      </c>
      <c r="D3115" t="str">
        <f t="shared" si="202"/>
        <v>5107</v>
      </c>
      <c r="E3115" t="str">
        <f t="shared" si="203"/>
        <v>M</v>
      </c>
      <c r="F3115" t="s">
        <v>7791</v>
      </c>
      <c r="G3115" t="s">
        <v>7792</v>
      </c>
      <c r="H3115" t="s">
        <v>9418</v>
      </c>
      <c r="J31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16" spans="1:10">
      <c r="A3116" t="s">
        <v>1663</v>
      </c>
      <c r="B3116" s="23" t="str">
        <f t="shared" si="200"/>
        <v>US</v>
      </c>
      <c r="C3116" s="23" t="str">
        <f t="shared" si="201"/>
        <v>030</v>
      </c>
      <c r="D3116" s="23" t="str">
        <f t="shared" si="202"/>
        <v>4105</v>
      </c>
      <c r="E3116" s="23" t="str">
        <f t="shared" si="203"/>
        <v>M</v>
      </c>
      <c r="F3116" t="s">
        <v>7789</v>
      </c>
      <c r="G3116" t="s">
        <v>8938</v>
      </c>
      <c r="H3116" t="s">
        <v>9419</v>
      </c>
      <c r="J31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17" spans="1:10">
      <c r="A3117" t="s">
        <v>2629</v>
      </c>
      <c r="B3117" s="23" t="str">
        <f t="shared" si="200"/>
        <v>US</v>
      </c>
      <c r="C3117" s="23" t="str">
        <f t="shared" si="201"/>
        <v>153</v>
      </c>
      <c r="D3117" s="23" t="str">
        <f t="shared" si="202"/>
        <v>1343</v>
      </c>
      <c r="E3117" s="23" t="str">
        <f t="shared" si="203"/>
        <v>N</v>
      </c>
      <c r="F3117" t="s">
        <v>7791</v>
      </c>
      <c r="G3117" t="s">
        <v>7792</v>
      </c>
      <c r="H3117" t="s">
        <v>9419</v>
      </c>
      <c r="J31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18" spans="1:10">
      <c r="A3118" t="s">
        <v>1786</v>
      </c>
      <c r="B3118" t="str">
        <f t="shared" si="200"/>
        <v>US</v>
      </c>
      <c r="C3118" t="str">
        <f t="shared" si="201"/>
        <v>032</v>
      </c>
      <c r="D3118" t="str">
        <f t="shared" si="202"/>
        <v>7139</v>
      </c>
      <c r="E3118" t="str">
        <f t="shared" si="203"/>
        <v>M</v>
      </c>
      <c r="F3118" t="s">
        <v>7791</v>
      </c>
      <c r="G3118" t="s">
        <v>7792</v>
      </c>
      <c r="H3118" t="s">
        <v>9420</v>
      </c>
      <c r="J311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19" spans="1:10">
      <c r="A3119" t="s">
        <v>1759</v>
      </c>
      <c r="B3119" s="23" t="str">
        <f t="shared" si="200"/>
        <v>US</v>
      </c>
      <c r="C3119" s="23" t="str">
        <f t="shared" si="201"/>
        <v>030</v>
      </c>
      <c r="D3119" s="23" t="str">
        <f t="shared" si="202"/>
        <v>4106</v>
      </c>
      <c r="E3119" s="23" t="str">
        <f t="shared" si="203"/>
        <v>M</v>
      </c>
      <c r="F3119" t="s">
        <v>7789</v>
      </c>
      <c r="G3119" t="s">
        <v>8938</v>
      </c>
      <c r="H3119" t="s">
        <v>9421</v>
      </c>
      <c r="J31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0" spans="1:10">
      <c r="A3120" t="s">
        <v>1697</v>
      </c>
      <c r="B3120" t="str">
        <f t="shared" si="200"/>
        <v>US</v>
      </c>
      <c r="C3120" t="str">
        <f t="shared" si="201"/>
        <v>033</v>
      </c>
      <c r="D3120" t="str">
        <f t="shared" si="202"/>
        <v>9100</v>
      </c>
      <c r="E3120" t="str">
        <f t="shared" si="203"/>
        <v>M</v>
      </c>
      <c r="F3120" t="s">
        <v>7783</v>
      </c>
      <c r="G3120" t="s">
        <v>7784</v>
      </c>
      <c r="H3120" t="s">
        <v>9421</v>
      </c>
      <c r="J31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21" spans="1:10">
      <c r="A3121" t="s">
        <v>222</v>
      </c>
      <c r="B3121" t="str">
        <f t="shared" si="200"/>
        <v>GB</v>
      </c>
      <c r="C3121" t="str">
        <f t="shared" si="201"/>
        <v>023</v>
      </c>
      <c r="D3121" t="str">
        <f t="shared" si="202"/>
        <v>7301</v>
      </c>
      <c r="E3121" t="str">
        <f t="shared" si="203"/>
        <v>N</v>
      </c>
      <c r="F3121" t="s">
        <v>7789</v>
      </c>
      <c r="G3121" t="s">
        <v>7790</v>
      </c>
      <c r="H3121" t="s">
        <v>9422</v>
      </c>
      <c r="J31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2" spans="1:10">
      <c r="A3122" t="s">
        <v>1037</v>
      </c>
      <c r="B3122" t="str">
        <f t="shared" si="200"/>
        <v>GB</v>
      </c>
      <c r="C3122" t="str">
        <f t="shared" si="201"/>
        <v>029</v>
      </c>
      <c r="D3122" t="str">
        <f t="shared" si="202"/>
        <v>7910</v>
      </c>
      <c r="E3122" t="str">
        <f t="shared" si="203"/>
        <v>N</v>
      </c>
      <c r="F3122" t="s">
        <v>7789</v>
      </c>
      <c r="G3122" t="s">
        <v>7790</v>
      </c>
      <c r="H3122" t="s">
        <v>9422</v>
      </c>
      <c r="J31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3" spans="1:10">
      <c r="A3123" t="s">
        <v>1043</v>
      </c>
      <c r="B3123" t="str">
        <f t="shared" si="200"/>
        <v>GB</v>
      </c>
      <c r="C3123" t="str">
        <f t="shared" si="201"/>
        <v>029</v>
      </c>
      <c r="D3123" t="str">
        <f t="shared" si="202"/>
        <v>7913</v>
      </c>
      <c r="E3123" t="str">
        <f t="shared" si="203"/>
        <v>N</v>
      </c>
      <c r="F3123" t="s">
        <v>7789</v>
      </c>
      <c r="G3123" t="s">
        <v>7790</v>
      </c>
      <c r="H3123" t="s">
        <v>9422</v>
      </c>
      <c r="J31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4" spans="1:10">
      <c r="A3124" t="s">
        <v>886</v>
      </c>
      <c r="B3124" t="str">
        <f t="shared" si="200"/>
        <v>GB</v>
      </c>
      <c r="C3124" t="str">
        <f t="shared" si="201"/>
        <v>023</v>
      </c>
      <c r="D3124" t="str">
        <f t="shared" si="202"/>
        <v>7303</v>
      </c>
      <c r="E3124" t="str">
        <f t="shared" si="203"/>
        <v>N</v>
      </c>
      <c r="F3124" t="s">
        <v>7783</v>
      </c>
      <c r="G3124" t="s">
        <v>7784</v>
      </c>
      <c r="H3124" t="s">
        <v>9423</v>
      </c>
      <c r="J31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25" spans="1:10">
      <c r="A3125" t="s">
        <v>585</v>
      </c>
      <c r="B3125" t="str">
        <f t="shared" si="200"/>
        <v>GB</v>
      </c>
      <c r="C3125" t="str">
        <f t="shared" si="201"/>
        <v>025</v>
      </c>
      <c r="D3125" t="str">
        <f t="shared" si="202"/>
        <v>7516</v>
      </c>
      <c r="E3125" t="str">
        <f t="shared" si="203"/>
        <v>N</v>
      </c>
      <c r="F3125" t="s">
        <v>7789</v>
      </c>
      <c r="G3125" t="s">
        <v>7790</v>
      </c>
      <c r="H3125" t="s">
        <v>9423</v>
      </c>
      <c r="J31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6" spans="1:10">
      <c r="A3126" t="s">
        <v>1728</v>
      </c>
      <c r="B3126" s="23" t="str">
        <f t="shared" si="200"/>
        <v>US</v>
      </c>
      <c r="C3126" s="23" t="str">
        <f t="shared" si="201"/>
        <v>033</v>
      </c>
      <c r="D3126" s="23" t="str">
        <f t="shared" si="202"/>
        <v>9002</v>
      </c>
      <c r="E3126" s="23" t="str">
        <f t="shared" si="203"/>
        <v>N</v>
      </c>
      <c r="F3126" t="s">
        <v>7789</v>
      </c>
      <c r="G3126" t="s">
        <v>8938</v>
      </c>
      <c r="H3126" t="s">
        <v>9423</v>
      </c>
      <c r="J31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7" spans="1:10">
      <c r="A3127" t="s">
        <v>1768</v>
      </c>
      <c r="B3127" t="str">
        <f t="shared" si="200"/>
        <v>US</v>
      </c>
      <c r="C3127" t="str">
        <f t="shared" si="201"/>
        <v>035</v>
      </c>
      <c r="D3127" t="str">
        <f t="shared" si="202"/>
        <v>5103</v>
      </c>
      <c r="E3127" t="str">
        <f t="shared" si="203"/>
        <v>M</v>
      </c>
      <c r="F3127" t="s">
        <v>7789</v>
      </c>
      <c r="G3127" t="s">
        <v>7790</v>
      </c>
      <c r="H3127" t="s">
        <v>9423</v>
      </c>
      <c r="J31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28" spans="1:10">
      <c r="A3128" t="s">
        <v>834</v>
      </c>
      <c r="B3128" t="str">
        <f t="shared" si="200"/>
        <v>ES</v>
      </c>
      <c r="C3128" t="str">
        <f t="shared" si="201"/>
        <v>044</v>
      </c>
      <c r="D3128" t="str">
        <f t="shared" si="202"/>
        <v>1092</v>
      </c>
      <c r="E3128" t="str">
        <f t="shared" si="203"/>
        <v>N</v>
      </c>
      <c r="F3128" t="s">
        <v>7783</v>
      </c>
      <c r="G3128" t="s">
        <v>7784</v>
      </c>
      <c r="H3128" t="s">
        <v>9424</v>
      </c>
      <c r="J31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3129" spans="1:10">
      <c r="A3129" t="s">
        <v>739</v>
      </c>
      <c r="B3129" t="str">
        <f t="shared" si="200"/>
        <v>GB</v>
      </c>
      <c r="C3129" t="str">
        <f t="shared" si="201"/>
        <v>024</v>
      </c>
      <c r="D3129" t="str">
        <f t="shared" si="202"/>
        <v>7420</v>
      </c>
      <c r="E3129" t="str">
        <f t="shared" si="203"/>
        <v>N</v>
      </c>
      <c r="F3129" t="s">
        <v>7791</v>
      </c>
      <c r="G3129" t="s">
        <v>7792</v>
      </c>
      <c r="H3129" t="s">
        <v>9424</v>
      </c>
      <c r="J31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30" spans="1:10">
      <c r="A3130" t="s">
        <v>1058</v>
      </c>
      <c r="B3130" t="str">
        <f t="shared" si="200"/>
        <v>GB</v>
      </c>
      <c r="C3130" t="str">
        <f t="shared" si="201"/>
        <v>051</v>
      </c>
      <c r="D3130" t="str">
        <f t="shared" si="202"/>
        <v>7196</v>
      </c>
      <c r="E3130" t="str">
        <f t="shared" si="203"/>
        <v>N</v>
      </c>
      <c r="F3130" t="s">
        <v>7783</v>
      </c>
      <c r="G3130" t="s">
        <v>7784</v>
      </c>
      <c r="H3130" t="s">
        <v>9424</v>
      </c>
      <c r="J313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31" spans="1:10">
      <c r="A3131" t="s">
        <v>476</v>
      </c>
      <c r="B3131" t="str">
        <f t="shared" si="200"/>
        <v>GB</v>
      </c>
      <c r="C3131" t="str">
        <f t="shared" si="201"/>
        <v>025</v>
      </c>
      <c r="D3131" t="str">
        <f t="shared" si="202"/>
        <v>7508</v>
      </c>
      <c r="E3131" t="str">
        <f t="shared" si="203"/>
        <v>N</v>
      </c>
      <c r="F3131" t="s">
        <v>7789</v>
      </c>
      <c r="G3131" t="s">
        <v>7790</v>
      </c>
      <c r="H3131" t="s">
        <v>9425</v>
      </c>
      <c r="J31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32" spans="1:10">
      <c r="A3132" t="s">
        <v>987</v>
      </c>
      <c r="B3132" t="str">
        <f t="shared" si="200"/>
        <v>GB</v>
      </c>
      <c r="C3132" t="str">
        <f t="shared" si="201"/>
        <v>025</v>
      </c>
      <c r="D3132" t="str">
        <f t="shared" si="202"/>
        <v>9503</v>
      </c>
      <c r="E3132" t="str">
        <f t="shared" si="203"/>
        <v>S</v>
      </c>
      <c r="F3132" t="s">
        <v>7789</v>
      </c>
      <c r="G3132" t="s">
        <v>7790</v>
      </c>
      <c r="H3132" t="s">
        <v>9425</v>
      </c>
      <c r="J31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33" spans="1:10">
      <c r="A3133" t="s">
        <v>653</v>
      </c>
      <c r="B3133" t="str">
        <f t="shared" si="200"/>
        <v>GB</v>
      </c>
      <c r="C3133" t="str">
        <f t="shared" si="201"/>
        <v>025</v>
      </c>
      <c r="D3133" t="str">
        <f t="shared" si="202"/>
        <v>7517</v>
      </c>
      <c r="E3133" t="str">
        <f t="shared" si="203"/>
        <v>N</v>
      </c>
      <c r="F3133" t="s">
        <v>7789</v>
      </c>
      <c r="G3133" t="s">
        <v>7790</v>
      </c>
      <c r="H3133" t="s">
        <v>9426</v>
      </c>
      <c r="J31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34" spans="1:10">
      <c r="A3134" t="s">
        <v>1567</v>
      </c>
      <c r="B3134" t="str">
        <f t="shared" si="200"/>
        <v>IL</v>
      </c>
      <c r="C3134" t="str">
        <f t="shared" si="201"/>
        <v>013</v>
      </c>
      <c r="D3134" t="str">
        <f t="shared" si="202"/>
        <v>1830</v>
      </c>
      <c r="E3134" t="str">
        <f t="shared" si="203"/>
        <v>N</v>
      </c>
      <c r="F3134" t="s">
        <v>7783</v>
      </c>
      <c r="G3134" t="s">
        <v>7784</v>
      </c>
      <c r="H3134" t="s">
        <v>9427</v>
      </c>
      <c r="J31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35" spans="1:10">
      <c r="A3135" t="s">
        <v>1770</v>
      </c>
      <c r="B3135" t="str">
        <f t="shared" si="200"/>
        <v>US</v>
      </c>
      <c r="C3135" t="str">
        <f t="shared" si="201"/>
        <v>035</v>
      </c>
      <c r="D3135" t="str">
        <f t="shared" si="202"/>
        <v>5108</v>
      </c>
      <c r="E3135" t="str">
        <f t="shared" si="203"/>
        <v>M</v>
      </c>
      <c r="F3135" t="s">
        <v>7791</v>
      </c>
      <c r="G3135" t="s">
        <v>7792</v>
      </c>
      <c r="H3135" t="s">
        <v>9428</v>
      </c>
      <c r="J31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36" spans="1:10">
      <c r="A3136" t="s">
        <v>1772</v>
      </c>
      <c r="B3136" t="str">
        <f t="shared" si="200"/>
        <v>US</v>
      </c>
      <c r="C3136" t="str">
        <f t="shared" si="201"/>
        <v>035</v>
      </c>
      <c r="D3136" t="str">
        <f t="shared" si="202"/>
        <v>5109</v>
      </c>
      <c r="E3136" t="str">
        <f t="shared" si="203"/>
        <v>M</v>
      </c>
      <c r="F3136" t="s">
        <v>7791</v>
      </c>
      <c r="G3136" t="s">
        <v>7792</v>
      </c>
      <c r="H3136" t="s">
        <v>9428</v>
      </c>
      <c r="J31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37" spans="1:10">
      <c r="A3137" t="s">
        <v>835</v>
      </c>
      <c r="B3137" t="str">
        <f t="shared" si="200"/>
        <v>ES</v>
      </c>
      <c r="C3137" t="str">
        <f t="shared" si="201"/>
        <v>044</v>
      </c>
      <c r="D3137" t="str">
        <f t="shared" si="202"/>
        <v>1093</v>
      </c>
      <c r="E3137" t="str">
        <f t="shared" si="203"/>
        <v>N</v>
      </c>
      <c r="F3137" t="s">
        <v>7783</v>
      </c>
      <c r="G3137" t="s">
        <v>7784</v>
      </c>
      <c r="H3137" t="s">
        <v>9429</v>
      </c>
      <c r="J31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38" spans="1:10">
      <c r="A3138" t="s">
        <v>1750</v>
      </c>
      <c r="B3138" t="str">
        <f t="shared" si="200"/>
        <v>IL</v>
      </c>
      <c r="C3138" t="str">
        <f t="shared" si="201"/>
        <v>014</v>
      </c>
      <c r="D3138" t="str">
        <f t="shared" si="202"/>
        <v>2911</v>
      </c>
      <c r="E3138" t="str">
        <f t="shared" si="203"/>
        <v>M</v>
      </c>
      <c r="F3138" t="s">
        <v>7789</v>
      </c>
      <c r="G3138" t="s">
        <v>7790</v>
      </c>
      <c r="H3138" t="s">
        <v>9429</v>
      </c>
      <c r="J31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39" spans="1:10">
      <c r="A3139" t="s">
        <v>1723</v>
      </c>
      <c r="B3139" t="str">
        <f t="shared" si="200"/>
        <v>US</v>
      </c>
      <c r="C3139" t="str">
        <f t="shared" si="201"/>
        <v>035</v>
      </c>
      <c r="D3139" t="str">
        <f t="shared" si="202"/>
        <v>5111</v>
      </c>
      <c r="E3139" t="str">
        <f t="shared" si="203"/>
        <v>M</v>
      </c>
      <c r="F3139" t="s">
        <v>7783</v>
      </c>
      <c r="G3139" t="s">
        <v>7784</v>
      </c>
      <c r="H3139" t="s">
        <v>9429</v>
      </c>
      <c r="J31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40" spans="1:10">
      <c r="A3140" t="s">
        <v>895</v>
      </c>
      <c r="B3140" t="str">
        <f t="shared" si="200"/>
        <v>GB</v>
      </c>
      <c r="C3140" t="str">
        <f t="shared" si="201"/>
        <v>023</v>
      </c>
      <c r="D3140" t="str">
        <f t="shared" si="202"/>
        <v>8303</v>
      </c>
      <c r="E3140" t="str">
        <f t="shared" si="203"/>
        <v>M</v>
      </c>
      <c r="F3140" t="s">
        <v>7783</v>
      </c>
      <c r="G3140" t="s">
        <v>7784</v>
      </c>
      <c r="H3140" t="s">
        <v>9430</v>
      </c>
      <c r="J314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41" spans="1:10">
      <c r="A3141" t="s">
        <v>741</v>
      </c>
      <c r="B3141" t="str">
        <f t="shared" si="200"/>
        <v>GB</v>
      </c>
      <c r="C3141" t="str">
        <f t="shared" si="201"/>
        <v>024</v>
      </c>
      <c r="D3141" t="str">
        <f t="shared" si="202"/>
        <v>7421</v>
      </c>
      <c r="E3141" t="str">
        <f t="shared" si="203"/>
        <v>N</v>
      </c>
      <c r="F3141" t="s">
        <v>7791</v>
      </c>
      <c r="G3141" t="s">
        <v>7792</v>
      </c>
      <c r="H3141" t="s">
        <v>9430</v>
      </c>
      <c r="J31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42" spans="1:10">
      <c r="A3142" t="s">
        <v>743</v>
      </c>
      <c r="B3142" t="str">
        <f t="shared" si="200"/>
        <v>GB</v>
      </c>
      <c r="C3142" t="str">
        <f t="shared" si="201"/>
        <v>024</v>
      </c>
      <c r="D3142" t="str">
        <f t="shared" si="202"/>
        <v>7422</v>
      </c>
      <c r="E3142" t="str">
        <f t="shared" si="203"/>
        <v>N</v>
      </c>
      <c r="F3142" t="s">
        <v>7783</v>
      </c>
      <c r="G3142" t="s">
        <v>7784</v>
      </c>
      <c r="H3142" t="s">
        <v>9430</v>
      </c>
      <c r="J31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143" spans="1:10">
      <c r="A3143" t="s">
        <v>654</v>
      </c>
      <c r="B3143" t="str">
        <f t="shared" si="200"/>
        <v>GB</v>
      </c>
      <c r="C3143" t="str">
        <f t="shared" si="201"/>
        <v>025</v>
      </c>
      <c r="D3143" t="str">
        <f t="shared" si="202"/>
        <v>7518</v>
      </c>
      <c r="E3143" t="str">
        <f t="shared" si="203"/>
        <v>N</v>
      </c>
      <c r="F3143" t="s">
        <v>7791</v>
      </c>
      <c r="G3143" t="s">
        <v>7792</v>
      </c>
      <c r="H3143" t="s">
        <v>9430</v>
      </c>
      <c r="J31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44" spans="1:10">
      <c r="A3144" t="s">
        <v>1887</v>
      </c>
      <c r="B3144" t="str">
        <f t="shared" si="200"/>
        <v>US</v>
      </c>
      <c r="C3144" t="str">
        <f t="shared" si="201"/>
        <v>034</v>
      </c>
      <c r="D3144" t="str">
        <f t="shared" si="202"/>
        <v>8009</v>
      </c>
      <c r="E3144" t="str">
        <f t="shared" si="203"/>
        <v>N</v>
      </c>
      <c r="F3144" t="s">
        <v>7789</v>
      </c>
      <c r="G3144" t="s">
        <v>7790</v>
      </c>
      <c r="H3144" t="s">
        <v>9430</v>
      </c>
      <c r="J31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45" spans="1:10">
      <c r="A3145" t="s">
        <v>897</v>
      </c>
      <c r="B3145" t="str">
        <f t="shared" si="200"/>
        <v>GB</v>
      </c>
      <c r="C3145" t="str">
        <f t="shared" si="201"/>
        <v>023</v>
      </c>
      <c r="D3145" t="str">
        <f t="shared" si="202"/>
        <v>8304</v>
      </c>
      <c r="E3145" t="str">
        <f t="shared" si="203"/>
        <v>M</v>
      </c>
      <c r="F3145" t="s">
        <v>7783</v>
      </c>
      <c r="G3145" t="s">
        <v>7784</v>
      </c>
      <c r="H3145" t="s">
        <v>9431</v>
      </c>
      <c r="J31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46" spans="1:10">
      <c r="A3146" s="25" t="s">
        <v>649</v>
      </c>
      <c r="B3146" s="25" t="str">
        <f t="shared" si="200"/>
        <v>US</v>
      </c>
      <c r="C3146" s="25" t="str">
        <f t="shared" si="201"/>
        <v>032</v>
      </c>
      <c r="D3146" s="25" t="str">
        <f t="shared" si="202"/>
        <v>7028</v>
      </c>
      <c r="E3146" s="25" t="str">
        <f t="shared" si="203"/>
        <v>N</v>
      </c>
      <c r="F3146" s="25" t="s">
        <v>7783</v>
      </c>
      <c r="G3146" s="25" t="s">
        <v>7784</v>
      </c>
      <c r="H3146" s="25" t="s">
        <v>9431</v>
      </c>
      <c r="J31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OH2023_022</v>
      </c>
    </row>
    <row r="3147" spans="1:10">
      <c r="A3147" t="s">
        <v>429</v>
      </c>
      <c r="B3147" t="str">
        <f t="shared" si="200"/>
        <v>US</v>
      </c>
      <c r="C3147" t="str">
        <f t="shared" si="201"/>
        <v>034</v>
      </c>
      <c r="D3147" t="str">
        <f t="shared" si="202"/>
        <v>8007</v>
      </c>
      <c r="E3147" t="str">
        <f t="shared" si="203"/>
        <v>N</v>
      </c>
      <c r="F3147" t="s">
        <v>7789</v>
      </c>
      <c r="G3147" t="s">
        <v>7790</v>
      </c>
      <c r="H3147" t="s">
        <v>9431</v>
      </c>
      <c r="J31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48" spans="1:10">
      <c r="A3148" t="s">
        <v>1569</v>
      </c>
      <c r="B3148" t="str">
        <f t="shared" si="200"/>
        <v>IL</v>
      </c>
      <c r="C3148" t="str">
        <f t="shared" si="201"/>
        <v>013</v>
      </c>
      <c r="D3148" t="str">
        <f t="shared" si="202"/>
        <v>1832</v>
      </c>
      <c r="E3148" t="str">
        <f t="shared" si="203"/>
        <v>N</v>
      </c>
      <c r="F3148" t="s">
        <v>7783</v>
      </c>
      <c r="G3148" t="s">
        <v>7784</v>
      </c>
      <c r="H3148" t="s">
        <v>9432</v>
      </c>
      <c r="J31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49" spans="1:10">
      <c r="A3149" t="s">
        <v>1697</v>
      </c>
      <c r="B3149" t="str">
        <f t="shared" si="200"/>
        <v>US</v>
      </c>
      <c r="C3149" t="str">
        <f t="shared" si="201"/>
        <v>033</v>
      </c>
      <c r="D3149" t="str">
        <f t="shared" si="202"/>
        <v>9100</v>
      </c>
      <c r="E3149" t="str">
        <f t="shared" si="203"/>
        <v>M</v>
      </c>
      <c r="F3149" t="s">
        <v>7791</v>
      </c>
      <c r="G3149" t="s">
        <v>7792</v>
      </c>
      <c r="H3149" t="s">
        <v>9432</v>
      </c>
      <c r="J31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50" spans="1:10">
      <c r="A3150" t="s">
        <v>1781</v>
      </c>
      <c r="B3150" t="str">
        <f t="shared" si="200"/>
        <v>GB</v>
      </c>
      <c r="C3150" t="str">
        <f t="shared" si="201"/>
        <v>025</v>
      </c>
      <c r="D3150" t="str">
        <f t="shared" si="202"/>
        <v>8519</v>
      </c>
      <c r="E3150" t="str">
        <f t="shared" si="203"/>
        <v>M</v>
      </c>
      <c r="F3150" t="s">
        <v>7789</v>
      </c>
      <c r="G3150" t="s">
        <v>7790</v>
      </c>
      <c r="H3150" t="s">
        <v>9433</v>
      </c>
      <c r="J31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51" spans="1:10">
      <c r="A3151" t="s">
        <v>1734</v>
      </c>
      <c r="B3151" t="str">
        <f t="shared" si="200"/>
        <v>GB</v>
      </c>
      <c r="C3151" t="str">
        <f t="shared" si="201"/>
        <v>025</v>
      </c>
      <c r="D3151" t="str">
        <f t="shared" si="202"/>
        <v>8520</v>
      </c>
      <c r="E3151" t="str">
        <f t="shared" si="203"/>
        <v>M</v>
      </c>
      <c r="F3151" t="s">
        <v>7789</v>
      </c>
      <c r="G3151" t="s">
        <v>7790</v>
      </c>
      <c r="H3151" t="s">
        <v>9434</v>
      </c>
      <c r="J31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52" spans="1:10">
      <c r="A3152" t="s">
        <v>1728</v>
      </c>
      <c r="B3152" t="str">
        <f t="shared" si="200"/>
        <v>US</v>
      </c>
      <c r="C3152" t="str">
        <f t="shared" si="201"/>
        <v>033</v>
      </c>
      <c r="D3152" t="str">
        <f t="shared" si="202"/>
        <v>9002</v>
      </c>
      <c r="E3152" t="str">
        <f t="shared" si="203"/>
        <v>N</v>
      </c>
      <c r="F3152" t="s">
        <v>7783</v>
      </c>
      <c r="G3152" t="s">
        <v>7784</v>
      </c>
      <c r="H3152" t="s">
        <v>9434</v>
      </c>
      <c r="J31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53" spans="1:10">
      <c r="A3153" t="s">
        <v>1739</v>
      </c>
      <c r="B3153" t="str">
        <f t="shared" si="200"/>
        <v>US</v>
      </c>
      <c r="C3153" t="str">
        <f t="shared" si="201"/>
        <v>035</v>
      </c>
      <c r="D3153" t="str">
        <f t="shared" si="202"/>
        <v>5105</v>
      </c>
      <c r="E3153" t="str">
        <f t="shared" si="203"/>
        <v>M</v>
      </c>
      <c r="F3153" t="s">
        <v>7789</v>
      </c>
      <c r="G3153" t="s">
        <v>7790</v>
      </c>
      <c r="H3153" t="s">
        <v>9434</v>
      </c>
      <c r="J31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54" spans="1:10">
      <c r="A3154" t="s">
        <v>834</v>
      </c>
      <c r="B3154" t="str">
        <f t="shared" si="200"/>
        <v>ES</v>
      </c>
      <c r="C3154" t="str">
        <f t="shared" si="201"/>
        <v>044</v>
      </c>
      <c r="D3154" t="str">
        <f t="shared" si="202"/>
        <v>1092</v>
      </c>
      <c r="E3154" t="str">
        <f t="shared" si="203"/>
        <v>N</v>
      </c>
      <c r="F3154" t="s">
        <v>7791</v>
      </c>
      <c r="G3154" t="s">
        <v>7792</v>
      </c>
      <c r="H3154" t="s">
        <v>9435</v>
      </c>
      <c r="J31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55" spans="1:10">
      <c r="A3155" t="s">
        <v>495</v>
      </c>
      <c r="B3155" t="str">
        <f t="shared" si="200"/>
        <v>GB</v>
      </c>
      <c r="C3155" t="str">
        <f t="shared" si="201"/>
        <v>029</v>
      </c>
      <c r="D3155" t="str">
        <f t="shared" si="202"/>
        <v>7907</v>
      </c>
      <c r="E3155" t="str">
        <f t="shared" si="203"/>
        <v>N</v>
      </c>
      <c r="F3155" t="s">
        <v>7789</v>
      </c>
      <c r="G3155" t="s">
        <v>7790</v>
      </c>
      <c r="H3155" t="s">
        <v>9435</v>
      </c>
      <c r="J31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56" spans="1:10">
      <c r="A3156" t="s">
        <v>1058</v>
      </c>
      <c r="B3156" t="str">
        <f t="shared" si="200"/>
        <v>GB</v>
      </c>
      <c r="C3156" t="str">
        <f t="shared" si="201"/>
        <v>051</v>
      </c>
      <c r="D3156" t="str">
        <f t="shared" si="202"/>
        <v>7196</v>
      </c>
      <c r="E3156" t="str">
        <f t="shared" si="203"/>
        <v>N</v>
      </c>
      <c r="F3156" t="s">
        <v>7791</v>
      </c>
      <c r="G3156" t="s">
        <v>7792</v>
      </c>
      <c r="H3156" t="s">
        <v>9435</v>
      </c>
      <c r="J31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57" spans="1:10">
      <c r="A3157" t="s">
        <v>1145</v>
      </c>
      <c r="B3157" t="str">
        <f t="shared" si="200"/>
        <v>IL</v>
      </c>
      <c r="C3157" t="str">
        <f t="shared" si="201"/>
        <v>003</v>
      </c>
      <c r="D3157" t="str">
        <f t="shared" si="202"/>
        <v>1348</v>
      </c>
      <c r="E3157" t="str">
        <f t="shared" si="203"/>
        <v>N</v>
      </c>
      <c r="F3157" t="s">
        <v>7783</v>
      </c>
      <c r="G3157" t="s">
        <v>7784</v>
      </c>
      <c r="H3157" t="s">
        <v>9436</v>
      </c>
      <c r="J31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58" spans="1:10">
      <c r="A3158" t="s">
        <v>1567</v>
      </c>
      <c r="B3158" t="str">
        <f t="shared" si="200"/>
        <v>IL</v>
      </c>
      <c r="C3158" t="str">
        <f t="shared" si="201"/>
        <v>013</v>
      </c>
      <c r="D3158" t="str">
        <f t="shared" si="202"/>
        <v>1830</v>
      </c>
      <c r="E3158" t="str">
        <f t="shared" si="203"/>
        <v>N</v>
      </c>
      <c r="F3158" t="s">
        <v>7791</v>
      </c>
      <c r="G3158" t="s">
        <v>7792</v>
      </c>
      <c r="H3158" t="s">
        <v>9437</v>
      </c>
      <c r="J315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59" spans="1:10">
      <c r="A3159" t="s">
        <v>835</v>
      </c>
      <c r="B3159" t="str">
        <f t="shared" si="200"/>
        <v>ES</v>
      </c>
      <c r="C3159" t="str">
        <f t="shared" si="201"/>
        <v>044</v>
      </c>
      <c r="D3159" t="str">
        <f t="shared" si="202"/>
        <v>1093</v>
      </c>
      <c r="E3159" t="str">
        <f t="shared" si="203"/>
        <v>N</v>
      </c>
      <c r="F3159" t="s">
        <v>7791</v>
      </c>
      <c r="G3159" t="s">
        <v>7792</v>
      </c>
      <c r="H3159" t="s">
        <v>9438</v>
      </c>
      <c r="J31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60" spans="1:10">
      <c r="A3160" t="s">
        <v>716</v>
      </c>
      <c r="B3160" t="str">
        <f t="shared" si="200"/>
        <v>GB</v>
      </c>
      <c r="C3160" t="str">
        <f t="shared" si="201"/>
        <v>021</v>
      </c>
      <c r="D3160" t="str">
        <f t="shared" si="202"/>
        <v>7115</v>
      </c>
      <c r="E3160" t="str">
        <f t="shared" si="203"/>
        <v>N</v>
      </c>
      <c r="F3160" t="s">
        <v>7783</v>
      </c>
      <c r="G3160" t="s">
        <v>7784</v>
      </c>
      <c r="H3160" t="s">
        <v>9438</v>
      </c>
      <c r="J31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OH2023_025</v>
      </c>
    </row>
    <row r="3161" spans="1:10">
      <c r="A3161" t="s">
        <v>888</v>
      </c>
      <c r="B3161" t="str">
        <f t="shared" si="200"/>
        <v>GB</v>
      </c>
      <c r="C3161" t="str">
        <f t="shared" si="201"/>
        <v>023</v>
      </c>
      <c r="D3161" t="str">
        <f t="shared" si="202"/>
        <v>7304</v>
      </c>
      <c r="E3161" t="str">
        <f t="shared" si="203"/>
        <v>N</v>
      </c>
      <c r="F3161" t="s">
        <v>7783</v>
      </c>
      <c r="G3161" t="s">
        <v>7784</v>
      </c>
      <c r="H3161" t="s">
        <v>9438</v>
      </c>
      <c r="J31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62" spans="1:10">
      <c r="A3162" t="s">
        <v>624</v>
      </c>
      <c r="B3162" t="str">
        <f t="shared" si="200"/>
        <v>IL</v>
      </c>
      <c r="C3162" t="str">
        <f t="shared" si="201"/>
        <v>014</v>
      </c>
      <c r="D3162" t="str">
        <f t="shared" si="202"/>
        <v>1923</v>
      </c>
      <c r="E3162" t="str">
        <f t="shared" si="203"/>
        <v>N</v>
      </c>
      <c r="F3162" t="s">
        <v>7789</v>
      </c>
      <c r="G3162" t="s">
        <v>7790</v>
      </c>
      <c r="H3162" t="s">
        <v>9438</v>
      </c>
      <c r="J31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63" spans="1:10">
      <c r="A3163" t="s">
        <v>745</v>
      </c>
      <c r="B3163" t="str">
        <f t="shared" si="200"/>
        <v>GB</v>
      </c>
      <c r="C3163" t="str">
        <f t="shared" si="201"/>
        <v>024</v>
      </c>
      <c r="D3163" t="str">
        <f t="shared" si="202"/>
        <v>7423</v>
      </c>
      <c r="E3163" t="str">
        <f t="shared" si="203"/>
        <v>N</v>
      </c>
      <c r="F3163" t="s">
        <v>7783</v>
      </c>
      <c r="G3163" t="s">
        <v>7784</v>
      </c>
      <c r="H3163" t="s">
        <v>9439</v>
      </c>
      <c r="J31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164" spans="1:10">
      <c r="A3164" t="s">
        <v>1779</v>
      </c>
      <c r="B3164" t="str">
        <f t="shared" si="200"/>
        <v>GB</v>
      </c>
      <c r="C3164" t="str">
        <f t="shared" si="201"/>
        <v>025</v>
      </c>
      <c r="D3164" t="str">
        <f t="shared" si="202"/>
        <v>8518</v>
      </c>
      <c r="E3164" t="str">
        <f t="shared" si="203"/>
        <v>M</v>
      </c>
      <c r="F3164" t="s">
        <v>7789</v>
      </c>
      <c r="G3164" t="s">
        <v>7790</v>
      </c>
      <c r="H3164" t="s">
        <v>9439</v>
      </c>
      <c r="J31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65" spans="1:10">
      <c r="A3165" t="s">
        <v>1779</v>
      </c>
      <c r="B3165" t="str">
        <f t="shared" si="200"/>
        <v>GB</v>
      </c>
      <c r="C3165" t="str">
        <f t="shared" si="201"/>
        <v>025</v>
      </c>
      <c r="D3165" t="str">
        <f t="shared" si="202"/>
        <v>8518</v>
      </c>
      <c r="E3165" t="str">
        <f t="shared" si="203"/>
        <v>M</v>
      </c>
      <c r="F3165" t="s">
        <v>8115</v>
      </c>
      <c r="G3165" t="s">
        <v>8116</v>
      </c>
      <c r="H3165" t="s">
        <v>9439</v>
      </c>
      <c r="J31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66" spans="1:10">
      <c r="A3166" t="s">
        <v>1061</v>
      </c>
      <c r="B3166" t="str">
        <f t="shared" si="200"/>
        <v>GB</v>
      </c>
      <c r="C3166" t="str">
        <f t="shared" si="201"/>
        <v>051</v>
      </c>
      <c r="D3166" t="str">
        <f t="shared" si="202"/>
        <v>7199</v>
      </c>
      <c r="E3166" t="str">
        <f t="shared" si="203"/>
        <v>N</v>
      </c>
      <c r="F3166" t="s">
        <v>7789</v>
      </c>
      <c r="G3166" t="s">
        <v>7790</v>
      </c>
      <c r="H3166" t="s">
        <v>9440</v>
      </c>
      <c r="J31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67" spans="1:10">
      <c r="A3167" t="s">
        <v>1060</v>
      </c>
      <c r="B3167" t="str">
        <f t="shared" ref="B3167:B3230" si="204">LEFT(A3167,2)</f>
        <v>GB</v>
      </c>
      <c r="C3167" t="str">
        <f t="shared" ref="C3167:C3230" si="205">MID(A3167,4,3)</f>
        <v>051</v>
      </c>
      <c r="D3167" t="str">
        <f t="shared" ref="D3167:D3230" si="206">MID(A3167,8,4)</f>
        <v>7198</v>
      </c>
      <c r="E3167" t="str">
        <f t="shared" ref="E3167:E3230" si="207">MID(A3167,13,1)</f>
        <v>N</v>
      </c>
      <c r="F3167" t="s">
        <v>7783</v>
      </c>
      <c r="G3167" t="s">
        <v>7784</v>
      </c>
      <c r="H3167" t="s">
        <v>9441</v>
      </c>
      <c r="J31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68" spans="1:10">
      <c r="A3168" t="s">
        <v>652</v>
      </c>
      <c r="B3168" t="str">
        <f t="shared" si="204"/>
        <v>GB</v>
      </c>
      <c r="C3168" t="str">
        <f t="shared" si="205"/>
        <v>025</v>
      </c>
      <c r="D3168" t="str">
        <f t="shared" si="206"/>
        <v>7513</v>
      </c>
      <c r="E3168" t="str">
        <f t="shared" si="207"/>
        <v>N</v>
      </c>
      <c r="F3168" t="s">
        <v>7789</v>
      </c>
      <c r="G3168" t="s">
        <v>7790</v>
      </c>
      <c r="H3168" t="s">
        <v>9442</v>
      </c>
      <c r="J31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69" spans="1:10">
      <c r="A3169" t="s">
        <v>652</v>
      </c>
      <c r="B3169" t="str">
        <f t="shared" si="204"/>
        <v>GB</v>
      </c>
      <c r="C3169" t="str">
        <f t="shared" si="205"/>
        <v>025</v>
      </c>
      <c r="D3169" t="str">
        <f t="shared" si="206"/>
        <v>7513</v>
      </c>
      <c r="E3169" t="str">
        <f t="shared" si="207"/>
        <v>N</v>
      </c>
      <c r="F3169" t="s">
        <v>8115</v>
      </c>
      <c r="G3169" t="s">
        <v>8116</v>
      </c>
      <c r="H3169" t="s">
        <v>9442</v>
      </c>
      <c r="J31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70" spans="1:10">
      <c r="A3170" t="s">
        <v>426</v>
      </c>
      <c r="B3170" t="str">
        <f t="shared" si="204"/>
        <v>GB</v>
      </c>
      <c r="C3170" t="str">
        <f t="shared" si="205"/>
        <v>027</v>
      </c>
      <c r="D3170" t="str">
        <f t="shared" si="206"/>
        <v>7708</v>
      </c>
      <c r="E3170" t="str">
        <f t="shared" si="207"/>
        <v>N</v>
      </c>
      <c r="F3170" t="s">
        <v>7789</v>
      </c>
      <c r="G3170" t="s">
        <v>7790</v>
      </c>
      <c r="H3170" t="s">
        <v>9442</v>
      </c>
      <c r="J31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71" spans="1:10">
      <c r="A3171" t="s">
        <v>1147</v>
      </c>
      <c r="B3171" t="str">
        <f t="shared" si="204"/>
        <v>IL</v>
      </c>
      <c r="C3171" t="str">
        <f t="shared" si="205"/>
        <v>003</v>
      </c>
      <c r="D3171" t="str">
        <f t="shared" si="206"/>
        <v>1350</v>
      </c>
      <c r="E3171" t="str">
        <f t="shared" si="207"/>
        <v>N</v>
      </c>
      <c r="F3171" t="s">
        <v>7783</v>
      </c>
      <c r="G3171" t="s">
        <v>7784</v>
      </c>
      <c r="H3171" t="s">
        <v>9442</v>
      </c>
      <c r="J31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72" spans="1:10">
      <c r="A3172" t="s">
        <v>606</v>
      </c>
      <c r="B3172" t="str">
        <f t="shared" si="204"/>
        <v>IL</v>
      </c>
      <c r="C3172" t="str">
        <f t="shared" si="205"/>
        <v>014</v>
      </c>
      <c r="D3172" t="str">
        <f t="shared" si="206"/>
        <v>1906</v>
      </c>
      <c r="E3172" t="str">
        <f t="shared" si="207"/>
        <v>N</v>
      </c>
      <c r="F3172" t="s">
        <v>7789</v>
      </c>
      <c r="G3172" t="s">
        <v>7790</v>
      </c>
      <c r="H3172" t="s">
        <v>9443</v>
      </c>
      <c r="J31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73" spans="1:10">
      <c r="A3173" t="s">
        <v>837</v>
      </c>
      <c r="B3173" t="str">
        <f t="shared" si="204"/>
        <v>ES</v>
      </c>
      <c r="C3173" t="str">
        <f t="shared" si="205"/>
        <v>044</v>
      </c>
      <c r="D3173" t="str">
        <f t="shared" si="206"/>
        <v>1094</v>
      </c>
      <c r="E3173" t="str">
        <f t="shared" si="207"/>
        <v>N</v>
      </c>
      <c r="F3173" t="s">
        <v>7783</v>
      </c>
      <c r="G3173" t="s">
        <v>7784</v>
      </c>
      <c r="H3173" t="s">
        <v>9444</v>
      </c>
      <c r="J31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3174" spans="1:10">
      <c r="A3174" t="s">
        <v>889</v>
      </c>
      <c r="B3174" t="str">
        <f t="shared" si="204"/>
        <v>GB</v>
      </c>
      <c r="C3174" t="str">
        <f t="shared" si="205"/>
        <v>023</v>
      </c>
      <c r="D3174" t="str">
        <f t="shared" si="206"/>
        <v>7305</v>
      </c>
      <c r="E3174" t="str">
        <f t="shared" si="207"/>
        <v>N</v>
      </c>
      <c r="F3174" t="s">
        <v>7783</v>
      </c>
      <c r="G3174" t="s">
        <v>7784</v>
      </c>
      <c r="H3174" t="s">
        <v>9444</v>
      </c>
      <c r="J317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75" spans="1:10">
      <c r="A3175" t="s">
        <v>746</v>
      </c>
      <c r="B3175" t="str">
        <f t="shared" si="204"/>
        <v>GB</v>
      </c>
      <c r="C3175" t="str">
        <f t="shared" si="205"/>
        <v>024</v>
      </c>
      <c r="D3175" t="str">
        <f t="shared" si="206"/>
        <v>7424</v>
      </c>
      <c r="E3175" t="str">
        <f t="shared" si="207"/>
        <v>N</v>
      </c>
      <c r="F3175" t="s">
        <v>7783</v>
      </c>
      <c r="G3175" t="s">
        <v>7784</v>
      </c>
      <c r="H3175" t="s">
        <v>9444</v>
      </c>
      <c r="J31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176" spans="1:10">
      <c r="A3176" t="s">
        <v>895</v>
      </c>
      <c r="B3176" t="str">
        <f t="shared" si="204"/>
        <v>GB</v>
      </c>
      <c r="C3176" t="str">
        <f t="shared" si="205"/>
        <v>023</v>
      </c>
      <c r="D3176" t="str">
        <f t="shared" si="206"/>
        <v>8303</v>
      </c>
      <c r="E3176" t="str">
        <f t="shared" si="207"/>
        <v>M</v>
      </c>
      <c r="F3176" t="s">
        <v>7791</v>
      </c>
      <c r="G3176" t="s">
        <v>7792</v>
      </c>
      <c r="H3176" t="s">
        <v>9445</v>
      </c>
      <c r="J31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77" spans="1:10">
      <c r="A3177" t="s">
        <v>488</v>
      </c>
      <c r="B3177" t="str">
        <f t="shared" si="204"/>
        <v>GB</v>
      </c>
      <c r="C3177" t="str">
        <f t="shared" si="205"/>
        <v>027</v>
      </c>
      <c r="D3177" t="str">
        <f t="shared" si="206"/>
        <v>7702</v>
      </c>
      <c r="E3177" t="str">
        <f t="shared" si="207"/>
        <v>N</v>
      </c>
      <c r="F3177" t="s">
        <v>7789</v>
      </c>
      <c r="G3177" t="s">
        <v>7790</v>
      </c>
      <c r="H3177" t="s">
        <v>9445</v>
      </c>
      <c r="J31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78" spans="1:10">
      <c r="A3178" t="s">
        <v>1569</v>
      </c>
      <c r="B3178" t="str">
        <f t="shared" si="204"/>
        <v>IL</v>
      </c>
      <c r="C3178" t="str">
        <f t="shared" si="205"/>
        <v>013</v>
      </c>
      <c r="D3178" t="str">
        <f t="shared" si="206"/>
        <v>1832</v>
      </c>
      <c r="E3178" t="str">
        <f t="shared" si="207"/>
        <v>N</v>
      </c>
      <c r="F3178" t="s">
        <v>7791</v>
      </c>
      <c r="G3178" t="s">
        <v>7792</v>
      </c>
      <c r="H3178" t="s">
        <v>9445</v>
      </c>
      <c r="J31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79" spans="1:10">
      <c r="A3179" t="s">
        <v>838</v>
      </c>
      <c r="B3179" t="str">
        <f t="shared" si="204"/>
        <v>ES</v>
      </c>
      <c r="C3179" t="str">
        <f t="shared" si="205"/>
        <v>044</v>
      </c>
      <c r="D3179" t="str">
        <f t="shared" si="206"/>
        <v>1095</v>
      </c>
      <c r="E3179" t="str">
        <f t="shared" si="207"/>
        <v>N</v>
      </c>
      <c r="F3179" t="s">
        <v>7783</v>
      </c>
      <c r="G3179" t="s">
        <v>7784</v>
      </c>
      <c r="H3179" t="s">
        <v>9446</v>
      </c>
      <c r="J31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80" spans="1:10">
      <c r="A3180" t="s">
        <v>718</v>
      </c>
      <c r="B3180" t="str">
        <f t="shared" si="204"/>
        <v>GB</v>
      </c>
      <c r="C3180" t="str">
        <f t="shared" si="205"/>
        <v>021</v>
      </c>
      <c r="D3180" t="str">
        <f t="shared" si="206"/>
        <v>7116</v>
      </c>
      <c r="E3180" t="str">
        <f t="shared" si="207"/>
        <v>N</v>
      </c>
      <c r="F3180" t="s">
        <v>7783</v>
      </c>
      <c r="G3180" t="s">
        <v>7784</v>
      </c>
      <c r="H3180" t="s">
        <v>9446</v>
      </c>
      <c r="J31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OH2023_025</v>
      </c>
    </row>
    <row r="3181" spans="1:10">
      <c r="A3181" t="s">
        <v>719</v>
      </c>
      <c r="B3181" t="str">
        <f t="shared" si="204"/>
        <v>GB</v>
      </c>
      <c r="C3181" t="str">
        <f t="shared" si="205"/>
        <v>021</v>
      </c>
      <c r="D3181" t="str">
        <f t="shared" si="206"/>
        <v>7117</v>
      </c>
      <c r="E3181" t="str">
        <f t="shared" si="207"/>
        <v>N</v>
      </c>
      <c r="F3181" t="s">
        <v>7783</v>
      </c>
      <c r="G3181" t="s">
        <v>7784</v>
      </c>
      <c r="H3181" t="s">
        <v>9446</v>
      </c>
      <c r="J31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OH2023_025</v>
      </c>
    </row>
    <row r="3182" spans="1:10">
      <c r="A3182" t="s">
        <v>886</v>
      </c>
      <c r="B3182" t="str">
        <f t="shared" si="204"/>
        <v>GB</v>
      </c>
      <c r="C3182" t="str">
        <f t="shared" si="205"/>
        <v>023</v>
      </c>
      <c r="D3182" t="str">
        <f t="shared" si="206"/>
        <v>7303</v>
      </c>
      <c r="E3182" t="str">
        <f t="shared" si="207"/>
        <v>N</v>
      </c>
      <c r="F3182" t="s">
        <v>7791</v>
      </c>
      <c r="G3182" t="s">
        <v>7792</v>
      </c>
      <c r="H3182" t="s">
        <v>9447</v>
      </c>
      <c r="J31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83" spans="1:10">
      <c r="A3183" t="s">
        <v>9408</v>
      </c>
      <c r="B3183" s="23" t="str">
        <f t="shared" si="204"/>
        <v>IL</v>
      </c>
      <c r="C3183" s="23" t="str">
        <f t="shared" si="205"/>
        <v>001</v>
      </c>
      <c r="D3183" s="23" t="str">
        <f t="shared" si="206"/>
        <v>1012</v>
      </c>
      <c r="E3183" s="23" t="str">
        <f t="shared" si="207"/>
        <v>N</v>
      </c>
      <c r="F3183" t="s">
        <v>7791</v>
      </c>
      <c r="G3183" t="s">
        <v>7792</v>
      </c>
      <c r="H3183" t="s">
        <v>9448</v>
      </c>
      <c r="J318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84" spans="1:10">
      <c r="A3184" t="s">
        <v>1570</v>
      </c>
      <c r="B3184" t="str">
        <f t="shared" si="204"/>
        <v>IL</v>
      </c>
      <c r="C3184" t="str">
        <f t="shared" si="205"/>
        <v>013</v>
      </c>
      <c r="D3184" t="str">
        <f t="shared" si="206"/>
        <v>1834</v>
      </c>
      <c r="E3184" t="str">
        <f t="shared" si="207"/>
        <v>N</v>
      </c>
      <c r="F3184" t="s">
        <v>7783</v>
      </c>
      <c r="G3184" t="s">
        <v>7784</v>
      </c>
      <c r="H3184" t="s">
        <v>9449</v>
      </c>
      <c r="J31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85" spans="1:10">
      <c r="A3185" s="13" t="s">
        <v>1145</v>
      </c>
      <c r="B3185" t="str">
        <f t="shared" si="204"/>
        <v>IL</v>
      </c>
      <c r="C3185" t="str">
        <f t="shared" si="205"/>
        <v>003</v>
      </c>
      <c r="D3185" t="str">
        <f t="shared" si="206"/>
        <v>1348</v>
      </c>
      <c r="E3185" t="str">
        <f t="shared" si="207"/>
        <v>N</v>
      </c>
      <c r="F3185" s="13" t="s">
        <v>7791</v>
      </c>
      <c r="G3185" s="13" t="s">
        <v>7792</v>
      </c>
      <c r="H3185" s="13" t="s">
        <v>9450</v>
      </c>
      <c r="J31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86" spans="1:10">
      <c r="A3186" t="s">
        <v>899</v>
      </c>
      <c r="B3186" t="str">
        <f t="shared" si="204"/>
        <v>GB</v>
      </c>
      <c r="C3186" t="str">
        <f t="shared" si="205"/>
        <v>023</v>
      </c>
      <c r="D3186" t="str">
        <f t="shared" si="206"/>
        <v>7306</v>
      </c>
      <c r="E3186" t="str">
        <f t="shared" si="207"/>
        <v>N</v>
      </c>
      <c r="F3186" s="13" t="s">
        <v>7783</v>
      </c>
      <c r="G3186" s="13" t="s">
        <v>7784</v>
      </c>
      <c r="H3186" t="s">
        <v>9451</v>
      </c>
      <c r="J31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87" spans="1:10">
      <c r="A3187" s="13" t="s">
        <v>716</v>
      </c>
      <c r="B3187" t="str">
        <f t="shared" si="204"/>
        <v>GB</v>
      </c>
      <c r="C3187" t="str">
        <f t="shared" si="205"/>
        <v>021</v>
      </c>
      <c r="D3187" t="str">
        <f t="shared" si="206"/>
        <v>7115</v>
      </c>
      <c r="E3187" t="str">
        <f t="shared" si="207"/>
        <v>N</v>
      </c>
      <c r="F3187" s="13" t="s">
        <v>7791</v>
      </c>
      <c r="G3187" s="13" t="s">
        <v>7792</v>
      </c>
      <c r="H3187" s="13" t="s">
        <v>9452</v>
      </c>
      <c r="J31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88" spans="1:10">
      <c r="A3188" t="s">
        <v>716</v>
      </c>
      <c r="B3188" t="str">
        <f t="shared" si="204"/>
        <v>GB</v>
      </c>
      <c r="C3188" t="str">
        <f t="shared" si="205"/>
        <v>021</v>
      </c>
      <c r="D3188" t="str">
        <f t="shared" si="206"/>
        <v>7115</v>
      </c>
      <c r="E3188" t="str">
        <f t="shared" si="207"/>
        <v>N</v>
      </c>
      <c r="F3188" s="13" t="s">
        <v>7791</v>
      </c>
      <c r="G3188" s="13" t="s">
        <v>7792</v>
      </c>
      <c r="H3188" t="s">
        <v>9452</v>
      </c>
      <c r="J31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89" spans="1:10">
      <c r="A3189" s="13" t="s">
        <v>625</v>
      </c>
      <c r="B3189" t="str">
        <f t="shared" si="204"/>
        <v>IL</v>
      </c>
      <c r="C3189" t="str">
        <f t="shared" si="205"/>
        <v>014</v>
      </c>
      <c r="D3189" t="str">
        <f t="shared" si="206"/>
        <v>1924</v>
      </c>
      <c r="E3189" t="str">
        <f t="shared" si="207"/>
        <v>N</v>
      </c>
      <c r="F3189" s="13" t="s">
        <v>7789</v>
      </c>
      <c r="G3189" s="13" t="s">
        <v>7790</v>
      </c>
      <c r="H3189" s="13" t="s">
        <v>9452</v>
      </c>
      <c r="J31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90" spans="1:10">
      <c r="A3190" t="s">
        <v>625</v>
      </c>
      <c r="B3190" t="str">
        <f t="shared" si="204"/>
        <v>IL</v>
      </c>
      <c r="C3190" t="str">
        <f t="shared" si="205"/>
        <v>014</v>
      </c>
      <c r="D3190" t="str">
        <f t="shared" si="206"/>
        <v>1924</v>
      </c>
      <c r="E3190" t="str">
        <f t="shared" si="207"/>
        <v>N</v>
      </c>
      <c r="F3190" s="13" t="s">
        <v>7789</v>
      </c>
      <c r="G3190" s="13" t="s">
        <v>7790</v>
      </c>
      <c r="H3190" t="s">
        <v>9452</v>
      </c>
      <c r="J31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91" spans="1:10">
      <c r="A3191" t="s">
        <v>1059</v>
      </c>
      <c r="B3191" t="str">
        <f t="shared" si="204"/>
        <v>GB</v>
      </c>
      <c r="C3191" t="str">
        <f t="shared" si="205"/>
        <v>051</v>
      </c>
      <c r="D3191" t="str">
        <f t="shared" si="206"/>
        <v>7197</v>
      </c>
      <c r="E3191" t="str">
        <f t="shared" si="207"/>
        <v>N</v>
      </c>
      <c r="F3191" s="13" t="s">
        <v>7783</v>
      </c>
      <c r="G3191" s="13" t="s">
        <v>7784</v>
      </c>
      <c r="H3191" t="s">
        <v>9453</v>
      </c>
      <c r="J31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92" spans="1:10">
      <c r="A3192" s="13" t="s">
        <v>497</v>
      </c>
      <c r="B3192" t="str">
        <f t="shared" si="204"/>
        <v>GB</v>
      </c>
      <c r="C3192" t="str">
        <f t="shared" si="205"/>
        <v>025</v>
      </c>
      <c r="D3192" t="str">
        <f t="shared" si="206"/>
        <v>7510</v>
      </c>
      <c r="E3192" t="str">
        <f t="shared" si="207"/>
        <v>N</v>
      </c>
      <c r="F3192" s="13" t="s">
        <v>7789</v>
      </c>
      <c r="G3192" s="13" t="s">
        <v>7790</v>
      </c>
      <c r="H3192" s="13" t="s">
        <v>9454</v>
      </c>
      <c r="J31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93" spans="1:10">
      <c r="A3193" t="s">
        <v>497</v>
      </c>
      <c r="B3193" t="str">
        <f t="shared" si="204"/>
        <v>GB</v>
      </c>
      <c r="C3193" t="str">
        <f t="shared" si="205"/>
        <v>025</v>
      </c>
      <c r="D3193" t="str">
        <f t="shared" si="206"/>
        <v>7510</v>
      </c>
      <c r="E3193" t="str">
        <f t="shared" si="207"/>
        <v>N</v>
      </c>
      <c r="F3193" s="13" t="s">
        <v>7789</v>
      </c>
      <c r="G3193" s="13" t="s">
        <v>7790</v>
      </c>
      <c r="H3193" t="s">
        <v>9454</v>
      </c>
      <c r="J31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194" spans="1:10">
      <c r="A3194" t="s">
        <v>1571</v>
      </c>
      <c r="B3194" t="str">
        <f t="shared" si="204"/>
        <v>IL</v>
      </c>
      <c r="C3194" t="str">
        <f t="shared" si="205"/>
        <v>013</v>
      </c>
      <c r="D3194" t="str">
        <f t="shared" si="206"/>
        <v>1836</v>
      </c>
      <c r="E3194" t="str">
        <f t="shared" si="207"/>
        <v>N</v>
      </c>
      <c r="F3194" t="s">
        <v>7783</v>
      </c>
      <c r="G3194" t="s">
        <v>7784</v>
      </c>
      <c r="H3194" t="s">
        <v>9454</v>
      </c>
      <c r="J31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95" spans="1:10">
      <c r="A3195" s="13" t="s">
        <v>1596</v>
      </c>
      <c r="B3195" t="str">
        <f t="shared" si="204"/>
        <v>IL</v>
      </c>
      <c r="C3195" t="str">
        <f t="shared" si="205"/>
        <v>014</v>
      </c>
      <c r="D3195" t="str">
        <f t="shared" si="206"/>
        <v>1922</v>
      </c>
      <c r="E3195" t="str">
        <f t="shared" si="207"/>
        <v>N</v>
      </c>
      <c r="F3195" s="13" t="s">
        <v>7783</v>
      </c>
      <c r="G3195" s="13" t="s">
        <v>7784</v>
      </c>
      <c r="H3195" s="13" t="s">
        <v>9454</v>
      </c>
      <c r="J31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96" spans="1:10">
      <c r="A3196" s="13" t="s">
        <v>743</v>
      </c>
      <c r="B3196" t="str">
        <f t="shared" si="204"/>
        <v>GB</v>
      </c>
      <c r="C3196" t="str">
        <f t="shared" si="205"/>
        <v>024</v>
      </c>
      <c r="D3196" t="str">
        <f t="shared" si="206"/>
        <v>7422</v>
      </c>
      <c r="E3196" t="str">
        <f t="shared" si="207"/>
        <v>N</v>
      </c>
      <c r="F3196" s="13" t="s">
        <v>7791</v>
      </c>
      <c r="G3196" s="13" t="s">
        <v>7792</v>
      </c>
      <c r="H3196" s="13" t="s">
        <v>9455</v>
      </c>
      <c r="J31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97" spans="1:10">
      <c r="A3197" t="s">
        <v>1147</v>
      </c>
      <c r="B3197" s="23" t="str">
        <f t="shared" si="204"/>
        <v>IL</v>
      </c>
      <c r="C3197" s="23" t="str">
        <f t="shared" si="205"/>
        <v>003</v>
      </c>
      <c r="D3197" s="23" t="str">
        <f t="shared" si="206"/>
        <v>1350</v>
      </c>
      <c r="E3197" s="23" t="str">
        <f t="shared" si="207"/>
        <v>N</v>
      </c>
      <c r="F3197" t="s">
        <v>7791</v>
      </c>
      <c r="G3197" t="s">
        <v>7792</v>
      </c>
      <c r="H3197" t="s">
        <v>9455</v>
      </c>
      <c r="J319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198" spans="1:10">
      <c r="A3198" t="s">
        <v>745</v>
      </c>
      <c r="B3198" t="str">
        <f t="shared" si="204"/>
        <v>GB</v>
      </c>
      <c r="C3198" t="str">
        <f t="shared" si="205"/>
        <v>024</v>
      </c>
      <c r="D3198" t="str">
        <f t="shared" si="206"/>
        <v>7423</v>
      </c>
      <c r="E3198" t="str">
        <f t="shared" si="207"/>
        <v>N</v>
      </c>
      <c r="F3198" s="13" t="s">
        <v>7791</v>
      </c>
      <c r="G3198" s="13" t="s">
        <v>7792</v>
      </c>
      <c r="H3198" t="s">
        <v>9456</v>
      </c>
      <c r="J31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199" spans="1:10">
      <c r="A3199" t="s">
        <v>1729</v>
      </c>
      <c r="B3199" t="str">
        <f t="shared" si="204"/>
        <v>US</v>
      </c>
      <c r="C3199" t="str">
        <f t="shared" si="205"/>
        <v>033</v>
      </c>
      <c r="D3199" t="str">
        <f t="shared" si="206"/>
        <v>9003</v>
      </c>
      <c r="E3199" t="str">
        <f t="shared" si="207"/>
        <v>N</v>
      </c>
      <c r="F3199" s="13" t="s">
        <v>7783</v>
      </c>
      <c r="G3199" s="13" t="s">
        <v>7784</v>
      </c>
      <c r="H3199" t="s">
        <v>9457</v>
      </c>
      <c r="J31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00" spans="1:10">
      <c r="A3200" t="s">
        <v>837</v>
      </c>
      <c r="B3200" t="str">
        <f t="shared" si="204"/>
        <v>ES</v>
      </c>
      <c r="C3200" t="str">
        <f t="shared" si="205"/>
        <v>044</v>
      </c>
      <c r="D3200" t="str">
        <f t="shared" si="206"/>
        <v>1094</v>
      </c>
      <c r="E3200" t="str">
        <f t="shared" si="207"/>
        <v>N</v>
      </c>
      <c r="F3200" s="13" t="s">
        <v>7791</v>
      </c>
      <c r="G3200" s="13" t="s">
        <v>7792</v>
      </c>
      <c r="H3200" t="s">
        <v>9458</v>
      </c>
      <c r="J32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01" spans="1:10">
      <c r="A3201" t="s">
        <v>838</v>
      </c>
      <c r="B3201" t="str">
        <f t="shared" si="204"/>
        <v>ES</v>
      </c>
      <c r="C3201" t="str">
        <f t="shared" si="205"/>
        <v>044</v>
      </c>
      <c r="D3201" t="str">
        <f t="shared" si="206"/>
        <v>1095</v>
      </c>
      <c r="E3201" t="str">
        <f t="shared" si="207"/>
        <v>N</v>
      </c>
      <c r="F3201" s="13" t="s">
        <v>7791</v>
      </c>
      <c r="G3201" s="13" t="s">
        <v>7792</v>
      </c>
      <c r="H3201" t="s">
        <v>9458</v>
      </c>
      <c r="J32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02" spans="1:10">
      <c r="A3202" t="s">
        <v>1782</v>
      </c>
      <c r="B3202" t="str">
        <f t="shared" si="204"/>
        <v>GB</v>
      </c>
      <c r="C3202" t="str">
        <f t="shared" si="205"/>
        <v>025</v>
      </c>
      <c r="D3202" t="str">
        <f t="shared" si="206"/>
        <v>8522</v>
      </c>
      <c r="E3202" t="str">
        <f t="shared" si="207"/>
        <v>M</v>
      </c>
      <c r="F3202" s="13" t="s">
        <v>7783</v>
      </c>
      <c r="G3202" s="13" t="s">
        <v>7784</v>
      </c>
      <c r="H3202" t="s">
        <v>9458</v>
      </c>
      <c r="J32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OH2023_020</v>
      </c>
    </row>
    <row r="3203" spans="1:10">
      <c r="A3203" t="s">
        <v>725</v>
      </c>
      <c r="B3203" t="str">
        <f t="shared" si="204"/>
        <v>GB</v>
      </c>
      <c r="C3203" t="str">
        <f t="shared" si="205"/>
        <v>027</v>
      </c>
      <c r="D3203" t="str">
        <f t="shared" si="206"/>
        <v>7712</v>
      </c>
      <c r="E3203" t="str">
        <f t="shared" si="207"/>
        <v>N</v>
      </c>
      <c r="F3203" s="13" t="s">
        <v>7789</v>
      </c>
      <c r="G3203" s="13" t="s">
        <v>7790</v>
      </c>
      <c r="H3203" t="s">
        <v>9458</v>
      </c>
      <c r="J32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04" spans="1:10">
      <c r="A3204" t="s">
        <v>1060</v>
      </c>
      <c r="B3204" t="str">
        <f t="shared" si="204"/>
        <v>GB</v>
      </c>
      <c r="C3204" t="str">
        <f t="shared" si="205"/>
        <v>051</v>
      </c>
      <c r="D3204" t="str">
        <f t="shared" si="206"/>
        <v>7198</v>
      </c>
      <c r="E3204" t="str">
        <f t="shared" si="207"/>
        <v>N</v>
      </c>
      <c r="F3204" s="13" t="s">
        <v>7791</v>
      </c>
      <c r="G3204" s="13" t="s">
        <v>7792</v>
      </c>
      <c r="H3204" t="s">
        <v>9458</v>
      </c>
      <c r="J320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05" spans="1:10">
      <c r="A3205" t="s">
        <v>2610</v>
      </c>
      <c r="B3205" t="str">
        <f t="shared" si="204"/>
        <v>US</v>
      </c>
      <c r="C3205" t="str">
        <f t="shared" si="205"/>
        <v>152</v>
      </c>
      <c r="D3205" t="str">
        <f t="shared" si="206"/>
        <v>1223</v>
      </c>
      <c r="E3205" t="str">
        <f t="shared" si="207"/>
        <v>N</v>
      </c>
      <c r="F3205" s="13" t="s">
        <v>7783</v>
      </c>
      <c r="G3205" s="13" t="s">
        <v>7784</v>
      </c>
      <c r="H3205" t="s">
        <v>9458</v>
      </c>
      <c r="J32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06" spans="1:10">
      <c r="A3206" t="s">
        <v>718</v>
      </c>
      <c r="B3206" t="str">
        <f t="shared" si="204"/>
        <v>GB</v>
      </c>
      <c r="C3206" t="str">
        <f t="shared" si="205"/>
        <v>021</v>
      </c>
      <c r="D3206" t="str">
        <f t="shared" si="206"/>
        <v>7116</v>
      </c>
      <c r="E3206" t="str">
        <f t="shared" si="207"/>
        <v>N</v>
      </c>
      <c r="F3206" s="13" t="s">
        <v>7791</v>
      </c>
      <c r="G3206" s="13" t="s">
        <v>7792</v>
      </c>
      <c r="H3206" t="s">
        <v>9459</v>
      </c>
      <c r="J32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207" spans="1:10">
      <c r="A3207" t="s">
        <v>719</v>
      </c>
      <c r="B3207" t="str">
        <f t="shared" si="204"/>
        <v>GB</v>
      </c>
      <c r="C3207" t="str">
        <f t="shared" si="205"/>
        <v>021</v>
      </c>
      <c r="D3207" t="str">
        <f t="shared" si="206"/>
        <v>7117</v>
      </c>
      <c r="E3207" t="str">
        <f t="shared" si="207"/>
        <v>N</v>
      </c>
      <c r="F3207" s="13" t="s">
        <v>7791</v>
      </c>
      <c r="G3207" s="13" t="s">
        <v>7792</v>
      </c>
      <c r="H3207" t="s">
        <v>9460</v>
      </c>
      <c r="J32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OH2023_029</v>
      </c>
    </row>
    <row r="3208" spans="1:10">
      <c r="A3208" t="s">
        <v>728</v>
      </c>
      <c r="B3208" t="str">
        <f t="shared" si="204"/>
        <v>GB</v>
      </c>
      <c r="C3208" t="str">
        <f t="shared" si="205"/>
        <v>027</v>
      </c>
      <c r="D3208" t="str">
        <f t="shared" si="206"/>
        <v>7713</v>
      </c>
      <c r="E3208" t="str">
        <f t="shared" si="207"/>
        <v>N</v>
      </c>
      <c r="F3208" s="13" t="s">
        <v>7789</v>
      </c>
      <c r="G3208" s="13" t="s">
        <v>7790</v>
      </c>
      <c r="H3208" t="s">
        <v>9461</v>
      </c>
      <c r="J32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09" spans="1:10">
      <c r="A3209" t="s">
        <v>839</v>
      </c>
      <c r="B3209" t="str">
        <f t="shared" si="204"/>
        <v>ES</v>
      </c>
      <c r="C3209" t="str">
        <f t="shared" si="205"/>
        <v>044</v>
      </c>
      <c r="D3209" t="str">
        <f t="shared" si="206"/>
        <v>1096</v>
      </c>
      <c r="E3209" t="str">
        <f t="shared" si="207"/>
        <v>N</v>
      </c>
      <c r="F3209" s="13" t="s">
        <v>7783</v>
      </c>
      <c r="G3209" s="13" t="s">
        <v>7784</v>
      </c>
      <c r="H3209" t="s">
        <v>9462</v>
      </c>
      <c r="J32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10" spans="1:10">
      <c r="A3210" t="s">
        <v>614</v>
      </c>
      <c r="B3210" t="str">
        <f t="shared" si="204"/>
        <v>IL</v>
      </c>
      <c r="C3210" t="str">
        <f t="shared" si="205"/>
        <v>014</v>
      </c>
      <c r="D3210" t="str">
        <f t="shared" si="206"/>
        <v>1908</v>
      </c>
      <c r="E3210" t="str">
        <f t="shared" si="207"/>
        <v>N</v>
      </c>
      <c r="F3210" s="13" t="s">
        <v>7789</v>
      </c>
      <c r="G3210" s="13" t="s">
        <v>7790</v>
      </c>
      <c r="H3210" t="s">
        <v>9463</v>
      </c>
      <c r="J32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1" spans="1:10">
      <c r="A3211" t="s">
        <v>553</v>
      </c>
      <c r="B3211" s="23" t="str">
        <f t="shared" si="204"/>
        <v>US</v>
      </c>
      <c r="C3211" s="23" t="str">
        <f t="shared" si="205"/>
        <v>153</v>
      </c>
      <c r="D3211" s="23" t="str">
        <f t="shared" si="206"/>
        <v>1341</v>
      </c>
      <c r="E3211" s="23" t="str">
        <f t="shared" si="207"/>
        <v>N</v>
      </c>
      <c r="F3211" t="s">
        <v>7789</v>
      </c>
      <c r="G3211" t="s">
        <v>8938</v>
      </c>
      <c r="H3211" t="s">
        <v>9464</v>
      </c>
      <c r="J32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2" spans="1:10">
      <c r="A3212" t="s">
        <v>1686</v>
      </c>
      <c r="B3212" t="str">
        <f t="shared" si="204"/>
        <v>US</v>
      </c>
      <c r="C3212" t="str">
        <f t="shared" si="205"/>
        <v>035</v>
      </c>
      <c r="D3212" t="str">
        <f t="shared" si="206"/>
        <v>5100</v>
      </c>
      <c r="E3212" t="str">
        <f t="shared" si="207"/>
        <v>M</v>
      </c>
      <c r="F3212" s="13" t="s">
        <v>7789</v>
      </c>
      <c r="G3212" s="13" t="s">
        <v>7790</v>
      </c>
      <c r="H3212" t="s">
        <v>9465</v>
      </c>
      <c r="J32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3" spans="1:10">
      <c r="A3213" t="s">
        <v>1772</v>
      </c>
      <c r="B3213" t="str">
        <f t="shared" si="204"/>
        <v>US</v>
      </c>
      <c r="C3213" t="str">
        <f t="shared" si="205"/>
        <v>035</v>
      </c>
      <c r="D3213" t="str">
        <f t="shared" si="206"/>
        <v>5109</v>
      </c>
      <c r="E3213" t="str">
        <f t="shared" si="207"/>
        <v>M</v>
      </c>
      <c r="F3213" s="13" t="s">
        <v>7789</v>
      </c>
      <c r="G3213" s="13" t="s">
        <v>7790</v>
      </c>
      <c r="H3213" t="s">
        <v>9465</v>
      </c>
      <c r="J32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4" spans="1:10">
      <c r="A3214" t="s">
        <v>1067</v>
      </c>
      <c r="B3214" s="23" t="str">
        <f t="shared" si="204"/>
        <v>IL</v>
      </c>
      <c r="C3214" s="23" t="str">
        <f t="shared" si="205"/>
        <v>001</v>
      </c>
      <c r="D3214" s="23" t="str">
        <f t="shared" si="206"/>
        <v>1007</v>
      </c>
      <c r="E3214" s="23" t="str">
        <f t="shared" si="207"/>
        <v>N</v>
      </c>
      <c r="F3214" t="s">
        <v>7789</v>
      </c>
      <c r="G3214" t="s">
        <v>8938</v>
      </c>
      <c r="H3214" t="s">
        <v>9466</v>
      </c>
      <c r="J32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5" spans="1:10">
      <c r="A3215" t="s">
        <v>9467</v>
      </c>
      <c r="B3215" t="str">
        <f t="shared" si="204"/>
        <v>US</v>
      </c>
      <c r="C3215" t="str">
        <f t="shared" si="205"/>
        <v>035</v>
      </c>
      <c r="D3215" t="str">
        <f t="shared" si="206"/>
        <v>5112</v>
      </c>
      <c r="E3215" t="str">
        <f t="shared" si="207"/>
        <v>M</v>
      </c>
      <c r="F3215" t="s">
        <v>7783</v>
      </c>
      <c r="G3215" t="s">
        <v>7784</v>
      </c>
      <c r="H3215" t="s">
        <v>9466</v>
      </c>
      <c r="J32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16" spans="1:10">
      <c r="A3216" t="s">
        <v>899</v>
      </c>
      <c r="B3216" t="str">
        <f t="shared" si="204"/>
        <v>GB</v>
      </c>
      <c r="C3216" t="str">
        <f t="shared" si="205"/>
        <v>023</v>
      </c>
      <c r="D3216" t="str">
        <f t="shared" si="206"/>
        <v>7306</v>
      </c>
      <c r="E3216" t="str">
        <f t="shared" si="207"/>
        <v>N</v>
      </c>
      <c r="F3216" t="s">
        <v>7791</v>
      </c>
      <c r="G3216" t="s">
        <v>7792</v>
      </c>
      <c r="H3216" t="s">
        <v>9468</v>
      </c>
      <c r="J321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17" spans="1:10">
      <c r="A3217" t="s">
        <v>881</v>
      </c>
      <c r="B3217" t="str">
        <f t="shared" si="204"/>
        <v>GB</v>
      </c>
      <c r="C3217" t="str">
        <f t="shared" si="205"/>
        <v>021</v>
      </c>
      <c r="D3217" t="str">
        <f t="shared" si="206"/>
        <v>7118</v>
      </c>
      <c r="E3217" t="str">
        <f t="shared" si="207"/>
        <v>N</v>
      </c>
      <c r="F3217" t="s">
        <v>7783</v>
      </c>
      <c r="G3217" t="s">
        <v>7784</v>
      </c>
      <c r="H3217" t="s">
        <v>9469</v>
      </c>
      <c r="J321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18" spans="1:10">
      <c r="A3218" t="s">
        <v>962</v>
      </c>
      <c r="B3218" t="str">
        <f t="shared" si="204"/>
        <v>GB</v>
      </c>
      <c r="C3218" t="str">
        <f t="shared" si="205"/>
        <v>025</v>
      </c>
      <c r="D3218" t="str">
        <f t="shared" si="206"/>
        <v>8510</v>
      </c>
      <c r="E3218" t="str">
        <f t="shared" si="207"/>
        <v>M</v>
      </c>
      <c r="F3218" t="s">
        <v>7789</v>
      </c>
      <c r="G3218" s="7" t="s">
        <v>8938</v>
      </c>
      <c r="H3218" t="s">
        <v>9469</v>
      </c>
      <c r="J32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19" spans="1:10">
      <c r="A3219" t="s">
        <v>748</v>
      </c>
      <c r="B3219" t="str">
        <f t="shared" si="204"/>
        <v>GB</v>
      </c>
      <c r="C3219" t="str">
        <f t="shared" si="205"/>
        <v>024</v>
      </c>
      <c r="D3219" t="str">
        <f t="shared" si="206"/>
        <v>7425</v>
      </c>
      <c r="E3219" t="str">
        <f t="shared" si="207"/>
        <v>N</v>
      </c>
      <c r="F3219" t="s">
        <v>7783</v>
      </c>
      <c r="G3219" t="s">
        <v>7784</v>
      </c>
      <c r="H3219" t="s">
        <v>9470</v>
      </c>
      <c r="J32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OH2023_027</v>
      </c>
    </row>
    <row r="3220" spans="1:10">
      <c r="A3220" t="s">
        <v>1729</v>
      </c>
      <c r="B3220" t="str">
        <f t="shared" si="204"/>
        <v>US</v>
      </c>
      <c r="C3220" t="str">
        <f t="shared" si="205"/>
        <v>033</v>
      </c>
      <c r="D3220" t="str">
        <f t="shared" si="206"/>
        <v>9003</v>
      </c>
      <c r="E3220" t="str">
        <f t="shared" si="207"/>
        <v>N</v>
      </c>
      <c r="F3220" t="s">
        <v>7791</v>
      </c>
      <c r="G3220" t="s">
        <v>7792</v>
      </c>
      <c r="H3220" t="s">
        <v>9470</v>
      </c>
      <c r="J32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21" spans="1:10">
      <c r="A3221" t="s">
        <v>1041</v>
      </c>
      <c r="B3221" t="str">
        <f t="shared" si="204"/>
        <v>GB</v>
      </c>
      <c r="C3221" t="str">
        <f t="shared" si="205"/>
        <v>029</v>
      </c>
      <c r="D3221" t="str">
        <f t="shared" si="206"/>
        <v>7911</v>
      </c>
      <c r="E3221" t="str">
        <f t="shared" si="207"/>
        <v>N</v>
      </c>
      <c r="F3221" t="s">
        <v>7799</v>
      </c>
      <c r="G3221" t="s">
        <v>7800</v>
      </c>
      <c r="H3221" t="s">
        <v>9471</v>
      </c>
      <c r="J32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22" spans="1:10">
      <c r="A3222" t="s">
        <v>1059</v>
      </c>
      <c r="B3222" t="str">
        <f t="shared" si="204"/>
        <v>GB</v>
      </c>
      <c r="C3222" t="str">
        <f t="shared" si="205"/>
        <v>051</v>
      </c>
      <c r="D3222" t="str">
        <f t="shared" si="206"/>
        <v>7197</v>
      </c>
      <c r="E3222" t="str">
        <f t="shared" si="207"/>
        <v>N</v>
      </c>
      <c r="F3222" t="s">
        <v>7791</v>
      </c>
      <c r="G3222" t="s">
        <v>7792</v>
      </c>
      <c r="H3222" t="s">
        <v>9471</v>
      </c>
      <c r="J32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23" spans="1:10">
      <c r="A3223" t="s">
        <v>1571</v>
      </c>
      <c r="B3223" t="str">
        <f t="shared" si="204"/>
        <v>IL</v>
      </c>
      <c r="C3223" t="str">
        <f t="shared" si="205"/>
        <v>013</v>
      </c>
      <c r="D3223" t="str">
        <f t="shared" si="206"/>
        <v>1836</v>
      </c>
      <c r="E3223" t="str">
        <f t="shared" si="207"/>
        <v>N</v>
      </c>
      <c r="F3223" t="s">
        <v>7789</v>
      </c>
      <c r="G3223" t="s">
        <v>8938</v>
      </c>
      <c r="H3223" t="s">
        <v>9472</v>
      </c>
      <c r="J32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24" spans="1:10">
      <c r="A3224" t="s">
        <v>222</v>
      </c>
      <c r="B3224" t="str">
        <f t="shared" si="204"/>
        <v>GB</v>
      </c>
      <c r="C3224" t="str">
        <f t="shared" si="205"/>
        <v>023</v>
      </c>
      <c r="D3224" t="str">
        <f t="shared" si="206"/>
        <v>7301</v>
      </c>
      <c r="E3224" t="str">
        <f t="shared" si="207"/>
        <v>N</v>
      </c>
      <c r="F3224" t="s">
        <v>7789</v>
      </c>
      <c r="G3224" t="s">
        <v>8938</v>
      </c>
      <c r="H3224" t="s">
        <v>9473</v>
      </c>
      <c r="J32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25" spans="1:10">
      <c r="A3225" t="s">
        <v>987</v>
      </c>
      <c r="B3225" t="str">
        <f t="shared" si="204"/>
        <v>GB</v>
      </c>
      <c r="C3225" t="str">
        <f t="shared" si="205"/>
        <v>025</v>
      </c>
      <c r="D3225" t="str">
        <f t="shared" si="206"/>
        <v>9503</v>
      </c>
      <c r="E3225" t="str">
        <f t="shared" si="207"/>
        <v>S</v>
      </c>
      <c r="F3225" t="s">
        <v>7799</v>
      </c>
      <c r="G3225" t="s">
        <v>7800</v>
      </c>
      <c r="H3225" t="s">
        <v>9473</v>
      </c>
      <c r="J32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26" spans="1:10">
      <c r="A3226" t="s">
        <v>2610</v>
      </c>
      <c r="B3226" t="str">
        <f t="shared" si="204"/>
        <v>US</v>
      </c>
      <c r="C3226" t="str">
        <f t="shared" si="205"/>
        <v>152</v>
      </c>
      <c r="D3226" t="str">
        <f t="shared" si="206"/>
        <v>1223</v>
      </c>
      <c r="E3226" t="str">
        <f t="shared" si="207"/>
        <v>N</v>
      </c>
      <c r="F3226" t="s">
        <v>7791</v>
      </c>
      <c r="G3226" t="s">
        <v>7792</v>
      </c>
      <c r="H3226" t="s">
        <v>9473</v>
      </c>
      <c r="J32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27" spans="1:10">
      <c r="A3227" t="s">
        <v>476</v>
      </c>
      <c r="B3227" t="str">
        <f t="shared" si="204"/>
        <v>GB</v>
      </c>
      <c r="C3227" t="str">
        <f t="shared" si="205"/>
        <v>025</v>
      </c>
      <c r="D3227" t="str">
        <f t="shared" si="206"/>
        <v>7508</v>
      </c>
      <c r="E3227" t="str">
        <f t="shared" si="207"/>
        <v>N</v>
      </c>
      <c r="F3227" t="s">
        <v>7789</v>
      </c>
      <c r="G3227" t="s">
        <v>8938</v>
      </c>
      <c r="H3227" t="s">
        <v>9474</v>
      </c>
      <c r="J32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28" spans="1:10">
      <c r="A3228" t="s">
        <v>414</v>
      </c>
      <c r="B3228" t="str">
        <f t="shared" si="204"/>
        <v>GB</v>
      </c>
      <c r="C3228" t="str">
        <f t="shared" si="205"/>
        <v>028</v>
      </c>
      <c r="D3228" t="str">
        <f t="shared" si="206"/>
        <v>7804</v>
      </c>
      <c r="E3228" t="str">
        <f t="shared" si="207"/>
        <v>N</v>
      </c>
      <c r="F3228" t="s">
        <v>7789</v>
      </c>
      <c r="G3228" t="s">
        <v>8938</v>
      </c>
      <c r="H3228" t="s">
        <v>9474</v>
      </c>
      <c r="J32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29" spans="1:10">
      <c r="A3229" t="s">
        <v>1037</v>
      </c>
      <c r="B3229" t="str">
        <f t="shared" si="204"/>
        <v>GB</v>
      </c>
      <c r="C3229" t="str">
        <f t="shared" si="205"/>
        <v>029</v>
      </c>
      <c r="D3229" t="str">
        <f t="shared" si="206"/>
        <v>7910</v>
      </c>
      <c r="E3229" t="str">
        <f t="shared" si="207"/>
        <v>N</v>
      </c>
      <c r="F3229" t="s">
        <v>7789</v>
      </c>
      <c r="G3229" t="s">
        <v>8938</v>
      </c>
      <c r="H3229" t="s">
        <v>9474</v>
      </c>
      <c r="J32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30" spans="1:10">
      <c r="A3230" t="s">
        <v>1043</v>
      </c>
      <c r="B3230" t="str">
        <f t="shared" si="204"/>
        <v>GB</v>
      </c>
      <c r="C3230" t="str">
        <f t="shared" si="205"/>
        <v>029</v>
      </c>
      <c r="D3230" t="str">
        <f t="shared" si="206"/>
        <v>7913</v>
      </c>
      <c r="E3230" t="str">
        <f t="shared" si="207"/>
        <v>N</v>
      </c>
      <c r="F3230" t="s">
        <v>7799</v>
      </c>
      <c r="G3230" t="s">
        <v>7800</v>
      </c>
      <c r="H3230" t="s">
        <v>9474</v>
      </c>
      <c r="J32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31" spans="1:10">
      <c r="A3231" t="s">
        <v>991</v>
      </c>
      <c r="B3231" t="str">
        <f t="shared" ref="B3231:B3294" si="208">LEFT(A3231,2)</f>
        <v>GB</v>
      </c>
      <c r="C3231" t="str">
        <f t="shared" ref="C3231:C3294" si="209">MID(A3231,4,3)</f>
        <v>025</v>
      </c>
      <c r="D3231" t="str">
        <f t="shared" ref="D3231:D3294" si="210">MID(A3231,8,4)</f>
        <v>7519</v>
      </c>
      <c r="E3231" t="str">
        <f t="shared" ref="E3231:E3294" si="211">MID(A3231,13,1)</f>
        <v>N</v>
      </c>
      <c r="F3231" t="s">
        <v>7783</v>
      </c>
      <c r="G3231" t="s">
        <v>7784</v>
      </c>
      <c r="H3231" t="s">
        <v>9475</v>
      </c>
      <c r="J32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32" spans="1:10">
      <c r="A3232" t="s">
        <v>839</v>
      </c>
      <c r="B3232" t="str">
        <f t="shared" si="208"/>
        <v>ES</v>
      </c>
      <c r="C3232" t="str">
        <f t="shared" si="209"/>
        <v>044</v>
      </c>
      <c r="D3232" t="str">
        <f t="shared" si="210"/>
        <v>1096</v>
      </c>
      <c r="E3232" t="str">
        <f t="shared" si="211"/>
        <v>N</v>
      </c>
      <c r="F3232" t="s">
        <v>7791</v>
      </c>
      <c r="G3232" t="s">
        <v>7792</v>
      </c>
      <c r="H3232" t="s">
        <v>9476</v>
      </c>
      <c r="J323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33" spans="1:10">
      <c r="A3233" t="s">
        <v>840</v>
      </c>
      <c r="B3233" t="str">
        <f t="shared" si="208"/>
        <v>ES</v>
      </c>
      <c r="C3233" t="str">
        <f t="shared" si="209"/>
        <v>044</v>
      </c>
      <c r="D3233" t="str">
        <f t="shared" si="210"/>
        <v>1097</v>
      </c>
      <c r="E3233" t="str">
        <f t="shared" si="211"/>
        <v>N</v>
      </c>
      <c r="F3233" t="s">
        <v>7783</v>
      </c>
      <c r="G3233" t="s">
        <v>7784</v>
      </c>
      <c r="H3233" t="s">
        <v>9476</v>
      </c>
      <c r="J32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34" spans="1:10">
      <c r="A3234" t="s">
        <v>1490</v>
      </c>
      <c r="B3234" t="str">
        <f t="shared" si="208"/>
        <v>IL</v>
      </c>
      <c r="C3234" t="str">
        <f t="shared" si="209"/>
        <v>009</v>
      </c>
      <c r="D3234" t="str">
        <f t="shared" si="210"/>
        <v>2920</v>
      </c>
      <c r="E3234" t="str">
        <f t="shared" si="211"/>
        <v>M</v>
      </c>
      <c r="F3234" t="s">
        <v>7783</v>
      </c>
      <c r="G3234" t="s">
        <v>7784</v>
      </c>
      <c r="H3234" t="s">
        <v>9476</v>
      </c>
      <c r="J32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35" spans="1:10">
      <c r="A3235" t="s">
        <v>1571</v>
      </c>
      <c r="B3235" t="str">
        <f t="shared" si="208"/>
        <v>IL</v>
      </c>
      <c r="C3235" t="str">
        <f t="shared" si="209"/>
        <v>013</v>
      </c>
      <c r="D3235" t="str">
        <f t="shared" si="210"/>
        <v>1836</v>
      </c>
      <c r="E3235" t="str">
        <f t="shared" si="211"/>
        <v>N</v>
      </c>
      <c r="F3235" t="s">
        <v>7791</v>
      </c>
      <c r="G3235" t="s">
        <v>7792</v>
      </c>
      <c r="H3235" t="s">
        <v>9477</v>
      </c>
      <c r="J323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36" spans="1:10">
      <c r="A3236" t="s">
        <v>901</v>
      </c>
      <c r="B3236" t="str">
        <f t="shared" si="208"/>
        <v>GB</v>
      </c>
      <c r="C3236" t="str">
        <f t="shared" si="209"/>
        <v>023</v>
      </c>
      <c r="D3236" t="str">
        <f t="shared" si="210"/>
        <v>7307</v>
      </c>
      <c r="E3236" t="str">
        <f t="shared" si="211"/>
        <v>N</v>
      </c>
      <c r="F3236" t="s">
        <v>7783</v>
      </c>
      <c r="G3236" t="s">
        <v>7784</v>
      </c>
      <c r="H3236" t="s">
        <v>9478</v>
      </c>
      <c r="J32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37" spans="1:10">
      <c r="A3237" t="s">
        <v>653</v>
      </c>
      <c r="B3237" t="str">
        <f t="shared" si="208"/>
        <v>GB</v>
      </c>
      <c r="C3237" t="str">
        <f t="shared" si="209"/>
        <v>025</v>
      </c>
      <c r="D3237" t="str">
        <f t="shared" si="210"/>
        <v>7517</v>
      </c>
      <c r="E3237" t="str">
        <f t="shared" si="211"/>
        <v>N</v>
      </c>
      <c r="F3237" t="s">
        <v>7799</v>
      </c>
      <c r="G3237" t="s">
        <v>7800</v>
      </c>
      <c r="H3237" t="s">
        <v>9478</v>
      </c>
      <c r="J32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38" spans="1:10">
      <c r="A3238" t="s">
        <v>415</v>
      </c>
      <c r="B3238" t="str">
        <f t="shared" si="208"/>
        <v>GB</v>
      </c>
      <c r="C3238" t="str">
        <f t="shared" si="209"/>
        <v>029</v>
      </c>
      <c r="D3238" t="str">
        <f t="shared" si="210"/>
        <v>7900</v>
      </c>
      <c r="E3238" t="str">
        <f t="shared" si="211"/>
        <v>N</v>
      </c>
      <c r="F3238" t="s">
        <v>7789</v>
      </c>
      <c r="G3238" t="s">
        <v>8938</v>
      </c>
      <c r="H3238" t="s">
        <v>9479</v>
      </c>
      <c r="J32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39" spans="1:10">
      <c r="A3239" t="s">
        <v>937</v>
      </c>
      <c r="B3239" s="23" t="str">
        <f t="shared" si="208"/>
        <v>GB</v>
      </c>
      <c r="C3239" s="23" t="str">
        <f t="shared" si="209"/>
        <v>024</v>
      </c>
      <c r="D3239" s="23" t="str">
        <f t="shared" si="210"/>
        <v>7426</v>
      </c>
      <c r="E3239" s="23" t="str">
        <f t="shared" si="211"/>
        <v>N</v>
      </c>
      <c r="F3239" t="s">
        <v>7783</v>
      </c>
      <c r="G3239" t="s">
        <v>7784</v>
      </c>
      <c r="H3239" t="s">
        <v>9480</v>
      </c>
      <c r="J32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40" spans="1:10">
      <c r="A3240" t="s">
        <v>585</v>
      </c>
      <c r="B3240" t="str">
        <f t="shared" si="208"/>
        <v>GB</v>
      </c>
      <c r="C3240" t="str">
        <f t="shared" si="209"/>
        <v>025</v>
      </c>
      <c r="D3240" t="str">
        <f t="shared" si="210"/>
        <v>7516</v>
      </c>
      <c r="E3240" t="str">
        <f t="shared" si="211"/>
        <v>N</v>
      </c>
      <c r="F3240" t="s">
        <v>7799</v>
      </c>
      <c r="G3240" t="s">
        <v>7800</v>
      </c>
      <c r="H3240" t="s">
        <v>9481</v>
      </c>
      <c r="J32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1" spans="1:10">
      <c r="A3241" t="s">
        <v>1025</v>
      </c>
      <c r="B3241" t="str">
        <f t="shared" si="208"/>
        <v>GB</v>
      </c>
      <c r="C3241" t="str">
        <f t="shared" si="209"/>
        <v>028</v>
      </c>
      <c r="D3241" t="str">
        <f t="shared" si="210"/>
        <v>7807</v>
      </c>
      <c r="E3241" t="str">
        <f t="shared" si="211"/>
        <v>N</v>
      </c>
      <c r="F3241" t="s">
        <v>7783</v>
      </c>
      <c r="G3241" t="s">
        <v>7784</v>
      </c>
      <c r="H3241" t="s">
        <v>9481</v>
      </c>
      <c r="J32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42" spans="1:10">
      <c r="A3242" t="s">
        <v>493</v>
      </c>
      <c r="B3242" t="str">
        <f t="shared" si="208"/>
        <v>GB</v>
      </c>
      <c r="C3242" t="str">
        <f t="shared" si="209"/>
        <v>029</v>
      </c>
      <c r="D3242" t="str">
        <f t="shared" si="210"/>
        <v>7901</v>
      </c>
      <c r="E3242" t="str">
        <f t="shared" si="211"/>
        <v>N</v>
      </c>
      <c r="F3242" t="s">
        <v>7789</v>
      </c>
      <c r="G3242" t="s">
        <v>8938</v>
      </c>
      <c r="H3242" t="s">
        <v>9481</v>
      </c>
      <c r="J32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3" spans="1:10">
      <c r="A3243" t="s">
        <v>1596</v>
      </c>
      <c r="B3243" t="str">
        <f t="shared" si="208"/>
        <v>IL</v>
      </c>
      <c r="C3243" t="str">
        <f t="shared" si="209"/>
        <v>014</v>
      </c>
      <c r="D3243" t="str">
        <f t="shared" si="210"/>
        <v>1922</v>
      </c>
      <c r="E3243" t="str">
        <f t="shared" si="211"/>
        <v>N</v>
      </c>
      <c r="F3243" t="s">
        <v>7791</v>
      </c>
      <c r="G3243" t="s">
        <v>7792</v>
      </c>
      <c r="H3243" t="s">
        <v>9481</v>
      </c>
      <c r="J32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44" spans="1:10">
      <c r="A3244" t="s">
        <v>1759</v>
      </c>
      <c r="B3244" s="23" t="str">
        <f t="shared" si="208"/>
        <v>US</v>
      </c>
      <c r="C3244" s="23" t="str">
        <f t="shared" si="209"/>
        <v>030</v>
      </c>
      <c r="D3244" s="23" t="str">
        <f t="shared" si="210"/>
        <v>4106</v>
      </c>
      <c r="E3244" s="23" t="str">
        <f t="shared" si="211"/>
        <v>M</v>
      </c>
      <c r="F3244" t="s">
        <v>7789</v>
      </c>
      <c r="G3244" t="s">
        <v>8938</v>
      </c>
      <c r="H3244" t="s">
        <v>9481</v>
      </c>
      <c r="J32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5" spans="1:10">
      <c r="A3245" t="s">
        <v>429</v>
      </c>
      <c r="B3245" t="str">
        <f t="shared" si="208"/>
        <v>US</v>
      </c>
      <c r="C3245" t="str">
        <f t="shared" si="209"/>
        <v>034</v>
      </c>
      <c r="D3245" t="str">
        <f t="shared" si="210"/>
        <v>8007</v>
      </c>
      <c r="E3245" t="str">
        <f t="shared" si="211"/>
        <v>N</v>
      </c>
      <c r="F3245" t="s">
        <v>7789</v>
      </c>
      <c r="G3245" t="s">
        <v>8938</v>
      </c>
      <c r="H3245" t="s">
        <v>9481</v>
      </c>
      <c r="J32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6" spans="1:10">
      <c r="A3246" t="s">
        <v>1807</v>
      </c>
      <c r="B3246" t="str">
        <f t="shared" si="208"/>
        <v>US</v>
      </c>
      <c r="C3246" t="str">
        <f t="shared" si="209"/>
        <v>152</v>
      </c>
      <c r="D3246" t="str">
        <f t="shared" si="210"/>
        <v>2222</v>
      </c>
      <c r="E3246" t="str">
        <f t="shared" si="211"/>
        <v>M</v>
      </c>
      <c r="F3246" t="s">
        <v>7799</v>
      </c>
      <c r="G3246" t="s">
        <v>7800</v>
      </c>
      <c r="H3246" t="s">
        <v>9482</v>
      </c>
      <c r="J32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7" spans="1:10">
      <c r="A3247" t="s">
        <v>722</v>
      </c>
      <c r="B3247" t="str">
        <f t="shared" si="208"/>
        <v>GB</v>
      </c>
      <c r="C3247" t="str">
        <f t="shared" si="209"/>
        <v>027</v>
      </c>
      <c r="D3247" t="str">
        <f t="shared" si="210"/>
        <v>7709</v>
      </c>
      <c r="E3247" t="str">
        <f t="shared" si="211"/>
        <v>N</v>
      </c>
      <c r="F3247" t="s">
        <v>7789</v>
      </c>
      <c r="G3247" t="s">
        <v>8938</v>
      </c>
      <c r="H3247" t="s">
        <v>9483</v>
      </c>
      <c r="J32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8" spans="1:10">
      <c r="A3248" t="s">
        <v>494</v>
      </c>
      <c r="B3248" t="str">
        <f t="shared" si="208"/>
        <v>GB</v>
      </c>
      <c r="C3248" t="str">
        <f t="shared" si="209"/>
        <v>029</v>
      </c>
      <c r="D3248" t="str">
        <f t="shared" si="210"/>
        <v>7902</v>
      </c>
      <c r="E3248" t="str">
        <f t="shared" si="211"/>
        <v>N</v>
      </c>
      <c r="F3248" t="s">
        <v>7789</v>
      </c>
      <c r="G3248" t="s">
        <v>8938</v>
      </c>
      <c r="H3248" t="s">
        <v>9483</v>
      </c>
      <c r="J32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49" spans="1:10">
      <c r="A3249" t="s">
        <v>9467</v>
      </c>
      <c r="B3249" t="str">
        <f t="shared" si="208"/>
        <v>US</v>
      </c>
      <c r="C3249" t="str">
        <f t="shared" si="209"/>
        <v>035</v>
      </c>
      <c r="D3249" t="str">
        <f t="shared" si="210"/>
        <v>5112</v>
      </c>
      <c r="E3249" t="str">
        <f t="shared" si="211"/>
        <v>M</v>
      </c>
      <c r="F3249" t="s">
        <v>7791</v>
      </c>
      <c r="G3249" t="s">
        <v>7792</v>
      </c>
      <c r="H3249" t="s">
        <v>9483</v>
      </c>
      <c r="J324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0" spans="1:10">
      <c r="A3250" t="s">
        <v>2655</v>
      </c>
      <c r="B3250" s="23" t="str">
        <f t="shared" si="208"/>
        <v>US</v>
      </c>
      <c r="C3250" s="23" t="str">
        <f t="shared" si="209"/>
        <v>153</v>
      </c>
      <c r="D3250" s="23" t="str">
        <f t="shared" si="210"/>
        <v>1344</v>
      </c>
      <c r="E3250" s="23" t="str">
        <f t="shared" si="211"/>
        <v>N</v>
      </c>
      <c r="F3250" t="s">
        <v>7791</v>
      </c>
      <c r="G3250" t="s">
        <v>7792</v>
      </c>
      <c r="H3250" t="s">
        <v>9484</v>
      </c>
      <c r="J325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1" spans="1:10">
      <c r="A3251" t="s">
        <v>1782</v>
      </c>
      <c r="B3251" t="str">
        <f t="shared" si="208"/>
        <v>GB</v>
      </c>
      <c r="C3251" t="str">
        <f t="shared" si="209"/>
        <v>025</v>
      </c>
      <c r="D3251" t="str">
        <f t="shared" si="210"/>
        <v>8522</v>
      </c>
      <c r="E3251" t="str">
        <f t="shared" si="211"/>
        <v>M</v>
      </c>
      <c r="F3251" t="s">
        <v>7791</v>
      </c>
      <c r="G3251" t="s">
        <v>7792</v>
      </c>
      <c r="H3251" t="s">
        <v>9485</v>
      </c>
      <c r="J325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2" spans="1:10">
      <c r="A3252" t="s">
        <v>992</v>
      </c>
      <c r="B3252" t="str">
        <f t="shared" si="208"/>
        <v>GB</v>
      </c>
      <c r="C3252" t="str">
        <f t="shared" si="209"/>
        <v>025</v>
      </c>
      <c r="D3252" t="str">
        <f t="shared" si="210"/>
        <v>7520</v>
      </c>
      <c r="E3252" t="str">
        <f t="shared" si="211"/>
        <v>N</v>
      </c>
      <c r="F3252" t="s">
        <v>7783</v>
      </c>
      <c r="G3252" t="s">
        <v>7784</v>
      </c>
      <c r="H3252" t="s">
        <v>9486</v>
      </c>
      <c r="J32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3" spans="1:10">
      <c r="A3253" t="s">
        <v>1490</v>
      </c>
      <c r="B3253" t="str">
        <f t="shared" si="208"/>
        <v>IL</v>
      </c>
      <c r="C3253" t="str">
        <f t="shared" si="209"/>
        <v>009</v>
      </c>
      <c r="D3253" t="str">
        <f t="shared" si="210"/>
        <v>2920</v>
      </c>
      <c r="E3253" t="str">
        <f t="shared" si="211"/>
        <v>M</v>
      </c>
      <c r="F3253" t="s">
        <v>7791</v>
      </c>
      <c r="G3253" t="s">
        <v>7792</v>
      </c>
      <c r="H3253" t="s">
        <v>9487</v>
      </c>
      <c r="J32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4" spans="1:10">
      <c r="A3254" t="s">
        <v>1057</v>
      </c>
      <c r="B3254" t="str">
        <f t="shared" si="208"/>
        <v>GB</v>
      </c>
      <c r="C3254" t="str">
        <f t="shared" si="209"/>
        <v>051</v>
      </c>
      <c r="D3254" t="str">
        <f t="shared" si="210"/>
        <v>7194</v>
      </c>
      <c r="E3254" t="str">
        <f t="shared" si="211"/>
        <v>N</v>
      </c>
      <c r="F3254" t="s">
        <v>7799</v>
      </c>
      <c r="G3254" t="s">
        <v>7800</v>
      </c>
      <c r="H3254" t="s">
        <v>9488</v>
      </c>
      <c r="J32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55" spans="1:10">
      <c r="A3255" t="s">
        <v>1058</v>
      </c>
      <c r="B3255" t="str">
        <f t="shared" si="208"/>
        <v>GB</v>
      </c>
      <c r="C3255" t="str">
        <f t="shared" si="209"/>
        <v>051</v>
      </c>
      <c r="D3255" t="str">
        <f t="shared" si="210"/>
        <v>7196</v>
      </c>
      <c r="E3255" t="str">
        <f t="shared" si="211"/>
        <v>N</v>
      </c>
      <c r="F3255" t="s">
        <v>7789</v>
      </c>
      <c r="G3255" t="s">
        <v>8938</v>
      </c>
      <c r="H3255" t="s">
        <v>9488</v>
      </c>
      <c r="J32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56" spans="1:10">
      <c r="A3256" t="s">
        <v>2631</v>
      </c>
      <c r="B3256" s="23" t="str">
        <f t="shared" si="208"/>
        <v>IL</v>
      </c>
      <c r="C3256" s="23" t="str">
        <f t="shared" si="209"/>
        <v>001</v>
      </c>
      <c r="D3256" s="23" t="str">
        <f t="shared" si="210"/>
        <v>2051</v>
      </c>
      <c r="E3256" s="23" t="str">
        <f t="shared" si="211"/>
        <v>M</v>
      </c>
      <c r="F3256" t="s">
        <v>7783</v>
      </c>
      <c r="G3256" t="s">
        <v>7784</v>
      </c>
      <c r="H3256" t="s">
        <v>9489</v>
      </c>
      <c r="J32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7" spans="1:10">
      <c r="A3257" t="s">
        <v>901</v>
      </c>
      <c r="B3257" t="str">
        <f t="shared" si="208"/>
        <v>GB</v>
      </c>
      <c r="C3257" t="str">
        <f t="shared" si="209"/>
        <v>023</v>
      </c>
      <c r="D3257" t="str">
        <f t="shared" si="210"/>
        <v>7307</v>
      </c>
      <c r="E3257" t="str">
        <f t="shared" si="211"/>
        <v>N</v>
      </c>
      <c r="F3257" t="s">
        <v>7791</v>
      </c>
      <c r="G3257" t="s">
        <v>7792</v>
      </c>
      <c r="H3257" t="s">
        <v>9490</v>
      </c>
      <c r="J325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58" spans="1:10">
      <c r="A3258" t="s">
        <v>895</v>
      </c>
      <c r="B3258" t="str">
        <f t="shared" si="208"/>
        <v>GB</v>
      </c>
      <c r="C3258" t="str">
        <f t="shared" si="209"/>
        <v>023</v>
      </c>
      <c r="D3258" t="str">
        <f t="shared" si="210"/>
        <v>8303</v>
      </c>
      <c r="E3258" t="str">
        <f t="shared" si="211"/>
        <v>M</v>
      </c>
      <c r="F3258" t="s">
        <v>7794</v>
      </c>
      <c r="G3258" t="s">
        <v>7795</v>
      </c>
      <c r="H3258" t="s">
        <v>9490</v>
      </c>
      <c r="J32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59" spans="1:10">
      <c r="A3259" t="s">
        <v>1779</v>
      </c>
      <c r="B3259" t="str">
        <f t="shared" si="208"/>
        <v>GB</v>
      </c>
      <c r="C3259" t="str">
        <f t="shared" si="209"/>
        <v>025</v>
      </c>
      <c r="D3259" t="str">
        <f t="shared" si="210"/>
        <v>8518</v>
      </c>
      <c r="E3259" t="str">
        <f t="shared" si="211"/>
        <v>M</v>
      </c>
      <c r="F3259" t="s">
        <v>7799</v>
      </c>
      <c r="G3259" t="s">
        <v>7800</v>
      </c>
      <c r="H3259" t="s">
        <v>9490</v>
      </c>
      <c r="J32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60" spans="1:10">
      <c r="A3260" t="s">
        <v>2658</v>
      </c>
      <c r="B3260" s="23" t="str">
        <f t="shared" si="208"/>
        <v>US</v>
      </c>
      <c r="C3260" s="23" t="str">
        <f t="shared" si="209"/>
        <v>153</v>
      </c>
      <c r="D3260" s="23" t="str">
        <f t="shared" si="210"/>
        <v>1356</v>
      </c>
      <c r="E3260" s="23" t="str">
        <f t="shared" si="211"/>
        <v>N</v>
      </c>
      <c r="F3260" t="s">
        <v>7783</v>
      </c>
      <c r="G3260" t="s">
        <v>7784</v>
      </c>
      <c r="H3260" t="s">
        <v>9490</v>
      </c>
      <c r="J32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61" spans="1:10">
      <c r="A3261" t="s">
        <v>840</v>
      </c>
      <c r="B3261" t="str">
        <f t="shared" si="208"/>
        <v>ES</v>
      </c>
      <c r="C3261" t="str">
        <f t="shared" si="209"/>
        <v>044</v>
      </c>
      <c r="D3261" t="str">
        <f t="shared" si="210"/>
        <v>1097</v>
      </c>
      <c r="E3261" t="str">
        <f t="shared" si="211"/>
        <v>N</v>
      </c>
      <c r="F3261" t="s">
        <v>7791</v>
      </c>
      <c r="G3261" t="s">
        <v>7792</v>
      </c>
      <c r="H3261" t="s">
        <v>9491</v>
      </c>
      <c r="J326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62" spans="1:10">
      <c r="A3262" t="s">
        <v>652</v>
      </c>
      <c r="B3262" t="str">
        <f t="shared" si="208"/>
        <v>GB</v>
      </c>
      <c r="C3262" t="str">
        <f t="shared" si="209"/>
        <v>025</v>
      </c>
      <c r="D3262" t="str">
        <f t="shared" si="210"/>
        <v>7513</v>
      </c>
      <c r="E3262" t="str">
        <f t="shared" si="211"/>
        <v>N</v>
      </c>
      <c r="F3262" t="s">
        <v>7789</v>
      </c>
      <c r="G3262" t="s">
        <v>8938</v>
      </c>
      <c r="H3262" t="s">
        <v>9491</v>
      </c>
      <c r="J32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63" spans="1:10">
      <c r="A3263" t="s">
        <v>497</v>
      </c>
      <c r="B3263" t="str">
        <f t="shared" si="208"/>
        <v>GB</v>
      </c>
      <c r="C3263" t="str">
        <f t="shared" si="209"/>
        <v>025</v>
      </c>
      <c r="D3263" t="str">
        <f t="shared" si="210"/>
        <v>7510</v>
      </c>
      <c r="E3263" t="str">
        <f t="shared" si="211"/>
        <v>N</v>
      </c>
      <c r="F3263" t="s">
        <v>7789</v>
      </c>
      <c r="G3263" t="s">
        <v>8938</v>
      </c>
      <c r="H3263" t="s">
        <v>9492</v>
      </c>
      <c r="J32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64" spans="1:10">
      <c r="A3264" t="s">
        <v>624</v>
      </c>
      <c r="B3264" t="str">
        <f t="shared" si="208"/>
        <v>IL</v>
      </c>
      <c r="C3264" t="str">
        <f t="shared" si="209"/>
        <v>014</v>
      </c>
      <c r="D3264" t="str">
        <f t="shared" si="210"/>
        <v>1923</v>
      </c>
      <c r="E3264" t="str">
        <f t="shared" si="211"/>
        <v>N</v>
      </c>
      <c r="F3264" t="s">
        <v>7799</v>
      </c>
      <c r="G3264" t="s">
        <v>7800</v>
      </c>
      <c r="H3264" t="s">
        <v>9493</v>
      </c>
      <c r="J32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65" spans="1:10">
      <c r="A3265" t="s">
        <v>748</v>
      </c>
      <c r="B3265" t="str">
        <f t="shared" si="208"/>
        <v>GB</v>
      </c>
      <c r="C3265" t="str">
        <f t="shared" si="209"/>
        <v>024</v>
      </c>
      <c r="D3265" t="str">
        <f t="shared" si="210"/>
        <v>7425</v>
      </c>
      <c r="E3265" t="str">
        <f t="shared" si="211"/>
        <v>N</v>
      </c>
      <c r="F3265" t="s">
        <v>7791</v>
      </c>
      <c r="G3265" t="s">
        <v>7792</v>
      </c>
      <c r="H3265" t="s">
        <v>9494</v>
      </c>
      <c r="J32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66" spans="1:10">
      <c r="A3266" t="s">
        <v>1025</v>
      </c>
      <c r="B3266" t="str">
        <f t="shared" si="208"/>
        <v>GB</v>
      </c>
      <c r="C3266" t="str">
        <f t="shared" si="209"/>
        <v>028</v>
      </c>
      <c r="D3266" t="str">
        <f t="shared" si="210"/>
        <v>7807</v>
      </c>
      <c r="E3266" t="str">
        <f t="shared" si="211"/>
        <v>N</v>
      </c>
      <c r="F3266" t="s">
        <v>7791</v>
      </c>
      <c r="G3266" t="s">
        <v>7792</v>
      </c>
      <c r="H3266" t="s">
        <v>9495</v>
      </c>
      <c r="J32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67" spans="1:10">
      <c r="A3267" t="s">
        <v>1061</v>
      </c>
      <c r="B3267" t="str">
        <f t="shared" si="208"/>
        <v>GB</v>
      </c>
      <c r="C3267" t="str">
        <f t="shared" si="209"/>
        <v>051</v>
      </c>
      <c r="D3267" t="str">
        <f t="shared" si="210"/>
        <v>7199</v>
      </c>
      <c r="E3267" t="str">
        <f t="shared" si="211"/>
        <v>N</v>
      </c>
      <c r="F3267" t="s">
        <v>7799</v>
      </c>
      <c r="G3267" t="s">
        <v>7800</v>
      </c>
      <c r="H3267" t="s">
        <v>9495</v>
      </c>
      <c r="J32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68" spans="1:10">
      <c r="A3268" s="25" t="s">
        <v>1688</v>
      </c>
      <c r="B3268" s="25" t="str">
        <f t="shared" si="208"/>
        <v>US</v>
      </c>
      <c r="C3268" s="25" t="str">
        <f t="shared" si="209"/>
        <v>032</v>
      </c>
      <c r="D3268" s="25" t="str">
        <f t="shared" si="210"/>
        <v>7144</v>
      </c>
      <c r="E3268" s="25" t="str">
        <f t="shared" si="211"/>
        <v>M</v>
      </c>
      <c r="F3268" s="25" t="s">
        <v>7783</v>
      </c>
      <c r="G3268" s="25" t="s">
        <v>7784</v>
      </c>
      <c r="H3268" s="25" t="s">
        <v>9495</v>
      </c>
      <c r="J326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69" spans="1:10">
      <c r="A3269" t="s">
        <v>991</v>
      </c>
      <c r="B3269" t="str">
        <f t="shared" si="208"/>
        <v>GB</v>
      </c>
      <c r="C3269" t="str">
        <f t="shared" si="209"/>
        <v>025</v>
      </c>
      <c r="D3269" t="str">
        <f t="shared" si="210"/>
        <v>7519</v>
      </c>
      <c r="E3269" t="str">
        <f t="shared" si="211"/>
        <v>N</v>
      </c>
      <c r="F3269" t="s">
        <v>7791</v>
      </c>
      <c r="G3269" t="s">
        <v>7792</v>
      </c>
      <c r="H3269" t="s">
        <v>9496</v>
      </c>
      <c r="J32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70" spans="1:10">
      <c r="A3270" t="s">
        <v>1016</v>
      </c>
      <c r="B3270" t="str">
        <f t="shared" si="208"/>
        <v>GB</v>
      </c>
      <c r="C3270" t="str">
        <f t="shared" si="209"/>
        <v>027</v>
      </c>
      <c r="D3270" t="str">
        <f t="shared" si="210"/>
        <v>7714</v>
      </c>
      <c r="E3270" t="str">
        <f t="shared" si="211"/>
        <v>N</v>
      </c>
      <c r="F3270" t="s">
        <v>7783</v>
      </c>
      <c r="G3270" t="s">
        <v>7784</v>
      </c>
      <c r="H3270" t="s">
        <v>9497</v>
      </c>
      <c r="J327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71" spans="1:10">
      <c r="A3271" t="s">
        <v>898</v>
      </c>
      <c r="B3271" t="str">
        <f t="shared" si="208"/>
        <v>GB</v>
      </c>
      <c r="C3271" t="str">
        <f t="shared" si="209"/>
        <v>023</v>
      </c>
      <c r="D3271" t="str">
        <f t="shared" si="210"/>
        <v>8305</v>
      </c>
      <c r="E3271" t="str">
        <f t="shared" si="211"/>
        <v>M</v>
      </c>
      <c r="F3271" t="s">
        <v>7791</v>
      </c>
      <c r="G3271" t="s">
        <v>7792</v>
      </c>
      <c r="H3271" t="s">
        <v>9498</v>
      </c>
      <c r="J327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72" spans="1:10">
      <c r="A3272" t="s">
        <v>1734</v>
      </c>
      <c r="B3272" t="str">
        <f t="shared" si="208"/>
        <v>GB</v>
      </c>
      <c r="C3272" t="str">
        <f t="shared" si="209"/>
        <v>025</v>
      </c>
      <c r="D3272" t="str">
        <f t="shared" si="210"/>
        <v>8520</v>
      </c>
      <c r="E3272" t="str">
        <f t="shared" si="211"/>
        <v>M</v>
      </c>
      <c r="F3272" t="s">
        <v>7799</v>
      </c>
      <c r="G3272" t="s">
        <v>7800</v>
      </c>
      <c r="H3272" t="s">
        <v>9498</v>
      </c>
      <c r="J32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73" spans="1:10">
      <c r="A3273" t="s">
        <v>488</v>
      </c>
      <c r="B3273" t="str">
        <f t="shared" si="208"/>
        <v>GB</v>
      </c>
      <c r="C3273" t="str">
        <f t="shared" si="209"/>
        <v>027</v>
      </c>
      <c r="D3273" t="str">
        <f t="shared" si="210"/>
        <v>7702</v>
      </c>
      <c r="E3273" t="str">
        <f t="shared" si="211"/>
        <v>N</v>
      </c>
      <c r="F3273" t="s">
        <v>7789</v>
      </c>
      <c r="G3273" t="s">
        <v>8938</v>
      </c>
      <c r="H3273" t="s">
        <v>9498</v>
      </c>
      <c r="J32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74" spans="1:10">
      <c r="A3274" t="s">
        <v>704</v>
      </c>
      <c r="B3274" t="str">
        <f t="shared" si="208"/>
        <v>GB</v>
      </c>
      <c r="C3274" t="str">
        <f t="shared" si="209"/>
        <v>021</v>
      </c>
      <c r="D3274" t="str">
        <f t="shared" si="210"/>
        <v>7114</v>
      </c>
      <c r="E3274" t="str">
        <f t="shared" si="211"/>
        <v>N</v>
      </c>
      <c r="F3274" t="s">
        <v>7799</v>
      </c>
      <c r="G3274" t="s">
        <v>7800</v>
      </c>
      <c r="H3274" t="s">
        <v>9499</v>
      </c>
      <c r="J32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75" spans="1:10">
      <c r="A3275" t="s">
        <v>495</v>
      </c>
      <c r="B3275" t="str">
        <f t="shared" si="208"/>
        <v>GB</v>
      </c>
      <c r="C3275" t="str">
        <f t="shared" si="209"/>
        <v>029</v>
      </c>
      <c r="D3275" t="str">
        <f t="shared" si="210"/>
        <v>7907</v>
      </c>
      <c r="E3275" t="str">
        <f t="shared" si="211"/>
        <v>N</v>
      </c>
      <c r="F3275" t="s">
        <v>7789</v>
      </c>
      <c r="G3275" t="s">
        <v>8938</v>
      </c>
      <c r="H3275" t="s">
        <v>9499</v>
      </c>
      <c r="J32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76" spans="1:10">
      <c r="A3276" t="s">
        <v>1046</v>
      </c>
      <c r="B3276" t="str">
        <f t="shared" si="208"/>
        <v>GB</v>
      </c>
      <c r="C3276" t="str">
        <f t="shared" si="209"/>
        <v>029</v>
      </c>
      <c r="D3276" t="str">
        <f t="shared" si="210"/>
        <v>7916</v>
      </c>
      <c r="E3276" t="str">
        <f t="shared" si="211"/>
        <v>N</v>
      </c>
      <c r="F3276" t="s">
        <v>7783</v>
      </c>
      <c r="G3276" t="s">
        <v>7784</v>
      </c>
      <c r="H3276" t="s">
        <v>9499</v>
      </c>
      <c r="J32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77" spans="1:10">
      <c r="A3277" t="s">
        <v>1595</v>
      </c>
      <c r="B3277" t="str">
        <f t="shared" si="208"/>
        <v>IL</v>
      </c>
      <c r="C3277" t="str">
        <f t="shared" si="209"/>
        <v>014</v>
      </c>
      <c r="D3277" t="str">
        <f t="shared" si="210"/>
        <v>1920</v>
      </c>
      <c r="E3277" t="str">
        <f t="shared" si="211"/>
        <v>N</v>
      </c>
      <c r="F3277" t="s">
        <v>7783</v>
      </c>
      <c r="G3277" t="s">
        <v>7784</v>
      </c>
      <c r="H3277" t="s">
        <v>9499</v>
      </c>
      <c r="J32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78" spans="1:10">
      <c r="A3278" t="s">
        <v>992</v>
      </c>
      <c r="B3278" t="str">
        <f t="shared" si="208"/>
        <v>GB</v>
      </c>
      <c r="C3278" t="str">
        <f t="shared" si="209"/>
        <v>025</v>
      </c>
      <c r="D3278" t="str">
        <f t="shared" si="210"/>
        <v>7520</v>
      </c>
      <c r="E3278" t="str">
        <f t="shared" si="211"/>
        <v>N</v>
      </c>
      <c r="F3278" t="s">
        <v>7791</v>
      </c>
      <c r="G3278" t="s">
        <v>7792</v>
      </c>
      <c r="H3278" t="s">
        <v>9500</v>
      </c>
      <c r="J32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79" spans="1:10">
      <c r="A3279" t="s">
        <v>716</v>
      </c>
      <c r="B3279" t="str">
        <f t="shared" si="208"/>
        <v>GB</v>
      </c>
      <c r="C3279" t="str">
        <f t="shared" si="209"/>
        <v>021</v>
      </c>
      <c r="D3279" t="str">
        <f t="shared" si="210"/>
        <v>7115</v>
      </c>
      <c r="E3279" t="str">
        <f t="shared" si="211"/>
        <v>N</v>
      </c>
      <c r="F3279" t="s">
        <v>7794</v>
      </c>
      <c r="G3279" t="s">
        <v>7795</v>
      </c>
      <c r="H3279" t="s">
        <v>9501</v>
      </c>
      <c r="J32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80" spans="1:10">
      <c r="A3280" t="s">
        <v>1572</v>
      </c>
      <c r="B3280" t="str">
        <f t="shared" si="208"/>
        <v>IL</v>
      </c>
      <c r="C3280" t="str">
        <f t="shared" si="209"/>
        <v>013</v>
      </c>
      <c r="D3280" t="str">
        <f t="shared" si="210"/>
        <v>1838</v>
      </c>
      <c r="E3280" t="str">
        <f t="shared" si="211"/>
        <v>N</v>
      </c>
      <c r="F3280" t="s">
        <v>7783</v>
      </c>
      <c r="G3280" t="s">
        <v>7784</v>
      </c>
      <c r="H3280" t="s">
        <v>9501</v>
      </c>
      <c r="J32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81" spans="1:10">
      <c r="A3281" t="s">
        <v>1889</v>
      </c>
      <c r="B3281" t="str">
        <f t="shared" si="208"/>
        <v>US</v>
      </c>
      <c r="C3281" t="str">
        <f t="shared" si="209"/>
        <v>036</v>
      </c>
      <c r="D3281" t="str">
        <f t="shared" si="210"/>
        <v>3000</v>
      </c>
      <c r="E3281" t="str">
        <f t="shared" si="211"/>
        <v>N</v>
      </c>
      <c r="F3281" t="s">
        <v>7783</v>
      </c>
      <c r="G3281" t="s">
        <v>7784</v>
      </c>
      <c r="H3281" t="s">
        <v>9501</v>
      </c>
      <c r="J328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82" spans="1:10">
      <c r="A3282" t="s">
        <v>888</v>
      </c>
      <c r="B3282" t="str">
        <f t="shared" si="208"/>
        <v>GB</v>
      </c>
      <c r="C3282" t="str">
        <f t="shared" si="209"/>
        <v>023</v>
      </c>
      <c r="D3282" t="str">
        <f t="shared" si="210"/>
        <v>7304</v>
      </c>
      <c r="E3282" t="str">
        <f t="shared" si="211"/>
        <v>N</v>
      </c>
      <c r="F3282" t="s">
        <v>7794</v>
      </c>
      <c r="G3282" t="s">
        <v>7795</v>
      </c>
      <c r="H3282" t="s">
        <v>9502</v>
      </c>
      <c r="J32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83" spans="1:10">
      <c r="A3283" t="s">
        <v>888</v>
      </c>
      <c r="B3283" t="str">
        <f t="shared" si="208"/>
        <v>GB</v>
      </c>
      <c r="C3283" t="str">
        <f t="shared" si="209"/>
        <v>023</v>
      </c>
      <c r="D3283" t="str">
        <f t="shared" si="210"/>
        <v>7304</v>
      </c>
      <c r="E3283" t="str">
        <f t="shared" si="211"/>
        <v>N</v>
      </c>
      <c r="F3283" t="s">
        <v>7789</v>
      </c>
      <c r="G3283" t="s">
        <v>8938</v>
      </c>
      <c r="H3283" t="s">
        <v>9502</v>
      </c>
      <c r="J32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84" spans="1:10">
      <c r="A3284" t="s">
        <v>888</v>
      </c>
      <c r="B3284" t="str">
        <f t="shared" si="208"/>
        <v>GB</v>
      </c>
      <c r="C3284" t="str">
        <f t="shared" si="209"/>
        <v>023</v>
      </c>
      <c r="D3284" t="str">
        <f t="shared" si="210"/>
        <v>7304</v>
      </c>
      <c r="E3284" t="str">
        <f t="shared" si="211"/>
        <v>N</v>
      </c>
      <c r="F3284" t="s">
        <v>7794</v>
      </c>
      <c r="G3284" t="s">
        <v>7795</v>
      </c>
      <c r="H3284" t="s">
        <v>9502</v>
      </c>
      <c r="J32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85" spans="1:10">
      <c r="A3285" s="25" t="s">
        <v>1689</v>
      </c>
      <c r="B3285" s="25" t="str">
        <f t="shared" si="208"/>
        <v>US</v>
      </c>
      <c r="C3285" s="25" t="str">
        <f t="shared" si="209"/>
        <v>032</v>
      </c>
      <c r="D3285" s="25" t="str">
        <f t="shared" si="210"/>
        <v>7145</v>
      </c>
      <c r="E3285" s="25" t="str">
        <f t="shared" si="211"/>
        <v>M</v>
      </c>
      <c r="F3285" s="25" t="s">
        <v>7783</v>
      </c>
      <c r="G3285" s="25" t="s">
        <v>7784</v>
      </c>
      <c r="H3285" s="25" t="s">
        <v>9502</v>
      </c>
      <c r="J32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86" spans="1:10">
      <c r="A3286" t="s">
        <v>1689</v>
      </c>
      <c r="B3286" t="str">
        <f t="shared" si="208"/>
        <v>US</v>
      </c>
      <c r="C3286" t="str">
        <f t="shared" si="209"/>
        <v>032</v>
      </c>
      <c r="D3286" t="str">
        <f t="shared" si="210"/>
        <v>7145</v>
      </c>
      <c r="E3286" t="str">
        <f t="shared" si="211"/>
        <v>M</v>
      </c>
      <c r="F3286" t="s">
        <v>7783</v>
      </c>
      <c r="G3286" t="s">
        <v>7784</v>
      </c>
      <c r="H3286" t="s">
        <v>9502</v>
      </c>
      <c r="J32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87" spans="1:10">
      <c r="A3287" t="s">
        <v>1493</v>
      </c>
      <c r="B3287" s="23" t="str">
        <f t="shared" si="208"/>
        <v>IL</v>
      </c>
      <c r="C3287" s="23" t="str">
        <f t="shared" si="209"/>
        <v>009</v>
      </c>
      <c r="D3287" s="23" t="str">
        <f t="shared" si="210"/>
        <v>2923</v>
      </c>
      <c r="E3287" s="23" t="str">
        <f t="shared" si="211"/>
        <v>M</v>
      </c>
      <c r="F3287" t="s">
        <v>7783</v>
      </c>
      <c r="G3287" t="s">
        <v>7784</v>
      </c>
      <c r="H3287" t="s">
        <v>9503</v>
      </c>
      <c r="J32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88" spans="1:10">
      <c r="A3288" t="s">
        <v>625</v>
      </c>
      <c r="B3288" t="str">
        <f t="shared" si="208"/>
        <v>IL</v>
      </c>
      <c r="C3288" t="str">
        <f t="shared" si="209"/>
        <v>014</v>
      </c>
      <c r="D3288" t="str">
        <f t="shared" si="210"/>
        <v>1924</v>
      </c>
      <c r="E3288" t="str">
        <f t="shared" si="211"/>
        <v>N</v>
      </c>
      <c r="F3288" t="s">
        <v>7789</v>
      </c>
      <c r="G3288" t="s">
        <v>8938</v>
      </c>
      <c r="H3288" t="s">
        <v>9503</v>
      </c>
      <c r="J32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89" spans="1:10">
      <c r="A3289" t="s">
        <v>654</v>
      </c>
      <c r="B3289" t="str">
        <f t="shared" si="208"/>
        <v>GB</v>
      </c>
      <c r="C3289" t="str">
        <f t="shared" si="209"/>
        <v>025</v>
      </c>
      <c r="D3289" t="str">
        <f t="shared" si="210"/>
        <v>7518</v>
      </c>
      <c r="E3289" t="str">
        <f t="shared" si="211"/>
        <v>N</v>
      </c>
      <c r="F3289" t="s">
        <v>7799</v>
      </c>
      <c r="G3289" t="s">
        <v>7800</v>
      </c>
      <c r="H3289" t="s">
        <v>9504</v>
      </c>
      <c r="J32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90" spans="1:10">
      <c r="A3290" t="s">
        <v>509</v>
      </c>
      <c r="B3290" t="str">
        <f t="shared" si="208"/>
        <v>US</v>
      </c>
      <c r="C3290" t="str">
        <f t="shared" si="209"/>
        <v>034</v>
      </c>
      <c r="D3290" t="str">
        <f t="shared" si="210"/>
        <v>8004</v>
      </c>
      <c r="E3290" t="str">
        <f t="shared" si="211"/>
        <v>N</v>
      </c>
      <c r="F3290" t="s">
        <v>7789</v>
      </c>
      <c r="G3290" t="s">
        <v>8938</v>
      </c>
      <c r="H3290" t="s">
        <v>9504</v>
      </c>
      <c r="J32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91" spans="1:10">
      <c r="A3291" t="s">
        <v>1048</v>
      </c>
      <c r="B3291" s="23" t="str">
        <f t="shared" si="208"/>
        <v>GB</v>
      </c>
      <c r="C3291" s="23" t="str">
        <f t="shared" si="209"/>
        <v>051</v>
      </c>
      <c r="D3291" s="23" t="str">
        <f t="shared" si="210"/>
        <v>7180</v>
      </c>
      <c r="E3291" s="23" t="str">
        <f t="shared" si="211"/>
        <v>N</v>
      </c>
      <c r="F3291" t="s">
        <v>7783</v>
      </c>
      <c r="G3291" t="s">
        <v>7784</v>
      </c>
      <c r="H3291" t="s">
        <v>9505</v>
      </c>
      <c r="J32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2" spans="1:10">
      <c r="A3292" t="s">
        <v>1494</v>
      </c>
      <c r="B3292" t="str">
        <f t="shared" si="208"/>
        <v>IL</v>
      </c>
      <c r="C3292" t="str">
        <f t="shared" si="209"/>
        <v>009</v>
      </c>
      <c r="D3292" t="str">
        <f t="shared" si="210"/>
        <v>2924</v>
      </c>
      <c r="E3292" t="str">
        <f t="shared" si="211"/>
        <v>M</v>
      </c>
      <c r="F3292" t="s">
        <v>7783</v>
      </c>
      <c r="G3292" t="s">
        <v>7784</v>
      </c>
      <c r="H3292" t="s">
        <v>9505</v>
      </c>
      <c r="J32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3" spans="1:10">
      <c r="A3293" t="s">
        <v>1495</v>
      </c>
      <c r="B3293" t="str">
        <f t="shared" si="208"/>
        <v>IL</v>
      </c>
      <c r="C3293" t="str">
        <f t="shared" si="209"/>
        <v>009</v>
      </c>
      <c r="D3293" t="str">
        <f t="shared" si="210"/>
        <v>2925</v>
      </c>
      <c r="E3293" t="str">
        <f t="shared" si="211"/>
        <v>M</v>
      </c>
      <c r="F3293" t="s">
        <v>7783</v>
      </c>
      <c r="G3293" t="s">
        <v>7784</v>
      </c>
      <c r="H3293" t="s">
        <v>9505</v>
      </c>
      <c r="J32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4" spans="1:10">
      <c r="A3294" t="s">
        <v>841</v>
      </c>
      <c r="B3294" t="str">
        <f t="shared" si="208"/>
        <v>ES</v>
      </c>
      <c r="C3294" t="str">
        <f t="shared" si="209"/>
        <v>044</v>
      </c>
      <c r="D3294" t="str">
        <f t="shared" si="210"/>
        <v>1098</v>
      </c>
      <c r="E3294" t="str">
        <f t="shared" si="211"/>
        <v>N</v>
      </c>
      <c r="F3294" t="s">
        <v>7783</v>
      </c>
      <c r="G3294" t="s">
        <v>7784</v>
      </c>
      <c r="H3294" t="s">
        <v>9506</v>
      </c>
      <c r="J32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3295" spans="1:10">
      <c r="A3295" t="s">
        <v>940</v>
      </c>
      <c r="B3295" t="str">
        <f t="shared" ref="B3295:B3358" si="212">LEFT(A3295,2)</f>
        <v>GB</v>
      </c>
      <c r="C3295" t="str">
        <f t="shared" ref="C3295:C3358" si="213">MID(A3295,4,3)</f>
        <v>024</v>
      </c>
      <c r="D3295" t="str">
        <f t="shared" ref="D3295:D3358" si="214">MID(A3295,8,4)</f>
        <v>7428</v>
      </c>
      <c r="E3295" t="str">
        <f t="shared" ref="E3295:E3358" si="215">MID(A3295,13,1)</f>
        <v>N</v>
      </c>
      <c r="F3295" t="s">
        <v>7783</v>
      </c>
      <c r="G3295" t="s">
        <v>7784</v>
      </c>
      <c r="H3295" t="s">
        <v>9507</v>
      </c>
      <c r="J32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6" spans="1:10">
      <c r="A3296" t="s">
        <v>1595</v>
      </c>
      <c r="B3296" t="str">
        <f t="shared" si="212"/>
        <v>IL</v>
      </c>
      <c r="C3296" t="str">
        <f t="shared" si="213"/>
        <v>014</v>
      </c>
      <c r="D3296" t="str">
        <f t="shared" si="214"/>
        <v>1920</v>
      </c>
      <c r="E3296" t="str">
        <f t="shared" si="215"/>
        <v>N</v>
      </c>
      <c r="F3296" t="s">
        <v>7791</v>
      </c>
      <c r="G3296" t="s">
        <v>7792</v>
      </c>
      <c r="H3296" t="s">
        <v>9507</v>
      </c>
      <c r="J32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7" spans="1:10">
      <c r="A3297" t="s">
        <v>510</v>
      </c>
      <c r="B3297" t="str">
        <f t="shared" si="212"/>
        <v>US</v>
      </c>
      <c r="C3297" t="str">
        <f t="shared" si="213"/>
        <v>034</v>
      </c>
      <c r="D3297" t="str">
        <f t="shared" si="214"/>
        <v>8005</v>
      </c>
      <c r="E3297" t="str">
        <f t="shared" si="215"/>
        <v>N</v>
      </c>
      <c r="F3297" t="s">
        <v>7789</v>
      </c>
      <c r="G3297" t="s">
        <v>8938</v>
      </c>
      <c r="H3297" t="s">
        <v>9508</v>
      </c>
      <c r="J32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298" spans="1:10">
      <c r="A3298" t="s">
        <v>9509</v>
      </c>
      <c r="B3298" t="str">
        <f t="shared" si="212"/>
        <v>ES</v>
      </c>
      <c r="C3298" t="str">
        <f t="shared" si="213"/>
        <v>044</v>
      </c>
      <c r="D3298" t="str">
        <f t="shared" si="214"/>
        <v>1099</v>
      </c>
      <c r="E3298" t="str">
        <f t="shared" si="215"/>
        <v>N</v>
      </c>
      <c r="F3298" t="s">
        <v>7783</v>
      </c>
      <c r="G3298" t="s">
        <v>7784</v>
      </c>
      <c r="H3298" t="s">
        <v>9510</v>
      </c>
      <c r="J32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299" spans="1:10">
      <c r="A3299" t="s">
        <v>421</v>
      </c>
      <c r="B3299" t="str">
        <f t="shared" si="212"/>
        <v>US</v>
      </c>
      <c r="C3299" t="str">
        <f t="shared" si="213"/>
        <v>034</v>
      </c>
      <c r="D3299" t="str">
        <f t="shared" si="214"/>
        <v>8002</v>
      </c>
      <c r="E3299" t="str">
        <f t="shared" si="215"/>
        <v>N</v>
      </c>
      <c r="F3299" t="s">
        <v>7789</v>
      </c>
      <c r="G3299" t="s">
        <v>8938</v>
      </c>
      <c r="H3299" t="s">
        <v>9510</v>
      </c>
      <c r="J32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00" spans="1:10">
      <c r="A3300" t="s">
        <v>1455</v>
      </c>
      <c r="B3300" t="str">
        <f t="shared" si="212"/>
        <v>GB</v>
      </c>
      <c r="C3300" t="str">
        <f t="shared" si="213"/>
        <v>025</v>
      </c>
      <c r="D3300" t="str">
        <f t="shared" si="214"/>
        <v>8516</v>
      </c>
      <c r="E3300" t="str">
        <f t="shared" si="215"/>
        <v>M</v>
      </c>
      <c r="F3300" t="s">
        <v>7789</v>
      </c>
      <c r="G3300" t="s">
        <v>8938</v>
      </c>
      <c r="H3300" t="s">
        <v>9511</v>
      </c>
      <c r="J33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01" spans="1:10">
      <c r="A3301" t="s">
        <v>838</v>
      </c>
      <c r="B3301" t="str">
        <f t="shared" si="212"/>
        <v>ES</v>
      </c>
      <c r="C3301" t="str">
        <f t="shared" si="213"/>
        <v>044</v>
      </c>
      <c r="D3301" t="str">
        <f t="shared" si="214"/>
        <v>1095</v>
      </c>
      <c r="E3301" t="str">
        <f t="shared" si="215"/>
        <v>N</v>
      </c>
      <c r="F3301" t="s">
        <v>7794</v>
      </c>
      <c r="G3301" t="s">
        <v>7795</v>
      </c>
      <c r="H3301" t="s">
        <v>9512</v>
      </c>
      <c r="J33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02" spans="1:10">
      <c r="A3302" t="s">
        <v>1046</v>
      </c>
      <c r="B3302" t="str">
        <f t="shared" si="212"/>
        <v>GB</v>
      </c>
      <c r="C3302" t="str">
        <f t="shared" si="213"/>
        <v>029</v>
      </c>
      <c r="D3302" t="str">
        <f t="shared" si="214"/>
        <v>7916</v>
      </c>
      <c r="E3302" t="str">
        <f t="shared" si="215"/>
        <v>N</v>
      </c>
      <c r="F3302" t="s">
        <v>7791</v>
      </c>
      <c r="G3302" t="s">
        <v>7792</v>
      </c>
      <c r="H3302" t="s">
        <v>9512</v>
      </c>
      <c r="J33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03" spans="1:10">
      <c r="A3303" t="s">
        <v>1688</v>
      </c>
      <c r="B3303" t="str">
        <f t="shared" si="212"/>
        <v>US</v>
      </c>
      <c r="C3303" t="str">
        <f t="shared" si="213"/>
        <v>032</v>
      </c>
      <c r="D3303" t="str">
        <f t="shared" si="214"/>
        <v>7144</v>
      </c>
      <c r="E3303" t="str">
        <f t="shared" si="215"/>
        <v>M</v>
      </c>
      <c r="F3303" t="s">
        <v>7791</v>
      </c>
      <c r="G3303" t="s">
        <v>7792</v>
      </c>
      <c r="H3303" t="s">
        <v>9512</v>
      </c>
      <c r="J330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04" spans="1:10">
      <c r="A3304" t="s">
        <v>1045</v>
      </c>
      <c r="B3304" t="str">
        <f t="shared" si="212"/>
        <v>GB</v>
      </c>
      <c r="C3304" t="str">
        <f t="shared" si="213"/>
        <v>029</v>
      </c>
      <c r="D3304" t="str">
        <f t="shared" si="214"/>
        <v>7915</v>
      </c>
      <c r="E3304" t="str">
        <f t="shared" si="215"/>
        <v>N</v>
      </c>
      <c r="F3304" t="s">
        <v>7799</v>
      </c>
      <c r="G3304" t="s">
        <v>7800</v>
      </c>
      <c r="H3304" t="s">
        <v>9513</v>
      </c>
      <c r="J33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05" spans="1:10">
      <c r="A3305" t="s">
        <v>553</v>
      </c>
      <c r="B3305" s="23" t="str">
        <f t="shared" si="212"/>
        <v>US</v>
      </c>
      <c r="C3305" s="23" t="str">
        <f t="shared" si="213"/>
        <v>153</v>
      </c>
      <c r="D3305" s="23" t="str">
        <f t="shared" si="214"/>
        <v>1341</v>
      </c>
      <c r="E3305" s="23" t="str">
        <f t="shared" si="215"/>
        <v>N</v>
      </c>
      <c r="F3305" t="s">
        <v>7789</v>
      </c>
      <c r="G3305" t="s">
        <v>8938</v>
      </c>
      <c r="H3305" t="s">
        <v>9513</v>
      </c>
      <c r="J33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06" spans="1:10">
      <c r="A3306" t="s">
        <v>1572</v>
      </c>
      <c r="B3306" t="str">
        <f t="shared" si="212"/>
        <v>IL</v>
      </c>
      <c r="C3306" t="str">
        <f t="shared" si="213"/>
        <v>013</v>
      </c>
      <c r="D3306" t="str">
        <f t="shared" si="214"/>
        <v>1838</v>
      </c>
      <c r="E3306" t="str">
        <f t="shared" si="215"/>
        <v>N</v>
      </c>
      <c r="F3306" t="s">
        <v>7791</v>
      </c>
      <c r="G3306" t="s">
        <v>7792</v>
      </c>
      <c r="H3306" t="s">
        <v>9514</v>
      </c>
      <c r="J33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07" spans="1:10">
      <c r="A3307" t="s">
        <v>1689</v>
      </c>
      <c r="B3307" t="str">
        <f t="shared" si="212"/>
        <v>US</v>
      </c>
      <c r="C3307" t="str">
        <f t="shared" si="213"/>
        <v>032</v>
      </c>
      <c r="D3307" t="str">
        <f t="shared" si="214"/>
        <v>7145</v>
      </c>
      <c r="E3307" t="str">
        <f t="shared" si="215"/>
        <v>M</v>
      </c>
      <c r="F3307" t="s">
        <v>7791</v>
      </c>
      <c r="G3307" t="s">
        <v>7792</v>
      </c>
      <c r="H3307" t="s">
        <v>9514</v>
      </c>
      <c r="J33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08" spans="1:10">
      <c r="A3308" t="s">
        <v>1689</v>
      </c>
      <c r="B3308" t="str">
        <f t="shared" si="212"/>
        <v>US</v>
      </c>
      <c r="C3308" t="str">
        <f t="shared" si="213"/>
        <v>032</v>
      </c>
      <c r="D3308" t="str">
        <f t="shared" si="214"/>
        <v>7145</v>
      </c>
      <c r="E3308" t="str">
        <f t="shared" si="215"/>
        <v>M</v>
      </c>
      <c r="F3308" t="s">
        <v>7791</v>
      </c>
      <c r="G3308" t="s">
        <v>7792</v>
      </c>
      <c r="H3308" t="s">
        <v>9514</v>
      </c>
      <c r="J33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09" spans="1:10">
      <c r="A3309" t="s">
        <v>9467</v>
      </c>
      <c r="B3309" t="str">
        <f t="shared" si="212"/>
        <v>US</v>
      </c>
      <c r="C3309" t="str">
        <f t="shared" si="213"/>
        <v>035</v>
      </c>
      <c r="D3309" t="str">
        <f t="shared" si="214"/>
        <v>5112</v>
      </c>
      <c r="E3309" t="str">
        <f t="shared" si="215"/>
        <v>M</v>
      </c>
      <c r="F3309" t="s">
        <v>7794</v>
      </c>
      <c r="G3309" t="s">
        <v>7795</v>
      </c>
      <c r="H3309" t="s">
        <v>9514</v>
      </c>
      <c r="J33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10" spans="1:10">
      <c r="A3310" t="s">
        <v>1493</v>
      </c>
      <c r="B3310" s="23" t="str">
        <f t="shared" si="212"/>
        <v>IL</v>
      </c>
      <c r="C3310" s="23" t="str">
        <f t="shared" si="213"/>
        <v>009</v>
      </c>
      <c r="D3310" s="23" t="str">
        <f t="shared" si="214"/>
        <v>2923</v>
      </c>
      <c r="E3310" s="23" t="str">
        <f t="shared" si="215"/>
        <v>M</v>
      </c>
      <c r="F3310" t="s">
        <v>7791</v>
      </c>
      <c r="G3310" t="s">
        <v>7792</v>
      </c>
      <c r="H3310" t="s">
        <v>9515</v>
      </c>
      <c r="J33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11" spans="1:10">
      <c r="A3311" t="s">
        <v>1892</v>
      </c>
      <c r="B3311" t="str">
        <f t="shared" si="212"/>
        <v>US</v>
      </c>
      <c r="C3311" t="str">
        <f t="shared" si="213"/>
        <v>036</v>
      </c>
      <c r="D3311" t="str">
        <f t="shared" si="214"/>
        <v>3013</v>
      </c>
      <c r="E3311" t="str">
        <f t="shared" si="215"/>
        <v>N</v>
      </c>
      <c r="F3311" t="s">
        <v>7791</v>
      </c>
      <c r="G3311" t="s">
        <v>7792</v>
      </c>
      <c r="H3311" t="s">
        <v>9515</v>
      </c>
      <c r="J33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12" spans="1:10">
      <c r="A3312" t="s">
        <v>9516</v>
      </c>
      <c r="B3312" t="str">
        <f t="shared" si="212"/>
        <v>GB</v>
      </c>
      <c r="C3312" t="str">
        <f t="shared" si="213"/>
        <v>024</v>
      </c>
      <c r="D3312" t="str">
        <f t="shared" si="214"/>
        <v>7429</v>
      </c>
      <c r="E3312" t="str">
        <f t="shared" si="215"/>
        <v>N</v>
      </c>
      <c r="F3312" t="s">
        <v>7783</v>
      </c>
      <c r="G3312" t="s">
        <v>7784</v>
      </c>
      <c r="H3312" t="s">
        <v>9517</v>
      </c>
      <c r="J33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13" spans="1:10">
      <c r="A3313" t="s">
        <v>962</v>
      </c>
      <c r="B3313" s="23" t="str">
        <f t="shared" si="212"/>
        <v>GB</v>
      </c>
      <c r="C3313" s="23" t="str">
        <f t="shared" si="213"/>
        <v>025</v>
      </c>
      <c r="D3313" s="23" t="str">
        <f t="shared" si="214"/>
        <v>8510</v>
      </c>
      <c r="E3313" s="23" t="str">
        <f t="shared" si="215"/>
        <v>M</v>
      </c>
      <c r="F3313" t="s">
        <v>7789</v>
      </c>
      <c r="G3313" t="s">
        <v>8938</v>
      </c>
      <c r="H3313" t="s">
        <v>9517</v>
      </c>
      <c r="J33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14" spans="1:10">
      <c r="A3314" t="s">
        <v>991</v>
      </c>
      <c r="B3314" t="str">
        <f t="shared" si="212"/>
        <v>GB</v>
      </c>
      <c r="C3314" t="str">
        <f t="shared" si="213"/>
        <v>025</v>
      </c>
      <c r="D3314" t="str">
        <f t="shared" si="214"/>
        <v>7519</v>
      </c>
      <c r="E3314" t="str">
        <f t="shared" si="215"/>
        <v>N</v>
      </c>
      <c r="F3314" t="s">
        <v>7794</v>
      </c>
      <c r="G3314" t="s">
        <v>7795</v>
      </c>
      <c r="H3314" t="s">
        <v>9518</v>
      </c>
      <c r="J33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15" spans="1:10">
      <c r="A3315" t="s">
        <v>9519</v>
      </c>
      <c r="B3315" t="str">
        <f t="shared" si="212"/>
        <v>GB</v>
      </c>
      <c r="C3315" t="str">
        <f t="shared" si="213"/>
        <v>027</v>
      </c>
      <c r="D3315" t="str">
        <f t="shared" si="214"/>
        <v>7716</v>
      </c>
      <c r="E3315" t="str">
        <f t="shared" si="215"/>
        <v>N</v>
      </c>
      <c r="F3315" t="s">
        <v>7783</v>
      </c>
      <c r="G3315" t="s">
        <v>7784</v>
      </c>
      <c r="H3315" t="s">
        <v>9518</v>
      </c>
      <c r="J33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16" spans="1:10">
      <c r="A3316" t="s">
        <v>1042</v>
      </c>
      <c r="B3316" t="str">
        <f t="shared" si="212"/>
        <v>GB</v>
      </c>
      <c r="C3316" t="str">
        <f t="shared" si="213"/>
        <v>029</v>
      </c>
      <c r="D3316" t="str">
        <f t="shared" si="214"/>
        <v>7912</v>
      </c>
      <c r="E3316" t="str">
        <f t="shared" si="215"/>
        <v>N</v>
      </c>
      <c r="F3316" t="s">
        <v>8115</v>
      </c>
      <c r="G3316" t="s">
        <v>8116</v>
      </c>
      <c r="H3316" t="s">
        <v>9518</v>
      </c>
      <c r="J33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17" spans="1:10">
      <c r="A3317" t="s">
        <v>889</v>
      </c>
      <c r="B3317" t="str">
        <f t="shared" si="212"/>
        <v>GB</v>
      </c>
      <c r="C3317" t="str">
        <f t="shared" si="213"/>
        <v>023</v>
      </c>
      <c r="D3317" t="str">
        <f t="shared" si="214"/>
        <v>7305</v>
      </c>
      <c r="E3317" t="str">
        <f t="shared" si="215"/>
        <v>N</v>
      </c>
      <c r="F3317" t="s">
        <v>7794</v>
      </c>
      <c r="G3317" t="s">
        <v>7795</v>
      </c>
      <c r="H3317" t="s">
        <v>9520</v>
      </c>
      <c r="J33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18" spans="1:10">
      <c r="A3318" t="s">
        <v>1025</v>
      </c>
      <c r="B3318" t="str">
        <f t="shared" si="212"/>
        <v>GB</v>
      </c>
      <c r="C3318" t="str">
        <f t="shared" si="213"/>
        <v>028</v>
      </c>
      <c r="D3318" t="str">
        <f t="shared" si="214"/>
        <v>7807</v>
      </c>
      <c r="E3318" t="str">
        <f t="shared" si="215"/>
        <v>N</v>
      </c>
      <c r="F3318" t="s">
        <v>7794</v>
      </c>
      <c r="G3318" t="s">
        <v>7795</v>
      </c>
      <c r="H3318" t="s">
        <v>9520</v>
      </c>
      <c r="J33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19" spans="1:10">
      <c r="A3319" t="s">
        <v>941</v>
      </c>
      <c r="B3319" t="str">
        <f t="shared" si="212"/>
        <v>GB</v>
      </c>
      <c r="C3319" t="str">
        <f t="shared" si="213"/>
        <v>024</v>
      </c>
      <c r="D3319" t="str">
        <f t="shared" si="214"/>
        <v>7430</v>
      </c>
      <c r="E3319" t="str">
        <f t="shared" si="215"/>
        <v>N</v>
      </c>
      <c r="F3319" t="s">
        <v>7783</v>
      </c>
      <c r="G3319" t="s">
        <v>7784</v>
      </c>
      <c r="H3319" t="s">
        <v>9521</v>
      </c>
      <c r="J33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0" spans="1:10">
      <c r="A3320" t="s">
        <v>1048</v>
      </c>
      <c r="B3320" t="str">
        <f t="shared" si="212"/>
        <v>GB</v>
      </c>
      <c r="C3320" t="str">
        <f t="shared" si="213"/>
        <v>051</v>
      </c>
      <c r="D3320" t="str">
        <f t="shared" si="214"/>
        <v>7180</v>
      </c>
      <c r="E3320" t="str">
        <f t="shared" si="215"/>
        <v>N</v>
      </c>
      <c r="F3320" t="s">
        <v>7791</v>
      </c>
      <c r="G3320" t="s">
        <v>7792</v>
      </c>
      <c r="H3320" t="s">
        <v>9521</v>
      </c>
      <c r="J33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1" spans="1:10">
      <c r="A3321" t="s">
        <v>1494</v>
      </c>
      <c r="B3321" s="23" t="str">
        <f t="shared" si="212"/>
        <v>IL</v>
      </c>
      <c r="C3321" s="23" t="str">
        <f t="shared" si="213"/>
        <v>009</v>
      </c>
      <c r="D3321" s="23" t="str">
        <f t="shared" si="214"/>
        <v>2924</v>
      </c>
      <c r="E3321" s="23" t="str">
        <f t="shared" si="215"/>
        <v>M</v>
      </c>
      <c r="F3321" t="s">
        <v>7791</v>
      </c>
      <c r="G3321" t="s">
        <v>7792</v>
      </c>
      <c r="H3321" t="s">
        <v>9521</v>
      </c>
      <c r="J33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2" spans="1:10">
      <c r="A3322" t="s">
        <v>1495</v>
      </c>
      <c r="B3322" s="23" t="str">
        <f t="shared" si="212"/>
        <v>IL</v>
      </c>
      <c r="C3322" s="23" t="str">
        <f t="shared" si="213"/>
        <v>009</v>
      </c>
      <c r="D3322" s="23" t="str">
        <f t="shared" si="214"/>
        <v>2925</v>
      </c>
      <c r="E3322" s="23" t="str">
        <f t="shared" si="215"/>
        <v>M</v>
      </c>
      <c r="F3322" t="s">
        <v>7791</v>
      </c>
      <c r="G3322" t="s">
        <v>7792</v>
      </c>
      <c r="H3322" t="s">
        <v>9521</v>
      </c>
      <c r="J332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3" spans="1:10">
      <c r="A3323" t="s">
        <v>1059</v>
      </c>
      <c r="B3323" t="str">
        <f t="shared" si="212"/>
        <v>GB</v>
      </c>
      <c r="C3323" t="str">
        <f t="shared" si="213"/>
        <v>051</v>
      </c>
      <c r="D3323" t="str">
        <f t="shared" si="214"/>
        <v>7197</v>
      </c>
      <c r="E3323" t="str">
        <f t="shared" si="215"/>
        <v>N</v>
      </c>
      <c r="F3323" t="s">
        <v>7794</v>
      </c>
      <c r="G3323" t="s">
        <v>7795</v>
      </c>
      <c r="H3323" t="s">
        <v>9522</v>
      </c>
      <c r="J33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24" spans="1:10">
      <c r="A3324" t="s">
        <v>841</v>
      </c>
      <c r="B3324" t="str">
        <f t="shared" si="212"/>
        <v>ES</v>
      </c>
      <c r="C3324" t="str">
        <f t="shared" si="213"/>
        <v>044</v>
      </c>
      <c r="D3324" t="str">
        <f t="shared" si="214"/>
        <v>1098</v>
      </c>
      <c r="E3324" t="str">
        <f t="shared" si="215"/>
        <v>N</v>
      </c>
      <c r="F3324" t="s">
        <v>7791</v>
      </c>
      <c r="G3324" t="s">
        <v>7792</v>
      </c>
      <c r="H3324" t="s">
        <v>9523</v>
      </c>
      <c r="J33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5" spans="1:10">
      <c r="A3325" t="s">
        <v>222</v>
      </c>
      <c r="B3325" t="str">
        <f t="shared" si="212"/>
        <v>GB</v>
      </c>
      <c r="C3325" t="str">
        <f t="shared" si="213"/>
        <v>023</v>
      </c>
      <c r="D3325" t="str">
        <f t="shared" si="214"/>
        <v>7301</v>
      </c>
      <c r="E3325" t="str">
        <f t="shared" si="215"/>
        <v>N</v>
      </c>
      <c r="F3325" t="s">
        <v>8115</v>
      </c>
      <c r="G3325" t="s">
        <v>8116</v>
      </c>
      <c r="H3325" t="s">
        <v>9523</v>
      </c>
      <c r="J33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26" spans="1:10">
      <c r="A3326" t="s">
        <v>822</v>
      </c>
      <c r="B3326" t="str">
        <f t="shared" si="212"/>
        <v>ES</v>
      </c>
      <c r="C3326" t="str">
        <f t="shared" si="213"/>
        <v>044</v>
      </c>
      <c r="D3326" t="str">
        <f t="shared" si="214"/>
        <v>1070</v>
      </c>
      <c r="E3326" t="str">
        <f t="shared" si="215"/>
        <v>N</v>
      </c>
      <c r="F3326" t="s">
        <v>7783</v>
      </c>
      <c r="G3326" t="s">
        <v>7784</v>
      </c>
      <c r="H3326" t="s">
        <v>9524</v>
      </c>
      <c r="J33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7" spans="1:10">
      <c r="A3327" t="s">
        <v>942</v>
      </c>
      <c r="B3327" t="str">
        <f t="shared" si="212"/>
        <v>GB</v>
      </c>
      <c r="C3327" t="str">
        <f t="shared" si="213"/>
        <v>024</v>
      </c>
      <c r="D3327" t="str">
        <f t="shared" si="214"/>
        <v>7431</v>
      </c>
      <c r="E3327" t="str">
        <f t="shared" si="215"/>
        <v>N</v>
      </c>
      <c r="F3327" t="s">
        <v>7783</v>
      </c>
      <c r="G3327" t="s">
        <v>7784</v>
      </c>
      <c r="H3327" t="s">
        <v>9525</v>
      </c>
      <c r="J33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8" spans="1:10">
      <c r="A3328" t="s">
        <v>1551</v>
      </c>
      <c r="B3328" t="str">
        <f t="shared" si="212"/>
        <v>IL</v>
      </c>
      <c r="C3328" t="str">
        <f t="shared" si="213"/>
        <v>013</v>
      </c>
      <c r="D3328" t="str">
        <f t="shared" si="214"/>
        <v>1801</v>
      </c>
      <c r="E3328" t="str">
        <f t="shared" si="215"/>
        <v>N</v>
      </c>
      <c r="F3328" t="s">
        <v>7783</v>
      </c>
      <c r="G3328" t="s">
        <v>7784</v>
      </c>
      <c r="H3328" t="s">
        <v>9526</v>
      </c>
      <c r="J332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29" spans="1:10">
      <c r="A3329" t="s">
        <v>1047</v>
      </c>
      <c r="B3329" t="str">
        <f t="shared" si="212"/>
        <v>GB</v>
      </c>
      <c r="C3329" t="str">
        <f t="shared" si="213"/>
        <v>029</v>
      </c>
      <c r="D3329" t="str">
        <f t="shared" si="214"/>
        <v>7917</v>
      </c>
      <c r="E3329" t="str">
        <f t="shared" si="215"/>
        <v>N</v>
      </c>
      <c r="F3329" t="s">
        <v>7783</v>
      </c>
      <c r="G3329" t="s">
        <v>7784</v>
      </c>
      <c r="H3329" t="s">
        <v>9527</v>
      </c>
      <c r="J33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30" spans="1:10">
      <c r="A3330" t="s">
        <v>614</v>
      </c>
      <c r="B3330" t="str">
        <f t="shared" si="212"/>
        <v>IL</v>
      </c>
      <c r="C3330" t="str">
        <f t="shared" si="213"/>
        <v>014</v>
      </c>
      <c r="D3330" t="str">
        <f t="shared" si="214"/>
        <v>1908</v>
      </c>
      <c r="E3330" t="str">
        <f t="shared" si="215"/>
        <v>N</v>
      </c>
      <c r="F3330" t="s">
        <v>8115</v>
      </c>
      <c r="G3330" t="s">
        <v>8116</v>
      </c>
      <c r="H3330" t="s">
        <v>9527</v>
      </c>
      <c r="J33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31" spans="1:10">
      <c r="A3331" t="s">
        <v>2614</v>
      </c>
      <c r="B3331" t="str">
        <f t="shared" si="212"/>
        <v>US</v>
      </c>
      <c r="C3331" t="str">
        <f t="shared" si="213"/>
        <v>032</v>
      </c>
      <c r="D3331" t="str">
        <f t="shared" si="214"/>
        <v>7147</v>
      </c>
      <c r="E3331" t="str">
        <f t="shared" si="215"/>
        <v>M</v>
      </c>
      <c r="F3331" t="s">
        <v>7783</v>
      </c>
      <c r="G3331" t="s">
        <v>7784</v>
      </c>
      <c r="H3331" t="s">
        <v>9527</v>
      </c>
      <c r="J333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32" spans="1:10">
      <c r="A3332" t="s">
        <v>60</v>
      </c>
      <c r="B3332" t="str">
        <f t="shared" si="212"/>
        <v>GB</v>
      </c>
      <c r="C3332" t="str">
        <f t="shared" si="213"/>
        <v>021</v>
      </c>
      <c r="D3332" t="str">
        <f t="shared" si="214"/>
        <v>7105</v>
      </c>
      <c r="E3332" t="str">
        <f t="shared" si="215"/>
        <v>N</v>
      </c>
      <c r="F3332" t="s">
        <v>8115</v>
      </c>
      <c r="G3332" t="s">
        <v>8116</v>
      </c>
      <c r="H3332" t="s">
        <v>9528</v>
      </c>
      <c r="J33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33" spans="1:10">
      <c r="A3333" t="s">
        <v>9529</v>
      </c>
      <c r="B3333" t="str">
        <f t="shared" si="212"/>
        <v>IL</v>
      </c>
      <c r="C3333" t="str">
        <f t="shared" si="213"/>
        <v>001</v>
      </c>
      <c r="D3333" t="str">
        <f t="shared" si="214"/>
        <v>2047</v>
      </c>
      <c r="E3333" t="str">
        <f t="shared" si="215"/>
        <v>M</v>
      </c>
      <c r="F3333" t="s">
        <v>7791</v>
      </c>
      <c r="G3333" t="s">
        <v>7792</v>
      </c>
      <c r="H3333" t="s">
        <v>9530</v>
      </c>
      <c r="J333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34" spans="1:10">
      <c r="A3334" t="s">
        <v>2616</v>
      </c>
      <c r="B3334" t="str">
        <f t="shared" si="212"/>
        <v>US</v>
      </c>
      <c r="C3334" t="str">
        <f t="shared" si="213"/>
        <v>032</v>
      </c>
      <c r="D3334" t="str">
        <f t="shared" si="214"/>
        <v>7148</v>
      </c>
      <c r="E3334" t="str">
        <f t="shared" si="215"/>
        <v>M</v>
      </c>
      <c r="F3334" t="s">
        <v>7783</v>
      </c>
      <c r="G3334" t="s">
        <v>7784</v>
      </c>
      <c r="H3334" t="s">
        <v>9530</v>
      </c>
      <c r="J33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35" spans="1:10">
      <c r="A3335" t="s">
        <v>476</v>
      </c>
      <c r="B3335" t="str">
        <f t="shared" si="212"/>
        <v>GB</v>
      </c>
      <c r="C3335" t="str">
        <f t="shared" si="213"/>
        <v>025</v>
      </c>
      <c r="D3335" t="str">
        <f t="shared" si="214"/>
        <v>7508</v>
      </c>
      <c r="E3335" t="str">
        <f t="shared" si="215"/>
        <v>N</v>
      </c>
      <c r="F3335" t="s">
        <v>8115</v>
      </c>
      <c r="G3335" t="s">
        <v>8116</v>
      </c>
      <c r="H3335" t="s">
        <v>9531</v>
      </c>
      <c r="J33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36" spans="1:10">
      <c r="A3336" t="s">
        <v>902</v>
      </c>
      <c r="B3336" t="str">
        <f t="shared" si="212"/>
        <v>GB</v>
      </c>
      <c r="C3336" t="str">
        <f t="shared" si="213"/>
        <v>023</v>
      </c>
      <c r="D3336" t="str">
        <f t="shared" si="214"/>
        <v>7308</v>
      </c>
      <c r="E3336" t="str">
        <f t="shared" si="215"/>
        <v>N</v>
      </c>
      <c r="F3336" t="s">
        <v>7783</v>
      </c>
      <c r="G3336" t="s">
        <v>7784</v>
      </c>
      <c r="H3336" t="s">
        <v>9532</v>
      </c>
      <c r="J333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37" spans="1:10">
      <c r="A3337" t="s">
        <v>585</v>
      </c>
      <c r="B3337" t="str">
        <f t="shared" si="212"/>
        <v>GB</v>
      </c>
      <c r="C3337" t="str">
        <f t="shared" si="213"/>
        <v>025</v>
      </c>
      <c r="D3337" t="str">
        <f t="shared" si="214"/>
        <v>7516</v>
      </c>
      <c r="E3337" t="str">
        <f t="shared" si="215"/>
        <v>N</v>
      </c>
      <c r="F3337" t="s">
        <v>8115</v>
      </c>
      <c r="G3337" t="s">
        <v>8116</v>
      </c>
      <c r="H3337" t="s">
        <v>9532</v>
      </c>
      <c r="J33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38" spans="1:10">
      <c r="A3338" t="s">
        <v>1026</v>
      </c>
      <c r="B3338" t="str">
        <f t="shared" si="212"/>
        <v>GB</v>
      </c>
      <c r="C3338" t="str">
        <f t="shared" si="213"/>
        <v>028</v>
      </c>
      <c r="D3338" t="str">
        <f t="shared" si="214"/>
        <v>7808</v>
      </c>
      <c r="E3338" t="str">
        <f t="shared" si="215"/>
        <v>N</v>
      </c>
      <c r="F3338" t="s">
        <v>7783</v>
      </c>
      <c r="G3338" t="s">
        <v>7784</v>
      </c>
      <c r="H3338" t="s">
        <v>9532</v>
      </c>
      <c r="J333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39" spans="1:10">
      <c r="A3339" t="s">
        <v>2638</v>
      </c>
      <c r="B3339" s="23" t="str">
        <f t="shared" si="212"/>
        <v>IL</v>
      </c>
      <c r="C3339" s="23" t="str">
        <f t="shared" si="213"/>
        <v>009</v>
      </c>
      <c r="D3339" s="23" t="str">
        <f t="shared" si="214"/>
        <v>2926</v>
      </c>
      <c r="E3339" s="23" t="str">
        <f t="shared" si="215"/>
        <v>M</v>
      </c>
      <c r="F3339" t="s">
        <v>7783</v>
      </c>
      <c r="G3339" t="s">
        <v>7784</v>
      </c>
      <c r="H3339" t="s">
        <v>9532</v>
      </c>
      <c r="J333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0" spans="1:10">
      <c r="A3340" s="27" t="s">
        <v>1596</v>
      </c>
      <c r="B3340" t="str">
        <f t="shared" si="212"/>
        <v>IL</v>
      </c>
      <c r="C3340" t="str">
        <f t="shared" si="213"/>
        <v>014</v>
      </c>
      <c r="D3340" t="str">
        <f t="shared" si="214"/>
        <v>1922</v>
      </c>
      <c r="E3340" t="str">
        <f t="shared" si="215"/>
        <v>N</v>
      </c>
      <c r="F3340" t="s">
        <v>7794</v>
      </c>
      <c r="G3340" t="s">
        <v>7795</v>
      </c>
      <c r="H3340" t="s">
        <v>9532</v>
      </c>
      <c r="J33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41" spans="1:10">
      <c r="A3341" s="27" t="s">
        <v>9509</v>
      </c>
      <c r="B3341" t="str">
        <f t="shared" si="212"/>
        <v>ES</v>
      </c>
      <c r="C3341" t="str">
        <f t="shared" si="213"/>
        <v>044</v>
      </c>
      <c r="D3341" t="str">
        <f t="shared" si="214"/>
        <v>1099</v>
      </c>
      <c r="E3341" t="str">
        <f t="shared" si="215"/>
        <v>N</v>
      </c>
      <c r="F3341" t="s">
        <v>7791</v>
      </c>
      <c r="G3341" t="s">
        <v>7792</v>
      </c>
      <c r="H3341" t="s">
        <v>9533</v>
      </c>
      <c r="J334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2" spans="1:10">
      <c r="A3342" s="27" t="s">
        <v>493</v>
      </c>
      <c r="B3342" t="str">
        <f t="shared" si="212"/>
        <v>GB</v>
      </c>
      <c r="C3342" t="str">
        <f t="shared" si="213"/>
        <v>029</v>
      </c>
      <c r="D3342" t="str">
        <f t="shared" si="214"/>
        <v>7901</v>
      </c>
      <c r="E3342" t="str">
        <f t="shared" si="215"/>
        <v>N</v>
      </c>
      <c r="F3342" t="s">
        <v>8115</v>
      </c>
      <c r="G3342" t="s">
        <v>8116</v>
      </c>
      <c r="H3342" t="s">
        <v>9533</v>
      </c>
      <c r="J33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43" spans="1:10">
      <c r="A3343" s="27" t="s">
        <v>941</v>
      </c>
      <c r="B3343" t="str">
        <f t="shared" si="212"/>
        <v>GB</v>
      </c>
      <c r="C3343" t="str">
        <f t="shared" si="213"/>
        <v>024</v>
      </c>
      <c r="D3343" t="str">
        <f t="shared" si="214"/>
        <v>7430</v>
      </c>
      <c r="E3343" t="str">
        <f t="shared" si="215"/>
        <v>N</v>
      </c>
      <c r="F3343" t="s">
        <v>7791</v>
      </c>
      <c r="G3343" t="s">
        <v>7792</v>
      </c>
      <c r="H3343" t="s">
        <v>9534</v>
      </c>
      <c r="J334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4" spans="1:10">
      <c r="A3344" s="27" t="s">
        <v>494</v>
      </c>
      <c r="B3344" t="str">
        <f t="shared" si="212"/>
        <v>GB</v>
      </c>
      <c r="C3344" t="str">
        <f t="shared" si="213"/>
        <v>029</v>
      </c>
      <c r="D3344" t="str">
        <f t="shared" si="214"/>
        <v>7902</v>
      </c>
      <c r="E3344" t="str">
        <f t="shared" si="215"/>
        <v>N</v>
      </c>
      <c r="F3344" t="s">
        <v>8115</v>
      </c>
      <c r="G3344" t="s">
        <v>8116</v>
      </c>
      <c r="H3344" t="s">
        <v>9535</v>
      </c>
      <c r="J33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45" spans="1:10">
      <c r="A3345" s="27" t="s">
        <v>1110</v>
      </c>
      <c r="B3345" t="str">
        <f t="shared" si="212"/>
        <v>IL</v>
      </c>
      <c r="C3345" t="str">
        <f t="shared" si="213"/>
        <v>001</v>
      </c>
      <c r="D3345" t="str">
        <f t="shared" si="214"/>
        <v>1014</v>
      </c>
      <c r="E3345" t="str">
        <f t="shared" si="215"/>
        <v>N</v>
      </c>
      <c r="F3345" t="s">
        <v>7783</v>
      </c>
      <c r="G3345" t="s">
        <v>7784</v>
      </c>
      <c r="H3345" t="s">
        <v>9536</v>
      </c>
      <c r="J334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6" spans="1:10">
      <c r="A3346" s="27" t="s">
        <v>1708</v>
      </c>
      <c r="B3346" t="str">
        <f t="shared" si="212"/>
        <v>US</v>
      </c>
      <c r="C3346" t="str">
        <f t="shared" si="213"/>
        <v>032</v>
      </c>
      <c r="D3346" t="str">
        <f t="shared" si="214"/>
        <v>7029</v>
      </c>
      <c r="E3346" t="str">
        <f t="shared" si="215"/>
        <v>N</v>
      </c>
      <c r="F3346" t="s">
        <v>7783</v>
      </c>
      <c r="G3346" t="s">
        <v>7784</v>
      </c>
      <c r="H3346" t="s">
        <v>9536</v>
      </c>
      <c r="J334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7" spans="1:10">
      <c r="A3347" s="27" t="s">
        <v>718</v>
      </c>
      <c r="B3347" t="str">
        <f t="shared" si="212"/>
        <v>GB</v>
      </c>
      <c r="C3347" t="str">
        <f t="shared" si="213"/>
        <v>021</v>
      </c>
      <c r="D3347" t="str">
        <f t="shared" si="214"/>
        <v>7116</v>
      </c>
      <c r="E3347" t="str">
        <f t="shared" si="215"/>
        <v>N</v>
      </c>
      <c r="F3347" t="s">
        <v>7794</v>
      </c>
      <c r="G3347" t="s">
        <v>7795</v>
      </c>
      <c r="H3347" t="s">
        <v>9537</v>
      </c>
      <c r="I3347" s="21"/>
      <c r="J33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48" spans="1:10">
      <c r="A3348" s="27" t="s">
        <v>822</v>
      </c>
      <c r="B3348" t="str">
        <f t="shared" si="212"/>
        <v>ES</v>
      </c>
      <c r="C3348" t="str">
        <f t="shared" si="213"/>
        <v>044</v>
      </c>
      <c r="D3348" t="str">
        <f t="shared" si="214"/>
        <v>1070</v>
      </c>
      <c r="E3348" t="str">
        <f t="shared" si="215"/>
        <v>N</v>
      </c>
      <c r="F3348" t="s">
        <v>7791</v>
      </c>
      <c r="G3348" t="s">
        <v>7792</v>
      </c>
      <c r="H3348" t="s">
        <v>9538</v>
      </c>
      <c r="J33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49" spans="1:10">
      <c r="A3349" s="27" t="s">
        <v>704</v>
      </c>
      <c r="B3349" t="str">
        <f t="shared" si="212"/>
        <v>GB</v>
      </c>
      <c r="C3349" t="str">
        <f t="shared" si="213"/>
        <v>021</v>
      </c>
      <c r="D3349" t="str">
        <f t="shared" si="214"/>
        <v>7114</v>
      </c>
      <c r="E3349" t="str">
        <f t="shared" si="215"/>
        <v>N</v>
      </c>
      <c r="F3349" t="s">
        <v>8115</v>
      </c>
      <c r="G3349" t="s">
        <v>8116</v>
      </c>
      <c r="H3349" t="s">
        <v>9538</v>
      </c>
      <c r="J33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50" spans="1:10">
      <c r="A3350" s="27" t="s">
        <v>1043</v>
      </c>
      <c r="B3350" t="str">
        <f t="shared" si="212"/>
        <v>GB</v>
      </c>
      <c r="C3350" t="str">
        <f t="shared" si="213"/>
        <v>029</v>
      </c>
      <c r="D3350" t="str">
        <f t="shared" si="214"/>
        <v>7913</v>
      </c>
      <c r="E3350" t="str">
        <f t="shared" si="215"/>
        <v>N</v>
      </c>
      <c r="F3350" t="s">
        <v>8115</v>
      </c>
      <c r="G3350" t="s">
        <v>8116</v>
      </c>
      <c r="H3350" t="s">
        <v>9538</v>
      </c>
      <c r="J33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51" spans="1:10">
      <c r="A3351" s="27" t="s">
        <v>1071</v>
      </c>
      <c r="B3351" t="str">
        <f t="shared" si="212"/>
        <v>IL</v>
      </c>
      <c r="C3351" t="str">
        <f t="shared" si="213"/>
        <v>001</v>
      </c>
      <c r="D3351" t="str">
        <f t="shared" si="214"/>
        <v>1011</v>
      </c>
      <c r="E3351" t="str">
        <f t="shared" si="215"/>
        <v>N</v>
      </c>
      <c r="F3351" t="s">
        <v>8115</v>
      </c>
      <c r="G3351" t="s">
        <v>8116</v>
      </c>
      <c r="H3351" t="s">
        <v>9538</v>
      </c>
      <c r="J33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52" spans="1:10">
      <c r="A3352" s="27" t="s">
        <v>2624</v>
      </c>
      <c r="B3352" s="23" t="str">
        <f t="shared" si="212"/>
        <v>US</v>
      </c>
      <c r="C3352" s="23" t="str">
        <f t="shared" si="213"/>
        <v>032</v>
      </c>
      <c r="D3352" s="23" t="str">
        <f t="shared" si="214"/>
        <v>7149</v>
      </c>
      <c r="E3352" s="23" t="str">
        <f t="shared" si="215"/>
        <v>M</v>
      </c>
      <c r="F3352" t="s">
        <v>7783</v>
      </c>
      <c r="G3352" t="s">
        <v>7784</v>
      </c>
      <c r="H3352" t="s">
        <v>9538</v>
      </c>
      <c r="J33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53" spans="1:10">
      <c r="A3353" s="27" t="s">
        <v>823</v>
      </c>
      <c r="B3353" t="str">
        <f t="shared" si="212"/>
        <v>ES</v>
      </c>
      <c r="C3353" t="str">
        <f t="shared" si="213"/>
        <v>044</v>
      </c>
      <c r="D3353" t="str">
        <f t="shared" si="214"/>
        <v>1071</v>
      </c>
      <c r="E3353" t="str">
        <f t="shared" si="215"/>
        <v>N</v>
      </c>
      <c r="F3353" t="s">
        <v>7783</v>
      </c>
      <c r="G3353" t="s">
        <v>7784</v>
      </c>
      <c r="H3353" t="s">
        <v>9539</v>
      </c>
      <c r="J335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54" spans="1:10">
      <c r="A3354" s="27" t="s">
        <v>9540</v>
      </c>
      <c r="B3354" t="str">
        <f t="shared" si="212"/>
        <v>IL</v>
      </c>
      <c r="C3354" t="str">
        <f t="shared" si="213"/>
        <v>001</v>
      </c>
      <c r="D3354" t="str">
        <f t="shared" si="214"/>
        <v>2049</v>
      </c>
      <c r="E3354" t="str">
        <f t="shared" si="215"/>
        <v>M</v>
      </c>
      <c r="F3354" t="s">
        <v>7791</v>
      </c>
      <c r="G3354" t="s">
        <v>7792</v>
      </c>
      <c r="H3354" t="s">
        <v>9539</v>
      </c>
      <c r="J335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55" spans="1:10">
      <c r="A3355" s="27" t="s">
        <v>1553</v>
      </c>
      <c r="B3355" t="str">
        <f t="shared" si="212"/>
        <v>IL</v>
      </c>
      <c r="C3355" t="str">
        <f t="shared" si="213"/>
        <v>013</v>
      </c>
      <c r="D3355" t="str">
        <f t="shared" si="214"/>
        <v>1803</v>
      </c>
      <c r="E3355" t="str">
        <f t="shared" si="215"/>
        <v>N</v>
      </c>
      <c r="F3355" t="s">
        <v>7783</v>
      </c>
      <c r="G3355" t="s">
        <v>7784</v>
      </c>
      <c r="H3355" t="s">
        <v>9539</v>
      </c>
      <c r="J33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56" spans="1:10">
      <c r="A3356" s="27" t="s">
        <v>942</v>
      </c>
      <c r="B3356" t="str">
        <f t="shared" si="212"/>
        <v>GB</v>
      </c>
      <c r="C3356" t="str">
        <f t="shared" si="213"/>
        <v>024</v>
      </c>
      <c r="D3356" t="str">
        <f t="shared" si="214"/>
        <v>7431</v>
      </c>
      <c r="E3356" t="str">
        <f t="shared" si="215"/>
        <v>N</v>
      </c>
      <c r="F3356" t="s">
        <v>7791</v>
      </c>
      <c r="G3356" t="s">
        <v>7792</v>
      </c>
      <c r="H3356" t="s">
        <v>9541</v>
      </c>
      <c r="J335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57" spans="1:10">
      <c r="A3357" s="27" t="s">
        <v>1057</v>
      </c>
      <c r="B3357" t="str">
        <f t="shared" si="212"/>
        <v>GB</v>
      </c>
      <c r="C3357" t="str">
        <f t="shared" si="213"/>
        <v>051</v>
      </c>
      <c r="D3357" t="str">
        <f t="shared" si="214"/>
        <v>7194</v>
      </c>
      <c r="E3357" t="str">
        <f t="shared" si="215"/>
        <v>N</v>
      </c>
      <c r="F3357" t="s">
        <v>7789</v>
      </c>
      <c r="G3357" t="s">
        <v>8938</v>
      </c>
      <c r="H3357" t="s">
        <v>9541</v>
      </c>
      <c r="J33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58" spans="1:10">
      <c r="A3358" s="27" t="s">
        <v>1058</v>
      </c>
      <c r="B3358" t="str">
        <f t="shared" si="212"/>
        <v>GB</v>
      </c>
      <c r="C3358" t="str">
        <f t="shared" si="213"/>
        <v>051</v>
      </c>
      <c r="D3358" t="str">
        <f t="shared" si="214"/>
        <v>7196</v>
      </c>
      <c r="E3358" t="str">
        <f t="shared" si="215"/>
        <v>N</v>
      </c>
      <c r="F3358" t="s">
        <v>7799</v>
      </c>
      <c r="G3358" t="s">
        <v>7800</v>
      </c>
      <c r="H3358" t="s">
        <v>9541</v>
      </c>
      <c r="J33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59" spans="1:10">
      <c r="A3359" s="27" t="s">
        <v>895</v>
      </c>
      <c r="B3359" s="23" t="str">
        <f t="shared" ref="B3359:B3422" si="216">LEFT(A3359,2)</f>
        <v>GB</v>
      </c>
      <c r="C3359" s="23" t="str">
        <f t="shared" ref="C3359:C3422" si="217">MID(A3359,4,3)</f>
        <v>023</v>
      </c>
      <c r="D3359" s="23" t="str">
        <f t="shared" ref="D3359:D3422" si="218">MID(A3359,8,4)</f>
        <v>8303</v>
      </c>
      <c r="E3359" s="23" t="str">
        <f t="shared" ref="E3359:E3422" si="219">MID(A3359,13,1)</f>
        <v>M</v>
      </c>
      <c r="F3359" t="s">
        <v>7799</v>
      </c>
      <c r="G3359" t="s">
        <v>7800</v>
      </c>
      <c r="H3359" t="s">
        <v>9542</v>
      </c>
      <c r="J33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60" spans="1:10">
      <c r="A3360" s="27" t="s">
        <v>2646</v>
      </c>
      <c r="B3360" s="23" t="str">
        <f t="shared" si="216"/>
        <v>GB</v>
      </c>
      <c r="C3360" s="23" t="str">
        <f t="shared" si="217"/>
        <v>023</v>
      </c>
      <c r="D3360" s="23" t="str">
        <f t="shared" si="218"/>
        <v>7309</v>
      </c>
      <c r="E3360" s="23" t="str">
        <f t="shared" si="219"/>
        <v>N</v>
      </c>
      <c r="F3360" t="s">
        <v>7783</v>
      </c>
      <c r="G3360" t="s">
        <v>7784</v>
      </c>
      <c r="H3360" t="s">
        <v>9543</v>
      </c>
      <c r="J33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1" spans="1:10">
      <c r="A3361" s="27" t="s">
        <v>1779</v>
      </c>
      <c r="B3361" s="23" t="str">
        <f t="shared" si="216"/>
        <v>GB</v>
      </c>
      <c r="C3361" s="23" t="str">
        <f t="shared" si="217"/>
        <v>025</v>
      </c>
      <c r="D3361" s="23" t="str">
        <f t="shared" si="218"/>
        <v>8518</v>
      </c>
      <c r="E3361" s="23" t="str">
        <f t="shared" si="219"/>
        <v>M</v>
      </c>
      <c r="F3361" t="s">
        <v>7789</v>
      </c>
      <c r="G3361" t="s">
        <v>8938</v>
      </c>
      <c r="H3361" t="s">
        <v>9543</v>
      </c>
      <c r="J33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62" spans="1:10">
      <c r="A3362" s="27" t="s">
        <v>1047</v>
      </c>
      <c r="B3362" t="str">
        <f t="shared" si="216"/>
        <v>GB</v>
      </c>
      <c r="C3362" t="str">
        <f t="shared" si="217"/>
        <v>029</v>
      </c>
      <c r="D3362" t="str">
        <f t="shared" si="218"/>
        <v>7917</v>
      </c>
      <c r="E3362" t="str">
        <f t="shared" si="219"/>
        <v>N</v>
      </c>
      <c r="F3362" t="s">
        <v>7791</v>
      </c>
      <c r="G3362" t="s">
        <v>7792</v>
      </c>
      <c r="H3362" t="s">
        <v>9543</v>
      </c>
      <c r="J336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3" spans="1:10">
      <c r="A3363" s="27" t="s">
        <v>2626</v>
      </c>
      <c r="B3363" t="str">
        <f t="shared" si="216"/>
        <v>GB</v>
      </c>
      <c r="C3363" t="str">
        <f t="shared" si="217"/>
        <v>024</v>
      </c>
      <c r="D3363" t="str">
        <f t="shared" si="218"/>
        <v>9404</v>
      </c>
      <c r="E3363" t="str">
        <f t="shared" si="219"/>
        <v>S</v>
      </c>
      <c r="F3363" t="s">
        <v>7783</v>
      </c>
      <c r="G3363" t="s">
        <v>7784</v>
      </c>
      <c r="H3363" t="s">
        <v>9544</v>
      </c>
      <c r="J336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4" spans="1:10">
      <c r="A3364" s="27" t="s">
        <v>1553</v>
      </c>
      <c r="B3364" t="str">
        <f t="shared" si="216"/>
        <v>IL</v>
      </c>
      <c r="C3364" t="str">
        <f t="shared" si="217"/>
        <v>013</v>
      </c>
      <c r="D3364" t="str">
        <f t="shared" si="218"/>
        <v>1803</v>
      </c>
      <c r="E3364" t="str">
        <f t="shared" si="219"/>
        <v>N</v>
      </c>
      <c r="F3364" t="s">
        <v>7791</v>
      </c>
      <c r="G3364" t="s">
        <v>7792</v>
      </c>
      <c r="H3364" t="s">
        <v>9544</v>
      </c>
      <c r="J336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5" spans="1:10">
      <c r="A3365" s="27" t="s">
        <v>2616</v>
      </c>
      <c r="B3365" t="str">
        <f t="shared" si="216"/>
        <v>US</v>
      </c>
      <c r="C3365" t="str">
        <f t="shared" si="217"/>
        <v>032</v>
      </c>
      <c r="D3365" t="str">
        <f t="shared" si="218"/>
        <v>7148</v>
      </c>
      <c r="E3365" t="str">
        <f t="shared" si="219"/>
        <v>M</v>
      </c>
      <c r="F3365" t="s">
        <v>7791</v>
      </c>
      <c r="G3365" t="s">
        <v>7792</v>
      </c>
      <c r="H3365" t="s">
        <v>9544</v>
      </c>
      <c r="J336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6" spans="1:10">
      <c r="A3366" s="27" t="s">
        <v>902</v>
      </c>
      <c r="B3366" s="23" t="str">
        <f t="shared" si="216"/>
        <v>GB</v>
      </c>
      <c r="C3366" s="23" t="str">
        <f t="shared" si="217"/>
        <v>023</v>
      </c>
      <c r="D3366" s="23" t="str">
        <f t="shared" si="218"/>
        <v>7308</v>
      </c>
      <c r="E3366" s="23" t="str">
        <f t="shared" si="219"/>
        <v>N</v>
      </c>
      <c r="F3366" t="s">
        <v>7791</v>
      </c>
      <c r="G3366" t="s">
        <v>7792</v>
      </c>
      <c r="H3366" t="s">
        <v>9545</v>
      </c>
      <c r="J336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7" spans="1:10">
      <c r="A3367" s="27" t="s">
        <v>1551</v>
      </c>
      <c r="B3367" t="str">
        <f t="shared" si="216"/>
        <v>IL</v>
      </c>
      <c r="C3367" t="str">
        <f t="shared" si="217"/>
        <v>013</v>
      </c>
      <c r="D3367" t="str">
        <f t="shared" si="218"/>
        <v>1801</v>
      </c>
      <c r="E3367" t="str">
        <f t="shared" si="219"/>
        <v>N</v>
      </c>
      <c r="F3367" t="s">
        <v>7791</v>
      </c>
      <c r="G3367" t="s">
        <v>7792</v>
      </c>
      <c r="H3367" t="s">
        <v>9546</v>
      </c>
      <c r="J336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68" spans="1:10">
      <c r="A3368" s="27" t="s">
        <v>624</v>
      </c>
      <c r="B3368" t="str">
        <f t="shared" si="216"/>
        <v>IL</v>
      </c>
      <c r="C3368" t="str">
        <f t="shared" si="217"/>
        <v>014</v>
      </c>
      <c r="D3368" t="str">
        <f t="shared" si="218"/>
        <v>1923</v>
      </c>
      <c r="E3368" t="str">
        <f t="shared" si="219"/>
        <v>N</v>
      </c>
      <c r="F3368" t="s">
        <v>8115</v>
      </c>
      <c r="G3368" t="s">
        <v>8116</v>
      </c>
      <c r="H3368" t="s">
        <v>9546</v>
      </c>
      <c r="J33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69" spans="1:10">
      <c r="A3369" s="27" t="s">
        <v>9516</v>
      </c>
      <c r="B3369" t="str">
        <f t="shared" si="216"/>
        <v>GB</v>
      </c>
      <c r="C3369" t="str">
        <f t="shared" si="217"/>
        <v>024</v>
      </c>
      <c r="D3369" t="str">
        <f t="shared" si="218"/>
        <v>7429</v>
      </c>
      <c r="E3369" t="str">
        <f t="shared" si="219"/>
        <v>N</v>
      </c>
      <c r="F3369" t="s">
        <v>7791</v>
      </c>
      <c r="G3369" t="s">
        <v>7792</v>
      </c>
      <c r="H3369" t="s">
        <v>9547</v>
      </c>
      <c r="J336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70" spans="1:10">
      <c r="A3370" s="27" t="s">
        <v>415</v>
      </c>
      <c r="B3370" t="str">
        <f t="shared" si="216"/>
        <v>GB</v>
      </c>
      <c r="C3370" t="str">
        <f t="shared" si="217"/>
        <v>029</v>
      </c>
      <c r="D3370" t="str">
        <f t="shared" si="218"/>
        <v>7900</v>
      </c>
      <c r="E3370" t="str">
        <f t="shared" si="219"/>
        <v>N</v>
      </c>
      <c r="F3370" t="s">
        <v>8115</v>
      </c>
      <c r="G3370" t="s">
        <v>8116</v>
      </c>
      <c r="H3370" t="s">
        <v>9547</v>
      </c>
      <c r="J33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71" spans="1:10">
      <c r="A3371" s="27" t="s">
        <v>429</v>
      </c>
      <c r="B3371" t="str">
        <f t="shared" si="216"/>
        <v>US</v>
      </c>
      <c r="C3371" t="str">
        <f t="shared" si="217"/>
        <v>034</v>
      </c>
      <c r="D3371" t="str">
        <f t="shared" si="218"/>
        <v>8007</v>
      </c>
      <c r="E3371" t="str">
        <f t="shared" si="219"/>
        <v>N</v>
      </c>
      <c r="F3371" t="s">
        <v>8115</v>
      </c>
      <c r="G3371" t="s">
        <v>8116</v>
      </c>
      <c r="H3371" t="s">
        <v>9547</v>
      </c>
      <c r="J33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72" spans="1:10">
      <c r="A3372" s="27" t="s">
        <v>1026</v>
      </c>
      <c r="B3372" t="str">
        <f t="shared" si="216"/>
        <v>GB</v>
      </c>
      <c r="C3372" t="str">
        <f t="shared" si="217"/>
        <v>028</v>
      </c>
      <c r="D3372" t="str">
        <f t="shared" si="218"/>
        <v>7808</v>
      </c>
      <c r="E3372" t="str">
        <f t="shared" si="219"/>
        <v>N</v>
      </c>
      <c r="F3372" t="s">
        <v>7791</v>
      </c>
      <c r="G3372" t="s">
        <v>7792</v>
      </c>
      <c r="H3372" t="s">
        <v>9548</v>
      </c>
      <c r="J33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73" spans="1:10">
      <c r="A3373" s="27" t="s">
        <v>898</v>
      </c>
      <c r="B3373" s="23" t="str">
        <f t="shared" si="216"/>
        <v>GB</v>
      </c>
      <c r="C3373" s="23" t="str">
        <f t="shared" si="217"/>
        <v>023</v>
      </c>
      <c r="D3373" s="23" t="str">
        <f t="shared" si="218"/>
        <v>8305</v>
      </c>
      <c r="E3373" s="23" t="str">
        <f t="shared" si="219"/>
        <v>M</v>
      </c>
      <c r="F3373" t="s">
        <v>7794</v>
      </c>
      <c r="G3373" t="s">
        <v>7795</v>
      </c>
      <c r="H3373" t="s">
        <v>9549</v>
      </c>
      <c r="J33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74" spans="1:10">
      <c r="A3374" s="27" t="s">
        <v>488</v>
      </c>
      <c r="B3374" t="str">
        <f t="shared" si="216"/>
        <v>GB</v>
      </c>
      <c r="C3374" t="str">
        <f t="shared" si="217"/>
        <v>027</v>
      </c>
      <c r="D3374" t="str">
        <f t="shared" si="218"/>
        <v>7702</v>
      </c>
      <c r="E3374" t="str">
        <f t="shared" si="219"/>
        <v>N</v>
      </c>
      <c r="F3374" t="s">
        <v>8115</v>
      </c>
      <c r="G3374" t="s">
        <v>8116</v>
      </c>
      <c r="H3374" t="s">
        <v>9549</v>
      </c>
      <c r="J33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75" spans="1:10">
      <c r="A3375" s="27" t="s">
        <v>1708</v>
      </c>
      <c r="B3375" t="str">
        <f t="shared" si="216"/>
        <v>US</v>
      </c>
      <c r="C3375" t="str">
        <f t="shared" si="217"/>
        <v>032</v>
      </c>
      <c r="D3375" t="str">
        <f t="shared" si="218"/>
        <v>7029</v>
      </c>
      <c r="E3375" t="str">
        <f t="shared" si="219"/>
        <v>N</v>
      </c>
      <c r="F3375" t="s">
        <v>7791</v>
      </c>
      <c r="G3375" t="s">
        <v>7792</v>
      </c>
      <c r="H3375" t="s">
        <v>9549</v>
      </c>
      <c r="J337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76" spans="1:10">
      <c r="A3376" s="27" t="s">
        <v>823</v>
      </c>
      <c r="B3376" t="str">
        <f t="shared" si="216"/>
        <v>ES</v>
      </c>
      <c r="C3376" t="str">
        <f t="shared" si="217"/>
        <v>044</v>
      </c>
      <c r="D3376" t="str">
        <f t="shared" si="218"/>
        <v>1071</v>
      </c>
      <c r="E3376" t="str">
        <f t="shared" si="219"/>
        <v>N</v>
      </c>
      <c r="F3376" t="s">
        <v>7791</v>
      </c>
      <c r="G3376" t="s">
        <v>7792</v>
      </c>
      <c r="H3376" t="s">
        <v>9550</v>
      </c>
      <c r="J337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77" spans="1:10">
      <c r="A3377" s="27" t="s">
        <v>2639</v>
      </c>
      <c r="B3377" s="23" t="str">
        <f t="shared" si="216"/>
        <v>IL</v>
      </c>
      <c r="C3377" s="23" t="str">
        <f t="shared" si="217"/>
        <v>009</v>
      </c>
      <c r="D3377" s="23" t="str">
        <f t="shared" si="218"/>
        <v>2927</v>
      </c>
      <c r="E3377" s="23" t="str">
        <f t="shared" si="219"/>
        <v>M</v>
      </c>
      <c r="F3377" t="s">
        <v>7783</v>
      </c>
      <c r="G3377" t="s">
        <v>7784</v>
      </c>
      <c r="H3377" t="s">
        <v>9550</v>
      </c>
      <c r="J337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78" spans="1:10">
      <c r="A3378" s="27" t="s">
        <v>1709</v>
      </c>
      <c r="B3378" t="str">
        <f t="shared" si="216"/>
        <v>US</v>
      </c>
      <c r="C3378" t="str">
        <f t="shared" si="217"/>
        <v>032</v>
      </c>
      <c r="D3378" t="str">
        <f t="shared" si="218"/>
        <v>7030</v>
      </c>
      <c r="E3378" t="str">
        <f t="shared" si="219"/>
        <v>N</v>
      </c>
      <c r="F3378" t="s">
        <v>7783</v>
      </c>
      <c r="G3378" t="s">
        <v>7784</v>
      </c>
      <c r="H3378" t="s">
        <v>9550</v>
      </c>
      <c r="J337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79" spans="1:10">
      <c r="A3379" s="27" t="s">
        <v>2614</v>
      </c>
      <c r="B3379" t="str">
        <f t="shared" si="216"/>
        <v>US</v>
      </c>
      <c r="C3379" t="str">
        <f t="shared" si="217"/>
        <v>032</v>
      </c>
      <c r="D3379" t="str">
        <f t="shared" si="218"/>
        <v>7147</v>
      </c>
      <c r="E3379" t="str">
        <f t="shared" si="219"/>
        <v>M</v>
      </c>
      <c r="F3379" t="s">
        <v>7791</v>
      </c>
      <c r="G3379" t="s">
        <v>7792</v>
      </c>
      <c r="H3379" t="s">
        <v>9550</v>
      </c>
      <c r="J33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80" spans="1:10">
      <c r="A3380" s="27" t="s">
        <v>1555</v>
      </c>
      <c r="B3380" t="str">
        <f t="shared" si="216"/>
        <v>IL</v>
      </c>
      <c r="C3380" t="str">
        <f t="shared" si="217"/>
        <v>013</v>
      </c>
      <c r="D3380" t="str">
        <f t="shared" si="218"/>
        <v>1805</v>
      </c>
      <c r="E3380" t="str">
        <f t="shared" si="219"/>
        <v>N</v>
      </c>
      <c r="F3380" t="s">
        <v>7783</v>
      </c>
      <c r="G3380" t="s">
        <v>7784</v>
      </c>
      <c r="H3380" t="s">
        <v>9551</v>
      </c>
      <c r="J33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81" spans="1:10">
      <c r="A3381" s="27" t="s">
        <v>1037</v>
      </c>
      <c r="B3381" t="str">
        <f t="shared" si="216"/>
        <v>GB</v>
      </c>
      <c r="C3381" t="str">
        <f t="shared" si="217"/>
        <v>029</v>
      </c>
      <c r="D3381" t="str">
        <f t="shared" si="218"/>
        <v>7910</v>
      </c>
      <c r="E3381" t="str">
        <f t="shared" si="219"/>
        <v>N</v>
      </c>
      <c r="F3381" t="s">
        <v>8115</v>
      </c>
      <c r="G3381" t="s">
        <v>8116</v>
      </c>
      <c r="H3381" t="s">
        <v>9552</v>
      </c>
      <c r="J33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82" spans="1:10">
      <c r="A3382" s="27" t="s">
        <v>1061</v>
      </c>
      <c r="B3382" t="str">
        <f t="shared" si="216"/>
        <v>GB</v>
      </c>
      <c r="C3382" t="str">
        <f t="shared" si="217"/>
        <v>051</v>
      </c>
      <c r="D3382" t="str">
        <f t="shared" si="218"/>
        <v>7199</v>
      </c>
      <c r="E3382" t="str">
        <f t="shared" si="219"/>
        <v>N</v>
      </c>
      <c r="F3382" t="s">
        <v>7789</v>
      </c>
      <c r="G3382" t="s">
        <v>8938</v>
      </c>
      <c r="H3382" t="s">
        <v>9552</v>
      </c>
      <c r="J33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83" spans="1:10">
      <c r="A3383" s="27" t="s">
        <v>510</v>
      </c>
      <c r="B3383" s="23" t="str">
        <f t="shared" si="216"/>
        <v>US</v>
      </c>
      <c r="C3383" s="23" t="str">
        <f t="shared" si="217"/>
        <v>034</v>
      </c>
      <c r="D3383" s="23" t="str">
        <f t="shared" si="218"/>
        <v>8005</v>
      </c>
      <c r="E3383" s="23" t="str">
        <f t="shared" si="219"/>
        <v>N</v>
      </c>
      <c r="F3383" t="s">
        <v>7789</v>
      </c>
      <c r="G3383" t="s">
        <v>8938</v>
      </c>
      <c r="H3383" t="s">
        <v>9552</v>
      </c>
      <c r="J33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84" spans="1:10">
      <c r="A3384" s="27" t="s">
        <v>886</v>
      </c>
      <c r="B3384" s="23" t="str">
        <f t="shared" si="216"/>
        <v>GB</v>
      </c>
      <c r="C3384" s="23" t="str">
        <f t="shared" si="217"/>
        <v>023</v>
      </c>
      <c r="D3384" s="23" t="str">
        <f t="shared" si="218"/>
        <v>7303</v>
      </c>
      <c r="E3384" s="23" t="str">
        <f t="shared" si="219"/>
        <v>N</v>
      </c>
      <c r="F3384" t="s">
        <v>7799</v>
      </c>
      <c r="G3384" t="s">
        <v>7800</v>
      </c>
      <c r="H3384" t="s">
        <v>9553</v>
      </c>
      <c r="J33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85" spans="1:10">
      <c r="A3385" s="27" t="s">
        <v>2627</v>
      </c>
      <c r="B3385" t="str">
        <f t="shared" si="216"/>
        <v>US</v>
      </c>
      <c r="C3385" t="str">
        <f t="shared" si="217"/>
        <v>032</v>
      </c>
      <c r="D3385" t="str">
        <f t="shared" si="218"/>
        <v>7150</v>
      </c>
      <c r="E3385" t="str">
        <f t="shared" si="219"/>
        <v>M</v>
      </c>
      <c r="F3385" t="s">
        <v>7783</v>
      </c>
      <c r="G3385" t="s">
        <v>7784</v>
      </c>
      <c r="H3385" t="s">
        <v>9554</v>
      </c>
      <c r="J33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86" spans="1:10">
      <c r="A3386" s="27" t="s">
        <v>2647</v>
      </c>
      <c r="B3386" s="23" t="str">
        <f t="shared" si="216"/>
        <v>GB</v>
      </c>
      <c r="C3386" s="23" t="str">
        <f t="shared" si="217"/>
        <v>023</v>
      </c>
      <c r="D3386" s="23" t="str">
        <f t="shared" si="218"/>
        <v>7310</v>
      </c>
      <c r="E3386" s="23" t="str">
        <f t="shared" si="219"/>
        <v>N</v>
      </c>
      <c r="F3386" t="s">
        <v>7783</v>
      </c>
      <c r="G3386" t="s">
        <v>7784</v>
      </c>
      <c r="H3386" t="s">
        <v>9555</v>
      </c>
      <c r="J338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87" spans="1:10">
      <c r="A3387" s="27" t="s">
        <v>2626</v>
      </c>
      <c r="B3387" s="23" t="str">
        <f t="shared" si="216"/>
        <v>GB</v>
      </c>
      <c r="C3387" s="23" t="str">
        <f t="shared" si="217"/>
        <v>024</v>
      </c>
      <c r="D3387" s="23" t="str">
        <f t="shared" si="218"/>
        <v>9404</v>
      </c>
      <c r="E3387" s="23" t="str">
        <f t="shared" si="219"/>
        <v>S</v>
      </c>
      <c r="F3387" t="s">
        <v>7791</v>
      </c>
      <c r="G3387" t="s">
        <v>7792</v>
      </c>
      <c r="H3387" t="s">
        <v>9555</v>
      </c>
      <c r="J338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88" spans="1:10">
      <c r="A3388" s="27" t="s">
        <v>497</v>
      </c>
      <c r="B3388" s="23" t="str">
        <f t="shared" si="216"/>
        <v>GB</v>
      </c>
      <c r="C3388" s="23" t="str">
        <f t="shared" si="217"/>
        <v>025</v>
      </c>
      <c r="D3388" s="23" t="str">
        <f t="shared" si="218"/>
        <v>7510</v>
      </c>
      <c r="E3388" s="23" t="str">
        <f t="shared" si="219"/>
        <v>N</v>
      </c>
      <c r="F3388" t="s">
        <v>7789</v>
      </c>
      <c r="G3388" t="s">
        <v>8938</v>
      </c>
      <c r="H3388" t="s">
        <v>9555</v>
      </c>
      <c r="J33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89" spans="1:10">
      <c r="A3389" s="27" t="s">
        <v>1046</v>
      </c>
      <c r="B3389" s="23" t="str">
        <f t="shared" si="216"/>
        <v>GB</v>
      </c>
      <c r="C3389" s="23" t="str">
        <f t="shared" si="217"/>
        <v>029</v>
      </c>
      <c r="D3389" s="23" t="str">
        <f t="shared" si="218"/>
        <v>7916</v>
      </c>
      <c r="E3389" s="23" t="str">
        <f t="shared" si="219"/>
        <v>N</v>
      </c>
      <c r="F3389" t="s">
        <v>7794</v>
      </c>
      <c r="G3389" t="s">
        <v>7795</v>
      </c>
      <c r="H3389" t="s">
        <v>9555</v>
      </c>
      <c r="J33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90" spans="1:10">
      <c r="A3390" s="27" t="s">
        <v>2640</v>
      </c>
      <c r="B3390" s="23" t="str">
        <f t="shared" si="216"/>
        <v>IL</v>
      </c>
      <c r="C3390" s="23" t="str">
        <f t="shared" si="217"/>
        <v>009</v>
      </c>
      <c r="D3390" s="23" t="str">
        <f t="shared" si="218"/>
        <v>2928</v>
      </c>
      <c r="E3390" s="23" t="str">
        <f t="shared" si="219"/>
        <v>M</v>
      </c>
      <c r="F3390" t="s">
        <v>7783</v>
      </c>
      <c r="G3390" t="s">
        <v>7784</v>
      </c>
      <c r="H3390" t="s">
        <v>9555</v>
      </c>
      <c r="J33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91" spans="1:10">
      <c r="A3391" s="27" t="s">
        <v>2643</v>
      </c>
      <c r="B3391" s="23" t="str">
        <f t="shared" si="216"/>
        <v>IL</v>
      </c>
      <c r="C3391" s="23" t="str">
        <f t="shared" si="217"/>
        <v>013</v>
      </c>
      <c r="D3391" s="23" t="str">
        <f t="shared" si="218"/>
        <v>1809</v>
      </c>
      <c r="E3391" s="23" t="str">
        <f t="shared" si="219"/>
        <v>N</v>
      </c>
      <c r="F3391" t="s">
        <v>7783</v>
      </c>
      <c r="G3391" t="s">
        <v>7784</v>
      </c>
      <c r="H3391" t="s">
        <v>9555</v>
      </c>
      <c r="J339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92" spans="1:10">
      <c r="A3392" s="27" t="s">
        <v>625</v>
      </c>
      <c r="B3392" s="23" t="str">
        <f t="shared" si="216"/>
        <v>IL</v>
      </c>
      <c r="C3392" s="23" t="str">
        <f t="shared" si="217"/>
        <v>014</v>
      </c>
      <c r="D3392" s="23" t="str">
        <f t="shared" si="218"/>
        <v>1924</v>
      </c>
      <c r="E3392" s="23" t="str">
        <f t="shared" si="219"/>
        <v>N</v>
      </c>
      <c r="F3392" t="s">
        <v>7789</v>
      </c>
      <c r="G3392" t="s">
        <v>8938</v>
      </c>
      <c r="H3392" t="s">
        <v>9556</v>
      </c>
      <c r="J33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93" spans="1:10">
      <c r="A3393" s="27" t="s">
        <v>509</v>
      </c>
      <c r="B3393" s="23" t="str">
        <f t="shared" si="216"/>
        <v>US</v>
      </c>
      <c r="C3393" s="23" t="str">
        <f t="shared" si="217"/>
        <v>034</v>
      </c>
      <c r="D3393" s="23" t="str">
        <f t="shared" si="218"/>
        <v>8004</v>
      </c>
      <c r="E3393" s="23" t="str">
        <f t="shared" si="219"/>
        <v>N</v>
      </c>
      <c r="F3393" t="s">
        <v>7789</v>
      </c>
      <c r="G3393" t="s">
        <v>8938</v>
      </c>
      <c r="H3393" t="s">
        <v>9557</v>
      </c>
      <c r="J33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94" spans="1:10">
      <c r="A3394" s="27" t="s">
        <v>652</v>
      </c>
      <c r="B3394" s="23" t="str">
        <f t="shared" si="216"/>
        <v>GB</v>
      </c>
      <c r="C3394" s="23" t="str">
        <f t="shared" si="217"/>
        <v>025</v>
      </c>
      <c r="D3394" s="23" t="str">
        <f t="shared" si="218"/>
        <v>7513</v>
      </c>
      <c r="E3394" s="23" t="str">
        <f t="shared" si="219"/>
        <v>N</v>
      </c>
      <c r="F3394" t="s">
        <v>7789</v>
      </c>
      <c r="G3394" t="s">
        <v>8938</v>
      </c>
      <c r="H3394" t="s">
        <v>9558</v>
      </c>
      <c r="J33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95" spans="1:10">
      <c r="A3395" s="27" t="s">
        <v>1734</v>
      </c>
      <c r="B3395" s="23" t="str">
        <f t="shared" si="216"/>
        <v>GB</v>
      </c>
      <c r="C3395" s="23" t="str">
        <f t="shared" si="217"/>
        <v>025</v>
      </c>
      <c r="D3395" s="23" t="str">
        <f t="shared" si="218"/>
        <v>8520</v>
      </c>
      <c r="E3395" s="23" t="str">
        <f t="shared" si="219"/>
        <v>M</v>
      </c>
      <c r="F3395" t="s">
        <v>7789</v>
      </c>
      <c r="G3395" t="s">
        <v>8938</v>
      </c>
      <c r="H3395" t="s">
        <v>9559</v>
      </c>
      <c r="J33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96" spans="1:10">
      <c r="A3396" s="27" t="s">
        <v>2644</v>
      </c>
      <c r="B3396" s="23" t="str">
        <f t="shared" si="216"/>
        <v>IL</v>
      </c>
      <c r="C3396" s="23" t="str">
        <f t="shared" si="217"/>
        <v>013</v>
      </c>
      <c r="D3396" s="23" t="str">
        <f t="shared" si="218"/>
        <v>1811</v>
      </c>
      <c r="E3396" s="23" t="str">
        <f t="shared" si="219"/>
        <v>N</v>
      </c>
      <c r="F3396" t="s">
        <v>7783</v>
      </c>
      <c r="G3396" t="s">
        <v>7784</v>
      </c>
      <c r="H3396" t="s">
        <v>9559</v>
      </c>
      <c r="J339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97" spans="1:10">
      <c r="A3397" s="27" t="s">
        <v>888</v>
      </c>
      <c r="B3397" s="23" t="str">
        <f t="shared" si="216"/>
        <v>GB</v>
      </c>
      <c r="C3397" s="23" t="str">
        <f t="shared" si="217"/>
        <v>023</v>
      </c>
      <c r="D3397" s="23" t="str">
        <f t="shared" si="218"/>
        <v>7304</v>
      </c>
      <c r="E3397" s="23" t="str">
        <f t="shared" si="219"/>
        <v>N</v>
      </c>
      <c r="F3397" t="s">
        <v>7799</v>
      </c>
      <c r="G3397" t="s">
        <v>7800</v>
      </c>
      <c r="H3397" t="s">
        <v>9560</v>
      </c>
      <c r="J33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398" spans="1:10">
      <c r="A3398" s="27" t="s">
        <v>2651</v>
      </c>
      <c r="B3398" s="23" t="str">
        <f t="shared" si="216"/>
        <v>GB</v>
      </c>
      <c r="C3398" s="23" t="str">
        <f t="shared" si="217"/>
        <v>027</v>
      </c>
      <c r="D3398" s="23" t="str">
        <f t="shared" si="218"/>
        <v>9700</v>
      </c>
      <c r="E3398" s="23" t="str">
        <f t="shared" si="219"/>
        <v>S</v>
      </c>
      <c r="F3398" t="s">
        <v>7783</v>
      </c>
      <c r="G3398" t="s">
        <v>7784</v>
      </c>
      <c r="H3398" t="s">
        <v>9560</v>
      </c>
      <c r="J339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399" spans="1:10">
      <c r="A3399" s="27" t="s">
        <v>2642</v>
      </c>
      <c r="B3399" s="23" t="str">
        <f t="shared" si="216"/>
        <v>IL</v>
      </c>
      <c r="C3399" s="23" t="str">
        <f t="shared" si="217"/>
        <v>013</v>
      </c>
      <c r="D3399" s="23" t="str">
        <f t="shared" si="218"/>
        <v>1807</v>
      </c>
      <c r="E3399" s="23" t="str">
        <f t="shared" si="219"/>
        <v>N</v>
      </c>
      <c r="F3399" t="s">
        <v>7791</v>
      </c>
      <c r="G3399" t="s">
        <v>7792</v>
      </c>
      <c r="H3399" t="s">
        <v>9560</v>
      </c>
      <c r="J33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0" spans="1:10">
      <c r="A3400" s="27" t="s">
        <v>2643</v>
      </c>
      <c r="B3400" s="23" t="str">
        <f t="shared" si="216"/>
        <v>IL</v>
      </c>
      <c r="C3400" s="23" t="str">
        <f t="shared" si="217"/>
        <v>013</v>
      </c>
      <c r="D3400" s="23" t="str">
        <f t="shared" si="218"/>
        <v>1809</v>
      </c>
      <c r="E3400" s="23" t="str">
        <f t="shared" si="219"/>
        <v>N</v>
      </c>
      <c r="F3400" t="s">
        <v>7791</v>
      </c>
      <c r="G3400" t="s">
        <v>7792</v>
      </c>
      <c r="H3400" t="s">
        <v>9560</v>
      </c>
      <c r="J34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1" spans="1:10">
      <c r="A3401" s="27" t="s">
        <v>2650</v>
      </c>
      <c r="B3401" s="23" t="str">
        <f t="shared" si="216"/>
        <v>GB</v>
      </c>
      <c r="C3401" s="23" t="str">
        <f t="shared" si="217"/>
        <v>025</v>
      </c>
      <c r="D3401" s="23" t="str">
        <f t="shared" si="218"/>
        <v>7521</v>
      </c>
      <c r="E3401" s="23" t="str">
        <f t="shared" si="219"/>
        <v>N</v>
      </c>
      <c r="F3401" t="s">
        <v>7783</v>
      </c>
      <c r="G3401" t="s">
        <v>7784</v>
      </c>
      <c r="H3401" t="s">
        <v>9561</v>
      </c>
      <c r="J34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2" spans="1:10">
      <c r="A3402" s="27" t="s">
        <v>2639</v>
      </c>
      <c r="B3402" s="23" t="str">
        <f t="shared" si="216"/>
        <v>IL</v>
      </c>
      <c r="C3402" s="23" t="str">
        <f t="shared" si="217"/>
        <v>009</v>
      </c>
      <c r="D3402" s="23" t="str">
        <f t="shared" si="218"/>
        <v>2927</v>
      </c>
      <c r="E3402" s="23" t="str">
        <f t="shared" si="219"/>
        <v>M</v>
      </c>
      <c r="F3402" t="s">
        <v>7791</v>
      </c>
      <c r="G3402" t="s">
        <v>7792</v>
      </c>
      <c r="H3402" t="s">
        <v>9561</v>
      </c>
      <c r="J340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3" spans="1:10">
      <c r="A3403" s="27" t="s">
        <v>1016</v>
      </c>
      <c r="B3403" s="23" t="str">
        <f t="shared" si="216"/>
        <v>GB</v>
      </c>
      <c r="C3403" s="23" t="str">
        <f t="shared" si="217"/>
        <v>027</v>
      </c>
      <c r="D3403" s="23" t="str">
        <f t="shared" si="218"/>
        <v>7714</v>
      </c>
      <c r="E3403" s="23" t="str">
        <f t="shared" si="219"/>
        <v>N</v>
      </c>
      <c r="F3403" t="s">
        <v>7794</v>
      </c>
      <c r="G3403" t="s">
        <v>7795</v>
      </c>
      <c r="H3403" t="s">
        <v>9562</v>
      </c>
      <c r="J34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04" spans="1:10">
      <c r="A3404" s="27" t="s">
        <v>1555</v>
      </c>
      <c r="B3404" s="23" t="str">
        <f t="shared" si="216"/>
        <v>IL</v>
      </c>
      <c r="C3404" s="23" t="str">
        <f t="shared" si="217"/>
        <v>013</v>
      </c>
      <c r="D3404" s="23" t="str">
        <f t="shared" si="218"/>
        <v>1805</v>
      </c>
      <c r="E3404" s="23" t="str">
        <f t="shared" si="219"/>
        <v>N</v>
      </c>
      <c r="F3404" t="s">
        <v>7789</v>
      </c>
      <c r="G3404" t="s">
        <v>8938</v>
      </c>
      <c r="H3404" t="s">
        <v>9562</v>
      </c>
      <c r="J34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05" spans="1:10">
      <c r="A3405" s="27" t="s">
        <v>2624</v>
      </c>
      <c r="B3405" s="23" t="str">
        <f t="shared" si="216"/>
        <v>US</v>
      </c>
      <c r="C3405" s="23" t="str">
        <f t="shared" si="217"/>
        <v>032</v>
      </c>
      <c r="D3405" s="23" t="str">
        <f t="shared" si="218"/>
        <v>7149</v>
      </c>
      <c r="E3405" s="23" t="str">
        <f t="shared" si="219"/>
        <v>M</v>
      </c>
      <c r="F3405" t="s">
        <v>7791</v>
      </c>
      <c r="G3405" t="s">
        <v>7792</v>
      </c>
      <c r="H3405" t="s">
        <v>9562</v>
      </c>
      <c r="J340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6" spans="1:10">
      <c r="A3406" s="27" t="s">
        <v>2652</v>
      </c>
      <c r="B3406" s="23" t="str">
        <f t="shared" si="216"/>
        <v>US</v>
      </c>
      <c r="C3406" s="23" t="str">
        <f t="shared" si="217"/>
        <v>032</v>
      </c>
      <c r="D3406" s="23" t="str">
        <f t="shared" si="218"/>
        <v>7151</v>
      </c>
      <c r="E3406" s="23" t="str">
        <f t="shared" si="219"/>
        <v>M</v>
      </c>
      <c r="F3406" t="s">
        <v>7783</v>
      </c>
      <c r="G3406" t="s">
        <v>7784</v>
      </c>
      <c r="H3406" t="s">
        <v>9562</v>
      </c>
      <c r="J340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7" spans="1:10">
      <c r="A3407" s="27" t="s">
        <v>2641</v>
      </c>
      <c r="B3407" s="23" t="str">
        <f t="shared" si="216"/>
        <v>IL</v>
      </c>
      <c r="C3407" s="23" t="str">
        <f t="shared" si="217"/>
        <v>009</v>
      </c>
      <c r="D3407" s="23" t="str">
        <f t="shared" si="218"/>
        <v>2929</v>
      </c>
      <c r="E3407" s="23" t="str">
        <f t="shared" si="219"/>
        <v>M</v>
      </c>
      <c r="F3407" t="s">
        <v>7783</v>
      </c>
      <c r="G3407" t="s">
        <v>7784</v>
      </c>
      <c r="H3407" t="s">
        <v>9563</v>
      </c>
      <c r="J340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08" spans="1:10">
      <c r="A3408" s="27" t="s">
        <v>421</v>
      </c>
      <c r="B3408" s="23" t="str">
        <f t="shared" si="216"/>
        <v>US</v>
      </c>
      <c r="C3408" s="23" t="str">
        <f t="shared" si="217"/>
        <v>034</v>
      </c>
      <c r="D3408" s="23" t="str">
        <f t="shared" si="218"/>
        <v>8002</v>
      </c>
      <c r="E3408" s="23" t="str">
        <f t="shared" si="219"/>
        <v>N</v>
      </c>
      <c r="F3408" t="s">
        <v>7789</v>
      </c>
      <c r="G3408" t="s">
        <v>8938</v>
      </c>
      <c r="H3408" t="s">
        <v>9563</v>
      </c>
      <c r="J34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09" spans="1:10">
      <c r="A3409" s="27" t="s">
        <v>2627</v>
      </c>
      <c r="B3409" s="23" t="str">
        <f t="shared" si="216"/>
        <v>US</v>
      </c>
      <c r="C3409" s="23" t="str">
        <f t="shared" si="217"/>
        <v>032</v>
      </c>
      <c r="D3409" s="23" t="str">
        <f t="shared" si="218"/>
        <v>7150</v>
      </c>
      <c r="E3409" s="23" t="str">
        <f t="shared" si="219"/>
        <v>M</v>
      </c>
      <c r="F3409" t="s">
        <v>7791</v>
      </c>
      <c r="G3409" t="s">
        <v>7792</v>
      </c>
      <c r="H3409" t="s">
        <v>9564</v>
      </c>
      <c r="J340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10" spans="1:10">
      <c r="A3410" s="27" t="s">
        <v>1709</v>
      </c>
      <c r="B3410" s="23" t="str">
        <f t="shared" si="216"/>
        <v>US</v>
      </c>
      <c r="C3410" s="23" t="str">
        <f t="shared" si="217"/>
        <v>032</v>
      </c>
      <c r="D3410" s="23" t="str">
        <f t="shared" si="218"/>
        <v>7030</v>
      </c>
      <c r="E3410" s="23" t="str">
        <f t="shared" si="219"/>
        <v>N</v>
      </c>
      <c r="F3410" t="s">
        <v>7791</v>
      </c>
      <c r="G3410" t="s">
        <v>7792</v>
      </c>
      <c r="H3410" t="s">
        <v>9565</v>
      </c>
      <c r="J341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11" spans="1:10">
      <c r="A3411" s="27" t="s">
        <v>2640</v>
      </c>
      <c r="B3411" s="23" t="str">
        <f t="shared" si="216"/>
        <v>IL</v>
      </c>
      <c r="C3411" s="23" t="str">
        <f t="shared" si="217"/>
        <v>009</v>
      </c>
      <c r="D3411" s="23" t="str">
        <f t="shared" si="218"/>
        <v>2928</v>
      </c>
      <c r="E3411" s="23" t="str">
        <f t="shared" si="219"/>
        <v>M</v>
      </c>
      <c r="F3411" t="s">
        <v>7791</v>
      </c>
      <c r="G3411" t="s">
        <v>7792</v>
      </c>
      <c r="H3411" t="s">
        <v>9566</v>
      </c>
      <c r="J341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12" spans="1:10">
      <c r="A3412" s="27" t="s">
        <v>9467</v>
      </c>
      <c r="B3412" s="23" t="str">
        <f t="shared" si="216"/>
        <v>US</v>
      </c>
      <c r="C3412" s="23" t="str">
        <f t="shared" si="217"/>
        <v>035</v>
      </c>
      <c r="D3412" s="23" t="str">
        <f t="shared" si="218"/>
        <v>5112</v>
      </c>
      <c r="E3412" s="23" t="str">
        <f t="shared" si="219"/>
        <v>M</v>
      </c>
      <c r="F3412" t="s">
        <v>7799</v>
      </c>
      <c r="G3412" t="s">
        <v>7800</v>
      </c>
      <c r="H3412" t="s">
        <v>9566</v>
      </c>
      <c r="J34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13" spans="1:10">
      <c r="A3413" s="27" t="s">
        <v>2633</v>
      </c>
      <c r="B3413" s="23" t="str">
        <f t="shared" si="216"/>
        <v>IL</v>
      </c>
      <c r="C3413" s="23" t="str">
        <f t="shared" si="217"/>
        <v>001</v>
      </c>
      <c r="D3413" s="23" t="str">
        <f t="shared" si="218"/>
        <v>2073</v>
      </c>
      <c r="E3413" s="23" t="str">
        <f t="shared" si="219"/>
        <v>M</v>
      </c>
      <c r="F3413" t="s">
        <v>7783</v>
      </c>
      <c r="G3413" t="s">
        <v>7784</v>
      </c>
      <c r="H3413" t="s">
        <v>9567</v>
      </c>
      <c r="J341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14" spans="1:10">
      <c r="A3414" s="27" t="s">
        <v>2646</v>
      </c>
      <c r="B3414" s="23" t="str">
        <f t="shared" si="216"/>
        <v>GB</v>
      </c>
      <c r="C3414" s="23" t="str">
        <f t="shared" si="217"/>
        <v>023</v>
      </c>
      <c r="D3414" s="23" t="str">
        <f t="shared" si="218"/>
        <v>7309</v>
      </c>
      <c r="E3414" s="23" t="str">
        <f t="shared" si="219"/>
        <v>N</v>
      </c>
      <c r="F3414" t="s">
        <v>7791</v>
      </c>
      <c r="G3414" t="s">
        <v>7792</v>
      </c>
      <c r="H3414" t="s">
        <v>9568</v>
      </c>
      <c r="J341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15" spans="1:10">
      <c r="A3415" s="27" t="s">
        <v>2644</v>
      </c>
      <c r="B3415" s="23" t="str">
        <f t="shared" si="216"/>
        <v>IL</v>
      </c>
      <c r="C3415" s="23" t="str">
        <f t="shared" si="217"/>
        <v>013</v>
      </c>
      <c r="D3415" s="23" t="str">
        <f t="shared" si="218"/>
        <v>1811</v>
      </c>
      <c r="E3415" s="23" t="str">
        <f t="shared" si="219"/>
        <v>N</v>
      </c>
      <c r="F3415" t="s">
        <v>7791</v>
      </c>
      <c r="G3415" t="s">
        <v>7792</v>
      </c>
      <c r="H3415" t="s">
        <v>9569</v>
      </c>
      <c r="J341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16" spans="1:10">
      <c r="A3416" s="27" t="s">
        <v>9519</v>
      </c>
      <c r="B3416" s="23" t="str">
        <f t="shared" si="216"/>
        <v>GB</v>
      </c>
      <c r="C3416" s="23" t="str">
        <f t="shared" si="217"/>
        <v>027</v>
      </c>
      <c r="D3416" s="23" t="str">
        <f t="shared" si="218"/>
        <v>7716</v>
      </c>
      <c r="E3416" s="23" t="str">
        <f t="shared" si="219"/>
        <v>N</v>
      </c>
      <c r="F3416" t="s">
        <v>7794</v>
      </c>
      <c r="G3416" t="s">
        <v>7795</v>
      </c>
      <c r="H3416" t="s">
        <v>9570</v>
      </c>
      <c r="J34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17" spans="1:10">
      <c r="A3417" s="27" t="s">
        <v>416</v>
      </c>
      <c r="B3417" s="23" t="str">
        <f t="shared" si="216"/>
        <v>GB</v>
      </c>
      <c r="C3417" s="23" t="str">
        <f t="shared" si="217"/>
        <v>029</v>
      </c>
      <c r="D3417" s="23" t="str">
        <f t="shared" si="218"/>
        <v>7904</v>
      </c>
      <c r="E3417" s="23" t="str">
        <f t="shared" si="219"/>
        <v>N</v>
      </c>
      <c r="F3417" t="s">
        <v>7789</v>
      </c>
      <c r="G3417" t="s">
        <v>8938</v>
      </c>
      <c r="H3417" t="s">
        <v>9570</v>
      </c>
      <c r="J34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18" spans="1:10">
      <c r="A3418" s="27" t="s">
        <v>553</v>
      </c>
      <c r="B3418" s="23" t="str">
        <f t="shared" si="216"/>
        <v>US</v>
      </c>
      <c r="C3418" s="23" t="str">
        <f t="shared" si="217"/>
        <v>153</v>
      </c>
      <c r="D3418" s="23" t="str">
        <f t="shared" si="218"/>
        <v>1341</v>
      </c>
      <c r="E3418" s="23" t="str">
        <f t="shared" si="219"/>
        <v>N</v>
      </c>
      <c r="F3418" t="s">
        <v>7794</v>
      </c>
      <c r="G3418" t="s">
        <v>7795</v>
      </c>
      <c r="H3418" t="s">
        <v>9570</v>
      </c>
      <c r="J34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19" spans="1:10">
      <c r="A3419" s="27" t="s">
        <v>2651</v>
      </c>
      <c r="B3419" s="23" t="str">
        <f t="shared" si="216"/>
        <v>GB</v>
      </c>
      <c r="C3419" s="23" t="str">
        <f t="shared" si="217"/>
        <v>027</v>
      </c>
      <c r="D3419" s="23" t="str">
        <f t="shared" si="218"/>
        <v>9700</v>
      </c>
      <c r="E3419" s="23" t="str">
        <f t="shared" si="219"/>
        <v>S</v>
      </c>
      <c r="F3419" t="s">
        <v>7791</v>
      </c>
      <c r="G3419" t="s">
        <v>7792</v>
      </c>
      <c r="H3419" t="s">
        <v>9571</v>
      </c>
      <c r="J34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0" spans="1:10">
      <c r="A3420" s="27" t="s">
        <v>2654</v>
      </c>
      <c r="B3420" s="23" t="str">
        <f t="shared" si="216"/>
        <v>ES</v>
      </c>
      <c r="C3420" s="23" t="str">
        <f t="shared" si="217"/>
        <v>044</v>
      </c>
      <c r="D3420" s="23" t="str">
        <f t="shared" si="218"/>
        <v>1072</v>
      </c>
      <c r="E3420" s="23" t="str">
        <f t="shared" si="219"/>
        <v>N</v>
      </c>
      <c r="F3420" t="s">
        <v>7783</v>
      </c>
      <c r="G3420" t="s">
        <v>7784</v>
      </c>
      <c r="H3420" t="s">
        <v>9572</v>
      </c>
      <c r="J34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1" spans="1:10">
      <c r="A3421" s="27" t="s">
        <v>2647</v>
      </c>
      <c r="B3421" s="23" t="str">
        <f t="shared" si="216"/>
        <v>GB</v>
      </c>
      <c r="C3421" s="23" t="str">
        <f t="shared" si="217"/>
        <v>023</v>
      </c>
      <c r="D3421" s="23" t="str">
        <f t="shared" si="218"/>
        <v>7310</v>
      </c>
      <c r="E3421" s="23" t="str">
        <f t="shared" si="219"/>
        <v>N</v>
      </c>
      <c r="F3421" t="s">
        <v>7791</v>
      </c>
      <c r="G3421" t="s">
        <v>7792</v>
      </c>
      <c r="H3421" t="s">
        <v>9573</v>
      </c>
      <c r="J342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2" spans="1:10">
      <c r="A3422" s="27" t="s">
        <v>60</v>
      </c>
      <c r="B3422" s="23" t="str">
        <f t="shared" si="216"/>
        <v>GB</v>
      </c>
      <c r="C3422" s="23" t="str">
        <f t="shared" si="217"/>
        <v>021</v>
      </c>
      <c r="D3422" s="23" t="str">
        <f t="shared" si="218"/>
        <v>7105</v>
      </c>
      <c r="E3422" s="23" t="str">
        <f t="shared" si="219"/>
        <v>N</v>
      </c>
      <c r="F3422" t="s">
        <v>8115</v>
      </c>
      <c r="G3422" t="s">
        <v>8116</v>
      </c>
      <c r="H3422" t="s">
        <v>9574</v>
      </c>
      <c r="J34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23" spans="1:10">
      <c r="A3423" s="27" t="s">
        <v>1555</v>
      </c>
      <c r="B3423" s="23" t="str">
        <f t="shared" ref="B3423:B3486" si="220">LEFT(A3423,2)</f>
        <v>IL</v>
      </c>
      <c r="C3423" s="23" t="str">
        <f t="shared" ref="C3423:C3486" si="221">MID(A3423,4,3)</f>
        <v>013</v>
      </c>
      <c r="D3423" s="23" t="str">
        <f t="shared" ref="D3423:D3486" si="222">MID(A3423,8,4)</f>
        <v>1805</v>
      </c>
      <c r="E3423" s="23" t="str">
        <f t="shared" ref="E3423:E3486" si="223">MID(A3423,13,1)</f>
        <v>N</v>
      </c>
      <c r="F3423" t="s">
        <v>7791</v>
      </c>
      <c r="G3423" t="s">
        <v>7792</v>
      </c>
      <c r="H3423" t="s">
        <v>9574</v>
      </c>
      <c r="J342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4" spans="1:10">
      <c r="A3424" s="27" t="s">
        <v>2652</v>
      </c>
      <c r="B3424" s="23" t="str">
        <f t="shared" si="220"/>
        <v>US</v>
      </c>
      <c r="C3424" s="23" t="str">
        <f t="shared" si="221"/>
        <v>032</v>
      </c>
      <c r="D3424" s="23" t="str">
        <f t="shared" si="222"/>
        <v>7151</v>
      </c>
      <c r="E3424" s="23" t="str">
        <f t="shared" si="223"/>
        <v>M</v>
      </c>
      <c r="F3424" t="s">
        <v>7791</v>
      </c>
      <c r="G3424" t="s">
        <v>7792</v>
      </c>
      <c r="H3424" t="s">
        <v>9574</v>
      </c>
      <c r="J342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5" spans="1:10">
      <c r="A3425" s="27" t="s">
        <v>9540</v>
      </c>
      <c r="B3425" s="23" t="str">
        <f t="shared" si="220"/>
        <v>IL</v>
      </c>
      <c r="C3425" s="23" t="str">
        <f t="shared" si="221"/>
        <v>001</v>
      </c>
      <c r="D3425" s="23" t="str">
        <f t="shared" si="222"/>
        <v>2049</v>
      </c>
      <c r="E3425" s="23" t="str">
        <f t="shared" si="223"/>
        <v>M</v>
      </c>
      <c r="F3425" t="s">
        <v>7789</v>
      </c>
      <c r="G3425" t="s">
        <v>8938</v>
      </c>
      <c r="H3425" t="s">
        <v>9575</v>
      </c>
      <c r="J34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26" spans="1:10">
      <c r="A3426" s="27" t="s">
        <v>2649</v>
      </c>
      <c r="B3426" s="23" t="str">
        <f t="shared" si="220"/>
        <v>GB</v>
      </c>
      <c r="C3426" s="23" t="str">
        <f t="shared" si="221"/>
        <v>024</v>
      </c>
      <c r="D3426" s="23" t="str">
        <f t="shared" si="222"/>
        <v>7433</v>
      </c>
      <c r="E3426" s="23" t="str">
        <f t="shared" si="223"/>
        <v>N</v>
      </c>
      <c r="F3426" t="s">
        <v>7783</v>
      </c>
      <c r="G3426" t="s">
        <v>7784</v>
      </c>
      <c r="H3426" t="s">
        <v>9576</v>
      </c>
      <c r="J34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7" spans="1:10">
      <c r="A3427" s="27" t="s">
        <v>2645</v>
      </c>
      <c r="B3427" s="23" t="str">
        <f t="shared" si="220"/>
        <v>IL</v>
      </c>
      <c r="C3427" s="23" t="str">
        <f t="shared" si="221"/>
        <v>013</v>
      </c>
      <c r="D3427" s="23" t="str">
        <f t="shared" si="222"/>
        <v>1815</v>
      </c>
      <c r="E3427" s="23" t="str">
        <f t="shared" si="223"/>
        <v>N</v>
      </c>
      <c r="F3427" t="s">
        <v>7783</v>
      </c>
      <c r="G3427" t="s">
        <v>7784</v>
      </c>
      <c r="H3427" t="s">
        <v>9577</v>
      </c>
      <c r="J342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28" spans="1:10">
      <c r="A3428" s="27" t="s">
        <v>899</v>
      </c>
      <c r="B3428" s="23" t="str">
        <f t="shared" si="220"/>
        <v>GB</v>
      </c>
      <c r="C3428" s="23" t="str">
        <f t="shared" si="221"/>
        <v>023</v>
      </c>
      <c r="D3428" s="23" t="str">
        <f t="shared" si="222"/>
        <v>7306</v>
      </c>
      <c r="E3428" s="23" t="str">
        <f t="shared" si="223"/>
        <v>N</v>
      </c>
      <c r="F3428" t="s">
        <v>7799</v>
      </c>
      <c r="G3428" t="s">
        <v>7800</v>
      </c>
      <c r="H3428" s="30">
        <v>45283</v>
      </c>
      <c r="J34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29" spans="1:10">
      <c r="A3429" s="27" t="s">
        <v>2648</v>
      </c>
      <c r="B3429" s="23" t="str">
        <f t="shared" si="220"/>
        <v>GB</v>
      </c>
      <c r="C3429" s="23" t="str">
        <f t="shared" si="221"/>
        <v>023</v>
      </c>
      <c r="D3429" s="23" t="str">
        <f t="shared" si="222"/>
        <v>7311</v>
      </c>
      <c r="E3429" s="23" t="str">
        <f t="shared" si="223"/>
        <v>N</v>
      </c>
      <c r="F3429" t="s">
        <v>7783</v>
      </c>
      <c r="G3429" t="s">
        <v>7784</v>
      </c>
      <c r="H3429" t="s">
        <v>9578</v>
      </c>
      <c r="J342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30" spans="1:10">
      <c r="A3430" s="27" t="s">
        <v>222</v>
      </c>
      <c r="B3430" s="23" t="str">
        <f t="shared" si="220"/>
        <v>GB</v>
      </c>
      <c r="C3430" s="23" t="str">
        <f t="shared" si="221"/>
        <v>023</v>
      </c>
      <c r="D3430" s="23" t="str">
        <f t="shared" si="222"/>
        <v>7301</v>
      </c>
      <c r="E3430" s="23" t="str">
        <f t="shared" si="223"/>
        <v>N</v>
      </c>
      <c r="F3430" t="s">
        <v>7789</v>
      </c>
      <c r="G3430" t="s">
        <v>8938</v>
      </c>
      <c r="H3430" t="s">
        <v>9579</v>
      </c>
      <c r="J34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1" spans="1:10">
      <c r="A3431" s="27" t="s">
        <v>415</v>
      </c>
      <c r="B3431" s="23" t="str">
        <f t="shared" si="220"/>
        <v>GB</v>
      </c>
      <c r="C3431" s="23" t="str">
        <f t="shared" si="221"/>
        <v>029</v>
      </c>
      <c r="D3431" s="23" t="str">
        <f t="shared" si="222"/>
        <v>7900</v>
      </c>
      <c r="E3431" s="23" t="str">
        <f t="shared" si="223"/>
        <v>N</v>
      </c>
      <c r="F3431" t="s">
        <v>7789</v>
      </c>
      <c r="G3431" t="s">
        <v>8938</v>
      </c>
      <c r="H3431" t="s">
        <v>9580</v>
      </c>
      <c r="J34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2" spans="1:10">
      <c r="A3432" s="27" t="s">
        <v>1455</v>
      </c>
      <c r="B3432" s="23" t="str">
        <f t="shared" si="220"/>
        <v>GB</v>
      </c>
      <c r="C3432" s="23" t="str">
        <f t="shared" si="221"/>
        <v>025</v>
      </c>
      <c r="D3432" s="23" t="str">
        <f t="shared" si="222"/>
        <v>8516</v>
      </c>
      <c r="E3432" s="23" t="str">
        <f t="shared" si="223"/>
        <v>M</v>
      </c>
      <c r="F3432" t="s">
        <v>7789</v>
      </c>
      <c r="G3432" t="s">
        <v>8938</v>
      </c>
      <c r="H3432" t="s">
        <v>9581</v>
      </c>
      <c r="J34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3" spans="1:10">
      <c r="A3433" s="27" t="s">
        <v>585</v>
      </c>
      <c r="B3433" s="23" t="str">
        <f t="shared" si="220"/>
        <v>GB</v>
      </c>
      <c r="C3433" s="23" t="str">
        <f t="shared" si="221"/>
        <v>025</v>
      </c>
      <c r="D3433" s="23" t="str">
        <f t="shared" si="222"/>
        <v>7516</v>
      </c>
      <c r="E3433" s="23" t="str">
        <f t="shared" si="223"/>
        <v>N</v>
      </c>
      <c r="F3433" t="s">
        <v>7789</v>
      </c>
      <c r="G3433" t="s">
        <v>8938</v>
      </c>
      <c r="H3433" t="s">
        <v>9581</v>
      </c>
      <c r="J34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4" spans="1:10">
      <c r="A3434" s="27" t="s">
        <v>2654</v>
      </c>
      <c r="B3434" s="23" t="str">
        <f t="shared" si="220"/>
        <v>ES</v>
      </c>
      <c r="C3434" s="23" t="str">
        <f t="shared" si="221"/>
        <v>044</v>
      </c>
      <c r="D3434" s="23" t="str">
        <f t="shared" si="222"/>
        <v>1072</v>
      </c>
      <c r="E3434" s="23" t="str">
        <f t="shared" si="223"/>
        <v>N</v>
      </c>
      <c r="F3434" t="s">
        <v>7791</v>
      </c>
      <c r="G3434" t="s">
        <v>7792</v>
      </c>
      <c r="H3434" t="s">
        <v>9582</v>
      </c>
      <c r="J343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35" spans="1:10">
      <c r="A3435" s="27" t="s">
        <v>1043</v>
      </c>
      <c r="B3435" s="23" t="str">
        <f t="shared" si="220"/>
        <v>GB</v>
      </c>
      <c r="C3435" s="23" t="str">
        <f t="shared" si="221"/>
        <v>029</v>
      </c>
      <c r="D3435" s="23" t="str">
        <f t="shared" si="222"/>
        <v>7913</v>
      </c>
      <c r="E3435" s="23" t="str">
        <f t="shared" si="223"/>
        <v>N</v>
      </c>
      <c r="F3435" t="s">
        <v>7789</v>
      </c>
      <c r="G3435" t="s">
        <v>8938</v>
      </c>
      <c r="H3435" t="s">
        <v>9582</v>
      </c>
      <c r="J34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6" spans="1:10">
      <c r="A3436" s="27" t="s">
        <v>902</v>
      </c>
      <c r="B3436" s="23" t="str">
        <f t="shared" si="220"/>
        <v>GB</v>
      </c>
      <c r="C3436" s="23" t="str">
        <f t="shared" si="221"/>
        <v>023</v>
      </c>
      <c r="D3436" s="23" t="str">
        <f t="shared" si="222"/>
        <v>7308</v>
      </c>
      <c r="E3436" s="23" t="str">
        <f t="shared" si="223"/>
        <v>N</v>
      </c>
      <c r="F3436" t="s">
        <v>7794</v>
      </c>
      <c r="G3436" t="s">
        <v>7795</v>
      </c>
      <c r="H3436" t="s">
        <v>9582</v>
      </c>
      <c r="J34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7" spans="1:10">
      <c r="A3437" s="27" t="s">
        <v>2654</v>
      </c>
      <c r="B3437" s="23" t="str">
        <f t="shared" si="220"/>
        <v>ES</v>
      </c>
      <c r="C3437" s="23" t="str">
        <f t="shared" si="221"/>
        <v>044</v>
      </c>
      <c r="D3437" s="23" t="str">
        <f t="shared" si="222"/>
        <v>1072</v>
      </c>
      <c r="E3437" s="23" t="str">
        <f t="shared" si="223"/>
        <v>N</v>
      </c>
      <c r="F3437" t="s">
        <v>7791</v>
      </c>
      <c r="G3437" t="s">
        <v>7792</v>
      </c>
      <c r="H3437" t="s">
        <v>9582</v>
      </c>
      <c r="J343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38" spans="1:10">
      <c r="A3438" s="27" t="s">
        <v>1026</v>
      </c>
      <c r="B3438" s="23" t="str">
        <f t="shared" si="220"/>
        <v>GB</v>
      </c>
      <c r="C3438" s="23" t="str">
        <f t="shared" si="221"/>
        <v>028</v>
      </c>
      <c r="D3438" s="23" t="str">
        <f t="shared" si="222"/>
        <v>7808</v>
      </c>
      <c r="E3438" s="23" t="str">
        <f t="shared" si="223"/>
        <v>N</v>
      </c>
      <c r="F3438" t="s">
        <v>7794</v>
      </c>
      <c r="G3438" t="s">
        <v>7795</v>
      </c>
      <c r="H3438" t="s">
        <v>9583</v>
      </c>
      <c r="J34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39" spans="1:10">
      <c r="A3439" s="27" t="s">
        <v>1553</v>
      </c>
      <c r="B3439" s="23" t="str">
        <f t="shared" si="220"/>
        <v>IL</v>
      </c>
      <c r="C3439" s="23" t="str">
        <f t="shared" si="221"/>
        <v>013</v>
      </c>
      <c r="D3439" s="23" t="str">
        <f t="shared" si="222"/>
        <v>1803</v>
      </c>
      <c r="E3439" s="23" t="str">
        <f t="shared" si="223"/>
        <v>N</v>
      </c>
      <c r="F3439" t="s">
        <v>7789</v>
      </c>
      <c r="G3439" t="s">
        <v>8938</v>
      </c>
      <c r="H3439" t="s">
        <v>9583</v>
      </c>
      <c r="J34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0" spans="1:10">
      <c r="A3440" s="27" t="s">
        <v>1057</v>
      </c>
      <c r="B3440" s="23" t="str">
        <f t="shared" si="220"/>
        <v>GB</v>
      </c>
      <c r="C3440" s="23" t="str">
        <f t="shared" si="221"/>
        <v>051</v>
      </c>
      <c r="D3440" s="23" t="str">
        <f t="shared" si="222"/>
        <v>7194</v>
      </c>
      <c r="E3440" s="23" t="str">
        <f t="shared" si="223"/>
        <v>N</v>
      </c>
      <c r="F3440" t="s">
        <v>7789</v>
      </c>
      <c r="G3440" t="s">
        <v>8938</v>
      </c>
      <c r="H3440" t="s">
        <v>9584</v>
      </c>
      <c r="J34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1" spans="1:10">
      <c r="A3441" s="27" t="s">
        <v>1058</v>
      </c>
      <c r="B3441" s="23" t="str">
        <f t="shared" si="220"/>
        <v>GB</v>
      </c>
      <c r="C3441" s="23" t="str">
        <f t="shared" si="221"/>
        <v>051</v>
      </c>
      <c r="D3441" s="23" t="str">
        <f t="shared" si="222"/>
        <v>7196</v>
      </c>
      <c r="E3441" s="23" t="str">
        <f t="shared" si="223"/>
        <v>N</v>
      </c>
      <c r="F3441" t="s">
        <v>7789</v>
      </c>
      <c r="G3441" t="s">
        <v>8938</v>
      </c>
      <c r="H3441" t="s">
        <v>9584</v>
      </c>
      <c r="J34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2" spans="1:10">
      <c r="A3442" s="27" t="s">
        <v>614</v>
      </c>
      <c r="B3442" s="23" t="str">
        <f t="shared" si="220"/>
        <v>IL</v>
      </c>
      <c r="C3442" s="23" t="str">
        <f t="shared" si="221"/>
        <v>014</v>
      </c>
      <c r="D3442" s="23" t="str">
        <f t="shared" si="222"/>
        <v>1908</v>
      </c>
      <c r="E3442" s="23" t="str">
        <f t="shared" si="223"/>
        <v>N</v>
      </c>
      <c r="F3442" t="s">
        <v>7789</v>
      </c>
      <c r="G3442" t="s">
        <v>8938</v>
      </c>
      <c r="H3442" t="s">
        <v>9585</v>
      </c>
      <c r="J34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3" spans="1:10">
      <c r="A3443" s="27" t="s">
        <v>895</v>
      </c>
      <c r="B3443" s="23" t="str">
        <f t="shared" si="220"/>
        <v>GB</v>
      </c>
      <c r="C3443" s="23" t="str">
        <f t="shared" si="221"/>
        <v>023</v>
      </c>
      <c r="D3443" s="23" t="str">
        <f t="shared" si="222"/>
        <v>8303</v>
      </c>
      <c r="E3443" s="23" t="str">
        <f t="shared" si="223"/>
        <v>M</v>
      </c>
      <c r="F3443" t="s">
        <v>7789</v>
      </c>
      <c r="G3443" t="s">
        <v>8938</v>
      </c>
      <c r="H3443" t="s">
        <v>9585</v>
      </c>
      <c r="J34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4" spans="1:10">
      <c r="A3444" s="27" t="s">
        <v>2662</v>
      </c>
      <c r="B3444" s="23" t="str">
        <f t="shared" si="220"/>
        <v>GB</v>
      </c>
      <c r="C3444" s="23" t="str">
        <f t="shared" si="221"/>
        <v>024</v>
      </c>
      <c r="D3444" s="23" t="str">
        <f t="shared" si="222"/>
        <v>7432</v>
      </c>
      <c r="E3444" s="23" t="str">
        <f t="shared" si="223"/>
        <v>N</v>
      </c>
      <c r="F3444" t="s">
        <v>7783</v>
      </c>
      <c r="G3444" t="s">
        <v>7784</v>
      </c>
      <c r="H3444" t="s">
        <v>9585</v>
      </c>
      <c r="J344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45" spans="1:10">
      <c r="A3445" s="27" t="s">
        <v>893</v>
      </c>
      <c r="B3445" s="23" t="str">
        <f t="shared" si="220"/>
        <v>GB</v>
      </c>
      <c r="C3445" s="23" t="str">
        <f t="shared" si="221"/>
        <v>023</v>
      </c>
      <c r="D3445" s="23" t="str">
        <f t="shared" si="222"/>
        <v>8302</v>
      </c>
      <c r="E3445" s="23" t="str">
        <f t="shared" si="223"/>
        <v>M</v>
      </c>
      <c r="F3445" t="s">
        <v>7789</v>
      </c>
      <c r="G3445" t="s">
        <v>8938</v>
      </c>
      <c r="H3445" t="s">
        <v>9586</v>
      </c>
      <c r="J34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6" spans="1:10">
      <c r="A3446" s="27" t="s">
        <v>2646</v>
      </c>
      <c r="B3446" s="23" t="str">
        <f t="shared" si="220"/>
        <v>GB</v>
      </c>
      <c r="C3446" s="23" t="str">
        <f t="shared" si="221"/>
        <v>023</v>
      </c>
      <c r="D3446" s="23" t="str">
        <f t="shared" si="222"/>
        <v>7309</v>
      </c>
      <c r="E3446" s="23" t="str">
        <f t="shared" si="223"/>
        <v>N</v>
      </c>
      <c r="F3446" t="s">
        <v>7794</v>
      </c>
      <c r="G3446" t="s">
        <v>7795</v>
      </c>
      <c r="H3446" t="s">
        <v>9586</v>
      </c>
      <c r="J34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47" spans="1:10">
      <c r="A3447" s="27" t="s">
        <v>2650</v>
      </c>
      <c r="B3447" s="23" t="str">
        <f t="shared" si="220"/>
        <v>GB</v>
      </c>
      <c r="C3447" s="23" t="str">
        <f t="shared" si="221"/>
        <v>025</v>
      </c>
      <c r="D3447" s="23" t="str">
        <f t="shared" si="222"/>
        <v>7521</v>
      </c>
      <c r="E3447" s="23" t="str">
        <f t="shared" si="223"/>
        <v>N</v>
      </c>
      <c r="F3447" t="s">
        <v>7791</v>
      </c>
      <c r="G3447" t="s">
        <v>7792</v>
      </c>
      <c r="H3447" t="s">
        <v>9587</v>
      </c>
      <c r="J3447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48" spans="1:10">
      <c r="A3448" s="27" t="s">
        <v>2645</v>
      </c>
      <c r="B3448" s="23" t="str">
        <f t="shared" si="220"/>
        <v>IL</v>
      </c>
      <c r="C3448" s="23" t="str">
        <f t="shared" si="221"/>
        <v>013</v>
      </c>
      <c r="D3448" s="23" t="str">
        <f t="shared" si="222"/>
        <v>1815</v>
      </c>
      <c r="E3448" s="23" t="str">
        <f t="shared" si="223"/>
        <v>N</v>
      </c>
      <c r="F3448" t="s">
        <v>7791</v>
      </c>
      <c r="G3448" t="s">
        <v>7792</v>
      </c>
      <c r="H3448" t="s">
        <v>9588</v>
      </c>
      <c r="J344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49" spans="1:10">
      <c r="A3449" s="27" t="s">
        <v>1596</v>
      </c>
      <c r="B3449" s="23" t="str">
        <f t="shared" si="220"/>
        <v>IL</v>
      </c>
      <c r="C3449" s="23" t="str">
        <f t="shared" si="221"/>
        <v>014</v>
      </c>
      <c r="D3449" s="23" t="str">
        <f t="shared" si="222"/>
        <v>1922</v>
      </c>
      <c r="E3449" s="23" t="str">
        <f t="shared" si="223"/>
        <v>N</v>
      </c>
      <c r="F3449" t="s">
        <v>7799</v>
      </c>
      <c r="G3449" t="s">
        <v>7800</v>
      </c>
      <c r="H3449" t="s">
        <v>9589</v>
      </c>
      <c r="J34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0" spans="1:10">
      <c r="A3450" s="27" t="s">
        <v>889</v>
      </c>
      <c r="B3450" s="23" t="str">
        <f t="shared" si="220"/>
        <v>GB</v>
      </c>
      <c r="C3450" s="23" t="str">
        <f t="shared" si="221"/>
        <v>023</v>
      </c>
      <c r="D3450" s="23" t="str">
        <f t="shared" si="222"/>
        <v>7305</v>
      </c>
      <c r="E3450" s="23" t="str">
        <f t="shared" si="223"/>
        <v>N</v>
      </c>
      <c r="F3450" t="s">
        <v>7799</v>
      </c>
      <c r="G3450" t="s">
        <v>7800</v>
      </c>
      <c r="H3450" t="s">
        <v>9590</v>
      </c>
      <c r="J34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1" spans="1:10">
      <c r="A3451" s="27" t="s">
        <v>1025</v>
      </c>
      <c r="B3451" s="23" t="str">
        <f t="shared" si="220"/>
        <v>GB</v>
      </c>
      <c r="C3451" s="23" t="str">
        <f t="shared" si="221"/>
        <v>028</v>
      </c>
      <c r="D3451" s="23" t="str">
        <f t="shared" si="222"/>
        <v>7807</v>
      </c>
      <c r="E3451" s="23" t="str">
        <f t="shared" si="223"/>
        <v>N</v>
      </c>
      <c r="F3451" t="s">
        <v>7799</v>
      </c>
      <c r="G3451" t="s">
        <v>7800</v>
      </c>
      <c r="H3451" t="s">
        <v>9591</v>
      </c>
      <c r="J34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2" spans="1:10">
      <c r="A3452" s="27" t="s">
        <v>2648</v>
      </c>
      <c r="B3452" s="23" t="str">
        <f t="shared" si="220"/>
        <v>GB</v>
      </c>
      <c r="C3452" s="23" t="str">
        <f t="shared" si="221"/>
        <v>023</v>
      </c>
      <c r="D3452" s="23" t="str">
        <f t="shared" si="222"/>
        <v>7311</v>
      </c>
      <c r="E3452" s="23" t="str">
        <f t="shared" si="223"/>
        <v>N</v>
      </c>
      <c r="F3452" t="s">
        <v>7791</v>
      </c>
      <c r="G3452" t="s">
        <v>7792</v>
      </c>
      <c r="H3452" t="s">
        <v>9592</v>
      </c>
      <c r="J345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53" spans="1:10">
      <c r="A3453" s="27" t="s">
        <v>624</v>
      </c>
      <c r="B3453" s="23" t="str">
        <f t="shared" si="220"/>
        <v>IL</v>
      </c>
      <c r="C3453" s="23" t="str">
        <f t="shared" si="221"/>
        <v>014</v>
      </c>
      <c r="D3453" s="23" t="str">
        <f t="shared" si="222"/>
        <v>1923</v>
      </c>
      <c r="E3453" s="23" t="str">
        <f t="shared" si="223"/>
        <v>N</v>
      </c>
      <c r="F3453" t="s">
        <v>7789</v>
      </c>
      <c r="G3453" t="s">
        <v>8938</v>
      </c>
      <c r="H3453" t="s">
        <v>9593</v>
      </c>
      <c r="J34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4" spans="1:10">
      <c r="A3454" s="27" t="s">
        <v>488</v>
      </c>
      <c r="B3454" s="23" t="str">
        <f t="shared" si="220"/>
        <v>GB</v>
      </c>
      <c r="C3454" s="23" t="str">
        <f t="shared" si="221"/>
        <v>027</v>
      </c>
      <c r="D3454" s="23" t="str">
        <f t="shared" si="222"/>
        <v>7702</v>
      </c>
      <c r="E3454" s="23" t="str">
        <f t="shared" si="223"/>
        <v>N</v>
      </c>
      <c r="F3454" t="s">
        <v>7789</v>
      </c>
      <c r="G3454" t="s">
        <v>8938</v>
      </c>
      <c r="H3454" t="s">
        <v>9594</v>
      </c>
      <c r="J34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5" spans="1:10">
      <c r="A3455" s="27" t="s">
        <v>2664</v>
      </c>
      <c r="B3455" s="23" t="str">
        <f t="shared" si="220"/>
        <v>IL</v>
      </c>
      <c r="C3455" s="23" t="str">
        <f t="shared" si="221"/>
        <v>013</v>
      </c>
      <c r="D3455" s="23" t="str">
        <f t="shared" si="222"/>
        <v>1813</v>
      </c>
      <c r="E3455" s="23" t="str">
        <f t="shared" si="223"/>
        <v>N</v>
      </c>
      <c r="F3455" t="s">
        <v>7783</v>
      </c>
      <c r="G3455" t="s">
        <v>7784</v>
      </c>
      <c r="H3455" t="s">
        <v>9595</v>
      </c>
      <c r="J345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56" spans="1:10">
      <c r="A3456" s="27" t="s">
        <v>1061</v>
      </c>
      <c r="B3456" s="23" t="str">
        <f t="shared" si="220"/>
        <v>GB</v>
      </c>
      <c r="C3456" s="23" t="str">
        <f t="shared" si="221"/>
        <v>051</v>
      </c>
      <c r="D3456" s="23" t="str">
        <f t="shared" si="222"/>
        <v>7199</v>
      </c>
      <c r="E3456" s="23" t="str">
        <f t="shared" si="223"/>
        <v>N</v>
      </c>
      <c r="F3456" t="s">
        <v>7789</v>
      </c>
      <c r="G3456" t="s">
        <v>8938</v>
      </c>
      <c r="H3456" t="s">
        <v>9596</v>
      </c>
      <c r="J34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7" spans="1:10">
      <c r="A3457" s="27" t="s">
        <v>704</v>
      </c>
      <c r="B3457" s="23" t="str">
        <f t="shared" si="220"/>
        <v>GB</v>
      </c>
      <c r="C3457" s="23" t="str">
        <f t="shared" si="221"/>
        <v>021</v>
      </c>
      <c r="D3457" s="23" t="str">
        <f t="shared" si="222"/>
        <v>7114</v>
      </c>
      <c r="E3457" s="23" t="str">
        <f t="shared" si="223"/>
        <v>N</v>
      </c>
      <c r="F3457" t="s">
        <v>7789</v>
      </c>
      <c r="G3457" t="s">
        <v>8938</v>
      </c>
      <c r="H3457" t="s">
        <v>9597</v>
      </c>
      <c r="J34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8" spans="1:10">
      <c r="A3458" s="27" t="s">
        <v>886</v>
      </c>
      <c r="B3458" s="23" t="str">
        <f t="shared" si="220"/>
        <v>GB</v>
      </c>
      <c r="C3458" s="23" t="str">
        <f t="shared" si="221"/>
        <v>023</v>
      </c>
      <c r="D3458" s="23" t="str">
        <f t="shared" si="222"/>
        <v>7303</v>
      </c>
      <c r="E3458" s="23" t="str">
        <f t="shared" si="223"/>
        <v>N</v>
      </c>
      <c r="F3458" t="s">
        <v>7789</v>
      </c>
      <c r="G3458" t="s">
        <v>8938</v>
      </c>
      <c r="H3458" t="s">
        <v>9597</v>
      </c>
      <c r="J34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59" spans="1:10">
      <c r="A3459" s="27" t="s">
        <v>2665</v>
      </c>
      <c r="B3459" s="23" t="str">
        <f t="shared" si="220"/>
        <v>US</v>
      </c>
      <c r="C3459" s="23" t="str">
        <f t="shared" si="221"/>
        <v>032</v>
      </c>
      <c r="D3459" s="23" t="str">
        <f t="shared" si="222"/>
        <v>7031</v>
      </c>
      <c r="E3459" s="23" t="str">
        <f t="shared" si="223"/>
        <v>N</v>
      </c>
      <c r="F3459" t="s">
        <v>7783</v>
      </c>
      <c r="G3459" t="s">
        <v>7784</v>
      </c>
      <c r="H3459" t="s">
        <v>9598</v>
      </c>
      <c r="J345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60" spans="1:10">
      <c r="A3460" s="27" t="s">
        <v>2666</v>
      </c>
      <c r="B3460" s="23" t="str">
        <f t="shared" si="220"/>
        <v>US</v>
      </c>
      <c r="C3460" s="23" t="str">
        <f t="shared" si="221"/>
        <v>035</v>
      </c>
      <c r="D3460" s="23" t="str">
        <f t="shared" si="222"/>
        <v>5113</v>
      </c>
      <c r="E3460" s="23" t="str">
        <f t="shared" si="223"/>
        <v>M</v>
      </c>
      <c r="F3460" t="s">
        <v>7783</v>
      </c>
      <c r="G3460" t="s">
        <v>7784</v>
      </c>
      <c r="H3460" t="s">
        <v>9599</v>
      </c>
      <c r="J346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61" spans="1:10">
      <c r="A3461" s="27" t="s">
        <v>822</v>
      </c>
      <c r="B3461" s="23" t="str">
        <f t="shared" si="220"/>
        <v>ES</v>
      </c>
      <c r="C3461" s="23" t="str">
        <f t="shared" si="221"/>
        <v>044</v>
      </c>
      <c r="D3461" s="23" t="str">
        <f t="shared" si="222"/>
        <v>1070</v>
      </c>
      <c r="E3461" s="23" t="str">
        <f t="shared" si="223"/>
        <v>N</v>
      </c>
      <c r="F3461" t="s">
        <v>7794</v>
      </c>
      <c r="G3461" t="s">
        <v>7795</v>
      </c>
      <c r="H3461" s="23" t="s">
        <v>9457</v>
      </c>
      <c r="J34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2" spans="1:10">
      <c r="A3462" s="27" t="s">
        <v>835</v>
      </c>
      <c r="B3462" t="str">
        <f t="shared" si="220"/>
        <v>ES</v>
      </c>
      <c r="C3462" t="str">
        <f t="shared" si="221"/>
        <v>044</v>
      </c>
      <c r="D3462" t="str">
        <f t="shared" si="222"/>
        <v>1093</v>
      </c>
      <c r="E3462" t="str">
        <f t="shared" si="223"/>
        <v>N</v>
      </c>
      <c r="F3462" t="s">
        <v>7794</v>
      </c>
      <c r="G3462" t="s">
        <v>7795</v>
      </c>
      <c r="H3462" t="s">
        <v>9457</v>
      </c>
      <c r="J34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3" spans="1:10">
      <c r="A3463" s="27" t="s">
        <v>839</v>
      </c>
      <c r="B3463" t="str">
        <f t="shared" si="220"/>
        <v>ES</v>
      </c>
      <c r="C3463" t="str">
        <f t="shared" si="221"/>
        <v>044</v>
      </c>
      <c r="D3463" t="str">
        <f t="shared" si="222"/>
        <v>1096</v>
      </c>
      <c r="E3463" t="str">
        <f t="shared" si="223"/>
        <v>N</v>
      </c>
      <c r="F3463" t="s">
        <v>7794</v>
      </c>
      <c r="G3463" t="s">
        <v>7795</v>
      </c>
      <c r="H3463" t="s">
        <v>9457</v>
      </c>
      <c r="J34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4" spans="1:10">
      <c r="A3464" s="27" t="s">
        <v>718</v>
      </c>
      <c r="B3464" t="str">
        <f t="shared" si="220"/>
        <v>GB</v>
      </c>
      <c r="C3464" t="str">
        <f t="shared" si="221"/>
        <v>021</v>
      </c>
      <c r="D3464" t="str">
        <f t="shared" si="222"/>
        <v>7116</v>
      </c>
      <c r="E3464" t="str">
        <f t="shared" si="223"/>
        <v>N</v>
      </c>
      <c r="F3464" t="s">
        <v>7794</v>
      </c>
      <c r="G3464" t="s">
        <v>7795</v>
      </c>
      <c r="H3464" t="s">
        <v>9457</v>
      </c>
      <c r="J34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5" spans="1:10">
      <c r="A3465" s="27" t="s">
        <v>901</v>
      </c>
      <c r="B3465" t="str">
        <f t="shared" si="220"/>
        <v>GB</v>
      </c>
      <c r="C3465" t="str">
        <f t="shared" si="221"/>
        <v>023</v>
      </c>
      <c r="D3465" t="str">
        <f t="shared" si="222"/>
        <v>7307</v>
      </c>
      <c r="E3465" t="str">
        <f t="shared" si="223"/>
        <v>N</v>
      </c>
      <c r="F3465" t="s">
        <v>7794</v>
      </c>
      <c r="G3465" t="s">
        <v>7795</v>
      </c>
      <c r="H3465" t="s">
        <v>9457</v>
      </c>
      <c r="J34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6" spans="1:10">
      <c r="A3466" s="27" t="s">
        <v>739</v>
      </c>
      <c r="B3466" s="23" t="str">
        <f t="shared" si="220"/>
        <v>GB</v>
      </c>
      <c r="C3466" s="23" t="str">
        <f t="shared" si="221"/>
        <v>024</v>
      </c>
      <c r="D3466" s="23" t="str">
        <f t="shared" si="222"/>
        <v>7420</v>
      </c>
      <c r="E3466" s="23" t="str">
        <f t="shared" si="223"/>
        <v>N</v>
      </c>
      <c r="F3466" t="s">
        <v>7799</v>
      </c>
      <c r="G3466" t="s">
        <v>7800</v>
      </c>
      <c r="H3466" t="s">
        <v>9457</v>
      </c>
      <c r="J34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7" spans="1:10">
      <c r="A3467" s="27" t="s">
        <v>741</v>
      </c>
      <c r="B3467" s="23" t="str">
        <f t="shared" si="220"/>
        <v>GB</v>
      </c>
      <c r="C3467" s="23" t="str">
        <f t="shared" si="221"/>
        <v>024</v>
      </c>
      <c r="D3467" s="23" t="str">
        <f t="shared" si="222"/>
        <v>7421</v>
      </c>
      <c r="E3467" s="23" t="str">
        <f t="shared" si="223"/>
        <v>N</v>
      </c>
      <c r="F3467" t="s">
        <v>7799</v>
      </c>
      <c r="G3467" t="s">
        <v>7800</v>
      </c>
      <c r="H3467" t="s">
        <v>9457</v>
      </c>
      <c r="J34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8" spans="1:10">
      <c r="A3468" s="27" t="s">
        <v>743</v>
      </c>
      <c r="B3468" t="str">
        <f t="shared" si="220"/>
        <v>GB</v>
      </c>
      <c r="C3468" t="str">
        <f t="shared" si="221"/>
        <v>024</v>
      </c>
      <c r="D3468" t="str">
        <f t="shared" si="222"/>
        <v>7422</v>
      </c>
      <c r="E3468" t="str">
        <f t="shared" si="223"/>
        <v>N</v>
      </c>
      <c r="F3468" t="s">
        <v>7799</v>
      </c>
      <c r="G3468" t="s">
        <v>7800</v>
      </c>
      <c r="H3468" t="s">
        <v>9457</v>
      </c>
      <c r="J34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69" spans="1:10">
      <c r="A3469" s="27" t="s">
        <v>745</v>
      </c>
      <c r="B3469" s="23" t="str">
        <f t="shared" si="220"/>
        <v>GB</v>
      </c>
      <c r="C3469" s="23" t="str">
        <f t="shared" si="221"/>
        <v>024</v>
      </c>
      <c r="D3469" s="23" t="str">
        <f t="shared" si="222"/>
        <v>7423</v>
      </c>
      <c r="E3469" s="23" t="str">
        <f t="shared" si="223"/>
        <v>N</v>
      </c>
      <c r="F3469" t="s">
        <v>7799</v>
      </c>
      <c r="G3469" t="s">
        <v>7800</v>
      </c>
      <c r="H3469" t="s">
        <v>9457</v>
      </c>
      <c r="J34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0" spans="1:10">
      <c r="A3470" s="27" t="s">
        <v>746</v>
      </c>
      <c r="B3470" t="str">
        <f t="shared" si="220"/>
        <v>GB</v>
      </c>
      <c r="C3470" t="str">
        <f t="shared" si="221"/>
        <v>024</v>
      </c>
      <c r="D3470" t="str">
        <f t="shared" si="222"/>
        <v>7424</v>
      </c>
      <c r="E3470" t="str">
        <f t="shared" si="223"/>
        <v>N</v>
      </c>
      <c r="F3470" t="s">
        <v>7799</v>
      </c>
      <c r="G3470" t="s">
        <v>7800</v>
      </c>
      <c r="H3470" t="s">
        <v>9457</v>
      </c>
      <c r="J34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1" spans="1:10">
      <c r="A3471" s="27" t="s">
        <v>748</v>
      </c>
      <c r="B3471" s="23" t="str">
        <f t="shared" si="220"/>
        <v>GB</v>
      </c>
      <c r="C3471" s="23" t="str">
        <f t="shared" si="221"/>
        <v>024</v>
      </c>
      <c r="D3471" s="23" t="str">
        <f t="shared" si="222"/>
        <v>7425</v>
      </c>
      <c r="E3471" s="23" t="str">
        <f t="shared" si="223"/>
        <v>N</v>
      </c>
      <c r="F3471" t="s">
        <v>7799</v>
      </c>
      <c r="G3471" t="s">
        <v>7800</v>
      </c>
      <c r="H3471" t="s">
        <v>9457</v>
      </c>
      <c r="J34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2" spans="1:10">
      <c r="A3472" s="27" t="s">
        <v>940</v>
      </c>
      <c r="B3472" t="str">
        <f t="shared" si="220"/>
        <v>GB</v>
      </c>
      <c r="C3472" t="str">
        <f t="shared" si="221"/>
        <v>024</v>
      </c>
      <c r="D3472" t="str">
        <f t="shared" si="222"/>
        <v>7428</v>
      </c>
      <c r="E3472" t="str">
        <f t="shared" si="223"/>
        <v>N</v>
      </c>
      <c r="F3472" t="s">
        <v>7791</v>
      </c>
      <c r="G3472" t="s">
        <v>7792</v>
      </c>
      <c r="H3472" t="s">
        <v>9457</v>
      </c>
      <c r="J347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73" spans="1:10">
      <c r="A3473" s="27" t="s">
        <v>9516</v>
      </c>
      <c r="B3473" s="23" t="str">
        <f t="shared" si="220"/>
        <v>GB</v>
      </c>
      <c r="C3473" s="23" t="str">
        <f t="shared" si="221"/>
        <v>024</v>
      </c>
      <c r="D3473" s="23" t="str">
        <f t="shared" si="222"/>
        <v>7429</v>
      </c>
      <c r="E3473" s="23" t="str">
        <f t="shared" si="223"/>
        <v>N</v>
      </c>
      <c r="F3473" t="s">
        <v>7794</v>
      </c>
      <c r="G3473" t="s">
        <v>7795</v>
      </c>
      <c r="H3473" t="s">
        <v>9457</v>
      </c>
      <c r="J34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4" spans="1:10">
      <c r="A3474" s="27" t="s">
        <v>941</v>
      </c>
      <c r="B3474" s="23" t="str">
        <f t="shared" si="220"/>
        <v>GB</v>
      </c>
      <c r="C3474" s="23" t="str">
        <f t="shared" si="221"/>
        <v>024</v>
      </c>
      <c r="D3474" s="23" t="str">
        <f t="shared" si="222"/>
        <v>7430</v>
      </c>
      <c r="E3474" s="23" t="str">
        <f t="shared" si="223"/>
        <v>N</v>
      </c>
      <c r="F3474" t="s">
        <v>7794</v>
      </c>
      <c r="G3474" t="s">
        <v>7795</v>
      </c>
      <c r="H3474" t="s">
        <v>9457</v>
      </c>
      <c r="J34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5" spans="1:10">
      <c r="A3475" s="27" t="s">
        <v>942</v>
      </c>
      <c r="B3475" s="23" t="str">
        <f t="shared" si="220"/>
        <v>GB</v>
      </c>
      <c r="C3475" s="23" t="str">
        <f t="shared" si="221"/>
        <v>024</v>
      </c>
      <c r="D3475" s="23" t="str">
        <f t="shared" si="222"/>
        <v>7431</v>
      </c>
      <c r="E3475" s="23" t="str">
        <f t="shared" si="223"/>
        <v>N</v>
      </c>
      <c r="F3475" t="s">
        <v>7794</v>
      </c>
      <c r="G3475" t="s">
        <v>7795</v>
      </c>
      <c r="H3475" t="s">
        <v>9457</v>
      </c>
      <c r="J34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6" spans="1:10">
      <c r="A3476" s="27" t="s">
        <v>992</v>
      </c>
      <c r="B3476" s="23" t="str">
        <f t="shared" si="220"/>
        <v>GB</v>
      </c>
      <c r="C3476" s="23" t="str">
        <f t="shared" si="221"/>
        <v>025</v>
      </c>
      <c r="D3476" s="23" t="str">
        <f t="shared" si="222"/>
        <v>7520</v>
      </c>
      <c r="E3476" s="23" t="str">
        <f t="shared" si="223"/>
        <v>N</v>
      </c>
      <c r="F3476" t="s">
        <v>7794</v>
      </c>
      <c r="G3476" t="s">
        <v>7795</v>
      </c>
      <c r="H3476" t="s">
        <v>9457</v>
      </c>
      <c r="J34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7" spans="1:10">
      <c r="A3477" s="27" t="s">
        <v>1782</v>
      </c>
      <c r="B3477" t="str">
        <f t="shared" si="220"/>
        <v>GB</v>
      </c>
      <c r="C3477" t="str">
        <f t="shared" si="221"/>
        <v>025</v>
      </c>
      <c r="D3477" t="str">
        <f t="shared" si="222"/>
        <v>8522</v>
      </c>
      <c r="E3477" t="str">
        <f t="shared" si="223"/>
        <v>M</v>
      </c>
      <c r="F3477" t="s">
        <v>7794</v>
      </c>
      <c r="G3477" t="s">
        <v>7795</v>
      </c>
      <c r="H3477" t="s">
        <v>9457</v>
      </c>
      <c r="J34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8" spans="1:10">
      <c r="A3478" s="27" t="s">
        <v>485</v>
      </c>
      <c r="B3478" s="23" t="str">
        <f t="shared" si="220"/>
        <v>GB</v>
      </c>
      <c r="C3478" s="23" t="str">
        <f t="shared" si="221"/>
        <v>026</v>
      </c>
      <c r="D3478" s="23" t="str">
        <f t="shared" si="222"/>
        <v>7607</v>
      </c>
      <c r="E3478" s="23" t="str">
        <f t="shared" si="223"/>
        <v>N</v>
      </c>
      <c r="F3478" t="s">
        <v>7799</v>
      </c>
      <c r="G3478" t="s">
        <v>7800</v>
      </c>
      <c r="H3478" s="23" t="s">
        <v>9457</v>
      </c>
      <c r="J34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79" spans="1:10">
      <c r="A3479" s="27" t="s">
        <v>1016</v>
      </c>
      <c r="B3479" s="23" t="str">
        <f t="shared" si="220"/>
        <v>GB</v>
      </c>
      <c r="C3479" s="23" t="str">
        <f t="shared" si="221"/>
        <v>027</v>
      </c>
      <c r="D3479" s="23" t="str">
        <f t="shared" si="222"/>
        <v>7714</v>
      </c>
      <c r="E3479" s="23" t="str">
        <f t="shared" si="223"/>
        <v>N</v>
      </c>
      <c r="F3479" t="s">
        <v>7791</v>
      </c>
      <c r="G3479" t="s">
        <v>7792</v>
      </c>
      <c r="H3479" s="23" t="s">
        <v>9457</v>
      </c>
      <c r="J347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80" spans="1:10">
      <c r="A3480" s="27" t="s">
        <v>9519</v>
      </c>
      <c r="B3480" t="str">
        <f t="shared" si="220"/>
        <v>GB</v>
      </c>
      <c r="C3480" t="str">
        <f t="shared" si="221"/>
        <v>027</v>
      </c>
      <c r="D3480" t="str">
        <f t="shared" si="222"/>
        <v>7716</v>
      </c>
      <c r="E3480" t="str">
        <f t="shared" si="223"/>
        <v>N</v>
      </c>
      <c r="F3480" t="s">
        <v>7791</v>
      </c>
      <c r="G3480" t="s">
        <v>7792</v>
      </c>
      <c r="H3480" t="s">
        <v>9457</v>
      </c>
      <c r="J348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81" spans="1:10">
      <c r="A3481" s="27" t="s">
        <v>1048</v>
      </c>
      <c r="B3481" s="23" t="str">
        <f t="shared" si="220"/>
        <v>GB</v>
      </c>
      <c r="C3481" s="23" t="str">
        <f t="shared" si="221"/>
        <v>051</v>
      </c>
      <c r="D3481" s="23" t="str">
        <f t="shared" si="222"/>
        <v>7180</v>
      </c>
      <c r="E3481" s="23" t="str">
        <f t="shared" si="223"/>
        <v>N</v>
      </c>
      <c r="F3481" t="s">
        <v>7794</v>
      </c>
      <c r="G3481" t="s">
        <v>7795</v>
      </c>
      <c r="H3481" s="23" t="s">
        <v>9457</v>
      </c>
      <c r="J34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82" spans="1:10">
      <c r="A3482" s="27" t="s">
        <v>1055</v>
      </c>
      <c r="B3482" t="str">
        <f t="shared" si="220"/>
        <v>GB</v>
      </c>
      <c r="C3482" t="str">
        <f t="shared" si="221"/>
        <v>051</v>
      </c>
      <c r="D3482" t="str">
        <f t="shared" si="222"/>
        <v>7193</v>
      </c>
      <c r="E3482" t="str">
        <f t="shared" si="223"/>
        <v>N</v>
      </c>
      <c r="F3482" t="s">
        <v>7791</v>
      </c>
      <c r="G3482" t="s">
        <v>7792</v>
      </c>
      <c r="H3482" t="s">
        <v>9457</v>
      </c>
      <c r="J348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83" spans="1:10">
      <c r="A3483" s="27" t="s">
        <v>1059</v>
      </c>
      <c r="B3483" s="23" t="str">
        <f t="shared" si="220"/>
        <v>GB</v>
      </c>
      <c r="C3483" s="23" t="str">
        <f t="shared" si="221"/>
        <v>051</v>
      </c>
      <c r="D3483" s="23" t="str">
        <f t="shared" si="222"/>
        <v>7197</v>
      </c>
      <c r="E3483" s="23" t="str">
        <f t="shared" si="223"/>
        <v>N</v>
      </c>
      <c r="F3483" t="s">
        <v>7799</v>
      </c>
      <c r="G3483" t="s">
        <v>7800</v>
      </c>
      <c r="H3483" t="s">
        <v>9457</v>
      </c>
      <c r="J34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84" spans="1:10">
      <c r="A3484" s="27" t="s">
        <v>1060</v>
      </c>
      <c r="B3484" s="23" t="str">
        <f t="shared" si="220"/>
        <v>GB</v>
      </c>
      <c r="C3484" s="23" t="str">
        <f t="shared" si="221"/>
        <v>051</v>
      </c>
      <c r="D3484" s="23" t="str">
        <f t="shared" si="222"/>
        <v>7198</v>
      </c>
      <c r="E3484" s="23" t="str">
        <f t="shared" si="223"/>
        <v>N</v>
      </c>
      <c r="F3484" t="s">
        <v>7799</v>
      </c>
      <c r="G3484" t="s">
        <v>7800</v>
      </c>
      <c r="H3484" t="s">
        <v>9457</v>
      </c>
      <c r="J34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85" spans="1:10">
      <c r="A3485" s="27" t="s">
        <v>2514</v>
      </c>
      <c r="B3485" s="23" t="str">
        <f t="shared" si="220"/>
        <v>IL</v>
      </c>
      <c r="C3485" s="23" t="str">
        <f t="shared" si="221"/>
        <v>001</v>
      </c>
      <c r="D3485" s="23" t="str">
        <f t="shared" si="222"/>
        <v>1003</v>
      </c>
      <c r="E3485" s="23" t="str">
        <f t="shared" si="223"/>
        <v>N</v>
      </c>
      <c r="F3485" t="s">
        <v>7791</v>
      </c>
      <c r="G3485" t="s">
        <v>7792</v>
      </c>
      <c r="H3485" t="s">
        <v>9457</v>
      </c>
      <c r="J348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86" spans="1:10">
      <c r="A3486" s="27" t="s">
        <v>618</v>
      </c>
      <c r="B3486" s="23" t="str">
        <f t="shared" si="220"/>
        <v>IL</v>
      </c>
      <c r="C3486" s="23" t="str">
        <f t="shared" si="221"/>
        <v>001</v>
      </c>
      <c r="D3486" s="23" t="str">
        <f t="shared" si="222"/>
        <v>1009</v>
      </c>
      <c r="E3486" s="23" t="str">
        <f t="shared" si="223"/>
        <v>N</v>
      </c>
      <c r="F3486" t="s">
        <v>7794</v>
      </c>
      <c r="G3486" t="s">
        <v>7795</v>
      </c>
      <c r="H3486" t="s">
        <v>9457</v>
      </c>
      <c r="J34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87" spans="1:10">
      <c r="A3487" s="27" t="s">
        <v>1071</v>
      </c>
      <c r="B3487" s="23" t="str">
        <f t="shared" ref="B3487:B3550" si="224">LEFT(A3487,2)</f>
        <v>IL</v>
      </c>
      <c r="C3487" s="23" t="str">
        <f t="shared" ref="C3487:C3550" si="225">MID(A3487,4,3)</f>
        <v>001</v>
      </c>
      <c r="D3487" s="23" t="str">
        <f t="shared" ref="D3487:D3550" si="226">MID(A3487,8,4)</f>
        <v>1011</v>
      </c>
      <c r="E3487" s="23" t="str">
        <f t="shared" ref="E3487:E3550" si="227">MID(A3487,13,1)</f>
        <v>N</v>
      </c>
      <c r="F3487" t="s">
        <v>7799</v>
      </c>
      <c r="G3487" t="s">
        <v>7800</v>
      </c>
      <c r="H3487" t="s">
        <v>9457</v>
      </c>
      <c r="J34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88" spans="1:10">
      <c r="A3488" s="27" t="s">
        <v>9408</v>
      </c>
      <c r="B3488" s="23" t="str">
        <f t="shared" si="224"/>
        <v>IL</v>
      </c>
      <c r="C3488" s="23" t="str">
        <f t="shared" si="225"/>
        <v>001</v>
      </c>
      <c r="D3488" s="23" t="str">
        <f t="shared" si="226"/>
        <v>1012</v>
      </c>
      <c r="E3488" s="23" t="str">
        <f t="shared" si="227"/>
        <v>N</v>
      </c>
      <c r="F3488" t="s">
        <v>7794</v>
      </c>
      <c r="G3488" t="s">
        <v>7795</v>
      </c>
      <c r="H3488" t="s">
        <v>9457</v>
      </c>
      <c r="J34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89" spans="1:10">
      <c r="A3489" s="27" t="s">
        <v>620</v>
      </c>
      <c r="B3489" s="23" t="str">
        <f t="shared" si="224"/>
        <v>IL</v>
      </c>
      <c r="C3489" s="23" t="str">
        <f t="shared" si="225"/>
        <v>003</v>
      </c>
      <c r="D3489" s="23" t="str">
        <f t="shared" si="226"/>
        <v>1346</v>
      </c>
      <c r="E3489" s="23" t="str">
        <f t="shared" si="227"/>
        <v>N</v>
      </c>
      <c r="F3489" t="s">
        <v>7799</v>
      </c>
      <c r="G3489" t="s">
        <v>7800</v>
      </c>
      <c r="H3489" t="s">
        <v>9457</v>
      </c>
      <c r="J34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0" spans="1:10">
      <c r="A3490" s="27" t="s">
        <v>1147</v>
      </c>
      <c r="B3490" s="23" t="str">
        <f t="shared" si="224"/>
        <v>IL</v>
      </c>
      <c r="C3490" s="23" t="str">
        <f t="shared" si="225"/>
        <v>003</v>
      </c>
      <c r="D3490" s="23" t="str">
        <f t="shared" si="226"/>
        <v>1350</v>
      </c>
      <c r="E3490" s="23" t="str">
        <f t="shared" si="227"/>
        <v>N</v>
      </c>
      <c r="F3490" t="s">
        <v>7799</v>
      </c>
      <c r="G3490" t="s">
        <v>7800</v>
      </c>
      <c r="H3490" t="s">
        <v>9457</v>
      </c>
      <c r="J34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1" spans="1:10">
      <c r="A3491" s="27" t="s">
        <v>1147</v>
      </c>
      <c r="B3491" s="23" t="str">
        <f t="shared" si="224"/>
        <v>IL</v>
      </c>
      <c r="C3491" s="23" t="str">
        <f t="shared" si="225"/>
        <v>003</v>
      </c>
      <c r="D3491" s="23" t="str">
        <f t="shared" si="226"/>
        <v>1350</v>
      </c>
      <c r="E3491" s="23" t="str">
        <f t="shared" si="227"/>
        <v>N</v>
      </c>
      <c r="F3491" t="s">
        <v>7794</v>
      </c>
      <c r="G3491" t="s">
        <v>9600</v>
      </c>
      <c r="H3491" t="s">
        <v>9457</v>
      </c>
      <c r="J34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2" spans="1:10">
      <c r="A3492" s="27" t="s">
        <v>519</v>
      </c>
      <c r="B3492" t="str">
        <f t="shared" si="224"/>
        <v>IL</v>
      </c>
      <c r="C3492" t="str">
        <f t="shared" si="225"/>
        <v>007</v>
      </c>
      <c r="D3492" t="str">
        <f t="shared" si="226"/>
        <v>1518</v>
      </c>
      <c r="E3492" t="str">
        <f t="shared" si="227"/>
        <v>N</v>
      </c>
      <c r="F3492" t="s">
        <v>7791</v>
      </c>
      <c r="G3492" t="s">
        <v>7792</v>
      </c>
      <c r="H3492" t="s">
        <v>9457</v>
      </c>
      <c r="J349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93" spans="1:10">
      <c r="A3493" s="27" t="s">
        <v>1673</v>
      </c>
      <c r="B3493" t="str">
        <f t="shared" si="224"/>
        <v>IL</v>
      </c>
      <c r="C3493" t="str">
        <f t="shared" si="225"/>
        <v>007</v>
      </c>
      <c r="D3493" t="str">
        <f t="shared" si="226"/>
        <v>2582</v>
      </c>
      <c r="E3493" t="str">
        <f t="shared" si="227"/>
        <v>M</v>
      </c>
      <c r="F3493" t="s">
        <v>7791</v>
      </c>
      <c r="G3493" t="s">
        <v>7792</v>
      </c>
      <c r="H3493" t="s">
        <v>9457</v>
      </c>
      <c r="J3493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94" spans="1:10">
      <c r="A3494" s="27" t="s">
        <v>982</v>
      </c>
      <c r="B3494" s="23" t="str">
        <f t="shared" si="224"/>
        <v>IL</v>
      </c>
      <c r="C3494" s="23" t="str">
        <f t="shared" si="225"/>
        <v>007</v>
      </c>
      <c r="D3494" s="23" t="str">
        <f t="shared" si="226"/>
        <v>2583</v>
      </c>
      <c r="E3494" s="23" t="str">
        <f t="shared" si="227"/>
        <v>M</v>
      </c>
      <c r="F3494" t="s">
        <v>7791</v>
      </c>
      <c r="G3494" t="s">
        <v>7792</v>
      </c>
      <c r="H3494" s="23" t="s">
        <v>9457</v>
      </c>
      <c r="J349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495" spans="1:10">
      <c r="A3495" s="27" t="s">
        <v>1490</v>
      </c>
      <c r="B3495" s="23" t="str">
        <f t="shared" si="224"/>
        <v>IL</v>
      </c>
      <c r="C3495" s="23" t="str">
        <f t="shared" si="225"/>
        <v>009</v>
      </c>
      <c r="D3495" s="23" t="str">
        <f t="shared" si="226"/>
        <v>2920</v>
      </c>
      <c r="E3495" s="23" t="str">
        <f t="shared" si="227"/>
        <v>M</v>
      </c>
      <c r="F3495" t="s">
        <v>7794</v>
      </c>
      <c r="G3495" t="s">
        <v>7795</v>
      </c>
      <c r="H3495" s="23" t="s">
        <v>9457</v>
      </c>
      <c r="J34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6" spans="1:10">
      <c r="A3496" s="27" t="s">
        <v>1493</v>
      </c>
      <c r="B3496" s="23" t="str">
        <f t="shared" si="224"/>
        <v>IL</v>
      </c>
      <c r="C3496" s="23" t="str">
        <f t="shared" si="225"/>
        <v>009</v>
      </c>
      <c r="D3496" s="23" t="str">
        <f t="shared" si="226"/>
        <v>2923</v>
      </c>
      <c r="E3496" s="23" t="str">
        <f t="shared" si="227"/>
        <v>M</v>
      </c>
      <c r="F3496" t="s">
        <v>7794</v>
      </c>
      <c r="G3496" t="s">
        <v>7795</v>
      </c>
      <c r="H3496" t="s">
        <v>9457</v>
      </c>
      <c r="J34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7" spans="1:10">
      <c r="A3497" s="27" t="s">
        <v>1494</v>
      </c>
      <c r="B3497" s="23" t="str">
        <f t="shared" si="224"/>
        <v>IL</v>
      </c>
      <c r="C3497" s="23" t="str">
        <f t="shared" si="225"/>
        <v>009</v>
      </c>
      <c r="D3497" s="23" t="str">
        <f t="shared" si="226"/>
        <v>2924</v>
      </c>
      <c r="E3497" s="23" t="str">
        <f t="shared" si="227"/>
        <v>M</v>
      </c>
      <c r="F3497" t="s">
        <v>7794</v>
      </c>
      <c r="G3497" t="s">
        <v>7795</v>
      </c>
      <c r="H3497" t="s">
        <v>9457</v>
      </c>
      <c r="J34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8" spans="1:10">
      <c r="A3498" s="27" t="s">
        <v>1495</v>
      </c>
      <c r="B3498" s="23" t="str">
        <f t="shared" si="224"/>
        <v>IL</v>
      </c>
      <c r="C3498" s="23" t="str">
        <f t="shared" si="225"/>
        <v>009</v>
      </c>
      <c r="D3498" s="23" t="str">
        <f t="shared" si="226"/>
        <v>2925</v>
      </c>
      <c r="E3498" s="23" t="str">
        <f t="shared" si="227"/>
        <v>M</v>
      </c>
      <c r="F3498" t="s">
        <v>7794</v>
      </c>
      <c r="G3498" t="s">
        <v>7795</v>
      </c>
      <c r="H3498" t="s">
        <v>9457</v>
      </c>
      <c r="J34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499" spans="1:10">
      <c r="A3499" s="27" t="s">
        <v>2638</v>
      </c>
      <c r="B3499" s="23" t="str">
        <f t="shared" si="224"/>
        <v>IL</v>
      </c>
      <c r="C3499" s="23" t="str">
        <f t="shared" si="225"/>
        <v>009</v>
      </c>
      <c r="D3499" s="23" t="str">
        <f t="shared" si="226"/>
        <v>2926</v>
      </c>
      <c r="E3499" s="23" t="str">
        <f t="shared" si="227"/>
        <v>M</v>
      </c>
      <c r="F3499" t="s">
        <v>7791</v>
      </c>
      <c r="G3499" t="s">
        <v>7792</v>
      </c>
      <c r="H3499" t="s">
        <v>9457</v>
      </c>
      <c r="J349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00" spans="1:10">
      <c r="A3500" s="27" t="s">
        <v>1720</v>
      </c>
      <c r="B3500" t="str">
        <f t="shared" si="224"/>
        <v>IL</v>
      </c>
      <c r="C3500" t="str">
        <f t="shared" si="225"/>
        <v>011</v>
      </c>
      <c r="D3500" t="str">
        <f t="shared" si="226"/>
        <v>2402</v>
      </c>
      <c r="E3500" t="str">
        <f t="shared" si="227"/>
        <v>M</v>
      </c>
      <c r="F3500" t="s">
        <v>7791</v>
      </c>
      <c r="G3500" t="s">
        <v>7792</v>
      </c>
      <c r="H3500" t="s">
        <v>9457</v>
      </c>
      <c r="J350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01" spans="1:10">
      <c r="A3501" s="27" t="s">
        <v>600</v>
      </c>
      <c r="B3501" t="str">
        <f t="shared" si="224"/>
        <v>IL</v>
      </c>
      <c r="C3501" t="str">
        <f t="shared" si="225"/>
        <v>013</v>
      </c>
      <c r="D3501" t="str">
        <f t="shared" si="226"/>
        <v>1818</v>
      </c>
      <c r="E3501" t="str">
        <f t="shared" si="227"/>
        <v>N</v>
      </c>
      <c r="F3501" t="s">
        <v>7791</v>
      </c>
      <c r="G3501" t="s">
        <v>7792</v>
      </c>
      <c r="H3501" t="s">
        <v>9457</v>
      </c>
      <c r="J3501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02" spans="1:10">
      <c r="A3502" s="27" t="s">
        <v>623</v>
      </c>
      <c r="B3502" s="23" t="str">
        <f t="shared" si="224"/>
        <v>IL</v>
      </c>
      <c r="C3502" s="23" t="str">
        <f t="shared" si="225"/>
        <v>013</v>
      </c>
      <c r="D3502" s="23" t="str">
        <f t="shared" si="226"/>
        <v>1828</v>
      </c>
      <c r="E3502" s="23" t="str">
        <f t="shared" si="227"/>
        <v>N</v>
      </c>
      <c r="F3502" t="s">
        <v>7794</v>
      </c>
      <c r="G3502" t="s">
        <v>7795</v>
      </c>
      <c r="H3502" s="23" t="s">
        <v>9457</v>
      </c>
      <c r="J35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03" spans="1:10">
      <c r="A3503" s="27" t="s">
        <v>623</v>
      </c>
      <c r="B3503" s="23" t="str">
        <f t="shared" si="224"/>
        <v>IL</v>
      </c>
      <c r="C3503" s="23" t="str">
        <f t="shared" si="225"/>
        <v>013</v>
      </c>
      <c r="D3503" s="23" t="str">
        <f t="shared" si="226"/>
        <v>1828</v>
      </c>
      <c r="E3503" s="23" t="str">
        <f t="shared" si="227"/>
        <v>N</v>
      </c>
      <c r="F3503" t="s">
        <v>7799</v>
      </c>
      <c r="G3503" t="s">
        <v>7800</v>
      </c>
      <c r="H3503" s="23" t="s">
        <v>9457</v>
      </c>
      <c r="J35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04" spans="1:10">
      <c r="A3504" s="27" t="s">
        <v>1567</v>
      </c>
      <c r="B3504" t="str">
        <f t="shared" si="224"/>
        <v>IL</v>
      </c>
      <c r="C3504" t="str">
        <f t="shared" si="225"/>
        <v>013</v>
      </c>
      <c r="D3504" t="str">
        <f t="shared" si="226"/>
        <v>1830</v>
      </c>
      <c r="E3504" t="str">
        <f t="shared" si="227"/>
        <v>N</v>
      </c>
      <c r="F3504" t="s">
        <v>7799</v>
      </c>
      <c r="G3504" t="s">
        <v>7800</v>
      </c>
      <c r="H3504" t="s">
        <v>9457</v>
      </c>
      <c r="J35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05" spans="1:10">
      <c r="A3505" s="27" t="s">
        <v>1569</v>
      </c>
      <c r="B3505" t="str">
        <f t="shared" si="224"/>
        <v>IL</v>
      </c>
      <c r="C3505" t="str">
        <f t="shared" si="225"/>
        <v>013</v>
      </c>
      <c r="D3505" t="str">
        <f t="shared" si="226"/>
        <v>1832</v>
      </c>
      <c r="E3505" t="str">
        <f t="shared" si="227"/>
        <v>N</v>
      </c>
      <c r="F3505" t="s">
        <v>7799</v>
      </c>
      <c r="G3505" t="s">
        <v>7800</v>
      </c>
      <c r="H3505" t="s">
        <v>9457</v>
      </c>
      <c r="J35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06" spans="1:10">
      <c r="A3506" s="27" t="s">
        <v>1571</v>
      </c>
      <c r="B3506" t="str">
        <f t="shared" si="224"/>
        <v>IL</v>
      </c>
      <c r="C3506" t="str">
        <f t="shared" si="225"/>
        <v>013</v>
      </c>
      <c r="D3506" t="str">
        <f t="shared" si="226"/>
        <v>1836</v>
      </c>
      <c r="E3506" t="str">
        <f t="shared" si="227"/>
        <v>N</v>
      </c>
      <c r="F3506" t="s">
        <v>7794</v>
      </c>
      <c r="G3506" t="s">
        <v>7795</v>
      </c>
      <c r="H3506" t="s">
        <v>9457</v>
      </c>
      <c r="J35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07" spans="1:10">
      <c r="A3507" s="27" t="s">
        <v>1572</v>
      </c>
      <c r="B3507" s="23" t="str">
        <f t="shared" si="224"/>
        <v>IL</v>
      </c>
      <c r="C3507" s="23" t="str">
        <f t="shared" si="225"/>
        <v>013</v>
      </c>
      <c r="D3507" s="23" t="str">
        <f t="shared" si="226"/>
        <v>1838</v>
      </c>
      <c r="E3507" s="23" t="str">
        <f t="shared" si="227"/>
        <v>N</v>
      </c>
      <c r="F3507" t="s">
        <v>7794</v>
      </c>
      <c r="G3507" t="s">
        <v>7795</v>
      </c>
      <c r="H3507" s="23" t="s">
        <v>9457</v>
      </c>
      <c r="J35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08" spans="1:10">
      <c r="A3508" s="27" t="s">
        <v>606</v>
      </c>
      <c r="B3508" t="str">
        <f t="shared" si="224"/>
        <v>IL</v>
      </c>
      <c r="C3508" t="str">
        <f t="shared" si="225"/>
        <v>014</v>
      </c>
      <c r="D3508" t="str">
        <f t="shared" si="226"/>
        <v>1906</v>
      </c>
      <c r="E3508" t="str">
        <f t="shared" si="227"/>
        <v>N</v>
      </c>
      <c r="F3508" t="s">
        <v>7791</v>
      </c>
      <c r="G3508" t="s">
        <v>7792</v>
      </c>
      <c r="H3508" t="s">
        <v>9457</v>
      </c>
      <c r="J350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09" spans="1:10">
      <c r="A3509" s="27" t="s">
        <v>238</v>
      </c>
      <c r="B3509" t="str">
        <f t="shared" si="224"/>
        <v>IL</v>
      </c>
      <c r="C3509" t="str">
        <f t="shared" si="225"/>
        <v>014</v>
      </c>
      <c r="D3509" t="str">
        <f t="shared" si="226"/>
        <v>1909</v>
      </c>
      <c r="E3509" t="str">
        <f t="shared" si="227"/>
        <v>N</v>
      </c>
      <c r="F3509" t="s">
        <v>7791</v>
      </c>
      <c r="G3509" t="s">
        <v>7792</v>
      </c>
      <c r="H3509" t="s">
        <v>9457</v>
      </c>
      <c r="J35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OH2023_028</v>
      </c>
    </row>
    <row r="3510" spans="1:10">
      <c r="A3510" s="27" t="s">
        <v>1595</v>
      </c>
      <c r="B3510" s="23" t="str">
        <f t="shared" si="224"/>
        <v>IL</v>
      </c>
      <c r="C3510" s="23" t="str">
        <f t="shared" si="225"/>
        <v>014</v>
      </c>
      <c r="D3510" s="23" t="str">
        <f t="shared" si="226"/>
        <v>1920</v>
      </c>
      <c r="E3510" s="23" t="str">
        <f t="shared" si="227"/>
        <v>N</v>
      </c>
      <c r="F3510" t="s">
        <v>7794</v>
      </c>
      <c r="G3510" t="s">
        <v>7795</v>
      </c>
      <c r="H3510" s="23" t="s">
        <v>9457</v>
      </c>
      <c r="J35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1" spans="1:10">
      <c r="A3511" s="27" t="s">
        <v>1786</v>
      </c>
      <c r="B3511" t="str">
        <f t="shared" si="224"/>
        <v>US</v>
      </c>
      <c r="C3511" t="str">
        <f t="shared" si="225"/>
        <v>032</v>
      </c>
      <c r="D3511" t="str">
        <f t="shared" si="226"/>
        <v>7139</v>
      </c>
      <c r="E3511" t="str">
        <f t="shared" si="227"/>
        <v>M</v>
      </c>
      <c r="F3511" t="s">
        <v>7799</v>
      </c>
      <c r="G3511" t="s">
        <v>7800</v>
      </c>
      <c r="H3511" t="s">
        <v>9457</v>
      </c>
      <c r="J35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2" spans="1:10">
      <c r="A3512" s="27" t="s">
        <v>1725</v>
      </c>
      <c r="B3512" t="str">
        <f t="shared" si="224"/>
        <v>US</v>
      </c>
      <c r="C3512" t="str">
        <f t="shared" si="225"/>
        <v>033</v>
      </c>
      <c r="D3512" t="str">
        <f t="shared" si="226"/>
        <v>9000</v>
      </c>
      <c r="E3512" t="str">
        <f t="shared" si="227"/>
        <v>N</v>
      </c>
      <c r="F3512" t="s">
        <v>7783</v>
      </c>
      <c r="G3512" t="s">
        <v>7784</v>
      </c>
      <c r="H3512" t="s">
        <v>9457</v>
      </c>
      <c r="J3512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513" spans="1:10">
      <c r="A3513" s="27" t="s">
        <v>1728</v>
      </c>
      <c r="B3513" t="str">
        <f t="shared" si="224"/>
        <v>US</v>
      </c>
      <c r="C3513" t="str">
        <f t="shared" si="225"/>
        <v>033</v>
      </c>
      <c r="D3513" t="str">
        <f t="shared" si="226"/>
        <v>9002</v>
      </c>
      <c r="E3513" t="str">
        <f t="shared" si="227"/>
        <v>N</v>
      </c>
      <c r="F3513" t="s">
        <v>7799</v>
      </c>
      <c r="G3513" t="s">
        <v>7800</v>
      </c>
      <c r="H3513" t="s">
        <v>9457</v>
      </c>
      <c r="I3513" s="21"/>
      <c r="J35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4" spans="1:10">
      <c r="A3514" s="27" t="s">
        <v>1729</v>
      </c>
      <c r="B3514" s="23" t="str">
        <f t="shared" si="224"/>
        <v>US</v>
      </c>
      <c r="C3514" s="23" t="str">
        <f t="shared" si="225"/>
        <v>033</v>
      </c>
      <c r="D3514" s="23" t="str">
        <f t="shared" si="226"/>
        <v>9003</v>
      </c>
      <c r="E3514" s="23" t="str">
        <f t="shared" si="227"/>
        <v>N</v>
      </c>
      <c r="F3514" t="s">
        <v>7794</v>
      </c>
      <c r="G3514" t="s">
        <v>7795</v>
      </c>
      <c r="H3514" t="s">
        <v>9457</v>
      </c>
      <c r="J35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5" spans="1:10">
      <c r="A3515" s="27" t="s">
        <v>1892</v>
      </c>
      <c r="B3515" s="23" t="str">
        <f t="shared" si="224"/>
        <v>US</v>
      </c>
      <c r="C3515" s="23" t="str">
        <f t="shared" si="225"/>
        <v>036</v>
      </c>
      <c r="D3515" s="23" t="str">
        <f t="shared" si="226"/>
        <v>3013</v>
      </c>
      <c r="E3515" s="23" t="str">
        <f t="shared" si="227"/>
        <v>N</v>
      </c>
      <c r="F3515" t="s">
        <v>7794</v>
      </c>
      <c r="G3515" t="s">
        <v>7795</v>
      </c>
      <c r="H3515" s="23" t="s">
        <v>9457</v>
      </c>
      <c r="J35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6" spans="1:10">
      <c r="A3516" s="27" t="s">
        <v>399</v>
      </c>
      <c r="B3516" t="str">
        <f t="shared" si="224"/>
        <v>US</v>
      </c>
      <c r="C3516" t="str">
        <f t="shared" si="225"/>
        <v>038</v>
      </c>
      <c r="D3516" t="str">
        <f t="shared" si="226"/>
        <v>1146</v>
      </c>
      <c r="E3516" t="str">
        <f t="shared" si="227"/>
        <v>N</v>
      </c>
      <c r="F3516" t="s">
        <v>7783</v>
      </c>
      <c r="G3516" t="s">
        <v>7784</v>
      </c>
      <c r="H3516" t="s">
        <v>9457</v>
      </c>
      <c r="J35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OH2022_024</v>
      </c>
    </row>
    <row r="3517" spans="1:10">
      <c r="A3517" s="27" t="s">
        <v>718</v>
      </c>
      <c r="B3517" s="23" t="str">
        <f t="shared" si="224"/>
        <v>GB</v>
      </c>
      <c r="C3517" s="23" t="str">
        <f t="shared" si="225"/>
        <v>021</v>
      </c>
      <c r="D3517" s="23" t="str">
        <f t="shared" si="226"/>
        <v>7116</v>
      </c>
      <c r="E3517" s="23" t="str">
        <f t="shared" si="227"/>
        <v>N</v>
      </c>
      <c r="F3517" t="s">
        <v>7799</v>
      </c>
      <c r="G3517" t="s">
        <v>7800</v>
      </c>
      <c r="H3517"/>
      <c r="J35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518" spans="1:10">
      <c r="A3518" s="27" t="s">
        <v>2201</v>
      </c>
      <c r="B3518" s="23" t="str">
        <f t="shared" si="224"/>
        <v>US</v>
      </c>
      <c r="C3518" s="23" t="str">
        <f t="shared" si="225"/>
        <v>060</v>
      </c>
      <c r="D3518" s="23" t="str">
        <f t="shared" si="226"/>
        <v>0001</v>
      </c>
      <c r="E3518" s="23" t="str">
        <f t="shared" si="227"/>
        <v>R</v>
      </c>
      <c r="F3518" t="s">
        <v>7783</v>
      </c>
      <c r="G3518" t="s">
        <v>7784</v>
      </c>
      <c r="J35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19" spans="1:10">
      <c r="A3519" s="27" t="s">
        <v>2203</v>
      </c>
      <c r="B3519" s="23" t="str">
        <f t="shared" si="224"/>
        <v>US</v>
      </c>
      <c r="C3519" s="23" t="str">
        <f t="shared" si="225"/>
        <v>060</v>
      </c>
      <c r="D3519" s="23" t="str">
        <f t="shared" si="226"/>
        <v>0002</v>
      </c>
      <c r="E3519" s="23" t="str">
        <f t="shared" si="227"/>
        <v>R</v>
      </c>
      <c r="F3519" t="s">
        <v>7783</v>
      </c>
      <c r="G3519" t="s">
        <v>7784</v>
      </c>
      <c r="J35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0" spans="1:10">
      <c r="A3520" s="27" t="s">
        <v>2204</v>
      </c>
      <c r="B3520" s="23" t="str">
        <f t="shared" si="224"/>
        <v>US</v>
      </c>
      <c r="C3520" s="23" t="str">
        <f t="shared" si="225"/>
        <v>060</v>
      </c>
      <c r="D3520" s="23" t="str">
        <f t="shared" si="226"/>
        <v>0003</v>
      </c>
      <c r="E3520" s="23" t="str">
        <f t="shared" si="227"/>
        <v>R</v>
      </c>
      <c r="F3520" t="s">
        <v>7783</v>
      </c>
      <c r="G3520" t="s">
        <v>7784</v>
      </c>
      <c r="J35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1" spans="1:10">
      <c r="A3521" s="27" t="s">
        <v>2205</v>
      </c>
      <c r="B3521" s="23" t="str">
        <f t="shared" si="224"/>
        <v>US</v>
      </c>
      <c r="C3521" s="23" t="str">
        <f t="shared" si="225"/>
        <v>060</v>
      </c>
      <c r="D3521" s="23" t="str">
        <f t="shared" si="226"/>
        <v>0004</v>
      </c>
      <c r="E3521" s="23" t="str">
        <f t="shared" si="227"/>
        <v>R</v>
      </c>
      <c r="F3521" t="s">
        <v>7783</v>
      </c>
      <c r="G3521" t="s">
        <v>7784</v>
      </c>
      <c r="J35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2" spans="1:10">
      <c r="A3522" s="27" t="s">
        <v>2206</v>
      </c>
      <c r="B3522" s="23" t="str">
        <f t="shared" si="224"/>
        <v>US</v>
      </c>
      <c r="C3522" s="23" t="str">
        <f t="shared" si="225"/>
        <v>060</v>
      </c>
      <c r="D3522" s="23" t="str">
        <f t="shared" si="226"/>
        <v>0005</v>
      </c>
      <c r="E3522" s="23" t="str">
        <f t="shared" si="227"/>
        <v>R</v>
      </c>
      <c r="F3522" t="s">
        <v>7783</v>
      </c>
      <c r="G3522" t="s">
        <v>7784</v>
      </c>
      <c r="J35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3" spans="1:10">
      <c r="A3523" s="27" t="s">
        <v>2207</v>
      </c>
      <c r="B3523" s="23" t="str">
        <f t="shared" si="224"/>
        <v>US</v>
      </c>
      <c r="C3523" s="23" t="str">
        <f t="shared" si="225"/>
        <v>060</v>
      </c>
      <c r="D3523" s="23" t="str">
        <f t="shared" si="226"/>
        <v>0006</v>
      </c>
      <c r="E3523" s="23" t="str">
        <f t="shared" si="227"/>
        <v>R</v>
      </c>
      <c r="F3523" t="s">
        <v>7783</v>
      </c>
      <c r="G3523" t="s">
        <v>7784</v>
      </c>
      <c r="J35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4" spans="1:10">
      <c r="A3524" s="27" t="s">
        <v>2208</v>
      </c>
      <c r="B3524" s="23" t="str">
        <f t="shared" si="224"/>
        <v>US</v>
      </c>
      <c r="C3524" s="23" t="str">
        <f t="shared" si="225"/>
        <v>060</v>
      </c>
      <c r="D3524" s="23" t="str">
        <f t="shared" si="226"/>
        <v>0007</v>
      </c>
      <c r="E3524" s="23" t="str">
        <f t="shared" si="227"/>
        <v>R</v>
      </c>
      <c r="F3524" t="s">
        <v>7783</v>
      </c>
      <c r="G3524" t="s">
        <v>7784</v>
      </c>
      <c r="J35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5" spans="1:10">
      <c r="A3525" s="27" t="s">
        <v>2209</v>
      </c>
      <c r="B3525" s="23" t="str">
        <f t="shared" si="224"/>
        <v>US</v>
      </c>
      <c r="C3525" s="23" t="str">
        <f t="shared" si="225"/>
        <v>060</v>
      </c>
      <c r="D3525" s="23" t="str">
        <f t="shared" si="226"/>
        <v>0008</v>
      </c>
      <c r="E3525" s="23" t="str">
        <f t="shared" si="227"/>
        <v>R</v>
      </c>
      <c r="F3525" t="s">
        <v>7783</v>
      </c>
      <c r="G3525" t="s">
        <v>7784</v>
      </c>
      <c r="J35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6" spans="1:10">
      <c r="A3526" s="27" t="s">
        <v>2210</v>
      </c>
      <c r="B3526" s="23" t="str">
        <f t="shared" si="224"/>
        <v>US</v>
      </c>
      <c r="C3526" s="23" t="str">
        <f t="shared" si="225"/>
        <v>060</v>
      </c>
      <c r="D3526" s="23" t="str">
        <f t="shared" si="226"/>
        <v>0009</v>
      </c>
      <c r="E3526" s="23" t="str">
        <f t="shared" si="227"/>
        <v>R</v>
      </c>
      <c r="F3526" t="s">
        <v>7783</v>
      </c>
      <c r="G3526" t="s">
        <v>7784</v>
      </c>
      <c r="J35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7" spans="1:10">
      <c r="A3527" s="27" t="s">
        <v>2211</v>
      </c>
      <c r="B3527" s="23" t="str">
        <f t="shared" si="224"/>
        <v>US</v>
      </c>
      <c r="C3527" s="23" t="str">
        <f t="shared" si="225"/>
        <v>060</v>
      </c>
      <c r="D3527" s="23" t="str">
        <f t="shared" si="226"/>
        <v>0010</v>
      </c>
      <c r="E3527" s="23" t="str">
        <f t="shared" si="227"/>
        <v>R</v>
      </c>
      <c r="F3527" t="s">
        <v>7783</v>
      </c>
      <c r="G3527" t="s">
        <v>7784</v>
      </c>
      <c r="J35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8" spans="1:10">
      <c r="A3528" s="27" t="s">
        <v>2212</v>
      </c>
      <c r="B3528" s="23" t="str">
        <f t="shared" si="224"/>
        <v>US</v>
      </c>
      <c r="C3528" s="23" t="str">
        <f t="shared" si="225"/>
        <v>060</v>
      </c>
      <c r="D3528" s="23" t="str">
        <f t="shared" si="226"/>
        <v>0011</v>
      </c>
      <c r="E3528" s="23" t="str">
        <f t="shared" si="227"/>
        <v>R</v>
      </c>
      <c r="F3528" t="s">
        <v>7783</v>
      </c>
      <c r="G3528" t="s">
        <v>7784</v>
      </c>
      <c r="J35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529" spans="1:10">
      <c r="A3529" s="27" t="s">
        <v>2213</v>
      </c>
      <c r="B3529" s="23" t="str">
        <f t="shared" si="224"/>
        <v>US</v>
      </c>
      <c r="C3529" s="23" t="str">
        <f t="shared" si="225"/>
        <v>060</v>
      </c>
      <c r="D3529" s="23" t="str">
        <f t="shared" si="226"/>
        <v>0012</v>
      </c>
      <c r="E3529" s="23" t="str">
        <f t="shared" si="227"/>
        <v>R</v>
      </c>
      <c r="F3529" t="s">
        <v>7783</v>
      </c>
      <c r="G3529" t="s">
        <v>7784</v>
      </c>
      <c r="J35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0" spans="1:10">
      <c r="A3530" s="27" t="s">
        <v>2214</v>
      </c>
      <c r="B3530" s="23" t="str">
        <f t="shared" si="224"/>
        <v>US</v>
      </c>
      <c r="C3530" s="23" t="str">
        <f t="shared" si="225"/>
        <v>060</v>
      </c>
      <c r="D3530" s="23" t="str">
        <f t="shared" si="226"/>
        <v>0013</v>
      </c>
      <c r="E3530" s="23" t="str">
        <f t="shared" si="227"/>
        <v>R</v>
      </c>
      <c r="F3530" t="s">
        <v>7783</v>
      </c>
      <c r="G3530" t="s">
        <v>7784</v>
      </c>
      <c r="J35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1" spans="1:10">
      <c r="A3531" s="27" t="s">
        <v>2215</v>
      </c>
      <c r="B3531" s="23" t="str">
        <f t="shared" si="224"/>
        <v>US</v>
      </c>
      <c r="C3531" s="23" t="str">
        <f t="shared" si="225"/>
        <v>060</v>
      </c>
      <c r="D3531" s="23" t="str">
        <f t="shared" si="226"/>
        <v>0014</v>
      </c>
      <c r="E3531" s="23" t="str">
        <f t="shared" si="227"/>
        <v>R</v>
      </c>
      <c r="F3531" t="s">
        <v>7783</v>
      </c>
      <c r="G3531" t="s">
        <v>7784</v>
      </c>
      <c r="J35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2" spans="1:10">
      <c r="A3532" s="27" t="s">
        <v>2216</v>
      </c>
      <c r="B3532" s="23" t="str">
        <f t="shared" si="224"/>
        <v>US</v>
      </c>
      <c r="C3532" s="23" t="str">
        <f t="shared" si="225"/>
        <v>060</v>
      </c>
      <c r="D3532" s="23" t="str">
        <f t="shared" si="226"/>
        <v>0015</v>
      </c>
      <c r="E3532" s="23" t="str">
        <f t="shared" si="227"/>
        <v>R</v>
      </c>
      <c r="F3532" t="s">
        <v>7783</v>
      </c>
      <c r="G3532" t="s">
        <v>7784</v>
      </c>
      <c r="J35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3" spans="1:10">
      <c r="A3533" s="27" t="s">
        <v>2217</v>
      </c>
      <c r="B3533" s="23" t="str">
        <f t="shared" si="224"/>
        <v>US</v>
      </c>
      <c r="C3533" s="23" t="str">
        <f t="shared" si="225"/>
        <v>060</v>
      </c>
      <c r="D3533" s="23" t="str">
        <f t="shared" si="226"/>
        <v>0016</v>
      </c>
      <c r="E3533" s="23" t="str">
        <f t="shared" si="227"/>
        <v>R</v>
      </c>
      <c r="F3533" t="s">
        <v>7783</v>
      </c>
      <c r="G3533" t="s">
        <v>7784</v>
      </c>
      <c r="J35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4" spans="1:10">
      <c r="A3534" s="27" t="s">
        <v>2218</v>
      </c>
      <c r="B3534" s="23" t="str">
        <f t="shared" si="224"/>
        <v>US</v>
      </c>
      <c r="C3534" s="23" t="str">
        <f t="shared" si="225"/>
        <v>060</v>
      </c>
      <c r="D3534" s="23" t="str">
        <f t="shared" si="226"/>
        <v>0017</v>
      </c>
      <c r="E3534" s="23" t="str">
        <f t="shared" si="227"/>
        <v>R</v>
      </c>
      <c r="F3534" t="s">
        <v>7783</v>
      </c>
      <c r="G3534" t="s">
        <v>7784</v>
      </c>
      <c r="J35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5" spans="1:10">
      <c r="A3535" s="27" t="s">
        <v>2219</v>
      </c>
      <c r="B3535" s="23" t="str">
        <f t="shared" si="224"/>
        <v>US</v>
      </c>
      <c r="C3535" s="23" t="str">
        <f t="shared" si="225"/>
        <v>060</v>
      </c>
      <c r="D3535" s="23" t="str">
        <f t="shared" si="226"/>
        <v>0018</v>
      </c>
      <c r="E3535" s="23" t="str">
        <f t="shared" si="227"/>
        <v>R</v>
      </c>
      <c r="F3535" t="s">
        <v>7783</v>
      </c>
      <c r="G3535" t="s">
        <v>7784</v>
      </c>
      <c r="J35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6" spans="1:10">
      <c r="A3536" s="27" t="s">
        <v>2220</v>
      </c>
      <c r="B3536" s="23" t="str">
        <f t="shared" si="224"/>
        <v>US</v>
      </c>
      <c r="C3536" s="23" t="str">
        <f t="shared" si="225"/>
        <v>060</v>
      </c>
      <c r="D3536" s="23" t="str">
        <f t="shared" si="226"/>
        <v>0019</v>
      </c>
      <c r="E3536" s="23" t="str">
        <f t="shared" si="227"/>
        <v>R</v>
      </c>
      <c r="F3536" t="s">
        <v>7783</v>
      </c>
      <c r="G3536" t="s">
        <v>7784</v>
      </c>
      <c r="J35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7" spans="1:10">
      <c r="A3537" s="27" t="s">
        <v>2221</v>
      </c>
      <c r="B3537" s="23" t="str">
        <f t="shared" si="224"/>
        <v>US</v>
      </c>
      <c r="C3537" s="23" t="str">
        <f t="shared" si="225"/>
        <v>060</v>
      </c>
      <c r="D3537" s="23" t="str">
        <f t="shared" si="226"/>
        <v>0020</v>
      </c>
      <c r="E3537" s="23" t="str">
        <f t="shared" si="227"/>
        <v>R</v>
      </c>
      <c r="F3537" t="s">
        <v>7783</v>
      </c>
      <c r="G3537" t="s">
        <v>7784</v>
      </c>
      <c r="J35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8" spans="1:10">
      <c r="A3538" t="s">
        <v>2222</v>
      </c>
      <c r="B3538" s="23" t="str">
        <f t="shared" si="224"/>
        <v>US</v>
      </c>
      <c r="C3538" s="23" t="str">
        <f t="shared" si="225"/>
        <v>060</v>
      </c>
      <c r="D3538" s="23" t="str">
        <f t="shared" si="226"/>
        <v>0021</v>
      </c>
      <c r="E3538" s="23" t="str">
        <f t="shared" si="227"/>
        <v>R</v>
      </c>
      <c r="F3538" t="s">
        <v>7783</v>
      </c>
      <c r="G3538" t="s">
        <v>7784</v>
      </c>
      <c r="J35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39" spans="1:10">
      <c r="A3539" t="s">
        <v>2223</v>
      </c>
      <c r="B3539" s="23" t="str">
        <f t="shared" si="224"/>
        <v>US</v>
      </c>
      <c r="C3539" s="23" t="str">
        <f t="shared" si="225"/>
        <v>060</v>
      </c>
      <c r="D3539" s="23" t="str">
        <f t="shared" si="226"/>
        <v>0022</v>
      </c>
      <c r="E3539" s="23" t="str">
        <f t="shared" si="227"/>
        <v>R</v>
      </c>
      <c r="F3539" t="s">
        <v>7783</v>
      </c>
      <c r="G3539" t="s">
        <v>7784</v>
      </c>
      <c r="J35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40" spans="1:10">
      <c r="A3540" t="s">
        <v>2224</v>
      </c>
      <c r="B3540" s="23" t="str">
        <f t="shared" si="224"/>
        <v>US</v>
      </c>
      <c r="C3540" s="23" t="str">
        <f t="shared" si="225"/>
        <v>060</v>
      </c>
      <c r="D3540" s="23" t="str">
        <f t="shared" si="226"/>
        <v>0023</v>
      </c>
      <c r="E3540" s="23" t="str">
        <f t="shared" si="227"/>
        <v>R</v>
      </c>
      <c r="F3540" t="s">
        <v>7783</v>
      </c>
      <c r="G3540" t="s">
        <v>7784</v>
      </c>
      <c r="J35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41" spans="1:10">
      <c r="A3541" t="s">
        <v>2225</v>
      </c>
      <c r="B3541" s="23" t="str">
        <f t="shared" si="224"/>
        <v>US</v>
      </c>
      <c r="C3541" s="23" t="str">
        <f t="shared" si="225"/>
        <v>060</v>
      </c>
      <c r="D3541" s="23" t="str">
        <f t="shared" si="226"/>
        <v>0024</v>
      </c>
      <c r="E3541" s="23" t="str">
        <f t="shared" si="227"/>
        <v>R</v>
      </c>
      <c r="F3541" t="s">
        <v>7783</v>
      </c>
      <c r="G3541" t="s">
        <v>7784</v>
      </c>
      <c r="J35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42" spans="1:10">
      <c r="A3542" t="s">
        <v>2226</v>
      </c>
      <c r="B3542" s="23" t="str">
        <f t="shared" si="224"/>
        <v>US</v>
      </c>
      <c r="C3542" s="23" t="str">
        <f t="shared" si="225"/>
        <v>060</v>
      </c>
      <c r="D3542" s="23" t="str">
        <f t="shared" si="226"/>
        <v>0025</v>
      </c>
      <c r="E3542" s="23" t="str">
        <f t="shared" si="227"/>
        <v>R</v>
      </c>
      <c r="F3542" t="s">
        <v>7783</v>
      </c>
      <c r="G3542" t="s">
        <v>7784</v>
      </c>
      <c r="J35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43" spans="1:10">
      <c r="A3543" t="s">
        <v>2227</v>
      </c>
      <c r="B3543" s="23" t="str">
        <f t="shared" si="224"/>
        <v>US</v>
      </c>
      <c r="C3543" s="23" t="str">
        <f t="shared" si="225"/>
        <v>060</v>
      </c>
      <c r="D3543" s="23" t="str">
        <f t="shared" si="226"/>
        <v>0026</v>
      </c>
      <c r="E3543" s="23" t="str">
        <f t="shared" si="227"/>
        <v>R</v>
      </c>
      <c r="F3543" t="s">
        <v>7783</v>
      </c>
      <c r="G3543" t="s">
        <v>7784</v>
      </c>
      <c r="J35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44" spans="1:10">
      <c r="A3544" t="s">
        <v>2228</v>
      </c>
      <c r="B3544" s="23" t="str">
        <f t="shared" si="224"/>
        <v>US</v>
      </c>
      <c r="C3544" s="23" t="str">
        <f t="shared" si="225"/>
        <v>060</v>
      </c>
      <c r="D3544" s="23" t="str">
        <f t="shared" si="226"/>
        <v>0027</v>
      </c>
      <c r="E3544" s="23" t="str">
        <f t="shared" si="227"/>
        <v>R</v>
      </c>
      <c r="F3544" t="s">
        <v>7783</v>
      </c>
      <c r="G3544" t="s">
        <v>7784</v>
      </c>
      <c r="J35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OH2023_038</v>
      </c>
    </row>
    <row r="3545" spans="1:10">
      <c r="A3545" t="s">
        <v>2229</v>
      </c>
      <c r="B3545" s="23" t="str">
        <f t="shared" si="224"/>
        <v>US</v>
      </c>
      <c r="C3545" s="23" t="str">
        <f t="shared" si="225"/>
        <v>060</v>
      </c>
      <c r="D3545" s="23" t="str">
        <f t="shared" si="226"/>
        <v>0028</v>
      </c>
      <c r="E3545" s="23" t="str">
        <f t="shared" si="227"/>
        <v>R</v>
      </c>
      <c r="F3545" t="s">
        <v>7783</v>
      </c>
      <c r="G3545" t="s">
        <v>7784</v>
      </c>
      <c r="J35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46" spans="1:10">
      <c r="A3546" t="s">
        <v>2230</v>
      </c>
      <c r="B3546" s="23" t="str">
        <f t="shared" si="224"/>
        <v>US</v>
      </c>
      <c r="C3546" s="23" t="str">
        <f t="shared" si="225"/>
        <v>060</v>
      </c>
      <c r="D3546" s="23" t="str">
        <f t="shared" si="226"/>
        <v>0029</v>
      </c>
      <c r="E3546" s="23" t="str">
        <f t="shared" si="227"/>
        <v>R</v>
      </c>
      <c r="F3546" t="s">
        <v>7783</v>
      </c>
      <c r="G3546" t="s">
        <v>7784</v>
      </c>
      <c r="J35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47" spans="1:10">
      <c r="A3547" t="s">
        <v>2231</v>
      </c>
      <c r="B3547" s="23" t="str">
        <f t="shared" si="224"/>
        <v>US</v>
      </c>
      <c r="C3547" s="23" t="str">
        <f t="shared" si="225"/>
        <v>060</v>
      </c>
      <c r="D3547" s="23" t="str">
        <f t="shared" si="226"/>
        <v>0030</v>
      </c>
      <c r="E3547" s="23" t="str">
        <f t="shared" si="227"/>
        <v>R</v>
      </c>
      <c r="F3547" t="s">
        <v>7783</v>
      </c>
      <c r="G3547" t="s">
        <v>7784</v>
      </c>
      <c r="J35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48" spans="1:10">
      <c r="A3548" t="s">
        <v>2232</v>
      </c>
      <c r="B3548" s="23" t="str">
        <f t="shared" si="224"/>
        <v>US</v>
      </c>
      <c r="C3548" s="23" t="str">
        <f t="shared" si="225"/>
        <v>060</v>
      </c>
      <c r="D3548" s="23" t="str">
        <f t="shared" si="226"/>
        <v>0031</v>
      </c>
      <c r="E3548" s="23" t="str">
        <f t="shared" si="227"/>
        <v>R</v>
      </c>
      <c r="F3548" t="s">
        <v>7783</v>
      </c>
      <c r="G3548" t="s">
        <v>7784</v>
      </c>
      <c r="J35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49" spans="1:10">
      <c r="A3549" t="s">
        <v>2233</v>
      </c>
      <c r="B3549" s="23" t="str">
        <f t="shared" si="224"/>
        <v>US</v>
      </c>
      <c r="C3549" s="23" t="str">
        <f t="shared" si="225"/>
        <v>060</v>
      </c>
      <c r="D3549" s="23" t="str">
        <f t="shared" si="226"/>
        <v>0032</v>
      </c>
      <c r="E3549" s="23" t="str">
        <f t="shared" si="227"/>
        <v>R</v>
      </c>
      <c r="F3549" t="s">
        <v>7783</v>
      </c>
      <c r="G3549" t="s">
        <v>7784</v>
      </c>
      <c r="J35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0" spans="1:10">
      <c r="A3550" t="s">
        <v>2234</v>
      </c>
      <c r="B3550" s="23" t="str">
        <f t="shared" si="224"/>
        <v>US</v>
      </c>
      <c r="C3550" s="23" t="str">
        <f t="shared" si="225"/>
        <v>060</v>
      </c>
      <c r="D3550" s="23" t="str">
        <f t="shared" si="226"/>
        <v>0033</v>
      </c>
      <c r="E3550" s="23" t="str">
        <f t="shared" si="227"/>
        <v>R</v>
      </c>
      <c r="F3550" t="s">
        <v>7783</v>
      </c>
      <c r="G3550" t="s">
        <v>7784</v>
      </c>
      <c r="J35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1" spans="1:10">
      <c r="A3551" t="s">
        <v>2235</v>
      </c>
      <c r="B3551" s="23" t="str">
        <f t="shared" ref="B3551:B3614" si="228">LEFT(A3551,2)</f>
        <v>US</v>
      </c>
      <c r="C3551" s="23" t="str">
        <f t="shared" ref="C3551:C3614" si="229">MID(A3551,4,3)</f>
        <v>060</v>
      </c>
      <c r="D3551" s="23" t="str">
        <f t="shared" ref="D3551:D3614" si="230">MID(A3551,8,4)</f>
        <v>0034</v>
      </c>
      <c r="E3551" s="23" t="str">
        <f t="shared" ref="E3551:E3614" si="231">MID(A3551,13,1)</f>
        <v>R</v>
      </c>
      <c r="F3551" t="s">
        <v>7783</v>
      </c>
      <c r="G3551" t="s">
        <v>7784</v>
      </c>
      <c r="J35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2" spans="1:10">
      <c r="A3552" t="s">
        <v>2236</v>
      </c>
      <c r="B3552" s="23" t="str">
        <f t="shared" si="228"/>
        <v>US</v>
      </c>
      <c r="C3552" s="23" t="str">
        <f t="shared" si="229"/>
        <v>060</v>
      </c>
      <c r="D3552" s="23" t="str">
        <f t="shared" si="230"/>
        <v>0035</v>
      </c>
      <c r="E3552" s="23" t="str">
        <f t="shared" si="231"/>
        <v>R</v>
      </c>
      <c r="F3552" t="s">
        <v>7783</v>
      </c>
      <c r="G3552" t="s">
        <v>7784</v>
      </c>
      <c r="J35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3" spans="1:10">
      <c r="A3553" t="s">
        <v>2237</v>
      </c>
      <c r="B3553" s="23" t="str">
        <f t="shared" si="228"/>
        <v>US</v>
      </c>
      <c r="C3553" s="23" t="str">
        <f t="shared" si="229"/>
        <v>060</v>
      </c>
      <c r="D3553" s="23" t="str">
        <f t="shared" si="230"/>
        <v>0036</v>
      </c>
      <c r="E3553" s="23" t="str">
        <f t="shared" si="231"/>
        <v>R</v>
      </c>
      <c r="F3553" t="s">
        <v>7783</v>
      </c>
      <c r="G3553" t="s">
        <v>7784</v>
      </c>
      <c r="J35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4" spans="1:10">
      <c r="A3554" t="s">
        <v>2238</v>
      </c>
      <c r="B3554" s="23" t="str">
        <f t="shared" si="228"/>
        <v>US</v>
      </c>
      <c r="C3554" s="23" t="str">
        <f t="shared" si="229"/>
        <v>060</v>
      </c>
      <c r="D3554" s="23" t="str">
        <f t="shared" si="230"/>
        <v>0037</v>
      </c>
      <c r="E3554" s="23" t="str">
        <f t="shared" si="231"/>
        <v>R</v>
      </c>
      <c r="F3554" t="s">
        <v>7783</v>
      </c>
      <c r="G3554" t="s">
        <v>7784</v>
      </c>
      <c r="J35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5" spans="1:10">
      <c r="A3555" t="s">
        <v>2239</v>
      </c>
      <c r="B3555" s="23" t="str">
        <f t="shared" si="228"/>
        <v>US</v>
      </c>
      <c r="C3555" s="23" t="str">
        <f t="shared" si="229"/>
        <v>060</v>
      </c>
      <c r="D3555" s="23" t="str">
        <f t="shared" si="230"/>
        <v>0038</v>
      </c>
      <c r="E3555" s="23" t="str">
        <f t="shared" si="231"/>
        <v>R</v>
      </c>
      <c r="F3555" t="s">
        <v>7783</v>
      </c>
      <c r="G3555" t="s">
        <v>7784</v>
      </c>
      <c r="J35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6" spans="1:10">
      <c r="A3556" t="s">
        <v>2240</v>
      </c>
      <c r="B3556" s="23" t="str">
        <f t="shared" si="228"/>
        <v>US</v>
      </c>
      <c r="C3556" s="23" t="str">
        <f t="shared" si="229"/>
        <v>060</v>
      </c>
      <c r="D3556" s="23" t="str">
        <f t="shared" si="230"/>
        <v>0039</v>
      </c>
      <c r="E3556" s="23" t="str">
        <f t="shared" si="231"/>
        <v>R</v>
      </c>
      <c r="F3556" t="s">
        <v>7783</v>
      </c>
      <c r="G3556" t="s">
        <v>7784</v>
      </c>
      <c r="J35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7" spans="1:10">
      <c r="A3557" t="s">
        <v>2241</v>
      </c>
      <c r="B3557" s="23" t="str">
        <f t="shared" si="228"/>
        <v>US</v>
      </c>
      <c r="C3557" s="23" t="str">
        <f t="shared" si="229"/>
        <v>060</v>
      </c>
      <c r="D3557" s="23" t="str">
        <f t="shared" si="230"/>
        <v>0040</v>
      </c>
      <c r="E3557" s="23" t="str">
        <f t="shared" si="231"/>
        <v>R</v>
      </c>
      <c r="F3557" t="s">
        <v>7783</v>
      </c>
      <c r="G3557" t="s">
        <v>7784</v>
      </c>
      <c r="J35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8" spans="1:10">
      <c r="A3558" t="s">
        <v>2242</v>
      </c>
      <c r="B3558" s="23" t="str">
        <f t="shared" si="228"/>
        <v>US</v>
      </c>
      <c r="C3558" s="23" t="str">
        <f t="shared" si="229"/>
        <v>060</v>
      </c>
      <c r="D3558" s="23" t="str">
        <f t="shared" si="230"/>
        <v>0041</v>
      </c>
      <c r="E3558" s="23" t="str">
        <f t="shared" si="231"/>
        <v>R</v>
      </c>
      <c r="F3558" t="s">
        <v>7783</v>
      </c>
      <c r="G3558" t="s">
        <v>7784</v>
      </c>
      <c r="J35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59" spans="1:10">
      <c r="A3559" t="s">
        <v>2243</v>
      </c>
      <c r="B3559" s="23" t="str">
        <f t="shared" si="228"/>
        <v>US</v>
      </c>
      <c r="C3559" s="23" t="str">
        <f t="shared" si="229"/>
        <v>060</v>
      </c>
      <c r="D3559" s="23" t="str">
        <f t="shared" si="230"/>
        <v>0042</v>
      </c>
      <c r="E3559" s="23" t="str">
        <f t="shared" si="231"/>
        <v>R</v>
      </c>
      <c r="F3559" t="s">
        <v>7783</v>
      </c>
      <c r="G3559" t="s">
        <v>7784</v>
      </c>
      <c r="J35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0" spans="1:10">
      <c r="A3560" t="s">
        <v>2244</v>
      </c>
      <c r="B3560" s="23" t="str">
        <f t="shared" si="228"/>
        <v>US</v>
      </c>
      <c r="C3560" s="23" t="str">
        <f t="shared" si="229"/>
        <v>060</v>
      </c>
      <c r="D3560" s="23" t="str">
        <f t="shared" si="230"/>
        <v>0043</v>
      </c>
      <c r="E3560" s="23" t="str">
        <f t="shared" si="231"/>
        <v>R</v>
      </c>
      <c r="F3560" t="s">
        <v>7783</v>
      </c>
      <c r="G3560" t="s">
        <v>7784</v>
      </c>
      <c r="J35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1" spans="1:10">
      <c r="A3561" t="s">
        <v>2245</v>
      </c>
      <c r="B3561" s="23" t="str">
        <f t="shared" si="228"/>
        <v>US</v>
      </c>
      <c r="C3561" s="23" t="str">
        <f t="shared" si="229"/>
        <v>060</v>
      </c>
      <c r="D3561" s="23" t="str">
        <f t="shared" si="230"/>
        <v>0044</v>
      </c>
      <c r="E3561" s="23" t="str">
        <f t="shared" si="231"/>
        <v>R</v>
      </c>
      <c r="F3561" t="s">
        <v>7783</v>
      </c>
      <c r="G3561" t="s">
        <v>7784</v>
      </c>
      <c r="J35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2" spans="1:10">
      <c r="A3562" t="s">
        <v>2246</v>
      </c>
      <c r="B3562" s="23" t="str">
        <f t="shared" si="228"/>
        <v>US</v>
      </c>
      <c r="C3562" s="23" t="str">
        <f t="shared" si="229"/>
        <v>060</v>
      </c>
      <c r="D3562" s="23" t="str">
        <f t="shared" si="230"/>
        <v>0045</v>
      </c>
      <c r="E3562" s="23" t="str">
        <f t="shared" si="231"/>
        <v>R</v>
      </c>
      <c r="F3562" t="s">
        <v>7783</v>
      </c>
      <c r="G3562" t="s">
        <v>7784</v>
      </c>
      <c r="J35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3" spans="1:10">
      <c r="A3563" t="s">
        <v>2247</v>
      </c>
      <c r="B3563" s="23" t="str">
        <f t="shared" si="228"/>
        <v>US</v>
      </c>
      <c r="C3563" s="23" t="str">
        <f t="shared" si="229"/>
        <v>060</v>
      </c>
      <c r="D3563" s="23" t="str">
        <f t="shared" si="230"/>
        <v>0046</v>
      </c>
      <c r="E3563" s="23" t="str">
        <f t="shared" si="231"/>
        <v>R</v>
      </c>
      <c r="F3563" t="s">
        <v>7783</v>
      </c>
      <c r="G3563" t="s">
        <v>7784</v>
      </c>
      <c r="J35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4" spans="1:10">
      <c r="A3564" t="s">
        <v>2248</v>
      </c>
      <c r="B3564" s="23" t="str">
        <f t="shared" si="228"/>
        <v>US</v>
      </c>
      <c r="C3564" s="23" t="str">
        <f t="shared" si="229"/>
        <v>060</v>
      </c>
      <c r="D3564" s="23" t="str">
        <f t="shared" si="230"/>
        <v>0047</v>
      </c>
      <c r="E3564" s="23" t="str">
        <f t="shared" si="231"/>
        <v>R</v>
      </c>
      <c r="F3564" t="s">
        <v>7783</v>
      </c>
      <c r="G3564" t="s">
        <v>7784</v>
      </c>
      <c r="J35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5" spans="1:10">
      <c r="A3565" t="s">
        <v>2249</v>
      </c>
      <c r="B3565" s="23" t="str">
        <f t="shared" si="228"/>
        <v>US</v>
      </c>
      <c r="C3565" s="23" t="str">
        <f t="shared" si="229"/>
        <v>060</v>
      </c>
      <c r="D3565" s="23" t="str">
        <f t="shared" si="230"/>
        <v>0048</v>
      </c>
      <c r="E3565" s="23" t="str">
        <f t="shared" si="231"/>
        <v>R</v>
      </c>
      <c r="F3565" t="s">
        <v>7783</v>
      </c>
      <c r="G3565" t="s">
        <v>7784</v>
      </c>
      <c r="J35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6" spans="1:10">
      <c r="A3566" t="s">
        <v>2250</v>
      </c>
      <c r="B3566" s="23" t="str">
        <f t="shared" si="228"/>
        <v>US</v>
      </c>
      <c r="C3566" s="23" t="str">
        <f t="shared" si="229"/>
        <v>060</v>
      </c>
      <c r="D3566" s="23" t="str">
        <f t="shared" si="230"/>
        <v>0049</v>
      </c>
      <c r="E3566" s="23" t="str">
        <f t="shared" si="231"/>
        <v>R</v>
      </c>
      <c r="F3566" t="s">
        <v>7783</v>
      </c>
      <c r="G3566" t="s">
        <v>7784</v>
      </c>
      <c r="J35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567" spans="1:10">
      <c r="A3567" t="s">
        <v>2252</v>
      </c>
      <c r="B3567" s="23" t="str">
        <f t="shared" si="228"/>
        <v>US</v>
      </c>
      <c r="C3567" s="23" t="str">
        <f t="shared" si="229"/>
        <v>060</v>
      </c>
      <c r="D3567" s="23" t="str">
        <f t="shared" si="230"/>
        <v>0050</v>
      </c>
      <c r="E3567" s="23" t="str">
        <f t="shared" si="231"/>
        <v>R</v>
      </c>
      <c r="F3567" t="s">
        <v>7783</v>
      </c>
      <c r="G3567" t="s">
        <v>7784</v>
      </c>
      <c r="J35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8" spans="1:10">
      <c r="A3568" t="s">
        <v>2253</v>
      </c>
      <c r="B3568" s="23" t="str">
        <f t="shared" si="228"/>
        <v>US</v>
      </c>
      <c r="C3568" s="23" t="str">
        <f t="shared" si="229"/>
        <v>060</v>
      </c>
      <c r="D3568" s="23" t="str">
        <f t="shared" si="230"/>
        <v>0051</v>
      </c>
      <c r="E3568" s="23" t="str">
        <f t="shared" si="231"/>
        <v>R</v>
      </c>
      <c r="F3568" t="s">
        <v>7783</v>
      </c>
      <c r="G3568" t="s">
        <v>7784</v>
      </c>
      <c r="J35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OH2023_039</v>
      </c>
    </row>
    <row r="3569" spans="1:10">
      <c r="A3569" t="s">
        <v>2254</v>
      </c>
      <c r="B3569" s="23" t="str">
        <f t="shared" si="228"/>
        <v>US</v>
      </c>
      <c r="C3569" s="23" t="str">
        <f t="shared" si="229"/>
        <v>060</v>
      </c>
      <c r="D3569" s="23" t="str">
        <f t="shared" si="230"/>
        <v>0052</v>
      </c>
      <c r="E3569" s="23" t="str">
        <f t="shared" si="231"/>
        <v>R</v>
      </c>
      <c r="F3569" t="s">
        <v>7783</v>
      </c>
      <c r="G3569" t="s">
        <v>7784</v>
      </c>
      <c r="J35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0" spans="1:10">
      <c r="A3570" t="s">
        <v>2255</v>
      </c>
      <c r="B3570" s="23" t="str">
        <f t="shared" si="228"/>
        <v>US</v>
      </c>
      <c r="C3570" s="23" t="str">
        <f t="shared" si="229"/>
        <v>060</v>
      </c>
      <c r="D3570" s="23" t="str">
        <f t="shared" si="230"/>
        <v>0053</v>
      </c>
      <c r="E3570" s="23" t="str">
        <f t="shared" si="231"/>
        <v>R</v>
      </c>
      <c r="F3570" t="s">
        <v>7783</v>
      </c>
      <c r="G3570" t="s">
        <v>7784</v>
      </c>
      <c r="J35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1" spans="1:10">
      <c r="A3571" t="s">
        <v>2256</v>
      </c>
      <c r="B3571" s="23" t="str">
        <f t="shared" si="228"/>
        <v>US</v>
      </c>
      <c r="C3571" s="23" t="str">
        <f t="shared" si="229"/>
        <v>060</v>
      </c>
      <c r="D3571" s="23" t="str">
        <f t="shared" si="230"/>
        <v>0054</v>
      </c>
      <c r="E3571" s="23" t="str">
        <f t="shared" si="231"/>
        <v>R</v>
      </c>
      <c r="F3571" t="s">
        <v>7783</v>
      </c>
      <c r="G3571" t="s">
        <v>7784</v>
      </c>
      <c r="J35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2" spans="1:10">
      <c r="A3572" t="s">
        <v>2257</v>
      </c>
      <c r="B3572" s="23" t="str">
        <f t="shared" si="228"/>
        <v>US</v>
      </c>
      <c r="C3572" s="23" t="str">
        <f t="shared" si="229"/>
        <v>060</v>
      </c>
      <c r="D3572" s="23" t="str">
        <f t="shared" si="230"/>
        <v>0055</v>
      </c>
      <c r="E3572" s="23" t="str">
        <f t="shared" si="231"/>
        <v>R</v>
      </c>
      <c r="F3572" t="s">
        <v>7783</v>
      </c>
      <c r="G3572" t="s">
        <v>7784</v>
      </c>
      <c r="J35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3" spans="1:10">
      <c r="A3573" t="s">
        <v>2258</v>
      </c>
      <c r="B3573" s="23" t="str">
        <f t="shared" si="228"/>
        <v>US</v>
      </c>
      <c r="C3573" s="23" t="str">
        <f t="shared" si="229"/>
        <v>060</v>
      </c>
      <c r="D3573" s="23" t="str">
        <f t="shared" si="230"/>
        <v>0056</v>
      </c>
      <c r="E3573" s="23" t="str">
        <f t="shared" si="231"/>
        <v>R</v>
      </c>
      <c r="F3573" t="s">
        <v>7783</v>
      </c>
      <c r="G3573" t="s">
        <v>7784</v>
      </c>
      <c r="J35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4" spans="1:10">
      <c r="A3574" t="s">
        <v>2259</v>
      </c>
      <c r="B3574" s="23" t="str">
        <f t="shared" si="228"/>
        <v>US</v>
      </c>
      <c r="C3574" s="23" t="str">
        <f t="shared" si="229"/>
        <v>060</v>
      </c>
      <c r="D3574" s="23" t="str">
        <f t="shared" si="230"/>
        <v>0057</v>
      </c>
      <c r="E3574" s="23" t="str">
        <f t="shared" si="231"/>
        <v>R</v>
      </c>
      <c r="F3574" t="s">
        <v>7783</v>
      </c>
      <c r="G3574" t="s">
        <v>7784</v>
      </c>
      <c r="J35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5" spans="1:10">
      <c r="A3575" t="s">
        <v>2260</v>
      </c>
      <c r="B3575" s="23" t="str">
        <f t="shared" si="228"/>
        <v>US</v>
      </c>
      <c r="C3575" s="23" t="str">
        <f t="shared" si="229"/>
        <v>060</v>
      </c>
      <c r="D3575" s="23" t="str">
        <f t="shared" si="230"/>
        <v>0058</v>
      </c>
      <c r="E3575" s="23" t="str">
        <f t="shared" si="231"/>
        <v>R</v>
      </c>
      <c r="F3575" t="s">
        <v>7783</v>
      </c>
      <c r="G3575" t="s">
        <v>7784</v>
      </c>
      <c r="J35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6" spans="1:10">
      <c r="A3576" t="s">
        <v>2261</v>
      </c>
      <c r="B3576" s="23" t="str">
        <f t="shared" si="228"/>
        <v>US</v>
      </c>
      <c r="C3576" s="23" t="str">
        <f t="shared" si="229"/>
        <v>060</v>
      </c>
      <c r="D3576" s="23" t="str">
        <f t="shared" si="230"/>
        <v>0059</v>
      </c>
      <c r="E3576" s="23" t="str">
        <f t="shared" si="231"/>
        <v>R</v>
      </c>
      <c r="F3576" t="s">
        <v>7783</v>
      </c>
      <c r="G3576" t="s">
        <v>7784</v>
      </c>
      <c r="J35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7" spans="1:10">
      <c r="A3577" t="s">
        <v>2262</v>
      </c>
      <c r="B3577" s="23" t="str">
        <f t="shared" si="228"/>
        <v>US</v>
      </c>
      <c r="C3577" s="23" t="str">
        <f t="shared" si="229"/>
        <v>060</v>
      </c>
      <c r="D3577" s="23" t="str">
        <f t="shared" si="230"/>
        <v>0060</v>
      </c>
      <c r="E3577" s="23" t="str">
        <f t="shared" si="231"/>
        <v>R</v>
      </c>
      <c r="F3577" t="s">
        <v>7783</v>
      </c>
      <c r="G3577" t="s">
        <v>7784</v>
      </c>
      <c r="J35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8" spans="1:10">
      <c r="A3578" t="s">
        <v>2263</v>
      </c>
      <c r="B3578" s="23" t="str">
        <f t="shared" si="228"/>
        <v>US</v>
      </c>
      <c r="C3578" s="23" t="str">
        <f t="shared" si="229"/>
        <v>060</v>
      </c>
      <c r="D3578" s="23" t="str">
        <f t="shared" si="230"/>
        <v>0061</v>
      </c>
      <c r="E3578" s="23" t="str">
        <f t="shared" si="231"/>
        <v>R</v>
      </c>
      <c r="F3578" t="s">
        <v>7783</v>
      </c>
      <c r="G3578" t="s">
        <v>7784</v>
      </c>
      <c r="J35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79" spans="1:10">
      <c r="A3579" t="s">
        <v>2264</v>
      </c>
      <c r="B3579" s="23" t="str">
        <f t="shared" si="228"/>
        <v>US</v>
      </c>
      <c r="C3579" s="23" t="str">
        <f t="shared" si="229"/>
        <v>060</v>
      </c>
      <c r="D3579" s="23" t="str">
        <f t="shared" si="230"/>
        <v>0062</v>
      </c>
      <c r="E3579" s="23" t="str">
        <f t="shared" si="231"/>
        <v>R</v>
      </c>
      <c r="F3579" t="s">
        <v>7783</v>
      </c>
      <c r="G3579" t="s">
        <v>7784</v>
      </c>
      <c r="J35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0" spans="1:10">
      <c r="A3580" t="s">
        <v>2265</v>
      </c>
      <c r="B3580" s="23" t="str">
        <f t="shared" si="228"/>
        <v>US</v>
      </c>
      <c r="C3580" s="23" t="str">
        <f t="shared" si="229"/>
        <v>060</v>
      </c>
      <c r="D3580" s="23" t="str">
        <f t="shared" si="230"/>
        <v>0063</v>
      </c>
      <c r="E3580" s="23" t="str">
        <f t="shared" si="231"/>
        <v>R</v>
      </c>
      <c r="F3580" t="s">
        <v>7783</v>
      </c>
      <c r="G3580" t="s">
        <v>7784</v>
      </c>
      <c r="J35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1" spans="1:10">
      <c r="A3581" t="s">
        <v>2266</v>
      </c>
      <c r="B3581" s="23" t="str">
        <f t="shared" si="228"/>
        <v>US</v>
      </c>
      <c r="C3581" s="23" t="str">
        <f t="shared" si="229"/>
        <v>060</v>
      </c>
      <c r="D3581" s="23" t="str">
        <f t="shared" si="230"/>
        <v>0064</v>
      </c>
      <c r="E3581" s="23" t="str">
        <f t="shared" si="231"/>
        <v>R</v>
      </c>
      <c r="F3581" t="s">
        <v>7783</v>
      </c>
      <c r="G3581" t="s">
        <v>7784</v>
      </c>
      <c r="J35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2" spans="1:10">
      <c r="A3582" t="s">
        <v>2267</v>
      </c>
      <c r="B3582" s="23" t="str">
        <f t="shared" si="228"/>
        <v>US</v>
      </c>
      <c r="C3582" s="23" t="str">
        <f t="shared" si="229"/>
        <v>060</v>
      </c>
      <c r="D3582" s="23" t="str">
        <f t="shared" si="230"/>
        <v>0065</v>
      </c>
      <c r="E3582" s="23" t="str">
        <f t="shared" si="231"/>
        <v>R</v>
      </c>
      <c r="F3582" t="s">
        <v>7783</v>
      </c>
      <c r="G3582" t="s">
        <v>7784</v>
      </c>
      <c r="J35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3" spans="1:10">
      <c r="A3583" t="s">
        <v>2268</v>
      </c>
      <c r="B3583" s="23" t="str">
        <f t="shared" si="228"/>
        <v>US</v>
      </c>
      <c r="C3583" s="23" t="str">
        <f t="shared" si="229"/>
        <v>060</v>
      </c>
      <c r="D3583" s="23" t="str">
        <f t="shared" si="230"/>
        <v>0066</v>
      </c>
      <c r="E3583" s="23" t="str">
        <f t="shared" si="231"/>
        <v>R</v>
      </c>
      <c r="F3583" t="s">
        <v>7783</v>
      </c>
      <c r="G3583" t="s">
        <v>7784</v>
      </c>
      <c r="J35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4" spans="1:10">
      <c r="A3584" t="s">
        <v>2269</v>
      </c>
      <c r="B3584" s="23" t="str">
        <f t="shared" si="228"/>
        <v>US</v>
      </c>
      <c r="C3584" s="23" t="str">
        <f t="shared" si="229"/>
        <v>060</v>
      </c>
      <c r="D3584" s="23" t="str">
        <f t="shared" si="230"/>
        <v>0067</v>
      </c>
      <c r="E3584" s="23" t="str">
        <f t="shared" si="231"/>
        <v>R</v>
      </c>
      <c r="F3584" t="s">
        <v>7783</v>
      </c>
      <c r="G3584" t="s">
        <v>7784</v>
      </c>
      <c r="J35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5" spans="1:10">
      <c r="A3585" t="s">
        <v>2270</v>
      </c>
      <c r="B3585" s="23" t="str">
        <f t="shared" si="228"/>
        <v>US</v>
      </c>
      <c r="C3585" s="23" t="str">
        <f t="shared" si="229"/>
        <v>060</v>
      </c>
      <c r="D3585" s="23" t="str">
        <f t="shared" si="230"/>
        <v>0068</v>
      </c>
      <c r="E3585" s="23" t="str">
        <f t="shared" si="231"/>
        <v>R</v>
      </c>
      <c r="F3585" t="s">
        <v>7783</v>
      </c>
      <c r="G3585" t="s">
        <v>7784</v>
      </c>
      <c r="J35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OH2023_040</v>
      </c>
    </row>
    <row r="3586" spans="1:10">
      <c r="A3586" t="s">
        <v>2271</v>
      </c>
      <c r="B3586" s="23" t="str">
        <f t="shared" si="228"/>
        <v>US</v>
      </c>
      <c r="C3586" s="23" t="str">
        <f t="shared" si="229"/>
        <v>060</v>
      </c>
      <c r="D3586" s="23" t="str">
        <f t="shared" si="230"/>
        <v>0069</v>
      </c>
      <c r="E3586" s="23" t="str">
        <f t="shared" si="231"/>
        <v>R</v>
      </c>
      <c r="F3586" t="s">
        <v>7783</v>
      </c>
      <c r="G3586" t="s">
        <v>7784</v>
      </c>
      <c r="J35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87" spans="1:10">
      <c r="A3587" t="s">
        <v>2272</v>
      </c>
      <c r="B3587" s="23" t="str">
        <f t="shared" si="228"/>
        <v>US</v>
      </c>
      <c r="C3587" s="23" t="str">
        <f t="shared" si="229"/>
        <v>060</v>
      </c>
      <c r="D3587" s="23" t="str">
        <f t="shared" si="230"/>
        <v>0070</v>
      </c>
      <c r="E3587" s="23" t="str">
        <f t="shared" si="231"/>
        <v>R</v>
      </c>
      <c r="F3587" t="s">
        <v>7783</v>
      </c>
      <c r="G3587" t="s">
        <v>7784</v>
      </c>
      <c r="J35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88" spans="1:10">
      <c r="A3588" t="s">
        <v>2273</v>
      </c>
      <c r="B3588" s="23" t="str">
        <f t="shared" si="228"/>
        <v>US</v>
      </c>
      <c r="C3588" s="23" t="str">
        <f t="shared" si="229"/>
        <v>060</v>
      </c>
      <c r="D3588" s="23" t="str">
        <f t="shared" si="230"/>
        <v>0071</v>
      </c>
      <c r="E3588" s="23" t="str">
        <f t="shared" si="231"/>
        <v>R</v>
      </c>
      <c r="F3588" t="s">
        <v>7783</v>
      </c>
      <c r="G3588" t="s">
        <v>7784</v>
      </c>
      <c r="J35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89" spans="1:10">
      <c r="A3589" t="s">
        <v>2274</v>
      </c>
      <c r="B3589" s="23" t="str">
        <f t="shared" si="228"/>
        <v>US</v>
      </c>
      <c r="C3589" s="23" t="str">
        <f t="shared" si="229"/>
        <v>060</v>
      </c>
      <c r="D3589" s="23" t="str">
        <f t="shared" si="230"/>
        <v>0072</v>
      </c>
      <c r="E3589" s="23" t="str">
        <f t="shared" si="231"/>
        <v>R</v>
      </c>
      <c r="F3589" t="s">
        <v>7783</v>
      </c>
      <c r="G3589" t="s">
        <v>7784</v>
      </c>
      <c r="J35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0" spans="1:10">
      <c r="A3590" t="s">
        <v>2275</v>
      </c>
      <c r="B3590" s="23" t="str">
        <f t="shared" si="228"/>
        <v>US</v>
      </c>
      <c r="C3590" s="23" t="str">
        <f t="shared" si="229"/>
        <v>060</v>
      </c>
      <c r="D3590" s="23" t="str">
        <f t="shared" si="230"/>
        <v>0073</v>
      </c>
      <c r="E3590" s="23" t="str">
        <f t="shared" si="231"/>
        <v>R</v>
      </c>
      <c r="F3590" t="s">
        <v>7783</v>
      </c>
      <c r="G3590" t="s">
        <v>7784</v>
      </c>
      <c r="J35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1" spans="1:10">
      <c r="A3591" t="s">
        <v>2276</v>
      </c>
      <c r="B3591" s="23" t="str">
        <f t="shared" si="228"/>
        <v>US</v>
      </c>
      <c r="C3591" s="23" t="str">
        <f t="shared" si="229"/>
        <v>060</v>
      </c>
      <c r="D3591" s="23" t="str">
        <f t="shared" si="230"/>
        <v>0074</v>
      </c>
      <c r="E3591" s="23" t="str">
        <f t="shared" si="231"/>
        <v>R</v>
      </c>
      <c r="F3591" t="s">
        <v>7783</v>
      </c>
      <c r="G3591" t="s">
        <v>7784</v>
      </c>
      <c r="J35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2" spans="1:10">
      <c r="A3592" t="s">
        <v>2277</v>
      </c>
      <c r="B3592" s="23" t="str">
        <f t="shared" si="228"/>
        <v>US</v>
      </c>
      <c r="C3592" s="23" t="str">
        <f t="shared" si="229"/>
        <v>060</v>
      </c>
      <c r="D3592" s="23" t="str">
        <f t="shared" si="230"/>
        <v>0075</v>
      </c>
      <c r="E3592" s="23" t="str">
        <f t="shared" si="231"/>
        <v>R</v>
      </c>
      <c r="F3592" t="s">
        <v>7783</v>
      </c>
      <c r="G3592" t="s">
        <v>7784</v>
      </c>
      <c r="J35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593" spans="1:10">
      <c r="A3593" t="s">
        <v>2278</v>
      </c>
      <c r="B3593" s="23" t="str">
        <f t="shared" si="228"/>
        <v>US</v>
      </c>
      <c r="C3593" s="23" t="str">
        <f t="shared" si="229"/>
        <v>060</v>
      </c>
      <c r="D3593" s="23" t="str">
        <f t="shared" si="230"/>
        <v>0076</v>
      </c>
      <c r="E3593" s="23" t="str">
        <f t="shared" si="231"/>
        <v>R</v>
      </c>
      <c r="F3593" t="s">
        <v>7783</v>
      </c>
      <c r="G3593" t="s">
        <v>7784</v>
      </c>
      <c r="J35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4" spans="1:10">
      <c r="A3594" t="s">
        <v>2279</v>
      </c>
      <c r="B3594" s="23" t="str">
        <f t="shared" si="228"/>
        <v>US</v>
      </c>
      <c r="C3594" s="23" t="str">
        <f t="shared" si="229"/>
        <v>060</v>
      </c>
      <c r="D3594" s="23" t="str">
        <f t="shared" si="230"/>
        <v>0077</v>
      </c>
      <c r="E3594" s="23" t="str">
        <f t="shared" si="231"/>
        <v>R</v>
      </c>
      <c r="F3594" t="s">
        <v>7783</v>
      </c>
      <c r="G3594" t="s">
        <v>7784</v>
      </c>
      <c r="J35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5" spans="1:10">
      <c r="A3595" t="s">
        <v>2280</v>
      </c>
      <c r="B3595" s="23" t="str">
        <f t="shared" si="228"/>
        <v>US</v>
      </c>
      <c r="C3595" s="23" t="str">
        <f t="shared" si="229"/>
        <v>060</v>
      </c>
      <c r="D3595" s="23" t="str">
        <f t="shared" si="230"/>
        <v>0078</v>
      </c>
      <c r="E3595" s="23" t="str">
        <f t="shared" si="231"/>
        <v>R</v>
      </c>
      <c r="F3595" t="s">
        <v>7783</v>
      </c>
      <c r="G3595" t="s">
        <v>7784</v>
      </c>
      <c r="J35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6" spans="1:10">
      <c r="A3596" t="s">
        <v>2281</v>
      </c>
      <c r="B3596" s="23" t="str">
        <f t="shared" si="228"/>
        <v>US</v>
      </c>
      <c r="C3596" s="23" t="str">
        <f t="shared" si="229"/>
        <v>060</v>
      </c>
      <c r="D3596" s="23" t="str">
        <f t="shared" si="230"/>
        <v>0079</v>
      </c>
      <c r="E3596" s="23" t="str">
        <f t="shared" si="231"/>
        <v>R</v>
      </c>
      <c r="F3596" t="s">
        <v>7783</v>
      </c>
      <c r="G3596" t="s">
        <v>7784</v>
      </c>
      <c r="J35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7" spans="1:10">
      <c r="A3597" t="s">
        <v>2282</v>
      </c>
      <c r="B3597" s="23" t="str">
        <f t="shared" si="228"/>
        <v>US</v>
      </c>
      <c r="C3597" s="23" t="str">
        <f t="shared" si="229"/>
        <v>060</v>
      </c>
      <c r="D3597" s="23" t="str">
        <f t="shared" si="230"/>
        <v>0080</v>
      </c>
      <c r="E3597" s="23" t="str">
        <f t="shared" si="231"/>
        <v>R</v>
      </c>
      <c r="F3597" t="s">
        <v>7783</v>
      </c>
      <c r="G3597" t="s">
        <v>7784</v>
      </c>
      <c r="J35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8" spans="1:10">
      <c r="A3598" t="s">
        <v>2283</v>
      </c>
      <c r="B3598" s="23" t="str">
        <f t="shared" si="228"/>
        <v>US</v>
      </c>
      <c r="C3598" s="23" t="str">
        <f t="shared" si="229"/>
        <v>060</v>
      </c>
      <c r="D3598" s="23" t="str">
        <f t="shared" si="230"/>
        <v>0081</v>
      </c>
      <c r="E3598" s="23" t="str">
        <f t="shared" si="231"/>
        <v>R</v>
      </c>
      <c r="F3598" t="s">
        <v>7783</v>
      </c>
      <c r="G3598" t="s">
        <v>7784</v>
      </c>
      <c r="J35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599" spans="1:10">
      <c r="A3599" t="s">
        <v>2284</v>
      </c>
      <c r="B3599" s="23" t="str">
        <f t="shared" si="228"/>
        <v>US</v>
      </c>
      <c r="C3599" s="23" t="str">
        <f t="shared" si="229"/>
        <v>060</v>
      </c>
      <c r="D3599" s="23" t="str">
        <f t="shared" si="230"/>
        <v>0082</v>
      </c>
      <c r="E3599" s="23" t="str">
        <f t="shared" si="231"/>
        <v>R</v>
      </c>
      <c r="F3599" t="s">
        <v>7783</v>
      </c>
      <c r="G3599" t="s">
        <v>7784</v>
      </c>
      <c r="J35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0" spans="1:10">
      <c r="A3600" t="s">
        <v>2285</v>
      </c>
      <c r="B3600" s="23" t="str">
        <f t="shared" si="228"/>
        <v>US</v>
      </c>
      <c r="C3600" s="23" t="str">
        <f t="shared" si="229"/>
        <v>060</v>
      </c>
      <c r="D3600" s="23" t="str">
        <f t="shared" si="230"/>
        <v>0083</v>
      </c>
      <c r="E3600" s="23" t="str">
        <f t="shared" si="231"/>
        <v>R</v>
      </c>
      <c r="F3600" t="s">
        <v>7783</v>
      </c>
      <c r="G3600" t="s">
        <v>7784</v>
      </c>
      <c r="J36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1" spans="1:10">
      <c r="A3601" t="s">
        <v>2286</v>
      </c>
      <c r="B3601" s="23" t="str">
        <f t="shared" si="228"/>
        <v>US</v>
      </c>
      <c r="C3601" s="23" t="str">
        <f t="shared" si="229"/>
        <v>060</v>
      </c>
      <c r="D3601" s="23" t="str">
        <f t="shared" si="230"/>
        <v>0084</v>
      </c>
      <c r="E3601" s="23" t="str">
        <f t="shared" si="231"/>
        <v>R</v>
      </c>
      <c r="F3601" t="s">
        <v>7783</v>
      </c>
      <c r="G3601" t="s">
        <v>7784</v>
      </c>
      <c r="J36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2" spans="1:10">
      <c r="A3602" t="s">
        <v>2287</v>
      </c>
      <c r="B3602" s="23" t="str">
        <f t="shared" si="228"/>
        <v>US</v>
      </c>
      <c r="C3602" s="23" t="str">
        <f t="shared" si="229"/>
        <v>060</v>
      </c>
      <c r="D3602" s="23" t="str">
        <f t="shared" si="230"/>
        <v>0085</v>
      </c>
      <c r="E3602" s="23" t="str">
        <f t="shared" si="231"/>
        <v>R</v>
      </c>
      <c r="F3602" t="s">
        <v>7783</v>
      </c>
      <c r="G3602" t="s">
        <v>7784</v>
      </c>
      <c r="J36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03" spans="1:10">
      <c r="A3603" t="s">
        <v>2288</v>
      </c>
      <c r="B3603" s="23" t="str">
        <f t="shared" si="228"/>
        <v>US</v>
      </c>
      <c r="C3603" s="23" t="str">
        <f t="shared" si="229"/>
        <v>060</v>
      </c>
      <c r="D3603" s="23" t="str">
        <f t="shared" si="230"/>
        <v>0086</v>
      </c>
      <c r="E3603" s="23" t="str">
        <f t="shared" si="231"/>
        <v>R</v>
      </c>
      <c r="F3603" t="s">
        <v>7783</v>
      </c>
      <c r="G3603" t="s">
        <v>7784</v>
      </c>
      <c r="J36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4" spans="1:10">
      <c r="A3604" t="s">
        <v>2289</v>
      </c>
      <c r="B3604" s="23" t="str">
        <f t="shared" si="228"/>
        <v>US</v>
      </c>
      <c r="C3604" s="23" t="str">
        <f t="shared" si="229"/>
        <v>060</v>
      </c>
      <c r="D3604" s="23" t="str">
        <f t="shared" si="230"/>
        <v>0087</v>
      </c>
      <c r="E3604" s="23" t="str">
        <f t="shared" si="231"/>
        <v>R</v>
      </c>
      <c r="F3604" t="s">
        <v>7783</v>
      </c>
      <c r="G3604" t="s">
        <v>7784</v>
      </c>
      <c r="J36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5" spans="1:10">
      <c r="A3605" t="s">
        <v>2290</v>
      </c>
      <c r="B3605" s="23" t="str">
        <f t="shared" si="228"/>
        <v>US</v>
      </c>
      <c r="C3605" s="23" t="str">
        <f t="shared" si="229"/>
        <v>060</v>
      </c>
      <c r="D3605" s="23" t="str">
        <f t="shared" si="230"/>
        <v>0088</v>
      </c>
      <c r="E3605" s="23" t="str">
        <f t="shared" si="231"/>
        <v>R</v>
      </c>
      <c r="F3605" t="s">
        <v>7783</v>
      </c>
      <c r="G3605" t="s">
        <v>7784</v>
      </c>
      <c r="J36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6" spans="1:10">
      <c r="A3606" t="s">
        <v>2291</v>
      </c>
      <c r="B3606" s="23" t="str">
        <f t="shared" si="228"/>
        <v>US</v>
      </c>
      <c r="C3606" s="23" t="str">
        <f t="shared" si="229"/>
        <v>060</v>
      </c>
      <c r="D3606" s="23" t="str">
        <f t="shared" si="230"/>
        <v>0089</v>
      </c>
      <c r="E3606" s="23" t="str">
        <f t="shared" si="231"/>
        <v>R</v>
      </c>
      <c r="F3606" t="s">
        <v>7783</v>
      </c>
      <c r="G3606" t="s">
        <v>7784</v>
      </c>
      <c r="J36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7" spans="1:10">
      <c r="A3607" t="s">
        <v>2292</v>
      </c>
      <c r="B3607" s="23" t="str">
        <f t="shared" si="228"/>
        <v>US</v>
      </c>
      <c r="C3607" s="23" t="str">
        <f t="shared" si="229"/>
        <v>060</v>
      </c>
      <c r="D3607" s="23" t="str">
        <f t="shared" si="230"/>
        <v>0090</v>
      </c>
      <c r="E3607" s="23" t="str">
        <f t="shared" si="231"/>
        <v>R</v>
      </c>
      <c r="F3607" t="s">
        <v>7783</v>
      </c>
      <c r="G3607" t="s">
        <v>7784</v>
      </c>
      <c r="J36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8" spans="1:10">
      <c r="A3608" t="s">
        <v>2293</v>
      </c>
      <c r="B3608" s="23" t="str">
        <f t="shared" si="228"/>
        <v>US</v>
      </c>
      <c r="C3608" s="23" t="str">
        <f t="shared" si="229"/>
        <v>060</v>
      </c>
      <c r="D3608" s="23" t="str">
        <f t="shared" si="230"/>
        <v>0091</v>
      </c>
      <c r="E3608" s="23" t="str">
        <f t="shared" si="231"/>
        <v>R</v>
      </c>
      <c r="F3608" t="s">
        <v>7783</v>
      </c>
      <c r="G3608" t="s">
        <v>7784</v>
      </c>
      <c r="J36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609" spans="1:10">
      <c r="A3609" t="s">
        <v>2294</v>
      </c>
      <c r="B3609" s="23" t="str">
        <f t="shared" si="228"/>
        <v>US</v>
      </c>
      <c r="C3609" s="23" t="str">
        <f t="shared" si="229"/>
        <v>060</v>
      </c>
      <c r="D3609" s="23" t="str">
        <f t="shared" si="230"/>
        <v>0092</v>
      </c>
      <c r="E3609" s="23" t="str">
        <f t="shared" si="231"/>
        <v>R</v>
      </c>
      <c r="F3609" t="s">
        <v>7783</v>
      </c>
      <c r="G3609" t="s">
        <v>7784</v>
      </c>
      <c r="J36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10" spans="1:10">
      <c r="A3610" t="s">
        <v>2295</v>
      </c>
      <c r="B3610" s="23" t="str">
        <f t="shared" si="228"/>
        <v>US</v>
      </c>
      <c r="C3610" s="23" t="str">
        <f t="shared" si="229"/>
        <v>060</v>
      </c>
      <c r="D3610" s="23" t="str">
        <f t="shared" si="230"/>
        <v>0093</v>
      </c>
      <c r="E3610" s="23" t="str">
        <f t="shared" si="231"/>
        <v>R</v>
      </c>
      <c r="F3610" t="s">
        <v>7783</v>
      </c>
      <c r="G3610" t="s">
        <v>7784</v>
      </c>
      <c r="J36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11" spans="1:10">
      <c r="A3611" t="s">
        <v>2296</v>
      </c>
      <c r="B3611" s="23" t="str">
        <f t="shared" si="228"/>
        <v>US</v>
      </c>
      <c r="C3611" s="23" t="str">
        <f t="shared" si="229"/>
        <v>060</v>
      </c>
      <c r="D3611" s="23" t="str">
        <f t="shared" si="230"/>
        <v>0094</v>
      </c>
      <c r="E3611" s="23" t="str">
        <f t="shared" si="231"/>
        <v>R</v>
      </c>
      <c r="F3611" t="s">
        <v>7783</v>
      </c>
      <c r="G3611" t="s">
        <v>7784</v>
      </c>
      <c r="J36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12" spans="1:10">
      <c r="A3612" t="s">
        <v>2297</v>
      </c>
      <c r="B3612" s="23" t="str">
        <f t="shared" si="228"/>
        <v>US</v>
      </c>
      <c r="C3612" s="23" t="str">
        <f t="shared" si="229"/>
        <v>060</v>
      </c>
      <c r="D3612" s="23" t="str">
        <f t="shared" si="230"/>
        <v>0095</v>
      </c>
      <c r="E3612" s="23" t="str">
        <f t="shared" si="231"/>
        <v>R</v>
      </c>
      <c r="F3612" t="s">
        <v>7783</v>
      </c>
      <c r="G3612" t="s">
        <v>7784</v>
      </c>
      <c r="J36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13" spans="1:10">
      <c r="A3613" t="s">
        <v>2298</v>
      </c>
      <c r="B3613" s="23" t="str">
        <f t="shared" si="228"/>
        <v>US</v>
      </c>
      <c r="C3613" s="23" t="str">
        <f t="shared" si="229"/>
        <v>060</v>
      </c>
      <c r="D3613" s="23" t="str">
        <f t="shared" si="230"/>
        <v>0096</v>
      </c>
      <c r="E3613" s="23" t="str">
        <f t="shared" si="231"/>
        <v>R</v>
      </c>
      <c r="F3613" t="s">
        <v>7783</v>
      </c>
      <c r="G3613" t="s">
        <v>7784</v>
      </c>
      <c r="J36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14" spans="1:10">
      <c r="A3614" t="s">
        <v>2300</v>
      </c>
      <c r="B3614" s="23" t="str">
        <f t="shared" si="228"/>
        <v>US</v>
      </c>
      <c r="C3614" s="23" t="str">
        <f t="shared" si="229"/>
        <v>060</v>
      </c>
      <c r="D3614" s="23" t="str">
        <f t="shared" si="230"/>
        <v>0097</v>
      </c>
      <c r="E3614" s="23" t="str">
        <f t="shared" si="231"/>
        <v>R</v>
      </c>
      <c r="F3614" t="s">
        <v>7783</v>
      </c>
      <c r="G3614" t="s">
        <v>7784</v>
      </c>
      <c r="J36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15" spans="1:10">
      <c r="A3615" t="s">
        <v>2301</v>
      </c>
      <c r="B3615" s="23" t="str">
        <f t="shared" ref="B3615:B3678" si="232">LEFT(A3615,2)</f>
        <v>US</v>
      </c>
      <c r="C3615" s="23" t="str">
        <f t="shared" ref="C3615:C3678" si="233">MID(A3615,4,3)</f>
        <v>060</v>
      </c>
      <c r="D3615" s="23" t="str">
        <f t="shared" ref="D3615:D3678" si="234">MID(A3615,8,4)</f>
        <v>0098</v>
      </c>
      <c r="E3615" s="23" t="str">
        <f t="shared" ref="E3615:E3678" si="235">MID(A3615,13,1)</f>
        <v>R</v>
      </c>
      <c r="F3615" t="s">
        <v>7783</v>
      </c>
      <c r="G3615" t="s">
        <v>7784</v>
      </c>
      <c r="J36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16" spans="1:10">
      <c r="A3616" t="s">
        <v>2302</v>
      </c>
      <c r="B3616" s="23" t="str">
        <f t="shared" si="232"/>
        <v>US</v>
      </c>
      <c r="C3616" s="23" t="str">
        <f t="shared" si="233"/>
        <v>060</v>
      </c>
      <c r="D3616" s="23" t="str">
        <f t="shared" si="234"/>
        <v>0099</v>
      </c>
      <c r="E3616" s="23" t="str">
        <f t="shared" si="235"/>
        <v>R</v>
      </c>
      <c r="F3616" t="s">
        <v>7783</v>
      </c>
      <c r="G3616" t="s">
        <v>7784</v>
      </c>
      <c r="J36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17" spans="1:10">
      <c r="A3617" t="s">
        <v>2303</v>
      </c>
      <c r="B3617" s="23" t="str">
        <f t="shared" si="232"/>
        <v>US</v>
      </c>
      <c r="C3617" s="23" t="str">
        <f t="shared" si="233"/>
        <v>060</v>
      </c>
      <c r="D3617" s="23" t="str">
        <f t="shared" si="234"/>
        <v>0100</v>
      </c>
      <c r="E3617" s="23" t="str">
        <f t="shared" si="235"/>
        <v>R</v>
      </c>
      <c r="F3617" t="s">
        <v>7783</v>
      </c>
      <c r="G3617" t="s">
        <v>7784</v>
      </c>
      <c r="J36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18" spans="1:10">
      <c r="A3618" t="s">
        <v>2304</v>
      </c>
      <c r="B3618" s="23" t="str">
        <f t="shared" si="232"/>
        <v>US</v>
      </c>
      <c r="C3618" s="23" t="str">
        <f t="shared" si="233"/>
        <v>060</v>
      </c>
      <c r="D3618" s="23" t="str">
        <f t="shared" si="234"/>
        <v>0101</v>
      </c>
      <c r="E3618" s="23" t="str">
        <f t="shared" si="235"/>
        <v>R</v>
      </c>
      <c r="F3618" t="s">
        <v>7783</v>
      </c>
      <c r="G3618" t="s">
        <v>7784</v>
      </c>
      <c r="J36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19" spans="1:10">
      <c r="A3619" t="s">
        <v>2305</v>
      </c>
      <c r="B3619" s="23" t="str">
        <f t="shared" si="232"/>
        <v>US</v>
      </c>
      <c r="C3619" s="23" t="str">
        <f t="shared" si="233"/>
        <v>060</v>
      </c>
      <c r="D3619" s="23" t="str">
        <f t="shared" si="234"/>
        <v>0102</v>
      </c>
      <c r="E3619" s="23" t="str">
        <f t="shared" si="235"/>
        <v>R</v>
      </c>
      <c r="F3619" t="s">
        <v>7783</v>
      </c>
      <c r="G3619" t="s">
        <v>7784</v>
      </c>
      <c r="J36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20" spans="1:10">
      <c r="A3620" t="s">
        <v>2306</v>
      </c>
      <c r="B3620" s="23" t="str">
        <f t="shared" si="232"/>
        <v>US</v>
      </c>
      <c r="C3620" s="23" t="str">
        <f t="shared" si="233"/>
        <v>060</v>
      </c>
      <c r="D3620" s="23" t="str">
        <f t="shared" si="234"/>
        <v>0103</v>
      </c>
      <c r="E3620" s="23" t="str">
        <f t="shared" si="235"/>
        <v>R</v>
      </c>
      <c r="F3620" t="s">
        <v>7783</v>
      </c>
      <c r="G3620" t="s">
        <v>7784</v>
      </c>
      <c r="J36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21" spans="1:10">
      <c r="A3621" t="s">
        <v>2307</v>
      </c>
      <c r="B3621" s="23" t="str">
        <f t="shared" si="232"/>
        <v>US</v>
      </c>
      <c r="C3621" s="23" t="str">
        <f t="shared" si="233"/>
        <v>060</v>
      </c>
      <c r="D3621" s="23" t="str">
        <f t="shared" si="234"/>
        <v>0104</v>
      </c>
      <c r="E3621" s="23" t="str">
        <f t="shared" si="235"/>
        <v>R</v>
      </c>
      <c r="F3621" t="s">
        <v>7783</v>
      </c>
      <c r="G3621" t="s">
        <v>7784</v>
      </c>
      <c r="J36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22" spans="1:10">
      <c r="A3622" t="s">
        <v>2308</v>
      </c>
      <c r="B3622" s="23" t="str">
        <f t="shared" si="232"/>
        <v>US</v>
      </c>
      <c r="C3622" s="23" t="str">
        <f t="shared" si="233"/>
        <v>060</v>
      </c>
      <c r="D3622" s="23" t="str">
        <f t="shared" si="234"/>
        <v>0105</v>
      </c>
      <c r="E3622" s="23" t="str">
        <f t="shared" si="235"/>
        <v>R</v>
      </c>
      <c r="F3622" t="s">
        <v>7783</v>
      </c>
      <c r="G3622" t="s">
        <v>7784</v>
      </c>
      <c r="J36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23" spans="1:10">
      <c r="A3623" t="s">
        <v>2309</v>
      </c>
      <c r="B3623" s="23" t="str">
        <f t="shared" si="232"/>
        <v>US</v>
      </c>
      <c r="C3623" s="23" t="str">
        <f t="shared" si="233"/>
        <v>060</v>
      </c>
      <c r="D3623" s="23" t="str">
        <f t="shared" si="234"/>
        <v>0106</v>
      </c>
      <c r="E3623" s="23" t="str">
        <f t="shared" si="235"/>
        <v>R</v>
      </c>
      <c r="F3623" t="s">
        <v>7783</v>
      </c>
      <c r="G3623" t="s">
        <v>7784</v>
      </c>
      <c r="J36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24" spans="1:10">
      <c r="A3624" t="s">
        <v>2310</v>
      </c>
      <c r="B3624" s="23" t="str">
        <f t="shared" si="232"/>
        <v>US</v>
      </c>
      <c r="C3624" s="23" t="str">
        <f t="shared" si="233"/>
        <v>060</v>
      </c>
      <c r="D3624" s="23" t="str">
        <f t="shared" si="234"/>
        <v>0107</v>
      </c>
      <c r="E3624" s="23" t="str">
        <f t="shared" si="235"/>
        <v>R</v>
      </c>
      <c r="F3624" t="s">
        <v>7783</v>
      </c>
      <c r="G3624" t="s">
        <v>7784</v>
      </c>
      <c r="J36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25" spans="1:10">
      <c r="A3625" t="s">
        <v>2311</v>
      </c>
      <c r="B3625" s="23" t="str">
        <f t="shared" si="232"/>
        <v>US</v>
      </c>
      <c r="C3625" s="23" t="str">
        <f t="shared" si="233"/>
        <v>060</v>
      </c>
      <c r="D3625" s="23" t="str">
        <f t="shared" si="234"/>
        <v>0108</v>
      </c>
      <c r="E3625" s="23" t="str">
        <f t="shared" si="235"/>
        <v>R</v>
      </c>
      <c r="F3625" t="s">
        <v>7783</v>
      </c>
      <c r="G3625" t="s">
        <v>7784</v>
      </c>
      <c r="J36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26" spans="1:10">
      <c r="A3626" t="s">
        <v>2312</v>
      </c>
      <c r="B3626" s="23" t="str">
        <f t="shared" si="232"/>
        <v>US</v>
      </c>
      <c r="C3626" s="23" t="str">
        <f t="shared" si="233"/>
        <v>060</v>
      </c>
      <c r="D3626" s="23" t="str">
        <f t="shared" si="234"/>
        <v>0109</v>
      </c>
      <c r="E3626" s="23" t="str">
        <f t="shared" si="235"/>
        <v>R</v>
      </c>
      <c r="F3626" t="s">
        <v>7783</v>
      </c>
      <c r="G3626" t="s">
        <v>7784</v>
      </c>
      <c r="J36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27" spans="1:10">
      <c r="A3627" t="s">
        <v>2313</v>
      </c>
      <c r="B3627" s="23" t="str">
        <f t="shared" si="232"/>
        <v>US</v>
      </c>
      <c r="C3627" s="23" t="str">
        <f t="shared" si="233"/>
        <v>060</v>
      </c>
      <c r="D3627" s="23" t="str">
        <f t="shared" si="234"/>
        <v>0110</v>
      </c>
      <c r="E3627" s="23" t="str">
        <f t="shared" si="235"/>
        <v>R</v>
      </c>
      <c r="F3627" t="s">
        <v>7783</v>
      </c>
      <c r="G3627" t="s">
        <v>7784</v>
      </c>
      <c r="J36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28" spans="1:10">
      <c r="A3628" t="s">
        <v>2314</v>
      </c>
      <c r="B3628" s="23" t="str">
        <f t="shared" si="232"/>
        <v>US</v>
      </c>
      <c r="C3628" s="23" t="str">
        <f t="shared" si="233"/>
        <v>060</v>
      </c>
      <c r="D3628" s="23" t="str">
        <f t="shared" si="234"/>
        <v>0111</v>
      </c>
      <c r="E3628" s="23" t="str">
        <f t="shared" si="235"/>
        <v>R</v>
      </c>
      <c r="F3628" t="s">
        <v>7783</v>
      </c>
      <c r="G3628" t="s">
        <v>7784</v>
      </c>
      <c r="J36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29" spans="1:10">
      <c r="A3629" t="s">
        <v>2315</v>
      </c>
      <c r="B3629" s="23" t="str">
        <f t="shared" si="232"/>
        <v>US</v>
      </c>
      <c r="C3629" s="23" t="str">
        <f t="shared" si="233"/>
        <v>060</v>
      </c>
      <c r="D3629" s="23" t="str">
        <f t="shared" si="234"/>
        <v>0112</v>
      </c>
      <c r="E3629" s="23" t="str">
        <f t="shared" si="235"/>
        <v>R</v>
      </c>
      <c r="F3629" t="s">
        <v>7783</v>
      </c>
      <c r="G3629" t="s">
        <v>7784</v>
      </c>
      <c r="J36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0" spans="1:10">
      <c r="A3630" t="s">
        <v>2316</v>
      </c>
      <c r="B3630" s="23" t="str">
        <f t="shared" si="232"/>
        <v>US</v>
      </c>
      <c r="C3630" s="23" t="str">
        <f t="shared" si="233"/>
        <v>060</v>
      </c>
      <c r="D3630" s="23" t="str">
        <f t="shared" si="234"/>
        <v>0113</v>
      </c>
      <c r="E3630" s="23" t="str">
        <f t="shared" si="235"/>
        <v>R</v>
      </c>
      <c r="F3630" t="s">
        <v>7783</v>
      </c>
      <c r="G3630" t="s">
        <v>7784</v>
      </c>
      <c r="J36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1" spans="1:10">
      <c r="A3631" t="s">
        <v>2317</v>
      </c>
      <c r="B3631" s="23" t="str">
        <f t="shared" si="232"/>
        <v>US</v>
      </c>
      <c r="C3631" s="23" t="str">
        <f t="shared" si="233"/>
        <v>060</v>
      </c>
      <c r="D3631" s="23" t="str">
        <f t="shared" si="234"/>
        <v>0114</v>
      </c>
      <c r="E3631" s="23" t="str">
        <f t="shared" si="235"/>
        <v>R</v>
      </c>
      <c r="F3631" t="s">
        <v>7783</v>
      </c>
      <c r="G3631" t="s">
        <v>7784</v>
      </c>
      <c r="J36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2" spans="1:10">
      <c r="A3632" t="s">
        <v>2318</v>
      </c>
      <c r="B3632" s="23" t="str">
        <f t="shared" si="232"/>
        <v>US</v>
      </c>
      <c r="C3632" s="23" t="str">
        <f t="shared" si="233"/>
        <v>060</v>
      </c>
      <c r="D3632" s="23" t="str">
        <f t="shared" si="234"/>
        <v>0115</v>
      </c>
      <c r="E3632" s="23" t="str">
        <f t="shared" si="235"/>
        <v>R</v>
      </c>
      <c r="F3632" t="s">
        <v>7783</v>
      </c>
      <c r="G3632" t="s">
        <v>7784</v>
      </c>
      <c r="J36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33" spans="1:10">
      <c r="A3633" t="s">
        <v>2319</v>
      </c>
      <c r="B3633" s="23" t="str">
        <f t="shared" si="232"/>
        <v>US</v>
      </c>
      <c r="C3633" s="23" t="str">
        <f t="shared" si="233"/>
        <v>060</v>
      </c>
      <c r="D3633" s="23" t="str">
        <f t="shared" si="234"/>
        <v>0116</v>
      </c>
      <c r="E3633" s="23" t="str">
        <f t="shared" si="235"/>
        <v>R</v>
      </c>
      <c r="F3633" t="s">
        <v>7783</v>
      </c>
      <c r="G3633" t="s">
        <v>7784</v>
      </c>
      <c r="J36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4" spans="1:10">
      <c r="A3634" t="s">
        <v>2320</v>
      </c>
      <c r="B3634" s="23" t="str">
        <f t="shared" si="232"/>
        <v>US</v>
      </c>
      <c r="C3634" s="23" t="str">
        <f t="shared" si="233"/>
        <v>060</v>
      </c>
      <c r="D3634" s="23" t="str">
        <f t="shared" si="234"/>
        <v>0117</v>
      </c>
      <c r="E3634" s="23" t="str">
        <f t="shared" si="235"/>
        <v>R</v>
      </c>
      <c r="F3634" t="s">
        <v>7783</v>
      </c>
      <c r="G3634" t="s">
        <v>7784</v>
      </c>
      <c r="J36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5" spans="1:10">
      <c r="A3635" t="s">
        <v>2321</v>
      </c>
      <c r="B3635" s="23" t="str">
        <f t="shared" si="232"/>
        <v>US</v>
      </c>
      <c r="C3635" s="23" t="str">
        <f t="shared" si="233"/>
        <v>060</v>
      </c>
      <c r="D3635" s="23" t="str">
        <f t="shared" si="234"/>
        <v>0118</v>
      </c>
      <c r="E3635" s="23" t="str">
        <f t="shared" si="235"/>
        <v>R</v>
      </c>
      <c r="F3635" t="s">
        <v>7783</v>
      </c>
      <c r="G3635" t="s">
        <v>7784</v>
      </c>
      <c r="J36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6" spans="1:10">
      <c r="A3636" t="s">
        <v>2322</v>
      </c>
      <c r="B3636" s="23" t="str">
        <f t="shared" si="232"/>
        <v>US</v>
      </c>
      <c r="C3636" s="23" t="str">
        <f t="shared" si="233"/>
        <v>060</v>
      </c>
      <c r="D3636" s="23" t="str">
        <f t="shared" si="234"/>
        <v>0119</v>
      </c>
      <c r="E3636" s="23" t="str">
        <f t="shared" si="235"/>
        <v>R</v>
      </c>
      <c r="F3636" t="s">
        <v>7783</v>
      </c>
      <c r="G3636" t="s">
        <v>7784</v>
      </c>
      <c r="J36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7" spans="1:10">
      <c r="A3637" t="s">
        <v>2323</v>
      </c>
      <c r="B3637" s="23" t="str">
        <f t="shared" si="232"/>
        <v>US</v>
      </c>
      <c r="C3637" s="23" t="str">
        <f t="shared" si="233"/>
        <v>060</v>
      </c>
      <c r="D3637" s="23" t="str">
        <f t="shared" si="234"/>
        <v>0120</v>
      </c>
      <c r="E3637" s="23" t="str">
        <f t="shared" si="235"/>
        <v>R</v>
      </c>
      <c r="F3637" t="s">
        <v>7783</v>
      </c>
      <c r="G3637" t="s">
        <v>7784</v>
      </c>
      <c r="J36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8" spans="1:10">
      <c r="A3638" t="s">
        <v>2324</v>
      </c>
      <c r="B3638" s="23" t="str">
        <f t="shared" si="232"/>
        <v>US</v>
      </c>
      <c r="C3638" s="23" t="str">
        <f t="shared" si="233"/>
        <v>060</v>
      </c>
      <c r="D3638" s="23" t="str">
        <f t="shared" si="234"/>
        <v>0121</v>
      </c>
      <c r="E3638" s="23" t="str">
        <f t="shared" si="235"/>
        <v>R</v>
      </c>
      <c r="F3638" t="s">
        <v>7783</v>
      </c>
      <c r="G3638" t="s">
        <v>7784</v>
      </c>
      <c r="J36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39" spans="1:10">
      <c r="A3639" t="s">
        <v>2325</v>
      </c>
      <c r="B3639" s="23" t="str">
        <f t="shared" si="232"/>
        <v>US</v>
      </c>
      <c r="C3639" s="23" t="str">
        <f t="shared" si="233"/>
        <v>060</v>
      </c>
      <c r="D3639" s="23" t="str">
        <f t="shared" si="234"/>
        <v>0122</v>
      </c>
      <c r="E3639" s="23" t="str">
        <f t="shared" si="235"/>
        <v>R</v>
      </c>
      <c r="F3639" t="s">
        <v>7783</v>
      </c>
      <c r="G3639" t="s">
        <v>7784</v>
      </c>
      <c r="J36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0" spans="1:10">
      <c r="A3640" t="s">
        <v>2326</v>
      </c>
      <c r="B3640" s="23" t="str">
        <f t="shared" si="232"/>
        <v>US</v>
      </c>
      <c r="C3640" s="23" t="str">
        <f t="shared" si="233"/>
        <v>060</v>
      </c>
      <c r="D3640" s="23" t="str">
        <f t="shared" si="234"/>
        <v>0123</v>
      </c>
      <c r="E3640" s="23" t="str">
        <f t="shared" si="235"/>
        <v>R</v>
      </c>
      <c r="F3640" t="s">
        <v>7783</v>
      </c>
      <c r="G3640" t="s">
        <v>7784</v>
      </c>
      <c r="J36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1" spans="1:10">
      <c r="A3641" t="s">
        <v>2327</v>
      </c>
      <c r="B3641" s="23" t="str">
        <f t="shared" si="232"/>
        <v>US</v>
      </c>
      <c r="C3641" s="23" t="str">
        <f t="shared" si="233"/>
        <v>060</v>
      </c>
      <c r="D3641" s="23" t="str">
        <f t="shared" si="234"/>
        <v>0124</v>
      </c>
      <c r="E3641" s="23" t="str">
        <f t="shared" si="235"/>
        <v>R</v>
      </c>
      <c r="F3641" t="s">
        <v>7783</v>
      </c>
      <c r="G3641" t="s">
        <v>7784</v>
      </c>
      <c r="J36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2" spans="1:10">
      <c r="A3642" t="s">
        <v>2328</v>
      </c>
      <c r="B3642" s="23" t="str">
        <f t="shared" si="232"/>
        <v>US</v>
      </c>
      <c r="C3642" s="23" t="str">
        <f t="shared" si="233"/>
        <v>060</v>
      </c>
      <c r="D3642" s="23" t="str">
        <f t="shared" si="234"/>
        <v>0125</v>
      </c>
      <c r="E3642" s="23" t="str">
        <f t="shared" si="235"/>
        <v>R</v>
      </c>
      <c r="F3642" t="s">
        <v>7783</v>
      </c>
      <c r="G3642" t="s">
        <v>7784</v>
      </c>
      <c r="J36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3" spans="1:10">
      <c r="A3643" t="s">
        <v>2329</v>
      </c>
      <c r="B3643" s="23" t="str">
        <f t="shared" si="232"/>
        <v>US</v>
      </c>
      <c r="C3643" s="23" t="str">
        <f t="shared" si="233"/>
        <v>060</v>
      </c>
      <c r="D3643" s="23" t="str">
        <f t="shared" si="234"/>
        <v>0126</v>
      </c>
      <c r="E3643" s="23" t="str">
        <f t="shared" si="235"/>
        <v>R</v>
      </c>
      <c r="F3643" t="s">
        <v>7783</v>
      </c>
      <c r="G3643" t="s">
        <v>7784</v>
      </c>
      <c r="J36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4" spans="1:10">
      <c r="A3644" t="s">
        <v>2330</v>
      </c>
      <c r="B3644" s="23" t="str">
        <f t="shared" si="232"/>
        <v>US</v>
      </c>
      <c r="C3644" s="23" t="str">
        <f t="shared" si="233"/>
        <v>060</v>
      </c>
      <c r="D3644" s="23" t="str">
        <f t="shared" si="234"/>
        <v>0127</v>
      </c>
      <c r="E3644" s="23" t="str">
        <f t="shared" si="235"/>
        <v>R</v>
      </c>
      <c r="F3644" t="s">
        <v>7783</v>
      </c>
      <c r="G3644" t="s">
        <v>7784</v>
      </c>
      <c r="J36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5" spans="1:10">
      <c r="A3645" t="s">
        <v>2331</v>
      </c>
      <c r="B3645" s="23" t="str">
        <f t="shared" si="232"/>
        <v>US</v>
      </c>
      <c r="C3645" s="23" t="str">
        <f t="shared" si="233"/>
        <v>060</v>
      </c>
      <c r="D3645" s="23" t="str">
        <f t="shared" si="234"/>
        <v>0128</v>
      </c>
      <c r="E3645" s="23" t="str">
        <f t="shared" si="235"/>
        <v>R</v>
      </c>
      <c r="F3645" t="s">
        <v>7783</v>
      </c>
      <c r="G3645" t="s">
        <v>7784</v>
      </c>
      <c r="J36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46" spans="1:10">
      <c r="A3646" t="s">
        <v>2332</v>
      </c>
      <c r="B3646" s="23" t="str">
        <f t="shared" si="232"/>
        <v>US</v>
      </c>
      <c r="C3646" s="23" t="str">
        <f t="shared" si="233"/>
        <v>060</v>
      </c>
      <c r="D3646" s="23" t="str">
        <f t="shared" si="234"/>
        <v>0129</v>
      </c>
      <c r="E3646" s="23" t="str">
        <f t="shared" si="235"/>
        <v>R</v>
      </c>
      <c r="F3646" t="s">
        <v>7783</v>
      </c>
      <c r="G3646" t="s">
        <v>7784</v>
      </c>
      <c r="J36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47" spans="1:10">
      <c r="A3647" t="s">
        <v>2333</v>
      </c>
      <c r="B3647" s="23" t="str">
        <f t="shared" si="232"/>
        <v>US</v>
      </c>
      <c r="C3647" s="23" t="str">
        <f t="shared" si="233"/>
        <v>060</v>
      </c>
      <c r="D3647" s="23" t="str">
        <f t="shared" si="234"/>
        <v>0130</v>
      </c>
      <c r="E3647" s="23" t="str">
        <f t="shared" si="235"/>
        <v>R</v>
      </c>
      <c r="F3647" t="s">
        <v>7783</v>
      </c>
      <c r="G3647" t="s">
        <v>7784</v>
      </c>
      <c r="J36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8" spans="1:10">
      <c r="A3648" t="s">
        <v>2334</v>
      </c>
      <c r="B3648" s="23" t="str">
        <f t="shared" si="232"/>
        <v>US</v>
      </c>
      <c r="C3648" s="23" t="str">
        <f t="shared" si="233"/>
        <v>060</v>
      </c>
      <c r="D3648" s="23" t="str">
        <f t="shared" si="234"/>
        <v>0131</v>
      </c>
      <c r="E3648" s="23" t="str">
        <f t="shared" si="235"/>
        <v>R</v>
      </c>
      <c r="F3648" t="s">
        <v>7783</v>
      </c>
      <c r="G3648" t="s">
        <v>7784</v>
      </c>
      <c r="J36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49" spans="1:10">
      <c r="A3649" t="s">
        <v>2335</v>
      </c>
      <c r="B3649" s="23" t="str">
        <f t="shared" si="232"/>
        <v>US</v>
      </c>
      <c r="C3649" s="23" t="str">
        <f t="shared" si="233"/>
        <v>060</v>
      </c>
      <c r="D3649" s="23" t="str">
        <f t="shared" si="234"/>
        <v>0132</v>
      </c>
      <c r="E3649" s="23" t="str">
        <f t="shared" si="235"/>
        <v>R</v>
      </c>
      <c r="F3649" t="s">
        <v>7783</v>
      </c>
      <c r="G3649" t="s">
        <v>7784</v>
      </c>
      <c r="J36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50" spans="1:10">
      <c r="A3650" t="s">
        <v>2336</v>
      </c>
      <c r="B3650" s="23" t="str">
        <f t="shared" si="232"/>
        <v>US</v>
      </c>
      <c r="C3650" s="23" t="str">
        <f t="shared" si="233"/>
        <v>060</v>
      </c>
      <c r="D3650" s="23" t="str">
        <f t="shared" si="234"/>
        <v>0133</v>
      </c>
      <c r="E3650" s="23" t="str">
        <f t="shared" si="235"/>
        <v>R</v>
      </c>
      <c r="F3650" t="s">
        <v>7783</v>
      </c>
      <c r="G3650" t="s">
        <v>7784</v>
      </c>
      <c r="J36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51" spans="1:10">
      <c r="A3651" t="s">
        <v>2337</v>
      </c>
      <c r="B3651" s="23" t="str">
        <f t="shared" si="232"/>
        <v>US</v>
      </c>
      <c r="C3651" s="23" t="str">
        <f t="shared" si="233"/>
        <v>060</v>
      </c>
      <c r="D3651" s="23" t="str">
        <f t="shared" si="234"/>
        <v>0134</v>
      </c>
      <c r="E3651" s="23" t="str">
        <f t="shared" si="235"/>
        <v>R</v>
      </c>
      <c r="F3651" t="s">
        <v>7783</v>
      </c>
      <c r="G3651" t="s">
        <v>7784</v>
      </c>
      <c r="J36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52" spans="1:10">
      <c r="A3652" t="s">
        <v>2338</v>
      </c>
      <c r="B3652" s="23" t="str">
        <f t="shared" si="232"/>
        <v>US</v>
      </c>
      <c r="C3652" s="23" t="str">
        <f t="shared" si="233"/>
        <v>060</v>
      </c>
      <c r="D3652" s="23" t="str">
        <f t="shared" si="234"/>
        <v>0135</v>
      </c>
      <c r="E3652" s="23" t="str">
        <f t="shared" si="235"/>
        <v>R</v>
      </c>
      <c r="F3652" t="s">
        <v>7783</v>
      </c>
      <c r="G3652" t="s">
        <v>7784</v>
      </c>
      <c r="J36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53" spans="1:10">
      <c r="A3653" t="s">
        <v>2339</v>
      </c>
      <c r="B3653" s="23" t="str">
        <f t="shared" si="232"/>
        <v>US</v>
      </c>
      <c r="C3653" s="23" t="str">
        <f t="shared" si="233"/>
        <v>060</v>
      </c>
      <c r="D3653" s="23" t="str">
        <f t="shared" si="234"/>
        <v>0136</v>
      </c>
      <c r="E3653" s="23" t="str">
        <f t="shared" si="235"/>
        <v>R</v>
      </c>
      <c r="F3653" t="s">
        <v>7783</v>
      </c>
      <c r="G3653" t="s">
        <v>7784</v>
      </c>
      <c r="J36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54" spans="1:10">
      <c r="A3654" t="s">
        <v>2340</v>
      </c>
      <c r="B3654" s="23" t="str">
        <f t="shared" si="232"/>
        <v>US</v>
      </c>
      <c r="C3654" s="23" t="str">
        <f t="shared" si="233"/>
        <v>060</v>
      </c>
      <c r="D3654" s="23" t="str">
        <f t="shared" si="234"/>
        <v>0137</v>
      </c>
      <c r="E3654" s="23" t="str">
        <f t="shared" si="235"/>
        <v>R</v>
      </c>
      <c r="F3654" t="s">
        <v>7783</v>
      </c>
      <c r="G3654" t="s">
        <v>7784</v>
      </c>
      <c r="J36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55" spans="1:10">
      <c r="A3655" t="s">
        <v>2341</v>
      </c>
      <c r="B3655" s="23" t="str">
        <f t="shared" si="232"/>
        <v>US</v>
      </c>
      <c r="C3655" s="23" t="str">
        <f t="shared" si="233"/>
        <v>060</v>
      </c>
      <c r="D3655" s="23" t="str">
        <f t="shared" si="234"/>
        <v>0138</v>
      </c>
      <c r="E3655" s="23" t="str">
        <f t="shared" si="235"/>
        <v>R</v>
      </c>
      <c r="F3655" t="s">
        <v>7783</v>
      </c>
      <c r="G3655" t="s">
        <v>7784</v>
      </c>
      <c r="J36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56" spans="1:10">
      <c r="A3656" t="s">
        <v>2342</v>
      </c>
      <c r="B3656" s="23" t="str">
        <f t="shared" si="232"/>
        <v>US</v>
      </c>
      <c r="C3656" s="23" t="str">
        <f t="shared" si="233"/>
        <v>060</v>
      </c>
      <c r="D3656" s="23" t="str">
        <f t="shared" si="234"/>
        <v>0139</v>
      </c>
      <c r="E3656" s="23" t="str">
        <f t="shared" si="235"/>
        <v>R</v>
      </c>
      <c r="F3656" t="s">
        <v>7783</v>
      </c>
      <c r="G3656" t="s">
        <v>7784</v>
      </c>
      <c r="J36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57" spans="1:10">
      <c r="A3657" t="s">
        <v>2343</v>
      </c>
      <c r="B3657" s="23" t="str">
        <f t="shared" si="232"/>
        <v>US</v>
      </c>
      <c r="C3657" s="23" t="str">
        <f t="shared" si="233"/>
        <v>060</v>
      </c>
      <c r="D3657" s="23" t="str">
        <f t="shared" si="234"/>
        <v>0140</v>
      </c>
      <c r="E3657" s="23" t="str">
        <f t="shared" si="235"/>
        <v>R</v>
      </c>
      <c r="F3657" t="s">
        <v>7783</v>
      </c>
      <c r="G3657" t="s">
        <v>7784</v>
      </c>
      <c r="J36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58" spans="1:10">
      <c r="A3658" t="s">
        <v>2344</v>
      </c>
      <c r="B3658" s="23" t="str">
        <f t="shared" si="232"/>
        <v>US</v>
      </c>
      <c r="C3658" s="23" t="str">
        <f t="shared" si="233"/>
        <v>060</v>
      </c>
      <c r="D3658" s="23" t="str">
        <f t="shared" si="234"/>
        <v>0141</v>
      </c>
      <c r="E3658" s="23" t="str">
        <f t="shared" si="235"/>
        <v>R</v>
      </c>
      <c r="F3658" t="s">
        <v>7783</v>
      </c>
      <c r="G3658" t="s">
        <v>7784</v>
      </c>
      <c r="J36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59" spans="1:10">
      <c r="A3659" t="s">
        <v>2345</v>
      </c>
      <c r="B3659" s="23" t="str">
        <f t="shared" si="232"/>
        <v>US</v>
      </c>
      <c r="C3659" s="23" t="str">
        <f t="shared" si="233"/>
        <v>060</v>
      </c>
      <c r="D3659" s="23" t="str">
        <f t="shared" si="234"/>
        <v>0142</v>
      </c>
      <c r="E3659" s="23" t="str">
        <f t="shared" si="235"/>
        <v>R</v>
      </c>
      <c r="F3659" t="s">
        <v>7783</v>
      </c>
      <c r="G3659" t="s">
        <v>7784</v>
      </c>
      <c r="J36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60" spans="1:10">
      <c r="A3660" t="s">
        <v>2346</v>
      </c>
      <c r="B3660" s="23" t="str">
        <f t="shared" si="232"/>
        <v>US</v>
      </c>
      <c r="C3660" s="23" t="str">
        <f t="shared" si="233"/>
        <v>060</v>
      </c>
      <c r="D3660" s="23" t="str">
        <f t="shared" si="234"/>
        <v>0143</v>
      </c>
      <c r="E3660" s="23" t="str">
        <f t="shared" si="235"/>
        <v>R</v>
      </c>
      <c r="F3660" t="s">
        <v>7783</v>
      </c>
      <c r="G3660" t="s">
        <v>7784</v>
      </c>
      <c r="J36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61" spans="1:10">
      <c r="A3661" t="s">
        <v>2347</v>
      </c>
      <c r="B3661" s="23" t="str">
        <f t="shared" si="232"/>
        <v>US</v>
      </c>
      <c r="C3661" s="23" t="str">
        <f t="shared" si="233"/>
        <v>060</v>
      </c>
      <c r="D3661" s="23" t="str">
        <f t="shared" si="234"/>
        <v>0144</v>
      </c>
      <c r="E3661" s="23" t="str">
        <f t="shared" si="235"/>
        <v>R</v>
      </c>
      <c r="F3661" t="s">
        <v>7783</v>
      </c>
      <c r="G3661" t="s">
        <v>7784</v>
      </c>
      <c r="J36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62" spans="1:10">
      <c r="A3662" t="s">
        <v>2348</v>
      </c>
      <c r="B3662" s="23" t="str">
        <f t="shared" si="232"/>
        <v>US</v>
      </c>
      <c r="C3662" s="23" t="str">
        <f t="shared" si="233"/>
        <v>060</v>
      </c>
      <c r="D3662" s="23" t="str">
        <f t="shared" si="234"/>
        <v>0145</v>
      </c>
      <c r="E3662" s="23" t="str">
        <f t="shared" si="235"/>
        <v>R</v>
      </c>
      <c r="F3662" t="s">
        <v>7783</v>
      </c>
      <c r="G3662" t="s">
        <v>7784</v>
      </c>
      <c r="J36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63" spans="1:10">
      <c r="A3663" t="s">
        <v>2349</v>
      </c>
      <c r="B3663" s="23" t="str">
        <f t="shared" si="232"/>
        <v>US</v>
      </c>
      <c r="C3663" s="23" t="str">
        <f t="shared" si="233"/>
        <v>060</v>
      </c>
      <c r="D3663" s="23" t="str">
        <f t="shared" si="234"/>
        <v>0146</v>
      </c>
      <c r="E3663" s="23" t="str">
        <f t="shared" si="235"/>
        <v>R</v>
      </c>
      <c r="F3663" t="s">
        <v>7783</v>
      </c>
      <c r="G3663" t="s">
        <v>7784</v>
      </c>
      <c r="J36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64" spans="1:10">
      <c r="A3664" t="s">
        <v>2350</v>
      </c>
      <c r="B3664" s="23" t="str">
        <f t="shared" si="232"/>
        <v>US</v>
      </c>
      <c r="C3664" s="23" t="str">
        <f t="shared" si="233"/>
        <v>060</v>
      </c>
      <c r="D3664" s="23" t="str">
        <f t="shared" si="234"/>
        <v>0147</v>
      </c>
      <c r="E3664" s="23" t="str">
        <f t="shared" si="235"/>
        <v>R</v>
      </c>
      <c r="F3664" t="s">
        <v>7783</v>
      </c>
      <c r="G3664" t="s">
        <v>7784</v>
      </c>
      <c r="J36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65" spans="1:10">
      <c r="A3665" t="s">
        <v>2351</v>
      </c>
      <c r="B3665" s="23" t="str">
        <f t="shared" si="232"/>
        <v>US</v>
      </c>
      <c r="C3665" s="23" t="str">
        <f t="shared" si="233"/>
        <v>060</v>
      </c>
      <c r="D3665" s="23" t="str">
        <f t="shared" si="234"/>
        <v>0148</v>
      </c>
      <c r="E3665" s="23" t="str">
        <f t="shared" si="235"/>
        <v>R</v>
      </c>
      <c r="F3665" t="s">
        <v>7783</v>
      </c>
      <c r="G3665" t="s">
        <v>7784</v>
      </c>
      <c r="J36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66" spans="1:10">
      <c r="A3666" t="s">
        <v>2352</v>
      </c>
      <c r="B3666" s="23" t="str">
        <f t="shared" si="232"/>
        <v>US</v>
      </c>
      <c r="C3666" s="23" t="str">
        <f t="shared" si="233"/>
        <v>060</v>
      </c>
      <c r="D3666" s="23" t="str">
        <f t="shared" si="234"/>
        <v>0149</v>
      </c>
      <c r="E3666" s="23" t="str">
        <f t="shared" si="235"/>
        <v>R</v>
      </c>
      <c r="F3666" t="s">
        <v>7783</v>
      </c>
      <c r="G3666" t="s">
        <v>7784</v>
      </c>
      <c r="J36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67" spans="1:10">
      <c r="A3667" t="s">
        <v>2353</v>
      </c>
      <c r="B3667" s="23" t="str">
        <f t="shared" si="232"/>
        <v>US</v>
      </c>
      <c r="C3667" s="23" t="str">
        <f t="shared" si="233"/>
        <v>060</v>
      </c>
      <c r="D3667" s="23" t="str">
        <f t="shared" si="234"/>
        <v>0150</v>
      </c>
      <c r="E3667" s="23" t="str">
        <f t="shared" si="235"/>
        <v>R</v>
      </c>
      <c r="F3667" t="s">
        <v>7783</v>
      </c>
      <c r="G3667" t="s">
        <v>7784</v>
      </c>
      <c r="J36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68" spans="1:10">
      <c r="A3668" t="s">
        <v>2354</v>
      </c>
      <c r="B3668" s="23" t="str">
        <f t="shared" si="232"/>
        <v>US</v>
      </c>
      <c r="C3668" s="23" t="str">
        <f t="shared" si="233"/>
        <v>060</v>
      </c>
      <c r="D3668" s="23" t="str">
        <f t="shared" si="234"/>
        <v>0151</v>
      </c>
      <c r="E3668" s="23" t="str">
        <f t="shared" si="235"/>
        <v>R</v>
      </c>
      <c r="F3668" t="s">
        <v>7783</v>
      </c>
      <c r="G3668" t="s">
        <v>7784</v>
      </c>
      <c r="J36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69" spans="1:10">
      <c r="A3669" t="s">
        <v>2355</v>
      </c>
      <c r="B3669" s="23" t="str">
        <f t="shared" si="232"/>
        <v>US</v>
      </c>
      <c r="C3669" s="23" t="str">
        <f t="shared" si="233"/>
        <v>060</v>
      </c>
      <c r="D3669" s="23" t="str">
        <f t="shared" si="234"/>
        <v>0152</v>
      </c>
      <c r="E3669" s="23" t="str">
        <f t="shared" si="235"/>
        <v>R</v>
      </c>
      <c r="F3669" t="s">
        <v>7783</v>
      </c>
      <c r="G3669" t="s">
        <v>7784</v>
      </c>
      <c r="J36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70" spans="1:10">
      <c r="A3670" t="s">
        <v>2356</v>
      </c>
      <c r="B3670" s="23" t="str">
        <f t="shared" si="232"/>
        <v>US</v>
      </c>
      <c r="C3670" s="23" t="str">
        <f t="shared" si="233"/>
        <v>060</v>
      </c>
      <c r="D3670" s="23" t="str">
        <f t="shared" si="234"/>
        <v>0153</v>
      </c>
      <c r="E3670" s="23" t="str">
        <f t="shared" si="235"/>
        <v>R</v>
      </c>
      <c r="F3670" t="s">
        <v>7783</v>
      </c>
      <c r="G3670" t="s">
        <v>7784</v>
      </c>
      <c r="J36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71" spans="1:10">
      <c r="A3671" t="s">
        <v>2357</v>
      </c>
      <c r="B3671" s="23" t="str">
        <f t="shared" si="232"/>
        <v>US</v>
      </c>
      <c r="C3671" s="23" t="str">
        <f t="shared" si="233"/>
        <v>060</v>
      </c>
      <c r="D3671" s="23" t="str">
        <f t="shared" si="234"/>
        <v>0154</v>
      </c>
      <c r="E3671" s="23" t="str">
        <f t="shared" si="235"/>
        <v>R</v>
      </c>
      <c r="F3671" t="s">
        <v>7783</v>
      </c>
      <c r="G3671" t="s">
        <v>7784</v>
      </c>
      <c r="J36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72" spans="1:10">
      <c r="A3672" t="s">
        <v>2358</v>
      </c>
      <c r="B3672" s="23" t="str">
        <f t="shared" si="232"/>
        <v>US</v>
      </c>
      <c r="C3672" s="23" t="str">
        <f t="shared" si="233"/>
        <v>060</v>
      </c>
      <c r="D3672" s="23" t="str">
        <f t="shared" si="234"/>
        <v>0155</v>
      </c>
      <c r="E3672" s="23" t="str">
        <f t="shared" si="235"/>
        <v>R</v>
      </c>
      <c r="F3672" t="s">
        <v>7783</v>
      </c>
      <c r="G3672" t="s">
        <v>7784</v>
      </c>
      <c r="J36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73" spans="1:10">
      <c r="A3673" t="s">
        <v>2359</v>
      </c>
      <c r="B3673" s="23" t="str">
        <f t="shared" si="232"/>
        <v>US</v>
      </c>
      <c r="C3673" s="23" t="str">
        <f t="shared" si="233"/>
        <v>060</v>
      </c>
      <c r="D3673" s="23" t="str">
        <f t="shared" si="234"/>
        <v>0156</v>
      </c>
      <c r="E3673" s="23" t="str">
        <f t="shared" si="235"/>
        <v>R</v>
      </c>
      <c r="F3673" t="s">
        <v>7783</v>
      </c>
      <c r="G3673" t="s">
        <v>7784</v>
      </c>
      <c r="J36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74" spans="1:10">
      <c r="A3674" t="s">
        <v>2360</v>
      </c>
      <c r="B3674" s="23" t="str">
        <f t="shared" si="232"/>
        <v>US</v>
      </c>
      <c r="C3674" s="23" t="str">
        <f t="shared" si="233"/>
        <v>060</v>
      </c>
      <c r="D3674" s="23" t="str">
        <f t="shared" si="234"/>
        <v>0157</v>
      </c>
      <c r="E3674" s="23" t="str">
        <f t="shared" si="235"/>
        <v>R</v>
      </c>
      <c r="F3674" t="s">
        <v>7783</v>
      </c>
      <c r="G3674" t="s">
        <v>7784</v>
      </c>
      <c r="J36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75" spans="1:10">
      <c r="A3675" t="s">
        <v>2361</v>
      </c>
      <c r="B3675" s="23" t="str">
        <f t="shared" si="232"/>
        <v>US</v>
      </c>
      <c r="C3675" s="23" t="str">
        <f t="shared" si="233"/>
        <v>060</v>
      </c>
      <c r="D3675" s="23" t="str">
        <f t="shared" si="234"/>
        <v>0158</v>
      </c>
      <c r="E3675" s="23" t="str">
        <f t="shared" si="235"/>
        <v>R</v>
      </c>
      <c r="F3675" t="s">
        <v>7783</v>
      </c>
      <c r="G3675" t="s">
        <v>7784</v>
      </c>
      <c r="J36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76" spans="1:10">
      <c r="A3676" t="s">
        <v>2362</v>
      </c>
      <c r="B3676" s="23" t="str">
        <f t="shared" si="232"/>
        <v>US</v>
      </c>
      <c r="C3676" s="23" t="str">
        <f t="shared" si="233"/>
        <v>060</v>
      </c>
      <c r="D3676" s="23" t="str">
        <f t="shared" si="234"/>
        <v>0159</v>
      </c>
      <c r="E3676" s="23" t="str">
        <f t="shared" si="235"/>
        <v>R</v>
      </c>
      <c r="F3676" t="s">
        <v>7783</v>
      </c>
      <c r="G3676" t="s">
        <v>7784</v>
      </c>
      <c r="J36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77" spans="1:10">
      <c r="A3677" t="s">
        <v>2363</v>
      </c>
      <c r="B3677" s="23" t="str">
        <f t="shared" si="232"/>
        <v>US</v>
      </c>
      <c r="C3677" s="23" t="str">
        <f t="shared" si="233"/>
        <v>060</v>
      </c>
      <c r="D3677" s="23" t="str">
        <f t="shared" si="234"/>
        <v>0160</v>
      </c>
      <c r="E3677" s="23" t="str">
        <f t="shared" si="235"/>
        <v>R</v>
      </c>
      <c r="F3677" t="s">
        <v>7783</v>
      </c>
      <c r="G3677" t="s">
        <v>7784</v>
      </c>
      <c r="J36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78" spans="1:10">
      <c r="A3678" t="s">
        <v>2364</v>
      </c>
      <c r="B3678" s="23" t="str">
        <f t="shared" si="232"/>
        <v>US</v>
      </c>
      <c r="C3678" s="23" t="str">
        <f t="shared" si="233"/>
        <v>060</v>
      </c>
      <c r="D3678" s="23" t="str">
        <f t="shared" si="234"/>
        <v>0161</v>
      </c>
      <c r="E3678" s="23" t="str">
        <f t="shared" si="235"/>
        <v>R</v>
      </c>
      <c r="F3678" t="s">
        <v>7783</v>
      </c>
      <c r="G3678" t="s">
        <v>7784</v>
      </c>
      <c r="J36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79" spans="1:10">
      <c r="A3679" t="s">
        <v>2365</v>
      </c>
      <c r="B3679" s="23" t="str">
        <f t="shared" ref="B3679:B3742" si="236">LEFT(A3679,2)</f>
        <v>US</v>
      </c>
      <c r="C3679" s="23" t="str">
        <f t="shared" ref="C3679:C3742" si="237">MID(A3679,4,3)</f>
        <v>060</v>
      </c>
      <c r="D3679" s="23" t="str">
        <f t="shared" ref="D3679:D3742" si="238">MID(A3679,8,4)</f>
        <v>0162</v>
      </c>
      <c r="E3679" s="23" t="str">
        <f t="shared" ref="E3679:E3742" si="239">MID(A3679,13,1)</f>
        <v>R</v>
      </c>
      <c r="F3679" t="s">
        <v>7783</v>
      </c>
      <c r="G3679" t="s">
        <v>7784</v>
      </c>
      <c r="J36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0" spans="1:10">
      <c r="A3680" t="s">
        <v>2366</v>
      </c>
      <c r="B3680" s="23" t="str">
        <f t="shared" si="236"/>
        <v>US</v>
      </c>
      <c r="C3680" s="23" t="str">
        <f t="shared" si="237"/>
        <v>060</v>
      </c>
      <c r="D3680" s="23" t="str">
        <f t="shared" si="238"/>
        <v>0163</v>
      </c>
      <c r="E3680" s="23" t="str">
        <f t="shared" si="239"/>
        <v>R</v>
      </c>
      <c r="F3680" t="s">
        <v>7783</v>
      </c>
      <c r="G3680" t="s">
        <v>7784</v>
      </c>
      <c r="J36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1" spans="1:10">
      <c r="A3681" t="s">
        <v>2367</v>
      </c>
      <c r="B3681" s="23" t="str">
        <f t="shared" si="236"/>
        <v>US</v>
      </c>
      <c r="C3681" s="23" t="str">
        <f t="shared" si="237"/>
        <v>060</v>
      </c>
      <c r="D3681" s="23" t="str">
        <f t="shared" si="238"/>
        <v>0164</v>
      </c>
      <c r="E3681" s="23" t="str">
        <f t="shared" si="239"/>
        <v>R</v>
      </c>
      <c r="F3681" t="s">
        <v>7783</v>
      </c>
      <c r="G3681" t="s">
        <v>7784</v>
      </c>
      <c r="J36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82" spans="1:10">
      <c r="A3682" t="s">
        <v>2368</v>
      </c>
      <c r="B3682" s="23" t="str">
        <f t="shared" si="236"/>
        <v>US</v>
      </c>
      <c r="C3682" s="23" t="str">
        <f t="shared" si="237"/>
        <v>060</v>
      </c>
      <c r="D3682" s="23" t="str">
        <f t="shared" si="238"/>
        <v>0165</v>
      </c>
      <c r="E3682" s="23" t="str">
        <f t="shared" si="239"/>
        <v>R</v>
      </c>
      <c r="F3682" t="s">
        <v>7783</v>
      </c>
      <c r="G3682" t="s">
        <v>7784</v>
      </c>
      <c r="J36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3" spans="1:10">
      <c r="A3683" t="s">
        <v>2369</v>
      </c>
      <c r="B3683" s="23" t="str">
        <f t="shared" si="236"/>
        <v>US</v>
      </c>
      <c r="C3683" s="23" t="str">
        <f t="shared" si="237"/>
        <v>060</v>
      </c>
      <c r="D3683" s="23" t="str">
        <f t="shared" si="238"/>
        <v>0166</v>
      </c>
      <c r="E3683" s="23" t="str">
        <f t="shared" si="239"/>
        <v>R</v>
      </c>
      <c r="F3683" t="s">
        <v>7783</v>
      </c>
      <c r="G3683" t="s">
        <v>7784</v>
      </c>
      <c r="J36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4" spans="1:10">
      <c r="A3684" t="s">
        <v>2370</v>
      </c>
      <c r="B3684" s="23" t="str">
        <f t="shared" si="236"/>
        <v>US</v>
      </c>
      <c r="C3684" s="23" t="str">
        <f t="shared" si="237"/>
        <v>060</v>
      </c>
      <c r="D3684" s="23" t="str">
        <f t="shared" si="238"/>
        <v>0167</v>
      </c>
      <c r="E3684" s="23" t="str">
        <f t="shared" si="239"/>
        <v>R</v>
      </c>
      <c r="F3684" t="s">
        <v>7783</v>
      </c>
      <c r="G3684" t="s">
        <v>7784</v>
      </c>
      <c r="J368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5" spans="1:10">
      <c r="A3685" t="s">
        <v>2371</v>
      </c>
      <c r="B3685" s="23" t="str">
        <f t="shared" si="236"/>
        <v>US</v>
      </c>
      <c r="C3685" s="23" t="str">
        <f t="shared" si="237"/>
        <v>060</v>
      </c>
      <c r="D3685" s="23" t="str">
        <f t="shared" si="238"/>
        <v>0168</v>
      </c>
      <c r="E3685" s="23" t="str">
        <f t="shared" si="239"/>
        <v>R</v>
      </c>
      <c r="F3685" t="s">
        <v>7783</v>
      </c>
      <c r="G3685" t="s">
        <v>7784</v>
      </c>
      <c r="J36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6" spans="1:10">
      <c r="A3686" t="s">
        <v>2372</v>
      </c>
      <c r="B3686" s="23" t="str">
        <f t="shared" si="236"/>
        <v>US</v>
      </c>
      <c r="C3686" s="23" t="str">
        <f t="shared" si="237"/>
        <v>060</v>
      </c>
      <c r="D3686" s="23" t="str">
        <f t="shared" si="238"/>
        <v>0169</v>
      </c>
      <c r="E3686" s="23" t="str">
        <f t="shared" si="239"/>
        <v>R</v>
      </c>
      <c r="F3686" t="s">
        <v>7783</v>
      </c>
      <c r="G3686" t="s">
        <v>7784</v>
      </c>
      <c r="J36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87" spans="1:10">
      <c r="A3687" t="s">
        <v>2373</v>
      </c>
      <c r="B3687" s="23" t="str">
        <f t="shared" si="236"/>
        <v>US</v>
      </c>
      <c r="C3687" s="23" t="str">
        <f t="shared" si="237"/>
        <v>060</v>
      </c>
      <c r="D3687" s="23" t="str">
        <f t="shared" si="238"/>
        <v>0170</v>
      </c>
      <c r="E3687" s="23" t="str">
        <f t="shared" si="239"/>
        <v>R</v>
      </c>
      <c r="F3687" t="s">
        <v>7783</v>
      </c>
      <c r="G3687" t="s">
        <v>7784</v>
      </c>
      <c r="J36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8" spans="1:10">
      <c r="A3688" t="s">
        <v>2374</v>
      </c>
      <c r="B3688" s="23" t="str">
        <f t="shared" si="236"/>
        <v>US</v>
      </c>
      <c r="C3688" s="23" t="str">
        <f t="shared" si="237"/>
        <v>060</v>
      </c>
      <c r="D3688" s="23" t="str">
        <f t="shared" si="238"/>
        <v>0171</v>
      </c>
      <c r="E3688" s="23" t="str">
        <f t="shared" si="239"/>
        <v>R</v>
      </c>
      <c r="F3688" t="s">
        <v>7783</v>
      </c>
      <c r="G3688" t="s">
        <v>7784</v>
      </c>
      <c r="J368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OH2023_032</v>
      </c>
    </row>
    <row r="3689" spans="1:10">
      <c r="A3689" t="s">
        <v>2375</v>
      </c>
      <c r="B3689" s="23" t="str">
        <f t="shared" si="236"/>
        <v>US</v>
      </c>
      <c r="C3689" s="23" t="str">
        <f t="shared" si="237"/>
        <v>060</v>
      </c>
      <c r="D3689" s="23" t="str">
        <f t="shared" si="238"/>
        <v>0172</v>
      </c>
      <c r="E3689" s="23" t="str">
        <f t="shared" si="239"/>
        <v>R</v>
      </c>
      <c r="F3689" t="s">
        <v>7783</v>
      </c>
      <c r="G3689" t="s">
        <v>7784</v>
      </c>
      <c r="J36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0" spans="1:10">
      <c r="A3690" t="s">
        <v>2376</v>
      </c>
      <c r="B3690" s="23" t="str">
        <f t="shared" si="236"/>
        <v>US</v>
      </c>
      <c r="C3690" s="23" t="str">
        <f t="shared" si="237"/>
        <v>060</v>
      </c>
      <c r="D3690" s="23" t="str">
        <f t="shared" si="238"/>
        <v>0173</v>
      </c>
      <c r="E3690" s="23" t="str">
        <f t="shared" si="239"/>
        <v>R</v>
      </c>
      <c r="F3690" t="s">
        <v>7783</v>
      </c>
      <c r="G3690" t="s">
        <v>7784</v>
      </c>
      <c r="J369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91" spans="1:10">
      <c r="A3691" t="s">
        <v>2377</v>
      </c>
      <c r="B3691" s="23" t="str">
        <f t="shared" si="236"/>
        <v>US</v>
      </c>
      <c r="C3691" s="23" t="str">
        <f t="shared" si="237"/>
        <v>060</v>
      </c>
      <c r="D3691" s="23" t="str">
        <f t="shared" si="238"/>
        <v>0174</v>
      </c>
      <c r="E3691" s="23" t="str">
        <f t="shared" si="239"/>
        <v>R</v>
      </c>
      <c r="F3691" t="s">
        <v>7783</v>
      </c>
      <c r="G3691" t="s">
        <v>7784</v>
      </c>
      <c r="J36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2" spans="1:10">
      <c r="A3692" t="s">
        <v>2378</v>
      </c>
      <c r="B3692" s="23" t="str">
        <f t="shared" si="236"/>
        <v>US</v>
      </c>
      <c r="C3692" s="23" t="str">
        <f t="shared" si="237"/>
        <v>060</v>
      </c>
      <c r="D3692" s="23" t="str">
        <f t="shared" si="238"/>
        <v>0175</v>
      </c>
      <c r="E3692" s="23" t="str">
        <f t="shared" si="239"/>
        <v>R</v>
      </c>
      <c r="F3692" t="s">
        <v>7783</v>
      </c>
      <c r="G3692" t="s">
        <v>7784</v>
      </c>
      <c r="J36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3" spans="1:10">
      <c r="A3693" t="s">
        <v>2379</v>
      </c>
      <c r="B3693" s="23" t="str">
        <f t="shared" si="236"/>
        <v>US</v>
      </c>
      <c r="C3693" s="23" t="str">
        <f t="shared" si="237"/>
        <v>060</v>
      </c>
      <c r="D3693" s="23" t="str">
        <f t="shared" si="238"/>
        <v>0176</v>
      </c>
      <c r="E3693" s="23" t="str">
        <f t="shared" si="239"/>
        <v>R</v>
      </c>
      <c r="F3693" t="s">
        <v>7783</v>
      </c>
      <c r="G3693" t="s">
        <v>7784</v>
      </c>
      <c r="J36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4" spans="1:10">
      <c r="A3694" t="s">
        <v>2380</v>
      </c>
      <c r="B3694" s="23" t="str">
        <f t="shared" si="236"/>
        <v>US</v>
      </c>
      <c r="C3694" s="23" t="str">
        <f t="shared" si="237"/>
        <v>060</v>
      </c>
      <c r="D3694" s="23" t="str">
        <f t="shared" si="238"/>
        <v>0177</v>
      </c>
      <c r="E3694" s="23" t="str">
        <f t="shared" si="239"/>
        <v>R</v>
      </c>
      <c r="F3694" t="s">
        <v>7783</v>
      </c>
      <c r="G3694" t="s">
        <v>7784</v>
      </c>
      <c r="J36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695" spans="1:10">
      <c r="A3695" t="s">
        <v>2381</v>
      </c>
      <c r="B3695" s="23" t="str">
        <f t="shared" si="236"/>
        <v>US</v>
      </c>
      <c r="C3695" s="23" t="str">
        <f t="shared" si="237"/>
        <v>060</v>
      </c>
      <c r="D3695" s="23" t="str">
        <f t="shared" si="238"/>
        <v>0178</v>
      </c>
      <c r="E3695" s="23" t="str">
        <f t="shared" si="239"/>
        <v>R</v>
      </c>
      <c r="F3695" t="s">
        <v>7783</v>
      </c>
      <c r="G3695" t="s">
        <v>7784</v>
      </c>
      <c r="J369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6" spans="1:10">
      <c r="A3696" t="s">
        <v>2382</v>
      </c>
      <c r="B3696" s="23" t="str">
        <f t="shared" si="236"/>
        <v>US</v>
      </c>
      <c r="C3696" s="23" t="str">
        <f t="shared" si="237"/>
        <v>060</v>
      </c>
      <c r="D3696" s="23" t="str">
        <f t="shared" si="238"/>
        <v>0179</v>
      </c>
      <c r="E3696" s="23" t="str">
        <f t="shared" si="239"/>
        <v>R</v>
      </c>
      <c r="F3696" t="s">
        <v>7783</v>
      </c>
      <c r="G3696" t="s">
        <v>7784</v>
      </c>
      <c r="J36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7" spans="1:10">
      <c r="A3697" t="s">
        <v>2383</v>
      </c>
      <c r="B3697" s="23" t="str">
        <f t="shared" si="236"/>
        <v>US</v>
      </c>
      <c r="C3697" s="23" t="str">
        <f t="shared" si="237"/>
        <v>060</v>
      </c>
      <c r="D3697" s="23" t="str">
        <f t="shared" si="238"/>
        <v>0180</v>
      </c>
      <c r="E3697" s="23" t="str">
        <f t="shared" si="239"/>
        <v>R</v>
      </c>
      <c r="F3697" t="s">
        <v>7783</v>
      </c>
      <c r="G3697" t="s">
        <v>7784</v>
      </c>
      <c r="J36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698" spans="1:10">
      <c r="A3698" t="s">
        <v>2384</v>
      </c>
      <c r="B3698" s="23" t="str">
        <f t="shared" si="236"/>
        <v>US</v>
      </c>
      <c r="C3698" s="23" t="str">
        <f t="shared" si="237"/>
        <v>060</v>
      </c>
      <c r="D3698" s="23" t="str">
        <f t="shared" si="238"/>
        <v>0181</v>
      </c>
      <c r="E3698" s="23" t="str">
        <f t="shared" si="239"/>
        <v>R</v>
      </c>
      <c r="F3698" t="s">
        <v>7783</v>
      </c>
      <c r="G3698" t="s">
        <v>7784</v>
      </c>
      <c r="J36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699" spans="1:10">
      <c r="A3699" t="s">
        <v>2385</v>
      </c>
      <c r="B3699" s="23" t="str">
        <f t="shared" si="236"/>
        <v>US</v>
      </c>
      <c r="C3699" s="23" t="str">
        <f t="shared" si="237"/>
        <v>060</v>
      </c>
      <c r="D3699" s="23" t="str">
        <f t="shared" si="238"/>
        <v>0182</v>
      </c>
      <c r="E3699" s="23" t="str">
        <f t="shared" si="239"/>
        <v>R</v>
      </c>
      <c r="F3699" t="s">
        <v>7783</v>
      </c>
      <c r="G3699" t="s">
        <v>7784</v>
      </c>
      <c r="J36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OH2023_033</v>
      </c>
    </row>
    <row r="3700" spans="1:10">
      <c r="A3700" t="s">
        <v>2386</v>
      </c>
      <c r="B3700" s="23" t="str">
        <f t="shared" si="236"/>
        <v>US</v>
      </c>
      <c r="C3700" s="23" t="str">
        <f t="shared" si="237"/>
        <v>060</v>
      </c>
      <c r="D3700" s="23" t="str">
        <f t="shared" si="238"/>
        <v>0183</v>
      </c>
      <c r="E3700" s="23" t="str">
        <f t="shared" si="239"/>
        <v>R</v>
      </c>
      <c r="F3700" t="s">
        <v>7783</v>
      </c>
      <c r="G3700" t="s">
        <v>7784</v>
      </c>
      <c r="J37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1" spans="1:10">
      <c r="A3701" t="s">
        <v>2387</v>
      </c>
      <c r="B3701" s="23" t="str">
        <f t="shared" si="236"/>
        <v>US</v>
      </c>
      <c r="C3701" s="23" t="str">
        <f t="shared" si="237"/>
        <v>060</v>
      </c>
      <c r="D3701" s="23" t="str">
        <f t="shared" si="238"/>
        <v>0184</v>
      </c>
      <c r="E3701" s="23" t="str">
        <f t="shared" si="239"/>
        <v>R</v>
      </c>
      <c r="F3701" t="s">
        <v>7783</v>
      </c>
      <c r="G3701" t="s">
        <v>7784</v>
      </c>
      <c r="J37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2" spans="1:10">
      <c r="A3702" t="s">
        <v>2388</v>
      </c>
      <c r="B3702" s="23" t="str">
        <f t="shared" si="236"/>
        <v>US</v>
      </c>
      <c r="C3702" s="23" t="str">
        <f t="shared" si="237"/>
        <v>060</v>
      </c>
      <c r="D3702" s="23" t="str">
        <f t="shared" si="238"/>
        <v>0185</v>
      </c>
      <c r="E3702" s="23" t="str">
        <f t="shared" si="239"/>
        <v>R</v>
      </c>
      <c r="F3702" t="s">
        <v>7783</v>
      </c>
      <c r="G3702" t="s">
        <v>7784</v>
      </c>
      <c r="J37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3" spans="1:10">
      <c r="A3703" t="s">
        <v>2389</v>
      </c>
      <c r="B3703" s="23" t="str">
        <f t="shared" si="236"/>
        <v>US</v>
      </c>
      <c r="C3703" s="23" t="str">
        <f t="shared" si="237"/>
        <v>060</v>
      </c>
      <c r="D3703" s="23" t="str">
        <f t="shared" si="238"/>
        <v>0186</v>
      </c>
      <c r="E3703" s="23" t="str">
        <f t="shared" si="239"/>
        <v>R</v>
      </c>
      <c r="F3703" t="s">
        <v>7783</v>
      </c>
      <c r="G3703" t="s">
        <v>7784</v>
      </c>
      <c r="J37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704" spans="1:10">
      <c r="A3704" t="s">
        <v>2390</v>
      </c>
      <c r="B3704" s="23" t="str">
        <f t="shared" si="236"/>
        <v>US</v>
      </c>
      <c r="C3704" s="23" t="str">
        <f t="shared" si="237"/>
        <v>060</v>
      </c>
      <c r="D3704" s="23" t="str">
        <f t="shared" si="238"/>
        <v>0187</v>
      </c>
      <c r="E3704" s="23" t="str">
        <f t="shared" si="239"/>
        <v>R</v>
      </c>
      <c r="F3704" t="s">
        <v>7783</v>
      </c>
      <c r="G3704" t="s">
        <v>7784</v>
      </c>
      <c r="J37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5" spans="1:10">
      <c r="A3705" t="s">
        <v>2391</v>
      </c>
      <c r="B3705" s="23" t="str">
        <f t="shared" si="236"/>
        <v>US</v>
      </c>
      <c r="C3705" s="23" t="str">
        <f t="shared" si="237"/>
        <v>060</v>
      </c>
      <c r="D3705" s="23" t="str">
        <f t="shared" si="238"/>
        <v>0188</v>
      </c>
      <c r="E3705" s="23" t="str">
        <f t="shared" si="239"/>
        <v>R</v>
      </c>
      <c r="F3705" t="s">
        <v>7783</v>
      </c>
      <c r="G3705" t="s">
        <v>7784</v>
      </c>
      <c r="J37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6" spans="1:10">
      <c r="A3706" t="s">
        <v>2392</v>
      </c>
      <c r="B3706" s="23" t="str">
        <f t="shared" si="236"/>
        <v>US</v>
      </c>
      <c r="C3706" s="23" t="str">
        <f t="shared" si="237"/>
        <v>060</v>
      </c>
      <c r="D3706" s="23" t="str">
        <f t="shared" si="238"/>
        <v>0189</v>
      </c>
      <c r="E3706" s="23" t="str">
        <f t="shared" si="239"/>
        <v>R</v>
      </c>
      <c r="F3706" t="s">
        <v>7783</v>
      </c>
      <c r="G3706" t="s">
        <v>7784</v>
      </c>
      <c r="J37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7" spans="1:10">
      <c r="A3707" t="s">
        <v>2393</v>
      </c>
      <c r="B3707" s="23" t="str">
        <f t="shared" si="236"/>
        <v>US</v>
      </c>
      <c r="C3707" s="23" t="str">
        <f t="shared" si="237"/>
        <v>060</v>
      </c>
      <c r="D3707" s="23" t="str">
        <f t="shared" si="238"/>
        <v>0190</v>
      </c>
      <c r="E3707" s="23" t="str">
        <f t="shared" si="239"/>
        <v>R</v>
      </c>
      <c r="F3707" t="s">
        <v>7783</v>
      </c>
      <c r="G3707" t="s">
        <v>7784</v>
      </c>
      <c r="J37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8" spans="1:10">
      <c r="A3708" t="s">
        <v>2394</v>
      </c>
      <c r="B3708" s="23" t="str">
        <f t="shared" si="236"/>
        <v>US</v>
      </c>
      <c r="C3708" s="23" t="str">
        <f t="shared" si="237"/>
        <v>060</v>
      </c>
      <c r="D3708" s="23" t="str">
        <f t="shared" si="238"/>
        <v>0191</v>
      </c>
      <c r="E3708" s="23" t="str">
        <f t="shared" si="239"/>
        <v>R</v>
      </c>
      <c r="F3708" t="s">
        <v>7783</v>
      </c>
      <c r="G3708" t="s">
        <v>7784</v>
      </c>
      <c r="J37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09" spans="1:10">
      <c r="A3709" t="s">
        <v>2395</v>
      </c>
      <c r="B3709" s="23" t="str">
        <f t="shared" si="236"/>
        <v>US</v>
      </c>
      <c r="C3709" s="23" t="str">
        <f t="shared" si="237"/>
        <v>060</v>
      </c>
      <c r="D3709" s="23" t="str">
        <f t="shared" si="238"/>
        <v>0192</v>
      </c>
      <c r="E3709" s="23" t="str">
        <f t="shared" si="239"/>
        <v>R</v>
      </c>
      <c r="F3709" t="s">
        <v>7783</v>
      </c>
      <c r="G3709" t="s">
        <v>7784</v>
      </c>
      <c r="J37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0" spans="1:10">
      <c r="A3710" t="s">
        <v>2396</v>
      </c>
      <c r="B3710" s="23" t="str">
        <f t="shared" si="236"/>
        <v>US</v>
      </c>
      <c r="C3710" s="23" t="str">
        <f t="shared" si="237"/>
        <v>060</v>
      </c>
      <c r="D3710" s="23" t="str">
        <f t="shared" si="238"/>
        <v>0193</v>
      </c>
      <c r="E3710" s="23" t="str">
        <f t="shared" si="239"/>
        <v>R</v>
      </c>
      <c r="F3710" t="s">
        <v>7783</v>
      </c>
      <c r="G3710" t="s">
        <v>7784</v>
      </c>
      <c r="J37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1" spans="1:10">
      <c r="A3711" t="s">
        <v>2397</v>
      </c>
      <c r="B3711" s="23" t="str">
        <f t="shared" si="236"/>
        <v>US</v>
      </c>
      <c r="C3711" s="23" t="str">
        <f t="shared" si="237"/>
        <v>060</v>
      </c>
      <c r="D3711" s="23" t="str">
        <f t="shared" si="238"/>
        <v>0194</v>
      </c>
      <c r="E3711" s="23" t="str">
        <f t="shared" si="239"/>
        <v>R</v>
      </c>
      <c r="F3711" t="s">
        <v>7783</v>
      </c>
      <c r="G3711" t="s">
        <v>7784</v>
      </c>
      <c r="J37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2" spans="1:10">
      <c r="A3712" t="s">
        <v>2398</v>
      </c>
      <c r="B3712" s="23" t="str">
        <f t="shared" si="236"/>
        <v>US</v>
      </c>
      <c r="C3712" s="23" t="str">
        <f t="shared" si="237"/>
        <v>060</v>
      </c>
      <c r="D3712" s="23" t="str">
        <f t="shared" si="238"/>
        <v>0195</v>
      </c>
      <c r="E3712" s="23" t="str">
        <f t="shared" si="239"/>
        <v>R</v>
      </c>
      <c r="F3712" t="s">
        <v>7783</v>
      </c>
      <c r="G3712" t="s">
        <v>7784</v>
      </c>
      <c r="J37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3" spans="1:10">
      <c r="A3713" t="s">
        <v>2399</v>
      </c>
      <c r="B3713" s="23" t="str">
        <f t="shared" si="236"/>
        <v>US</v>
      </c>
      <c r="C3713" s="23" t="str">
        <f t="shared" si="237"/>
        <v>060</v>
      </c>
      <c r="D3713" s="23" t="str">
        <f t="shared" si="238"/>
        <v>0196</v>
      </c>
      <c r="E3713" s="23" t="str">
        <f t="shared" si="239"/>
        <v>R</v>
      </c>
      <c r="F3713" t="s">
        <v>7783</v>
      </c>
      <c r="G3713" t="s">
        <v>7784</v>
      </c>
      <c r="J37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4" spans="1:10">
      <c r="A3714" t="s">
        <v>2400</v>
      </c>
      <c r="B3714" s="23" t="str">
        <f t="shared" si="236"/>
        <v>US</v>
      </c>
      <c r="C3714" s="23" t="str">
        <f t="shared" si="237"/>
        <v>060</v>
      </c>
      <c r="D3714" s="23" t="str">
        <f t="shared" si="238"/>
        <v>0197</v>
      </c>
      <c r="E3714" s="23" t="str">
        <f t="shared" si="239"/>
        <v>R</v>
      </c>
      <c r="F3714" t="s">
        <v>7783</v>
      </c>
      <c r="G3714" t="s">
        <v>7784</v>
      </c>
      <c r="J37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5" spans="1:10">
      <c r="A3715" t="s">
        <v>2401</v>
      </c>
      <c r="B3715" s="23" t="str">
        <f t="shared" si="236"/>
        <v>US</v>
      </c>
      <c r="C3715" s="23" t="str">
        <f t="shared" si="237"/>
        <v>060</v>
      </c>
      <c r="D3715" s="23" t="str">
        <f t="shared" si="238"/>
        <v>0198</v>
      </c>
      <c r="E3715" s="23" t="str">
        <f t="shared" si="239"/>
        <v>R</v>
      </c>
      <c r="F3715" t="s">
        <v>7783</v>
      </c>
      <c r="G3715" t="s">
        <v>7784</v>
      </c>
      <c r="J37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6" spans="1:10">
      <c r="A3716" t="s">
        <v>2402</v>
      </c>
      <c r="B3716" s="23" t="str">
        <f t="shared" si="236"/>
        <v>US</v>
      </c>
      <c r="C3716" s="23" t="str">
        <f t="shared" si="237"/>
        <v>060</v>
      </c>
      <c r="D3716" s="23" t="str">
        <f t="shared" si="238"/>
        <v>0199</v>
      </c>
      <c r="E3716" s="23" t="str">
        <f t="shared" si="239"/>
        <v>R</v>
      </c>
      <c r="F3716" t="s">
        <v>7783</v>
      </c>
      <c r="G3716" t="s">
        <v>7784</v>
      </c>
      <c r="J37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7" spans="1:10">
      <c r="A3717" t="s">
        <v>2403</v>
      </c>
      <c r="B3717" s="23" t="str">
        <f t="shared" si="236"/>
        <v>US</v>
      </c>
      <c r="C3717" s="23" t="str">
        <f t="shared" si="237"/>
        <v>060</v>
      </c>
      <c r="D3717" s="23" t="str">
        <f t="shared" si="238"/>
        <v>0200</v>
      </c>
      <c r="E3717" s="23" t="str">
        <f t="shared" si="239"/>
        <v>R</v>
      </c>
      <c r="F3717" t="s">
        <v>7783</v>
      </c>
      <c r="G3717" t="s">
        <v>7784</v>
      </c>
      <c r="J37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18" spans="1:10">
      <c r="A3718" t="s">
        <v>2404</v>
      </c>
      <c r="B3718" s="23" t="str">
        <f t="shared" si="236"/>
        <v>US</v>
      </c>
      <c r="C3718" s="23" t="str">
        <f t="shared" si="237"/>
        <v>060</v>
      </c>
      <c r="D3718" s="23" t="str">
        <f t="shared" si="238"/>
        <v>0201</v>
      </c>
      <c r="E3718" s="23" t="str">
        <f t="shared" si="239"/>
        <v>R</v>
      </c>
      <c r="F3718" t="s">
        <v>7783</v>
      </c>
      <c r="G3718" t="s">
        <v>7784</v>
      </c>
      <c r="J37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719" spans="1:10">
      <c r="A3719" t="s">
        <v>2405</v>
      </c>
      <c r="B3719" s="23" t="str">
        <f t="shared" si="236"/>
        <v>US</v>
      </c>
      <c r="C3719" s="23" t="str">
        <f t="shared" si="237"/>
        <v>060</v>
      </c>
      <c r="D3719" s="23" t="str">
        <f t="shared" si="238"/>
        <v>0202</v>
      </c>
      <c r="E3719" s="23" t="str">
        <f t="shared" si="239"/>
        <v>R</v>
      </c>
      <c r="F3719" t="s">
        <v>7783</v>
      </c>
      <c r="G3719" t="s">
        <v>7784</v>
      </c>
      <c r="J371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20" spans="1:10">
      <c r="A3720" t="s">
        <v>2406</v>
      </c>
      <c r="B3720" s="23" t="str">
        <f t="shared" si="236"/>
        <v>US</v>
      </c>
      <c r="C3720" s="23" t="str">
        <f t="shared" si="237"/>
        <v>060</v>
      </c>
      <c r="D3720" s="23" t="str">
        <f t="shared" si="238"/>
        <v>0203</v>
      </c>
      <c r="E3720" s="23" t="str">
        <f t="shared" si="239"/>
        <v>R</v>
      </c>
      <c r="F3720" t="s">
        <v>7783</v>
      </c>
      <c r="G3720" t="s">
        <v>7784</v>
      </c>
      <c r="J372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21" spans="1:10">
      <c r="A3721" t="s">
        <v>2407</v>
      </c>
      <c r="B3721" s="23" t="str">
        <f t="shared" si="236"/>
        <v>US</v>
      </c>
      <c r="C3721" s="23" t="str">
        <f t="shared" si="237"/>
        <v>060</v>
      </c>
      <c r="D3721" s="23" t="str">
        <f t="shared" si="238"/>
        <v>0204</v>
      </c>
      <c r="E3721" s="23" t="str">
        <f t="shared" si="239"/>
        <v>R</v>
      </c>
      <c r="F3721" t="s">
        <v>7783</v>
      </c>
      <c r="G3721" t="s">
        <v>7784</v>
      </c>
      <c r="J37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OH2024_003</v>
      </c>
    </row>
    <row r="3722" spans="1:10">
      <c r="A3722" t="s">
        <v>2408</v>
      </c>
      <c r="B3722" s="23" t="str">
        <f t="shared" si="236"/>
        <v>US</v>
      </c>
      <c r="C3722" s="23" t="str">
        <f t="shared" si="237"/>
        <v>060</v>
      </c>
      <c r="D3722" s="23" t="str">
        <f t="shared" si="238"/>
        <v>0205</v>
      </c>
      <c r="E3722" s="23" t="str">
        <f t="shared" si="239"/>
        <v>R</v>
      </c>
      <c r="F3722" t="s">
        <v>7783</v>
      </c>
      <c r="G3722" t="s">
        <v>7784</v>
      </c>
      <c r="J37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23" spans="1:10">
      <c r="A3723" t="s">
        <v>2409</v>
      </c>
      <c r="B3723" s="23" t="str">
        <f t="shared" si="236"/>
        <v>US</v>
      </c>
      <c r="C3723" s="23" t="str">
        <f t="shared" si="237"/>
        <v>060</v>
      </c>
      <c r="D3723" s="23" t="str">
        <f t="shared" si="238"/>
        <v>0206</v>
      </c>
      <c r="E3723" s="23" t="str">
        <f t="shared" si="239"/>
        <v>R</v>
      </c>
      <c r="F3723" t="s">
        <v>7783</v>
      </c>
      <c r="G3723" t="s">
        <v>7784</v>
      </c>
      <c r="J37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24" spans="1:10">
      <c r="A3724" t="s">
        <v>2410</v>
      </c>
      <c r="B3724" s="23" t="str">
        <f t="shared" si="236"/>
        <v>US</v>
      </c>
      <c r="C3724" s="23" t="str">
        <f t="shared" si="237"/>
        <v>060</v>
      </c>
      <c r="D3724" s="23" t="str">
        <f t="shared" si="238"/>
        <v>0207</v>
      </c>
      <c r="E3724" s="23" t="str">
        <f t="shared" si="239"/>
        <v>R</v>
      </c>
      <c r="F3724" t="s">
        <v>7783</v>
      </c>
      <c r="G3724" t="s">
        <v>7784</v>
      </c>
      <c r="J37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25" spans="1:10">
      <c r="A3725" t="s">
        <v>2411</v>
      </c>
      <c r="B3725" s="23" t="str">
        <f t="shared" si="236"/>
        <v>US</v>
      </c>
      <c r="C3725" s="23" t="str">
        <f t="shared" si="237"/>
        <v>060</v>
      </c>
      <c r="D3725" s="23" t="str">
        <f t="shared" si="238"/>
        <v>0208</v>
      </c>
      <c r="E3725" s="23" t="str">
        <f t="shared" si="239"/>
        <v>R</v>
      </c>
      <c r="F3725" t="s">
        <v>7783</v>
      </c>
      <c r="G3725" t="s">
        <v>7784</v>
      </c>
      <c r="J37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26" spans="1:10">
      <c r="A3726" t="s">
        <v>2412</v>
      </c>
      <c r="B3726" s="23" t="str">
        <f t="shared" si="236"/>
        <v>US</v>
      </c>
      <c r="C3726" s="23" t="str">
        <f t="shared" si="237"/>
        <v>060</v>
      </c>
      <c r="D3726" s="23" t="str">
        <f t="shared" si="238"/>
        <v>0209</v>
      </c>
      <c r="E3726" s="23" t="str">
        <f t="shared" si="239"/>
        <v>R</v>
      </c>
      <c r="F3726" t="s">
        <v>7783</v>
      </c>
      <c r="G3726" t="s">
        <v>7784</v>
      </c>
      <c r="J372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27" spans="1:10">
      <c r="A3727" t="s">
        <v>2413</v>
      </c>
      <c r="B3727" s="23" t="str">
        <f t="shared" si="236"/>
        <v>US</v>
      </c>
      <c r="C3727" s="23" t="str">
        <f t="shared" si="237"/>
        <v>060</v>
      </c>
      <c r="D3727" s="23" t="str">
        <f t="shared" si="238"/>
        <v>0210</v>
      </c>
      <c r="E3727" s="23" t="str">
        <f t="shared" si="239"/>
        <v>R</v>
      </c>
      <c r="F3727" t="s">
        <v>7783</v>
      </c>
      <c r="G3727" t="s">
        <v>7784</v>
      </c>
      <c r="J372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28" spans="1:10">
      <c r="A3728" t="s">
        <v>2414</v>
      </c>
      <c r="B3728" s="23" t="str">
        <f t="shared" si="236"/>
        <v>US</v>
      </c>
      <c r="C3728" s="23" t="str">
        <f t="shared" si="237"/>
        <v>060</v>
      </c>
      <c r="D3728" s="23" t="str">
        <f t="shared" si="238"/>
        <v>0211</v>
      </c>
      <c r="E3728" s="23" t="str">
        <f t="shared" si="239"/>
        <v>R</v>
      </c>
      <c r="F3728" t="s">
        <v>7783</v>
      </c>
      <c r="G3728" t="s">
        <v>7784</v>
      </c>
      <c r="J372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29" spans="1:10">
      <c r="A3729" t="s">
        <v>2415</v>
      </c>
      <c r="B3729" s="23" t="str">
        <f t="shared" si="236"/>
        <v>US</v>
      </c>
      <c r="C3729" s="23" t="str">
        <f t="shared" si="237"/>
        <v>060</v>
      </c>
      <c r="D3729" s="23" t="str">
        <f t="shared" si="238"/>
        <v>0212</v>
      </c>
      <c r="E3729" s="23" t="str">
        <f t="shared" si="239"/>
        <v>R</v>
      </c>
      <c r="F3729" t="s">
        <v>7783</v>
      </c>
      <c r="G3729" t="s">
        <v>7784</v>
      </c>
      <c r="J372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0" spans="1:10">
      <c r="A3730" t="s">
        <v>2416</v>
      </c>
      <c r="B3730" s="23" t="str">
        <f t="shared" si="236"/>
        <v>US</v>
      </c>
      <c r="C3730" s="23" t="str">
        <f t="shared" si="237"/>
        <v>060</v>
      </c>
      <c r="D3730" s="23" t="str">
        <f t="shared" si="238"/>
        <v>0213</v>
      </c>
      <c r="E3730" s="23" t="str">
        <f t="shared" si="239"/>
        <v>R</v>
      </c>
      <c r="F3730" t="s">
        <v>7783</v>
      </c>
      <c r="G3730" t="s">
        <v>7784</v>
      </c>
      <c r="J373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31" spans="1:10">
      <c r="A3731" t="s">
        <v>2417</v>
      </c>
      <c r="B3731" s="23" t="str">
        <f t="shared" si="236"/>
        <v>US</v>
      </c>
      <c r="C3731" s="23" t="str">
        <f t="shared" si="237"/>
        <v>060</v>
      </c>
      <c r="D3731" s="23" t="str">
        <f t="shared" si="238"/>
        <v>0214</v>
      </c>
      <c r="E3731" s="23" t="str">
        <f t="shared" si="239"/>
        <v>R</v>
      </c>
      <c r="F3731" t="s">
        <v>7783</v>
      </c>
      <c r="G3731" t="s">
        <v>7784</v>
      </c>
      <c r="J373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2" spans="1:10">
      <c r="A3732" t="s">
        <v>2418</v>
      </c>
      <c r="B3732" s="23" t="str">
        <f t="shared" si="236"/>
        <v>US</v>
      </c>
      <c r="C3732" s="23" t="str">
        <f t="shared" si="237"/>
        <v>060</v>
      </c>
      <c r="D3732" s="23" t="str">
        <f t="shared" si="238"/>
        <v>0215</v>
      </c>
      <c r="E3732" s="23" t="str">
        <f t="shared" si="239"/>
        <v>R</v>
      </c>
      <c r="F3732" t="s">
        <v>7783</v>
      </c>
      <c r="G3732" t="s">
        <v>7784</v>
      </c>
      <c r="J373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3" spans="1:10">
      <c r="A3733" t="s">
        <v>2419</v>
      </c>
      <c r="B3733" s="23" t="str">
        <f t="shared" si="236"/>
        <v>US</v>
      </c>
      <c r="C3733" s="23" t="str">
        <f t="shared" si="237"/>
        <v>060</v>
      </c>
      <c r="D3733" s="23" t="str">
        <f t="shared" si="238"/>
        <v>0216</v>
      </c>
      <c r="E3733" s="23" t="str">
        <f t="shared" si="239"/>
        <v>R</v>
      </c>
      <c r="F3733" t="s">
        <v>7783</v>
      </c>
      <c r="G3733" t="s">
        <v>7784</v>
      </c>
      <c r="J373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4" spans="1:10">
      <c r="A3734" t="s">
        <v>2420</v>
      </c>
      <c r="B3734" s="23" t="str">
        <f t="shared" si="236"/>
        <v>US</v>
      </c>
      <c r="C3734" s="23" t="str">
        <f t="shared" si="237"/>
        <v>060</v>
      </c>
      <c r="D3734" s="23" t="str">
        <f t="shared" si="238"/>
        <v>0217</v>
      </c>
      <c r="E3734" s="23" t="str">
        <f t="shared" si="239"/>
        <v>R</v>
      </c>
      <c r="F3734" t="s">
        <v>7783</v>
      </c>
      <c r="G3734" t="s">
        <v>7784</v>
      </c>
      <c r="J373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5" spans="1:10">
      <c r="A3735" t="s">
        <v>2421</v>
      </c>
      <c r="B3735" s="23" t="str">
        <f t="shared" si="236"/>
        <v>US</v>
      </c>
      <c r="C3735" s="23" t="str">
        <f t="shared" si="237"/>
        <v>060</v>
      </c>
      <c r="D3735" s="23" t="str">
        <f t="shared" si="238"/>
        <v>0218</v>
      </c>
      <c r="E3735" s="23" t="str">
        <f t="shared" si="239"/>
        <v>R</v>
      </c>
      <c r="F3735" t="s">
        <v>7783</v>
      </c>
      <c r="G3735" t="s">
        <v>7784</v>
      </c>
      <c r="J373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6" spans="1:10">
      <c r="A3736" t="s">
        <v>2422</v>
      </c>
      <c r="B3736" s="23" t="str">
        <f t="shared" si="236"/>
        <v>US</v>
      </c>
      <c r="C3736" s="23" t="str">
        <f t="shared" si="237"/>
        <v>060</v>
      </c>
      <c r="D3736" s="23" t="str">
        <f t="shared" si="238"/>
        <v>0219</v>
      </c>
      <c r="E3736" s="23" t="str">
        <f t="shared" si="239"/>
        <v>R</v>
      </c>
      <c r="F3736" t="s">
        <v>7783</v>
      </c>
      <c r="G3736" t="s">
        <v>7784</v>
      </c>
      <c r="J373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7" spans="1:10">
      <c r="A3737" t="s">
        <v>2423</v>
      </c>
      <c r="B3737" s="23" t="str">
        <f t="shared" si="236"/>
        <v>US</v>
      </c>
      <c r="C3737" s="23" t="str">
        <f t="shared" si="237"/>
        <v>060</v>
      </c>
      <c r="D3737" s="23" t="str">
        <f t="shared" si="238"/>
        <v>0220</v>
      </c>
      <c r="E3737" s="23" t="str">
        <f t="shared" si="239"/>
        <v>R</v>
      </c>
      <c r="F3737" t="s">
        <v>7783</v>
      </c>
      <c r="G3737" t="s">
        <v>7784</v>
      </c>
      <c r="J373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8" spans="1:10">
      <c r="A3738" t="s">
        <v>2424</v>
      </c>
      <c r="B3738" s="23" t="str">
        <f t="shared" si="236"/>
        <v>US</v>
      </c>
      <c r="C3738" s="23" t="str">
        <f t="shared" si="237"/>
        <v>060</v>
      </c>
      <c r="D3738" s="23" t="str">
        <f t="shared" si="238"/>
        <v>0221</v>
      </c>
      <c r="E3738" s="23" t="str">
        <f t="shared" si="239"/>
        <v>R</v>
      </c>
      <c r="F3738" t="s">
        <v>7783</v>
      </c>
      <c r="G3738" t="s">
        <v>7784</v>
      </c>
      <c r="J373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39" spans="1:10">
      <c r="A3739" t="s">
        <v>2425</v>
      </c>
      <c r="B3739" s="23" t="str">
        <f t="shared" si="236"/>
        <v>US</v>
      </c>
      <c r="C3739" s="23" t="str">
        <f t="shared" si="237"/>
        <v>060</v>
      </c>
      <c r="D3739" s="23" t="str">
        <f t="shared" si="238"/>
        <v>0222</v>
      </c>
      <c r="E3739" s="23" t="str">
        <f t="shared" si="239"/>
        <v>R</v>
      </c>
      <c r="F3739" t="s">
        <v>7783</v>
      </c>
      <c r="G3739" t="s">
        <v>7784</v>
      </c>
      <c r="J373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40" spans="1:10" ht="16.5" customHeight="1">
      <c r="A3740" t="s">
        <v>2426</v>
      </c>
      <c r="B3740" s="23" t="str">
        <f t="shared" si="236"/>
        <v>US</v>
      </c>
      <c r="C3740" s="23" t="str">
        <f t="shared" si="237"/>
        <v>060</v>
      </c>
      <c r="D3740" s="23" t="str">
        <f t="shared" si="238"/>
        <v>0223</v>
      </c>
      <c r="E3740" s="23" t="str">
        <f t="shared" si="239"/>
        <v>R</v>
      </c>
      <c r="F3740" t="s">
        <v>7783</v>
      </c>
      <c r="G3740" t="s">
        <v>7784</v>
      </c>
      <c r="J374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41" spans="1:10">
      <c r="A3741" t="s">
        <v>2427</v>
      </c>
      <c r="B3741" s="23" t="str">
        <f t="shared" si="236"/>
        <v>US</v>
      </c>
      <c r="C3741" s="23" t="str">
        <f t="shared" si="237"/>
        <v>060</v>
      </c>
      <c r="D3741" s="23" t="str">
        <f t="shared" si="238"/>
        <v>0224</v>
      </c>
      <c r="E3741" s="23" t="str">
        <f t="shared" si="239"/>
        <v>R</v>
      </c>
      <c r="F3741" t="s">
        <v>7783</v>
      </c>
      <c r="G3741" t="s">
        <v>7784</v>
      </c>
      <c r="J374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OH2024_004</v>
      </c>
    </row>
    <row r="3742" spans="1:10">
      <c r="A3742" t="s">
        <v>2428</v>
      </c>
      <c r="B3742" s="23" t="str">
        <f t="shared" si="236"/>
        <v>US</v>
      </c>
      <c r="C3742" s="23" t="str">
        <f t="shared" si="237"/>
        <v>060</v>
      </c>
      <c r="D3742" s="23" t="str">
        <f t="shared" si="238"/>
        <v>0225</v>
      </c>
      <c r="E3742" s="23" t="str">
        <f t="shared" si="239"/>
        <v>R</v>
      </c>
      <c r="F3742" t="s">
        <v>7783</v>
      </c>
      <c r="G3742" t="s">
        <v>7784</v>
      </c>
      <c r="J374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43" spans="1:10">
      <c r="A3743" t="s">
        <v>2429</v>
      </c>
      <c r="B3743" s="23" t="str">
        <f t="shared" ref="B3743:B3806" si="240">LEFT(A3743,2)</f>
        <v>US</v>
      </c>
      <c r="C3743" s="23" t="str">
        <f t="shared" ref="C3743:C3806" si="241">MID(A3743,4,3)</f>
        <v>060</v>
      </c>
      <c r="D3743" s="23" t="str">
        <f t="shared" ref="D3743:D3806" si="242">MID(A3743,8,4)</f>
        <v>0226</v>
      </c>
      <c r="E3743" s="23" t="str">
        <f t="shared" ref="E3743:E3806" si="243">MID(A3743,13,1)</f>
        <v>R</v>
      </c>
      <c r="F3743" t="s">
        <v>7783</v>
      </c>
      <c r="G3743" t="s">
        <v>7784</v>
      </c>
      <c r="J374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44" spans="1:10">
      <c r="A3744" t="s">
        <v>2430</v>
      </c>
      <c r="B3744" s="23" t="str">
        <f t="shared" si="240"/>
        <v>US</v>
      </c>
      <c r="C3744" s="23" t="str">
        <f t="shared" si="241"/>
        <v>060</v>
      </c>
      <c r="D3744" s="23" t="str">
        <f t="shared" si="242"/>
        <v>0227</v>
      </c>
      <c r="E3744" s="23" t="str">
        <f t="shared" si="243"/>
        <v>R</v>
      </c>
      <c r="F3744" t="s">
        <v>7783</v>
      </c>
      <c r="G3744" t="s">
        <v>7784</v>
      </c>
      <c r="J374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45" spans="1:10">
      <c r="A3745" t="s">
        <v>2431</v>
      </c>
      <c r="B3745" s="23" t="str">
        <f t="shared" si="240"/>
        <v>US</v>
      </c>
      <c r="C3745" s="23" t="str">
        <f t="shared" si="241"/>
        <v>060</v>
      </c>
      <c r="D3745" s="23" t="str">
        <f t="shared" si="242"/>
        <v>0228</v>
      </c>
      <c r="E3745" s="23" t="str">
        <f t="shared" si="243"/>
        <v>R</v>
      </c>
      <c r="F3745" t="s">
        <v>7783</v>
      </c>
      <c r="G3745" t="s">
        <v>7784</v>
      </c>
      <c r="J374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46" spans="1:10">
      <c r="A3746" t="s">
        <v>2432</v>
      </c>
      <c r="B3746" s="23" t="str">
        <f t="shared" si="240"/>
        <v>US</v>
      </c>
      <c r="C3746" s="23" t="str">
        <f t="shared" si="241"/>
        <v>060</v>
      </c>
      <c r="D3746" s="23" t="str">
        <f t="shared" si="242"/>
        <v>0229</v>
      </c>
      <c r="E3746" s="23" t="str">
        <f t="shared" si="243"/>
        <v>R</v>
      </c>
      <c r="F3746" t="s">
        <v>7783</v>
      </c>
      <c r="G3746" t="s">
        <v>7784</v>
      </c>
      <c r="J374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47" spans="1:10">
      <c r="A3747" t="s">
        <v>2433</v>
      </c>
      <c r="B3747" s="23" t="str">
        <f t="shared" si="240"/>
        <v>US</v>
      </c>
      <c r="C3747" s="23" t="str">
        <f t="shared" si="241"/>
        <v>060</v>
      </c>
      <c r="D3747" s="23" t="str">
        <f t="shared" si="242"/>
        <v>0230</v>
      </c>
      <c r="E3747" s="23" t="str">
        <f t="shared" si="243"/>
        <v>R</v>
      </c>
      <c r="F3747" t="s">
        <v>7783</v>
      </c>
      <c r="G3747" t="s">
        <v>7784</v>
      </c>
      <c r="J374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48" spans="1:10">
      <c r="A3748" t="s">
        <v>2434</v>
      </c>
      <c r="B3748" s="23" t="str">
        <f t="shared" si="240"/>
        <v>US</v>
      </c>
      <c r="C3748" s="23" t="str">
        <f t="shared" si="241"/>
        <v>060</v>
      </c>
      <c r="D3748" s="23" t="str">
        <f t="shared" si="242"/>
        <v>0231</v>
      </c>
      <c r="E3748" s="23" t="str">
        <f t="shared" si="243"/>
        <v>R</v>
      </c>
      <c r="F3748" t="s">
        <v>7783</v>
      </c>
      <c r="G3748" t="s">
        <v>7784</v>
      </c>
      <c r="J374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49" spans="1:10">
      <c r="A3749" t="s">
        <v>2435</v>
      </c>
      <c r="B3749" s="23" t="str">
        <f t="shared" si="240"/>
        <v>US</v>
      </c>
      <c r="C3749" s="23" t="str">
        <f t="shared" si="241"/>
        <v>060</v>
      </c>
      <c r="D3749" s="23" t="str">
        <f t="shared" si="242"/>
        <v>0232</v>
      </c>
      <c r="E3749" s="23" t="str">
        <f t="shared" si="243"/>
        <v>R</v>
      </c>
      <c r="F3749" t="s">
        <v>7783</v>
      </c>
      <c r="G3749" t="s">
        <v>7784</v>
      </c>
      <c r="J374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0" spans="1:10">
      <c r="A3750" t="s">
        <v>2436</v>
      </c>
      <c r="B3750" s="23" t="str">
        <f t="shared" si="240"/>
        <v>US</v>
      </c>
      <c r="C3750" s="23" t="str">
        <f t="shared" si="241"/>
        <v>060</v>
      </c>
      <c r="D3750" s="23" t="str">
        <f t="shared" si="242"/>
        <v>0233</v>
      </c>
      <c r="E3750" s="23" t="str">
        <f t="shared" si="243"/>
        <v>R</v>
      </c>
      <c r="F3750" t="s">
        <v>7783</v>
      </c>
      <c r="G3750" t="s">
        <v>7784</v>
      </c>
      <c r="J375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1" spans="1:10">
      <c r="A3751" t="s">
        <v>2437</v>
      </c>
      <c r="B3751" s="23" t="str">
        <f t="shared" si="240"/>
        <v>US</v>
      </c>
      <c r="C3751" s="23" t="str">
        <f t="shared" si="241"/>
        <v>060</v>
      </c>
      <c r="D3751" s="23" t="str">
        <f t="shared" si="242"/>
        <v>0234</v>
      </c>
      <c r="E3751" s="23" t="str">
        <f t="shared" si="243"/>
        <v>R</v>
      </c>
      <c r="F3751" t="s">
        <v>7783</v>
      </c>
      <c r="G3751" t="s">
        <v>7784</v>
      </c>
      <c r="J375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752" spans="1:10">
      <c r="A3752" t="s">
        <v>2438</v>
      </c>
      <c r="B3752" s="23" t="str">
        <f t="shared" si="240"/>
        <v>US</v>
      </c>
      <c r="C3752" s="23" t="str">
        <f t="shared" si="241"/>
        <v>060</v>
      </c>
      <c r="D3752" s="23" t="str">
        <f t="shared" si="242"/>
        <v>0235</v>
      </c>
      <c r="E3752" s="23" t="str">
        <f t="shared" si="243"/>
        <v>R</v>
      </c>
      <c r="F3752" t="s">
        <v>7783</v>
      </c>
      <c r="G3752" t="s">
        <v>7784</v>
      </c>
      <c r="J375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3" spans="1:10">
      <c r="A3753" t="s">
        <v>2439</v>
      </c>
      <c r="B3753" s="23" t="str">
        <f t="shared" si="240"/>
        <v>US</v>
      </c>
      <c r="C3753" s="23" t="str">
        <f t="shared" si="241"/>
        <v>060</v>
      </c>
      <c r="D3753" s="23" t="str">
        <f t="shared" si="242"/>
        <v>0236</v>
      </c>
      <c r="E3753" s="23" t="str">
        <f t="shared" si="243"/>
        <v>R</v>
      </c>
      <c r="F3753" t="s">
        <v>7783</v>
      </c>
      <c r="G3753" t="s">
        <v>7784</v>
      </c>
      <c r="J375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4" spans="1:10">
      <c r="A3754" t="s">
        <v>2440</v>
      </c>
      <c r="B3754" s="23" t="str">
        <f t="shared" si="240"/>
        <v>US</v>
      </c>
      <c r="C3754" s="23" t="str">
        <f t="shared" si="241"/>
        <v>060</v>
      </c>
      <c r="D3754" s="23" t="str">
        <f t="shared" si="242"/>
        <v>0237</v>
      </c>
      <c r="E3754" s="23" t="str">
        <f t="shared" si="243"/>
        <v>R</v>
      </c>
      <c r="F3754" t="s">
        <v>7783</v>
      </c>
      <c r="G3754" t="s">
        <v>7784</v>
      </c>
      <c r="J375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5" spans="1:10">
      <c r="A3755" t="s">
        <v>2441</v>
      </c>
      <c r="B3755" s="23" t="str">
        <f t="shared" si="240"/>
        <v>US</v>
      </c>
      <c r="C3755" s="23" t="str">
        <f t="shared" si="241"/>
        <v>060</v>
      </c>
      <c r="D3755" s="23" t="str">
        <f t="shared" si="242"/>
        <v>0238</v>
      </c>
      <c r="E3755" s="23" t="str">
        <f t="shared" si="243"/>
        <v>R</v>
      </c>
      <c r="F3755" t="s">
        <v>7783</v>
      </c>
      <c r="G3755" t="s">
        <v>7784</v>
      </c>
      <c r="J375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6" spans="1:10">
      <c r="A3756" t="s">
        <v>2442</v>
      </c>
      <c r="B3756" s="23" t="str">
        <f t="shared" si="240"/>
        <v>US</v>
      </c>
      <c r="C3756" s="23" t="str">
        <f t="shared" si="241"/>
        <v>060</v>
      </c>
      <c r="D3756" s="23" t="str">
        <f t="shared" si="242"/>
        <v>0239</v>
      </c>
      <c r="E3756" s="23" t="str">
        <f t="shared" si="243"/>
        <v>R</v>
      </c>
      <c r="F3756" t="s">
        <v>7783</v>
      </c>
      <c r="G3756" t="s">
        <v>7784</v>
      </c>
      <c r="J375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OH2023_034</v>
      </c>
    </row>
    <row r="3757" spans="1:10">
      <c r="A3757" t="s">
        <v>2443</v>
      </c>
      <c r="B3757" s="23" t="str">
        <f t="shared" si="240"/>
        <v>US</v>
      </c>
      <c r="C3757" s="23" t="str">
        <f t="shared" si="241"/>
        <v>060</v>
      </c>
      <c r="D3757" s="23" t="str">
        <f t="shared" si="242"/>
        <v>0240</v>
      </c>
      <c r="E3757" s="23" t="str">
        <f t="shared" si="243"/>
        <v>R</v>
      </c>
      <c r="F3757" t="s">
        <v>7783</v>
      </c>
      <c r="G3757" t="s">
        <v>7784</v>
      </c>
      <c r="J375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8" spans="1:10">
      <c r="A3758" t="s">
        <v>2444</v>
      </c>
      <c r="B3758" s="23" t="str">
        <f t="shared" si="240"/>
        <v>US</v>
      </c>
      <c r="C3758" s="23" t="str">
        <f t="shared" si="241"/>
        <v>060</v>
      </c>
      <c r="D3758" s="23" t="str">
        <f t="shared" si="242"/>
        <v>0241</v>
      </c>
      <c r="E3758" s="23" t="str">
        <f t="shared" si="243"/>
        <v>R</v>
      </c>
      <c r="F3758" t="s">
        <v>7783</v>
      </c>
      <c r="G3758" t="s">
        <v>7784</v>
      </c>
      <c r="J375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59" spans="1:10">
      <c r="A3759" t="s">
        <v>2445</v>
      </c>
      <c r="B3759" s="23" t="str">
        <f t="shared" si="240"/>
        <v>US</v>
      </c>
      <c r="C3759" s="23" t="str">
        <f t="shared" si="241"/>
        <v>060</v>
      </c>
      <c r="D3759" s="23" t="str">
        <f t="shared" si="242"/>
        <v>0242</v>
      </c>
      <c r="E3759" s="23" t="str">
        <f t="shared" si="243"/>
        <v>R</v>
      </c>
      <c r="F3759" t="s">
        <v>7783</v>
      </c>
      <c r="G3759" t="s">
        <v>7784</v>
      </c>
      <c r="J375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760" spans="1:10">
      <c r="A3760" t="s">
        <v>2446</v>
      </c>
      <c r="B3760" s="23" t="str">
        <f t="shared" si="240"/>
        <v>US</v>
      </c>
      <c r="C3760" s="23" t="str">
        <f t="shared" si="241"/>
        <v>060</v>
      </c>
      <c r="D3760" s="23" t="str">
        <f t="shared" si="242"/>
        <v>0243</v>
      </c>
      <c r="E3760" s="23" t="str">
        <f t="shared" si="243"/>
        <v>R</v>
      </c>
      <c r="F3760" t="s">
        <v>7783</v>
      </c>
      <c r="G3760" t="s">
        <v>7784</v>
      </c>
      <c r="J376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761" spans="1:10">
      <c r="A3761" t="s">
        <v>2447</v>
      </c>
      <c r="B3761" s="23" t="str">
        <f t="shared" si="240"/>
        <v>US</v>
      </c>
      <c r="C3761" s="23" t="str">
        <f t="shared" si="241"/>
        <v>060</v>
      </c>
      <c r="D3761" s="23" t="str">
        <f t="shared" si="242"/>
        <v>0244</v>
      </c>
      <c r="E3761" s="23" t="str">
        <f t="shared" si="243"/>
        <v>R</v>
      </c>
      <c r="F3761" t="s">
        <v>7783</v>
      </c>
      <c r="G3761" t="s">
        <v>7784</v>
      </c>
      <c r="J376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OH2024_005</v>
      </c>
    </row>
    <row r="3762" spans="1:10">
      <c r="A3762" t="s">
        <v>2448</v>
      </c>
      <c r="B3762" s="23" t="str">
        <f t="shared" si="240"/>
        <v>US</v>
      </c>
      <c r="C3762" s="23" t="str">
        <f t="shared" si="241"/>
        <v>060</v>
      </c>
      <c r="D3762" s="23" t="str">
        <f t="shared" si="242"/>
        <v>0245</v>
      </c>
      <c r="E3762" s="23" t="str">
        <f t="shared" si="243"/>
        <v>R</v>
      </c>
      <c r="F3762" t="s">
        <v>7783</v>
      </c>
      <c r="G3762" t="s">
        <v>7784</v>
      </c>
      <c r="J376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763" spans="1:10">
      <c r="A3763" t="s">
        <v>2449</v>
      </c>
      <c r="B3763" s="23" t="str">
        <f t="shared" si="240"/>
        <v>US</v>
      </c>
      <c r="C3763" s="23" t="str">
        <f t="shared" si="241"/>
        <v>060</v>
      </c>
      <c r="D3763" s="23" t="str">
        <f t="shared" si="242"/>
        <v>0246</v>
      </c>
      <c r="E3763" s="23" t="str">
        <f t="shared" si="243"/>
        <v>R</v>
      </c>
      <c r="F3763" t="s">
        <v>7783</v>
      </c>
      <c r="G3763" t="s">
        <v>7784</v>
      </c>
      <c r="J376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764" spans="1:10">
      <c r="A3764" t="s">
        <v>2450</v>
      </c>
      <c r="B3764" s="23" t="str">
        <f t="shared" si="240"/>
        <v>US</v>
      </c>
      <c r="C3764" s="23" t="str">
        <f t="shared" si="241"/>
        <v>060</v>
      </c>
      <c r="D3764" s="23" t="str">
        <f t="shared" si="242"/>
        <v>0247</v>
      </c>
      <c r="E3764" s="23" t="str">
        <f t="shared" si="243"/>
        <v>R</v>
      </c>
      <c r="F3764" t="s">
        <v>7783</v>
      </c>
      <c r="G3764" t="s">
        <v>7784</v>
      </c>
      <c r="J376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OH2024_006</v>
      </c>
    </row>
    <row r="3765" spans="1:10">
      <c r="A3765" t="s">
        <v>2451</v>
      </c>
      <c r="B3765" s="23" t="str">
        <f t="shared" si="240"/>
        <v>US</v>
      </c>
      <c r="C3765" s="23" t="str">
        <f t="shared" si="241"/>
        <v>060</v>
      </c>
      <c r="D3765" s="23" t="str">
        <f t="shared" si="242"/>
        <v>0249</v>
      </c>
      <c r="E3765" s="23" t="str">
        <f t="shared" si="243"/>
        <v>R</v>
      </c>
      <c r="F3765" t="s">
        <v>7783</v>
      </c>
      <c r="G3765" t="s">
        <v>7784</v>
      </c>
      <c r="J376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OH2023_042</v>
      </c>
    </row>
    <row r="3766" spans="1:10">
      <c r="A3766" t="s">
        <v>2452</v>
      </c>
      <c r="B3766" s="23" t="str">
        <f t="shared" si="240"/>
        <v>US</v>
      </c>
      <c r="C3766" s="23" t="str">
        <f t="shared" si="241"/>
        <v>060</v>
      </c>
      <c r="D3766" s="23" t="str">
        <f t="shared" si="242"/>
        <v>0250</v>
      </c>
      <c r="E3766" s="23" t="str">
        <f t="shared" si="243"/>
        <v>R</v>
      </c>
      <c r="F3766" t="s">
        <v>7783</v>
      </c>
      <c r="G3766" t="s">
        <v>7784</v>
      </c>
      <c r="J376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67" spans="1:10">
      <c r="A3767" t="s">
        <v>2453</v>
      </c>
      <c r="B3767" s="23" t="str">
        <f t="shared" si="240"/>
        <v>US</v>
      </c>
      <c r="C3767" s="23" t="str">
        <f t="shared" si="241"/>
        <v>060</v>
      </c>
      <c r="D3767" s="23" t="str">
        <f t="shared" si="242"/>
        <v>0251</v>
      </c>
      <c r="E3767" s="23" t="str">
        <f t="shared" si="243"/>
        <v>R</v>
      </c>
      <c r="F3767" t="s">
        <v>7783</v>
      </c>
      <c r="G3767" t="s">
        <v>7784</v>
      </c>
      <c r="J376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68" spans="1:10">
      <c r="A3768" t="s">
        <v>2454</v>
      </c>
      <c r="B3768" s="23" t="str">
        <f t="shared" si="240"/>
        <v>US</v>
      </c>
      <c r="C3768" s="23" t="str">
        <f t="shared" si="241"/>
        <v>060</v>
      </c>
      <c r="D3768" s="23" t="str">
        <f t="shared" si="242"/>
        <v>0252</v>
      </c>
      <c r="E3768" s="23" t="str">
        <f t="shared" si="243"/>
        <v>R</v>
      </c>
      <c r="F3768" t="s">
        <v>7783</v>
      </c>
      <c r="G3768" t="s">
        <v>7784</v>
      </c>
      <c r="J376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69" spans="1:10">
      <c r="A3769" t="s">
        <v>2455</v>
      </c>
      <c r="B3769" s="23" t="str">
        <f t="shared" si="240"/>
        <v>US</v>
      </c>
      <c r="C3769" s="23" t="str">
        <f t="shared" si="241"/>
        <v>060</v>
      </c>
      <c r="D3769" s="23" t="str">
        <f t="shared" si="242"/>
        <v>0253</v>
      </c>
      <c r="E3769" s="23" t="str">
        <f t="shared" si="243"/>
        <v>R</v>
      </c>
      <c r="F3769" t="s">
        <v>7783</v>
      </c>
      <c r="G3769" t="s">
        <v>7784</v>
      </c>
      <c r="J376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0" spans="1:10">
      <c r="A3770" t="s">
        <v>2456</v>
      </c>
      <c r="B3770" s="23" t="str">
        <f t="shared" si="240"/>
        <v>US</v>
      </c>
      <c r="C3770" s="23" t="str">
        <f t="shared" si="241"/>
        <v>060</v>
      </c>
      <c r="D3770" s="23" t="str">
        <f t="shared" si="242"/>
        <v>0254</v>
      </c>
      <c r="E3770" s="23" t="str">
        <f t="shared" si="243"/>
        <v>R</v>
      </c>
      <c r="F3770" t="s">
        <v>7783</v>
      </c>
      <c r="G3770" t="s">
        <v>7784</v>
      </c>
      <c r="J377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1" spans="1:10">
      <c r="A3771" t="s">
        <v>2457</v>
      </c>
      <c r="B3771" s="23" t="str">
        <f t="shared" si="240"/>
        <v>US</v>
      </c>
      <c r="C3771" s="23" t="str">
        <f t="shared" si="241"/>
        <v>060</v>
      </c>
      <c r="D3771" s="23" t="str">
        <f t="shared" si="242"/>
        <v>0255</v>
      </c>
      <c r="E3771" s="23" t="str">
        <f t="shared" si="243"/>
        <v>R</v>
      </c>
      <c r="F3771" t="s">
        <v>7783</v>
      </c>
      <c r="G3771" t="s">
        <v>7784</v>
      </c>
      <c r="J377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2" spans="1:10">
      <c r="A3772" t="s">
        <v>2458</v>
      </c>
      <c r="B3772" s="23" t="str">
        <f t="shared" si="240"/>
        <v>US</v>
      </c>
      <c r="C3772" s="23" t="str">
        <f t="shared" si="241"/>
        <v>060</v>
      </c>
      <c r="D3772" s="23" t="str">
        <f t="shared" si="242"/>
        <v>0256</v>
      </c>
      <c r="E3772" s="23" t="str">
        <f t="shared" si="243"/>
        <v>R</v>
      </c>
      <c r="F3772" t="s">
        <v>7783</v>
      </c>
      <c r="G3772" t="s">
        <v>7784</v>
      </c>
      <c r="J377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3" spans="1:10">
      <c r="A3773" t="s">
        <v>2459</v>
      </c>
      <c r="B3773" s="23" t="str">
        <f t="shared" si="240"/>
        <v>US</v>
      </c>
      <c r="C3773" s="23" t="str">
        <f t="shared" si="241"/>
        <v>060</v>
      </c>
      <c r="D3773" s="23" t="str">
        <f t="shared" si="242"/>
        <v>0257</v>
      </c>
      <c r="E3773" s="23" t="str">
        <f t="shared" si="243"/>
        <v>R</v>
      </c>
      <c r="F3773" t="s">
        <v>7783</v>
      </c>
      <c r="G3773" t="s">
        <v>7784</v>
      </c>
      <c r="J377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4" spans="1:10">
      <c r="A3774" t="s">
        <v>2460</v>
      </c>
      <c r="B3774" s="23" t="str">
        <f t="shared" si="240"/>
        <v>US</v>
      </c>
      <c r="C3774" s="23" t="str">
        <f t="shared" si="241"/>
        <v>060</v>
      </c>
      <c r="D3774" s="23" t="str">
        <f t="shared" si="242"/>
        <v>0258</v>
      </c>
      <c r="E3774" s="23" t="str">
        <f t="shared" si="243"/>
        <v>R</v>
      </c>
      <c r="F3774" t="s">
        <v>7783</v>
      </c>
      <c r="G3774" t="s">
        <v>7784</v>
      </c>
      <c r="J377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5" spans="1:10">
      <c r="A3775" t="s">
        <v>2461</v>
      </c>
      <c r="B3775" s="23" t="str">
        <f t="shared" si="240"/>
        <v>US</v>
      </c>
      <c r="C3775" s="23" t="str">
        <f t="shared" si="241"/>
        <v>060</v>
      </c>
      <c r="D3775" s="23" t="str">
        <f t="shared" si="242"/>
        <v>0259</v>
      </c>
      <c r="E3775" s="23" t="str">
        <f t="shared" si="243"/>
        <v>R</v>
      </c>
      <c r="F3775" t="s">
        <v>7783</v>
      </c>
      <c r="G3775" t="s">
        <v>7784</v>
      </c>
      <c r="J377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6" spans="1:10">
      <c r="A3776" t="s">
        <v>2462</v>
      </c>
      <c r="B3776" s="23" t="str">
        <f t="shared" si="240"/>
        <v>US</v>
      </c>
      <c r="C3776" s="23" t="str">
        <f t="shared" si="241"/>
        <v>060</v>
      </c>
      <c r="D3776" s="23" t="str">
        <f t="shared" si="242"/>
        <v>0260</v>
      </c>
      <c r="E3776" s="23" t="str">
        <f t="shared" si="243"/>
        <v>R</v>
      </c>
      <c r="F3776" t="s">
        <v>7783</v>
      </c>
      <c r="G3776" t="s">
        <v>7784</v>
      </c>
      <c r="J377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7" spans="1:10">
      <c r="A3777" t="s">
        <v>2463</v>
      </c>
      <c r="B3777" s="23" t="str">
        <f t="shared" si="240"/>
        <v>US</v>
      </c>
      <c r="C3777" s="23" t="str">
        <f t="shared" si="241"/>
        <v>060</v>
      </c>
      <c r="D3777" s="23" t="str">
        <f t="shared" si="242"/>
        <v>0261</v>
      </c>
      <c r="E3777" s="23" t="str">
        <f t="shared" si="243"/>
        <v>R</v>
      </c>
      <c r="F3777" t="s">
        <v>7783</v>
      </c>
      <c r="G3777" t="s">
        <v>7784</v>
      </c>
      <c r="J377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8" spans="1:10">
      <c r="A3778" t="s">
        <v>2464</v>
      </c>
      <c r="B3778" s="23" t="str">
        <f t="shared" si="240"/>
        <v>US</v>
      </c>
      <c r="C3778" s="23" t="str">
        <f t="shared" si="241"/>
        <v>060</v>
      </c>
      <c r="D3778" s="23" t="str">
        <f t="shared" si="242"/>
        <v>0262</v>
      </c>
      <c r="E3778" s="23" t="str">
        <f t="shared" si="243"/>
        <v>R</v>
      </c>
      <c r="F3778" t="s">
        <v>7783</v>
      </c>
      <c r="G3778" t="s">
        <v>7784</v>
      </c>
      <c r="J377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79" spans="1:10">
      <c r="A3779" t="s">
        <v>2465</v>
      </c>
      <c r="B3779" s="23" t="str">
        <f t="shared" si="240"/>
        <v>US</v>
      </c>
      <c r="C3779" s="23" t="str">
        <f t="shared" si="241"/>
        <v>060</v>
      </c>
      <c r="D3779" s="23" t="str">
        <f t="shared" si="242"/>
        <v>0263</v>
      </c>
      <c r="E3779" s="23" t="str">
        <f t="shared" si="243"/>
        <v>R</v>
      </c>
      <c r="F3779" t="s">
        <v>7783</v>
      </c>
      <c r="G3779" t="s">
        <v>7784</v>
      </c>
      <c r="J377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80" spans="1:10">
      <c r="A3780" t="s">
        <v>2466</v>
      </c>
      <c r="B3780" s="23" t="str">
        <f t="shared" si="240"/>
        <v>US</v>
      </c>
      <c r="C3780" s="23" t="str">
        <f t="shared" si="241"/>
        <v>060</v>
      </c>
      <c r="D3780" s="23" t="str">
        <f t="shared" si="242"/>
        <v>0264</v>
      </c>
      <c r="E3780" s="23" t="str">
        <f t="shared" si="243"/>
        <v>R</v>
      </c>
      <c r="F3780" t="s">
        <v>7783</v>
      </c>
      <c r="G3780" t="s">
        <v>7784</v>
      </c>
      <c r="J378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81" spans="1:10">
      <c r="A3781" t="s">
        <v>2467</v>
      </c>
      <c r="B3781" s="23" t="str">
        <f t="shared" si="240"/>
        <v>US</v>
      </c>
      <c r="C3781" s="23" t="str">
        <f t="shared" si="241"/>
        <v>060</v>
      </c>
      <c r="D3781" s="23" t="str">
        <f t="shared" si="242"/>
        <v>0265</v>
      </c>
      <c r="E3781" s="23" t="str">
        <f t="shared" si="243"/>
        <v>R</v>
      </c>
      <c r="F3781" t="s">
        <v>7783</v>
      </c>
      <c r="G3781" t="s">
        <v>7784</v>
      </c>
      <c r="J378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82" spans="1:10">
      <c r="A3782" t="s">
        <v>2468</v>
      </c>
      <c r="B3782" s="23" t="str">
        <f t="shared" si="240"/>
        <v>US</v>
      </c>
      <c r="C3782" s="23" t="str">
        <f t="shared" si="241"/>
        <v>060</v>
      </c>
      <c r="D3782" s="23" t="str">
        <f t="shared" si="242"/>
        <v>0266</v>
      </c>
      <c r="E3782" s="23" t="str">
        <f t="shared" si="243"/>
        <v>R</v>
      </c>
      <c r="F3782" t="s">
        <v>7783</v>
      </c>
      <c r="G3782" t="s">
        <v>7784</v>
      </c>
      <c r="J378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783" spans="1:10">
      <c r="A3783" t="s">
        <v>2469</v>
      </c>
      <c r="B3783" s="23" t="str">
        <f t="shared" si="240"/>
        <v>US</v>
      </c>
      <c r="C3783" s="23" t="str">
        <f t="shared" si="241"/>
        <v>060</v>
      </c>
      <c r="D3783" s="23" t="str">
        <f t="shared" si="242"/>
        <v>0267</v>
      </c>
      <c r="E3783" s="23" t="str">
        <f t="shared" si="243"/>
        <v>R</v>
      </c>
      <c r="F3783" t="s">
        <v>7783</v>
      </c>
      <c r="G3783" t="s">
        <v>7784</v>
      </c>
      <c r="J378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84" spans="1:10">
      <c r="A3784" t="s">
        <v>2470</v>
      </c>
      <c r="B3784" s="23" t="str">
        <f t="shared" si="240"/>
        <v>US</v>
      </c>
      <c r="C3784" s="23" t="str">
        <f t="shared" si="241"/>
        <v>060</v>
      </c>
      <c r="D3784" s="23" t="str">
        <f t="shared" si="242"/>
        <v>0268</v>
      </c>
      <c r="E3784" s="23" t="str">
        <f t="shared" si="243"/>
        <v>R</v>
      </c>
      <c r="F3784" t="s">
        <v>7783</v>
      </c>
      <c r="G3784" t="s">
        <v>7784</v>
      </c>
      <c r="J3784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85" spans="1:10">
      <c r="A3785" t="s">
        <v>2471</v>
      </c>
      <c r="B3785" s="23" t="str">
        <f t="shared" si="240"/>
        <v>US</v>
      </c>
      <c r="C3785" s="23" t="str">
        <f t="shared" si="241"/>
        <v>060</v>
      </c>
      <c r="D3785" s="23" t="str">
        <f t="shared" si="242"/>
        <v>0269</v>
      </c>
      <c r="E3785" s="23" t="str">
        <f t="shared" si="243"/>
        <v>R</v>
      </c>
      <c r="F3785" t="s">
        <v>7783</v>
      </c>
      <c r="G3785" t="s">
        <v>7784</v>
      </c>
      <c r="J378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86" spans="1:10">
      <c r="A3786" t="s">
        <v>2472</v>
      </c>
      <c r="B3786" s="23" t="str">
        <f t="shared" si="240"/>
        <v>US</v>
      </c>
      <c r="C3786" s="23" t="str">
        <f t="shared" si="241"/>
        <v>060</v>
      </c>
      <c r="D3786" s="23" t="str">
        <f t="shared" si="242"/>
        <v>0270</v>
      </c>
      <c r="E3786" s="23" t="str">
        <f t="shared" si="243"/>
        <v>R</v>
      </c>
      <c r="F3786" t="s">
        <v>7783</v>
      </c>
      <c r="G3786" t="s">
        <v>7784</v>
      </c>
      <c r="J378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87" spans="1:10">
      <c r="A3787" t="s">
        <v>2473</v>
      </c>
      <c r="B3787" s="23" t="str">
        <f t="shared" si="240"/>
        <v>US</v>
      </c>
      <c r="C3787" s="23" t="str">
        <f t="shared" si="241"/>
        <v>060</v>
      </c>
      <c r="D3787" s="23" t="str">
        <f t="shared" si="242"/>
        <v>0271</v>
      </c>
      <c r="E3787" s="23" t="str">
        <f t="shared" si="243"/>
        <v>R</v>
      </c>
      <c r="F3787" t="s">
        <v>7783</v>
      </c>
      <c r="G3787" t="s">
        <v>7784</v>
      </c>
      <c r="J378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788" spans="1:10">
      <c r="A3788" t="s">
        <v>2474</v>
      </c>
      <c r="B3788" s="23" t="str">
        <f t="shared" si="240"/>
        <v>US</v>
      </c>
      <c r="C3788" s="23" t="str">
        <f t="shared" si="241"/>
        <v>060</v>
      </c>
      <c r="D3788" s="23" t="str">
        <f t="shared" si="242"/>
        <v>0272</v>
      </c>
      <c r="E3788" s="23" t="str">
        <f t="shared" si="243"/>
        <v>R</v>
      </c>
      <c r="F3788" t="s">
        <v>7783</v>
      </c>
      <c r="G3788" t="s">
        <v>7784</v>
      </c>
      <c r="J3788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89" spans="1:10">
      <c r="A3789" t="s">
        <v>2475</v>
      </c>
      <c r="B3789" s="23" t="str">
        <f t="shared" si="240"/>
        <v>US</v>
      </c>
      <c r="C3789" s="23" t="str">
        <f t="shared" si="241"/>
        <v>060</v>
      </c>
      <c r="D3789" s="23" t="str">
        <f t="shared" si="242"/>
        <v>0273</v>
      </c>
      <c r="E3789" s="23" t="str">
        <f t="shared" si="243"/>
        <v>R</v>
      </c>
      <c r="F3789" t="s">
        <v>7783</v>
      </c>
      <c r="G3789" t="s">
        <v>7784</v>
      </c>
      <c r="J378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0" spans="1:10">
      <c r="A3790" t="s">
        <v>2476</v>
      </c>
      <c r="B3790" s="23" t="str">
        <f t="shared" si="240"/>
        <v>US</v>
      </c>
      <c r="C3790" s="23" t="str">
        <f t="shared" si="241"/>
        <v>060</v>
      </c>
      <c r="D3790" s="23" t="str">
        <f t="shared" si="242"/>
        <v>0274</v>
      </c>
      <c r="E3790" s="23" t="str">
        <f t="shared" si="243"/>
        <v>R</v>
      </c>
      <c r="F3790" t="s">
        <v>7783</v>
      </c>
      <c r="G3790" t="s">
        <v>7784</v>
      </c>
      <c r="J379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91" spans="1:10">
      <c r="A3791" t="s">
        <v>2477</v>
      </c>
      <c r="B3791" s="23" t="str">
        <f t="shared" si="240"/>
        <v>US</v>
      </c>
      <c r="C3791" s="23" t="str">
        <f t="shared" si="241"/>
        <v>060</v>
      </c>
      <c r="D3791" s="23" t="str">
        <f t="shared" si="242"/>
        <v>0275</v>
      </c>
      <c r="E3791" s="23" t="str">
        <f t="shared" si="243"/>
        <v>R</v>
      </c>
      <c r="F3791" t="s">
        <v>7783</v>
      </c>
      <c r="G3791" t="s">
        <v>7784</v>
      </c>
      <c r="J379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2" spans="1:10">
      <c r="A3792" t="s">
        <v>2478</v>
      </c>
      <c r="B3792" s="23" t="str">
        <f t="shared" si="240"/>
        <v>US</v>
      </c>
      <c r="C3792" s="23" t="str">
        <f t="shared" si="241"/>
        <v>060</v>
      </c>
      <c r="D3792" s="23" t="str">
        <f t="shared" si="242"/>
        <v>0276</v>
      </c>
      <c r="E3792" s="23" t="str">
        <f t="shared" si="243"/>
        <v>R</v>
      </c>
      <c r="F3792" t="s">
        <v>7783</v>
      </c>
      <c r="G3792" t="s">
        <v>7784</v>
      </c>
      <c r="J379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3" spans="1:10">
      <c r="A3793" t="s">
        <v>2479</v>
      </c>
      <c r="B3793" s="23" t="str">
        <f t="shared" si="240"/>
        <v>US</v>
      </c>
      <c r="C3793" s="23" t="str">
        <f t="shared" si="241"/>
        <v>060</v>
      </c>
      <c r="D3793" s="23" t="str">
        <f t="shared" si="242"/>
        <v>0277</v>
      </c>
      <c r="E3793" s="23" t="str">
        <f t="shared" si="243"/>
        <v>R</v>
      </c>
      <c r="F3793" t="s">
        <v>7783</v>
      </c>
      <c r="G3793" t="s">
        <v>7784</v>
      </c>
      <c r="J379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4" spans="1:10">
      <c r="A3794" t="s">
        <v>2480</v>
      </c>
      <c r="B3794" s="23" t="str">
        <f t="shared" si="240"/>
        <v>US</v>
      </c>
      <c r="C3794" s="23" t="str">
        <f t="shared" si="241"/>
        <v>060</v>
      </c>
      <c r="D3794" s="23" t="str">
        <f t="shared" si="242"/>
        <v>0278</v>
      </c>
      <c r="E3794" s="23" t="str">
        <f t="shared" si="243"/>
        <v>R</v>
      </c>
      <c r="F3794" t="s">
        <v>7783</v>
      </c>
      <c r="G3794" t="s">
        <v>7784</v>
      </c>
      <c r="J379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5" spans="1:10">
      <c r="A3795" t="s">
        <v>2481</v>
      </c>
      <c r="B3795" s="23" t="str">
        <f t="shared" si="240"/>
        <v>US</v>
      </c>
      <c r="C3795" s="23" t="str">
        <f t="shared" si="241"/>
        <v>060</v>
      </c>
      <c r="D3795" s="23" t="str">
        <f t="shared" si="242"/>
        <v>0279</v>
      </c>
      <c r="E3795" s="23" t="str">
        <f t="shared" si="243"/>
        <v>R</v>
      </c>
      <c r="F3795" t="s">
        <v>7783</v>
      </c>
      <c r="G3795" t="s">
        <v>7784</v>
      </c>
      <c r="J3795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796" spans="1:10">
      <c r="A3796" t="s">
        <v>2482</v>
      </c>
      <c r="B3796" s="23" t="str">
        <f t="shared" si="240"/>
        <v>US</v>
      </c>
      <c r="C3796" s="23" t="str">
        <f t="shared" si="241"/>
        <v>060</v>
      </c>
      <c r="D3796" s="23" t="str">
        <f t="shared" si="242"/>
        <v>0280</v>
      </c>
      <c r="E3796" s="23" t="str">
        <f t="shared" si="243"/>
        <v>R</v>
      </c>
      <c r="F3796" t="s">
        <v>7783</v>
      </c>
      <c r="G3796" t="s">
        <v>7784</v>
      </c>
      <c r="J379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7" spans="1:10">
      <c r="A3797" t="s">
        <v>2483</v>
      </c>
      <c r="B3797" s="23" t="str">
        <f t="shared" si="240"/>
        <v>US</v>
      </c>
      <c r="C3797" s="23" t="str">
        <f t="shared" si="241"/>
        <v>060</v>
      </c>
      <c r="D3797" s="23" t="str">
        <f t="shared" si="242"/>
        <v>0281</v>
      </c>
      <c r="E3797" s="23" t="str">
        <f t="shared" si="243"/>
        <v>R</v>
      </c>
      <c r="F3797" t="s">
        <v>7783</v>
      </c>
      <c r="G3797" t="s">
        <v>7784</v>
      </c>
      <c r="J379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8" spans="1:10">
      <c r="A3798" t="s">
        <v>2484</v>
      </c>
      <c r="B3798" s="23" t="str">
        <f t="shared" si="240"/>
        <v>US</v>
      </c>
      <c r="C3798" s="23" t="str">
        <f t="shared" si="241"/>
        <v>060</v>
      </c>
      <c r="D3798" s="23" t="str">
        <f t="shared" si="242"/>
        <v>0282</v>
      </c>
      <c r="E3798" s="23" t="str">
        <f t="shared" si="243"/>
        <v>R</v>
      </c>
      <c r="F3798" t="s">
        <v>7783</v>
      </c>
      <c r="G3798" t="s">
        <v>7784</v>
      </c>
      <c r="J379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799" spans="1:10">
      <c r="A3799" t="s">
        <v>2485</v>
      </c>
      <c r="B3799" s="23" t="str">
        <f t="shared" si="240"/>
        <v>US</v>
      </c>
      <c r="C3799" s="23" t="str">
        <f t="shared" si="241"/>
        <v>060</v>
      </c>
      <c r="D3799" s="23" t="str">
        <f t="shared" si="242"/>
        <v>0283</v>
      </c>
      <c r="E3799" s="23" t="str">
        <f t="shared" si="243"/>
        <v>R</v>
      </c>
      <c r="F3799" t="s">
        <v>7783</v>
      </c>
      <c r="G3799" t="s">
        <v>7784</v>
      </c>
      <c r="J379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0" spans="1:10">
      <c r="A3800" t="s">
        <v>2486</v>
      </c>
      <c r="B3800" s="23" t="str">
        <f t="shared" si="240"/>
        <v>US</v>
      </c>
      <c r="C3800" s="23" t="str">
        <f t="shared" si="241"/>
        <v>060</v>
      </c>
      <c r="D3800" s="23" t="str">
        <f t="shared" si="242"/>
        <v>0284</v>
      </c>
      <c r="E3800" s="23" t="str">
        <f t="shared" si="243"/>
        <v>R</v>
      </c>
      <c r="F3800" t="s">
        <v>7783</v>
      </c>
      <c r="G3800" t="s">
        <v>7784</v>
      </c>
      <c r="J380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1" spans="1:10">
      <c r="A3801" t="s">
        <v>2487</v>
      </c>
      <c r="B3801" s="23" t="str">
        <f t="shared" si="240"/>
        <v>US</v>
      </c>
      <c r="C3801" s="23" t="str">
        <f t="shared" si="241"/>
        <v>060</v>
      </c>
      <c r="D3801" s="23" t="str">
        <f t="shared" si="242"/>
        <v>0285</v>
      </c>
      <c r="E3801" s="23" t="str">
        <f t="shared" si="243"/>
        <v>R</v>
      </c>
      <c r="F3801" t="s">
        <v>7783</v>
      </c>
      <c r="G3801" t="s">
        <v>7784</v>
      </c>
      <c r="J380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2" spans="1:10">
      <c r="A3802" t="s">
        <v>2488</v>
      </c>
      <c r="B3802" s="23" t="str">
        <f t="shared" si="240"/>
        <v>US</v>
      </c>
      <c r="C3802" s="23" t="str">
        <f t="shared" si="241"/>
        <v>060</v>
      </c>
      <c r="D3802" s="23" t="str">
        <f t="shared" si="242"/>
        <v>0286</v>
      </c>
      <c r="E3802" s="23" t="str">
        <f t="shared" si="243"/>
        <v>R</v>
      </c>
      <c r="F3802" t="s">
        <v>7783</v>
      </c>
      <c r="G3802" t="s">
        <v>7784</v>
      </c>
      <c r="J380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3" spans="1:10">
      <c r="A3803" t="s">
        <v>2489</v>
      </c>
      <c r="B3803" s="23" t="str">
        <f t="shared" si="240"/>
        <v>US</v>
      </c>
      <c r="C3803" s="23" t="str">
        <f t="shared" si="241"/>
        <v>060</v>
      </c>
      <c r="D3803" s="23" t="str">
        <f t="shared" si="242"/>
        <v>0287</v>
      </c>
      <c r="E3803" s="23" t="str">
        <f t="shared" si="243"/>
        <v>R</v>
      </c>
      <c r="F3803" t="s">
        <v>7783</v>
      </c>
      <c r="G3803" t="s">
        <v>7784</v>
      </c>
      <c r="J380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4" spans="1:10">
      <c r="A3804" t="s">
        <v>2490</v>
      </c>
      <c r="B3804" s="23" t="str">
        <f t="shared" si="240"/>
        <v>US</v>
      </c>
      <c r="C3804" s="23" t="str">
        <f t="shared" si="241"/>
        <v>060</v>
      </c>
      <c r="D3804" s="23" t="str">
        <f t="shared" si="242"/>
        <v>0288</v>
      </c>
      <c r="E3804" s="23" t="str">
        <f t="shared" si="243"/>
        <v>R</v>
      </c>
      <c r="F3804" t="s">
        <v>7783</v>
      </c>
      <c r="G3804" t="s">
        <v>7784</v>
      </c>
      <c r="J380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5" spans="1:10">
      <c r="A3805" t="s">
        <v>2491</v>
      </c>
      <c r="B3805" s="23" t="str">
        <f t="shared" si="240"/>
        <v>US</v>
      </c>
      <c r="C3805" s="23" t="str">
        <f t="shared" si="241"/>
        <v>060</v>
      </c>
      <c r="D3805" s="23" t="str">
        <f t="shared" si="242"/>
        <v>0289</v>
      </c>
      <c r="E3805" s="23" t="str">
        <f t="shared" si="243"/>
        <v>R</v>
      </c>
      <c r="F3805" t="s">
        <v>7783</v>
      </c>
      <c r="G3805" t="s">
        <v>7784</v>
      </c>
      <c r="J380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6" spans="1:10">
      <c r="A3806" t="s">
        <v>2492</v>
      </c>
      <c r="B3806" s="23" t="str">
        <f t="shared" si="240"/>
        <v>US</v>
      </c>
      <c r="C3806" s="23" t="str">
        <f t="shared" si="241"/>
        <v>060</v>
      </c>
      <c r="D3806" s="23" t="str">
        <f t="shared" si="242"/>
        <v>0290</v>
      </c>
      <c r="E3806" s="23" t="str">
        <f t="shared" si="243"/>
        <v>R</v>
      </c>
      <c r="F3806" t="s">
        <v>7783</v>
      </c>
      <c r="G3806" t="s">
        <v>7784</v>
      </c>
      <c r="J380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OH2023_041</v>
      </c>
    </row>
    <row r="3807" spans="1:10">
      <c r="A3807" t="s">
        <v>2493</v>
      </c>
      <c r="B3807" s="23" t="str">
        <f t="shared" ref="B3807:B3870" si="244">LEFT(A3807,2)</f>
        <v>US</v>
      </c>
      <c r="C3807" s="23" t="str">
        <f t="shared" ref="C3807:C3826" si="245">MID(A3807,4,3)</f>
        <v>060</v>
      </c>
      <c r="D3807" s="23" t="str">
        <f t="shared" ref="D3807:D3826" si="246">MID(A3807,8,4)</f>
        <v>0291</v>
      </c>
      <c r="E3807" s="23" t="str">
        <f t="shared" ref="E3807:E3826" si="247">MID(A3807,13,1)</f>
        <v>R</v>
      </c>
      <c r="F3807" t="s">
        <v>7783</v>
      </c>
      <c r="G3807" t="s">
        <v>7784</v>
      </c>
      <c r="J380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8" spans="1:10">
      <c r="A3808" t="s">
        <v>2494</v>
      </c>
      <c r="B3808" s="23" t="str">
        <f t="shared" si="244"/>
        <v>US</v>
      </c>
      <c r="C3808" s="23" t="str">
        <f t="shared" si="245"/>
        <v>060</v>
      </c>
      <c r="D3808" s="23" t="str">
        <f t="shared" si="246"/>
        <v>0292</v>
      </c>
      <c r="E3808" s="23" t="str">
        <f t="shared" si="247"/>
        <v>R</v>
      </c>
      <c r="F3808" t="s">
        <v>7783</v>
      </c>
      <c r="G3808" t="s">
        <v>7784</v>
      </c>
      <c r="J380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09" spans="1:10">
      <c r="A3809" t="s">
        <v>2495</v>
      </c>
      <c r="B3809" s="23" t="str">
        <f t="shared" si="244"/>
        <v>US</v>
      </c>
      <c r="C3809" s="23" t="str">
        <f t="shared" si="245"/>
        <v>060</v>
      </c>
      <c r="D3809" s="23" t="str">
        <f t="shared" si="246"/>
        <v>0293</v>
      </c>
      <c r="E3809" s="23" t="str">
        <f t="shared" si="247"/>
        <v>R</v>
      </c>
      <c r="F3809" t="s">
        <v>7783</v>
      </c>
      <c r="G3809" t="s">
        <v>7784</v>
      </c>
      <c r="J3809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10" spans="1:10">
      <c r="A3810" t="s">
        <v>2496</v>
      </c>
      <c r="B3810" s="23" t="str">
        <f t="shared" si="244"/>
        <v>US</v>
      </c>
      <c r="C3810" s="23" t="str">
        <f t="shared" si="245"/>
        <v>060</v>
      </c>
      <c r="D3810" s="23" t="str">
        <f t="shared" si="246"/>
        <v>0294</v>
      </c>
      <c r="E3810" s="23" t="str">
        <f t="shared" si="247"/>
        <v>R</v>
      </c>
      <c r="F3810" t="s">
        <v>7783</v>
      </c>
      <c r="G3810" t="s">
        <v>7784</v>
      </c>
      <c r="J3810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11" spans="1:10">
      <c r="A3811" t="s">
        <v>2497</v>
      </c>
      <c r="B3811" s="23" t="str">
        <f t="shared" si="244"/>
        <v>US</v>
      </c>
      <c r="C3811" s="23" t="str">
        <f t="shared" si="245"/>
        <v>060</v>
      </c>
      <c r="D3811" s="23" t="str">
        <f t="shared" si="246"/>
        <v>0295</v>
      </c>
      <c r="E3811" s="23" t="str">
        <f t="shared" si="247"/>
        <v>R</v>
      </c>
      <c r="F3811" t="s">
        <v>7783</v>
      </c>
      <c r="G3811" t="s">
        <v>7784</v>
      </c>
      <c r="J381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12" spans="1:10">
      <c r="A3812" t="s">
        <v>2498</v>
      </c>
      <c r="B3812" s="23" t="str">
        <f t="shared" si="244"/>
        <v>US</v>
      </c>
      <c r="C3812" s="23" t="str">
        <f t="shared" si="245"/>
        <v>060</v>
      </c>
      <c r="D3812" s="23" t="str">
        <f t="shared" si="246"/>
        <v>0296</v>
      </c>
      <c r="E3812" s="23" t="str">
        <f t="shared" si="247"/>
        <v>R</v>
      </c>
      <c r="F3812" t="s">
        <v>7783</v>
      </c>
      <c r="G3812" t="s">
        <v>7784</v>
      </c>
      <c r="J381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OH2023_043</v>
      </c>
    </row>
    <row r="3813" spans="1:10">
      <c r="A3813" t="s">
        <v>2499</v>
      </c>
      <c r="B3813" s="23" t="str">
        <f t="shared" si="244"/>
        <v>US</v>
      </c>
      <c r="C3813" s="23" t="str">
        <f t="shared" si="245"/>
        <v>060</v>
      </c>
      <c r="D3813" s="23" t="str">
        <f t="shared" si="246"/>
        <v>0297</v>
      </c>
      <c r="E3813" s="23" t="str">
        <f t="shared" si="247"/>
        <v>R</v>
      </c>
      <c r="F3813" t="s">
        <v>7783</v>
      </c>
      <c r="G3813" t="s">
        <v>7784</v>
      </c>
      <c r="J381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14" spans="1:10">
      <c r="A3814" t="s">
        <v>2500</v>
      </c>
      <c r="B3814" s="23" t="str">
        <f t="shared" si="244"/>
        <v>US</v>
      </c>
      <c r="C3814" s="23" t="str">
        <f t="shared" si="245"/>
        <v>060</v>
      </c>
      <c r="D3814" s="23" t="str">
        <f t="shared" si="246"/>
        <v>0298</v>
      </c>
      <c r="E3814" s="23" t="str">
        <f t="shared" si="247"/>
        <v>R</v>
      </c>
      <c r="F3814" t="s">
        <v>7783</v>
      </c>
      <c r="G3814" t="s">
        <v>7784</v>
      </c>
      <c r="J381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OH2023_035</v>
      </c>
    </row>
    <row r="3815" spans="1:10">
      <c r="A3815" t="s">
        <v>2501</v>
      </c>
      <c r="B3815" s="23" t="str">
        <f t="shared" si="244"/>
        <v>US</v>
      </c>
      <c r="C3815" s="23" t="str">
        <f t="shared" si="245"/>
        <v>060</v>
      </c>
      <c r="D3815" s="23" t="str">
        <f t="shared" si="246"/>
        <v>0299</v>
      </c>
      <c r="E3815" s="23" t="str">
        <f t="shared" si="247"/>
        <v>R</v>
      </c>
      <c r="F3815" t="s">
        <v>7783</v>
      </c>
      <c r="G3815" t="s">
        <v>7784</v>
      </c>
      <c r="J381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OH2023_037</v>
      </c>
    </row>
    <row r="3816" spans="1:10">
      <c r="A3816" t="s">
        <v>1729</v>
      </c>
      <c r="B3816" t="str">
        <f t="shared" si="244"/>
        <v>US</v>
      </c>
      <c r="C3816" t="str">
        <f t="shared" si="245"/>
        <v>033</v>
      </c>
      <c r="D3816" t="str">
        <f t="shared" si="246"/>
        <v>9003</v>
      </c>
      <c r="E3816" t="str">
        <f t="shared" si="247"/>
        <v>N</v>
      </c>
      <c r="F3816" s="14" t="s">
        <v>7789</v>
      </c>
      <c r="G3816" s="14" t="s">
        <v>7790</v>
      </c>
      <c r="H3816" t="s">
        <v>9456</v>
      </c>
      <c r="I3816" t="s">
        <v>9601</v>
      </c>
      <c r="J3816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17" spans="1:10">
      <c r="A3817" s="23" t="s">
        <v>1789</v>
      </c>
      <c r="B3817" s="23" t="str">
        <f t="shared" si="244"/>
        <v>US</v>
      </c>
      <c r="C3817" s="23" t="str">
        <f t="shared" si="245"/>
        <v>032</v>
      </c>
      <c r="D3817" s="23" t="str">
        <f t="shared" si="246"/>
        <v>7141</v>
      </c>
      <c r="E3817" s="23" t="str">
        <f t="shared" si="247"/>
        <v>M</v>
      </c>
      <c r="F3817" t="s">
        <v>7794</v>
      </c>
      <c r="G3817" t="s">
        <v>7795</v>
      </c>
      <c r="H3817" t="s">
        <v>9457</v>
      </c>
      <c r="J3817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18" spans="1:10">
      <c r="A3818" s="23" t="s">
        <v>897</v>
      </c>
      <c r="B3818" s="23" t="str">
        <f t="shared" si="244"/>
        <v>GB</v>
      </c>
      <c r="C3818" s="23" t="str">
        <f t="shared" si="245"/>
        <v>023</v>
      </c>
      <c r="D3818" s="23" t="str">
        <f t="shared" si="246"/>
        <v>8304</v>
      </c>
      <c r="E3818" s="23" t="str">
        <f t="shared" si="247"/>
        <v>M</v>
      </c>
      <c r="F3818" t="s">
        <v>7794</v>
      </c>
      <c r="G3818" t="s">
        <v>7795</v>
      </c>
      <c r="H3818" s="23" t="s">
        <v>9457</v>
      </c>
      <c r="J3818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19" spans="1:10">
      <c r="A3819" s="23" t="s">
        <v>897</v>
      </c>
      <c r="B3819" s="23" t="str">
        <f t="shared" si="244"/>
        <v>GB</v>
      </c>
      <c r="C3819" s="23" t="str">
        <f t="shared" si="245"/>
        <v>023</v>
      </c>
      <c r="D3819" s="23" t="str">
        <f t="shared" si="246"/>
        <v>8304</v>
      </c>
      <c r="E3819" s="23" t="str">
        <f t="shared" si="247"/>
        <v>M</v>
      </c>
      <c r="F3819" s="23" t="s">
        <v>7791</v>
      </c>
      <c r="G3819" s="23" t="s">
        <v>7792</v>
      </c>
      <c r="H3819" s="61">
        <v>45084</v>
      </c>
      <c r="J3819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20" spans="1:10">
      <c r="A3820" s="7" t="s">
        <v>1789</v>
      </c>
      <c r="B3820" s="23" t="str">
        <f t="shared" si="244"/>
        <v>US</v>
      </c>
      <c r="C3820" s="23" t="str">
        <f t="shared" si="245"/>
        <v>032</v>
      </c>
      <c r="D3820" s="23" t="str">
        <f t="shared" si="246"/>
        <v>7141</v>
      </c>
      <c r="E3820" s="23" t="str">
        <f t="shared" si="247"/>
        <v>M</v>
      </c>
      <c r="F3820" t="s">
        <v>7791</v>
      </c>
      <c r="G3820" t="s">
        <v>7792</v>
      </c>
      <c r="H3820" t="s">
        <v>9428</v>
      </c>
      <c r="J3820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  <row r="3821" spans="1:10">
      <c r="A3821" s="23" t="s">
        <v>897</v>
      </c>
      <c r="B3821" s="23" t="str">
        <f t="shared" si="244"/>
        <v>GB</v>
      </c>
      <c r="C3821" s="23" t="str">
        <f t="shared" si="245"/>
        <v>023</v>
      </c>
      <c r="D3821" s="23" t="str">
        <f t="shared" si="246"/>
        <v>8304</v>
      </c>
      <c r="E3821" s="23" t="str">
        <f t="shared" si="247"/>
        <v>M</v>
      </c>
      <c r="F3821" t="s">
        <v>7799</v>
      </c>
      <c r="G3821" t="s">
        <v>7800</v>
      </c>
      <c r="H3821" s="23" t="s">
        <v>9457</v>
      </c>
      <c r="J3821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22" spans="1:10">
      <c r="A3822" s="7" t="s">
        <v>898</v>
      </c>
      <c r="B3822" s="23" t="str">
        <f t="shared" si="244"/>
        <v>GB</v>
      </c>
      <c r="C3822" s="23" t="str">
        <f t="shared" si="245"/>
        <v>023</v>
      </c>
      <c r="D3822" s="23" t="str">
        <f t="shared" si="246"/>
        <v>8305</v>
      </c>
      <c r="E3822" s="23" t="str">
        <f t="shared" si="247"/>
        <v>M</v>
      </c>
      <c r="F3822" t="s">
        <v>7799</v>
      </c>
      <c r="G3822" t="s">
        <v>7800</v>
      </c>
      <c r="H3822" s="23" t="s">
        <v>9457</v>
      </c>
      <c r="J3822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23" spans="1:10">
      <c r="A3823" s="23" t="s">
        <v>2626</v>
      </c>
      <c r="B3823" s="23" t="str">
        <f t="shared" si="244"/>
        <v>GB</v>
      </c>
      <c r="C3823" s="23" t="str">
        <f t="shared" si="245"/>
        <v>024</v>
      </c>
      <c r="D3823" s="23" t="str">
        <f t="shared" si="246"/>
        <v>9404</v>
      </c>
      <c r="E3823" s="23" t="str">
        <f t="shared" si="247"/>
        <v>S</v>
      </c>
      <c r="F3823" t="s">
        <v>7794</v>
      </c>
      <c r="G3823" t="s">
        <v>7795</v>
      </c>
      <c r="H3823" s="23" t="s">
        <v>9457</v>
      </c>
      <c r="J3823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24" spans="1:10">
      <c r="A3824" s="23" t="s">
        <v>962</v>
      </c>
      <c r="B3824" s="23" t="str">
        <f t="shared" si="244"/>
        <v>GB</v>
      </c>
      <c r="C3824" s="23" t="str">
        <f t="shared" si="245"/>
        <v>025</v>
      </c>
      <c r="D3824" s="23" t="str">
        <f t="shared" si="246"/>
        <v>8510</v>
      </c>
      <c r="E3824" s="23" t="str">
        <f t="shared" si="247"/>
        <v>M</v>
      </c>
      <c r="F3824" t="s">
        <v>7789</v>
      </c>
      <c r="G3824" t="s">
        <v>8938</v>
      </c>
      <c r="H3824" t="s">
        <v>9570</v>
      </c>
      <c r="J3824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25" spans="1:10">
      <c r="A3825" s="7" t="s">
        <v>1782</v>
      </c>
      <c r="B3825" s="23" t="str">
        <f t="shared" si="244"/>
        <v>GB</v>
      </c>
      <c r="C3825" s="23" t="str">
        <f t="shared" si="245"/>
        <v>025</v>
      </c>
      <c r="D3825" s="23" t="str">
        <f t="shared" si="246"/>
        <v>8522</v>
      </c>
      <c r="E3825" s="23" t="str">
        <f t="shared" si="247"/>
        <v>M</v>
      </c>
      <c r="F3825" t="s">
        <v>7799</v>
      </c>
      <c r="G3825" t="s">
        <v>7800</v>
      </c>
      <c r="H3825" t="s">
        <v>9572</v>
      </c>
      <c r="J3825" t="str">
        <f>IF(Table7[[#This Row],[Event Id]]="PRE",_xlfn.XLOOKUP(Table7[[#This Row],[Subject Id]],'FULL INFO'!A:A,'FULL INFO'!F:F),IF(Table7[[#This Row],[Event Id]]="POST",_xlfn.XLOOKUP(Table7[[#This Row],[Subject Id]],'FULL INFO'!A:A,'FULL INFO'!L:L),"???"))</f>
        <v>???</v>
      </c>
    </row>
    <row r="3826" spans="1:10">
      <c r="A3826" s="27" t="s">
        <v>9540</v>
      </c>
      <c r="B3826" s="23" t="str">
        <f t="shared" si="244"/>
        <v>IL</v>
      </c>
      <c r="C3826" s="23" t="str">
        <f t="shared" si="245"/>
        <v>001</v>
      </c>
      <c r="D3826" s="23" t="str">
        <f t="shared" si="246"/>
        <v>2049</v>
      </c>
      <c r="E3826" s="23" t="str">
        <f t="shared" si="247"/>
        <v>M</v>
      </c>
      <c r="F3826" s="23" t="s">
        <v>7783</v>
      </c>
      <c r="G3826" s="23" t="s">
        <v>7784</v>
      </c>
      <c r="H3826" s="61">
        <v>45137</v>
      </c>
      <c r="J3826" t="e">
        <f>IF(Table7[[#This Row],[Event Id]]="PRE",_xlfn.XLOOKUP(Table7[[#This Row],[Subject Id]],'FULL INFO'!A:A,'FULL INFO'!F:F),IF(Table7[[#This Row],[Event Id]]="POST",_xlfn.XLOOKUP(Table7[[#This Row],[Subject Id]],'FULL INFO'!A:A,'FULL INFO'!L:L),"???"))</f>
        <v>#N/A</v>
      </c>
    </row>
  </sheetData>
  <phoneticPr fontId="5" type="noConversion"/>
  <conditionalFormatting sqref="A3340:A3537">
    <cfRule type="duplicateValues" dxfId="26" priority="274"/>
  </conditionalFormatting>
  <conditionalFormatting sqref="A3538:A3577">
    <cfRule type="duplicateValues" dxfId="25" priority="4"/>
  </conditionalFormatting>
  <conditionalFormatting sqref="A3820">
    <cfRule type="duplicateValues" dxfId="24" priority="2"/>
    <cfRule type="duplicateValues" dxfId="23" priority="3"/>
  </conditionalFormatting>
  <conditionalFormatting sqref="A3826">
    <cfRule type="duplicateValues" dxfId="22" priority="1"/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C2A0B-7ECC-474B-A6E0-4E369A180253}">
  <sheetPr>
    <tabColor rgb="FFC00000"/>
  </sheetPr>
  <dimension ref="A1:J2201"/>
  <sheetViews>
    <sheetView topLeftCell="A783" workbookViewId="0">
      <selection activeCell="E2204" sqref="E2204"/>
    </sheetView>
  </sheetViews>
  <sheetFormatPr defaultColWidth="8.85546875" defaultRowHeight="14.45"/>
  <cols>
    <col min="1" max="1" width="27.140625" customWidth="1"/>
    <col min="2" max="2" width="9.85546875" customWidth="1"/>
    <col min="3" max="3" width="6.42578125" bestFit="1" customWidth="1"/>
    <col min="4" max="4" width="10.140625" customWidth="1"/>
    <col min="5" max="5" width="12" customWidth="1"/>
    <col min="6" max="6" width="10.140625" customWidth="1"/>
    <col min="7" max="7" width="20.42578125" customWidth="1"/>
    <col min="8" max="8" width="17.5703125" customWidth="1"/>
    <col min="9" max="9" width="11.42578125" bestFit="1" customWidth="1"/>
    <col min="10" max="10" width="48.42578125" bestFit="1" customWidth="1"/>
  </cols>
  <sheetData>
    <row r="1" spans="1:10">
      <c r="A1" s="1" t="s">
        <v>0</v>
      </c>
      <c r="B1" s="1" t="s">
        <v>7776</v>
      </c>
      <c r="C1" s="1" t="s">
        <v>2669</v>
      </c>
      <c r="D1" s="1" t="s">
        <v>7777</v>
      </c>
      <c r="E1" s="1" t="s">
        <v>1</v>
      </c>
      <c r="F1" s="1" t="s">
        <v>7778</v>
      </c>
      <c r="G1" s="1" t="s">
        <v>7779</v>
      </c>
      <c r="H1" s="1" t="s">
        <v>7780</v>
      </c>
      <c r="I1" s="1" t="s">
        <v>5306</v>
      </c>
      <c r="J1" s="1" t="s">
        <v>19</v>
      </c>
    </row>
    <row r="2" spans="1:10">
      <c r="A2" t="s">
        <v>1871</v>
      </c>
      <c r="B2" t="str">
        <f>LEFT(Table1[[#This Row],[Subject Id]],2)</f>
        <v>US</v>
      </c>
      <c r="C2" t="str">
        <f>MID(Table1[[#This Row],[Subject Id]],4,3)</f>
        <v>037</v>
      </c>
      <c r="D2" t="str">
        <f>MID(Table1[[#This Row],[Subject Id]],8,4)</f>
        <v>8119</v>
      </c>
      <c r="E2" t="str">
        <f>MID(Table1[[#This Row],[Subject Id]],13,1)</f>
        <v>M</v>
      </c>
      <c r="F2" t="s">
        <v>7783</v>
      </c>
      <c r="G2" t="s">
        <v>7784</v>
      </c>
      <c r="H2" s="30">
        <v>39651</v>
      </c>
      <c r="I2" t="str">
        <f>_xlfn.CONCAT((MID(Table1[[#This Row],[Subject Id]],4,9)),"0")</f>
        <v>037-8119-0</v>
      </c>
    </row>
    <row r="3" spans="1:10">
      <c r="A3" t="s">
        <v>1777</v>
      </c>
      <c r="B3" t="str">
        <f>LEFT(Table1[[#This Row],[Subject Id]],2)</f>
        <v>US</v>
      </c>
      <c r="C3" t="str">
        <f>MID(Table1[[#This Row],[Subject Id]],4,3)</f>
        <v>037</v>
      </c>
      <c r="D3" t="str">
        <f>MID(Table1[[#This Row],[Subject Id]],8,4)</f>
        <v>8032</v>
      </c>
      <c r="E3" t="str">
        <f>MID(Table1[[#This Row],[Subject Id]],13,1)</f>
        <v>M</v>
      </c>
      <c r="F3" t="s">
        <v>7783</v>
      </c>
      <c r="G3" t="s">
        <v>7784</v>
      </c>
      <c r="H3" s="30">
        <v>40064</v>
      </c>
      <c r="I3" t="str">
        <f>_xlfn.CONCAT((MID(Table1[[#This Row],[Subject Id]],4,9)),"0")</f>
        <v>037-8032-0</v>
      </c>
    </row>
    <row r="4" spans="1:10">
      <c r="A4" t="s">
        <v>1811</v>
      </c>
      <c r="B4" t="str">
        <f>LEFT(Table1[[#This Row],[Subject Id]],2)</f>
        <v>US</v>
      </c>
      <c r="C4" t="str">
        <f>MID(Table1[[#This Row],[Subject Id]],4,3)</f>
        <v>037</v>
      </c>
      <c r="D4" t="str">
        <f>MID(Table1[[#This Row],[Subject Id]],8,4)</f>
        <v>8059</v>
      </c>
      <c r="E4" t="str">
        <f>MID(Table1[[#This Row],[Subject Id]],13,1)</f>
        <v>M</v>
      </c>
      <c r="F4" t="s">
        <v>7783</v>
      </c>
      <c r="G4" t="s">
        <v>7784</v>
      </c>
      <c r="H4" s="30">
        <v>40087</v>
      </c>
      <c r="I4" t="str">
        <f>_xlfn.CONCAT((MID(Table1[[#This Row],[Subject Id]],4,9)),"0")</f>
        <v>037-8059-0</v>
      </c>
    </row>
    <row r="5" spans="1:10">
      <c r="A5" t="s">
        <v>1788</v>
      </c>
      <c r="B5" t="str">
        <f>LEFT(Table1[[#This Row],[Subject Id]],2)</f>
        <v>US</v>
      </c>
      <c r="C5" t="str">
        <f>MID(Table1[[#This Row],[Subject Id]],4,3)</f>
        <v>037</v>
      </c>
      <c r="D5" t="str">
        <f>MID(Table1[[#This Row],[Subject Id]],8,4)</f>
        <v>8041</v>
      </c>
      <c r="E5" t="str">
        <f>MID(Table1[[#This Row],[Subject Id]],13,1)</f>
        <v>M</v>
      </c>
      <c r="F5" t="s">
        <v>7783</v>
      </c>
      <c r="G5" t="s">
        <v>7784</v>
      </c>
      <c r="H5" s="30">
        <v>40708</v>
      </c>
      <c r="I5" t="str">
        <f>_xlfn.CONCAT((MID(Table1[[#This Row],[Subject Id]],4,9)),"0")</f>
        <v>037-8041-0</v>
      </c>
    </row>
    <row r="6" spans="1:10">
      <c r="A6" t="s">
        <v>1840</v>
      </c>
      <c r="B6" t="str">
        <f>LEFT(Table1[[#This Row],[Subject Id]],2)</f>
        <v>US</v>
      </c>
      <c r="C6" t="str">
        <f>MID(Table1[[#This Row],[Subject Id]],4,3)</f>
        <v>037</v>
      </c>
      <c r="D6" t="str">
        <f>MID(Table1[[#This Row],[Subject Id]],8,4)</f>
        <v>8088</v>
      </c>
      <c r="E6" t="str">
        <f>MID(Table1[[#This Row],[Subject Id]],13,1)</f>
        <v>M</v>
      </c>
      <c r="F6" t="s">
        <v>7783</v>
      </c>
      <c r="G6" t="s">
        <v>7784</v>
      </c>
      <c r="H6" s="30">
        <v>41137</v>
      </c>
      <c r="I6" t="str">
        <f>_xlfn.CONCAT((MID(Table1[[#This Row],[Subject Id]],4,9)),"0")</f>
        <v>037-8088-0</v>
      </c>
    </row>
    <row r="7" spans="1:10">
      <c r="A7" t="s">
        <v>1836</v>
      </c>
      <c r="B7" t="str">
        <f>LEFT(Table1[[#This Row],[Subject Id]],2)</f>
        <v>US</v>
      </c>
      <c r="C7" t="str">
        <f>MID(Table1[[#This Row],[Subject Id]],4,3)</f>
        <v>037</v>
      </c>
      <c r="D7" t="str">
        <f>MID(Table1[[#This Row],[Subject Id]],8,4)</f>
        <v>8084</v>
      </c>
      <c r="E7" t="str">
        <f>MID(Table1[[#This Row],[Subject Id]],13,1)</f>
        <v>M</v>
      </c>
      <c r="F7" t="s">
        <v>7783</v>
      </c>
      <c r="G7" t="s">
        <v>7784</v>
      </c>
      <c r="H7" s="30">
        <v>41283</v>
      </c>
      <c r="I7" t="str">
        <f>_xlfn.CONCAT((MID(Table1[[#This Row],[Subject Id]],4,9)),"0")</f>
        <v>037-8084-0</v>
      </c>
    </row>
    <row r="8" spans="1:10">
      <c r="A8" t="s">
        <v>1863</v>
      </c>
      <c r="B8" t="str">
        <f>LEFT(Table1[[#This Row],[Subject Id]],2)</f>
        <v>US</v>
      </c>
      <c r="C8" t="str">
        <f>MID(Table1[[#This Row],[Subject Id]],4,3)</f>
        <v>037</v>
      </c>
      <c r="D8" t="str">
        <f>MID(Table1[[#This Row],[Subject Id]],8,4)</f>
        <v>8111</v>
      </c>
      <c r="E8" t="str">
        <f>MID(Table1[[#This Row],[Subject Id]],13,1)</f>
        <v>M</v>
      </c>
      <c r="F8" t="s">
        <v>7783</v>
      </c>
      <c r="G8" t="s">
        <v>7784</v>
      </c>
      <c r="H8" s="30">
        <v>41359</v>
      </c>
      <c r="I8" t="str">
        <f>_xlfn.CONCAT((MID(Table1[[#This Row],[Subject Id]],4,9)),"0")</f>
        <v>037-8111-0</v>
      </c>
    </row>
    <row r="9" spans="1:10">
      <c r="A9" t="s">
        <v>1827</v>
      </c>
      <c r="B9" t="str">
        <f>LEFT(Table1[[#This Row],[Subject Id]],2)</f>
        <v>US</v>
      </c>
      <c r="C9" t="str">
        <f>MID(Table1[[#This Row],[Subject Id]],4,3)</f>
        <v>037</v>
      </c>
      <c r="D9" t="str">
        <f>MID(Table1[[#This Row],[Subject Id]],8,4)</f>
        <v>8075</v>
      </c>
      <c r="E9" t="str">
        <f>MID(Table1[[#This Row],[Subject Id]],13,1)</f>
        <v>M</v>
      </c>
      <c r="F9" t="s">
        <v>7783</v>
      </c>
      <c r="G9" t="s">
        <v>7784</v>
      </c>
      <c r="H9" s="30">
        <v>41495</v>
      </c>
      <c r="I9" t="str">
        <f>_xlfn.CONCAT((MID(Table1[[#This Row],[Subject Id]],4,9)),"0")</f>
        <v>037-8075-0</v>
      </c>
    </row>
    <row r="10" spans="1:10">
      <c r="A10" t="s">
        <v>1805</v>
      </c>
      <c r="B10" t="str">
        <f>LEFT(Table1[[#This Row],[Subject Id]],2)</f>
        <v>US</v>
      </c>
      <c r="C10" t="str">
        <f>MID(Table1[[#This Row],[Subject Id]],4,3)</f>
        <v>037</v>
      </c>
      <c r="D10" t="str">
        <f>MID(Table1[[#This Row],[Subject Id]],8,4)</f>
        <v>8055</v>
      </c>
      <c r="E10" t="str">
        <f>MID(Table1[[#This Row],[Subject Id]],13,1)</f>
        <v>M</v>
      </c>
      <c r="F10" t="s">
        <v>7783</v>
      </c>
      <c r="G10" t="s">
        <v>7784</v>
      </c>
      <c r="H10" s="30">
        <v>41814</v>
      </c>
      <c r="I10" t="str">
        <f>_xlfn.CONCAT((MID(Table1[[#This Row],[Subject Id]],4,9)),"0")</f>
        <v>037-8055-0</v>
      </c>
    </row>
    <row r="11" spans="1:10">
      <c r="A11" t="s">
        <v>1861</v>
      </c>
      <c r="B11" t="str">
        <f>LEFT(Table1[[#This Row],[Subject Id]],2)</f>
        <v>US</v>
      </c>
      <c r="C11" t="str">
        <f>MID(Table1[[#This Row],[Subject Id]],4,3)</f>
        <v>037</v>
      </c>
      <c r="D11" t="str">
        <f>MID(Table1[[#This Row],[Subject Id]],8,4)</f>
        <v>8109</v>
      </c>
      <c r="E11" t="str">
        <f>MID(Table1[[#This Row],[Subject Id]],13,1)</f>
        <v>M</v>
      </c>
      <c r="F11" t="s">
        <v>7783</v>
      </c>
      <c r="G11" t="s">
        <v>7784</v>
      </c>
      <c r="H11" s="30">
        <v>41908</v>
      </c>
      <c r="I11" t="str">
        <f>_xlfn.CONCAT((MID(Table1[[#This Row],[Subject Id]],4,9)),"0")</f>
        <v>037-8109-0</v>
      </c>
    </row>
    <row r="12" spans="1:10">
      <c r="A12" t="s">
        <v>1870</v>
      </c>
      <c r="B12" t="str">
        <f>LEFT(Table1[[#This Row],[Subject Id]],2)</f>
        <v>US</v>
      </c>
      <c r="C12" t="str">
        <f>MID(Table1[[#This Row],[Subject Id]],4,3)</f>
        <v>037</v>
      </c>
      <c r="D12" t="str">
        <f>MID(Table1[[#This Row],[Subject Id]],8,4)</f>
        <v>8118</v>
      </c>
      <c r="E12" t="str">
        <f>MID(Table1[[#This Row],[Subject Id]],13,1)</f>
        <v>M</v>
      </c>
      <c r="F12" t="s">
        <v>7783</v>
      </c>
      <c r="G12" t="s">
        <v>7784</v>
      </c>
      <c r="H12" s="30">
        <v>41912</v>
      </c>
      <c r="I12" t="str">
        <f>_xlfn.CONCAT((MID(Table1[[#This Row],[Subject Id]],4,9)),"0")</f>
        <v>037-8118-0</v>
      </c>
    </row>
    <row r="13" spans="1:10">
      <c r="A13" t="s">
        <v>1876</v>
      </c>
      <c r="B13" t="str">
        <f>LEFT(Table1[[#This Row],[Subject Id]],2)</f>
        <v>US</v>
      </c>
      <c r="C13" t="str">
        <f>MID(Table1[[#This Row],[Subject Id]],4,3)</f>
        <v>037</v>
      </c>
      <c r="D13" t="str">
        <f>MID(Table1[[#This Row],[Subject Id]],8,4)</f>
        <v>8124</v>
      </c>
      <c r="E13" t="str">
        <f>MID(Table1[[#This Row],[Subject Id]],13,1)</f>
        <v>M</v>
      </c>
      <c r="F13" t="s">
        <v>7783</v>
      </c>
      <c r="G13" t="s">
        <v>7784</v>
      </c>
      <c r="H13" s="30">
        <v>41914</v>
      </c>
      <c r="I13" t="str">
        <f>_xlfn.CONCAT((MID(Table1[[#This Row],[Subject Id]],4,9)),"0")</f>
        <v>037-8124-0</v>
      </c>
    </row>
    <row r="14" spans="1:10">
      <c r="A14" t="s">
        <v>1774</v>
      </c>
      <c r="B14" t="str">
        <f>LEFT(Table1[[#This Row],[Subject Id]],2)</f>
        <v>US</v>
      </c>
      <c r="C14" t="str">
        <f>MID(Table1[[#This Row],[Subject Id]],4,3)</f>
        <v>037</v>
      </c>
      <c r="D14" t="str">
        <f>MID(Table1[[#This Row],[Subject Id]],8,4)</f>
        <v>8030</v>
      </c>
      <c r="E14" t="str">
        <f>MID(Table1[[#This Row],[Subject Id]],13,1)</f>
        <v>M</v>
      </c>
      <c r="F14" t="s">
        <v>7783</v>
      </c>
      <c r="G14" t="s">
        <v>7784</v>
      </c>
      <c r="H14" s="30">
        <v>42192</v>
      </c>
      <c r="I14" t="str">
        <f>_xlfn.CONCAT((MID(Table1[[#This Row],[Subject Id]],4,9)),"0")</f>
        <v>037-8030-0</v>
      </c>
    </row>
    <row r="15" spans="1:10">
      <c r="A15" t="s">
        <v>751</v>
      </c>
      <c r="B15" t="str">
        <f>LEFT(Table1[[#This Row],[Subject Id]],2)</f>
        <v>DE</v>
      </c>
      <c r="C15" t="s">
        <v>9602</v>
      </c>
      <c r="D15" t="str">
        <f>MID(Table1[[#This Row],[Subject Id]],8,4)</f>
        <v>7002</v>
      </c>
      <c r="E15" t="s">
        <v>7788</v>
      </c>
      <c r="F15" t="s">
        <v>7783</v>
      </c>
      <c r="G15" t="s">
        <v>7784</v>
      </c>
      <c r="H15" s="30">
        <f>_xlfn.XLOOKUP(Table1[[#This Row],[Subject Id]],Table7[Subject Id],Table7[Event date])</f>
        <v>42216</v>
      </c>
      <c r="I15" t="str">
        <f>_xlfn.CONCAT((MID(Table1[[#This Row],[Subject Id]],4,9)),"0")</f>
        <v>041-7002-0</v>
      </c>
    </row>
    <row r="16" spans="1:10">
      <c r="A16" t="s">
        <v>752</v>
      </c>
      <c r="B16" t="str">
        <f>LEFT(Table1[[#This Row],[Subject Id]],2)</f>
        <v>DE</v>
      </c>
      <c r="C16" t="s">
        <v>9602</v>
      </c>
      <c r="D16" t="str">
        <f>MID(Table1[[#This Row],[Subject Id]],8,4)</f>
        <v>7003</v>
      </c>
      <c r="E16" t="s">
        <v>7788</v>
      </c>
      <c r="F16" t="s">
        <v>7783</v>
      </c>
      <c r="G16" t="s">
        <v>7784</v>
      </c>
      <c r="H16" s="30">
        <f>_xlfn.XLOOKUP(Table1[[#This Row],[Subject Id]],Table7[Subject Id],Table7[Event date])</f>
        <v>42404</v>
      </c>
      <c r="I16" t="str">
        <f>_xlfn.CONCAT((MID(Table1[[#This Row],[Subject Id]],4,9)),"0")</f>
        <v>041-7003-0</v>
      </c>
    </row>
    <row r="17" spans="1:9">
      <c r="A17" t="s">
        <v>753</v>
      </c>
      <c r="B17" t="str">
        <f>LEFT(Table1[[#This Row],[Subject Id]],2)</f>
        <v>DE</v>
      </c>
      <c r="C17" t="s">
        <v>9602</v>
      </c>
      <c r="D17" t="str">
        <f>MID(Table1[[#This Row],[Subject Id]],8,4)</f>
        <v>7004</v>
      </c>
      <c r="E17" t="s">
        <v>7788</v>
      </c>
      <c r="F17" t="s">
        <v>7783</v>
      </c>
      <c r="G17" t="s">
        <v>7784</v>
      </c>
      <c r="H17" s="30">
        <f>_xlfn.XLOOKUP(Table1[[#This Row],[Subject Id]],Table7[Subject Id],Table7[Event date])</f>
        <v>42704.391643518517</v>
      </c>
      <c r="I17" t="str">
        <f>_xlfn.CONCAT((MID(Table1[[#This Row],[Subject Id]],4,9)),"0")</f>
        <v>041-7004-0</v>
      </c>
    </row>
    <row r="18" spans="1:9">
      <c r="A18" t="s">
        <v>754</v>
      </c>
      <c r="B18" t="str">
        <f>LEFT(Table1[[#This Row],[Subject Id]],2)</f>
        <v>DE</v>
      </c>
      <c r="C18" t="s">
        <v>9602</v>
      </c>
      <c r="D18" t="str">
        <f>MID(Table1[[#This Row],[Subject Id]],8,4)</f>
        <v>7005</v>
      </c>
      <c r="E18" t="s">
        <v>7788</v>
      </c>
      <c r="F18" t="s">
        <v>7783</v>
      </c>
      <c r="G18" t="s">
        <v>7784</v>
      </c>
      <c r="H18" s="30">
        <f>_xlfn.XLOOKUP(Table1[[#This Row],[Subject Id]],Table7[Subject Id],Table7[Event date])</f>
        <v>42900.407453703701</v>
      </c>
      <c r="I18" t="str">
        <f>_xlfn.CONCAT((MID(Table1[[#This Row],[Subject Id]],4,9)),"0")</f>
        <v>041-7005-0</v>
      </c>
    </row>
    <row r="19" spans="1:9">
      <c r="A19" t="s">
        <v>755</v>
      </c>
      <c r="B19" t="str">
        <f>LEFT(Table1[[#This Row],[Subject Id]],2)</f>
        <v>DE</v>
      </c>
      <c r="C19" t="s">
        <v>9602</v>
      </c>
      <c r="D19" t="str">
        <f>MID(Table1[[#This Row],[Subject Id]],8,4)</f>
        <v>7006</v>
      </c>
      <c r="E19" t="s">
        <v>7788</v>
      </c>
      <c r="F19" t="s">
        <v>7783</v>
      </c>
      <c r="G19" t="s">
        <v>7784</v>
      </c>
      <c r="H19" s="30">
        <f>_xlfn.XLOOKUP(Table1[[#This Row],[Subject Id]],Table7[Subject Id],Table7[Event date])</f>
        <v>42954.366516203707</v>
      </c>
      <c r="I19" t="str">
        <f>_xlfn.CONCAT((MID(Table1[[#This Row],[Subject Id]],4,9)),"0")</f>
        <v>041-7006-0</v>
      </c>
    </row>
    <row r="20" spans="1:9">
      <c r="A20" t="s">
        <v>516</v>
      </c>
      <c r="B20" t="str">
        <f>LEFT(Table1[[#This Row],[Subject Id]],2)</f>
        <v>DE</v>
      </c>
      <c r="C20" t="s">
        <v>9602</v>
      </c>
      <c r="D20" t="str">
        <f>MID(Table1[[#This Row],[Subject Id]],8,4)</f>
        <v>0421</v>
      </c>
      <c r="E20" t="s">
        <v>7788</v>
      </c>
      <c r="F20" t="s">
        <v>7783</v>
      </c>
      <c r="G20" t="s">
        <v>7784</v>
      </c>
      <c r="H20" s="30">
        <f>_xlfn.XLOOKUP(Table1[[#This Row],[Subject Id]],Table7[Subject Id],Table7[Event date])</f>
        <v>42999.474803240744</v>
      </c>
      <c r="I20" t="str">
        <f>_xlfn.CONCAT((MID(Table1[[#This Row],[Subject Id]],4,9)),"0")</f>
        <v>041-0421-0</v>
      </c>
    </row>
    <row r="21" spans="1:9">
      <c r="A21" t="s">
        <v>517</v>
      </c>
      <c r="B21" t="str">
        <f>LEFT(Table1[[#This Row],[Subject Id]],2)</f>
        <v>DE</v>
      </c>
      <c r="C21" t="s">
        <v>9602</v>
      </c>
      <c r="D21" t="str">
        <f>MID(Table1[[#This Row],[Subject Id]],8,4)</f>
        <v>0422</v>
      </c>
      <c r="E21" t="s">
        <v>7788</v>
      </c>
      <c r="F21" t="s">
        <v>7783</v>
      </c>
      <c r="G21" t="s">
        <v>7784</v>
      </c>
      <c r="H21" s="30">
        <f>_xlfn.XLOOKUP(Table1[[#This Row],[Subject Id]],Table7[Subject Id],Table7[Event date])</f>
        <v>43052.410937499997</v>
      </c>
      <c r="I21" t="str">
        <f>_xlfn.CONCAT((MID(Table1[[#This Row],[Subject Id]],4,9)),"0")</f>
        <v>041-0422-0</v>
      </c>
    </row>
    <row r="22" spans="1:9">
      <c r="A22" t="s">
        <v>756</v>
      </c>
      <c r="B22" t="str">
        <f>LEFT(Table1[[#This Row],[Subject Id]],2)</f>
        <v>DE</v>
      </c>
      <c r="C22" t="s">
        <v>9602</v>
      </c>
      <c r="D22" t="str">
        <f>MID(Table1[[#This Row],[Subject Id]],8,4)</f>
        <v>7007</v>
      </c>
      <c r="E22" t="s">
        <v>7788</v>
      </c>
      <c r="F22" t="s">
        <v>7783</v>
      </c>
      <c r="G22" t="s">
        <v>7784</v>
      </c>
      <c r="H22" s="30">
        <f>_xlfn.XLOOKUP(Table1[[#This Row],[Subject Id]],Table7[Subject Id],Table7[Event date])</f>
        <v>43133.42765046296</v>
      </c>
      <c r="I22" t="str">
        <f>_xlfn.CONCAT((MID(Table1[[#This Row],[Subject Id]],4,9)),"0")</f>
        <v>041-7007-0</v>
      </c>
    </row>
    <row r="23" spans="1:9">
      <c r="A23" t="s">
        <v>757</v>
      </c>
      <c r="B23" t="str">
        <f>LEFT(Table1[[#This Row],[Subject Id]],2)</f>
        <v>DE</v>
      </c>
      <c r="C23" t="s">
        <v>9602</v>
      </c>
      <c r="D23" t="s">
        <v>9603</v>
      </c>
      <c r="E23" t="s">
        <v>7788</v>
      </c>
      <c r="F23" t="s">
        <v>7783</v>
      </c>
      <c r="G23" t="s">
        <v>7784</v>
      </c>
      <c r="H23" s="30">
        <f>_xlfn.XLOOKUP(Table1[[#This Row],[Subject Id]],Table7[Subject Id],Table7[Event date])</f>
        <v>43250.608923611115</v>
      </c>
      <c r="I23" t="str">
        <f>_xlfn.CONCAT((MID(Table1[[#This Row],[Subject Id]],4,9)),"0")</f>
        <v>041-7008-0</v>
      </c>
    </row>
    <row r="24" spans="1:9">
      <c r="A24" t="s">
        <v>758</v>
      </c>
      <c r="B24" t="str">
        <f>LEFT(Table1[[#This Row],[Subject Id]],2)</f>
        <v>DE</v>
      </c>
      <c r="C24" t="s">
        <v>9602</v>
      </c>
      <c r="D24" t="s">
        <v>9604</v>
      </c>
      <c r="E24" t="s">
        <v>7788</v>
      </c>
      <c r="F24" t="s">
        <v>7783</v>
      </c>
      <c r="G24" t="s">
        <v>7784</v>
      </c>
      <c r="H24" s="30">
        <f>_xlfn.XLOOKUP(Table1[[#This Row],[Subject Id]],Table7[Subject Id],Table7[Event date])</f>
        <v>43315.339212962965</v>
      </c>
      <c r="I24" t="str">
        <f>_xlfn.CONCAT((MID(Table1[[#This Row],[Subject Id]],4,9)),"0")</f>
        <v>041-7009-0</v>
      </c>
    </row>
    <row r="25" spans="1:9">
      <c r="A25" t="s">
        <v>759</v>
      </c>
      <c r="B25" t="str">
        <f>LEFT(Table1[[#This Row],[Subject Id]],2)</f>
        <v>DE</v>
      </c>
      <c r="C25" t="s">
        <v>9602</v>
      </c>
      <c r="D25" t="s">
        <v>9605</v>
      </c>
      <c r="E25" t="s">
        <v>7788</v>
      </c>
      <c r="F25" t="s">
        <v>7783</v>
      </c>
      <c r="G25" t="s">
        <v>7784</v>
      </c>
      <c r="H25" s="30">
        <f>_xlfn.XLOOKUP(Table1[[#This Row],[Subject Id]],Table7[Subject Id],Table7[Event date])</f>
        <v>43446.400405092594</v>
      </c>
      <c r="I25" t="str">
        <f>_xlfn.CONCAT((MID(Table1[[#This Row],[Subject Id]],4,9)),"0")</f>
        <v>041-7010-0</v>
      </c>
    </row>
    <row r="26" spans="1:9">
      <c r="A26" t="s">
        <v>760</v>
      </c>
      <c r="B26" t="str">
        <f>LEFT(Table1[[#This Row],[Subject Id]],2)</f>
        <v>DE</v>
      </c>
      <c r="C26" t="s">
        <v>9602</v>
      </c>
      <c r="D26" t="s">
        <v>9606</v>
      </c>
      <c r="E26" t="s">
        <v>7788</v>
      </c>
      <c r="F26" t="s">
        <v>7783</v>
      </c>
      <c r="G26" t="s">
        <v>7784</v>
      </c>
      <c r="H26" s="30">
        <f>_xlfn.XLOOKUP(Table1[[#This Row],[Subject Id]],Table7[Subject Id],Table7[Event date])</f>
        <v>43503.403935185182</v>
      </c>
      <c r="I26" t="str">
        <f>_xlfn.CONCAT((MID(Table1[[#This Row],[Subject Id]],4,9)),"0")</f>
        <v>041-7011-0</v>
      </c>
    </row>
    <row r="27" spans="1:9">
      <c r="A27" t="s">
        <v>768</v>
      </c>
      <c r="B27" t="str">
        <f>LEFT(Table1[[#This Row],[Subject Id]],2)</f>
        <v>DE</v>
      </c>
      <c r="C27" t="s">
        <v>9602</v>
      </c>
      <c r="D27" t="s">
        <v>9607</v>
      </c>
      <c r="E27" t="s">
        <v>7788</v>
      </c>
      <c r="F27" t="s">
        <v>7783</v>
      </c>
      <c r="G27" t="s">
        <v>7784</v>
      </c>
      <c r="H27" s="30">
        <f>_xlfn.XLOOKUP(Table1[[#This Row],[Subject Id]],Table7[Subject Id],Table7[Event date])</f>
        <v>43528.45684027778</v>
      </c>
      <c r="I27" t="str">
        <f>_xlfn.CONCAT((MID(Table1[[#This Row],[Subject Id]],4,9)),"0")</f>
        <v>041-0423-0</v>
      </c>
    </row>
    <row r="28" spans="1:9">
      <c r="A28" t="s">
        <v>765</v>
      </c>
      <c r="B28" t="str">
        <f>LEFT(Table1[[#This Row],[Subject Id]],2)</f>
        <v>DE</v>
      </c>
      <c r="C28" t="s">
        <v>9602</v>
      </c>
      <c r="D28" t="s">
        <v>9608</v>
      </c>
      <c r="E28" t="s">
        <v>7788</v>
      </c>
      <c r="F28" t="s">
        <v>7783</v>
      </c>
      <c r="G28" t="s">
        <v>7784</v>
      </c>
      <c r="H28" s="30">
        <f>_xlfn.XLOOKUP(Table1[[#This Row],[Subject Id]],Table7[Subject Id],Table7[Event date])</f>
        <v>43570.413414351853</v>
      </c>
      <c r="I28" t="str">
        <f>_xlfn.CONCAT((MID(Table1[[#This Row],[Subject Id]],4,9)),"0")</f>
        <v>041-7016-0</v>
      </c>
    </row>
    <row r="29" spans="1:9">
      <c r="A29" t="s">
        <v>1757</v>
      </c>
      <c r="B29" t="str">
        <f>LEFT(Table1[[#This Row],[Subject Id]],2)</f>
        <v>US</v>
      </c>
      <c r="C29" t="str">
        <f>MID(Table1[[#This Row],[Subject Id]],4,3)</f>
        <v>037</v>
      </c>
      <c r="D29" t="str">
        <f>MID(Table1[[#This Row],[Subject Id]],8,4)</f>
        <v>8016</v>
      </c>
      <c r="E29" t="str">
        <f>MID(Table1[[#This Row],[Subject Id]],13,1)</f>
        <v>M</v>
      </c>
      <c r="F29" t="s">
        <v>7783</v>
      </c>
      <c r="G29" t="s">
        <v>7784</v>
      </c>
      <c r="H29" s="30">
        <v>43718</v>
      </c>
      <c r="I29" t="str">
        <f>_xlfn.CONCAT((MID(Table1[[#This Row],[Subject Id]],4,9)),"0")</f>
        <v>037-8016-0</v>
      </c>
    </row>
    <row r="30" spans="1:9">
      <c r="A30" t="s">
        <v>762</v>
      </c>
      <c r="B30" t="str">
        <f>LEFT(Table1[[#This Row],[Subject Id]],2)</f>
        <v>DE</v>
      </c>
      <c r="C30" t="s">
        <v>9602</v>
      </c>
      <c r="D30" t="s">
        <v>9609</v>
      </c>
      <c r="E30" t="s">
        <v>7788</v>
      </c>
      <c r="F30" t="s">
        <v>7783</v>
      </c>
      <c r="G30" t="s">
        <v>7784</v>
      </c>
      <c r="H30" s="30">
        <f>_xlfn.XLOOKUP(Table1[[#This Row],[Subject Id]],Table7[Subject Id],Table7[Event date])</f>
        <v>43733.481898148151</v>
      </c>
      <c r="I30" t="str">
        <f>_xlfn.CONCAT((MID(Table1[[#This Row],[Subject Id]],4,9)),"0")</f>
        <v>041-7013-0</v>
      </c>
    </row>
    <row r="31" spans="1:9">
      <c r="A31" t="s">
        <v>764</v>
      </c>
      <c r="B31" t="str">
        <f>LEFT(Table1[[#This Row],[Subject Id]],2)</f>
        <v>DE</v>
      </c>
      <c r="C31" t="s">
        <v>9602</v>
      </c>
      <c r="D31" t="s">
        <v>9610</v>
      </c>
      <c r="E31" t="s">
        <v>7788</v>
      </c>
      <c r="F31" t="s">
        <v>7783</v>
      </c>
      <c r="G31" t="s">
        <v>7784</v>
      </c>
      <c r="H31" s="30">
        <f>_xlfn.XLOOKUP(Table1[[#This Row],[Subject Id]],Table7[Subject Id],Table7[Event date])</f>
        <v>43829.397048611114</v>
      </c>
      <c r="I31" t="str">
        <f>_xlfn.CONCAT((MID(Table1[[#This Row],[Subject Id]],4,9)),"0")</f>
        <v>041-7015-0</v>
      </c>
    </row>
    <row r="32" spans="1:9">
      <c r="A32" t="s">
        <v>1826</v>
      </c>
      <c r="B32" t="str">
        <f>LEFT(Table1[[#This Row],[Subject Id]],2)</f>
        <v>US</v>
      </c>
      <c r="C32" t="str">
        <f>MID(Table1[[#This Row],[Subject Id]],4,3)</f>
        <v>037</v>
      </c>
      <c r="D32" t="str">
        <f>MID(Table1[[#This Row],[Subject Id]],8,4)</f>
        <v>8074</v>
      </c>
      <c r="E32" t="str">
        <f>MID(Table1[[#This Row],[Subject Id]],13,1)</f>
        <v>M</v>
      </c>
      <c r="F32" t="s">
        <v>7783</v>
      </c>
      <c r="G32" t="s">
        <v>7784</v>
      </c>
      <c r="H32" s="30">
        <v>43866</v>
      </c>
      <c r="I32" t="str">
        <f>_xlfn.CONCAT((MID(Table1[[#This Row],[Subject Id]],4,9)),"0")</f>
        <v>037-8074-0</v>
      </c>
    </row>
    <row r="33" spans="1:9">
      <c r="A33" t="s">
        <v>763</v>
      </c>
      <c r="B33" t="str">
        <f>LEFT(Table1[[#This Row],[Subject Id]],2)</f>
        <v>DE</v>
      </c>
      <c r="C33" t="s">
        <v>9602</v>
      </c>
      <c r="D33" t="s">
        <v>9611</v>
      </c>
      <c r="E33" t="s">
        <v>7788</v>
      </c>
      <c r="F33" t="s">
        <v>7783</v>
      </c>
      <c r="G33" t="s">
        <v>7784</v>
      </c>
      <c r="H33" s="30">
        <f>_xlfn.XLOOKUP(Table1[[#This Row],[Subject Id]],Table7[Subject Id],Table7[Event date])</f>
        <v>43868.377488425926</v>
      </c>
      <c r="I33" t="str">
        <f>_xlfn.CONCAT((MID(Table1[[#This Row],[Subject Id]],4,9)),"0")</f>
        <v>041-7014-0</v>
      </c>
    </row>
    <row r="34" spans="1:9">
      <c r="A34" t="s">
        <v>1837</v>
      </c>
      <c r="B34" t="str">
        <f>LEFT(Table1[[#This Row],[Subject Id]],2)</f>
        <v>US</v>
      </c>
      <c r="C34" t="str">
        <f>MID(Table1[[#This Row],[Subject Id]],4,3)</f>
        <v>037</v>
      </c>
      <c r="D34" t="str">
        <f>MID(Table1[[#This Row],[Subject Id]],8,4)</f>
        <v>8085</v>
      </c>
      <c r="E34" t="str">
        <f>MID(Table1[[#This Row],[Subject Id]],13,1)</f>
        <v>M</v>
      </c>
      <c r="F34" t="s">
        <v>7783</v>
      </c>
      <c r="G34" t="s">
        <v>7784</v>
      </c>
      <c r="H34" s="30">
        <v>43888</v>
      </c>
      <c r="I34" t="str">
        <f>_xlfn.CONCAT((MID(Table1[[#This Row],[Subject Id]],4,9)),"0")</f>
        <v>037-8085-0</v>
      </c>
    </row>
    <row r="35" spans="1:9">
      <c r="A35" t="s">
        <v>769</v>
      </c>
      <c r="B35" t="str">
        <f>LEFT(Table1[[#This Row],[Subject Id]],2)</f>
        <v>DE</v>
      </c>
      <c r="C35" t="s">
        <v>9602</v>
      </c>
      <c r="D35" t="s">
        <v>9612</v>
      </c>
      <c r="E35" t="s">
        <v>7788</v>
      </c>
      <c r="F35" t="s">
        <v>7783</v>
      </c>
      <c r="G35" t="s">
        <v>7784</v>
      </c>
      <c r="H35" s="30">
        <f>_xlfn.XLOOKUP(Table1[[#This Row],[Subject Id]],Table7[Subject Id],Table7[Event date])</f>
        <v>43924.435335648152</v>
      </c>
      <c r="I35" t="str">
        <f>_xlfn.CONCAT((MID(Table1[[#This Row],[Subject Id]],4,9)),"0")</f>
        <v>041-0424-0</v>
      </c>
    </row>
    <row r="36" spans="1:9">
      <c r="A36" t="s">
        <v>1865</v>
      </c>
      <c r="B36" t="str">
        <f>LEFT(Table1[[#This Row],[Subject Id]],2)</f>
        <v>US</v>
      </c>
      <c r="C36" t="str">
        <f>MID(Table1[[#This Row],[Subject Id]],4,3)</f>
        <v>037</v>
      </c>
      <c r="D36" t="str">
        <f>MID(Table1[[#This Row],[Subject Id]],8,4)</f>
        <v>8113</v>
      </c>
      <c r="E36" t="str">
        <f>MID(Table1[[#This Row],[Subject Id]],13,1)</f>
        <v>M</v>
      </c>
      <c r="F36" t="s">
        <v>7783</v>
      </c>
      <c r="G36" t="s">
        <v>7784</v>
      </c>
      <c r="H36" s="30">
        <v>44039</v>
      </c>
      <c r="I36" t="str">
        <f>_xlfn.CONCAT((MID(Table1[[#This Row],[Subject Id]],4,9)),"0")</f>
        <v>037-8113-0</v>
      </c>
    </row>
    <row r="37" spans="1:9">
      <c r="A37" t="s">
        <v>761</v>
      </c>
      <c r="B37" t="str">
        <f>LEFT(Table1[[#This Row],[Subject Id]],2)</f>
        <v>DE</v>
      </c>
      <c r="C37" t="s">
        <v>9602</v>
      </c>
      <c r="D37" t="s">
        <v>9613</v>
      </c>
      <c r="E37" t="s">
        <v>7788</v>
      </c>
      <c r="F37" t="s">
        <v>7783</v>
      </c>
      <c r="G37" t="s">
        <v>7784</v>
      </c>
      <c r="H37" s="30">
        <f>_xlfn.XLOOKUP(Table1[[#This Row],[Subject Id]],Table7[Subject Id],Table7[Event date])</f>
        <v>44109.454004629632</v>
      </c>
      <c r="I37" t="str">
        <f>_xlfn.CONCAT((MID(Table1[[#This Row],[Subject Id]],4,9)),"0")</f>
        <v>041-7012-0</v>
      </c>
    </row>
    <row r="38" spans="1:9">
      <c r="A38" t="s">
        <v>1819</v>
      </c>
      <c r="B38" t="str">
        <f>LEFT(Table1[[#This Row],[Subject Id]],2)</f>
        <v>US</v>
      </c>
      <c r="C38" t="str">
        <f>MID(Table1[[#This Row],[Subject Id]],4,3)</f>
        <v>037</v>
      </c>
      <c r="D38" t="str">
        <f>MID(Table1[[#This Row],[Subject Id]],8,4)</f>
        <v>8067</v>
      </c>
      <c r="E38" t="str">
        <f>MID(Table1[[#This Row],[Subject Id]],13,1)</f>
        <v>M</v>
      </c>
      <c r="F38" t="s">
        <v>7783</v>
      </c>
      <c r="G38" t="s">
        <v>7784</v>
      </c>
      <c r="H38" s="30">
        <v>44110</v>
      </c>
      <c r="I38" t="str">
        <f>_xlfn.CONCAT((MID(Table1[[#This Row],[Subject Id]],4,9)),"0")</f>
        <v>037-8067-0</v>
      </c>
    </row>
    <row r="39" spans="1:9">
      <c r="A39" t="s">
        <v>1833</v>
      </c>
      <c r="B39" t="str">
        <f>LEFT(Table1[[#This Row],[Subject Id]],2)</f>
        <v>US</v>
      </c>
      <c r="C39" t="str">
        <f>MID(Table1[[#This Row],[Subject Id]],4,3)</f>
        <v>037</v>
      </c>
      <c r="D39" t="str">
        <f>MID(Table1[[#This Row],[Subject Id]],8,4)</f>
        <v>8081</v>
      </c>
      <c r="E39" t="str">
        <f>MID(Table1[[#This Row],[Subject Id]],13,1)</f>
        <v>M</v>
      </c>
      <c r="F39" t="s">
        <v>7783</v>
      </c>
      <c r="G39" t="s">
        <v>7784</v>
      </c>
      <c r="H39" s="30">
        <v>44123</v>
      </c>
      <c r="I39" t="str">
        <f>_xlfn.CONCAT((MID(Table1[[#This Row],[Subject Id]],4,9)),"0")</f>
        <v>037-8081-0</v>
      </c>
    </row>
    <row r="40" spans="1:9">
      <c r="A40" t="s">
        <v>1854</v>
      </c>
      <c r="B40" t="str">
        <f>LEFT(Table1[[#This Row],[Subject Id]],2)</f>
        <v>US</v>
      </c>
      <c r="C40" t="str">
        <f>MID(Table1[[#This Row],[Subject Id]],4,3)</f>
        <v>037</v>
      </c>
      <c r="D40" t="str">
        <f>MID(Table1[[#This Row],[Subject Id]],8,4)</f>
        <v>8102</v>
      </c>
      <c r="E40" t="str">
        <f>MID(Table1[[#This Row],[Subject Id]],13,1)</f>
        <v>M</v>
      </c>
      <c r="F40" t="s">
        <v>7783</v>
      </c>
      <c r="G40" t="s">
        <v>7784</v>
      </c>
      <c r="H40" s="30">
        <v>44169</v>
      </c>
      <c r="I40" t="str">
        <f>_xlfn.CONCAT((MID(Table1[[#This Row],[Subject Id]],4,9)),"0")</f>
        <v>037-8102-0</v>
      </c>
    </row>
    <row r="41" spans="1:9">
      <c r="A41" t="s">
        <v>1830</v>
      </c>
      <c r="B41" t="str">
        <f>LEFT(Table1[[#This Row],[Subject Id]],2)</f>
        <v>US</v>
      </c>
      <c r="C41" t="str">
        <f>MID(Table1[[#This Row],[Subject Id]],4,3)</f>
        <v>037</v>
      </c>
      <c r="D41" t="str">
        <f>MID(Table1[[#This Row],[Subject Id]],8,4)</f>
        <v>8078</v>
      </c>
      <c r="E41" t="str">
        <f>MID(Table1[[#This Row],[Subject Id]],13,1)</f>
        <v>M</v>
      </c>
      <c r="F41" t="s">
        <v>7783</v>
      </c>
      <c r="G41" t="s">
        <v>7784</v>
      </c>
      <c r="H41" s="30">
        <v>44215</v>
      </c>
      <c r="I41" t="str">
        <f>_xlfn.CONCAT((MID(Table1[[#This Row],[Subject Id]],4,9)),"0")</f>
        <v>037-8078-0</v>
      </c>
    </row>
    <row r="42" spans="1:9">
      <c r="A42" t="s">
        <v>1849</v>
      </c>
      <c r="B42" t="str">
        <f>LEFT(Table1[[#This Row],[Subject Id]],2)</f>
        <v>US</v>
      </c>
      <c r="C42" t="str">
        <f>MID(Table1[[#This Row],[Subject Id]],4,3)</f>
        <v>037</v>
      </c>
      <c r="D42" t="str">
        <f>MID(Table1[[#This Row],[Subject Id]],8,4)</f>
        <v>8097</v>
      </c>
      <c r="E42" t="str">
        <f>MID(Table1[[#This Row],[Subject Id]],13,1)</f>
        <v>M</v>
      </c>
      <c r="F42" t="s">
        <v>7783</v>
      </c>
      <c r="G42" t="s">
        <v>7784</v>
      </c>
      <c r="H42" s="30">
        <v>44232</v>
      </c>
      <c r="I42" t="str">
        <f>_xlfn.CONCAT((MID(Table1[[#This Row],[Subject Id]],4,9)),"0")</f>
        <v>037-8097-0</v>
      </c>
    </row>
    <row r="43" spans="1:9">
      <c r="A43" t="s">
        <v>749</v>
      </c>
      <c r="B43" t="str">
        <f>LEFT(Table1[[#This Row],[Subject Id]],2)</f>
        <v>DE</v>
      </c>
      <c r="C43" t="s">
        <v>9602</v>
      </c>
      <c r="D43" t="s">
        <v>9614</v>
      </c>
      <c r="E43" t="s">
        <v>7788</v>
      </c>
      <c r="F43" t="s">
        <v>7783</v>
      </c>
      <c r="G43" t="s">
        <v>7784</v>
      </c>
      <c r="H43" s="30">
        <f>_xlfn.XLOOKUP(Table1[[#This Row],[Subject Id]],Table7[Subject Id],Table7[Event date])</f>
        <v>44235.431828703702</v>
      </c>
      <c r="I43" t="str">
        <f>_xlfn.CONCAT((MID(Table1[[#This Row],[Subject Id]],4,9)),"0")</f>
        <v>041-7001-0</v>
      </c>
    </row>
    <row r="44" spans="1:9">
      <c r="A44" t="s">
        <v>1820</v>
      </c>
      <c r="B44" t="str">
        <f>LEFT(Table1[[#This Row],[Subject Id]],2)</f>
        <v>US</v>
      </c>
      <c r="C44" t="str">
        <f>MID(Table1[[#This Row],[Subject Id]],4,3)</f>
        <v>037</v>
      </c>
      <c r="D44" t="str">
        <f>MID(Table1[[#This Row],[Subject Id]],8,4)</f>
        <v>8068</v>
      </c>
      <c r="E44" t="str">
        <f>MID(Table1[[#This Row],[Subject Id]],13,1)</f>
        <v>M</v>
      </c>
      <c r="F44" t="s">
        <v>7783</v>
      </c>
      <c r="G44" t="s">
        <v>7784</v>
      </c>
      <c r="H44" s="30">
        <v>44239</v>
      </c>
      <c r="I44" t="str">
        <f>_xlfn.CONCAT((MID(Table1[[#This Row],[Subject Id]],4,9)),"0")</f>
        <v>037-8068-0</v>
      </c>
    </row>
    <row r="45" spans="1:9">
      <c r="A45" t="s">
        <v>1843</v>
      </c>
      <c r="B45" t="str">
        <f>LEFT(Table1[[#This Row],[Subject Id]],2)</f>
        <v>US</v>
      </c>
      <c r="C45" t="str">
        <f>MID(Table1[[#This Row],[Subject Id]],4,3)</f>
        <v>037</v>
      </c>
      <c r="D45" t="str">
        <f>MID(Table1[[#This Row],[Subject Id]],8,4)</f>
        <v>8091</v>
      </c>
      <c r="E45" t="str">
        <f>MID(Table1[[#This Row],[Subject Id]],13,1)</f>
        <v>M</v>
      </c>
      <c r="F45" t="s">
        <v>7783</v>
      </c>
      <c r="G45" t="s">
        <v>7784</v>
      </c>
      <c r="H45" s="30">
        <v>44239</v>
      </c>
      <c r="I45" t="str">
        <f>_xlfn.CONCAT((MID(Table1[[#This Row],[Subject Id]],4,9)),"0")</f>
        <v>037-8091-0</v>
      </c>
    </row>
    <row r="46" spans="1:9">
      <c r="A46" t="s">
        <v>1847</v>
      </c>
      <c r="B46" t="str">
        <f>LEFT(Table1[[#This Row],[Subject Id]],2)</f>
        <v>US</v>
      </c>
      <c r="C46" t="str">
        <f>MID(Table1[[#This Row],[Subject Id]],4,3)</f>
        <v>037</v>
      </c>
      <c r="D46" t="str">
        <f>MID(Table1[[#This Row],[Subject Id]],8,4)</f>
        <v>8095</v>
      </c>
      <c r="E46" t="str">
        <f>MID(Table1[[#This Row],[Subject Id]],13,1)</f>
        <v>M</v>
      </c>
      <c r="F46" t="s">
        <v>7783</v>
      </c>
      <c r="G46" t="s">
        <v>7784</v>
      </c>
      <c r="H46" s="30">
        <v>44245</v>
      </c>
      <c r="I46" t="str">
        <f>_xlfn.CONCAT((MID(Table1[[#This Row],[Subject Id]],4,9)),"0")</f>
        <v>037-8095-0</v>
      </c>
    </row>
    <row r="47" spans="1:9">
      <c r="A47" t="s">
        <v>1838</v>
      </c>
      <c r="B47" t="str">
        <f>LEFT(Table1[[#This Row],[Subject Id]],2)</f>
        <v>US</v>
      </c>
      <c r="C47" t="str">
        <f>MID(Table1[[#This Row],[Subject Id]],4,3)</f>
        <v>037</v>
      </c>
      <c r="D47" t="str">
        <f>MID(Table1[[#This Row],[Subject Id]],8,4)</f>
        <v>8086</v>
      </c>
      <c r="E47" t="str">
        <f>MID(Table1[[#This Row],[Subject Id]],13,1)</f>
        <v>M</v>
      </c>
      <c r="F47" t="s">
        <v>7783</v>
      </c>
      <c r="G47" t="s">
        <v>7784</v>
      </c>
      <c r="H47" s="30">
        <v>44250</v>
      </c>
      <c r="I47" t="str">
        <f>_xlfn.CONCAT((MID(Table1[[#This Row],[Subject Id]],4,9)),"0")</f>
        <v>037-8086-0</v>
      </c>
    </row>
    <row r="48" spans="1:9">
      <c r="A48" t="s">
        <v>1845</v>
      </c>
      <c r="B48" t="str">
        <f>LEFT(Table1[[#This Row],[Subject Id]],2)</f>
        <v>US</v>
      </c>
      <c r="C48" t="str">
        <f>MID(Table1[[#This Row],[Subject Id]],4,3)</f>
        <v>037</v>
      </c>
      <c r="D48" t="str">
        <f>MID(Table1[[#This Row],[Subject Id]],8,4)</f>
        <v>8093</v>
      </c>
      <c r="E48" t="str">
        <f>MID(Table1[[#This Row],[Subject Id]],13,1)</f>
        <v>M</v>
      </c>
      <c r="F48" t="s">
        <v>7783</v>
      </c>
      <c r="G48" t="s">
        <v>7784</v>
      </c>
      <c r="H48" s="30">
        <v>44251</v>
      </c>
      <c r="I48" t="str">
        <f>_xlfn.CONCAT((MID(Table1[[#This Row],[Subject Id]],4,9)),"0")</f>
        <v>037-8093-0</v>
      </c>
    </row>
    <row r="49" spans="1:9">
      <c r="A49" t="s">
        <v>1855</v>
      </c>
      <c r="B49" t="str">
        <f>LEFT(Table1[[#This Row],[Subject Id]],2)</f>
        <v>US</v>
      </c>
      <c r="C49" t="str">
        <f>MID(Table1[[#This Row],[Subject Id]],4,3)</f>
        <v>037</v>
      </c>
      <c r="D49" t="str">
        <f>MID(Table1[[#This Row],[Subject Id]],8,4)</f>
        <v>8103</v>
      </c>
      <c r="E49" t="str">
        <f>MID(Table1[[#This Row],[Subject Id]],13,1)</f>
        <v>M</v>
      </c>
      <c r="F49" t="s">
        <v>7783</v>
      </c>
      <c r="G49" t="s">
        <v>7784</v>
      </c>
      <c r="H49" s="30">
        <v>44265</v>
      </c>
      <c r="I49" t="str">
        <f>_xlfn.CONCAT((MID(Table1[[#This Row],[Subject Id]],4,9)),"0")</f>
        <v>037-8103-0</v>
      </c>
    </row>
    <row r="50" spans="1:9">
      <c r="A50" t="s">
        <v>1821</v>
      </c>
      <c r="B50" t="str">
        <f>LEFT(Table1[[#This Row],[Subject Id]],2)</f>
        <v>US</v>
      </c>
      <c r="C50" t="str">
        <f>MID(Table1[[#This Row],[Subject Id]],4,3)</f>
        <v>037</v>
      </c>
      <c r="D50" t="str">
        <f>MID(Table1[[#This Row],[Subject Id]],8,4)</f>
        <v>8069</v>
      </c>
      <c r="E50" t="str">
        <f>MID(Table1[[#This Row],[Subject Id]],13,1)</f>
        <v>M</v>
      </c>
      <c r="F50" t="s">
        <v>7783</v>
      </c>
      <c r="G50" t="s">
        <v>7784</v>
      </c>
      <c r="H50" s="30">
        <v>44279</v>
      </c>
      <c r="I50" t="str">
        <f>_xlfn.CONCAT((MID(Table1[[#This Row],[Subject Id]],4,9)),"0")</f>
        <v>037-8069-0</v>
      </c>
    </row>
    <row r="51" spans="1:9">
      <c r="A51" t="s">
        <v>1846</v>
      </c>
      <c r="B51" t="str">
        <f>LEFT(Table1[[#This Row],[Subject Id]],2)</f>
        <v>US</v>
      </c>
      <c r="C51" t="str">
        <f>MID(Table1[[#This Row],[Subject Id]],4,3)</f>
        <v>037</v>
      </c>
      <c r="D51" t="str">
        <f>MID(Table1[[#This Row],[Subject Id]],8,4)</f>
        <v>8094</v>
      </c>
      <c r="E51" t="str">
        <f>MID(Table1[[#This Row],[Subject Id]],13,1)</f>
        <v>M</v>
      </c>
      <c r="F51" t="s">
        <v>7783</v>
      </c>
      <c r="G51" t="s">
        <v>7784</v>
      </c>
      <c r="H51" s="30">
        <v>44294</v>
      </c>
      <c r="I51" t="str">
        <f>_xlfn.CONCAT((MID(Table1[[#This Row],[Subject Id]],4,9)),"0")</f>
        <v>037-8094-0</v>
      </c>
    </row>
    <row r="52" spans="1:9">
      <c r="A52" t="s">
        <v>1834</v>
      </c>
      <c r="B52" t="str">
        <f>LEFT(Table1[[#This Row],[Subject Id]],2)</f>
        <v>US</v>
      </c>
      <c r="C52" t="str">
        <f>MID(Table1[[#This Row],[Subject Id]],4,3)</f>
        <v>037</v>
      </c>
      <c r="D52" t="str">
        <f>MID(Table1[[#This Row],[Subject Id]],8,4)</f>
        <v>8082</v>
      </c>
      <c r="E52" t="str">
        <f>MID(Table1[[#This Row],[Subject Id]],13,1)</f>
        <v>M</v>
      </c>
      <c r="F52" t="s">
        <v>7783</v>
      </c>
      <c r="G52" t="s">
        <v>7784</v>
      </c>
      <c r="H52" s="30">
        <v>44298</v>
      </c>
      <c r="I52" t="str">
        <f>_xlfn.CONCAT((MID(Table1[[#This Row],[Subject Id]],4,9)),"0")</f>
        <v>037-8082-0</v>
      </c>
    </row>
    <row r="53" spans="1:9">
      <c r="A53" t="s">
        <v>1868</v>
      </c>
      <c r="B53" t="str">
        <f>LEFT(Table1[[#This Row],[Subject Id]],2)</f>
        <v>US</v>
      </c>
      <c r="C53" t="str">
        <f>MID(Table1[[#This Row],[Subject Id]],4,3)</f>
        <v>037</v>
      </c>
      <c r="D53" t="str">
        <f>MID(Table1[[#This Row],[Subject Id]],8,4)</f>
        <v>8116</v>
      </c>
      <c r="E53" t="str">
        <f>MID(Table1[[#This Row],[Subject Id]],13,1)</f>
        <v>M</v>
      </c>
      <c r="F53" t="s">
        <v>7783</v>
      </c>
      <c r="G53" t="s">
        <v>7784</v>
      </c>
      <c r="H53" s="30">
        <v>44307</v>
      </c>
      <c r="I53" t="str">
        <f>_xlfn.CONCAT((MID(Table1[[#This Row],[Subject Id]],4,9)),"0")</f>
        <v>037-8116-0</v>
      </c>
    </row>
    <row r="54" spans="1:9">
      <c r="A54" t="s">
        <v>1824</v>
      </c>
      <c r="B54" t="str">
        <f>LEFT(Table1[[#This Row],[Subject Id]],2)</f>
        <v>US</v>
      </c>
      <c r="C54" t="str">
        <f>MID(Table1[[#This Row],[Subject Id]],4,3)</f>
        <v>037</v>
      </c>
      <c r="D54" t="str">
        <f>MID(Table1[[#This Row],[Subject Id]],8,4)</f>
        <v>8072</v>
      </c>
      <c r="E54" t="str">
        <f>MID(Table1[[#This Row],[Subject Id]],13,1)</f>
        <v>M</v>
      </c>
      <c r="F54" t="s">
        <v>7783</v>
      </c>
      <c r="G54" t="s">
        <v>7784</v>
      </c>
      <c r="H54" s="30">
        <v>44308</v>
      </c>
      <c r="I54" t="str">
        <f>_xlfn.CONCAT((MID(Table1[[#This Row],[Subject Id]],4,9)),"0")</f>
        <v>037-8072-0</v>
      </c>
    </row>
    <row r="55" spans="1:9">
      <c r="A55" t="s">
        <v>1848</v>
      </c>
      <c r="B55" t="str">
        <f>LEFT(Table1[[#This Row],[Subject Id]],2)</f>
        <v>US</v>
      </c>
      <c r="C55" t="str">
        <f>MID(Table1[[#This Row],[Subject Id]],4,3)</f>
        <v>037</v>
      </c>
      <c r="D55" t="str">
        <f>MID(Table1[[#This Row],[Subject Id]],8,4)</f>
        <v>8096</v>
      </c>
      <c r="E55" t="str">
        <f>MID(Table1[[#This Row],[Subject Id]],13,1)</f>
        <v>M</v>
      </c>
      <c r="F55" t="s">
        <v>7783</v>
      </c>
      <c r="G55" t="s">
        <v>7784</v>
      </c>
      <c r="H55" s="30">
        <v>44320</v>
      </c>
      <c r="I55" t="str">
        <f>_xlfn.CONCAT((MID(Table1[[#This Row],[Subject Id]],4,9)),"0")</f>
        <v>037-8096-0</v>
      </c>
    </row>
    <row r="56" spans="1:9">
      <c r="A56" t="s">
        <v>1850</v>
      </c>
      <c r="B56" t="str">
        <f>LEFT(Table1[[#This Row],[Subject Id]],2)</f>
        <v>US</v>
      </c>
      <c r="C56" t="str">
        <f>MID(Table1[[#This Row],[Subject Id]],4,3)</f>
        <v>037</v>
      </c>
      <c r="D56" t="str">
        <f>MID(Table1[[#This Row],[Subject Id]],8,4)</f>
        <v>8098</v>
      </c>
      <c r="E56" t="str">
        <f>MID(Table1[[#This Row],[Subject Id]],13,1)</f>
        <v>M</v>
      </c>
      <c r="F56" t="s">
        <v>7783</v>
      </c>
      <c r="G56" t="s">
        <v>7784</v>
      </c>
      <c r="H56" s="30">
        <v>44335</v>
      </c>
      <c r="I56" t="str">
        <f>_xlfn.CONCAT((MID(Table1[[#This Row],[Subject Id]],4,9)),"0")</f>
        <v>037-8098-0</v>
      </c>
    </row>
    <row r="57" spans="1:9">
      <c r="A57" t="s">
        <v>1857</v>
      </c>
      <c r="B57" t="str">
        <f>LEFT(Table1[[#This Row],[Subject Id]],2)</f>
        <v>US</v>
      </c>
      <c r="C57" t="str">
        <f>MID(Table1[[#This Row],[Subject Id]],4,3)</f>
        <v>037</v>
      </c>
      <c r="D57" t="str">
        <f>MID(Table1[[#This Row],[Subject Id]],8,4)</f>
        <v>8105</v>
      </c>
      <c r="E57" t="str">
        <f>MID(Table1[[#This Row],[Subject Id]],13,1)</f>
        <v>M</v>
      </c>
      <c r="F57" t="s">
        <v>7783</v>
      </c>
      <c r="G57" t="s">
        <v>7784</v>
      </c>
      <c r="H57" s="30">
        <v>44336</v>
      </c>
      <c r="I57" t="str">
        <f>_xlfn.CONCAT((MID(Table1[[#This Row],[Subject Id]],4,9)),"0")</f>
        <v>037-8105-0</v>
      </c>
    </row>
    <row r="58" spans="1:9">
      <c r="A58" t="s">
        <v>1839</v>
      </c>
      <c r="B58" t="str">
        <f>LEFT(Table1[[#This Row],[Subject Id]],2)</f>
        <v>US</v>
      </c>
      <c r="C58" t="str">
        <f>MID(Table1[[#This Row],[Subject Id]],4,3)</f>
        <v>037</v>
      </c>
      <c r="D58" t="str">
        <f>MID(Table1[[#This Row],[Subject Id]],8,4)</f>
        <v>8087</v>
      </c>
      <c r="E58" t="str">
        <f>MID(Table1[[#This Row],[Subject Id]],13,1)</f>
        <v>M</v>
      </c>
      <c r="F58" t="s">
        <v>7783</v>
      </c>
      <c r="G58" t="s">
        <v>7784</v>
      </c>
      <c r="H58" s="30">
        <v>44355</v>
      </c>
      <c r="I58" t="str">
        <f>_xlfn.CONCAT((MID(Table1[[#This Row],[Subject Id]],4,9)),"0")</f>
        <v>037-8087-0</v>
      </c>
    </row>
    <row r="59" spans="1:9">
      <c r="A59" t="s">
        <v>1873</v>
      </c>
      <c r="B59" t="str">
        <f>LEFT(Table1[[#This Row],[Subject Id]],2)</f>
        <v>US</v>
      </c>
      <c r="C59" t="str">
        <f>MID(Table1[[#This Row],[Subject Id]],4,3)</f>
        <v>037</v>
      </c>
      <c r="D59" t="str">
        <f>MID(Table1[[#This Row],[Subject Id]],8,4)</f>
        <v>8121</v>
      </c>
      <c r="E59" t="str">
        <f>MID(Table1[[#This Row],[Subject Id]],13,1)</f>
        <v>M</v>
      </c>
      <c r="F59" t="s">
        <v>7783</v>
      </c>
      <c r="G59" t="s">
        <v>7784</v>
      </c>
      <c r="H59" s="30">
        <v>44376</v>
      </c>
      <c r="I59" t="str">
        <f>_xlfn.CONCAT((MID(Table1[[#This Row],[Subject Id]],4,9)),"0")</f>
        <v>037-8121-0</v>
      </c>
    </row>
    <row r="60" spans="1:9">
      <c r="A60" t="s">
        <v>1853</v>
      </c>
      <c r="B60" t="str">
        <f>LEFT(Table1[[#This Row],[Subject Id]],2)</f>
        <v>US</v>
      </c>
      <c r="C60" t="str">
        <f>MID(Table1[[#This Row],[Subject Id]],4,3)</f>
        <v>037</v>
      </c>
      <c r="D60" t="str">
        <f>MID(Table1[[#This Row],[Subject Id]],8,4)</f>
        <v>8101</v>
      </c>
      <c r="E60" t="str">
        <f>MID(Table1[[#This Row],[Subject Id]],13,1)</f>
        <v>M</v>
      </c>
      <c r="F60" t="s">
        <v>7783</v>
      </c>
      <c r="G60" t="s">
        <v>7784</v>
      </c>
      <c r="H60" s="30">
        <v>44390</v>
      </c>
      <c r="I60" t="str">
        <f>_xlfn.CONCAT((MID(Table1[[#This Row],[Subject Id]],4,9)),"0")</f>
        <v>037-8101-0</v>
      </c>
    </row>
    <row r="61" spans="1:9">
      <c r="A61" t="s">
        <v>1852</v>
      </c>
      <c r="B61" t="str">
        <f>LEFT(Table1[[#This Row],[Subject Id]],2)</f>
        <v>US</v>
      </c>
      <c r="C61" t="str">
        <f>MID(Table1[[#This Row],[Subject Id]],4,3)</f>
        <v>037</v>
      </c>
      <c r="D61" t="str">
        <f>MID(Table1[[#This Row],[Subject Id]],8,4)</f>
        <v>8100</v>
      </c>
      <c r="E61" t="str">
        <f>MID(Table1[[#This Row],[Subject Id]],13,1)</f>
        <v>M</v>
      </c>
      <c r="F61" t="s">
        <v>7783</v>
      </c>
      <c r="G61" t="s">
        <v>7784</v>
      </c>
      <c r="H61" s="30">
        <v>44411</v>
      </c>
      <c r="I61" t="str">
        <f>_xlfn.CONCAT((MID(Table1[[#This Row],[Subject Id]],4,9)),"0")</f>
        <v>037-8100-0</v>
      </c>
    </row>
    <row r="62" spans="1:9">
      <c r="A62" t="s">
        <v>1860</v>
      </c>
      <c r="B62" t="str">
        <f>LEFT(Table1[[#This Row],[Subject Id]],2)</f>
        <v>US</v>
      </c>
      <c r="C62" t="str">
        <f>MID(Table1[[#This Row],[Subject Id]],4,3)</f>
        <v>037</v>
      </c>
      <c r="D62" t="str">
        <f>MID(Table1[[#This Row],[Subject Id]],8,4)</f>
        <v>8108</v>
      </c>
      <c r="E62" t="str">
        <f>MID(Table1[[#This Row],[Subject Id]],13,1)</f>
        <v>M</v>
      </c>
      <c r="F62" t="s">
        <v>7783</v>
      </c>
      <c r="G62" t="s">
        <v>7784</v>
      </c>
      <c r="H62" s="30">
        <v>44413</v>
      </c>
      <c r="I62" t="str">
        <f>_xlfn.CONCAT((MID(Table1[[#This Row],[Subject Id]],4,9)),"0")</f>
        <v>037-8108-0</v>
      </c>
    </row>
    <row r="63" spans="1:9">
      <c r="A63" t="s">
        <v>766</v>
      </c>
      <c r="B63" t="str">
        <f>LEFT(Table1[[#This Row],[Subject Id]],2)</f>
        <v>DE</v>
      </c>
      <c r="C63" t="s">
        <v>9602</v>
      </c>
      <c r="D63" t="s">
        <v>9615</v>
      </c>
      <c r="E63" t="s">
        <v>7788</v>
      </c>
      <c r="F63" t="s">
        <v>7783</v>
      </c>
      <c r="G63" t="s">
        <v>7784</v>
      </c>
      <c r="H63" s="30">
        <f>_xlfn.XLOOKUP(Table1[[#This Row],[Subject Id]],Table7[Subject Id],Table7[Event date])</f>
        <v>44446.469143518516</v>
      </c>
      <c r="I63" t="str">
        <f>_xlfn.CONCAT((MID(Table1[[#This Row],[Subject Id]],4,9)),"0")</f>
        <v>041-7017-0</v>
      </c>
    </row>
    <row r="64" spans="1:9">
      <c r="A64" t="s">
        <v>1835</v>
      </c>
      <c r="B64" t="str">
        <f>LEFT(Table1[[#This Row],[Subject Id]],2)</f>
        <v>US</v>
      </c>
      <c r="C64" t="str">
        <f>MID(Table1[[#This Row],[Subject Id]],4,3)</f>
        <v>037</v>
      </c>
      <c r="D64" t="str">
        <f>MID(Table1[[#This Row],[Subject Id]],8,4)</f>
        <v>8083</v>
      </c>
      <c r="E64" t="str">
        <f>MID(Table1[[#This Row],[Subject Id]],13,1)</f>
        <v>M</v>
      </c>
      <c r="F64" t="s">
        <v>7783</v>
      </c>
      <c r="G64" t="s">
        <v>7784</v>
      </c>
      <c r="H64" s="30">
        <v>44476</v>
      </c>
      <c r="I64" t="str">
        <f>_xlfn.CONCAT((MID(Table1[[#This Row],[Subject Id]],4,9)),"0")</f>
        <v>037-8083-0</v>
      </c>
    </row>
    <row r="65" spans="1:10">
      <c r="A65" s="74" t="s">
        <v>2586</v>
      </c>
      <c r="B65" t="str">
        <f>LEFT(Table1[[#This Row],[Subject Id]],2)</f>
        <v>US</v>
      </c>
      <c r="C65" t="str">
        <f>MID(Table1[[#This Row],[Subject Id]],4,3)</f>
        <v>061</v>
      </c>
      <c r="D65" t="str">
        <f>MID(Table1[[#This Row],[Subject Id]],8,4)</f>
        <v>1005</v>
      </c>
      <c r="E65" t="str">
        <f>MID(Table1[[#This Row],[Subject Id]],13,1)</f>
        <v>N</v>
      </c>
      <c r="F65" t="s">
        <v>7783</v>
      </c>
      <c r="G65" t="s">
        <v>7784</v>
      </c>
      <c r="H65" s="75">
        <v>44484</v>
      </c>
      <c r="I65" t="str">
        <f>_xlfn.CONCAT((MID(Table1[[#This Row],[Subject Id]],4,9)),"0")</f>
        <v>061-1005-0</v>
      </c>
    </row>
    <row r="66" spans="1:10">
      <c r="A66" s="74" t="s">
        <v>2587</v>
      </c>
      <c r="B66" t="str">
        <f>LEFT(Table1[[#This Row],[Subject Id]],2)</f>
        <v>US</v>
      </c>
      <c r="C66" t="str">
        <f>MID(Table1[[#This Row],[Subject Id]],4,3)</f>
        <v>061</v>
      </c>
      <c r="D66" t="str">
        <f>MID(Table1[[#This Row],[Subject Id]],8,4)</f>
        <v>1005</v>
      </c>
      <c r="E66" t="str">
        <f>MID(Table1[[#This Row],[Subject Id]],13,1)</f>
        <v>N</v>
      </c>
      <c r="F66" t="s">
        <v>7783</v>
      </c>
      <c r="G66" t="s">
        <v>7784</v>
      </c>
      <c r="H66" s="75">
        <v>44484</v>
      </c>
      <c r="I66" s="25" t="str">
        <f>_xlfn.CONCAT((MID(Table1[[#This Row],[Subject Id]],4,9)),"0")</f>
        <v>061-1005-0</v>
      </c>
      <c r="J66" s="25" t="s">
        <v>9616</v>
      </c>
    </row>
    <row r="67" spans="1:10">
      <c r="A67" t="s">
        <v>1867</v>
      </c>
      <c r="B67" t="str">
        <f>LEFT(Table1[[#This Row],[Subject Id]],2)</f>
        <v>US</v>
      </c>
      <c r="C67" t="str">
        <f>MID(Table1[[#This Row],[Subject Id]],4,3)</f>
        <v>037</v>
      </c>
      <c r="D67" t="str">
        <f>MID(Table1[[#This Row],[Subject Id]],8,4)</f>
        <v>8115</v>
      </c>
      <c r="E67" t="str">
        <f>MID(Table1[[#This Row],[Subject Id]],13,1)</f>
        <v>M</v>
      </c>
      <c r="F67" t="s">
        <v>7783</v>
      </c>
      <c r="G67" t="s">
        <v>7784</v>
      </c>
      <c r="H67" s="30">
        <v>44545</v>
      </c>
      <c r="I67" t="str">
        <f>_xlfn.CONCAT((MID(Table1[[#This Row],[Subject Id]],4,9)),"0")</f>
        <v>037-8115-0</v>
      </c>
    </row>
    <row r="68" spans="1:10">
      <c r="A68" t="s">
        <v>1842</v>
      </c>
      <c r="B68" t="str">
        <f>LEFT(Table1[[#This Row],[Subject Id]],2)</f>
        <v>US</v>
      </c>
      <c r="C68" t="str">
        <f>MID(Table1[[#This Row],[Subject Id]],4,3)</f>
        <v>037</v>
      </c>
      <c r="D68" t="str">
        <f>MID(Table1[[#This Row],[Subject Id]],8,4)</f>
        <v>8090</v>
      </c>
      <c r="E68" t="str">
        <f>MID(Table1[[#This Row],[Subject Id]],13,1)</f>
        <v>M</v>
      </c>
      <c r="F68" t="s">
        <v>7783</v>
      </c>
      <c r="G68" t="s">
        <v>7784</v>
      </c>
      <c r="H68" s="30">
        <v>44546</v>
      </c>
      <c r="I68" t="str">
        <f>_xlfn.CONCAT((MID(Table1[[#This Row],[Subject Id]],4,9)),"0")</f>
        <v>037-8090-0</v>
      </c>
    </row>
    <row r="69" spans="1:10">
      <c r="A69" t="s">
        <v>1858</v>
      </c>
      <c r="B69" t="str">
        <f>LEFT(Table1[[#This Row],[Subject Id]],2)</f>
        <v>US</v>
      </c>
      <c r="C69" t="str">
        <f>MID(Table1[[#This Row],[Subject Id]],4,3)</f>
        <v>037</v>
      </c>
      <c r="D69" t="str">
        <f>MID(Table1[[#This Row],[Subject Id]],8,4)</f>
        <v>8106</v>
      </c>
      <c r="E69" t="str">
        <f>MID(Table1[[#This Row],[Subject Id]],13,1)</f>
        <v>M</v>
      </c>
      <c r="F69" t="s">
        <v>7783</v>
      </c>
      <c r="G69" t="s">
        <v>7784</v>
      </c>
      <c r="H69" s="30">
        <v>44546</v>
      </c>
      <c r="I69" t="str">
        <f>_xlfn.CONCAT((MID(Table1[[#This Row],[Subject Id]],4,9)),"0")</f>
        <v>037-8106-0</v>
      </c>
    </row>
    <row r="70" spans="1:10">
      <c r="A70" t="s">
        <v>1818</v>
      </c>
      <c r="B70" t="str">
        <f>LEFT(Table1[[#This Row],[Subject Id]],2)</f>
        <v>US</v>
      </c>
      <c r="C70" t="str">
        <f>MID(Table1[[#This Row],[Subject Id]],4,3)</f>
        <v>037</v>
      </c>
      <c r="D70" t="str">
        <f>MID(Table1[[#This Row],[Subject Id]],8,4)</f>
        <v>8066</v>
      </c>
      <c r="E70" t="str">
        <f>MID(Table1[[#This Row],[Subject Id]],13,1)</f>
        <v>M</v>
      </c>
      <c r="F70" t="s">
        <v>7783</v>
      </c>
      <c r="G70" t="s">
        <v>7784</v>
      </c>
      <c r="H70" s="30">
        <v>44574</v>
      </c>
      <c r="I70" t="str">
        <f>_xlfn.CONCAT((MID(Table1[[#This Row],[Subject Id]],4,9)),"0")</f>
        <v>037-8066-0</v>
      </c>
    </row>
    <row r="71" spans="1:10">
      <c r="A71" t="s">
        <v>1823</v>
      </c>
      <c r="B71" t="str">
        <f>LEFT(Table1[[#This Row],[Subject Id]],2)</f>
        <v>US</v>
      </c>
      <c r="C71" t="str">
        <f>MID(Table1[[#This Row],[Subject Id]],4,3)</f>
        <v>037</v>
      </c>
      <c r="D71" t="str">
        <f>MID(Table1[[#This Row],[Subject Id]],8,4)</f>
        <v>8071</v>
      </c>
      <c r="E71" t="str">
        <f>MID(Table1[[#This Row],[Subject Id]],13,1)</f>
        <v>M</v>
      </c>
      <c r="F71" t="s">
        <v>7783</v>
      </c>
      <c r="G71" t="s">
        <v>7784</v>
      </c>
      <c r="H71" s="30">
        <v>44574</v>
      </c>
      <c r="I71" t="str">
        <f>_xlfn.CONCAT((MID(Table1[[#This Row],[Subject Id]],4,9)),"0")</f>
        <v>037-8071-0</v>
      </c>
    </row>
    <row r="72" spans="1:10">
      <c r="A72" t="s">
        <v>1874</v>
      </c>
      <c r="B72" t="str">
        <f>LEFT(Table1[[#This Row],[Subject Id]],2)</f>
        <v>US</v>
      </c>
      <c r="C72" t="str">
        <f>MID(Table1[[#This Row],[Subject Id]],4,3)</f>
        <v>037</v>
      </c>
      <c r="D72" t="str">
        <f>MID(Table1[[#This Row],[Subject Id]],8,4)</f>
        <v>8122</v>
      </c>
      <c r="E72" t="str">
        <f>MID(Table1[[#This Row],[Subject Id]],13,1)</f>
        <v>M</v>
      </c>
      <c r="F72" t="s">
        <v>7783</v>
      </c>
      <c r="G72" t="s">
        <v>7784</v>
      </c>
      <c r="H72" s="30">
        <v>44586</v>
      </c>
      <c r="I72" t="str">
        <f>_xlfn.CONCAT((MID(Table1[[#This Row],[Subject Id]],4,9)),"0")</f>
        <v>037-8122-0</v>
      </c>
    </row>
    <row r="73" spans="1:10">
      <c r="A73" t="s">
        <v>1856</v>
      </c>
      <c r="B73" t="str">
        <f>LEFT(Table1[[#This Row],[Subject Id]],2)</f>
        <v>US</v>
      </c>
      <c r="C73" t="str">
        <f>MID(Table1[[#This Row],[Subject Id]],4,3)</f>
        <v>037</v>
      </c>
      <c r="D73" t="str">
        <f>MID(Table1[[#This Row],[Subject Id]],8,4)</f>
        <v>8104</v>
      </c>
      <c r="E73" t="str">
        <f>MID(Table1[[#This Row],[Subject Id]],13,1)</f>
        <v>M</v>
      </c>
      <c r="F73" t="s">
        <v>7783</v>
      </c>
      <c r="G73" t="s">
        <v>7784</v>
      </c>
      <c r="H73" s="30">
        <v>44593</v>
      </c>
      <c r="I73" t="str">
        <f>_xlfn.CONCAT((MID(Table1[[#This Row],[Subject Id]],4,9)),"0")</f>
        <v>037-8104-0</v>
      </c>
    </row>
    <row r="74" spans="1:10">
      <c r="A74" t="s">
        <v>1864</v>
      </c>
      <c r="B74" t="str">
        <f>LEFT(Table1[[#This Row],[Subject Id]],2)</f>
        <v>US</v>
      </c>
      <c r="C74" t="str">
        <f>MID(Table1[[#This Row],[Subject Id]],4,3)</f>
        <v>037</v>
      </c>
      <c r="D74" t="str">
        <f>MID(Table1[[#This Row],[Subject Id]],8,4)</f>
        <v>8112</v>
      </c>
      <c r="E74" t="str">
        <f>MID(Table1[[#This Row],[Subject Id]],13,1)</f>
        <v>M</v>
      </c>
      <c r="F74" t="s">
        <v>7783</v>
      </c>
      <c r="G74" t="s">
        <v>7784</v>
      </c>
      <c r="H74" s="30">
        <v>44637</v>
      </c>
      <c r="I74" t="str">
        <f>_xlfn.CONCAT((MID(Table1[[#This Row],[Subject Id]],4,9)),"0")</f>
        <v>037-8112-0</v>
      </c>
    </row>
    <row r="75" spans="1:10">
      <c r="A75" t="s">
        <v>1831</v>
      </c>
      <c r="B75" t="str">
        <f>LEFT(Table1[[#This Row],[Subject Id]],2)</f>
        <v>US</v>
      </c>
      <c r="C75" t="str">
        <f>MID(Table1[[#This Row],[Subject Id]],4,3)</f>
        <v>037</v>
      </c>
      <c r="D75" t="str">
        <f>MID(Table1[[#This Row],[Subject Id]],8,4)</f>
        <v>8079</v>
      </c>
      <c r="E75" t="str">
        <f>MID(Table1[[#This Row],[Subject Id]],13,1)</f>
        <v>M</v>
      </c>
      <c r="F75" t="s">
        <v>7783</v>
      </c>
      <c r="G75" t="s">
        <v>7784</v>
      </c>
      <c r="H75" s="30">
        <v>44637</v>
      </c>
      <c r="I75" t="str">
        <f>_xlfn.CONCAT((MID(Table1[[#This Row],[Subject Id]],4,9)),"0")</f>
        <v>037-8079-0</v>
      </c>
    </row>
    <row r="76" spans="1:10">
      <c r="A76" t="s">
        <v>1841</v>
      </c>
      <c r="B76" t="str">
        <f>LEFT(Table1[[#This Row],[Subject Id]],2)</f>
        <v>US</v>
      </c>
      <c r="C76" t="str">
        <f>MID(Table1[[#This Row],[Subject Id]],4,3)</f>
        <v>037</v>
      </c>
      <c r="D76" t="str">
        <f>MID(Table1[[#This Row],[Subject Id]],8,4)</f>
        <v>8089</v>
      </c>
      <c r="E76" t="str">
        <f>MID(Table1[[#This Row],[Subject Id]],13,1)</f>
        <v>M</v>
      </c>
      <c r="F76" t="s">
        <v>7783</v>
      </c>
      <c r="G76" t="s">
        <v>7784</v>
      </c>
      <c r="H76" s="30">
        <v>44684</v>
      </c>
      <c r="I76" t="str">
        <f>_xlfn.CONCAT((MID(Table1[[#This Row],[Subject Id]],4,9)),"0")</f>
        <v>037-8089-0</v>
      </c>
    </row>
    <row r="77" spans="1:10">
      <c r="A77" t="s">
        <v>1829</v>
      </c>
      <c r="B77" t="str">
        <f>LEFT(Table1[[#This Row],[Subject Id]],2)</f>
        <v>US</v>
      </c>
      <c r="C77" t="str">
        <f>MID(Table1[[#This Row],[Subject Id]],4,3)</f>
        <v>037</v>
      </c>
      <c r="D77" t="str">
        <f>MID(Table1[[#This Row],[Subject Id]],8,4)</f>
        <v>8077</v>
      </c>
      <c r="E77" t="str">
        <f>MID(Table1[[#This Row],[Subject Id]],13,1)</f>
        <v>M</v>
      </c>
      <c r="F77" t="s">
        <v>7783</v>
      </c>
      <c r="G77" t="s">
        <v>7784</v>
      </c>
      <c r="H77" s="30">
        <v>44721</v>
      </c>
      <c r="I77" t="str">
        <f>_xlfn.CONCAT((MID(Table1[[#This Row],[Subject Id]],4,9)),"0")</f>
        <v>037-8077-0</v>
      </c>
    </row>
    <row r="78" spans="1:10">
      <c r="A78" t="s">
        <v>729</v>
      </c>
      <c r="B78" t="str">
        <f>LEFT(Table1[[#This Row],[Subject Id]],2)</f>
        <v>IL</v>
      </c>
      <c r="C78" t="str">
        <f>MID(Table1[[#This Row],[Subject Id]],4,3)</f>
        <v>008</v>
      </c>
      <c r="D78" t="str">
        <f>MID(Table1[[#This Row],[Subject Id]],8,4)</f>
        <v>1741</v>
      </c>
      <c r="E78" t="str">
        <f>MID(Table1[[#This Row],[Subject Id]],13,1)</f>
        <v>N</v>
      </c>
      <c r="F78" s="14" t="s">
        <v>7783</v>
      </c>
      <c r="G78" s="14" t="s">
        <v>7784</v>
      </c>
      <c r="H78" s="30">
        <v>44741</v>
      </c>
      <c r="I78" t="str">
        <f>_xlfn.CONCAT((MID(Table1[[#This Row],[Subject Id]],4,9)),"0")</f>
        <v>008-1741-0</v>
      </c>
    </row>
    <row r="79" spans="1:10">
      <c r="A79" t="s">
        <v>521</v>
      </c>
      <c r="B79" t="str">
        <f>LEFT(Table1[[#This Row],[Subject Id]],2)</f>
        <v>DE</v>
      </c>
      <c r="C79" t="s">
        <v>9602</v>
      </c>
      <c r="D79" t="s">
        <v>9617</v>
      </c>
      <c r="E79" t="s">
        <v>7788</v>
      </c>
      <c r="F79" t="s">
        <v>7783</v>
      </c>
      <c r="G79" t="s">
        <v>7784</v>
      </c>
      <c r="H79" s="30">
        <f>_xlfn.XLOOKUP(Table1[[#This Row],[Subject Id]],Table7[Subject Id],Table7[Event date])</f>
        <v>44755.386817129627</v>
      </c>
      <c r="I79" t="str">
        <f>_xlfn.CONCAT((MID(Table1[[#This Row],[Subject Id]],4,9)),"0")</f>
        <v>041-0427-0</v>
      </c>
    </row>
    <row r="80" spans="1:10">
      <c r="A80" t="s">
        <v>1866</v>
      </c>
      <c r="B80" t="str">
        <f>LEFT(Table1[[#This Row],[Subject Id]],2)</f>
        <v>US</v>
      </c>
      <c r="C80" t="str">
        <f>MID(Table1[[#This Row],[Subject Id]],4,3)</f>
        <v>037</v>
      </c>
      <c r="D80" t="str">
        <f>MID(Table1[[#This Row],[Subject Id]],8,4)</f>
        <v>8114</v>
      </c>
      <c r="E80" t="str">
        <f>MID(Table1[[#This Row],[Subject Id]],13,1)</f>
        <v>M</v>
      </c>
      <c r="F80" t="s">
        <v>7783</v>
      </c>
      <c r="G80" t="s">
        <v>7784</v>
      </c>
      <c r="H80" s="30">
        <v>44756</v>
      </c>
      <c r="I80" t="str">
        <f>_xlfn.CONCAT((MID(Table1[[#This Row],[Subject Id]],4,9)),"0")</f>
        <v>037-8114-0</v>
      </c>
    </row>
    <row r="81" spans="1:10">
      <c r="A81" t="s">
        <v>1822</v>
      </c>
      <c r="B81" t="str">
        <f>LEFT(Table1[[#This Row],[Subject Id]],2)</f>
        <v>US</v>
      </c>
      <c r="C81" t="str">
        <f>MID(Table1[[#This Row],[Subject Id]],4,3)</f>
        <v>037</v>
      </c>
      <c r="D81" t="str">
        <f>MID(Table1[[#This Row],[Subject Id]],8,4)</f>
        <v>8070</v>
      </c>
      <c r="E81" t="str">
        <f>MID(Table1[[#This Row],[Subject Id]],13,1)</f>
        <v>M</v>
      </c>
      <c r="F81" t="s">
        <v>7783</v>
      </c>
      <c r="G81" t="s">
        <v>7784</v>
      </c>
      <c r="H81" s="30">
        <v>44762</v>
      </c>
      <c r="I81" t="str">
        <f>_xlfn.CONCAT((MID(Table1[[#This Row],[Subject Id]],4,9)),"0")</f>
        <v>037-8070-0</v>
      </c>
    </row>
    <row r="82" spans="1:10">
      <c r="A82" t="s">
        <v>1872</v>
      </c>
      <c r="B82" t="str">
        <f>LEFT(Table1[[#This Row],[Subject Id]],2)</f>
        <v>US</v>
      </c>
      <c r="C82" t="str">
        <f>MID(Table1[[#This Row],[Subject Id]],4,3)</f>
        <v>037</v>
      </c>
      <c r="D82" t="str">
        <f>MID(Table1[[#This Row],[Subject Id]],8,4)</f>
        <v>8120</v>
      </c>
      <c r="E82" t="str">
        <f>MID(Table1[[#This Row],[Subject Id]],13,1)</f>
        <v>M</v>
      </c>
      <c r="F82" t="s">
        <v>7783</v>
      </c>
      <c r="G82" t="s">
        <v>7784</v>
      </c>
      <c r="H82" s="30">
        <v>44770</v>
      </c>
      <c r="I82" t="str">
        <f>_xlfn.CONCAT((MID(Table1[[#This Row],[Subject Id]],4,9)),"0")</f>
        <v>037-8120-0</v>
      </c>
    </row>
    <row r="83" spans="1:10">
      <c r="A83" t="s">
        <v>815</v>
      </c>
      <c r="B83" t="str">
        <f>LEFT(Table1[[#This Row],[Subject Id]],2)</f>
        <v>DE</v>
      </c>
      <c r="C83" t="s">
        <v>9602</v>
      </c>
      <c r="D83" t="s">
        <v>9618</v>
      </c>
      <c r="E83" t="s">
        <v>9619</v>
      </c>
      <c r="F83" t="s">
        <v>7783</v>
      </c>
      <c r="G83" t="s">
        <v>7784</v>
      </c>
      <c r="H83" s="30">
        <f>_xlfn.XLOOKUP(Table1[[#This Row],[Subject Id]],Table7[Subject Id],Table7[Event date])</f>
        <v>44774.430821759262</v>
      </c>
      <c r="I83" t="str">
        <f>_xlfn.CONCAT((MID(Table1[[#This Row],[Subject Id]],4,9)),"0")</f>
        <v>041-9035-0</v>
      </c>
    </row>
    <row r="84" spans="1:10">
      <c r="A84" s="74" t="s">
        <v>2526</v>
      </c>
      <c r="B84" t="str">
        <f>LEFT(Table1[[#This Row],[Subject Id]],2)</f>
        <v>US</v>
      </c>
      <c r="C84" t="str">
        <f>MID(Table1[[#This Row],[Subject Id]],4,3)</f>
        <v>061</v>
      </c>
      <c r="D84" t="str">
        <f>MID(Table1[[#This Row],[Subject Id]],8,4)</f>
        <v>1000</v>
      </c>
      <c r="E84" t="str">
        <f>MID(Table1[[#This Row],[Subject Id]],13,1)</f>
        <v>N</v>
      </c>
      <c r="F84" t="s">
        <v>7783</v>
      </c>
      <c r="G84" t="s">
        <v>7784</v>
      </c>
      <c r="H84" s="75">
        <v>44796</v>
      </c>
      <c r="I84" t="str">
        <f>_xlfn.CONCAT((MID(Table1[[#This Row],[Subject Id]],4,9)),"0")</f>
        <v>061-1000-0</v>
      </c>
    </row>
    <row r="85" spans="1:10">
      <c r="A85" s="74" t="s">
        <v>2527</v>
      </c>
      <c r="B85" t="str">
        <f>LEFT(Table1[[#This Row],[Subject Id]],2)</f>
        <v>US</v>
      </c>
      <c r="C85" t="str">
        <f>MID(Table1[[#This Row],[Subject Id]],4,3)</f>
        <v>061</v>
      </c>
      <c r="D85" t="str">
        <f>MID(Table1[[#This Row],[Subject Id]],8,4)</f>
        <v>1000</v>
      </c>
      <c r="E85" t="str">
        <f>MID(Table1[[#This Row],[Subject Id]],13,1)</f>
        <v>N</v>
      </c>
      <c r="F85" t="s">
        <v>7783</v>
      </c>
      <c r="G85" t="s">
        <v>7784</v>
      </c>
      <c r="H85" s="75">
        <v>44796</v>
      </c>
      <c r="I85" s="25" t="str">
        <f>_xlfn.CONCAT((MID(Table1[[#This Row],[Subject Id]],4,9)),"0")</f>
        <v>061-1000-0</v>
      </c>
      <c r="J85" s="25" t="s">
        <v>9616</v>
      </c>
    </row>
    <row r="86" spans="1:10">
      <c r="A86" s="74" t="s">
        <v>2528</v>
      </c>
      <c r="B86" t="str">
        <f>LEFT(Table1[[#This Row],[Subject Id]],2)</f>
        <v>US</v>
      </c>
      <c r="C86" t="str">
        <f>MID(Table1[[#This Row],[Subject Id]],4,3)</f>
        <v>061</v>
      </c>
      <c r="D86" t="str">
        <f>MID(Table1[[#This Row],[Subject Id]],8,4)</f>
        <v>1001</v>
      </c>
      <c r="E86" t="str">
        <f>MID(Table1[[#This Row],[Subject Id]],13,1)</f>
        <v>N</v>
      </c>
      <c r="F86" t="s">
        <v>7783</v>
      </c>
      <c r="G86" t="s">
        <v>7784</v>
      </c>
      <c r="H86" s="75">
        <v>44803</v>
      </c>
      <c r="I86" t="str">
        <f>_xlfn.CONCAT((MID(Table1[[#This Row],[Subject Id]],4,9)),"0")</f>
        <v>061-1001-0</v>
      </c>
    </row>
    <row r="87" spans="1:10">
      <c r="A87" s="74" t="s">
        <v>2529</v>
      </c>
      <c r="B87" t="str">
        <f>LEFT(Table1[[#This Row],[Subject Id]],2)</f>
        <v>US</v>
      </c>
      <c r="C87" t="str">
        <f>MID(Table1[[#This Row],[Subject Id]],4,3)</f>
        <v>061</v>
      </c>
      <c r="D87" t="str">
        <f>MID(Table1[[#This Row],[Subject Id]],8,4)</f>
        <v>1001</v>
      </c>
      <c r="E87" t="str">
        <f>MID(Table1[[#This Row],[Subject Id]],13,1)</f>
        <v>N</v>
      </c>
      <c r="F87" t="s">
        <v>7783</v>
      </c>
      <c r="G87" t="s">
        <v>7784</v>
      </c>
      <c r="H87" s="75">
        <v>44803</v>
      </c>
      <c r="I87" s="25" t="str">
        <f>_xlfn.CONCAT((MID(Table1[[#This Row],[Subject Id]],4,9)),"0")</f>
        <v>061-1001-0</v>
      </c>
      <c r="J87" s="25" t="s">
        <v>9616</v>
      </c>
    </row>
    <row r="88" spans="1:10">
      <c r="A88" t="s">
        <v>524</v>
      </c>
      <c r="B88" t="str">
        <f>LEFT(Table1[[#This Row],[Subject Id]],2)</f>
        <v>DE</v>
      </c>
      <c r="C88" t="s">
        <v>9602</v>
      </c>
      <c r="D88" t="s">
        <v>9620</v>
      </c>
      <c r="E88" t="s">
        <v>7788</v>
      </c>
      <c r="F88" t="s">
        <v>7783</v>
      </c>
      <c r="G88" t="s">
        <v>7784</v>
      </c>
      <c r="H88" s="30">
        <f>_xlfn.XLOOKUP(Table1[[#This Row],[Subject Id]],Table7[Subject Id],Table7[Event date])</f>
        <v>44813.455520833333</v>
      </c>
      <c r="I88" t="str">
        <f>_xlfn.CONCAT((MID(Table1[[#This Row],[Subject Id]],4,9)),"0")</f>
        <v>041-0430-0</v>
      </c>
    </row>
    <row r="89" spans="1:10">
      <c r="A89" t="s">
        <v>817</v>
      </c>
      <c r="B89" t="str">
        <f>LEFT(Table1[[#This Row],[Subject Id]],2)</f>
        <v>DE</v>
      </c>
      <c r="C89" t="s">
        <v>9602</v>
      </c>
      <c r="D89" t="s">
        <v>9621</v>
      </c>
      <c r="E89" t="s">
        <v>9619</v>
      </c>
      <c r="F89" t="s">
        <v>7783</v>
      </c>
      <c r="G89" t="s">
        <v>7784</v>
      </c>
      <c r="H89" s="30">
        <f>_xlfn.XLOOKUP(Table1[[#This Row],[Subject Id]],Table7[Subject Id],Table7[Event date])</f>
        <v>44819.444537037038</v>
      </c>
      <c r="I89" t="str">
        <f>_xlfn.CONCAT((MID(Table1[[#This Row],[Subject Id]],4,9)),"0")</f>
        <v>041-9038-0</v>
      </c>
    </row>
    <row r="90" spans="1:10">
      <c r="A90" s="74" t="s">
        <v>2530</v>
      </c>
      <c r="B90" t="str">
        <f>LEFT(Table1[[#This Row],[Subject Id]],2)</f>
        <v>US</v>
      </c>
      <c r="C90" t="str">
        <f>MID(Table1[[#This Row],[Subject Id]],4,3)</f>
        <v>061</v>
      </c>
      <c r="D90" t="str">
        <f>MID(Table1[[#This Row],[Subject Id]],8,4)</f>
        <v>1002</v>
      </c>
      <c r="E90" t="str">
        <f>MID(Table1[[#This Row],[Subject Id]],13,1)</f>
        <v>N</v>
      </c>
      <c r="F90" t="s">
        <v>7783</v>
      </c>
      <c r="G90" t="s">
        <v>7784</v>
      </c>
      <c r="H90" s="75">
        <v>44820</v>
      </c>
      <c r="I90" t="str">
        <f>_xlfn.CONCAT((MID(Table1[[#This Row],[Subject Id]],4,9)),"0")</f>
        <v>061-1002-0</v>
      </c>
    </row>
    <row r="91" spans="1:10">
      <c r="A91" s="74" t="s">
        <v>2531</v>
      </c>
      <c r="B91" t="str">
        <f>LEFT(Table1[[#This Row],[Subject Id]],2)</f>
        <v>US</v>
      </c>
      <c r="C91" t="str">
        <f>MID(Table1[[#This Row],[Subject Id]],4,3)</f>
        <v>061</v>
      </c>
      <c r="D91" t="str">
        <f>MID(Table1[[#This Row],[Subject Id]],8,4)</f>
        <v>1002</v>
      </c>
      <c r="E91" t="str">
        <f>MID(Table1[[#This Row],[Subject Id]],13,1)</f>
        <v>N</v>
      </c>
      <c r="F91" t="s">
        <v>7783</v>
      </c>
      <c r="G91" t="s">
        <v>7784</v>
      </c>
      <c r="H91" s="75">
        <v>44820</v>
      </c>
      <c r="I91" s="25" t="str">
        <f>_xlfn.CONCAT((MID(Table1[[#This Row],[Subject Id]],4,9)),"0")</f>
        <v>061-1002-0</v>
      </c>
      <c r="J91" s="25" t="s">
        <v>9616</v>
      </c>
    </row>
    <row r="92" spans="1:10">
      <c r="A92" s="74" t="s">
        <v>2588</v>
      </c>
      <c r="B92" t="str">
        <f>LEFT(Table1[[#This Row],[Subject Id]],2)</f>
        <v>US</v>
      </c>
      <c r="C92" t="str">
        <f>MID(Table1[[#This Row],[Subject Id]],4,3)</f>
        <v>061</v>
      </c>
      <c r="D92" t="str">
        <f>MID(Table1[[#This Row],[Subject Id]],8,4)</f>
        <v>1006</v>
      </c>
      <c r="E92" t="str">
        <f>MID(Table1[[#This Row],[Subject Id]],13,1)</f>
        <v>N</v>
      </c>
      <c r="F92" t="s">
        <v>7783</v>
      </c>
      <c r="G92" t="s">
        <v>7784</v>
      </c>
      <c r="H92" s="75">
        <v>44823</v>
      </c>
      <c r="I92" t="str">
        <f>_xlfn.CONCAT((MID(Table1[[#This Row],[Subject Id]],4,9)),"0")</f>
        <v>061-1006-0</v>
      </c>
    </row>
    <row r="93" spans="1:10">
      <c r="A93" s="74" t="s">
        <v>2589</v>
      </c>
      <c r="B93" t="str">
        <f>LEFT(Table1[[#This Row],[Subject Id]],2)</f>
        <v>US</v>
      </c>
      <c r="C93" t="str">
        <f>MID(Table1[[#This Row],[Subject Id]],4,3)</f>
        <v>061</v>
      </c>
      <c r="D93" t="str">
        <f>MID(Table1[[#This Row],[Subject Id]],8,4)</f>
        <v>1006</v>
      </c>
      <c r="E93" t="str">
        <f>MID(Table1[[#This Row],[Subject Id]],13,1)</f>
        <v>N</v>
      </c>
      <c r="F93" t="s">
        <v>7783</v>
      </c>
      <c r="G93" t="s">
        <v>7784</v>
      </c>
      <c r="H93" s="75">
        <v>44823</v>
      </c>
      <c r="I93" s="25" t="str">
        <f>_xlfn.CONCAT((MID(Table1[[#This Row],[Subject Id]],4,9)),"0")</f>
        <v>061-1006-0</v>
      </c>
      <c r="J93" s="25" t="s">
        <v>9616</v>
      </c>
    </row>
    <row r="94" spans="1:10">
      <c r="A94" t="s">
        <v>1851</v>
      </c>
      <c r="B94" t="str">
        <f>LEFT(Table1[[#This Row],[Subject Id]],2)</f>
        <v>US</v>
      </c>
      <c r="C94" t="str">
        <f>MID(Table1[[#This Row],[Subject Id]],4,3)</f>
        <v>037</v>
      </c>
      <c r="D94" t="str">
        <f>MID(Table1[[#This Row],[Subject Id]],8,4)</f>
        <v>8099</v>
      </c>
      <c r="E94" t="str">
        <f>MID(Table1[[#This Row],[Subject Id]],13,1)</f>
        <v>M</v>
      </c>
      <c r="F94" t="s">
        <v>7783</v>
      </c>
      <c r="G94" t="s">
        <v>7784</v>
      </c>
      <c r="H94" s="30">
        <v>44825</v>
      </c>
      <c r="I94" t="str">
        <f>_xlfn.CONCAT((MID(Table1[[#This Row],[Subject Id]],4,9)),"0")</f>
        <v>037-8099-0</v>
      </c>
    </row>
    <row r="95" spans="1:10">
      <c r="A95" t="s">
        <v>523</v>
      </c>
      <c r="B95" t="str">
        <f>LEFT(Table1[[#This Row],[Subject Id]],2)</f>
        <v>DE</v>
      </c>
      <c r="C95" t="s">
        <v>9602</v>
      </c>
      <c r="D95" t="s">
        <v>9622</v>
      </c>
      <c r="E95" t="s">
        <v>7788</v>
      </c>
      <c r="F95" t="s">
        <v>7783</v>
      </c>
      <c r="G95" t="s">
        <v>7784</v>
      </c>
      <c r="H95" s="30">
        <f>_xlfn.XLOOKUP(Table1[[#This Row],[Subject Id]],Table7[Subject Id],Table7[Event date])</f>
        <v>44833.421134259261</v>
      </c>
      <c r="I95" t="str">
        <f>_xlfn.CONCAT((MID(Table1[[#This Row],[Subject Id]],4,9)),"0")</f>
        <v>041-0429-0</v>
      </c>
    </row>
    <row r="96" spans="1:10">
      <c r="A96" t="s">
        <v>770</v>
      </c>
      <c r="B96" t="str">
        <f>LEFT(Table1[[#This Row],[Subject Id]],2)</f>
        <v>DE</v>
      </c>
      <c r="C96" t="s">
        <v>9602</v>
      </c>
      <c r="D96" t="s">
        <v>9623</v>
      </c>
      <c r="E96" t="s">
        <v>7788</v>
      </c>
      <c r="F96" t="s">
        <v>7783</v>
      </c>
      <c r="G96" t="s">
        <v>7784</v>
      </c>
      <c r="H96" s="30">
        <f>_xlfn.XLOOKUP(Table1[[#This Row],[Subject Id]],Table7[Subject Id],Table7[Event date])</f>
        <v>44833.446574074071</v>
      </c>
      <c r="I96" t="str">
        <f>_xlfn.CONCAT((MID(Table1[[#This Row],[Subject Id]],4,9)),"0")</f>
        <v>041-0435-0</v>
      </c>
    </row>
    <row r="97" spans="1:10">
      <c r="A97" t="s">
        <v>1869</v>
      </c>
      <c r="B97" t="str">
        <f>LEFT(Table1[[#This Row],[Subject Id]],2)</f>
        <v>US</v>
      </c>
      <c r="C97" t="str">
        <f>MID(Table1[[#This Row],[Subject Id]],4,3)</f>
        <v>037</v>
      </c>
      <c r="D97" t="str">
        <f>MID(Table1[[#This Row],[Subject Id]],8,4)</f>
        <v>8117</v>
      </c>
      <c r="E97" t="str">
        <f>MID(Table1[[#This Row],[Subject Id]],13,1)</f>
        <v>M</v>
      </c>
      <c r="F97" t="s">
        <v>7783</v>
      </c>
      <c r="G97" t="s">
        <v>7784</v>
      </c>
      <c r="H97" s="30">
        <v>44845</v>
      </c>
      <c r="I97" t="str">
        <f>_xlfn.CONCAT((MID(Table1[[#This Row],[Subject Id]],4,9)),"0")</f>
        <v>037-8117-0</v>
      </c>
    </row>
    <row r="98" spans="1:10">
      <c r="A98" t="s">
        <v>819</v>
      </c>
      <c r="B98" t="str">
        <f>LEFT(Table1[[#This Row],[Subject Id]],2)</f>
        <v>DE</v>
      </c>
      <c r="C98" t="s">
        <v>9602</v>
      </c>
      <c r="D98" t="s">
        <v>9624</v>
      </c>
      <c r="E98" t="s">
        <v>9619</v>
      </c>
      <c r="F98" t="s">
        <v>7783</v>
      </c>
      <c r="G98" t="s">
        <v>7784</v>
      </c>
      <c r="H98" s="30">
        <f>_xlfn.XLOOKUP(Table1[[#This Row],[Subject Id]],Table7[Subject Id],Table7[Event date])</f>
        <v>44847.39607638889</v>
      </c>
      <c r="I98" t="str">
        <f>_xlfn.CONCAT((MID(Table1[[#This Row],[Subject Id]],4,9)),"0")</f>
        <v>041-9040-0</v>
      </c>
    </row>
    <row r="99" spans="1:10">
      <c r="A99" t="s">
        <v>816</v>
      </c>
      <c r="B99" t="str">
        <f>LEFT(Table1[[#This Row],[Subject Id]],2)</f>
        <v>DE</v>
      </c>
      <c r="C99" t="s">
        <v>9602</v>
      </c>
      <c r="D99" t="s">
        <v>9625</v>
      </c>
      <c r="E99" t="s">
        <v>9619</v>
      </c>
      <c r="F99" t="s">
        <v>7783</v>
      </c>
      <c r="G99" t="s">
        <v>7784</v>
      </c>
      <c r="H99" s="30">
        <f>_xlfn.XLOOKUP(Table1[[#This Row],[Subject Id]],Table7[Subject Id],Table7[Event date])</f>
        <v>44847.475740740738</v>
      </c>
      <c r="I99" t="str">
        <f>_xlfn.CONCAT((MID(Table1[[#This Row],[Subject Id]],4,9)),"0")</f>
        <v>041-9037-0</v>
      </c>
    </row>
    <row r="100" spans="1:10">
      <c r="A100" t="s">
        <v>526</v>
      </c>
      <c r="B100" t="str">
        <f>LEFT(Table1[[#This Row],[Subject Id]],2)</f>
        <v>DE</v>
      </c>
      <c r="C100" t="s">
        <v>9602</v>
      </c>
      <c r="D100" t="s">
        <v>9626</v>
      </c>
      <c r="E100" t="s">
        <v>7788</v>
      </c>
      <c r="F100" t="s">
        <v>7783</v>
      </c>
      <c r="G100" t="s">
        <v>7784</v>
      </c>
      <c r="H100" s="30">
        <f>_xlfn.XLOOKUP(Table1[[#This Row],[Subject Id]],Table7[Subject Id],Table7[Event date])</f>
        <v>44848.457557870373</v>
      </c>
      <c r="I100" t="str">
        <f>_xlfn.CONCAT((MID(Table1[[#This Row],[Subject Id]],4,9)),"0")</f>
        <v>041-0434-0</v>
      </c>
    </row>
    <row r="101" spans="1:10">
      <c r="A101" t="s">
        <v>529</v>
      </c>
      <c r="B101" t="str">
        <f>LEFT(Table1[[#This Row],[Subject Id]],2)</f>
        <v>DE</v>
      </c>
      <c r="C101" t="s">
        <v>9602</v>
      </c>
      <c r="D101" t="s">
        <v>9627</v>
      </c>
      <c r="E101" t="s">
        <v>7788</v>
      </c>
      <c r="F101" t="s">
        <v>7783</v>
      </c>
      <c r="G101" t="s">
        <v>7784</v>
      </c>
      <c r="H101" s="30">
        <f>_xlfn.XLOOKUP(Table1[[#This Row],[Subject Id]],Table7[Subject Id],Table7[Event date])</f>
        <v>44852.382569444446</v>
      </c>
      <c r="I101" t="str">
        <f>_xlfn.CONCAT((MID(Table1[[#This Row],[Subject Id]],4,9)),"0")</f>
        <v>041-0436-0</v>
      </c>
    </row>
    <row r="102" spans="1:10">
      <c r="A102" s="74" t="s">
        <v>2532</v>
      </c>
      <c r="B102" t="str">
        <f>LEFT(Table1[[#This Row],[Subject Id]],2)</f>
        <v>US</v>
      </c>
      <c r="C102" t="str">
        <f>MID(Table1[[#This Row],[Subject Id]],4,3)</f>
        <v>061</v>
      </c>
      <c r="D102" t="str">
        <f>MID(Table1[[#This Row],[Subject Id]],8,4)</f>
        <v>1003</v>
      </c>
      <c r="E102" t="str">
        <f>MID(Table1[[#This Row],[Subject Id]],13,1)</f>
        <v>N</v>
      </c>
      <c r="F102" t="s">
        <v>7783</v>
      </c>
      <c r="G102" t="s">
        <v>7784</v>
      </c>
      <c r="H102" s="75">
        <v>44854</v>
      </c>
      <c r="I102" t="str">
        <f>_xlfn.CONCAT((MID(Table1[[#This Row],[Subject Id]],4,9)),"0")</f>
        <v>061-1003-0</v>
      </c>
    </row>
    <row r="103" spans="1:10">
      <c r="A103" s="74" t="s">
        <v>2533</v>
      </c>
      <c r="B103" t="str">
        <f>LEFT(Table1[[#This Row],[Subject Id]],2)</f>
        <v>US</v>
      </c>
      <c r="C103" t="str">
        <f>MID(Table1[[#This Row],[Subject Id]],4,3)</f>
        <v>061</v>
      </c>
      <c r="D103" t="str">
        <f>MID(Table1[[#This Row],[Subject Id]],8,4)</f>
        <v>1003</v>
      </c>
      <c r="E103" t="str">
        <f>MID(Table1[[#This Row],[Subject Id]],13,1)</f>
        <v>N</v>
      </c>
      <c r="F103" t="s">
        <v>7783</v>
      </c>
      <c r="G103" t="s">
        <v>7784</v>
      </c>
      <c r="H103" s="75">
        <v>44854</v>
      </c>
      <c r="I103" s="25" t="str">
        <f>_xlfn.CONCAT((MID(Table1[[#This Row],[Subject Id]],4,9)),"0")</f>
        <v>061-1003-0</v>
      </c>
      <c r="J103" s="25" t="s">
        <v>9616</v>
      </c>
    </row>
    <row r="104" spans="1:10">
      <c r="A104" t="s">
        <v>818</v>
      </c>
      <c r="B104" t="str">
        <f>LEFT(Table1[[#This Row],[Subject Id]],2)</f>
        <v>DE</v>
      </c>
      <c r="C104" t="s">
        <v>9602</v>
      </c>
      <c r="D104" t="s">
        <v>9628</v>
      </c>
      <c r="E104" t="s">
        <v>9619</v>
      </c>
      <c r="F104" t="s">
        <v>7783</v>
      </c>
      <c r="G104" t="s">
        <v>7784</v>
      </c>
      <c r="H104" s="30">
        <f>_xlfn.XLOOKUP(Table1[[#This Row],[Subject Id]],Table7[Subject Id],Table7[Event date])</f>
        <v>44855.38553240741</v>
      </c>
      <c r="I104" t="str">
        <f>_xlfn.CONCAT((MID(Table1[[#This Row],[Subject Id]],4,9)),"0")</f>
        <v>041-9039-0</v>
      </c>
    </row>
    <row r="105" spans="1:10">
      <c r="A105" t="s">
        <v>530</v>
      </c>
      <c r="B105" t="str">
        <f>LEFT(Table1[[#This Row],[Subject Id]],2)</f>
        <v>DE</v>
      </c>
      <c r="C105" t="s">
        <v>9602</v>
      </c>
      <c r="D105" t="s">
        <v>9629</v>
      </c>
      <c r="E105" t="s">
        <v>7788</v>
      </c>
      <c r="F105" t="s">
        <v>7783</v>
      </c>
      <c r="G105" t="s">
        <v>7784</v>
      </c>
      <c r="H105" s="30">
        <f>_xlfn.XLOOKUP(Table1[[#This Row],[Subject Id]],Table7[Subject Id],Table7[Event date])</f>
        <v>44858.344583333332</v>
      </c>
      <c r="I105" t="str">
        <f>_xlfn.CONCAT((MID(Table1[[#This Row],[Subject Id]],4,9)),"0")</f>
        <v>041-0437-0</v>
      </c>
    </row>
    <row r="106" spans="1:10">
      <c r="A106" t="s">
        <v>1832</v>
      </c>
      <c r="B106" t="str">
        <f>LEFT(Table1[[#This Row],[Subject Id]],2)</f>
        <v>US</v>
      </c>
      <c r="C106" t="str">
        <f>MID(Table1[[#This Row],[Subject Id]],4,3)</f>
        <v>037</v>
      </c>
      <c r="D106" t="str">
        <f>MID(Table1[[#This Row],[Subject Id]],8,4)</f>
        <v>8080</v>
      </c>
      <c r="E106" t="str">
        <f>MID(Table1[[#This Row],[Subject Id]],13,1)</f>
        <v>M</v>
      </c>
      <c r="F106" t="s">
        <v>7783</v>
      </c>
      <c r="G106" t="s">
        <v>7784</v>
      </c>
      <c r="H106" s="30">
        <v>44859</v>
      </c>
      <c r="I106" t="str">
        <f>_xlfn.CONCAT((MID(Table1[[#This Row],[Subject Id]],4,9)),"0")</f>
        <v>037-8080-0</v>
      </c>
    </row>
    <row r="107" spans="1:10">
      <c r="A107" t="s">
        <v>1828</v>
      </c>
      <c r="B107" t="str">
        <f>LEFT(Table1[[#This Row],[Subject Id]],2)</f>
        <v>US</v>
      </c>
      <c r="C107" t="str">
        <f>MID(Table1[[#This Row],[Subject Id]],4,3)</f>
        <v>037</v>
      </c>
      <c r="D107" t="str">
        <f>MID(Table1[[#This Row],[Subject Id]],8,4)</f>
        <v>8076</v>
      </c>
      <c r="E107" t="str">
        <f>MID(Table1[[#This Row],[Subject Id]],13,1)</f>
        <v>M</v>
      </c>
      <c r="F107" t="s">
        <v>7783</v>
      </c>
      <c r="G107" t="s">
        <v>7784</v>
      </c>
      <c r="H107" s="30">
        <v>44862</v>
      </c>
      <c r="I107" t="str">
        <f>_xlfn.CONCAT((MID(Table1[[#This Row],[Subject Id]],4,9)),"0")</f>
        <v>037-8076-0</v>
      </c>
    </row>
    <row r="108" spans="1:10">
      <c r="A108" t="s">
        <v>1844</v>
      </c>
      <c r="B108" t="str">
        <f>LEFT(Table1[[#This Row],[Subject Id]],2)</f>
        <v>US</v>
      </c>
      <c r="C108" t="str">
        <f>MID(Table1[[#This Row],[Subject Id]],4,3)</f>
        <v>037</v>
      </c>
      <c r="D108" t="str">
        <f>MID(Table1[[#This Row],[Subject Id]],8,4)</f>
        <v>8092</v>
      </c>
      <c r="E108" t="str">
        <f>MID(Table1[[#This Row],[Subject Id]],13,1)</f>
        <v>M</v>
      </c>
      <c r="F108" t="s">
        <v>7783</v>
      </c>
      <c r="G108" t="s">
        <v>7784</v>
      </c>
      <c r="H108" s="30">
        <v>44866</v>
      </c>
      <c r="I108" t="str">
        <f>_xlfn.CONCAT((MID(Table1[[#This Row],[Subject Id]],4,9)),"0")</f>
        <v>037-8092-0</v>
      </c>
    </row>
    <row r="109" spans="1:10">
      <c r="A109" t="s">
        <v>534</v>
      </c>
      <c r="B109" t="str">
        <f>LEFT(Table1[[#This Row],[Subject Id]],2)</f>
        <v>DE</v>
      </c>
      <c r="C109" t="s">
        <v>9602</v>
      </c>
      <c r="D109" t="s">
        <v>9630</v>
      </c>
      <c r="E109" t="s">
        <v>7788</v>
      </c>
      <c r="F109" t="s">
        <v>7783</v>
      </c>
      <c r="G109" t="s">
        <v>7784</v>
      </c>
      <c r="H109" s="30">
        <f>_xlfn.XLOOKUP(Table1[[#This Row],[Subject Id]],Table7[Subject Id],Table7[Event date])</f>
        <v>44874.403136574074</v>
      </c>
      <c r="I109" t="str">
        <f>_xlfn.CONCAT((MID(Table1[[#This Row],[Subject Id]],4,9)),"0")</f>
        <v>041-0441-0</v>
      </c>
    </row>
    <row r="110" spans="1:10">
      <c r="A110" t="s">
        <v>531</v>
      </c>
      <c r="B110" t="str">
        <f>LEFT(Table1[[#This Row],[Subject Id]],2)</f>
        <v>DE</v>
      </c>
      <c r="C110" t="s">
        <v>9602</v>
      </c>
      <c r="D110" t="s">
        <v>9631</v>
      </c>
      <c r="E110" t="s">
        <v>7788</v>
      </c>
      <c r="F110" t="s">
        <v>7783</v>
      </c>
      <c r="G110" t="s">
        <v>7784</v>
      </c>
      <c r="H110" s="30">
        <f>_xlfn.XLOOKUP(Table1[[#This Row],[Subject Id]],Table7[Subject Id],Table7[Event date])</f>
        <v>44876.400983796295</v>
      </c>
      <c r="I110" t="str">
        <f>_xlfn.CONCAT((MID(Table1[[#This Row],[Subject Id]],4,9)),"0")</f>
        <v>041-0438-0</v>
      </c>
    </row>
    <row r="111" spans="1:10">
      <c r="A111" t="s">
        <v>820</v>
      </c>
      <c r="B111" t="str">
        <f>LEFT(Table1[[#This Row],[Subject Id]],2)</f>
        <v>DE</v>
      </c>
      <c r="C111" t="s">
        <v>9602</v>
      </c>
      <c r="D111" t="s">
        <v>9632</v>
      </c>
      <c r="E111" t="s">
        <v>9619</v>
      </c>
      <c r="F111" t="s">
        <v>7783</v>
      </c>
      <c r="G111" t="s">
        <v>7784</v>
      </c>
      <c r="H111" s="30">
        <f>_xlfn.XLOOKUP(Table1[[#This Row],[Subject Id]],Table7[Subject Id],Table7[Event date])</f>
        <v>44882.385879629626</v>
      </c>
      <c r="I111" t="str">
        <f>_xlfn.CONCAT((MID(Table1[[#This Row],[Subject Id]],4,9)),"0")</f>
        <v>041-9041-0</v>
      </c>
    </row>
    <row r="112" spans="1:10">
      <c r="A112" t="s">
        <v>522</v>
      </c>
      <c r="B112" t="str">
        <f>LEFT(Table1[[#This Row],[Subject Id]],2)</f>
        <v>DE</v>
      </c>
      <c r="C112" t="s">
        <v>9602</v>
      </c>
      <c r="D112" t="s">
        <v>9633</v>
      </c>
      <c r="E112" t="s">
        <v>7788</v>
      </c>
      <c r="F112" t="s">
        <v>7783</v>
      </c>
      <c r="G112" t="s">
        <v>7784</v>
      </c>
      <c r="H112" s="30">
        <f>_xlfn.XLOOKUP(Table1[[#This Row],[Subject Id]],Table7[Subject Id],Table7[Event date])</f>
        <v>44883.504965277774</v>
      </c>
      <c r="I112" t="str">
        <f>_xlfn.CONCAT((MID(Table1[[#This Row],[Subject Id]],4,9)),"0")</f>
        <v>041-0428-0</v>
      </c>
    </row>
    <row r="113" spans="1:10">
      <c r="A113" t="s">
        <v>532</v>
      </c>
      <c r="B113" t="str">
        <f>LEFT(Table1[[#This Row],[Subject Id]],2)</f>
        <v>DE</v>
      </c>
      <c r="C113" t="s">
        <v>9602</v>
      </c>
      <c r="D113" t="s">
        <v>9634</v>
      </c>
      <c r="E113" t="s">
        <v>7788</v>
      </c>
      <c r="F113" t="s">
        <v>7783</v>
      </c>
      <c r="G113" t="s">
        <v>7784</v>
      </c>
      <c r="H113" s="30">
        <f>_xlfn.XLOOKUP(Table1[[#This Row],[Subject Id]],Table7[Subject Id],Table7[Event date])</f>
        <v>44886.375393518516</v>
      </c>
      <c r="I113" t="str">
        <f>_xlfn.CONCAT((MID(Table1[[#This Row],[Subject Id]],4,9)),"0")</f>
        <v>041-0439-0</v>
      </c>
    </row>
    <row r="114" spans="1:10">
      <c r="A114" t="s">
        <v>821</v>
      </c>
      <c r="B114" t="str">
        <f>LEFT(Table1[[#This Row],[Subject Id]],2)</f>
        <v>DE</v>
      </c>
      <c r="C114" t="s">
        <v>9602</v>
      </c>
      <c r="D114" t="s">
        <v>9635</v>
      </c>
      <c r="E114" t="s">
        <v>9619</v>
      </c>
      <c r="F114" t="s">
        <v>7783</v>
      </c>
      <c r="G114" t="s">
        <v>7784</v>
      </c>
      <c r="H114" s="30">
        <f>_xlfn.XLOOKUP(Table1[[#This Row],[Subject Id]],Table7[Subject Id],Table7[Event date])</f>
        <v>44889.351064814815</v>
      </c>
      <c r="I114" t="str">
        <f>_xlfn.CONCAT((MID(Table1[[#This Row],[Subject Id]],4,9)),"0")</f>
        <v>041-9043-0</v>
      </c>
    </row>
    <row r="115" spans="1:10">
      <c r="A115" t="s">
        <v>535</v>
      </c>
      <c r="B115" t="str">
        <f>LEFT(Table1[[#This Row],[Subject Id]],2)</f>
        <v>DE</v>
      </c>
      <c r="C115" t="s">
        <v>9602</v>
      </c>
      <c r="D115" t="s">
        <v>9636</v>
      </c>
      <c r="E115" t="s">
        <v>7788</v>
      </c>
      <c r="F115" t="s">
        <v>7783</v>
      </c>
      <c r="G115" t="s">
        <v>7784</v>
      </c>
      <c r="H115" s="30">
        <f>_xlfn.XLOOKUP(Table1[[#This Row],[Subject Id]],Table7[Subject Id],Table7[Event date])</f>
        <v>44893.472696759258</v>
      </c>
      <c r="I115" t="str">
        <f>_xlfn.CONCAT((MID(Table1[[#This Row],[Subject Id]],4,9)),"0")</f>
        <v>041-0442-0</v>
      </c>
    </row>
    <row r="116" spans="1:10">
      <c r="A116" t="s">
        <v>525</v>
      </c>
      <c r="B116" t="str">
        <f>LEFT(Table1[[#This Row],[Subject Id]],2)</f>
        <v>DE</v>
      </c>
      <c r="C116" t="s">
        <v>9602</v>
      </c>
      <c r="D116" t="s">
        <v>9637</v>
      </c>
      <c r="E116" t="s">
        <v>7788</v>
      </c>
      <c r="F116" t="s">
        <v>7783</v>
      </c>
      <c r="G116" t="s">
        <v>7784</v>
      </c>
      <c r="H116" s="30">
        <f>_xlfn.XLOOKUP(Table1[[#This Row],[Subject Id]],Table7[Subject Id],Table7[Event date])</f>
        <v>44896.430995370371</v>
      </c>
      <c r="I116" t="str">
        <f>_xlfn.CONCAT((MID(Table1[[#This Row],[Subject Id]],4,9)),"0")</f>
        <v>041-0433-0</v>
      </c>
    </row>
    <row r="117" spans="1:10">
      <c r="A117" t="s">
        <v>538</v>
      </c>
      <c r="B117" t="str">
        <f>LEFT(Table1[[#This Row],[Subject Id]],2)</f>
        <v>DE</v>
      </c>
      <c r="C117" t="s">
        <v>9602</v>
      </c>
      <c r="D117" t="s">
        <v>9638</v>
      </c>
      <c r="E117" t="s">
        <v>7788</v>
      </c>
      <c r="F117" t="s">
        <v>7783</v>
      </c>
      <c r="G117" t="s">
        <v>7784</v>
      </c>
      <c r="H117" s="30">
        <f>_xlfn.XLOOKUP(Table1[[#This Row],[Subject Id]],Table7[Subject Id],Table7[Event date])</f>
        <v>44897.410370370373</v>
      </c>
      <c r="I117" t="str">
        <f>_xlfn.CONCAT((MID(Table1[[#This Row],[Subject Id]],4,9)),"0")</f>
        <v>041-0445-0</v>
      </c>
    </row>
    <row r="118" spans="1:10">
      <c r="A118" t="s">
        <v>537</v>
      </c>
      <c r="B118" t="str">
        <f>LEFT(Table1[[#This Row],[Subject Id]],2)</f>
        <v>DE</v>
      </c>
      <c r="C118" t="s">
        <v>9602</v>
      </c>
      <c r="D118" t="s">
        <v>9639</v>
      </c>
      <c r="E118" t="s">
        <v>7788</v>
      </c>
      <c r="F118" t="s">
        <v>7783</v>
      </c>
      <c r="G118" t="s">
        <v>7784</v>
      </c>
      <c r="H118" s="30">
        <f>_xlfn.XLOOKUP(Table1[[#This Row],[Subject Id]],Table7[Subject Id],Table7[Event date])</f>
        <v>44904.405613425923</v>
      </c>
      <c r="I118" t="str">
        <f>_xlfn.CONCAT((MID(Table1[[#This Row],[Subject Id]],4,9)),"0")</f>
        <v>041-0444-0</v>
      </c>
    </row>
    <row r="119" spans="1:10">
      <c r="A119" t="s">
        <v>771</v>
      </c>
      <c r="B119" t="str">
        <f>LEFT(Table1[[#This Row],[Subject Id]],2)</f>
        <v>DE</v>
      </c>
      <c r="C119" t="s">
        <v>9602</v>
      </c>
      <c r="D119" t="s">
        <v>9640</v>
      </c>
      <c r="E119" t="s">
        <v>7788</v>
      </c>
      <c r="F119" t="s">
        <v>7783</v>
      </c>
      <c r="G119" t="s">
        <v>7784</v>
      </c>
      <c r="H119" s="30">
        <f>_xlfn.XLOOKUP(Table1[[#This Row],[Subject Id]],Table7[Subject Id],Table7[Event date])</f>
        <v>44918.447754629633</v>
      </c>
      <c r="I119" t="str">
        <f>_xlfn.CONCAT((MID(Table1[[#This Row],[Subject Id]],4,9)),"0")</f>
        <v>041-0440-0</v>
      </c>
    </row>
    <row r="120" spans="1:10">
      <c r="A120" s="74" t="s">
        <v>2534</v>
      </c>
      <c r="B120" t="str">
        <f>LEFT(Table1[[#This Row],[Subject Id]],2)</f>
        <v>US</v>
      </c>
      <c r="C120" t="str">
        <f>MID(Table1[[#This Row],[Subject Id]],4,3)</f>
        <v>061</v>
      </c>
      <c r="D120" t="str">
        <f>MID(Table1[[#This Row],[Subject Id]],8,4)</f>
        <v>1004</v>
      </c>
      <c r="E120" t="str">
        <f>MID(Table1[[#This Row],[Subject Id]],13,1)</f>
        <v>N</v>
      </c>
      <c r="F120" t="s">
        <v>7783</v>
      </c>
      <c r="G120" t="s">
        <v>7784</v>
      </c>
      <c r="H120" s="75">
        <v>44932</v>
      </c>
      <c r="I120" t="str">
        <f>_xlfn.CONCAT((MID(Table1[[#This Row],[Subject Id]],4,9)),"0")</f>
        <v>061-1004-0</v>
      </c>
    </row>
    <row r="121" spans="1:10">
      <c r="A121" s="74" t="s">
        <v>2585</v>
      </c>
      <c r="B121" t="str">
        <f>LEFT(Table1[[#This Row],[Subject Id]],2)</f>
        <v>US</v>
      </c>
      <c r="C121" t="str">
        <f>MID(Table1[[#This Row],[Subject Id]],4,3)</f>
        <v>061</v>
      </c>
      <c r="D121" t="str">
        <f>MID(Table1[[#This Row],[Subject Id]],8,4)</f>
        <v>1004</v>
      </c>
      <c r="E121" t="str">
        <f>MID(Table1[[#This Row],[Subject Id]],13,1)</f>
        <v>N</v>
      </c>
      <c r="F121" t="s">
        <v>7783</v>
      </c>
      <c r="G121" t="s">
        <v>7784</v>
      </c>
      <c r="H121" s="75">
        <v>44932</v>
      </c>
      <c r="I121" s="25" t="str">
        <f>_xlfn.CONCAT((MID(Table1[[#This Row],[Subject Id]],4,9)),"0")</f>
        <v>061-1004-0</v>
      </c>
      <c r="J121" s="25" t="s">
        <v>9616</v>
      </c>
    </row>
    <row r="122" spans="1:10">
      <c r="A122" t="s">
        <v>772</v>
      </c>
      <c r="B122" t="str">
        <f>LEFT(Table1[[#This Row],[Subject Id]],2)</f>
        <v>DE</v>
      </c>
      <c r="C122" t="s">
        <v>9602</v>
      </c>
      <c r="D122" t="s">
        <v>9641</v>
      </c>
      <c r="E122" t="s">
        <v>7788</v>
      </c>
      <c r="F122" t="s">
        <v>7783</v>
      </c>
      <c r="G122" t="s">
        <v>7784</v>
      </c>
      <c r="H122" s="30">
        <f>_xlfn.XLOOKUP(Table1[[#This Row],[Subject Id]],Table7[Subject Id],Table7[Event date])</f>
        <v>44942.340648148151</v>
      </c>
      <c r="I122" t="str">
        <f>_xlfn.CONCAT((MID(Table1[[#This Row],[Subject Id]],4,9)),"0")</f>
        <v>041-0443-0</v>
      </c>
    </row>
    <row r="123" spans="1:10">
      <c r="A123" t="s">
        <v>539</v>
      </c>
      <c r="B123" t="str">
        <f>LEFT(Table1[[#This Row],[Subject Id]],2)</f>
        <v>DE</v>
      </c>
      <c r="C123" t="s">
        <v>9602</v>
      </c>
      <c r="D123" t="s">
        <v>9642</v>
      </c>
      <c r="E123" t="s">
        <v>7788</v>
      </c>
      <c r="F123" t="s">
        <v>7783</v>
      </c>
      <c r="G123" t="s">
        <v>7784</v>
      </c>
      <c r="H123" s="30">
        <f>_xlfn.XLOOKUP(Table1[[#This Row],[Subject Id]],Table7[Subject Id],Table7[Event date])</f>
        <v>44942.431111111109</v>
      </c>
      <c r="I123" t="str">
        <f>_xlfn.CONCAT((MID(Table1[[#This Row],[Subject Id]],4,9)),"0")</f>
        <v>041-0446-0</v>
      </c>
    </row>
    <row r="124" spans="1:10">
      <c r="A124" t="s">
        <v>545</v>
      </c>
      <c r="B124" t="str">
        <f>LEFT(Table1[[#This Row],[Subject Id]],2)</f>
        <v>DE</v>
      </c>
      <c r="C124" t="s">
        <v>9602</v>
      </c>
      <c r="D124" t="s">
        <v>9643</v>
      </c>
      <c r="E124" t="s">
        <v>7788</v>
      </c>
      <c r="F124" t="s">
        <v>7783</v>
      </c>
      <c r="G124" t="s">
        <v>7784</v>
      </c>
      <c r="H124" s="30">
        <f>_xlfn.XLOOKUP(Table1[[#This Row],[Subject Id]],Table7[Subject Id],Table7[Event date])</f>
        <v>44951.416689814818</v>
      </c>
      <c r="I124" t="str">
        <f>_xlfn.CONCAT((MID(Table1[[#This Row],[Subject Id]],4,9)),"0")</f>
        <v>041-0453-0</v>
      </c>
    </row>
    <row r="125" spans="1:10">
      <c r="A125" t="s">
        <v>544</v>
      </c>
      <c r="B125" t="str">
        <f>LEFT(Table1[[#This Row],[Subject Id]],2)</f>
        <v>DE</v>
      </c>
      <c r="C125" t="s">
        <v>9602</v>
      </c>
      <c r="D125" t="s">
        <v>9644</v>
      </c>
      <c r="E125" t="s">
        <v>7788</v>
      </c>
      <c r="F125" t="s">
        <v>7783</v>
      </c>
      <c r="G125" t="s">
        <v>7784</v>
      </c>
      <c r="H125" s="30">
        <f>_xlfn.XLOOKUP(Table1[[#This Row],[Subject Id]],Table7[Subject Id],Table7[Event date])</f>
        <v>44960.438993055555</v>
      </c>
      <c r="I125" t="str">
        <f>_xlfn.CONCAT((MID(Table1[[#This Row],[Subject Id]],4,9)),"0")</f>
        <v>041-0452-0</v>
      </c>
    </row>
    <row r="126" spans="1:10">
      <c r="A126" t="s">
        <v>542</v>
      </c>
      <c r="B126" t="str">
        <f>LEFT(Table1[[#This Row],[Subject Id]],2)</f>
        <v>DE</v>
      </c>
      <c r="C126" t="s">
        <v>9602</v>
      </c>
      <c r="D126" t="s">
        <v>9645</v>
      </c>
      <c r="E126" t="s">
        <v>7788</v>
      </c>
      <c r="F126" t="s">
        <v>7783</v>
      </c>
      <c r="G126" t="s">
        <v>7784</v>
      </c>
      <c r="H126" s="30">
        <f>_xlfn.XLOOKUP(Table1[[#This Row],[Subject Id]],Table7[Subject Id],Table7[Event date])</f>
        <v>44970.469328703701</v>
      </c>
      <c r="I126" t="str">
        <f>_xlfn.CONCAT((MID(Table1[[#This Row],[Subject Id]],4,9)),"0")</f>
        <v>041-0450-0</v>
      </c>
    </row>
    <row r="127" spans="1:10">
      <c r="A127" s="74" t="s">
        <v>2592</v>
      </c>
      <c r="B127" t="str">
        <f>LEFT(Table1[[#This Row],[Subject Id]],2)</f>
        <v>US</v>
      </c>
      <c r="C127" t="str">
        <f>MID(Table1[[#This Row],[Subject Id]],4,3)</f>
        <v>061</v>
      </c>
      <c r="D127" t="str">
        <f>MID(Table1[[#This Row],[Subject Id]],8,4)</f>
        <v>1008</v>
      </c>
      <c r="E127" t="str">
        <f>MID(Table1[[#This Row],[Subject Id]],13,1)</f>
        <v>N</v>
      </c>
      <c r="F127" t="s">
        <v>7783</v>
      </c>
      <c r="G127" t="s">
        <v>7784</v>
      </c>
      <c r="H127" s="75">
        <v>44977</v>
      </c>
      <c r="I127" t="str">
        <f>_xlfn.CONCAT((MID(Table1[[#This Row],[Subject Id]],4,9)),"0")</f>
        <v>061-1008-0</v>
      </c>
    </row>
    <row r="128" spans="1:10">
      <c r="A128" s="74" t="s">
        <v>2593</v>
      </c>
      <c r="B128" t="str">
        <f>LEFT(Table1[[#This Row],[Subject Id]],2)</f>
        <v>US</v>
      </c>
      <c r="C128" t="str">
        <f>MID(Table1[[#This Row],[Subject Id]],4,3)</f>
        <v>061</v>
      </c>
      <c r="D128" t="str">
        <f>MID(Table1[[#This Row],[Subject Id]],8,4)</f>
        <v>1008</v>
      </c>
      <c r="E128" t="str">
        <f>MID(Table1[[#This Row],[Subject Id]],13,1)</f>
        <v>N</v>
      </c>
      <c r="F128" t="s">
        <v>7783</v>
      </c>
      <c r="G128" t="s">
        <v>7784</v>
      </c>
      <c r="H128" s="75">
        <v>44977</v>
      </c>
      <c r="I128" s="25" t="str">
        <f>_xlfn.CONCAT((MID(Table1[[#This Row],[Subject Id]],4,9)),"0")</f>
        <v>061-1008-0</v>
      </c>
      <c r="J128" s="25" t="s">
        <v>9616</v>
      </c>
    </row>
    <row r="129" spans="1:10">
      <c r="A129" t="s">
        <v>541</v>
      </c>
      <c r="B129" t="str">
        <f>LEFT(Table1[[#This Row],[Subject Id]],2)</f>
        <v>DE</v>
      </c>
      <c r="C129" t="s">
        <v>9602</v>
      </c>
      <c r="D129" t="s">
        <v>9646</v>
      </c>
      <c r="E129" t="s">
        <v>7788</v>
      </c>
      <c r="F129" t="s">
        <v>7783</v>
      </c>
      <c r="G129" t="s">
        <v>7784</v>
      </c>
      <c r="H129" s="30">
        <f>_xlfn.XLOOKUP(Table1[[#This Row],[Subject Id]],Table7[Subject Id],Table7[Event date])</f>
        <v>44984.500196759262</v>
      </c>
      <c r="I129" t="str">
        <f>_xlfn.CONCAT((MID(Table1[[#This Row],[Subject Id]],4,9)),"0")</f>
        <v>041-0448-0</v>
      </c>
    </row>
    <row r="130" spans="1:10">
      <c r="A130" t="s">
        <v>540</v>
      </c>
      <c r="B130" t="str">
        <f>LEFT(Table1[[#This Row],[Subject Id]],2)</f>
        <v>DE</v>
      </c>
      <c r="C130" t="s">
        <v>9602</v>
      </c>
      <c r="D130" t="s">
        <v>9647</v>
      </c>
      <c r="E130" t="s">
        <v>7788</v>
      </c>
      <c r="F130" t="s">
        <v>7783</v>
      </c>
      <c r="G130" t="s">
        <v>7784</v>
      </c>
      <c r="H130" s="30">
        <f>_xlfn.XLOOKUP(Table1[[#This Row],[Subject Id]],Table7[Subject Id],Table7[Event date])</f>
        <v>44985.437638888892</v>
      </c>
      <c r="I130" t="str">
        <f>_xlfn.CONCAT((MID(Table1[[#This Row],[Subject Id]],4,9)),"0")</f>
        <v>041-0447-0</v>
      </c>
    </row>
    <row r="131" spans="1:10">
      <c r="A131" t="s">
        <v>548</v>
      </c>
      <c r="B131" t="str">
        <f>LEFT(Table1[[#This Row],[Subject Id]],2)</f>
        <v>DE</v>
      </c>
      <c r="C131" t="s">
        <v>9602</v>
      </c>
      <c r="D131" t="s">
        <v>9648</v>
      </c>
      <c r="E131" t="s">
        <v>7788</v>
      </c>
      <c r="F131" t="s">
        <v>7783</v>
      </c>
      <c r="G131" t="s">
        <v>7784</v>
      </c>
      <c r="H131" s="30">
        <f>_xlfn.XLOOKUP(Table1[[#This Row],[Subject Id]],Table7[Subject Id],Table7[Event date])</f>
        <v>44986.354479166665</v>
      </c>
      <c r="I131" t="str">
        <f>_xlfn.CONCAT((MID(Table1[[#This Row],[Subject Id]],4,9)),"0")</f>
        <v>041-0458-0</v>
      </c>
    </row>
    <row r="132" spans="1:10">
      <c r="A132" t="s">
        <v>546</v>
      </c>
      <c r="B132" t="str">
        <f>LEFT(Table1[[#This Row],[Subject Id]],2)</f>
        <v>DE</v>
      </c>
      <c r="C132" t="s">
        <v>9602</v>
      </c>
      <c r="D132" t="s">
        <v>9649</v>
      </c>
      <c r="E132" t="s">
        <v>7788</v>
      </c>
      <c r="F132" t="s">
        <v>7783</v>
      </c>
      <c r="G132" t="s">
        <v>7784</v>
      </c>
      <c r="H132" s="30">
        <f>_xlfn.XLOOKUP(Table1[[#This Row],[Subject Id]],Table7[Subject Id],Table7[Event date])</f>
        <v>44992.375590277778</v>
      </c>
      <c r="I132" t="str">
        <f>_xlfn.CONCAT((MID(Table1[[#This Row],[Subject Id]],4,9)),"0")</f>
        <v>041-0454-0</v>
      </c>
    </row>
    <row r="133" spans="1:10">
      <c r="A133" t="s">
        <v>543</v>
      </c>
      <c r="B133" t="str">
        <f>LEFT(Table1[[#This Row],[Subject Id]],2)</f>
        <v>DE</v>
      </c>
      <c r="C133" t="s">
        <v>9602</v>
      </c>
      <c r="D133" t="s">
        <v>9650</v>
      </c>
      <c r="E133" t="s">
        <v>7788</v>
      </c>
      <c r="F133" t="s">
        <v>7783</v>
      </c>
      <c r="G133" t="s">
        <v>7784</v>
      </c>
      <c r="H133" s="30">
        <f>_xlfn.XLOOKUP(Table1[[#This Row],[Subject Id]],Table7[Subject Id],Table7[Event date])</f>
        <v>44999.559687499997</v>
      </c>
      <c r="I133" t="str">
        <f>_xlfn.CONCAT((MID(Table1[[#This Row],[Subject Id]],4,9)),"0")</f>
        <v>041-0451-0</v>
      </c>
    </row>
    <row r="134" spans="1:10">
      <c r="A134" t="s">
        <v>547</v>
      </c>
      <c r="B134" t="str">
        <f>LEFT(Table1[[#This Row],[Subject Id]],2)</f>
        <v>DE</v>
      </c>
      <c r="C134" t="s">
        <v>9602</v>
      </c>
      <c r="D134" t="s">
        <v>9651</v>
      </c>
      <c r="E134" t="s">
        <v>7788</v>
      </c>
      <c r="F134" t="s">
        <v>7783</v>
      </c>
      <c r="G134" t="s">
        <v>7784</v>
      </c>
      <c r="H134" s="30">
        <f>_xlfn.XLOOKUP(Table1[[#This Row],[Subject Id]],Table7[Subject Id],Table7[Event date])</f>
        <v>45007.402881944443</v>
      </c>
      <c r="I134" t="str">
        <f>_xlfn.CONCAT((MID(Table1[[#This Row],[Subject Id]],4,9)),"0")</f>
        <v>041-0456-0</v>
      </c>
    </row>
    <row r="135" spans="1:10">
      <c r="A135" s="74" t="s">
        <v>2590</v>
      </c>
      <c r="B135" t="str">
        <f>LEFT(Table1[[#This Row],[Subject Id]],2)</f>
        <v>US</v>
      </c>
      <c r="C135" t="str">
        <f>MID(Table1[[#This Row],[Subject Id]],4,3)</f>
        <v>061</v>
      </c>
      <c r="D135" t="str">
        <f>MID(Table1[[#This Row],[Subject Id]],8,4)</f>
        <v>1007</v>
      </c>
      <c r="E135" t="str">
        <f>MID(Table1[[#This Row],[Subject Id]],13,1)</f>
        <v>N</v>
      </c>
      <c r="F135" t="s">
        <v>7783</v>
      </c>
      <c r="G135" t="s">
        <v>7784</v>
      </c>
      <c r="H135" s="75">
        <v>45008</v>
      </c>
      <c r="I135" t="str">
        <f>_xlfn.CONCAT((MID(Table1[[#This Row],[Subject Id]],4,9)),"0")</f>
        <v>061-1007-0</v>
      </c>
    </row>
    <row r="136" spans="1:10">
      <c r="A136" s="74" t="s">
        <v>2591</v>
      </c>
      <c r="B136" t="str">
        <f>LEFT(Table1[[#This Row],[Subject Id]],2)</f>
        <v>US</v>
      </c>
      <c r="C136" t="str">
        <f>MID(Table1[[#This Row],[Subject Id]],4,3)</f>
        <v>061</v>
      </c>
      <c r="D136" t="str">
        <f>MID(Table1[[#This Row],[Subject Id]],8,4)</f>
        <v>1007</v>
      </c>
      <c r="E136" t="str">
        <f>MID(Table1[[#This Row],[Subject Id]],13,1)</f>
        <v>N</v>
      </c>
      <c r="F136" t="s">
        <v>7783</v>
      </c>
      <c r="G136" t="s">
        <v>7784</v>
      </c>
      <c r="H136" s="75">
        <v>45008</v>
      </c>
      <c r="I136" s="25" t="str">
        <f>_xlfn.CONCAT((MID(Table1[[#This Row],[Subject Id]],4,9)),"0")</f>
        <v>061-1007-0</v>
      </c>
      <c r="J136" s="25" t="s">
        <v>9616</v>
      </c>
    </row>
    <row r="137" spans="1:10">
      <c r="A137" t="s">
        <v>549</v>
      </c>
      <c r="B137" t="str">
        <f>LEFT(Table1[[#This Row],[Subject Id]],2)</f>
        <v>DE</v>
      </c>
      <c r="C137" t="s">
        <v>9602</v>
      </c>
      <c r="D137" t="s">
        <v>9652</v>
      </c>
      <c r="E137" t="s">
        <v>7788</v>
      </c>
      <c r="F137" t="s">
        <v>7783</v>
      </c>
      <c r="G137" t="s">
        <v>7784</v>
      </c>
      <c r="H137" s="30">
        <f>_xlfn.XLOOKUP(Table1[[#This Row],[Subject Id]],Table7[Subject Id],Table7[Event date])</f>
        <v>45027.39949074074</v>
      </c>
      <c r="I137" t="str">
        <f>_xlfn.CONCAT((MID(Table1[[#This Row],[Subject Id]],4,9)),"0")</f>
        <v>041-0459-0</v>
      </c>
    </row>
    <row r="138" spans="1:10">
      <c r="A138" t="s">
        <v>550</v>
      </c>
      <c r="B138" t="str">
        <f>LEFT(Table1[[#This Row],[Subject Id]],2)</f>
        <v>DE</v>
      </c>
      <c r="C138" t="s">
        <v>9602</v>
      </c>
      <c r="D138" t="s">
        <v>9653</v>
      </c>
      <c r="E138" t="s">
        <v>7788</v>
      </c>
      <c r="F138" t="s">
        <v>7783</v>
      </c>
      <c r="G138" t="s">
        <v>7784</v>
      </c>
      <c r="H138" s="30">
        <f>_xlfn.XLOOKUP(Table1[[#This Row],[Subject Id]],Table7[Subject Id],Table7[Event date])</f>
        <v>45037.402997685182</v>
      </c>
      <c r="I138" t="str">
        <f>_xlfn.CONCAT((MID(Table1[[#This Row],[Subject Id]],4,9)),"0")</f>
        <v>041-0460-0</v>
      </c>
    </row>
    <row r="139" spans="1:10">
      <c r="A139" t="s">
        <v>551</v>
      </c>
      <c r="B139" t="str">
        <f>LEFT(Table1[[#This Row],[Subject Id]],2)</f>
        <v>DE</v>
      </c>
      <c r="C139" t="s">
        <v>9602</v>
      </c>
      <c r="D139" t="s">
        <v>9654</v>
      </c>
      <c r="E139" t="s">
        <v>7788</v>
      </c>
      <c r="F139" t="s">
        <v>7783</v>
      </c>
      <c r="G139" t="s">
        <v>7784</v>
      </c>
      <c r="H139" s="30">
        <f>_xlfn.XLOOKUP(Table1[[#This Row],[Subject Id]],Table7[Subject Id],Table7[Event date])</f>
        <v>45042.311249999999</v>
      </c>
      <c r="I139" t="str">
        <f>_xlfn.CONCAT((MID(Table1[[#This Row],[Subject Id]],4,9)),"0")</f>
        <v>041-0461-0</v>
      </c>
    </row>
    <row r="140" spans="1:10">
      <c r="A140" t="s">
        <v>898</v>
      </c>
      <c r="B140" t="str">
        <f>LEFT(A140,2)</f>
        <v>GB</v>
      </c>
      <c r="C140" t="str">
        <f>MID(A140,4,3)</f>
        <v>023</v>
      </c>
      <c r="D140" t="str">
        <f>MID(A140,8,4)</f>
        <v>8305</v>
      </c>
      <c r="E140" t="str">
        <f>MID(A140,13,1)</f>
        <v>M</v>
      </c>
      <c r="F140" t="s">
        <v>7783</v>
      </c>
      <c r="G140" t="s">
        <v>7784</v>
      </c>
      <c r="H140" s="30">
        <v>45124</v>
      </c>
      <c r="I140" t="str">
        <f>_xlfn.CONCAT((MID(Table1[[#This Row],[Subject Id]],4,9)),"0")</f>
        <v>023-8305-0</v>
      </c>
    </row>
    <row r="141" spans="1:10">
      <c r="A141" t="s">
        <v>1862</v>
      </c>
      <c r="B141" t="str">
        <f>LEFT(Table1[[#This Row],[Subject Id]],2)</f>
        <v>US</v>
      </c>
      <c r="C141" t="str">
        <f>MID(Table1[[#This Row],[Subject Id]],4,3)</f>
        <v>037</v>
      </c>
      <c r="D141" t="str">
        <f>MID(Table1[[#This Row],[Subject Id]],8,4)</f>
        <v>8110</v>
      </c>
      <c r="E141" t="str">
        <f>MID(Table1[[#This Row],[Subject Id]],13,1)</f>
        <v>M</v>
      </c>
      <c r="F141" t="s">
        <v>7783</v>
      </c>
      <c r="G141" t="s">
        <v>7784</v>
      </c>
      <c r="H141" s="30">
        <v>45143</v>
      </c>
      <c r="I141" t="str">
        <f>_xlfn.CONCAT((MID(Table1[[#This Row],[Subject Id]],4,9)),"0")</f>
        <v>037-8110-0</v>
      </c>
    </row>
    <row r="142" spans="1:10">
      <c r="A142" t="s">
        <v>2642</v>
      </c>
      <c r="B142" s="23" t="s">
        <v>7785</v>
      </c>
      <c r="C142" s="23" t="s">
        <v>9655</v>
      </c>
      <c r="D142" s="23" t="s">
        <v>9656</v>
      </c>
      <c r="E142" s="23" t="s">
        <v>7788</v>
      </c>
      <c r="F142" t="s">
        <v>7783</v>
      </c>
      <c r="G142" t="s">
        <v>7784</v>
      </c>
      <c r="H142" s="87">
        <v>45245</v>
      </c>
      <c r="I142" t="str">
        <f>_xlfn.CONCAT((MID(Table1[[#This Row],[Subject Id]],4,9)),"0")</f>
        <v>013-1807-0</v>
      </c>
    </row>
    <row r="143" spans="1:10">
      <c r="A143" t="s">
        <v>1825</v>
      </c>
      <c r="B143" t="str">
        <f>LEFT(Table1[[#This Row],[Subject Id]],2)</f>
        <v>US</v>
      </c>
      <c r="C143" t="str">
        <f>MID(Table1[[#This Row],[Subject Id]],4,3)</f>
        <v>037</v>
      </c>
      <c r="D143" t="str">
        <f>MID(Table1[[#This Row],[Subject Id]],8,4)</f>
        <v>8073</v>
      </c>
      <c r="E143" t="str">
        <f>MID(Table1[[#This Row],[Subject Id]],13,1)</f>
        <v>M</v>
      </c>
      <c r="F143" t="s">
        <v>7783</v>
      </c>
      <c r="G143" t="s">
        <v>7784</v>
      </c>
      <c r="H143" s="30" t="s">
        <v>9657</v>
      </c>
      <c r="I143" t="str">
        <f>_xlfn.CONCAT((MID(Table1[[#This Row],[Subject Id]],4,9)),"0")</f>
        <v>037-8073-0</v>
      </c>
    </row>
    <row r="144" spans="1:10">
      <c r="A144" t="s">
        <v>1283</v>
      </c>
      <c r="B144" t="s">
        <v>7785</v>
      </c>
      <c r="C144" t="s">
        <v>9658</v>
      </c>
      <c r="D144" t="s">
        <v>9659</v>
      </c>
      <c r="E144" t="s">
        <v>9660</v>
      </c>
      <c r="F144" t="s">
        <v>7783</v>
      </c>
      <c r="G144" t="s">
        <v>7784</v>
      </c>
      <c r="H144" s="66" t="s">
        <v>7803</v>
      </c>
      <c r="I144" t="str">
        <f>_xlfn.CONCAT((MID(Table1[[#This Row],[Subject Id]],4,9)),"0")</f>
        <v>006-5015-0</v>
      </c>
    </row>
    <row r="145" spans="1:9">
      <c r="A145" t="s">
        <v>1306</v>
      </c>
      <c r="B145" t="s">
        <v>7785</v>
      </c>
      <c r="C145" t="s">
        <v>9658</v>
      </c>
      <c r="D145" t="s">
        <v>9661</v>
      </c>
      <c r="E145" t="s">
        <v>9660</v>
      </c>
      <c r="F145" t="s">
        <v>7783</v>
      </c>
      <c r="G145" t="s">
        <v>7784</v>
      </c>
      <c r="H145" s="66" t="s">
        <v>7805</v>
      </c>
      <c r="I145" t="str">
        <f>_xlfn.CONCAT((MID(Table1[[#This Row],[Subject Id]],4,9)),"0")</f>
        <v>006-5038-0</v>
      </c>
    </row>
    <row r="146" spans="1:9">
      <c r="A146" t="s">
        <v>1285</v>
      </c>
      <c r="B146" t="s">
        <v>7785</v>
      </c>
      <c r="C146" t="s">
        <v>9658</v>
      </c>
      <c r="D146" t="s">
        <v>9662</v>
      </c>
      <c r="E146" t="s">
        <v>9660</v>
      </c>
      <c r="F146" t="s">
        <v>7783</v>
      </c>
      <c r="G146" t="s">
        <v>7784</v>
      </c>
      <c r="H146" s="66" t="s">
        <v>7819</v>
      </c>
      <c r="I146" t="str">
        <f>_xlfn.CONCAT((MID(Table1[[#This Row],[Subject Id]],4,9)),"0")</f>
        <v>006-5017-0</v>
      </c>
    </row>
    <row r="147" spans="1:9">
      <c r="A147" t="s">
        <v>1151</v>
      </c>
      <c r="B147" t="s">
        <v>9663</v>
      </c>
      <c r="C147" t="s">
        <v>9664</v>
      </c>
      <c r="D147" t="s">
        <v>9665</v>
      </c>
      <c r="E147" t="s">
        <v>9660</v>
      </c>
      <c r="F147" t="s">
        <v>7783</v>
      </c>
      <c r="G147" t="s">
        <v>7784</v>
      </c>
      <c r="H147" s="66" t="s">
        <v>7819</v>
      </c>
      <c r="I147" t="str">
        <f>_xlfn.CONCAT((MID(Table1[[#This Row],[Subject Id]],4,9)),"0")</f>
        <v>037-8057-0</v>
      </c>
    </row>
    <row r="148" spans="1:9">
      <c r="A148" t="s">
        <v>1280</v>
      </c>
      <c r="B148" t="s">
        <v>7785</v>
      </c>
      <c r="C148" t="s">
        <v>9658</v>
      </c>
      <c r="D148" t="s">
        <v>9666</v>
      </c>
      <c r="E148" t="s">
        <v>9660</v>
      </c>
      <c r="F148" t="s">
        <v>7783</v>
      </c>
      <c r="G148" t="s">
        <v>7784</v>
      </c>
      <c r="H148" s="66" t="s">
        <v>7822</v>
      </c>
      <c r="I148" t="str">
        <f>_xlfn.CONCAT((MID(Table1[[#This Row],[Subject Id]],4,9)),"0")</f>
        <v>006-5012-0</v>
      </c>
    </row>
    <row r="149" spans="1:9">
      <c r="A149" t="s">
        <v>1083</v>
      </c>
      <c r="B149" t="s">
        <v>9663</v>
      </c>
      <c r="C149" t="s">
        <v>9664</v>
      </c>
      <c r="D149" t="s">
        <v>9667</v>
      </c>
      <c r="E149" t="s">
        <v>9660</v>
      </c>
      <c r="F149" t="s">
        <v>7783</v>
      </c>
      <c r="G149" t="s">
        <v>7784</v>
      </c>
      <c r="H149" s="66" t="s">
        <v>7822</v>
      </c>
      <c r="I149" t="str">
        <f>_xlfn.CONCAT((MID(Table1[[#This Row],[Subject Id]],4,9)),"0")</f>
        <v>037-8012-0</v>
      </c>
    </row>
    <row r="150" spans="1:9">
      <c r="A150" t="s">
        <v>1271</v>
      </c>
      <c r="B150" t="s">
        <v>7785</v>
      </c>
      <c r="C150" t="s">
        <v>9658</v>
      </c>
      <c r="D150" t="s">
        <v>9668</v>
      </c>
      <c r="E150" t="s">
        <v>9660</v>
      </c>
      <c r="F150" t="s">
        <v>7783</v>
      </c>
      <c r="G150" t="s">
        <v>7784</v>
      </c>
      <c r="H150" s="66" t="s">
        <v>7825</v>
      </c>
      <c r="I150" t="str">
        <f>_xlfn.CONCAT((MID(Table1[[#This Row],[Subject Id]],4,9)),"0")</f>
        <v>006-5003-0</v>
      </c>
    </row>
    <row r="151" spans="1:9">
      <c r="A151" t="s">
        <v>1273</v>
      </c>
      <c r="B151" t="s">
        <v>7785</v>
      </c>
      <c r="C151" t="s">
        <v>9658</v>
      </c>
      <c r="D151" t="s">
        <v>9669</v>
      </c>
      <c r="E151" t="s">
        <v>9660</v>
      </c>
      <c r="F151" t="s">
        <v>7783</v>
      </c>
      <c r="G151" t="s">
        <v>7784</v>
      </c>
      <c r="H151" s="66" t="s">
        <v>7829</v>
      </c>
      <c r="I151" t="str">
        <f>_xlfn.CONCAT((MID(Table1[[#This Row],[Subject Id]],4,9)),"0")</f>
        <v>006-5005-0</v>
      </c>
    </row>
    <row r="152" spans="1:9">
      <c r="A152" t="s">
        <v>1084</v>
      </c>
      <c r="B152" t="s">
        <v>9663</v>
      </c>
      <c r="C152" t="s">
        <v>9664</v>
      </c>
      <c r="D152" t="s">
        <v>9670</v>
      </c>
      <c r="E152" t="s">
        <v>9660</v>
      </c>
      <c r="F152" t="s">
        <v>7783</v>
      </c>
      <c r="G152" t="s">
        <v>7784</v>
      </c>
      <c r="H152" s="66" t="s">
        <v>7829</v>
      </c>
      <c r="I152" t="str">
        <f>_xlfn.CONCAT((MID(Table1[[#This Row],[Subject Id]],4,9)),"0")</f>
        <v>037-8015-0</v>
      </c>
    </row>
    <row r="153" spans="1:9">
      <c r="A153" t="s">
        <v>1275</v>
      </c>
      <c r="B153" t="s">
        <v>7785</v>
      </c>
      <c r="C153" t="s">
        <v>9658</v>
      </c>
      <c r="D153" t="s">
        <v>9671</v>
      </c>
      <c r="E153" t="s">
        <v>9660</v>
      </c>
      <c r="F153" t="s">
        <v>7783</v>
      </c>
      <c r="G153" t="s">
        <v>7784</v>
      </c>
      <c r="H153" s="66" t="s">
        <v>7832</v>
      </c>
      <c r="I153" t="str">
        <f>_xlfn.CONCAT((MID(Table1[[#This Row],[Subject Id]],4,9)),"0")</f>
        <v>006-5007-0</v>
      </c>
    </row>
    <row r="154" spans="1:9">
      <c r="A154" t="s">
        <v>1279</v>
      </c>
      <c r="B154" t="s">
        <v>7785</v>
      </c>
      <c r="C154" t="s">
        <v>9658</v>
      </c>
      <c r="D154" t="s">
        <v>9672</v>
      </c>
      <c r="E154" t="s">
        <v>9660</v>
      </c>
      <c r="F154" t="s">
        <v>7783</v>
      </c>
      <c r="G154" t="s">
        <v>7784</v>
      </c>
      <c r="H154" s="66" t="s">
        <v>7832</v>
      </c>
      <c r="I154" t="str">
        <f>_xlfn.CONCAT((MID(Table1[[#This Row],[Subject Id]],4,9)),"0")</f>
        <v>006-5011-0</v>
      </c>
    </row>
    <row r="155" spans="1:9">
      <c r="A155" t="s">
        <v>972</v>
      </c>
      <c r="B155" t="s">
        <v>9663</v>
      </c>
      <c r="C155" t="s">
        <v>9664</v>
      </c>
      <c r="D155" t="s">
        <v>9673</v>
      </c>
      <c r="E155" t="s">
        <v>9660</v>
      </c>
      <c r="F155" t="s">
        <v>7783</v>
      </c>
      <c r="G155" t="s">
        <v>7784</v>
      </c>
      <c r="H155" s="66" t="s">
        <v>7832</v>
      </c>
      <c r="I155" t="str">
        <f>_xlfn.CONCAT((MID(Table1[[#This Row],[Subject Id]],4,9)),"0")</f>
        <v>037-8026-0</v>
      </c>
    </row>
    <row r="156" spans="1:9">
      <c r="A156" t="s">
        <v>1095</v>
      </c>
      <c r="B156" t="s">
        <v>9663</v>
      </c>
      <c r="C156" t="s">
        <v>9664</v>
      </c>
      <c r="D156" t="s">
        <v>9674</v>
      </c>
      <c r="E156" t="s">
        <v>9660</v>
      </c>
      <c r="F156" t="s">
        <v>7783</v>
      </c>
      <c r="G156" t="s">
        <v>7784</v>
      </c>
      <c r="H156" s="66" t="s">
        <v>7832</v>
      </c>
      <c r="I156" t="str">
        <f>_xlfn.CONCAT((MID(Table1[[#This Row],[Subject Id]],4,9)),"0")</f>
        <v>037-8032-0</v>
      </c>
    </row>
    <row r="157" spans="1:9">
      <c r="A157" t="s">
        <v>1282</v>
      </c>
      <c r="B157" t="s">
        <v>7785</v>
      </c>
      <c r="C157" t="s">
        <v>9658</v>
      </c>
      <c r="D157" t="s">
        <v>9675</v>
      </c>
      <c r="E157" t="s">
        <v>9660</v>
      </c>
      <c r="F157" t="s">
        <v>7783</v>
      </c>
      <c r="G157" t="s">
        <v>7784</v>
      </c>
      <c r="H157" s="66" t="s">
        <v>7833</v>
      </c>
      <c r="I157" t="str">
        <f>_xlfn.CONCAT((MID(Table1[[#This Row],[Subject Id]],4,9)),"0")</f>
        <v>006-5014-0</v>
      </c>
    </row>
    <row r="158" spans="1:9">
      <c r="A158" t="s">
        <v>979</v>
      </c>
      <c r="B158" t="s">
        <v>9663</v>
      </c>
      <c r="C158" t="s">
        <v>9664</v>
      </c>
      <c r="D158" t="s">
        <v>9676</v>
      </c>
      <c r="E158" t="s">
        <v>9660</v>
      </c>
      <c r="F158" t="s">
        <v>7783</v>
      </c>
      <c r="G158" t="s">
        <v>7784</v>
      </c>
      <c r="H158" s="66" t="s">
        <v>7833</v>
      </c>
      <c r="I158" t="str">
        <f>_xlfn.CONCAT((MID(Table1[[#This Row],[Subject Id]],4,9)),"0")</f>
        <v>037-8059-0</v>
      </c>
    </row>
    <row r="159" spans="1:9">
      <c r="A159" t="s">
        <v>1666</v>
      </c>
      <c r="B159" t="s">
        <v>9663</v>
      </c>
      <c r="C159" t="s">
        <v>9664</v>
      </c>
      <c r="D159" t="s">
        <v>9677</v>
      </c>
      <c r="E159" t="s">
        <v>9660</v>
      </c>
      <c r="F159" t="s">
        <v>7783</v>
      </c>
      <c r="G159" t="s">
        <v>7784</v>
      </c>
      <c r="H159" s="66" t="s">
        <v>7868</v>
      </c>
      <c r="I159" t="str">
        <f>_xlfn.CONCAT((MID(Table1[[#This Row],[Subject Id]],4,9)),"0")</f>
        <v>037-8013-0</v>
      </c>
    </row>
    <row r="160" spans="1:9">
      <c r="A160" t="s">
        <v>1315</v>
      </c>
      <c r="B160" t="s">
        <v>7785</v>
      </c>
      <c r="C160" t="s">
        <v>9658</v>
      </c>
      <c r="D160" t="s">
        <v>9678</v>
      </c>
      <c r="E160" t="s">
        <v>9660</v>
      </c>
      <c r="F160" t="s">
        <v>7783</v>
      </c>
      <c r="G160" t="s">
        <v>7784</v>
      </c>
      <c r="H160" s="66" t="s">
        <v>7869</v>
      </c>
      <c r="I160" t="str">
        <f>_xlfn.CONCAT((MID(Table1[[#This Row],[Subject Id]],4,9)),"0")</f>
        <v>006-5047-0</v>
      </c>
    </row>
    <row r="161" spans="1:9">
      <c r="A161" t="s">
        <v>1795</v>
      </c>
      <c r="B161" t="s">
        <v>9663</v>
      </c>
      <c r="C161" t="s">
        <v>9664</v>
      </c>
      <c r="D161" t="s">
        <v>9679</v>
      </c>
      <c r="E161" t="s">
        <v>9660</v>
      </c>
      <c r="F161" t="s">
        <v>7783</v>
      </c>
      <c r="G161" t="s">
        <v>7784</v>
      </c>
      <c r="H161" s="66" t="s">
        <v>7887</v>
      </c>
      <c r="I161" t="str">
        <f>_xlfn.CONCAT((MID(Table1[[#This Row],[Subject Id]],4,9)),"0")</f>
        <v>037-8038-0</v>
      </c>
    </row>
    <row r="162" spans="1:9">
      <c r="A162" t="s">
        <v>118</v>
      </c>
      <c r="B162" t="s">
        <v>9663</v>
      </c>
      <c r="C162" t="s">
        <v>9680</v>
      </c>
      <c r="D162" t="s">
        <v>9681</v>
      </c>
      <c r="E162" t="s">
        <v>7788</v>
      </c>
      <c r="F162" t="s">
        <v>7783</v>
      </c>
      <c r="G162" t="s">
        <v>7784</v>
      </c>
      <c r="H162" s="66" t="s">
        <v>8050</v>
      </c>
      <c r="I162" t="str">
        <f>_xlfn.CONCAT((MID(Table1[[#This Row],[Subject Id]],4,9)),"0")</f>
        <v>038-1000-0</v>
      </c>
    </row>
    <row r="163" spans="1:9">
      <c r="A163" t="s">
        <v>1274</v>
      </c>
      <c r="B163" t="s">
        <v>7785</v>
      </c>
      <c r="C163" t="s">
        <v>9658</v>
      </c>
      <c r="D163" t="s">
        <v>9682</v>
      </c>
      <c r="E163" t="s">
        <v>9660</v>
      </c>
      <c r="F163" t="s">
        <v>7783</v>
      </c>
      <c r="G163" t="s">
        <v>7784</v>
      </c>
      <c r="H163" s="66" t="s">
        <v>7889</v>
      </c>
      <c r="I163" t="str">
        <f>_xlfn.CONCAT((MID(Table1[[#This Row],[Subject Id]],4,9)),"0")</f>
        <v>006-5006-0</v>
      </c>
    </row>
    <row r="164" spans="1:9">
      <c r="A164" t="s">
        <v>1284</v>
      </c>
      <c r="B164" t="s">
        <v>7785</v>
      </c>
      <c r="C164" t="s">
        <v>9658</v>
      </c>
      <c r="D164" t="s">
        <v>9683</v>
      </c>
      <c r="E164" t="s">
        <v>9660</v>
      </c>
      <c r="F164" t="s">
        <v>7783</v>
      </c>
      <c r="G164" t="s">
        <v>7784</v>
      </c>
      <c r="H164" s="66" t="s">
        <v>7889</v>
      </c>
      <c r="I164" t="str">
        <f>_xlfn.CONCAT((MID(Table1[[#This Row],[Subject Id]],4,9)),"0")</f>
        <v>006-5016-0</v>
      </c>
    </row>
    <row r="165" spans="1:9">
      <c r="A165" t="s">
        <v>1091</v>
      </c>
      <c r="B165" t="s">
        <v>9663</v>
      </c>
      <c r="C165" t="s">
        <v>9664</v>
      </c>
      <c r="D165" t="s">
        <v>9684</v>
      </c>
      <c r="E165" t="s">
        <v>9660</v>
      </c>
      <c r="F165" t="s">
        <v>7783</v>
      </c>
      <c r="G165" t="s">
        <v>7784</v>
      </c>
      <c r="H165" s="66" t="s">
        <v>7889</v>
      </c>
      <c r="I165" t="str">
        <f>_xlfn.CONCAT((MID(Table1[[#This Row],[Subject Id]],4,9)),"0")</f>
        <v>037-8028-0</v>
      </c>
    </row>
    <row r="166" spans="1:9">
      <c r="A166" t="s">
        <v>657</v>
      </c>
      <c r="B166" t="s">
        <v>9663</v>
      </c>
      <c r="C166" t="s">
        <v>9680</v>
      </c>
      <c r="D166" t="s">
        <v>9685</v>
      </c>
      <c r="E166" t="s">
        <v>7788</v>
      </c>
      <c r="F166" t="s">
        <v>7783</v>
      </c>
      <c r="G166" t="s">
        <v>7784</v>
      </c>
      <c r="H166" s="66" t="s">
        <v>8033</v>
      </c>
      <c r="I166" t="str">
        <f>_xlfn.CONCAT((MID(Table1[[#This Row],[Subject Id]],4,9)),"0")</f>
        <v>038-1001-0</v>
      </c>
    </row>
    <row r="167" spans="1:9">
      <c r="A167" t="s">
        <v>119</v>
      </c>
      <c r="B167" t="s">
        <v>9663</v>
      </c>
      <c r="C167" t="s">
        <v>9680</v>
      </c>
      <c r="D167" t="s">
        <v>9686</v>
      </c>
      <c r="E167" t="s">
        <v>7788</v>
      </c>
      <c r="F167" t="s">
        <v>7783</v>
      </c>
      <c r="G167" t="s">
        <v>7784</v>
      </c>
      <c r="H167" s="66" t="s">
        <v>8342</v>
      </c>
      <c r="I167" t="str">
        <f>_xlfn.CONCAT((MID(Table1[[#This Row],[Subject Id]],4,9)),"0")</f>
        <v>038-1002-0</v>
      </c>
    </row>
    <row r="168" spans="1:9">
      <c r="A168" t="s">
        <v>120</v>
      </c>
      <c r="B168" t="s">
        <v>9663</v>
      </c>
      <c r="C168" t="s">
        <v>9680</v>
      </c>
      <c r="D168" t="s">
        <v>9687</v>
      </c>
      <c r="E168" t="s">
        <v>7788</v>
      </c>
      <c r="F168" t="s">
        <v>7783</v>
      </c>
      <c r="G168" t="s">
        <v>7784</v>
      </c>
      <c r="H168" s="66" t="s">
        <v>8151</v>
      </c>
      <c r="I168" t="str">
        <f>_xlfn.CONCAT((MID(Table1[[#This Row],[Subject Id]],4,9)),"0")</f>
        <v>038-1003-0</v>
      </c>
    </row>
    <row r="169" spans="1:9">
      <c r="A169" t="s">
        <v>1286</v>
      </c>
      <c r="B169" t="s">
        <v>7785</v>
      </c>
      <c r="C169" t="s">
        <v>9658</v>
      </c>
      <c r="D169" t="s">
        <v>9688</v>
      </c>
      <c r="E169" t="s">
        <v>9660</v>
      </c>
      <c r="F169" t="s">
        <v>7783</v>
      </c>
      <c r="G169" t="s">
        <v>7784</v>
      </c>
      <c r="H169" s="66" t="s">
        <v>7896</v>
      </c>
      <c r="I169" t="str">
        <f>_xlfn.CONCAT((MID(Table1[[#This Row],[Subject Id]],4,9)),"0")</f>
        <v>006-5018-0</v>
      </c>
    </row>
    <row r="170" spans="1:9">
      <c r="A170" t="s">
        <v>1270</v>
      </c>
      <c r="B170" t="s">
        <v>7785</v>
      </c>
      <c r="C170" t="s">
        <v>9658</v>
      </c>
      <c r="D170" t="s">
        <v>9689</v>
      </c>
      <c r="E170" t="s">
        <v>9660</v>
      </c>
      <c r="F170" t="s">
        <v>7783</v>
      </c>
      <c r="G170" t="s">
        <v>7784</v>
      </c>
      <c r="H170" s="66" t="s">
        <v>7897</v>
      </c>
      <c r="I170" t="str">
        <f>_xlfn.CONCAT((MID(Table1[[#This Row],[Subject Id]],4,9)),"0")</f>
        <v>006-5002-0</v>
      </c>
    </row>
    <row r="171" spans="1:9">
      <c r="A171" t="s">
        <v>1076</v>
      </c>
      <c r="B171" t="s">
        <v>9663</v>
      </c>
      <c r="C171" t="s">
        <v>9664</v>
      </c>
      <c r="D171" t="s">
        <v>9690</v>
      </c>
      <c r="E171" t="s">
        <v>9660</v>
      </c>
      <c r="F171" t="s">
        <v>7783</v>
      </c>
      <c r="G171" t="s">
        <v>7784</v>
      </c>
      <c r="H171" s="66" t="s">
        <v>7897</v>
      </c>
      <c r="I171" t="str">
        <f>_xlfn.CONCAT((MID(Table1[[#This Row],[Subject Id]],4,9)),"0")</f>
        <v>037-8004-0</v>
      </c>
    </row>
    <row r="172" spans="1:9">
      <c r="A172" t="s">
        <v>1317</v>
      </c>
      <c r="B172" t="s">
        <v>7785</v>
      </c>
      <c r="C172" t="s">
        <v>9658</v>
      </c>
      <c r="D172" t="s">
        <v>9691</v>
      </c>
      <c r="E172" t="s">
        <v>9660</v>
      </c>
      <c r="F172" t="s">
        <v>7783</v>
      </c>
      <c r="G172" t="s">
        <v>7784</v>
      </c>
      <c r="H172" s="66" t="s">
        <v>7899</v>
      </c>
      <c r="I172" t="str">
        <f>_xlfn.CONCAT((MID(Table1[[#This Row],[Subject Id]],4,9)),"0")</f>
        <v>006-5049-0</v>
      </c>
    </row>
    <row r="173" spans="1:9">
      <c r="A173" t="s">
        <v>1321</v>
      </c>
      <c r="B173" t="s">
        <v>7785</v>
      </c>
      <c r="C173" t="s">
        <v>9658</v>
      </c>
      <c r="D173" t="s">
        <v>9692</v>
      </c>
      <c r="E173" t="s">
        <v>9660</v>
      </c>
      <c r="F173" t="s">
        <v>7783</v>
      </c>
      <c r="G173" t="s">
        <v>7784</v>
      </c>
      <c r="H173" s="66" t="s">
        <v>7899</v>
      </c>
      <c r="I173" t="str">
        <f>_xlfn.CONCAT((MID(Table1[[#This Row],[Subject Id]],4,9)),"0")</f>
        <v>006-5053-0</v>
      </c>
    </row>
    <row r="174" spans="1:9">
      <c r="A174" t="s">
        <v>1102</v>
      </c>
      <c r="B174" t="s">
        <v>9663</v>
      </c>
      <c r="C174" t="s">
        <v>9664</v>
      </c>
      <c r="D174" t="s">
        <v>9693</v>
      </c>
      <c r="E174" t="s">
        <v>9660</v>
      </c>
      <c r="F174" t="s">
        <v>7783</v>
      </c>
      <c r="G174" t="s">
        <v>7784</v>
      </c>
      <c r="H174" s="66" t="s">
        <v>7899</v>
      </c>
      <c r="I174" t="str">
        <f>_xlfn.CONCAT((MID(Table1[[#This Row],[Subject Id]],4,9)),"0")</f>
        <v>037-8041-0</v>
      </c>
    </row>
    <row r="175" spans="1:9">
      <c r="A175" t="s">
        <v>1100</v>
      </c>
      <c r="B175" t="s">
        <v>9663</v>
      </c>
      <c r="C175" t="s">
        <v>9664</v>
      </c>
      <c r="D175" t="s">
        <v>9694</v>
      </c>
      <c r="E175" t="s">
        <v>9660</v>
      </c>
      <c r="F175" t="s">
        <v>7783</v>
      </c>
      <c r="G175" t="s">
        <v>7784</v>
      </c>
      <c r="H175" s="66" t="s">
        <v>7901</v>
      </c>
      <c r="I175" t="str">
        <f>_xlfn.CONCAT((MID(Table1[[#This Row],[Subject Id]],4,9)),"0")</f>
        <v>037-8039-0</v>
      </c>
    </row>
    <row r="176" spans="1:9">
      <c r="A176" t="s">
        <v>1458</v>
      </c>
      <c r="B176" t="s">
        <v>9663</v>
      </c>
      <c r="C176" t="s">
        <v>9664</v>
      </c>
      <c r="D176" t="s">
        <v>9695</v>
      </c>
      <c r="E176" t="s">
        <v>9660</v>
      </c>
      <c r="F176" t="s">
        <v>7783</v>
      </c>
      <c r="G176" t="s">
        <v>7784</v>
      </c>
      <c r="H176" s="66" t="s">
        <v>7905</v>
      </c>
      <c r="I176" t="str">
        <f>_xlfn.CONCAT((MID(Table1[[#This Row],[Subject Id]],4,9)),"0")</f>
        <v>037-8061-0</v>
      </c>
    </row>
    <row r="177" spans="1:9">
      <c r="A177" t="s">
        <v>1079</v>
      </c>
      <c r="B177" t="s">
        <v>9663</v>
      </c>
      <c r="C177" t="s">
        <v>9664</v>
      </c>
      <c r="D177" t="s">
        <v>9696</v>
      </c>
      <c r="E177" t="s">
        <v>9660</v>
      </c>
      <c r="F177" t="s">
        <v>7783</v>
      </c>
      <c r="G177" t="s">
        <v>7784</v>
      </c>
      <c r="H177" s="66" t="s">
        <v>7906</v>
      </c>
      <c r="I177" t="str">
        <f>_xlfn.CONCAT((MID(Table1[[#This Row],[Subject Id]],4,9)),"0")</f>
        <v>037-8010-0</v>
      </c>
    </row>
    <row r="178" spans="1:9">
      <c r="A178" t="s">
        <v>1101</v>
      </c>
      <c r="B178" t="s">
        <v>9663</v>
      </c>
      <c r="C178" t="s">
        <v>9664</v>
      </c>
      <c r="D178" t="s">
        <v>9697</v>
      </c>
      <c r="E178" t="s">
        <v>9660</v>
      </c>
      <c r="F178" t="s">
        <v>7783</v>
      </c>
      <c r="G178" t="s">
        <v>7784</v>
      </c>
      <c r="H178" s="66" t="s">
        <v>7907</v>
      </c>
      <c r="I178" t="str">
        <f>_xlfn.CONCAT((MID(Table1[[#This Row],[Subject Id]],4,9)),"0")</f>
        <v>037-8040-0</v>
      </c>
    </row>
    <row r="179" spans="1:9">
      <c r="A179" t="s">
        <v>1314</v>
      </c>
      <c r="B179" t="s">
        <v>7785</v>
      </c>
      <c r="C179" t="s">
        <v>9658</v>
      </c>
      <c r="D179" t="s">
        <v>9698</v>
      </c>
      <c r="E179" t="s">
        <v>9660</v>
      </c>
      <c r="F179" t="s">
        <v>7783</v>
      </c>
      <c r="G179" t="s">
        <v>7784</v>
      </c>
      <c r="H179" s="66" t="s">
        <v>7909</v>
      </c>
      <c r="I179" t="str">
        <f>_xlfn.CONCAT((MID(Table1[[#This Row],[Subject Id]],4,9)),"0")</f>
        <v>006-5046-0</v>
      </c>
    </row>
    <row r="180" spans="1:9">
      <c r="A180" t="s">
        <v>1103</v>
      </c>
      <c r="B180" t="s">
        <v>9663</v>
      </c>
      <c r="C180" t="s">
        <v>9664</v>
      </c>
      <c r="D180" t="s">
        <v>9699</v>
      </c>
      <c r="E180" t="s">
        <v>9660</v>
      </c>
      <c r="F180" t="s">
        <v>7783</v>
      </c>
      <c r="G180" t="s">
        <v>7784</v>
      </c>
      <c r="H180" s="66" t="s">
        <v>7910</v>
      </c>
      <c r="I180" t="str">
        <f>_xlfn.CONCAT((MID(Table1[[#This Row],[Subject Id]],4,9)),"0")</f>
        <v>037-8045-0</v>
      </c>
    </row>
    <row r="181" spans="1:9">
      <c r="A181" t="s">
        <v>1303</v>
      </c>
      <c r="B181" t="s">
        <v>7785</v>
      </c>
      <c r="C181" t="s">
        <v>9658</v>
      </c>
      <c r="D181" t="s">
        <v>9700</v>
      </c>
      <c r="E181" t="s">
        <v>9660</v>
      </c>
      <c r="F181" t="s">
        <v>7783</v>
      </c>
      <c r="G181" t="s">
        <v>7784</v>
      </c>
      <c r="H181" s="66" t="s">
        <v>7932</v>
      </c>
      <c r="I181" t="str">
        <f>_xlfn.CONCAT((MID(Table1[[#This Row],[Subject Id]],4,9)),"0")</f>
        <v>006-5035-0</v>
      </c>
    </row>
    <row r="182" spans="1:9">
      <c r="A182" t="s">
        <v>1313</v>
      </c>
      <c r="B182" t="s">
        <v>7785</v>
      </c>
      <c r="C182" t="s">
        <v>9658</v>
      </c>
      <c r="D182" t="s">
        <v>9701</v>
      </c>
      <c r="E182" t="s">
        <v>9660</v>
      </c>
      <c r="F182" t="s">
        <v>7783</v>
      </c>
      <c r="G182" t="s">
        <v>7784</v>
      </c>
      <c r="H182" s="66" t="s">
        <v>7933</v>
      </c>
      <c r="I182" t="str">
        <f>_xlfn.CONCAT((MID(Table1[[#This Row],[Subject Id]],4,9)),"0")</f>
        <v>006-5045-0</v>
      </c>
    </row>
    <row r="183" spans="1:9">
      <c r="A183" t="s">
        <v>1316</v>
      </c>
      <c r="B183" t="s">
        <v>7785</v>
      </c>
      <c r="C183" t="s">
        <v>9658</v>
      </c>
      <c r="D183" t="s">
        <v>9702</v>
      </c>
      <c r="E183" t="s">
        <v>9660</v>
      </c>
      <c r="F183" t="s">
        <v>7783</v>
      </c>
      <c r="G183" t="s">
        <v>7784</v>
      </c>
      <c r="H183" s="66" t="s">
        <v>7936</v>
      </c>
      <c r="I183" t="str">
        <f>_xlfn.CONCAT((MID(Table1[[#This Row],[Subject Id]],4,9)),"0")</f>
        <v>006-5048-0</v>
      </c>
    </row>
    <row r="184" spans="1:9">
      <c r="A184" t="s">
        <v>975</v>
      </c>
      <c r="B184" t="s">
        <v>9663</v>
      </c>
      <c r="C184" t="s">
        <v>9664</v>
      </c>
      <c r="D184" t="s">
        <v>9703</v>
      </c>
      <c r="E184" t="s">
        <v>9660</v>
      </c>
      <c r="F184" t="s">
        <v>7783</v>
      </c>
      <c r="G184" t="s">
        <v>7784</v>
      </c>
      <c r="H184" s="66" t="s">
        <v>7937</v>
      </c>
      <c r="I184" t="str">
        <f>_xlfn.CONCAT((MID(Table1[[#This Row],[Subject Id]],4,9)),"0")</f>
        <v>037-8049-0</v>
      </c>
    </row>
    <row r="185" spans="1:9">
      <c r="A185" t="s">
        <v>1319</v>
      </c>
      <c r="B185" t="s">
        <v>7785</v>
      </c>
      <c r="C185" t="s">
        <v>9658</v>
      </c>
      <c r="D185" t="s">
        <v>9704</v>
      </c>
      <c r="E185" t="s">
        <v>9660</v>
      </c>
      <c r="F185" t="s">
        <v>7783</v>
      </c>
      <c r="G185" t="s">
        <v>7784</v>
      </c>
      <c r="H185" s="66" t="s">
        <v>7938</v>
      </c>
      <c r="I185" t="str">
        <f>_xlfn.CONCAT((MID(Table1[[#This Row],[Subject Id]],4,9)),"0")</f>
        <v>006-5051-0</v>
      </c>
    </row>
    <row r="186" spans="1:9">
      <c r="A186" t="s">
        <v>1670</v>
      </c>
      <c r="B186" t="s">
        <v>9663</v>
      </c>
      <c r="C186" t="s">
        <v>9664</v>
      </c>
      <c r="D186" t="s">
        <v>9705</v>
      </c>
      <c r="E186" t="s">
        <v>9660</v>
      </c>
      <c r="F186" t="s">
        <v>7783</v>
      </c>
      <c r="G186" t="s">
        <v>7784</v>
      </c>
      <c r="H186" s="66" t="s">
        <v>7941</v>
      </c>
      <c r="I186" t="str">
        <f>_xlfn.CONCAT((MID(Table1[[#This Row],[Subject Id]],4,9)),"0")</f>
        <v>037-8052-0</v>
      </c>
    </row>
    <row r="187" spans="1:9">
      <c r="A187" t="s">
        <v>1752</v>
      </c>
      <c r="B187" t="s">
        <v>9663</v>
      </c>
      <c r="C187" t="s">
        <v>9664</v>
      </c>
      <c r="D187" t="s">
        <v>9706</v>
      </c>
      <c r="E187" t="s">
        <v>9660</v>
      </c>
      <c r="F187" t="s">
        <v>7783</v>
      </c>
      <c r="G187" t="s">
        <v>7784</v>
      </c>
      <c r="H187" s="66" t="s">
        <v>7943</v>
      </c>
      <c r="I187" t="str">
        <f>_xlfn.CONCAT((MID(Table1[[#This Row],[Subject Id]],4,9)),"0")</f>
        <v>037-8014-0</v>
      </c>
    </row>
    <row r="188" spans="1:9">
      <c r="A188" t="s">
        <v>1312</v>
      </c>
      <c r="B188" t="s">
        <v>7785</v>
      </c>
      <c r="C188" t="s">
        <v>9658</v>
      </c>
      <c r="D188" t="s">
        <v>9707</v>
      </c>
      <c r="E188" t="s">
        <v>9660</v>
      </c>
      <c r="F188" t="s">
        <v>7783</v>
      </c>
      <c r="G188" t="s">
        <v>7784</v>
      </c>
      <c r="H188" s="66" t="s">
        <v>7944</v>
      </c>
      <c r="I188" t="str">
        <f>_xlfn.CONCAT((MID(Table1[[#This Row],[Subject Id]],4,9)),"0")</f>
        <v>006-5044-0</v>
      </c>
    </row>
    <row r="189" spans="1:9">
      <c r="A189" t="s">
        <v>381</v>
      </c>
      <c r="B189" t="s">
        <v>9663</v>
      </c>
      <c r="C189" t="s">
        <v>9680</v>
      </c>
      <c r="D189" t="s">
        <v>9708</v>
      </c>
      <c r="E189" t="s">
        <v>7788</v>
      </c>
      <c r="F189" t="s">
        <v>7783</v>
      </c>
      <c r="G189" t="s">
        <v>7784</v>
      </c>
      <c r="H189" s="66" t="s">
        <v>8155</v>
      </c>
      <c r="I189" t="str">
        <f>_xlfn.CONCAT((MID(Table1[[#This Row],[Subject Id]],4,9)),"0")</f>
        <v>038-1004-0</v>
      </c>
    </row>
    <row r="190" spans="1:9">
      <c r="A190" t="s">
        <v>659</v>
      </c>
      <c r="B190" t="s">
        <v>9663</v>
      </c>
      <c r="C190" t="s">
        <v>9680</v>
      </c>
      <c r="D190" t="s">
        <v>9709</v>
      </c>
      <c r="E190" t="s">
        <v>7788</v>
      </c>
      <c r="F190" t="s">
        <v>7783</v>
      </c>
      <c r="G190" t="s">
        <v>7784</v>
      </c>
      <c r="H190" s="66" t="s">
        <v>8695</v>
      </c>
      <c r="I190" t="str">
        <f>_xlfn.CONCAT((MID(Table1[[#This Row],[Subject Id]],4,9)),"0")</f>
        <v>038-1005-0</v>
      </c>
    </row>
    <row r="191" spans="1:9">
      <c r="A191" t="s">
        <v>1899</v>
      </c>
      <c r="B191" t="s">
        <v>9663</v>
      </c>
      <c r="C191" t="s">
        <v>9680</v>
      </c>
      <c r="D191" t="s">
        <v>9710</v>
      </c>
      <c r="E191" t="s">
        <v>7788</v>
      </c>
      <c r="F191" t="s">
        <v>7783</v>
      </c>
      <c r="G191" t="s">
        <v>7784</v>
      </c>
      <c r="H191" s="66" t="s">
        <v>8368</v>
      </c>
      <c r="I191" t="str">
        <f>_xlfn.CONCAT((MID(Table1[[#This Row],[Subject Id]],4,9)),"0")</f>
        <v>038-1006-0</v>
      </c>
    </row>
    <row r="192" spans="1:9">
      <c r="A192" t="s">
        <v>978</v>
      </c>
      <c r="B192" t="s">
        <v>9663</v>
      </c>
      <c r="C192" t="s">
        <v>9664</v>
      </c>
      <c r="D192" t="s">
        <v>9711</v>
      </c>
      <c r="E192" t="s">
        <v>9660</v>
      </c>
      <c r="F192" t="s">
        <v>7783</v>
      </c>
      <c r="G192" t="s">
        <v>7784</v>
      </c>
      <c r="H192" s="66" t="s">
        <v>7962</v>
      </c>
      <c r="I192" t="str">
        <f>_xlfn.CONCAT((MID(Table1[[#This Row],[Subject Id]],4,9)),"0")</f>
        <v>037-8054-0</v>
      </c>
    </row>
    <row r="193" spans="1:9">
      <c r="A193" t="s">
        <v>976</v>
      </c>
      <c r="B193" t="s">
        <v>9663</v>
      </c>
      <c r="C193" t="s">
        <v>9664</v>
      </c>
      <c r="D193" t="s">
        <v>9712</v>
      </c>
      <c r="E193" t="s">
        <v>9660</v>
      </c>
      <c r="F193" t="s">
        <v>7783</v>
      </c>
      <c r="G193" t="s">
        <v>7784</v>
      </c>
      <c r="H193" s="66" t="s">
        <v>7963</v>
      </c>
      <c r="I193" t="str">
        <f>_xlfn.CONCAT((MID(Table1[[#This Row],[Subject Id]],4,9)),"0")</f>
        <v>037-8050-0</v>
      </c>
    </row>
    <row r="194" spans="1:9">
      <c r="A194" t="s">
        <v>279</v>
      </c>
      <c r="B194" t="s">
        <v>9663</v>
      </c>
      <c r="C194" t="s">
        <v>9680</v>
      </c>
      <c r="D194" t="s">
        <v>9713</v>
      </c>
      <c r="E194" t="s">
        <v>7788</v>
      </c>
      <c r="F194" t="s">
        <v>7783</v>
      </c>
      <c r="G194" t="s">
        <v>7784</v>
      </c>
      <c r="H194" s="66" t="s">
        <v>8325</v>
      </c>
      <c r="I194" t="str">
        <f>_xlfn.CONCAT((MID(Table1[[#This Row],[Subject Id]],4,9)),"0")</f>
        <v>038-1007-0</v>
      </c>
    </row>
    <row r="195" spans="1:9">
      <c r="A195" t="s">
        <v>121</v>
      </c>
      <c r="B195" t="s">
        <v>9663</v>
      </c>
      <c r="C195" t="s">
        <v>9680</v>
      </c>
      <c r="D195" t="s">
        <v>9714</v>
      </c>
      <c r="E195" t="s">
        <v>7788</v>
      </c>
      <c r="F195" t="s">
        <v>7783</v>
      </c>
      <c r="G195" t="s">
        <v>7784</v>
      </c>
      <c r="H195" s="66" t="s">
        <v>8146</v>
      </c>
      <c r="I195" t="str">
        <f>_xlfn.CONCAT((MID(Table1[[#This Row],[Subject Id]],4,9)),"0")</f>
        <v>038-1008-0</v>
      </c>
    </row>
    <row r="196" spans="1:9">
      <c r="A196" t="s">
        <v>122</v>
      </c>
      <c r="B196" t="s">
        <v>9663</v>
      </c>
      <c r="C196" t="s">
        <v>9680</v>
      </c>
      <c r="D196" t="s">
        <v>9715</v>
      </c>
      <c r="E196" t="s">
        <v>7788</v>
      </c>
      <c r="F196" t="s">
        <v>7783</v>
      </c>
      <c r="G196" t="s">
        <v>7784</v>
      </c>
      <c r="H196" s="66" t="s">
        <v>8146</v>
      </c>
      <c r="I196" t="str">
        <f>_xlfn.CONCAT((MID(Table1[[#This Row],[Subject Id]],4,9)),"0")</f>
        <v>038-1009-0</v>
      </c>
    </row>
    <row r="197" spans="1:9">
      <c r="A197" t="s">
        <v>280</v>
      </c>
      <c r="B197" t="s">
        <v>9663</v>
      </c>
      <c r="C197" t="s">
        <v>9680</v>
      </c>
      <c r="D197" t="s">
        <v>9716</v>
      </c>
      <c r="E197" t="s">
        <v>7788</v>
      </c>
      <c r="F197" t="s">
        <v>7783</v>
      </c>
      <c r="G197" t="s">
        <v>7784</v>
      </c>
      <c r="H197" s="66" t="s">
        <v>8520</v>
      </c>
      <c r="I197" t="str">
        <f>_xlfn.CONCAT((MID(Table1[[#This Row],[Subject Id]],4,9)),"0")</f>
        <v>038-1010-0</v>
      </c>
    </row>
    <row r="198" spans="1:9">
      <c r="A198" t="s">
        <v>1281</v>
      </c>
      <c r="B198" t="s">
        <v>7785</v>
      </c>
      <c r="C198" t="s">
        <v>9658</v>
      </c>
      <c r="D198" t="s">
        <v>9717</v>
      </c>
      <c r="E198" t="s">
        <v>9660</v>
      </c>
      <c r="F198" t="s">
        <v>7783</v>
      </c>
      <c r="G198" t="s">
        <v>7784</v>
      </c>
      <c r="H198" s="66" t="s">
        <v>7974</v>
      </c>
      <c r="I198" t="str">
        <f>_xlfn.CONCAT((MID(Table1[[#This Row],[Subject Id]],4,9)),"0")</f>
        <v>006-5013-0</v>
      </c>
    </row>
    <row r="199" spans="1:9">
      <c r="A199" t="s">
        <v>1078</v>
      </c>
      <c r="B199" t="s">
        <v>9663</v>
      </c>
      <c r="C199" t="s">
        <v>9664</v>
      </c>
      <c r="D199" t="s">
        <v>9718</v>
      </c>
      <c r="E199" t="s">
        <v>9660</v>
      </c>
      <c r="F199" t="s">
        <v>7783</v>
      </c>
      <c r="G199" t="s">
        <v>7784</v>
      </c>
      <c r="H199" s="66" t="s">
        <v>7975</v>
      </c>
      <c r="I199" t="str">
        <f>_xlfn.CONCAT((MID(Table1[[#This Row],[Subject Id]],4,9)),"0")</f>
        <v>037-8008-0</v>
      </c>
    </row>
    <row r="200" spans="1:9">
      <c r="A200" t="s">
        <v>1272</v>
      </c>
      <c r="B200" t="s">
        <v>7785</v>
      </c>
      <c r="C200" t="s">
        <v>9658</v>
      </c>
      <c r="D200" t="s">
        <v>9719</v>
      </c>
      <c r="E200" t="s">
        <v>9660</v>
      </c>
      <c r="F200" t="s">
        <v>7783</v>
      </c>
      <c r="G200" t="s">
        <v>7784</v>
      </c>
      <c r="H200" s="66" t="s">
        <v>7976</v>
      </c>
      <c r="I200" t="str">
        <f>_xlfn.CONCAT((MID(Table1[[#This Row],[Subject Id]],4,9)),"0")</f>
        <v>006-5004-0</v>
      </c>
    </row>
    <row r="201" spans="1:9">
      <c r="A201" t="s">
        <v>1278</v>
      </c>
      <c r="B201" t="s">
        <v>7785</v>
      </c>
      <c r="C201" t="s">
        <v>9658</v>
      </c>
      <c r="D201" t="s">
        <v>9720</v>
      </c>
      <c r="E201" t="s">
        <v>9660</v>
      </c>
      <c r="F201" t="s">
        <v>7783</v>
      </c>
      <c r="G201" t="s">
        <v>7784</v>
      </c>
      <c r="H201" s="66" t="s">
        <v>7976</v>
      </c>
      <c r="I201" t="str">
        <f>_xlfn.CONCAT((MID(Table1[[#This Row],[Subject Id]],4,9)),"0")</f>
        <v>006-5010-0</v>
      </c>
    </row>
    <row r="202" spans="1:9">
      <c r="A202" t="s">
        <v>1090</v>
      </c>
      <c r="B202" t="s">
        <v>9663</v>
      </c>
      <c r="C202" t="s">
        <v>9664</v>
      </c>
      <c r="D202" t="s">
        <v>9721</v>
      </c>
      <c r="E202" t="s">
        <v>9660</v>
      </c>
      <c r="F202" t="s">
        <v>7783</v>
      </c>
      <c r="G202" t="s">
        <v>7784</v>
      </c>
      <c r="H202" s="66" t="s">
        <v>7976</v>
      </c>
      <c r="I202" t="str">
        <f>_xlfn.CONCAT((MID(Table1[[#This Row],[Subject Id]],4,9)),"0")</f>
        <v>037-8027-0</v>
      </c>
    </row>
    <row r="203" spans="1:9">
      <c r="A203" t="s">
        <v>1671</v>
      </c>
      <c r="B203" t="s">
        <v>9663</v>
      </c>
      <c r="C203" t="s">
        <v>9664</v>
      </c>
      <c r="D203" t="s">
        <v>9722</v>
      </c>
      <c r="E203" t="s">
        <v>9660</v>
      </c>
      <c r="F203" t="s">
        <v>7783</v>
      </c>
      <c r="G203" t="s">
        <v>7784</v>
      </c>
      <c r="H203" s="66" t="s">
        <v>7976</v>
      </c>
      <c r="I203" t="str">
        <f>_xlfn.CONCAT((MID(Table1[[#This Row],[Subject Id]],4,9)),"0")</f>
        <v>037-8055-0</v>
      </c>
    </row>
    <row r="204" spans="1:9">
      <c r="A204" t="s">
        <v>1276</v>
      </c>
      <c r="B204" t="s">
        <v>7785</v>
      </c>
      <c r="C204" t="s">
        <v>9658</v>
      </c>
      <c r="D204" t="s">
        <v>9723</v>
      </c>
      <c r="E204" t="s">
        <v>9660</v>
      </c>
      <c r="F204" t="s">
        <v>7783</v>
      </c>
      <c r="G204" t="s">
        <v>7784</v>
      </c>
      <c r="H204" s="66" t="s">
        <v>7977</v>
      </c>
      <c r="I204" t="str">
        <f>_xlfn.CONCAT((MID(Table1[[#This Row],[Subject Id]],4,9)),"0")</f>
        <v>006-5008-0</v>
      </c>
    </row>
    <row r="205" spans="1:9">
      <c r="A205" t="s">
        <v>1277</v>
      </c>
      <c r="B205" t="s">
        <v>7785</v>
      </c>
      <c r="C205" t="s">
        <v>9658</v>
      </c>
      <c r="D205" t="s">
        <v>9724</v>
      </c>
      <c r="E205" t="s">
        <v>9660</v>
      </c>
      <c r="F205" t="s">
        <v>7783</v>
      </c>
      <c r="G205" t="s">
        <v>7784</v>
      </c>
      <c r="H205" s="66" t="s">
        <v>7977</v>
      </c>
      <c r="I205" t="str">
        <f>_xlfn.CONCAT((MID(Table1[[#This Row],[Subject Id]],4,9)),"0")</f>
        <v>006-5009-0</v>
      </c>
    </row>
    <row r="206" spans="1:9">
      <c r="A206" t="s">
        <v>967</v>
      </c>
      <c r="B206" t="s">
        <v>9663</v>
      </c>
      <c r="C206" t="s">
        <v>9664</v>
      </c>
      <c r="D206" t="s">
        <v>9725</v>
      </c>
      <c r="E206" t="s">
        <v>9660</v>
      </c>
      <c r="F206" t="s">
        <v>7783</v>
      </c>
      <c r="G206" t="s">
        <v>7784</v>
      </c>
      <c r="H206" s="66" t="s">
        <v>7977</v>
      </c>
      <c r="I206" t="str">
        <f>_xlfn.CONCAT((MID(Table1[[#This Row],[Subject Id]],4,9)),"0")</f>
        <v>037-8001-0</v>
      </c>
    </row>
    <row r="207" spans="1:9">
      <c r="A207" t="s">
        <v>1287</v>
      </c>
      <c r="B207" t="s">
        <v>7785</v>
      </c>
      <c r="C207" t="s">
        <v>9658</v>
      </c>
      <c r="D207" t="s">
        <v>9726</v>
      </c>
      <c r="E207" t="s">
        <v>9660</v>
      </c>
      <c r="F207" t="s">
        <v>7783</v>
      </c>
      <c r="G207" t="s">
        <v>7784</v>
      </c>
      <c r="H207" s="66" t="s">
        <v>7978</v>
      </c>
      <c r="I207" t="str">
        <f>_xlfn.CONCAT((MID(Table1[[#This Row],[Subject Id]],4,9)),"0")</f>
        <v>006-5019-0</v>
      </c>
    </row>
    <row r="208" spans="1:9">
      <c r="A208" t="s">
        <v>1104</v>
      </c>
      <c r="B208" t="s">
        <v>9663</v>
      </c>
      <c r="C208" t="s">
        <v>9664</v>
      </c>
      <c r="D208" t="s">
        <v>9727</v>
      </c>
      <c r="E208" t="s">
        <v>9660</v>
      </c>
      <c r="F208" t="s">
        <v>7783</v>
      </c>
      <c r="G208" t="s">
        <v>7784</v>
      </c>
      <c r="H208" s="66" t="s">
        <v>7978</v>
      </c>
      <c r="I208" t="str">
        <f>_xlfn.CONCAT((MID(Table1[[#This Row],[Subject Id]],4,9)),"0")</f>
        <v>037-8048-0</v>
      </c>
    </row>
    <row r="209" spans="1:9">
      <c r="A209" t="s">
        <v>1268</v>
      </c>
      <c r="B209" t="s">
        <v>7785</v>
      </c>
      <c r="C209" t="s">
        <v>9658</v>
      </c>
      <c r="D209" t="s">
        <v>9728</v>
      </c>
      <c r="E209" t="s">
        <v>9660</v>
      </c>
      <c r="F209" t="s">
        <v>7783</v>
      </c>
      <c r="G209" t="s">
        <v>7784</v>
      </c>
      <c r="H209" s="66" t="s">
        <v>7979</v>
      </c>
      <c r="I209" t="str">
        <f>_xlfn.CONCAT((MID(Table1[[#This Row],[Subject Id]],4,9)),"0")</f>
        <v>006-5001-0</v>
      </c>
    </row>
    <row r="210" spans="1:9">
      <c r="A210" t="s">
        <v>1085</v>
      </c>
      <c r="B210" t="s">
        <v>9663</v>
      </c>
      <c r="C210" t="s">
        <v>9664</v>
      </c>
      <c r="D210" t="s">
        <v>9729</v>
      </c>
      <c r="E210" t="s">
        <v>9660</v>
      </c>
      <c r="F210" t="s">
        <v>7783</v>
      </c>
      <c r="G210" t="s">
        <v>7784</v>
      </c>
      <c r="H210" s="66" t="s">
        <v>7979</v>
      </c>
      <c r="I210" t="str">
        <f>_xlfn.CONCAT((MID(Table1[[#This Row],[Subject Id]],4,9)),"0")</f>
        <v>037-8018-0</v>
      </c>
    </row>
    <row r="211" spans="1:9">
      <c r="A211" t="s">
        <v>1305</v>
      </c>
      <c r="B211" t="s">
        <v>7785</v>
      </c>
      <c r="C211" t="s">
        <v>9658</v>
      </c>
      <c r="D211" t="s">
        <v>9730</v>
      </c>
      <c r="E211" t="s">
        <v>9660</v>
      </c>
      <c r="F211" t="s">
        <v>7783</v>
      </c>
      <c r="G211" t="s">
        <v>7784</v>
      </c>
      <c r="H211" s="66" t="s">
        <v>7982</v>
      </c>
      <c r="I211" t="str">
        <f>_xlfn.CONCAT((MID(Table1[[#This Row],[Subject Id]],4,9)),"0")</f>
        <v>006-5037-0</v>
      </c>
    </row>
    <row r="212" spans="1:9">
      <c r="A212" t="s">
        <v>1302</v>
      </c>
      <c r="B212" t="s">
        <v>7785</v>
      </c>
      <c r="C212" t="s">
        <v>9658</v>
      </c>
      <c r="D212" t="s">
        <v>9731</v>
      </c>
      <c r="E212" t="s">
        <v>9660</v>
      </c>
      <c r="F212" t="s">
        <v>7783</v>
      </c>
      <c r="G212" t="s">
        <v>7784</v>
      </c>
      <c r="H212" s="66" t="s">
        <v>7987</v>
      </c>
      <c r="I212" t="str">
        <f>_xlfn.CONCAT((MID(Table1[[#This Row],[Subject Id]],4,9)),"0")</f>
        <v>006-5034-0</v>
      </c>
    </row>
    <row r="213" spans="1:9">
      <c r="A213" t="s">
        <v>1320</v>
      </c>
      <c r="B213" t="s">
        <v>7785</v>
      </c>
      <c r="C213" t="s">
        <v>9658</v>
      </c>
      <c r="D213" t="s">
        <v>9732</v>
      </c>
      <c r="E213" t="s">
        <v>9660</v>
      </c>
      <c r="F213" t="s">
        <v>7783</v>
      </c>
      <c r="G213" t="s">
        <v>7784</v>
      </c>
      <c r="H213" s="66" t="s">
        <v>7987</v>
      </c>
      <c r="I213" t="str">
        <f>_xlfn.CONCAT((MID(Table1[[#This Row],[Subject Id]],4,9)),"0")</f>
        <v>006-5052-0</v>
      </c>
    </row>
    <row r="214" spans="1:9">
      <c r="A214" t="s">
        <v>1793</v>
      </c>
      <c r="B214" t="s">
        <v>9663</v>
      </c>
      <c r="C214" t="s">
        <v>9664</v>
      </c>
      <c r="D214" t="s">
        <v>9733</v>
      </c>
      <c r="E214" t="s">
        <v>9660</v>
      </c>
      <c r="F214" t="s">
        <v>7783</v>
      </c>
      <c r="G214" t="s">
        <v>7784</v>
      </c>
      <c r="H214" s="66" t="s">
        <v>7987</v>
      </c>
      <c r="I214" t="str">
        <f>_xlfn.CONCAT((MID(Table1[[#This Row],[Subject Id]],4,9)),"0")</f>
        <v>037-8036-0</v>
      </c>
    </row>
    <row r="215" spans="1:9">
      <c r="A215" t="s">
        <v>1301</v>
      </c>
      <c r="B215" t="s">
        <v>7785</v>
      </c>
      <c r="C215" t="s">
        <v>9658</v>
      </c>
      <c r="D215" t="s">
        <v>9734</v>
      </c>
      <c r="E215" t="s">
        <v>9660</v>
      </c>
      <c r="F215" t="s">
        <v>7783</v>
      </c>
      <c r="G215" t="s">
        <v>7784</v>
      </c>
      <c r="H215" s="66" t="s">
        <v>7988</v>
      </c>
      <c r="I215" t="str">
        <f>_xlfn.CONCAT((MID(Table1[[#This Row],[Subject Id]],4,9)),"0")</f>
        <v>006-5033-0</v>
      </c>
    </row>
    <row r="216" spans="1:9">
      <c r="A216" t="s">
        <v>1299</v>
      </c>
      <c r="B216" t="s">
        <v>7785</v>
      </c>
      <c r="C216" t="s">
        <v>9658</v>
      </c>
      <c r="D216" t="s">
        <v>9735</v>
      </c>
      <c r="E216" t="s">
        <v>9660</v>
      </c>
      <c r="F216" t="s">
        <v>7783</v>
      </c>
      <c r="G216" t="s">
        <v>7784</v>
      </c>
      <c r="H216" s="66" t="s">
        <v>7989</v>
      </c>
      <c r="I216" t="str">
        <f>_xlfn.CONCAT((MID(Table1[[#This Row],[Subject Id]],4,9)),"0")</f>
        <v>006-5031-0</v>
      </c>
    </row>
    <row r="217" spans="1:9">
      <c r="A217" t="s">
        <v>1288</v>
      </c>
      <c r="B217" t="s">
        <v>7785</v>
      </c>
      <c r="C217" t="s">
        <v>9658</v>
      </c>
      <c r="D217" t="s">
        <v>9736</v>
      </c>
      <c r="E217" t="s">
        <v>9660</v>
      </c>
      <c r="F217" t="s">
        <v>7783</v>
      </c>
      <c r="G217" t="s">
        <v>7784</v>
      </c>
      <c r="H217" s="66" t="s">
        <v>7990</v>
      </c>
      <c r="I217" t="str">
        <f>_xlfn.CONCAT((MID(Table1[[#This Row],[Subject Id]],4,9)),"0")</f>
        <v>006-5020-0</v>
      </c>
    </row>
    <row r="218" spans="1:9">
      <c r="A218" t="s">
        <v>1289</v>
      </c>
      <c r="B218" t="s">
        <v>7785</v>
      </c>
      <c r="C218" t="s">
        <v>9658</v>
      </c>
      <c r="D218" t="s">
        <v>9737</v>
      </c>
      <c r="E218" t="s">
        <v>9660</v>
      </c>
      <c r="F218" t="s">
        <v>7783</v>
      </c>
      <c r="G218" t="s">
        <v>7784</v>
      </c>
      <c r="H218" s="66" t="s">
        <v>7990</v>
      </c>
      <c r="I218" t="str">
        <f>_xlfn.CONCAT((MID(Table1[[#This Row],[Subject Id]],4,9)),"0")</f>
        <v>006-5021-0</v>
      </c>
    </row>
    <row r="219" spans="1:9">
      <c r="A219" t="s">
        <v>1665</v>
      </c>
      <c r="B219" t="s">
        <v>9663</v>
      </c>
      <c r="C219" t="s">
        <v>9664</v>
      </c>
      <c r="D219" t="s">
        <v>9738</v>
      </c>
      <c r="E219" t="s">
        <v>9660</v>
      </c>
      <c r="F219" t="s">
        <v>7783</v>
      </c>
      <c r="G219" t="s">
        <v>7784</v>
      </c>
      <c r="H219" s="66" t="s">
        <v>7990</v>
      </c>
      <c r="I219" t="str">
        <f>_xlfn.CONCAT((MID(Table1[[#This Row],[Subject Id]],4,9)),"0")</f>
        <v>037-8009-0</v>
      </c>
    </row>
    <row r="220" spans="1:9">
      <c r="A220" t="s">
        <v>1080</v>
      </c>
      <c r="B220" t="s">
        <v>9663</v>
      </c>
      <c r="C220" t="s">
        <v>9664</v>
      </c>
      <c r="D220" t="s">
        <v>9739</v>
      </c>
      <c r="E220" t="s">
        <v>9660</v>
      </c>
      <c r="F220" t="s">
        <v>7783</v>
      </c>
      <c r="G220" t="s">
        <v>7784</v>
      </c>
      <c r="H220" s="66" t="s">
        <v>7990</v>
      </c>
      <c r="I220" t="str">
        <f>_xlfn.CONCAT((MID(Table1[[#This Row],[Subject Id]],4,9)),"0")</f>
        <v>037-8011-0</v>
      </c>
    </row>
    <row r="221" spans="1:9">
      <c r="A221" t="s">
        <v>1292</v>
      </c>
      <c r="B221" t="s">
        <v>7785</v>
      </c>
      <c r="C221" t="s">
        <v>9658</v>
      </c>
      <c r="D221" t="s">
        <v>9740</v>
      </c>
      <c r="E221" t="s">
        <v>9660</v>
      </c>
      <c r="F221" t="s">
        <v>7783</v>
      </c>
      <c r="G221" t="s">
        <v>7784</v>
      </c>
      <c r="H221" s="66" t="s">
        <v>7991</v>
      </c>
      <c r="I221" t="str">
        <f>_xlfn.CONCAT((MID(Table1[[#This Row],[Subject Id]],4,9)),"0")</f>
        <v>006-5024-0</v>
      </c>
    </row>
    <row r="222" spans="1:9">
      <c r="A222" t="s">
        <v>1796</v>
      </c>
      <c r="B222" t="s">
        <v>9663</v>
      </c>
      <c r="C222" t="s">
        <v>9664</v>
      </c>
      <c r="D222" t="s">
        <v>9741</v>
      </c>
      <c r="E222" t="s">
        <v>9660</v>
      </c>
      <c r="F222" t="s">
        <v>7783</v>
      </c>
      <c r="G222" t="s">
        <v>7784</v>
      </c>
      <c r="H222" s="66" t="s">
        <v>7991</v>
      </c>
      <c r="I222" t="str">
        <f>_xlfn.CONCAT((MID(Table1[[#This Row],[Subject Id]],4,9)),"0")</f>
        <v>037-8042-0</v>
      </c>
    </row>
    <row r="223" spans="1:9">
      <c r="A223" t="s">
        <v>1307</v>
      </c>
      <c r="B223" t="s">
        <v>7785</v>
      </c>
      <c r="C223" t="s">
        <v>9658</v>
      </c>
      <c r="D223" t="s">
        <v>9742</v>
      </c>
      <c r="E223" t="s">
        <v>9660</v>
      </c>
      <c r="F223" t="s">
        <v>7783</v>
      </c>
      <c r="G223" t="s">
        <v>7784</v>
      </c>
      <c r="H223" s="66" t="s">
        <v>7992</v>
      </c>
      <c r="I223" t="str">
        <f>_xlfn.CONCAT((MID(Table1[[#This Row],[Subject Id]],4,9)),"0")</f>
        <v>006-5039-0</v>
      </c>
    </row>
    <row r="224" spans="1:9">
      <c r="A224" t="s">
        <v>1797</v>
      </c>
      <c r="B224" t="s">
        <v>9663</v>
      </c>
      <c r="C224" t="s">
        <v>9664</v>
      </c>
      <c r="D224" t="s">
        <v>9743</v>
      </c>
      <c r="E224" t="s">
        <v>9660</v>
      </c>
      <c r="F224" t="s">
        <v>7783</v>
      </c>
      <c r="G224" t="s">
        <v>7784</v>
      </c>
      <c r="H224" s="66" t="s">
        <v>7992</v>
      </c>
      <c r="I224" t="str">
        <f>_xlfn.CONCAT((MID(Table1[[#This Row],[Subject Id]],4,9)),"0")</f>
        <v>037-8044-0</v>
      </c>
    </row>
    <row r="225" spans="1:9">
      <c r="A225" t="s">
        <v>1300</v>
      </c>
      <c r="B225" t="s">
        <v>7785</v>
      </c>
      <c r="C225" t="s">
        <v>9658</v>
      </c>
      <c r="D225" t="s">
        <v>9744</v>
      </c>
      <c r="E225" t="s">
        <v>9660</v>
      </c>
      <c r="F225" t="s">
        <v>7783</v>
      </c>
      <c r="G225" t="s">
        <v>7784</v>
      </c>
      <c r="H225" s="66" t="s">
        <v>7993</v>
      </c>
      <c r="I225" t="str">
        <f>_xlfn.CONCAT((MID(Table1[[#This Row],[Subject Id]],4,9)),"0")</f>
        <v>006-5032-0</v>
      </c>
    </row>
    <row r="226" spans="1:9">
      <c r="A226" t="s">
        <v>1087</v>
      </c>
      <c r="B226" t="s">
        <v>9663</v>
      </c>
      <c r="C226" t="s">
        <v>9664</v>
      </c>
      <c r="D226" t="s">
        <v>9745</v>
      </c>
      <c r="E226" t="s">
        <v>9660</v>
      </c>
      <c r="F226" t="s">
        <v>7783</v>
      </c>
      <c r="G226" t="s">
        <v>7784</v>
      </c>
      <c r="H226" s="66" t="s">
        <v>7993</v>
      </c>
      <c r="I226" t="str">
        <f>_xlfn.CONCAT((MID(Table1[[#This Row],[Subject Id]],4,9)),"0")</f>
        <v>037-8022-0</v>
      </c>
    </row>
    <row r="227" spans="1:9">
      <c r="A227" t="s">
        <v>974</v>
      </c>
      <c r="B227" t="s">
        <v>9663</v>
      </c>
      <c r="C227" t="s">
        <v>9664</v>
      </c>
      <c r="D227" t="s">
        <v>9746</v>
      </c>
      <c r="E227" t="s">
        <v>9660</v>
      </c>
      <c r="F227" t="s">
        <v>7783</v>
      </c>
      <c r="G227" t="s">
        <v>7784</v>
      </c>
      <c r="H227" s="66" t="s">
        <v>8002</v>
      </c>
      <c r="I227" t="str">
        <f>_xlfn.CONCAT((MID(Table1[[#This Row],[Subject Id]],4,9)),"0")</f>
        <v>037-8035-0</v>
      </c>
    </row>
    <row r="228" spans="1:9">
      <c r="A228" t="s">
        <v>661</v>
      </c>
      <c r="B228" t="s">
        <v>9663</v>
      </c>
      <c r="C228" t="s">
        <v>9680</v>
      </c>
      <c r="D228" t="s">
        <v>9747</v>
      </c>
      <c r="E228" t="s">
        <v>7788</v>
      </c>
      <c r="F228" t="s">
        <v>7783</v>
      </c>
      <c r="G228" t="s">
        <v>7784</v>
      </c>
      <c r="H228" s="66" t="s">
        <v>7960</v>
      </c>
      <c r="I228" t="str">
        <f>_xlfn.CONCAT((MID(Table1[[#This Row],[Subject Id]],4,9)),"0")</f>
        <v>038-1011-0</v>
      </c>
    </row>
    <row r="229" spans="1:9">
      <c r="A229" t="s">
        <v>281</v>
      </c>
      <c r="B229" t="s">
        <v>9663</v>
      </c>
      <c r="C229" t="s">
        <v>9680</v>
      </c>
      <c r="D229" t="s">
        <v>9748</v>
      </c>
      <c r="E229" t="s">
        <v>7788</v>
      </c>
      <c r="F229" t="s">
        <v>7783</v>
      </c>
      <c r="G229" t="s">
        <v>7784</v>
      </c>
      <c r="H229" s="66" t="s">
        <v>8939</v>
      </c>
      <c r="I229" t="str">
        <f>_xlfn.CONCAT((MID(Table1[[#This Row],[Subject Id]],4,9)),"0")</f>
        <v>038-1012-0</v>
      </c>
    </row>
    <row r="230" spans="1:9">
      <c r="A230" t="s">
        <v>7971</v>
      </c>
      <c r="B230" s="23" t="s">
        <v>9663</v>
      </c>
      <c r="C230" s="23" t="s">
        <v>9680</v>
      </c>
      <c r="D230" s="23" t="s">
        <v>9749</v>
      </c>
      <c r="E230" s="23" t="s">
        <v>7788</v>
      </c>
      <c r="F230" t="s">
        <v>7783</v>
      </c>
      <c r="G230" t="s">
        <v>7784</v>
      </c>
      <c r="H230" s="66" t="s">
        <v>7972</v>
      </c>
      <c r="I230" t="str">
        <f>_xlfn.CONCAT((MID(Table1[[#This Row],[Subject Id]],4,9)),"0")</f>
        <v>038-1014-0</v>
      </c>
    </row>
    <row r="231" spans="1:9">
      <c r="A231" t="s">
        <v>1308</v>
      </c>
      <c r="B231" t="s">
        <v>7785</v>
      </c>
      <c r="C231" t="s">
        <v>9658</v>
      </c>
      <c r="D231" t="s">
        <v>9750</v>
      </c>
      <c r="E231" t="s">
        <v>9660</v>
      </c>
      <c r="F231" t="s">
        <v>7783</v>
      </c>
      <c r="G231" t="s">
        <v>7784</v>
      </c>
      <c r="H231" s="66" t="s">
        <v>8008</v>
      </c>
      <c r="I231" t="str">
        <f>_xlfn.CONCAT((MID(Table1[[#This Row],[Subject Id]],4,9)),"0")</f>
        <v>006-5040-0</v>
      </c>
    </row>
    <row r="232" spans="1:9">
      <c r="A232" t="s">
        <v>1631</v>
      </c>
      <c r="B232" t="s">
        <v>9663</v>
      </c>
      <c r="C232" t="s">
        <v>9664</v>
      </c>
      <c r="D232" t="s">
        <v>9751</v>
      </c>
      <c r="E232" t="s">
        <v>9660</v>
      </c>
      <c r="F232" t="s">
        <v>7783</v>
      </c>
      <c r="G232" t="s">
        <v>7784</v>
      </c>
      <c r="H232" s="66" t="s">
        <v>8008</v>
      </c>
      <c r="I232" t="str">
        <f>_xlfn.CONCAT((MID(Table1[[#This Row],[Subject Id]],4,9)),"0")</f>
        <v>037-8046-0</v>
      </c>
    </row>
    <row r="233" spans="1:9">
      <c r="A233" t="s">
        <v>663</v>
      </c>
      <c r="B233" t="s">
        <v>9663</v>
      </c>
      <c r="C233" t="s">
        <v>9680</v>
      </c>
      <c r="D233" t="s">
        <v>9752</v>
      </c>
      <c r="E233" t="s">
        <v>7788</v>
      </c>
      <c r="F233" t="s">
        <v>7783</v>
      </c>
      <c r="G233" t="s">
        <v>7784</v>
      </c>
      <c r="H233" s="66" t="s">
        <v>7961</v>
      </c>
      <c r="I233" t="str">
        <f>_xlfn.CONCAT((MID(Table1[[#This Row],[Subject Id]],4,9)),"0")</f>
        <v>038-1015-0</v>
      </c>
    </row>
    <row r="234" spans="1:9">
      <c r="A234" t="s">
        <v>968</v>
      </c>
      <c r="B234" t="s">
        <v>9663</v>
      </c>
      <c r="C234" t="s">
        <v>9664</v>
      </c>
      <c r="D234" t="s">
        <v>9753</v>
      </c>
      <c r="E234" t="s">
        <v>9660</v>
      </c>
      <c r="F234" t="s">
        <v>7783</v>
      </c>
      <c r="G234" t="s">
        <v>7784</v>
      </c>
      <c r="H234" s="66" t="s">
        <v>8010</v>
      </c>
      <c r="I234" t="str">
        <f>_xlfn.CONCAT((MID(Table1[[#This Row],[Subject Id]],4,9)),"0")</f>
        <v>037-8003-0</v>
      </c>
    </row>
    <row r="235" spans="1:9">
      <c r="A235" t="s">
        <v>1088</v>
      </c>
      <c r="B235" t="s">
        <v>9663</v>
      </c>
      <c r="C235" t="s">
        <v>9664</v>
      </c>
      <c r="D235" t="s">
        <v>9754</v>
      </c>
      <c r="E235" t="s">
        <v>9660</v>
      </c>
      <c r="F235" t="s">
        <v>7783</v>
      </c>
      <c r="G235" t="s">
        <v>7784</v>
      </c>
      <c r="H235" s="66" t="s">
        <v>8010</v>
      </c>
      <c r="I235" t="str">
        <f>_xlfn.CONCAT((MID(Table1[[#This Row],[Subject Id]],4,9)),"0")</f>
        <v>037-8023-0</v>
      </c>
    </row>
    <row r="236" spans="1:9">
      <c r="A236" t="s">
        <v>282</v>
      </c>
      <c r="B236" t="s">
        <v>9663</v>
      </c>
      <c r="C236" t="s">
        <v>9680</v>
      </c>
      <c r="D236" t="s">
        <v>9755</v>
      </c>
      <c r="E236" t="s">
        <v>7788</v>
      </c>
      <c r="F236" t="s">
        <v>7783</v>
      </c>
      <c r="G236" t="s">
        <v>7784</v>
      </c>
      <c r="H236" s="66" t="s">
        <v>8930</v>
      </c>
      <c r="I236" t="str">
        <f>_xlfn.CONCAT((MID(Table1[[#This Row],[Subject Id]],4,9)),"0")</f>
        <v>038-1016-0</v>
      </c>
    </row>
    <row r="237" spans="1:9">
      <c r="A237" t="s">
        <v>1293</v>
      </c>
      <c r="B237" t="s">
        <v>7785</v>
      </c>
      <c r="C237" t="s">
        <v>9658</v>
      </c>
      <c r="D237" t="s">
        <v>9756</v>
      </c>
      <c r="E237" t="s">
        <v>9660</v>
      </c>
      <c r="F237" t="s">
        <v>7783</v>
      </c>
      <c r="G237" t="s">
        <v>7784</v>
      </c>
      <c r="H237" s="66" t="s">
        <v>8012</v>
      </c>
      <c r="I237" t="str">
        <f>_xlfn.CONCAT((MID(Table1[[#This Row],[Subject Id]],4,9)),"0")</f>
        <v>006-5025-0</v>
      </c>
    </row>
    <row r="238" spans="1:9">
      <c r="A238" t="s">
        <v>1909</v>
      </c>
      <c r="B238" t="s">
        <v>9663</v>
      </c>
      <c r="C238" t="s">
        <v>9680</v>
      </c>
      <c r="D238" t="s">
        <v>9757</v>
      </c>
      <c r="E238" t="s">
        <v>7788</v>
      </c>
      <c r="F238" t="s">
        <v>7783</v>
      </c>
      <c r="G238" t="s">
        <v>7784</v>
      </c>
      <c r="H238" s="66" t="s">
        <v>8011</v>
      </c>
      <c r="I238" t="str">
        <f>_xlfn.CONCAT((MID(Table1[[#This Row],[Subject Id]],4,9)),"0")</f>
        <v>038-1017-0</v>
      </c>
    </row>
    <row r="239" spans="1:9">
      <c r="A239" t="s">
        <v>1290</v>
      </c>
      <c r="B239" t="s">
        <v>7785</v>
      </c>
      <c r="C239" t="s">
        <v>9658</v>
      </c>
      <c r="D239" t="s">
        <v>9758</v>
      </c>
      <c r="E239" t="s">
        <v>9660</v>
      </c>
      <c r="F239" t="s">
        <v>7783</v>
      </c>
      <c r="G239" t="s">
        <v>7784</v>
      </c>
      <c r="H239" s="66" t="s">
        <v>8016</v>
      </c>
      <c r="I239" t="str">
        <f>_xlfn.CONCAT((MID(Table1[[#This Row],[Subject Id]],4,9)),"0")</f>
        <v>006-5022-0</v>
      </c>
    </row>
    <row r="240" spans="1:9">
      <c r="A240" t="s">
        <v>1715</v>
      </c>
      <c r="B240" t="s">
        <v>9663</v>
      </c>
      <c r="C240" t="s">
        <v>9664</v>
      </c>
      <c r="D240" t="s">
        <v>9759</v>
      </c>
      <c r="E240" t="s">
        <v>9660</v>
      </c>
      <c r="F240" t="s">
        <v>7783</v>
      </c>
      <c r="G240" t="s">
        <v>7784</v>
      </c>
      <c r="H240" s="66" t="s">
        <v>8016</v>
      </c>
      <c r="I240" t="str">
        <f>_xlfn.CONCAT((MID(Table1[[#This Row],[Subject Id]],4,9)),"0")</f>
        <v>037-8062-0</v>
      </c>
    </row>
    <row r="241" spans="1:9">
      <c r="A241" t="s">
        <v>1304</v>
      </c>
      <c r="B241" t="s">
        <v>7785</v>
      </c>
      <c r="C241" t="s">
        <v>9658</v>
      </c>
      <c r="D241" t="s">
        <v>9760</v>
      </c>
      <c r="E241" t="s">
        <v>9660</v>
      </c>
      <c r="F241" t="s">
        <v>7783</v>
      </c>
      <c r="G241" t="s">
        <v>7784</v>
      </c>
      <c r="H241" s="66" t="s">
        <v>8018</v>
      </c>
      <c r="I241" t="str">
        <f>_xlfn.CONCAT((MID(Table1[[#This Row],[Subject Id]],4,9)),"0")</f>
        <v>006-5036-0</v>
      </c>
    </row>
    <row r="242" spans="1:9">
      <c r="A242" t="s">
        <v>1092</v>
      </c>
      <c r="B242" t="s">
        <v>9663</v>
      </c>
      <c r="C242" t="s">
        <v>9664</v>
      </c>
      <c r="D242" t="s">
        <v>9761</v>
      </c>
      <c r="E242" t="s">
        <v>9660</v>
      </c>
      <c r="F242" t="s">
        <v>7783</v>
      </c>
      <c r="G242" t="s">
        <v>7784</v>
      </c>
      <c r="H242" s="66" t="s">
        <v>8018</v>
      </c>
      <c r="I242" t="str">
        <f>_xlfn.CONCAT((MID(Table1[[#This Row],[Subject Id]],4,9)),"0")</f>
        <v>037-8031-0</v>
      </c>
    </row>
    <row r="243" spans="1:9">
      <c r="A243" t="s">
        <v>1077</v>
      </c>
      <c r="B243" t="s">
        <v>9663</v>
      </c>
      <c r="C243" t="s">
        <v>9664</v>
      </c>
      <c r="D243" t="s">
        <v>9762</v>
      </c>
      <c r="E243" t="s">
        <v>9660</v>
      </c>
      <c r="F243" t="s">
        <v>7783</v>
      </c>
      <c r="G243" t="s">
        <v>7784</v>
      </c>
      <c r="H243" s="66" t="s">
        <v>8019</v>
      </c>
      <c r="I243" t="str">
        <f>_xlfn.CONCAT((MID(Table1[[#This Row],[Subject Id]],4,9)),"0")</f>
        <v>037-8006-0</v>
      </c>
    </row>
    <row r="244" spans="1:9">
      <c r="A244" t="s">
        <v>973</v>
      </c>
      <c r="B244" t="s">
        <v>9663</v>
      </c>
      <c r="C244" t="s">
        <v>9664</v>
      </c>
      <c r="D244" t="s">
        <v>9763</v>
      </c>
      <c r="E244" t="s">
        <v>9660</v>
      </c>
      <c r="F244" t="s">
        <v>7783</v>
      </c>
      <c r="G244" t="s">
        <v>7784</v>
      </c>
      <c r="H244" s="66" t="s">
        <v>8020</v>
      </c>
      <c r="I244" t="str">
        <f>_xlfn.CONCAT((MID(Table1[[#This Row],[Subject Id]],4,9)),"0")</f>
        <v>037-8030-0</v>
      </c>
    </row>
    <row r="245" spans="1:9">
      <c r="A245" t="s">
        <v>1622</v>
      </c>
      <c r="B245" t="s">
        <v>9663</v>
      </c>
      <c r="C245" t="s">
        <v>9664</v>
      </c>
      <c r="D245" t="s">
        <v>9764</v>
      </c>
      <c r="E245" t="s">
        <v>9660</v>
      </c>
      <c r="F245" t="s">
        <v>7783</v>
      </c>
      <c r="G245" t="s">
        <v>7784</v>
      </c>
      <c r="H245" s="66" t="s">
        <v>8021</v>
      </c>
      <c r="I245" t="str">
        <f>_xlfn.CONCAT((MID(Table1[[#This Row],[Subject Id]],4,9)),"0")</f>
        <v>037-8002-0</v>
      </c>
    </row>
    <row r="246" spans="1:9">
      <c r="A246" t="s">
        <v>1294</v>
      </c>
      <c r="B246" t="s">
        <v>7785</v>
      </c>
      <c r="C246" t="s">
        <v>9658</v>
      </c>
      <c r="D246" t="s">
        <v>9765</v>
      </c>
      <c r="E246" t="s">
        <v>9660</v>
      </c>
      <c r="F246" t="s">
        <v>7783</v>
      </c>
      <c r="G246" t="s">
        <v>7784</v>
      </c>
      <c r="H246" s="66" t="s">
        <v>8023</v>
      </c>
      <c r="I246" t="str">
        <f>_xlfn.CONCAT((MID(Table1[[#This Row],[Subject Id]],4,9)),"0")</f>
        <v>006-5026-0</v>
      </c>
    </row>
    <row r="247" spans="1:9">
      <c r="A247" t="s">
        <v>971</v>
      </c>
      <c r="B247" t="s">
        <v>9663</v>
      </c>
      <c r="C247" t="s">
        <v>9664</v>
      </c>
      <c r="D247" t="s">
        <v>9766</v>
      </c>
      <c r="E247" t="s">
        <v>9660</v>
      </c>
      <c r="F247" t="s">
        <v>7783</v>
      </c>
      <c r="G247" t="s">
        <v>7784</v>
      </c>
      <c r="H247" s="66" t="s">
        <v>8025</v>
      </c>
      <c r="I247" t="str">
        <f>_xlfn.CONCAT((MID(Table1[[#This Row],[Subject Id]],4,9)),"0")</f>
        <v>037-8020-0</v>
      </c>
    </row>
    <row r="248" spans="1:9">
      <c r="A248" t="s">
        <v>1291</v>
      </c>
      <c r="B248" t="s">
        <v>7785</v>
      </c>
      <c r="C248" t="s">
        <v>9658</v>
      </c>
      <c r="D248" t="s">
        <v>9767</v>
      </c>
      <c r="E248" t="s">
        <v>9660</v>
      </c>
      <c r="F248" t="s">
        <v>7783</v>
      </c>
      <c r="G248" t="s">
        <v>7784</v>
      </c>
      <c r="H248" s="66" t="s">
        <v>8026</v>
      </c>
      <c r="I248" t="str">
        <f>_xlfn.CONCAT((MID(Table1[[#This Row],[Subject Id]],4,9)),"0")</f>
        <v>006-5023-0</v>
      </c>
    </row>
    <row r="249" spans="1:9">
      <c r="A249" t="s">
        <v>159</v>
      </c>
      <c r="B249" t="s">
        <v>9768</v>
      </c>
      <c r="C249" t="s">
        <v>9602</v>
      </c>
      <c r="D249" t="s">
        <v>9725</v>
      </c>
      <c r="E249" t="s">
        <v>7788</v>
      </c>
      <c r="F249" t="s">
        <v>7783</v>
      </c>
      <c r="G249" t="s">
        <v>7784</v>
      </c>
      <c r="H249" s="66" t="s">
        <v>8027</v>
      </c>
      <c r="I249" t="str">
        <f>_xlfn.CONCAT((MID(Table1[[#This Row],[Subject Id]],4,9)),"0")</f>
        <v>041-8001-0</v>
      </c>
    </row>
    <row r="250" spans="1:9">
      <c r="A250" t="s">
        <v>160</v>
      </c>
      <c r="B250" t="s">
        <v>9768</v>
      </c>
      <c r="C250" t="s">
        <v>9602</v>
      </c>
      <c r="D250" t="s">
        <v>9753</v>
      </c>
      <c r="E250" t="s">
        <v>7788</v>
      </c>
      <c r="F250" t="s">
        <v>7783</v>
      </c>
      <c r="G250" t="s">
        <v>7784</v>
      </c>
      <c r="H250" s="66" t="s">
        <v>8028</v>
      </c>
      <c r="I250" t="str">
        <f>_xlfn.CONCAT((MID(Table1[[#This Row],[Subject Id]],4,9)),"0")</f>
        <v>041-8003-0</v>
      </c>
    </row>
    <row r="251" spans="1:9">
      <c r="A251" t="s">
        <v>161</v>
      </c>
      <c r="B251" t="s">
        <v>9768</v>
      </c>
      <c r="C251" t="s">
        <v>9602</v>
      </c>
      <c r="D251" t="s">
        <v>9690</v>
      </c>
      <c r="E251" t="s">
        <v>7788</v>
      </c>
      <c r="F251" t="s">
        <v>7783</v>
      </c>
      <c r="G251" t="s">
        <v>7784</v>
      </c>
      <c r="H251" s="66" t="s">
        <v>8028</v>
      </c>
      <c r="I251" t="str">
        <f>_xlfn.CONCAT((MID(Table1[[#This Row],[Subject Id]],4,9)),"0")</f>
        <v>041-8004-0</v>
      </c>
    </row>
    <row r="252" spans="1:9">
      <c r="A252" t="s">
        <v>164</v>
      </c>
      <c r="B252" t="s">
        <v>9768</v>
      </c>
      <c r="C252" t="s">
        <v>9602</v>
      </c>
      <c r="D252" t="s">
        <v>9769</v>
      </c>
      <c r="E252" t="s">
        <v>7788</v>
      </c>
      <c r="F252" t="s">
        <v>7783</v>
      </c>
      <c r="G252" t="s">
        <v>7784</v>
      </c>
      <c r="H252" s="66" t="s">
        <v>8028</v>
      </c>
      <c r="I252" t="str">
        <f>_xlfn.CONCAT((MID(Table1[[#This Row],[Subject Id]],4,9)),"0")</f>
        <v>041-8007-0</v>
      </c>
    </row>
    <row r="253" spans="1:9">
      <c r="A253" t="s">
        <v>162</v>
      </c>
      <c r="B253" t="s">
        <v>9768</v>
      </c>
      <c r="C253" t="s">
        <v>9602</v>
      </c>
      <c r="D253" t="s">
        <v>9770</v>
      </c>
      <c r="E253" t="s">
        <v>7788</v>
      </c>
      <c r="F253" t="s">
        <v>7783</v>
      </c>
      <c r="G253" t="s">
        <v>7784</v>
      </c>
      <c r="H253" s="66" t="s">
        <v>8029</v>
      </c>
      <c r="I253" t="str">
        <f>_xlfn.CONCAT((MID(Table1[[#This Row],[Subject Id]],4,9)),"0")</f>
        <v>041-8005-0</v>
      </c>
    </row>
    <row r="254" spans="1:9">
      <c r="A254" t="s">
        <v>163</v>
      </c>
      <c r="B254" t="s">
        <v>9768</v>
      </c>
      <c r="C254" t="s">
        <v>9602</v>
      </c>
      <c r="D254" t="s">
        <v>9762</v>
      </c>
      <c r="E254" t="s">
        <v>7788</v>
      </c>
      <c r="F254" t="s">
        <v>7783</v>
      </c>
      <c r="G254" t="s">
        <v>7784</v>
      </c>
      <c r="H254" s="66" t="s">
        <v>8030</v>
      </c>
      <c r="I254" t="str">
        <f>_xlfn.CONCAT((MID(Table1[[#This Row],[Subject Id]],4,9)),"0")</f>
        <v>041-8006-0</v>
      </c>
    </row>
    <row r="255" spans="1:9">
      <c r="A255" t="s">
        <v>165</v>
      </c>
      <c r="B255" t="s">
        <v>9768</v>
      </c>
      <c r="C255" t="s">
        <v>9602</v>
      </c>
      <c r="D255" t="s">
        <v>9718</v>
      </c>
      <c r="E255" t="s">
        <v>7788</v>
      </c>
      <c r="F255" t="s">
        <v>7783</v>
      </c>
      <c r="G255" t="s">
        <v>7784</v>
      </c>
      <c r="H255" s="66" t="s">
        <v>8031</v>
      </c>
      <c r="I255" t="str">
        <f>_xlfn.CONCAT((MID(Table1[[#This Row],[Subject Id]],4,9)),"0")</f>
        <v>041-8008-0</v>
      </c>
    </row>
    <row r="256" spans="1:9">
      <c r="A256" t="s">
        <v>665</v>
      </c>
      <c r="B256" t="s">
        <v>9663</v>
      </c>
      <c r="C256" t="s">
        <v>9680</v>
      </c>
      <c r="D256" t="s">
        <v>9771</v>
      </c>
      <c r="E256" t="s">
        <v>7788</v>
      </c>
      <c r="F256" t="s">
        <v>7783</v>
      </c>
      <c r="G256" t="s">
        <v>7784</v>
      </c>
      <c r="H256" s="66" t="s">
        <v>8009</v>
      </c>
      <c r="I256" t="str">
        <f>_xlfn.CONCAT((MID(Table1[[#This Row],[Subject Id]],4,9)),"0")</f>
        <v>038-1018-0</v>
      </c>
    </row>
    <row r="257" spans="1:9">
      <c r="A257" t="s">
        <v>667</v>
      </c>
      <c r="B257" t="s">
        <v>9663</v>
      </c>
      <c r="C257" t="s">
        <v>9680</v>
      </c>
      <c r="D257" t="s">
        <v>9772</v>
      </c>
      <c r="E257" t="s">
        <v>7788</v>
      </c>
      <c r="F257" t="s">
        <v>7783</v>
      </c>
      <c r="G257" t="s">
        <v>7784</v>
      </c>
      <c r="H257" s="66" t="s">
        <v>8007</v>
      </c>
      <c r="I257" t="str">
        <f>_xlfn.CONCAT((MID(Table1[[#This Row],[Subject Id]],4,9)),"0")</f>
        <v>038-1019-0</v>
      </c>
    </row>
    <row r="258" spans="1:9">
      <c r="A258" t="s">
        <v>166</v>
      </c>
      <c r="B258" t="s">
        <v>9768</v>
      </c>
      <c r="C258" t="s">
        <v>9602</v>
      </c>
      <c r="D258" t="s">
        <v>9696</v>
      </c>
      <c r="E258" t="s">
        <v>7788</v>
      </c>
      <c r="F258" t="s">
        <v>7783</v>
      </c>
      <c r="G258" t="s">
        <v>7784</v>
      </c>
      <c r="H258" s="66" t="s">
        <v>8035</v>
      </c>
      <c r="I258" t="str">
        <f>_xlfn.CONCAT((MID(Table1[[#This Row],[Subject Id]],4,9)),"0")</f>
        <v>041-8010-0</v>
      </c>
    </row>
    <row r="259" spans="1:9">
      <c r="A259" t="s">
        <v>170</v>
      </c>
      <c r="B259" t="s">
        <v>9768</v>
      </c>
      <c r="C259" t="s">
        <v>9602</v>
      </c>
      <c r="D259" t="s">
        <v>9773</v>
      </c>
      <c r="E259" t="s">
        <v>7788</v>
      </c>
      <c r="F259" t="s">
        <v>7783</v>
      </c>
      <c r="G259" t="s">
        <v>7784</v>
      </c>
      <c r="H259" s="66" t="s">
        <v>8036</v>
      </c>
      <c r="I259" t="str">
        <f>_xlfn.CONCAT((MID(Table1[[#This Row],[Subject Id]],4,9)),"0")</f>
        <v>041-8017-0</v>
      </c>
    </row>
    <row r="260" spans="1:9">
      <c r="A260" t="s">
        <v>669</v>
      </c>
      <c r="B260" t="s">
        <v>9663</v>
      </c>
      <c r="C260" t="s">
        <v>9680</v>
      </c>
      <c r="D260" t="s">
        <v>9774</v>
      </c>
      <c r="E260" t="s">
        <v>7788</v>
      </c>
      <c r="F260" t="s">
        <v>7783</v>
      </c>
      <c r="G260" t="s">
        <v>7784</v>
      </c>
      <c r="H260" s="66" t="s">
        <v>8042</v>
      </c>
      <c r="I260" t="str">
        <f>_xlfn.CONCAT((MID(Table1[[#This Row],[Subject Id]],4,9)),"0")</f>
        <v>038-1020-0</v>
      </c>
    </row>
    <row r="261" spans="1:9">
      <c r="A261" t="s">
        <v>671</v>
      </c>
      <c r="B261" t="s">
        <v>9663</v>
      </c>
      <c r="C261" t="s">
        <v>9680</v>
      </c>
      <c r="D261" t="s">
        <v>9775</v>
      </c>
      <c r="E261" t="s">
        <v>7788</v>
      </c>
      <c r="F261" t="s">
        <v>7783</v>
      </c>
      <c r="G261" t="s">
        <v>7784</v>
      </c>
      <c r="H261" s="66" t="s">
        <v>8037</v>
      </c>
      <c r="I261" t="str">
        <f>_xlfn.CONCAT((MID(Table1[[#This Row],[Subject Id]],4,9)),"0")</f>
        <v>038-1023-0</v>
      </c>
    </row>
    <row r="262" spans="1:9">
      <c r="A262" t="s">
        <v>123</v>
      </c>
      <c r="B262" t="s">
        <v>9663</v>
      </c>
      <c r="C262" t="s">
        <v>9680</v>
      </c>
      <c r="D262" t="s">
        <v>9776</v>
      </c>
      <c r="E262" t="s">
        <v>7788</v>
      </c>
      <c r="F262" t="s">
        <v>7783</v>
      </c>
      <c r="G262" t="s">
        <v>7784</v>
      </c>
      <c r="H262" s="66" t="s">
        <v>8049</v>
      </c>
      <c r="I262" t="str">
        <f>_xlfn.CONCAT((MID(Table1[[#This Row],[Subject Id]],4,9)),"0")</f>
        <v>038-1025-0</v>
      </c>
    </row>
    <row r="263" spans="1:9">
      <c r="A263" t="s">
        <v>124</v>
      </c>
      <c r="B263" t="s">
        <v>9663</v>
      </c>
      <c r="C263" t="s">
        <v>9680</v>
      </c>
      <c r="D263" t="s">
        <v>9777</v>
      </c>
      <c r="E263" t="s">
        <v>7788</v>
      </c>
      <c r="F263" t="s">
        <v>7783</v>
      </c>
      <c r="G263" t="s">
        <v>7784</v>
      </c>
      <c r="H263" s="66" t="s">
        <v>8043</v>
      </c>
      <c r="I263" t="str">
        <f>_xlfn.CONCAT((MID(Table1[[#This Row],[Subject Id]],4,9)),"0")</f>
        <v>038-1026-0</v>
      </c>
    </row>
    <row r="264" spans="1:9">
      <c r="A264" t="s">
        <v>167</v>
      </c>
      <c r="B264" t="s">
        <v>9768</v>
      </c>
      <c r="C264" t="s">
        <v>9602</v>
      </c>
      <c r="D264" t="s">
        <v>9667</v>
      </c>
      <c r="E264" t="s">
        <v>7788</v>
      </c>
      <c r="F264" t="s">
        <v>7783</v>
      </c>
      <c r="G264" t="s">
        <v>7784</v>
      </c>
      <c r="H264" s="66" t="s">
        <v>8039</v>
      </c>
      <c r="I264" t="str">
        <f>_xlfn.CONCAT((MID(Table1[[#This Row],[Subject Id]],4,9)),"0")</f>
        <v>041-8012-0</v>
      </c>
    </row>
    <row r="265" spans="1:9">
      <c r="A265" t="s">
        <v>673</v>
      </c>
      <c r="B265" t="s">
        <v>9663</v>
      </c>
      <c r="C265" t="s">
        <v>9680</v>
      </c>
      <c r="D265" t="s">
        <v>9778</v>
      </c>
      <c r="E265" t="s">
        <v>7788</v>
      </c>
      <c r="F265" t="s">
        <v>7783</v>
      </c>
      <c r="G265" t="s">
        <v>7784</v>
      </c>
      <c r="H265" s="66" t="s">
        <v>8052</v>
      </c>
      <c r="I265" t="str">
        <f>_xlfn.CONCAT((MID(Table1[[#This Row],[Subject Id]],4,9)),"0")</f>
        <v>038-1027-0</v>
      </c>
    </row>
    <row r="266" spans="1:9">
      <c r="A266" t="s">
        <v>125</v>
      </c>
      <c r="B266" t="s">
        <v>9663</v>
      </c>
      <c r="C266" t="s">
        <v>9680</v>
      </c>
      <c r="D266" t="s">
        <v>9779</v>
      </c>
      <c r="E266" t="s">
        <v>7788</v>
      </c>
      <c r="F266" t="s">
        <v>7783</v>
      </c>
      <c r="G266" t="s">
        <v>7784</v>
      </c>
      <c r="H266" s="66" t="s">
        <v>8053</v>
      </c>
      <c r="I266" t="str">
        <f>_xlfn.CONCAT((MID(Table1[[#This Row],[Subject Id]],4,9)),"0")</f>
        <v>038-1028-0</v>
      </c>
    </row>
    <row r="267" spans="1:9">
      <c r="A267" t="s">
        <v>168</v>
      </c>
      <c r="B267" t="s">
        <v>9768</v>
      </c>
      <c r="C267" t="s">
        <v>9602</v>
      </c>
      <c r="D267" t="s">
        <v>9677</v>
      </c>
      <c r="E267" t="s">
        <v>7788</v>
      </c>
      <c r="F267" t="s">
        <v>7783</v>
      </c>
      <c r="G267" t="s">
        <v>7784</v>
      </c>
      <c r="H267" s="66" t="s">
        <v>8041</v>
      </c>
      <c r="I267" t="str">
        <f>_xlfn.CONCAT((MID(Table1[[#This Row],[Subject Id]],4,9)),"0")</f>
        <v>041-8013-0</v>
      </c>
    </row>
    <row r="268" spans="1:9">
      <c r="A268" t="s">
        <v>169</v>
      </c>
      <c r="B268" t="s">
        <v>9768</v>
      </c>
      <c r="C268" t="s">
        <v>9602</v>
      </c>
      <c r="D268" t="s">
        <v>9706</v>
      </c>
      <c r="E268" t="s">
        <v>7788</v>
      </c>
      <c r="F268" t="s">
        <v>7783</v>
      </c>
      <c r="G268" t="s">
        <v>7784</v>
      </c>
      <c r="H268" s="66" t="s">
        <v>8041</v>
      </c>
      <c r="I268" t="str">
        <f>_xlfn.CONCAT((MID(Table1[[#This Row],[Subject Id]],4,9)),"0")</f>
        <v>041-8014-0</v>
      </c>
    </row>
    <row r="269" spans="1:9">
      <c r="A269" t="s">
        <v>283</v>
      </c>
      <c r="B269" t="s">
        <v>9663</v>
      </c>
      <c r="C269" t="s">
        <v>9680</v>
      </c>
      <c r="D269" t="s">
        <v>9780</v>
      </c>
      <c r="E269" t="s">
        <v>7788</v>
      </c>
      <c r="F269" t="s">
        <v>7783</v>
      </c>
      <c r="G269" t="s">
        <v>7784</v>
      </c>
      <c r="H269" s="66" t="s">
        <v>8014</v>
      </c>
      <c r="I269" t="str">
        <f>_xlfn.CONCAT((MID(Table1[[#This Row],[Subject Id]],4,9)),"0")</f>
        <v>038-1029-0</v>
      </c>
    </row>
    <row r="270" spans="1:9">
      <c r="A270" t="s">
        <v>675</v>
      </c>
      <c r="B270" t="s">
        <v>9663</v>
      </c>
      <c r="C270" t="s">
        <v>9680</v>
      </c>
      <c r="D270" t="s">
        <v>9781</v>
      </c>
      <c r="E270" t="s">
        <v>7788</v>
      </c>
      <c r="F270" t="s">
        <v>7783</v>
      </c>
      <c r="G270" t="s">
        <v>7784</v>
      </c>
      <c r="H270" s="66" t="s">
        <v>8051</v>
      </c>
      <c r="I270" t="str">
        <f>_xlfn.CONCAT((MID(Table1[[#This Row],[Subject Id]],4,9)),"0")</f>
        <v>038-1030-0</v>
      </c>
    </row>
    <row r="271" spans="1:9">
      <c r="A271" t="s">
        <v>677</v>
      </c>
      <c r="B271" t="s">
        <v>9663</v>
      </c>
      <c r="C271" t="s">
        <v>9680</v>
      </c>
      <c r="D271" t="s">
        <v>9782</v>
      </c>
      <c r="E271" t="s">
        <v>7788</v>
      </c>
      <c r="F271" t="s">
        <v>7783</v>
      </c>
      <c r="G271" t="s">
        <v>7784</v>
      </c>
      <c r="H271" s="66" t="s">
        <v>8037</v>
      </c>
      <c r="I271" t="str">
        <f>_xlfn.CONCAT((MID(Table1[[#This Row],[Subject Id]],4,9)),"0")</f>
        <v>038-1031-0</v>
      </c>
    </row>
    <row r="272" spans="1:9">
      <c r="A272" t="s">
        <v>175</v>
      </c>
      <c r="B272" t="s">
        <v>9768</v>
      </c>
      <c r="C272" t="s">
        <v>9602</v>
      </c>
      <c r="D272" t="s">
        <v>9754</v>
      </c>
      <c r="E272" t="s">
        <v>7788</v>
      </c>
      <c r="F272" t="s">
        <v>7783</v>
      </c>
      <c r="G272" t="s">
        <v>7784</v>
      </c>
      <c r="H272" s="66" t="s">
        <v>8045</v>
      </c>
      <c r="I272" t="str">
        <f>_xlfn.CONCAT((MID(Table1[[#This Row],[Subject Id]],4,9)),"0")</f>
        <v>041-8023-0</v>
      </c>
    </row>
    <row r="273" spans="1:9">
      <c r="A273" t="s">
        <v>171</v>
      </c>
      <c r="B273" t="s">
        <v>9768</v>
      </c>
      <c r="C273" t="s">
        <v>9602</v>
      </c>
      <c r="D273" t="s">
        <v>9729</v>
      </c>
      <c r="E273" t="s">
        <v>7788</v>
      </c>
      <c r="F273" t="s">
        <v>7783</v>
      </c>
      <c r="G273" t="s">
        <v>7784</v>
      </c>
      <c r="H273" s="66" t="s">
        <v>8046</v>
      </c>
      <c r="I273" t="str">
        <f>_xlfn.CONCAT((MID(Table1[[#This Row],[Subject Id]],4,9)),"0")</f>
        <v>041-8018-0</v>
      </c>
    </row>
    <row r="274" spans="1:9">
      <c r="A274" t="s">
        <v>172</v>
      </c>
      <c r="B274" t="s">
        <v>9768</v>
      </c>
      <c r="C274" t="s">
        <v>9602</v>
      </c>
      <c r="D274" t="s">
        <v>9783</v>
      </c>
      <c r="E274" t="s">
        <v>7788</v>
      </c>
      <c r="F274" t="s">
        <v>7783</v>
      </c>
      <c r="G274" t="s">
        <v>7784</v>
      </c>
      <c r="H274" s="66" t="s">
        <v>8047</v>
      </c>
      <c r="I274" t="str">
        <f>_xlfn.CONCAT((MID(Table1[[#This Row],[Subject Id]],4,9)),"0")</f>
        <v>041-8019-0</v>
      </c>
    </row>
    <row r="275" spans="1:9">
      <c r="A275" t="s">
        <v>173</v>
      </c>
      <c r="B275" t="s">
        <v>9768</v>
      </c>
      <c r="C275" t="s">
        <v>9602</v>
      </c>
      <c r="D275" t="s">
        <v>9766</v>
      </c>
      <c r="E275" t="s">
        <v>7788</v>
      </c>
      <c r="F275" t="s">
        <v>7783</v>
      </c>
      <c r="G275" t="s">
        <v>7784</v>
      </c>
      <c r="H275" s="66" t="s">
        <v>8048</v>
      </c>
      <c r="I275" t="str">
        <f>_xlfn.CONCAT((MID(Table1[[#This Row],[Subject Id]],4,9)),"0")</f>
        <v>041-8020-0</v>
      </c>
    </row>
    <row r="276" spans="1:9">
      <c r="A276" t="s">
        <v>174</v>
      </c>
      <c r="B276" t="s">
        <v>9768</v>
      </c>
      <c r="C276" t="s">
        <v>9602</v>
      </c>
      <c r="D276" t="s">
        <v>9784</v>
      </c>
      <c r="E276" t="s">
        <v>7788</v>
      </c>
      <c r="F276" t="s">
        <v>7783</v>
      </c>
      <c r="G276" t="s">
        <v>7784</v>
      </c>
      <c r="H276" s="66" t="s">
        <v>8048</v>
      </c>
      <c r="I276" t="str">
        <f>_xlfn.CONCAT((MID(Table1[[#This Row],[Subject Id]],4,9)),"0")</f>
        <v>041-8021-0</v>
      </c>
    </row>
    <row r="277" spans="1:9">
      <c r="A277" t="s">
        <v>678</v>
      </c>
      <c r="B277" t="s">
        <v>9663</v>
      </c>
      <c r="C277" t="s">
        <v>9680</v>
      </c>
      <c r="D277" t="s">
        <v>9785</v>
      </c>
      <c r="E277" t="s">
        <v>7788</v>
      </c>
      <c r="F277" t="s">
        <v>7783</v>
      </c>
      <c r="G277" t="s">
        <v>7784</v>
      </c>
      <c r="H277" s="66" t="s">
        <v>8039</v>
      </c>
      <c r="I277" t="str">
        <f>_xlfn.CONCAT((MID(Table1[[#This Row],[Subject Id]],4,9)),"0")</f>
        <v>038-1032-0</v>
      </c>
    </row>
    <row r="278" spans="1:9">
      <c r="A278" t="s">
        <v>382</v>
      </c>
      <c r="B278" t="s">
        <v>9663</v>
      </c>
      <c r="C278" t="s">
        <v>9680</v>
      </c>
      <c r="D278" t="s">
        <v>9786</v>
      </c>
      <c r="E278" t="s">
        <v>7788</v>
      </c>
      <c r="F278" t="s">
        <v>7783</v>
      </c>
      <c r="G278" t="s">
        <v>7784</v>
      </c>
      <c r="H278" s="66" t="s">
        <v>8038</v>
      </c>
      <c r="I278" t="str">
        <f>_xlfn.CONCAT((MID(Table1[[#This Row],[Subject Id]],4,9)),"0")</f>
        <v>038-1033-0</v>
      </c>
    </row>
    <row r="279" spans="1:9">
      <c r="A279" t="s">
        <v>284</v>
      </c>
      <c r="B279" t="s">
        <v>9663</v>
      </c>
      <c r="C279" t="s">
        <v>9680</v>
      </c>
      <c r="D279" t="s">
        <v>9787</v>
      </c>
      <c r="E279" t="s">
        <v>7788</v>
      </c>
      <c r="F279" t="s">
        <v>7783</v>
      </c>
      <c r="G279" t="s">
        <v>7784</v>
      </c>
      <c r="H279" s="66" t="s">
        <v>8896</v>
      </c>
      <c r="I279" t="str">
        <f>_xlfn.CONCAT((MID(Table1[[#This Row],[Subject Id]],4,9)),"0")</f>
        <v>038-1034-0</v>
      </c>
    </row>
    <row r="280" spans="1:9">
      <c r="A280" t="s">
        <v>679</v>
      </c>
      <c r="B280" t="s">
        <v>9663</v>
      </c>
      <c r="C280" t="s">
        <v>9680</v>
      </c>
      <c r="D280" t="s">
        <v>9788</v>
      </c>
      <c r="E280" t="s">
        <v>7788</v>
      </c>
      <c r="F280" t="s">
        <v>7783</v>
      </c>
      <c r="G280" t="s">
        <v>7784</v>
      </c>
      <c r="H280" s="66" t="s">
        <v>8681</v>
      </c>
      <c r="I280" t="str">
        <f>_xlfn.CONCAT((MID(Table1[[#This Row],[Subject Id]],4,9)),"0")</f>
        <v>038-1035-0</v>
      </c>
    </row>
    <row r="281" spans="1:9">
      <c r="A281" t="s">
        <v>126</v>
      </c>
      <c r="B281" t="s">
        <v>9663</v>
      </c>
      <c r="C281" t="s">
        <v>9680</v>
      </c>
      <c r="D281" t="s">
        <v>9789</v>
      </c>
      <c r="E281" t="s">
        <v>7788</v>
      </c>
      <c r="F281" t="s">
        <v>7783</v>
      </c>
      <c r="G281" t="s">
        <v>7784</v>
      </c>
      <c r="H281" s="66" t="s">
        <v>8190</v>
      </c>
      <c r="I281" t="str">
        <f>_xlfn.CONCAT((MID(Table1[[#This Row],[Subject Id]],4,9)),"0")</f>
        <v>038-1036-0</v>
      </c>
    </row>
    <row r="282" spans="1:9">
      <c r="A282" t="s">
        <v>177</v>
      </c>
      <c r="B282" t="s">
        <v>9768</v>
      </c>
      <c r="C282" t="s">
        <v>9602</v>
      </c>
      <c r="D282" t="s">
        <v>9684</v>
      </c>
      <c r="E282" t="s">
        <v>7788</v>
      </c>
      <c r="F282" t="s">
        <v>7783</v>
      </c>
      <c r="G282" t="s">
        <v>7784</v>
      </c>
      <c r="H282" s="66" t="s">
        <v>8054</v>
      </c>
      <c r="I282" t="str">
        <f>_xlfn.CONCAT((MID(Table1[[#This Row],[Subject Id]],4,9)),"0")</f>
        <v>041-8028-0</v>
      </c>
    </row>
    <row r="283" spans="1:9">
      <c r="A283" t="s">
        <v>180</v>
      </c>
      <c r="B283" t="s">
        <v>9768</v>
      </c>
      <c r="C283" t="s">
        <v>9602</v>
      </c>
      <c r="D283" t="s">
        <v>9761</v>
      </c>
      <c r="E283" t="s">
        <v>7788</v>
      </c>
      <c r="F283" t="s">
        <v>7783</v>
      </c>
      <c r="G283" t="s">
        <v>7784</v>
      </c>
      <c r="H283" s="66" t="s">
        <v>8055</v>
      </c>
      <c r="I283" t="str">
        <f>_xlfn.CONCAT((MID(Table1[[#This Row],[Subject Id]],4,9)),"0")</f>
        <v>041-8031-0</v>
      </c>
    </row>
    <row r="284" spans="1:9">
      <c r="A284" t="s">
        <v>181</v>
      </c>
      <c r="B284" t="s">
        <v>9768</v>
      </c>
      <c r="C284" t="s">
        <v>9602</v>
      </c>
      <c r="D284" t="s">
        <v>9790</v>
      </c>
      <c r="E284" t="s">
        <v>7788</v>
      </c>
      <c r="F284" t="s">
        <v>7783</v>
      </c>
      <c r="G284" t="s">
        <v>7784</v>
      </c>
      <c r="H284" s="66" t="s">
        <v>8056</v>
      </c>
      <c r="I284" t="str">
        <f>_xlfn.CONCAT((MID(Table1[[#This Row],[Subject Id]],4,9)),"0")</f>
        <v>041-8033-0</v>
      </c>
    </row>
    <row r="285" spans="1:9">
      <c r="A285" t="s">
        <v>178</v>
      </c>
      <c r="B285" t="s">
        <v>9768</v>
      </c>
      <c r="C285" t="s">
        <v>9602</v>
      </c>
      <c r="D285" t="s">
        <v>9791</v>
      </c>
      <c r="E285" t="s">
        <v>7788</v>
      </c>
      <c r="F285" t="s">
        <v>7783</v>
      </c>
      <c r="G285" t="s">
        <v>7784</v>
      </c>
      <c r="H285" s="66" t="s">
        <v>8057</v>
      </c>
      <c r="I285" t="str">
        <f>_xlfn.CONCAT((MID(Table1[[#This Row],[Subject Id]],4,9)),"0")</f>
        <v>041-8029-0</v>
      </c>
    </row>
    <row r="286" spans="1:9">
      <c r="A286" t="s">
        <v>179</v>
      </c>
      <c r="B286" t="s">
        <v>9768</v>
      </c>
      <c r="C286" t="s">
        <v>9602</v>
      </c>
      <c r="D286" t="s">
        <v>9763</v>
      </c>
      <c r="E286" t="s">
        <v>7788</v>
      </c>
      <c r="F286" t="s">
        <v>7783</v>
      </c>
      <c r="G286" t="s">
        <v>7784</v>
      </c>
      <c r="H286" s="66" t="s">
        <v>8058</v>
      </c>
      <c r="I286" t="str">
        <f>_xlfn.CONCAT((MID(Table1[[#This Row],[Subject Id]],4,9)),"0")</f>
        <v>041-8030-0</v>
      </c>
    </row>
    <row r="287" spans="1:9">
      <c r="A287" t="s">
        <v>176</v>
      </c>
      <c r="B287" t="s">
        <v>9768</v>
      </c>
      <c r="C287" t="s">
        <v>9602</v>
      </c>
      <c r="D287" t="s">
        <v>9792</v>
      </c>
      <c r="E287" t="s">
        <v>7788</v>
      </c>
      <c r="F287" t="s">
        <v>7783</v>
      </c>
      <c r="G287" t="s">
        <v>7784</v>
      </c>
      <c r="H287" s="66" t="s">
        <v>8059</v>
      </c>
      <c r="I287" t="str">
        <f>_xlfn.CONCAT((MID(Table1[[#This Row],[Subject Id]],4,9)),"0")</f>
        <v>041-8025-0</v>
      </c>
    </row>
    <row r="288" spans="1:9">
      <c r="A288" t="s">
        <v>1480</v>
      </c>
      <c r="B288" t="s">
        <v>9663</v>
      </c>
      <c r="C288" t="s">
        <v>9664</v>
      </c>
      <c r="D288" t="s">
        <v>9793</v>
      </c>
      <c r="E288" t="s">
        <v>9660</v>
      </c>
      <c r="F288" t="s">
        <v>7783</v>
      </c>
      <c r="G288" t="s">
        <v>7784</v>
      </c>
      <c r="H288" s="66" t="s">
        <v>8060</v>
      </c>
      <c r="I288" t="str">
        <f>_xlfn.CONCAT((MID(Table1[[#This Row],[Subject Id]],4,9)),"0")</f>
        <v>037-8064-0</v>
      </c>
    </row>
    <row r="289" spans="1:9">
      <c r="A289" t="s">
        <v>183</v>
      </c>
      <c r="B289" t="s">
        <v>9768</v>
      </c>
      <c r="C289" t="s">
        <v>9602</v>
      </c>
      <c r="D289" t="s">
        <v>9733</v>
      </c>
      <c r="E289" t="s">
        <v>7788</v>
      </c>
      <c r="F289" t="s">
        <v>7783</v>
      </c>
      <c r="G289" t="s">
        <v>7784</v>
      </c>
      <c r="H289" s="66" t="s">
        <v>8061</v>
      </c>
      <c r="I289" t="str">
        <f>_xlfn.CONCAT((MID(Table1[[#This Row],[Subject Id]],4,9)),"0")</f>
        <v>041-8036-0</v>
      </c>
    </row>
    <row r="290" spans="1:9">
      <c r="A290" t="s">
        <v>182</v>
      </c>
      <c r="B290" t="s">
        <v>9768</v>
      </c>
      <c r="C290" t="s">
        <v>9602</v>
      </c>
      <c r="D290" t="s">
        <v>9746</v>
      </c>
      <c r="E290" t="s">
        <v>7788</v>
      </c>
      <c r="F290" t="s">
        <v>7783</v>
      </c>
      <c r="G290" t="s">
        <v>7784</v>
      </c>
      <c r="H290" s="66" t="s">
        <v>8062</v>
      </c>
      <c r="I290" t="str">
        <f>_xlfn.CONCAT((MID(Table1[[#This Row],[Subject Id]],4,9)),"0")</f>
        <v>041-8035-0</v>
      </c>
    </row>
    <row r="291" spans="1:9">
      <c r="A291" t="s">
        <v>184</v>
      </c>
      <c r="B291" t="s">
        <v>9768</v>
      </c>
      <c r="C291" t="s">
        <v>9602</v>
      </c>
      <c r="D291" t="s">
        <v>9679</v>
      </c>
      <c r="E291" t="s">
        <v>7788</v>
      </c>
      <c r="F291" t="s">
        <v>7783</v>
      </c>
      <c r="G291" t="s">
        <v>7784</v>
      </c>
      <c r="H291" s="66" t="s">
        <v>8063</v>
      </c>
      <c r="I291" t="str">
        <f>_xlfn.CONCAT((MID(Table1[[#This Row],[Subject Id]],4,9)),"0")</f>
        <v>041-8038-0</v>
      </c>
    </row>
    <row r="292" spans="1:9">
      <c r="A292" t="s">
        <v>1400</v>
      </c>
      <c r="B292" t="s">
        <v>7785</v>
      </c>
      <c r="C292" t="s">
        <v>9658</v>
      </c>
      <c r="D292" t="s">
        <v>9794</v>
      </c>
      <c r="E292" t="s">
        <v>7788</v>
      </c>
      <c r="F292" t="s">
        <v>7783</v>
      </c>
      <c r="G292" t="s">
        <v>7784</v>
      </c>
      <c r="H292" s="66" t="s">
        <v>8064</v>
      </c>
      <c r="I292" t="str">
        <f>_xlfn.CONCAT((MID(Table1[[#This Row],[Subject Id]],4,9)),"0")</f>
        <v>006-9223-0</v>
      </c>
    </row>
    <row r="293" spans="1:9">
      <c r="A293" t="s">
        <v>185</v>
      </c>
      <c r="B293" t="s">
        <v>9768</v>
      </c>
      <c r="C293" t="s">
        <v>9602</v>
      </c>
      <c r="D293" t="s">
        <v>9694</v>
      </c>
      <c r="E293" t="s">
        <v>7788</v>
      </c>
      <c r="F293" t="s">
        <v>7783</v>
      </c>
      <c r="G293" t="s">
        <v>7784</v>
      </c>
      <c r="H293" s="66" t="s">
        <v>8065</v>
      </c>
      <c r="I293" t="str">
        <f>_xlfn.CONCAT((MID(Table1[[#This Row],[Subject Id]],4,9)),"0")</f>
        <v>041-8039-0</v>
      </c>
    </row>
    <row r="294" spans="1:9">
      <c r="A294" t="s">
        <v>1417</v>
      </c>
      <c r="B294" t="s">
        <v>7785</v>
      </c>
      <c r="C294" t="s">
        <v>9658</v>
      </c>
      <c r="D294" t="s">
        <v>9795</v>
      </c>
      <c r="E294" t="s">
        <v>7788</v>
      </c>
      <c r="F294" t="s">
        <v>7783</v>
      </c>
      <c r="G294" t="s">
        <v>7784</v>
      </c>
      <c r="H294" s="66" t="s">
        <v>8066</v>
      </c>
      <c r="I294" t="str">
        <f>_xlfn.CONCAT((MID(Table1[[#This Row],[Subject Id]],4,9)),"0")</f>
        <v>006-9240-0</v>
      </c>
    </row>
    <row r="295" spans="1:9">
      <c r="A295" t="s">
        <v>1410</v>
      </c>
      <c r="B295" t="s">
        <v>7785</v>
      </c>
      <c r="C295" t="s">
        <v>9658</v>
      </c>
      <c r="D295" t="s">
        <v>9796</v>
      </c>
      <c r="E295" t="s">
        <v>7788</v>
      </c>
      <c r="F295" t="s">
        <v>7783</v>
      </c>
      <c r="G295" t="s">
        <v>7784</v>
      </c>
      <c r="H295" s="66" t="s">
        <v>8066</v>
      </c>
      <c r="I295" t="str">
        <f>_xlfn.CONCAT((MID(Table1[[#This Row],[Subject Id]],4,9)),"0")</f>
        <v>006-9233-0</v>
      </c>
    </row>
    <row r="296" spans="1:9">
      <c r="A296" t="s">
        <v>186</v>
      </c>
      <c r="B296" t="s">
        <v>9768</v>
      </c>
      <c r="C296" t="s">
        <v>9602</v>
      </c>
      <c r="D296" t="s">
        <v>9693</v>
      </c>
      <c r="E296" t="s">
        <v>7788</v>
      </c>
      <c r="F296" t="s">
        <v>7783</v>
      </c>
      <c r="G296" t="s">
        <v>7784</v>
      </c>
      <c r="H296" s="66" t="s">
        <v>8067</v>
      </c>
      <c r="I296" t="str">
        <f>_xlfn.CONCAT((MID(Table1[[#This Row],[Subject Id]],4,9)),"0")</f>
        <v>041-8041-0</v>
      </c>
    </row>
    <row r="297" spans="1:9">
      <c r="A297" t="s">
        <v>187</v>
      </c>
      <c r="B297" t="s">
        <v>9768</v>
      </c>
      <c r="C297" t="s">
        <v>9602</v>
      </c>
      <c r="D297" t="s">
        <v>9741</v>
      </c>
      <c r="E297" t="s">
        <v>7788</v>
      </c>
      <c r="F297" t="s">
        <v>7783</v>
      </c>
      <c r="G297" t="s">
        <v>7784</v>
      </c>
      <c r="H297" s="66" t="s">
        <v>8068</v>
      </c>
      <c r="I297" t="str">
        <f>_xlfn.CONCAT((MID(Table1[[#This Row],[Subject Id]],4,9)),"0")</f>
        <v>041-8042-0</v>
      </c>
    </row>
    <row r="298" spans="1:9">
      <c r="A298" t="s">
        <v>244</v>
      </c>
      <c r="B298" t="s">
        <v>9768</v>
      </c>
      <c r="C298" t="s">
        <v>9602</v>
      </c>
      <c r="D298" t="s">
        <v>9797</v>
      </c>
      <c r="E298" t="s">
        <v>7788</v>
      </c>
      <c r="F298" t="s">
        <v>7783</v>
      </c>
      <c r="G298" t="s">
        <v>7784</v>
      </c>
      <c r="H298" s="66" t="s">
        <v>8068</v>
      </c>
      <c r="I298" t="str">
        <f>_xlfn.CONCAT((MID(Table1[[#This Row],[Subject Id]],4,9)),"0")</f>
        <v>041-8043-0</v>
      </c>
    </row>
    <row r="299" spans="1:9">
      <c r="A299" t="s">
        <v>245</v>
      </c>
      <c r="B299" t="s">
        <v>9768</v>
      </c>
      <c r="C299" t="s">
        <v>9602</v>
      </c>
      <c r="D299" t="s">
        <v>9743</v>
      </c>
      <c r="E299" t="s">
        <v>7788</v>
      </c>
      <c r="F299" t="s">
        <v>7783</v>
      </c>
      <c r="G299" t="s">
        <v>7784</v>
      </c>
      <c r="H299" s="66" t="s">
        <v>8069</v>
      </c>
      <c r="I299" t="str">
        <f>_xlfn.CONCAT((MID(Table1[[#This Row],[Subject Id]],4,9)),"0")</f>
        <v>041-8044-0</v>
      </c>
    </row>
    <row r="300" spans="1:9">
      <c r="A300" t="s">
        <v>1391</v>
      </c>
      <c r="B300" t="s">
        <v>7785</v>
      </c>
      <c r="C300" t="s">
        <v>9658</v>
      </c>
      <c r="D300" t="s">
        <v>9798</v>
      </c>
      <c r="E300" t="s">
        <v>7788</v>
      </c>
      <c r="F300" t="s">
        <v>7783</v>
      </c>
      <c r="G300" t="s">
        <v>7784</v>
      </c>
      <c r="H300" s="66" t="s">
        <v>8070</v>
      </c>
      <c r="I300" t="str">
        <f>_xlfn.CONCAT((MID(Table1[[#This Row],[Subject Id]],4,9)),"0")</f>
        <v>006-9215-0</v>
      </c>
    </row>
    <row r="301" spans="1:9">
      <c r="A301" t="s">
        <v>246</v>
      </c>
      <c r="B301" t="s">
        <v>9768</v>
      </c>
      <c r="C301" t="s">
        <v>9602</v>
      </c>
      <c r="D301" t="s">
        <v>9699</v>
      </c>
      <c r="E301" t="s">
        <v>7788</v>
      </c>
      <c r="F301" t="s">
        <v>7783</v>
      </c>
      <c r="G301" t="s">
        <v>7784</v>
      </c>
      <c r="H301" s="66" t="s">
        <v>8071</v>
      </c>
      <c r="I301" t="str">
        <f>_xlfn.CONCAT((MID(Table1[[#This Row],[Subject Id]],4,9)),"0")</f>
        <v>041-8045-0</v>
      </c>
    </row>
    <row r="302" spans="1:9">
      <c r="A302" t="s">
        <v>247</v>
      </c>
      <c r="B302" t="s">
        <v>9768</v>
      </c>
      <c r="C302" t="s">
        <v>9602</v>
      </c>
      <c r="D302" t="s">
        <v>9751</v>
      </c>
      <c r="E302" t="s">
        <v>7788</v>
      </c>
      <c r="F302" t="s">
        <v>7783</v>
      </c>
      <c r="G302" t="s">
        <v>7784</v>
      </c>
      <c r="H302" s="66" t="s">
        <v>8072</v>
      </c>
      <c r="I302" t="str">
        <f>_xlfn.CONCAT((MID(Table1[[#This Row],[Subject Id]],4,9)),"0")</f>
        <v>041-8046-0</v>
      </c>
    </row>
    <row r="303" spans="1:9">
      <c r="A303" t="s">
        <v>248</v>
      </c>
      <c r="B303" t="s">
        <v>9768</v>
      </c>
      <c r="C303" t="s">
        <v>9602</v>
      </c>
      <c r="D303" t="s">
        <v>9703</v>
      </c>
      <c r="E303" t="s">
        <v>7788</v>
      </c>
      <c r="F303" t="s">
        <v>7783</v>
      </c>
      <c r="G303" t="s">
        <v>7784</v>
      </c>
      <c r="H303" s="66" t="s">
        <v>8073</v>
      </c>
      <c r="I303" t="str">
        <f>_xlfn.CONCAT((MID(Table1[[#This Row],[Subject Id]],4,9)),"0")</f>
        <v>041-8049-0</v>
      </c>
    </row>
    <row r="304" spans="1:9">
      <c r="A304" t="s">
        <v>2025</v>
      </c>
      <c r="B304" t="s">
        <v>9768</v>
      </c>
      <c r="C304" t="s">
        <v>9602</v>
      </c>
      <c r="D304" t="s">
        <v>9799</v>
      </c>
      <c r="E304" t="s">
        <v>7788</v>
      </c>
      <c r="F304" t="s">
        <v>7783</v>
      </c>
      <c r="G304" t="s">
        <v>7784</v>
      </c>
      <c r="H304" s="66" t="s">
        <v>8074</v>
      </c>
      <c r="I304" t="str">
        <f>_xlfn.CONCAT((MID(Table1[[#This Row],[Subject Id]],4,9)),"0")</f>
        <v>041-0313-0</v>
      </c>
    </row>
    <row r="305" spans="1:9">
      <c r="A305" t="s">
        <v>250</v>
      </c>
      <c r="B305" t="s">
        <v>9768</v>
      </c>
      <c r="C305" t="s">
        <v>9602</v>
      </c>
      <c r="D305" t="s">
        <v>9705</v>
      </c>
      <c r="E305" t="s">
        <v>7788</v>
      </c>
      <c r="F305" t="s">
        <v>7783</v>
      </c>
      <c r="G305" t="s">
        <v>7784</v>
      </c>
      <c r="H305" s="66" t="s">
        <v>8075</v>
      </c>
      <c r="I305" t="str">
        <f>_xlfn.CONCAT((MID(Table1[[#This Row],[Subject Id]],4,9)),"0")</f>
        <v>041-8052-0</v>
      </c>
    </row>
    <row r="306" spans="1:9">
      <c r="A306" t="s">
        <v>1397</v>
      </c>
      <c r="B306" t="s">
        <v>7785</v>
      </c>
      <c r="C306" t="s">
        <v>9658</v>
      </c>
      <c r="D306" t="s">
        <v>9800</v>
      </c>
      <c r="E306" t="s">
        <v>7788</v>
      </c>
      <c r="F306" t="s">
        <v>7783</v>
      </c>
      <c r="G306" t="s">
        <v>7784</v>
      </c>
      <c r="H306" s="66" t="s">
        <v>8076</v>
      </c>
      <c r="I306" t="str">
        <f>_xlfn.CONCAT((MID(Table1[[#This Row],[Subject Id]],4,9)),"0")</f>
        <v>006-9220-0</v>
      </c>
    </row>
    <row r="307" spans="1:9">
      <c r="A307" t="s">
        <v>1443</v>
      </c>
      <c r="B307" t="s">
        <v>7785</v>
      </c>
      <c r="C307" t="s">
        <v>9658</v>
      </c>
      <c r="D307" t="s">
        <v>9801</v>
      </c>
      <c r="E307" t="s">
        <v>7788</v>
      </c>
      <c r="F307" t="s">
        <v>7783</v>
      </c>
      <c r="G307" t="s">
        <v>7784</v>
      </c>
      <c r="H307" s="66" t="s">
        <v>8077</v>
      </c>
      <c r="I307" t="str">
        <f>_xlfn.CONCAT((MID(Table1[[#This Row],[Subject Id]],4,9)),"0")</f>
        <v>006-9247-0</v>
      </c>
    </row>
    <row r="308" spans="1:9">
      <c r="A308" t="s">
        <v>1406</v>
      </c>
      <c r="B308" t="s">
        <v>7785</v>
      </c>
      <c r="C308" t="s">
        <v>9658</v>
      </c>
      <c r="D308" t="s">
        <v>9802</v>
      </c>
      <c r="E308" t="s">
        <v>7788</v>
      </c>
      <c r="F308" t="s">
        <v>7783</v>
      </c>
      <c r="G308" t="s">
        <v>7784</v>
      </c>
      <c r="H308" s="66" t="s">
        <v>8077</v>
      </c>
      <c r="I308" t="str">
        <f>_xlfn.CONCAT((MID(Table1[[#This Row],[Subject Id]],4,9)),"0")</f>
        <v>006-9229-0</v>
      </c>
    </row>
    <row r="309" spans="1:9">
      <c r="A309" t="s">
        <v>1424</v>
      </c>
      <c r="B309" t="s">
        <v>7785</v>
      </c>
      <c r="C309" t="s">
        <v>9658</v>
      </c>
      <c r="D309" t="s">
        <v>9803</v>
      </c>
      <c r="E309" t="s">
        <v>9660</v>
      </c>
      <c r="F309" t="s">
        <v>7783</v>
      </c>
      <c r="G309" t="s">
        <v>7784</v>
      </c>
      <c r="H309" s="66" t="s">
        <v>8078</v>
      </c>
      <c r="I309" t="str">
        <f>_xlfn.CONCAT((MID(Table1[[#This Row],[Subject Id]],4,9)),"0")</f>
        <v>006-9503-0</v>
      </c>
    </row>
    <row r="310" spans="1:9">
      <c r="A310" t="s">
        <v>251</v>
      </c>
      <c r="B310" t="s">
        <v>9768</v>
      </c>
      <c r="C310" t="s">
        <v>9602</v>
      </c>
      <c r="D310" t="s">
        <v>9804</v>
      </c>
      <c r="E310" t="s">
        <v>7788</v>
      </c>
      <c r="F310" t="s">
        <v>7783</v>
      </c>
      <c r="G310" t="s">
        <v>7784</v>
      </c>
      <c r="H310" s="66" t="s">
        <v>8079</v>
      </c>
      <c r="I310" t="str">
        <f>_xlfn.CONCAT((MID(Table1[[#This Row],[Subject Id]],4,9)),"0")</f>
        <v>041-8053-0</v>
      </c>
    </row>
    <row r="311" spans="1:9">
      <c r="A311" t="s">
        <v>249</v>
      </c>
      <c r="B311" t="s">
        <v>9768</v>
      </c>
      <c r="C311" t="s">
        <v>9602</v>
      </c>
      <c r="D311" t="s">
        <v>9712</v>
      </c>
      <c r="E311" t="s">
        <v>7788</v>
      </c>
      <c r="F311" t="s">
        <v>7783</v>
      </c>
      <c r="G311" t="s">
        <v>7784</v>
      </c>
      <c r="H311" s="66" t="s">
        <v>8081</v>
      </c>
      <c r="I311" t="str">
        <f>_xlfn.CONCAT((MID(Table1[[#This Row],[Subject Id]],4,9)),"0")</f>
        <v>041-8050-0</v>
      </c>
    </row>
    <row r="312" spans="1:9">
      <c r="A312" t="s">
        <v>1350</v>
      </c>
      <c r="B312" t="s">
        <v>7785</v>
      </c>
      <c r="C312" t="s">
        <v>9658</v>
      </c>
      <c r="D312" t="s">
        <v>9805</v>
      </c>
      <c r="E312" t="s">
        <v>7788</v>
      </c>
      <c r="F312" t="s">
        <v>7783</v>
      </c>
      <c r="G312" t="s">
        <v>7784</v>
      </c>
      <c r="H312" s="66" t="s">
        <v>8082</v>
      </c>
      <c r="I312" t="str">
        <f>_xlfn.CONCAT((MID(Table1[[#This Row],[Subject Id]],4,9)),"0")</f>
        <v>006-9015-0</v>
      </c>
    </row>
    <row r="313" spans="1:9">
      <c r="A313" t="s">
        <v>328</v>
      </c>
      <c r="B313" t="s">
        <v>9768</v>
      </c>
      <c r="C313" t="s">
        <v>9602</v>
      </c>
      <c r="D313" t="s">
        <v>9806</v>
      </c>
      <c r="E313" t="s">
        <v>7788</v>
      </c>
      <c r="F313" t="s">
        <v>7783</v>
      </c>
      <c r="G313" t="s">
        <v>7784</v>
      </c>
      <c r="H313" s="66" t="s">
        <v>8082</v>
      </c>
      <c r="I313" t="str">
        <f>_xlfn.CONCAT((MID(Table1[[#This Row],[Subject Id]],4,9)),"0")</f>
        <v>041-8056-0</v>
      </c>
    </row>
    <row r="314" spans="1:9">
      <c r="A314" t="s">
        <v>329</v>
      </c>
      <c r="B314" t="s">
        <v>9768</v>
      </c>
      <c r="C314" t="s">
        <v>9602</v>
      </c>
      <c r="D314" t="s">
        <v>9807</v>
      </c>
      <c r="E314" t="s">
        <v>7788</v>
      </c>
      <c r="F314" t="s">
        <v>7783</v>
      </c>
      <c r="G314" t="s">
        <v>7784</v>
      </c>
      <c r="H314" s="66" t="s">
        <v>8082</v>
      </c>
      <c r="I314" t="str">
        <f>_xlfn.CONCAT((MID(Table1[[#This Row],[Subject Id]],4,9)),"0")</f>
        <v>041-8058-0</v>
      </c>
    </row>
    <row r="315" spans="1:9">
      <c r="A315" t="s">
        <v>330</v>
      </c>
      <c r="B315" t="s">
        <v>9768</v>
      </c>
      <c r="C315" t="s">
        <v>9602</v>
      </c>
      <c r="D315" t="s">
        <v>9676</v>
      </c>
      <c r="E315" t="s">
        <v>7788</v>
      </c>
      <c r="F315" t="s">
        <v>7783</v>
      </c>
      <c r="G315" t="s">
        <v>7784</v>
      </c>
      <c r="H315" s="66" t="s">
        <v>8083</v>
      </c>
      <c r="I315" t="str">
        <f>_xlfn.CONCAT((MID(Table1[[#This Row],[Subject Id]],4,9)),"0")</f>
        <v>041-8059-0</v>
      </c>
    </row>
    <row r="316" spans="1:9">
      <c r="A316" t="s">
        <v>332</v>
      </c>
      <c r="B316" t="s">
        <v>9768</v>
      </c>
      <c r="C316" t="s">
        <v>9602</v>
      </c>
      <c r="D316" t="s">
        <v>9808</v>
      </c>
      <c r="E316" t="s">
        <v>7788</v>
      </c>
      <c r="F316" t="s">
        <v>7783</v>
      </c>
      <c r="G316" t="s">
        <v>7784</v>
      </c>
      <c r="H316" s="66" t="s">
        <v>8083</v>
      </c>
      <c r="I316" t="str">
        <f>_xlfn.CONCAT((MID(Table1[[#This Row],[Subject Id]],4,9)),"0")</f>
        <v>041-8063-0</v>
      </c>
    </row>
    <row r="317" spans="1:9">
      <c r="A317" t="s">
        <v>1396</v>
      </c>
      <c r="B317" t="s">
        <v>7785</v>
      </c>
      <c r="C317" t="s">
        <v>9658</v>
      </c>
      <c r="D317" t="s">
        <v>9809</v>
      </c>
      <c r="E317" t="s">
        <v>7788</v>
      </c>
      <c r="F317" t="s">
        <v>7783</v>
      </c>
      <c r="G317" t="s">
        <v>7784</v>
      </c>
      <c r="H317" s="66" t="s">
        <v>8084</v>
      </c>
      <c r="I317" t="str">
        <f>_xlfn.CONCAT((MID(Table1[[#This Row],[Subject Id]],4,9)),"0")</f>
        <v>006-9219-0</v>
      </c>
    </row>
    <row r="318" spans="1:9">
      <c r="A318" t="s">
        <v>331</v>
      </c>
      <c r="B318" t="s">
        <v>9768</v>
      </c>
      <c r="C318" t="s">
        <v>9602</v>
      </c>
      <c r="D318" t="s">
        <v>9810</v>
      </c>
      <c r="E318" t="s">
        <v>7788</v>
      </c>
      <c r="F318" t="s">
        <v>7783</v>
      </c>
      <c r="G318" t="s">
        <v>7784</v>
      </c>
      <c r="H318" s="66" t="s">
        <v>8084</v>
      </c>
      <c r="I318" t="str">
        <f>_xlfn.CONCAT((MID(Table1[[#This Row],[Subject Id]],4,9)),"0")</f>
        <v>041-8060-0</v>
      </c>
    </row>
    <row r="319" spans="1:9">
      <c r="A319" t="s">
        <v>1390</v>
      </c>
      <c r="B319" t="s">
        <v>7785</v>
      </c>
      <c r="C319" t="s">
        <v>9658</v>
      </c>
      <c r="D319" t="s">
        <v>9811</v>
      </c>
      <c r="E319" t="s">
        <v>7788</v>
      </c>
      <c r="F319" t="s">
        <v>7783</v>
      </c>
      <c r="G319" t="s">
        <v>7784</v>
      </c>
      <c r="H319" s="66" t="s">
        <v>8088</v>
      </c>
      <c r="I319" t="str">
        <f>_xlfn.CONCAT((MID(Table1[[#This Row],[Subject Id]],4,9)),"0")</f>
        <v>006-9214-0</v>
      </c>
    </row>
    <row r="320" spans="1:9">
      <c r="A320" t="s">
        <v>336</v>
      </c>
      <c r="B320" t="s">
        <v>9768</v>
      </c>
      <c r="C320" t="s">
        <v>9602</v>
      </c>
      <c r="D320" t="s">
        <v>9812</v>
      </c>
      <c r="E320" t="s">
        <v>7788</v>
      </c>
      <c r="F320" t="s">
        <v>7783</v>
      </c>
      <c r="G320" t="s">
        <v>7784</v>
      </c>
      <c r="H320" s="66" t="s">
        <v>8088</v>
      </c>
      <c r="I320" t="str">
        <f>_xlfn.CONCAT((MID(Table1[[#This Row],[Subject Id]],4,9)),"0")</f>
        <v>041-8067-0</v>
      </c>
    </row>
    <row r="321" spans="1:9">
      <c r="A321" t="s">
        <v>334</v>
      </c>
      <c r="B321" t="s">
        <v>9768</v>
      </c>
      <c r="C321" t="s">
        <v>9602</v>
      </c>
      <c r="D321" t="s">
        <v>9813</v>
      </c>
      <c r="E321" t="s">
        <v>7788</v>
      </c>
      <c r="F321" t="s">
        <v>7783</v>
      </c>
      <c r="G321" t="s">
        <v>7784</v>
      </c>
      <c r="H321" s="66" t="s">
        <v>8089</v>
      </c>
      <c r="I321" t="str">
        <f>_xlfn.CONCAT((MID(Table1[[#This Row],[Subject Id]],4,9)),"0")</f>
        <v>041-8065-0</v>
      </c>
    </row>
    <row r="322" spans="1:9">
      <c r="A322" t="s">
        <v>335</v>
      </c>
      <c r="B322" t="s">
        <v>9768</v>
      </c>
      <c r="C322" t="s">
        <v>9602</v>
      </c>
      <c r="D322" t="s">
        <v>9814</v>
      </c>
      <c r="E322" t="s">
        <v>7788</v>
      </c>
      <c r="F322" t="s">
        <v>7783</v>
      </c>
      <c r="G322" t="s">
        <v>7784</v>
      </c>
      <c r="H322" s="66" t="s">
        <v>8090</v>
      </c>
      <c r="I322" t="str">
        <f>_xlfn.CONCAT((MID(Table1[[#This Row],[Subject Id]],4,9)),"0")</f>
        <v>041-8066-0</v>
      </c>
    </row>
    <row r="323" spans="1:9">
      <c r="A323" t="s">
        <v>1355</v>
      </c>
      <c r="B323" t="s">
        <v>7785</v>
      </c>
      <c r="C323" t="s">
        <v>9658</v>
      </c>
      <c r="D323" t="s">
        <v>9815</v>
      </c>
      <c r="E323" t="s">
        <v>7788</v>
      </c>
      <c r="F323" t="s">
        <v>7783</v>
      </c>
      <c r="G323" t="s">
        <v>7784</v>
      </c>
      <c r="H323" s="66" t="s">
        <v>8091</v>
      </c>
      <c r="I323" t="str">
        <f>_xlfn.CONCAT((MID(Table1[[#This Row],[Subject Id]],4,9)),"0")</f>
        <v>006-9020-0</v>
      </c>
    </row>
    <row r="324" spans="1:9">
      <c r="A324" t="s">
        <v>1432</v>
      </c>
      <c r="B324" t="s">
        <v>7785</v>
      </c>
      <c r="C324" t="s">
        <v>9658</v>
      </c>
      <c r="D324" t="s">
        <v>9816</v>
      </c>
      <c r="E324" t="s">
        <v>9660</v>
      </c>
      <c r="F324" t="s">
        <v>7783</v>
      </c>
      <c r="G324" t="s">
        <v>7784</v>
      </c>
      <c r="H324" s="66" t="s">
        <v>8092</v>
      </c>
      <c r="I324" t="str">
        <f>_xlfn.CONCAT((MID(Table1[[#This Row],[Subject Id]],4,9)),"0")</f>
        <v>006-9511-0</v>
      </c>
    </row>
    <row r="325" spans="1:9">
      <c r="A325" t="s">
        <v>1448</v>
      </c>
      <c r="B325" t="s">
        <v>7785</v>
      </c>
      <c r="C325" t="s">
        <v>9658</v>
      </c>
      <c r="D325" t="s">
        <v>9817</v>
      </c>
      <c r="E325" t="s">
        <v>7788</v>
      </c>
      <c r="F325" t="s">
        <v>7783</v>
      </c>
      <c r="G325" t="s">
        <v>7784</v>
      </c>
      <c r="H325" s="66" t="s">
        <v>8093</v>
      </c>
      <c r="I325" t="str">
        <f>_xlfn.CONCAT((MID(Table1[[#This Row],[Subject Id]],4,9)),"0")</f>
        <v>006-9252-0</v>
      </c>
    </row>
    <row r="326" spans="1:9">
      <c r="A326" t="s">
        <v>333</v>
      </c>
      <c r="B326" t="s">
        <v>9768</v>
      </c>
      <c r="C326" t="s">
        <v>9602</v>
      </c>
      <c r="D326" t="s">
        <v>9793</v>
      </c>
      <c r="E326" t="s">
        <v>7788</v>
      </c>
      <c r="F326" t="s">
        <v>7783</v>
      </c>
      <c r="G326" t="s">
        <v>7784</v>
      </c>
      <c r="H326" s="66" t="s">
        <v>8095</v>
      </c>
      <c r="I326" t="str">
        <f>_xlfn.CONCAT((MID(Table1[[#This Row],[Subject Id]],4,9)),"0")</f>
        <v>041-8064-0</v>
      </c>
    </row>
    <row r="327" spans="1:9">
      <c r="A327" t="s">
        <v>1340</v>
      </c>
      <c r="B327" t="s">
        <v>7785</v>
      </c>
      <c r="C327" t="s">
        <v>9658</v>
      </c>
      <c r="D327" t="s">
        <v>9818</v>
      </c>
      <c r="E327" t="s">
        <v>7788</v>
      </c>
      <c r="F327" t="s">
        <v>7783</v>
      </c>
      <c r="G327" t="s">
        <v>7784</v>
      </c>
      <c r="H327" s="66" t="s">
        <v>8096</v>
      </c>
      <c r="I327" t="str">
        <f>_xlfn.CONCAT((MID(Table1[[#This Row],[Subject Id]],4,9)),"0")</f>
        <v>006-9005-0</v>
      </c>
    </row>
    <row r="328" spans="1:9">
      <c r="A328" t="s">
        <v>337</v>
      </c>
      <c r="B328" t="s">
        <v>9768</v>
      </c>
      <c r="C328" t="s">
        <v>9602</v>
      </c>
      <c r="D328" t="s">
        <v>9819</v>
      </c>
      <c r="E328" t="s">
        <v>7788</v>
      </c>
      <c r="F328" t="s">
        <v>7783</v>
      </c>
      <c r="G328" t="s">
        <v>7784</v>
      </c>
      <c r="H328" s="66" t="s">
        <v>8097</v>
      </c>
      <c r="I328" t="str">
        <f>_xlfn.CONCAT((MID(Table1[[#This Row],[Subject Id]],4,9)),"0")</f>
        <v>041-8072-0</v>
      </c>
    </row>
    <row r="329" spans="1:9">
      <c r="A329" t="s">
        <v>1341</v>
      </c>
      <c r="B329" t="s">
        <v>7785</v>
      </c>
      <c r="C329" t="s">
        <v>9658</v>
      </c>
      <c r="D329" t="s">
        <v>9820</v>
      </c>
      <c r="E329" t="s">
        <v>7788</v>
      </c>
      <c r="F329" t="s">
        <v>7783</v>
      </c>
      <c r="G329" t="s">
        <v>7784</v>
      </c>
      <c r="H329" s="66" t="s">
        <v>8099</v>
      </c>
      <c r="I329" t="str">
        <f>_xlfn.CONCAT((MID(Table1[[#This Row],[Subject Id]],4,9)),"0")</f>
        <v>006-9006-0</v>
      </c>
    </row>
    <row r="330" spans="1:9">
      <c r="A330" t="s">
        <v>339</v>
      </c>
      <c r="B330" t="s">
        <v>9768</v>
      </c>
      <c r="C330" t="s">
        <v>9602</v>
      </c>
      <c r="D330" t="s">
        <v>9821</v>
      </c>
      <c r="E330" t="s">
        <v>7788</v>
      </c>
      <c r="F330" t="s">
        <v>7783</v>
      </c>
      <c r="G330" t="s">
        <v>7784</v>
      </c>
      <c r="H330" s="66" t="s">
        <v>8100</v>
      </c>
      <c r="I330" t="str">
        <f>_xlfn.CONCAT((MID(Table1[[#This Row],[Subject Id]],4,9)),"0")</f>
        <v>041-8075-0</v>
      </c>
    </row>
    <row r="331" spans="1:9">
      <c r="A331" t="s">
        <v>340</v>
      </c>
      <c r="B331" t="s">
        <v>9768</v>
      </c>
      <c r="C331" t="s">
        <v>9602</v>
      </c>
      <c r="D331" t="s">
        <v>9822</v>
      </c>
      <c r="E331" t="s">
        <v>7788</v>
      </c>
      <c r="F331" t="s">
        <v>7783</v>
      </c>
      <c r="G331" t="s">
        <v>7784</v>
      </c>
      <c r="H331" s="66" t="s">
        <v>8101</v>
      </c>
      <c r="I331" t="str">
        <f>_xlfn.CONCAT((MID(Table1[[#This Row],[Subject Id]],4,9)),"0")</f>
        <v>041-8076-0</v>
      </c>
    </row>
    <row r="332" spans="1:9">
      <c r="A332" t="s">
        <v>338</v>
      </c>
      <c r="B332" t="s">
        <v>9768</v>
      </c>
      <c r="C332" t="s">
        <v>9602</v>
      </c>
      <c r="D332" t="s">
        <v>9823</v>
      </c>
      <c r="E332" t="s">
        <v>7788</v>
      </c>
      <c r="F332" t="s">
        <v>7783</v>
      </c>
      <c r="G332" t="s">
        <v>7784</v>
      </c>
      <c r="H332" s="66" t="s">
        <v>8102</v>
      </c>
      <c r="I332" t="str">
        <f>_xlfn.CONCAT((MID(Table1[[#This Row],[Subject Id]],4,9)),"0")</f>
        <v>041-8074-0</v>
      </c>
    </row>
    <row r="333" spans="1:9">
      <c r="A333" t="s">
        <v>341</v>
      </c>
      <c r="B333" t="s">
        <v>9768</v>
      </c>
      <c r="C333" t="s">
        <v>9602</v>
      </c>
      <c r="D333" t="s">
        <v>9824</v>
      </c>
      <c r="E333" t="s">
        <v>7788</v>
      </c>
      <c r="F333" t="s">
        <v>7783</v>
      </c>
      <c r="G333" t="s">
        <v>7784</v>
      </c>
      <c r="H333" s="66" t="s">
        <v>8102</v>
      </c>
      <c r="I333" t="str">
        <f>_xlfn.CONCAT((MID(Table1[[#This Row],[Subject Id]],4,9)),"0")</f>
        <v>041-8077-0</v>
      </c>
    </row>
    <row r="334" spans="1:9">
      <c r="A334" t="s">
        <v>342</v>
      </c>
      <c r="B334" t="s">
        <v>9768</v>
      </c>
      <c r="C334" t="s">
        <v>9602</v>
      </c>
      <c r="D334" t="s">
        <v>9825</v>
      </c>
      <c r="E334" t="s">
        <v>7788</v>
      </c>
      <c r="F334" t="s">
        <v>7783</v>
      </c>
      <c r="G334" t="s">
        <v>7784</v>
      </c>
      <c r="H334" s="66" t="s">
        <v>8102</v>
      </c>
      <c r="I334" t="str">
        <f>_xlfn.CONCAT((MID(Table1[[#This Row],[Subject Id]],4,9)),"0")</f>
        <v>041-8078-0</v>
      </c>
    </row>
    <row r="335" spans="1:9">
      <c r="A335" t="s">
        <v>1337</v>
      </c>
      <c r="B335" t="s">
        <v>7785</v>
      </c>
      <c r="C335" t="s">
        <v>9658</v>
      </c>
      <c r="D335" t="s">
        <v>9826</v>
      </c>
      <c r="E335" t="s">
        <v>7788</v>
      </c>
      <c r="F335" t="s">
        <v>7783</v>
      </c>
      <c r="G335" t="s">
        <v>7784</v>
      </c>
      <c r="H335" s="66" t="s">
        <v>8103</v>
      </c>
      <c r="I335" t="str">
        <f>_xlfn.CONCAT((MID(Table1[[#This Row],[Subject Id]],4,9)),"0")</f>
        <v>006-9002-0</v>
      </c>
    </row>
    <row r="336" spans="1:9">
      <c r="A336" t="s">
        <v>1346</v>
      </c>
      <c r="B336" t="s">
        <v>7785</v>
      </c>
      <c r="C336" t="s">
        <v>9658</v>
      </c>
      <c r="D336" t="s">
        <v>9827</v>
      </c>
      <c r="E336" t="s">
        <v>7788</v>
      </c>
      <c r="F336" t="s">
        <v>7783</v>
      </c>
      <c r="G336" t="s">
        <v>7784</v>
      </c>
      <c r="H336" s="66" t="s">
        <v>8103</v>
      </c>
      <c r="I336" t="str">
        <f>_xlfn.CONCAT((MID(Table1[[#This Row],[Subject Id]],4,9)),"0")</f>
        <v>006-9011-0</v>
      </c>
    </row>
    <row r="337" spans="1:9">
      <c r="A337" t="s">
        <v>1404</v>
      </c>
      <c r="B337" t="s">
        <v>7785</v>
      </c>
      <c r="C337" t="s">
        <v>9658</v>
      </c>
      <c r="D337" t="s">
        <v>9828</v>
      </c>
      <c r="E337" t="s">
        <v>7788</v>
      </c>
      <c r="F337" t="s">
        <v>7783</v>
      </c>
      <c r="G337" t="s">
        <v>7784</v>
      </c>
      <c r="H337" s="66" t="s">
        <v>8104</v>
      </c>
      <c r="I337" t="str">
        <f>_xlfn.CONCAT((MID(Table1[[#This Row],[Subject Id]],4,9)),"0")</f>
        <v>006-9227-0</v>
      </c>
    </row>
    <row r="338" spans="1:9">
      <c r="A338" t="s">
        <v>343</v>
      </c>
      <c r="B338" t="s">
        <v>9768</v>
      </c>
      <c r="C338" t="s">
        <v>9602</v>
      </c>
      <c r="D338" t="s">
        <v>9829</v>
      </c>
      <c r="E338" t="s">
        <v>7788</v>
      </c>
      <c r="F338" t="s">
        <v>7783</v>
      </c>
      <c r="G338" t="s">
        <v>7784</v>
      </c>
      <c r="H338" s="66" t="s">
        <v>8105</v>
      </c>
      <c r="I338" t="str">
        <f>_xlfn.CONCAT((MID(Table1[[#This Row],[Subject Id]],4,9)),"0")</f>
        <v>041-8080-0</v>
      </c>
    </row>
    <row r="339" spans="1:9">
      <c r="A339" t="s">
        <v>1382</v>
      </c>
      <c r="B339" t="s">
        <v>7785</v>
      </c>
      <c r="C339" t="s">
        <v>9658</v>
      </c>
      <c r="D339" t="s">
        <v>9830</v>
      </c>
      <c r="E339" t="s">
        <v>7788</v>
      </c>
      <c r="F339" t="s">
        <v>7783</v>
      </c>
      <c r="G339" t="s">
        <v>7784</v>
      </c>
      <c r="H339" s="66" t="s">
        <v>8107</v>
      </c>
      <c r="I339" t="str">
        <f>_xlfn.CONCAT((MID(Table1[[#This Row],[Subject Id]],4,9)),"0")</f>
        <v>006-9206-0</v>
      </c>
    </row>
    <row r="340" spans="1:9">
      <c r="A340" t="s">
        <v>1068</v>
      </c>
      <c r="B340" t="s">
        <v>9768</v>
      </c>
      <c r="C340" t="s">
        <v>9602</v>
      </c>
      <c r="D340" t="s">
        <v>9831</v>
      </c>
      <c r="E340" t="s">
        <v>7788</v>
      </c>
      <c r="F340" t="s">
        <v>7783</v>
      </c>
      <c r="G340" t="s">
        <v>7784</v>
      </c>
      <c r="H340" s="66" t="s">
        <v>8108</v>
      </c>
      <c r="I340" t="str">
        <f>_xlfn.CONCAT((MID(Table1[[#This Row],[Subject Id]],4,9)),"0")</f>
        <v>041-0347-0</v>
      </c>
    </row>
    <row r="341" spans="1:9">
      <c r="A341" t="s">
        <v>344</v>
      </c>
      <c r="B341" t="s">
        <v>9768</v>
      </c>
      <c r="C341" t="s">
        <v>9602</v>
      </c>
      <c r="D341" t="s">
        <v>9832</v>
      </c>
      <c r="E341" t="s">
        <v>7788</v>
      </c>
      <c r="F341" t="s">
        <v>7783</v>
      </c>
      <c r="G341" t="s">
        <v>7784</v>
      </c>
      <c r="H341" s="66" t="s">
        <v>8110</v>
      </c>
      <c r="I341" t="str">
        <f>_xlfn.CONCAT((MID(Table1[[#This Row],[Subject Id]],4,9)),"0")</f>
        <v>041-8083-0</v>
      </c>
    </row>
    <row r="342" spans="1:9">
      <c r="A342" t="s">
        <v>1066</v>
      </c>
      <c r="B342" t="s">
        <v>9768</v>
      </c>
      <c r="C342" t="s">
        <v>9602</v>
      </c>
      <c r="D342" t="s">
        <v>9833</v>
      </c>
      <c r="E342" t="s">
        <v>7788</v>
      </c>
      <c r="F342" t="s">
        <v>7783</v>
      </c>
      <c r="G342" t="s">
        <v>7784</v>
      </c>
      <c r="H342" s="66" t="s">
        <v>8113</v>
      </c>
      <c r="I342" t="str">
        <f>_xlfn.CONCAT((MID(Table1[[#This Row],[Subject Id]],4,9)),"0")</f>
        <v>041-0346-0</v>
      </c>
    </row>
    <row r="343" spans="1:9">
      <c r="A343" t="s">
        <v>285</v>
      </c>
      <c r="B343" t="s">
        <v>9663</v>
      </c>
      <c r="C343" t="s">
        <v>9680</v>
      </c>
      <c r="D343" t="s">
        <v>9834</v>
      </c>
      <c r="E343" t="s">
        <v>7788</v>
      </c>
      <c r="F343" t="s">
        <v>7783</v>
      </c>
      <c r="G343" t="s">
        <v>7784</v>
      </c>
      <c r="H343" s="66" t="s">
        <v>8040</v>
      </c>
      <c r="I343" t="str">
        <f>_xlfn.CONCAT((MID(Table1[[#This Row],[Subject Id]],4,9)),"0")</f>
        <v>038-1037-0</v>
      </c>
    </row>
    <row r="344" spans="1:9">
      <c r="A344" t="s">
        <v>1069</v>
      </c>
      <c r="B344" t="s">
        <v>9768</v>
      </c>
      <c r="C344" t="s">
        <v>9602</v>
      </c>
      <c r="D344" t="s">
        <v>9835</v>
      </c>
      <c r="E344" t="s">
        <v>7788</v>
      </c>
      <c r="F344" t="s">
        <v>7783</v>
      </c>
      <c r="G344" t="s">
        <v>7784</v>
      </c>
      <c r="H344" s="66" t="s">
        <v>8117</v>
      </c>
      <c r="I344" t="str">
        <f>_xlfn.CONCAT((MID(Table1[[#This Row],[Subject Id]],4,9)),"0")</f>
        <v>041-0349-0</v>
      </c>
    </row>
    <row r="345" spans="1:9">
      <c r="A345" t="s">
        <v>1354</v>
      </c>
      <c r="B345" t="s">
        <v>7785</v>
      </c>
      <c r="C345" t="s">
        <v>9658</v>
      </c>
      <c r="D345" t="s">
        <v>9836</v>
      </c>
      <c r="E345" t="s">
        <v>7788</v>
      </c>
      <c r="F345" t="s">
        <v>7783</v>
      </c>
      <c r="G345" t="s">
        <v>7784</v>
      </c>
      <c r="H345" s="66" t="s">
        <v>8118</v>
      </c>
      <c r="I345" t="str">
        <f>_xlfn.CONCAT((MID(Table1[[#This Row],[Subject Id]],4,9)),"0")</f>
        <v>006-9019-0</v>
      </c>
    </row>
    <row r="346" spans="1:9">
      <c r="A346" t="s">
        <v>350</v>
      </c>
      <c r="B346" t="s">
        <v>9768</v>
      </c>
      <c r="C346" t="s">
        <v>9602</v>
      </c>
      <c r="D346" t="s">
        <v>9837</v>
      </c>
      <c r="E346" t="s">
        <v>7788</v>
      </c>
      <c r="F346" t="s">
        <v>7783</v>
      </c>
      <c r="G346" t="s">
        <v>7784</v>
      </c>
      <c r="H346" s="66" t="s">
        <v>8118</v>
      </c>
      <c r="I346" t="str">
        <f>_xlfn.CONCAT((MID(Table1[[#This Row],[Subject Id]],4,9)),"0")</f>
        <v>041-8099-0</v>
      </c>
    </row>
    <row r="347" spans="1:9">
      <c r="A347" t="s">
        <v>345</v>
      </c>
      <c r="B347" t="s">
        <v>9768</v>
      </c>
      <c r="C347" t="s">
        <v>9602</v>
      </c>
      <c r="D347" t="s">
        <v>9838</v>
      </c>
      <c r="E347" t="s">
        <v>7788</v>
      </c>
      <c r="F347" t="s">
        <v>7783</v>
      </c>
      <c r="G347" t="s">
        <v>7784</v>
      </c>
      <c r="H347" s="66" t="s">
        <v>8119</v>
      </c>
      <c r="I347" t="str">
        <f>_xlfn.CONCAT((MID(Table1[[#This Row],[Subject Id]],4,9)),"0")</f>
        <v>041-8093-0</v>
      </c>
    </row>
    <row r="348" spans="1:9">
      <c r="A348" t="s">
        <v>1440</v>
      </c>
      <c r="B348" t="s">
        <v>7785</v>
      </c>
      <c r="C348" t="s">
        <v>9658</v>
      </c>
      <c r="D348" t="s">
        <v>9839</v>
      </c>
      <c r="E348" t="s">
        <v>9660</v>
      </c>
      <c r="F348" t="s">
        <v>7783</v>
      </c>
      <c r="G348" t="s">
        <v>7784</v>
      </c>
      <c r="H348" s="66" t="s">
        <v>8121</v>
      </c>
      <c r="I348" t="str">
        <f>_xlfn.CONCAT((MID(Table1[[#This Row],[Subject Id]],4,9)),"0")</f>
        <v>006-9604-0</v>
      </c>
    </row>
    <row r="349" spans="1:9">
      <c r="A349" t="s">
        <v>1344</v>
      </c>
      <c r="B349" t="s">
        <v>7785</v>
      </c>
      <c r="C349" t="s">
        <v>9658</v>
      </c>
      <c r="D349" t="s">
        <v>9840</v>
      </c>
      <c r="E349" t="s">
        <v>7788</v>
      </c>
      <c r="F349" t="s">
        <v>7783</v>
      </c>
      <c r="G349" t="s">
        <v>7784</v>
      </c>
      <c r="H349" s="66" t="s">
        <v>8122</v>
      </c>
      <c r="I349" t="str">
        <f>_xlfn.CONCAT((MID(Table1[[#This Row],[Subject Id]],4,9)),"0")</f>
        <v>006-9009-0</v>
      </c>
    </row>
    <row r="350" spans="1:9">
      <c r="A350" t="s">
        <v>1370</v>
      </c>
      <c r="B350" t="s">
        <v>7785</v>
      </c>
      <c r="C350" t="s">
        <v>9658</v>
      </c>
      <c r="D350" t="s">
        <v>9618</v>
      </c>
      <c r="E350" t="s">
        <v>7788</v>
      </c>
      <c r="F350" t="s">
        <v>7783</v>
      </c>
      <c r="G350" t="s">
        <v>7784</v>
      </c>
      <c r="H350" s="66" t="s">
        <v>8123</v>
      </c>
      <c r="I350" t="str">
        <f>_xlfn.CONCAT((MID(Table1[[#This Row],[Subject Id]],4,9)),"0")</f>
        <v>006-9035-0</v>
      </c>
    </row>
    <row r="351" spans="1:9">
      <c r="A351" t="s">
        <v>346</v>
      </c>
      <c r="B351" t="s">
        <v>9768</v>
      </c>
      <c r="C351" t="s">
        <v>9602</v>
      </c>
      <c r="D351" t="s">
        <v>9841</v>
      </c>
      <c r="E351" t="s">
        <v>7788</v>
      </c>
      <c r="F351" t="s">
        <v>7783</v>
      </c>
      <c r="G351" t="s">
        <v>7784</v>
      </c>
      <c r="H351" s="66" t="s">
        <v>8125</v>
      </c>
      <c r="I351" t="str">
        <f>_xlfn.CONCAT((MID(Table1[[#This Row],[Subject Id]],4,9)),"0")</f>
        <v>041-8094-0</v>
      </c>
    </row>
    <row r="352" spans="1:9">
      <c r="A352" t="s">
        <v>347</v>
      </c>
      <c r="B352" t="s">
        <v>9768</v>
      </c>
      <c r="C352" t="s">
        <v>9602</v>
      </c>
      <c r="D352" t="s">
        <v>9842</v>
      </c>
      <c r="E352" t="s">
        <v>7788</v>
      </c>
      <c r="F352" t="s">
        <v>7783</v>
      </c>
      <c r="G352" t="s">
        <v>7784</v>
      </c>
      <c r="H352" s="66" t="s">
        <v>8125</v>
      </c>
      <c r="I352" t="str">
        <f>_xlfn.CONCAT((MID(Table1[[#This Row],[Subject Id]],4,9)),"0")</f>
        <v>041-8095-0</v>
      </c>
    </row>
    <row r="353" spans="1:9">
      <c r="A353" t="s">
        <v>351</v>
      </c>
      <c r="B353" t="s">
        <v>9768</v>
      </c>
      <c r="C353" t="s">
        <v>9602</v>
      </c>
      <c r="D353" t="s">
        <v>9843</v>
      </c>
      <c r="E353" t="s">
        <v>7788</v>
      </c>
      <c r="F353" t="s">
        <v>7783</v>
      </c>
      <c r="G353" t="s">
        <v>7784</v>
      </c>
      <c r="H353" s="66" t="s">
        <v>8125</v>
      </c>
      <c r="I353" t="str">
        <f>_xlfn.CONCAT((MID(Table1[[#This Row],[Subject Id]],4,9)),"0")</f>
        <v>041-8100-0</v>
      </c>
    </row>
    <row r="354" spans="1:9">
      <c r="A354" t="s">
        <v>348</v>
      </c>
      <c r="B354" t="s">
        <v>9768</v>
      </c>
      <c r="C354" t="s">
        <v>9602</v>
      </c>
      <c r="D354" t="s">
        <v>9844</v>
      </c>
      <c r="E354" t="s">
        <v>7788</v>
      </c>
      <c r="F354" t="s">
        <v>7783</v>
      </c>
      <c r="G354" t="s">
        <v>7784</v>
      </c>
      <c r="H354" s="66" t="s">
        <v>8126</v>
      </c>
      <c r="I354" t="str">
        <f>_xlfn.CONCAT((MID(Table1[[#This Row],[Subject Id]],4,9)),"0")</f>
        <v>041-8096-0</v>
      </c>
    </row>
    <row r="355" spans="1:9">
      <c r="A355" t="s">
        <v>1421</v>
      </c>
      <c r="B355" t="s">
        <v>7785</v>
      </c>
      <c r="C355" t="s">
        <v>9658</v>
      </c>
      <c r="D355" t="s">
        <v>9845</v>
      </c>
      <c r="E355" t="s">
        <v>7788</v>
      </c>
      <c r="F355" t="s">
        <v>7783</v>
      </c>
      <c r="G355" t="s">
        <v>7784</v>
      </c>
      <c r="H355" s="66" t="s">
        <v>8127</v>
      </c>
      <c r="I355" t="str">
        <f>_xlfn.CONCAT((MID(Table1[[#This Row],[Subject Id]],4,9)),"0")</f>
        <v>006-9244-0</v>
      </c>
    </row>
    <row r="356" spans="1:9">
      <c r="A356" t="s">
        <v>349</v>
      </c>
      <c r="B356" t="s">
        <v>9768</v>
      </c>
      <c r="C356" t="s">
        <v>9602</v>
      </c>
      <c r="D356" t="s">
        <v>9846</v>
      </c>
      <c r="E356" t="s">
        <v>7788</v>
      </c>
      <c r="F356" t="s">
        <v>7783</v>
      </c>
      <c r="G356" t="s">
        <v>7784</v>
      </c>
      <c r="H356" s="66" t="s">
        <v>8127</v>
      </c>
      <c r="I356" t="str">
        <f>_xlfn.CONCAT((MID(Table1[[#This Row],[Subject Id]],4,9)),"0")</f>
        <v>041-8097-0</v>
      </c>
    </row>
    <row r="357" spans="1:9">
      <c r="A357" t="s">
        <v>1347</v>
      </c>
      <c r="B357" t="s">
        <v>7785</v>
      </c>
      <c r="C357" t="s">
        <v>9658</v>
      </c>
      <c r="D357" t="s">
        <v>9847</v>
      </c>
      <c r="E357" t="s">
        <v>7788</v>
      </c>
      <c r="F357" t="s">
        <v>7783</v>
      </c>
      <c r="G357" t="s">
        <v>7784</v>
      </c>
      <c r="H357" s="66" t="s">
        <v>8128</v>
      </c>
      <c r="I357" t="str">
        <f>_xlfn.CONCAT((MID(Table1[[#This Row],[Subject Id]],4,9)),"0")</f>
        <v>006-9012-0</v>
      </c>
    </row>
    <row r="358" spans="1:9">
      <c r="A358" t="s">
        <v>352</v>
      </c>
      <c r="B358" t="s">
        <v>9768</v>
      </c>
      <c r="C358" t="s">
        <v>9602</v>
      </c>
      <c r="D358" t="s">
        <v>9848</v>
      </c>
      <c r="E358" t="s">
        <v>7788</v>
      </c>
      <c r="F358" t="s">
        <v>7783</v>
      </c>
      <c r="G358" t="s">
        <v>7784</v>
      </c>
      <c r="H358" s="66" t="s">
        <v>8129</v>
      </c>
      <c r="I358" t="str">
        <f>_xlfn.CONCAT((MID(Table1[[#This Row],[Subject Id]],4,9)),"0")</f>
        <v>041-8103-0</v>
      </c>
    </row>
    <row r="359" spans="1:9">
      <c r="A359" t="s">
        <v>1386</v>
      </c>
      <c r="B359" t="s">
        <v>7785</v>
      </c>
      <c r="C359" t="s">
        <v>9658</v>
      </c>
      <c r="D359" t="s">
        <v>9849</v>
      </c>
      <c r="E359" t="s">
        <v>7788</v>
      </c>
      <c r="F359" t="s">
        <v>7783</v>
      </c>
      <c r="G359" t="s">
        <v>7784</v>
      </c>
      <c r="H359" s="66" t="s">
        <v>8131</v>
      </c>
      <c r="I359" t="str">
        <f>_xlfn.CONCAT((MID(Table1[[#This Row],[Subject Id]],4,9)),"0")</f>
        <v>006-9210-0</v>
      </c>
    </row>
    <row r="360" spans="1:9">
      <c r="A360" t="s">
        <v>353</v>
      </c>
      <c r="B360" t="s">
        <v>9768</v>
      </c>
      <c r="C360" t="s">
        <v>9602</v>
      </c>
      <c r="D360" t="s">
        <v>9850</v>
      </c>
      <c r="E360" t="s">
        <v>7788</v>
      </c>
      <c r="F360" t="s">
        <v>7783</v>
      </c>
      <c r="G360" t="s">
        <v>7784</v>
      </c>
      <c r="H360" s="66" t="s">
        <v>8134</v>
      </c>
      <c r="I360" t="str">
        <f>_xlfn.CONCAT((MID(Table1[[#This Row],[Subject Id]],4,9)),"0")</f>
        <v>041-8105-0</v>
      </c>
    </row>
    <row r="361" spans="1:9">
      <c r="A361" t="s">
        <v>355</v>
      </c>
      <c r="B361" t="s">
        <v>9768</v>
      </c>
      <c r="C361" t="s">
        <v>9602</v>
      </c>
      <c r="D361" t="s">
        <v>9851</v>
      </c>
      <c r="E361" t="s">
        <v>7788</v>
      </c>
      <c r="F361" t="s">
        <v>7783</v>
      </c>
      <c r="G361" t="s">
        <v>7784</v>
      </c>
      <c r="H361" s="66" t="s">
        <v>8134</v>
      </c>
      <c r="I361" t="str">
        <f>_xlfn.CONCAT((MID(Table1[[#This Row],[Subject Id]],4,9)),"0")</f>
        <v>041-8108-0</v>
      </c>
    </row>
    <row r="362" spans="1:9">
      <c r="A362" t="s">
        <v>354</v>
      </c>
      <c r="B362" t="s">
        <v>9768</v>
      </c>
      <c r="C362" t="s">
        <v>9602</v>
      </c>
      <c r="D362" t="s">
        <v>9852</v>
      </c>
      <c r="E362" t="s">
        <v>7788</v>
      </c>
      <c r="F362" t="s">
        <v>7783</v>
      </c>
      <c r="G362" t="s">
        <v>7784</v>
      </c>
      <c r="H362" s="66" t="s">
        <v>8135</v>
      </c>
      <c r="I362" t="str">
        <f>_xlfn.CONCAT((MID(Table1[[#This Row],[Subject Id]],4,9)),"0")</f>
        <v>041-8106-0</v>
      </c>
    </row>
    <row r="363" spans="1:9">
      <c r="A363" t="s">
        <v>1415</v>
      </c>
      <c r="B363" t="s">
        <v>7785</v>
      </c>
      <c r="C363" t="s">
        <v>9658</v>
      </c>
      <c r="D363" t="s">
        <v>9853</v>
      </c>
      <c r="E363" t="s">
        <v>7788</v>
      </c>
      <c r="F363" t="s">
        <v>7783</v>
      </c>
      <c r="G363" t="s">
        <v>7784</v>
      </c>
      <c r="H363" s="66" t="s">
        <v>8137</v>
      </c>
      <c r="I363" t="str">
        <f>_xlfn.CONCAT((MID(Table1[[#This Row],[Subject Id]],4,9)),"0")</f>
        <v>006-9238-0</v>
      </c>
    </row>
    <row r="364" spans="1:9">
      <c r="A364" t="s">
        <v>2030</v>
      </c>
      <c r="B364" t="s">
        <v>9768</v>
      </c>
      <c r="C364" t="s">
        <v>9602</v>
      </c>
      <c r="D364" t="s">
        <v>9854</v>
      </c>
      <c r="E364" t="s">
        <v>7788</v>
      </c>
      <c r="F364" t="s">
        <v>7783</v>
      </c>
      <c r="G364" t="s">
        <v>7784</v>
      </c>
      <c r="H364" s="66" t="s">
        <v>8138</v>
      </c>
      <c r="I364" t="str">
        <f>_xlfn.CONCAT((MID(Table1[[#This Row],[Subject Id]],4,9)),"0")</f>
        <v>041-0320-0</v>
      </c>
    </row>
    <row r="365" spans="1:9">
      <c r="A365" t="s">
        <v>1239</v>
      </c>
      <c r="B365" t="s">
        <v>9768</v>
      </c>
      <c r="C365" t="s">
        <v>9602</v>
      </c>
      <c r="D365" t="s">
        <v>9855</v>
      </c>
      <c r="E365" t="s">
        <v>7788</v>
      </c>
      <c r="F365" t="s">
        <v>7783</v>
      </c>
      <c r="G365" t="s">
        <v>7784</v>
      </c>
      <c r="H365" s="66" t="s">
        <v>8139</v>
      </c>
      <c r="I365" t="str">
        <f>_xlfn.CONCAT((MID(Table1[[#This Row],[Subject Id]],4,9)),"0")</f>
        <v>041-0340-0</v>
      </c>
    </row>
    <row r="366" spans="1:9">
      <c r="A366" t="s">
        <v>286</v>
      </c>
      <c r="B366" t="s">
        <v>9663</v>
      </c>
      <c r="C366" t="s">
        <v>9680</v>
      </c>
      <c r="D366" t="s">
        <v>9856</v>
      </c>
      <c r="E366" t="s">
        <v>7788</v>
      </c>
      <c r="F366" t="s">
        <v>7783</v>
      </c>
      <c r="G366" t="s">
        <v>7784</v>
      </c>
      <c r="H366" s="66" t="s">
        <v>8164</v>
      </c>
      <c r="I366" t="str">
        <f>_xlfn.CONCAT((MID(Table1[[#This Row],[Subject Id]],4,9)),"0")</f>
        <v>038-1038-0</v>
      </c>
    </row>
    <row r="367" spans="1:9">
      <c r="A367" t="s">
        <v>127</v>
      </c>
      <c r="B367" t="s">
        <v>9663</v>
      </c>
      <c r="C367" t="s">
        <v>9680</v>
      </c>
      <c r="D367" t="s">
        <v>9857</v>
      </c>
      <c r="E367" t="s">
        <v>7788</v>
      </c>
      <c r="F367" t="s">
        <v>7783</v>
      </c>
      <c r="G367" t="s">
        <v>7784</v>
      </c>
      <c r="H367" s="66" t="s">
        <v>8041</v>
      </c>
      <c r="I367" t="str">
        <f>_xlfn.CONCAT((MID(Table1[[#This Row],[Subject Id]],4,9)),"0")</f>
        <v>038-1039-0</v>
      </c>
    </row>
    <row r="368" spans="1:9">
      <c r="A368" t="s">
        <v>1343</v>
      </c>
      <c r="B368" t="s">
        <v>7785</v>
      </c>
      <c r="C368" t="s">
        <v>9658</v>
      </c>
      <c r="D368" t="s">
        <v>9858</v>
      </c>
      <c r="E368" t="s">
        <v>7788</v>
      </c>
      <c r="F368" t="s">
        <v>7783</v>
      </c>
      <c r="G368" t="s">
        <v>7784</v>
      </c>
      <c r="H368" s="66" t="s">
        <v>8143</v>
      </c>
      <c r="I368" t="str">
        <f>_xlfn.CONCAT((MID(Table1[[#This Row],[Subject Id]],4,9)),"0")</f>
        <v>006-9008-0</v>
      </c>
    </row>
    <row r="369" spans="1:9">
      <c r="A369" t="s">
        <v>1418</v>
      </c>
      <c r="B369" t="s">
        <v>7785</v>
      </c>
      <c r="C369" t="s">
        <v>9658</v>
      </c>
      <c r="D369" t="s">
        <v>9859</v>
      </c>
      <c r="E369" t="s">
        <v>7788</v>
      </c>
      <c r="F369" t="s">
        <v>7783</v>
      </c>
      <c r="G369" t="s">
        <v>7784</v>
      </c>
      <c r="H369" s="66" t="s">
        <v>8143</v>
      </c>
      <c r="I369" t="str">
        <f>_xlfn.CONCAT((MID(Table1[[#This Row],[Subject Id]],4,9)),"0")</f>
        <v>006-9241-0</v>
      </c>
    </row>
    <row r="370" spans="1:9">
      <c r="A370" t="s">
        <v>128</v>
      </c>
      <c r="B370" t="s">
        <v>9663</v>
      </c>
      <c r="C370" t="s">
        <v>9680</v>
      </c>
      <c r="D370" t="s">
        <v>9860</v>
      </c>
      <c r="E370" t="s">
        <v>7788</v>
      </c>
      <c r="F370" t="s">
        <v>7783</v>
      </c>
      <c r="G370" t="s">
        <v>7784</v>
      </c>
      <c r="H370" s="66" t="s">
        <v>8177</v>
      </c>
      <c r="I370" t="str">
        <f>_xlfn.CONCAT((MID(Table1[[#This Row],[Subject Id]],4,9)),"0")</f>
        <v>038-1040-0</v>
      </c>
    </row>
    <row r="371" spans="1:9">
      <c r="A371" t="s">
        <v>2027</v>
      </c>
      <c r="B371" t="s">
        <v>9768</v>
      </c>
      <c r="C371" t="s">
        <v>9602</v>
      </c>
      <c r="D371" t="s">
        <v>9861</v>
      </c>
      <c r="E371" t="s">
        <v>7788</v>
      </c>
      <c r="F371" t="s">
        <v>7783</v>
      </c>
      <c r="G371" t="s">
        <v>7784</v>
      </c>
      <c r="H371" s="66" t="s">
        <v>8145</v>
      </c>
      <c r="I371" t="str">
        <f>_xlfn.CONCAT((MID(Table1[[#This Row],[Subject Id]],4,9)),"0")</f>
        <v>041-0316-0</v>
      </c>
    </row>
    <row r="372" spans="1:9">
      <c r="A372" t="s">
        <v>287</v>
      </c>
      <c r="B372" t="s">
        <v>9663</v>
      </c>
      <c r="C372" t="s">
        <v>9680</v>
      </c>
      <c r="D372" t="s">
        <v>9862</v>
      </c>
      <c r="E372" t="s">
        <v>7788</v>
      </c>
      <c r="F372" t="s">
        <v>7783</v>
      </c>
      <c r="G372" t="s">
        <v>7784</v>
      </c>
      <c r="H372" s="66" t="s">
        <v>8181</v>
      </c>
      <c r="I372" t="str">
        <f>_xlfn.CONCAT((MID(Table1[[#This Row],[Subject Id]],4,9)),"0")</f>
        <v>038-1041-0</v>
      </c>
    </row>
    <row r="373" spans="1:9">
      <c r="A373" t="s">
        <v>129</v>
      </c>
      <c r="B373" t="s">
        <v>9663</v>
      </c>
      <c r="C373" t="s">
        <v>9680</v>
      </c>
      <c r="D373" t="s">
        <v>9863</v>
      </c>
      <c r="E373" t="s">
        <v>7788</v>
      </c>
      <c r="F373" t="s">
        <v>7783</v>
      </c>
      <c r="G373" t="s">
        <v>7784</v>
      </c>
      <c r="H373" s="66" t="s">
        <v>8175</v>
      </c>
      <c r="I373" t="str">
        <f>_xlfn.CONCAT((MID(Table1[[#This Row],[Subject Id]],4,9)),"0")</f>
        <v>038-1042-0</v>
      </c>
    </row>
    <row r="374" spans="1:9">
      <c r="A374" t="s">
        <v>288</v>
      </c>
      <c r="B374" t="s">
        <v>9663</v>
      </c>
      <c r="C374" t="s">
        <v>9680</v>
      </c>
      <c r="D374" t="s">
        <v>9864</v>
      </c>
      <c r="E374" t="s">
        <v>7788</v>
      </c>
      <c r="F374" t="s">
        <v>7783</v>
      </c>
      <c r="G374" t="s">
        <v>7784</v>
      </c>
      <c r="H374" s="66" t="s">
        <v>8225</v>
      </c>
      <c r="I374" t="str">
        <f>_xlfn.CONCAT((MID(Table1[[#This Row],[Subject Id]],4,9)),"0")</f>
        <v>038-1043-0</v>
      </c>
    </row>
    <row r="375" spans="1:9">
      <c r="A375" t="s">
        <v>383</v>
      </c>
      <c r="B375" t="s">
        <v>9663</v>
      </c>
      <c r="C375" t="s">
        <v>9680</v>
      </c>
      <c r="D375" t="s">
        <v>9865</v>
      </c>
      <c r="E375" t="s">
        <v>7788</v>
      </c>
      <c r="F375" t="s">
        <v>7783</v>
      </c>
      <c r="G375" t="s">
        <v>7784</v>
      </c>
      <c r="H375" s="66" t="s">
        <v>8169</v>
      </c>
      <c r="I375" t="str">
        <f>_xlfn.CONCAT((MID(Table1[[#This Row],[Subject Id]],4,9)),"0")</f>
        <v>038-1044-0</v>
      </c>
    </row>
    <row r="376" spans="1:9">
      <c r="A376" t="s">
        <v>681</v>
      </c>
      <c r="B376" t="s">
        <v>9663</v>
      </c>
      <c r="C376" t="s">
        <v>9680</v>
      </c>
      <c r="D376" t="s">
        <v>9866</v>
      </c>
      <c r="E376" t="s">
        <v>7788</v>
      </c>
      <c r="F376" t="s">
        <v>7783</v>
      </c>
      <c r="G376" t="s">
        <v>7784</v>
      </c>
      <c r="H376" s="66" t="s">
        <v>8034</v>
      </c>
      <c r="I376" t="str">
        <f>_xlfn.CONCAT((MID(Table1[[#This Row],[Subject Id]],4,9)),"0")</f>
        <v>038-1045-0</v>
      </c>
    </row>
    <row r="377" spans="1:9">
      <c r="A377" t="s">
        <v>1420</v>
      </c>
      <c r="B377" t="s">
        <v>7785</v>
      </c>
      <c r="C377" t="s">
        <v>9658</v>
      </c>
      <c r="D377" t="s">
        <v>9867</v>
      </c>
      <c r="E377" t="s">
        <v>7788</v>
      </c>
      <c r="F377" t="s">
        <v>7783</v>
      </c>
      <c r="G377" t="s">
        <v>7784</v>
      </c>
      <c r="H377" s="66" t="s">
        <v>8148</v>
      </c>
      <c r="I377" t="str">
        <f>_xlfn.CONCAT((MID(Table1[[#This Row],[Subject Id]],4,9)),"0")</f>
        <v>006-9243-0</v>
      </c>
    </row>
    <row r="378" spans="1:9">
      <c r="A378" t="s">
        <v>289</v>
      </c>
      <c r="B378" t="s">
        <v>9663</v>
      </c>
      <c r="C378" t="s">
        <v>9680</v>
      </c>
      <c r="D378" t="s">
        <v>9868</v>
      </c>
      <c r="E378" t="s">
        <v>7788</v>
      </c>
      <c r="F378" t="s">
        <v>7783</v>
      </c>
      <c r="G378" t="s">
        <v>7784</v>
      </c>
      <c r="H378" s="66" t="s">
        <v>8149</v>
      </c>
      <c r="I378" t="str">
        <f>_xlfn.CONCAT((MID(Table1[[#This Row],[Subject Id]],4,9)),"0")</f>
        <v>038-1046-0</v>
      </c>
    </row>
    <row r="379" spans="1:9">
      <c r="A379" t="s">
        <v>130</v>
      </c>
      <c r="B379" t="s">
        <v>9663</v>
      </c>
      <c r="C379" t="s">
        <v>9680</v>
      </c>
      <c r="D379" t="s">
        <v>9869</v>
      </c>
      <c r="E379" t="s">
        <v>7788</v>
      </c>
      <c r="F379" t="s">
        <v>7783</v>
      </c>
      <c r="G379" t="s">
        <v>7784</v>
      </c>
      <c r="H379" s="66" t="s">
        <v>8150</v>
      </c>
      <c r="I379" t="str">
        <f>_xlfn.CONCAT((MID(Table1[[#This Row],[Subject Id]],4,9)),"0")</f>
        <v>038-1047-0</v>
      </c>
    </row>
    <row r="380" spans="1:9">
      <c r="A380" t="s">
        <v>573</v>
      </c>
      <c r="B380" t="s">
        <v>9663</v>
      </c>
      <c r="C380" t="s">
        <v>9680</v>
      </c>
      <c r="D380" t="s">
        <v>9870</v>
      </c>
      <c r="E380" t="s">
        <v>7788</v>
      </c>
      <c r="F380" t="s">
        <v>7783</v>
      </c>
      <c r="G380" t="s">
        <v>7784</v>
      </c>
      <c r="H380" s="66" t="s">
        <v>8166</v>
      </c>
      <c r="I380" t="str">
        <f>_xlfn.CONCAT((MID(Table1[[#This Row],[Subject Id]],4,9)),"0")</f>
        <v>038-1048-0</v>
      </c>
    </row>
    <row r="381" spans="1:9">
      <c r="A381" t="s">
        <v>1943</v>
      </c>
      <c r="B381" t="s">
        <v>9663</v>
      </c>
      <c r="C381" t="s">
        <v>9680</v>
      </c>
      <c r="D381" t="s">
        <v>9871</v>
      </c>
      <c r="E381" t="s">
        <v>7788</v>
      </c>
      <c r="F381" t="s">
        <v>7783</v>
      </c>
      <c r="G381" t="s">
        <v>7784</v>
      </c>
      <c r="H381" s="66" t="s">
        <v>8173</v>
      </c>
      <c r="I381" t="str">
        <f>_xlfn.CONCAT((MID(Table1[[#This Row],[Subject Id]],4,9)),"0")</f>
        <v>038-1049-0</v>
      </c>
    </row>
    <row r="382" spans="1:9">
      <c r="A382" t="s">
        <v>290</v>
      </c>
      <c r="B382" t="s">
        <v>9663</v>
      </c>
      <c r="C382" t="s">
        <v>9680</v>
      </c>
      <c r="D382" t="s">
        <v>9872</v>
      </c>
      <c r="E382" t="s">
        <v>7788</v>
      </c>
      <c r="F382" t="s">
        <v>7783</v>
      </c>
      <c r="G382" t="s">
        <v>7784</v>
      </c>
      <c r="H382" s="66" t="s">
        <v>8156</v>
      </c>
      <c r="I382" t="str">
        <f>_xlfn.CONCAT((MID(Table1[[#This Row],[Subject Id]],4,9)),"0")</f>
        <v>038-1050-0</v>
      </c>
    </row>
    <row r="383" spans="1:9">
      <c r="A383" t="s">
        <v>1345</v>
      </c>
      <c r="B383" t="s">
        <v>7785</v>
      </c>
      <c r="C383" t="s">
        <v>9658</v>
      </c>
      <c r="D383" t="s">
        <v>9873</v>
      </c>
      <c r="E383" t="s">
        <v>7788</v>
      </c>
      <c r="F383" t="s">
        <v>7783</v>
      </c>
      <c r="G383" t="s">
        <v>7784</v>
      </c>
      <c r="H383" s="66" t="s">
        <v>8153</v>
      </c>
      <c r="I383" t="str">
        <f>_xlfn.CONCAT((MID(Table1[[#This Row],[Subject Id]],4,9)),"0")</f>
        <v>006-9010-0</v>
      </c>
    </row>
    <row r="384" spans="1:9">
      <c r="A384" t="s">
        <v>1241</v>
      </c>
      <c r="B384" t="s">
        <v>9768</v>
      </c>
      <c r="C384" t="s">
        <v>9602</v>
      </c>
      <c r="D384" t="s">
        <v>9874</v>
      </c>
      <c r="E384" t="s">
        <v>7788</v>
      </c>
      <c r="F384" t="s">
        <v>7783</v>
      </c>
      <c r="G384" t="s">
        <v>7784</v>
      </c>
      <c r="H384" s="66" t="s">
        <v>8154</v>
      </c>
      <c r="I384" t="str">
        <f>_xlfn.CONCAT((MID(Table1[[#This Row],[Subject Id]],4,9)),"0")</f>
        <v>041-0343-0</v>
      </c>
    </row>
    <row r="385" spans="1:9">
      <c r="A385" t="s">
        <v>1380</v>
      </c>
      <c r="B385" t="s">
        <v>7785</v>
      </c>
      <c r="C385" t="s">
        <v>9658</v>
      </c>
      <c r="D385" t="s">
        <v>9875</v>
      </c>
      <c r="E385" t="s">
        <v>7788</v>
      </c>
      <c r="F385" t="s">
        <v>7783</v>
      </c>
      <c r="G385" t="s">
        <v>7784</v>
      </c>
      <c r="H385" s="66" t="s">
        <v>8155</v>
      </c>
      <c r="I385" t="str">
        <f>_xlfn.CONCAT((MID(Table1[[#This Row],[Subject Id]],4,9)),"0")</f>
        <v>006-9204-0</v>
      </c>
    </row>
    <row r="386" spans="1:9">
      <c r="A386" t="s">
        <v>1945</v>
      </c>
      <c r="B386" t="s">
        <v>9663</v>
      </c>
      <c r="C386" t="s">
        <v>9680</v>
      </c>
      <c r="D386" t="s">
        <v>9876</v>
      </c>
      <c r="E386" t="s">
        <v>7788</v>
      </c>
      <c r="F386" t="s">
        <v>7783</v>
      </c>
      <c r="G386" t="s">
        <v>7784</v>
      </c>
      <c r="H386" s="66" t="s">
        <v>8140</v>
      </c>
      <c r="I386" t="str">
        <f>_xlfn.CONCAT((MID(Table1[[#This Row],[Subject Id]],4,9)),"0")</f>
        <v>038-1051-0</v>
      </c>
    </row>
    <row r="387" spans="1:9">
      <c r="A387" t="s">
        <v>1242</v>
      </c>
      <c r="B387" t="s">
        <v>9768</v>
      </c>
      <c r="C387" t="s">
        <v>9602</v>
      </c>
      <c r="D387" t="s">
        <v>9877</v>
      </c>
      <c r="E387" t="s">
        <v>7788</v>
      </c>
      <c r="F387" t="s">
        <v>7783</v>
      </c>
      <c r="G387" t="s">
        <v>7784</v>
      </c>
      <c r="H387" s="66" t="s">
        <v>8155</v>
      </c>
      <c r="I387" t="str">
        <f>_xlfn.CONCAT((MID(Table1[[#This Row],[Subject Id]],4,9)),"0")</f>
        <v>041-0344-0</v>
      </c>
    </row>
    <row r="388" spans="1:9">
      <c r="A388" t="s">
        <v>356</v>
      </c>
      <c r="B388" t="s">
        <v>9768</v>
      </c>
      <c r="C388" t="s">
        <v>9602</v>
      </c>
      <c r="D388" t="s">
        <v>9878</v>
      </c>
      <c r="E388" t="s">
        <v>7788</v>
      </c>
      <c r="F388" t="s">
        <v>7783</v>
      </c>
      <c r="G388" t="s">
        <v>7784</v>
      </c>
      <c r="H388" s="66" t="s">
        <v>8155</v>
      </c>
      <c r="I388" t="str">
        <f>_xlfn.CONCAT((MID(Table1[[#This Row],[Subject Id]],4,9)),"0")</f>
        <v>041-8116-0</v>
      </c>
    </row>
    <row r="389" spans="1:9">
      <c r="A389" t="s">
        <v>1412</v>
      </c>
      <c r="B389" t="s">
        <v>7785</v>
      </c>
      <c r="C389" t="s">
        <v>9658</v>
      </c>
      <c r="D389" t="s">
        <v>9879</v>
      </c>
      <c r="E389" t="s">
        <v>7788</v>
      </c>
      <c r="F389" t="s">
        <v>7783</v>
      </c>
      <c r="G389" t="s">
        <v>7784</v>
      </c>
      <c r="H389" s="66" t="s">
        <v>8156</v>
      </c>
      <c r="I389" t="str">
        <f>_xlfn.CONCAT((MID(Table1[[#This Row],[Subject Id]],4,9)),"0")</f>
        <v>006-9235-0</v>
      </c>
    </row>
    <row r="390" spans="1:9">
      <c r="A390" t="s">
        <v>131</v>
      </c>
      <c r="B390" t="s">
        <v>9663</v>
      </c>
      <c r="C390" t="s">
        <v>9680</v>
      </c>
      <c r="D390" t="s">
        <v>9880</v>
      </c>
      <c r="E390" t="s">
        <v>7788</v>
      </c>
      <c r="F390" t="s">
        <v>7783</v>
      </c>
      <c r="G390" t="s">
        <v>7784</v>
      </c>
      <c r="H390" s="66" t="s">
        <v>8158</v>
      </c>
      <c r="I390" t="str">
        <f>_xlfn.CONCAT((MID(Table1[[#This Row],[Subject Id]],4,9)),"0")</f>
        <v>038-1052-0</v>
      </c>
    </row>
    <row r="391" spans="1:9">
      <c r="A391" t="s">
        <v>132</v>
      </c>
      <c r="B391" t="s">
        <v>9663</v>
      </c>
      <c r="C391" t="s">
        <v>9680</v>
      </c>
      <c r="D391" t="s">
        <v>9881</v>
      </c>
      <c r="E391" t="s">
        <v>7788</v>
      </c>
      <c r="F391" t="s">
        <v>7783</v>
      </c>
      <c r="G391" t="s">
        <v>7784</v>
      </c>
      <c r="H391" s="66" t="s">
        <v>8044</v>
      </c>
      <c r="I391" t="str">
        <f>_xlfn.CONCAT((MID(Table1[[#This Row],[Subject Id]],4,9)),"0")</f>
        <v>038-1053-0</v>
      </c>
    </row>
    <row r="392" spans="1:9">
      <c r="A392" t="s">
        <v>133</v>
      </c>
      <c r="B392" t="s">
        <v>9663</v>
      </c>
      <c r="C392" t="s">
        <v>9680</v>
      </c>
      <c r="D392" t="s">
        <v>9882</v>
      </c>
      <c r="E392" t="s">
        <v>7788</v>
      </c>
      <c r="F392" t="s">
        <v>7783</v>
      </c>
      <c r="G392" t="s">
        <v>7784</v>
      </c>
      <c r="H392" s="66" t="s">
        <v>8162</v>
      </c>
      <c r="I392" t="str">
        <f>_xlfn.CONCAT((MID(Table1[[#This Row],[Subject Id]],4,9)),"0")</f>
        <v>038-1054-0</v>
      </c>
    </row>
    <row r="393" spans="1:9">
      <c r="A393" t="s">
        <v>134</v>
      </c>
      <c r="B393" t="s">
        <v>9663</v>
      </c>
      <c r="C393" t="s">
        <v>9680</v>
      </c>
      <c r="D393" t="s">
        <v>9883</v>
      </c>
      <c r="E393" t="s">
        <v>7788</v>
      </c>
      <c r="F393" t="s">
        <v>7783</v>
      </c>
      <c r="G393" t="s">
        <v>7784</v>
      </c>
      <c r="H393" s="66" t="s">
        <v>8146</v>
      </c>
      <c r="I393" t="str">
        <f>_xlfn.CONCAT((MID(Table1[[#This Row],[Subject Id]],4,9)),"0")</f>
        <v>038-1055-0</v>
      </c>
    </row>
    <row r="394" spans="1:9">
      <c r="A394" t="s">
        <v>2028</v>
      </c>
      <c r="B394" t="s">
        <v>9768</v>
      </c>
      <c r="C394" t="s">
        <v>9602</v>
      </c>
      <c r="D394" t="s">
        <v>9884</v>
      </c>
      <c r="E394" t="s">
        <v>7788</v>
      </c>
      <c r="F394" t="s">
        <v>7783</v>
      </c>
      <c r="G394" t="s">
        <v>7784</v>
      </c>
      <c r="H394" s="66" t="s">
        <v>8160</v>
      </c>
      <c r="I394" t="str">
        <f>_xlfn.CONCAT((MID(Table1[[#This Row],[Subject Id]],4,9)),"0")</f>
        <v>041-0317-0</v>
      </c>
    </row>
    <row r="395" spans="1:9">
      <c r="A395" t="s">
        <v>135</v>
      </c>
      <c r="B395" t="s">
        <v>9663</v>
      </c>
      <c r="C395" t="s">
        <v>9680</v>
      </c>
      <c r="D395" t="s">
        <v>9885</v>
      </c>
      <c r="E395" t="s">
        <v>7788</v>
      </c>
      <c r="F395" t="s">
        <v>7783</v>
      </c>
      <c r="G395" t="s">
        <v>7784</v>
      </c>
      <c r="H395" s="66" t="s">
        <v>8147</v>
      </c>
      <c r="I395" t="str">
        <f>_xlfn.CONCAT((MID(Table1[[#This Row],[Subject Id]],4,9)),"0")</f>
        <v>038-1056-0</v>
      </c>
    </row>
    <row r="396" spans="1:9">
      <c r="A396" t="s">
        <v>384</v>
      </c>
      <c r="B396" t="s">
        <v>9663</v>
      </c>
      <c r="C396" t="s">
        <v>9680</v>
      </c>
      <c r="D396" t="s">
        <v>9886</v>
      </c>
      <c r="E396" t="s">
        <v>7788</v>
      </c>
      <c r="F396" t="s">
        <v>7783</v>
      </c>
      <c r="G396" t="s">
        <v>7784</v>
      </c>
      <c r="H396" s="66" t="s">
        <v>8170</v>
      </c>
      <c r="I396" t="str">
        <f>_xlfn.CONCAT((MID(Table1[[#This Row],[Subject Id]],4,9)),"0")</f>
        <v>038-1057-0</v>
      </c>
    </row>
    <row r="397" spans="1:9">
      <c r="A397" t="s">
        <v>291</v>
      </c>
      <c r="B397" t="s">
        <v>9663</v>
      </c>
      <c r="C397" t="s">
        <v>9680</v>
      </c>
      <c r="D397" t="s">
        <v>9887</v>
      </c>
      <c r="E397" t="s">
        <v>7788</v>
      </c>
      <c r="F397" t="s">
        <v>7783</v>
      </c>
      <c r="G397" t="s">
        <v>7784</v>
      </c>
      <c r="H397" s="66" t="s">
        <v>8161</v>
      </c>
      <c r="I397" t="str">
        <f>_xlfn.CONCAT((MID(Table1[[#This Row],[Subject Id]],4,9)),"0")</f>
        <v>038-1058-0</v>
      </c>
    </row>
    <row r="398" spans="1:9">
      <c r="A398" t="s">
        <v>1243</v>
      </c>
      <c r="B398" t="s">
        <v>9768</v>
      </c>
      <c r="C398" t="s">
        <v>9602</v>
      </c>
      <c r="D398" t="s">
        <v>9888</v>
      </c>
      <c r="E398" t="s">
        <v>7788</v>
      </c>
      <c r="F398" t="s">
        <v>7783</v>
      </c>
      <c r="G398" t="s">
        <v>7784</v>
      </c>
      <c r="H398" s="66" t="s">
        <v>8163</v>
      </c>
      <c r="I398" t="str">
        <f>_xlfn.CONCAT((MID(Table1[[#This Row],[Subject Id]],4,9)),"0")</f>
        <v>041-0345-0</v>
      </c>
    </row>
    <row r="399" spans="1:9">
      <c r="A399" t="s">
        <v>358</v>
      </c>
      <c r="B399" t="s">
        <v>9768</v>
      </c>
      <c r="C399" t="s">
        <v>9602</v>
      </c>
      <c r="D399" t="s">
        <v>9889</v>
      </c>
      <c r="E399" t="s">
        <v>7788</v>
      </c>
      <c r="F399" t="s">
        <v>7783</v>
      </c>
      <c r="G399" t="s">
        <v>7784</v>
      </c>
      <c r="H399" s="66" t="s">
        <v>8163</v>
      </c>
      <c r="I399" t="str">
        <f>_xlfn.CONCAT((MID(Table1[[#This Row],[Subject Id]],4,9)),"0")</f>
        <v>041-8128-0</v>
      </c>
    </row>
    <row r="400" spans="1:9">
      <c r="A400" t="s">
        <v>136</v>
      </c>
      <c r="B400" t="s">
        <v>9663</v>
      </c>
      <c r="C400" t="s">
        <v>9680</v>
      </c>
      <c r="D400" t="s">
        <v>9890</v>
      </c>
      <c r="E400" t="s">
        <v>7788</v>
      </c>
      <c r="F400" t="s">
        <v>7783</v>
      </c>
      <c r="G400" t="s">
        <v>7784</v>
      </c>
      <c r="H400" s="66" t="s">
        <v>8171</v>
      </c>
      <c r="I400" t="str">
        <f>_xlfn.CONCAT((MID(Table1[[#This Row],[Subject Id]],4,9)),"0")</f>
        <v>038-1059-0</v>
      </c>
    </row>
    <row r="401" spans="1:9">
      <c r="A401" t="s">
        <v>357</v>
      </c>
      <c r="B401" t="s">
        <v>9768</v>
      </c>
      <c r="C401" t="s">
        <v>9602</v>
      </c>
      <c r="D401" t="s">
        <v>9891</v>
      </c>
      <c r="E401" t="s">
        <v>7788</v>
      </c>
      <c r="F401" t="s">
        <v>7783</v>
      </c>
      <c r="G401" t="s">
        <v>7784</v>
      </c>
      <c r="H401" s="66" t="s">
        <v>8165</v>
      </c>
      <c r="I401" t="str">
        <f>_xlfn.CONCAT((MID(Table1[[#This Row],[Subject Id]],4,9)),"0")</f>
        <v>041-8122-0</v>
      </c>
    </row>
    <row r="402" spans="1:9">
      <c r="A402" t="s">
        <v>1955</v>
      </c>
      <c r="B402" t="s">
        <v>9663</v>
      </c>
      <c r="C402" t="s">
        <v>9680</v>
      </c>
      <c r="D402" t="s">
        <v>9892</v>
      </c>
      <c r="E402" t="s">
        <v>7788</v>
      </c>
      <c r="F402" t="s">
        <v>7783</v>
      </c>
      <c r="G402" t="s">
        <v>7784</v>
      </c>
      <c r="H402" s="66" t="s">
        <v>8162</v>
      </c>
      <c r="I402" t="str">
        <f>_xlfn.CONCAT((MID(Table1[[#This Row],[Subject Id]],4,9)),"0")</f>
        <v>038-1060-0</v>
      </c>
    </row>
    <row r="403" spans="1:9">
      <c r="A403" t="s">
        <v>2024</v>
      </c>
      <c r="B403" t="s">
        <v>9768</v>
      </c>
      <c r="C403" t="s">
        <v>9602</v>
      </c>
      <c r="D403" t="s">
        <v>9893</v>
      </c>
      <c r="E403" t="s">
        <v>7788</v>
      </c>
      <c r="F403" t="s">
        <v>7783</v>
      </c>
      <c r="G403" t="s">
        <v>7784</v>
      </c>
      <c r="H403" s="66" t="s">
        <v>8167</v>
      </c>
      <c r="I403" t="str">
        <f>_xlfn.CONCAT((MID(Table1[[#This Row],[Subject Id]],4,9)),"0")</f>
        <v>041-0312-0</v>
      </c>
    </row>
    <row r="404" spans="1:9">
      <c r="A404" t="s">
        <v>137</v>
      </c>
      <c r="B404" t="s">
        <v>9663</v>
      </c>
      <c r="C404" t="s">
        <v>9680</v>
      </c>
      <c r="D404" t="s">
        <v>9894</v>
      </c>
      <c r="E404" t="s">
        <v>7788</v>
      </c>
      <c r="F404" t="s">
        <v>7783</v>
      </c>
      <c r="G404" t="s">
        <v>7784</v>
      </c>
      <c r="H404" s="66" t="s">
        <v>8343</v>
      </c>
      <c r="I404" t="str">
        <f>_xlfn.CONCAT((MID(Table1[[#This Row],[Subject Id]],4,9)),"0")</f>
        <v>038-1061-0</v>
      </c>
    </row>
    <row r="405" spans="1:9">
      <c r="A405" t="s">
        <v>138</v>
      </c>
      <c r="B405" t="s">
        <v>9663</v>
      </c>
      <c r="C405" t="s">
        <v>9680</v>
      </c>
      <c r="D405" t="s">
        <v>9895</v>
      </c>
      <c r="E405" t="s">
        <v>7788</v>
      </c>
      <c r="F405" t="s">
        <v>7783</v>
      </c>
      <c r="G405" t="s">
        <v>7784</v>
      </c>
      <c r="H405" s="66" t="s">
        <v>8348</v>
      </c>
      <c r="I405" t="str">
        <f>_xlfn.CONCAT((MID(Table1[[#This Row],[Subject Id]],4,9)),"0")</f>
        <v>038-1062-0</v>
      </c>
    </row>
    <row r="406" spans="1:9">
      <c r="A406" t="s">
        <v>292</v>
      </c>
      <c r="B406" t="s">
        <v>9663</v>
      </c>
      <c r="C406" t="s">
        <v>9680</v>
      </c>
      <c r="D406" t="s">
        <v>9896</v>
      </c>
      <c r="E406" t="s">
        <v>7788</v>
      </c>
      <c r="F406" t="s">
        <v>7783</v>
      </c>
      <c r="G406" t="s">
        <v>7784</v>
      </c>
      <c r="H406" s="66" t="s">
        <v>8330</v>
      </c>
      <c r="I406" t="str">
        <f>_xlfn.CONCAT((MID(Table1[[#This Row],[Subject Id]],4,9)),"0")</f>
        <v>038-1063-0</v>
      </c>
    </row>
    <row r="407" spans="1:9">
      <c r="A407" t="s">
        <v>359</v>
      </c>
      <c r="B407" t="s">
        <v>9768</v>
      </c>
      <c r="C407" t="s">
        <v>9602</v>
      </c>
      <c r="D407" t="s">
        <v>9897</v>
      </c>
      <c r="E407" t="s">
        <v>7788</v>
      </c>
      <c r="F407" t="s">
        <v>7783</v>
      </c>
      <c r="G407" t="s">
        <v>7784</v>
      </c>
      <c r="H407" s="66" t="s">
        <v>8172</v>
      </c>
      <c r="I407" t="str">
        <f>_xlfn.CONCAT((MID(Table1[[#This Row],[Subject Id]],4,9)),"0")</f>
        <v>041-8132-0</v>
      </c>
    </row>
    <row r="408" spans="1:9">
      <c r="A408" t="s">
        <v>139</v>
      </c>
      <c r="B408" t="s">
        <v>9663</v>
      </c>
      <c r="C408" t="s">
        <v>9680</v>
      </c>
      <c r="D408" t="s">
        <v>9898</v>
      </c>
      <c r="E408" t="s">
        <v>7788</v>
      </c>
      <c r="F408" t="s">
        <v>7783</v>
      </c>
      <c r="G408" t="s">
        <v>7784</v>
      </c>
      <c r="H408" s="66" t="s">
        <v>8149</v>
      </c>
      <c r="I408" t="str">
        <f>_xlfn.CONCAT((MID(Table1[[#This Row],[Subject Id]],4,9)),"0")</f>
        <v>038-1064-0</v>
      </c>
    </row>
    <row r="409" spans="1:9">
      <c r="A409" t="s">
        <v>1392</v>
      </c>
      <c r="B409" t="s">
        <v>7785</v>
      </c>
      <c r="C409" t="s">
        <v>9658</v>
      </c>
      <c r="D409" t="s">
        <v>9899</v>
      </c>
      <c r="E409" t="s">
        <v>7788</v>
      </c>
      <c r="F409" t="s">
        <v>7783</v>
      </c>
      <c r="G409" t="s">
        <v>7784</v>
      </c>
      <c r="H409" s="66" t="s">
        <v>8174</v>
      </c>
      <c r="I409" t="str">
        <f>_xlfn.CONCAT((MID(Table1[[#This Row],[Subject Id]],4,9)),"0")</f>
        <v>006-9216-0</v>
      </c>
    </row>
    <row r="410" spans="1:9">
      <c r="A410" t="s">
        <v>293</v>
      </c>
      <c r="B410" t="s">
        <v>9663</v>
      </c>
      <c r="C410" t="s">
        <v>9680</v>
      </c>
      <c r="D410" t="s">
        <v>9900</v>
      </c>
      <c r="E410" t="s">
        <v>7788</v>
      </c>
      <c r="F410" t="s">
        <v>7783</v>
      </c>
      <c r="G410" t="s">
        <v>7784</v>
      </c>
      <c r="H410" s="66" t="s">
        <v>8156</v>
      </c>
      <c r="I410" t="str">
        <f>_xlfn.CONCAT((MID(Table1[[#This Row],[Subject Id]],4,9)),"0")</f>
        <v>038-1065-0</v>
      </c>
    </row>
    <row r="411" spans="1:9">
      <c r="A411" t="s">
        <v>1310</v>
      </c>
      <c r="B411" t="s">
        <v>7785</v>
      </c>
      <c r="C411" t="s">
        <v>9658</v>
      </c>
      <c r="D411" t="s">
        <v>9901</v>
      </c>
      <c r="E411" t="s">
        <v>9660</v>
      </c>
      <c r="F411" t="s">
        <v>7783</v>
      </c>
      <c r="G411" t="s">
        <v>7784</v>
      </c>
      <c r="H411" s="66" t="s">
        <v>8176</v>
      </c>
      <c r="I411" t="str">
        <f>_xlfn.CONCAT((MID(Table1[[#This Row],[Subject Id]],4,9)),"0")</f>
        <v>006-5042-0</v>
      </c>
    </row>
    <row r="412" spans="1:9">
      <c r="A412" t="s">
        <v>2031</v>
      </c>
      <c r="B412" t="s">
        <v>9768</v>
      </c>
      <c r="C412" t="s">
        <v>9602</v>
      </c>
      <c r="D412" t="s">
        <v>9902</v>
      </c>
      <c r="E412" t="s">
        <v>7788</v>
      </c>
      <c r="F412" t="s">
        <v>7783</v>
      </c>
      <c r="G412" t="s">
        <v>7784</v>
      </c>
      <c r="H412" s="66" t="s">
        <v>8176</v>
      </c>
      <c r="I412" t="str">
        <f>_xlfn.CONCAT((MID(Table1[[#This Row],[Subject Id]],4,9)),"0")</f>
        <v>041-0321-0</v>
      </c>
    </row>
    <row r="413" spans="1:9">
      <c r="A413" t="s">
        <v>140</v>
      </c>
      <c r="B413" t="s">
        <v>9663</v>
      </c>
      <c r="C413" t="s">
        <v>9680</v>
      </c>
      <c r="D413" t="s">
        <v>9903</v>
      </c>
      <c r="E413" t="s">
        <v>7788</v>
      </c>
      <c r="F413" t="s">
        <v>7783</v>
      </c>
      <c r="G413" t="s">
        <v>7784</v>
      </c>
      <c r="H413" s="66" t="s">
        <v>8147</v>
      </c>
      <c r="I413" t="str">
        <f>_xlfn.CONCAT((MID(Table1[[#This Row],[Subject Id]],4,9)),"0")</f>
        <v>038-1066-0</v>
      </c>
    </row>
    <row r="414" spans="1:9">
      <c r="A414" t="s">
        <v>360</v>
      </c>
      <c r="B414" t="s">
        <v>9768</v>
      </c>
      <c r="C414" t="s">
        <v>9602</v>
      </c>
      <c r="D414" t="s">
        <v>9904</v>
      </c>
      <c r="E414" t="s">
        <v>7788</v>
      </c>
      <c r="F414" t="s">
        <v>7783</v>
      </c>
      <c r="G414" t="s">
        <v>7784</v>
      </c>
      <c r="H414" s="66" t="s">
        <v>8178</v>
      </c>
      <c r="I414" t="str">
        <f>_xlfn.CONCAT((MID(Table1[[#This Row],[Subject Id]],4,9)),"0")</f>
        <v>041-8134-0</v>
      </c>
    </row>
    <row r="415" spans="1:9">
      <c r="A415" t="s">
        <v>1419</v>
      </c>
      <c r="B415" t="s">
        <v>7785</v>
      </c>
      <c r="C415" t="s">
        <v>9658</v>
      </c>
      <c r="D415" t="s">
        <v>9905</v>
      </c>
      <c r="E415" t="s">
        <v>7788</v>
      </c>
      <c r="F415" t="s">
        <v>7783</v>
      </c>
      <c r="G415" t="s">
        <v>7784</v>
      </c>
      <c r="H415" s="66" t="s">
        <v>8179</v>
      </c>
      <c r="I415" t="str">
        <f>_xlfn.CONCAT((MID(Table1[[#This Row],[Subject Id]],4,9)),"0")</f>
        <v>006-9242-0</v>
      </c>
    </row>
    <row r="416" spans="1:9">
      <c r="A416" t="s">
        <v>1250</v>
      </c>
      <c r="B416" t="s">
        <v>9768</v>
      </c>
      <c r="C416" t="s">
        <v>9602</v>
      </c>
      <c r="D416" t="s">
        <v>9906</v>
      </c>
      <c r="E416" t="s">
        <v>7788</v>
      </c>
      <c r="F416" t="s">
        <v>7783</v>
      </c>
      <c r="G416" t="s">
        <v>7784</v>
      </c>
      <c r="H416" s="66" t="s">
        <v>8179</v>
      </c>
      <c r="I416" t="str">
        <f>_xlfn.CONCAT((MID(Table1[[#This Row],[Subject Id]],4,9)),"0")</f>
        <v>041-0354-0</v>
      </c>
    </row>
    <row r="417" spans="1:9">
      <c r="A417" t="s">
        <v>1962</v>
      </c>
      <c r="B417" t="s">
        <v>9663</v>
      </c>
      <c r="C417" t="s">
        <v>9680</v>
      </c>
      <c r="D417" t="s">
        <v>9907</v>
      </c>
      <c r="E417" t="s">
        <v>7788</v>
      </c>
      <c r="F417" t="s">
        <v>7783</v>
      </c>
      <c r="G417" t="s">
        <v>7784</v>
      </c>
      <c r="H417" s="66" t="s">
        <v>8157</v>
      </c>
      <c r="I417" t="str">
        <f>_xlfn.CONCAT((MID(Table1[[#This Row],[Subject Id]],4,9)),"0")</f>
        <v>038-1067-0</v>
      </c>
    </row>
    <row r="418" spans="1:9">
      <c r="A418" t="s">
        <v>141</v>
      </c>
      <c r="B418" t="s">
        <v>9663</v>
      </c>
      <c r="C418" t="s">
        <v>9680</v>
      </c>
      <c r="D418" t="s">
        <v>9908</v>
      </c>
      <c r="E418" t="s">
        <v>7788</v>
      </c>
      <c r="F418" t="s">
        <v>7783</v>
      </c>
      <c r="G418" t="s">
        <v>7784</v>
      </c>
      <c r="H418" s="66" t="s">
        <v>8144</v>
      </c>
      <c r="I418" t="str">
        <f>_xlfn.CONCAT((MID(Table1[[#This Row],[Subject Id]],4,9)),"0")</f>
        <v>038-1068-0</v>
      </c>
    </row>
    <row r="419" spans="1:9">
      <c r="A419" t="s">
        <v>1118</v>
      </c>
      <c r="B419" t="s">
        <v>9768</v>
      </c>
      <c r="C419" t="s">
        <v>9602</v>
      </c>
      <c r="D419" t="s">
        <v>9909</v>
      </c>
      <c r="E419" t="s">
        <v>7788</v>
      </c>
      <c r="F419" t="s">
        <v>7783</v>
      </c>
      <c r="G419" t="s">
        <v>7784</v>
      </c>
      <c r="H419" s="66" t="s">
        <v>8182</v>
      </c>
      <c r="I419" t="str">
        <f>_xlfn.CONCAT((MID(Table1[[#This Row],[Subject Id]],4,9)),"0")</f>
        <v>041-0369-0</v>
      </c>
    </row>
    <row r="420" spans="1:9">
      <c r="A420" t="s">
        <v>650</v>
      </c>
      <c r="B420" t="s">
        <v>9768</v>
      </c>
      <c r="C420" t="s">
        <v>9602</v>
      </c>
      <c r="D420" t="s">
        <v>9910</v>
      </c>
      <c r="E420" t="s">
        <v>7788</v>
      </c>
      <c r="F420" t="s">
        <v>7783</v>
      </c>
      <c r="G420" t="s">
        <v>7784</v>
      </c>
      <c r="H420" s="66" t="s">
        <v>8182</v>
      </c>
      <c r="I420" t="str">
        <f>_xlfn.CONCAT((MID(Table1[[#This Row],[Subject Id]],4,9)),"0")</f>
        <v>041-8133-0</v>
      </c>
    </row>
    <row r="421" spans="1:9">
      <c r="A421" t="s">
        <v>361</v>
      </c>
      <c r="B421" t="s">
        <v>9768</v>
      </c>
      <c r="C421" t="s">
        <v>9602</v>
      </c>
      <c r="D421" t="s">
        <v>9911</v>
      </c>
      <c r="E421" t="s">
        <v>7788</v>
      </c>
      <c r="F421" t="s">
        <v>7783</v>
      </c>
      <c r="G421" t="s">
        <v>7784</v>
      </c>
      <c r="H421" s="66" t="s">
        <v>8183</v>
      </c>
      <c r="I421" t="str">
        <f>_xlfn.CONCAT((MID(Table1[[#This Row],[Subject Id]],4,9)),"0")</f>
        <v>041-8135-0</v>
      </c>
    </row>
    <row r="422" spans="1:9">
      <c r="A422" t="s">
        <v>294</v>
      </c>
      <c r="B422" t="s">
        <v>9663</v>
      </c>
      <c r="C422" t="s">
        <v>9680</v>
      </c>
      <c r="D422" t="s">
        <v>9912</v>
      </c>
      <c r="E422" t="s">
        <v>7788</v>
      </c>
      <c r="F422" t="s">
        <v>7783</v>
      </c>
      <c r="G422" t="s">
        <v>7784</v>
      </c>
      <c r="H422" s="66" t="s">
        <v>8353</v>
      </c>
      <c r="I422" t="str">
        <f>_xlfn.CONCAT((MID(Table1[[#This Row],[Subject Id]],4,9)),"0")</f>
        <v>038-1070-0</v>
      </c>
    </row>
    <row r="423" spans="1:9">
      <c r="A423" t="s">
        <v>1338</v>
      </c>
      <c r="B423" t="s">
        <v>7785</v>
      </c>
      <c r="C423" t="s">
        <v>9658</v>
      </c>
      <c r="D423" t="s">
        <v>9913</v>
      </c>
      <c r="E423" t="s">
        <v>7788</v>
      </c>
      <c r="F423" t="s">
        <v>7783</v>
      </c>
      <c r="G423" t="s">
        <v>7784</v>
      </c>
      <c r="H423" s="66" t="s">
        <v>8185</v>
      </c>
      <c r="I423" t="str">
        <f>_xlfn.CONCAT((MID(Table1[[#This Row],[Subject Id]],4,9)),"0")</f>
        <v>006-9003-0</v>
      </c>
    </row>
    <row r="424" spans="1:9">
      <c r="A424" t="s">
        <v>1167</v>
      </c>
      <c r="B424" t="s">
        <v>7785</v>
      </c>
      <c r="C424" t="s">
        <v>9658</v>
      </c>
      <c r="D424" t="s">
        <v>9685</v>
      </c>
      <c r="E424" t="s">
        <v>7788</v>
      </c>
      <c r="F424" t="s">
        <v>7783</v>
      </c>
      <c r="G424" t="s">
        <v>7784</v>
      </c>
      <c r="H424" s="66" t="s">
        <v>8186</v>
      </c>
      <c r="I424" t="str">
        <f>_xlfn.CONCAT((MID(Table1[[#This Row],[Subject Id]],4,9)),"0")</f>
        <v>006-1001-0</v>
      </c>
    </row>
    <row r="425" spans="1:9">
      <c r="A425" t="s">
        <v>362</v>
      </c>
      <c r="B425" t="s">
        <v>9768</v>
      </c>
      <c r="C425" t="s">
        <v>9602</v>
      </c>
      <c r="D425" t="s">
        <v>9914</v>
      </c>
      <c r="E425" t="s">
        <v>7788</v>
      </c>
      <c r="F425" t="s">
        <v>7783</v>
      </c>
      <c r="G425" t="s">
        <v>7784</v>
      </c>
      <c r="H425" s="66" t="s">
        <v>8187</v>
      </c>
      <c r="I425" t="str">
        <f>_xlfn.CONCAT((MID(Table1[[#This Row],[Subject Id]],4,9)),"0")</f>
        <v>041-8136-0</v>
      </c>
    </row>
    <row r="426" spans="1:9">
      <c r="A426" t="s">
        <v>1170</v>
      </c>
      <c r="B426" t="s">
        <v>7785</v>
      </c>
      <c r="C426" t="s">
        <v>9658</v>
      </c>
      <c r="D426" t="s">
        <v>9686</v>
      </c>
      <c r="E426" t="s">
        <v>7788</v>
      </c>
      <c r="F426" t="s">
        <v>7783</v>
      </c>
      <c r="G426" t="s">
        <v>7784</v>
      </c>
      <c r="H426" s="66" t="s">
        <v>8188</v>
      </c>
      <c r="I426" t="str">
        <f>_xlfn.CONCAT((MID(Table1[[#This Row],[Subject Id]],4,9)),"0")</f>
        <v>006-1002-0</v>
      </c>
    </row>
    <row r="427" spans="1:9">
      <c r="A427" t="s">
        <v>1342</v>
      </c>
      <c r="B427" t="s">
        <v>7785</v>
      </c>
      <c r="C427" t="s">
        <v>9658</v>
      </c>
      <c r="D427" t="s">
        <v>9915</v>
      </c>
      <c r="E427" t="s">
        <v>7788</v>
      </c>
      <c r="F427" t="s">
        <v>7783</v>
      </c>
      <c r="G427" t="s">
        <v>7784</v>
      </c>
      <c r="H427" s="66" t="s">
        <v>8188</v>
      </c>
      <c r="I427" t="str">
        <f>_xlfn.CONCAT((MID(Table1[[#This Row],[Subject Id]],4,9)),"0")</f>
        <v>006-9007-0</v>
      </c>
    </row>
    <row r="428" spans="1:9">
      <c r="A428" t="s">
        <v>1070</v>
      </c>
      <c r="B428" t="s">
        <v>9768</v>
      </c>
      <c r="C428" t="s">
        <v>9602</v>
      </c>
      <c r="D428" t="s">
        <v>9916</v>
      </c>
      <c r="E428" t="s">
        <v>7788</v>
      </c>
      <c r="F428" t="s">
        <v>7783</v>
      </c>
      <c r="G428" t="s">
        <v>7784</v>
      </c>
      <c r="H428" s="66" t="s">
        <v>8188</v>
      </c>
      <c r="I428" t="str">
        <f>_xlfn.CONCAT((MID(Table1[[#This Row],[Subject Id]],4,9)),"0")</f>
        <v>041-0355-0</v>
      </c>
    </row>
    <row r="429" spans="1:9">
      <c r="A429" t="s">
        <v>1367</v>
      </c>
      <c r="B429" t="s">
        <v>7785</v>
      </c>
      <c r="C429" t="s">
        <v>9658</v>
      </c>
      <c r="D429" t="s">
        <v>9917</v>
      </c>
      <c r="E429" t="s">
        <v>7788</v>
      </c>
      <c r="F429" t="s">
        <v>7783</v>
      </c>
      <c r="G429" t="s">
        <v>7784</v>
      </c>
      <c r="H429" s="66" t="s">
        <v>8189</v>
      </c>
      <c r="I429" t="str">
        <f>_xlfn.CONCAT((MID(Table1[[#This Row],[Subject Id]],4,9)),"0")</f>
        <v>006-9032-0</v>
      </c>
    </row>
    <row r="430" spans="1:9">
      <c r="A430" t="s">
        <v>1627</v>
      </c>
      <c r="B430" t="s">
        <v>9663</v>
      </c>
      <c r="C430" t="s">
        <v>9664</v>
      </c>
      <c r="D430" t="s">
        <v>9918</v>
      </c>
      <c r="E430" t="s">
        <v>9660</v>
      </c>
      <c r="F430" t="s">
        <v>7783</v>
      </c>
      <c r="G430" t="s">
        <v>7784</v>
      </c>
      <c r="H430" s="66" t="s">
        <v>8189</v>
      </c>
      <c r="I430" t="str">
        <f>_xlfn.CONCAT((MID(Table1[[#This Row],[Subject Id]],4,9)),"0")</f>
        <v>037-8037-0</v>
      </c>
    </row>
    <row r="431" spans="1:9">
      <c r="A431" t="s">
        <v>142</v>
      </c>
      <c r="B431" t="s">
        <v>9663</v>
      </c>
      <c r="C431" t="s">
        <v>9680</v>
      </c>
      <c r="D431" t="s">
        <v>9919</v>
      </c>
      <c r="E431" t="s">
        <v>7788</v>
      </c>
      <c r="F431" t="s">
        <v>7783</v>
      </c>
      <c r="G431" t="s">
        <v>7784</v>
      </c>
      <c r="H431" s="66" t="s">
        <v>8181</v>
      </c>
      <c r="I431" t="str">
        <f>_xlfn.CONCAT((MID(Table1[[#This Row],[Subject Id]],4,9)),"0")</f>
        <v>038-1071-0</v>
      </c>
    </row>
    <row r="432" spans="1:9">
      <c r="A432" t="s">
        <v>1171</v>
      </c>
      <c r="B432" t="s">
        <v>7785</v>
      </c>
      <c r="C432" t="s">
        <v>9658</v>
      </c>
      <c r="D432" t="s">
        <v>9687</v>
      </c>
      <c r="E432" t="s">
        <v>7788</v>
      </c>
      <c r="F432" t="s">
        <v>7783</v>
      </c>
      <c r="G432" t="s">
        <v>7784</v>
      </c>
      <c r="H432" s="66" t="s">
        <v>8191</v>
      </c>
      <c r="I432" t="str">
        <f>_xlfn.CONCAT((MID(Table1[[#This Row],[Subject Id]],4,9)),"0")</f>
        <v>006-1003-0</v>
      </c>
    </row>
    <row r="433" spans="1:9">
      <c r="A433" t="s">
        <v>1172</v>
      </c>
      <c r="B433" t="s">
        <v>7785</v>
      </c>
      <c r="C433" t="s">
        <v>9658</v>
      </c>
      <c r="D433" t="s">
        <v>9708</v>
      </c>
      <c r="E433" t="s">
        <v>7788</v>
      </c>
      <c r="F433" t="s">
        <v>7783</v>
      </c>
      <c r="G433" t="s">
        <v>7784</v>
      </c>
      <c r="H433" s="66" t="s">
        <v>8192</v>
      </c>
      <c r="I433" t="str">
        <f>_xlfn.CONCAT((MID(Table1[[#This Row],[Subject Id]],4,9)),"0")</f>
        <v>006-1004-0</v>
      </c>
    </row>
    <row r="434" spans="1:9">
      <c r="A434" t="s">
        <v>363</v>
      </c>
      <c r="B434" t="s">
        <v>9768</v>
      </c>
      <c r="C434" t="s">
        <v>9602</v>
      </c>
      <c r="D434" t="s">
        <v>9920</v>
      </c>
      <c r="E434" t="s">
        <v>7788</v>
      </c>
      <c r="F434" t="s">
        <v>7783</v>
      </c>
      <c r="G434" t="s">
        <v>7784</v>
      </c>
      <c r="H434" s="66" t="s">
        <v>8197</v>
      </c>
      <c r="I434" t="str">
        <f>_xlfn.CONCAT((MID(Table1[[#This Row],[Subject Id]],4,9)),"0")</f>
        <v>041-8137-0</v>
      </c>
    </row>
    <row r="435" spans="1:9">
      <c r="A435" t="s">
        <v>1174</v>
      </c>
      <c r="B435" t="s">
        <v>7785</v>
      </c>
      <c r="C435" t="s">
        <v>9658</v>
      </c>
      <c r="D435" t="s">
        <v>9710</v>
      </c>
      <c r="E435" t="s">
        <v>7788</v>
      </c>
      <c r="F435" t="s">
        <v>7783</v>
      </c>
      <c r="G435" t="s">
        <v>7784</v>
      </c>
      <c r="H435" s="66" t="s">
        <v>8198</v>
      </c>
      <c r="I435" t="str">
        <f>_xlfn.CONCAT((MID(Table1[[#This Row],[Subject Id]],4,9)),"0")</f>
        <v>006-1006-0</v>
      </c>
    </row>
    <row r="436" spans="1:9">
      <c r="A436" t="s">
        <v>1173</v>
      </c>
      <c r="B436" t="s">
        <v>7785</v>
      </c>
      <c r="C436" t="s">
        <v>9658</v>
      </c>
      <c r="D436" t="s">
        <v>9709</v>
      </c>
      <c r="E436" t="s">
        <v>7788</v>
      </c>
      <c r="F436" t="s">
        <v>7783</v>
      </c>
      <c r="G436" t="s">
        <v>7784</v>
      </c>
      <c r="H436" s="66" t="s">
        <v>8198</v>
      </c>
      <c r="I436" t="str">
        <f>_xlfn.CONCAT((MID(Table1[[#This Row],[Subject Id]],4,9)),"0")</f>
        <v>006-1005-0</v>
      </c>
    </row>
    <row r="437" spans="1:9">
      <c r="A437" t="s">
        <v>1441</v>
      </c>
      <c r="B437" t="s">
        <v>7785</v>
      </c>
      <c r="C437" t="s">
        <v>9658</v>
      </c>
      <c r="D437" t="s">
        <v>9921</v>
      </c>
      <c r="E437" t="s">
        <v>7788</v>
      </c>
      <c r="F437" t="s">
        <v>7783</v>
      </c>
      <c r="G437" t="s">
        <v>7784</v>
      </c>
      <c r="H437" s="66" t="s">
        <v>8199</v>
      </c>
      <c r="I437" t="str">
        <f>_xlfn.CONCAT((MID(Table1[[#This Row],[Subject Id]],4,9)),"0")</f>
        <v>006-9245-0</v>
      </c>
    </row>
    <row r="438" spans="1:9">
      <c r="A438" t="s">
        <v>364</v>
      </c>
      <c r="B438" t="s">
        <v>9768</v>
      </c>
      <c r="C438" t="s">
        <v>9602</v>
      </c>
      <c r="D438" t="s">
        <v>9922</v>
      </c>
      <c r="E438" t="s">
        <v>7788</v>
      </c>
      <c r="F438" t="s">
        <v>7783</v>
      </c>
      <c r="G438" t="s">
        <v>7784</v>
      </c>
      <c r="H438" s="66" t="s">
        <v>8199</v>
      </c>
      <c r="I438" t="str">
        <f>_xlfn.CONCAT((MID(Table1[[#This Row],[Subject Id]],4,9)),"0")</f>
        <v>041-8138-0</v>
      </c>
    </row>
    <row r="439" spans="1:9">
      <c r="A439" t="s">
        <v>1445</v>
      </c>
      <c r="B439" t="s">
        <v>7785</v>
      </c>
      <c r="C439" t="s">
        <v>9658</v>
      </c>
      <c r="D439" t="s">
        <v>9923</v>
      </c>
      <c r="E439" t="s">
        <v>7788</v>
      </c>
      <c r="F439" t="s">
        <v>7783</v>
      </c>
      <c r="G439" t="s">
        <v>7784</v>
      </c>
      <c r="H439" s="66" t="s">
        <v>8201</v>
      </c>
      <c r="I439" t="str">
        <f>_xlfn.CONCAT((MID(Table1[[#This Row],[Subject Id]],4,9)),"0")</f>
        <v>006-9249-0</v>
      </c>
    </row>
    <row r="440" spans="1:9">
      <c r="A440" t="s">
        <v>365</v>
      </c>
      <c r="B440" t="s">
        <v>9768</v>
      </c>
      <c r="C440" t="s">
        <v>9602</v>
      </c>
      <c r="D440" t="s">
        <v>9924</v>
      </c>
      <c r="E440" t="s">
        <v>7788</v>
      </c>
      <c r="F440" t="s">
        <v>7783</v>
      </c>
      <c r="G440" t="s">
        <v>7784</v>
      </c>
      <c r="H440" s="66" t="s">
        <v>8204</v>
      </c>
      <c r="I440" t="str">
        <f>_xlfn.CONCAT((MID(Table1[[#This Row],[Subject Id]],4,9)),"0")</f>
        <v>041-8139-0</v>
      </c>
    </row>
    <row r="441" spans="1:9">
      <c r="A441" t="s">
        <v>1297</v>
      </c>
      <c r="B441" t="s">
        <v>7785</v>
      </c>
      <c r="C441" t="s">
        <v>9658</v>
      </c>
      <c r="D441" t="s">
        <v>9925</v>
      </c>
      <c r="E441" t="s">
        <v>9660</v>
      </c>
      <c r="F441" t="s">
        <v>7783</v>
      </c>
      <c r="G441" t="s">
        <v>7784</v>
      </c>
      <c r="H441" s="66" t="s">
        <v>8205</v>
      </c>
      <c r="I441" t="str">
        <f>_xlfn.CONCAT((MID(Table1[[#This Row],[Subject Id]],4,9)),"0")</f>
        <v>006-5029-0</v>
      </c>
    </row>
    <row r="442" spans="1:9">
      <c r="A442" t="s">
        <v>1106</v>
      </c>
      <c r="B442" t="s">
        <v>9663</v>
      </c>
      <c r="C442" t="s">
        <v>9664</v>
      </c>
      <c r="D442" t="s">
        <v>9804</v>
      </c>
      <c r="E442" t="s">
        <v>9660</v>
      </c>
      <c r="F442" t="s">
        <v>7783</v>
      </c>
      <c r="G442" t="s">
        <v>7784</v>
      </c>
      <c r="H442" s="66" t="s">
        <v>8205</v>
      </c>
      <c r="I442" t="str">
        <f>_xlfn.CONCAT((MID(Table1[[#This Row],[Subject Id]],4,9)),"0")</f>
        <v>037-8053-0</v>
      </c>
    </row>
    <row r="443" spans="1:9">
      <c r="A443" t="s">
        <v>366</v>
      </c>
      <c r="B443" t="s">
        <v>9768</v>
      </c>
      <c r="C443" t="s">
        <v>9602</v>
      </c>
      <c r="D443" t="s">
        <v>9926</v>
      </c>
      <c r="E443" t="s">
        <v>7788</v>
      </c>
      <c r="F443" t="s">
        <v>7783</v>
      </c>
      <c r="G443" t="s">
        <v>7784</v>
      </c>
      <c r="H443" s="66" t="s">
        <v>8205</v>
      </c>
      <c r="I443" t="str">
        <f>_xlfn.CONCAT((MID(Table1[[#This Row],[Subject Id]],4,9)),"0")</f>
        <v>041-8140-0</v>
      </c>
    </row>
    <row r="444" spans="1:9">
      <c r="A444" t="s">
        <v>1251</v>
      </c>
      <c r="B444" t="s">
        <v>9768</v>
      </c>
      <c r="C444" t="s">
        <v>9602</v>
      </c>
      <c r="D444" t="s">
        <v>9927</v>
      </c>
      <c r="E444" t="s">
        <v>7788</v>
      </c>
      <c r="F444" t="s">
        <v>7783</v>
      </c>
      <c r="G444" t="s">
        <v>7784</v>
      </c>
      <c r="H444" s="66" t="s">
        <v>8206</v>
      </c>
      <c r="I444" t="str">
        <f>_xlfn.CONCAT((MID(Table1[[#This Row],[Subject Id]],4,9)),"0")</f>
        <v>041-0356-0</v>
      </c>
    </row>
    <row r="445" spans="1:9">
      <c r="A445" t="s">
        <v>1309</v>
      </c>
      <c r="B445" t="s">
        <v>7785</v>
      </c>
      <c r="C445" t="s">
        <v>9658</v>
      </c>
      <c r="D445" t="s">
        <v>9928</v>
      </c>
      <c r="E445" t="s">
        <v>9660</v>
      </c>
      <c r="F445" t="s">
        <v>7783</v>
      </c>
      <c r="G445" t="s">
        <v>7784</v>
      </c>
      <c r="H445" s="66" t="s">
        <v>8209</v>
      </c>
      <c r="I445" t="str">
        <f>_xlfn.CONCAT((MID(Table1[[#This Row],[Subject Id]],4,9)),"0")</f>
        <v>006-5041-0</v>
      </c>
    </row>
    <row r="446" spans="1:9">
      <c r="A446" t="s">
        <v>1089</v>
      </c>
      <c r="B446" t="s">
        <v>9663</v>
      </c>
      <c r="C446" t="s">
        <v>9664</v>
      </c>
      <c r="D446" t="s">
        <v>9792</v>
      </c>
      <c r="E446" t="s">
        <v>9660</v>
      </c>
      <c r="F446" t="s">
        <v>7783</v>
      </c>
      <c r="G446" t="s">
        <v>7784</v>
      </c>
      <c r="H446" s="66" t="s">
        <v>8209</v>
      </c>
      <c r="I446" t="str">
        <f>_xlfn.CONCAT((MID(Table1[[#This Row],[Subject Id]],4,9)),"0")</f>
        <v>037-8025-0</v>
      </c>
    </row>
    <row r="447" spans="1:9">
      <c r="A447" t="s">
        <v>1175</v>
      </c>
      <c r="B447" t="s">
        <v>7785</v>
      </c>
      <c r="C447" t="s">
        <v>9658</v>
      </c>
      <c r="D447" t="s">
        <v>9713</v>
      </c>
      <c r="E447" t="s">
        <v>7788</v>
      </c>
      <c r="F447" t="s">
        <v>7783</v>
      </c>
      <c r="G447" t="s">
        <v>7784</v>
      </c>
      <c r="H447" s="66" t="s">
        <v>8210</v>
      </c>
      <c r="I447" t="str">
        <f>_xlfn.CONCAT((MID(Table1[[#This Row],[Subject Id]],4,9)),"0")</f>
        <v>006-1007-0</v>
      </c>
    </row>
    <row r="448" spans="1:9">
      <c r="A448" t="s">
        <v>1295</v>
      </c>
      <c r="B448" t="s">
        <v>7785</v>
      </c>
      <c r="C448" t="s">
        <v>9658</v>
      </c>
      <c r="D448" t="s">
        <v>9929</v>
      </c>
      <c r="E448" t="s">
        <v>9660</v>
      </c>
      <c r="F448" t="s">
        <v>7783</v>
      </c>
      <c r="G448" t="s">
        <v>7784</v>
      </c>
      <c r="H448" s="66" t="s">
        <v>8211</v>
      </c>
      <c r="I448" t="str">
        <f>_xlfn.CONCAT((MID(Table1[[#This Row],[Subject Id]],4,9)),"0")</f>
        <v>006-5027-0</v>
      </c>
    </row>
    <row r="449" spans="1:9">
      <c r="A449" t="s">
        <v>1798</v>
      </c>
      <c r="B449" t="s">
        <v>9663</v>
      </c>
      <c r="C449" t="s">
        <v>9664</v>
      </c>
      <c r="D449" t="s">
        <v>9807</v>
      </c>
      <c r="E449" t="s">
        <v>9660</v>
      </c>
      <c r="F449" t="s">
        <v>7783</v>
      </c>
      <c r="G449" t="s">
        <v>7784</v>
      </c>
      <c r="H449" s="66" t="s">
        <v>8211</v>
      </c>
      <c r="I449" t="str">
        <f>_xlfn.CONCAT((MID(Table1[[#This Row],[Subject Id]],4,9)),"0")</f>
        <v>037-8058-0</v>
      </c>
    </row>
    <row r="450" spans="1:9">
      <c r="A450" t="s">
        <v>1428</v>
      </c>
      <c r="B450" t="s">
        <v>7785</v>
      </c>
      <c r="C450" t="s">
        <v>9658</v>
      </c>
      <c r="D450" t="s">
        <v>9930</v>
      </c>
      <c r="E450" t="s">
        <v>9660</v>
      </c>
      <c r="F450" t="s">
        <v>7783</v>
      </c>
      <c r="G450" t="s">
        <v>7784</v>
      </c>
      <c r="H450" s="66" t="s">
        <v>8212</v>
      </c>
      <c r="I450" t="str">
        <f>_xlfn.CONCAT((MID(Table1[[#This Row],[Subject Id]],4,9)),"0")</f>
        <v>006-9507-0</v>
      </c>
    </row>
    <row r="451" spans="1:9">
      <c r="A451" t="s">
        <v>367</v>
      </c>
      <c r="B451" t="s">
        <v>9768</v>
      </c>
      <c r="C451" t="s">
        <v>9602</v>
      </c>
      <c r="D451" t="s">
        <v>9931</v>
      </c>
      <c r="E451" t="s">
        <v>7788</v>
      </c>
      <c r="F451" t="s">
        <v>7783</v>
      </c>
      <c r="G451" t="s">
        <v>7784</v>
      </c>
      <c r="H451" s="66" t="s">
        <v>8212</v>
      </c>
      <c r="I451" t="str">
        <f>_xlfn.CONCAT((MID(Table1[[#This Row],[Subject Id]],4,9)),"0")</f>
        <v>041-8142-0</v>
      </c>
    </row>
    <row r="452" spans="1:9">
      <c r="A452" t="s">
        <v>1298</v>
      </c>
      <c r="B452" t="s">
        <v>7785</v>
      </c>
      <c r="C452" t="s">
        <v>9658</v>
      </c>
      <c r="D452" t="s">
        <v>9932</v>
      </c>
      <c r="E452" t="s">
        <v>9660</v>
      </c>
      <c r="F452" t="s">
        <v>7783</v>
      </c>
      <c r="G452" t="s">
        <v>7784</v>
      </c>
      <c r="H452" s="66" t="s">
        <v>8213</v>
      </c>
      <c r="I452" t="str">
        <f>_xlfn.CONCAT((MID(Table1[[#This Row],[Subject Id]],4,9)),"0")</f>
        <v>006-5030-0</v>
      </c>
    </row>
    <row r="453" spans="1:9">
      <c r="A453" t="s">
        <v>1362</v>
      </c>
      <c r="B453" t="s">
        <v>7785</v>
      </c>
      <c r="C453" t="s">
        <v>9658</v>
      </c>
      <c r="D453" t="s">
        <v>9933</v>
      </c>
      <c r="E453" t="s">
        <v>7788</v>
      </c>
      <c r="F453" t="s">
        <v>7783</v>
      </c>
      <c r="G453" t="s">
        <v>7784</v>
      </c>
      <c r="H453" s="66" t="s">
        <v>8213</v>
      </c>
      <c r="I453" t="str">
        <f>_xlfn.CONCAT((MID(Table1[[#This Row],[Subject Id]],4,9)),"0")</f>
        <v>006-9027-0</v>
      </c>
    </row>
    <row r="454" spans="1:9">
      <c r="A454" t="s">
        <v>1369</v>
      </c>
      <c r="B454" t="s">
        <v>7785</v>
      </c>
      <c r="C454" t="s">
        <v>9658</v>
      </c>
      <c r="D454" t="s">
        <v>9934</v>
      </c>
      <c r="E454" t="s">
        <v>7788</v>
      </c>
      <c r="F454" t="s">
        <v>7783</v>
      </c>
      <c r="G454" t="s">
        <v>7784</v>
      </c>
      <c r="H454" s="66" t="s">
        <v>8213</v>
      </c>
      <c r="I454" t="str">
        <f>_xlfn.CONCAT((MID(Table1[[#This Row],[Subject Id]],4,9)),"0")</f>
        <v>006-9034-0</v>
      </c>
    </row>
    <row r="455" spans="1:9">
      <c r="A455" t="s">
        <v>368</v>
      </c>
      <c r="B455" t="s">
        <v>9768</v>
      </c>
      <c r="C455" t="s">
        <v>9602</v>
      </c>
      <c r="D455" t="s">
        <v>9935</v>
      </c>
      <c r="E455" t="s">
        <v>7788</v>
      </c>
      <c r="F455" t="s">
        <v>7783</v>
      </c>
      <c r="G455" t="s">
        <v>7784</v>
      </c>
      <c r="H455" s="66" t="s">
        <v>8213</v>
      </c>
      <c r="I455" t="str">
        <f>_xlfn.CONCAT((MID(Table1[[#This Row],[Subject Id]],4,9)),"0")</f>
        <v>041-8143-0</v>
      </c>
    </row>
    <row r="456" spans="1:9">
      <c r="A456" t="s">
        <v>369</v>
      </c>
      <c r="B456" t="s">
        <v>9768</v>
      </c>
      <c r="C456" t="s">
        <v>9602</v>
      </c>
      <c r="D456" t="s">
        <v>9936</v>
      </c>
      <c r="E456" t="s">
        <v>7788</v>
      </c>
      <c r="F456" t="s">
        <v>7783</v>
      </c>
      <c r="G456" t="s">
        <v>7784</v>
      </c>
      <c r="H456" s="66" t="s">
        <v>8214</v>
      </c>
      <c r="I456" t="str">
        <f>_xlfn.CONCAT((MID(Table1[[#This Row],[Subject Id]],4,9)),"0")</f>
        <v>041-8144-0</v>
      </c>
    </row>
    <row r="457" spans="1:9">
      <c r="A457" t="s">
        <v>370</v>
      </c>
      <c r="B457" t="s">
        <v>9768</v>
      </c>
      <c r="C457" t="s">
        <v>9602</v>
      </c>
      <c r="D457" t="s">
        <v>9937</v>
      </c>
      <c r="E457" t="s">
        <v>7788</v>
      </c>
      <c r="F457" t="s">
        <v>7783</v>
      </c>
      <c r="G457" t="s">
        <v>7784</v>
      </c>
      <c r="H457" s="66" t="s">
        <v>8216</v>
      </c>
      <c r="I457" t="str">
        <f>_xlfn.CONCAT((MID(Table1[[#This Row],[Subject Id]],4,9)),"0")</f>
        <v>041-8145-0</v>
      </c>
    </row>
    <row r="458" spans="1:9">
      <c r="A458" t="s">
        <v>1240</v>
      </c>
      <c r="B458" t="s">
        <v>9768</v>
      </c>
      <c r="C458" t="s">
        <v>9602</v>
      </c>
      <c r="D458" t="s">
        <v>9938</v>
      </c>
      <c r="E458" t="s">
        <v>7788</v>
      </c>
      <c r="F458" t="s">
        <v>7783</v>
      </c>
      <c r="G458" t="s">
        <v>7784</v>
      </c>
      <c r="H458" s="66" t="s">
        <v>8217</v>
      </c>
      <c r="I458" t="str">
        <f>_xlfn.CONCAT((MID(Table1[[#This Row],[Subject Id]],4,9)),"0")</f>
        <v>041-0342-0</v>
      </c>
    </row>
    <row r="459" spans="1:9">
      <c r="A459" t="s">
        <v>1179</v>
      </c>
      <c r="B459" t="s">
        <v>7785</v>
      </c>
      <c r="C459" t="s">
        <v>9658</v>
      </c>
      <c r="D459" t="s">
        <v>9716</v>
      </c>
      <c r="E459" t="s">
        <v>7788</v>
      </c>
      <c r="F459" t="s">
        <v>7783</v>
      </c>
      <c r="G459" t="s">
        <v>7784</v>
      </c>
      <c r="H459" s="66" t="s">
        <v>8218</v>
      </c>
      <c r="I459" t="str">
        <f>_xlfn.CONCAT((MID(Table1[[#This Row],[Subject Id]],4,9)),"0")</f>
        <v>006-1010-0</v>
      </c>
    </row>
    <row r="460" spans="1:9">
      <c r="A460" t="s">
        <v>1177</v>
      </c>
      <c r="B460" t="s">
        <v>7785</v>
      </c>
      <c r="C460" t="s">
        <v>9658</v>
      </c>
      <c r="D460" t="s">
        <v>9714</v>
      </c>
      <c r="E460" t="s">
        <v>7788</v>
      </c>
      <c r="F460" t="s">
        <v>7783</v>
      </c>
      <c r="G460" t="s">
        <v>7784</v>
      </c>
      <c r="H460" s="66" t="s">
        <v>8219</v>
      </c>
      <c r="I460" t="str">
        <f>_xlfn.CONCAT((MID(Table1[[#This Row],[Subject Id]],4,9)),"0")</f>
        <v>006-1008-0</v>
      </c>
    </row>
    <row r="461" spans="1:9">
      <c r="A461" t="s">
        <v>1447</v>
      </c>
      <c r="B461" t="s">
        <v>7785</v>
      </c>
      <c r="C461" t="s">
        <v>9658</v>
      </c>
      <c r="D461" t="s">
        <v>9939</v>
      </c>
      <c r="E461" t="s">
        <v>7788</v>
      </c>
      <c r="F461" t="s">
        <v>7783</v>
      </c>
      <c r="G461" t="s">
        <v>7784</v>
      </c>
      <c r="H461" s="66" t="s">
        <v>8220</v>
      </c>
      <c r="I461" t="str">
        <f>_xlfn.CONCAT((MID(Table1[[#This Row],[Subject Id]],4,9)),"0")</f>
        <v>006-9251-0</v>
      </c>
    </row>
    <row r="462" spans="1:9">
      <c r="A462" t="s">
        <v>1296</v>
      </c>
      <c r="B462" t="s">
        <v>7785</v>
      </c>
      <c r="C462" t="s">
        <v>9658</v>
      </c>
      <c r="D462" t="s">
        <v>9940</v>
      </c>
      <c r="E462" t="s">
        <v>9660</v>
      </c>
      <c r="F462" t="s">
        <v>7783</v>
      </c>
      <c r="G462" t="s">
        <v>7784</v>
      </c>
      <c r="H462" s="66" t="s">
        <v>8222</v>
      </c>
      <c r="I462" t="str">
        <f>_xlfn.CONCAT((MID(Table1[[#This Row],[Subject Id]],4,9)),"0")</f>
        <v>006-5028-0</v>
      </c>
    </row>
    <row r="463" spans="1:9">
      <c r="A463" t="s">
        <v>1178</v>
      </c>
      <c r="B463" t="s">
        <v>7785</v>
      </c>
      <c r="C463" t="s">
        <v>9658</v>
      </c>
      <c r="D463" t="s">
        <v>9715</v>
      </c>
      <c r="E463" t="s">
        <v>7788</v>
      </c>
      <c r="F463" t="s">
        <v>7783</v>
      </c>
      <c r="G463" t="s">
        <v>7784</v>
      </c>
      <c r="H463" s="66" t="s">
        <v>8223</v>
      </c>
      <c r="I463" t="str">
        <f>_xlfn.CONCAT((MID(Table1[[#This Row],[Subject Id]],4,9)),"0")</f>
        <v>006-1009-0</v>
      </c>
    </row>
    <row r="464" spans="1:9">
      <c r="A464" t="s">
        <v>1371</v>
      </c>
      <c r="B464" t="s">
        <v>7785</v>
      </c>
      <c r="C464" t="s">
        <v>9658</v>
      </c>
      <c r="D464" t="s">
        <v>9941</v>
      </c>
      <c r="E464" t="s">
        <v>7788</v>
      </c>
      <c r="F464" t="s">
        <v>7783</v>
      </c>
      <c r="G464" t="s">
        <v>7784</v>
      </c>
      <c r="H464" s="66" t="s">
        <v>8224</v>
      </c>
      <c r="I464" t="str">
        <f>_xlfn.CONCAT((MID(Table1[[#This Row],[Subject Id]],4,9)),"0")</f>
        <v>006-9036-0</v>
      </c>
    </row>
    <row r="465" spans="1:9">
      <c r="A465" t="s">
        <v>1181</v>
      </c>
      <c r="B465" t="s">
        <v>7785</v>
      </c>
      <c r="C465" t="s">
        <v>9658</v>
      </c>
      <c r="D465" t="s">
        <v>9748</v>
      </c>
      <c r="E465" t="s">
        <v>7788</v>
      </c>
      <c r="F465" t="s">
        <v>7783</v>
      </c>
      <c r="G465" t="s">
        <v>7784</v>
      </c>
      <c r="H465" s="66" t="s">
        <v>8225</v>
      </c>
      <c r="I465" t="str">
        <f>_xlfn.CONCAT((MID(Table1[[#This Row],[Subject Id]],4,9)),"0")</f>
        <v>006-1012-0</v>
      </c>
    </row>
    <row r="466" spans="1:9">
      <c r="A466" t="s">
        <v>1180</v>
      </c>
      <c r="B466" t="s">
        <v>7785</v>
      </c>
      <c r="C466" t="s">
        <v>9658</v>
      </c>
      <c r="D466" t="s">
        <v>9747</v>
      </c>
      <c r="E466" t="s">
        <v>7788</v>
      </c>
      <c r="F466" t="s">
        <v>7783</v>
      </c>
      <c r="G466" t="s">
        <v>7784</v>
      </c>
      <c r="H466" s="66" t="s">
        <v>8225</v>
      </c>
      <c r="I466" t="str">
        <f>_xlfn.CONCAT((MID(Table1[[#This Row],[Subject Id]],4,9)),"0")</f>
        <v>006-1011-0</v>
      </c>
    </row>
    <row r="467" spans="1:9">
      <c r="A467" t="s">
        <v>1357</v>
      </c>
      <c r="B467" t="s">
        <v>7785</v>
      </c>
      <c r="C467" t="s">
        <v>9658</v>
      </c>
      <c r="D467" t="s">
        <v>9942</v>
      </c>
      <c r="E467" t="s">
        <v>7788</v>
      </c>
      <c r="F467" t="s">
        <v>7783</v>
      </c>
      <c r="G467" t="s">
        <v>7784</v>
      </c>
      <c r="H467" s="66" t="s">
        <v>8225</v>
      </c>
      <c r="I467" t="str">
        <f>_xlfn.CONCAT((MID(Table1[[#This Row],[Subject Id]],4,9)),"0")</f>
        <v>006-9022-0</v>
      </c>
    </row>
    <row r="468" spans="1:9">
      <c r="A468" t="s">
        <v>1361</v>
      </c>
      <c r="B468" t="s">
        <v>7785</v>
      </c>
      <c r="C468" t="s">
        <v>9658</v>
      </c>
      <c r="D468" t="s">
        <v>9943</v>
      </c>
      <c r="E468" t="s">
        <v>7788</v>
      </c>
      <c r="F468" t="s">
        <v>7783</v>
      </c>
      <c r="G468" t="s">
        <v>7784</v>
      </c>
      <c r="H468" s="66" t="s">
        <v>8225</v>
      </c>
      <c r="I468" t="str">
        <f>_xlfn.CONCAT((MID(Table1[[#This Row],[Subject Id]],4,9)),"0")</f>
        <v>006-9026-0</v>
      </c>
    </row>
    <row r="469" spans="1:9">
      <c r="A469" t="s">
        <v>143</v>
      </c>
      <c r="B469" t="s">
        <v>9663</v>
      </c>
      <c r="C469" t="s">
        <v>9680</v>
      </c>
      <c r="D469" t="s">
        <v>9944</v>
      </c>
      <c r="E469" t="s">
        <v>7788</v>
      </c>
      <c r="F469" t="s">
        <v>7783</v>
      </c>
      <c r="G469" t="s">
        <v>7784</v>
      </c>
      <c r="H469" s="66" t="s">
        <v>8152</v>
      </c>
      <c r="I469" t="str">
        <f>_xlfn.CONCAT((MID(Table1[[#This Row],[Subject Id]],4,9)),"0")</f>
        <v>038-1072-0</v>
      </c>
    </row>
    <row r="470" spans="1:9">
      <c r="A470" t="s">
        <v>1182</v>
      </c>
      <c r="B470" t="s">
        <v>7785</v>
      </c>
      <c r="C470" t="s">
        <v>9658</v>
      </c>
      <c r="D470" t="s">
        <v>9945</v>
      </c>
      <c r="E470" t="s">
        <v>7788</v>
      </c>
      <c r="F470" t="s">
        <v>7783</v>
      </c>
      <c r="G470" t="s">
        <v>7784</v>
      </c>
      <c r="H470" s="66" t="s">
        <v>8226</v>
      </c>
      <c r="I470" t="str">
        <f>_xlfn.CONCAT((MID(Table1[[#This Row],[Subject Id]],4,9)),"0")</f>
        <v>006-1013-0</v>
      </c>
    </row>
    <row r="471" spans="1:9">
      <c r="A471" t="s">
        <v>2037</v>
      </c>
      <c r="B471" t="s">
        <v>9768</v>
      </c>
      <c r="C471" t="s">
        <v>9602</v>
      </c>
      <c r="D471" t="s">
        <v>9946</v>
      </c>
      <c r="E471" t="s">
        <v>7788</v>
      </c>
      <c r="F471" t="s">
        <v>7783</v>
      </c>
      <c r="G471" t="s">
        <v>7784</v>
      </c>
      <c r="H471" s="66" t="s">
        <v>8226</v>
      </c>
      <c r="I471" t="str">
        <f>_xlfn.CONCAT((MID(Table1[[#This Row],[Subject Id]],4,9)),"0")</f>
        <v>041-0327-0</v>
      </c>
    </row>
    <row r="472" spans="1:9">
      <c r="A472" t="s">
        <v>1348</v>
      </c>
      <c r="B472" t="s">
        <v>7785</v>
      </c>
      <c r="C472" t="s">
        <v>9658</v>
      </c>
      <c r="D472" t="s">
        <v>9947</v>
      </c>
      <c r="E472" t="s">
        <v>7788</v>
      </c>
      <c r="F472" t="s">
        <v>7783</v>
      </c>
      <c r="G472" t="s">
        <v>7784</v>
      </c>
      <c r="H472" s="66" t="s">
        <v>8227</v>
      </c>
      <c r="I472" t="str">
        <f>_xlfn.CONCAT((MID(Table1[[#This Row],[Subject Id]],4,9)),"0")</f>
        <v>006-9013-0</v>
      </c>
    </row>
    <row r="473" spans="1:9">
      <c r="A473" t="s">
        <v>1086</v>
      </c>
      <c r="B473" t="s">
        <v>9663</v>
      </c>
      <c r="C473" t="s">
        <v>9664</v>
      </c>
      <c r="D473" t="s">
        <v>9783</v>
      </c>
      <c r="E473" t="s">
        <v>9660</v>
      </c>
      <c r="F473" t="s">
        <v>7783</v>
      </c>
      <c r="G473" t="s">
        <v>7784</v>
      </c>
      <c r="H473" s="66" t="s">
        <v>8227</v>
      </c>
      <c r="I473" t="str">
        <f>_xlfn.CONCAT((MID(Table1[[#This Row],[Subject Id]],4,9)),"0")</f>
        <v>037-8019-0</v>
      </c>
    </row>
    <row r="474" spans="1:9">
      <c r="A474" t="s">
        <v>371</v>
      </c>
      <c r="B474" t="s">
        <v>9768</v>
      </c>
      <c r="C474" t="s">
        <v>9602</v>
      </c>
      <c r="D474" t="s">
        <v>9948</v>
      </c>
      <c r="E474" t="s">
        <v>7788</v>
      </c>
      <c r="F474" t="s">
        <v>7783</v>
      </c>
      <c r="G474" t="s">
        <v>7784</v>
      </c>
      <c r="H474" s="66" t="s">
        <v>8228</v>
      </c>
      <c r="I474" t="str">
        <f>_xlfn.CONCAT((MID(Table1[[#This Row],[Subject Id]],4,9)),"0")</f>
        <v>041-8147-0</v>
      </c>
    </row>
    <row r="475" spans="1:9">
      <c r="A475" t="s">
        <v>1183</v>
      </c>
      <c r="B475" t="s">
        <v>7785</v>
      </c>
      <c r="C475" t="s">
        <v>9658</v>
      </c>
      <c r="D475" t="s">
        <v>9749</v>
      </c>
      <c r="E475" t="s">
        <v>7788</v>
      </c>
      <c r="F475" t="s">
        <v>7783</v>
      </c>
      <c r="G475" t="s">
        <v>7784</v>
      </c>
      <c r="H475" s="66" t="s">
        <v>8229</v>
      </c>
      <c r="I475" t="str">
        <f>_xlfn.CONCAT((MID(Table1[[#This Row],[Subject Id]],4,9)),"0")</f>
        <v>006-1014-0</v>
      </c>
    </row>
    <row r="476" spans="1:9">
      <c r="A476" t="s">
        <v>2034</v>
      </c>
      <c r="B476" t="s">
        <v>9768</v>
      </c>
      <c r="C476" t="s">
        <v>9602</v>
      </c>
      <c r="D476" t="s">
        <v>9949</v>
      </c>
      <c r="E476" t="s">
        <v>7788</v>
      </c>
      <c r="F476" t="s">
        <v>7783</v>
      </c>
      <c r="G476" t="s">
        <v>7784</v>
      </c>
      <c r="H476" s="66" t="s">
        <v>8230</v>
      </c>
      <c r="I476" t="str">
        <f>_xlfn.CONCAT((MID(Table1[[#This Row],[Subject Id]],4,9)),"0")</f>
        <v>041-0324-0</v>
      </c>
    </row>
    <row r="477" spans="1:9">
      <c r="A477" t="s">
        <v>1184</v>
      </c>
      <c r="B477" t="s">
        <v>7785</v>
      </c>
      <c r="C477" t="s">
        <v>9658</v>
      </c>
      <c r="D477" t="s">
        <v>9752</v>
      </c>
      <c r="E477" t="s">
        <v>7788</v>
      </c>
      <c r="F477" t="s">
        <v>7783</v>
      </c>
      <c r="G477" t="s">
        <v>7784</v>
      </c>
      <c r="H477" s="66" t="s">
        <v>8231</v>
      </c>
      <c r="I477" t="str">
        <f>_xlfn.CONCAT((MID(Table1[[#This Row],[Subject Id]],4,9)),"0")</f>
        <v>006-1015-0</v>
      </c>
    </row>
    <row r="478" spans="1:9">
      <c r="A478" t="s">
        <v>1792</v>
      </c>
      <c r="B478" t="s">
        <v>9663</v>
      </c>
      <c r="C478" t="s">
        <v>9664</v>
      </c>
      <c r="D478" t="s">
        <v>9790</v>
      </c>
      <c r="E478" t="s">
        <v>9660</v>
      </c>
      <c r="F478" t="s">
        <v>7783</v>
      </c>
      <c r="G478" t="s">
        <v>7784</v>
      </c>
      <c r="H478" s="66" t="s">
        <v>8233</v>
      </c>
      <c r="I478" t="str">
        <f>_xlfn.CONCAT((MID(Table1[[#This Row],[Subject Id]],4,9)),"0")</f>
        <v>037-8033-0</v>
      </c>
    </row>
    <row r="479" spans="1:9">
      <c r="A479" t="s">
        <v>1185</v>
      </c>
      <c r="B479" t="s">
        <v>7785</v>
      </c>
      <c r="C479" t="s">
        <v>9658</v>
      </c>
      <c r="D479" t="s">
        <v>9755</v>
      </c>
      <c r="E479" t="s">
        <v>7788</v>
      </c>
      <c r="F479" t="s">
        <v>7783</v>
      </c>
      <c r="G479" t="s">
        <v>7784</v>
      </c>
      <c r="H479" s="66" t="s">
        <v>8234</v>
      </c>
      <c r="I479" t="str">
        <f>_xlfn.CONCAT((MID(Table1[[#This Row],[Subject Id]],4,9)),"0")</f>
        <v>006-1016-0</v>
      </c>
    </row>
    <row r="480" spans="1:9">
      <c r="A480" t="s">
        <v>1339</v>
      </c>
      <c r="B480" t="s">
        <v>7785</v>
      </c>
      <c r="C480" t="s">
        <v>9658</v>
      </c>
      <c r="D480" t="s">
        <v>9950</v>
      </c>
      <c r="E480" t="s">
        <v>7788</v>
      </c>
      <c r="F480" t="s">
        <v>7783</v>
      </c>
      <c r="G480" t="s">
        <v>7784</v>
      </c>
      <c r="H480" s="66" t="s">
        <v>8235</v>
      </c>
      <c r="I480" t="str">
        <f>_xlfn.CONCAT((MID(Table1[[#This Row],[Subject Id]],4,9)),"0")</f>
        <v>006-9004-0</v>
      </c>
    </row>
    <row r="481" spans="1:9">
      <c r="A481" t="s">
        <v>372</v>
      </c>
      <c r="B481" t="s">
        <v>9768</v>
      </c>
      <c r="C481" t="s">
        <v>9602</v>
      </c>
      <c r="D481" t="s">
        <v>9951</v>
      </c>
      <c r="E481" t="s">
        <v>7788</v>
      </c>
      <c r="F481" t="s">
        <v>7783</v>
      </c>
      <c r="G481" t="s">
        <v>7784</v>
      </c>
      <c r="H481" s="66" t="s">
        <v>8236</v>
      </c>
      <c r="I481" t="str">
        <f>_xlfn.CONCAT((MID(Table1[[#This Row],[Subject Id]],4,9)),"0")</f>
        <v>041-8149-0</v>
      </c>
    </row>
    <row r="482" spans="1:9">
      <c r="A482" t="s">
        <v>1398</v>
      </c>
      <c r="B482" t="s">
        <v>7785</v>
      </c>
      <c r="C482" t="s">
        <v>9658</v>
      </c>
      <c r="D482" t="s">
        <v>9952</v>
      </c>
      <c r="E482" t="s">
        <v>7788</v>
      </c>
      <c r="F482" t="s">
        <v>7783</v>
      </c>
      <c r="G482" t="s">
        <v>7784</v>
      </c>
      <c r="H482" s="66" t="s">
        <v>8237</v>
      </c>
      <c r="I482" t="str">
        <f>_xlfn.CONCAT((MID(Table1[[#This Row],[Subject Id]],4,9)),"0")</f>
        <v>006-9221-0</v>
      </c>
    </row>
    <row r="483" spans="1:9">
      <c r="A483" t="s">
        <v>1411</v>
      </c>
      <c r="B483" t="s">
        <v>7785</v>
      </c>
      <c r="C483" t="s">
        <v>9658</v>
      </c>
      <c r="D483" t="s">
        <v>9953</v>
      </c>
      <c r="E483" t="s">
        <v>7788</v>
      </c>
      <c r="F483" t="s">
        <v>7783</v>
      </c>
      <c r="G483" t="s">
        <v>7784</v>
      </c>
      <c r="H483" s="66" t="s">
        <v>8237</v>
      </c>
      <c r="I483" t="str">
        <f>_xlfn.CONCAT((MID(Table1[[#This Row],[Subject Id]],4,9)),"0")</f>
        <v>006-9234-0</v>
      </c>
    </row>
    <row r="484" spans="1:9">
      <c r="A484" t="s">
        <v>1186</v>
      </c>
      <c r="B484" t="s">
        <v>7785</v>
      </c>
      <c r="C484" t="s">
        <v>9658</v>
      </c>
      <c r="D484" t="s">
        <v>9757</v>
      </c>
      <c r="E484" t="s">
        <v>7788</v>
      </c>
      <c r="F484" t="s">
        <v>7783</v>
      </c>
      <c r="G484" t="s">
        <v>7784</v>
      </c>
      <c r="H484" s="66" t="s">
        <v>8238</v>
      </c>
      <c r="I484" t="str">
        <f>_xlfn.CONCAT((MID(Table1[[#This Row],[Subject Id]],4,9)),"0")</f>
        <v>006-1017-0</v>
      </c>
    </row>
    <row r="485" spans="1:9">
      <c r="A485" t="s">
        <v>188</v>
      </c>
      <c r="B485" t="s">
        <v>9768</v>
      </c>
      <c r="C485" t="s">
        <v>9602</v>
      </c>
      <c r="D485" t="s">
        <v>9954</v>
      </c>
      <c r="E485" t="s">
        <v>7788</v>
      </c>
      <c r="F485" t="s">
        <v>7783</v>
      </c>
      <c r="G485" t="s">
        <v>7784</v>
      </c>
      <c r="H485" s="66" t="s">
        <v>8238</v>
      </c>
      <c r="I485" t="str">
        <f>_xlfn.CONCAT((MID(Table1[[#This Row],[Subject Id]],4,9)),"0")</f>
        <v>041-8150-0</v>
      </c>
    </row>
    <row r="486" spans="1:9">
      <c r="A486" t="s">
        <v>1352</v>
      </c>
      <c r="B486" t="s">
        <v>7785</v>
      </c>
      <c r="C486" t="s">
        <v>9658</v>
      </c>
      <c r="D486" t="s">
        <v>9955</v>
      </c>
      <c r="E486" t="s">
        <v>7788</v>
      </c>
      <c r="F486" t="s">
        <v>7783</v>
      </c>
      <c r="G486" t="s">
        <v>7784</v>
      </c>
      <c r="H486" s="66" t="s">
        <v>8239</v>
      </c>
      <c r="I486" t="str">
        <f>_xlfn.CONCAT((MID(Table1[[#This Row],[Subject Id]],4,9)),"0")</f>
        <v>006-9017-0</v>
      </c>
    </row>
    <row r="487" spans="1:9">
      <c r="A487" t="s">
        <v>1430</v>
      </c>
      <c r="B487" t="s">
        <v>7785</v>
      </c>
      <c r="C487" t="s">
        <v>9658</v>
      </c>
      <c r="D487" t="s">
        <v>9956</v>
      </c>
      <c r="E487" t="s">
        <v>9660</v>
      </c>
      <c r="F487" t="s">
        <v>7783</v>
      </c>
      <c r="G487" t="s">
        <v>7784</v>
      </c>
      <c r="H487" s="66" t="s">
        <v>8240</v>
      </c>
      <c r="I487" t="str">
        <f>_xlfn.CONCAT((MID(Table1[[#This Row],[Subject Id]],4,9)),"0")</f>
        <v>006-9509-0</v>
      </c>
    </row>
    <row r="488" spans="1:9">
      <c r="A488" t="s">
        <v>189</v>
      </c>
      <c r="B488" t="s">
        <v>9768</v>
      </c>
      <c r="C488" t="s">
        <v>9602</v>
      </c>
      <c r="D488" t="s">
        <v>9957</v>
      </c>
      <c r="E488" t="s">
        <v>7788</v>
      </c>
      <c r="F488" t="s">
        <v>7783</v>
      </c>
      <c r="G488" t="s">
        <v>7784</v>
      </c>
      <c r="H488" s="66" t="s">
        <v>8242</v>
      </c>
      <c r="I488" t="str">
        <f>_xlfn.CONCAT((MID(Table1[[#This Row],[Subject Id]],4,9)),"0")</f>
        <v>041-8151-0</v>
      </c>
    </row>
    <row r="489" spans="1:9">
      <c r="A489" t="s">
        <v>191</v>
      </c>
      <c r="B489" t="s">
        <v>9768</v>
      </c>
      <c r="C489" t="s">
        <v>9602</v>
      </c>
      <c r="D489" t="s">
        <v>9958</v>
      </c>
      <c r="E489" t="s">
        <v>7788</v>
      </c>
      <c r="F489" t="s">
        <v>7783</v>
      </c>
      <c r="G489" t="s">
        <v>7784</v>
      </c>
      <c r="H489" s="66" t="s">
        <v>8243</v>
      </c>
      <c r="I489" t="str">
        <f>_xlfn.CONCAT((MID(Table1[[#This Row],[Subject Id]],4,9)),"0")</f>
        <v>041-8155-0</v>
      </c>
    </row>
    <row r="490" spans="1:9">
      <c r="A490" t="s">
        <v>1311</v>
      </c>
      <c r="B490" t="s">
        <v>7785</v>
      </c>
      <c r="C490" t="s">
        <v>9658</v>
      </c>
      <c r="D490" t="s">
        <v>9959</v>
      </c>
      <c r="E490" t="s">
        <v>9660</v>
      </c>
      <c r="F490" t="s">
        <v>7783</v>
      </c>
      <c r="G490" t="s">
        <v>7784</v>
      </c>
      <c r="H490" s="66" t="s">
        <v>8244</v>
      </c>
      <c r="I490" t="str">
        <f>_xlfn.CONCAT((MID(Table1[[#This Row],[Subject Id]],4,9)),"0")</f>
        <v>006-5043-0</v>
      </c>
    </row>
    <row r="491" spans="1:9">
      <c r="A491" t="s">
        <v>1075</v>
      </c>
      <c r="B491" t="s">
        <v>9663</v>
      </c>
      <c r="C491" t="s">
        <v>9664</v>
      </c>
      <c r="D491" t="s">
        <v>9960</v>
      </c>
      <c r="E491" t="s">
        <v>9660</v>
      </c>
      <c r="F491" t="s">
        <v>7783</v>
      </c>
      <c r="G491" t="s">
        <v>7784</v>
      </c>
      <c r="H491" s="66" t="s">
        <v>8244</v>
      </c>
      <c r="I491" t="str">
        <f>_xlfn.CONCAT((MID(Table1[[#This Row],[Subject Id]],4,9)),"0")</f>
        <v>037-8000-0</v>
      </c>
    </row>
    <row r="492" spans="1:9">
      <c r="A492" t="s">
        <v>1399</v>
      </c>
      <c r="B492" t="s">
        <v>7785</v>
      </c>
      <c r="C492" t="s">
        <v>9658</v>
      </c>
      <c r="D492" t="s">
        <v>9961</v>
      </c>
      <c r="E492" t="s">
        <v>7788</v>
      </c>
      <c r="F492" t="s">
        <v>7783</v>
      </c>
      <c r="G492" t="s">
        <v>7784</v>
      </c>
      <c r="H492" s="66" t="s">
        <v>8245</v>
      </c>
      <c r="I492" t="str">
        <f>_xlfn.CONCAT((MID(Table1[[#This Row],[Subject Id]],4,9)),"0")</f>
        <v>006-9222-0</v>
      </c>
    </row>
    <row r="493" spans="1:9">
      <c r="A493" t="s">
        <v>190</v>
      </c>
      <c r="B493" t="s">
        <v>9768</v>
      </c>
      <c r="C493" t="s">
        <v>9602</v>
      </c>
      <c r="D493" t="s">
        <v>9962</v>
      </c>
      <c r="E493" t="s">
        <v>7788</v>
      </c>
      <c r="F493" t="s">
        <v>7783</v>
      </c>
      <c r="G493" t="s">
        <v>7784</v>
      </c>
      <c r="H493" s="66" t="s">
        <v>8246</v>
      </c>
      <c r="I493" t="str">
        <f>_xlfn.CONCAT((MID(Table1[[#This Row],[Subject Id]],4,9)),"0")</f>
        <v>041-8154-0</v>
      </c>
    </row>
    <row r="494" spans="1:9">
      <c r="A494" t="s">
        <v>192</v>
      </c>
      <c r="B494" t="s">
        <v>9768</v>
      </c>
      <c r="C494" t="s">
        <v>9602</v>
      </c>
      <c r="D494" t="s">
        <v>9963</v>
      </c>
      <c r="E494" t="s">
        <v>7788</v>
      </c>
      <c r="F494" t="s">
        <v>7783</v>
      </c>
      <c r="G494" t="s">
        <v>7784</v>
      </c>
      <c r="H494" s="66" t="s">
        <v>8248</v>
      </c>
      <c r="I494" t="str">
        <f>_xlfn.CONCAT((MID(Table1[[#This Row],[Subject Id]],4,9)),"0")</f>
        <v>041-8156-0</v>
      </c>
    </row>
    <row r="495" spans="1:9">
      <c r="A495" t="s">
        <v>193</v>
      </c>
      <c r="B495" t="s">
        <v>9768</v>
      </c>
      <c r="C495" t="s">
        <v>9602</v>
      </c>
      <c r="D495" t="s">
        <v>9964</v>
      </c>
      <c r="E495" t="s">
        <v>7788</v>
      </c>
      <c r="F495" t="s">
        <v>7783</v>
      </c>
      <c r="G495" t="s">
        <v>7784</v>
      </c>
      <c r="H495" s="66" t="s">
        <v>8248</v>
      </c>
      <c r="I495" t="str">
        <f>_xlfn.CONCAT((MID(Table1[[#This Row],[Subject Id]],4,9)),"0")</f>
        <v>041-8157-0</v>
      </c>
    </row>
    <row r="496" spans="1:9">
      <c r="A496" t="s">
        <v>194</v>
      </c>
      <c r="B496" t="s">
        <v>9768</v>
      </c>
      <c r="C496" t="s">
        <v>9602</v>
      </c>
      <c r="D496" t="s">
        <v>9965</v>
      </c>
      <c r="E496" t="s">
        <v>7788</v>
      </c>
      <c r="F496" t="s">
        <v>7783</v>
      </c>
      <c r="G496" t="s">
        <v>7784</v>
      </c>
      <c r="H496" s="66" t="s">
        <v>8248</v>
      </c>
      <c r="I496" t="str">
        <f>_xlfn.CONCAT((MID(Table1[[#This Row],[Subject Id]],4,9)),"0")</f>
        <v>041-8158-0</v>
      </c>
    </row>
    <row r="497" spans="1:9">
      <c r="A497" t="s">
        <v>2032</v>
      </c>
      <c r="B497" t="s">
        <v>9768</v>
      </c>
      <c r="C497" t="s">
        <v>9602</v>
      </c>
      <c r="D497" t="s">
        <v>9966</v>
      </c>
      <c r="E497" t="s">
        <v>7788</v>
      </c>
      <c r="F497" t="s">
        <v>7783</v>
      </c>
      <c r="G497" t="s">
        <v>7784</v>
      </c>
      <c r="H497" s="66" t="s">
        <v>8250</v>
      </c>
      <c r="I497" t="str">
        <f>_xlfn.CONCAT((MID(Table1[[#This Row],[Subject Id]],4,9)),"0")</f>
        <v>041-0322-0</v>
      </c>
    </row>
    <row r="498" spans="1:9">
      <c r="A498" t="s">
        <v>1187</v>
      </c>
      <c r="B498" t="s">
        <v>7785</v>
      </c>
      <c r="C498" t="s">
        <v>9658</v>
      </c>
      <c r="D498" t="s">
        <v>9771</v>
      </c>
      <c r="E498" t="s">
        <v>7788</v>
      </c>
      <c r="F498" t="s">
        <v>7783</v>
      </c>
      <c r="G498" t="s">
        <v>7784</v>
      </c>
      <c r="H498" s="66" t="s">
        <v>8255</v>
      </c>
      <c r="I498" t="str">
        <f>_xlfn.CONCAT((MID(Table1[[#This Row],[Subject Id]],4,9)),"0")</f>
        <v>006-1018-0</v>
      </c>
    </row>
    <row r="499" spans="1:9">
      <c r="A499" t="s">
        <v>195</v>
      </c>
      <c r="B499" t="s">
        <v>9768</v>
      </c>
      <c r="C499" t="s">
        <v>9602</v>
      </c>
      <c r="D499" t="s">
        <v>9967</v>
      </c>
      <c r="E499" t="s">
        <v>7788</v>
      </c>
      <c r="F499" t="s">
        <v>7783</v>
      </c>
      <c r="G499" t="s">
        <v>7784</v>
      </c>
      <c r="H499" s="66" t="s">
        <v>8255</v>
      </c>
      <c r="I499" t="str">
        <f>_xlfn.CONCAT((MID(Table1[[#This Row],[Subject Id]],4,9)),"0")</f>
        <v>041-8161-0</v>
      </c>
    </row>
    <row r="500" spans="1:9">
      <c r="A500" t="s">
        <v>196</v>
      </c>
      <c r="B500" t="s">
        <v>9768</v>
      </c>
      <c r="C500" t="s">
        <v>9602</v>
      </c>
      <c r="D500" t="s">
        <v>9968</v>
      </c>
      <c r="E500" t="s">
        <v>7788</v>
      </c>
      <c r="F500" t="s">
        <v>7783</v>
      </c>
      <c r="G500" t="s">
        <v>7784</v>
      </c>
      <c r="H500" s="66" t="s">
        <v>8255</v>
      </c>
      <c r="I500" t="str">
        <f>_xlfn.CONCAT((MID(Table1[[#This Row],[Subject Id]],4,9)),"0")</f>
        <v>041-8162-0</v>
      </c>
    </row>
    <row r="501" spans="1:9">
      <c r="A501" t="s">
        <v>1318</v>
      </c>
      <c r="B501" t="s">
        <v>7785</v>
      </c>
      <c r="C501" t="s">
        <v>9658</v>
      </c>
      <c r="D501" t="s">
        <v>9969</v>
      </c>
      <c r="E501" t="s">
        <v>9660</v>
      </c>
      <c r="F501" t="s">
        <v>7783</v>
      </c>
      <c r="G501" t="s">
        <v>7784</v>
      </c>
      <c r="H501" s="66" t="s">
        <v>8256</v>
      </c>
      <c r="I501" t="str">
        <f>_xlfn.CONCAT((MID(Table1[[#This Row],[Subject Id]],4,9)),"0")</f>
        <v>006-5050-0</v>
      </c>
    </row>
    <row r="502" spans="1:9">
      <c r="A502" t="s">
        <v>1714</v>
      </c>
      <c r="B502" t="s">
        <v>9663</v>
      </c>
      <c r="C502" t="s">
        <v>9664</v>
      </c>
      <c r="D502" t="s">
        <v>9806</v>
      </c>
      <c r="E502" t="s">
        <v>9660</v>
      </c>
      <c r="F502" t="s">
        <v>7783</v>
      </c>
      <c r="G502" t="s">
        <v>7784</v>
      </c>
      <c r="H502" s="66" t="s">
        <v>8256</v>
      </c>
      <c r="I502" t="str">
        <f>_xlfn.CONCAT((MID(Table1[[#This Row],[Subject Id]],4,9)),"0")</f>
        <v>037-8056-0</v>
      </c>
    </row>
    <row r="503" spans="1:9">
      <c r="A503" t="s">
        <v>197</v>
      </c>
      <c r="B503" t="s">
        <v>9768</v>
      </c>
      <c r="C503" t="s">
        <v>9602</v>
      </c>
      <c r="D503" t="s">
        <v>9970</v>
      </c>
      <c r="E503" t="s">
        <v>7788</v>
      </c>
      <c r="F503" t="s">
        <v>7783</v>
      </c>
      <c r="G503" t="s">
        <v>7784</v>
      </c>
      <c r="H503" s="66" t="s">
        <v>8256</v>
      </c>
      <c r="I503" t="str">
        <f>_xlfn.CONCAT((MID(Table1[[#This Row],[Subject Id]],4,9)),"0")</f>
        <v>041-8163-0</v>
      </c>
    </row>
    <row r="504" spans="1:9">
      <c r="A504" t="s">
        <v>198</v>
      </c>
      <c r="B504" t="s">
        <v>9768</v>
      </c>
      <c r="C504" t="s">
        <v>9602</v>
      </c>
      <c r="D504" t="s">
        <v>9971</v>
      </c>
      <c r="E504" t="s">
        <v>7788</v>
      </c>
      <c r="F504" t="s">
        <v>7783</v>
      </c>
      <c r="G504" t="s">
        <v>7784</v>
      </c>
      <c r="H504" s="66" t="s">
        <v>8257</v>
      </c>
      <c r="I504" t="str">
        <f>_xlfn.CONCAT((MID(Table1[[#This Row],[Subject Id]],4,9)),"0")</f>
        <v>041-8166-0</v>
      </c>
    </row>
    <row r="505" spans="1:9">
      <c r="A505" t="s">
        <v>1188</v>
      </c>
      <c r="B505" t="s">
        <v>7785</v>
      </c>
      <c r="C505" t="s">
        <v>9658</v>
      </c>
      <c r="D505" t="s">
        <v>9772</v>
      </c>
      <c r="E505" t="s">
        <v>7788</v>
      </c>
      <c r="F505" t="s">
        <v>7783</v>
      </c>
      <c r="G505" t="s">
        <v>7784</v>
      </c>
      <c r="H505" s="66" t="s">
        <v>8258</v>
      </c>
      <c r="I505" t="str">
        <f>_xlfn.CONCAT((MID(Table1[[#This Row],[Subject Id]],4,9)),"0")</f>
        <v>006-1019-0</v>
      </c>
    </row>
    <row r="506" spans="1:9">
      <c r="A506" t="s">
        <v>2039</v>
      </c>
      <c r="B506" t="s">
        <v>9768</v>
      </c>
      <c r="C506" t="s">
        <v>9602</v>
      </c>
      <c r="D506" t="s">
        <v>9972</v>
      </c>
      <c r="E506" t="s">
        <v>7788</v>
      </c>
      <c r="F506" t="s">
        <v>7783</v>
      </c>
      <c r="G506" t="s">
        <v>7784</v>
      </c>
      <c r="H506" s="66" t="s">
        <v>8259</v>
      </c>
      <c r="I506" t="str">
        <f>_xlfn.CONCAT((MID(Table1[[#This Row],[Subject Id]],4,9)),"0")</f>
        <v>041-0329-0</v>
      </c>
    </row>
    <row r="507" spans="1:9">
      <c r="A507" t="s">
        <v>1372</v>
      </c>
      <c r="B507" t="s">
        <v>7785</v>
      </c>
      <c r="C507" t="s">
        <v>9658</v>
      </c>
      <c r="D507" t="s">
        <v>9625</v>
      </c>
      <c r="E507" t="s">
        <v>7788</v>
      </c>
      <c r="F507" t="s">
        <v>7783</v>
      </c>
      <c r="G507" t="s">
        <v>7784</v>
      </c>
      <c r="H507" s="66" t="s">
        <v>8261</v>
      </c>
      <c r="I507" t="str">
        <f>_xlfn.CONCAT((MID(Table1[[#This Row],[Subject Id]],4,9)),"0")</f>
        <v>006-9037-0</v>
      </c>
    </row>
    <row r="508" spans="1:9">
      <c r="A508" t="s">
        <v>1416</v>
      </c>
      <c r="B508" t="s">
        <v>7785</v>
      </c>
      <c r="C508" t="s">
        <v>9658</v>
      </c>
      <c r="D508" t="s">
        <v>9973</v>
      </c>
      <c r="E508" t="s">
        <v>7788</v>
      </c>
      <c r="F508" t="s">
        <v>7783</v>
      </c>
      <c r="G508" t="s">
        <v>7784</v>
      </c>
      <c r="H508" s="66" t="s">
        <v>8262</v>
      </c>
      <c r="I508" t="str">
        <f>_xlfn.CONCAT((MID(Table1[[#This Row],[Subject Id]],4,9)),"0")</f>
        <v>006-9239-0</v>
      </c>
    </row>
    <row r="509" spans="1:9">
      <c r="A509" t="s">
        <v>1247</v>
      </c>
      <c r="B509" t="s">
        <v>9768</v>
      </c>
      <c r="C509" t="s">
        <v>9602</v>
      </c>
      <c r="D509" t="s">
        <v>9974</v>
      </c>
      <c r="E509" t="s">
        <v>7788</v>
      </c>
      <c r="F509" t="s">
        <v>7783</v>
      </c>
      <c r="G509" t="s">
        <v>7784</v>
      </c>
      <c r="H509" s="66" t="s">
        <v>8263</v>
      </c>
      <c r="I509" t="str">
        <f>_xlfn.CONCAT((MID(Table1[[#This Row],[Subject Id]],4,9)),"0")</f>
        <v>041-0351-0</v>
      </c>
    </row>
    <row r="510" spans="1:9">
      <c r="A510" t="s">
        <v>1112</v>
      </c>
      <c r="B510" t="s">
        <v>9768</v>
      </c>
      <c r="C510" t="s">
        <v>9602</v>
      </c>
      <c r="D510" t="s">
        <v>9975</v>
      </c>
      <c r="E510" t="s">
        <v>7788</v>
      </c>
      <c r="F510" t="s">
        <v>7783</v>
      </c>
      <c r="G510" t="s">
        <v>7784</v>
      </c>
      <c r="H510" s="66" t="s">
        <v>8264</v>
      </c>
      <c r="I510" t="str">
        <f>_xlfn.CONCAT((MID(Table1[[#This Row],[Subject Id]],4,9)),"0")</f>
        <v>041-0359-0</v>
      </c>
    </row>
    <row r="511" spans="1:9">
      <c r="A511" t="s">
        <v>1189</v>
      </c>
      <c r="B511" t="s">
        <v>7785</v>
      </c>
      <c r="C511" t="s">
        <v>9658</v>
      </c>
      <c r="D511" t="s">
        <v>9774</v>
      </c>
      <c r="E511" t="s">
        <v>7788</v>
      </c>
      <c r="F511" t="s">
        <v>7783</v>
      </c>
      <c r="G511" t="s">
        <v>7784</v>
      </c>
      <c r="H511" s="66" t="s">
        <v>8265</v>
      </c>
      <c r="I511" t="str">
        <f>_xlfn.CONCAT((MID(Table1[[#This Row],[Subject Id]],4,9)),"0")</f>
        <v>006-1020-0</v>
      </c>
    </row>
    <row r="512" spans="1:9">
      <c r="A512" t="s">
        <v>199</v>
      </c>
      <c r="B512" t="s">
        <v>9768</v>
      </c>
      <c r="C512" t="s">
        <v>9602</v>
      </c>
      <c r="D512" t="s">
        <v>9976</v>
      </c>
      <c r="E512" t="s">
        <v>7788</v>
      </c>
      <c r="F512" t="s">
        <v>7783</v>
      </c>
      <c r="G512" t="s">
        <v>7784</v>
      </c>
      <c r="H512" s="66" t="s">
        <v>8266</v>
      </c>
      <c r="I512" t="str">
        <f>_xlfn.CONCAT((MID(Table1[[#This Row],[Subject Id]],4,9)),"0")</f>
        <v>041-8169-0</v>
      </c>
    </row>
    <row r="513" spans="1:9">
      <c r="A513" t="s">
        <v>1373</v>
      </c>
      <c r="B513" t="s">
        <v>7785</v>
      </c>
      <c r="C513" t="s">
        <v>9658</v>
      </c>
      <c r="D513" t="s">
        <v>9621</v>
      </c>
      <c r="E513" t="s">
        <v>7788</v>
      </c>
      <c r="F513" t="s">
        <v>7783</v>
      </c>
      <c r="G513" t="s">
        <v>7784</v>
      </c>
      <c r="H513" s="66" t="s">
        <v>8267</v>
      </c>
      <c r="I513" t="str">
        <f>_xlfn.CONCAT((MID(Table1[[#This Row],[Subject Id]],4,9)),"0")</f>
        <v>006-9038-0</v>
      </c>
    </row>
    <row r="514" spans="1:9">
      <c r="A514" t="s">
        <v>1409</v>
      </c>
      <c r="B514" t="s">
        <v>7785</v>
      </c>
      <c r="C514" t="s">
        <v>9658</v>
      </c>
      <c r="D514" t="s">
        <v>9977</v>
      </c>
      <c r="E514" t="s">
        <v>7788</v>
      </c>
      <c r="F514" t="s">
        <v>7783</v>
      </c>
      <c r="G514" t="s">
        <v>7784</v>
      </c>
      <c r="H514" s="66" t="s">
        <v>8268</v>
      </c>
      <c r="I514" t="str">
        <f>_xlfn.CONCAT((MID(Table1[[#This Row],[Subject Id]],4,9)),"0")</f>
        <v>006-9232-0</v>
      </c>
    </row>
    <row r="515" spans="1:9">
      <c r="A515" t="s">
        <v>1438</v>
      </c>
      <c r="B515" t="s">
        <v>7785</v>
      </c>
      <c r="C515" t="s">
        <v>9658</v>
      </c>
      <c r="D515" t="s">
        <v>9978</v>
      </c>
      <c r="E515" t="s">
        <v>9660</v>
      </c>
      <c r="F515" t="s">
        <v>7783</v>
      </c>
      <c r="G515" t="s">
        <v>7784</v>
      </c>
      <c r="H515" s="66" t="s">
        <v>8268</v>
      </c>
      <c r="I515" t="str">
        <f>_xlfn.CONCAT((MID(Table1[[#This Row],[Subject Id]],4,9)),"0")</f>
        <v>006-9602-0</v>
      </c>
    </row>
    <row r="516" spans="1:9">
      <c r="A516" t="s">
        <v>200</v>
      </c>
      <c r="B516" t="s">
        <v>9768</v>
      </c>
      <c r="C516" t="s">
        <v>9602</v>
      </c>
      <c r="D516" t="s">
        <v>9979</v>
      </c>
      <c r="E516" t="s">
        <v>7788</v>
      </c>
      <c r="F516" t="s">
        <v>7783</v>
      </c>
      <c r="G516" t="s">
        <v>7784</v>
      </c>
      <c r="H516" s="66" t="s">
        <v>8269</v>
      </c>
      <c r="I516" t="str">
        <f>_xlfn.CONCAT((MID(Table1[[#This Row],[Subject Id]],4,9)),"0")</f>
        <v>041-8173-0</v>
      </c>
    </row>
    <row r="517" spans="1:9">
      <c r="A517" t="s">
        <v>201</v>
      </c>
      <c r="B517" t="s">
        <v>9768</v>
      </c>
      <c r="C517" t="s">
        <v>9602</v>
      </c>
      <c r="D517" t="s">
        <v>9980</v>
      </c>
      <c r="E517" t="s">
        <v>7788</v>
      </c>
      <c r="F517" t="s">
        <v>7783</v>
      </c>
      <c r="G517" t="s">
        <v>7784</v>
      </c>
      <c r="H517" s="66" t="s">
        <v>8270</v>
      </c>
      <c r="I517" t="str">
        <f>_xlfn.CONCAT((MID(Table1[[#This Row],[Subject Id]],4,9)),"0")</f>
        <v>041-8176-0</v>
      </c>
    </row>
    <row r="518" spans="1:9">
      <c r="A518" t="s">
        <v>2035</v>
      </c>
      <c r="B518" t="s">
        <v>9768</v>
      </c>
      <c r="C518" t="s">
        <v>9602</v>
      </c>
      <c r="D518" t="s">
        <v>9981</v>
      </c>
      <c r="E518" t="s">
        <v>7788</v>
      </c>
      <c r="F518" t="s">
        <v>7783</v>
      </c>
      <c r="G518" t="s">
        <v>7784</v>
      </c>
      <c r="H518" s="66" t="s">
        <v>8271</v>
      </c>
      <c r="I518" t="str">
        <f>_xlfn.CONCAT((MID(Table1[[#This Row],[Subject Id]],4,9)),"0")</f>
        <v>041-0325-0</v>
      </c>
    </row>
    <row r="519" spans="1:9">
      <c r="A519" t="s">
        <v>1395</v>
      </c>
      <c r="B519" t="s">
        <v>7785</v>
      </c>
      <c r="C519" t="s">
        <v>9658</v>
      </c>
      <c r="D519" t="s">
        <v>9982</v>
      </c>
      <c r="E519" t="s">
        <v>7788</v>
      </c>
      <c r="F519" t="s">
        <v>7783</v>
      </c>
      <c r="G519" t="s">
        <v>7784</v>
      </c>
      <c r="H519" s="66" t="s">
        <v>8272</v>
      </c>
      <c r="I519" t="str">
        <f>_xlfn.CONCAT((MID(Table1[[#This Row],[Subject Id]],4,9)),"0")</f>
        <v>006-9218-0</v>
      </c>
    </row>
    <row r="520" spans="1:9">
      <c r="A520" t="s">
        <v>1405</v>
      </c>
      <c r="B520" t="s">
        <v>7785</v>
      </c>
      <c r="C520" t="s">
        <v>9658</v>
      </c>
      <c r="D520" t="s">
        <v>9983</v>
      </c>
      <c r="E520" t="s">
        <v>7788</v>
      </c>
      <c r="F520" t="s">
        <v>7783</v>
      </c>
      <c r="G520" t="s">
        <v>7784</v>
      </c>
      <c r="H520" s="66" t="s">
        <v>8273</v>
      </c>
      <c r="I520" t="str">
        <f>_xlfn.CONCAT((MID(Table1[[#This Row],[Subject Id]],4,9)),"0")</f>
        <v>006-9228-0</v>
      </c>
    </row>
    <row r="521" spans="1:9">
      <c r="A521" t="s">
        <v>2044</v>
      </c>
      <c r="B521" t="s">
        <v>9768</v>
      </c>
      <c r="C521" t="s">
        <v>9602</v>
      </c>
      <c r="D521" t="s">
        <v>9984</v>
      </c>
      <c r="E521" t="s">
        <v>7788</v>
      </c>
      <c r="F521" t="s">
        <v>7783</v>
      </c>
      <c r="G521" t="s">
        <v>7784</v>
      </c>
      <c r="H521" s="66" t="s">
        <v>8273</v>
      </c>
      <c r="I521" t="str">
        <f>_xlfn.CONCAT((MID(Table1[[#This Row],[Subject Id]],4,9)),"0")</f>
        <v>041-0331-0</v>
      </c>
    </row>
    <row r="522" spans="1:9">
      <c r="A522" t="s">
        <v>203</v>
      </c>
      <c r="B522" t="s">
        <v>9768</v>
      </c>
      <c r="C522" t="s">
        <v>9602</v>
      </c>
      <c r="D522" t="s">
        <v>9985</v>
      </c>
      <c r="E522" t="s">
        <v>7788</v>
      </c>
      <c r="F522" t="s">
        <v>7783</v>
      </c>
      <c r="G522" t="s">
        <v>7784</v>
      </c>
      <c r="H522" s="66" t="s">
        <v>8273</v>
      </c>
      <c r="I522" t="str">
        <f>_xlfn.CONCAT((MID(Table1[[#This Row],[Subject Id]],4,9)),"0")</f>
        <v>041-8182-0</v>
      </c>
    </row>
    <row r="523" spans="1:9">
      <c r="A523" t="s">
        <v>202</v>
      </c>
      <c r="B523" t="s">
        <v>9768</v>
      </c>
      <c r="C523" t="s">
        <v>9602</v>
      </c>
      <c r="D523" t="s">
        <v>9986</v>
      </c>
      <c r="E523" t="s">
        <v>7788</v>
      </c>
      <c r="F523" t="s">
        <v>7783</v>
      </c>
      <c r="G523" t="s">
        <v>7784</v>
      </c>
      <c r="H523" s="66" t="s">
        <v>8274</v>
      </c>
      <c r="I523" t="str">
        <f>_xlfn.CONCAT((MID(Table1[[#This Row],[Subject Id]],4,9)),"0")</f>
        <v>041-8177-0</v>
      </c>
    </row>
    <row r="524" spans="1:9">
      <c r="A524" t="s">
        <v>1378</v>
      </c>
      <c r="B524" t="s">
        <v>7785</v>
      </c>
      <c r="C524" t="s">
        <v>9658</v>
      </c>
      <c r="D524" t="s">
        <v>9987</v>
      </c>
      <c r="E524" t="s">
        <v>7788</v>
      </c>
      <c r="F524" t="s">
        <v>7783</v>
      </c>
      <c r="G524" t="s">
        <v>7784</v>
      </c>
      <c r="H524" s="66" t="s">
        <v>8275</v>
      </c>
      <c r="I524" t="str">
        <f>_xlfn.CONCAT((MID(Table1[[#This Row],[Subject Id]],4,9)),"0")</f>
        <v>006-9202-0</v>
      </c>
    </row>
    <row r="525" spans="1:9">
      <c r="A525" t="s">
        <v>1246</v>
      </c>
      <c r="B525" t="s">
        <v>9768</v>
      </c>
      <c r="C525" t="s">
        <v>9602</v>
      </c>
      <c r="D525" t="s">
        <v>9988</v>
      </c>
      <c r="E525" t="s">
        <v>7788</v>
      </c>
      <c r="F525" t="s">
        <v>7783</v>
      </c>
      <c r="G525" t="s">
        <v>7784</v>
      </c>
      <c r="H525" s="66" t="s">
        <v>8276</v>
      </c>
      <c r="I525" t="str">
        <f>_xlfn.CONCAT((MID(Table1[[#This Row],[Subject Id]],4,9)),"0")</f>
        <v>041-0350-0</v>
      </c>
    </row>
    <row r="526" spans="1:9">
      <c r="A526" t="s">
        <v>204</v>
      </c>
      <c r="B526" t="s">
        <v>9768</v>
      </c>
      <c r="C526" t="s">
        <v>9602</v>
      </c>
      <c r="D526" t="s">
        <v>9989</v>
      </c>
      <c r="E526" t="s">
        <v>7788</v>
      </c>
      <c r="F526" t="s">
        <v>7783</v>
      </c>
      <c r="G526" t="s">
        <v>7784</v>
      </c>
      <c r="H526" s="66" t="s">
        <v>8276</v>
      </c>
      <c r="I526" t="str">
        <f>_xlfn.CONCAT((MID(Table1[[#This Row],[Subject Id]],4,9)),"0")</f>
        <v>041-8183-0</v>
      </c>
    </row>
    <row r="527" spans="1:9">
      <c r="A527" t="s">
        <v>208</v>
      </c>
      <c r="B527" t="s">
        <v>9768</v>
      </c>
      <c r="C527" t="s">
        <v>9602</v>
      </c>
      <c r="D527" t="s">
        <v>9990</v>
      </c>
      <c r="E527" t="s">
        <v>7788</v>
      </c>
      <c r="F527" t="s">
        <v>7783</v>
      </c>
      <c r="G527" t="s">
        <v>7784</v>
      </c>
      <c r="H527" s="66" t="s">
        <v>8277</v>
      </c>
      <c r="I527" t="str">
        <f>_xlfn.CONCAT((MID(Table1[[#This Row],[Subject Id]],4,9)),"0")</f>
        <v>041-8188-0</v>
      </c>
    </row>
    <row r="528" spans="1:9">
      <c r="A528" t="s">
        <v>1364</v>
      </c>
      <c r="B528" t="s">
        <v>7785</v>
      </c>
      <c r="C528" t="s">
        <v>9658</v>
      </c>
      <c r="D528" t="s">
        <v>9991</v>
      </c>
      <c r="E528" t="s">
        <v>7788</v>
      </c>
      <c r="F528" t="s">
        <v>7783</v>
      </c>
      <c r="G528" t="s">
        <v>7784</v>
      </c>
      <c r="H528" s="66" t="s">
        <v>8278</v>
      </c>
      <c r="I528" t="str">
        <f>_xlfn.CONCAT((MID(Table1[[#This Row],[Subject Id]],4,9)),"0")</f>
        <v>006-9029-0</v>
      </c>
    </row>
    <row r="529" spans="1:9">
      <c r="A529" t="s">
        <v>205</v>
      </c>
      <c r="B529" t="s">
        <v>9768</v>
      </c>
      <c r="C529" t="s">
        <v>9602</v>
      </c>
      <c r="D529" t="s">
        <v>9992</v>
      </c>
      <c r="E529" t="s">
        <v>7788</v>
      </c>
      <c r="F529" t="s">
        <v>7783</v>
      </c>
      <c r="G529" t="s">
        <v>7784</v>
      </c>
      <c r="H529" s="66" t="s">
        <v>8279</v>
      </c>
      <c r="I529" t="str">
        <f>_xlfn.CONCAT((MID(Table1[[#This Row],[Subject Id]],4,9)),"0")</f>
        <v>041-8184-0</v>
      </c>
    </row>
    <row r="530" spans="1:9">
      <c r="A530" t="s">
        <v>207</v>
      </c>
      <c r="B530" t="s">
        <v>9768</v>
      </c>
      <c r="C530" t="s">
        <v>9602</v>
      </c>
      <c r="D530" t="s">
        <v>9993</v>
      </c>
      <c r="E530" t="s">
        <v>7788</v>
      </c>
      <c r="F530" t="s">
        <v>7783</v>
      </c>
      <c r="G530" t="s">
        <v>7784</v>
      </c>
      <c r="H530" s="66" t="s">
        <v>8279</v>
      </c>
      <c r="I530" t="str">
        <f>_xlfn.CONCAT((MID(Table1[[#This Row],[Subject Id]],4,9)),"0")</f>
        <v>041-8186-0</v>
      </c>
    </row>
    <row r="531" spans="1:9">
      <c r="A531" t="s">
        <v>206</v>
      </c>
      <c r="B531" t="s">
        <v>9768</v>
      </c>
      <c r="C531" t="s">
        <v>9602</v>
      </c>
      <c r="D531" t="s">
        <v>9994</v>
      </c>
      <c r="E531" t="s">
        <v>7788</v>
      </c>
      <c r="F531" t="s">
        <v>7783</v>
      </c>
      <c r="G531" t="s">
        <v>7784</v>
      </c>
      <c r="H531" s="66" t="s">
        <v>8281</v>
      </c>
      <c r="I531" t="str">
        <f>_xlfn.CONCAT((MID(Table1[[#This Row],[Subject Id]],4,9)),"0")</f>
        <v>041-8185-0</v>
      </c>
    </row>
    <row r="532" spans="1:9">
      <c r="A532" t="s">
        <v>1261</v>
      </c>
      <c r="B532" t="s">
        <v>9768</v>
      </c>
      <c r="C532" t="s">
        <v>9602</v>
      </c>
      <c r="D532" t="s">
        <v>9995</v>
      </c>
      <c r="E532" t="s">
        <v>7788</v>
      </c>
      <c r="F532" t="s">
        <v>7783</v>
      </c>
      <c r="G532" t="s">
        <v>7784</v>
      </c>
      <c r="H532" s="66" t="s">
        <v>8282</v>
      </c>
      <c r="I532" t="str">
        <f>_xlfn.CONCAT((MID(Table1[[#This Row],[Subject Id]],4,9)),"0")</f>
        <v>041-0374-0</v>
      </c>
    </row>
    <row r="533" spans="1:9">
      <c r="A533" t="s">
        <v>209</v>
      </c>
      <c r="B533" t="s">
        <v>9768</v>
      </c>
      <c r="C533" t="s">
        <v>9602</v>
      </c>
      <c r="D533" t="s">
        <v>9996</v>
      </c>
      <c r="E533" t="s">
        <v>7788</v>
      </c>
      <c r="F533" t="s">
        <v>7783</v>
      </c>
      <c r="G533" t="s">
        <v>7784</v>
      </c>
      <c r="H533" s="66" t="s">
        <v>8282</v>
      </c>
      <c r="I533" t="str">
        <f>_xlfn.CONCAT((MID(Table1[[#This Row],[Subject Id]],4,9)),"0")</f>
        <v>041-8195-0</v>
      </c>
    </row>
    <row r="534" spans="1:9">
      <c r="A534" t="s">
        <v>1427</v>
      </c>
      <c r="B534" t="s">
        <v>7785</v>
      </c>
      <c r="C534" t="s">
        <v>9658</v>
      </c>
      <c r="D534" t="s">
        <v>9997</v>
      </c>
      <c r="E534" t="s">
        <v>9660</v>
      </c>
      <c r="F534" t="s">
        <v>7783</v>
      </c>
      <c r="G534" t="s">
        <v>7784</v>
      </c>
      <c r="H534" s="66" t="s">
        <v>8284</v>
      </c>
      <c r="I534" t="str">
        <f>_xlfn.CONCAT((MID(Table1[[#This Row],[Subject Id]],4,9)),"0")</f>
        <v>006-9506-0</v>
      </c>
    </row>
    <row r="535" spans="1:9">
      <c r="A535" t="s">
        <v>1190</v>
      </c>
      <c r="B535" t="s">
        <v>7785</v>
      </c>
      <c r="C535" t="s">
        <v>9658</v>
      </c>
      <c r="D535" t="s">
        <v>9998</v>
      </c>
      <c r="E535" t="s">
        <v>7788</v>
      </c>
      <c r="F535" t="s">
        <v>7783</v>
      </c>
      <c r="G535" t="s">
        <v>7784</v>
      </c>
      <c r="H535" s="66" t="s">
        <v>8285</v>
      </c>
      <c r="I535" t="str">
        <f>_xlfn.CONCAT((MID(Table1[[#This Row],[Subject Id]],4,9)),"0")</f>
        <v>006-1021-0</v>
      </c>
    </row>
    <row r="536" spans="1:9">
      <c r="A536" t="s">
        <v>1374</v>
      </c>
      <c r="B536" t="s">
        <v>7785</v>
      </c>
      <c r="C536" t="s">
        <v>9658</v>
      </c>
      <c r="D536" t="s">
        <v>9628</v>
      </c>
      <c r="E536" t="s">
        <v>7788</v>
      </c>
      <c r="F536" t="s">
        <v>7783</v>
      </c>
      <c r="G536" t="s">
        <v>7784</v>
      </c>
      <c r="H536" s="66" t="s">
        <v>8286</v>
      </c>
      <c r="I536" t="str">
        <f>_xlfn.CONCAT((MID(Table1[[#This Row],[Subject Id]],4,9)),"0")</f>
        <v>006-9039-0</v>
      </c>
    </row>
    <row r="537" spans="1:9">
      <c r="A537" t="s">
        <v>1426</v>
      </c>
      <c r="B537" t="s">
        <v>7785</v>
      </c>
      <c r="C537" t="s">
        <v>9658</v>
      </c>
      <c r="D537" t="s">
        <v>9999</v>
      </c>
      <c r="E537" t="s">
        <v>9660</v>
      </c>
      <c r="F537" t="s">
        <v>7783</v>
      </c>
      <c r="G537" t="s">
        <v>7784</v>
      </c>
      <c r="H537" s="66" t="s">
        <v>8286</v>
      </c>
      <c r="I537" t="str">
        <f>_xlfn.CONCAT((MID(Table1[[#This Row],[Subject Id]],4,9)),"0")</f>
        <v>006-9505-0</v>
      </c>
    </row>
    <row r="538" spans="1:9">
      <c r="A538" t="s">
        <v>1349</v>
      </c>
      <c r="B538" t="s">
        <v>7785</v>
      </c>
      <c r="C538" t="s">
        <v>9658</v>
      </c>
      <c r="D538" t="s">
        <v>10000</v>
      </c>
      <c r="E538" t="s">
        <v>7788</v>
      </c>
      <c r="F538" t="s">
        <v>7783</v>
      </c>
      <c r="G538" t="s">
        <v>7784</v>
      </c>
      <c r="H538" s="66" t="s">
        <v>8287</v>
      </c>
      <c r="I538" t="str">
        <f>_xlfn.CONCAT((MID(Table1[[#This Row],[Subject Id]],4,9)),"0")</f>
        <v>006-9014-0</v>
      </c>
    </row>
    <row r="539" spans="1:9">
      <c r="A539" t="s">
        <v>1117</v>
      </c>
      <c r="B539" t="s">
        <v>9768</v>
      </c>
      <c r="C539" t="s">
        <v>9602</v>
      </c>
      <c r="D539" t="s">
        <v>10001</v>
      </c>
      <c r="E539" t="s">
        <v>7788</v>
      </c>
      <c r="F539" t="s">
        <v>7783</v>
      </c>
      <c r="G539" t="s">
        <v>7784</v>
      </c>
      <c r="H539" s="66" t="s">
        <v>8288</v>
      </c>
      <c r="I539" t="str">
        <f>_xlfn.CONCAT((MID(Table1[[#This Row],[Subject Id]],4,9)),"0")</f>
        <v>041-0368-0</v>
      </c>
    </row>
    <row r="540" spans="1:9">
      <c r="A540" t="s">
        <v>1191</v>
      </c>
      <c r="B540" t="s">
        <v>7785</v>
      </c>
      <c r="C540" t="s">
        <v>9658</v>
      </c>
      <c r="D540" t="s">
        <v>10002</v>
      </c>
      <c r="E540" t="s">
        <v>7788</v>
      </c>
      <c r="F540" t="s">
        <v>7783</v>
      </c>
      <c r="G540" t="s">
        <v>7784</v>
      </c>
      <c r="H540" s="66" t="s">
        <v>8289</v>
      </c>
      <c r="I540" t="str">
        <f>_xlfn.CONCAT((MID(Table1[[#This Row],[Subject Id]],4,9)),"0")</f>
        <v>006-1022-0</v>
      </c>
    </row>
    <row r="541" spans="1:9">
      <c r="A541" t="s">
        <v>2045</v>
      </c>
      <c r="B541" t="s">
        <v>9768</v>
      </c>
      <c r="C541" t="s">
        <v>9602</v>
      </c>
      <c r="D541" t="s">
        <v>10003</v>
      </c>
      <c r="E541" t="s">
        <v>7788</v>
      </c>
      <c r="F541" t="s">
        <v>7783</v>
      </c>
      <c r="G541" t="s">
        <v>7784</v>
      </c>
      <c r="H541" s="66" t="s">
        <v>8290</v>
      </c>
      <c r="I541" t="str">
        <f>_xlfn.CONCAT((MID(Table1[[#This Row],[Subject Id]],4,9)),"0")</f>
        <v>041-0332-0</v>
      </c>
    </row>
    <row r="542" spans="1:9">
      <c r="A542" t="s">
        <v>2502</v>
      </c>
      <c r="B542" t="s">
        <v>9768</v>
      </c>
      <c r="C542" t="s">
        <v>9602</v>
      </c>
      <c r="D542" t="s">
        <v>10004</v>
      </c>
      <c r="E542" t="s">
        <v>7788</v>
      </c>
      <c r="F542" t="s">
        <v>7783</v>
      </c>
      <c r="G542" t="s">
        <v>7784</v>
      </c>
      <c r="H542" s="66" t="s">
        <v>8292</v>
      </c>
      <c r="I542" t="str">
        <f>_xlfn.CONCAT((MID(Table1[[#This Row],[Subject Id]],4,9)),"0")</f>
        <v>041-0333-0</v>
      </c>
    </row>
    <row r="543" spans="1:9">
      <c r="A543" t="s">
        <v>1353</v>
      </c>
      <c r="B543" t="s">
        <v>7785</v>
      </c>
      <c r="C543" t="s">
        <v>9658</v>
      </c>
      <c r="D543" t="s">
        <v>10005</v>
      </c>
      <c r="E543" t="s">
        <v>7788</v>
      </c>
      <c r="F543" t="s">
        <v>7783</v>
      </c>
      <c r="G543" t="s">
        <v>7784</v>
      </c>
      <c r="H543" s="66" t="s">
        <v>8293</v>
      </c>
      <c r="I543" t="str">
        <f>_xlfn.CONCAT((MID(Table1[[#This Row],[Subject Id]],4,9)),"0")</f>
        <v>006-9018-0</v>
      </c>
    </row>
    <row r="544" spans="1:9">
      <c r="A544" t="s">
        <v>867</v>
      </c>
      <c r="B544" t="s">
        <v>7785</v>
      </c>
      <c r="C544" t="s">
        <v>9658</v>
      </c>
      <c r="D544" t="s">
        <v>9775</v>
      </c>
      <c r="E544" t="s">
        <v>7788</v>
      </c>
      <c r="F544" t="s">
        <v>7783</v>
      </c>
      <c r="G544" t="s">
        <v>7784</v>
      </c>
      <c r="H544" s="66" t="s">
        <v>8295</v>
      </c>
      <c r="I544" t="str">
        <f>_xlfn.CONCAT((MID(Table1[[#This Row],[Subject Id]],4,9)),"0")</f>
        <v>006-1023-0</v>
      </c>
    </row>
    <row r="545" spans="1:9">
      <c r="A545" t="s">
        <v>1358</v>
      </c>
      <c r="B545" t="s">
        <v>7785</v>
      </c>
      <c r="C545" t="s">
        <v>9658</v>
      </c>
      <c r="D545" t="s">
        <v>10006</v>
      </c>
      <c r="E545" t="s">
        <v>7788</v>
      </c>
      <c r="F545" t="s">
        <v>7783</v>
      </c>
      <c r="G545" t="s">
        <v>7784</v>
      </c>
      <c r="H545" s="66" t="s">
        <v>8295</v>
      </c>
      <c r="I545" t="str">
        <f>_xlfn.CONCAT((MID(Table1[[#This Row],[Subject Id]],4,9)),"0")</f>
        <v>006-9023-0</v>
      </c>
    </row>
    <row r="546" spans="1:9">
      <c r="A546" t="s">
        <v>871</v>
      </c>
      <c r="B546" t="s">
        <v>7785</v>
      </c>
      <c r="C546" t="s">
        <v>9658</v>
      </c>
      <c r="D546" t="s">
        <v>10007</v>
      </c>
      <c r="E546" t="s">
        <v>7788</v>
      </c>
      <c r="F546" t="s">
        <v>7783</v>
      </c>
      <c r="G546" t="s">
        <v>7784</v>
      </c>
      <c r="H546" s="66" t="s">
        <v>8296</v>
      </c>
      <c r="I546" t="str">
        <f>_xlfn.CONCAT((MID(Table1[[#This Row],[Subject Id]],4,9)),"0")</f>
        <v>006-1024-0</v>
      </c>
    </row>
    <row r="547" spans="1:9">
      <c r="A547" t="s">
        <v>1403</v>
      </c>
      <c r="B547" t="s">
        <v>7785</v>
      </c>
      <c r="C547" t="s">
        <v>9658</v>
      </c>
      <c r="D547" t="s">
        <v>10008</v>
      </c>
      <c r="E547" t="s">
        <v>7788</v>
      </c>
      <c r="F547" t="s">
        <v>7783</v>
      </c>
      <c r="G547" t="s">
        <v>7784</v>
      </c>
      <c r="H547" s="66" t="s">
        <v>8296</v>
      </c>
      <c r="I547" t="str">
        <f>_xlfn.CONCAT((MID(Table1[[#This Row],[Subject Id]],4,9)),"0")</f>
        <v>006-9226-0</v>
      </c>
    </row>
    <row r="548" spans="1:9">
      <c r="A548" t="s">
        <v>252</v>
      </c>
      <c r="B548" t="s">
        <v>9768</v>
      </c>
      <c r="C548" t="s">
        <v>9602</v>
      </c>
      <c r="D548" t="s">
        <v>10009</v>
      </c>
      <c r="E548" t="s">
        <v>7788</v>
      </c>
      <c r="F548" t="s">
        <v>7783</v>
      </c>
      <c r="G548" t="s">
        <v>7784</v>
      </c>
      <c r="H548" s="66" t="s">
        <v>8297</v>
      </c>
      <c r="I548" t="str">
        <f>_xlfn.CONCAT((MID(Table1[[#This Row],[Subject Id]],4,9)),"0")</f>
        <v>041-8196-0</v>
      </c>
    </row>
    <row r="549" spans="1:9">
      <c r="A549" t="s">
        <v>874</v>
      </c>
      <c r="B549" t="s">
        <v>7785</v>
      </c>
      <c r="C549" t="s">
        <v>9658</v>
      </c>
      <c r="D549" t="s">
        <v>9776</v>
      </c>
      <c r="E549" t="s">
        <v>7788</v>
      </c>
      <c r="F549" t="s">
        <v>7783</v>
      </c>
      <c r="G549" t="s">
        <v>7784</v>
      </c>
      <c r="H549" s="66" t="s">
        <v>8298</v>
      </c>
      <c r="I549" t="str">
        <f>_xlfn.CONCAT((MID(Table1[[#This Row],[Subject Id]],4,9)),"0")</f>
        <v>006-1025-0</v>
      </c>
    </row>
    <row r="550" spans="1:9">
      <c r="A550" t="s">
        <v>253</v>
      </c>
      <c r="B550" t="s">
        <v>9768</v>
      </c>
      <c r="C550" t="s">
        <v>9602</v>
      </c>
      <c r="D550" t="s">
        <v>10010</v>
      </c>
      <c r="E550" t="s">
        <v>7788</v>
      </c>
      <c r="F550" t="s">
        <v>7783</v>
      </c>
      <c r="G550" t="s">
        <v>7784</v>
      </c>
      <c r="H550" s="66" t="s">
        <v>8298</v>
      </c>
      <c r="I550" t="str">
        <f>_xlfn.CONCAT((MID(Table1[[#This Row],[Subject Id]],4,9)),"0")</f>
        <v>041-8198-0</v>
      </c>
    </row>
    <row r="551" spans="1:9">
      <c r="A551" t="s">
        <v>875</v>
      </c>
      <c r="B551" t="s">
        <v>7785</v>
      </c>
      <c r="C551" t="s">
        <v>9658</v>
      </c>
      <c r="D551" t="s">
        <v>9777</v>
      </c>
      <c r="E551" t="s">
        <v>7788</v>
      </c>
      <c r="F551" t="s">
        <v>7783</v>
      </c>
      <c r="G551" t="s">
        <v>7784</v>
      </c>
      <c r="H551" s="66" t="s">
        <v>8299</v>
      </c>
      <c r="I551" t="str">
        <f>_xlfn.CONCAT((MID(Table1[[#This Row],[Subject Id]],4,9)),"0")</f>
        <v>006-1026-0</v>
      </c>
    </row>
    <row r="552" spans="1:9">
      <c r="A552" t="s">
        <v>1366</v>
      </c>
      <c r="B552" t="s">
        <v>7785</v>
      </c>
      <c r="C552" t="s">
        <v>9658</v>
      </c>
      <c r="D552" t="s">
        <v>10011</v>
      </c>
      <c r="E552" t="s">
        <v>7788</v>
      </c>
      <c r="F552" t="s">
        <v>7783</v>
      </c>
      <c r="G552" t="s">
        <v>7784</v>
      </c>
      <c r="H552" s="66" t="s">
        <v>8300</v>
      </c>
      <c r="I552" t="str">
        <f>_xlfn.CONCAT((MID(Table1[[#This Row],[Subject Id]],4,9)),"0")</f>
        <v>006-9031-0</v>
      </c>
    </row>
    <row r="553" spans="1:9">
      <c r="A553" t="s">
        <v>254</v>
      </c>
      <c r="B553" t="s">
        <v>9768</v>
      </c>
      <c r="C553" t="s">
        <v>9602</v>
      </c>
      <c r="D553" t="s">
        <v>10012</v>
      </c>
      <c r="E553" t="s">
        <v>7788</v>
      </c>
      <c r="F553" t="s">
        <v>7783</v>
      </c>
      <c r="G553" t="s">
        <v>7784</v>
      </c>
      <c r="H553" s="66" t="s">
        <v>8302</v>
      </c>
      <c r="I553" t="str">
        <f>_xlfn.CONCAT((MID(Table1[[#This Row],[Subject Id]],4,9)),"0")</f>
        <v>041-8203-0</v>
      </c>
    </row>
    <row r="554" spans="1:9">
      <c r="A554" t="s">
        <v>1401</v>
      </c>
      <c r="B554" t="s">
        <v>7785</v>
      </c>
      <c r="C554" t="s">
        <v>9658</v>
      </c>
      <c r="D554" t="s">
        <v>10013</v>
      </c>
      <c r="E554" t="s">
        <v>7788</v>
      </c>
      <c r="F554" t="s">
        <v>7783</v>
      </c>
      <c r="G554" t="s">
        <v>7784</v>
      </c>
      <c r="H554" s="66" t="s">
        <v>8303</v>
      </c>
      <c r="I554" t="str">
        <f>_xlfn.CONCAT((MID(Table1[[#This Row],[Subject Id]],4,9)),"0")</f>
        <v>006-9224-0</v>
      </c>
    </row>
    <row r="555" spans="1:9">
      <c r="A555" t="s">
        <v>876</v>
      </c>
      <c r="B555" t="s">
        <v>7785</v>
      </c>
      <c r="C555" t="s">
        <v>9658</v>
      </c>
      <c r="D555" t="s">
        <v>9778</v>
      </c>
      <c r="E555" t="s">
        <v>7788</v>
      </c>
      <c r="F555" t="s">
        <v>7783</v>
      </c>
      <c r="G555" t="s">
        <v>7784</v>
      </c>
      <c r="H555" s="66" t="s">
        <v>8304</v>
      </c>
      <c r="I555" t="str">
        <f>_xlfn.CONCAT((MID(Table1[[#This Row],[Subject Id]],4,9)),"0")</f>
        <v>006-1027-0</v>
      </c>
    </row>
    <row r="556" spans="1:9">
      <c r="A556" t="s">
        <v>1335</v>
      </c>
      <c r="B556" t="s">
        <v>7785</v>
      </c>
      <c r="C556" t="s">
        <v>9658</v>
      </c>
      <c r="D556" t="s">
        <v>10014</v>
      </c>
      <c r="E556" t="s">
        <v>7788</v>
      </c>
      <c r="F556" t="s">
        <v>7783</v>
      </c>
      <c r="G556" t="s">
        <v>7784</v>
      </c>
      <c r="H556" s="66" t="s">
        <v>8304</v>
      </c>
      <c r="I556" t="str">
        <f>_xlfn.CONCAT((MID(Table1[[#This Row],[Subject Id]],4,9)),"0")</f>
        <v>006-9001-0</v>
      </c>
    </row>
    <row r="557" spans="1:9">
      <c r="A557" t="s">
        <v>255</v>
      </c>
      <c r="B557" t="s">
        <v>9768</v>
      </c>
      <c r="C557" t="s">
        <v>9602</v>
      </c>
      <c r="D557" t="s">
        <v>10015</v>
      </c>
      <c r="E557" t="s">
        <v>7788</v>
      </c>
      <c r="F557" t="s">
        <v>7783</v>
      </c>
      <c r="G557" t="s">
        <v>7784</v>
      </c>
      <c r="H557" s="66" t="s">
        <v>8305</v>
      </c>
      <c r="I557" t="str">
        <f>_xlfn.CONCAT((MID(Table1[[#This Row],[Subject Id]],4,9)),"0")</f>
        <v>041-8204-0</v>
      </c>
    </row>
    <row r="558" spans="1:9">
      <c r="A558" t="s">
        <v>877</v>
      </c>
      <c r="B558" t="s">
        <v>7785</v>
      </c>
      <c r="C558" t="s">
        <v>9658</v>
      </c>
      <c r="D558" t="s">
        <v>9779</v>
      </c>
      <c r="E558" t="s">
        <v>7788</v>
      </c>
      <c r="F558" t="s">
        <v>7783</v>
      </c>
      <c r="G558" t="s">
        <v>7784</v>
      </c>
      <c r="H558" s="66" t="s">
        <v>8306</v>
      </c>
      <c r="I558" t="str">
        <f>_xlfn.CONCAT((MID(Table1[[#This Row],[Subject Id]],4,9)),"0")</f>
        <v>006-1028-0</v>
      </c>
    </row>
    <row r="559" spans="1:9">
      <c r="A559" t="s">
        <v>257</v>
      </c>
      <c r="B559" t="s">
        <v>9768</v>
      </c>
      <c r="C559" t="s">
        <v>9602</v>
      </c>
      <c r="D559" t="s">
        <v>10016</v>
      </c>
      <c r="E559" t="s">
        <v>7788</v>
      </c>
      <c r="F559" t="s">
        <v>7783</v>
      </c>
      <c r="G559" t="s">
        <v>7784</v>
      </c>
      <c r="H559" s="66" t="s">
        <v>8308</v>
      </c>
      <c r="I559" t="str">
        <f>_xlfn.CONCAT((MID(Table1[[#This Row],[Subject Id]],4,9)),"0")</f>
        <v>041-8206-0</v>
      </c>
    </row>
    <row r="560" spans="1:9">
      <c r="A560" t="s">
        <v>295</v>
      </c>
      <c r="B560" t="s">
        <v>9663</v>
      </c>
      <c r="C560" t="s">
        <v>9680</v>
      </c>
      <c r="D560" t="s">
        <v>10017</v>
      </c>
      <c r="E560" t="s">
        <v>7788</v>
      </c>
      <c r="F560" t="s">
        <v>7783</v>
      </c>
      <c r="G560" t="s">
        <v>7784</v>
      </c>
      <c r="H560" s="66" t="s">
        <v>8141</v>
      </c>
      <c r="I560" t="str">
        <f>_xlfn.CONCAT((MID(Table1[[#This Row],[Subject Id]],4,9)),"0")</f>
        <v>038-1073-0</v>
      </c>
    </row>
    <row r="561" spans="1:9">
      <c r="A561" t="s">
        <v>385</v>
      </c>
      <c r="B561" t="s">
        <v>9663</v>
      </c>
      <c r="C561" t="s">
        <v>9680</v>
      </c>
      <c r="D561" t="s">
        <v>10018</v>
      </c>
      <c r="E561" t="s">
        <v>7788</v>
      </c>
      <c r="F561" t="s">
        <v>7783</v>
      </c>
      <c r="G561" t="s">
        <v>7784</v>
      </c>
      <c r="H561" s="66" t="s">
        <v>8309</v>
      </c>
      <c r="I561" t="str">
        <f>_xlfn.CONCAT((MID(Table1[[#This Row],[Subject Id]],4,9)),"0")</f>
        <v>038-1074-0</v>
      </c>
    </row>
    <row r="562" spans="1:9">
      <c r="A562" t="s">
        <v>296</v>
      </c>
      <c r="B562" t="s">
        <v>9663</v>
      </c>
      <c r="C562" t="s">
        <v>9680</v>
      </c>
      <c r="D562" t="s">
        <v>10019</v>
      </c>
      <c r="E562" t="s">
        <v>7788</v>
      </c>
      <c r="F562" t="s">
        <v>7783</v>
      </c>
      <c r="G562" t="s">
        <v>7784</v>
      </c>
      <c r="H562" s="66" t="s">
        <v>8330</v>
      </c>
      <c r="I562" t="str">
        <f>_xlfn.CONCAT((MID(Table1[[#This Row],[Subject Id]],4,9)),"0")</f>
        <v>038-1075-0</v>
      </c>
    </row>
    <row r="563" spans="1:9">
      <c r="A563" t="s">
        <v>297</v>
      </c>
      <c r="B563" t="s">
        <v>9663</v>
      </c>
      <c r="C563" t="s">
        <v>9680</v>
      </c>
      <c r="D563" t="s">
        <v>10020</v>
      </c>
      <c r="E563" t="s">
        <v>7788</v>
      </c>
      <c r="F563" t="s">
        <v>7783</v>
      </c>
      <c r="G563" t="s">
        <v>7784</v>
      </c>
      <c r="H563" s="66" t="s">
        <v>8313</v>
      </c>
      <c r="I563" t="str">
        <f>_xlfn.CONCAT((MID(Table1[[#This Row],[Subject Id]],4,9)),"0")</f>
        <v>038-1077-0</v>
      </c>
    </row>
    <row r="564" spans="1:9">
      <c r="A564" t="s">
        <v>386</v>
      </c>
      <c r="B564" t="s">
        <v>9663</v>
      </c>
      <c r="C564" t="s">
        <v>9680</v>
      </c>
      <c r="D564" t="s">
        <v>10021</v>
      </c>
      <c r="E564" t="s">
        <v>7788</v>
      </c>
      <c r="F564" t="s">
        <v>7783</v>
      </c>
      <c r="G564" t="s">
        <v>7784</v>
      </c>
      <c r="H564" s="66" t="s">
        <v>8319</v>
      </c>
      <c r="I564" t="str">
        <f>_xlfn.CONCAT((MID(Table1[[#This Row],[Subject Id]],4,9)),"0")</f>
        <v>038-1078-0</v>
      </c>
    </row>
    <row r="565" spans="1:9">
      <c r="A565" t="s">
        <v>387</v>
      </c>
      <c r="B565" t="s">
        <v>9663</v>
      </c>
      <c r="C565" t="s">
        <v>9680</v>
      </c>
      <c r="D565" t="s">
        <v>10022</v>
      </c>
      <c r="E565" t="s">
        <v>7788</v>
      </c>
      <c r="F565" t="s">
        <v>7783</v>
      </c>
      <c r="G565" t="s">
        <v>7784</v>
      </c>
      <c r="H565" s="66" t="s">
        <v>8357</v>
      </c>
      <c r="I565" t="str">
        <f>_xlfn.CONCAT((MID(Table1[[#This Row],[Subject Id]],4,9)),"0")</f>
        <v>038-1079-0</v>
      </c>
    </row>
    <row r="566" spans="1:9">
      <c r="A566" t="s">
        <v>683</v>
      </c>
      <c r="B566" t="s">
        <v>9663</v>
      </c>
      <c r="C566" t="s">
        <v>9680</v>
      </c>
      <c r="D566" t="s">
        <v>10023</v>
      </c>
      <c r="E566" t="s">
        <v>7788</v>
      </c>
      <c r="F566" t="s">
        <v>7783</v>
      </c>
      <c r="G566" t="s">
        <v>7784</v>
      </c>
      <c r="H566" s="66" t="s">
        <v>8327</v>
      </c>
      <c r="I566" t="str">
        <f>_xlfn.CONCAT((MID(Table1[[#This Row],[Subject Id]],4,9)),"0")</f>
        <v>038-1080-0</v>
      </c>
    </row>
    <row r="567" spans="1:9">
      <c r="A567" t="s">
        <v>1252</v>
      </c>
      <c r="B567" t="s">
        <v>9768</v>
      </c>
      <c r="C567" t="s">
        <v>9602</v>
      </c>
      <c r="D567" t="s">
        <v>10024</v>
      </c>
      <c r="E567" t="s">
        <v>7788</v>
      </c>
      <c r="F567" t="s">
        <v>7783</v>
      </c>
      <c r="G567" t="s">
        <v>7784</v>
      </c>
      <c r="H567" s="66" t="s">
        <v>8318</v>
      </c>
      <c r="I567" t="str">
        <f>_xlfn.CONCAT((MID(Table1[[#This Row],[Subject Id]],4,9)),"0")</f>
        <v>041-0360-0</v>
      </c>
    </row>
    <row r="568" spans="1:9">
      <c r="A568" t="s">
        <v>258</v>
      </c>
      <c r="B568" t="s">
        <v>9768</v>
      </c>
      <c r="C568" t="s">
        <v>9602</v>
      </c>
      <c r="D568" t="s">
        <v>10025</v>
      </c>
      <c r="E568" t="s">
        <v>7788</v>
      </c>
      <c r="F568" t="s">
        <v>7783</v>
      </c>
      <c r="G568" t="s">
        <v>7784</v>
      </c>
      <c r="H568" s="66" t="s">
        <v>8318</v>
      </c>
      <c r="I568" t="str">
        <f>_xlfn.CONCAT((MID(Table1[[#This Row],[Subject Id]],4,9)),"0")</f>
        <v>041-8212-0</v>
      </c>
    </row>
    <row r="569" spans="1:9">
      <c r="A569" t="s">
        <v>298</v>
      </c>
      <c r="B569" t="s">
        <v>9663</v>
      </c>
      <c r="C569" t="s">
        <v>9680</v>
      </c>
      <c r="D569" t="s">
        <v>10026</v>
      </c>
      <c r="E569" t="s">
        <v>7788</v>
      </c>
      <c r="F569" t="s">
        <v>7783</v>
      </c>
      <c r="G569" t="s">
        <v>7784</v>
      </c>
      <c r="H569" s="66" t="s">
        <v>8336</v>
      </c>
      <c r="I569" t="str">
        <f>_xlfn.CONCAT((MID(Table1[[#This Row],[Subject Id]],4,9)),"0")</f>
        <v>038-1081-0</v>
      </c>
    </row>
    <row r="570" spans="1:9">
      <c r="A570" t="s">
        <v>299</v>
      </c>
      <c r="B570" t="s">
        <v>9663</v>
      </c>
      <c r="C570" t="s">
        <v>9680</v>
      </c>
      <c r="D570" t="s">
        <v>10027</v>
      </c>
      <c r="E570" t="s">
        <v>7788</v>
      </c>
      <c r="F570" t="s">
        <v>7783</v>
      </c>
      <c r="G570" t="s">
        <v>7784</v>
      </c>
      <c r="H570" s="66" t="s">
        <v>8358</v>
      </c>
      <c r="I570" t="str">
        <f>_xlfn.CONCAT((MID(Table1[[#This Row],[Subject Id]],4,9)),"0")</f>
        <v>038-1082-0</v>
      </c>
    </row>
    <row r="571" spans="1:9">
      <c r="A571" t="s">
        <v>300</v>
      </c>
      <c r="B571" t="s">
        <v>9663</v>
      </c>
      <c r="C571" t="s">
        <v>9680</v>
      </c>
      <c r="D571" t="s">
        <v>10028</v>
      </c>
      <c r="E571" t="s">
        <v>7788</v>
      </c>
      <c r="F571" t="s">
        <v>7783</v>
      </c>
      <c r="G571" t="s">
        <v>7784</v>
      </c>
      <c r="H571" s="66" t="s">
        <v>8310</v>
      </c>
      <c r="I571" t="str">
        <f>_xlfn.CONCAT((MID(Table1[[#This Row],[Subject Id]],4,9)),"0")</f>
        <v>038-1083-0</v>
      </c>
    </row>
    <row r="572" spans="1:9">
      <c r="A572" t="s">
        <v>1449</v>
      </c>
      <c r="B572" t="s">
        <v>7785</v>
      </c>
      <c r="C572" t="s">
        <v>9658</v>
      </c>
      <c r="D572" t="s">
        <v>9780</v>
      </c>
      <c r="E572" t="s">
        <v>7788</v>
      </c>
      <c r="F572" t="s">
        <v>7783</v>
      </c>
      <c r="G572" t="s">
        <v>7784</v>
      </c>
      <c r="H572" s="66" t="s">
        <v>8321</v>
      </c>
      <c r="I572" t="str">
        <f>_xlfn.CONCAT((MID(Table1[[#This Row],[Subject Id]],4,9)),"0")</f>
        <v>006-1029-0</v>
      </c>
    </row>
    <row r="573" spans="1:9">
      <c r="A573" t="s">
        <v>1368</v>
      </c>
      <c r="B573" t="s">
        <v>7785</v>
      </c>
      <c r="C573" t="s">
        <v>9658</v>
      </c>
      <c r="D573" t="s">
        <v>10029</v>
      </c>
      <c r="E573" t="s">
        <v>7788</v>
      </c>
      <c r="F573" t="s">
        <v>7783</v>
      </c>
      <c r="G573" t="s">
        <v>7784</v>
      </c>
      <c r="H573" s="66" t="s">
        <v>8323</v>
      </c>
      <c r="I573" t="str">
        <f>_xlfn.CONCAT((MID(Table1[[#This Row],[Subject Id]],4,9)),"0")</f>
        <v>006-9033-0</v>
      </c>
    </row>
    <row r="574" spans="1:9">
      <c r="A574" t="s">
        <v>1977</v>
      </c>
      <c r="B574" t="s">
        <v>9663</v>
      </c>
      <c r="C574" t="s">
        <v>9680</v>
      </c>
      <c r="D574" t="s">
        <v>10030</v>
      </c>
      <c r="E574" t="s">
        <v>7788</v>
      </c>
      <c r="F574" t="s">
        <v>7783</v>
      </c>
      <c r="G574" t="s">
        <v>7784</v>
      </c>
      <c r="H574" s="66" t="s">
        <v>8327</v>
      </c>
      <c r="I574" t="str">
        <f>_xlfn.CONCAT((MID(Table1[[#This Row],[Subject Id]],4,9)),"0")</f>
        <v>038-1084-0</v>
      </c>
    </row>
    <row r="575" spans="1:9">
      <c r="A575" t="s">
        <v>685</v>
      </c>
      <c r="B575" t="s">
        <v>9663</v>
      </c>
      <c r="C575" t="s">
        <v>9680</v>
      </c>
      <c r="D575" t="s">
        <v>10031</v>
      </c>
      <c r="E575" t="s">
        <v>7788</v>
      </c>
      <c r="F575" t="s">
        <v>7783</v>
      </c>
      <c r="G575" t="s">
        <v>7784</v>
      </c>
      <c r="H575" s="66" t="s">
        <v>8524</v>
      </c>
      <c r="I575" t="str">
        <f>_xlfn.CONCAT((MID(Table1[[#This Row],[Subject Id]],4,9)),"0")</f>
        <v>038-1085-0</v>
      </c>
    </row>
    <row r="576" spans="1:9">
      <c r="A576" t="s">
        <v>434</v>
      </c>
      <c r="B576" t="s">
        <v>9663</v>
      </c>
      <c r="C576" t="s">
        <v>9680</v>
      </c>
      <c r="D576" t="s">
        <v>10032</v>
      </c>
      <c r="E576" t="s">
        <v>7788</v>
      </c>
      <c r="F576" t="s">
        <v>7783</v>
      </c>
      <c r="G576" t="s">
        <v>7784</v>
      </c>
      <c r="H576" s="66" t="s">
        <v>8326</v>
      </c>
      <c r="I576" t="str">
        <f>_xlfn.CONCAT((MID(Table1[[#This Row],[Subject Id]],4,9)),"0")</f>
        <v>038-1086-0</v>
      </c>
    </row>
    <row r="577" spans="1:9">
      <c r="A577" t="s">
        <v>301</v>
      </c>
      <c r="B577" t="s">
        <v>9663</v>
      </c>
      <c r="C577" t="s">
        <v>9680</v>
      </c>
      <c r="D577" t="s">
        <v>10033</v>
      </c>
      <c r="E577" t="s">
        <v>7788</v>
      </c>
      <c r="F577" t="s">
        <v>7783</v>
      </c>
      <c r="G577" t="s">
        <v>7784</v>
      </c>
      <c r="H577" s="66" t="s">
        <v>8316</v>
      </c>
      <c r="I577" t="str">
        <f>_xlfn.CONCAT((MID(Table1[[#This Row],[Subject Id]],4,9)),"0")</f>
        <v>038-1087-0</v>
      </c>
    </row>
    <row r="578" spans="1:9">
      <c r="A578" t="s">
        <v>687</v>
      </c>
      <c r="B578" t="s">
        <v>9663</v>
      </c>
      <c r="C578" t="s">
        <v>9680</v>
      </c>
      <c r="D578" t="s">
        <v>10034</v>
      </c>
      <c r="E578" t="s">
        <v>7788</v>
      </c>
      <c r="F578" t="s">
        <v>7783</v>
      </c>
      <c r="G578" t="s">
        <v>7784</v>
      </c>
      <c r="H578" s="66" t="s">
        <v>8334</v>
      </c>
      <c r="I578" t="str">
        <f>_xlfn.CONCAT((MID(Table1[[#This Row],[Subject Id]],4,9)),"0")</f>
        <v>038-1088-0</v>
      </c>
    </row>
    <row r="579" spans="1:9">
      <c r="A579" t="s">
        <v>263</v>
      </c>
      <c r="B579" t="s">
        <v>9768</v>
      </c>
      <c r="C579" t="s">
        <v>9602</v>
      </c>
      <c r="D579" t="s">
        <v>10035</v>
      </c>
      <c r="E579" t="s">
        <v>7788</v>
      </c>
      <c r="F579" t="s">
        <v>7783</v>
      </c>
      <c r="G579" t="s">
        <v>7784</v>
      </c>
      <c r="H579" s="66" t="s">
        <v>8326</v>
      </c>
      <c r="I579" t="str">
        <f>_xlfn.CONCAT((MID(Table1[[#This Row],[Subject Id]],4,9)),"0")</f>
        <v>041-8219-0</v>
      </c>
    </row>
    <row r="580" spans="1:9">
      <c r="A580" t="s">
        <v>388</v>
      </c>
      <c r="B580" t="s">
        <v>9663</v>
      </c>
      <c r="C580" t="s">
        <v>9680</v>
      </c>
      <c r="D580" t="s">
        <v>10036</v>
      </c>
      <c r="E580" t="s">
        <v>7788</v>
      </c>
      <c r="F580" t="s">
        <v>7783</v>
      </c>
      <c r="G580" t="s">
        <v>7784</v>
      </c>
      <c r="H580" s="66" t="s">
        <v>8320</v>
      </c>
      <c r="I580" t="str">
        <f>_xlfn.CONCAT((MID(Table1[[#This Row],[Subject Id]],4,9)),"0")</f>
        <v>038-1089-0</v>
      </c>
    </row>
    <row r="581" spans="1:9">
      <c r="A581" t="s">
        <v>302</v>
      </c>
      <c r="B581" t="s">
        <v>9663</v>
      </c>
      <c r="C581" t="s">
        <v>9680</v>
      </c>
      <c r="D581" t="s">
        <v>10037</v>
      </c>
      <c r="E581" t="s">
        <v>7788</v>
      </c>
      <c r="F581" t="s">
        <v>7783</v>
      </c>
      <c r="G581" t="s">
        <v>7784</v>
      </c>
      <c r="H581" s="66" t="s">
        <v>8325</v>
      </c>
      <c r="I581" t="str">
        <f>_xlfn.CONCAT((MID(Table1[[#This Row],[Subject Id]],4,9)),"0")</f>
        <v>038-1090-0</v>
      </c>
    </row>
    <row r="582" spans="1:9">
      <c r="A582" t="s">
        <v>259</v>
      </c>
      <c r="B582" t="s">
        <v>9768</v>
      </c>
      <c r="C582" t="s">
        <v>9602</v>
      </c>
      <c r="D582" t="s">
        <v>10038</v>
      </c>
      <c r="E582" t="s">
        <v>7788</v>
      </c>
      <c r="F582" t="s">
        <v>7783</v>
      </c>
      <c r="G582" t="s">
        <v>7784</v>
      </c>
      <c r="H582" s="66" t="s">
        <v>8328</v>
      </c>
      <c r="I582" t="str">
        <f>_xlfn.CONCAT((MID(Table1[[#This Row],[Subject Id]],4,9)),"0")</f>
        <v>041-8214-0</v>
      </c>
    </row>
    <row r="583" spans="1:9">
      <c r="A583" t="s">
        <v>878</v>
      </c>
      <c r="B583" t="s">
        <v>7785</v>
      </c>
      <c r="C583" t="s">
        <v>9658</v>
      </c>
      <c r="D583" t="s">
        <v>9781</v>
      </c>
      <c r="E583" t="s">
        <v>7788</v>
      </c>
      <c r="F583" t="s">
        <v>7783</v>
      </c>
      <c r="G583" t="s">
        <v>7784</v>
      </c>
      <c r="H583" s="66" t="s">
        <v>8329</v>
      </c>
      <c r="I583" t="str">
        <f>_xlfn.CONCAT((MID(Table1[[#This Row],[Subject Id]],4,9)),"0")</f>
        <v>006-1030-0</v>
      </c>
    </row>
    <row r="584" spans="1:9">
      <c r="A584" t="s">
        <v>1402</v>
      </c>
      <c r="B584" t="s">
        <v>7785</v>
      </c>
      <c r="C584" t="s">
        <v>9658</v>
      </c>
      <c r="D584" t="s">
        <v>10039</v>
      </c>
      <c r="E584" t="s">
        <v>7788</v>
      </c>
      <c r="F584" t="s">
        <v>7783</v>
      </c>
      <c r="G584" t="s">
        <v>7784</v>
      </c>
      <c r="H584" s="66" t="s">
        <v>8330</v>
      </c>
      <c r="I584" t="str">
        <f>_xlfn.CONCAT((MID(Table1[[#This Row],[Subject Id]],4,9)),"0")</f>
        <v>006-9225-0</v>
      </c>
    </row>
    <row r="585" spans="1:9">
      <c r="A585" t="s">
        <v>1431</v>
      </c>
      <c r="B585" t="s">
        <v>7785</v>
      </c>
      <c r="C585" t="s">
        <v>9658</v>
      </c>
      <c r="D585" t="s">
        <v>10040</v>
      </c>
      <c r="E585" t="s">
        <v>9660</v>
      </c>
      <c r="F585" t="s">
        <v>7783</v>
      </c>
      <c r="G585" t="s">
        <v>7784</v>
      </c>
      <c r="H585" s="66" t="s">
        <v>8330</v>
      </c>
      <c r="I585" t="str">
        <f>_xlfn.CONCAT((MID(Table1[[#This Row],[Subject Id]],4,9)),"0")</f>
        <v>006-9510-0</v>
      </c>
    </row>
    <row r="586" spans="1:9">
      <c r="A586" t="s">
        <v>389</v>
      </c>
      <c r="B586" t="s">
        <v>9663</v>
      </c>
      <c r="C586" t="s">
        <v>9680</v>
      </c>
      <c r="D586" t="s">
        <v>10041</v>
      </c>
      <c r="E586" t="s">
        <v>7788</v>
      </c>
      <c r="F586" t="s">
        <v>7783</v>
      </c>
      <c r="G586" t="s">
        <v>7784</v>
      </c>
      <c r="H586" s="66" t="s">
        <v>8311</v>
      </c>
      <c r="I586" t="str">
        <f>_xlfn.CONCAT((MID(Table1[[#This Row],[Subject Id]],4,9)),"0")</f>
        <v>038-1091-0</v>
      </c>
    </row>
    <row r="587" spans="1:9">
      <c r="A587" t="s">
        <v>390</v>
      </c>
      <c r="B587" t="s">
        <v>9663</v>
      </c>
      <c r="C587" t="s">
        <v>9680</v>
      </c>
      <c r="D587" t="s">
        <v>10042</v>
      </c>
      <c r="E587" t="s">
        <v>7788</v>
      </c>
      <c r="F587" t="s">
        <v>7783</v>
      </c>
      <c r="G587" t="s">
        <v>7784</v>
      </c>
      <c r="H587" s="66" t="s">
        <v>8314</v>
      </c>
      <c r="I587" t="str">
        <f>_xlfn.CONCAT((MID(Table1[[#This Row],[Subject Id]],4,9)),"0")</f>
        <v>038-1092-0</v>
      </c>
    </row>
    <row r="588" spans="1:9">
      <c r="A588" t="s">
        <v>260</v>
      </c>
      <c r="B588" t="s">
        <v>9768</v>
      </c>
      <c r="C588" t="s">
        <v>9602</v>
      </c>
      <c r="D588" t="s">
        <v>10043</v>
      </c>
      <c r="E588" t="s">
        <v>7788</v>
      </c>
      <c r="F588" t="s">
        <v>7783</v>
      </c>
      <c r="G588" t="s">
        <v>7784</v>
      </c>
      <c r="H588" s="66" t="s">
        <v>8330</v>
      </c>
      <c r="I588" t="str">
        <f>_xlfn.CONCAT((MID(Table1[[#This Row],[Subject Id]],4,9)),"0")</f>
        <v>041-8216-0</v>
      </c>
    </row>
    <row r="589" spans="1:9">
      <c r="A589" t="s">
        <v>391</v>
      </c>
      <c r="B589" t="s">
        <v>9663</v>
      </c>
      <c r="C589" t="s">
        <v>9680</v>
      </c>
      <c r="D589" t="s">
        <v>10044</v>
      </c>
      <c r="E589" t="s">
        <v>7788</v>
      </c>
      <c r="F589" t="s">
        <v>7783</v>
      </c>
      <c r="G589" t="s">
        <v>7784</v>
      </c>
      <c r="H589" s="66" t="s">
        <v>8540</v>
      </c>
      <c r="I589" t="str">
        <f>_xlfn.CONCAT((MID(Table1[[#This Row],[Subject Id]],4,9)),"0")</f>
        <v>038-1093-0</v>
      </c>
    </row>
    <row r="590" spans="1:9">
      <c r="A590" t="s">
        <v>1258</v>
      </c>
      <c r="B590" t="s">
        <v>9768</v>
      </c>
      <c r="C590" t="s">
        <v>9602</v>
      </c>
      <c r="D590" t="s">
        <v>10045</v>
      </c>
      <c r="E590" t="s">
        <v>7788</v>
      </c>
      <c r="F590" t="s">
        <v>7783</v>
      </c>
      <c r="G590" t="s">
        <v>7784</v>
      </c>
      <c r="H590" s="66" t="s">
        <v>8332</v>
      </c>
      <c r="I590" t="str">
        <f>_xlfn.CONCAT((MID(Table1[[#This Row],[Subject Id]],4,9)),"0")</f>
        <v>041-0371-0</v>
      </c>
    </row>
    <row r="591" spans="1:9">
      <c r="A591" t="s">
        <v>392</v>
      </c>
      <c r="B591" t="s">
        <v>9663</v>
      </c>
      <c r="C591" t="s">
        <v>9680</v>
      </c>
      <c r="D591" t="s">
        <v>10046</v>
      </c>
      <c r="E591" t="s">
        <v>7788</v>
      </c>
      <c r="F591" t="s">
        <v>7783</v>
      </c>
      <c r="G591" t="s">
        <v>7784</v>
      </c>
      <c r="H591" s="66" t="s">
        <v>8505</v>
      </c>
      <c r="I591" t="str">
        <f>_xlfn.CONCAT((MID(Table1[[#This Row],[Subject Id]],4,9)),"0")</f>
        <v>038-1094-0</v>
      </c>
    </row>
    <row r="592" spans="1:9">
      <c r="A592" t="s">
        <v>1989</v>
      </c>
      <c r="B592" t="s">
        <v>9663</v>
      </c>
      <c r="C592" t="s">
        <v>9680</v>
      </c>
      <c r="D592" t="s">
        <v>10047</v>
      </c>
      <c r="E592" t="s">
        <v>7788</v>
      </c>
      <c r="F592" t="s">
        <v>7783</v>
      </c>
      <c r="G592" t="s">
        <v>7784</v>
      </c>
      <c r="H592" s="66" t="s">
        <v>8532</v>
      </c>
      <c r="I592" t="str">
        <f>_xlfn.CONCAT((MID(Table1[[#This Row],[Subject Id]],4,9)),"0")</f>
        <v>038-1095-0</v>
      </c>
    </row>
    <row r="593" spans="1:9">
      <c r="A593" t="s">
        <v>303</v>
      </c>
      <c r="B593" t="s">
        <v>9663</v>
      </c>
      <c r="C593" t="s">
        <v>9680</v>
      </c>
      <c r="D593" t="s">
        <v>10048</v>
      </c>
      <c r="E593" t="s">
        <v>7788</v>
      </c>
      <c r="F593" t="s">
        <v>7783</v>
      </c>
      <c r="G593" t="s">
        <v>7784</v>
      </c>
      <c r="H593" s="66" t="s">
        <v>8338</v>
      </c>
      <c r="I593" t="str">
        <f>_xlfn.CONCAT((MID(Table1[[#This Row],[Subject Id]],4,9)),"0")</f>
        <v>038-1096-0</v>
      </c>
    </row>
    <row r="594" spans="1:9">
      <c r="A594" t="s">
        <v>393</v>
      </c>
      <c r="B594" t="s">
        <v>9663</v>
      </c>
      <c r="C594" t="s">
        <v>9680</v>
      </c>
      <c r="D594" t="s">
        <v>10049</v>
      </c>
      <c r="E594" t="s">
        <v>7788</v>
      </c>
      <c r="F594" t="s">
        <v>7783</v>
      </c>
      <c r="G594" t="s">
        <v>7784</v>
      </c>
      <c r="H594" s="66" t="s">
        <v>8331</v>
      </c>
      <c r="I594" t="str">
        <f>_xlfn.CONCAT((MID(Table1[[#This Row],[Subject Id]],4,9)),"0")</f>
        <v>038-1097-0</v>
      </c>
    </row>
    <row r="595" spans="1:9">
      <c r="A595" t="s">
        <v>261</v>
      </c>
      <c r="B595" t="s">
        <v>9768</v>
      </c>
      <c r="C595" t="s">
        <v>9602</v>
      </c>
      <c r="D595" t="s">
        <v>10050</v>
      </c>
      <c r="E595" t="s">
        <v>7788</v>
      </c>
      <c r="F595" t="s">
        <v>7783</v>
      </c>
      <c r="G595" t="s">
        <v>7784</v>
      </c>
      <c r="H595" s="66" t="s">
        <v>8335</v>
      </c>
      <c r="I595" t="str">
        <f>_xlfn.CONCAT((MID(Table1[[#This Row],[Subject Id]],4,9)),"0")</f>
        <v>041-8217-0</v>
      </c>
    </row>
    <row r="596" spans="1:9">
      <c r="A596" t="s">
        <v>394</v>
      </c>
      <c r="B596" t="s">
        <v>9663</v>
      </c>
      <c r="C596" t="s">
        <v>9680</v>
      </c>
      <c r="D596" t="s">
        <v>10051</v>
      </c>
      <c r="E596" t="s">
        <v>7788</v>
      </c>
      <c r="F596" t="s">
        <v>7783</v>
      </c>
      <c r="G596" t="s">
        <v>7784</v>
      </c>
      <c r="H596" s="66" t="s">
        <v>8333</v>
      </c>
      <c r="I596" t="str">
        <f>_xlfn.CONCAT((MID(Table1[[#This Row],[Subject Id]],4,9)),"0")</f>
        <v>038-1098-0</v>
      </c>
    </row>
    <row r="597" spans="1:9">
      <c r="A597" t="s">
        <v>262</v>
      </c>
      <c r="B597" t="s">
        <v>9768</v>
      </c>
      <c r="C597" t="s">
        <v>9602</v>
      </c>
      <c r="D597" t="s">
        <v>10052</v>
      </c>
      <c r="E597" t="s">
        <v>7788</v>
      </c>
      <c r="F597" t="s">
        <v>7783</v>
      </c>
      <c r="G597" t="s">
        <v>7784</v>
      </c>
      <c r="H597" s="66" t="s">
        <v>8337</v>
      </c>
      <c r="I597" t="str">
        <f>_xlfn.CONCAT((MID(Table1[[#This Row],[Subject Id]],4,9)),"0")</f>
        <v>041-8218-0</v>
      </c>
    </row>
    <row r="598" spans="1:9">
      <c r="A598" t="s">
        <v>395</v>
      </c>
      <c r="B598" t="s">
        <v>9663</v>
      </c>
      <c r="C598" t="s">
        <v>9680</v>
      </c>
      <c r="D598" t="s">
        <v>10053</v>
      </c>
      <c r="E598" t="s">
        <v>7788</v>
      </c>
      <c r="F598" t="s">
        <v>7783</v>
      </c>
      <c r="G598" t="s">
        <v>7784</v>
      </c>
      <c r="H598" s="66" t="s">
        <v>8320</v>
      </c>
      <c r="I598" t="str">
        <f>_xlfn.CONCAT((MID(Table1[[#This Row],[Subject Id]],4,9)),"0")</f>
        <v>038-1100-0</v>
      </c>
    </row>
    <row r="599" spans="1:9">
      <c r="A599" t="s">
        <v>396</v>
      </c>
      <c r="B599" t="s">
        <v>9663</v>
      </c>
      <c r="C599" t="s">
        <v>9680</v>
      </c>
      <c r="D599" t="s">
        <v>10054</v>
      </c>
      <c r="E599" t="s">
        <v>7788</v>
      </c>
      <c r="F599" t="s">
        <v>7783</v>
      </c>
      <c r="G599" t="s">
        <v>7784</v>
      </c>
      <c r="H599" s="66" t="s">
        <v>8324</v>
      </c>
      <c r="I599" t="str">
        <f>_xlfn.CONCAT((MID(Table1[[#This Row],[Subject Id]],4,9)),"0")</f>
        <v>038-1101-0</v>
      </c>
    </row>
    <row r="600" spans="1:9">
      <c r="A600" t="s">
        <v>304</v>
      </c>
      <c r="B600" t="s">
        <v>9663</v>
      </c>
      <c r="C600" t="s">
        <v>9680</v>
      </c>
      <c r="D600" t="s">
        <v>10055</v>
      </c>
      <c r="E600" t="s">
        <v>7788</v>
      </c>
      <c r="F600" t="s">
        <v>7783</v>
      </c>
      <c r="G600" t="s">
        <v>7784</v>
      </c>
      <c r="H600" s="66" t="s">
        <v>8339</v>
      </c>
      <c r="I600" t="str">
        <f>_xlfn.CONCAT((MID(Table1[[#This Row],[Subject Id]],4,9)),"0")</f>
        <v>038-1102-0</v>
      </c>
    </row>
    <row r="601" spans="1:9">
      <c r="A601" t="s">
        <v>1360</v>
      </c>
      <c r="B601" t="s">
        <v>7785</v>
      </c>
      <c r="C601" t="s">
        <v>9658</v>
      </c>
      <c r="D601" t="s">
        <v>10056</v>
      </c>
      <c r="E601" t="s">
        <v>7788</v>
      </c>
      <c r="F601" t="s">
        <v>7783</v>
      </c>
      <c r="G601" t="s">
        <v>7784</v>
      </c>
      <c r="H601" s="66" t="s">
        <v>8340</v>
      </c>
      <c r="I601" t="str">
        <f>_xlfn.CONCAT((MID(Table1[[#This Row],[Subject Id]],4,9)),"0")</f>
        <v>006-9025-0</v>
      </c>
    </row>
    <row r="602" spans="1:9">
      <c r="A602" t="s">
        <v>265</v>
      </c>
      <c r="B602" t="s">
        <v>9768</v>
      </c>
      <c r="C602" t="s">
        <v>9602</v>
      </c>
      <c r="D602" t="s">
        <v>10057</v>
      </c>
      <c r="E602" t="s">
        <v>7788</v>
      </c>
      <c r="F602" t="s">
        <v>7783</v>
      </c>
      <c r="G602" t="s">
        <v>7784</v>
      </c>
      <c r="H602" s="66" t="s">
        <v>8341</v>
      </c>
      <c r="I602" t="str">
        <f>_xlfn.CONCAT((MID(Table1[[#This Row],[Subject Id]],4,9)),"0")</f>
        <v>041-8221-0</v>
      </c>
    </row>
    <row r="603" spans="1:9">
      <c r="A603" t="s">
        <v>397</v>
      </c>
      <c r="B603" t="s">
        <v>9663</v>
      </c>
      <c r="C603" t="s">
        <v>9680</v>
      </c>
      <c r="D603" t="s">
        <v>10058</v>
      </c>
      <c r="E603" t="s">
        <v>7788</v>
      </c>
      <c r="F603" t="s">
        <v>7783</v>
      </c>
      <c r="G603" t="s">
        <v>7784</v>
      </c>
      <c r="H603" s="66" t="s">
        <v>8538</v>
      </c>
      <c r="I603" t="str">
        <f>_xlfn.CONCAT((MID(Table1[[#This Row],[Subject Id]],4,9)),"0")</f>
        <v>038-1103-0</v>
      </c>
    </row>
    <row r="604" spans="1:9">
      <c r="A604" t="s">
        <v>305</v>
      </c>
      <c r="B604" t="s">
        <v>9663</v>
      </c>
      <c r="C604" t="s">
        <v>9680</v>
      </c>
      <c r="D604" t="s">
        <v>10059</v>
      </c>
      <c r="E604" t="s">
        <v>7788</v>
      </c>
      <c r="F604" t="s">
        <v>7783</v>
      </c>
      <c r="G604" t="s">
        <v>7784</v>
      </c>
      <c r="H604" s="66" t="s">
        <v>8488</v>
      </c>
      <c r="I604" t="str">
        <f>_xlfn.CONCAT((MID(Table1[[#This Row],[Subject Id]],4,9)),"0")</f>
        <v>038-1104-0</v>
      </c>
    </row>
    <row r="605" spans="1:9">
      <c r="A605" t="s">
        <v>1998</v>
      </c>
      <c r="B605" t="s">
        <v>9663</v>
      </c>
      <c r="C605" t="s">
        <v>9680</v>
      </c>
      <c r="D605" t="s">
        <v>10060</v>
      </c>
      <c r="E605" t="s">
        <v>7788</v>
      </c>
      <c r="F605" t="s">
        <v>7783</v>
      </c>
      <c r="G605" t="s">
        <v>7784</v>
      </c>
      <c r="H605" s="66" t="s">
        <v>8516</v>
      </c>
      <c r="I605" t="str">
        <f>_xlfn.CONCAT((MID(Table1[[#This Row],[Subject Id]],4,9)),"0")</f>
        <v>038-1105-0</v>
      </c>
    </row>
    <row r="606" spans="1:9">
      <c r="A606" t="s">
        <v>1422</v>
      </c>
      <c r="B606" t="s">
        <v>7785</v>
      </c>
      <c r="C606" t="s">
        <v>9658</v>
      </c>
      <c r="D606" t="s">
        <v>10061</v>
      </c>
      <c r="E606" t="s">
        <v>9660</v>
      </c>
      <c r="F606" t="s">
        <v>7783</v>
      </c>
      <c r="G606" t="s">
        <v>7784</v>
      </c>
      <c r="H606" s="66" t="s">
        <v>8346</v>
      </c>
      <c r="I606" t="str">
        <f>_xlfn.CONCAT((MID(Table1[[#This Row],[Subject Id]],4,9)),"0")</f>
        <v>006-9501-0</v>
      </c>
    </row>
    <row r="607" spans="1:9">
      <c r="A607" t="s">
        <v>264</v>
      </c>
      <c r="B607" t="s">
        <v>9768</v>
      </c>
      <c r="C607" t="s">
        <v>9602</v>
      </c>
      <c r="D607" t="s">
        <v>10062</v>
      </c>
      <c r="E607" t="s">
        <v>7788</v>
      </c>
      <c r="F607" t="s">
        <v>7783</v>
      </c>
      <c r="G607" t="s">
        <v>7784</v>
      </c>
      <c r="H607" s="66" t="s">
        <v>8346</v>
      </c>
      <c r="I607" t="str">
        <f>_xlfn.CONCAT((MID(Table1[[#This Row],[Subject Id]],4,9)),"0")</f>
        <v>041-8220-0</v>
      </c>
    </row>
    <row r="608" spans="1:9">
      <c r="A608" t="s">
        <v>1256</v>
      </c>
      <c r="B608" t="s">
        <v>9768</v>
      </c>
      <c r="C608" t="s">
        <v>9602</v>
      </c>
      <c r="D608" t="s">
        <v>10063</v>
      </c>
      <c r="E608" t="s">
        <v>7788</v>
      </c>
      <c r="F608" t="s">
        <v>7783</v>
      </c>
      <c r="G608" t="s">
        <v>7784</v>
      </c>
      <c r="H608" s="66" t="s">
        <v>8347</v>
      </c>
      <c r="I608" t="str">
        <f>_xlfn.CONCAT((MID(Table1[[#This Row],[Subject Id]],4,9)),"0")</f>
        <v>041-0363-0</v>
      </c>
    </row>
    <row r="609" spans="1:9">
      <c r="A609" t="s">
        <v>574</v>
      </c>
      <c r="B609" t="s">
        <v>9663</v>
      </c>
      <c r="C609" t="s">
        <v>9680</v>
      </c>
      <c r="D609" t="s">
        <v>10064</v>
      </c>
      <c r="E609" t="s">
        <v>7788</v>
      </c>
      <c r="F609" t="s">
        <v>7783</v>
      </c>
      <c r="G609" t="s">
        <v>7784</v>
      </c>
      <c r="H609" s="66" t="s">
        <v>8492</v>
      </c>
      <c r="I609" t="str">
        <f>_xlfn.CONCAT((MID(Table1[[#This Row],[Subject Id]],4,9)),"0")</f>
        <v>038-1106-0</v>
      </c>
    </row>
    <row r="610" spans="1:9">
      <c r="A610" t="s">
        <v>266</v>
      </c>
      <c r="B610" t="s">
        <v>9768</v>
      </c>
      <c r="C610" t="s">
        <v>9602</v>
      </c>
      <c r="D610" t="s">
        <v>10065</v>
      </c>
      <c r="E610" t="s">
        <v>7788</v>
      </c>
      <c r="F610" t="s">
        <v>7783</v>
      </c>
      <c r="G610" t="s">
        <v>7784</v>
      </c>
      <c r="H610" s="66" t="s">
        <v>8350</v>
      </c>
      <c r="I610" t="str">
        <f>_xlfn.CONCAT((MID(Table1[[#This Row],[Subject Id]],4,9)),"0")</f>
        <v>041-8222-0</v>
      </c>
    </row>
    <row r="611" spans="1:9">
      <c r="A611" t="s">
        <v>1442</v>
      </c>
      <c r="B611" t="s">
        <v>7785</v>
      </c>
      <c r="C611" t="s">
        <v>9658</v>
      </c>
      <c r="D611" t="s">
        <v>10066</v>
      </c>
      <c r="E611" t="s">
        <v>7788</v>
      </c>
      <c r="F611" t="s">
        <v>7783</v>
      </c>
      <c r="G611" t="s">
        <v>7784</v>
      </c>
      <c r="H611" s="66" t="s">
        <v>8352</v>
      </c>
      <c r="I611" t="str">
        <f>_xlfn.CONCAT((MID(Table1[[#This Row],[Subject Id]],4,9)),"0")</f>
        <v>006-9246-0</v>
      </c>
    </row>
    <row r="612" spans="1:9">
      <c r="A612" t="s">
        <v>1433</v>
      </c>
      <c r="B612" t="s">
        <v>7785</v>
      </c>
      <c r="C612" t="s">
        <v>9658</v>
      </c>
      <c r="D612" t="s">
        <v>10067</v>
      </c>
      <c r="E612" t="s">
        <v>9660</v>
      </c>
      <c r="F612" t="s">
        <v>7783</v>
      </c>
      <c r="G612" t="s">
        <v>7784</v>
      </c>
      <c r="H612" s="66" t="s">
        <v>8352</v>
      </c>
      <c r="I612" t="str">
        <f>_xlfn.CONCAT((MID(Table1[[#This Row],[Subject Id]],4,9)),"0")</f>
        <v>006-9512-0</v>
      </c>
    </row>
    <row r="613" spans="1:9">
      <c r="A613" t="s">
        <v>267</v>
      </c>
      <c r="B613" t="s">
        <v>9768</v>
      </c>
      <c r="C613" t="s">
        <v>9602</v>
      </c>
      <c r="D613" t="s">
        <v>10068</v>
      </c>
      <c r="E613" t="s">
        <v>7788</v>
      </c>
      <c r="F613" t="s">
        <v>7783</v>
      </c>
      <c r="G613" t="s">
        <v>7784</v>
      </c>
      <c r="H613" s="66" t="s">
        <v>8352</v>
      </c>
      <c r="I613" t="str">
        <f>_xlfn.CONCAT((MID(Table1[[#This Row],[Subject Id]],4,9)),"0")</f>
        <v>041-8223-0</v>
      </c>
    </row>
    <row r="614" spans="1:9">
      <c r="A614" t="s">
        <v>2001</v>
      </c>
      <c r="B614" t="s">
        <v>9663</v>
      </c>
      <c r="C614" t="s">
        <v>9680</v>
      </c>
      <c r="D614" t="s">
        <v>10069</v>
      </c>
      <c r="E614" t="s">
        <v>7788</v>
      </c>
      <c r="F614" t="s">
        <v>7783</v>
      </c>
      <c r="G614" t="s">
        <v>7784</v>
      </c>
      <c r="H614" s="66" t="s">
        <v>8519</v>
      </c>
      <c r="I614" t="str">
        <f>_xlfn.CONCAT((MID(Table1[[#This Row],[Subject Id]],4,9)),"0")</f>
        <v>038-1107-0</v>
      </c>
    </row>
    <row r="615" spans="1:9">
      <c r="A615" t="s">
        <v>2503</v>
      </c>
      <c r="B615" t="s">
        <v>9768</v>
      </c>
      <c r="C615" t="s">
        <v>9602</v>
      </c>
      <c r="D615" t="s">
        <v>10070</v>
      </c>
      <c r="E615" t="s">
        <v>7788</v>
      </c>
      <c r="F615" t="s">
        <v>7783</v>
      </c>
      <c r="G615" t="s">
        <v>7784</v>
      </c>
      <c r="H615" s="66" t="s">
        <v>8354</v>
      </c>
      <c r="I615" t="str">
        <f>_xlfn.CONCAT((MID(Table1[[#This Row],[Subject Id]],4,9)),"0")</f>
        <v>041-0334-0</v>
      </c>
    </row>
    <row r="616" spans="1:9">
      <c r="A616" t="s">
        <v>268</v>
      </c>
      <c r="B616" t="s">
        <v>9768</v>
      </c>
      <c r="C616" t="s">
        <v>9602</v>
      </c>
      <c r="D616" t="s">
        <v>10071</v>
      </c>
      <c r="E616" t="s">
        <v>7788</v>
      </c>
      <c r="F616" t="s">
        <v>7783</v>
      </c>
      <c r="G616" t="s">
        <v>7784</v>
      </c>
      <c r="H616" s="66" t="s">
        <v>8354</v>
      </c>
      <c r="I616" t="str">
        <f>_xlfn.CONCAT((MID(Table1[[#This Row],[Subject Id]],4,9)),"0")</f>
        <v>041-8227-0</v>
      </c>
    </row>
    <row r="617" spans="1:9">
      <c r="A617" t="s">
        <v>1429</v>
      </c>
      <c r="B617" t="s">
        <v>7785</v>
      </c>
      <c r="C617" t="s">
        <v>9658</v>
      </c>
      <c r="D617" t="s">
        <v>10072</v>
      </c>
      <c r="E617" t="s">
        <v>9660</v>
      </c>
      <c r="F617" t="s">
        <v>7783</v>
      </c>
      <c r="G617" t="s">
        <v>7784</v>
      </c>
      <c r="H617" s="66" t="s">
        <v>8356</v>
      </c>
      <c r="I617" t="str">
        <f>_xlfn.CONCAT((MID(Table1[[#This Row],[Subject Id]],4,9)),"0")</f>
        <v>006-9508-0</v>
      </c>
    </row>
    <row r="618" spans="1:9">
      <c r="A618" t="s">
        <v>306</v>
      </c>
      <c r="B618" t="s">
        <v>9663</v>
      </c>
      <c r="C618" t="s">
        <v>9680</v>
      </c>
      <c r="D618" t="s">
        <v>10073</v>
      </c>
      <c r="E618" t="s">
        <v>7788</v>
      </c>
      <c r="F618" t="s">
        <v>7783</v>
      </c>
      <c r="G618" t="s">
        <v>7784</v>
      </c>
      <c r="H618" s="66" t="s">
        <v>8499</v>
      </c>
      <c r="I618" t="str">
        <f>_xlfn.CONCAT((MID(Table1[[#This Row],[Subject Id]],4,9)),"0")</f>
        <v>038-1108-0</v>
      </c>
    </row>
    <row r="619" spans="1:9">
      <c r="A619" t="s">
        <v>2003</v>
      </c>
      <c r="B619" t="s">
        <v>9663</v>
      </c>
      <c r="C619" t="s">
        <v>9680</v>
      </c>
      <c r="D619" t="s">
        <v>10074</v>
      </c>
      <c r="E619" t="s">
        <v>7788</v>
      </c>
      <c r="F619" t="s">
        <v>7783</v>
      </c>
      <c r="G619" t="s">
        <v>7784</v>
      </c>
      <c r="H619" s="66" t="s">
        <v>8510</v>
      </c>
      <c r="I619" t="str">
        <f>_xlfn.CONCAT((MID(Table1[[#This Row],[Subject Id]],4,9)),"0")</f>
        <v>038-1109-0</v>
      </c>
    </row>
    <row r="620" spans="1:9">
      <c r="A620" t="s">
        <v>1384</v>
      </c>
      <c r="B620" t="s">
        <v>7785</v>
      </c>
      <c r="C620" t="s">
        <v>9658</v>
      </c>
      <c r="D620" t="s">
        <v>10075</v>
      </c>
      <c r="E620" t="s">
        <v>7788</v>
      </c>
      <c r="F620" t="s">
        <v>7783</v>
      </c>
      <c r="G620" t="s">
        <v>7784</v>
      </c>
      <c r="H620" s="66" t="s">
        <v>8360</v>
      </c>
      <c r="I620" t="str">
        <f>_xlfn.CONCAT((MID(Table1[[#This Row],[Subject Id]],4,9)),"0")</f>
        <v>006-9208-0</v>
      </c>
    </row>
    <row r="621" spans="1:9">
      <c r="A621" t="s">
        <v>269</v>
      </c>
      <c r="B621" t="s">
        <v>9768</v>
      </c>
      <c r="C621" t="s">
        <v>9602</v>
      </c>
      <c r="D621" t="s">
        <v>10076</v>
      </c>
      <c r="E621" t="s">
        <v>7788</v>
      </c>
      <c r="F621" t="s">
        <v>7783</v>
      </c>
      <c r="G621" t="s">
        <v>7784</v>
      </c>
      <c r="H621" s="66" t="s">
        <v>8360</v>
      </c>
      <c r="I621" t="str">
        <f>_xlfn.CONCAT((MID(Table1[[#This Row],[Subject Id]],4,9)),"0")</f>
        <v>041-8231-0</v>
      </c>
    </row>
    <row r="622" spans="1:9">
      <c r="A622" t="s">
        <v>1120</v>
      </c>
      <c r="B622" t="s">
        <v>9768</v>
      </c>
      <c r="C622" t="s">
        <v>9602</v>
      </c>
      <c r="D622" t="s">
        <v>10077</v>
      </c>
      <c r="E622" t="s">
        <v>7788</v>
      </c>
      <c r="F622" t="s">
        <v>7783</v>
      </c>
      <c r="G622" t="s">
        <v>7784</v>
      </c>
      <c r="H622" s="66" t="s">
        <v>8362</v>
      </c>
      <c r="I622" t="str">
        <f>_xlfn.CONCAT((MID(Table1[[#This Row],[Subject Id]],4,9)),"0")</f>
        <v>041-0372-0</v>
      </c>
    </row>
    <row r="623" spans="1:9">
      <c r="A623" t="s">
        <v>1799</v>
      </c>
      <c r="B623" t="s">
        <v>9663</v>
      </c>
      <c r="C623" t="s">
        <v>9664</v>
      </c>
      <c r="D623" t="s">
        <v>9813</v>
      </c>
      <c r="E623" t="s">
        <v>9660</v>
      </c>
      <c r="F623" t="s">
        <v>7783</v>
      </c>
      <c r="G623" t="s">
        <v>7784</v>
      </c>
      <c r="H623" s="66" t="s">
        <v>8363</v>
      </c>
      <c r="I623" t="str">
        <f>_xlfn.CONCAT((MID(Table1[[#This Row],[Subject Id]],4,9)),"0")</f>
        <v>037-8065-0</v>
      </c>
    </row>
    <row r="624" spans="1:9">
      <c r="A624" t="s">
        <v>2043</v>
      </c>
      <c r="B624" t="s">
        <v>9768</v>
      </c>
      <c r="C624" t="s">
        <v>9602</v>
      </c>
      <c r="D624" t="s">
        <v>10078</v>
      </c>
      <c r="E624" t="s">
        <v>7788</v>
      </c>
      <c r="F624" t="s">
        <v>7783</v>
      </c>
      <c r="G624" t="s">
        <v>7784</v>
      </c>
      <c r="H624" s="66" t="s">
        <v>8363</v>
      </c>
      <c r="I624" t="str">
        <f>_xlfn.CONCAT((MID(Table1[[#This Row],[Subject Id]],4,9)),"0")</f>
        <v>041-0330-0</v>
      </c>
    </row>
    <row r="625" spans="1:9">
      <c r="A625" t="s">
        <v>1394</v>
      </c>
      <c r="B625" t="s">
        <v>7785</v>
      </c>
      <c r="C625" t="s">
        <v>9658</v>
      </c>
      <c r="D625" t="s">
        <v>10079</v>
      </c>
      <c r="E625" t="s">
        <v>7788</v>
      </c>
      <c r="F625" t="s">
        <v>7783</v>
      </c>
      <c r="G625" t="s">
        <v>7784</v>
      </c>
      <c r="H625" s="66" t="s">
        <v>8364</v>
      </c>
      <c r="I625" t="str">
        <f>_xlfn.CONCAT((MID(Table1[[#This Row],[Subject Id]],4,9)),"0")</f>
        <v>006-9217-0</v>
      </c>
    </row>
    <row r="626" spans="1:9">
      <c r="A626" t="s">
        <v>270</v>
      </c>
      <c r="B626" t="s">
        <v>9768</v>
      </c>
      <c r="C626" t="s">
        <v>9602</v>
      </c>
      <c r="D626" t="s">
        <v>10080</v>
      </c>
      <c r="E626" t="s">
        <v>7788</v>
      </c>
      <c r="F626" t="s">
        <v>7783</v>
      </c>
      <c r="G626" t="s">
        <v>7784</v>
      </c>
      <c r="H626" s="66" t="s">
        <v>8364</v>
      </c>
      <c r="I626" t="str">
        <f>_xlfn.CONCAT((MID(Table1[[#This Row],[Subject Id]],4,9)),"0")</f>
        <v>041-8235-0</v>
      </c>
    </row>
    <row r="627" spans="1:9">
      <c r="A627" t="s">
        <v>1379</v>
      </c>
      <c r="B627" t="s">
        <v>7785</v>
      </c>
      <c r="C627" t="s">
        <v>9658</v>
      </c>
      <c r="D627" t="s">
        <v>10081</v>
      </c>
      <c r="E627" t="s">
        <v>7788</v>
      </c>
      <c r="F627" t="s">
        <v>7783</v>
      </c>
      <c r="G627" t="s">
        <v>7784</v>
      </c>
      <c r="H627" s="66" t="s">
        <v>8366</v>
      </c>
      <c r="I627" t="str">
        <f>_xlfn.CONCAT((MID(Table1[[#This Row],[Subject Id]],4,9)),"0")</f>
        <v>006-9203-0</v>
      </c>
    </row>
    <row r="628" spans="1:9">
      <c r="A628" t="s">
        <v>1263</v>
      </c>
      <c r="B628" t="s">
        <v>9768</v>
      </c>
      <c r="C628" t="s">
        <v>9602</v>
      </c>
      <c r="D628" t="s">
        <v>10082</v>
      </c>
      <c r="E628" t="s">
        <v>7788</v>
      </c>
      <c r="F628" t="s">
        <v>7783</v>
      </c>
      <c r="G628" t="s">
        <v>7784</v>
      </c>
      <c r="H628" s="66" t="s">
        <v>8366</v>
      </c>
      <c r="I628" t="str">
        <f>_xlfn.CONCAT((MID(Table1[[#This Row],[Subject Id]],4,9)),"0")</f>
        <v>041-0375-0</v>
      </c>
    </row>
    <row r="629" spans="1:9">
      <c r="A629" t="s">
        <v>256</v>
      </c>
      <c r="B629" t="s">
        <v>9768</v>
      </c>
      <c r="C629" t="s">
        <v>9602</v>
      </c>
      <c r="D629" t="s">
        <v>10083</v>
      </c>
      <c r="E629" t="s">
        <v>7788</v>
      </c>
      <c r="F629" t="s">
        <v>7783</v>
      </c>
      <c r="G629" t="s">
        <v>7784</v>
      </c>
      <c r="H629" s="66" t="s">
        <v>8366</v>
      </c>
      <c r="I629" t="str">
        <f>_xlfn.CONCAT((MID(Table1[[#This Row],[Subject Id]],4,9)),"0")</f>
        <v>041-8205-0</v>
      </c>
    </row>
    <row r="630" spans="1:9">
      <c r="A630" t="s">
        <v>1260</v>
      </c>
      <c r="B630" t="s">
        <v>9768</v>
      </c>
      <c r="C630" t="s">
        <v>9602</v>
      </c>
      <c r="D630" t="s">
        <v>10084</v>
      </c>
      <c r="E630" t="s">
        <v>7788</v>
      </c>
      <c r="F630" t="s">
        <v>7783</v>
      </c>
      <c r="G630" t="s">
        <v>7784</v>
      </c>
      <c r="H630" s="66" t="s">
        <v>8367</v>
      </c>
      <c r="I630" t="str">
        <f>_xlfn.CONCAT((MID(Table1[[#This Row],[Subject Id]],4,9)),"0")</f>
        <v>041-0373-0</v>
      </c>
    </row>
    <row r="631" spans="1:9">
      <c r="A631" t="s">
        <v>398</v>
      </c>
      <c r="B631" t="s">
        <v>9663</v>
      </c>
      <c r="C631" t="s">
        <v>9680</v>
      </c>
      <c r="D631" t="s">
        <v>10085</v>
      </c>
      <c r="E631" t="s">
        <v>7788</v>
      </c>
      <c r="F631" t="s">
        <v>7783</v>
      </c>
      <c r="G631" t="s">
        <v>7784</v>
      </c>
      <c r="H631" s="66" t="s">
        <v>8380</v>
      </c>
      <c r="I631" t="str">
        <f>_xlfn.CONCAT((MID(Table1[[#This Row],[Subject Id]],4,9)),"0")</f>
        <v>038-1110-0</v>
      </c>
    </row>
    <row r="632" spans="1:9">
      <c r="A632" t="s">
        <v>373</v>
      </c>
      <c r="B632" t="s">
        <v>9768</v>
      </c>
      <c r="C632" t="s">
        <v>9602</v>
      </c>
      <c r="D632" t="s">
        <v>10086</v>
      </c>
      <c r="E632" t="s">
        <v>7788</v>
      </c>
      <c r="F632" t="s">
        <v>7783</v>
      </c>
      <c r="G632" t="s">
        <v>7784</v>
      </c>
      <c r="H632" s="66" t="s">
        <v>8369</v>
      </c>
      <c r="I632" t="str">
        <f>_xlfn.CONCAT((MID(Table1[[#This Row],[Subject Id]],4,9)),"0")</f>
        <v>041-8234-0</v>
      </c>
    </row>
    <row r="633" spans="1:9">
      <c r="A633" t="s">
        <v>2026</v>
      </c>
      <c r="B633" t="s">
        <v>9768</v>
      </c>
      <c r="C633" t="s">
        <v>9602</v>
      </c>
      <c r="D633" t="s">
        <v>10087</v>
      </c>
      <c r="E633" t="s">
        <v>7788</v>
      </c>
      <c r="F633" t="s">
        <v>7783</v>
      </c>
      <c r="G633" t="s">
        <v>7784</v>
      </c>
      <c r="H633" s="66" t="s">
        <v>8370</v>
      </c>
      <c r="I633" t="str">
        <f>_xlfn.CONCAT((MID(Table1[[#This Row],[Subject Id]],4,9)),"0")</f>
        <v>041-0315-0</v>
      </c>
    </row>
    <row r="634" spans="1:9">
      <c r="A634" t="s">
        <v>1351</v>
      </c>
      <c r="B634" t="s">
        <v>7785</v>
      </c>
      <c r="C634" t="s">
        <v>9658</v>
      </c>
      <c r="D634" t="s">
        <v>10088</v>
      </c>
      <c r="E634" t="s">
        <v>7788</v>
      </c>
      <c r="F634" t="s">
        <v>7783</v>
      </c>
      <c r="G634" t="s">
        <v>7784</v>
      </c>
      <c r="H634" s="66" t="s">
        <v>8372</v>
      </c>
      <c r="I634" t="str">
        <f>_xlfn.CONCAT((MID(Table1[[#This Row],[Subject Id]],4,9)),"0")</f>
        <v>006-9016-0</v>
      </c>
    </row>
    <row r="635" spans="1:9">
      <c r="A635" t="s">
        <v>374</v>
      </c>
      <c r="B635" t="s">
        <v>9768</v>
      </c>
      <c r="C635" t="s">
        <v>9602</v>
      </c>
      <c r="D635" t="s">
        <v>10089</v>
      </c>
      <c r="E635" t="s">
        <v>7788</v>
      </c>
      <c r="F635" t="s">
        <v>7783</v>
      </c>
      <c r="G635" t="s">
        <v>7784</v>
      </c>
      <c r="H635" s="66" t="s">
        <v>8372</v>
      </c>
      <c r="I635" t="str">
        <f>_xlfn.CONCAT((MID(Table1[[#This Row],[Subject Id]],4,9)),"0")</f>
        <v>041-8237-0</v>
      </c>
    </row>
    <row r="636" spans="1:9">
      <c r="A636" t="s">
        <v>271</v>
      </c>
      <c r="B636" t="s">
        <v>9768</v>
      </c>
      <c r="C636" t="s">
        <v>9602</v>
      </c>
      <c r="D636" t="s">
        <v>10090</v>
      </c>
      <c r="E636" t="s">
        <v>7788</v>
      </c>
      <c r="F636" t="s">
        <v>7783</v>
      </c>
      <c r="G636" t="s">
        <v>7784</v>
      </c>
      <c r="H636" s="66" t="s">
        <v>8373</v>
      </c>
      <c r="I636" t="str">
        <f>_xlfn.CONCAT((MID(Table1[[#This Row],[Subject Id]],4,9)),"0")</f>
        <v>041-8238-0</v>
      </c>
    </row>
    <row r="637" spans="1:9">
      <c r="A637" t="s">
        <v>272</v>
      </c>
      <c r="B637" t="s">
        <v>9768</v>
      </c>
      <c r="C637" t="s">
        <v>9602</v>
      </c>
      <c r="D637" t="s">
        <v>10091</v>
      </c>
      <c r="E637" t="s">
        <v>7788</v>
      </c>
      <c r="F637" t="s">
        <v>7783</v>
      </c>
      <c r="G637" t="s">
        <v>7784</v>
      </c>
      <c r="H637" s="66" t="s">
        <v>8373</v>
      </c>
      <c r="I637" t="str">
        <f>_xlfn.CONCAT((MID(Table1[[#This Row],[Subject Id]],4,9)),"0")</f>
        <v>041-8239-0</v>
      </c>
    </row>
    <row r="638" spans="1:9">
      <c r="A638" t="s">
        <v>880</v>
      </c>
      <c r="B638" t="s">
        <v>7785</v>
      </c>
      <c r="C638" t="s">
        <v>9658</v>
      </c>
      <c r="D638" t="s">
        <v>9782</v>
      </c>
      <c r="E638" t="s">
        <v>7788</v>
      </c>
      <c r="F638" t="s">
        <v>7783</v>
      </c>
      <c r="G638" t="s">
        <v>7784</v>
      </c>
      <c r="H638" s="66" t="s">
        <v>8374</v>
      </c>
      <c r="I638" t="str">
        <f>_xlfn.CONCAT((MID(Table1[[#This Row],[Subject Id]],4,9)),"0")</f>
        <v>006-1031-0</v>
      </c>
    </row>
    <row r="639" spans="1:9">
      <c r="A639" t="s">
        <v>273</v>
      </c>
      <c r="B639" t="s">
        <v>9768</v>
      </c>
      <c r="C639" t="s">
        <v>9602</v>
      </c>
      <c r="D639" t="s">
        <v>10092</v>
      </c>
      <c r="E639" t="s">
        <v>7788</v>
      </c>
      <c r="F639" t="s">
        <v>7783</v>
      </c>
      <c r="G639" t="s">
        <v>7784</v>
      </c>
      <c r="H639" s="66" t="s">
        <v>8374</v>
      </c>
      <c r="I639" t="str">
        <f>_xlfn.CONCAT((MID(Table1[[#This Row],[Subject Id]],4,9)),"0")</f>
        <v>041-8240-0</v>
      </c>
    </row>
    <row r="640" spans="1:9">
      <c r="A640" t="s">
        <v>1407</v>
      </c>
      <c r="B640" t="s">
        <v>7785</v>
      </c>
      <c r="C640" t="s">
        <v>9658</v>
      </c>
      <c r="D640" t="s">
        <v>10093</v>
      </c>
      <c r="E640" t="s">
        <v>7788</v>
      </c>
      <c r="F640" t="s">
        <v>7783</v>
      </c>
      <c r="G640" t="s">
        <v>7784</v>
      </c>
      <c r="H640" s="66" t="s">
        <v>8375</v>
      </c>
      <c r="I640" t="str">
        <f>_xlfn.CONCAT((MID(Table1[[#This Row],[Subject Id]],4,9)),"0")</f>
        <v>006-9230-0</v>
      </c>
    </row>
    <row r="641" spans="1:9">
      <c r="A641" t="s">
        <v>1356</v>
      </c>
      <c r="B641" t="s">
        <v>7785</v>
      </c>
      <c r="C641" t="s">
        <v>9658</v>
      </c>
      <c r="D641" t="s">
        <v>10094</v>
      </c>
      <c r="E641" t="s">
        <v>7788</v>
      </c>
      <c r="F641" t="s">
        <v>7783</v>
      </c>
      <c r="G641" t="s">
        <v>7784</v>
      </c>
      <c r="H641" s="66" t="s">
        <v>8376</v>
      </c>
      <c r="I641" t="str">
        <f>_xlfn.CONCAT((MID(Table1[[#This Row],[Subject Id]],4,9)),"0")</f>
        <v>006-9021-0</v>
      </c>
    </row>
    <row r="642" spans="1:9">
      <c r="A642" t="s">
        <v>1365</v>
      </c>
      <c r="B642" t="s">
        <v>7785</v>
      </c>
      <c r="C642" t="s">
        <v>9658</v>
      </c>
      <c r="D642" t="s">
        <v>10095</v>
      </c>
      <c r="E642" t="s">
        <v>7788</v>
      </c>
      <c r="F642" t="s">
        <v>7783</v>
      </c>
      <c r="G642" t="s">
        <v>7784</v>
      </c>
      <c r="H642" s="66" t="s">
        <v>8378</v>
      </c>
      <c r="I642" t="str">
        <f>_xlfn.CONCAT((MID(Table1[[#This Row],[Subject Id]],4,9)),"0")</f>
        <v>006-9030-0</v>
      </c>
    </row>
    <row r="643" spans="1:9">
      <c r="A643" t="s">
        <v>274</v>
      </c>
      <c r="B643" t="s">
        <v>9768</v>
      </c>
      <c r="C643" t="s">
        <v>9602</v>
      </c>
      <c r="D643" t="s">
        <v>10096</v>
      </c>
      <c r="E643" t="s">
        <v>7788</v>
      </c>
      <c r="F643" t="s">
        <v>7783</v>
      </c>
      <c r="G643" t="s">
        <v>7784</v>
      </c>
      <c r="H643" s="66" t="s">
        <v>8379</v>
      </c>
      <c r="I643" t="str">
        <f>_xlfn.CONCAT((MID(Table1[[#This Row],[Subject Id]],4,9)),"0")</f>
        <v>041-8241-0</v>
      </c>
    </row>
    <row r="644" spans="1:9">
      <c r="A644" t="s">
        <v>307</v>
      </c>
      <c r="B644" t="s">
        <v>9663</v>
      </c>
      <c r="C644" t="s">
        <v>9680</v>
      </c>
      <c r="D644" t="s">
        <v>10097</v>
      </c>
      <c r="E644" t="s">
        <v>7788</v>
      </c>
      <c r="F644" t="s">
        <v>7783</v>
      </c>
      <c r="G644" t="s">
        <v>7784</v>
      </c>
      <c r="H644" s="66" t="s">
        <v>8511</v>
      </c>
      <c r="I644" t="str">
        <f>_xlfn.CONCAT((MID(Table1[[#This Row],[Subject Id]],4,9)),"0")</f>
        <v>038-1111-0</v>
      </c>
    </row>
    <row r="645" spans="1:9">
      <c r="A645" t="s">
        <v>275</v>
      </c>
      <c r="B645" t="s">
        <v>9768</v>
      </c>
      <c r="C645" t="s">
        <v>9602</v>
      </c>
      <c r="D645" t="s">
        <v>10098</v>
      </c>
      <c r="E645" t="s">
        <v>7788</v>
      </c>
      <c r="F645" t="s">
        <v>7783</v>
      </c>
      <c r="G645" t="s">
        <v>7784</v>
      </c>
      <c r="H645" s="66" t="s">
        <v>8380</v>
      </c>
      <c r="I645" t="str">
        <f>_xlfn.CONCAT((MID(Table1[[#This Row],[Subject Id]],4,9)),"0")</f>
        <v>041-8242-0</v>
      </c>
    </row>
    <row r="646" spans="1:9">
      <c r="A646" t="s">
        <v>276</v>
      </c>
      <c r="B646" t="s">
        <v>9768</v>
      </c>
      <c r="C646" t="s">
        <v>9602</v>
      </c>
      <c r="D646" t="s">
        <v>10099</v>
      </c>
      <c r="E646" t="s">
        <v>7788</v>
      </c>
      <c r="F646" t="s">
        <v>7783</v>
      </c>
      <c r="G646" t="s">
        <v>7784</v>
      </c>
      <c r="H646" s="66" t="s">
        <v>8380</v>
      </c>
      <c r="I646" t="str">
        <f>_xlfn.CONCAT((MID(Table1[[#This Row],[Subject Id]],4,9)),"0")</f>
        <v>041-8243-0</v>
      </c>
    </row>
    <row r="647" spans="1:9">
      <c r="A647" t="s">
        <v>1375</v>
      </c>
      <c r="B647" t="s">
        <v>7785</v>
      </c>
      <c r="C647" t="s">
        <v>9658</v>
      </c>
      <c r="D647" t="s">
        <v>9624</v>
      </c>
      <c r="E647" t="s">
        <v>7788</v>
      </c>
      <c r="F647" t="s">
        <v>7783</v>
      </c>
      <c r="G647" t="s">
        <v>7784</v>
      </c>
      <c r="H647" s="66" t="s">
        <v>8381</v>
      </c>
      <c r="I647" t="str">
        <f>_xlfn.CONCAT((MID(Table1[[#This Row],[Subject Id]],4,9)),"0")</f>
        <v>006-9040-0</v>
      </c>
    </row>
    <row r="648" spans="1:9">
      <c r="A648" t="s">
        <v>1359</v>
      </c>
      <c r="B648" t="s">
        <v>7785</v>
      </c>
      <c r="C648" t="s">
        <v>9658</v>
      </c>
      <c r="D648" t="s">
        <v>10100</v>
      </c>
      <c r="E648" t="s">
        <v>7788</v>
      </c>
      <c r="F648" t="s">
        <v>7783</v>
      </c>
      <c r="G648" t="s">
        <v>7784</v>
      </c>
      <c r="H648" s="66" t="s">
        <v>8381</v>
      </c>
      <c r="I648" t="str">
        <f>_xlfn.CONCAT((MID(Table1[[#This Row],[Subject Id]],4,9)),"0")</f>
        <v>006-9024-0</v>
      </c>
    </row>
    <row r="649" spans="1:9">
      <c r="A649" t="s">
        <v>1791</v>
      </c>
      <c r="B649" t="s">
        <v>9663</v>
      </c>
      <c r="C649" t="s">
        <v>9664</v>
      </c>
      <c r="D649" t="s">
        <v>9769</v>
      </c>
      <c r="E649" t="s">
        <v>9660</v>
      </c>
      <c r="F649" t="s">
        <v>7783</v>
      </c>
      <c r="G649" t="s">
        <v>7784</v>
      </c>
      <c r="H649" s="66" t="s">
        <v>8381</v>
      </c>
      <c r="I649" t="str">
        <f>_xlfn.CONCAT((MID(Table1[[#This Row],[Subject Id]],4,9)),"0")</f>
        <v>037-8007-0</v>
      </c>
    </row>
    <row r="650" spans="1:9">
      <c r="A650" t="s">
        <v>1255</v>
      </c>
      <c r="B650" t="s">
        <v>9768</v>
      </c>
      <c r="C650" t="s">
        <v>9602</v>
      </c>
      <c r="D650" t="s">
        <v>10101</v>
      </c>
      <c r="E650" t="s">
        <v>7788</v>
      </c>
      <c r="F650" t="s">
        <v>7783</v>
      </c>
      <c r="G650" t="s">
        <v>7784</v>
      </c>
      <c r="H650" s="66" t="s">
        <v>8381</v>
      </c>
      <c r="I650" t="str">
        <f>_xlfn.CONCAT((MID(Table1[[#This Row],[Subject Id]],4,9)),"0")</f>
        <v>041-0362-0</v>
      </c>
    </row>
    <row r="651" spans="1:9">
      <c r="A651" t="s">
        <v>883</v>
      </c>
      <c r="B651" t="s">
        <v>7785</v>
      </c>
      <c r="C651" t="s">
        <v>9658</v>
      </c>
      <c r="D651" t="s">
        <v>9785</v>
      </c>
      <c r="E651" t="s">
        <v>7788</v>
      </c>
      <c r="F651" t="s">
        <v>7783</v>
      </c>
      <c r="G651" t="s">
        <v>7784</v>
      </c>
      <c r="H651" s="66" t="s">
        <v>8382</v>
      </c>
      <c r="I651" t="str">
        <f>_xlfn.CONCAT((MID(Table1[[#This Row],[Subject Id]],4,9)),"0")</f>
        <v>006-1032-0</v>
      </c>
    </row>
    <row r="652" spans="1:9">
      <c r="A652" t="s">
        <v>1111</v>
      </c>
      <c r="B652" t="s">
        <v>9768</v>
      </c>
      <c r="C652" t="s">
        <v>9602</v>
      </c>
      <c r="D652" t="s">
        <v>10102</v>
      </c>
      <c r="E652" t="s">
        <v>7788</v>
      </c>
      <c r="F652" t="s">
        <v>7783</v>
      </c>
      <c r="G652" t="s">
        <v>7784</v>
      </c>
      <c r="H652" s="66" t="s">
        <v>8383</v>
      </c>
      <c r="I652" t="str">
        <f>_xlfn.CONCAT((MID(Table1[[#This Row],[Subject Id]],4,9)),"0")</f>
        <v>041-0358-0</v>
      </c>
    </row>
    <row r="653" spans="1:9">
      <c r="A653" t="s">
        <v>1248</v>
      </c>
      <c r="B653" t="s">
        <v>9768</v>
      </c>
      <c r="C653" t="s">
        <v>9602</v>
      </c>
      <c r="D653" t="s">
        <v>10103</v>
      </c>
      <c r="E653" t="s">
        <v>7788</v>
      </c>
      <c r="F653" t="s">
        <v>7783</v>
      </c>
      <c r="G653" t="s">
        <v>7784</v>
      </c>
      <c r="H653" s="66" t="s">
        <v>8385</v>
      </c>
      <c r="I653" t="str">
        <f>_xlfn.CONCAT((MID(Table1[[#This Row],[Subject Id]],4,9)),"0")</f>
        <v>041-0352-0</v>
      </c>
    </row>
    <row r="654" spans="1:9">
      <c r="A654" t="s">
        <v>277</v>
      </c>
      <c r="B654" t="s">
        <v>9768</v>
      </c>
      <c r="C654" t="s">
        <v>9602</v>
      </c>
      <c r="D654" t="s">
        <v>10104</v>
      </c>
      <c r="E654" t="s">
        <v>7788</v>
      </c>
      <c r="F654" t="s">
        <v>7783</v>
      </c>
      <c r="G654" t="s">
        <v>7784</v>
      </c>
      <c r="H654" s="66" t="s">
        <v>8388</v>
      </c>
      <c r="I654" t="str">
        <f>_xlfn.CONCAT((MID(Table1[[#This Row],[Subject Id]],4,9)),"0")</f>
        <v>041-8249-0</v>
      </c>
    </row>
    <row r="655" spans="1:9">
      <c r="A655" t="s">
        <v>884</v>
      </c>
      <c r="B655" t="s">
        <v>7785</v>
      </c>
      <c r="C655" t="s">
        <v>9658</v>
      </c>
      <c r="D655" t="s">
        <v>9786</v>
      </c>
      <c r="E655" t="s">
        <v>7788</v>
      </c>
      <c r="F655" t="s">
        <v>7783</v>
      </c>
      <c r="G655" t="s">
        <v>7784</v>
      </c>
      <c r="H655" s="66" t="s">
        <v>8389</v>
      </c>
      <c r="I655" t="str">
        <f>_xlfn.CONCAT((MID(Table1[[#This Row],[Subject Id]],4,9)),"0")</f>
        <v>006-1033-0</v>
      </c>
    </row>
    <row r="656" spans="1:9">
      <c r="A656" t="s">
        <v>1363</v>
      </c>
      <c r="B656" t="s">
        <v>7785</v>
      </c>
      <c r="C656" t="s">
        <v>9658</v>
      </c>
      <c r="D656" t="s">
        <v>10105</v>
      </c>
      <c r="E656" t="s">
        <v>7788</v>
      </c>
      <c r="F656" t="s">
        <v>7783</v>
      </c>
      <c r="G656" t="s">
        <v>7784</v>
      </c>
      <c r="H656" s="66" t="s">
        <v>8393</v>
      </c>
      <c r="I656" t="str">
        <f>_xlfn.CONCAT((MID(Table1[[#This Row],[Subject Id]],4,9)),"0")</f>
        <v>006-9028-0</v>
      </c>
    </row>
    <row r="657" spans="1:9">
      <c r="A657" t="s">
        <v>278</v>
      </c>
      <c r="B657" t="s">
        <v>9768</v>
      </c>
      <c r="C657" t="s">
        <v>9602</v>
      </c>
      <c r="D657" t="s">
        <v>10106</v>
      </c>
      <c r="E657" t="s">
        <v>7788</v>
      </c>
      <c r="F657" t="s">
        <v>7783</v>
      </c>
      <c r="G657" t="s">
        <v>7784</v>
      </c>
      <c r="H657" s="66" t="s">
        <v>8395</v>
      </c>
      <c r="I657" t="str">
        <f>_xlfn.CONCAT((MID(Table1[[#This Row],[Subject Id]],4,9)),"0")</f>
        <v>041-8250-0</v>
      </c>
    </row>
    <row r="658" spans="1:9">
      <c r="A658" t="s">
        <v>1257</v>
      </c>
      <c r="B658" t="s">
        <v>9768</v>
      </c>
      <c r="C658" t="s">
        <v>9602</v>
      </c>
      <c r="D658" t="s">
        <v>10107</v>
      </c>
      <c r="E658" t="s">
        <v>7788</v>
      </c>
      <c r="F658" t="s">
        <v>7783</v>
      </c>
      <c r="G658" t="s">
        <v>7784</v>
      </c>
      <c r="H658" s="66" t="s">
        <v>8396</v>
      </c>
      <c r="I658" t="str">
        <f>_xlfn.CONCAT((MID(Table1[[#This Row],[Subject Id]],4,9)),"0")</f>
        <v>041-0366-0</v>
      </c>
    </row>
    <row r="659" spans="1:9">
      <c r="A659" t="s">
        <v>1381</v>
      </c>
      <c r="B659" t="s">
        <v>7785</v>
      </c>
      <c r="C659" t="s">
        <v>9658</v>
      </c>
      <c r="D659" t="s">
        <v>10108</v>
      </c>
      <c r="E659" t="s">
        <v>7788</v>
      </c>
      <c r="F659" t="s">
        <v>7783</v>
      </c>
      <c r="G659" t="s">
        <v>7784</v>
      </c>
      <c r="H659" s="66" t="s">
        <v>8397</v>
      </c>
      <c r="I659" t="str">
        <f>_xlfn.CONCAT((MID(Table1[[#This Row],[Subject Id]],4,9)),"0")</f>
        <v>006-9205-0</v>
      </c>
    </row>
    <row r="660" spans="1:9">
      <c r="A660" t="s">
        <v>375</v>
      </c>
      <c r="B660" t="s">
        <v>9768</v>
      </c>
      <c r="C660" t="s">
        <v>9602</v>
      </c>
      <c r="D660" t="s">
        <v>10109</v>
      </c>
      <c r="E660" t="s">
        <v>7788</v>
      </c>
      <c r="F660" t="s">
        <v>7783</v>
      </c>
      <c r="G660" t="s">
        <v>7784</v>
      </c>
      <c r="H660" s="66" t="s">
        <v>8398</v>
      </c>
      <c r="I660" t="str">
        <f>_xlfn.CONCAT((MID(Table1[[#This Row],[Subject Id]],4,9)),"0")</f>
        <v>041-8251-0</v>
      </c>
    </row>
    <row r="661" spans="1:9">
      <c r="A661" t="s">
        <v>977</v>
      </c>
      <c r="B661" t="s">
        <v>9663</v>
      </c>
      <c r="C661" t="s">
        <v>9664</v>
      </c>
      <c r="D661" t="s">
        <v>10110</v>
      </c>
      <c r="E661" t="s">
        <v>9660</v>
      </c>
      <c r="F661" t="s">
        <v>7783</v>
      </c>
      <c r="G661" t="s">
        <v>7784</v>
      </c>
      <c r="H661" s="66" t="s">
        <v>8399</v>
      </c>
      <c r="I661" t="str">
        <f>_xlfn.CONCAT((MID(Table1[[#This Row],[Subject Id]],4,9)),"0")</f>
        <v>037-8051-0</v>
      </c>
    </row>
    <row r="662" spans="1:9">
      <c r="A662" t="s">
        <v>376</v>
      </c>
      <c r="B662" t="s">
        <v>9768</v>
      </c>
      <c r="C662" t="s">
        <v>9602</v>
      </c>
      <c r="D662" t="s">
        <v>10111</v>
      </c>
      <c r="E662" t="s">
        <v>7788</v>
      </c>
      <c r="F662" t="s">
        <v>7783</v>
      </c>
      <c r="G662" t="s">
        <v>7784</v>
      </c>
      <c r="H662" s="66" t="s">
        <v>8399</v>
      </c>
      <c r="I662" t="str">
        <f>_xlfn.CONCAT((MID(Table1[[#This Row],[Subject Id]],4,9)),"0")</f>
        <v>041-8252-0</v>
      </c>
    </row>
    <row r="663" spans="1:9">
      <c r="A663" t="s">
        <v>1249</v>
      </c>
      <c r="B663" t="s">
        <v>9768</v>
      </c>
      <c r="C663" t="s">
        <v>9602</v>
      </c>
      <c r="D663" t="s">
        <v>10112</v>
      </c>
      <c r="E663" t="s">
        <v>7788</v>
      </c>
      <c r="F663" t="s">
        <v>7783</v>
      </c>
      <c r="G663" t="s">
        <v>7784</v>
      </c>
      <c r="H663" s="66" t="s">
        <v>8400</v>
      </c>
      <c r="I663" t="str">
        <f>_xlfn.CONCAT((MID(Table1[[#This Row],[Subject Id]],4,9)),"0")</f>
        <v>041-0353-0</v>
      </c>
    </row>
    <row r="664" spans="1:9">
      <c r="A664" t="s">
        <v>2038</v>
      </c>
      <c r="B664" t="s">
        <v>9768</v>
      </c>
      <c r="C664" t="s">
        <v>9602</v>
      </c>
      <c r="D664" t="s">
        <v>10113</v>
      </c>
      <c r="E664" t="s">
        <v>7788</v>
      </c>
      <c r="F664" t="s">
        <v>7783</v>
      </c>
      <c r="G664" t="s">
        <v>7784</v>
      </c>
      <c r="H664" s="66" t="s">
        <v>8402</v>
      </c>
      <c r="I664" t="str">
        <f>_xlfn.CONCAT((MID(Table1[[#This Row],[Subject Id]],4,9)),"0")</f>
        <v>041-0328-0</v>
      </c>
    </row>
    <row r="665" spans="1:9">
      <c r="A665" t="s">
        <v>1425</v>
      </c>
      <c r="B665" t="s">
        <v>7785</v>
      </c>
      <c r="C665" t="s">
        <v>9658</v>
      </c>
      <c r="D665" t="s">
        <v>10114</v>
      </c>
      <c r="E665" t="s">
        <v>9660</v>
      </c>
      <c r="F665" t="s">
        <v>7783</v>
      </c>
      <c r="G665" t="s">
        <v>7784</v>
      </c>
      <c r="H665" s="66" t="s">
        <v>8403</v>
      </c>
      <c r="I665" t="str">
        <f>_xlfn.CONCAT((MID(Table1[[#This Row],[Subject Id]],4,9)),"0")</f>
        <v>006-9504-0</v>
      </c>
    </row>
    <row r="666" spans="1:9">
      <c r="A666" t="s">
        <v>1113</v>
      </c>
      <c r="B666" t="s">
        <v>9768</v>
      </c>
      <c r="C666" t="s">
        <v>9602</v>
      </c>
      <c r="D666" t="s">
        <v>10115</v>
      </c>
      <c r="E666" t="s">
        <v>7788</v>
      </c>
      <c r="F666" t="s">
        <v>7783</v>
      </c>
      <c r="G666" t="s">
        <v>7784</v>
      </c>
      <c r="H666" s="66" t="s">
        <v>8404</v>
      </c>
      <c r="I666" t="str">
        <f>_xlfn.CONCAT((MID(Table1[[#This Row],[Subject Id]],4,9)),"0")</f>
        <v>041-0361-0</v>
      </c>
    </row>
    <row r="667" spans="1:9">
      <c r="A667" t="s">
        <v>2033</v>
      </c>
      <c r="B667" t="s">
        <v>9768</v>
      </c>
      <c r="C667" t="s">
        <v>9602</v>
      </c>
      <c r="D667" t="s">
        <v>10116</v>
      </c>
      <c r="E667" t="s">
        <v>7788</v>
      </c>
      <c r="F667" t="s">
        <v>7783</v>
      </c>
      <c r="G667" t="s">
        <v>7784</v>
      </c>
      <c r="H667" s="66" t="s">
        <v>8405</v>
      </c>
      <c r="I667" t="str">
        <f>_xlfn.CONCAT((MID(Table1[[#This Row],[Subject Id]],4,9)),"0")</f>
        <v>041-0323-0</v>
      </c>
    </row>
    <row r="668" spans="1:9">
      <c r="A668" t="s">
        <v>2506</v>
      </c>
      <c r="B668" t="s">
        <v>9768</v>
      </c>
      <c r="C668" t="s">
        <v>9602</v>
      </c>
      <c r="D668" t="s">
        <v>10117</v>
      </c>
      <c r="E668" t="s">
        <v>7788</v>
      </c>
      <c r="F668" t="s">
        <v>7783</v>
      </c>
      <c r="G668" t="s">
        <v>7784</v>
      </c>
      <c r="H668" s="66" t="s">
        <v>8405</v>
      </c>
      <c r="I668" t="str">
        <f>_xlfn.CONCAT((MID(Table1[[#This Row],[Subject Id]],4,9)),"0")</f>
        <v>041-0337-0</v>
      </c>
    </row>
    <row r="669" spans="1:9">
      <c r="A669" t="s">
        <v>377</v>
      </c>
      <c r="B669" t="s">
        <v>9768</v>
      </c>
      <c r="C669" t="s">
        <v>9602</v>
      </c>
      <c r="D669" t="s">
        <v>10118</v>
      </c>
      <c r="E669" t="s">
        <v>7788</v>
      </c>
      <c r="F669" t="s">
        <v>7783</v>
      </c>
      <c r="G669" t="s">
        <v>7784</v>
      </c>
      <c r="H669" s="66" t="s">
        <v>8405</v>
      </c>
      <c r="I669" t="str">
        <f>_xlfn.CONCAT((MID(Table1[[#This Row],[Subject Id]],4,9)),"0")</f>
        <v>041-8253-0</v>
      </c>
    </row>
    <row r="670" spans="1:9">
      <c r="A670" t="s">
        <v>1436</v>
      </c>
      <c r="B670" t="s">
        <v>7785</v>
      </c>
      <c r="C670" t="s">
        <v>9658</v>
      </c>
      <c r="D670" t="s">
        <v>10119</v>
      </c>
      <c r="E670" t="s">
        <v>9660</v>
      </c>
      <c r="F670" t="s">
        <v>7783</v>
      </c>
      <c r="G670" t="s">
        <v>7784</v>
      </c>
      <c r="H670" s="66" t="s">
        <v>8406</v>
      </c>
      <c r="I670" t="str">
        <f>_xlfn.CONCAT((MID(Table1[[#This Row],[Subject Id]],4,9)),"0")</f>
        <v>006-9515-0</v>
      </c>
    </row>
    <row r="671" spans="1:9">
      <c r="A671" t="s">
        <v>379</v>
      </c>
      <c r="B671" t="s">
        <v>9768</v>
      </c>
      <c r="C671" t="s">
        <v>9602</v>
      </c>
      <c r="D671" t="s">
        <v>10120</v>
      </c>
      <c r="E671" t="s">
        <v>7788</v>
      </c>
      <c r="F671" t="s">
        <v>7783</v>
      </c>
      <c r="G671" t="s">
        <v>7784</v>
      </c>
      <c r="H671" s="66" t="s">
        <v>8406</v>
      </c>
      <c r="I671" t="str">
        <f>_xlfn.CONCAT((MID(Table1[[#This Row],[Subject Id]],4,9)),"0")</f>
        <v>041-8255-0</v>
      </c>
    </row>
    <row r="672" spans="1:9">
      <c r="A672" t="s">
        <v>1439</v>
      </c>
      <c r="B672" t="s">
        <v>7785</v>
      </c>
      <c r="C672" t="s">
        <v>9658</v>
      </c>
      <c r="D672" t="s">
        <v>10121</v>
      </c>
      <c r="E672" t="s">
        <v>9660</v>
      </c>
      <c r="F672" t="s">
        <v>7783</v>
      </c>
      <c r="G672" t="s">
        <v>7784</v>
      </c>
      <c r="H672" s="66" t="s">
        <v>8407</v>
      </c>
      <c r="I672" t="str">
        <f>_xlfn.CONCAT((MID(Table1[[#This Row],[Subject Id]],4,9)),"0")</f>
        <v>006-9603-0</v>
      </c>
    </row>
    <row r="673" spans="1:9">
      <c r="A673" t="s">
        <v>380</v>
      </c>
      <c r="B673" t="s">
        <v>9768</v>
      </c>
      <c r="C673" t="s">
        <v>9602</v>
      </c>
      <c r="D673" t="s">
        <v>10122</v>
      </c>
      <c r="E673" t="s">
        <v>7788</v>
      </c>
      <c r="F673" t="s">
        <v>7783</v>
      </c>
      <c r="G673" t="s">
        <v>7784</v>
      </c>
      <c r="H673" s="66" t="s">
        <v>8408</v>
      </c>
      <c r="I673" t="str">
        <f>_xlfn.CONCAT((MID(Table1[[#This Row],[Subject Id]],4,9)),"0")</f>
        <v>041-8257-0</v>
      </c>
    </row>
    <row r="674" spans="1:9">
      <c r="A674" t="s">
        <v>2505</v>
      </c>
      <c r="B674" t="s">
        <v>9768</v>
      </c>
      <c r="C674" t="s">
        <v>9602</v>
      </c>
      <c r="D674" t="s">
        <v>10123</v>
      </c>
      <c r="E674" t="s">
        <v>7788</v>
      </c>
      <c r="F674" t="s">
        <v>7783</v>
      </c>
      <c r="G674" t="s">
        <v>7784</v>
      </c>
      <c r="H674" s="66" t="s">
        <v>8409</v>
      </c>
      <c r="I674" t="str">
        <f>_xlfn.CONCAT((MID(Table1[[#This Row],[Subject Id]],4,9)),"0")</f>
        <v>041-0336-0</v>
      </c>
    </row>
    <row r="675" spans="1:9">
      <c r="A675" t="s">
        <v>1119</v>
      </c>
      <c r="B675" t="s">
        <v>9768</v>
      </c>
      <c r="C675" t="s">
        <v>9602</v>
      </c>
      <c r="D675" t="s">
        <v>10124</v>
      </c>
      <c r="E675" t="s">
        <v>7788</v>
      </c>
      <c r="F675" t="s">
        <v>7783</v>
      </c>
      <c r="G675" t="s">
        <v>7784</v>
      </c>
      <c r="H675" s="66" t="s">
        <v>8411</v>
      </c>
      <c r="I675" t="str">
        <f>_xlfn.CONCAT((MID(Table1[[#This Row],[Subject Id]],4,9)),"0")</f>
        <v>041-0370-0</v>
      </c>
    </row>
    <row r="676" spans="1:9">
      <c r="A676" t="s">
        <v>1385</v>
      </c>
      <c r="B676" t="s">
        <v>7785</v>
      </c>
      <c r="C676" t="s">
        <v>9658</v>
      </c>
      <c r="D676" t="s">
        <v>10125</v>
      </c>
      <c r="E676" t="s">
        <v>7788</v>
      </c>
      <c r="F676" t="s">
        <v>7783</v>
      </c>
      <c r="G676" t="s">
        <v>7784</v>
      </c>
      <c r="H676" s="66" t="s">
        <v>8413</v>
      </c>
      <c r="I676" t="str">
        <f>_xlfn.CONCAT((MID(Table1[[#This Row],[Subject Id]],4,9)),"0")</f>
        <v>006-9209-0</v>
      </c>
    </row>
    <row r="677" spans="1:9">
      <c r="A677" t="s">
        <v>1387</v>
      </c>
      <c r="B677" t="s">
        <v>7785</v>
      </c>
      <c r="C677" t="s">
        <v>9658</v>
      </c>
      <c r="D677" t="s">
        <v>10126</v>
      </c>
      <c r="E677" t="s">
        <v>7788</v>
      </c>
      <c r="F677" t="s">
        <v>7783</v>
      </c>
      <c r="G677" t="s">
        <v>7784</v>
      </c>
      <c r="H677" s="66" t="s">
        <v>8415</v>
      </c>
      <c r="I677" t="str">
        <f>_xlfn.CONCAT((MID(Table1[[#This Row],[Subject Id]],4,9)),"0")</f>
        <v>006-9211-0</v>
      </c>
    </row>
    <row r="678" spans="1:9">
      <c r="A678" t="s">
        <v>1115</v>
      </c>
      <c r="B678" t="s">
        <v>9768</v>
      </c>
      <c r="C678" t="s">
        <v>9602</v>
      </c>
      <c r="D678" t="s">
        <v>10127</v>
      </c>
      <c r="E678" t="s">
        <v>7788</v>
      </c>
      <c r="F678" t="s">
        <v>7783</v>
      </c>
      <c r="G678" t="s">
        <v>7784</v>
      </c>
      <c r="H678" s="66" t="s">
        <v>8416</v>
      </c>
      <c r="I678" t="str">
        <f>_xlfn.CONCAT((MID(Table1[[#This Row],[Subject Id]],4,9)),"0")</f>
        <v>041-0365-0</v>
      </c>
    </row>
    <row r="679" spans="1:9">
      <c r="A679" t="s">
        <v>1423</v>
      </c>
      <c r="B679" t="s">
        <v>7785</v>
      </c>
      <c r="C679" t="s">
        <v>9658</v>
      </c>
      <c r="D679" t="s">
        <v>10128</v>
      </c>
      <c r="E679" t="s">
        <v>9660</v>
      </c>
      <c r="F679" t="s">
        <v>7783</v>
      </c>
      <c r="G679" t="s">
        <v>7784</v>
      </c>
      <c r="H679" s="66" t="s">
        <v>8419</v>
      </c>
      <c r="I679" t="str">
        <f>_xlfn.CONCAT((MID(Table1[[#This Row],[Subject Id]],4,9)),"0")</f>
        <v>006-9502-0</v>
      </c>
    </row>
    <row r="680" spans="1:9">
      <c r="A680" t="s">
        <v>885</v>
      </c>
      <c r="B680" t="s">
        <v>7785</v>
      </c>
      <c r="C680" t="s">
        <v>9658</v>
      </c>
      <c r="D680" t="s">
        <v>9787</v>
      </c>
      <c r="E680" t="s">
        <v>7788</v>
      </c>
      <c r="F680" t="s">
        <v>7783</v>
      </c>
      <c r="G680" t="s">
        <v>7784</v>
      </c>
      <c r="H680" s="66" t="s">
        <v>8420</v>
      </c>
      <c r="I680" t="str">
        <f>_xlfn.CONCAT((MID(Table1[[#This Row],[Subject Id]],4,9)),"0")</f>
        <v>006-1034-0</v>
      </c>
    </row>
    <row r="681" spans="1:9">
      <c r="A681" t="s">
        <v>1223</v>
      </c>
      <c r="B681" t="s">
        <v>9768</v>
      </c>
      <c r="C681" t="s">
        <v>9602</v>
      </c>
      <c r="D681" t="s">
        <v>10129</v>
      </c>
      <c r="E681" t="s">
        <v>7788</v>
      </c>
      <c r="F681" t="s">
        <v>7783</v>
      </c>
      <c r="G681" t="s">
        <v>7784</v>
      </c>
      <c r="H681" s="66" t="s">
        <v>8421</v>
      </c>
      <c r="I681" t="str">
        <f>_xlfn.CONCAT((MID(Table1[[#This Row],[Subject Id]],4,9)),"0")</f>
        <v>041-0075-0</v>
      </c>
    </row>
    <row r="682" spans="1:9">
      <c r="A682" t="s">
        <v>903</v>
      </c>
      <c r="B682" t="s">
        <v>7785</v>
      </c>
      <c r="C682" t="s">
        <v>9658</v>
      </c>
      <c r="D682" t="s">
        <v>9789</v>
      </c>
      <c r="E682" t="s">
        <v>7788</v>
      </c>
      <c r="F682" t="s">
        <v>7783</v>
      </c>
      <c r="G682" t="s">
        <v>7784</v>
      </c>
      <c r="H682" s="66" t="s">
        <v>8421</v>
      </c>
      <c r="I682" t="str">
        <f>_xlfn.CONCAT((MID(Table1[[#This Row],[Subject Id]],4,9)),"0")</f>
        <v>006-1036-0</v>
      </c>
    </row>
    <row r="683" spans="1:9">
      <c r="A683" t="s">
        <v>1205</v>
      </c>
      <c r="B683" t="s">
        <v>7785</v>
      </c>
      <c r="C683" t="s">
        <v>9658</v>
      </c>
      <c r="D683" t="s">
        <v>9788</v>
      </c>
      <c r="E683" t="s">
        <v>7788</v>
      </c>
      <c r="F683" t="s">
        <v>7783</v>
      </c>
      <c r="G683" t="s">
        <v>7784</v>
      </c>
      <c r="H683" s="66" t="s">
        <v>8421</v>
      </c>
      <c r="I683" t="str">
        <f>_xlfn.CONCAT((MID(Table1[[#This Row],[Subject Id]],4,9)),"0")</f>
        <v>006-1035-0</v>
      </c>
    </row>
    <row r="684" spans="1:9">
      <c r="A684" t="s">
        <v>1549</v>
      </c>
      <c r="B684" t="s">
        <v>9768</v>
      </c>
      <c r="C684" t="s">
        <v>9602</v>
      </c>
      <c r="D684" t="s">
        <v>10130</v>
      </c>
      <c r="E684" t="s">
        <v>7788</v>
      </c>
      <c r="F684" t="s">
        <v>7783</v>
      </c>
      <c r="G684" t="s">
        <v>7784</v>
      </c>
      <c r="H684" s="66" t="s">
        <v>8422</v>
      </c>
      <c r="I684" t="str">
        <f>_xlfn.CONCAT((MID(Table1[[#This Row],[Subject Id]],4,9)),"0")</f>
        <v>041-0077-0</v>
      </c>
    </row>
    <row r="685" spans="1:9">
      <c r="A685" t="s">
        <v>1224</v>
      </c>
      <c r="B685" t="s">
        <v>9768</v>
      </c>
      <c r="C685" t="s">
        <v>9602</v>
      </c>
      <c r="D685" t="s">
        <v>10131</v>
      </c>
      <c r="E685" t="s">
        <v>7788</v>
      </c>
      <c r="F685" t="s">
        <v>7783</v>
      </c>
      <c r="G685" t="s">
        <v>7784</v>
      </c>
      <c r="H685" s="66" t="s">
        <v>8423</v>
      </c>
      <c r="I685" t="str">
        <f>_xlfn.CONCAT((MID(Table1[[#This Row],[Subject Id]],4,9)),"0")</f>
        <v>041-0078-0</v>
      </c>
    </row>
    <row r="686" spans="1:9">
      <c r="A686" t="s">
        <v>1446</v>
      </c>
      <c r="B686" t="s">
        <v>7785</v>
      </c>
      <c r="C686" t="s">
        <v>9658</v>
      </c>
      <c r="D686" t="s">
        <v>10132</v>
      </c>
      <c r="E686" t="s">
        <v>7788</v>
      </c>
      <c r="F686" t="s">
        <v>7783</v>
      </c>
      <c r="G686" t="s">
        <v>7784</v>
      </c>
      <c r="H686" s="66" t="s">
        <v>8424</v>
      </c>
      <c r="I686" t="str">
        <f>_xlfn.CONCAT((MID(Table1[[#This Row],[Subject Id]],4,9)),"0")</f>
        <v>006-9250-0</v>
      </c>
    </row>
    <row r="687" spans="1:9">
      <c r="A687" t="s">
        <v>1550</v>
      </c>
      <c r="B687" t="s">
        <v>9768</v>
      </c>
      <c r="C687" t="s">
        <v>9602</v>
      </c>
      <c r="D687" t="s">
        <v>10133</v>
      </c>
      <c r="E687" t="s">
        <v>7788</v>
      </c>
      <c r="F687" t="s">
        <v>7783</v>
      </c>
      <c r="G687" t="s">
        <v>7784</v>
      </c>
      <c r="H687" s="66" t="s">
        <v>8425</v>
      </c>
      <c r="I687" t="str">
        <f>_xlfn.CONCAT((MID(Table1[[#This Row],[Subject Id]],4,9)),"0")</f>
        <v>041-0080-0</v>
      </c>
    </row>
    <row r="688" spans="1:9">
      <c r="A688" t="s">
        <v>210</v>
      </c>
      <c r="B688" t="s">
        <v>9768</v>
      </c>
      <c r="C688" t="s">
        <v>9602</v>
      </c>
      <c r="D688" t="s">
        <v>10134</v>
      </c>
      <c r="E688" t="s">
        <v>7788</v>
      </c>
      <c r="F688" t="s">
        <v>7783</v>
      </c>
      <c r="G688" t="s">
        <v>7784</v>
      </c>
      <c r="H688" s="66" t="s">
        <v>8425</v>
      </c>
      <c r="I688" t="str">
        <f>_xlfn.CONCAT((MID(Table1[[#This Row],[Subject Id]],4,9)),"0")</f>
        <v>041-8259-0</v>
      </c>
    </row>
    <row r="689" spans="1:9">
      <c r="A689" t="s">
        <v>1552</v>
      </c>
      <c r="B689" t="s">
        <v>9768</v>
      </c>
      <c r="C689" t="s">
        <v>9602</v>
      </c>
      <c r="D689" t="s">
        <v>10135</v>
      </c>
      <c r="E689" t="s">
        <v>7788</v>
      </c>
      <c r="F689" t="s">
        <v>7783</v>
      </c>
      <c r="G689" t="s">
        <v>7784</v>
      </c>
      <c r="H689" s="66" t="s">
        <v>8426</v>
      </c>
      <c r="I689" t="str">
        <f>_xlfn.CONCAT((MID(Table1[[#This Row],[Subject Id]],4,9)),"0")</f>
        <v>041-0081-0</v>
      </c>
    </row>
    <row r="690" spans="1:9">
      <c r="A690" t="s">
        <v>1054</v>
      </c>
      <c r="B690" t="s">
        <v>9768</v>
      </c>
      <c r="C690" t="s">
        <v>9602</v>
      </c>
      <c r="D690" t="s">
        <v>10136</v>
      </c>
      <c r="E690" t="s">
        <v>7788</v>
      </c>
      <c r="F690" t="s">
        <v>7783</v>
      </c>
      <c r="G690" t="s">
        <v>7784</v>
      </c>
      <c r="H690" s="66" t="s">
        <v>8427</v>
      </c>
      <c r="I690" t="str">
        <f>_xlfn.CONCAT((MID(Table1[[#This Row],[Subject Id]],4,9)),"0")</f>
        <v>041-0082-0</v>
      </c>
    </row>
    <row r="691" spans="1:9">
      <c r="A691" t="s">
        <v>1225</v>
      </c>
      <c r="B691" t="s">
        <v>9768</v>
      </c>
      <c r="C691" t="s">
        <v>9602</v>
      </c>
      <c r="D691" t="s">
        <v>10137</v>
      </c>
      <c r="E691" t="s">
        <v>7788</v>
      </c>
      <c r="F691" t="s">
        <v>7783</v>
      </c>
      <c r="G691" t="s">
        <v>7784</v>
      </c>
      <c r="H691" s="66" t="s">
        <v>8428</v>
      </c>
      <c r="I691" t="str">
        <f>_xlfn.CONCAT((MID(Table1[[#This Row],[Subject Id]],4,9)),"0")</f>
        <v>041-0083-0</v>
      </c>
    </row>
    <row r="692" spans="1:9">
      <c r="A692" t="s">
        <v>1554</v>
      </c>
      <c r="B692" t="s">
        <v>9768</v>
      </c>
      <c r="C692" t="s">
        <v>9602</v>
      </c>
      <c r="D692" t="s">
        <v>10138</v>
      </c>
      <c r="E692" t="s">
        <v>7788</v>
      </c>
      <c r="F692" t="s">
        <v>7783</v>
      </c>
      <c r="G692" t="s">
        <v>7784</v>
      </c>
      <c r="H692" s="66" t="s">
        <v>8428</v>
      </c>
      <c r="I692" t="str">
        <f>_xlfn.CONCAT((MID(Table1[[#This Row],[Subject Id]],4,9)),"0")</f>
        <v>041-0084-0</v>
      </c>
    </row>
    <row r="693" spans="1:9">
      <c r="A693" t="s">
        <v>1556</v>
      </c>
      <c r="B693" t="s">
        <v>9768</v>
      </c>
      <c r="C693" t="s">
        <v>9602</v>
      </c>
      <c r="D693" t="s">
        <v>10139</v>
      </c>
      <c r="E693" t="s">
        <v>7788</v>
      </c>
      <c r="F693" t="s">
        <v>7783</v>
      </c>
      <c r="G693" t="s">
        <v>7784</v>
      </c>
      <c r="H693" s="66" t="s">
        <v>8429</v>
      </c>
      <c r="I693" t="str">
        <f>_xlfn.CONCAT((MID(Table1[[#This Row],[Subject Id]],4,9)),"0")</f>
        <v>041-0085-0</v>
      </c>
    </row>
    <row r="694" spans="1:9">
      <c r="A694" t="s">
        <v>1557</v>
      </c>
      <c r="B694" t="s">
        <v>9768</v>
      </c>
      <c r="C694" t="s">
        <v>9602</v>
      </c>
      <c r="D694" t="s">
        <v>10140</v>
      </c>
      <c r="E694" t="s">
        <v>7788</v>
      </c>
      <c r="F694" t="s">
        <v>7783</v>
      </c>
      <c r="G694" t="s">
        <v>7784</v>
      </c>
      <c r="H694" s="66" t="s">
        <v>8429</v>
      </c>
      <c r="I694" t="str">
        <f>_xlfn.CONCAT((MID(Table1[[#This Row],[Subject Id]],4,9)),"0")</f>
        <v>041-0086-0</v>
      </c>
    </row>
    <row r="695" spans="1:9">
      <c r="A695" t="s">
        <v>211</v>
      </c>
      <c r="B695" t="s">
        <v>9768</v>
      </c>
      <c r="C695" t="s">
        <v>9602</v>
      </c>
      <c r="D695" t="s">
        <v>10141</v>
      </c>
      <c r="E695" t="s">
        <v>7788</v>
      </c>
      <c r="F695" t="s">
        <v>7783</v>
      </c>
      <c r="G695" t="s">
        <v>7784</v>
      </c>
      <c r="H695" s="66" t="s">
        <v>8430</v>
      </c>
      <c r="I695" t="str">
        <f>_xlfn.CONCAT((MID(Table1[[#This Row],[Subject Id]],4,9)),"0")</f>
        <v>041-8260-0</v>
      </c>
    </row>
    <row r="696" spans="1:9">
      <c r="A696" t="s">
        <v>212</v>
      </c>
      <c r="B696" t="s">
        <v>9768</v>
      </c>
      <c r="C696" t="s">
        <v>9602</v>
      </c>
      <c r="D696" t="s">
        <v>10142</v>
      </c>
      <c r="E696" t="s">
        <v>7788</v>
      </c>
      <c r="F696" t="s">
        <v>7783</v>
      </c>
      <c r="G696" t="s">
        <v>7784</v>
      </c>
      <c r="H696" s="66" t="s">
        <v>8431</v>
      </c>
      <c r="I696" t="str">
        <f>_xlfn.CONCAT((MID(Table1[[#This Row],[Subject Id]],4,9)),"0")</f>
        <v>041-8261-0</v>
      </c>
    </row>
    <row r="697" spans="1:9">
      <c r="A697" t="s">
        <v>1435</v>
      </c>
      <c r="B697" t="s">
        <v>7785</v>
      </c>
      <c r="C697" t="s">
        <v>9658</v>
      </c>
      <c r="D697" t="s">
        <v>10143</v>
      </c>
      <c r="E697" t="s">
        <v>9660</v>
      </c>
      <c r="F697" t="s">
        <v>7783</v>
      </c>
      <c r="G697" t="s">
        <v>7784</v>
      </c>
      <c r="H697" s="66" t="s">
        <v>8432</v>
      </c>
      <c r="I697" t="str">
        <f>_xlfn.CONCAT((MID(Table1[[#This Row],[Subject Id]],4,9)),"0")</f>
        <v>006-9514-0</v>
      </c>
    </row>
    <row r="698" spans="1:9">
      <c r="A698" t="s">
        <v>1108</v>
      </c>
      <c r="B698" t="s">
        <v>9768</v>
      </c>
      <c r="C698" t="s">
        <v>9602</v>
      </c>
      <c r="D698" t="s">
        <v>10144</v>
      </c>
      <c r="E698" t="s">
        <v>7788</v>
      </c>
      <c r="F698" t="s">
        <v>7783</v>
      </c>
      <c r="G698" t="s">
        <v>7784</v>
      </c>
      <c r="H698" s="66" t="s">
        <v>8432</v>
      </c>
      <c r="I698" t="str">
        <f>_xlfn.CONCAT((MID(Table1[[#This Row],[Subject Id]],4,9)),"0")</f>
        <v>041-0357-0</v>
      </c>
    </row>
    <row r="699" spans="1:9">
      <c r="A699" t="s">
        <v>1558</v>
      </c>
      <c r="B699" t="s">
        <v>9768</v>
      </c>
      <c r="C699" t="s">
        <v>9602</v>
      </c>
      <c r="D699" t="s">
        <v>10145</v>
      </c>
      <c r="E699" t="s">
        <v>7788</v>
      </c>
      <c r="F699" t="s">
        <v>7783</v>
      </c>
      <c r="G699" t="s">
        <v>7784</v>
      </c>
      <c r="H699" s="66" t="s">
        <v>8433</v>
      </c>
      <c r="I699" t="str">
        <f>_xlfn.CONCAT((MID(Table1[[#This Row],[Subject Id]],4,9)),"0")</f>
        <v>041-0087-0</v>
      </c>
    </row>
    <row r="700" spans="1:9">
      <c r="A700" t="s">
        <v>2504</v>
      </c>
      <c r="B700" t="s">
        <v>9768</v>
      </c>
      <c r="C700" t="s">
        <v>9602</v>
      </c>
      <c r="D700" t="s">
        <v>10146</v>
      </c>
      <c r="E700" t="s">
        <v>7788</v>
      </c>
      <c r="F700" t="s">
        <v>7783</v>
      </c>
      <c r="G700" t="s">
        <v>7784</v>
      </c>
      <c r="H700" s="66" t="s">
        <v>8433</v>
      </c>
      <c r="I700" t="str">
        <f>_xlfn.CONCAT((MID(Table1[[#This Row],[Subject Id]],4,9)),"0")</f>
        <v>041-0335-0</v>
      </c>
    </row>
    <row r="701" spans="1:9">
      <c r="A701" t="s">
        <v>1414</v>
      </c>
      <c r="B701" t="s">
        <v>7785</v>
      </c>
      <c r="C701" t="s">
        <v>9658</v>
      </c>
      <c r="D701" t="s">
        <v>10147</v>
      </c>
      <c r="E701" t="s">
        <v>7788</v>
      </c>
      <c r="F701" t="s">
        <v>7783</v>
      </c>
      <c r="G701" t="s">
        <v>7784</v>
      </c>
      <c r="H701" s="66" t="s">
        <v>8434</v>
      </c>
      <c r="I701" t="str">
        <f>_xlfn.CONCAT((MID(Table1[[#This Row],[Subject Id]],4,9)),"0")</f>
        <v>006-9237-0</v>
      </c>
    </row>
    <row r="702" spans="1:9">
      <c r="A702" t="s">
        <v>1328</v>
      </c>
      <c r="B702" t="s">
        <v>9768</v>
      </c>
      <c r="C702" t="s">
        <v>9602</v>
      </c>
      <c r="D702" t="s">
        <v>10148</v>
      </c>
      <c r="E702" t="s">
        <v>7788</v>
      </c>
      <c r="F702" t="s">
        <v>7783</v>
      </c>
      <c r="G702" t="s">
        <v>7784</v>
      </c>
      <c r="H702" s="66" t="s">
        <v>8434</v>
      </c>
      <c r="I702" t="str">
        <f>_xlfn.CONCAT((MID(Table1[[#This Row],[Subject Id]],4,9)),"0")</f>
        <v>041-0377-0</v>
      </c>
    </row>
    <row r="703" spans="1:9">
      <c r="A703" t="s">
        <v>2036</v>
      </c>
      <c r="B703" t="s">
        <v>9768</v>
      </c>
      <c r="C703" t="s">
        <v>9602</v>
      </c>
      <c r="D703" t="s">
        <v>10149</v>
      </c>
      <c r="E703" t="s">
        <v>7788</v>
      </c>
      <c r="F703" t="s">
        <v>7783</v>
      </c>
      <c r="G703" t="s">
        <v>7784</v>
      </c>
      <c r="H703" s="66" t="s">
        <v>8436</v>
      </c>
      <c r="I703" t="str">
        <f>_xlfn.CONCAT((MID(Table1[[#This Row],[Subject Id]],4,9)),"0")</f>
        <v>041-0326-0</v>
      </c>
    </row>
    <row r="704" spans="1:9">
      <c r="A704" t="s">
        <v>904</v>
      </c>
      <c r="B704" t="s">
        <v>7785</v>
      </c>
      <c r="C704" t="s">
        <v>9658</v>
      </c>
      <c r="D704" t="s">
        <v>9834</v>
      </c>
      <c r="E704" t="s">
        <v>7788</v>
      </c>
      <c r="F704" t="s">
        <v>7783</v>
      </c>
      <c r="G704" t="s">
        <v>7784</v>
      </c>
      <c r="H704" s="66" t="s">
        <v>8437</v>
      </c>
      <c r="I704" t="str">
        <f>_xlfn.CONCAT((MID(Table1[[#This Row],[Subject Id]],4,9)),"0")</f>
        <v>006-1037-0</v>
      </c>
    </row>
    <row r="705" spans="1:9">
      <c r="A705" t="s">
        <v>213</v>
      </c>
      <c r="B705" t="s">
        <v>9768</v>
      </c>
      <c r="C705" t="s">
        <v>9602</v>
      </c>
      <c r="D705" t="s">
        <v>10150</v>
      </c>
      <c r="E705" t="s">
        <v>7788</v>
      </c>
      <c r="F705" t="s">
        <v>7783</v>
      </c>
      <c r="G705" t="s">
        <v>7784</v>
      </c>
      <c r="H705" s="66" t="s">
        <v>8438</v>
      </c>
      <c r="I705" t="str">
        <f>_xlfn.CONCAT((MID(Table1[[#This Row],[Subject Id]],4,9)),"0")</f>
        <v>041-8263-0</v>
      </c>
    </row>
    <row r="706" spans="1:9">
      <c r="A706" t="s">
        <v>1630</v>
      </c>
      <c r="B706" t="s">
        <v>9663</v>
      </c>
      <c r="C706" t="s">
        <v>9664</v>
      </c>
      <c r="D706" t="s">
        <v>9797</v>
      </c>
      <c r="E706" t="s">
        <v>9660</v>
      </c>
      <c r="F706" t="s">
        <v>7783</v>
      </c>
      <c r="G706" t="s">
        <v>7784</v>
      </c>
      <c r="H706" s="66" t="s">
        <v>8439</v>
      </c>
      <c r="I706" t="str">
        <f>_xlfn.CONCAT((MID(Table1[[#This Row],[Subject Id]],4,9)),"0")</f>
        <v>037-8043-0</v>
      </c>
    </row>
    <row r="707" spans="1:9">
      <c r="A707" t="s">
        <v>1559</v>
      </c>
      <c r="B707" t="s">
        <v>9768</v>
      </c>
      <c r="C707" t="s">
        <v>9602</v>
      </c>
      <c r="D707" t="s">
        <v>10151</v>
      </c>
      <c r="E707" t="s">
        <v>7788</v>
      </c>
      <c r="F707" t="s">
        <v>7783</v>
      </c>
      <c r="G707" t="s">
        <v>7784</v>
      </c>
      <c r="H707" s="66" t="s">
        <v>8440</v>
      </c>
      <c r="I707" t="str">
        <f>_xlfn.CONCAT((MID(Table1[[#This Row],[Subject Id]],4,9)),"0")</f>
        <v>041-0088-0</v>
      </c>
    </row>
    <row r="708" spans="1:9">
      <c r="A708" t="s">
        <v>1560</v>
      </c>
      <c r="B708" t="s">
        <v>9768</v>
      </c>
      <c r="C708" t="s">
        <v>9602</v>
      </c>
      <c r="D708" t="s">
        <v>10152</v>
      </c>
      <c r="E708" t="s">
        <v>7788</v>
      </c>
      <c r="F708" t="s">
        <v>7783</v>
      </c>
      <c r="G708" t="s">
        <v>7784</v>
      </c>
      <c r="H708" s="66" t="s">
        <v>8440</v>
      </c>
      <c r="I708" t="str">
        <f>_xlfn.CONCAT((MID(Table1[[#This Row],[Subject Id]],4,9)),"0")</f>
        <v>041-0089-0</v>
      </c>
    </row>
    <row r="709" spans="1:9">
      <c r="A709" t="s">
        <v>1561</v>
      </c>
      <c r="B709" t="s">
        <v>9768</v>
      </c>
      <c r="C709" t="s">
        <v>9602</v>
      </c>
      <c r="D709" t="s">
        <v>10153</v>
      </c>
      <c r="E709" t="s">
        <v>7788</v>
      </c>
      <c r="F709" t="s">
        <v>7783</v>
      </c>
      <c r="G709" t="s">
        <v>7784</v>
      </c>
      <c r="H709" s="66" t="s">
        <v>8440</v>
      </c>
      <c r="I709" t="str">
        <f>_xlfn.CONCAT((MID(Table1[[#This Row],[Subject Id]],4,9)),"0")</f>
        <v>041-0090-0</v>
      </c>
    </row>
    <row r="710" spans="1:9">
      <c r="A710" t="s">
        <v>1562</v>
      </c>
      <c r="B710" t="s">
        <v>9768</v>
      </c>
      <c r="C710" t="s">
        <v>9602</v>
      </c>
      <c r="D710" t="s">
        <v>10154</v>
      </c>
      <c r="E710" t="s">
        <v>7788</v>
      </c>
      <c r="F710" t="s">
        <v>7783</v>
      </c>
      <c r="G710" t="s">
        <v>7784</v>
      </c>
      <c r="H710" s="66" t="s">
        <v>8442</v>
      </c>
      <c r="I710" t="str">
        <f>_xlfn.CONCAT((MID(Table1[[#This Row],[Subject Id]],4,9)),"0")</f>
        <v>041-0091-0</v>
      </c>
    </row>
    <row r="711" spans="1:9">
      <c r="A711" t="s">
        <v>214</v>
      </c>
      <c r="B711" t="s">
        <v>9768</v>
      </c>
      <c r="C711" t="s">
        <v>9602</v>
      </c>
      <c r="D711" t="s">
        <v>10155</v>
      </c>
      <c r="E711" t="s">
        <v>7788</v>
      </c>
      <c r="F711" t="s">
        <v>7783</v>
      </c>
      <c r="G711" t="s">
        <v>7784</v>
      </c>
      <c r="H711" s="66" t="s">
        <v>8442</v>
      </c>
      <c r="I711" t="str">
        <f>_xlfn.CONCAT((MID(Table1[[#This Row],[Subject Id]],4,9)),"0")</f>
        <v>041-8265-0</v>
      </c>
    </row>
    <row r="712" spans="1:9">
      <c r="A712" t="s">
        <v>1563</v>
      </c>
      <c r="B712" t="s">
        <v>9768</v>
      </c>
      <c r="C712" t="s">
        <v>9602</v>
      </c>
      <c r="D712" t="s">
        <v>10156</v>
      </c>
      <c r="E712" t="s">
        <v>7788</v>
      </c>
      <c r="F712" t="s">
        <v>7783</v>
      </c>
      <c r="G712" t="s">
        <v>7784</v>
      </c>
      <c r="H712" s="66" t="s">
        <v>8443</v>
      </c>
      <c r="I712" t="str">
        <f>_xlfn.CONCAT((MID(Table1[[#This Row],[Subject Id]],4,9)),"0")</f>
        <v>041-0092-0</v>
      </c>
    </row>
    <row r="713" spans="1:9">
      <c r="A713" t="s">
        <v>1062</v>
      </c>
      <c r="B713" t="s">
        <v>9768</v>
      </c>
      <c r="C713" t="s">
        <v>9602</v>
      </c>
      <c r="D713" t="s">
        <v>10157</v>
      </c>
      <c r="E713" t="s">
        <v>7788</v>
      </c>
      <c r="F713" t="s">
        <v>7783</v>
      </c>
      <c r="G713" t="s">
        <v>7784</v>
      </c>
      <c r="H713" s="66" t="s">
        <v>8443</v>
      </c>
      <c r="I713" t="str">
        <f>_xlfn.CONCAT((MID(Table1[[#This Row],[Subject Id]],4,9)),"0")</f>
        <v>041-0093-0</v>
      </c>
    </row>
    <row r="714" spans="1:9">
      <c r="A714" t="s">
        <v>1564</v>
      </c>
      <c r="B714" t="s">
        <v>9768</v>
      </c>
      <c r="C714" t="s">
        <v>9602</v>
      </c>
      <c r="D714" t="s">
        <v>10158</v>
      </c>
      <c r="E714" t="s">
        <v>7788</v>
      </c>
      <c r="F714" t="s">
        <v>7783</v>
      </c>
      <c r="G714" t="s">
        <v>7784</v>
      </c>
      <c r="H714" s="66" t="s">
        <v>8443</v>
      </c>
      <c r="I714" t="str">
        <f>_xlfn.CONCAT((MID(Table1[[#This Row],[Subject Id]],4,9)),"0")</f>
        <v>041-0094-0</v>
      </c>
    </row>
    <row r="715" spans="1:9">
      <c r="A715" t="s">
        <v>1565</v>
      </c>
      <c r="B715" t="s">
        <v>9768</v>
      </c>
      <c r="C715" t="s">
        <v>9602</v>
      </c>
      <c r="D715" t="s">
        <v>10159</v>
      </c>
      <c r="E715" t="s">
        <v>7788</v>
      </c>
      <c r="F715" t="s">
        <v>7783</v>
      </c>
      <c r="G715" t="s">
        <v>7784</v>
      </c>
      <c r="H715" s="66" t="s">
        <v>8444</v>
      </c>
      <c r="I715" t="str">
        <f>_xlfn.CONCAT((MID(Table1[[#This Row],[Subject Id]],4,9)),"0")</f>
        <v>041-0095-0</v>
      </c>
    </row>
    <row r="716" spans="1:9">
      <c r="A716" t="s">
        <v>1226</v>
      </c>
      <c r="B716" t="s">
        <v>9768</v>
      </c>
      <c r="C716" t="s">
        <v>9602</v>
      </c>
      <c r="D716" t="s">
        <v>10160</v>
      </c>
      <c r="E716" t="s">
        <v>7788</v>
      </c>
      <c r="F716" t="s">
        <v>7783</v>
      </c>
      <c r="G716" t="s">
        <v>7784</v>
      </c>
      <c r="H716" s="66" t="s">
        <v>8444</v>
      </c>
      <c r="I716" t="str">
        <f>_xlfn.CONCAT((MID(Table1[[#This Row],[Subject Id]],4,9)),"0")</f>
        <v>041-0096-0</v>
      </c>
    </row>
    <row r="717" spans="1:9">
      <c r="A717" t="s">
        <v>905</v>
      </c>
      <c r="B717" t="s">
        <v>7785</v>
      </c>
      <c r="C717" t="s">
        <v>9658</v>
      </c>
      <c r="D717" t="s">
        <v>9856</v>
      </c>
      <c r="E717" t="s">
        <v>7788</v>
      </c>
      <c r="F717" t="s">
        <v>7783</v>
      </c>
      <c r="G717" t="s">
        <v>7784</v>
      </c>
      <c r="H717" s="66" t="s">
        <v>8444</v>
      </c>
      <c r="I717" t="str">
        <f>_xlfn.CONCAT((MID(Table1[[#This Row],[Subject Id]],4,9)),"0")</f>
        <v>006-1038-0</v>
      </c>
    </row>
    <row r="718" spans="1:9">
      <c r="A718" t="s">
        <v>1566</v>
      </c>
      <c r="B718" t="s">
        <v>9768</v>
      </c>
      <c r="C718" t="s">
        <v>9602</v>
      </c>
      <c r="D718" t="s">
        <v>10161</v>
      </c>
      <c r="E718" t="s">
        <v>7788</v>
      </c>
      <c r="F718" t="s">
        <v>7783</v>
      </c>
      <c r="G718" t="s">
        <v>7784</v>
      </c>
      <c r="H718" s="66" t="s">
        <v>8445</v>
      </c>
      <c r="I718" t="str">
        <f>_xlfn.CONCAT((MID(Table1[[#This Row],[Subject Id]],4,9)),"0")</f>
        <v>041-0097-0</v>
      </c>
    </row>
    <row r="719" spans="1:9">
      <c r="A719" t="s">
        <v>1573</v>
      </c>
      <c r="B719" t="s">
        <v>9768</v>
      </c>
      <c r="C719" t="s">
        <v>9602</v>
      </c>
      <c r="D719" t="s">
        <v>10162</v>
      </c>
      <c r="E719" t="s">
        <v>7788</v>
      </c>
      <c r="F719" t="s">
        <v>7783</v>
      </c>
      <c r="G719" t="s">
        <v>7784</v>
      </c>
      <c r="H719" s="66" t="s">
        <v>8445</v>
      </c>
      <c r="I719" t="str">
        <f>_xlfn.CONCAT((MID(Table1[[#This Row],[Subject Id]],4,9)),"0")</f>
        <v>041-0098-0</v>
      </c>
    </row>
    <row r="720" spans="1:9">
      <c r="A720" t="s">
        <v>1574</v>
      </c>
      <c r="B720" t="s">
        <v>9768</v>
      </c>
      <c r="C720" t="s">
        <v>9602</v>
      </c>
      <c r="D720" t="s">
        <v>10163</v>
      </c>
      <c r="E720" t="s">
        <v>7788</v>
      </c>
      <c r="F720" t="s">
        <v>7783</v>
      </c>
      <c r="G720" t="s">
        <v>7784</v>
      </c>
      <c r="H720" s="66" t="s">
        <v>8445</v>
      </c>
      <c r="I720" t="str">
        <f>_xlfn.CONCAT((MID(Table1[[#This Row],[Subject Id]],4,9)),"0")</f>
        <v>041-0099-0</v>
      </c>
    </row>
    <row r="721" spans="1:9">
      <c r="A721" t="s">
        <v>215</v>
      </c>
      <c r="B721" t="s">
        <v>9768</v>
      </c>
      <c r="C721" t="s">
        <v>9602</v>
      </c>
      <c r="D721" t="s">
        <v>10164</v>
      </c>
      <c r="E721" t="s">
        <v>7788</v>
      </c>
      <c r="F721" t="s">
        <v>7783</v>
      </c>
      <c r="G721" t="s">
        <v>7784</v>
      </c>
      <c r="H721" s="66" t="s">
        <v>8445</v>
      </c>
      <c r="I721" t="str">
        <f>_xlfn.CONCAT((MID(Table1[[#This Row],[Subject Id]],4,9)),"0")</f>
        <v>041-8266-0</v>
      </c>
    </row>
    <row r="722" spans="1:9">
      <c r="A722" t="s">
        <v>1575</v>
      </c>
      <c r="B722" t="s">
        <v>9768</v>
      </c>
      <c r="C722" t="s">
        <v>9602</v>
      </c>
      <c r="D722" t="s">
        <v>10165</v>
      </c>
      <c r="E722" t="s">
        <v>7788</v>
      </c>
      <c r="F722" t="s">
        <v>7783</v>
      </c>
      <c r="G722" t="s">
        <v>7784</v>
      </c>
      <c r="H722" s="66" t="s">
        <v>8446</v>
      </c>
      <c r="I722" t="str">
        <f>_xlfn.CONCAT((MID(Table1[[#This Row],[Subject Id]],4,9)),"0")</f>
        <v>041-0100-0</v>
      </c>
    </row>
    <row r="723" spans="1:9">
      <c r="A723" t="s">
        <v>1377</v>
      </c>
      <c r="B723" t="s">
        <v>7785</v>
      </c>
      <c r="C723" t="s">
        <v>9658</v>
      </c>
      <c r="D723" t="s">
        <v>10166</v>
      </c>
      <c r="E723" t="s">
        <v>7788</v>
      </c>
      <c r="F723" t="s">
        <v>7783</v>
      </c>
      <c r="G723" t="s">
        <v>7784</v>
      </c>
      <c r="H723" s="66" t="s">
        <v>8446</v>
      </c>
      <c r="I723" t="str">
        <f>_xlfn.CONCAT((MID(Table1[[#This Row],[Subject Id]],4,9)),"0")</f>
        <v>006-9201-0</v>
      </c>
    </row>
    <row r="724" spans="1:9">
      <c r="A724" t="s">
        <v>1579</v>
      </c>
      <c r="B724" t="s">
        <v>9768</v>
      </c>
      <c r="C724" t="s">
        <v>9602</v>
      </c>
      <c r="D724" t="s">
        <v>10167</v>
      </c>
      <c r="E724" t="s">
        <v>7788</v>
      </c>
      <c r="F724" t="s">
        <v>7783</v>
      </c>
      <c r="G724" t="s">
        <v>7784</v>
      </c>
      <c r="H724" s="66" t="s">
        <v>8447</v>
      </c>
      <c r="I724" t="str">
        <f>_xlfn.CONCAT((MID(Table1[[#This Row],[Subject Id]],4,9)),"0")</f>
        <v>041-0101-0</v>
      </c>
    </row>
    <row r="725" spans="1:9">
      <c r="A725" t="s">
        <v>1580</v>
      </c>
      <c r="B725" t="s">
        <v>9768</v>
      </c>
      <c r="C725" t="s">
        <v>9602</v>
      </c>
      <c r="D725" t="s">
        <v>10168</v>
      </c>
      <c r="E725" t="s">
        <v>7788</v>
      </c>
      <c r="F725" t="s">
        <v>7783</v>
      </c>
      <c r="G725" t="s">
        <v>7784</v>
      </c>
      <c r="H725" s="66" t="s">
        <v>8448</v>
      </c>
      <c r="I725" t="str">
        <f>_xlfn.CONCAT((MID(Table1[[#This Row],[Subject Id]],4,9)),"0")</f>
        <v>041-0102-0</v>
      </c>
    </row>
    <row r="726" spans="1:9">
      <c r="A726" t="s">
        <v>1227</v>
      </c>
      <c r="B726" t="s">
        <v>9768</v>
      </c>
      <c r="C726" t="s">
        <v>9602</v>
      </c>
      <c r="D726" t="s">
        <v>10169</v>
      </c>
      <c r="E726" t="s">
        <v>7788</v>
      </c>
      <c r="F726" t="s">
        <v>7783</v>
      </c>
      <c r="G726" t="s">
        <v>7784</v>
      </c>
      <c r="H726" s="66" t="s">
        <v>8448</v>
      </c>
      <c r="I726" t="str">
        <f>_xlfn.CONCAT((MID(Table1[[#This Row],[Subject Id]],4,9)),"0")</f>
        <v>041-0103-0</v>
      </c>
    </row>
    <row r="727" spans="1:9">
      <c r="A727" t="s">
        <v>1322</v>
      </c>
      <c r="B727" t="s">
        <v>7785</v>
      </c>
      <c r="C727" t="s">
        <v>9658</v>
      </c>
      <c r="D727" t="s">
        <v>10170</v>
      </c>
      <c r="E727" t="s">
        <v>9660</v>
      </c>
      <c r="F727" t="s">
        <v>7783</v>
      </c>
      <c r="G727" t="s">
        <v>7784</v>
      </c>
      <c r="H727" s="66" t="s">
        <v>8449</v>
      </c>
      <c r="I727" t="str">
        <f>_xlfn.CONCAT((MID(Table1[[#This Row],[Subject Id]],4,9)),"0")</f>
        <v>006-5054-0</v>
      </c>
    </row>
    <row r="728" spans="1:9">
      <c r="A728" t="s">
        <v>1434</v>
      </c>
      <c r="B728" t="s">
        <v>7785</v>
      </c>
      <c r="C728" t="s">
        <v>9658</v>
      </c>
      <c r="D728" t="s">
        <v>10171</v>
      </c>
      <c r="E728" t="s">
        <v>9660</v>
      </c>
      <c r="F728" t="s">
        <v>7783</v>
      </c>
      <c r="G728" t="s">
        <v>7784</v>
      </c>
      <c r="H728" s="66" t="s">
        <v>8449</v>
      </c>
      <c r="I728" t="str">
        <f>_xlfn.CONCAT((MID(Table1[[#This Row],[Subject Id]],4,9)),"0")</f>
        <v>006-9513-0</v>
      </c>
    </row>
    <row r="729" spans="1:9">
      <c r="A729" t="s">
        <v>1669</v>
      </c>
      <c r="B729" t="s">
        <v>9663</v>
      </c>
      <c r="C729" t="s">
        <v>9664</v>
      </c>
      <c r="D729" t="s">
        <v>9784</v>
      </c>
      <c r="E729" t="s">
        <v>9660</v>
      </c>
      <c r="F729" t="s">
        <v>7783</v>
      </c>
      <c r="G729" t="s">
        <v>7784</v>
      </c>
      <c r="H729" s="66" t="s">
        <v>8449</v>
      </c>
      <c r="I729" t="str">
        <f>_xlfn.CONCAT((MID(Table1[[#This Row],[Subject Id]],4,9)),"0")</f>
        <v>037-8021-0</v>
      </c>
    </row>
    <row r="730" spans="1:9">
      <c r="A730" t="s">
        <v>1437</v>
      </c>
      <c r="B730" t="s">
        <v>7785</v>
      </c>
      <c r="C730" t="s">
        <v>9658</v>
      </c>
      <c r="D730" t="s">
        <v>10172</v>
      </c>
      <c r="E730" t="s">
        <v>9660</v>
      </c>
      <c r="F730" t="s">
        <v>7783</v>
      </c>
      <c r="G730" t="s">
        <v>7784</v>
      </c>
      <c r="H730" s="66" t="s">
        <v>8450</v>
      </c>
      <c r="I730" t="str">
        <f>_xlfn.CONCAT((MID(Table1[[#This Row],[Subject Id]],4,9)),"0")</f>
        <v>006-9601-0</v>
      </c>
    </row>
    <row r="731" spans="1:9">
      <c r="A731" t="s">
        <v>1581</v>
      </c>
      <c r="B731" t="s">
        <v>9768</v>
      </c>
      <c r="C731" t="s">
        <v>9602</v>
      </c>
      <c r="D731" t="s">
        <v>10173</v>
      </c>
      <c r="E731" t="s">
        <v>7788</v>
      </c>
      <c r="F731" t="s">
        <v>7783</v>
      </c>
      <c r="G731" t="s">
        <v>7784</v>
      </c>
      <c r="H731" s="66" t="s">
        <v>8451</v>
      </c>
      <c r="I731" t="str">
        <f>_xlfn.CONCAT((MID(Table1[[#This Row],[Subject Id]],4,9)),"0")</f>
        <v>041-0104-0</v>
      </c>
    </row>
    <row r="732" spans="1:9">
      <c r="A732" t="s">
        <v>926</v>
      </c>
      <c r="B732" t="s">
        <v>7785</v>
      </c>
      <c r="C732" t="s">
        <v>9658</v>
      </c>
      <c r="D732" t="s">
        <v>9882</v>
      </c>
      <c r="E732" t="s">
        <v>7788</v>
      </c>
      <c r="F732" t="s">
        <v>7783</v>
      </c>
      <c r="G732" t="s">
        <v>7784</v>
      </c>
      <c r="H732" s="66" t="s">
        <v>8451</v>
      </c>
      <c r="I732" t="str">
        <f>_xlfn.CONCAT((MID(Table1[[#This Row],[Subject Id]],4,9)),"0")</f>
        <v>006-1054-0</v>
      </c>
    </row>
    <row r="733" spans="1:9">
      <c r="A733" t="s">
        <v>1582</v>
      </c>
      <c r="B733" t="s">
        <v>9768</v>
      </c>
      <c r="C733" t="s">
        <v>9602</v>
      </c>
      <c r="D733" t="s">
        <v>10174</v>
      </c>
      <c r="E733" t="s">
        <v>7788</v>
      </c>
      <c r="F733" t="s">
        <v>7783</v>
      </c>
      <c r="G733" t="s">
        <v>7784</v>
      </c>
      <c r="H733" s="66" t="s">
        <v>8452</v>
      </c>
      <c r="I733" t="str">
        <f>_xlfn.CONCAT((MID(Table1[[#This Row],[Subject Id]],4,9)),"0")</f>
        <v>041-0105-0</v>
      </c>
    </row>
    <row r="734" spans="1:9">
      <c r="A734" t="s">
        <v>1383</v>
      </c>
      <c r="B734" t="s">
        <v>7785</v>
      </c>
      <c r="C734" t="s">
        <v>9658</v>
      </c>
      <c r="D734" t="s">
        <v>10175</v>
      </c>
      <c r="E734" t="s">
        <v>7788</v>
      </c>
      <c r="F734" t="s">
        <v>7783</v>
      </c>
      <c r="G734" t="s">
        <v>7784</v>
      </c>
      <c r="H734" s="66" t="s">
        <v>8453</v>
      </c>
      <c r="I734" t="str">
        <f>_xlfn.CONCAT((MID(Table1[[#This Row],[Subject Id]],4,9)),"0")</f>
        <v>006-9207-0</v>
      </c>
    </row>
    <row r="735" spans="1:9">
      <c r="A735" t="s">
        <v>1587</v>
      </c>
      <c r="B735" t="s">
        <v>9768</v>
      </c>
      <c r="C735" t="s">
        <v>9602</v>
      </c>
      <c r="D735" t="s">
        <v>10176</v>
      </c>
      <c r="E735" t="s">
        <v>7788</v>
      </c>
      <c r="F735" t="s">
        <v>7783</v>
      </c>
      <c r="G735" t="s">
        <v>7784</v>
      </c>
      <c r="H735" s="66" t="s">
        <v>8454</v>
      </c>
      <c r="I735" t="str">
        <f>_xlfn.CONCAT((MID(Table1[[#This Row],[Subject Id]],4,9)),"0")</f>
        <v>041-0106-0</v>
      </c>
    </row>
    <row r="736" spans="1:9">
      <c r="A736" t="s">
        <v>1589</v>
      </c>
      <c r="B736" t="s">
        <v>9768</v>
      </c>
      <c r="C736" t="s">
        <v>9602</v>
      </c>
      <c r="D736" t="s">
        <v>10177</v>
      </c>
      <c r="E736" t="s">
        <v>7788</v>
      </c>
      <c r="F736" t="s">
        <v>7783</v>
      </c>
      <c r="G736" t="s">
        <v>7784</v>
      </c>
      <c r="H736" s="66" t="s">
        <v>8456</v>
      </c>
      <c r="I736" t="str">
        <f>_xlfn.CONCAT((MID(Table1[[#This Row],[Subject Id]],4,9)),"0")</f>
        <v>041-0108-0</v>
      </c>
    </row>
    <row r="737" spans="1:9">
      <c r="A737" t="s">
        <v>1590</v>
      </c>
      <c r="B737" t="s">
        <v>9768</v>
      </c>
      <c r="C737" t="s">
        <v>9602</v>
      </c>
      <c r="D737" t="s">
        <v>10178</v>
      </c>
      <c r="E737" t="s">
        <v>7788</v>
      </c>
      <c r="F737" t="s">
        <v>7783</v>
      </c>
      <c r="G737" t="s">
        <v>7784</v>
      </c>
      <c r="H737" s="66" t="s">
        <v>8458</v>
      </c>
      <c r="I737" t="str">
        <f>_xlfn.CONCAT((MID(Table1[[#This Row],[Subject Id]],4,9)),"0")</f>
        <v>041-0109-0</v>
      </c>
    </row>
    <row r="738" spans="1:9">
      <c r="A738" t="s">
        <v>1114</v>
      </c>
      <c r="B738" t="s">
        <v>9768</v>
      </c>
      <c r="C738" t="s">
        <v>9602</v>
      </c>
      <c r="D738" t="s">
        <v>10179</v>
      </c>
      <c r="E738" t="s">
        <v>7788</v>
      </c>
      <c r="F738" t="s">
        <v>7783</v>
      </c>
      <c r="G738" t="s">
        <v>7784</v>
      </c>
      <c r="H738" s="66" t="s">
        <v>8459</v>
      </c>
      <c r="I738" t="str">
        <f>_xlfn.CONCAT((MID(Table1[[#This Row],[Subject Id]],4,9)),"0")</f>
        <v>041-0364-0</v>
      </c>
    </row>
    <row r="739" spans="1:9">
      <c r="A739" t="s">
        <v>1591</v>
      </c>
      <c r="B739" t="s">
        <v>9768</v>
      </c>
      <c r="C739" t="s">
        <v>9602</v>
      </c>
      <c r="D739" t="s">
        <v>10180</v>
      </c>
      <c r="E739" t="s">
        <v>7788</v>
      </c>
      <c r="F739" t="s">
        <v>7783</v>
      </c>
      <c r="G739" t="s">
        <v>7784</v>
      </c>
      <c r="H739" s="66" t="s">
        <v>8460</v>
      </c>
      <c r="I739" t="str">
        <f>_xlfn.CONCAT((MID(Table1[[#This Row],[Subject Id]],4,9)),"0")</f>
        <v>041-0110-0</v>
      </c>
    </row>
    <row r="740" spans="1:9">
      <c r="A740" t="s">
        <v>1264</v>
      </c>
      <c r="B740" t="s">
        <v>7785</v>
      </c>
      <c r="C740" t="s">
        <v>9658</v>
      </c>
      <c r="D740" t="s">
        <v>10181</v>
      </c>
      <c r="E740" t="s">
        <v>9619</v>
      </c>
      <c r="F740" t="s">
        <v>7783</v>
      </c>
      <c r="G740" t="s">
        <v>7784</v>
      </c>
      <c r="H740" s="66" t="s">
        <v>8462</v>
      </c>
      <c r="I740" t="str">
        <f>_xlfn.CONCAT((MID(Table1[[#This Row],[Subject Id]],4,9)),"0")</f>
        <v>006-3000-0</v>
      </c>
    </row>
    <row r="741" spans="1:9">
      <c r="A741" t="s">
        <v>1229</v>
      </c>
      <c r="B741" t="s">
        <v>9768</v>
      </c>
      <c r="C741" t="s">
        <v>9602</v>
      </c>
      <c r="D741" t="s">
        <v>10182</v>
      </c>
      <c r="E741" t="s">
        <v>7788</v>
      </c>
      <c r="F741" t="s">
        <v>7783</v>
      </c>
      <c r="G741" t="s">
        <v>7784</v>
      </c>
      <c r="H741" s="66" t="s">
        <v>8463</v>
      </c>
      <c r="I741" t="str">
        <f>_xlfn.CONCAT((MID(Table1[[#This Row],[Subject Id]],4,9)),"0")</f>
        <v>041-0111-0</v>
      </c>
    </row>
    <row r="742" spans="1:9">
      <c r="A742" t="s">
        <v>906</v>
      </c>
      <c r="B742" t="s">
        <v>7785</v>
      </c>
      <c r="C742" t="s">
        <v>9658</v>
      </c>
      <c r="D742" t="s">
        <v>9857</v>
      </c>
      <c r="E742" t="s">
        <v>7788</v>
      </c>
      <c r="F742" t="s">
        <v>7783</v>
      </c>
      <c r="G742" t="s">
        <v>7784</v>
      </c>
      <c r="H742" s="66" t="s">
        <v>8463</v>
      </c>
      <c r="I742" t="str">
        <f>_xlfn.CONCAT((MID(Table1[[#This Row],[Subject Id]],4,9)),"0")</f>
        <v>006-1039-0</v>
      </c>
    </row>
    <row r="743" spans="1:9">
      <c r="A743" t="s">
        <v>2002</v>
      </c>
      <c r="B743" t="s">
        <v>9768</v>
      </c>
      <c r="C743" t="s">
        <v>9602</v>
      </c>
      <c r="D743" t="s">
        <v>10183</v>
      </c>
      <c r="E743" t="s">
        <v>7788</v>
      </c>
      <c r="F743" t="s">
        <v>7783</v>
      </c>
      <c r="G743" t="s">
        <v>7784</v>
      </c>
      <c r="H743" s="66" t="s">
        <v>8464</v>
      </c>
      <c r="I743" t="str">
        <f>_xlfn.CONCAT((MID(Table1[[#This Row],[Subject Id]],4,9)),"0")</f>
        <v>041-0275-0</v>
      </c>
    </row>
    <row r="744" spans="1:9">
      <c r="A744" t="s">
        <v>1233</v>
      </c>
      <c r="B744" t="s">
        <v>9768</v>
      </c>
      <c r="C744" t="s">
        <v>9602</v>
      </c>
      <c r="D744" t="s">
        <v>10184</v>
      </c>
      <c r="E744" t="s">
        <v>7788</v>
      </c>
      <c r="F744" t="s">
        <v>7783</v>
      </c>
      <c r="G744" t="s">
        <v>7784</v>
      </c>
      <c r="H744" s="66" t="s">
        <v>8465</v>
      </c>
      <c r="I744" t="str">
        <f>_xlfn.CONCAT((MID(Table1[[#This Row],[Subject Id]],4,9)),"0")</f>
        <v>041-0112-0</v>
      </c>
    </row>
    <row r="745" spans="1:9">
      <c r="A745" t="s">
        <v>1598</v>
      </c>
      <c r="B745" t="s">
        <v>9768</v>
      </c>
      <c r="C745" t="s">
        <v>9602</v>
      </c>
      <c r="D745" t="s">
        <v>10185</v>
      </c>
      <c r="E745" t="s">
        <v>7788</v>
      </c>
      <c r="F745" t="s">
        <v>7783</v>
      </c>
      <c r="G745" t="s">
        <v>7784</v>
      </c>
      <c r="H745" s="66" t="s">
        <v>8467</v>
      </c>
      <c r="I745" t="str">
        <f>_xlfn.CONCAT((MID(Table1[[#This Row],[Subject Id]],4,9)),"0")</f>
        <v>041-0113-0</v>
      </c>
    </row>
    <row r="746" spans="1:9">
      <c r="A746" t="s">
        <v>930</v>
      </c>
      <c r="B746" t="s">
        <v>7785</v>
      </c>
      <c r="C746" t="s">
        <v>9658</v>
      </c>
      <c r="D746" t="s">
        <v>9894</v>
      </c>
      <c r="E746" t="s">
        <v>7788</v>
      </c>
      <c r="F746" t="s">
        <v>7783</v>
      </c>
      <c r="G746" t="s">
        <v>7784</v>
      </c>
      <c r="H746" s="66" t="s">
        <v>8468</v>
      </c>
      <c r="I746" t="str">
        <f>_xlfn.CONCAT((MID(Table1[[#This Row],[Subject Id]],4,9)),"0")</f>
        <v>006-1061-0</v>
      </c>
    </row>
    <row r="747" spans="1:9">
      <c r="A747" t="s">
        <v>907</v>
      </c>
      <c r="B747" t="s">
        <v>7785</v>
      </c>
      <c r="C747" t="s">
        <v>9658</v>
      </c>
      <c r="D747" t="s">
        <v>9860</v>
      </c>
      <c r="E747" t="s">
        <v>7788</v>
      </c>
      <c r="F747" t="s">
        <v>7783</v>
      </c>
      <c r="G747" t="s">
        <v>7784</v>
      </c>
      <c r="H747" s="66" t="s">
        <v>8469</v>
      </c>
      <c r="I747" t="str">
        <f>_xlfn.CONCAT((MID(Table1[[#This Row],[Subject Id]],4,9)),"0")</f>
        <v>006-1040-0</v>
      </c>
    </row>
    <row r="748" spans="1:9">
      <c r="A748" t="s">
        <v>1599</v>
      </c>
      <c r="B748" t="s">
        <v>9768</v>
      </c>
      <c r="C748" t="s">
        <v>9602</v>
      </c>
      <c r="D748" t="s">
        <v>10186</v>
      </c>
      <c r="E748" t="s">
        <v>7788</v>
      </c>
      <c r="F748" t="s">
        <v>7783</v>
      </c>
      <c r="G748" t="s">
        <v>7784</v>
      </c>
      <c r="H748" s="66" t="s">
        <v>8470</v>
      </c>
      <c r="I748" t="str">
        <f>_xlfn.CONCAT((MID(Table1[[#This Row],[Subject Id]],4,9)),"0")</f>
        <v>041-0114-0</v>
      </c>
    </row>
    <row r="749" spans="1:9">
      <c r="A749" t="s">
        <v>1600</v>
      </c>
      <c r="B749" t="s">
        <v>9768</v>
      </c>
      <c r="C749" t="s">
        <v>9602</v>
      </c>
      <c r="D749" t="s">
        <v>10187</v>
      </c>
      <c r="E749" t="s">
        <v>7788</v>
      </c>
      <c r="F749" t="s">
        <v>7783</v>
      </c>
      <c r="G749" t="s">
        <v>7784</v>
      </c>
      <c r="H749" s="66" t="s">
        <v>8470</v>
      </c>
      <c r="I749" t="str">
        <f>_xlfn.CONCAT((MID(Table1[[#This Row],[Subject Id]],4,9)),"0")</f>
        <v>041-0115-0</v>
      </c>
    </row>
    <row r="750" spans="1:9">
      <c r="A750" t="s">
        <v>1601</v>
      </c>
      <c r="B750" t="s">
        <v>9768</v>
      </c>
      <c r="C750" t="s">
        <v>9602</v>
      </c>
      <c r="D750" t="s">
        <v>10188</v>
      </c>
      <c r="E750" t="s">
        <v>7788</v>
      </c>
      <c r="F750" t="s">
        <v>7783</v>
      </c>
      <c r="G750" t="s">
        <v>7784</v>
      </c>
      <c r="H750" s="66" t="s">
        <v>8471</v>
      </c>
      <c r="I750" t="str">
        <f>_xlfn.CONCAT((MID(Table1[[#This Row],[Subject Id]],4,9)),"0")</f>
        <v>041-0116-0</v>
      </c>
    </row>
    <row r="751" spans="1:9">
      <c r="A751" t="s">
        <v>1602</v>
      </c>
      <c r="B751" t="s">
        <v>9768</v>
      </c>
      <c r="C751" t="s">
        <v>9602</v>
      </c>
      <c r="D751" t="s">
        <v>10189</v>
      </c>
      <c r="E751" t="s">
        <v>7788</v>
      </c>
      <c r="F751" t="s">
        <v>7783</v>
      </c>
      <c r="G751" t="s">
        <v>7784</v>
      </c>
      <c r="H751" s="66" t="s">
        <v>8472</v>
      </c>
      <c r="I751" t="str">
        <f>_xlfn.CONCAT((MID(Table1[[#This Row],[Subject Id]],4,9)),"0")</f>
        <v>041-0117-0</v>
      </c>
    </row>
    <row r="752" spans="1:9">
      <c r="A752" t="s">
        <v>1603</v>
      </c>
      <c r="B752" t="s">
        <v>9768</v>
      </c>
      <c r="C752" t="s">
        <v>9602</v>
      </c>
      <c r="D752" t="s">
        <v>10190</v>
      </c>
      <c r="E752" t="s">
        <v>7788</v>
      </c>
      <c r="F752" t="s">
        <v>7783</v>
      </c>
      <c r="G752" t="s">
        <v>7784</v>
      </c>
      <c r="H752" s="66" t="s">
        <v>8473</v>
      </c>
      <c r="I752" t="str">
        <f>_xlfn.CONCAT((MID(Table1[[#This Row],[Subject Id]],4,9)),"0")</f>
        <v>041-0118-0</v>
      </c>
    </row>
    <row r="753" spans="1:9">
      <c r="A753" t="s">
        <v>1063</v>
      </c>
      <c r="B753" t="s">
        <v>9768</v>
      </c>
      <c r="C753" t="s">
        <v>9602</v>
      </c>
      <c r="D753" t="s">
        <v>10191</v>
      </c>
      <c r="E753" t="s">
        <v>7788</v>
      </c>
      <c r="F753" t="s">
        <v>7783</v>
      </c>
      <c r="G753" t="s">
        <v>7784</v>
      </c>
      <c r="H753" s="66" t="s">
        <v>8473</v>
      </c>
      <c r="I753" t="str">
        <f>_xlfn.CONCAT((MID(Table1[[#This Row],[Subject Id]],4,9)),"0")</f>
        <v>041-0119-0</v>
      </c>
    </row>
    <row r="754" spans="1:9">
      <c r="A754" t="s">
        <v>1388</v>
      </c>
      <c r="B754" t="s">
        <v>7785</v>
      </c>
      <c r="C754" t="s">
        <v>9658</v>
      </c>
      <c r="D754" t="s">
        <v>10192</v>
      </c>
      <c r="E754" t="s">
        <v>7788</v>
      </c>
      <c r="F754" t="s">
        <v>7783</v>
      </c>
      <c r="G754" t="s">
        <v>7784</v>
      </c>
      <c r="H754" s="66" t="s">
        <v>8474</v>
      </c>
      <c r="I754" t="str">
        <f>_xlfn.CONCAT((MID(Table1[[#This Row],[Subject Id]],4,9)),"0")</f>
        <v>006-9212-0</v>
      </c>
    </row>
    <row r="755" spans="1:9">
      <c r="A755" t="s">
        <v>932</v>
      </c>
      <c r="B755" t="s">
        <v>7785</v>
      </c>
      <c r="C755" t="s">
        <v>9658</v>
      </c>
      <c r="D755" t="s">
        <v>9896</v>
      </c>
      <c r="E755" t="s">
        <v>7788</v>
      </c>
      <c r="F755" t="s">
        <v>7783</v>
      </c>
      <c r="G755" t="s">
        <v>7784</v>
      </c>
      <c r="H755" s="66" t="s">
        <v>8475</v>
      </c>
      <c r="I755" t="str">
        <f>_xlfn.CONCAT((MID(Table1[[#This Row],[Subject Id]],4,9)),"0")</f>
        <v>006-1063-0</v>
      </c>
    </row>
    <row r="756" spans="1:9">
      <c r="A756" t="s">
        <v>1604</v>
      </c>
      <c r="B756" t="s">
        <v>9768</v>
      </c>
      <c r="C756" t="s">
        <v>9602</v>
      </c>
      <c r="D756" t="s">
        <v>10193</v>
      </c>
      <c r="E756" t="s">
        <v>7788</v>
      </c>
      <c r="F756" t="s">
        <v>7783</v>
      </c>
      <c r="G756" t="s">
        <v>7784</v>
      </c>
      <c r="H756" s="66" t="s">
        <v>8476</v>
      </c>
      <c r="I756" t="str">
        <f>_xlfn.CONCAT((MID(Table1[[#This Row],[Subject Id]],4,9)),"0")</f>
        <v>041-0120-0</v>
      </c>
    </row>
    <row r="757" spans="1:9">
      <c r="A757" t="s">
        <v>908</v>
      </c>
      <c r="B757" t="s">
        <v>7785</v>
      </c>
      <c r="C757" t="s">
        <v>9658</v>
      </c>
      <c r="D757" t="s">
        <v>9862</v>
      </c>
      <c r="E757" t="s">
        <v>7788</v>
      </c>
      <c r="F757" t="s">
        <v>7783</v>
      </c>
      <c r="G757" t="s">
        <v>7784</v>
      </c>
      <c r="H757" s="66" t="s">
        <v>8480</v>
      </c>
      <c r="I757" t="str">
        <f>_xlfn.CONCAT((MID(Table1[[#This Row],[Subject Id]],4,9)),"0")</f>
        <v>006-1041-0</v>
      </c>
    </row>
    <row r="758" spans="1:9">
      <c r="A758" t="s">
        <v>1234</v>
      </c>
      <c r="B758" t="s">
        <v>9768</v>
      </c>
      <c r="C758" t="s">
        <v>9602</v>
      </c>
      <c r="D758" t="s">
        <v>10194</v>
      </c>
      <c r="E758" t="s">
        <v>7788</v>
      </c>
      <c r="F758" t="s">
        <v>7783</v>
      </c>
      <c r="G758" t="s">
        <v>7784</v>
      </c>
      <c r="H758" s="66" t="s">
        <v>8482</v>
      </c>
      <c r="I758" t="str">
        <f>_xlfn.CONCAT((MID(Table1[[#This Row],[Subject Id]],4,9)),"0")</f>
        <v>041-0121-0</v>
      </c>
    </row>
    <row r="759" spans="1:9">
      <c r="A759" t="s">
        <v>1605</v>
      </c>
      <c r="B759" t="s">
        <v>9768</v>
      </c>
      <c r="C759" t="s">
        <v>9602</v>
      </c>
      <c r="D759" t="s">
        <v>10195</v>
      </c>
      <c r="E759" t="s">
        <v>7788</v>
      </c>
      <c r="F759" t="s">
        <v>7783</v>
      </c>
      <c r="G759" t="s">
        <v>7784</v>
      </c>
      <c r="H759" s="66" t="s">
        <v>8482</v>
      </c>
      <c r="I759" t="str">
        <f>_xlfn.CONCAT((MID(Table1[[#This Row],[Subject Id]],4,9)),"0")</f>
        <v>041-0122-0</v>
      </c>
    </row>
    <row r="760" spans="1:9">
      <c r="A760" t="s">
        <v>909</v>
      </c>
      <c r="B760" t="s">
        <v>7785</v>
      </c>
      <c r="C760" t="s">
        <v>9658</v>
      </c>
      <c r="D760" t="s">
        <v>9863</v>
      </c>
      <c r="E760" t="s">
        <v>7788</v>
      </c>
      <c r="F760" t="s">
        <v>7783</v>
      </c>
      <c r="G760" t="s">
        <v>7784</v>
      </c>
      <c r="H760" s="66" t="s">
        <v>8482</v>
      </c>
      <c r="I760" t="str">
        <f>_xlfn.CONCAT((MID(Table1[[#This Row],[Subject Id]],4,9)),"0")</f>
        <v>006-1042-0</v>
      </c>
    </row>
    <row r="761" spans="1:9">
      <c r="A761" t="s">
        <v>998</v>
      </c>
      <c r="B761" t="s">
        <v>9768</v>
      </c>
      <c r="C761" t="s">
        <v>10196</v>
      </c>
      <c r="D761" t="s">
        <v>9686</v>
      </c>
      <c r="E761" t="s">
        <v>7788</v>
      </c>
      <c r="F761" t="s">
        <v>7783</v>
      </c>
      <c r="G761" t="s">
        <v>7784</v>
      </c>
      <c r="H761" s="66" t="s">
        <v>8482</v>
      </c>
      <c r="I761" t="str">
        <f>_xlfn.CONCAT((MID(Table1[[#This Row],[Subject Id]],4,9)),"0")</f>
        <v>040-1002-0</v>
      </c>
    </row>
    <row r="762" spans="1:9">
      <c r="A762" t="s">
        <v>1606</v>
      </c>
      <c r="B762" t="s">
        <v>9768</v>
      </c>
      <c r="C762" t="s">
        <v>9602</v>
      </c>
      <c r="D762" t="s">
        <v>10197</v>
      </c>
      <c r="E762" t="s">
        <v>7788</v>
      </c>
      <c r="F762" t="s">
        <v>7783</v>
      </c>
      <c r="G762" t="s">
        <v>7784</v>
      </c>
      <c r="H762" s="66" t="s">
        <v>8483</v>
      </c>
      <c r="I762" t="str">
        <f>_xlfn.CONCAT((MID(Table1[[#This Row],[Subject Id]],4,9)),"0")</f>
        <v>041-0123-0</v>
      </c>
    </row>
    <row r="763" spans="1:9">
      <c r="A763" t="s">
        <v>1607</v>
      </c>
      <c r="B763" t="s">
        <v>9768</v>
      </c>
      <c r="C763" t="s">
        <v>9602</v>
      </c>
      <c r="D763" t="s">
        <v>10198</v>
      </c>
      <c r="E763" t="s">
        <v>7788</v>
      </c>
      <c r="F763" t="s">
        <v>7783</v>
      </c>
      <c r="G763" t="s">
        <v>7784</v>
      </c>
      <c r="H763" s="66" t="s">
        <v>8483</v>
      </c>
      <c r="I763" t="str">
        <f>_xlfn.CONCAT((MID(Table1[[#This Row],[Subject Id]],4,9)),"0")</f>
        <v>041-0124-0</v>
      </c>
    </row>
    <row r="764" spans="1:9">
      <c r="A764" t="s">
        <v>1608</v>
      </c>
      <c r="B764" t="s">
        <v>9768</v>
      </c>
      <c r="C764" t="s">
        <v>9602</v>
      </c>
      <c r="D764" t="s">
        <v>10199</v>
      </c>
      <c r="E764" t="s">
        <v>7788</v>
      </c>
      <c r="F764" t="s">
        <v>7783</v>
      </c>
      <c r="G764" t="s">
        <v>7784</v>
      </c>
      <c r="H764" s="66" t="s">
        <v>8484</v>
      </c>
      <c r="I764" t="str">
        <f>_xlfn.CONCAT((MID(Table1[[#This Row],[Subject Id]],4,9)),"0")</f>
        <v>041-0125-0</v>
      </c>
    </row>
    <row r="765" spans="1:9">
      <c r="A765" t="s">
        <v>923</v>
      </c>
      <c r="B765" t="s">
        <v>7785</v>
      </c>
      <c r="C765" t="s">
        <v>9658</v>
      </c>
      <c r="D765" t="s">
        <v>9876</v>
      </c>
      <c r="E765" t="s">
        <v>7788</v>
      </c>
      <c r="F765" t="s">
        <v>7783</v>
      </c>
      <c r="G765" t="s">
        <v>7784</v>
      </c>
      <c r="H765" s="66" t="s">
        <v>8485</v>
      </c>
      <c r="I765" t="str">
        <f>_xlfn.CONCAT((MID(Table1[[#This Row],[Subject Id]],4,9)),"0")</f>
        <v>006-1051-0</v>
      </c>
    </row>
    <row r="766" spans="1:9">
      <c r="A766" t="s">
        <v>308</v>
      </c>
      <c r="B766" t="s">
        <v>9663</v>
      </c>
      <c r="C766" t="s">
        <v>9680</v>
      </c>
      <c r="D766" t="s">
        <v>10200</v>
      </c>
      <c r="E766" t="s">
        <v>7788</v>
      </c>
      <c r="F766" t="s">
        <v>7783</v>
      </c>
      <c r="G766" t="s">
        <v>7784</v>
      </c>
      <c r="H766" s="66" t="s">
        <v>8496</v>
      </c>
      <c r="I766" t="str">
        <f>_xlfn.CONCAT((MID(Table1[[#This Row],[Subject Id]],4,9)),"0")</f>
        <v>038-1112-0</v>
      </c>
    </row>
    <row r="767" spans="1:9">
      <c r="A767" t="s">
        <v>309</v>
      </c>
      <c r="B767" t="s">
        <v>9663</v>
      </c>
      <c r="C767" t="s">
        <v>9680</v>
      </c>
      <c r="D767" t="s">
        <v>10201</v>
      </c>
      <c r="E767" t="s">
        <v>7788</v>
      </c>
      <c r="F767" t="s">
        <v>7783</v>
      </c>
      <c r="G767" t="s">
        <v>7784</v>
      </c>
      <c r="H767" s="66" t="s">
        <v>8493</v>
      </c>
      <c r="I767" t="str">
        <f>_xlfn.CONCAT((MID(Table1[[#This Row],[Subject Id]],4,9)),"0")</f>
        <v>038-1113-0</v>
      </c>
    </row>
    <row r="768" spans="1:9">
      <c r="A768" t="s">
        <v>1609</v>
      </c>
      <c r="B768" t="s">
        <v>9768</v>
      </c>
      <c r="C768" t="s">
        <v>9602</v>
      </c>
      <c r="D768" t="s">
        <v>10202</v>
      </c>
      <c r="E768" t="s">
        <v>7788</v>
      </c>
      <c r="F768" t="s">
        <v>7783</v>
      </c>
      <c r="G768" t="s">
        <v>7784</v>
      </c>
      <c r="H768" s="66" t="s">
        <v>8489</v>
      </c>
      <c r="I768" t="str">
        <f>_xlfn.CONCAT((MID(Table1[[#This Row],[Subject Id]],4,9)),"0")</f>
        <v>041-0126-0</v>
      </c>
    </row>
    <row r="769" spans="1:9">
      <c r="A769" t="s">
        <v>144</v>
      </c>
      <c r="B769" t="s">
        <v>9663</v>
      </c>
      <c r="C769" t="s">
        <v>9680</v>
      </c>
      <c r="D769" t="s">
        <v>10203</v>
      </c>
      <c r="E769" t="s">
        <v>7788</v>
      </c>
      <c r="F769" t="s">
        <v>7783</v>
      </c>
      <c r="G769" t="s">
        <v>7784</v>
      </c>
      <c r="H769" s="66" t="s">
        <v>8489</v>
      </c>
      <c r="I769" t="str">
        <f>_xlfn.CONCAT((MID(Table1[[#This Row],[Subject Id]],4,9)),"0")</f>
        <v>038-1114-0</v>
      </c>
    </row>
    <row r="770" spans="1:9">
      <c r="A770" t="s">
        <v>310</v>
      </c>
      <c r="B770" t="s">
        <v>9663</v>
      </c>
      <c r="C770" t="s">
        <v>9680</v>
      </c>
      <c r="D770" t="s">
        <v>10204</v>
      </c>
      <c r="E770" t="s">
        <v>7788</v>
      </c>
      <c r="F770" t="s">
        <v>7783</v>
      </c>
      <c r="G770" t="s">
        <v>7784</v>
      </c>
      <c r="H770" s="66" t="s">
        <v>8500</v>
      </c>
      <c r="I770" t="str">
        <f>_xlfn.CONCAT((MID(Table1[[#This Row],[Subject Id]],4,9)),"0")</f>
        <v>038-1115-0</v>
      </c>
    </row>
    <row r="771" spans="1:9">
      <c r="A771" t="s">
        <v>145</v>
      </c>
      <c r="B771" t="s">
        <v>9663</v>
      </c>
      <c r="C771" t="s">
        <v>9680</v>
      </c>
      <c r="D771" t="s">
        <v>10205</v>
      </c>
      <c r="E771" t="s">
        <v>7788</v>
      </c>
      <c r="F771" t="s">
        <v>7783</v>
      </c>
      <c r="G771" t="s">
        <v>7784</v>
      </c>
      <c r="H771" s="66" t="s">
        <v>8517</v>
      </c>
      <c r="I771" t="str">
        <f>_xlfn.CONCAT((MID(Table1[[#This Row],[Subject Id]],4,9)),"0")</f>
        <v>038-1116-0</v>
      </c>
    </row>
    <row r="772" spans="1:9">
      <c r="A772" t="s">
        <v>1389</v>
      </c>
      <c r="B772" t="s">
        <v>7785</v>
      </c>
      <c r="C772" t="s">
        <v>9658</v>
      </c>
      <c r="D772" t="s">
        <v>10206</v>
      </c>
      <c r="E772" t="s">
        <v>7788</v>
      </c>
      <c r="F772" t="s">
        <v>7783</v>
      </c>
      <c r="G772" t="s">
        <v>7784</v>
      </c>
      <c r="H772" s="66" t="s">
        <v>8490</v>
      </c>
      <c r="I772" t="str">
        <f>_xlfn.CONCAT((MID(Table1[[#This Row],[Subject Id]],4,9)),"0")</f>
        <v>006-9213-0</v>
      </c>
    </row>
    <row r="773" spans="1:9">
      <c r="A773" t="s">
        <v>1610</v>
      </c>
      <c r="B773" t="s">
        <v>9768</v>
      </c>
      <c r="C773" t="s">
        <v>9602</v>
      </c>
      <c r="D773" t="s">
        <v>10207</v>
      </c>
      <c r="E773" t="s">
        <v>7788</v>
      </c>
      <c r="F773" t="s">
        <v>7783</v>
      </c>
      <c r="G773" t="s">
        <v>7784</v>
      </c>
      <c r="H773" s="66" t="s">
        <v>8491</v>
      </c>
      <c r="I773" t="str">
        <f>_xlfn.CONCAT((MID(Table1[[#This Row],[Subject Id]],4,9)),"0")</f>
        <v>041-0127-0</v>
      </c>
    </row>
    <row r="774" spans="1:9">
      <c r="A774" t="s">
        <v>1611</v>
      </c>
      <c r="B774" t="s">
        <v>9768</v>
      </c>
      <c r="C774" t="s">
        <v>9602</v>
      </c>
      <c r="D774" t="s">
        <v>10208</v>
      </c>
      <c r="E774" t="s">
        <v>7788</v>
      </c>
      <c r="F774" t="s">
        <v>7783</v>
      </c>
      <c r="G774" t="s">
        <v>7784</v>
      </c>
      <c r="H774" s="66" t="s">
        <v>8491</v>
      </c>
      <c r="I774" t="str">
        <f>_xlfn.CONCAT((MID(Table1[[#This Row],[Subject Id]],4,9)),"0")</f>
        <v>041-0128-0</v>
      </c>
    </row>
    <row r="775" spans="1:9">
      <c r="A775" t="s">
        <v>311</v>
      </c>
      <c r="B775" t="s">
        <v>9663</v>
      </c>
      <c r="C775" t="s">
        <v>9680</v>
      </c>
      <c r="D775" t="s">
        <v>10209</v>
      </c>
      <c r="E775" t="s">
        <v>7788</v>
      </c>
      <c r="F775" t="s">
        <v>7783</v>
      </c>
      <c r="G775" t="s">
        <v>7784</v>
      </c>
      <c r="H775" s="66" t="s">
        <v>8501</v>
      </c>
      <c r="I775" t="str">
        <f>_xlfn.CONCAT((MID(Table1[[#This Row],[Subject Id]],4,9)),"0")</f>
        <v>038-1117-0</v>
      </c>
    </row>
    <row r="776" spans="1:9">
      <c r="A776" t="s">
        <v>1612</v>
      </c>
      <c r="B776" t="s">
        <v>9768</v>
      </c>
      <c r="C776" t="s">
        <v>9602</v>
      </c>
      <c r="D776" t="s">
        <v>10210</v>
      </c>
      <c r="E776" t="s">
        <v>7788</v>
      </c>
      <c r="F776" t="s">
        <v>7783</v>
      </c>
      <c r="G776" t="s">
        <v>7784</v>
      </c>
      <c r="H776" s="66" t="s">
        <v>8492</v>
      </c>
      <c r="I776" t="str">
        <f>_xlfn.CONCAT((MID(Table1[[#This Row],[Subject Id]],4,9)),"0")</f>
        <v>041-0129-0</v>
      </c>
    </row>
    <row r="777" spans="1:9">
      <c r="A777" t="s">
        <v>1613</v>
      </c>
      <c r="B777" t="s">
        <v>9768</v>
      </c>
      <c r="C777" t="s">
        <v>9602</v>
      </c>
      <c r="D777" t="s">
        <v>10211</v>
      </c>
      <c r="E777" t="s">
        <v>7788</v>
      </c>
      <c r="F777" t="s">
        <v>7783</v>
      </c>
      <c r="G777" t="s">
        <v>7784</v>
      </c>
      <c r="H777" s="66" t="s">
        <v>8492</v>
      </c>
      <c r="I777" t="str">
        <f>_xlfn.CONCAT((MID(Table1[[#This Row],[Subject Id]],4,9)),"0")</f>
        <v>041-0130-0</v>
      </c>
    </row>
    <row r="778" spans="1:9">
      <c r="A778" t="s">
        <v>312</v>
      </c>
      <c r="B778" t="s">
        <v>9663</v>
      </c>
      <c r="C778" t="s">
        <v>9680</v>
      </c>
      <c r="D778" t="s">
        <v>10212</v>
      </c>
      <c r="E778" t="s">
        <v>7788</v>
      </c>
      <c r="F778" t="s">
        <v>7783</v>
      </c>
      <c r="G778" t="s">
        <v>7784</v>
      </c>
      <c r="H778" s="66" t="s">
        <v>8526</v>
      </c>
      <c r="I778" t="str">
        <f>_xlfn.CONCAT((MID(Table1[[#This Row],[Subject Id]],4,9)),"0")</f>
        <v>038-1118-0</v>
      </c>
    </row>
    <row r="779" spans="1:9">
      <c r="A779" t="s">
        <v>146</v>
      </c>
      <c r="B779" t="s">
        <v>9663</v>
      </c>
      <c r="C779" t="s">
        <v>9680</v>
      </c>
      <c r="D779" t="s">
        <v>10213</v>
      </c>
      <c r="E779" t="s">
        <v>7788</v>
      </c>
      <c r="F779" t="s">
        <v>7783</v>
      </c>
      <c r="G779" t="s">
        <v>7784</v>
      </c>
      <c r="H779" s="66" t="s">
        <v>8521</v>
      </c>
      <c r="I779" t="str">
        <f>_xlfn.CONCAT((MID(Table1[[#This Row],[Subject Id]],4,9)),"0")</f>
        <v>038-1119-0</v>
      </c>
    </row>
    <row r="780" spans="1:9">
      <c r="A780" t="s">
        <v>1614</v>
      </c>
      <c r="B780" t="s">
        <v>9768</v>
      </c>
      <c r="C780" t="s">
        <v>9602</v>
      </c>
      <c r="D780" t="s">
        <v>10214</v>
      </c>
      <c r="E780" t="s">
        <v>7788</v>
      </c>
      <c r="F780" t="s">
        <v>7783</v>
      </c>
      <c r="G780" t="s">
        <v>7784</v>
      </c>
      <c r="H780" s="66" t="s">
        <v>8493</v>
      </c>
      <c r="I780" t="str">
        <f>_xlfn.CONCAT((MID(Table1[[#This Row],[Subject Id]],4,9)),"0")</f>
        <v>041-0131-0</v>
      </c>
    </row>
    <row r="781" spans="1:9">
      <c r="A781" t="s">
        <v>924</v>
      </c>
      <c r="B781" t="s">
        <v>7785</v>
      </c>
      <c r="C781" t="s">
        <v>9658</v>
      </c>
      <c r="D781" t="s">
        <v>9880</v>
      </c>
      <c r="E781" t="s">
        <v>7788</v>
      </c>
      <c r="F781" t="s">
        <v>7783</v>
      </c>
      <c r="G781" t="s">
        <v>7784</v>
      </c>
      <c r="H781" s="66" t="s">
        <v>8493</v>
      </c>
      <c r="I781" t="str">
        <f>_xlfn.CONCAT((MID(Table1[[#This Row],[Subject Id]],4,9)),"0")</f>
        <v>006-1052-0</v>
      </c>
    </row>
    <row r="782" spans="1:9">
      <c r="A782" t="s">
        <v>1413</v>
      </c>
      <c r="B782" t="s">
        <v>7785</v>
      </c>
      <c r="C782" t="s">
        <v>9658</v>
      </c>
      <c r="D782" t="s">
        <v>10215</v>
      </c>
      <c r="E782" t="s">
        <v>7788</v>
      </c>
      <c r="F782" t="s">
        <v>7783</v>
      </c>
      <c r="G782" t="s">
        <v>7784</v>
      </c>
      <c r="H782" s="66" t="s">
        <v>8493</v>
      </c>
      <c r="I782" t="str">
        <f>_xlfn.CONCAT((MID(Table1[[#This Row],[Subject Id]],4,9)),"0")</f>
        <v>006-9236-0</v>
      </c>
    </row>
    <row r="783" spans="1:9">
      <c r="A783" t="s">
        <v>313</v>
      </c>
      <c r="B783" t="s">
        <v>9663</v>
      </c>
      <c r="C783" t="s">
        <v>9680</v>
      </c>
      <c r="D783" t="s">
        <v>10216</v>
      </c>
      <c r="E783" t="s">
        <v>7788</v>
      </c>
      <c r="F783" t="s">
        <v>7783</v>
      </c>
      <c r="G783" t="s">
        <v>7784</v>
      </c>
      <c r="H783" s="66" t="s">
        <v>8505</v>
      </c>
      <c r="I783" t="str">
        <f>_xlfn.CONCAT((MID(Table1[[#This Row],[Subject Id]],4,9)),"0")</f>
        <v>038-1120-0</v>
      </c>
    </row>
    <row r="784" spans="1:9">
      <c r="A784" t="s">
        <v>314</v>
      </c>
      <c r="B784" t="s">
        <v>9663</v>
      </c>
      <c r="C784" t="s">
        <v>9680</v>
      </c>
      <c r="D784" t="s">
        <v>10217</v>
      </c>
      <c r="E784" t="s">
        <v>7788</v>
      </c>
      <c r="F784" t="s">
        <v>7783</v>
      </c>
      <c r="G784" t="s">
        <v>7784</v>
      </c>
      <c r="H784" s="66" t="s">
        <v>8492</v>
      </c>
      <c r="I784" t="str">
        <f>_xlfn.CONCAT((MID(Table1[[#This Row],[Subject Id]],4,9)),"0")</f>
        <v>038-1121-0</v>
      </c>
    </row>
    <row r="785" spans="1:9">
      <c r="A785" t="s">
        <v>1636</v>
      </c>
      <c r="B785" t="s">
        <v>9768</v>
      </c>
      <c r="C785" t="s">
        <v>9602</v>
      </c>
      <c r="D785" t="s">
        <v>10218</v>
      </c>
      <c r="E785" t="s">
        <v>7788</v>
      </c>
      <c r="F785" t="s">
        <v>7783</v>
      </c>
      <c r="G785" t="s">
        <v>7784</v>
      </c>
      <c r="H785" s="66" t="s">
        <v>8494</v>
      </c>
      <c r="I785" t="str">
        <f>_xlfn.CONCAT((MID(Table1[[#This Row],[Subject Id]],4,9)),"0")</f>
        <v>041-0132-0</v>
      </c>
    </row>
    <row r="786" spans="1:9">
      <c r="A786" t="s">
        <v>1637</v>
      </c>
      <c r="B786" t="s">
        <v>9768</v>
      </c>
      <c r="C786" t="s">
        <v>9602</v>
      </c>
      <c r="D786" t="s">
        <v>10219</v>
      </c>
      <c r="E786" t="s">
        <v>7788</v>
      </c>
      <c r="F786" t="s">
        <v>7783</v>
      </c>
      <c r="G786" t="s">
        <v>7784</v>
      </c>
      <c r="H786" s="66" t="s">
        <v>8494</v>
      </c>
      <c r="I786" t="str">
        <f>_xlfn.CONCAT((MID(Table1[[#This Row],[Subject Id]],4,9)),"0")</f>
        <v>041-0133-0</v>
      </c>
    </row>
    <row r="787" spans="1:9">
      <c r="A787" t="s">
        <v>1214</v>
      </c>
      <c r="B787" t="s">
        <v>7785</v>
      </c>
      <c r="C787" t="s">
        <v>9658</v>
      </c>
      <c r="D787" t="s">
        <v>9864</v>
      </c>
      <c r="E787" t="s">
        <v>7788</v>
      </c>
      <c r="F787" t="s">
        <v>7783</v>
      </c>
      <c r="G787" t="s">
        <v>7784</v>
      </c>
      <c r="H787" s="66" t="s">
        <v>8495</v>
      </c>
      <c r="I787" t="str">
        <f>_xlfn.CONCAT((MID(Table1[[#This Row],[Subject Id]],4,9)),"0")</f>
        <v>006-1043-0</v>
      </c>
    </row>
    <row r="788" spans="1:9">
      <c r="A788" t="s">
        <v>1376</v>
      </c>
      <c r="B788" t="s">
        <v>7785</v>
      </c>
      <c r="C788" t="s">
        <v>9658</v>
      </c>
      <c r="D788" t="s">
        <v>10220</v>
      </c>
      <c r="E788" t="s">
        <v>7788</v>
      </c>
      <c r="F788" t="s">
        <v>7783</v>
      </c>
      <c r="G788" t="s">
        <v>7784</v>
      </c>
      <c r="H788" s="66" t="s">
        <v>8496</v>
      </c>
      <c r="I788" t="str">
        <f>_xlfn.CONCAT((MID(Table1[[#This Row],[Subject Id]],4,9)),"0")</f>
        <v>006-9200-0</v>
      </c>
    </row>
    <row r="789" spans="1:9">
      <c r="A789" t="s">
        <v>147</v>
      </c>
      <c r="B789" t="s">
        <v>9663</v>
      </c>
      <c r="C789" t="s">
        <v>9680</v>
      </c>
      <c r="D789" t="s">
        <v>10221</v>
      </c>
      <c r="E789" t="s">
        <v>7788</v>
      </c>
      <c r="F789" t="s">
        <v>7783</v>
      </c>
      <c r="G789" t="s">
        <v>7784</v>
      </c>
      <c r="H789" s="66" t="s">
        <v>8752</v>
      </c>
      <c r="I789" t="str">
        <f>_xlfn.CONCAT((MID(Table1[[#This Row],[Subject Id]],4,9)),"0")</f>
        <v>038-1122-0</v>
      </c>
    </row>
    <row r="790" spans="1:9">
      <c r="A790" t="s">
        <v>315</v>
      </c>
      <c r="B790" t="s">
        <v>9663</v>
      </c>
      <c r="C790" t="s">
        <v>9680</v>
      </c>
      <c r="D790" t="s">
        <v>10222</v>
      </c>
      <c r="E790" t="s">
        <v>7788</v>
      </c>
      <c r="F790" t="s">
        <v>7783</v>
      </c>
      <c r="G790" t="s">
        <v>7784</v>
      </c>
      <c r="H790" s="66" t="s">
        <v>8511</v>
      </c>
      <c r="I790" t="str">
        <f>_xlfn.CONCAT((MID(Table1[[#This Row],[Subject Id]],4,9)),"0")</f>
        <v>038-1123-0</v>
      </c>
    </row>
    <row r="791" spans="1:9">
      <c r="A791" t="s">
        <v>1638</v>
      </c>
      <c r="B791" t="s">
        <v>9768</v>
      </c>
      <c r="C791" t="s">
        <v>9602</v>
      </c>
      <c r="D791" t="s">
        <v>10223</v>
      </c>
      <c r="E791" t="s">
        <v>7788</v>
      </c>
      <c r="F791" t="s">
        <v>7783</v>
      </c>
      <c r="G791" t="s">
        <v>7784</v>
      </c>
      <c r="H791" s="66" t="s">
        <v>8497</v>
      </c>
      <c r="I791" t="str">
        <f>_xlfn.CONCAT((MID(Table1[[#This Row],[Subject Id]],4,9)),"0")</f>
        <v>041-0134-0</v>
      </c>
    </row>
    <row r="792" spans="1:9">
      <c r="A792" t="s">
        <v>1639</v>
      </c>
      <c r="B792" t="s">
        <v>9768</v>
      </c>
      <c r="C792" t="s">
        <v>9602</v>
      </c>
      <c r="D792" t="s">
        <v>10224</v>
      </c>
      <c r="E792" t="s">
        <v>7788</v>
      </c>
      <c r="F792" t="s">
        <v>7783</v>
      </c>
      <c r="G792" t="s">
        <v>7784</v>
      </c>
      <c r="H792" s="66" t="s">
        <v>8497</v>
      </c>
      <c r="I792" t="str">
        <f>_xlfn.CONCAT((MID(Table1[[#This Row],[Subject Id]],4,9)),"0")</f>
        <v>041-0135-0</v>
      </c>
    </row>
    <row r="793" spans="1:9">
      <c r="A793" t="s">
        <v>1215</v>
      </c>
      <c r="B793" t="s">
        <v>7785</v>
      </c>
      <c r="C793" t="s">
        <v>9658</v>
      </c>
      <c r="D793" t="s">
        <v>9865</v>
      </c>
      <c r="E793" t="s">
        <v>7788</v>
      </c>
      <c r="F793" t="s">
        <v>7783</v>
      </c>
      <c r="G793" t="s">
        <v>7784</v>
      </c>
      <c r="H793" s="66" t="s">
        <v>8497</v>
      </c>
      <c r="I793" t="str">
        <f>_xlfn.CONCAT((MID(Table1[[#This Row],[Subject Id]],4,9)),"0")</f>
        <v>006-1044-0</v>
      </c>
    </row>
    <row r="794" spans="1:9">
      <c r="A794" t="s">
        <v>316</v>
      </c>
      <c r="B794" t="s">
        <v>9663</v>
      </c>
      <c r="C794" t="s">
        <v>9680</v>
      </c>
      <c r="D794" t="s">
        <v>10225</v>
      </c>
      <c r="E794" t="s">
        <v>7788</v>
      </c>
      <c r="F794" t="s">
        <v>7783</v>
      </c>
      <c r="G794" t="s">
        <v>7784</v>
      </c>
      <c r="H794" s="66" t="s">
        <v>8675</v>
      </c>
      <c r="I794" t="str">
        <f>_xlfn.CONCAT((MID(Table1[[#This Row],[Subject Id]],4,9)),"0")</f>
        <v>038-1124-0</v>
      </c>
    </row>
    <row r="795" spans="1:9">
      <c r="A795" t="s">
        <v>1640</v>
      </c>
      <c r="B795" t="s">
        <v>9768</v>
      </c>
      <c r="C795" t="s">
        <v>9602</v>
      </c>
      <c r="D795" t="s">
        <v>10226</v>
      </c>
      <c r="E795" t="s">
        <v>7788</v>
      </c>
      <c r="F795" t="s">
        <v>7783</v>
      </c>
      <c r="G795" t="s">
        <v>7784</v>
      </c>
      <c r="H795" s="66" t="s">
        <v>8498</v>
      </c>
      <c r="I795" t="str">
        <f>_xlfn.CONCAT((MID(Table1[[#This Row],[Subject Id]],4,9)),"0")</f>
        <v>041-0136-0</v>
      </c>
    </row>
    <row r="796" spans="1:9">
      <c r="A796" t="s">
        <v>1647</v>
      </c>
      <c r="B796" t="s">
        <v>9768</v>
      </c>
      <c r="C796" t="s">
        <v>9602</v>
      </c>
      <c r="D796" t="s">
        <v>10227</v>
      </c>
      <c r="E796" t="s">
        <v>7788</v>
      </c>
      <c r="F796" t="s">
        <v>7783</v>
      </c>
      <c r="G796" t="s">
        <v>7784</v>
      </c>
      <c r="H796" s="66" t="s">
        <v>8498</v>
      </c>
      <c r="I796" t="str">
        <f>_xlfn.CONCAT((MID(Table1[[#This Row],[Subject Id]],4,9)),"0")</f>
        <v>041-0137-0</v>
      </c>
    </row>
    <row r="797" spans="1:9">
      <c r="A797" t="s">
        <v>2020</v>
      </c>
      <c r="B797" t="s">
        <v>9663</v>
      </c>
      <c r="C797" t="s">
        <v>9680</v>
      </c>
      <c r="D797" t="s">
        <v>10228</v>
      </c>
      <c r="E797" t="s">
        <v>7788</v>
      </c>
      <c r="F797" t="s">
        <v>7783</v>
      </c>
      <c r="G797" t="s">
        <v>7784</v>
      </c>
      <c r="H797" s="66" t="s">
        <v>8497</v>
      </c>
      <c r="I797" t="str">
        <f>_xlfn.CONCAT((MID(Table1[[#This Row],[Subject Id]],4,9)),"0")</f>
        <v>038-1125-0</v>
      </c>
    </row>
    <row r="798" spans="1:9">
      <c r="A798" t="s">
        <v>317</v>
      </c>
      <c r="B798" t="s">
        <v>9663</v>
      </c>
      <c r="C798" t="s">
        <v>9680</v>
      </c>
      <c r="D798" t="s">
        <v>10229</v>
      </c>
      <c r="E798" t="s">
        <v>7788</v>
      </c>
      <c r="F798" t="s">
        <v>7783</v>
      </c>
      <c r="G798" t="s">
        <v>7784</v>
      </c>
      <c r="H798" s="66" t="s">
        <v>8491</v>
      </c>
      <c r="I798" t="str">
        <f>_xlfn.CONCAT((MID(Table1[[#This Row],[Subject Id]],4,9)),"0")</f>
        <v>038-1126-0</v>
      </c>
    </row>
    <row r="799" spans="1:9">
      <c r="A799" t="s">
        <v>1648</v>
      </c>
      <c r="B799" t="s">
        <v>9768</v>
      </c>
      <c r="C799" t="s">
        <v>9602</v>
      </c>
      <c r="D799" t="s">
        <v>10230</v>
      </c>
      <c r="E799" t="s">
        <v>7788</v>
      </c>
      <c r="F799" t="s">
        <v>7783</v>
      </c>
      <c r="G799" t="s">
        <v>7784</v>
      </c>
      <c r="H799" s="66" t="s">
        <v>8500</v>
      </c>
      <c r="I799" t="str">
        <f>_xlfn.CONCAT((MID(Table1[[#This Row],[Subject Id]],4,9)),"0")</f>
        <v>041-0138-0</v>
      </c>
    </row>
    <row r="800" spans="1:9">
      <c r="A800" t="s">
        <v>318</v>
      </c>
      <c r="B800" t="s">
        <v>9663</v>
      </c>
      <c r="C800" t="s">
        <v>9680</v>
      </c>
      <c r="D800" t="s">
        <v>10231</v>
      </c>
      <c r="E800" t="s">
        <v>7788</v>
      </c>
      <c r="F800" t="s">
        <v>7783</v>
      </c>
      <c r="G800" t="s">
        <v>7784</v>
      </c>
      <c r="H800" s="66" t="s">
        <v>8672</v>
      </c>
      <c r="I800" t="str">
        <f>_xlfn.CONCAT((MID(Table1[[#This Row],[Subject Id]],4,9)),"0")</f>
        <v>038-1127-0</v>
      </c>
    </row>
    <row r="801" spans="1:9">
      <c r="A801" t="s">
        <v>148</v>
      </c>
      <c r="B801" t="s">
        <v>9663</v>
      </c>
      <c r="C801" t="s">
        <v>9680</v>
      </c>
      <c r="D801" t="s">
        <v>10232</v>
      </c>
      <c r="E801" t="s">
        <v>7788</v>
      </c>
      <c r="F801" t="s">
        <v>7783</v>
      </c>
      <c r="G801" t="s">
        <v>7784</v>
      </c>
      <c r="H801" s="66" t="s">
        <v>8685</v>
      </c>
      <c r="I801" t="str">
        <f>_xlfn.CONCAT((MID(Table1[[#This Row],[Subject Id]],4,9)),"0")</f>
        <v>038-1128-0</v>
      </c>
    </row>
    <row r="802" spans="1:9">
      <c r="A802" t="s">
        <v>1649</v>
      </c>
      <c r="B802" t="s">
        <v>9768</v>
      </c>
      <c r="C802" t="s">
        <v>9602</v>
      </c>
      <c r="D802" t="s">
        <v>10233</v>
      </c>
      <c r="E802" t="s">
        <v>7788</v>
      </c>
      <c r="F802" t="s">
        <v>7783</v>
      </c>
      <c r="G802" t="s">
        <v>7784</v>
      </c>
      <c r="H802" s="66" t="s">
        <v>8502</v>
      </c>
      <c r="I802" t="str">
        <f>_xlfn.CONCAT((MID(Table1[[#This Row],[Subject Id]],4,9)),"0")</f>
        <v>041-0139-0</v>
      </c>
    </row>
    <row r="803" spans="1:9">
      <c r="A803" t="s">
        <v>1652</v>
      </c>
      <c r="B803" t="s">
        <v>9768</v>
      </c>
      <c r="C803" t="s">
        <v>9602</v>
      </c>
      <c r="D803" t="s">
        <v>10234</v>
      </c>
      <c r="E803" t="s">
        <v>7788</v>
      </c>
      <c r="F803" t="s">
        <v>7783</v>
      </c>
      <c r="G803" t="s">
        <v>7784</v>
      </c>
      <c r="H803" s="66" t="s">
        <v>8502</v>
      </c>
      <c r="I803" t="str">
        <f>_xlfn.CONCAT((MID(Table1[[#This Row],[Subject Id]],4,9)),"0")</f>
        <v>041-0140-0</v>
      </c>
    </row>
    <row r="804" spans="1:9">
      <c r="A804" t="s">
        <v>1654</v>
      </c>
      <c r="B804" t="s">
        <v>9768</v>
      </c>
      <c r="C804" t="s">
        <v>9602</v>
      </c>
      <c r="D804" t="s">
        <v>10235</v>
      </c>
      <c r="E804" t="s">
        <v>7788</v>
      </c>
      <c r="F804" t="s">
        <v>7783</v>
      </c>
      <c r="G804" t="s">
        <v>7784</v>
      </c>
      <c r="H804" s="66" t="s">
        <v>8502</v>
      </c>
      <c r="I804" t="str">
        <f>_xlfn.CONCAT((MID(Table1[[#This Row],[Subject Id]],4,9)),"0")</f>
        <v>041-0142-0</v>
      </c>
    </row>
    <row r="805" spans="1:9">
      <c r="A805" t="s">
        <v>1655</v>
      </c>
      <c r="B805" t="s">
        <v>9768</v>
      </c>
      <c r="C805" t="s">
        <v>9602</v>
      </c>
      <c r="D805" t="s">
        <v>10236</v>
      </c>
      <c r="E805" t="s">
        <v>7788</v>
      </c>
      <c r="F805" t="s">
        <v>7783</v>
      </c>
      <c r="G805" t="s">
        <v>7784</v>
      </c>
      <c r="H805" s="66" t="s">
        <v>8503</v>
      </c>
      <c r="I805" t="str">
        <f>_xlfn.CONCAT((MID(Table1[[#This Row],[Subject Id]],4,9)),"0")</f>
        <v>041-0143-0</v>
      </c>
    </row>
    <row r="806" spans="1:9">
      <c r="A806" t="s">
        <v>1656</v>
      </c>
      <c r="B806" t="s">
        <v>9768</v>
      </c>
      <c r="C806" t="s">
        <v>9602</v>
      </c>
      <c r="D806" t="s">
        <v>10237</v>
      </c>
      <c r="E806" t="s">
        <v>7788</v>
      </c>
      <c r="F806" t="s">
        <v>7783</v>
      </c>
      <c r="G806" t="s">
        <v>7784</v>
      </c>
      <c r="H806" s="66" t="s">
        <v>8504</v>
      </c>
      <c r="I806" t="str">
        <f>_xlfn.CONCAT((MID(Table1[[#This Row],[Subject Id]],4,9)),"0")</f>
        <v>041-0144-0</v>
      </c>
    </row>
    <row r="807" spans="1:9">
      <c r="A807" t="s">
        <v>1657</v>
      </c>
      <c r="B807" t="s">
        <v>9768</v>
      </c>
      <c r="C807" t="s">
        <v>9602</v>
      </c>
      <c r="D807" t="s">
        <v>10238</v>
      </c>
      <c r="E807" t="s">
        <v>7788</v>
      </c>
      <c r="F807" t="s">
        <v>7783</v>
      </c>
      <c r="G807" t="s">
        <v>7784</v>
      </c>
      <c r="H807" s="66" t="s">
        <v>8504</v>
      </c>
      <c r="I807" t="str">
        <f>_xlfn.CONCAT((MID(Table1[[#This Row],[Subject Id]],4,9)),"0")</f>
        <v>041-0145-0</v>
      </c>
    </row>
    <row r="808" spans="1:9">
      <c r="A808" t="s">
        <v>1444</v>
      </c>
      <c r="B808" t="s">
        <v>7785</v>
      </c>
      <c r="C808" t="s">
        <v>9658</v>
      </c>
      <c r="D808" t="s">
        <v>10239</v>
      </c>
      <c r="E808" t="s">
        <v>7788</v>
      </c>
      <c r="F808" t="s">
        <v>7783</v>
      </c>
      <c r="G808" t="s">
        <v>7784</v>
      </c>
      <c r="H808" s="66" t="s">
        <v>8504</v>
      </c>
      <c r="I808" t="str">
        <f>_xlfn.CONCAT((MID(Table1[[#This Row],[Subject Id]],4,9)),"0")</f>
        <v>006-9248-0</v>
      </c>
    </row>
    <row r="809" spans="1:9">
      <c r="A809" t="s">
        <v>149</v>
      </c>
      <c r="B809" t="s">
        <v>9663</v>
      </c>
      <c r="C809" t="s">
        <v>9680</v>
      </c>
      <c r="D809" t="s">
        <v>10240</v>
      </c>
      <c r="E809" t="s">
        <v>7788</v>
      </c>
      <c r="F809" t="s">
        <v>7783</v>
      </c>
      <c r="G809" t="s">
        <v>7784</v>
      </c>
      <c r="H809" s="66" t="s">
        <v>8712</v>
      </c>
      <c r="I809" t="str">
        <f>_xlfn.CONCAT((MID(Table1[[#This Row],[Subject Id]],4,9)),"0")</f>
        <v>038-1129-0</v>
      </c>
    </row>
    <row r="810" spans="1:9">
      <c r="A810" t="s">
        <v>150</v>
      </c>
      <c r="B810" t="s">
        <v>9663</v>
      </c>
      <c r="C810" t="s">
        <v>9680</v>
      </c>
      <c r="D810" t="s">
        <v>10241</v>
      </c>
      <c r="E810" t="s">
        <v>7788</v>
      </c>
      <c r="F810" t="s">
        <v>7783</v>
      </c>
      <c r="G810" t="s">
        <v>7784</v>
      </c>
      <c r="H810" s="66" t="s">
        <v>8679</v>
      </c>
      <c r="I810" t="str">
        <f>_xlfn.CONCAT((MID(Table1[[#This Row],[Subject Id]],4,9)),"0")</f>
        <v>038-1130-0</v>
      </c>
    </row>
    <row r="811" spans="1:9">
      <c r="A811" t="s">
        <v>319</v>
      </c>
      <c r="B811" t="s">
        <v>9663</v>
      </c>
      <c r="C811" t="s">
        <v>9680</v>
      </c>
      <c r="D811" t="s">
        <v>10242</v>
      </c>
      <c r="E811" t="s">
        <v>7788</v>
      </c>
      <c r="F811" t="s">
        <v>7783</v>
      </c>
      <c r="G811" t="s">
        <v>7784</v>
      </c>
      <c r="H811" s="66" t="s">
        <v>8675</v>
      </c>
      <c r="I811" t="str">
        <f>_xlfn.CONCAT((MID(Table1[[#This Row],[Subject Id]],4,9)),"0")</f>
        <v>038-1131-0</v>
      </c>
    </row>
    <row r="812" spans="1:9">
      <c r="A812" t="s">
        <v>689</v>
      </c>
      <c r="B812" t="s">
        <v>9663</v>
      </c>
      <c r="C812" t="s">
        <v>9680</v>
      </c>
      <c r="D812" t="s">
        <v>10243</v>
      </c>
      <c r="E812" t="s">
        <v>7788</v>
      </c>
      <c r="F812" t="s">
        <v>7783</v>
      </c>
      <c r="G812" t="s">
        <v>7784</v>
      </c>
      <c r="H812" s="66" t="s">
        <v>8707</v>
      </c>
      <c r="I812" t="str">
        <f>_xlfn.CONCAT((MID(Table1[[#This Row],[Subject Id]],4,9)),"0")</f>
        <v>038-1132-0</v>
      </c>
    </row>
    <row r="813" spans="1:9">
      <c r="A813" t="s">
        <v>151</v>
      </c>
      <c r="B813" t="s">
        <v>9663</v>
      </c>
      <c r="C813" t="s">
        <v>9680</v>
      </c>
      <c r="D813" t="s">
        <v>10244</v>
      </c>
      <c r="E813" t="s">
        <v>7788</v>
      </c>
      <c r="F813" t="s">
        <v>7783</v>
      </c>
      <c r="G813" t="s">
        <v>7784</v>
      </c>
      <c r="H813" s="66" t="s">
        <v>8698</v>
      </c>
      <c r="I813" t="str">
        <f>_xlfn.CONCAT((MID(Table1[[#This Row],[Subject Id]],4,9)),"0")</f>
        <v>038-1133-0</v>
      </c>
    </row>
    <row r="814" spans="1:9">
      <c r="A814" t="s">
        <v>1658</v>
      </c>
      <c r="B814" t="s">
        <v>9768</v>
      </c>
      <c r="C814" t="s">
        <v>9602</v>
      </c>
      <c r="D814" t="s">
        <v>10245</v>
      </c>
      <c r="E814" t="s">
        <v>7788</v>
      </c>
      <c r="F814" t="s">
        <v>7783</v>
      </c>
      <c r="G814" t="s">
        <v>7784</v>
      </c>
      <c r="H814" s="66" t="s">
        <v>8507</v>
      </c>
      <c r="I814" t="str">
        <f>_xlfn.CONCAT((MID(Table1[[#This Row],[Subject Id]],4,9)),"0")</f>
        <v>041-0146-0</v>
      </c>
    </row>
    <row r="815" spans="1:9">
      <c r="A815" t="s">
        <v>1659</v>
      </c>
      <c r="B815" t="s">
        <v>9768</v>
      </c>
      <c r="C815" t="s">
        <v>9602</v>
      </c>
      <c r="D815" t="s">
        <v>10246</v>
      </c>
      <c r="E815" t="s">
        <v>7788</v>
      </c>
      <c r="F815" t="s">
        <v>7783</v>
      </c>
      <c r="G815" t="s">
        <v>7784</v>
      </c>
      <c r="H815" s="66" t="s">
        <v>8509</v>
      </c>
      <c r="I815" t="str">
        <f>_xlfn.CONCAT((MID(Table1[[#This Row],[Subject Id]],4,9)),"0")</f>
        <v>041-0147-0</v>
      </c>
    </row>
    <row r="816" spans="1:9">
      <c r="A816" t="s">
        <v>1691</v>
      </c>
      <c r="B816" t="s">
        <v>9768</v>
      </c>
      <c r="C816" t="s">
        <v>9602</v>
      </c>
      <c r="D816" t="s">
        <v>10247</v>
      </c>
      <c r="E816" t="s">
        <v>7788</v>
      </c>
      <c r="F816" t="s">
        <v>7783</v>
      </c>
      <c r="G816" t="s">
        <v>7784</v>
      </c>
      <c r="H816" s="66" t="s">
        <v>8510</v>
      </c>
      <c r="I816" t="str">
        <f>_xlfn.CONCAT((MID(Table1[[#This Row],[Subject Id]],4,9)),"0")</f>
        <v>041-0148-0</v>
      </c>
    </row>
    <row r="817" spans="1:9">
      <c r="A817" t="s">
        <v>320</v>
      </c>
      <c r="B817" t="s">
        <v>9663</v>
      </c>
      <c r="C817" t="s">
        <v>9680</v>
      </c>
      <c r="D817" t="s">
        <v>10248</v>
      </c>
      <c r="E817" t="s">
        <v>7788</v>
      </c>
      <c r="F817" t="s">
        <v>7783</v>
      </c>
      <c r="G817" t="s">
        <v>7784</v>
      </c>
      <c r="H817" s="66" t="s">
        <v>8874</v>
      </c>
      <c r="I817" t="str">
        <f>_xlfn.CONCAT((MID(Table1[[#This Row],[Subject Id]],4,9)),"0")</f>
        <v>038-1134-0</v>
      </c>
    </row>
    <row r="818" spans="1:9">
      <c r="A818" t="s">
        <v>152</v>
      </c>
      <c r="B818" t="s">
        <v>9663</v>
      </c>
      <c r="C818" t="s">
        <v>9680</v>
      </c>
      <c r="D818" t="s">
        <v>10249</v>
      </c>
      <c r="E818" t="s">
        <v>7788</v>
      </c>
      <c r="F818" t="s">
        <v>7783</v>
      </c>
      <c r="G818" t="s">
        <v>7784</v>
      </c>
      <c r="H818" s="66" t="s">
        <v>8505</v>
      </c>
      <c r="I818" t="str">
        <f>_xlfn.CONCAT((MID(Table1[[#This Row],[Subject Id]],4,9)),"0")</f>
        <v>038-1135-0</v>
      </c>
    </row>
    <row r="819" spans="1:9">
      <c r="A819" t="s">
        <v>321</v>
      </c>
      <c r="B819" t="s">
        <v>9663</v>
      </c>
      <c r="C819" t="s">
        <v>9680</v>
      </c>
      <c r="D819" t="s">
        <v>10250</v>
      </c>
      <c r="E819" t="s">
        <v>7788</v>
      </c>
      <c r="F819" t="s">
        <v>7783</v>
      </c>
      <c r="G819" t="s">
        <v>7784</v>
      </c>
      <c r="H819" s="66" t="s">
        <v>8701</v>
      </c>
      <c r="I819" t="str">
        <f>_xlfn.CONCAT((MID(Table1[[#This Row],[Subject Id]],4,9)),"0")</f>
        <v>038-1136-0</v>
      </c>
    </row>
    <row r="820" spans="1:9">
      <c r="A820" t="s">
        <v>322</v>
      </c>
      <c r="B820" t="s">
        <v>9663</v>
      </c>
      <c r="C820" t="s">
        <v>9680</v>
      </c>
      <c r="D820" t="s">
        <v>10251</v>
      </c>
      <c r="E820" t="s">
        <v>7788</v>
      </c>
      <c r="F820" t="s">
        <v>7783</v>
      </c>
      <c r="G820" t="s">
        <v>7784</v>
      </c>
      <c r="H820" s="66" t="s">
        <v>8493</v>
      </c>
      <c r="I820" t="str">
        <f>_xlfn.CONCAT((MID(Table1[[#This Row],[Subject Id]],4,9)),"0")</f>
        <v>038-1137-0</v>
      </c>
    </row>
    <row r="821" spans="1:9">
      <c r="A821" t="s">
        <v>691</v>
      </c>
      <c r="B821" t="s">
        <v>9663</v>
      </c>
      <c r="C821" t="s">
        <v>9680</v>
      </c>
      <c r="D821" t="s">
        <v>10252</v>
      </c>
      <c r="E821" t="s">
        <v>7788</v>
      </c>
      <c r="F821" t="s">
        <v>7783</v>
      </c>
      <c r="G821" t="s">
        <v>7784</v>
      </c>
      <c r="H821" s="66" t="s">
        <v>8682</v>
      </c>
      <c r="I821" t="str">
        <f>_xlfn.CONCAT((MID(Table1[[#This Row],[Subject Id]],4,9)),"0")</f>
        <v>038-1138-0</v>
      </c>
    </row>
    <row r="822" spans="1:9">
      <c r="A822" t="s">
        <v>1692</v>
      </c>
      <c r="B822" t="s">
        <v>9768</v>
      </c>
      <c r="C822" t="s">
        <v>9602</v>
      </c>
      <c r="D822" t="s">
        <v>10253</v>
      </c>
      <c r="E822" t="s">
        <v>7788</v>
      </c>
      <c r="F822" t="s">
        <v>7783</v>
      </c>
      <c r="G822" t="s">
        <v>7784</v>
      </c>
      <c r="H822" s="66" t="s">
        <v>8513</v>
      </c>
      <c r="I822" t="str">
        <f>_xlfn.CONCAT((MID(Table1[[#This Row],[Subject Id]],4,9)),"0")</f>
        <v>041-0149-0</v>
      </c>
    </row>
    <row r="823" spans="1:9">
      <c r="A823" t="s">
        <v>1701</v>
      </c>
      <c r="B823" t="s">
        <v>9768</v>
      </c>
      <c r="C823" t="s">
        <v>9602</v>
      </c>
      <c r="D823" t="s">
        <v>10254</v>
      </c>
      <c r="E823" t="s">
        <v>7788</v>
      </c>
      <c r="F823" t="s">
        <v>7783</v>
      </c>
      <c r="G823" t="s">
        <v>7784</v>
      </c>
      <c r="H823" s="66" t="s">
        <v>8514</v>
      </c>
      <c r="I823" t="str">
        <f>_xlfn.CONCAT((MID(Table1[[#This Row],[Subject Id]],4,9)),"0")</f>
        <v>041-0150-0</v>
      </c>
    </row>
    <row r="824" spans="1:9">
      <c r="A824" t="s">
        <v>1408</v>
      </c>
      <c r="B824" t="s">
        <v>7785</v>
      </c>
      <c r="C824" t="s">
        <v>9658</v>
      </c>
      <c r="D824" t="s">
        <v>10255</v>
      </c>
      <c r="E824" t="s">
        <v>7788</v>
      </c>
      <c r="F824" t="s">
        <v>7783</v>
      </c>
      <c r="G824" t="s">
        <v>7784</v>
      </c>
      <c r="H824" s="66" t="s">
        <v>8514</v>
      </c>
      <c r="I824" t="str">
        <f>_xlfn.CONCAT((MID(Table1[[#This Row],[Subject Id]],4,9)),"0")</f>
        <v>006-9231-0</v>
      </c>
    </row>
    <row r="825" spans="1:9">
      <c r="A825" t="s">
        <v>1703</v>
      </c>
      <c r="B825" t="s">
        <v>9768</v>
      </c>
      <c r="C825" t="s">
        <v>9602</v>
      </c>
      <c r="D825" t="s">
        <v>10256</v>
      </c>
      <c r="E825" t="s">
        <v>7788</v>
      </c>
      <c r="F825" t="s">
        <v>7783</v>
      </c>
      <c r="G825" t="s">
        <v>7784</v>
      </c>
      <c r="H825" s="66" t="s">
        <v>8515</v>
      </c>
      <c r="I825" t="str">
        <f>_xlfn.CONCAT((MID(Table1[[#This Row],[Subject Id]],4,9)),"0")</f>
        <v>041-0151-0</v>
      </c>
    </row>
    <row r="826" spans="1:9">
      <c r="A826" t="s">
        <v>323</v>
      </c>
      <c r="B826" t="s">
        <v>9663</v>
      </c>
      <c r="C826" t="s">
        <v>9680</v>
      </c>
      <c r="D826" t="s">
        <v>10257</v>
      </c>
      <c r="E826" t="s">
        <v>7788</v>
      </c>
      <c r="F826" t="s">
        <v>7783</v>
      </c>
      <c r="G826" t="s">
        <v>7784</v>
      </c>
      <c r="H826" s="66" t="s">
        <v>8683</v>
      </c>
      <c r="I826" t="str">
        <f>_xlfn.CONCAT((MID(Table1[[#This Row],[Subject Id]],4,9)),"0")</f>
        <v>038-1139-0</v>
      </c>
    </row>
    <row r="827" spans="1:9">
      <c r="A827" t="s">
        <v>1064</v>
      </c>
      <c r="B827" t="s">
        <v>9768</v>
      </c>
      <c r="C827" t="s">
        <v>9602</v>
      </c>
      <c r="D827" t="s">
        <v>10258</v>
      </c>
      <c r="E827" t="s">
        <v>7788</v>
      </c>
      <c r="F827" t="s">
        <v>7783</v>
      </c>
      <c r="G827" t="s">
        <v>7784</v>
      </c>
      <c r="H827" s="66" t="s">
        <v>8517</v>
      </c>
      <c r="I827" t="str">
        <f>_xlfn.CONCAT((MID(Table1[[#This Row],[Subject Id]],4,9)),"0")</f>
        <v>041-0152-0</v>
      </c>
    </row>
    <row r="828" spans="1:9">
      <c r="A828" t="s">
        <v>1704</v>
      </c>
      <c r="B828" t="s">
        <v>9768</v>
      </c>
      <c r="C828" t="s">
        <v>9602</v>
      </c>
      <c r="D828" t="s">
        <v>10259</v>
      </c>
      <c r="E828" t="s">
        <v>7788</v>
      </c>
      <c r="F828" t="s">
        <v>7783</v>
      </c>
      <c r="G828" t="s">
        <v>7784</v>
      </c>
      <c r="H828" s="66" t="s">
        <v>8517</v>
      </c>
      <c r="I828" t="str">
        <f>_xlfn.CONCAT((MID(Table1[[#This Row],[Subject Id]],4,9)),"0")</f>
        <v>041-0153-0</v>
      </c>
    </row>
    <row r="829" spans="1:9">
      <c r="A829" t="s">
        <v>153</v>
      </c>
      <c r="B829" t="s">
        <v>9663</v>
      </c>
      <c r="C829" t="s">
        <v>9680</v>
      </c>
      <c r="D829" t="s">
        <v>10260</v>
      </c>
      <c r="E829" t="s">
        <v>7788</v>
      </c>
      <c r="F829" t="s">
        <v>7783</v>
      </c>
      <c r="G829" t="s">
        <v>7784</v>
      </c>
      <c r="H829" s="66" t="s">
        <v>8729</v>
      </c>
      <c r="I829" t="str">
        <f>_xlfn.CONCAT((MID(Table1[[#This Row],[Subject Id]],4,9)),"0")</f>
        <v>038-1140-0</v>
      </c>
    </row>
    <row r="830" spans="1:9">
      <c r="A830" t="s">
        <v>1705</v>
      </c>
      <c r="B830" t="s">
        <v>9768</v>
      </c>
      <c r="C830" t="s">
        <v>9602</v>
      </c>
      <c r="D830" t="s">
        <v>10261</v>
      </c>
      <c r="E830" t="s">
        <v>7788</v>
      </c>
      <c r="F830" t="s">
        <v>7783</v>
      </c>
      <c r="G830" t="s">
        <v>7784</v>
      </c>
      <c r="H830" s="66" t="s">
        <v>8518</v>
      </c>
      <c r="I830" t="str">
        <f>_xlfn.CONCAT((MID(Table1[[#This Row],[Subject Id]],4,9)),"0")</f>
        <v>041-0154-0</v>
      </c>
    </row>
    <row r="831" spans="1:9">
      <c r="A831" t="s">
        <v>1706</v>
      </c>
      <c r="B831" t="s">
        <v>9768</v>
      </c>
      <c r="C831" t="s">
        <v>9602</v>
      </c>
      <c r="D831" t="s">
        <v>10262</v>
      </c>
      <c r="E831" t="s">
        <v>7788</v>
      </c>
      <c r="F831" t="s">
        <v>7783</v>
      </c>
      <c r="G831" t="s">
        <v>7784</v>
      </c>
      <c r="H831" s="66" t="s">
        <v>8519</v>
      </c>
      <c r="I831" t="str">
        <f>_xlfn.CONCAT((MID(Table1[[#This Row],[Subject Id]],4,9)),"0")</f>
        <v>041-0155-0</v>
      </c>
    </row>
    <row r="832" spans="1:9">
      <c r="A832" t="s">
        <v>1707</v>
      </c>
      <c r="B832" t="s">
        <v>9768</v>
      </c>
      <c r="C832" t="s">
        <v>9602</v>
      </c>
      <c r="D832" t="s">
        <v>10263</v>
      </c>
      <c r="E832" t="s">
        <v>7788</v>
      </c>
      <c r="F832" t="s">
        <v>7783</v>
      </c>
      <c r="G832" t="s">
        <v>7784</v>
      </c>
      <c r="H832" s="66" t="s">
        <v>8519</v>
      </c>
      <c r="I832" t="str">
        <f>_xlfn.CONCAT((MID(Table1[[#This Row],[Subject Id]],4,9)),"0")</f>
        <v>041-0156-0</v>
      </c>
    </row>
    <row r="833" spans="1:9">
      <c r="A833" t="s">
        <v>324</v>
      </c>
      <c r="B833" t="s">
        <v>9663</v>
      </c>
      <c r="C833" t="s">
        <v>9680</v>
      </c>
      <c r="D833" t="s">
        <v>10264</v>
      </c>
      <c r="E833" t="s">
        <v>7788</v>
      </c>
      <c r="F833" t="s">
        <v>7783</v>
      </c>
      <c r="G833" t="s">
        <v>7784</v>
      </c>
      <c r="H833" s="66" t="s">
        <v>8694</v>
      </c>
      <c r="I833" t="str">
        <f>_xlfn.CONCAT((MID(Table1[[#This Row],[Subject Id]],4,9)),"0")</f>
        <v>038-1141-0</v>
      </c>
    </row>
    <row r="834" spans="1:9">
      <c r="A834" t="s">
        <v>325</v>
      </c>
      <c r="B834" t="s">
        <v>9663</v>
      </c>
      <c r="C834" t="s">
        <v>9680</v>
      </c>
      <c r="D834" t="s">
        <v>10265</v>
      </c>
      <c r="E834" t="s">
        <v>7788</v>
      </c>
      <c r="F834" t="s">
        <v>7783</v>
      </c>
      <c r="G834" t="s">
        <v>7784</v>
      </c>
      <c r="H834" s="66" t="s">
        <v>8682</v>
      </c>
      <c r="I834" t="str">
        <f>_xlfn.CONCAT((MID(Table1[[#This Row],[Subject Id]],4,9)),"0")</f>
        <v>038-1142-0</v>
      </c>
    </row>
    <row r="835" spans="1:9">
      <c r="A835" t="s">
        <v>1881</v>
      </c>
      <c r="B835" t="s">
        <v>9768</v>
      </c>
      <c r="C835" t="s">
        <v>9602</v>
      </c>
      <c r="D835" t="s">
        <v>10266</v>
      </c>
      <c r="E835" t="s">
        <v>7788</v>
      </c>
      <c r="F835" t="s">
        <v>7783</v>
      </c>
      <c r="G835" t="s">
        <v>7784</v>
      </c>
      <c r="H835" s="66" t="s">
        <v>8521</v>
      </c>
      <c r="I835" t="str">
        <f>_xlfn.CONCAT((MID(Table1[[#This Row],[Subject Id]],4,9)),"0")</f>
        <v>041-0158-0</v>
      </c>
    </row>
    <row r="836" spans="1:9">
      <c r="A836" t="s">
        <v>326</v>
      </c>
      <c r="B836" t="s">
        <v>9663</v>
      </c>
      <c r="C836" t="s">
        <v>9680</v>
      </c>
      <c r="D836" t="s">
        <v>10267</v>
      </c>
      <c r="E836" t="s">
        <v>7788</v>
      </c>
      <c r="F836" t="s">
        <v>7783</v>
      </c>
      <c r="G836" t="s">
        <v>7784</v>
      </c>
      <c r="H836" s="66" t="s">
        <v>8667</v>
      </c>
      <c r="I836" t="str">
        <f>_xlfn.CONCAT((MID(Table1[[#This Row],[Subject Id]],4,9)),"0")</f>
        <v>038-1143-0</v>
      </c>
    </row>
    <row r="837" spans="1:9">
      <c r="A837" t="s">
        <v>1882</v>
      </c>
      <c r="B837" t="s">
        <v>9768</v>
      </c>
      <c r="C837" t="s">
        <v>9602</v>
      </c>
      <c r="D837" t="s">
        <v>10268</v>
      </c>
      <c r="E837" t="s">
        <v>7788</v>
      </c>
      <c r="F837" t="s">
        <v>7783</v>
      </c>
      <c r="G837" t="s">
        <v>7784</v>
      </c>
      <c r="H837" s="66" t="s">
        <v>8522</v>
      </c>
      <c r="I837" t="str">
        <f>_xlfn.CONCAT((MID(Table1[[#This Row],[Subject Id]],4,9)),"0")</f>
        <v>041-0159-0</v>
      </c>
    </row>
    <row r="838" spans="1:9">
      <c r="A838" t="s">
        <v>1144</v>
      </c>
      <c r="B838" t="s">
        <v>9768</v>
      </c>
      <c r="C838" t="s">
        <v>10196</v>
      </c>
      <c r="D838" t="s">
        <v>9709</v>
      </c>
      <c r="E838" t="s">
        <v>7788</v>
      </c>
      <c r="F838" t="s">
        <v>7783</v>
      </c>
      <c r="G838" t="s">
        <v>7784</v>
      </c>
      <c r="H838" s="66" t="s">
        <v>8522</v>
      </c>
      <c r="I838" t="str">
        <f>_xlfn.CONCAT((MID(Table1[[#This Row],[Subject Id]],4,9)),"0")</f>
        <v>040-1005-0</v>
      </c>
    </row>
    <row r="839" spans="1:9">
      <c r="A839" t="s">
        <v>1883</v>
      </c>
      <c r="B839" t="s">
        <v>9768</v>
      </c>
      <c r="C839" t="s">
        <v>9602</v>
      </c>
      <c r="D839" t="s">
        <v>10269</v>
      </c>
      <c r="E839" t="s">
        <v>7788</v>
      </c>
      <c r="F839" t="s">
        <v>7783</v>
      </c>
      <c r="G839" t="s">
        <v>7784</v>
      </c>
      <c r="H839" s="66" t="s">
        <v>8523</v>
      </c>
      <c r="I839" t="str">
        <f>_xlfn.CONCAT((MID(Table1[[#This Row],[Subject Id]],4,9)),"0")</f>
        <v>041-0160-0</v>
      </c>
    </row>
    <row r="840" spans="1:9">
      <c r="A840" t="s">
        <v>327</v>
      </c>
      <c r="B840" t="s">
        <v>9663</v>
      </c>
      <c r="C840" t="s">
        <v>9680</v>
      </c>
      <c r="D840" t="s">
        <v>10270</v>
      </c>
      <c r="E840" t="s">
        <v>7788</v>
      </c>
      <c r="F840" t="s">
        <v>7783</v>
      </c>
      <c r="G840" t="s">
        <v>7784</v>
      </c>
      <c r="H840" s="66" t="s">
        <v>8888</v>
      </c>
      <c r="I840" t="str">
        <f>_xlfn.CONCAT((MID(Table1[[#This Row],[Subject Id]],4,9)),"0")</f>
        <v>038-1144-0</v>
      </c>
    </row>
    <row r="841" spans="1:9">
      <c r="A841" t="s">
        <v>399</v>
      </c>
      <c r="B841" t="s">
        <v>9663</v>
      </c>
      <c r="C841" t="s">
        <v>9680</v>
      </c>
      <c r="D841" t="s">
        <v>10271</v>
      </c>
      <c r="E841" t="s">
        <v>7788</v>
      </c>
      <c r="F841" t="s">
        <v>7783</v>
      </c>
      <c r="G841" t="s">
        <v>7784</v>
      </c>
      <c r="H841" s="66" t="s">
        <v>8949</v>
      </c>
      <c r="I841" t="str">
        <f>_xlfn.CONCAT((MID(Table1[[#This Row],[Subject Id]],4,9)),"0")</f>
        <v>038-1146-0</v>
      </c>
    </row>
    <row r="842" spans="1:9">
      <c r="A842" t="s">
        <v>1884</v>
      </c>
      <c r="B842" t="s">
        <v>9768</v>
      </c>
      <c r="C842" t="s">
        <v>9602</v>
      </c>
      <c r="D842" t="s">
        <v>10272</v>
      </c>
      <c r="E842" t="s">
        <v>7788</v>
      </c>
      <c r="F842" t="s">
        <v>7783</v>
      </c>
      <c r="G842" t="s">
        <v>7784</v>
      </c>
      <c r="H842" s="66" t="s">
        <v>8525</v>
      </c>
      <c r="I842" t="str">
        <f>_xlfn.CONCAT((MID(Table1[[#This Row],[Subject Id]],4,9)),"0")</f>
        <v>041-0161-0</v>
      </c>
    </row>
    <row r="843" spans="1:9">
      <c r="A843" t="s">
        <v>910</v>
      </c>
      <c r="B843" t="s">
        <v>7785</v>
      </c>
      <c r="C843" t="s">
        <v>9658</v>
      </c>
      <c r="D843" t="s">
        <v>9866</v>
      </c>
      <c r="E843" t="s">
        <v>7788</v>
      </c>
      <c r="F843" t="s">
        <v>7783</v>
      </c>
      <c r="G843" t="s">
        <v>7784</v>
      </c>
      <c r="H843" s="66" t="s">
        <v>8525</v>
      </c>
      <c r="I843" t="str">
        <f>_xlfn.CONCAT((MID(Table1[[#This Row],[Subject Id]],4,9)),"0")</f>
        <v>006-1045-0</v>
      </c>
    </row>
    <row r="844" spans="1:9">
      <c r="A844" t="s">
        <v>400</v>
      </c>
      <c r="B844" t="s">
        <v>9663</v>
      </c>
      <c r="C844" t="s">
        <v>9680</v>
      </c>
      <c r="D844" t="s">
        <v>10273</v>
      </c>
      <c r="E844" t="s">
        <v>7788</v>
      </c>
      <c r="F844" t="s">
        <v>7783</v>
      </c>
      <c r="G844" t="s">
        <v>7784</v>
      </c>
      <c r="H844" s="66" t="s">
        <v>8704</v>
      </c>
      <c r="I844" t="str">
        <f>_xlfn.CONCAT((MID(Table1[[#This Row],[Subject Id]],4,9)),"0")</f>
        <v>038-1147-0</v>
      </c>
    </row>
    <row r="845" spans="1:9">
      <c r="A845" t="s">
        <v>1877</v>
      </c>
      <c r="B845" t="s">
        <v>9768</v>
      </c>
      <c r="C845" t="s">
        <v>9602</v>
      </c>
      <c r="D845" t="s">
        <v>10274</v>
      </c>
      <c r="E845" t="s">
        <v>7788</v>
      </c>
      <c r="F845" t="s">
        <v>7783</v>
      </c>
      <c r="G845" t="s">
        <v>7784</v>
      </c>
      <c r="H845" s="66" t="s">
        <v>8528</v>
      </c>
      <c r="I845" t="str">
        <f>_xlfn.CONCAT((MID(Table1[[#This Row],[Subject Id]],4,9)),"0")</f>
        <v>041-0157-0</v>
      </c>
    </row>
    <row r="846" spans="1:9">
      <c r="A846" t="s">
        <v>1327</v>
      </c>
      <c r="B846" t="s">
        <v>9768</v>
      </c>
      <c r="C846" t="s">
        <v>9602</v>
      </c>
      <c r="D846" t="s">
        <v>10275</v>
      </c>
      <c r="E846" t="s">
        <v>7788</v>
      </c>
      <c r="F846" t="s">
        <v>7783</v>
      </c>
      <c r="G846" t="s">
        <v>7784</v>
      </c>
      <c r="H846" s="66" t="s">
        <v>8528</v>
      </c>
      <c r="I846" t="str">
        <f>_xlfn.CONCAT((MID(Table1[[#This Row],[Subject Id]],4,9)),"0")</f>
        <v>041-0376-0</v>
      </c>
    </row>
    <row r="847" spans="1:9">
      <c r="A847" t="s">
        <v>1324</v>
      </c>
      <c r="B847" t="s">
        <v>7785</v>
      </c>
      <c r="C847" t="s">
        <v>9658</v>
      </c>
      <c r="D847" t="s">
        <v>10276</v>
      </c>
      <c r="E847" t="s">
        <v>9660</v>
      </c>
      <c r="F847" t="s">
        <v>7783</v>
      </c>
      <c r="G847" t="s">
        <v>7784</v>
      </c>
      <c r="H847" s="66" t="s">
        <v>8528</v>
      </c>
      <c r="I847" t="str">
        <f>_xlfn.CONCAT((MID(Table1[[#This Row],[Subject Id]],4,9)),"0")</f>
        <v>006-5056-0</v>
      </c>
    </row>
    <row r="848" spans="1:9">
      <c r="A848" t="s">
        <v>1626</v>
      </c>
      <c r="B848" t="s">
        <v>9663</v>
      </c>
      <c r="C848" t="s">
        <v>9664</v>
      </c>
      <c r="D848" t="s">
        <v>10277</v>
      </c>
      <c r="E848" t="s">
        <v>9660</v>
      </c>
      <c r="F848" t="s">
        <v>7783</v>
      </c>
      <c r="G848" t="s">
        <v>7784</v>
      </c>
      <c r="H848" s="66" t="s">
        <v>8528</v>
      </c>
      <c r="I848" t="str">
        <f>_xlfn.CONCAT((MID(Table1[[#This Row],[Subject Id]],4,9)),"0")</f>
        <v>037-8034-0</v>
      </c>
    </row>
    <row r="849" spans="1:9">
      <c r="A849" t="s">
        <v>1885</v>
      </c>
      <c r="B849" t="s">
        <v>9768</v>
      </c>
      <c r="C849" t="s">
        <v>9602</v>
      </c>
      <c r="D849" t="s">
        <v>10278</v>
      </c>
      <c r="E849" t="s">
        <v>7788</v>
      </c>
      <c r="F849" t="s">
        <v>7783</v>
      </c>
      <c r="G849" t="s">
        <v>7784</v>
      </c>
      <c r="H849" s="66" t="s">
        <v>8529</v>
      </c>
      <c r="I849" t="str">
        <f>_xlfn.CONCAT((MID(Table1[[#This Row],[Subject Id]],4,9)),"0")</f>
        <v>041-0162-0</v>
      </c>
    </row>
    <row r="850" spans="1:9">
      <c r="A850" t="s">
        <v>1235</v>
      </c>
      <c r="B850" t="s">
        <v>9768</v>
      </c>
      <c r="C850" t="s">
        <v>9602</v>
      </c>
      <c r="D850" t="s">
        <v>10279</v>
      </c>
      <c r="E850" t="s">
        <v>7788</v>
      </c>
      <c r="F850" t="s">
        <v>7783</v>
      </c>
      <c r="G850" t="s">
        <v>7784</v>
      </c>
      <c r="H850" s="66" t="s">
        <v>8529</v>
      </c>
      <c r="I850" t="str">
        <f>_xlfn.CONCAT((MID(Table1[[#This Row],[Subject Id]],4,9)),"0")</f>
        <v>041-0163-0</v>
      </c>
    </row>
    <row r="851" spans="1:9">
      <c r="A851" t="s">
        <v>1143</v>
      </c>
      <c r="B851" t="s">
        <v>9768</v>
      </c>
      <c r="C851" t="s">
        <v>10196</v>
      </c>
      <c r="D851" t="s">
        <v>9685</v>
      </c>
      <c r="E851" t="s">
        <v>7788</v>
      </c>
      <c r="F851" t="s">
        <v>7783</v>
      </c>
      <c r="G851" t="s">
        <v>7784</v>
      </c>
      <c r="H851" s="66" t="s">
        <v>8530</v>
      </c>
      <c r="I851" t="str">
        <f>_xlfn.CONCAT((MID(Table1[[#This Row],[Subject Id]],4,9)),"0")</f>
        <v>040-1001-0</v>
      </c>
    </row>
    <row r="852" spans="1:9">
      <c r="A852" t="s">
        <v>1325</v>
      </c>
      <c r="B852" t="s">
        <v>7785</v>
      </c>
      <c r="C852" t="s">
        <v>9658</v>
      </c>
      <c r="D852" t="s">
        <v>10280</v>
      </c>
      <c r="E852" t="s">
        <v>9660</v>
      </c>
      <c r="F852" t="s">
        <v>7783</v>
      </c>
      <c r="G852" t="s">
        <v>7784</v>
      </c>
      <c r="H852" s="66" t="s">
        <v>8531</v>
      </c>
      <c r="I852" t="str">
        <f>_xlfn.CONCAT((MID(Table1[[#This Row],[Subject Id]],4,9)),"0")</f>
        <v>006-5057-0</v>
      </c>
    </row>
    <row r="853" spans="1:9">
      <c r="A853" t="s">
        <v>1625</v>
      </c>
      <c r="B853" t="s">
        <v>9663</v>
      </c>
      <c r="C853" t="s">
        <v>9664</v>
      </c>
      <c r="D853" t="s">
        <v>10281</v>
      </c>
      <c r="E853" t="s">
        <v>9660</v>
      </c>
      <c r="F853" t="s">
        <v>7783</v>
      </c>
      <c r="G853" t="s">
        <v>7784</v>
      </c>
      <c r="H853" s="66" t="s">
        <v>8531</v>
      </c>
      <c r="I853" t="str">
        <f>_xlfn.CONCAT((MID(Table1[[#This Row],[Subject Id]],4,9)),"0")</f>
        <v>037-8024-0</v>
      </c>
    </row>
    <row r="854" spans="1:9">
      <c r="A854" t="s">
        <v>401</v>
      </c>
      <c r="B854" t="s">
        <v>9663</v>
      </c>
      <c r="C854" t="s">
        <v>9680</v>
      </c>
      <c r="D854" t="s">
        <v>10282</v>
      </c>
      <c r="E854" t="s">
        <v>7788</v>
      </c>
      <c r="F854" t="s">
        <v>7783</v>
      </c>
      <c r="G854" t="s">
        <v>7784</v>
      </c>
      <c r="H854" s="66" t="s">
        <v>8689</v>
      </c>
      <c r="I854" t="str">
        <f>_xlfn.CONCAT((MID(Table1[[#This Row],[Subject Id]],4,9)),"0")</f>
        <v>038-1148-0</v>
      </c>
    </row>
    <row r="855" spans="1:9">
      <c r="A855" t="s">
        <v>1893</v>
      </c>
      <c r="B855" t="s">
        <v>9768</v>
      </c>
      <c r="C855" t="s">
        <v>9602</v>
      </c>
      <c r="D855" t="s">
        <v>10283</v>
      </c>
      <c r="E855" t="s">
        <v>7788</v>
      </c>
      <c r="F855" t="s">
        <v>7783</v>
      </c>
      <c r="G855" t="s">
        <v>7784</v>
      </c>
      <c r="H855" s="66" t="s">
        <v>8533</v>
      </c>
      <c r="I855" t="str">
        <f>_xlfn.CONCAT((MID(Table1[[#This Row],[Subject Id]],4,9)),"0")</f>
        <v>041-0166-0</v>
      </c>
    </row>
    <row r="856" spans="1:9">
      <c r="A856" t="s">
        <v>1894</v>
      </c>
      <c r="B856" t="s">
        <v>9768</v>
      </c>
      <c r="C856" t="s">
        <v>9602</v>
      </c>
      <c r="D856" t="s">
        <v>10284</v>
      </c>
      <c r="E856" t="s">
        <v>7788</v>
      </c>
      <c r="F856" t="s">
        <v>7783</v>
      </c>
      <c r="G856" t="s">
        <v>7784</v>
      </c>
      <c r="H856" s="66" t="s">
        <v>8535</v>
      </c>
      <c r="I856" t="str">
        <f>_xlfn.CONCAT((MID(Table1[[#This Row],[Subject Id]],4,9)),"0")</f>
        <v>041-0167-0</v>
      </c>
    </row>
    <row r="857" spans="1:9">
      <c r="A857" t="s">
        <v>1895</v>
      </c>
      <c r="B857" t="s">
        <v>9768</v>
      </c>
      <c r="C857" t="s">
        <v>9602</v>
      </c>
      <c r="D857" t="s">
        <v>10285</v>
      </c>
      <c r="E857" t="s">
        <v>7788</v>
      </c>
      <c r="F857" t="s">
        <v>7783</v>
      </c>
      <c r="G857" t="s">
        <v>7784</v>
      </c>
      <c r="H857" s="66" t="s">
        <v>8535</v>
      </c>
      <c r="I857" t="str">
        <f>_xlfn.CONCAT((MID(Table1[[#This Row],[Subject Id]],4,9)),"0")</f>
        <v>041-0168-0</v>
      </c>
    </row>
    <row r="858" spans="1:9">
      <c r="A858" t="s">
        <v>1896</v>
      </c>
      <c r="B858" t="s">
        <v>9768</v>
      </c>
      <c r="C858" t="s">
        <v>9602</v>
      </c>
      <c r="D858" t="s">
        <v>10286</v>
      </c>
      <c r="E858" t="s">
        <v>7788</v>
      </c>
      <c r="F858" t="s">
        <v>7783</v>
      </c>
      <c r="G858" t="s">
        <v>7784</v>
      </c>
      <c r="H858" s="66" t="s">
        <v>8536</v>
      </c>
      <c r="I858" t="str">
        <f>_xlfn.CONCAT((MID(Table1[[#This Row],[Subject Id]],4,9)),"0")</f>
        <v>041-0169-0</v>
      </c>
    </row>
    <row r="859" spans="1:9">
      <c r="A859" t="s">
        <v>1897</v>
      </c>
      <c r="B859" t="s">
        <v>9768</v>
      </c>
      <c r="C859" t="s">
        <v>9602</v>
      </c>
      <c r="D859" t="s">
        <v>10287</v>
      </c>
      <c r="E859" t="s">
        <v>7788</v>
      </c>
      <c r="F859" t="s">
        <v>7783</v>
      </c>
      <c r="G859" t="s">
        <v>7784</v>
      </c>
      <c r="H859" s="66" t="s">
        <v>8536</v>
      </c>
      <c r="I859" t="str">
        <f>_xlfn.CONCAT((MID(Table1[[#This Row],[Subject Id]],4,9)),"0")</f>
        <v>041-0170-0</v>
      </c>
    </row>
    <row r="860" spans="1:9">
      <c r="A860" t="s">
        <v>1898</v>
      </c>
      <c r="B860" t="s">
        <v>9768</v>
      </c>
      <c r="C860" t="s">
        <v>9602</v>
      </c>
      <c r="D860" t="s">
        <v>10288</v>
      </c>
      <c r="E860" t="s">
        <v>7788</v>
      </c>
      <c r="F860" t="s">
        <v>7783</v>
      </c>
      <c r="G860" t="s">
        <v>7784</v>
      </c>
      <c r="H860" s="66" t="s">
        <v>8536</v>
      </c>
      <c r="I860" t="str">
        <f>_xlfn.CONCAT((MID(Table1[[#This Row],[Subject Id]],4,9)),"0")</f>
        <v>041-0171-0</v>
      </c>
    </row>
    <row r="861" spans="1:9">
      <c r="A861" t="s">
        <v>1323</v>
      </c>
      <c r="B861" t="s">
        <v>7785</v>
      </c>
      <c r="C861" t="s">
        <v>9658</v>
      </c>
      <c r="D861" t="s">
        <v>10289</v>
      </c>
      <c r="E861" t="s">
        <v>9660</v>
      </c>
      <c r="F861" t="s">
        <v>7783</v>
      </c>
      <c r="G861" t="s">
        <v>7784</v>
      </c>
      <c r="H861" s="66" t="s">
        <v>8536</v>
      </c>
      <c r="I861" t="str">
        <f>_xlfn.CONCAT((MID(Table1[[#This Row],[Subject Id]],4,9)),"0")</f>
        <v>006-5055-0</v>
      </c>
    </row>
    <row r="862" spans="1:9">
      <c r="A862" t="s">
        <v>1901</v>
      </c>
      <c r="B862" t="s">
        <v>9768</v>
      </c>
      <c r="C862" t="s">
        <v>9602</v>
      </c>
      <c r="D862" t="s">
        <v>10290</v>
      </c>
      <c r="E862" t="s">
        <v>7788</v>
      </c>
      <c r="F862" t="s">
        <v>7783</v>
      </c>
      <c r="G862" t="s">
        <v>7784</v>
      </c>
      <c r="H862" s="66" t="s">
        <v>8537</v>
      </c>
      <c r="I862" t="str">
        <f>_xlfn.CONCAT((MID(Table1[[#This Row],[Subject Id]],4,9)),"0")</f>
        <v>041-0172-0</v>
      </c>
    </row>
    <row r="863" spans="1:9">
      <c r="A863" t="s">
        <v>402</v>
      </c>
      <c r="B863" t="s">
        <v>9663</v>
      </c>
      <c r="C863" t="s">
        <v>9680</v>
      </c>
      <c r="D863" t="s">
        <v>10291</v>
      </c>
      <c r="E863" t="s">
        <v>7788</v>
      </c>
      <c r="F863" t="s">
        <v>7783</v>
      </c>
      <c r="G863" t="s">
        <v>7784</v>
      </c>
      <c r="H863" s="66" t="s">
        <v>8682</v>
      </c>
      <c r="I863" t="str">
        <f>_xlfn.CONCAT((MID(Table1[[#This Row],[Subject Id]],4,9)),"0")</f>
        <v>038-1149-0</v>
      </c>
    </row>
    <row r="864" spans="1:9">
      <c r="A864" t="s">
        <v>154</v>
      </c>
      <c r="B864" t="s">
        <v>9663</v>
      </c>
      <c r="C864" t="s">
        <v>9680</v>
      </c>
      <c r="D864" t="s">
        <v>10292</v>
      </c>
      <c r="E864" t="s">
        <v>7788</v>
      </c>
      <c r="F864" t="s">
        <v>7783</v>
      </c>
      <c r="G864" t="s">
        <v>7784</v>
      </c>
      <c r="H864" s="66" t="s">
        <v>8952</v>
      </c>
      <c r="I864" t="str">
        <f>_xlfn.CONCAT((MID(Table1[[#This Row],[Subject Id]],4,9)),"0")</f>
        <v>038-1150-0</v>
      </c>
    </row>
    <row r="865" spans="1:9">
      <c r="A865" t="s">
        <v>925</v>
      </c>
      <c r="B865" t="s">
        <v>7785</v>
      </c>
      <c r="C865" t="s">
        <v>9658</v>
      </c>
      <c r="D865" t="s">
        <v>9881</v>
      </c>
      <c r="E865" t="s">
        <v>7788</v>
      </c>
      <c r="F865" t="s">
        <v>7783</v>
      </c>
      <c r="G865" t="s">
        <v>7784</v>
      </c>
      <c r="H865" s="66" t="s">
        <v>8541</v>
      </c>
      <c r="I865" t="str">
        <f>_xlfn.CONCAT((MID(Table1[[#This Row],[Subject Id]],4,9)),"0")</f>
        <v>006-1053-0</v>
      </c>
    </row>
    <row r="866" spans="1:9">
      <c r="A866" t="s">
        <v>1902</v>
      </c>
      <c r="B866" t="s">
        <v>9768</v>
      </c>
      <c r="C866" t="s">
        <v>9602</v>
      </c>
      <c r="D866" t="s">
        <v>10293</v>
      </c>
      <c r="E866" t="s">
        <v>7788</v>
      </c>
      <c r="F866" t="s">
        <v>7783</v>
      </c>
      <c r="G866" t="s">
        <v>7784</v>
      </c>
      <c r="H866" s="66" t="s">
        <v>8542</v>
      </c>
      <c r="I866" t="str">
        <f>_xlfn.CONCAT((MID(Table1[[#This Row],[Subject Id]],4,9)),"0")</f>
        <v>041-0175-0</v>
      </c>
    </row>
    <row r="867" spans="1:9">
      <c r="A867" t="s">
        <v>1903</v>
      </c>
      <c r="B867" t="s">
        <v>9768</v>
      </c>
      <c r="C867" t="s">
        <v>9602</v>
      </c>
      <c r="D867" t="s">
        <v>10294</v>
      </c>
      <c r="E867" t="s">
        <v>7788</v>
      </c>
      <c r="F867" t="s">
        <v>7783</v>
      </c>
      <c r="G867" t="s">
        <v>7784</v>
      </c>
      <c r="H867" s="66" t="s">
        <v>8543</v>
      </c>
      <c r="I867" t="str">
        <f>_xlfn.CONCAT((MID(Table1[[#This Row],[Subject Id]],4,9)),"0")</f>
        <v>041-0177-0</v>
      </c>
    </row>
    <row r="868" spans="1:9">
      <c r="A868" t="s">
        <v>1904</v>
      </c>
      <c r="B868" t="s">
        <v>9768</v>
      </c>
      <c r="C868" t="s">
        <v>9602</v>
      </c>
      <c r="D868" t="s">
        <v>10295</v>
      </c>
      <c r="E868" t="s">
        <v>7788</v>
      </c>
      <c r="F868" t="s">
        <v>7783</v>
      </c>
      <c r="G868" t="s">
        <v>7784</v>
      </c>
      <c r="H868" s="66" t="s">
        <v>8544</v>
      </c>
      <c r="I868" t="str">
        <f>_xlfn.CONCAT((MID(Table1[[#This Row],[Subject Id]],4,9)),"0")</f>
        <v>041-0178-0</v>
      </c>
    </row>
    <row r="869" spans="1:9">
      <c r="A869" t="s">
        <v>927</v>
      </c>
      <c r="B869" t="s">
        <v>7785</v>
      </c>
      <c r="C869" t="s">
        <v>9658</v>
      </c>
      <c r="D869" t="s">
        <v>9883</v>
      </c>
      <c r="E869" t="s">
        <v>7788</v>
      </c>
      <c r="F869" t="s">
        <v>7783</v>
      </c>
      <c r="G869" t="s">
        <v>7784</v>
      </c>
      <c r="H869" s="66" t="s">
        <v>8544</v>
      </c>
      <c r="I869" t="str">
        <f>_xlfn.CONCAT((MID(Table1[[#This Row],[Subject Id]],4,9)),"0")</f>
        <v>006-1055-0</v>
      </c>
    </row>
    <row r="870" spans="1:9">
      <c r="A870" t="s">
        <v>1905</v>
      </c>
      <c r="B870" t="s">
        <v>9768</v>
      </c>
      <c r="C870" t="s">
        <v>9602</v>
      </c>
      <c r="D870" t="s">
        <v>10296</v>
      </c>
      <c r="E870" t="s">
        <v>7788</v>
      </c>
      <c r="F870" t="s">
        <v>7783</v>
      </c>
      <c r="G870" t="s">
        <v>7784</v>
      </c>
      <c r="H870" s="66" t="s">
        <v>8545</v>
      </c>
      <c r="I870" t="str">
        <f>_xlfn.CONCAT((MID(Table1[[#This Row],[Subject Id]],4,9)),"0")</f>
        <v>041-0179-0</v>
      </c>
    </row>
    <row r="871" spans="1:9">
      <c r="A871" t="s">
        <v>1906</v>
      </c>
      <c r="B871" t="s">
        <v>9768</v>
      </c>
      <c r="C871" t="s">
        <v>9602</v>
      </c>
      <c r="D871" t="s">
        <v>10297</v>
      </c>
      <c r="E871" t="s">
        <v>7788</v>
      </c>
      <c r="F871" t="s">
        <v>7783</v>
      </c>
      <c r="G871" t="s">
        <v>7784</v>
      </c>
      <c r="H871" s="66" t="s">
        <v>8546</v>
      </c>
      <c r="I871" t="str">
        <f>_xlfn.CONCAT((MID(Table1[[#This Row],[Subject Id]],4,9)),"0")</f>
        <v>041-0180-0</v>
      </c>
    </row>
    <row r="872" spans="1:9">
      <c r="A872" t="s">
        <v>1907</v>
      </c>
      <c r="B872" t="s">
        <v>9768</v>
      </c>
      <c r="C872" t="s">
        <v>9602</v>
      </c>
      <c r="D872" t="s">
        <v>10298</v>
      </c>
      <c r="E872" t="s">
        <v>7788</v>
      </c>
      <c r="F872" t="s">
        <v>7783</v>
      </c>
      <c r="G872" t="s">
        <v>7784</v>
      </c>
      <c r="H872" s="66" t="s">
        <v>8546</v>
      </c>
      <c r="I872" t="str">
        <f>_xlfn.CONCAT((MID(Table1[[#This Row],[Subject Id]],4,9)),"0")</f>
        <v>041-0181-0</v>
      </c>
    </row>
    <row r="873" spans="1:9">
      <c r="A873" t="s">
        <v>1266</v>
      </c>
      <c r="B873" t="s">
        <v>7785</v>
      </c>
      <c r="C873" t="s">
        <v>9658</v>
      </c>
      <c r="D873" t="s">
        <v>10299</v>
      </c>
      <c r="E873" t="s">
        <v>9619</v>
      </c>
      <c r="F873" t="s">
        <v>7783</v>
      </c>
      <c r="G873" t="s">
        <v>7784</v>
      </c>
      <c r="H873" s="66" t="s">
        <v>8546</v>
      </c>
      <c r="I873" t="str">
        <f>_xlfn.CONCAT((MID(Table1[[#This Row],[Subject Id]],4,9)),"0")</f>
        <v>006-3002-0</v>
      </c>
    </row>
    <row r="874" spans="1:9">
      <c r="A874" t="s">
        <v>1908</v>
      </c>
      <c r="B874" t="s">
        <v>9768</v>
      </c>
      <c r="C874" t="s">
        <v>9602</v>
      </c>
      <c r="D874" t="s">
        <v>10300</v>
      </c>
      <c r="E874" t="s">
        <v>7788</v>
      </c>
      <c r="F874" t="s">
        <v>7783</v>
      </c>
      <c r="G874" t="s">
        <v>7784</v>
      </c>
      <c r="H874" s="66" t="s">
        <v>8547</v>
      </c>
      <c r="I874" t="str">
        <f>_xlfn.CONCAT((MID(Table1[[#This Row],[Subject Id]],4,9)),"0")</f>
        <v>041-0182-0</v>
      </c>
    </row>
    <row r="875" spans="1:9">
      <c r="A875" t="s">
        <v>1911</v>
      </c>
      <c r="B875" t="s">
        <v>9768</v>
      </c>
      <c r="C875" t="s">
        <v>9602</v>
      </c>
      <c r="D875" t="s">
        <v>10301</v>
      </c>
      <c r="E875" t="s">
        <v>7788</v>
      </c>
      <c r="F875" t="s">
        <v>7783</v>
      </c>
      <c r="G875" t="s">
        <v>7784</v>
      </c>
      <c r="H875" s="66" t="s">
        <v>8548</v>
      </c>
      <c r="I875" t="str">
        <f>_xlfn.CONCAT((MID(Table1[[#This Row],[Subject Id]],4,9)),"0")</f>
        <v>041-0183-0</v>
      </c>
    </row>
    <row r="876" spans="1:9">
      <c r="A876" t="s">
        <v>1912</v>
      </c>
      <c r="B876" t="s">
        <v>9768</v>
      </c>
      <c r="C876" t="s">
        <v>9602</v>
      </c>
      <c r="D876" t="s">
        <v>10302</v>
      </c>
      <c r="E876" t="s">
        <v>7788</v>
      </c>
      <c r="F876" t="s">
        <v>7783</v>
      </c>
      <c r="G876" t="s">
        <v>7784</v>
      </c>
      <c r="H876" s="66" t="s">
        <v>8549</v>
      </c>
      <c r="I876" t="str">
        <f>_xlfn.CONCAT((MID(Table1[[#This Row],[Subject Id]],4,9)),"0")</f>
        <v>041-0184-0</v>
      </c>
    </row>
    <row r="877" spans="1:9">
      <c r="A877" t="s">
        <v>1913</v>
      </c>
      <c r="B877" t="s">
        <v>9768</v>
      </c>
      <c r="C877" t="s">
        <v>9602</v>
      </c>
      <c r="D877" t="s">
        <v>10303</v>
      </c>
      <c r="E877" t="s">
        <v>7788</v>
      </c>
      <c r="F877" t="s">
        <v>7783</v>
      </c>
      <c r="G877" t="s">
        <v>7784</v>
      </c>
      <c r="H877" s="66" t="s">
        <v>8549</v>
      </c>
      <c r="I877" t="str">
        <f>_xlfn.CONCAT((MID(Table1[[#This Row],[Subject Id]],4,9)),"0")</f>
        <v>041-0185-0</v>
      </c>
    </row>
    <row r="878" spans="1:9">
      <c r="A878" t="s">
        <v>1917</v>
      </c>
      <c r="B878" t="s">
        <v>9768</v>
      </c>
      <c r="C878" t="s">
        <v>9602</v>
      </c>
      <c r="D878" t="s">
        <v>10304</v>
      </c>
      <c r="E878" t="s">
        <v>7788</v>
      </c>
      <c r="F878" t="s">
        <v>7783</v>
      </c>
      <c r="G878" t="s">
        <v>7784</v>
      </c>
      <c r="H878" s="66" t="s">
        <v>8549</v>
      </c>
      <c r="I878" t="str">
        <f>_xlfn.CONCAT((MID(Table1[[#This Row],[Subject Id]],4,9)),"0")</f>
        <v>041-0186-0</v>
      </c>
    </row>
    <row r="879" spans="1:9">
      <c r="A879" t="s">
        <v>928</v>
      </c>
      <c r="B879" t="s">
        <v>7785</v>
      </c>
      <c r="C879" t="s">
        <v>9658</v>
      </c>
      <c r="D879" t="s">
        <v>9885</v>
      </c>
      <c r="E879" t="s">
        <v>7788</v>
      </c>
      <c r="F879" t="s">
        <v>7783</v>
      </c>
      <c r="G879" t="s">
        <v>7784</v>
      </c>
      <c r="H879" s="66" t="s">
        <v>8550</v>
      </c>
      <c r="I879" t="str">
        <f>_xlfn.CONCAT((MID(Table1[[#This Row],[Subject Id]],4,9)),"0")</f>
        <v>006-1056-0</v>
      </c>
    </row>
    <row r="880" spans="1:9">
      <c r="A880" t="s">
        <v>1236</v>
      </c>
      <c r="B880" t="s">
        <v>9768</v>
      </c>
      <c r="C880" t="s">
        <v>9602</v>
      </c>
      <c r="D880" t="s">
        <v>10305</v>
      </c>
      <c r="E880" t="s">
        <v>7788</v>
      </c>
      <c r="F880" t="s">
        <v>7783</v>
      </c>
      <c r="G880" t="s">
        <v>7784</v>
      </c>
      <c r="H880" s="66" t="s">
        <v>8554</v>
      </c>
      <c r="I880" t="str">
        <f>_xlfn.CONCAT((MID(Table1[[#This Row],[Subject Id]],4,9)),"0")</f>
        <v>041-0187-0</v>
      </c>
    </row>
    <row r="881" spans="1:9">
      <c r="A881" t="s">
        <v>911</v>
      </c>
      <c r="B881" t="s">
        <v>7785</v>
      </c>
      <c r="C881" t="s">
        <v>9658</v>
      </c>
      <c r="D881" t="s">
        <v>9868</v>
      </c>
      <c r="E881" t="s">
        <v>7788</v>
      </c>
      <c r="F881" t="s">
        <v>7783</v>
      </c>
      <c r="G881" t="s">
        <v>7784</v>
      </c>
      <c r="H881" s="66" t="s">
        <v>8555</v>
      </c>
      <c r="I881" t="str">
        <f>_xlfn.CONCAT((MID(Table1[[#This Row],[Subject Id]],4,9)),"0")</f>
        <v>006-1046-0</v>
      </c>
    </row>
    <row r="882" spans="1:9">
      <c r="A882" t="s">
        <v>1919</v>
      </c>
      <c r="B882" t="s">
        <v>9768</v>
      </c>
      <c r="C882" t="s">
        <v>9602</v>
      </c>
      <c r="D882" t="s">
        <v>10306</v>
      </c>
      <c r="E882" t="s">
        <v>7788</v>
      </c>
      <c r="F882" t="s">
        <v>7783</v>
      </c>
      <c r="G882" t="s">
        <v>7784</v>
      </c>
      <c r="H882" s="66" t="s">
        <v>8556</v>
      </c>
      <c r="I882" t="str">
        <f>_xlfn.CONCAT((MID(Table1[[#This Row],[Subject Id]],4,9)),"0")</f>
        <v>041-0188-0</v>
      </c>
    </row>
    <row r="883" spans="1:9">
      <c r="A883" t="s">
        <v>1920</v>
      </c>
      <c r="B883" t="s">
        <v>9768</v>
      </c>
      <c r="C883" t="s">
        <v>9602</v>
      </c>
      <c r="D883" t="s">
        <v>10307</v>
      </c>
      <c r="E883" t="s">
        <v>7788</v>
      </c>
      <c r="F883" t="s">
        <v>7783</v>
      </c>
      <c r="G883" t="s">
        <v>7784</v>
      </c>
      <c r="H883" s="66" t="s">
        <v>8557</v>
      </c>
      <c r="I883" t="str">
        <f>_xlfn.CONCAT((MID(Table1[[#This Row],[Subject Id]],4,9)),"0")</f>
        <v>041-0189-0</v>
      </c>
    </row>
    <row r="884" spans="1:9">
      <c r="A884" t="s">
        <v>1228</v>
      </c>
      <c r="B884" t="s">
        <v>7785</v>
      </c>
      <c r="C884" t="s">
        <v>9658</v>
      </c>
      <c r="D884" t="s">
        <v>9886</v>
      </c>
      <c r="E884" t="s">
        <v>7788</v>
      </c>
      <c r="F884" t="s">
        <v>7783</v>
      </c>
      <c r="G884" t="s">
        <v>7784</v>
      </c>
      <c r="H884" s="66" t="s">
        <v>8558</v>
      </c>
      <c r="I884" t="str">
        <f>_xlfn.CONCAT((MID(Table1[[#This Row],[Subject Id]],4,9)),"0")</f>
        <v>006-1057-0</v>
      </c>
    </row>
    <row r="885" spans="1:9">
      <c r="A885" t="s">
        <v>1921</v>
      </c>
      <c r="B885" t="s">
        <v>9768</v>
      </c>
      <c r="C885" t="s">
        <v>9602</v>
      </c>
      <c r="D885" t="s">
        <v>10308</v>
      </c>
      <c r="E885" t="s">
        <v>7788</v>
      </c>
      <c r="F885" t="s">
        <v>7783</v>
      </c>
      <c r="G885" t="s">
        <v>7784</v>
      </c>
      <c r="H885" s="66" t="s">
        <v>8560</v>
      </c>
      <c r="I885" t="str">
        <f>_xlfn.CONCAT((MID(Table1[[#This Row],[Subject Id]],4,9)),"0")</f>
        <v>041-0190-0</v>
      </c>
    </row>
    <row r="886" spans="1:9">
      <c r="A886" t="s">
        <v>1065</v>
      </c>
      <c r="B886" t="s">
        <v>9768</v>
      </c>
      <c r="C886" t="s">
        <v>9602</v>
      </c>
      <c r="D886" t="s">
        <v>10309</v>
      </c>
      <c r="E886" t="s">
        <v>7788</v>
      </c>
      <c r="F886" t="s">
        <v>7783</v>
      </c>
      <c r="G886" t="s">
        <v>7784</v>
      </c>
      <c r="H886" s="66" t="s">
        <v>8561</v>
      </c>
      <c r="I886" t="str">
        <f>_xlfn.CONCAT((MID(Table1[[#This Row],[Subject Id]],4,9)),"0")</f>
        <v>041-0191-0</v>
      </c>
    </row>
    <row r="887" spans="1:9">
      <c r="A887" t="s">
        <v>1922</v>
      </c>
      <c r="B887" t="s">
        <v>9768</v>
      </c>
      <c r="C887" t="s">
        <v>9602</v>
      </c>
      <c r="D887" t="s">
        <v>10310</v>
      </c>
      <c r="E887" t="s">
        <v>7788</v>
      </c>
      <c r="F887" t="s">
        <v>7783</v>
      </c>
      <c r="G887" t="s">
        <v>7784</v>
      </c>
      <c r="H887" s="66" t="s">
        <v>8561</v>
      </c>
      <c r="I887" t="str">
        <f>_xlfn.CONCAT((MID(Table1[[#This Row],[Subject Id]],4,9)),"0")</f>
        <v>041-0192-0</v>
      </c>
    </row>
    <row r="888" spans="1:9">
      <c r="A888" t="s">
        <v>912</v>
      </c>
      <c r="B888" t="s">
        <v>7785</v>
      </c>
      <c r="C888" t="s">
        <v>9658</v>
      </c>
      <c r="D888" t="s">
        <v>9869</v>
      </c>
      <c r="E888" t="s">
        <v>7788</v>
      </c>
      <c r="F888" t="s">
        <v>7783</v>
      </c>
      <c r="G888" t="s">
        <v>7784</v>
      </c>
      <c r="H888" s="66" t="s">
        <v>8562</v>
      </c>
      <c r="I888" t="str">
        <f>_xlfn.CONCAT((MID(Table1[[#This Row],[Subject Id]],4,9)),"0")</f>
        <v>006-1047-0</v>
      </c>
    </row>
    <row r="889" spans="1:9">
      <c r="A889" t="s">
        <v>1923</v>
      </c>
      <c r="B889" t="s">
        <v>9768</v>
      </c>
      <c r="C889" t="s">
        <v>9602</v>
      </c>
      <c r="D889" t="s">
        <v>10311</v>
      </c>
      <c r="E889" t="s">
        <v>7788</v>
      </c>
      <c r="F889" t="s">
        <v>7783</v>
      </c>
      <c r="G889" t="s">
        <v>7784</v>
      </c>
      <c r="H889" s="66" t="s">
        <v>8563</v>
      </c>
      <c r="I889" t="str">
        <f>_xlfn.CONCAT((MID(Table1[[#This Row],[Subject Id]],4,9)),"0")</f>
        <v>041-0193-0</v>
      </c>
    </row>
    <row r="890" spans="1:9">
      <c r="A890" t="s">
        <v>1924</v>
      </c>
      <c r="B890" t="s">
        <v>9768</v>
      </c>
      <c r="C890" t="s">
        <v>9602</v>
      </c>
      <c r="D890" t="s">
        <v>10312</v>
      </c>
      <c r="E890" t="s">
        <v>7788</v>
      </c>
      <c r="F890" t="s">
        <v>7783</v>
      </c>
      <c r="G890" t="s">
        <v>7784</v>
      </c>
      <c r="H890" s="66" t="s">
        <v>8563</v>
      </c>
      <c r="I890" t="str">
        <f>_xlfn.CONCAT((MID(Table1[[#This Row],[Subject Id]],4,9)),"0")</f>
        <v>041-0194-0</v>
      </c>
    </row>
    <row r="891" spans="1:9">
      <c r="A891" t="s">
        <v>929</v>
      </c>
      <c r="B891" t="s">
        <v>7785</v>
      </c>
      <c r="C891" t="s">
        <v>9658</v>
      </c>
      <c r="D891" t="s">
        <v>9887</v>
      </c>
      <c r="E891" t="s">
        <v>7788</v>
      </c>
      <c r="F891" t="s">
        <v>7783</v>
      </c>
      <c r="G891" t="s">
        <v>7784</v>
      </c>
      <c r="H891" s="66" t="s">
        <v>8564</v>
      </c>
      <c r="I891" t="str">
        <f>_xlfn.CONCAT((MID(Table1[[#This Row],[Subject Id]],4,9)),"0")</f>
        <v>006-1058-0</v>
      </c>
    </row>
    <row r="892" spans="1:9">
      <c r="A892" t="s">
        <v>1925</v>
      </c>
      <c r="B892" t="s">
        <v>9768</v>
      </c>
      <c r="C892" t="s">
        <v>9602</v>
      </c>
      <c r="D892" t="s">
        <v>10313</v>
      </c>
      <c r="E892" t="s">
        <v>7788</v>
      </c>
      <c r="F892" t="s">
        <v>7783</v>
      </c>
      <c r="G892" t="s">
        <v>7784</v>
      </c>
      <c r="H892" s="66" t="s">
        <v>8568</v>
      </c>
      <c r="I892" t="str">
        <f>_xlfn.CONCAT((MID(Table1[[#This Row],[Subject Id]],4,9)),"0")</f>
        <v>041-0196-0</v>
      </c>
    </row>
    <row r="893" spans="1:9">
      <c r="A893" t="s">
        <v>1926</v>
      </c>
      <c r="B893" t="s">
        <v>9768</v>
      </c>
      <c r="C893" t="s">
        <v>9602</v>
      </c>
      <c r="D893" t="s">
        <v>10314</v>
      </c>
      <c r="E893" t="s">
        <v>7788</v>
      </c>
      <c r="F893" t="s">
        <v>7783</v>
      </c>
      <c r="G893" t="s">
        <v>7784</v>
      </c>
      <c r="H893" s="66" t="s">
        <v>8568</v>
      </c>
      <c r="I893" t="str">
        <f>_xlfn.CONCAT((MID(Table1[[#This Row],[Subject Id]],4,9)),"0")</f>
        <v>041-0198-0</v>
      </c>
    </row>
    <row r="894" spans="1:9">
      <c r="A894" t="s">
        <v>1927</v>
      </c>
      <c r="B894" t="s">
        <v>9768</v>
      </c>
      <c r="C894" t="s">
        <v>9602</v>
      </c>
      <c r="D894" t="s">
        <v>10315</v>
      </c>
      <c r="E894" t="s">
        <v>7788</v>
      </c>
      <c r="F894" t="s">
        <v>7783</v>
      </c>
      <c r="G894" t="s">
        <v>7784</v>
      </c>
      <c r="H894" s="66" t="s">
        <v>8569</v>
      </c>
      <c r="I894" t="str">
        <f>_xlfn.CONCAT((MID(Table1[[#This Row],[Subject Id]],4,9)),"0")</f>
        <v>041-0200-0</v>
      </c>
    </row>
    <row r="895" spans="1:9">
      <c r="A895" t="s">
        <v>1326</v>
      </c>
      <c r="B895" t="s">
        <v>7785</v>
      </c>
      <c r="C895" t="s">
        <v>9658</v>
      </c>
      <c r="D895" t="s">
        <v>10316</v>
      </c>
      <c r="E895" t="s">
        <v>9660</v>
      </c>
      <c r="F895" t="s">
        <v>7783</v>
      </c>
      <c r="G895" t="s">
        <v>7784</v>
      </c>
      <c r="H895" s="66" t="s">
        <v>8570</v>
      </c>
      <c r="I895" t="str">
        <f>_xlfn.CONCAT((MID(Table1[[#This Row],[Subject Id]],4,9)),"0")</f>
        <v>006-5058-0</v>
      </c>
    </row>
    <row r="896" spans="1:9">
      <c r="A896" t="s">
        <v>1928</v>
      </c>
      <c r="B896" t="s">
        <v>9768</v>
      </c>
      <c r="C896" t="s">
        <v>9602</v>
      </c>
      <c r="D896" t="s">
        <v>10317</v>
      </c>
      <c r="E896" t="s">
        <v>7788</v>
      </c>
      <c r="F896" t="s">
        <v>7783</v>
      </c>
      <c r="G896" t="s">
        <v>7784</v>
      </c>
      <c r="H896" s="66" t="s">
        <v>8574</v>
      </c>
      <c r="I896" t="str">
        <f>_xlfn.CONCAT((MID(Table1[[#This Row],[Subject Id]],4,9)),"0")</f>
        <v>041-0201-0</v>
      </c>
    </row>
    <row r="897" spans="1:9">
      <c r="A897" t="s">
        <v>1929</v>
      </c>
      <c r="B897" t="s">
        <v>9768</v>
      </c>
      <c r="C897" t="s">
        <v>9602</v>
      </c>
      <c r="D897" t="s">
        <v>10318</v>
      </c>
      <c r="E897" t="s">
        <v>7788</v>
      </c>
      <c r="F897" t="s">
        <v>7783</v>
      </c>
      <c r="G897" t="s">
        <v>7784</v>
      </c>
      <c r="H897" s="66" t="s">
        <v>8574</v>
      </c>
      <c r="I897" t="str">
        <f>_xlfn.CONCAT((MID(Table1[[#This Row],[Subject Id]],4,9)),"0")</f>
        <v>041-0202-0</v>
      </c>
    </row>
    <row r="898" spans="1:9">
      <c r="A898" t="s">
        <v>1930</v>
      </c>
      <c r="B898" t="s">
        <v>9768</v>
      </c>
      <c r="C898" t="s">
        <v>9602</v>
      </c>
      <c r="D898" t="s">
        <v>10319</v>
      </c>
      <c r="E898" t="s">
        <v>7788</v>
      </c>
      <c r="F898" t="s">
        <v>7783</v>
      </c>
      <c r="G898" t="s">
        <v>7784</v>
      </c>
      <c r="H898" s="66" t="s">
        <v>8575</v>
      </c>
      <c r="I898" t="str">
        <f>_xlfn.CONCAT((MID(Table1[[#This Row],[Subject Id]],4,9)),"0")</f>
        <v>041-0203-0</v>
      </c>
    </row>
    <row r="899" spans="1:9">
      <c r="A899" t="s">
        <v>1931</v>
      </c>
      <c r="B899" t="s">
        <v>9768</v>
      </c>
      <c r="C899" t="s">
        <v>9602</v>
      </c>
      <c r="D899" t="s">
        <v>10320</v>
      </c>
      <c r="E899" t="s">
        <v>7788</v>
      </c>
      <c r="F899" t="s">
        <v>7783</v>
      </c>
      <c r="G899" t="s">
        <v>7784</v>
      </c>
      <c r="H899" s="66" t="s">
        <v>8576</v>
      </c>
      <c r="I899" t="str">
        <f>_xlfn.CONCAT((MID(Table1[[#This Row],[Subject Id]],4,9)),"0")</f>
        <v>041-0204-0</v>
      </c>
    </row>
    <row r="900" spans="1:9">
      <c r="A900" t="s">
        <v>1932</v>
      </c>
      <c r="B900" t="s">
        <v>9768</v>
      </c>
      <c r="C900" t="s">
        <v>9602</v>
      </c>
      <c r="D900" t="s">
        <v>10321</v>
      </c>
      <c r="E900" t="s">
        <v>7788</v>
      </c>
      <c r="F900" t="s">
        <v>7783</v>
      </c>
      <c r="G900" t="s">
        <v>7784</v>
      </c>
      <c r="H900" s="66" t="s">
        <v>8577</v>
      </c>
      <c r="I900" t="str">
        <f>_xlfn.CONCAT((MID(Table1[[#This Row],[Subject Id]],4,9)),"0")</f>
        <v>041-0205-0</v>
      </c>
    </row>
    <row r="901" spans="1:9">
      <c r="A901" t="s">
        <v>1267</v>
      </c>
      <c r="B901" t="s">
        <v>7785</v>
      </c>
      <c r="C901" t="s">
        <v>9658</v>
      </c>
      <c r="D901" t="s">
        <v>10322</v>
      </c>
      <c r="E901" t="s">
        <v>9619</v>
      </c>
      <c r="F901" t="s">
        <v>7783</v>
      </c>
      <c r="G901" t="s">
        <v>7784</v>
      </c>
      <c r="H901" s="66" t="s">
        <v>8578</v>
      </c>
      <c r="I901" t="str">
        <f>_xlfn.CONCAT((MID(Table1[[#This Row],[Subject Id]],4,9)),"0")</f>
        <v>006-3004-0</v>
      </c>
    </row>
    <row r="902" spans="1:9">
      <c r="A902" t="s">
        <v>1933</v>
      </c>
      <c r="B902" t="s">
        <v>9768</v>
      </c>
      <c r="C902" t="s">
        <v>9602</v>
      </c>
      <c r="D902" t="s">
        <v>10323</v>
      </c>
      <c r="E902" t="s">
        <v>7788</v>
      </c>
      <c r="F902" t="s">
        <v>7783</v>
      </c>
      <c r="G902" t="s">
        <v>7784</v>
      </c>
      <c r="H902" s="66" t="s">
        <v>8579</v>
      </c>
      <c r="I902" t="str">
        <f>_xlfn.CONCAT((MID(Table1[[#This Row],[Subject Id]],4,9)),"0")</f>
        <v>041-0206-0</v>
      </c>
    </row>
    <row r="903" spans="1:9">
      <c r="A903" t="s">
        <v>1794</v>
      </c>
      <c r="B903" t="s">
        <v>9663</v>
      </c>
      <c r="C903" t="s">
        <v>9664</v>
      </c>
      <c r="D903" t="s">
        <v>10324</v>
      </c>
      <c r="E903" t="s">
        <v>9660</v>
      </c>
      <c r="F903" t="s">
        <v>7783</v>
      </c>
      <c r="G903" t="s">
        <v>7784</v>
      </c>
      <c r="H903" s="66" t="s">
        <v>8579</v>
      </c>
      <c r="I903" t="str">
        <f>_xlfn.CONCAT((MID(Table1[[#This Row],[Subject Id]],4,9)),"0")</f>
        <v>037-8047-0</v>
      </c>
    </row>
    <row r="904" spans="1:9">
      <c r="A904" t="s">
        <v>1632</v>
      </c>
      <c r="B904" t="s">
        <v>9663</v>
      </c>
      <c r="C904" t="s">
        <v>9664</v>
      </c>
      <c r="D904" t="s">
        <v>9810</v>
      </c>
      <c r="E904" t="s">
        <v>9660</v>
      </c>
      <c r="F904" t="s">
        <v>7783</v>
      </c>
      <c r="G904" t="s">
        <v>7784</v>
      </c>
      <c r="H904" s="66" t="s">
        <v>8579</v>
      </c>
      <c r="I904" t="str">
        <f>_xlfn.CONCAT((MID(Table1[[#This Row],[Subject Id]],4,9)),"0")</f>
        <v>037-8060-0</v>
      </c>
    </row>
    <row r="905" spans="1:9">
      <c r="A905" t="s">
        <v>1934</v>
      </c>
      <c r="B905" t="s">
        <v>9768</v>
      </c>
      <c r="C905" t="s">
        <v>9602</v>
      </c>
      <c r="D905" t="s">
        <v>10325</v>
      </c>
      <c r="E905" t="s">
        <v>7788</v>
      </c>
      <c r="F905" t="s">
        <v>7783</v>
      </c>
      <c r="G905" t="s">
        <v>7784</v>
      </c>
      <c r="H905" s="66" t="s">
        <v>8580</v>
      </c>
      <c r="I905" t="str">
        <f>_xlfn.CONCAT((MID(Table1[[#This Row],[Subject Id]],4,9)),"0")</f>
        <v>041-0207-0</v>
      </c>
    </row>
    <row r="906" spans="1:9">
      <c r="A906" t="s">
        <v>1459</v>
      </c>
      <c r="B906" t="s">
        <v>9663</v>
      </c>
      <c r="C906" t="s">
        <v>9664</v>
      </c>
      <c r="D906" t="s">
        <v>9808</v>
      </c>
      <c r="E906" t="s">
        <v>9660</v>
      </c>
      <c r="F906" t="s">
        <v>7783</v>
      </c>
      <c r="G906" t="s">
        <v>7784</v>
      </c>
      <c r="H906" s="66" t="s">
        <v>8580</v>
      </c>
      <c r="I906" t="str">
        <f>_xlfn.CONCAT((MID(Table1[[#This Row],[Subject Id]],4,9)),"0")</f>
        <v>037-8063-0</v>
      </c>
    </row>
    <row r="907" spans="1:9">
      <c r="A907" t="s">
        <v>1935</v>
      </c>
      <c r="B907" t="s">
        <v>9768</v>
      </c>
      <c r="C907" t="s">
        <v>9602</v>
      </c>
      <c r="D907" t="s">
        <v>10326</v>
      </c>
      <c r="E907" t="s">
        <v>7788</v>
      </c>
      <c r="F907" t="s">
        <v>7783</v>
      </c>
      <c r="G907" t="s">
        <v>7784</v>
      </c>
      <c r="H907" s="66" t="s">
        <v>8581</v>
      </c>
      <c r="I907" t="str">
        <f>_xlfn.CONCAT((MID(Table1[[#This Row],[Subject Id]],4,9)),"0")</f>
        <v>041-0209-0</v>
      </c>
    </row>
    <row r="908" spans="1:9">
      <c r="A908" t="s">
        <v>1524</v>
      </c>
      <c r="B908" t="s">
        <v>9768</v>
      </c>
      <c r="C908" t="s">
        <v>10196</v>
      </c>
      <c r="D908" t="s">
        <v>9713</v>
      </c>
      <c r="E908" t="s">
        <v>7788</v>
      </c>
      <c r="F908" t="s">
        <v>7783</v>
      </c>
      <c r="G908" t="s">
        <v>7784</v>
      </c>
      <c r="H908" s="66" t="s">
        <v>8582</v>
      </c>
      <c r="I908" t="str">
        <f>_xlfn.CONCAT((MID(Table1[[#This Row],[Subject Id]],4,9)),"0")</f>
        <v>040-1007-0</v>
      </c>
    </row>
    <row r="909" spans="1:9">
      <c r="A909" t="s">
        <v>1936</v>
      </c>
      <c r="B909" t="s">
        <v>9768</v>
      </c>
      <c r="C909" t="s">
        <v>9602</v>
      </c>
      <c r="D909" t="s">
        <v>10327</v>
      </c>
      <c r="E909" t="s">
        <v>7788</v>
      </c>
      <c r="F909" t="s">
        <v>7783</v>
      </c>
      <c r="G909" t="s">
        <v>7784</v>
      </c>
      <c r="H909" s="66" t="s">
        <v>8583</v>
      </c>
      <c r="I909" t="str">
        <f>_xlfn.CONCAT((MID(Table1[[#This Row],[Subject Id]],4,9)),"0")</f>
        <v>041-0210-0</v>
      </c>
    </row>
    <row r="910" spans="1:9">
      <c r="A910" t="s">
        <v>1937</v>
      </c>
      <c r="B910" t="s">
        <v>9768</v>
      </c>
      <c r="C910" t="s">
        <v>9602</v>
      </c>
      <c r="D910" t="s">
        <v>10328</v>
      </c>
      <c r="E910" t="s">
        <v>7788</v>
      </c>
      <c r="F910" t="s">
        <v>7783</v>
      </c>
      <c r="G910" t="s">
        <v>7784</v>
      </c>
      <c r="H910" s="66" t="s">
        <v>8584</v>
      </c>
      <c r="I910" t="str">
        <f>_xlfn.CONCAT((MID(Table1[[#This Row],[Subject Id]],4,9)),"0")</f>
        <v>041-0212-0</v>
      </c>
    </row>
    <row r="911" spans="1:9">
      <c r="A911" t="s">
        <v>1938</v>
      </c>
      <c r="B911" t="s">
        <v>9768</v>
      </c>
      <c r="C911" t="s">
        <v>9602</v>
      </c>
      <c r="D911" t="s">
        <v>10329</v>
      </c>
      <c r="E911" t="s">
        <v>7788</v>
      </c>
      <c r="F911" t="s">
        <v>7783</v>
      </c>
      <c r="G911" t="s">
        <v>7784</v>
      </c>
      <c r="H911" s="66" t="s">
        <v>8585</v>
      </c>
      <c r="I911" t="str">
        <f>_xlfn.CONCAT((MID(Table1[[#This Row],[Subject Id]],4,9)),"0")</f>
        <v>041-0213-0</v>
      </c>
    </row>
    <row r="912" spans="1:9">
      <c r="A912" t="s">
        <v>1939</v>
      </c>
      <c r="B912" t="s">
        <v>9768</v>
      </c>
      <c r="C912" t="s">
        <v>9602</v>
      </c>
      <c r="D912" t="s">
        <v>10330</v>
      </c>
      <c r="E912" t="s">
        <v>7788</v>
      </c>
      <c r="F912" t="s">
        <v>7783</v>
      </c>
      <c r="G912" t="s">
        <v>7784</v>
      </c>
      <c r="H912" s="66" t="s">
        <v>8585</v>
      </c>
      <c r="I912" t="str">
        <f>_xlfn.CONCAT((MID(Table1[[#This Row],[Subject Id]],4,9)),"0")</f>
        <v>041-0214-0</v>
      </c>
    </row>
    <row r="913" spans="1:9">
      <c r="A913" t="s">
        <v>1668</v>
      </c>
      <c r="B913" t="s">
        <v>9663</v>
      </c>
      <c r="C913" t="s">
        <v>9664</v>
      </c>
      <c r="D913" t="s">
        <v>9773</v>
      </c>
      <c r="E913" t="s">
        <v>9660</v>
      </c>
      <c r="F913" t="s">
        <v>7783</v>
      </c>
      <c r="G913" t="s">
        <v>7784</v>
      </c>
      <c r="H913" s="66" t="s">
        <v>8585</v>
      </c>
      <c r="I913" t="str">
        <f>_xlfn.CONCAT((MID(Table1[[#This Row],[Subject Id]],4,9)),"0")</f>
        <v>037-8017-0</v>
      </c>
    </row>
    <row r="914" spans="1:9">
      <c r="A914" t="s">
        <v>1231</v>
      </c>
      <c r="B914" t="s">
        <v>7785</v>
      </c>
      <c r="C914" t="s">
        <v>9658</v>
      </c>
      <c r="D914" t="s">
        <v>9890</v>
      </c>
      <c r="E914" t="s">
        <v>7788</v>
      </c>
      <c r="F914" t="s">
        <v>7783</v>
      </c>
      <c r="G914" t="s">
        <v>7784</v>
      </c>
      <c r="H914" s="66" t="s">
        <v>8586</v>
      </c>
      <c r="I914" t="str">
        <f>_xlfn.CONCAT((MID(Table1[[#This Row],[Subject Id]],4,9)),"0")</f>
        <v>006-1059-0</v>
      </c>
    </row>
    <row r="915" spans="1:9">
      <c r="A915" t="s">
        <v>1940</v>
      </c>
      <c r="B915" t="s">
        <v>9768</v>
      </c>
      <c r="C915" t="s">
        <v>9602</v>
      </c>
      <c r="D915" t="s">
        <v>10331</v>
      </c>
      <c r="E915" t="s">
        <v>7788</v>
      </c>
      <c r="F915" t="s">
        <v>7783</v>
      </c>
      <c r="G915" t="s">
        <v>7784</v>
      </c>
      <c r="H915" s="66" t="s">
        <v>8587</v>
      </c>
      <c r="I915" t="str">
        <f>_xlfn.CONCAT((MID(Table1[[#This Row],[Subject Id]],4,9)),"0")</f>
        <v>041-0215-0</v>
      </c>
    </row>
    <row r="916" spans="1:9">
      <c r="A916" t="s">
        <v>1941</v>
      </c>
      <c r="B916" t="s">
        <v>9768</v>
      </c>
      <c r="C916" t="s">
        <v>9602</v>
      </c>
      <c r="D916" t="s">
        <v>10332</v>
      </c>
      <c r="E916" t="s">
        <v>7788</v>
      </c>
      <c r="F916" t="s">
        <v>7783</v>
      </c>
      <c r="G916" t="s">
        <v>7784</v>
      </c>
      <c r="H916" s="66" t="s">
        <v>8587</v>
      </c>
      <c r="I916" t="str">
        <f>_xlfn.CONCAT((MID(Table1[[#This Row],[Subject Id]],4,9)),"0")</f>
        <v>041-0216-0</v>
      </c>
    </row>
    <row r="917" spans="1:9">
      <c r="A917" t="s">
        <v>1942</v>
      </c>
      <c r="B917" t="s">
        <v>9768</v>
      </c>
      <c r="C917" t="s">
        <v>9602</v>
      </c>
      <c r="D917" t="s">
        <v>10333</v>
      </c>
      <c r="E917" t="s">
        <v>7788</v>
      </c>
      <c r="F917" t="s">
        <v>7783</v>
      </c>
      <c r="G917" t="s">
        <v>7784</v>
      </c>
      <c r="H917" s="66" t="s">
        <v>8588</v>
      </c>
      <c r="I917" t="str">
        <f>_xlfn.CONCAT((MID(Table1[[#This Row],[Subject Id]],4,9)),"0")</f>
        <v>041-0217-0</v>
      </c>
    </row>
    <row r="918" spans="1:9">
      <c r="A918" t="s">
        <v>1944</v>
      </c>
      <c r="B918" t="s">
        <v>9768</v>
      </c>
      <c r="C918" t="s">
        <v>9602</v>
      </c>
      <c r="D918" t="s">
        <v>10334</v>
      </c>
      <c r="E918" t="s">
        <v>7788</v>
      </c>
      <c r="F918" t="s">
        <v>7783</v>
      </c>
      <c r="G918" t="s">
        <v>7784</v>
      </c>
      <c r="H918" s="66" t="s">
        <v>8589</v>
      </c>
      <c r="I918" t="str">
        <f>_xlfn.CONCAT((MID(Table1[[#This Row],[Subject Id]],4,9)),"0")</f>
        <v>041-0218-0</v>
      </c>
    </row>
    <row r="919" spans="1:9">
      <c r="A919" t="s">
        <v>1947</v>
      </c>
      <c r="B919" t="s">
        <v>9768</v>
      </c>
      <c r="C919" t="s">
        <v>9602</v>
      </c>
      <c r="D919" t="s">
        <v>10335</v>
      </c>
      <c r="E919" t="s">
        <v>7788</v>
      </c>
      <c r="F919" t="s">
        <v>7783</v>
      </c>
      <c r="G919" t="s">
        <v>7784</v>
      </c>
      <c r="H919" s="66" t="s">
        <v>8589</v>
      </c>
      <c r="I919" t="str">
        <f>_xlfn.CONCAT((MID(Table1[[#This Row],[Subject Id]],4,9)),"0")</f>
        <v>041-0219-0</v>
      </c>
    </row>
    <row r="920" spans="1:9">
      <c r="A920" t="s">
        <v>1948</v>
      </c>
      <c r="B920" t="s">
        <v>9768</v>
      </c>
      <c r="C920" t="s">
        <v>9602</v>
      </c>
      <c r="D920" t="s">
        <v>10336</v>
      </c>
      <c r="E920" t="s">
        <v>7788</v>
      </c>
      <c r="F920" t="s">
        <v>7783</v>
      </c>
      <c r="G920" t="s">
        <v>7784</v>
      </c>
      <c r="H920" s="66" t="s">
        <v>8590</v>
      </c>
      <c r="I920" t="str">
        <f>_xlfn.CONCAT((MID(Table1[[#This Row],[Subject Id]],4,9)),"0")</f>
        <v>041-0220-0</v>
      </c>
    </row>
    <row r="921" spans="1:9">
      <c r="A921" t="s">
        <v>1949</v>
      </c>
      <c r="B921" t="s">
        <v>9768</v>
      </c>
      <c r="C921" t="s">
        <v>9602</v>
      </c>
      <c r="D921" t="s">
        <v>10337</v>
      </c>
      <c r="E921" t="s">
        <v>7788</v>
      </c>
      <c r="F921" t="s">
        <v>7783</v>
      </c>
      <c r="G921" t="s">
        <v>7784</v>
      </c>
      <c r="H921" s="66" t="s">
        <v>8591</v>
      </c>
      <c r="I921" t="str">
        <f>_xlfn.CONCAT((MID(Table1[[#This Row],[Subject Id]],4,9)),"0")</f>
        <v>041-0221-0</v>
      </c>
    </row>
    <row r="922" spans="1:9">
      <c r="A922" t="s">
        <v>1950</v>
      </c>
      <c r="B922" t="s">
        <v>9768</v>
      </c>
      <c r="C922" t="s">
        <v>9602</v>
      </c>
      <c r="D922" t="s">
        <v>10338</v>
      </c>
      <c r="E922" t="s">
        <v>7788</v>
      </c>
      <c r="F922" t="s">
        <v>7783</v>
      </c>
      <c r="G922" t="s">
        <v>7784</v>
      </c>
      <c r="H922" s="66" t="s">
        <v>8591</v>
      </c>
      <c r="I922" t="str">
        <f>_xlfn.CONCAT((MID(Table1[[#This Row],[Subject Id]],4,9)),"0")</f>
        <v>041-0222-0</v>
      </c>
    </row>
    <row r="923" spans="1:9">
      <c r="A923" t="s">
        <v>1951</v>
      </c>
      <c r="B923" t="s">
        <v>9768</v>
      </c>
      <c r="C923" t="s">
        <v>9602</v>
      </c>
      <c r="D923" t="s">
        <v>10339</v>
      </c>
      <c r="E923" t="s">
        <v>7788</v>
      </c>
      <c r="F923" t="s">
        <v>7783</v>
      </c>
      <c r="G923" t="s">
        <v>7784</v>
      </c>
      <c r="H923" s="66" t="s">
        <v>8591</v>
      </c>
      <c r="I923" t="str">
        <f>_xlfn.CONCAT((MID(Table1[[#This Row],[Subject Id]],4,9)),"0")</f>
        <v>041-0223-0</v>
      </c>
    </row>
    <row r="924" spans="1:9">
      <c r="A924" t="s">
        <v>1000</v>
      </c>
      <c r="B924" t="s">
        <v>9768</v>
      </c>
      <c r="C924" t="s">
        <v>10196</v>
      </c>
      <c r="D924" t="s">
        <v>9710</v>
      </c>
      <c r="E924" t="s">
        <v>7788</v>
      </c>
      <c r="F924" t="s">
        <v>7783</v>
      </c>
      <c r="G924" t="s">
        <v>7784</v>
      </c>
      <c r="H924" s="66" t="s">
        <v>8591</v>
      </c>
      <c r="I924" t="str">
        <f>_xlfn.CONCAT((MID(Table1[[#This Row],[Subject Id]],4,9)),"0")</f>
        <v>040-1006-0</v>
      </c>
    </row>
    <row r="925" spans="1:9">
      <c r="A925" t="s">
        <v>913</v>
      </c>
      <c r="B925" t="s">
        <v>7785</v>
      </c>
      <c r="C925" t="s">
        <v>9658</v>
      </c>
      <c r="D925" t="s">
        <v>9870</v>
      </c>
      <c r="E925" t="s">
        <v>7788</v>
      </c>
      <c r="F925" t="s">
        <v>7783</v>
      </c>
      <c r="G925" t="s">
        <v>7784</v>
      </c>
      <c r="H925" s="66" t="s">
        <v>8592</v>
      </c>
      <c r="I925" t="str">
        <f>_xlfn.CONCAT((MID(Table1[[#This Row],[Subject Id]],4,9)),"0")</f>
        <v>006-1048-0</v>
      </c>
    </row>
    <row r="926" spans="1:9">
      <c r="A926" t="s">
        <v>1952</v>
      </c>
      <c r="B926" t="s">
        <v>9768</v>
      </c>
      <c r="C926" t="s">
        <v>9602</v>
      </c>
      <c r="D926" t="s">
        <v>10340</v>
      </c>
      <c r="E926" t="s">
        <v>7788</v>
      </c>
      <c r="F926" t="s">
        <v>7783</v>
      </c>
      <c r="G926" t="s">
        <v>7784</v>
      </c>
      <c r="H926" s="66" t="s">
        <v>8593</v>
      </c>
      <c r="I926" t="str">
        <f>_xlfn.CONCAT((MID(Table1[[#This Row],[Subject Id]],4,9)),"0")</f>
        <v>041-0224-0</v>
      </c>
    </row>
    <row r="927" spans="1:9">
      <c r="A927" t="s">
        <v>1953</v>
      </c>
      <c r="B927" t="s">
        <v>9768</v>
      </c>
      <c r="C927" t="s">
        <v>9602</v>
      </c>
      <c r="D927" t="s">
        <v>10341</v>
      </c>
      <c r="E927" t="s">
        <v>7788</v>
      </c>
      <c r="F927" t="s">
        <v>7783</v>
      </c>
      <c r="G927" t="s">
        <v>7784</v>
      </c>
      <c r="H927" s="66" t="s">
        <v>8594</v>
      </c>
      <c r="I927" t="str">
        <f>_xlfn.CONCAT((MID(Table1[[#This Row],[Subject Id]],4,9)),"0")</f>
        <v>041-0225-0</v>
      </c>
    </row>
    <row r="928" spans="1:9">
      <c r="A928" t="s">
        <v>1954</v>
      </c>
      <c r="B928" t="s">
        <v>9768</v>
      </c>
      <c r="C928" t="s">
        <v>9602</v>
      </c>
      <c r="D928" t="s">
        <v>10342</v>
      </c>
      <c r="E928" t="s">
        <v>7788</v>
      </c>
      <c r="F928" t="s">
        <v>7783</v>
      </c>
      <c r="G928" t="s">
        <v>7784</v>
      </c>
      <c r="H928" s="66" t="s">
        <v>8595</v>
      </c>
      <c r="I928" t="str">
        <f>_xlfn.CONCAT((MID(Table1[[#This Row],[Subject Id]],4,9)),"0")</f>
        <v>041-0227-0</v>
      </c>
    </row>
    <row r="929" spans="1:9">
      <c r="A929" t="s">
        <v>1956</v>
      </c>
      <c r="B929" t="s">
        <v>9768</v>
      </c>
      <c r="C929" t="s">
        <v>9602</v>
      </c>
      <c r="D929" t="s">
        <v>10343</v>
      </c>
      <c r="E929" t="s">
        <v>7788</v>
      </c>
      <c r="F929" t="s">
        <v>7783</v>
      </c>
      <c r="G929" t="s">
        <v>7784</v>
      </c>
      <c r="H929" s="66" t="s">
        <v>8596</v>
      </c>
      <c r="I929" t="str">
        <f>_xlfn.CONCAT((MID(Table1[[#This Row],[Subject Id]],4,9)),"0")</f>
        <v>041-0228-0</v>
      </c>
    </row>
    <row r="930" spans="1:9">
      <c r="A930" t="s">
        <v>1220</v>
      </c>
      <c r="B930" t="s">
        <v>7785</v>
      </c>
      <c r="C930" t="s">
        <v>9658</v>
      </c>
      <c r="D930" t="s">
        <v>9871</v>
      </c>
      <c r="E930" t="s">
        <v>7788</v>
      </c>
      <c r="F930" t="s">
        <v>7783</v>
      </c>
      <c r="G930" t="s">
        <v>7784</v>
      </c>
      <c r="H930" s="66" t="s">
        <v>8597</v>
      </c>
      <c r="I930" t="str">
        <f>_xlfn.CONCAT((MID(Table1[[#This Row],[Subject Id]],4,9)),"0")</f>
        <v>006-1049-0</v>
      </c>
    </row>
    <row r="931" spans="1:9">
      <c r="A931" t="s">
        <v>922</v>
      </c>
      <c r="B931" t="s">
        <v>7785</v>
      </c>
      <c r="C931" t="s">
        <v>9658</v>
      </c>
      <c r="D931" t="s">
        <v>9872</v>
      </c>
      <c r="E931" t="s">
        <v>7788</v>
      </c>
      <c r="F931" t="s">
        <v>7783</v>
      </c>
      <c r="G931" t="s">
        <v>7784</v>
      </c>
      <c r="H931" s="66" t="s">
        <v>8598</v>
      </c>
      <c r="I931" t="str">
        <f>_xlfn.CONCAT((MID(Table1[[#This Row],[Subject Id]],4,9)),"0")</f>
        <v>006-1050-0</v>
      </c>
    </row>
    <row r="932" spans="1:9">
      <c r="A932" t="s">
        <v>1957</v>
      </c>
      <c r="B932" t="s">
        <v>9768</v>
      </c>
      <c r="C932" t="s">
        <v>9602</v>
      </c>
      <c r="D932" t="s">
        <v>10344</v>
      </c>
      <c r="E932" t="s">
        <v>7788</v>
      </c>
      <c r="F932" t="s">
        <v>7783</v>
      </c>
      <c r="G932" t="s">
        <v>7784</v>
      </c>
      <c r="H932" s="66" t="s">
        <v>8600</v>
      </c>
      <c r="I932" t="str">
        <f>_xlfn.CONCAT((MID(Table1[[#This Row],[Subject Id]],4,9)),"0")</f>
        <v>041-0229-0</v>
      </c>
    </row>
    <row r="933" spans="1:9">
      <c r="A933" t="s">
        <v>1237</v>
      </c>
      <c r="B933" t="s">
        <v>9768</v>
      </c>
      <c r="C933" t="s">
        <v>9602</v>
      </c>
      <c r="D933" t="s">
        <v>10345</v>
      </c>
      <c r="E933" t="s">
        <v>7788</v>
      </c>
      <c r="F933" t="s">
        <v>7783</v>
      </c>
      <c r="G933" t="s">
        <v>7784</v>
      </c>
      <c r="H933" s="66" t="s">
        <v>8601</v>
      </c>
      <c r="I933" t="str">
        <f>_xlfn.CONCAT((MID(Table1[[#This Row],[Subject Id]],4,9)),"0")</f>
        <v>041-0230-0</v>
      </c>
    </row>
    <row r="934" spans="1:9">
      <c r="A934" t="s">
        <v>1958</v>
      </c>
      <c r="B934" t="s">
        <v>9768</v>
      </c>
      <c r="C934" t="s">
        <v>9602</v>
      </c>
      <c r="D934" t="s">
        <v>10346</v>
      </c>
      <c r="E934" t="s">
        <v>7788</v>
      </c>
      <c r="F934" t="s">
        <v>7783</v>
      </c>
      <c r="G934" t="s">
        <v>7784</v>
      </c>
      <c r="H934" s="66" t="s">
        <v>8602</v>
      </c>
      <c r="I934" t="str">
        <f>_xlfn.CONCAT((MID(Table1[[#This Row],[Subject Id]],4,9)),"0")</f>
        <v>041-0231-0</v>
      </c>
    </row>
    <row r="935" spans="1:9">
      <c r="A935" t="s">
        <v>1959</v>
      </c>
      <c r="B935" t="s">
        <v>9768</v>
      </c>
      <c r="C935" t="s">
        <v>9602</v>
      </c>
      <c r="D935" t="s">
        <v>10347</v>
      </c>
      <c r="E935" t="s">
        <v>7788</v>
      </c>
      <c r="F935" t="s">
        <v>7783</v>
      </c>
      <c r="G935" t="s">
        <v>7784</v>
      </c>
      <c r="H935" s="66" t="s">
        <v>8603</v>
      </c>
      <c r="I935" t="str">
        <f>_xlfn.CONCAT((MID(Table1[[#This Row],[Subject Id]],4,9)),"0")</f>
        <v>041-0233-0</v>
      </c>
    </row>
    <row r="936" spans="1:9">
      <c r="A936" t="s">
        <v>1653</v>
      </c>
      <c r="B936" t="s">
        <v>9768</v>
      </c>
      <c r="C936" t="s">
        <v>9602</v>
      </c>
      <c r="D936" t="s">
        <v>10348</v>
      </c>
      <c r="E936" t="s">
        <v>7788</v>
      </c>
      <c r="F936" t="s">
        <v>7783</v>
      </c>
      <c r="G936" t="s">
        <v>7784</v>
      </c>
      <c r="H936" s="66" t="s">
        <v>8604</v>
      </c>
      <c r="I936" t="str">
        <f>_xlfn.CONCAT((MID(Table1[[#This Row],[Subject Id]],4,9)),"0")</f>
        <v>041-0141-0</v>
      </c>
    </row>
    <row r="937" spans="1:9">
      <c r="A937" t="s">
        <v>1238</v>
      </c>
      <c r="B937" t="s">
        <v>9768</v>
      </c>
      <c r="C937" t="s">
        <v>9602</v>
      </c>
      <c r="D937" t="s">
        <v>10349</v>
      </c>
      <c r="E937" t="s">
        <v>7788</v>
      </c>
      <c r="F937" t="s">
        <v>7783</v>
      </c>
      <c r="G937" t="s">
        <v>7784</v>
      </c>
      <c r="H937" s="66" t="s">
        <v>8605</v>
      </c>
      <c r="I937" t="str">
        <f>_xlfn.CONCAT((MID(Table1[[#This Row],[Subject Id]],4,9)),"0")</f>
        <v>041-0234-0</v>
      </c>
    </row>
    <row r="938" spans="1:9">
      <c r="A938" t="s">
        <v>1960</v>
      </c>
      <c r="B938" t="s">
        <v>9768</v>
      </c>
      <c r="C938" t="s">
        <v>9602</v>
      </c>
      <c r="D938" t="s">
        <v>10350</v>
      </c>
      <c r="E938" t="s">
        <v>7788</v>
      </c>
      <c r="F938" t="s">
        <v>7783</v>
      </c>
      <c r="G938" t="s">
        <v>7784</v>
      </c>
      <c r="H938" s="66" t="s">
        <v>8606</v>
      </c>
      <c r="I938" t="str">
        <f>_xlfn.CONCAT((MID(Table1[[#This Row],[Subject Id]],4,9)),"0")</f>
        <v>041-0236-0</v>
      </c>
    </row>
    <row r="939" spans="1:9">
      <c r="A939" t="s">
        <v>1961</v>
      </c>
      <c r="B939" t="s">
        <v>9768</v>
      </c>
      <c r="C939" t="s">
        <v>9602</v>
      </c>
      <c r="D939" t="s">
        <v>10351</v>
      </c>
      <c r="E939" t="s">
        <v>7788</v>
      </c>
      <c r="F939" t="s">
        <v>7783</v>
      </c>
      <c r="G939" t="s">
        <v>7784</v>
      </c>
      <c r="H939" s="66" t="s">
        <v>8606</v>
      </c>
      <c r="I939" t="str">
        <f>_xlfn.CONCAT((MID(Table1[[#This Row],[Subject Id]],4,9)),"0")</f>
        <v>041-0237-0</v>
      </c>
    </row>
    <row r="940" spans="1:9">
      <c r="A940" t="s">
        <v>1963</v>
      </c>
      <c r="B940" t="s">
        <v>9768</v>
      </c>
      <c r="C940" t="s">
        <v>9602</v>
      </c>
      <c r="D940" t="s">
        <v>10352</v>
      </c>
      <c r="E940" t="s">
        <v>7788</v>
      </c>
      <c r="F940" t="s">
        <v>7783</v>
      </c>
      <c r="G940" t="s">
        <v>7784</v>
      </c>
      <c r="H940" s="66" t="s">
        <v>8606</v>
      </c>
      <c r="I940" t="str">
        <f>_xlfn.CONCAT((MID(Table1[[#This Row],[Subject Id]],4,9)),"0")</f>
        <v>041-0238-0</v>
      </c>
    </row>
    <row r="941" spans="1:9">
      <c r="A941" t="s">
        <v>1232</v>
      </c>
      <c r="B941" t="s">
        <v>7785</v>
      </c>
      <c r="C941" t="s">
        <v>9658</v>
      </c>
      <c r="D941" t="s">
        <v>9892</v>
      </c>
      <c r="E941" t="s">
        <v>7788</v>
      </c>
      <c r="F941" t="s">
        <v>7783</v>
      </c>
      <c r="G941" t="s">
        <v>7784</v>
      </c>
      <c r="H941" s="66" t="s">
        <v>8608</v>
      </c>
      <c r="I941" t="str">
        <f>_xlfn.CONCAT((MID(Table1[[#This Row],[Subject Id]],4,9)),"0")</f>
        <v>006-1060-0</v>
      </c>
    </row>
    <row r="942" spans="1:9">
      <c r="A942" t="s">
        <v>1664</v>
      </c>
      <c r="B942" t="s">
        <v>9663</v>
      </c>
      <c r="C942" t="s">
        <v>9664</v>
      </c>
      <c r="D942" t="s">
        <v>9770</v>
      </c>
      <c r="E942" t="s">
        <v>9660</v>
      </c>
      <c r="F942" t="s">
        <v>7783</v>
      </c>
      <c r="G942" t="s">
        <v>7784</v>
      </c>
      <c r="H942" s="66" t="s">
        <v>8609</v>
      </c>
      <c r="I942" t="str">
        <f>_xlfn.CONCAT((MID(Table1[[#This Row],[Subject Id]],4,9)),"0")</f>
        <v>037-8005-0</v>
      </c>
    </row>
    <row r="943" spans="1:9">
      <c r="A943" t="s">
        <v>1964</v>
      </c>
      <c r="B943" t="s">
        <v>9768</v>
      </c>
      <c r="C943" t="s">
        <v>9602</v>
      </c>
      <c r="D943" t="s">
        <v>10353</v>
      </c>
      <c r="E943" t="s">
        <v>7788</v>
      </c>
      <c r="F943" t="s">
        <v>7783</v>
      </c>
      <c r="G943" t="s">
        <v>7784</v>
      </c>
      <c r="H943" s="66" t="s">
        <v>8611</v>
      </c>
      <c r="I943" t="str">
        <f>_xlfn.CONCAT((MID(Table1[[#This Row],[Subject Id]],4,9)),"0")</f>
        <v>041-0239-0</v>
      </c>
    </row>
    <row r="944" spans="1:9">
      <c r="A944" t="s">
        <v>1965</v>
      </c>
      <c r="B944" t="s">
        <v>9768</v>
      </c>
      <c r="C944" t="s">
        <v>9602</v>
      </c>
      <c r="D944" t="s">
        <v>10354</v>
      </c>
      <c r="E944" t="s">
        <v>7788</v>
      </c>
      <c r="F944" t="s">
        <v>7783</v>
      </c>
      <c r="G944" t="s">
        <v>7784</v>
      </c>
      <c r="H944" s="66" t="s">
        <v>8612</v>
      </c>
      <c r="I944" t="str">
        <f>_xlfn.CONCAT((MID(Table1[[#This Row],[Subject Id]],4,9)),"0")</f>
        <v>041-0241-0</v>
      </c>
    </row>
    <row r="945" spans="1:9">
      <c r="A945" t="s">
        <v>1525</v>
      </c>
      <c r="B945" t="s">
        <v>9768</v>
      </c>
      <c r="C945" t="s">
        <v>10196</v>
      </c>
      <c r="D945" t="s">
        <v>9714</v>
      </c>
      <c r="E945" t="s">
        <v>7788</v>
      </c>
      <c r="F945" t="s">
        <v>7783</v>
      </c>
      <c r="G945" t="s">
        <v>7784</v>
      </c>
      <c r="H945" s="66" t="s">
        <v>8614</v>
      </c>
      <c r="I945" t="str">
        <f>_xlfn.CONCAT((MID(Table1[[#This Row],[Subject Id]],4,9)),"0")</f>
        <v>040-1008-0</v>
      </c>
    </row>
    <row r="946" spans="1:9">
      <c r="A946" t="s">
        <v>1966</v>
      </c>
      <c r="B946" t="s">
        <v>9768</v>
      </c>
      <c r="C946" t="s">
        <v>9602</v>
      </c>
      <c r="D946" t="s">
        <v>10355</v>
      </c>
      <c r="E946" t="s">
        <v>7788</v>
      </c>
      <c r="F946" t="s">
        <v>7783</v>
      </c>
      <c r="G946" t="s">
        <v>7784</v>
      </c>
      <c r="H946" s="66" t="s">
        <v>8615</v>
      </c>
      <c r="I946" t="str">
        <f>_xlfn.CONCAT((MID(Table1[[#This Row],[Subject Id]],4,9)),"0")</f>
        <v>041-0242-0</v>
      </c>
    </row>
    <row r="947" spans="1:9">
      <c r="A947" t="s">
        <v>1149</v>
      </c>
      <c r="B947" t="s">
        <v>9768</v>
      </c>
      <c r="C947" t="s">
        <v>10196</v>
      </c>
      <c r="D947" t="s">
        <v>9715</v>
      </c>
      <c r="E947" t="s">
        <v>7788</v>
      </c>
      <c r="F947" t="s">
        <v>7783</v>
      </c>
      <c r="G947" t="s">
        <v>7784</v>
      </c>
      <c r="H947" s="66" t="s">
        <v>8617</v>
      </c>
      <c r="I947" t="str">
        <f>_xlfn.CONCAT((MID(Table1[[#This Row],[Subject Id]],4,9)),"0")</f>
        <v>040-1009-0</v>
      </c>
    </row>
    <row r="948" spans="1:9">
      <c r="A948" t="s">
        <v>1967</v>
      </c>
      <c r="B948" t="s">
        <v>9768</v>
      </c>
      <c r="C948" t="s">
        <v>9602</v>
      </c>
      <c r="D948" t="s">
        <v>10356</v>
      </c>
      <c r="E948" t="s">
        <v>7788</v>
      </c>
      <c r="F948" t="s">
        <v>7783</v>
      </c>
      <c r="G948" t="s">
        <v>7784</v>
      </c>
      <c r="H948" s="66" t="s">
        <v>8618</v>
      </c>
      <c r="I948" t="str">
        <f>_xlfn.CONCAT((MID(Table1[[#This Row],[Subject Id]],4,9)),"0")</f>
        <v>041-0243-0</v>
      </c>
    </row>
    <row r="949" spans="1:9">
      <c r="A949" t="s">
        <v>1968</v>
      </c>
      <c r="B949" t="s">
        <v>9768</v>
      </c>
      <c r="C949" t="s">
        <v>9602</v>
      </c>
      <c r="D949" t="s">
        <v>10357</v>
      </c>
      <c r="E949" t="s">
        <v>7788</v>
      </c>
      <c r="F949" t="s">
        <v>7783</v>
      </c>
      <c r="G949" t="s">
        <v>7784</v>
      </c>
      <c r="H949" s="66" t="s">
        <v>8619</v>
      </c>
      <c r="I949" t="str">
        <f>_xlfn.CONCAT((MID(Table1[[#This Row],[Subject Id]],4,9)),"0")</f>
        <v>041-0244-0</v>
      </c>
    </row>
    <row r="950" spans="1:9">
      <c r="A950" t="s">
        <v>1969</v>
      </c>
      <c r="B950" t="s">
        <v>9768</v>
      </c>
      <c r="C950" t="s">
        <v>9602</v>
      </c>
      <c r="D950" t="s">
        <v>10358</v>
      </c>
      <c r="E950" t="s">
        <v>7788</v>
      </c>
      <c r="F950" t="s">
        <v>7783</v>
      </c>
      <c r="G950" t="s">
        <v>7784</v>
      </c>
      <c r="H950" s="66" t="s">
        <v>8620</v>
      </c>
      <c r="I950" t="str">
        <f>_xlfn.CONCAT((MID(Table1[[#This Row],[Subject Id]],4,9)),"0")</f>
        <v>041-0245-0</v>
      </c>
    </row>
    <row r="951" spans="1:9">
      <c r="A951" t="s">
        <v>1667</v>
      </c>
      <c r="B951" t="s">
        <v>9663</v>
      </c>
      <c r="C951" t="s">
        <v>9664</v>
      </c>
      <c r="D951" t="s">
        <v>10359</v>
      </c>
      <c r="E951" t="s">
        <v>9660</v>
      </c>
      <c r="F951" t="s">
        <v>7783</v>
      </c>
      <c r="G951" t="s">
        <v>7784</v>
      </c>
      <c r="H951" s="66" t="s">
        <v>8620</v>
      </c>
      <c r="I951" t="str">
        <f>_xlfn.CONCAT((MID(Table1[[#This Row],[Subject Id]],4,9)),"0")</f>
        <v>037-8016-0</v>
      </c>
    </row>
    <row r="952" spans="1:9">
      <c r="A952" t="s">
        <v>1970</v>
      </c>
      <c r="B952" t="s">
        <v>9768</v>
      </c>
      <c r="C952" t="s">
        <v>9602</v>
      </c>
      <c r="D952" t="s">
        <v>10360</v>
      </c>
      <c r="E952" t="s">
        <v>7788</v>
      </c>
      <c r="F952" t="s">
        <v>7783</v>
      </c>
      <c r="G952" t="s">
        <v>7784</v>
      </c>
      <c r="H952" s="66" t="s">
        <v>8621</v>
      </c>
      <c r="I952" t="str">
        <f>_xlfn.CONCAT((MID(Table1[[#This Row],[Subject Id]],4,9)),"0")</f>
        <v>041-0246-0</v>
      </c>
    </row>
    <row r="953" spans="1:9">
      <c r="A953" t="s">
        <v>1971</v>
      </c>
      <c r="B953" t="s">
        <v>9768</v>
      </c>
      <c r="C953" t="s">
        <v>9602</v>
      </c>
      <c r="D953" t="s">
        <v>10361</v>
      </c>
      <c r="E953" t="s">
        <v>7788</v>
      </c>
      <c r="F953" t="s">
        <v>7783</v>
      </c>
      <c r="G953" t="s">
        <v>7784</v>
      </c>
      <c r="H953" s="66" t="s">
        <v>8622</v>
      </c>
      <c r="I953" t="str">
        <f>_xlfn.CONCAT((MID(Table1[[#This Row],[Subject Id]],4,9)),"0")</f>
        <v>041-0247-0</v>
      </c>
    </row>
    <row r="954" spans="1:9">
      <c r="A954" t="s">
        <v>1972</v>
      </c>
      <c r="B954" t="s">
        <v>9768</v>
      </c>
      <c r="C954" t="s">
        <v>9602</v>
      </c>
      <c r="D954" t="s">
        <v>10362</v>
      </c>
      <c r="E954" t="s">
        <v>7788</v>
      </c>
      <c r="F954" t="s">
        <v>7783</v>
      </c>
      <c r="G954" t="s">
        <v>7784</v>
      </c>
      <c r="H954" s="66" t="s">
        <v>8622</v>
      </c>
      <c r="I954" t="str">
        <f>_xlfn.CONCAT((MID(Table1[[#This Row],[Subject Id]],4,9)),"0")</f>
        <v>041-0248-0</v>
      </c>
    </row>
    <row r="955" spans="1:9">
      <c r="A955" t="s">
        <v>1973</v>
      </c>
      <c r="B955" t="s">
        <v>9768</v>
      </c>
      <c r="C955" t="s">
        <v>9602</v>
      </c>
      <c r="D955" t="s">
        <v>10363</v>
      </c>
      <c r="E955" t="s">
        <v>7788</v>
      </c>
      <c r="F955" t="s">
        <v>7783</v>
      </c>
      <c r="G955" t="s">
        <v>7784</v>
      </c>
      <c r="H955" s="66" t="s">
        <v>8623</v>
      </c>
      <c r="I955" t="str">
        <f>_xlfn.CONCAT((MID(Table1[[#This Row],[Subject Id]],4,9)),"0")</f>
        <v>041-0249-0</v>
      </c>
    </row>
    <row r="956" spans="1:9">
      <c r="A956" t="s">
        <v>1713</v>
      </c>
      <c r="B956" t="s">
        <v>9663</v>
      </c>
      <c r="C956" t="s">
        <v>9664</v>
      </c>
      <c r="D956" t="s">
        <v>9791</v>
      </c>
      <c r="E956" t="s">
        <v>9660</v>
      </c>
      <c r="F956" t="s">
        <v>7783</v>
      </c>
      <c r="G956" t="s">
        <v>7784</v>
      </c>
      <c r="H956" s="66" t="s">
        <v>8624</v>
      </c>
      <c r="I956" t="str">
        <f>_xlfn.CONCAT((MID(Table1[[#This Row],[Subject Id]],4,9)),"0")</f>
        <v>037-8029-0</v>
      </c>
    </row>
    <row r="957" spans="1:9">
      <c r="A957" t="s">
        <v>1974</v>
      </c>
      <c r="B957" t="s">
        <v>9768</v>
      </c>
      <c r="C957" t="s">
        <v>9602</v>
      </c>
      <c r="D957" t="s">
        <v>10364</v>
      </c>
      <c r="E957" t="s">
        <v>7788</v>
      </c>
      <c r="F957" t="s">
        <v>7783</v>
      </c>
      <c r="G957" t="s">
        <v>7784</v>
      </c>
      <c r="H957" s="66" t="s">
        <v>8625</v>
      </c>
      <c r="I957" t="str">
        <f>_xlfn.CONCAT((MID(Table1[[#This Row],[Subject Id]],4,9)),"0")</f>
        <v>041-0250-0</v>
      </c>
    </row>
    <row r="958" spans="1:9">
      <c r="A958" t="s">
        <v>1975</v>
      </c>
      <c r="B958" t="s">
        <v>9768</v>
      </c>
      <c r="C958" t="s">
        <v>9602</v>
      </c>
      <c r="D958" t="s">
        <v>10365</v>
      </c>
      <c r="E958" t="s">
        <v>7788</v>
      </c>
      <c r="F958" t="s">
        <v>7783</v>
      </c>
      <c r="G958" t="s">
        <v>7784</v>
      </c>
      <c r="H958" s="66" t="s">
        <v>8625</v>
      </c>
      <c r="I958" t="str">
        <f>_xlfn.CONCAT((MID(Table1[[#This Row],[Subject Id]],4,9)),"0")</f>
        <v>041-0251-0</v>
      </c>
    </row>
    <row r="959" spans="1:9">
      <c r="A959" t="s">
        <v>1976</v>
      </c>
      <c r="B959" t="s">
        <v>9768</v>
      </c>
      <c r="C959" t="s">
        <v>9602</v>
      </c>
      <c r="D959" t="s">
        <v>10366</v>
      </c>
      <c r="E959" t="s">
        <v>7788</v>
      </c>
      <c r="F959" t="s">
        <v>7783</v>
      </c>
      <c r="G959" t="s">
        <v>7784</v>
      </c>
      <c r="H959" s="66" t="s">
        <v>8625</v>
      </c>
      <c r="I959" t="str">
        <f>_xlfn.CONCAT((MID(Table1[[#This Row],[Subject Id]],4,9)),"0")</f>
        <v>041-0252-0</v>
      </c>
    </row>
    <row r="960" spans="1:9">
      <c r="A960" t="s">
        <v>1979</v>
      </c>
      <c r="B960" t="s">
        <v>9768</v>
      </c>
      <c r="C960" t="s">
        <v>9602</v>
      </c>
      <c r="D960" t="s">
        <v>10367</v>
      </c>
      <c r="E960" t="s">
        <v>7788</v>
      </c>
      <c r="F960" t="s">
        <v>7783</v>
      </c>
      <c r="G960" t="s">
        <v>7784</v>
      </c>
      <c r="H960" s="66" t="s">
        <v>8625</v>
      </c>
      <c r="I960" t="str">
        <f>_xlfn.CONCAT((MID(Table1[[#This Row],[Subject Id]],4,9)),"0")</f>
        <v>041-0253-0</v>
      </c>
    </row>
    <row r="961" spans="1:9">
      <c r="A961" t="s">
        <v>1980</v>
      </c>
      <c r="B961" t="s">
        <v>9768</v>
      </c>
      <c r="C961" t="s">
        <v>9602</v>
      </c>
      <c r="D961" t="s">
        <v>10368</v>
      </c>
      <c r="E961" t="s">
        <v>7788</v>
      </c>
      <c r="F961" t="s">
        <v>7783</v>
      </c>
      <c r="G961" t="s">
        <v>7784</v>
      </c>
      <c r="H961" s="66" t="s">
        <v>8626</v>
      </c>
      <c r="I961" t="str">
        <f>_xlfn.CONCAT((MID(Table1[[#This Row],[Subject Id]],4,9)),"0")</f>
        <v>041-0254-0</v>
      </c>
    </row>
    <row r="962" spans="1:9">
      <c r="A962" t="s">
        <v>1981</v>
      </c>
      <c r="B962" t="s">
        <v>9768</v>
      </c>
      <c r="C962" t="s">
        <v>9602</v>
      </c>
      <c r="D962" t="s">
        <v>10369</v>
      </c>
      <c r="E962" t="s">
        <v>7788</v>
      </c>
      <c r="F962" t="s">
        <v>7783</v>
      </c>
      <c r="G962" t="s">
        <v>7784</v>
      </c>
      <c r="H962" s="66" t="s">
        <v>8626</v>
      </c>
      <c r="I962" t="str">
        <f>_xlfn.CONCAT((MID(Table1[[#This Row],[Subject Id]],4,9)),"0")</f>
        <v>041-0255-0</v>
      </c>
    </row>
    <row r="963" spans="1:9">
      <c r="A963" t="s">
        <v>1982</v>
      </c>
      <c r="B963" t="s">
        <v>9768</v>
      </c>
      <c r="C963" t="s">
        <v>9602</v>
      </c>
      <c r="D963" t="s">
        <v>10370</v>
      </c>
      <c r="E963" t="s">
        <v>7788</v>
      </c>
      <c r="F963" t="s">
        <v>7783</v>
      </c>
      <c r="G963" t="s">
        <v>7784</v>
      </c>
      <c r="H963" s="66" t="s">
        <v>8627</v>
      </c>
      <c r="I963" t="str">
        <f>_xlfn.CONCAT((MID(Table1[[#This Row],[Subject Id]],4,9)),"0")</f>
        <v>041-0256-0</v>
      </c>
    </row>
    <row r="964" spans="1:9">
      <c r="A964" t="s">
        <v>931</v>
      </c>
      <c r="B964" t="s">
        <v>7785</v>
      </c>
      <c r="C964" t="s">
        <v>9658</v>
      </c>
      <c r="D964" t="s">
        <v>9895</v>
      </c>
      <c r="E964" t="s">
        <v>7788</v>
      </c>
      <c r="F964" t="s">
        <v>7783</v>
      </c>
      <c r="G964" t="s">
        <v>7784</v>
      </c>
      <c r="H964" s="66" t="s">
        <v>8627</v>
      </c>
      <c r="I964" t="str">
        <f>_xlfn.CONCAT((MID(Table1[[#This Row],[Subject Id]],4,9)),"0")</f>
        <v>006-1062-0</v>
      </c>
    </row>
    <row r="965" spans="1:9">
      <c r="A965" t="s">
        <v>1983</v>
      </c>
      <c r="B965" t="s">
        <v>9768</v>
      </c>
      <c r="C965" t="s">
        <v>9602</v>
      </c>
      <c r="D965" t="s">
        <v>10371</v>
      </c>
      <c r="E965" t="s">
        <v>7788</v>
      </c>
      <c r="F965" t="s">
        <v>7783</v>
      </c>
      <c r="G965" t="s">
        <v>7784</v>
      </c>
      <c r="H965" s="66" t="s">
        <v>8628</v>
      </c>
      <c r="I965" t="str">
        <f>_xlfn.CONCAT((MID(Table1[[#This Row],[Subject Id]],4,9)),"0")</f>
        <v>041-0257-0</v>
      </c>
    </row>
    <row r="966" spans="1:9">
      <c r="A966" t="s">
        <v>1984</v>
      </c>
      <c r="B966" t="s">
        <v>9768</v>
      </c>
      <c r="C966" t="s">
        <v>9602</v>
      </c>
      <c r="D966" t="s">
        <v>10372</v>
      </c>
      <c r="E966" t="s">
        <v>7788</v>
      </c>
      <c r="F966" t="s">
        <v>7783</v>
      </c>
      <c r="G966" t="s">
        <v>7784</v>
      </c>
      <c r="H966" s="66" t="s">
        <v>8629</v>
      </c>
      <c r="I966" t="str">
        <f>_xlfn.CONCAT((MID(Table1[[#This Row],[Subject Id]],4,9)),"0")</f>
        <v>041-0258-0</v>
      </c>
    </row>
    <row r="967" spans="1:9">
      <c r="A967" t="s">
        <v>1001</v>
      </c>
      <c r="B967" t="s">
        <v>9768</v>
      </c>
      <c r="C967" t="s">
        <v>10196</v>
      </c>
      <c r="D967" t="s">
        <v>9716</v>
      </c>
      <c r="E967" t="s">
        <v>7788</v>
      </c>
      <c r="F967" t="s">
        <v>7783</v>
      </c>
      <c r="G967" t="s">
        <v>7784</v>
      </c>
      <c r="H967" s="66" t="s">
        <v>8631</v>
      </c>
      <c r="I967" t="str">
        <f>_xlfn.CONCAT((MID(Table1[[#This Row],[Subject Id]],4,9)),"0")</f>
        <v>040-1010-0</v>
      </c>
    </row>
    <row r="968" spans="1:9">
      <c r="A968" t="s">
        <v>1985</v>
      </c>
      <c r="B968" t="s">
        <v>9768</v>
      </c>
      <c r="C968" t="s">
        <v>9602</v>
      </c>
      <c r="D968" t="s">
        <v>10373</v>
      </c>
      <c r="E968" t="s">
        <v>7788</v>
      </c>
      <c r="F968" t="s">
        <v>7783</v>
      </c>
      <c r="G968" t="s">
        <v>7784</v>
      </c>
      <c r="H968" s="66" t="s">
        <v>8632</v>
      </c>
      <c r="I968" t="str">
        <f>_xlfn.CONCAT((MID(Table1[[#This Row],[Subject Id]],4,9)),"0")</f>
        <v>041-0259-0</v>
      </c>
    </row>
    <row r="969" spans="1:9">
      <c r="A969" t="s">
        <v>1986</v>
      </c>
      <c r="B969" t="s">
        <v>9768</v>
      </c>
      <c r="C969" t="s">
        <v>9602</v>
      </c>
      <c r="D969" t="s">
        <v>10374</v>
      </c>
      <c r="E969" t="s">
        <v>7788</v>
      </c>
      <c r="F969" t="s">
        <v>7783</v>
      </c>
      <c r="G969" t="s">
        <v>7784</v>
      </c>
      <c r="H969" s="66" t="s">
        <v>8632</v>
      </c>
      <c r="I969" t="str">
        <f>_xlfn.CONCAT((MID(Table1[[#This Row],[Subject Id]],4,9)),"0")</f>
        <v>041-0260-0</v>
      </c>
    </row>
    <row r="970" spans="1:9">
      <c r="A970" t="s">
        <v>1987</v>
      </c>
      <c r="B970" t="s">
        <v>9768</v>
      </c>
      <c r="C970" t="s">
        <v>9602</v>
      </c>
      <c r="D970" t="s">
        <v>10375</v>
      </c>
      <c r="E970" t="s">
        <v>7788</v>
      </c>
      <c r="F970" t="s">
        <v>7783</v>
      </c>
      <c r="G970" t="s">
        <v>7784</v>
      </c>
      <c r="H970" s="66" t="s">
        <v>8634</v>
      </c>
      <c r="I970" t="str">
        <f>_xlfn.CONCAT((MID(Table1[[#This Row],[Subject Id]],4,9)),"0")</f>
        <v>041-0261-0</v>
      </c>
    </row>
    <row r="971" spans="1:9">
      <c r="A971" t="s">
        <v>1988</v>
      </c>
      <c r="B971" t="s">
        <v>9768</v>
      </c>
      <c r="C971" t="s">
        <v>9602</v>
      </c>
      <c r="D971" t="s">
        <v>10376</v>
      </c>
      <c r="E971" t="s">
        <v>7788</v>
      </c>
      <c r="F971" t="s">
        <v>7783</v>
      </c>
      <c r="G971" t="s">
        <v>7784</v>
      </c>
      <c r="H971" s="66" t="s">
        <v>8635</v>
      </c>
      <c r="I971" t="str">
        <f>_xlfn.CONCAT((MID(Table1[[#This Row],[Subject Id]],4,9)),"0")</f>
        <v>041-0262-0</v>
      </c>
    </row>
    <row r="972" spans="1:9">
      <c r="A972" t="s">
        <v>1990</v>
      </c>
      <c r="B972" t="s">
        <v>9768</v>
      </c>
      <c r="C972" t="s">
        <v>9602</v>
      </c>
      <c r="D972" t="s">
        <v>10377</v>
      </c>
      <c r="E972" t="s">
        <v>7788</v>
      </c>
      <c r="F972" t="s">
        <v>7783</v>
      </c>
      <c r="G972" t="s">
        <v>7784</v>
      </c>
      <c r="H972" s="66" t="s">
        <v>8636</v>
      </c>
      <c r="I972" t="str">
        <f>_xlfn.CONCAT((MID(Table1[[#This Row],[Subject Id]],4,9)),"0")</f>
        <v>041-0263-0</v>
      </c>
    </row>
    <row r="973" spans="1:9">
      <c r="A973" t="s">
        <v>1991</v>
      </c>
      <c r="B973" t="s">
        <v>9768</v>
      </c>
      <c r="C973" t="s">
        <v>9602</v>
      </c>
      <c r="D973" t="s">
        <v>10378</v>
      </c>
      <c r="E973" t="s">
        <v>7788</v>
      </c>
      <c r="F973" t="s">
        <v>7783</v>
      </c>
      <c r="G973" t="s">
        <v>7784</v>
      </c>
      <c r="H973" s="66" t="s">
        <v>8637</v>
      </c>
      <c r="I973" t="str">
        <f>_xlfn.CONCAT((MID(Table1[[#This Row],[Subject Id]],4,9)),"0")</f>
        <v>041-0264-0</v>
      </c>
    </row>
    <row r="974" spans="1:9">
      <c r="A974" t="s">
        <v>1992</v>
      </c>
      <c r="B974" t="s">
        <v>9768</v>
      </c>
      <c r="C974" t="s">
        <v>9602</v>
      </c>
      <c r="D974" t="s">
        <v>10379</v>
      </c>
      <c r="E974" t="s">
        <v>7788</v>
      </c>
      <c r="F974" t="s">
        <v>7783</v>
      </c>
      <c r="G974" t="s">
        <v>7784</v>
      </c>
      <c r="H974" s="66" t="s">
        <v>8638</v>
      </c>
      <c r="I974" t="str">
        <f>_xlfn.CONCAT((MID(Table1[[#This Row],[Subject Id]],4,9)),"0")</f>
        <v>041-0265-0</v>
      </c>
    </row>
    <row r="975" spans="1:9">
      <c r="A975" t="s">
        <v>1993</v>
      </c>
      <c r="B975" t="s">
        <v>9768</v>
      </c>
      <c r="C975" t="s">
        <v>9602</v>
      </c>
      <c r="D975" t="s">
        <v>10380</v>
      </c>
      <c r="E975" t="s">
        <v>7788</v>
      </c>
      <c r="F975" t="s">
        <v>7783</v>
      </c>
      <c r="G975" t="s">
        <v>7784</v>
      </c>
      <c r="H975" s="66" t="s">
        <v>8639</v>
      </c>
      <c r="I975" t="str">
        <f>_xlfn.CONCAT((MID(Table1[[#This Row],[Subject Id]],4,9)),"0")</f>
        <v>041-0266-0</v>
      </c>
    </row>
    <row r="976" spans="1:9">
      <c r="A976" t="s">
        <v>1450</v>
      </c>
      <c r="B976" t="s">
        <v>7785</v>
      </c>
      <c r="C976" t="s">
        <v>9658</v>
      </c>
      <c r="D976" t="s">
        <v>9898</v>
      </c>
      <c r="E976" t="s">
        <v>7788</v>
      </c>
      <c r="F976" t="s">
        <v>7783</v>
      </c>
      <c r="G976" t="s">
        <v>7784</v>
      </c>
      <c r="H976" s="66" t="s">
        <v>8640</v>
      </c>
      <c r="I976" t="str">
        <f>_xlfn.CONCAT((MID(Table1[[#This Row],[Subject Id]],4,9)),"0")</f>
        <v>006-1064-0</v>
      </c>
    </row>
    <row r="977" spans="1:9">
      <c r="A977" t="s">
        <v>1994</v>
      </c>
      <c r="B977" t="s">
        <v>9768</v>
      </c>
      <c r="C977" t="s">
        <v>9602</v>
      </c>
      <c r="D977" t="s">
        <v>10381</v>
      </c>
      <c r="E977" t="s">
        <v>7788</v>
      </c>
      <c r="F977" t="s">
        <v>7783</v>
      </c>
      <c r="G977" t="s">
        <v>7784</v>
      </c>
      <c r="H977" s="66" t="s">
        <v>8641</v>
      </c>
      <c r="I977" t="str">
        <f>_xlfn.CONCAT((MID(Table1[[#This Row],[Subject Id]],4,9)),"0")</f>
        <v>041-0267-0</v>
      </c>
    </row>
    <row r="978" spans="1:9">
      <c r="A978" t="s">
        <v>1526</v>
      </c>
      <c r="B978" t="s">
        <v>9768</v>
      </c>
      <c r="C978" t="s">
        <v>10196</v>
      </c>
      <c r="D978" t="s">
        <v>9747</v>
      </c>
      <c r="E978" t="s">
        <v>7788</v>
      </c>
      <c r="F978" t="s">
        <v>7783</v>
      </c>
      <c r="G978" t="s">
        <v>7784</v>
      </c>
      <c r="H978" s="66" t="s">
        <v>8641</v>
      </c>
      <c r="I978" t="str">
        <f>_xlfn.CONCAT((MID(Table1[[#This Row],[Subject Id]],4,9)),"0")</f>
        <v>040-1011-0</v>
      </c>
    </row>
    <row r="979" spans="1:9">
      <c r="A979" t="s">
        <v>1995</v>
      </c>
      <c r="B979" t="s">
        <v>9768</v>
      </c>
      <c r="C979" t="s">
        <v>9602</v>
      </c>
      <c r="D979" t="s">
        <v>10382</v>
      </c>
      <c r="E979" t="s">
        <v>7788</v>
      </c>
      <c r="F979" t="s">
        <v>7783</v>
      </c>
      <c r="G979" t="s">
        <v>7784</v>
      </c>
      <c r="H979" s="66" t="s">
        <v>8642</v>
      </c>
      <c r="I979" t="str">
        <f>_xlfn.CONCAT((MID(Table1[[#This Row],[Subject Id]],4,9)),"0")</f>
        <v>041-0268-0</v>
      </c>
    </row>
    <row r="980" spans="1:9">
      <c r="A980" t="s">
        <v>1451</v>
      </c>
      <c r="B980" t="s">
        <v>7785</v>
      </c>
      <c r="C980" t="s">
        <v>9658</v>
      </c>
      <c r="D980" t="s">
        <v>9900</v>
      </c>
      <c r="E980" t="s">
        <v>7788</v>
      </c>
      <c r="F980" t="s">
        <v>7783</v>
      </c>
      <c r="G980" t="s">
        <v>7784</v>
      </c>
      <c r="H980" s="66" t="s">
        <v>8642</v>
      </c>
      <c r="I980" t="str">
        <f>_xlfn.CONCAT((MID(Table1[[#This Row],[Subject Id]],4,9)),"0")</f>
        <v>006-1065-0</v>
      </c>
    </row>
    <row r="981" spans="1:9">
      <c r="A981" t="s">
        <v>999</v>
      </c>
      <c r="B981" t="s">
        <v>9768</v>
      </c>
      <c r="C981" t="s">
        <v>10196</v>
      </c>
      <c r="D981" t="s">
        <v>9687</v>
      </c>
      <c r="E981" t="s">
        <v>7788</v>
      </c>
      <c r="F981" t="s">
        <v>7783</v>
      </c>
      <c r="G981" t="s">
        <v>7784</v>
      </c>
      <c r="H981" s="66" t="s">
        <v>8642</v>
      </c>
      <c r="I981" t="str">
        <f>_xlfn.CONCAT((MID(Table1[[#This Row],[Subject Id]],4,9)),"0")</f>
        <v>040-1003-0</v>
      </c>
    </row>
    <row r="982" spans="1:9">
      <c r="A982" t="s">
        <v>1996</v>
      </c>
      <c r="B982" t="s">
        <v>9768</v>
      </c>
      <c r="C982" t="s">
        <v>9602</v>
      </c>
      <c r="D982" t="s">
        <v>10383</v>
      </c>
      <c r="E982" t="s">
        <v>7788</v>
      </c>
      <c r="F982" t="s">
        <v>7783</v>
      </c>
      <c r="G982" t="s">
        <v>7784</v>
      </c>
      <c r="H982" s="66" t="s">
        <v>8643</v>
      </c>
      <c r="I982" t="str">
        <f>_xlfn.CONCAT((MID(Table1[[#This Row],[Subject Id]],4,9)),"0")</f>
        <v>041-0270-0</v>
      </c>
    </row>
    <row r="983" spans="1:9">
      <c r="A983" t="s">
        <v>1465</v>
      </c>
      <c r="B983" t="s">
        <v>7785</v>
      </c>
      <c r="C983" t="s">
        <v>9658</v>
      </c>
      <c r="D983" t="s">
        <v>9903</v>
      </c>
      <c r="E983" t="s">
        <v>7788</v>
      </c>
      <c r="F983" t="s">
        <v>7783</v>
      </c>
      <c r="G983" t="s">
        <v>7784</v>
      </c>
      <c r="H983" s="66" t="s">
        <v>8644</v>
      </c>
      <c r="I983" t="str">
        <f>_xlfn.CONCAT((MID(Table1[[#This Row],[Subject Id]],4,9)),"0")</f>
        <v>006-1066-0</v>
      </c>
    </row>
    <row r="984" spans="1:9">
      <c r="A984" t="s">
        <v>1997</v>
      </c>
      <c r="B984" t="s">
        <v>9768</v>
      </c>
      <c r="C984" t="s">
        <v>9602</v>
      </c>
      <c r="D984" t="s">
        <v>10384</v>
      </c>
      <c r="E984" t="s">
        <v>7788</v>
      </c>
      <c r="F984" t="s">
        <v>7783</v>
      </c>
      <c r="G984" t="s">
        <v>7784</v>
      </c>
      <c r="H984" s="66" t="s">
        <v>8645</v>
      </c>
      <c r="I984" t="str">
        <f>_xlfn.CONCAT((MID(Table1[[#This Row],[Subject Id]],4,9)),"0")</f>
        <v>041-0272-0</v>
      </c>
    </row>
    <row r="985" spans="1:9">
      <c r="A985" t="s">
        <v>2000</v>
      </c>
      <c r="B985" t="s">
        <v>9768</v>
      </c>
      <c r="C985" t="s">
        <v>9602</v>
      </c>
      <c r="D985" t="s">
        <v>10385</v>
      </c>
      <c r="E985" t="s">
        <v>7788</v>
      </c>
      <c r="F985" t="s">
        <v>7783</v>
      </c>
      <c r="G985" t="s">
        <v>7784</v>
      </c>
      <c r="H985" s="66" t="s">
        <v>8646</v>
      </c>
      <c r="I985" t="str">
        <f>_xlfn.CONCAT((MID(Table1[[#This Row],[Subject Id]],4,9)),"0")</f>
        <v>041-0273-0</v>
      </c>
    </row>
    <row r="986" spans="1:9">
      <c r="A986" t="s">
        <v>1529</v>
      </c>
      <c r="B986" t="s">
        <v>9768</v>
      </c>
      <c r="C986" t="s">
        <v>10196</v>
      </c>
      <c r="D986" t="s">
        <v>9749</v>
      </c>
      <c r="E986" t="s">
        <v>7788</v>
      </c>
      <c r="F986" t="s">
        <v>7783</v>
      </c>
      <c r="G986" t="s">
        <v>7784</v>
      </c>
      <c r="H986" s="66" t="s">
        <v>8648</v>
      </c>
      <c r="I986" t="str">
        <f>_xlfn.CONCAT((MID(Table1[[#This Row],[Subject Id]],4,9)),"0")</f>
        <v>040-1014-0</v>
      </c>
    </row>
    <row r="987" spans="1:9">
      <c r="A987" t="s">
        <v>1124</v>
      </c>
      <c r="B987" t="s">
        <v>7785</v>
      </c>
      <c r="C987" t="s">
        <v>9658</v>
      </c>
      <c r="D987" t="s">
        <v>9907</v>
      </c>
      <c r="E987" t="s">
        <v>7788</v>
      </c>
      <c r="F987" t="s">
        <v>7783</v>
      </c>
      <c r="G987" t="s">
        <v>7784</v>
      </c>
      <c r="H987" s="66" t="s">
        <v>8649</v>
      </c>
      <c r="I987" t="str">
        <f>_xlfn.CONCAT((MID(Table1[[#This Row],[Subject Id]],4,9)),"0")</f>
        <v>006-1067-0</v>
      </c>
    </row>
    <row r="988" spans="1:9">
      <c r="A988" t="s">
        <v>1521</v>
      </c>
      <c r="B988" t="s">
        <v>9768</v>
      </c>
      <c r="C988" t="s">
        <v>10196</v>
      </c>
      <c r="D988" t="s">
        <v>9708</v>
      </c>
      <c r="E988" t="s">
        <v>7788</v>
      </c>
      <c r="F988" t="s">
        <v>7783</v>
      </c>
      <c r="G988" t="s">
        <v>7784</v>
      </c>
      <c r="H988" s="66" t="s">
        <v>8650</v>
      </c>
      <c r="I988" t="str">
        <f>_xlfn.CONCAT((MID(Table1[[#This Row],[Subject Id]],4,9)),"0")</f>
        <v>040-1004-0</v>
      </c>
    </row>
    <row r="989" spans="1:9">
      <c r="A989" t="s">
        <v>1137</v>
      </c>
      <c r="B989" t="s">
        <v>7785</v>
      </c>
      <c r="C989" t="s">
        <v>10386</v>
      </c>
      <c r="D989" t="s">
        <v>10387</v>
      </c>
      <c r="E989" t="s">
        <v>9660</v>
      </c>
      <c r="F989" t="s">
        <v>7783</v>
      </c>
      <c r="G989" t="s">
        <v>7784</v>
      </c>
      <c r="H989" s="66" t="s">
        <v>8651</v>
      </c>
      <c r="I989" t="str">
        <f>_xlfn.CONCAT((MID(Table1[[#This Row],[Subject Id]],4,9)),"0")</f>
        <v>003-2365-0</v>
      </c>
    </row>
    <row r="990" spans="1:9">
      <c r="A990" t="s">
        <v>775</v>
      </c>
      <c r="B990" t="s">
        <v>7785</v>
      </c>
      <c r="C990" t="s">
        <v>10388</v>
      </c>
      <c r="D990" t="s">
        <v>9710</v>
      </c>
      <c r="E990" t="s">
        <v>7788</v>
      </c>
      <c r="F990" t="s">
        <v>7783</v>
      </c>
      <c r="G990" t="s">
        <v>7784</v>
      </c>
      <c r="H990" s="66" t="s">
        <v>8652</v>
      </c>
      <c r="I990" t="str">
        <f>_xlfn.CONCAT((MID(Table1[[#This Row],[Subject Id]],4,9)),"0")</f>
        <v>001-1006-0</v>
      </c>
    </row>
    <row r="991" spans="1:9">
      <c r="A991" t="s">
        <v>843</v>
      </c>
      <c r="B991" t="s">
        <v>7785</v>
      </c>
      <c r="C991" t="s">
        <v>10386</v>
      </c>
      <c r="D991" t="s">
        <v>10389</v>
      </c>
      <c r="E991" t="s">
        <v>7788</v>
      </c>
      <c r="F991" t="s">
        <v>7783</v>
      </c>
      <c r="G991" t="s">
        <v>7784</v>
      </c>
      <c r="H991" s="66" t="s">
        <v>8653</v>
      </c>
      <c r="I991" t="str">
        <f>_xlfn.CONCAT((MID(Table1[[#This Row],[Subject Id]],4,9)),"0")</f>
        <v>003-1304-0</v>
      </c>
    </row>
    <row r="992" spans="1:9">
      <c r="A992" t="s">
        <v>1528</v>
      </c>
      <c r="B992" t="s">
        <v>9768</v>
      </c>
      <c r="C992" t="s">
        <v>10196</v>
      </c>
      <c r="D992" t="s">
        <v>9945</v>
      </c>
      <c r="E992" t="s">
        <v>7788</v>
      </c>
      <c r="F992" t="s">
        <v>7783</v>
      </c>
      <c r="G992" t="s">
        <v>7784</v>
      </c>
      <c r="H992" s="66" t="s">
        <v>8653</v>
      </c>
      <c r="I992" t="str">
        <f>_xlfn.CONCAT((MID(Table1[[#This Row],[Subject Id]],4,9)),"0")</f>
        <v>040-1013-0</v>
      </c>
    </row>
    <row r="993" spans="1:9">
      <c r="A993" t="s">
        <v>2063</v>
      </c>
      <c r="B993" t="s">
        <v>7785</v>
      </c>
      <c r="C993" t="s">
        <v>10388</v>
      </c>
      <c r="D993" t="s">
        <v>10390</v>
      </c>
      <c r="E993" t="s">
        <v>9660</v>
      </c>
      <c r="F993" t="s">
        <v>7783</v>
      </c>
      <c r="G993" t="s">
        <v>7784</v>
      </c>
      <c r="H993" s="66" t="s">
        <v>8654</v>
      </c>
      <c r="I993" t="str">
        <f>_xlfn.CONCAT((MID(Table1[[#This Row],[Subject Id]],4,9)),"0")</f>
        <v>001-2021-0</v>
      </c>
    </row>
    <row r="994" spans="1:9">
      <c r="A994" t="s">
        <v>846</v>
      </c>
      <c r="B994" t="s">
        <v>7785</v>
      </c>
      <c r="C994" t="s">
        <v>10386</v>
      </c>
      <c r="D994" t="s">
        <v>10391</v>
      </c>
      <c r="E994" t="s">
        <v>7788</v>
      </c>
      <c r="F994" t="s">
        <v>7783</v>
      </c>
      <c r="G994" t="s">
        <v>7784</v>
      </c>
      <c r="H994" s="66" t="s">
        <v>8654</v>
      </c>
      <c r="I994" t="str">
        <f>_xlfn.CONCAT((MID(Table1[[#This Row],[Subject Id]],4,9)),"0")</f>
        <v>003-1314-0</v>
      </c>
    </row>
    <row r="995" spans="1:9">
      <c r="A995" t="s">
        <v>1584</v>
      </c>
      <c r="B995" t="s">
        <v>7785</v>
      </c>
      <c r="C995" t="s">
        <v>10388</v>
      </c>
      <c r="D995" t="s">
        <v>10392</v>
      </c>
      <c r="E995" t="s">
        <v>9660</v>
      </c>
      <c r="F995" t="s">
        <v>7783</v>
      </c>
      <c r="G995" t="s">
        <v>7784</v>
      </c>
      <c r="H995" s="66" t="s">
        <v>8654</v>
      </c>
      <c r="I995" t="str">
        <f>_xlfn.CONCAT((MID(Table1[[#This Row],[Subject Id]],4,9)),"0")</f>
        <v>001-2023-0</v>
      </c>
    </row>
    <row r="996" spans="1:9">
      <c r="A996" t="s">
        <v>1527</v>
      </c>
      <c r="B996" t="s">
        <v>9768</v>
      </c>
      <c r="C996" t="s">
        <v>10196</v>
      </c>
      <c r="D996" t="s">
        <v>9748</v>
      </c>
      <c r="E996" t="s">
        <v>7788</v>
      </c>
      <c r="F996" t="s">
        <v>7783</v>
      </c>
      <c r="G996" t="s">
        <v>7784</v>
      </c>
      <c r="H996" s="66" t="s">
        <v>8655</v>
      </c>
      <c r="I996" t="str">
        <f>_xlfn.CONCAT((MID(Table1[[#This Row],[Subject Id]],4,9)),"0")</f>
        <v>040-1012-0</v>
      </c>
    </row>
    <row r="997" spans="1:9">
      <c r="A997" t="s">
        <v>1672</v>
      </c>
      <c r="B997" t="s">
        <v>7785</v>
      </c>
      <c r="C997" t="s">
        <v>10388</v>
      </c>
      <c r="D997" t="s">
        <v>10393</v>
      </c>
      <c r="E997" t="s">
        <v>9660</v>
      </c>
      <c r="F997" t="s">
        <v>7783</v>
      </c>
      <c r="G997" t="s">
        <v>7784</v>
      </c>
      <c r="H997" s="66" t="s">
        <v>8656</v>
      </c>
      <c r="I997" t="str">
        <f>_xlfn.CONCAT((MID(Table1[[#This Row],[Subject Id]],4,9)),"0")</f>
        <v>001-2033-0</v>
      </c>
    </row>
    <row r="998" spans="1:9">
      <c r="A998" t="s">
        <v>857</v>
      </c>
      <c r="B998" t="s">
        <v>7785</v>
      </c>
      <c r="C998" t="s">
        <v>10394</v>
      </c>
      <c r="D998" t="s">
        <v>10055</v>
      </c>
      <c r="E998" t="s">
        <v>7788</v>
      </c>
      <c r="F998" t="s">
        <v>7783</v>
      </c>
      <c r="G998" t="s">
        <v>7784</v>
      </c>
      <c r="H998" s="66" t="s">
        <v>8657</v>
      </c>
      <c r="I998" t="str">
        <f>_xlfn.CONCAT((MID(Table1[[#This Row],[Subject Id]],4,9)),"0")</f>
        <v>004-1102-0</v>
      </c>
    </row>
    <row r="999" spans="1:9">
      <c r="A999" t="s">
        <v>1530</v>
      </c>
      <c r="B999" t="s">
        <v>9768</v>
      </c>
      <c r="C999" t="s">
        <v>10196</v>
      </c>
      <c r="D999" t="s">
        <v>9752</v>
      </c>
      <c r="E999" t="s">
        <v>7788</v>
      </c>
      <c r="F999" t="s">
        <v>7783</v>
      </c>
      <c r="G999" t="s">
        <v>7784</v>
      </c>
      <c r="H999" s="66" t="s">
        <v>8657</v>
      </c>
      <c r="I999" t="str">
        <f>_xlfn.CONCAT((MID(Table1[[#This Row],[Subject Id]],4,9)),"0")</f>
        <v>040-1015-0</v>
      </c>
    </row>
    <row r="1000" spans="1:9">
      <c r="A1000" t="s">
        <v>2515</v>
      </c>
      <c r="B1000" t="s">
        <v>7785</v>
      </c>
      <c r="C1000" t="s">
        <v>10388</v>
      </c>
      <c r="D1000" t="s">
        <v>9714</v>
      </c>
      <c r="E1000" t="s">
        <v>7788</v>
      </c>
      <c r="F1000" t="s">
        <v>7783</v>
      </c>
      <c r="G1000" t="s">
        <v>7784</v>
      </c>
      <c r="H1000" s="66" t="s">
        <v>8658</v>
      </c>
      <c r="I1000" t="str">
        <f>_xlfn.CONCAT((MID(Table1[[#This Row],[Subject Id]],4,9)),"0")</f>
        <v>001-1008-0</v>
      </c>
    </row>
    <row r="1001" spans="1:9">
      <c r="A1001" t="s">
        <v>71</v>
      </c>
      <c r="B1001" t="s">
        <v>7785</v>
      </c>
      <c r="C1001" t="s">
        <v>10386</v>
      </c>
      <c r="D1001" t="s">
        <v>10395</v>
      </c>
      <c r="E1001" t="s">
        <v>7788</v>
      </c>
      <c r="F1001" t="s">
        <v>7783</v>
      </c>
      <c r="G1001" t="s">
        <v>7784</v>
      </c>
      <c r="H1001" s="66" t="s">
        <v>8658</v>
      </c>
      <c r="I1001" t="str">
        <f>_xlfn.CONCAT((MID(Table1[[#This Row],[Subject Id]],4,9)),"0")</f>
        <v>003-1316-0</v>
      </c>
    </row>
    <row r="1002" spans="1:9">
      <c r="A1002" t="s">
        <v>858</v>
      </c>
      <c r="B1002" t="s">
        <v>7785</v>
      </c>
      <c r="C1002" t="s">
        <v>10394</v>
      </c>
      <c r="D1002" t="s">
        <v>10064</v>
      </c>
      <c r="E1002" t="s">
        <v>7788</v>
      </c>
      <c r="F1002" t="s">
        <v>7783</v>
      </c>
      <c r="G1002" t="s">
        <v>7784</v>
      </c>
      <c r="H1002" s="66" t="s">
        <v>8659</v>
      </c>
      <c r="I1002" t="str">
        <f>_xlfn.CONCAT((MID(Table1[[#This Row],[Subject Id]],4,9)),"0")</f>
        <v>004-1106-0</v>
      </c>
    </row>
    <row r="1003" spans="1:9">
      <c r="A1003" t="s">
        <v>2064</v>
      </c>
      <c r="B1003" t="s">
        <v>7785</v>
      </c>
      <c r="C1003" t="s">
        <v>10388</v>
      </c>
      <c r="D1003" t="s">
        <v>10396</v>
      </c>
      <c r="E1003" t="s">
        <v>9660</v>
      </c>
      <c r="F1003" t="s">
        <v>7783</v>
      </c>
      <c r="G1003" t="s">
        <v>7784</v>
      </c>
      <c r="H1003" s="66" t="s">
        <v>8663</v>
      </c>
      <c r="I1003" t="str">
        <f>_xlfn.CONCAT((MID(Table1[[#This Row],[Subject Id]],4,9)),"0")</f>
        <v>001-2025-0</v>
      </c>
    </row>
    <row r="1004" spans="1:9">
      <c r="A1004" t="s">
        <v>693</v>
      </c>
      <c r="B1004" t="s">
        <v>9663</v>
      </c>
      <c r="C1004" t="s">
        <v>9680</v>
      </c>
      <c r="D1004" t="s">
        <v>10397</v>
      </c>
      <c r="E1004" t="s">
        <v>7788</v>
      </c>
      <c r="F1004" t="s">
        <v>7783</v>
      </c>
      <c r="G1004" t="s">
        <v>7784</v>
      </c>
      <c r="H1004" s="66" t="s">
        <v>8892</v>
      </c>
      <c r="I1004" t="str">
        <f>_xlfn.CONCAT((MID(Table1[[#This Row],[Subject Id]],4,9)),"0")</f>
        <v>038-1151-0</v>
      </c>
    </row>
    <row r="1005" spans="1:9">
      <c r="A1005" t="s">
        <v>403</v>
      </c>
      <c r="B1005" t="s">
        <v>9663</v>
      </c>
      <c r="C1005" t="s">
        <v>9680</v>
      </c>
      <c r="D1005" t="s">
        <v>10398</v>
      </c>
      <c r="E1005" t="s">
        <v>7788</v>
      </c>
      <c r="F1005" t="s">
        <v>7783</v>
      </c>
      <c r="G1005" t="s">
        <v>7784</v>
      </c>
      <c r="H1005" s="66" t="s">
        <v>8897</v>
      </c>
      <c r="I1005" t="str">
        <f>_xlfn.CONCAT((MID(Table1[[#This Row],[Subject Id]],4,9)),"0")</f>
        <v>038-1152-0</v>
      </c>
    </row>
    <row r="1006" spans="1:9">
      <c r="A1006" t="s">
        <v>155</v>
      </c>
      <c r="B1006" t="s">
        <v>9663</v>
      </c>
      <c r="C1006" t="s">
        <v>9680</v>
      </c>
      <c r="D1006" t="s">
        <v>10399</v>
      </c>
      <c r="E1006" t="s">
        <v>7788</v>
      </c>
      <c r="F1006" t="s">
        <v>7783</v>
      </c>
      <c r="G1006" t="s">
        <v>7784</v>
      </c>
      <c r="H1006" s="66" t="s">
        <v>8879</v>
      </c>
      <c r="I1006" t="str">
        <f>_xlfn.CONCAT((MID(Table1[[#This Row],[Subject Id]],4,9)),"0")</f>
        <v>038-1153-0</v>
      </c>
    </row>
    <row r="1007" spans="1:9">
      <c r="A1007" t="s">
        <v>156</v>
      </c>
      <c r="B1007" t="s">
        <v>9663</v>
      </c>
      <c r="C1007" t="s">
        <v>9680</v>
      </c>
      <c r="D1007" t="s">
        <v>10400</v>
      </c>
      <c r="E1007" t="s">
        <v>7788</v>
      </c>
      <c r="F1007" t="s">
        <v>7783</v>
      </c>
      <c r="G1007" t="s">
        <v>7784</v>
      </c>
      <c r="H1007" s="66" t="s">
        <v>8891</v>
      </c>
      <c r="I1007" t="str">
        <f>_xlfn.CONCAT((MID(Table1[[#This Row],[Subject Id]],4,9)),"0")</f>
        <v>038-1154-0</v>
      </c>
    </row>
    <row r="1008" spans="1:9">
      <c r="A1008" t="s">
        <v>2508</v>
      </c>
      <c r="B1008" t="s">
        <v>9663</v>
      </c>
      <c r="C1008" t="s">
        <v>9680</v>
      </c>
      <c r="D1008" t="s">
        <v>10401</v>
      </c>
      <c r="E1008" t="s">
        <v>7788</v>
      </c>
      <c r="F1008" t="s">
        <v>7783</v>
      </c>
      <c r="G1008" t="s">
        <v>7784</v>
      </c>
      <c r="H1008" s="66" t="s">
        <v>8947</v>
      </c>
      <c r="I1008" t="str">
        <f>_xlfn.CONCAT((MID(Table1[[#This Row],[Subject Id]],4,9)),"0")</f>
        <v>038-1155-0</v>
      </c>
    </row>
    <row r="1009" spans="1:9">
      <c r="A1009" t="s">
        <v>2516</v>
      </c>
      <c r="B1009" t="s">
        <v>7785</v>
      </c>
      <c r="C1009" t="s">
        <v>10386</v>
      </c>
      <c r="D1009" t="s">
        <v>10402</v>
      </c>
      <c r="E1009" t="s">
        <v>7788</v>
      </c>
      <c r="F1009" t="s">
        <v>7783</v>
      </c>
      <c r="G1009" t="s">
        <v>7784</v>
      </c>
      <c r="H1009" s="66" t="s">
        <v>8670</v>
      </c>
      <c r="I1009" t="str">
        <f>_xlfn.CONCAT((MID(Table1[[#This Row],[Subject Id]],4,9)),"0")</f>
        <v>003-1308-0</v>
      </c>
    </row>
    <row r="1010" spans="1:9">
      <c r="A1010" t="s">
        <v>404</v>
      </c>
      <c r="B1010" t="s">
        <v>9663</v>
      </c>
      <c r="C1010" t="s">
        <v>9680</v>
      </c>
      <c r="D1010" t="s">
        <v>10403</v>
      </c>
      <c r="E1010" t="s">
        <v>7788</v>
      </c>
      <c r="F1010" t="s">
        <v>7783</v>
      </c>
      <c r="G1010" t="s">
        <v>7784</v>
      </c>
      <c r="H1010" s="66" t="s">
        <v>8894</v>
      </c>
      <c r="I1010" t="str">
        <f>_xlfn.CONCAT((MID(Table1[[#This Row],[Subject Id]],4,9)),"0")</f>
        <v>038-1156-0</v>
      </c>
    </row>
    <row r="1011" spans="1:9">
      <c r="A1011" t="s">
        <v>1125</v>
      </c>
      <c r="B1011" t="s">
        <v>7785</v>
      </c>
      <c r="C1011" t="s">
        <v>9658</v>
      </c>
      <c r="D1011" t="s">
        <v>9908</v>
      </c>
      <c r="E1011" t="s">
        <v>7788</v>
      </c>
      <c r="F1011" t="s">
        <v>7783</v>
      </c>
      <c r="G1011" t="s">
        <v>7784</v>
      </c>
      <c r="H1011" s="66" t="s">
        <v>8671</v>
      </c>
      <c r="I1011" t="str">
        <f>_xlfn.CONCAT((MID(Table1[[#This Row],[Subject Id]],4,9)),"0")</f>
        <v>006-1068-0</v>
      </c>
    </row>
    <row r="1012" spans="1:9">
      <c r="A1012" t="s">
        <v>862</v>
      </c>
      <c r="B1012" t="s">
        <v>7785</v>
      </c>
      <c r="C1012" t="s">
        <v>10394</v>
      </c>
      <c r="D1012" t="s">
        <v>10232</v>
      </c>
      <c r="E1012" t="s">
        <v>7788</v>
      </c>
      <c r="F1012" t="s">
        <v>7783</v>
      </c>
      <c r="G1012" t="s">
        <v>7784</v>
      </c>
      <c r="H1012" s="66" t="s">
        <v>8672</v>
      </c>
      <c r="I1012" t="str">
        <f>_xlfn.CONCAT((MID(Table1[[#This Row],[Subject Id]],4,9)),"0")</f>
        <v>004-1128-0</v>
      </c>
    </row>
    <row r="1013" spans="1:9">
      <c r="A1013" t="s">
        <v>405</v>
      </c>
      <c r="B1013" t="s">
        <v>9663</v>
      </c>
      <c r="C1013" t="s">
        <v>9680</v>
      </c>
      <c r="D1013" t="s">
        <v>10404</v>
      </c>
      <c r="E1013" t="s">
        <v>7788</v>
      </c>
      <c r="F1013" t="s">
        <v>7783</v>
      </c>
      <c r="G1013" t="s">
        <v>7784</v>
      </c>
      <c r="H1013" s="66" t="s">
        <v>8914</v>
      </c>
      <c r="I1013" t="str">
        <f>_xlfn.CONCAT((MID(Table1[[#This Row],[Subject Id]],4,9)),"0")</f>
        <v>038-1157-0</v>
      </c>
    </row>
    <row r="1014" spans="1:9">
      <c r="A1014" t="s">
        <v>74</v>
      </c>
      <c r="B1014" t="s">
        <v>7785</v>
      </c>
      <c r="C1014" t="s">
        <v>10394</v>
      </c>
      <c r="D1014" t="s">
        <v>10059</v>
      </c>
      <c r="E1014" t="s">
        <v>7788</v>
      </c>
      <c r="F1014" t="s">
        <v>7783</v>
      </c>
      <c r="G1014" t="s">
        <v>7784</v>
      </c>
      <c r="H1014" s="66" t="s">
        <v>8673</v>
      </c>
      <c r="I1014" t="str">
        <f>_xlfn.CONCAT((MID(Table1[[#This Row],[Subject Id]],4,9)),"0")</f>
        <v>004-1104-0</v>
      </c>
    </row>
    <row r="1015" spans="1:9">
      <c r="A1015" t="s">
        <v>1126</v>
      </c>
      <c r="B1015" t="s">
        <v>7785</v>
      </c>
      <c r="C1015" t="s">
        <v>9658</v>
      </c>
      <c r="D1015" t="s">
        <v>10405</v>
      </c>
      <c r="E1015" t="s">
        <v>7788</v>
      </c>
      <c r="F1015" t="s">
        <v>7783</v>
      </c>
      <c r="G1015" t="s">
        <v>7784</v>
      </c>
      <c r="H1015" s="66" t="s">
        <v>8673</v>
      </c>
      <c r="I1015" t="str">
        <f>_xlfn.CONCAT((MID(Table1[[#This Row],[Subject Id]],4,9)),"0")</f>
        <v>006-1069-0</v>
      </c>
    </row>
    <row r="1016" spans="1:9">
      <c r="A1016" t="s">
        <v>773</v>
      </c>
      <c r="B1016" t="s">
        <v>7785</v>
      </c>
      <c r="C1016" t="s">
        <v>10388</v>
      </c>
      <c r="D1016" t="s">
        <v>9686</v>
      </c>
      <c r="E1016" t="s">
        <v>7788</v>
      </c>
      <c r="F1016" t="s">
        <v>7783</v>
      </c>
      <c r="G1016" t="s">
        <v>7784</v>
      </c>
      <c r="H1016" s="66" t="s">
        <v>8674</v>
      </c>
      <c r="I1016" t="str">
        <f>_xlfn.CONCAT((MID(Table1[[#This Row],[Subject Id]],4,9)),"0")</f>
        <v>001-1002-0</v>
      </c>
    </row>
    <row r="1017" spans="1:9">
      <c r="A1017" t="s">
        <v>774</v>
      </c>
      <c r="B1017" t="s">
        <v>7785</v>
      </c>
      <c r="C1017" t="s">
        <v>10388</v>
      </c>
      <c r="D1017" t="s">
        <v>9708</v>
      </c>
      <c r="E1017" t="s">
        <v>7788</v>
      </c>
      <c r="F1017" t="s">
        <v>7783</v>
      </c>
      <c r="G1017" t="s">
        <v>7784</v>
      </c>
      <c r="H1017" s="66" t="s">
        <v>8675</v>
      </c>
      <c r="I1017" t="str">
        <f>_xlfn.CONCAT((MID(Table1[[#This Row],[Subject Id]],4,9)),"0")</f>
        <v>001-1004-0</v>
      </c>
    </row>
    <row r="1018" spans="1:9">
      <c r="A1018" t="s">
        <v>157</v>
      </c>
      <c r="B1018" t="s">
        <v>9663</v>
      </c>
      <c r="C1018" t="s">
        <v>9680</v>
      </c>
      <c r="D1018" t="s">
        <v>10406</v>
      </c>
      <c r="E1018" t="s">
        <v>7788</v>
      </c>
      <c r="F1018" t="s">
        <v>7783</v>
      </c>
      <c r="G1018" t="s">
        <v>7784</v>
      </c>
      <c r="H1018" s="66" t="s">
        <v>8911</v>
      </c>
      <c r="I1018" t="str">
        <f>_xlfn.CONCAT((MID(Table1[[#This Row],[Subject Id]],4,9)),"0")</f>
        <v>038-1158-0</v>
      </c>
    </row>
    <row r="1019" spans="1:9">
      <c r="A1019" t="s">
        <v>2518</v>
      </c>
      <c r="B1019" t="s">
        <v>9663</v>
      </c>
      <c r="C1019" t="s">
        <v>9680</v>
      </c>
      <c r="D1019" t="s">
        <v>10407</v>
      </c>
      <c r="E1019" t="s">
        <v>7788</v>
      </c>
      <c r="F1019" t="s">
        <v>7783</v>
      </c>
      <c r="G1019" t="s">
        <v>7784</v>
      </c>
      <c r="H1019" s="66" t="s">
        <v>9125</v>
      </c>
      <c r="I1019" t="str">
        <f>_xlfn.CONCAT((MID(Table1[[#This Row],[Subject Id]],4,9)),"0")</f>
        <v>038-1159-0</v>
      </c>
    </row>
    <row r="1020" spans="1:9">
      <c r="A1020" t="s">
        <v>158</v>
      </c>
      <c r="B1020" t="s">
        <v>9663</v>
      </c>
      <c r="C1020" t="s">
        <v>9680</v>
      </c>
      <c r="D1020" t="s">
        <v>10408</v>
      </c>
      <c r="E1020" t="s">
        <v>7788</v>
      </c>
      <c r="F1020" t="s">
        <v>7783</v>
      </c>
      <c r="G1020" t="s">
        <v>7784</v>
      </c>
      <c r="H1020" s="66" t="s">
        <v>8917</v>
      </c>
      <c r="I1020" t="str">
        <f>_xlfn.CONCAT((MID(Table1[[#This Row],[Subject Id]],4,9)),"0")</f>
        <v>038-1160-0</v>
      </c>
    </row>
    <row r="1021" spans="1:9">
      <c r="A1021" t="s">
        <v>1163</v>
      </c>
      <c r="B1021" t="s">
        <v>9768</v>
      </c>
      <c r="C1021" t="s">
        <v>9602</v>
      </c>
      <c r="D1021" t="s">
        <v>10409</v>
      </c>
      <c r="E1021" t="s">
        <v>7788</v>
      </c>
      <c r="F1021" t="s">
        <v>7783</v>
      </c>
      <c r="G1021" t="s">
        <v>7784</v>
      </c>
      <c r="H1021" s="66" t="s">
        <v>8678</v>
      </c>
      <c r="I1021" t="str">
        <f>_xlfn.CONCAT((MID(Table1[[#This Row],[Subject Id]],4,9)),"0")</f>
        <v>041-0021-0</v>
      </c>
    </row>
    <row r="1022" spans="1:9">
      <c r="A1022" t="s">
        <v>2524</v>
      </c>
      <c r="B1022" t="s">
        <v>9663</v>
      </c>
      <c r="C1022" t="s">
        <v>9680</v>
      </c>
      <c r="D1022" t="s">
        <v>10410</v>
      </c>
      <c r="E1022" t="s">
        <v>7788</v>
      </c>
      <c r="F1022" t="s">
        <v>7783</v>
      </c>
      <c r="G1022" t="s">
        <v>7784</v>
      </c>
      <c r="H1022" s="66" t="s">
        <v>8886</v>
      </c>
      <c r="I1022" t="str">
        <f>_xlfn.CONCAT((MID(Table1[[#This Row],[Subject Id]],4,9)),"0")</f>
        <v>038-1161-0</v>
      </c>
    </row>
    <row r="1023" spans="1:9">
      <c r="A1023" t="s">
        <v>2005</v>
      </c>
      <c r="B1023" t="s">
        <v>9768</v>
      </c>
      <c r="C1023" t="s">
        <v>9602</v>
      </c>
      <c r="D1023" t="s">
        <v>10411</v>
      </c>
      <c r="E1023" t="s">
        <v>7788</v>
      </c>
      <c r="F1023" t="s">
        <v>7783</v>
      </c>
      <c r="G1023" t="s">
        <v>7784</v>
      </c>
      <c r="H1023" s="66" t="s">
        <v>8679</v>
      </c>
      <c r="I1023" t="str">
        <f>_xlfn.CONCAT((MID(Table1[[#This Row],[Subject Id]],4,9)),"0")</f>
        <v>041-0276-0</v>
      </c>
    </row>
    <row r="1024" spans="1:9">
      <c r="A1024" t="s">
        <v>1716</v>
      </c>
      <c r="B1024" t="s">
        <v>9663</v>
      </c>
      <c r="C1024" t="s">
        <v>9680</v>
      </c>
      <c r="D1024" t="s">
        <v>10412</v>
      </c>
      <c r="E1024" t="s">
        <v>9660</v>
      </c>
      <c r="F1024" t="s">
        <v>7783</v>
      </c>
      <c r="G1024" t="s">
        <v>7784</v>
      </c>
      <c r="H1024" s="66" t="s">
        <v>8006</v>
      </c>
      <c r="I1024" t="str">
        <f>_xlfn.CONCAT((MID(Table1[[#This Row],[Subject Id]],4,9)),"0")</f>
        <v>038-2000-0</v>
      </c>
    </row>
    <row r="1025" spans="1:9">
      <c r="A1025" t="s">
        <v>2047</v>
      </c>
      <c r="B1025" t="s">
        <v>9663</v>
      </c>
      <c r="C1025" t="s">
        <v>9680</v>
      </c>
      <c r="D1025" t="s">
        <v>10413</v>
      </c>
      <c r="E1025" t="s">
        <v>9660</v>
      </c>
      <c r="F1025" t="s">
        <v>7783</v>
      </c>
      <c r="G1025" t="s">
        <v>7784</v>
      </c>
      <c r="H1025" s="66" t="s">
        <v>7891</v>
      </c>
      <c r="I1025" t="str">
        <f>_xlfn.CONCAT((MID(Table1[[#This Row],[Subject Id]],4,9)),"0")</f>
        <v>038-2001-0</v>
      </c>
    </row>
    <row r="1026" spans="1:9">
      <c r="A1026" t="s">
        <v>2049</v>
      </c>
      <c r="B1026" t="s">
        <v>9663</v>
      </c>
      <c r="C1026" t="s">
        <v>9680</v>
      </c>
      <c r="D1026" t="s">
        <v>10414</v>
      </c>
      <c r="E1026" t="s">
        <v>9660</v>
      </c>
      <c r="F1026" t="s">
        <v>7783</v>
      </c>
      <c r="G1026" t="s">
        <v>7784</v>
      </c>
      <c r="H1026" s="66" t="s">
        <v>7895</v>
      </c>
      <c r="I1026" t="str">
        <f>_xlfn.CONCAT((MID(Table1[[#This Row],[Subject Id]],4,9)),"0")</f>
        <v>038-2002-0</v>
      </c>
    </row>
    <row r="1027" spans="1:9">
      <c r="A1027" t="s">
        <v>2050</v>
      </c>
      <c r="B1027" t="s">
        <v>9663</v>
      </c>
      <c r="C1027" t="s">
        <v>9680</v>
      </c>
      <c r="D1027" t="s">
        <v>10415</v>
      </c>
      <c r="E1027" t="s">
        <v>9660</v>
      </c>
      <c r="F1027" t="s">
        <v>7783</v>
      </c>
      <c r="G1027" t="s">
        <v>7784</v>
      </c>
      <c r="H1027" s="66" t="s">
        <v>7892</v>
      </c>
      <c r="I1027" t="str">
        <f>_xlfn.CONCAT((MID(Table1[[#This Row],[Subject Id]],4,9)),"0")</f>
        <v>038-2003-0</v>
      </c>
    </row>
    <row r="1028" spans="1:9">
      <c r="A1028" t="s">
        <v>2051</v>
      </c>
      <c r="B1028" t="s">
        <v>9663</v>
      </c>
      <c r="C1028" t="s">
        <v>9680</v>
      </c>
      <c r="D1028" t="s">
        <v>10416</v>
      </c>
      <c r="E1028" t="s">
        <v>9660</v>
      </c>
      <c r="F1028" t="s">
        <v>7783</v>
      </c>
      <c r="G1028" t="s">
        <v>7784</v>
      </c>
      <c r="H1028" s="66" t="s">
        <v>7888</v>
      </c>
      <c r="I1028" t="str">
        <f>_xlfn.CONCAT((MID(Table1[[#This Row],[Subject Id]],4,9)),"0")</f>
        <v>038-2004-0</v>
      </c>
    </row>
    <row r="1029" spans="1:9">
      <c r="A1029" t="s">
        <v>1164</v>
      </c>
      <c r="B1029" t="s">
        <v>9768</v>
      </c>
      <c r="C1029" t="s">
        <v>9602</v>
      </c>
      <c r="D1029" t="s">
        <v>10417</v>
      </c>
      <c r="E1029" t="s">
        <v>7788</v>
      </c>
      <c r="F1029" t="s">
        <v>7783</v>
      </c>
      <c r="G1029" t="s">
        <v>7784</v>
      </c>
      <c r="H1029" s="66" t="s">
        <v>8682</v>
      </c>
      <c r="I1029" t="str">
        <f>_xlfn.CONCAT((MID(Table1[[#This Row],[Subject Id]],4,9)),"0")</f>
        <v>041-0023-0</v>
      </c>
    </row>
    <row r="1030" spans="1:9">
      <c r="A1030" t="s">
        <v>2053</v>
      </c>
      <c r="B1030" t="s">
        <v>9663</v>
      </c>
      <c r="C1030" t="s">
        <v>9680</v>
      </c>
      <c r="D1030" t="s">
        <v>10418</v>
      </c>
      <c r="E1030" t="s">
        <v>9660</v>
      </c>
      <c r="F1030" t="s">
        <v>7783</v>
      </c>
      <c r="G1030" t="s">
        <v>7784</v>
      </c>
      <c r="H1030" s="66" t="s">
        <v>7969</v>
      </c>
      <c r="I1030" t="str">
        <f>_xlfn.CONCAT((MID(Table1[[#This Row],[Subject Id]],4,9)),"0")</f>
        <v>038-2005-0</v>
      </c>
    </row>
    <row r="1031" spans="1:9">
      <c r="A1031" t="s">
        <v>1486</v>
      </c>
      <c r="B1031" t="s">
        <v>9663</v>
      </c>
      <c r="C1031" t="s">
        <v>9680</v>
      </c>
      <c r="D1031" t="s">
        <v>10419</v>
      </c>
      <c r="E1031" t="s">
        <v>9660</v>
      </c>
      <c r="F1031" t="s">
        <v>7783</v>
      </c>
      <c r="G1031" t="s">
        <v>7784</v>
      </c>
      <c r="H1031" s="66" t="s">
        <v>7959</v>
      </c>
      <c r="I1031" t="str">
        <f>_xlfn.CONCAT((MID(Table1[[#This Row],[Subject Id]],4,9)),"0")</f>
        <v>038-2006-0</v>
      </c>
    </row>
    <row r="1032" spans="1:9">
      <c r="A1032" t="s">
        <v>2056</v>
      </c>
      <c r="B1032" t="s">
        <v>9663</v>
      </c>
      <c r="C1032" t="s">
        <v>9680</v>
      </c>
      <c r="D1032" t="s">
        <v>10420</v>
      </c>
      <c r="E1032" t="s">
        <v>9660</v>
      </c>
      <c r="F1032" t="s">
        <v>7783</v>
      </c>
      <c r="G1032" t="s">
        <v>7784</v>
      </c>
      <c r="H1032" s="66" t="s">
        <v>8114</v>
      </c>
      <c r="I1032" t="str">
        <f>_xlfn.CONCAT((MID(Table1[[#This Row],[Subject Id]],4,9)),"0")</f>
        <v>038-2007-0</v>
      </c>
    </row>
    <row r="1033" spans="1:9">
      <c r="A1033" t="s">
        <v>1158</v>
      </c>
      <c r="B1033" t="s">
        <v>9768</v>
      </c>
      <c r="C1033" t="s">
        <v>9602</v>
      </c>
      <c r="D1033" t="s">
        <v>10421</v>
      </c>
      <c r="E1033" t="s">
        <v>7788</v>
      </c>
      <c r="F1033" t="s">
        <v>7783</v>
      </c>
      <c r="G1033" t="s">
        <v>7784</v>
      </c>
      <c r="H1033" s="66" t="s">
        <v>8683</v>
      </c>
      <c r="I1033" t="str">
        <f>_xlfn.CONCAT((MID(Table1[[#This Row],[Subject Id]],4,9)),"0")</f>
        <v>041-0019-0</v>
      </c>
    </row>
    <row r="1034" spans="1:9">
      <c r="A1034" t="s">
        <v>1531</v>
      </c>
      <c r="B1034" t="s">
        <v>9768</v>
      </c>
      <c r="C1034" t="s">
        <v>10196</v>
      </c>
      <c r="D1034" t="s">
        <v>9755</v>
      </c>
      <c r="E1034" t="s">
        <v>7788</v>
      </c>
      <c r="F1034" t="s">
        <v>7783</v>
      </c>
      <c r="G1034" t="s">
        <v>7784</v>
      </c>
      <c r="H1034" s="66" t="s">
        <v>8683</v>
      </c>
      <c r="I1034" t="str">
        <f>_xlfn.CONCAT((MID(Table1[[#This Row],[Subject Id]],4,9)),"0")</f>
        <v>040-1016-0</v>
      </c>
    </row>
    <row r="1035" spans="1:9">
      <c r="A1035" t="s">
        <v>1487</v>
      </c>
      <c r="B1035" t="s">
        <v>9663</v>
      </c>
      <c r="C1035" t="s">
        <v>9680</v>
      </c>
      <c r="D1035" t="s">
        <v>10422</v>
      </c>
      <c r="E1035" t="s">
        <v>9660</v>
      </c>
      <c r="F1035" t="s">
        <v>7783</v>
      </c>
      <c r="G1035" t="s">
        <v>7784</v>
      </c>
      <c r="H1035" s="66" t="s">
        <v>7973</v>
      </c>
      <c r="I1035" t="str">
        <f>_xlfn.CONCAT((MID(Table1[[#This Row],[Subject Id]],4,9)),"0")</f>
        <v>038-2008-0</v>
      </c>
    </row>
    <row r="1036" spans="1:9">
      <c r="A1036" t="s">
        <v>1466</v>
      </c>
      <c r="B1036" t="s">
        <v>7785</v>
      </c>
      <c r="C1036" t="s">
        <v>9658</v>
      </c>
      <c r="D1036" t="s">
        <v>9912</v>
      </c>
      <c r="E1036" t="s">
        <v>7788</v>
      </c>
      <c r="F1036" t="s">
        <v>7783</v>
      </c>
      <c r="G1036" t="s">
        <v>7784</v>
      </c>
      <c r="H1036" s="66" t="s">
        <v>8684</v>
      </c>
      <c r="I1036" t="str">
        <f>_xlfn.CONCAT((MID(Table1[[#This Row],[Subject Id]],4,9)),"0")</f>
        <v>006-1070-0</v>
      </c>
    </row>
    <row r="1037" spans="1:9">
      <c r="A1037" t="s">
        <v>1532</v>
      </c>
      <c r="B1037" t="s">
        <v>9768</v>
      </c>
      <c r="C1037" t="s">
        <v>10196</v>
      </c>
      <c r="D1037" t="s">
        <v>9757</v>
      </c>
      <c r="E1037" t="s">
        <v>7788</v>
      </c>
      <c r="F1037" t="s">
        <v>7783</v>
      </c>
      <c r="G1037" t="s">
        <v>7784</v>
      </c>
      <c r="H1037" s="66" t="s">
        <v>8685</v>
      </c>
      <c r="I1037" t="str">
        <f>_xlfn.CONCAT((MID(Table1[[#This Row],[Subject Id]],4,9)),"0")</f>
        <v>040-1017-0</v>
      </c>
    </row>
    <row r="1038" spans="1:9">
      <c r="A1038" t="s">
        <v>980</v>
      </c>
      <c r="B1038" t="s">
        <v>9663</v>
      </c>
      <c r="C1038" t="s">
        <v>9680</v>
      </c>
      <c r="D1038" t="s">
        <v>10423</v>
      </c>
      <c r="E1038" t="s">
        <v>9660</v>
      </c>
      <c r="F1038" t="s">
        <v>7783</v>
      </c>
      <c r="G1038" t="s">
        <v>7784</v>
      </c>
      <c r="H1038" s="66" t="s">
        <v>8006</v>
      </c>
      <c r="I1038" t="str">
        <f>_xlfn.CONCAT((MID(Table1[[#This Row],[Subject Id]],4,9)),"0")</f>
        <v>038-2009-0</v>
      </c>
    </row>
    <row r="1039" spans="1:9">
      <c r="A1039" t="s">
        <v>844</v>
      </c>
      <c r="B1039" t="s">
        <v>7785</v>
      </c>
      <c r="C1039" t="s">
        <v>10386</v>
      </c>
      <c r="D1039" t="s">
        <v>10424</v>
      </c>
      <c r="E1039" t="s">
        <v>7788</v>
      </c>
      <c r="F1039" t="s">
        <v>7783</v>
      </c>
      <c r="G1039" t="s">
        <v>7784</v>
      </c>
      <c r="H1039" s="66" t="s">
        <v>8686</v>
      </c>
      <c r="I1039" t="str">
        <f>_xlfn.CONCAT((MID(Table1[[#This Row],[Subject Id]],4,9)),"0")</f>
        <v>003-1306-0</v>
      </c>
    </row>
    <row r="1040" spans="1:9">
      <c r="A1040" t="s">
        <v>1193</v>
      </c>
      <c r="B1040" t="s">
        <v>9768</v>
      </c>
      <c r="C1040" t="s">
        <v>9602</v>
      </c>
      <c r="D1040" t="s">
        <v>10425</v>
      </c>
      <c r="E1040" t="s">
        <v>7788</v>
      </c>
      <c r="F1040" t="s">
        <v>7783</v>
      </c>
      <c r="G1040" t="s">
        <v>7784</v>
      </c>
      <c r="H1040" s="66" t="s">
        <v>8687</v>
      </c>
      <c r="I1040" t="str">
        <f>_xlfn.CONCAT((MID(Table1[[#This Row],[Subject Id]],4,9)),"0")</f>
        <v>041-0027-0</v>
      </c>
    </row>
    <row r="1041" spans="1:9">
      <c r="A1041" t="s">
        <v>2006</v>
      </c>
      <c r="B1041" t="s">
        <v>9768</v>
      </c>
      <c r="C1041" t="s">
        <v>9602</v>
      </c>
      <c r="D1041" t="s">
        <v>10426</v>
      </c>
      <c r="E1041" t="s">
        <v>7788</v>
      </c>
      <c r="F1041" t="s">
        <v>7783</v>
      </c>
      <c r="G1041" t="s">
        <v>7784</v>
      </c>
      <c r="H1041" s="66" t="s">
        <v>8688</v>
      </c>
      <c r="I1041" t="str">
        <f>_xlfn.CONCAT((MID(Table1[[#This Row],[Subject Id]],4,9)),"0")</f>
        <v>041-0277-0</v>
      </c>
    </row>
    <row r="1042" spans="1:9">
      <c r="A1042" t="s">
        <v>981</v>
      </c>
      <c r="B1042" t="s">
        <v>9663</v>
      </c>
      <c r="C1042" t="s">
        <v>9680</v>
      </c>
      <c r="D1042" t="s">
        <v>10427</v>
      </c>
      <c r="E1042" t="s">
        <v>9660</v>
      </c>
      <c r="F1042" t="s">
        <v>7783</v>
      </c>
      <c r="G1042" t="s">
        <v>7784</v>
      </c>
      <c r="H1042" s="66" t="s">
        <v>7970</v>
      </c>
      <c r="I1042" t="str">
        <f>_xlfn.CONCAT((MID(Table1[[#This Row],[Subject Id]],4,9)),"0")</f>
        <v>038-2010-0</v>
      </c>
    </row>
    <row r="1043" spans="1:9">
      <c r="A1043" t="s">
        <v>2061</v>
      </c>
      <c r="B1043" t="s">
        <v>9663</v>
      </c>
      <c r="C1043" t="s">
        <v>9680</v>
      </c>
      <c r="D1043" t="s">
        <v>10428</v>
      </c>
      <c r="E1043" t="s">
        <v>9660</v>
      </c>
      <c r="F1043" t="s">
        <v>7783</v>
      </c>
      <c r="G1043" t="s">
        <v>7784</v>
      </c>
      <c r="H1043" s="66" t="s">
        <v>8335</v>
      </c>
      <c r="I1043" t="str">
        <f>_xlfn.CONCAT((MID(Table1[[#This Row],[Subject Id]],4,9)),"0")</f>
        <v>038-2011-0</v>
      </c>
    </row>
    <row r="1044" spans="1:9">
      <c r="A1044" t="s">
        <v>865</v>
      </c>
      <c r="B1044" t="s">
        <v>7785</v>
      </c>
      <c r="C1044" t="s">
        <v>10429</v>
      </c>
      <c r="D1044" t="s">
        <v>10430</v>
      </c>
      <c r="E1044" t="s">
        <v>7788</v>
      </c>
      <c r="F1044" t="s">
        <v>7783</v>
      </c>
      <c r="G1044" t="s">
        <v>7784</v>
      </c>
      <c r="H1044" s="66" t="s">
        <v>8692</v>
      </c>
      <c r="I1044" t="str">
        <f>_xlfn.CONCAT((MID(Table1[[#This Row],[Subject Id]],4,9)),"0")</f>
        <v>005-1228-0</v>
      </c>
    </row>
    <row r="1045" spans="1:9">
      <c r="A1045" s="25" t="s">
        <v>1464</v>
      </c>
      <c r="B1045" t="s">
        <v>7785</v>
      </c>
      <c r="C1045" t="s">
        <v>10431</v>
      </c>
      <c r="D1045" t="s">
        <v>10432</v>
      </c>
      <c r="E1045" t="s">
        <v>7788</v>
      </c>
      <c r="F1045" t="s">
        <v>7783</v>
      </c>
      <c r="G1045" t="s">
        <v>7784</v>
      </c>
      <c r="H1045" s="66" t="s">
        <v>8692</v>
      </c>
      <c r="I1045" t="str">
        <f>_xlfn.CONCAT((MID(Table1[[#This Row],[Subject Id]],4,9)),"0")</f>
        <v>007-3508-0</v>
      </c>
    </row>
    <row r="1046" spans="1:9">
      <c r="A1046" s="25" t="s">
        <v>1463</v>
      </c>
      <c r="B1046" t="s">
        <v>7785</v>
      </c>
      <c r="C1046" t="s">
        <v>10431</v>
      </c>
      <c r="D1046" t="s">
        <v>10433</v>
      </c>
      <c r="E1046" t="s">
        <v>7788</v>
      </c>
      <c r="F1046" t="s">
        <v>7783</v>
      </c>
      <c r="G1046" t="s">
        <v>7784</v>
      </c>
      <c r="H1046" s="66" t="s">
        <v>8693</v>
      </c>
      <c r="I1046" t="str">
        <f>_xlfn.CONCAT((MID(Table1[[#This Row],[Subject Id]],4,9)),"0")</f>
        <v>007-3506-0</v>
      </c>
    </row>
    <row r="1047" spans="1:9">
      <c r="A1047" t="s">
        <v>1502</v>
      </c>
      <c r="B1047" t="s">
        <v>9663</v>
      </c>
      <c r="C1047" t="s">
        <v>9680</v>
      </c>
      <c r="D1047" t="s">
        <v>10434</v>
      </c>
      <c r="E1047" t="s">
        <v>9660</v>
      </c>
      <c r="F1047" t="s">
        <v>7783</v>
      </c>
      <c r="G1047" t="s">
        <v>7784</v>
      </c>
      <c r="H1047" s="66" t="s">
        <v>8184</v>
      </c>
      <c r="I1047" t="str">
        <f>_xlfn.CONCAT((MID(Table1[[#This Row],[Subject Id]],4,9)),"0")</f>
        <v>038-2012-0</v>
      </c>
    </row>
    <row r="1048" spans="1:9">
      <c r="A1048" t="s">
        <v>1503</v>
      </c>
      <c r="B1048" t="s">
        <v>9663</v>
      </c>
      <c r="C1048" t="s">
        <v>9680</v>
      </c>
      <c r="D1048" t="s">
        <v>10435</v>
      </c>
      <c r="E1048" t="s">
        <v>9660</v>
      </c>
      <c r="F1048" t="s">
        <v>7783</v>
      </c>
      <c r="G1048" t="s">
        <v>7784</v>
      </c>
      <c r="H1048" s="66" t="s">
        <v>8323</v>
      </c>
      <c r="I1048" t="str">
        <f>_xlfn.CONCAT((MID(Table1[[#This Row],[Subject Id]],4,9)),"0")</f>
        <v>038-2013-0</v>
      </c>
    </row>
    <row r="1049" spans="1:9">
      <c r="A1049" t="s">
        <v>1533</v>
      </c>
      <c r="B1049" t="s">
        <v>9768</v>
      </c>
      <c r="C1049" t="s">
        <v>10196</v>
      </c>
      <c r="D1049" t="s">
        <v>9771</v>
      </c>
      <c r="E1049" t="s">
        <v>7788</v>
      </c>
      <c r="F1049" t="s">
        <v>7783</v>
      </c>
      <c r="G1049" t="s">
        <v>7784</v>
      </c>
      <c r="H1049" s="66" t="s">
        <v>8696</v>
      </c>
      <c r="I1049" t="str">
        <f>_xlfn.CONCAT((MID(Table1[[#This Row],[Subject Id]],4,9)),"0")</f>
        <v>040-1018-0</v>
      </c>
    </row>
    <row r="1050" spans="1:9">
      <c r="A1050" t="s">
        <v>2523</v>
      </c>
      <c r="B1050" t="s">
        <v>7785</v>
      </c>
      <c r="C1050" t="s">
        <v>10386</v>
      </c>
      <c r="D1050" t="s">
        <v>10436</v>
      </c>
      <c r="E1050" t="s">
        <v>7788</v>
      </c>
      <c r="F1050" t="s">
        <v>7783</v>
      </c>
      <c r="G1050" t="s">
        <v>7784</v>
      </c>
      <c r="H1050" s="66" t="s">
        <v>8698</v>
      </c>
      <c r="I1050" t="str">
        <f>_xlfn.CONCAT((MID(Table1[[#This Row],[Subject Id]],4,9)),"0")</f>
        <v>003-1310-0</v>
      </c>
    </row>
    <row r="1051" spans="1:9">
      <c r="A1051" t="s">
        <v>2065</v>
      </c>
      <c r="B1051" t="s">
        <v>9663</v>
      </c>
      <c r="C1051" t="s">
        <v>9680</v>
      </c>
      <c r="D1051" t="s">
        <v>10437</v>
      </c>
      <c r="E1051" t="s">
        <v>9660</v>
      </c>
      <c r="F1051" t="s">
        <v>7783</v>
      </c>
      <c r="G1051" t="s">
        <v>7784</v>
      </c>
      <c r="H1051" s="66" t="s">
        <v>8711</v>
      </c>
      <c r="I1051" t="str">
        <f>_xlfn.CONCAT((MID(Table1[[#This Row],[Subject Id]],4,9)),"0")</f>
        <v>038-2014-0</v>
      </c>
    </row>
    <row r="1052" spans="1:9">
      <c r="A1052" t="s">
        <v>1166</v>
      </c>
      <c r="B1052" t="s">
        <v>9768</v>
      </c>
      <c r="C1052" t="s">
        <v>9602</v>
      </c>
      <c r="D1052" t="s">
        <v>10438</v>
      </c>
      <c r="E1052" t="s">
        <v>7788</v>
      </c>
      <c r="F1052" t="s">
        <v>7783</v>
      </c>
      <c r="G1052" t="s">
        <v>7784</v>
      </c>
      <c r="H1052" s="66" t="s">
        <v>8699</v>
      </c>
      <c r="I1052" t="str">
        <f>_xlfn.CONCAT((MID(Table1[[#This Row],[Subject Id]],4,9)),"0")</f>
        <v>041-0026-0</v>
      </c>
    </row>
    <row r="1053" spans="1:9">
      <c r="A1053" t="s">
        <v>2007</v>
      </c>
      <c r="B1053" t="s">
        <v>9768</v>
      </c>
      <c r="C1053" t="s">
        <v>9602</v>
      </c>
      <c r="D1053" t="s">
        <v>10439</v>
      </c>
      <c r="E1053" t="s">
        <v>7788</v>
      </c>
      <c r="F1053" t="s">
        <v>7783</v>
      </c>
      <c r="G1053" t="s">
        <v>7784</v>
      </c>
      <c r="H1053" s="66" t="s">
        <v>8701</v>
      </c>
      <c r="I1053" t="str">
        <f>_xlfn.CONCAT((MID(Table1[[#This Row],[Subject Id]],4,9)),"0")</f>
        <v>041-0278-0</v>
      </c>
    </row>
    <row r="1054" spans="1:9">
      <c r="A1054" t="s">
        <v>2066</v>
      </c>
      <c r="B1054" t="s">
        <v>9663</v>
      </c>
      <c r="C1054" t="s">
        <v>9680</v>
      </c>
      <c r="D1054" t="s">
        <v>10440</v>
      </c>
      <c r="E1054" t="s">
        <v>9660</v>
      </c>
      <c r="F1054" t="s">
        <v>7783</v>
      </c>
      <c r="G1054" t="s">
        <v>7784</v>
      </c>
      <c r="H1054" s="66" t="s">
        <v>8893</v>
      </c>
      <c r="I1054" t="str">
        <f>_xlfn.CONCAT((MID(Table1[[#This Row],[Subject Id]],4,9)),"0")</f>
        <v>038-2015-0</v>
      </c>
    </row>
    <row r="1055" spans="1:9">
      <c r="A1055" t="s">
        <v>1165</v>
      </c>
      <c r="B1055" t="s">
        <v>9768</v>
      </c>
      <c r="C1055" t="s">
        <v>9602</v>
      </c>
      <c r="D1055" t="s">
        <v>10441</v>
      </c>
      <c r="E1055" t="s">
        <v>7788</v>
      </c>
      <c r="F1055" t="s">
        <v>7783</v>
      </c>
      <c r="G1055" t="s">
        <v>7784</v>
      </c>
      <c r="H1055" s="66" t="s">
        <v>8702</v>
      </c>
      <c r="I1055" t="str">
        <f>_xlfn.CONCAT((MID(Table1[[#This Row],[Subject Id]],4,9)),"0")</f>
        <v>041-0024-0</v>
      </c>
    </row>
    <row r="1056" spans="1:9">
      <c r="A1056" t="s">
        <v>1014</v>
      </c>
      <c r="B1056" t="s">
        <v>9768</v>
      </c>
      <c r="C1056" t="s">
        <v>9602</v>
      </c>
      <c r="D1056" t="s">
        <v>10442</v>
      </c>
      <c r="E1056" t="s">
        <v>7788</v>
      </c>
      <c r="F1056" t="s">
        <v>7783</v>
      </c>
      <c r="G1056" t="s">
        <v>7784</v>
      </c>
      <c r="H1056" s="66" t="s">
        <v>8702</v>
      </c>
      <c r="I1056" t="str">
        <f>_xlfn.CONCAT((MID(Table1[[#This Row],[Subject Id]],4,9)),"0")</f>
        <v>041-0031-0</v>
      </c>
    </row>
    <row r="1057" spans="1:9">
      <c r="A1057" t="s">
        <v>780</v>
      </c>
      <c r="B1057" t="s">
        <v>7785</v>
      </c>
      <c r="C1057" t="s">
        <v>10388</v>
      </c>
      <c r="D1057" t="s">
        <v>9865</v>
      </c>
      <c r="E1057" t="s">
        <v>7788</v>
      </c>
      <c r="F1057" t="s">
        <v>7783</v>
      </c>
      <c r="G1057" t="s">
        <v>7784</v>
      </c>
      <c r="H1057" s="66" t="s">
        <v>8703</v>
      </c>
      <c r="I1057" t="str">
        <f>_xlfn.CONCAT((MID(Table1[[#This Row],[Subject Id]],4,9)),"0")</f>
        <v>001-1044-0</v>
      </c>
    </row>
    <row r="1058" spans="1:9">
      <c r="A1058" t="s">
        <v>2067</v>
      </c>
      <c r="B1058" t="s">
        <v>9663</v>
      </c>
      <c r="C1058" t="s">
        <v>9680</v>
      </c>
      <c r="D1058" t="s">
        <v>10443</v>
      </c>
      <c r="E1058" t="s">
        <v>9660</v>
      </c>
      <c r="F1058" t="s">
        <v>7783</v>
      </c>
      <c r="G1058" t="s">
        <v>7784</v>
      </c>
      <c r="H1058" s="66" t="s">
        <v>8892</v>
      </c>
      <c r="I1058" t="str">
        <f>_xlfn.CONCAT((MID(Table1[[#This Row],[Subject Id]],4,9)),"0")</f>
        <v>038-2016-0</v>
      </c>
    </row>
    <row r="1059" spans="1:9">
      <c r="A1059" t="s">
        <v>959</v>
      </c>
      <c r="B1059" t="s">
        <v>7785</v>
      </c>
      <c r="C1059" t="s">
        <v>10431</v>
      </c>
      <c r="D1059" t="s">
        <v>10444</v>
      </c>
      <c r="E1059" t="s">
        <v>7788</v>
      </c>
      <c r="F1059" t="s">
        <v>7783</v>
      </c>
      <c r="G1059" t="s">
        <v>7784</v>
      </c>
      <c r="H1059" s="66" t="s">
        <v>8705</v>
      </c>
      <c r="I1059" t="str">
        <f>_xlfn.CONCAT((MID(Table1[[#This Row],[Subject Id]],4,9)),"0")</f>
        <v>007-1504-0</v>
      </c>
    </row>
    <row r="1060" spans="1:9">
      <c r="A1060" t="s">
        <v>849</v>
      </c>
      <c r="B1060" t="s">
        <v>7785</v>
      </c>
      <c r="C1060" t="s">
        <v>10386</v>
      </c>
      <c r="D1060" t="s">
        <v>10445</v>
      </c>
      <c r="E1060" t="s">
        <v>7788</v>
      </c>
      <c r="F1060" t="s">
        <v>7783</v>
      </c>
      <c r="G1060" t="s">
        <v>7784</v>
      </c>
      <c r="H1060" s="66" t="s">
        <v>8706</v>
      </c>
      <c r="I1060" t="str">
        <f>_xlfn.CONCAT((MID(Table1[[#This Row],[Subject Id]],4,9)),"0")</f>
        <v>003-1324-0</v>
      </c>
    </row>
    <row r="1061" spans="1:9">
      <c r="A1061" t="s">
        <v>1010</v>
      </c>
      <c r="B1061" t="s">
        <v>9768</v>
      </c>
      <c r="C1061" t="s">
        <v>9602</v>
      </c>
      <c r="D1061" t="s">
        <v>10446</v>
      </c>
      <c r="E1061" t="s">
        <v>7788</v>
      </c>
      <c r="F1061" t="s">
        <v>7783</v>
      </c>
      <c r="G1061" t="s">
        <v>7784</v>
      </c>
      <c r="H1061" s="66" t="s">
        <v>8707</v>
      </c>
      <c r="I1061" t="str">
        <f>_xlfn.CONCAT((MID(Table1[[#This Row],[Subject Id]],4,9)),"0")</f>
        <v>041-0025-0</v>
      </c>
    </row>
    <row r="1062" spans="1:9">
      <c r="A1062" t="s">
        <v>1467</v>
      </c>
      <c r="B1062" t="s">
        <v>7785</v>
      </c>
      <c r="C1062" t="s">
        <v>9658</v>
      </c>
      <c r="D1062" t="s">
        <v>9919</v>
      </c>
      <c r="E1062" t="s">
        <v>7788</v>
      </c>
      <c r="F1062" t="s">
        <v>7783</v>
      </c>
      <c r="G1062" t="s">
        <v>7784</v>
      </c>
      <c r="H1062" s="66" t="s">
        <v>8707</v>
      </c>
      <c r="I1062" t="str">
        <f>_xlfn.CONCAT((MID(Table1[[#This Row],[Subject Id]],4,9)),"0")</f>
        <v>006-1071-0</v>
      </c>
    </row>
    <row r="1063" spans="1:9">
      <c r="A1063" t="s">
        <v>1468</v>
      </c>
      <c r="B1063" t="s">
        <v>7785</v>
      </c>
      <c r="C1063" t="s">
        <v>9658</v>
      </c>
      <c r="D1063" t="s">
        <v>10017</v>
      </c>
      <c r="E1063" t="s">
        <v>7788</v>
      </c>
      <c r="F1063" t="s">
        <v>7783</v>
      </c>
      <c r="G1063" t="s">
        <v>7784</v>
      </c>
      <c r="H1063" s="66" t="s">
        <v>8707</v>
      </c>
      <c r="I1063" t="str">
        <f>_xlfn.CONCAT((MID(Table1[[#This Row],[Subject Id]],4,9)),"0")</f>
        <v>006-1073-0</v>
      </c>
    </row>
    <row r="1064" spans="1:9">
      <c r="A1064" t="s">
        <v>2068</v>
      </c>
      <c r="B1064" t="s">
        <v>9663</v>
      </c>
      <c r="C1064" t="s">
        <v>9680</v>
      </c>
      <c r="D1064" t="s">
        <v>10181</v>
      </c>
      <c r="E1064" t="s">
        <v>9619</v>
      </c>
      <c r="F1064" t="s">
        <v>7783</v>
      </c>
      <c r="G1064" t="s">
        <v>7784</v>
      </c>
      <c r="H1064" s="66" t="s">
        <v>8665</v>
      </c>
      <c r="I1064" t="str">
        <f>_xlfn.CONCAT((MID(Table1[[#This Row],[Subject Id]],4,9)),"0")</f>
        <v>038-3000-0</v>
      </c>
    </row>
    <row r="1065" spans="1:9">
      <c r="A1065" t="s">
        <v>1244</v>
      </c>
      <c r="B1065" t="s">
        <v>7785</v>
      </c>
      <c r="C1065" t="s">
        <v>9658</v>
      </c>
      <c r="D1065" t="s">
        <v>9944</v>
      </c>
      <c r="E1065" t="s">
        <v>7788</v>
      </c>
      <c r="F1065" t="s">
        <v>7783</v>
      </c>
      <c r="G1065" t="s">
        <v>7784</v>
      </c>
      <c r="H1065" s="66" t="s">
        <v>8708</v>
      </c>
      <c r="I1065" t="str">
        <f>_xlfn.CONCAT((MID(Table1[[#This Row],[Subject Id]],4,9)),"0")</f>
        <v>006-1072-0</v>
      </c>
    </row>
    <row r="1066" spans="1:9">
      <c r="A1066" t="s">
        <v>1469</v>
      </c>
      <c r="B1066" t="s">
        <v>7785</v>
      </c>
      <c r="C1066" t="s">
        <v>9658</v>
      </c>
      <c r="D1066" t="s">
        <v>10018</v>
      </c>
      <c r="E1066" t="s">
        <v>7788</v>
      </c>
      <c r="F1066" t="s">
        <v>7783</v>
      </c>
      <c r="G1066" t="s">
        <v>7784</v>
      </c>
      <c r="H1066" s="66" t="s">
        <v>8709</v>
      </c>
      <c r="I1066" t="str">
        <f>_xlfn.CONCAT((MID(Table1[[#This Row],[Subject Id]],4,9)),"0")</f>
        <v>006-1074-0</v>
      </c>
    </row>
    <row r="1067" spans="1:9">
      <c r="A1067" t="s">
        <v>842</v>
      </c>
      <c r="B1067" t="s">
        <v>7785</v>
      </c>
      <c r="C1067" t="s">
        <v>10386</v>
      </c>
      <c r="D1067" t="s">
        <v>10447</v>
      </c>
      <c r="E1067" t="s">
        <v>7788</v>
      </c>
      <c r="F1067" t="s">
        <v>7783</v>
      </c>
      <c r="G1067" t="s">
        <v>7784</v>
      </c>
      <c r="H1067" s="66" t="s">
        <v>8710</v>
      </c>
      <c r="I1067" t="str">
        <f>_xlfn.CONCAT((MID(Table1[[#This Row],[Subject Id]],4,9)),"0")</f>
        <v>003-1302-0</v>
      </c>
    </row>
    <row r="1068" spans="1:9">
      <c r="A1068" t="s">
        <v>1194</v>
      </c>
      <c r="B1068" t="s">
        <v>9768</v>
      </c>
      <c r="C1068" t="s">
        <v>9602</v>
      </c>
      <c r="D1068" t="s">
        <v>10448</v>
      </c>
      <c r="E1068" t="s">
        <v>7788</v>
      </c>
      <c r="F1068" t="s">
        <v>7783</v>
      </c>
      <c r="G1068" t="s">
        <v>7784</v>
      </c>
      <c r="H1068" s="66" t="s">
        <v>8711</v>
      </c>
      <c r="I1068" t="str">
        <f>_xlfn.CONCAT((MID(Table1[[#This Row],[Subject Id]],4,9)),"0")</f>
        <v>041-0030-0</v>
      </c>
    </row>
    <row r="1069" spans="1:9">
      <c r="A1069" t="s">
        <v>2069</v>
      </c>
      <c r="B1069" t="s">
        <v>9663</v>
      </c>
      <c r="C1069" t="s">
        <v>9680</v>
      </c>
      <c r="D1069" t="s">
        <v>10449</v>
      </c>
      <c r="E1069" t="s">
        <v>9619</v>
      </c>
      <c r="F1069" t="s">
        <v>7783</v>
      </c>
      <c r="G1069" t="s">
        <v>7784</v>
      </c>
      <c r="H1069" s="66" t="s">
        <v>8932</v>
      </c>
      <c r="I1069" t="str">
        <f>_xlfn.CONCAT((MID(Table1[[#This Row],[Subject Id]],4,9)),"0")</f>
        <v>038-3001-0</v>
      </c>
    </row>
    <row r="1070" spans="1:9">
      <c r="A1070" t="s">
        <v>1159</v>
      </c>
      <c r="B1070" t="s">
        <v>9768</v>
      </c>
      <c r="C1070" t="s">
        <v>9602</v>
      </c>
      <c r="D1070" t="s">
        <v>10450</v>
      </c>
      <c r="E1070" t="s">
        <v>7788</v>
      </c>
      <c r="F1070" t="s">
        <v>7783</v>
      </c>
      <c r="G1070" t="s">
        <v>7784</v>
      </c>
      <c r="H1070" s="66" t="s">
        <v>8712</v>
      </c>
      <c r="I1070" t="str">
        <f>_xlfn.CONCAT((MID(Table1[[#This Row],[Subject Id]],4,9)),"0")</f>
        <v>041-0020-0</v>
      </c>
    </row>
    <row r="1071" spans="1:9">
      <c r="A1071" t="s">
        <v>1012</v>
      </c>
      <c r="B1071" t="s">
        <v>9768</v>
      </c>
      <c r="C1071" t="s">
        <v>9602</v>
      </c>
      <c r="D1071" t="s">
        <v>10451</v>
      </c>
      <c r="E1071" t="s">
        <v>7788</v>
      </c>
      <c r="F1071" t="s">
        <v>7783</v>
      </c>
      <c r="G1071" t="s">
        <v>7784</v>
      </c>
      <c r="H1071" s="66" t="s">
        <v>8712</v>
      </c>
      <c r="I1071" t="str">
        <f>_xlfn.CONCAT((MID(Table1[[#This Row],[Subject Id]],4,9)),"0")</f>
        <v>041-0028-0</v>
      </c>
    </row>
    <row r="1072" spans="1:9">
      <c r="A1072" t="s">
        <v>1195</v>
      </c>
      <c r="B1072" t="s">
        <v>9768</v>
      </c>
      <c r="C1072" t="s">
        <v>9602</v>
      </c>
      <c r="D1072" t="s">
        <v>10452</v>
      </c>
      <c r="E1072" t="s">
        <v>7788</v>
      </c>
      <c r="F1072" t="s">
        <v>7783</v>
      </c>
      <c r="G1072" t="s">
        <v>7784</v>
      </c>
      <c r="H1072" s="66" t="s">
        <v>8712</v>
      </c>
      <c r="I1072" t="str">
        <f>_xlfn.CONCAT((MID(Table1[[#This Row],[Subject Id]],4,9)),"0")</f>
        <v>041-0032-0</v>
      </c>
    </row>
    <row r="1073" spans="1:9">
      <c r="A1073" t="s">
        <v>2070</v>
      </c>
      <c r="B1073" t="s">
        <v>9663</v>
      </c>
      <c r="C1073" t="s">
        <v>9680</v>
      </c>
      <c r="D1073" t="s">
        <v>10299</v>
      </c>
      <c r="E1073" t="s">
        <v>9619</v>
      </c>
      <c r="F1073" t="s">
        <v>7783</v>
      </c>
      <c r="G1073" t="s">
        <v>7784</v>
      </c>
      <c r="H1073" s="66" t="s">
        <v>8898</v>
      </c>
      <c r="I1073" t="str">
        <f>_xlfn.CONCAT((MID(Table1[[#This Row],[Subject Id]],4,9)),"0")</f>
        <v>038-3002-0</v>
      </c>
    </row>
    <row r="1074" spans="1:9">
      <c r="A1074" t="s">
        <v>1013</v>
      </c>
      <c r="B1074" t="s">
        <v>9768</v>
      </c>
      <c r="C1074" t="s">
        <v>9602</v>
      </c>
      <c r="D1074" t="s">
        <v>10453</v>
      </c>
      <c r="E1074" t="s">
        <v>7788</v>
      </c>
      <c r="F1074" t="s">
        <v>7783</v>
      </c>
      <c r="G1074" t="s">
        <v>7784</v>
      </c>
      <c r="H1074" s="66" t="s">
        <v>8713</v>
      </c>
      <c r="I1074" t="str">
        <f>_xlfn.CONCAT((MID(Table1[[#This Row],[Subject Id]],4,9)),"0")</f>
        <v>041-0029-0</v>
      </c>
    </row>
    <row r="1075" spans="1:9">
      <c r="A1075" t="s">
        <v>2535</v>
      </c>
      <c r="B1075" t="s">
        <v>7785</v>
      </c>
      <c r="C1075" t="s">
        <v>10431</v>
      </c>
      <c r="D1075" t="s">
        <v>10454</v>
      </c>
      <c r="E1075" t="s">
        <v>9660</v>
      </c>
      <c r="F1075" t="s">
        <v>7783</v>
      </c>
      <c r="G1075" t="s">
        <v>7784</v>
      </c>
      <c r="H1075" s="66" t="s">
        <v>8714</v>
      </c>
      <c r="I1075" t="str">
        <f>_xlfn.CONCAT((MID(Table1[[#This Row],[Subject Id]],4,9)),"0")</f>
        <v>007-2555-0</v>
      </c>
    </row>
    <row r="1076" spans="1:9">
      <c r="A1076" t="s">
        <v>1155</v>
      </c>
      <c r="B1076" t="s">
        <v>9768</v>
      </c>
      <c r="C1076" t="s">
        <v>9602</v>
      </c>
      <c r="D1076" t="s">
        <v>10455</v>
      </c>
      <c r="E1076" t="s">
        <v>7788</v>
      </c>
      <c r="F1076" t="s">
        <v>7783</v>
      </c>
      <c r="G1076" t="s">
        <v>7784</v>
      </c>
      <c r="H1076" s="66" t="s">
        <v>8715</v>
      </c>
      <c r="I1076" t="str">
        <f>_xlfn.CONCAT((MID(Table1[[#This Row],[Subject Id]],4,9)),"0")</f>
        <v>041-0015-0</v>
      </c>
    </row>
    <row r="1077" spans="1:9">
      <c r="A1077" t="s">
        <v>1015</v>
      </c>
      <c r="B1077" t="s">
        <v>9768</v>
      </c>
      <c r="C1077" t="s">
        <v>9602</v>
      </c>
      <c r="D1077" t="s">
        <v>10456</v>
      </c>
      <c r="E1077" t="s">
        <v>7788</v>
      </c>
      <c r="F1077" t="s">
        <v>7783</v>
      </c>
      <c r="G1077" t="s">
        <v>7784</v>
      </c>
      <c r="H1077" s="66" t="s">
        <v>8717</v>
      </c>
      <c r="I1077" t="str">
        <f>_xlfn.CONCAT((MID(Table1[[#This Row],[Subject Id]],4,9)),"0")</f>
        <v>041-0033-0</v>
      </c>
    </row>
    <row r="1078" spans="1:9">
      <c r="A1078" t="s">
        <v>1197</v>
      </c>
      <c r="B1078" t="s">
        <v>9768</v>
      </c>
      <c r="C1078" t="s">
        <v>9602</v>
      </c>
      <c r="D1078" t="s">
        <v>10457</v>
      </c>
      <c r="E1078" t="s">
        <v>7788</v>
      </c>
      <c r="F1078" t="s">
        <v>7783</v>
      </c>
      <c r="G1078" t="s">
        <v>7784</v>
      </c>
      <c r="H1078" s="66" t="s">
        <v>8717</v>
      </c>
      <c r="I1078" t="str">
        <f>_xlfn.CONCAT((MID(Table1[[#This Row],[Subject Id]],4,9)),"0")</f>
        <v>041-0036-0</v>
      </c>
    </row>
    <row r="1079" spans="1:9">
      <c r="A1079" t="s">
        <v>1816</v>
      </c>
      <c r="B1079" t="s">
        <v>7785</v>
      </c>
      <c r="C1079" t="s">
        <v>10388</v>
      </c>
      <c r="D1079" t="s">
        <v>10458</v>
      </c>
      <c r="E1079" t="s">
        <v>9660</v>
      </c>
      <c r="F1079" t="s">
        <v>7783</v>
      </c>
      <c r="G1079" t="s">
        <v>7784</v>
      </c>
      <c r="H1079" s="66" t="s">
        <v>8717</v>
      </c>
      <c r="I1079" t="str">
        <f>_xlfn.CONCAT((MID(Table1[[#This Row],[Subject Id]],4,9)),"0")</f>
        <v>001-2037-0</v>
      </c>
    </row>
    <row r="1080" spans="1:9">
      <c r="A1080" t="s">
        <v>2029</v>
      </c>
      <c r="B1080" t="s">
        <v>9768</v>
      </c>
      <c r="C1080" t="s">
        <v>9602</v>
      </c>
      <c r="D1080" t="s">
        <v>10459</v>
      </c>
      <c r="E1080" t="s">
        <v>7788</v>
      </c>
      <c r="F1080" t="s">
        <v>7783</v>
      </c>
      <c r="G1080" t="s">
        <v>7784</v>
      </c>
      <c r="H1080" s="66" t="s">
        <v>8718</v>
      </c>
      <c r="I1080" t="str">
        <f>_xlfn.CONCAT((MID(Table1[[#This Row],[Subject Id]],4,9)),"0")</f>
        <v>041-0319-0</v>
      </c>
    </row>
    <row r="1081" spans="1:9">
      <c r="A1081" t="s">
        <v>1009</v>
      </c>
      <c r="B1081" t="s">
        <v>9768</v>
      </c>
      <c r="C1081" t="s">
        <v>9602</v>
      </c>
      <c r="D1081" t="s">
        <v>10460</v>
      </c>
      <c r="E1081" t="s">
        <v>7788</v>
      </c>
      <c r="F1081" t="s">
        <v>7783</v>
      </c>
      <c r="G1081" t="s">
        <v>7784</v>
      </c>
      <c r="H1081" s="66" t="s">
        <v>8719</v>
      </c>
      <c r="I1081" t="str">
        <f>_xlfn.CONCAT((MID(Table1[[#This Row],[Subject Id]],4,9)),"0")</f>
        <v>041-0018-0</v>
      </c>
    </row>
    <row r="1082" spans="1:9">
      <c r="A1082" t="s">
        <v>1536</v>
      </c>
      <c r="B1082" t="s">
        <v>9768</v>
      </c>
      <c r="C1082" t="s">
        <v>10196</v>
      </c>
      <c r="D1082" t="s">
        <v>9772</v>
      </c>
      <c r="E1082" t="s">
        <v>7788</v>
      </c>
      <c r="F1082" t="s">
        <v>7783</v>
      </c>
      <c r="G1082" t="s">
        <v>7784</v>
      </c>
      <c r="H1082" s="66" t="s">
        <v>8720</v>
      </c>
      <c r="I1082" t="str">
        <f>_xlfn.CONCAT((MID(Table1[[#This Row],[Subject Id]],4,9)),"0")</f>
        <v>040-1019-0</v>
      </c>
    </row>
    <row r="1083" spans="1:9">
      <c r="A1083" t="s">
        <v>1814</v>
      </c>
      <c r="B1083" t="s">
        <v>7785</v>
      </c>
      <c r="C1083" t="s">
        <v>10388</v>
      </c>
      <c r="D1083" t="s">
        <v>10461</v>
      </c>
      <c r="E1083" t="s">
        <v>9660</v>
      </c>
      <c r="F1083" t="s">
        <v>7783</v>
      </c>
      <c r="G1083" t="s">
        <v>7784</v>
      </c>
      <c r="H1083" s="66" t="s">
        <v>8724</v>
      </c>
      <c r="I1083" t="str">
        <f>_xlfn.CONCAT((MID(Table1[[#This Row],[Subject Id]],4,9)),"0")</f>
        <v>001-2029-0</v>
      </c>
    </row>
    <row r="1084" spans="1:9">
      <c r="A1084" t="s">
        <v>1198</v>
      </c>
      <c r="B1084" t="s">
        <v>9768</v>
      </c>
      <c r="C1084" t="s">
        <v>9602</v>
      </c>
      <c r="D1084" t="s">
        <v>10462</v>
      </c>
      <c r="E1084" t="s">
        <v>7788</v>
      </c>
      <c r="F1084" t="s">
        <v>7783</v>
      </c>
      <c r="G1084" t="s">
        <v>7784</v>
      </c>
      <c r="H1084" s="66" t="s">
        <v>8726</v>
      </c>
      <c r="I1084" t="str">
        <f>_xlfn.CONCAT((MID(Table1[[#This Row],[Subject Id]],4,9)),"0")</f>
        <v>041-0037-0</v>
      </c>
    </row>
    <row r="1085" spans="1:9">
      <c r="A1085" t="s">
        <v>1201</v>
      </c>
      <c r="B1085" t="s">
        <v>9768</v>
      </c>
      <c r="C1085" t="s">
        <v>9602</v>
      </c>
      <c r="D1085" t="s">
        <v>10463</v>
      </c>
      <c r="E1085" t="s">
        <v>7788</v>
      </c>
      <c r="F1085" t="s">
        <v>7783</v>
      </c>
      <c r="G1085" t="s">
        <v>7784</v>
      </c>
      <c r="H1085" s="66" t="s">
        <v>8728</v>
      </c>
      <c r="I1085" t="str">
        <f>_xlfn.CONCAT((MID(Table1[[#This Row],[Subject Id]],4,9)),"0")</f>
        <v>041-0041-0</v>
      </c>
    </row>
    <row r="1086" spans="1:9">
      <c r="A1086" t="s">
        <v>2071</v>
      </c>
      <c r="B1086" t="s">
        <v>9663</v>
      </c>
      <c r="C1086" t="s">
        <v>9680</v>
      </c>
      <c r="D1086" t="s">
        <v>10464</v>
      </c>
      <c r="E1086" t="s">
        <v>9619</v>
      </c>
      <c r="F1086" t="s">
        <v>7783</v>
      </c>
      <c r="G1086" t="s">
        <v>7784</v>
      </c>
      <c r="H1086" s="66" t="s">
        <v>8338</v>
      </c>
      <c r="I1086" t="str">
        <f>_xlfn.CONCAT((MID(Table1[[#This Row],[Subject Id]],4,9)),"0")</f>
        <v>038-3003-0</v>
      </c>
    </row>
    <row r="1087" spans="1:9">
      <c r="A1087" t="s">
        <v>1018</v>
      </c>
      <c r="B1087" t="s">
        <v>9768</v>
      </c>
      <c r="C1087" t="s">
        <v>9602</v>
      </c>
      <c r="D1087" t="s">
        <v>10465</v>
      </c>
      <c r="E1087" t="s">
        <v>7788</v>
      </c>
      <c r="F1087" t="s">
        <v>7783</v>
      </c>
      <c r="G1087" t="s">
        <v>7784</v>
      </c>
      <c r="H1087" s="66" t="s">
        <v>8731</v>
      </c>
      <c r="I1087" t="str">
        <f>_xlfn.CONCAT((MID(Table1[[#This Row],[Subject Id]],4,9)),"0")</f>
        <v>041-0034-0</v>
      </c>
    </row>
    <row r="1088" spans="1:9">
      <c r="A1088" t="s">
        <v>1332</v>
      </c>
      <c r="B1088" t="s">
        <v>7785</v>
      </c>
      <c r="C1088" t="s">
        <v>10386</v>
      </c>
      <c r="D1088" t="s">
        <v>10466</v>
      </c>
      <c r="E1088" t="s">
        <v>7788</v>
      </c>
      <c r="F1088" t="s">
        <v>7783</v>
      </c>
      <c r="G1088" t="s">
        <v>7784</v>
      </c>
      <c r="H1088" s="66" t="s">
        <v>8732</v>
      </c>
      <c r="I1088" t="str">
        <f>_xlfn.CONCAT((MID(Table1[[#This Row],[Subject Id]],4,9)),"0")</f>
        <v>003-1300-0</v>
      </c>
    </row>
    <row r="1089" spans="1:9">
      <c r="A1089" t="s">
        <v>1021</v>
      </c>
      <c r="B1089" t="s">
        <v>9768</v>
      </c>
      <c r="C1089" t="s">
        <v>9602</v>
      </c>
      <c r="D1089" t="s">
        <v>10467</v>
      </c>
      <c r="E1089" t="s">
        <v>7788</v>
      </c>
      <c r="F1089" t="s">
        <v>7783</v>
      </c>
      <c r="G1089" t="s">
        <v>7784</v>
      </c>
      <c r="H1089" s="66" t="s">
        <v>8733</v>
      </c>
      <c r="I1089" t="str">
        <f>_xlfn.CONCAT((MID(Table1[[#This Row],[Subject Id]],4,9)),"0")</f>
        <v>041-0040-0</v>
      </c>
    </row>
    <row r="1090" spans="1:9">
      <c r="A1090" t="s">
        <v>1203</v>
      </c>
      <c r="B1090" t="s">
        <v>9768</v>
      </c>
      <c r="C1090" t="s">
        <v>9602</v>
      </c>
      <c r="D1090" t="s">
        <v>10468</v>
      </c>
      <c r="E1090" t="s">
        <v>7788</v>
      </c>
      <c r="F1090" t="s">
        <v>7783</v>
      </c>
      <c r="G1090" t="s">
        <v>7784</v>
      </c>
      <c r="H1090" s="66" t="s">
        <v>8734</v>
      </c>
      <c r="I1090" t="str">
        <f>_xlfn.CONCAT((MID(Table1[[#This Row],[Subject Id]],4,9)),"0")</f>
        <v>041-0043-0</v>
      </c>
    </row>
    <row r="1091" spans="1:9">
      <c r="A1091" t="s">
        <v>1202</v>
      </c>
      <c r="B1091" t="s">
        <v>9768</v>
      </c>
      <c r="C1091" t="s">
        <v>9602</v>
      </c>
      <c r="D1091" t="s">
        <v>10469</v>
      </c>
      <c r="E1091" t="s">
        <v>7788</v>
      </c>
      <c r="F1091" t="s">
        <v>7783</v>
      </c>
      <c r="G1091" t="s">
        <v>7784</v>
      </c>
      <c r="H1091" s="66" t="s">
        <v>8735</v>
      </c>
      <c r="I1091" t="str">
        <f>_xlfn.CONCAT((MID(Table1[[#This Row],[Subject Id]],4,9)),"0")</f>
        <v>041-0042-0</v>
      </c>
    </row>
    <row r="1092" spans="1:9">
      <c r="A1092" t="s">
        <v>1813</v>
      </c>
      <c r="B1092" t="s">
        <v>7785</v>
      </c>
      <c r="C1092" t="s">
        <v>10388</v>
      </c>
      <c r="D1092" t="s">
        <v>10470</v>
      </c>
      <c r="E1092" t="s">
        <v>9660</v>
      </c>
      <c r="F1092" t="s">
        <v>7783</v>
      </c>
      <c r="G1092" t="s">
        <v>7784</v>
      </c>
      <c r="H1092" s="66" t="s">
        <v>8735</v>
      </c>
      <c r="I1092" t="str">
        <f>_xlfn.CONCAT((MID(Table1[[#This Row],[Subject Id]],4,9)),"0")</f>
        <v>001-2027-0</v>
      </c>
    </row>
    <row r="1093" spans="1:9">
      <c r="A1093" t="s">
        <v>1133</v>
      </c>
      <c r="B1093" t="s">
        <v>7785</v>
      </c>
      <c r="C1093" t="s">
        <v>10471</v>
      </c>
      <c r="D1093" t="s">
        <v>10472</v>
      </c>
      <c r="E1093" t="s">
        <v>7788</v>
      </c>
      <c r="F1093" t="s">
        <v>7783</v>
      </c>
      <c r="G1093" t="s">
        <v>7784</v>
      </c>
      <c r="H1093" s="66" t="s">
        <v>8737</v>
      </c>
      <c r="I1093" t="str">
        <f>_xlfn.CONCAT((MID(Table1[[#This Row],[Subject Id]],4,9)),"0")</f>
        <v>012-1626-0</v>
      </c>
    </row>
    <row r="1094" spans="1:9">
      <c r="A1094" t="s">
        <v>997</v>
      </c>
      <c r="B1094" t="s">
        <v>7785</v>
      </c>
      <c r="C1094" t="s">
        <v>10471</v>
      </c>
      <c r="D1094" t="s">
        <v>10473</v>
      </c>
      <c r="E1094" t="s">
        <v>7788</v>
      </c>
      <c r="F1094" t="s">
        <v>7783</v>
      </c>
      <c r="G1094" t="s">
        <v>7784</v>
      </c>
      <c r="H1094" s="66" t="s">
        <v>8737</v>
      </c>
      <c r="I1094" t="str">
        <f>_xlfn.CONCAT((MID(Table1[[#This Row],[Subject Id]],4,9)),"0")</f>
        <v>012-1612-0</v>
      </c>
    </row>
    <row r="1095" spans="1:9">
      <c r="A1095" t="s">
        <v>1002</v>
      </c>
      <c r="B1095" t="s">
        <v>9768</v>
      </c>
      <c r="C1095" t="s">
        <v>10196</v>
      </c>
      <c r="D1095" t="s">
        <v>9998</v>
      </c>
      <c r="E1095" t="s">
        <v>7788</v>
      </c>
      <c r="F1095" t="s">
        <v>7783</v>
      </c>
      <c r="G1095" t="s">
        <v>7784</v>
      </c>
      <c r="H1095" s="66" t="s">
        <v>8738</v>
      </c>
      <c r="I1095" t="str">
        <f>_xlfn.CONCAT((MID(Table1[[#This Row],[Subject Id]],4,9)),"0")</f>
        <v>040-1021-0</v>
      </c>
    </row>
    <row r="1096" spans="1:9">
      <c r="A1096" t="s">
        <v>1545</v>
      </c>
      <c r="B1096" t="s">
        <v>9768</v>
      </c>
      <c r="C1096" t="s">
        <v>10196</v>
      </c>
      <c r="D1096" t="s">
        <v>9782</v>
      </c>
      <c r="E1096" t="s">
        <v>7788</v>
      </c>
      <c r="F1096" t="s">
        <v>7783</v>
      </c>
      <c r="G1096" t="s">
        <v>7784</v>
      </c>
      <c r="H1096" s="66" t="s">
        <v>8739</v>
      </c>
      <c r="I1096" t="str">
        <f>_xlfn.CONCAT((MID(Table1[[#This Row],[Subject Id]],4,9)),"0")</f>
        <v>040-1031-0</v>
      </c>
    </row>
    <row r="1097" spans="1:9">
      <c r="A1097" t="s">
        <v>1199</v>
      </c>
      <c r="B1097" t="s">
        <v>9768</v>
      </c>
      <c r="C1097" t="s">
        <v>9602</v>
      </c>
      <c r="D1097" t="s">
        <v>10474</v>
      </c>
      <c r="E1097" t="s">
        <v>7788</v>
      </c>
      <c r="F1097" t="s">
        <v>7783</v>
      </c>
      <c r="G1097" t="s">
        <v>7784</v>
      </c>
      <c r="H1097" s="66" t="s">
        <v>8741</v>
      </c>
      <c r="I1097" t="str">
        <f>_xlfn.CONCAT((MID(Table1[[#This Row],[Subject Id]],4,9)),"0")</f>
        <v>041-0038-0</v>
      </c>
    </row>
    <row r="1098" spans="1:9">
      <c r="A1098" t="s">
        <v>2008</v>
      </c>
      <c r="B1098" t="s">
        <v>9768</v>
      </c>
      <c r="C1098" t="s">
        <v>9602</v>
      </c>
      <c r="D1098" t="s">
        <v>10475</v>
      </c>
      <c r="E1098" t="s">
        <v>7788</v>
      </c>
      <c r="F1098" t="s">
        <v>7783</v>
      </c>
      <c r="G1098" t="s">
        <v>7784</v>
      </c>
      <c r="H1098" s="66" t="s">
        <v>8742</v>
      </c>
      <c r="I1098" t="str">
        <f>_xlfn.CONCAT((MID(Table1[[#This Row],[Subject Id]],4,9)),"0")</f>
        <v>041-0279-0</v>
      </c>
    </row>
    <row r="1099" spans="1:9">
      <c r="A1099" t="s">
        <v>958</v>
      </c>
      <c r="B1099" t="s">
        <v>7785</v>
      </c>
      <c r="C1099" t="s">
        <v>10431</v>
      </c>
      <c r="D1099" t="s">
        <v>10476</v>
      </c>
      <c r="E1099" t="s">
        <v>7788</v>
      </c>
      <c r="F1099" t="s">
        <v>7783</v>
      </c>
      <c r="G1099" t="s">
        <v>7784</v>
      </c>
      <c r="H1099" s="66" t="s">
        <v>8742</v>
      </c>
      <c r="I1099" t="str">
        <f>_xlfn.CONCAT((MID(Table1[[#This Row],[Subject Id]],4,9)),"0")</f>
        <v>007-1502-0</v>
      </c>
    </row>
    <row r="1100" spans="1:9">
      <c r="A1100" t="s">
        <v>1196</v>
      </c>
      <c r="B1100" t="s">
        <v>9768</v>
      </c>
      <c r="C1100" t="s">
        <v>9602</v>
      </c>
      <c r="D1100" t="s">
        <v>10477</v>
      </c>
      <c r="E1100" t="s">
        <v>7788</v>
      </c>
      <c r="F1100" t="s">
        <v>7783</v>
      </c>
      <c r="G1100" t="s">
        <v>7784</v>
      </c>
      <c r="H1100" s="66" t="s">
        <v>8743</v>
      </c>
      <c r="I1100" t="str">
        <f>_xlfn.CONCAT((MID(Table1[[#This Row],[Subject Id]],4,9)),"0")</f>
        <v>041-0035-0</v>
      </c>
    </row>
    <row r="1101" spans="1:9">
      <c r="A1101" t="s">
        <v>2009</v>
      </c>
      <c r="B1101" t="s">
        <v>9768</v>
      </c>
      <c r="C1101" t="s">
        <v>9602</v>
      </c>
      <c r="D1101" t="s">
        <v>10478</v>
      </c>
      <c r="E1101" t="s">
        <v>7788</v>
      </c>
      <c r="F1101" t="s">
        <v>7783</v>
      </c>
      <c r="G1101" t="s">
        <v>7784</v>
      </c>
      <c r="H1101" s="66" t="s">
        <v>8744</v>
      </c>
      <c r="I1101" t="str">
        <f>_xlfn.CONCAT((MID(Table1[[#This Row],[Subject Id]],4,9)),"0")</f>
        <v>041-0280-0</v>
      </c>
    </row>
    <row r="1102" spans="1:9">
      <c r="A1102" t="s">
        <v>1152</v>
      </c>
      <c r="B1102" t="s">
        <v>9768</v>
      </c>
      <c r="C1102" t="s">
        <v>10196</v>
      </c>
      <c r="D1102" t="s">
        <v>9775</v>
      </c>
      <c r="E1102" t="s">
        <v>7788</v>
      </c>
      <c r="F1102" t="s">
        <v>7783</v>
      </c>
      <c r="G1102" t="s">
        <v>7784</v>
      </c>
      <c r="H1102" s="66" t="s">
        <v>8745</v>
      </c>
      <c r="I1102" t="str">
        <f>_xlfn.CONCAT((MID(Table1[[#This Row],[Subject Id]],4,9)),"0")</f>
        <v>040-1023-0</v>
      </c>
    </row>
    <row r="1103" spans="1:9">
      <c r="A1103" t="s">
        <v>2010</v>
      </c>
      <c r="B1103" t="s">
        <v>9768</v>
      </c>
      <c r="C1103" t="s">
        <v>9602</v>
      </c>
      <c r="D1103" t="s">
        <v>10479</v>
      </c>
      <c r="E1103" t="s">
        <v>7788</v>
      </c>
      <c r="F1103" t="s">
        <v>7783</v>
      </c>
      <c r="G1103" t="s">
        <v>7784</v>
      </c>
      <c r="H1103" s="66" t="s">
        <v>8746</v>
      </c>
      <c r="I1103" t="str">
        <f>_xlfn.CONCAT((MID(Table1[[#This Row],[Subject Id]],4,9)),"0")</f>
        <v>041-0281-0</v>
      </c>
    </row>
    <row r="1104" spans="1:9">
      <c r="A1104" t="s">
        <v>989</v>
      </c>
      <c r="B1104" t="s">
        <v>7785</v>
      </c>
      <c r="C1104" t="s">
        <v>7786</v>
      </c>
      <c r="D1104" t="s">
        <v>10480</v>
      </c>
      <c r="E1104" t="s">
        <v>7788</v>
      </c>
      <c r="F1104" t="s">
        <v>7783</v>
      </c>
      <c r="G1104" t="s">
        <v>7784</v>
      </c>
      <c r="H1104" s="66" t="s">
        <v>8749</v>
      </c>
      <c r="I1104" t="str">
        <f>_xlfn.CONCAT((MID(Table1[[#This Row],[Subject Id]],4,9)),"0")</f>
        <v>008-1710-0</v>
      </c>
    </row>
    <row r="1105" spans="1:9">
      <c r="A1105" t="s">
        <v>1537</v>
      </c>
      <c r="B1105" t="s">
        <v>9768</v>
      </c>
      <c r="C1105" t="s">
        <v>10196</v>
      </c>
      <c r="D1105" t="s">
        <v>10002</v>
      </c>
      <c r="E1105" t="s">
        <v>7788</v>
      </c>
      <c r="F1105" t="s">
        <v>7783</v>
      </c>
      <c r="G1105" t="s">
        <v>7784</v>
      </c>
      <c r="H1105" s="66" t="s">
        <v>8749</v>
      </c>
      <c r="I1105" t="str">
        <f>_xlfn.CONCAT((MID(Table1[[#This Row],[Subject Id]],4,9)),"0")</f>
        <v>040-1022-0</v>
      </c>
    </row>
    <row r="1106" spans="1:9">
      <c r="A1106" t="s">
        <v>1206</v>
      </c>
      <c r="B1106" t="s">
        <v>9768</v>
      </c>
      <c r="C1106" t="s">
        <v>9602</v>
      </c>
      <c r="D1106" t="s">
        <v>10481</v>
      </c>
      <c r="E1106" t="s">
        <v>7788</v>
      </c>
      <c r="F1106" t="s">
        <v>7783</v>
      </c>
      <c r="G1106" t="s">
        <v>7784</v>
      </c>
      <c r="H1106" s="66" t="s">
        <v>8750</v>
      </c>
      <c r="I1106" t="str">
        <f>_xlfn.CONCAT((MID(Table1[[#This Row],[Subject Id]],4,9)),"0")</f>
        <v>041-0046-0</v>
      </c>
    </row>
    <row r="1107" spans="1:9">
      <c r="A1107" t="s">
        <v>1204</v>
      </c>
      <c r="B1107" t="s">
        <v>9768</v>
      </c>
      <c r="C1107" t="s">
        <v>9602</v>
      </c>
      <c r="D1107" t="s">
        <v>10482</v>
      </c>
      <c r="E1107" t="s">
        <v>7788</v>
      </c>
      <c r="F1107" t="s">
        <v>7783</v>
      </c>
      <c r="G1107" t="s">
        <v>7784</v>
      </c>
      <c r="H1107" s="66" t="s">
        <v>8751</v>
      </c>
      <c r="I1107" t="str">
        <f>_xlfn.CONCAT((MID(Table1[[#This Row],[Subject Id]],4,9)),"0")</f>
        <v>041-0045-0</v>
      </c>
    </row>
    <row r="1108" spans="1:9">
      <c r="A1108" t="s">
        <v>1815</v>
      </c>
      <c r="B1108" t="s">
        <v>7785</v>
      </c>
      <c r="C1108" t="s">
        <v>10388</v>
      </c>
      <c r="D1108" t="s">
        <v>10483</v>
      </c>
      <c r="E1108" t="s">
        <v>9660</v>
      </c>
      <c r="F1108" t="s">
        <v>7783</v>
      </c>
      <c r="G1108" t="s">
        <v>7784</v>
      </c>
      <c r="H1108" s="66" t="s">
        <v>8751</v>
      </c>
      <c r="I1108" t="str">
        <f>_xlfn.CONCAT((MID(Table1[[#This Row],[Subject Id]],4,9)),"0")</f>
        <v>001-2035-0</v>
      </c>
    </row>
    <row r="1109" spans="1:9">
      <c r="A1109" t="s">
        <v>2072</v>
      </c>
      <c r="B1109" t="s">
        <v>9663</v>
      </c>
      <c r="C1109" t="s">
        <v>9680</v>
      </c>
      <c r="D1109" t="s">
        <v>10322</v>
      </c>
      <c r="E1109" t="s">
        <v>9619</v>
      </c>
      <c r="F1109" t="s">
        <v>7783</v>
      </c>
      <c r="G1109" t="s">
        <v>7784</v>
      </c>
      <c r="H1109" s="66" t="s">
        <v>8333</v>
      </c>
      <c r="I1109" t="str">
        <f>_xlfn.CONCAT((MID(Table1[[#This Row],[Subject Id]],4,9)),"0")</f>
        <v>038-3004-0</v>
      </c>
    </row>
    <row r="1110" spans="1:9">
      <c r="A1110" t="s">
        <v>1207</v>
      </c>
      <c r="B1110" t="s">
        <v>9768</v>
      </c>
      <c r="C1110" t="s">
        <v>9602</v>
      </c>
      <c r="D1110" t="s">
        <v>10484</v>
      </c>
      <c r="E1110" t="s">
        <v>7788</v>
      </c>
      <c r="F1110" t="s">
        <v>7783</v>
      </c>
      <c r="G1110" t="s">
        <v>7784</v>
      </c>
      <c r="H1110" s="66" t="s">
        <v>8753</v>
      </c>
      <c r="I1110" t="str">
        <f>_xlfn.CONCAT((MID(Table1[[#This Row],[Subject Id]],4,9)),"0")</f>
        <v>041-0047-0</v>
      </c>
    </row>
    <row r="1111" spans="1:9">
      <c r="A1111" t="s">
        <v>845</v>
      </c>
      <c r="B1111" t="s">
        <v>7785</v>
      </c>
      <c r="C1111" t="s">
        <v>10386</v>
      </c>
      <c r="D1111" t="s">
        <v>10485</v>
      </c>
      <c r="E1111" t="s">
        <v>7788</v>
      </c>
      <c r="F1111" t="s">
        <v>7783</v>
      </c>
      <c r="G1111" t="s">
        <v>7784</v>
      </c>
      <c r="H1111" s="66" t="s">
        <v>8753</v>
      </c>
      <c r="I1111" t="str">
        <f>_xlfn.CONCAT((MID(Table1[[#This Row],[Subject Id]],4,9)),"0")</f>
        <v>003-1312-0</v>
      </c>
    </row>
    <row r="1112" spans="1:9">
      <c r="A1112" t="s">
        <v>1157</v>
      </c>
      <c r="B1112" t="s">
        <v>9768</v>
      </c>
      <c r="C1112" t="s">
        <v>9602</v>
      </c>
      <c r="D1112" t="s">
        <v>10486</v>
      </c>
      <c r="E1112" t="s">
        <v>7788</v>
      </c>
      <c r="F1112" t="s">
        <v>7783</v>
      </c>
      <c r="G1112" t="s">
        <v>7784</v>
      </c>
      <c r="H1112" s="66" t="s">
        <v>8754</v>
      </c>
      <c r="I1112" t="str">
        <f>_xlfn.CONCAT((MID(Table1[[#This Row],[Subject Id]],4,9)),"0")</f>
        <v>041-0016-0</v>
      </c>
    </row>
    <row r="1113" spans="1:9">
      <c r="A1113" t="s">
        <v>75</v>
      </c>
      <c r="B1113" t="s">
        <v>7785</v>
      </c>
      <c r="C1113" t="s">
        <v>10394</v>
      </c>
      <c r="D1113" t="s">
        <v>10212</v>
      </c>
      <c r="E1113" t="s">
        <v>7788</v>
      </c>
      <c r="F1113" t="s">
        <v>7783</v>
      </c>
      <c r="G1113" t="s">
        <v>7784</v>
      </c>
      <c r="H1113" s="66" t="s">
        <v>8754</v>
      </c>
      <c r="I1113" t="str">
        <f>_xlfn.CONCAT((MID(Table1[[#This Row],[Subject Id]],4,9)),"0")</f>
        <v>004-1118-0</v>
      </c>
    </row>
    <row r="1114" spans="1:9">
      <c r="A1114" t="s">
        <v>1022</v>
      </c>
      <c r="B1114" t="s">
        <v>9768</v>
      </c>
      <c r="C1114" t="s">
        <v>9602</v>
      </c>
      <c r="D1114" t="s">
        <v>10487</v>
      </c>
      <c r="E1114" t="s">
        <v>7788</v>
      </c>
      <c r="F1114" t="s">
        <v>7783</v>
      </c>
      <c r="G1114" t="s">
        <v>7784</v>
      </c>
      <c r="H1114" s="66" t="s">
        <v>8755</v>
      </c>
      <c r="I1114" t="str">
        <f>_xlfn.CONCAT((MID(Table1[[#This Row],[Subject Id]],4,9)),"0")</f>
        <v>041-0044-0</v>
      </c>
    </row>
    <row r="1115" spans="1:9">
      <c r="A1115" t="s">
        <v>943</v>
      </c>
      <c r="B1115" t="s">
        <v>7785</v>
      </c>
      <c r="C1115" t="s">
        <v>9658</v>
      </c>
      <c r="D1115" t="s">
        <v>10019</v>
      </c>
      <c r="E1115" t="s">
        <v>7788</v>
      </c>
      <c r="F1115" t="s">
        <v>7783</v>
      </c>
      <c r="G1115" t="s">
        <v>7784</v>
      </c>
      <c r="H1115" s="66" t="s">
        <v>8758</v>
      </c>
      <c r="I1115" t="str">
        <f>_xlfn.CONCAT((MID(Table1[[#This Row],[Subject Id]],4,9)),"0")</f>
        <v>006-1075-0</v>
      </c>
    </row>
    <row r="1116" spans="1:9">
      <c r="A1116" t="s">
        <v>1150</v>
      </c>
      <c r="B1116" t="s">
        <v>9768</v>
      </c>
      <c r="C1116" t="s">
        <v>10196</v>
      </c>
      <c r="D1116" t="s">
        <v>9774</v>
      </c>
      <c r="E1116" t="s">
        <v>7788</v>
      </c>
      <c r="F1116" t="s">
        <v>7783</v>
      </c>
      <c r="G1116" t="s">
        <v>7784</v>
      </c>
      <c r="H1116" s="66" t="s">
        <v>8758</v>
      </c>
      <c r="I1116" t="str">
        <f>_xlfn.CONCAT((MID(Table1[[#This Row],[Subject Id]],4,9)),"0")</f>
        <v>040-1020-0</v>
      </c>
    </row>
    <row r="1117" spans="1:9">
      <c r="A1117" t="s">
        <v>2625</v>
      </c>
      <c r="B1117" t="s">
        <v>7785</v>
      </c>
      <c r="C1117" t="s">
        <v>10471</v>
      </c>
      <c r="D1117" t="s">
        <v>10488</v>
      </c>
      <c r="E1117" t="s">
        <v>7788</v>
      </c>
      <c r="F1117" t="s">
        <v>7783</v>
      </c>
      <c r="G1117" t="s">
        <v>7784</v>
      </c>
      <c r="H1117" s="66" t="s">
        <v>8759</v>
      </c>
      <c r="I1117" t="str">
        <f>_xlfn.CONCAT((MID(Table1[[#This Row],[Subject Id]],4,9)),"0")</f>
        <v>012-1640-0</v>
      </c>
    </row>
    <row r="1118" spans="1:9">
      <c r="A1118" t="s">
        <v>2011</v>
      </c>
      <c r="B1118" t="s">
        <v>9768</v>
      </c>
      <c r="C1118" t="s">
        <v>9602</v>
      </c>
      <c r="D1118" t="s">
        <v>10489</v>
      </c>
      <c r="E1118" t="s">
        <v>7788</v>
      </c>
      <c r="F1118" t="s">
        <v>7783</v>
      </c>
      <c r="G1118" t="s">
        <v>7784</v>
      </c>
      <c r="H1118" s="66" t="s">
        <v>8761</v>
      </c>
      <c r="I1118" t="str">
        <f>_xlfn.CONCAT((MID(Table1[[#This Row],[Subject Id]],4,9)),"0")</f>
        <v>041-0283-0</v>
      </c>
    </row>
    <row r="1119" spans="1:9">
      <c r="A1119" t="s">
        <v>776</v>
      </c>
      <c r="B1119" t="s">
        <v>7785</v>
      </c>
      <c r="C1119" t="s">
        <v>10388</v>
      </c>
      <c r="D1119" t="s">
        <v>9716</v>
      </c>
      <c r="E1119" t="s">
        <v>7788</v>
      </c>
      <c r="F1119" t="s">
        <v>7783</v>
      </c>
      <c r="G1119" t="s">
        <v>7784</v>
      </c>
      <c r="H1119" s="66" t="s">
        <v>8762</v>
      </c>
      <c r="I1119" t="str">
        <f>_xlfn.CONCAT((MID(Table1[[#This Row],[Subject Id]],4,9)),"0")</f>
        <v>001-1010-0</v>
      </c>
    </row>
    <row r="1120" spans="1:9">
      <c r="A1120" t="s">
        <v>859</v>
      </c>
      <c r="B1120" t="s">
        <v>7785</v>
      </c>
      <c r="C1120" t="s">
        <v>10394</v>
      </c>
      <c r="D1120" t="s">
        <v>10085</v>
      </c>
      <c r="E1120" t="s">
        <v>7788</v>
      </c>
      <c r="F1120" t="s">
        <v>7783</v>
      </c>
      <c r="G1120" t="s">
        <v>7784</v>
      </c>
      <c r="H1120" s="66" t="s">
        <v>8763</v>
      </c>
      <c r="I1120" t="str">
        <f>_xlfn.CONCAT((MID(Table1[[#This Row],[Subject Id]],4,9)),"0")</f>
        <v>004-1110-0</v>
      </c>
    </row>
    <row r="1121" spans="1:9">
      <c r="A1121" t="s">
        <v>2608</v>
      </c>
      <c r="B1121" t="s">
        <v>7785</v>
      </c>
      <c r="C1121" t="s">
        <v>10386</v>
      </c>
      <c r="D1121" t="s">
        <v>10490</v>
      </c>
      <c r="E1121" t="s">
        <v>7788</v>
      </c>
      <c r="F1121" t="s">
        <v>7783</v>
      </c>
      <c r="G1121" t="s">
        <v>7784</v>
      </c>
      <c r="H1121" s="66" t="s">
        <v>8763</v>
      </c>
      <c r="I1121" t="str">
        <f>_xlfn.CONCAT((MID(Table1[[#This Row],[Subject Id]],4,9)),"0")</f>
        <v>003-1328-0</v>
      </c>
    </row>
    <row r="1122" spans="1:9">
      <c r="A1122" t="s">
        <v>1116</v>
      </c>
      <c r="B1122" t="s">
        <v>9768</v>
      </c>
      <c r="C1122" t="s">
        <v>9602</v>
      </c>
      <c r="D1122" t="s">
        <v>10491</v>
      </c>
      <c r="E1122" t="s">
        <v>7788</v>
      </c>
      <c r="F1122" t="s">
        <v>7783</v>
      </c>
      <c r="G1122" t="s">
        <v>7784</v>
      </c>
      <c r="H1122" s="66" t="s">
        <v>8764</v>
      </c>
      <c r="I1122" t="str">
        <f>_xlfn.CONCAT((MID(Table1[[#This Row],[Subject Id]],4,9)),"0")</f>
        <v>041-0367-0</v>
      </c>
    </row>
    <row r="1123" spans="1:9">
      <c r="A1123" t="s">
        <v>1522</v>
      </c>
      <c r="B1123" t="s">
        <v>7785</v>
      </c>
      <c r="C1123" t="s">
        <v>10471</v>
      </c>
      <c r="D1123" t="s">
        <v>10492</v>
      </c>
      <c r="E1123" t="s">
        <v>7788</v>
      </c>
      <c r="F1123" t="s">
        <v>7783</v>
      </c>
      <c r="G1123" t="s">
        <v>7784</v>
      </c>
      <c r="H1123" s="66" t="s">
        <v>8764</v>
      </c>
      <c r="I1123" t="str">
        <f>_xlfn.CONCAT((MID(Table1[[#This Row],[Subject Id]],4,9)),"0")</f>
        <v>012-1608-0</v>
      </c>
    </row>
    <row r="1124" spans="1:9">
      <c r="A1124" t="s">
        <v>946</v>
      </c>
      <c r="B1124" t="s">
        <v>7785</v>
      </c>
      <c r="C1124" t="s">
        <v>9658</v>
      </c>
      <c r="D1124" t="s">
        <v>10493</v>
      </c>
      <c r="E1124" t="s">
        <v>7788</v>
      </c>
      <c r="F1124" t="s">
        <v>7783</v>
      </c>
      <c r="G1124" t="s">
        <v>7784</v>
      </c>
      <c r="H1124" s="66" t="s">
        <v>8765</v>
      </c>
      <c r="I1124" t="str">
        <f>_xlfn.CONCAT((MID(Table1[[#This Row],[Subject Id]],4,9)),"0")</f>
        <v>006-1076-0</v>
      </c>
    </row>
    <row r="1125" spans="1:9">
      <c r="A1125" t="s">
        <v>990</v>
      </c>
      <c r="B1125" t="s">
        <v>7785</v>
      </c>
      <c r="C1125" t="s">
        <v>10471</v>
      </c>
      <c r="D1125" t="s">
        <v>10494</v>
      </c>
      <c r="E1125" t="s">
        <v>7788</v>
      </c>
      <c r="F1125" t="s">
        <v>7783</v>
      </c>
      <c r="G1125" t="s">
        <v>7784</v>
      </c>
      <c r="H1125" s="66" t="s">
        <v>8766</v>
      </c>
      <c r="I1125" t="str">
        <f>_xlfn.CONCAT((MID(Table1[[#This Row],[Subject Id]],4,9)),"0")</f>
        <v>012-1600-0</v>
      </c>
    </row>
    <row r="1126" spans="1:9">
      <c r="A1126" t="s">
        <v>947</v>
      </c>
      <c r="B1126" t="s">
        <v>7785</v>
      </c>
      <c r="C1126" t="s">
        <v>9658</v>
      </c>
      <c r="D1126" t="s">
        <v>10020</v>
      </c>
      <c r="E1126" t="s">
        <v>7788</v>
      </c>
      <c r="F1126" t="s">
        <v>7783</v>
      </c>
      <c r="G1126" t="s">
        <v>7784</v>
      </c>
      <c r="H1126" s="66" t="s">
        <v>8766</v>
      </c>
      <c r="I1126" t="str">
        <f>_xlfn.CONCAT((MID(Table1[[#This Row],[Subject Id]],4,9)),"0")</f>
        <v>006-1077-0</v>
      </c>
    </row>
    <row r="1127" spans="1:9">
      <c r="A1127" t="s">
        <v>1132</v>
      </c>
      <c r="B1127" t="s">
        <v>7785</v>
      </c>
      <c r="C1127" t="s">
        <v>10471</v>
      </c>
      <c r="D1127" t="s">
        <v>10495</v>
      </c>
      <c r="E1127" t="s">
        <v>7788</v>
      </c>
      <c r="F1127" t="s">
        <v>7783</v>
      </c>
      <c r="G1127" t="s">
        <v>7784</v>
      </c>
      <c r="H1127" s="66" t="s">
        <v>8767</v>
      </c>
      <c r="I1127" t="str">
        <f>_xlfn.CONCAT((MID(Table1[[#This Row],[Subject Id]],4,9)),"0")</f>
        <v>012-1622-0</v>
      </c>
    </row>
    <row r="1128" spans="1:9">
      <c r="A1128" t="s">
        <v>2073</v>
      </c>
      <c r="B1128" t="s">
        <v>9663</v>
      </c>
      <c r="C1128" t="s">
        <v>9680</v>
      </c>
      <c r="D1128" t="s">
        <v>10496</v>
      </c>
      <c r="E1128" t="s">
        <v>9619</v>
      </c>
      <c r="F1128" t="s">
        <v>7783</v>
      </c>
      <c r="G1128" t="s">
        <v>7784</v>
      </c>
      <c r="H1128" s="66" t="s">
        <v>8489</v>
      </c>
      <c r="I1128" t="str">
        <f>_xlfn.CONCAT((MID(Table1[[#This Row],[Subject Id]],4,9)),"0")</f>
        <v>038-3005-0</v>
      </c>
    </row>
    <row r="1129" spans="1:9">
      <c r="A1129" t="s">
        <v>993</v>
      </c>
      <c r="B1129" t="s">
        <v>7785</v>
      </c>
      <c r="C1129" t="s">
        <v>10471</v>
      </c>
      <c r="D1129" t="s">
        <v>10497</v>
      </c>
      <c r="E1129" t="s">
        <v>7788</v>
      </c>
      <c r="F1129" t="s">
        <v>7783</v>
      </c>
      <c r="G1129" t="s">
        <v>7784</v>
      </c>
      <c r="H1129" s="66" t="s">
        <v>8771</v>
      </c>
      <c r="I1129" t="str">
        <f>_xlfn.CONCAT((MID(Table1[[#This Row],[Subject Id]],4,9)),"0")</f>
        <v>012-1602-0</v>
      </c>
    </row>
    <row r="1130" spans="1:9">
      <c r="A1130" t="s">
        <v>1518</v>
      </c>
      <c r="B1130" t="s">
        <v>7785</v>
      </c>
      <c r="C1130" t="s">
        <v>10471</v>
      </c>
      <c r="D1130" t="s">
        <v>10498</v>
      </c>
      <c r="E1130" t="s">
        <v>7788</v>
      </c>
      <c r="F1130" t="s">
        <v>7783</v>
      </c>
      <c r="G1130" t="s">
        <v>7784</v>
      </c>
      <c r="H1130" s="66" t="s">
        <v>8772</v>
      </c>
      <c r="I1130" t="str">
        <f>_xlfn.CONCAT((MID(Table1[[#This Row],[Subject Id]],4,9)),"0")</f>
        <v>012-1618-0</v>
      </c>
    </row>
    <row r="1131" spans="1:9">
      <c r="A1131" t="s">
        <v>1027</v>
      </c>
      <c r="B1131" t="s">
        <v>9768</v>
      </c>
      <c r="C1131" t="s">
        <v>9602</v>
      </c>
      <c r="D1131" t="s">
        <v>10499</v>
      </c>
      <c r="E1131" t="s">
        <v>7788</v>
      </c>
      <c r="F1131" t="s">
        <v>7783</v>
      </c>
      <c r="G1131" t="s">
        <v>7784</v>
      </c>
      <c r="H1131" s="66" t="s">
        <v>8775</v>
      </c>
      <c r="I1131" t="str">
        <f>_xlfn.CONCAT((MID(Table1[[#This Row],[Subject Id]],4,9)),"0")</f>
        <v>041-0052-0</v>
      </c>
    </row>
    <row r="1132" spans="1:9">
      <c r="A1132" t="s">
        <v>948</v>
      </c>
      <c r="B1132" t="s">
        <v>7785</v>
      </c>
      <c r="C1132" t="s">
        <v>9658</v>
      </c>
      <c r="D1132" t="s">
        <v>10021</v>
      </c>
      <c r="E1132" t="s">
        <v>7788</v>
      </c>
      <c r="F1132" t="s">
        <v>7783</v>
      </c>
      <c r="G1132" t="s">
        <v>7784</v>
      </c>
      <c r="H1132" s="66" t="s">
        <v>8775</v>
      </c>
      <c r="I1132" t="str">
        <f>_xlfn.CONCAT((MID(Table1[[#This Row],[Subject Id]],4,9)),"0")</f>
        <v>006-1078-0</v>
      </c>
    </row>
    <row r="1133" spans="1:9">
      <c r="A1133" t="s">
        <v>1005</v>
      </c>
      <c r="B1133" t="s">
        <v>9768</v>
      </c>
      <c r="C1133" t="s">
        <v>10196</v>
      </c>
      <c r="D1133" t="s">
        <v>9776</v>
      </c>
      <c r="E1133" t="s">
        <v>7788</v>
      </c>
      <c r="F1133" t="s">
        <v>7783</v>
      </c>
      <c r="G1133" t="s">
        <v>7784</v>
      </c>
      <c r="H1133" s="66" t="s">
        <v>8779</v>
      </c>
      <c r="I1133" t="str">
        <f>_xlfn.CONCAT((MID(Table1[[#This Row],[Subject Id]],4,9)),"0")</f>
        <v>040-1025-0</v>
      </c>
    </row>
    <row r="1134" spans="1:9">
      <c r="A1134" t="s">
        <v>1154</v>
      </c>
      <c r="B1134" t="s">
        <v>9768</v>
      </c>
      <c r="C1134" t="s">
        <v>10196</v>
      </c>
      <c r="D1134" t="s">
        <v>9786</v>
      </c>
      <c r="E1134" t="s">
        <v>7788</v>
      </c>
      <c r="F1134" t="s">
        <v>7783</v>
      </c>
      <c r="G1134" t="s">
        <v>7784</v>
      </c>
      <c r="H1134" s="66" t="s">
        <v>8780</v>
      </c>
      <c r="I1134" t="str">
        <f>_xlfn.CONCAT((MID(Table1[[#This Row],[Subject Id]],4,9)),"0")</f>
        <v>040-1033-0</v>
      </c>
    </row>
    <row r="1135" spans="1:9">
      <c r="A1135" t="s">
        <v>1200</v>
      </c>
      <c r="B1135" t="s">
        <v>9768</v>
      </c>
      <c r="C1135" t="s">
        <v>9602</v>
      </c>
      <c r="D1135" t="s">
        <v>10500</v>
      </c>
      <c r="E1135" t="s">
        <v>7788</v>
      </c>
      <c r="F1135" t="s">
        <v>7783</v>
      </c>
      <c r="G1135" t="s">
        <v>7784</v>
      </c>
      <c r="H1135" s="66" t="s">
        <v>8781</v>
      </c>
      <c r="I1135" t="str">
        <f>_xlfn.CONCAT((MID(Table1[[#This Row],[Subject Id]],4,9)),"0")</f>
        <v>041-0039-0</v>
      </c>
    </row>
    <row r="1136" spans="1:9">
      <c r="A1136" t="s">
        <v>957</v>
      </c>
      <c r="B1136" t="s">
        <v>7785</v>
      </c>
      <c r="C1136" t="s">
        <v>10431</v>
      </c>
      <c r="D1136" t="s">
        <v>10501</v>
      </c>
      <c r="E1136" t="s">
        <v>7788</v>
      </c>
      <c r="F1136" t="s">
        <v>7783</v>
      </c>
      <c r="G1136" t="s">
        <v>7784</v>
      </c>
      <c r="H1136" s="66" t="s">
        <v>8781</v>
      </c>
      <c r="I1136" t="str">
        <f>_xlfn.CONCAT((MID(Table1[[#This Row],[Subject Id]],4,9)),"0")</f>
        <v>007-1500-0</v>
      </c>
    </row>
    <row r="1137" spans="1:9">
      <c r="A1137" t="s">
        <v>1023</v>
      </c>
      <c r="B1137" t="s">
        <v>9768</v>
      </c>
      <c r="C1137" t="s">
        <v>9602</v>
      </c>
      <c r="D1137" t="s">
        <v>10502</v>
      </c>
      <c r="E1137" t="s">
        <v>7788</v>
      </c>
      <c r="F1137" t="s">
        <v>7783</v>
      </c>
      <c r="G1137" t="s">
        <v>7784</v>
      </c>
      <c r="H1137" s="66" t="s">
        <v>8782</v>
      </c>
      <c r="I1137" t="str">
        <f>_xlfn.CONCAT((MID(Table1[[#This Row],[Subject Id]],4,9)),"0")</f>
        <v>041-0050-0</v>
      </c>
    </row>
    <row r="1138" spans="1:9">
      <c r="A1138" t="s">
        <v>1153</v>
      </c>
      <c r="B1138" t="s">
        <v>9768</v>
      </c>
      <c r="C1138" t="s">
        <v>10196</v>
      </c>
      <c r="D1138" t="s">
        <v>9785</v>
      </c>
      <c r="E1138" t="s">
        <v>7788</v>
      </c>
      <c r="F1138" t="s">
        <v>7783</v>
      </c>
      <c r="G1138" t="s">
        <v>7784</v>
      </c>
      <c r="H1138" s="66" t="s">
        <v>8784</v>
      </c>
      <c r="I1138" t="str">
        <f>_xlfn.CONCAT((MID(Table1[[#This Row],[Subject Id]],4,9)),"0")</f>
        <v>040-1032-0</v>
      </c>
    </row>
    <row r="1139" spans="1:9">
      <c r="A1139" t="s">
        <v>2046</v>
      </c>
      <c r="B1139" t="s">
        <v>7785</v>
      </c>
      <c r="C1139" t="s">
        <v>10431</v>
      </c>
      <c r="D1139" t="s">
        <v>10503</v>
      </c>
      <c r="E1139" t="s">
        <v>9660</v>
      </c>
      <c r="F1139" t="s">
        <v>7783</v>
      </c>
      <c r="G1139" t="s">
        <v>7784</v>
      </c>
      <c r="H1139" s="66" t="s">
        <v>8785</v>
      </c>
      <c r="I1139" t="str">
        <f>_xlfn.CONCAT((MID(Table1[[#This Row],[Subject Id]],4,9)),"0")</f>
        <v>007-2551-0</v>
      </c>
    </row>
    <row r="1140" spans="1:9">
      <c r="A1140" t="s">
        <v>777</v>
      </c>
      <c r="B1140" t="s">
        <v>7785</v>
      </c>
      <c r="C1140" t="s">
        <v>10388</v>
      </c>
      <c r="D1140" t="s">
        <v>9945</v>
      </c>
      <c r="E1140" t="s">
        <v>7788</v>
      </c>
      <c r="F1140" t="s">
        <v>7783</v>
      </c>
      <c r="G1140" t="s">
        <v>7784</v>
      </c>
      <c r="H1140" s="66" t="s">
        <v>8786</v>
      </c>
      <c r="I1140" t="str">
        <f>_xlfn.CONCAT((MID(Table1[[#This Row],[Subject Id]],4,9)),"0")</f>
        <v>001-1013-0</v>
      </c>
    </row>
    <row r="1141" spans="1:9">
      <c r="A1141" t="s">
        <v>1541</v>
      </c>
      <c r="B1141" t="s">
        <v>9768</v>
      </c>
      <c r="C1141" t="s">
        <v>10196</v>
      </c>
      <c r="D1141" t="s">
        <v>9777</v>
      </c>
      <c r="E1141" t="s">
        <v>7788</v>
      </c>
      <c r="F1141" t="s">
        <v>7783</v>
      </c>
      <c r="G1141" t="s">
        <v>7784</v>
      </c>
      <c r="H1141" s="66" t="s">
        <v>8786</v>
      </c>
      <c r="I1141" t="str">
        <f>_xlfn.CONCAT((MID(Table1[[#This Row],[Subject Id]],4,9)),"0")</f>
        <v>040-1026-0</v>
      </c>
    </row>
    <row r="1142" spans="1:9">
      <c r="A1142" t="s">
        <v>1634</v>
      </c>
      <c r="B1142" t="s">
        <v>7785</v>
      </c>
      <c r="C1142" t="s">
        <v>10388</v>
      </c>
      <c r="D1142" t="s">
        <v>10504</v>
      </c>
      <c r="E1142" t="s">
        <v>9660</v>
      </c>
      <c r="F1142" t="s">
        <v>7783</v>
      </c>
      <c r="G1142" t="s">
        <v>7784</v>
      </c>
      <c r="H1142" s="66" t="s">
        <v>8787</v>
      </c>
      <c r="I1142" t="str">
        <f>_xlfn.CONCAT((MID(Table1[[#This Row],[Subject Id]],4,9)),"0")</f>
        <v>001-2059-0</v>
      </c>
    </row>
    <row r="1143" spans="1:9">
      <c r="A1143" t="s">
        <v>850</v>
      </c>
      <c r="B1143" t="s">
        <v>7785</v>
      </c>
      <c r="C1143" t="s">
        <v>10386</v>
      </c>
      <c r="D1143" t="s">
        <v>10505</v>
      </c>
      <c r="E1143" t="s">
        <v>7788</v>
      </c>
      <c r="F1143" t="s">
        <v>7783</v>
      </c>
      <c r="G1143" t="s">
        <v>7784</v>
      </c>
      <c r="H1143" s="66" t="s">
        <v>8787</v>
      </c>
      <c r="I1143" t="str">
        <f>_xlfn.CONCAT((MID(Table1[[#This Row],[Subject Id]],4,9)),"0")</f>
        <v>003-1326-0</v>
      </c>
    </row>
    <row r="1144" spans="1:9">
      <c r="A1144" t="s">
        <v>781</v>
      </c>
      <c r="B1144" t="s">
        <v>7785</v>
      </c>
      <c r="C1144" t="s">
        <v>10506</v>
      </c>
      <c r="D1144" t="s">
        <v>10507</v>
      </c>
      <c r="E1144" t="s">
        <v>7788</v>
      </c>
      <c r="F1144" t="s">
        <v>7783</v>
      </c>
      <c r="G1144" t="s">
        <v>7784</v>
      </c>
      <c r="H1144" s="66" t="s">
        <v>8788</v>
      </c>
      <c r="I1144" t="str">
        <f>_xlfn.CONCAT((MID(Table1[[#This Row],[Subject Id]],4,9)),"0")</f>
        <v>002-1414-0</v>
      </c>
    </row>
    <row r="1145" spans="1:9">
      <c r="A1145" t="s">
        <v>1519</v>
      </c>
      <c r="B1145" t="s">
        <v>7785</v>
      </c>
      <c r="C1145" t="s">
        <v>10471</v>
      </c>
      <c r="D1145" t="s">
        <v>10508</v>
      </c>
      <c r="E1145" t="s">
        <v>7788</v>
      </c>
      <c r="F1145" t="s">
        <v>7783</v>
      </c>
      <c r="G1145" t="s">
        <v>7784</v>
      </c>
      <c r="H1145" s="66" t="s">
        <v>8788</v>
      </c>
      <c r="I1145" t="str">
        <f>_xlfn.CONCAT((MID(Table1[[#This Row],[Subject Id]],4,9)),"0")</f>
        <v>012-1632-0</v>
      </c>
    </row>
    <row r="1146" spans="1:9">
      <c r="A1146" t="s">
        <v>1008</v>
      </c>
      <c r="B1146" t="s">
        <v>9768</v>
      </c>
      <c r="C1146" t="s">
        <v>9602</v>
      </c>
      <c r="D1146" t="s">
        <v>10509</v>
      </c>
      <c r="E1146" t="s">
        <v>7788</v>
      </c>
      <c r="F1146" t="s">
        <v>7783</v>
      </c>
      <c r="G1146" t="s">
        <v>7784</v>
      </c>
      <c r="H1146" s="66" t="s">
        <v>8789</v>
      </c>
      <c r="I1146" t="str">
        <f>_xlfn.CONCAT((MID(Table1[[#This Row],[Subject Id]],4,9)),"0")</f>
        <v>041-0017-0</v>
      </c>
    </row>
    <row r="1147" spans="1:9">
      <c r="A1147" t="s">
        <v>960</v>
      </c>
      <c r="B1147" t="s">
        <v>7785</v>
      </c>
      <c r="C1147" t="s">
        <v>10431</v>
      </c>
      <c r="D1147" t="s">
        <v>10510</v>
      </c>
      <c r="E1147" t="s">
        <v>7788</v>
      </c>
      <c r="F1147" t="s">
        <v>7783</v>
      </c>
      <c r="G1147" t="s">
        <v>7784</v>
      </c>
      <c r="H1147" s="66" t="s">
        <v>8789</v>
      </c>
      <c r="I1147" t="str">
        <f>_xlfn.CONCAT((MID(Table1[[#This Row],[Subject Id]],4,9)),"0")</f>
        <v>007-1510-0</v>
      </c>
    </row>
    <row r="1148" spans="1:9">
      <c r="A1148" t="s">
        <v>1156</v>
      </c>
      <c r="B1148" t="s">
        <v>7785</v>
      </c>
      <c r="C1148" t="s">
        <v>10429</v>
      </c>
      <c r="D1148" t="s">
        <v>10511</v>
      </c>
      <c r="E1148" t="s">
        <v>9619</v>
      </c>
      <c r="F1148" t="s">
        <v>7783</v>
      </c>
      <c r="G1148" t="s">
        <v>7784</v>
      </c>
      <c r="H1148" s="66" t="s">
        <v>8789</v>
      </c>
      <c r="I1148" t="str">
        <f>_xlfn.CONCAT((MID(Table1[[#This Row],[Subject Id]],4,9)),"0")</f>
        <v>005-3200-0</v>
      </c>
    </row>
    <row r="1149" spans="1:9">
      <c r="A1149" t="s">
        <v>1254</v>
      </c>
      <c r="B1149" t="s">
        <v>7785</v>
      </c>
      <c r="C1149" t="s">
        <v>9658</v>
      </c>
      <c r="D1149" t="s">
        <v>10023</v>
      </c>
      <c r="E1149" t="s">
        <v>7788</v>
      </c>
      <c r="F1149" t="s">
        <v>7783</v>
      </c>
      <c r="G1149" t="s">
        <v>7784</v>
      </c>
      <c r="H1149" s="66" t="s">
        <v>8792</v>
      </c>
      <c r="I1149" t="str">
        <f>_xlfn.CONCAT((MID(Table1[[#This Row],[Subject Id]],4,9)),"0")</f>
        <v>006-1080-0</v>
      </c>
    </row>
    <row r="1150" spans="1:9">
      <c r="A1150" t="s">
        <v>1538</v>
      </c>
      <c r="B1150" t="s">
        <v>7785</v>
      </c>
      <c r="C1150" t="s">
        <v>10471</v>
      </c>
      <c r="D1150" t="s">
        <v>10512</v>
      </c>
      <c r="E1150" t="s">
        <v>9619</v>
      </c>
      <c r="F1150" t="s">
        <v>7783</v>
      </c>
      <c r="G1150" t="s">
        <v>7784</v>
      </c>
      <c r="H1150" s="66" t="s">
        <v>8793</v>
      </c>
      <c r="I1150" t="str">
        <f>_xlfn.CONCAT((MID(Table1[[#This Row],[Subject Id]],4,9)),"0")</f>
        <v>012-3601-0</v>
      </c>
    </row>
    <row r="1151" spans="1:9">
      <c r="A1151" t="s">
        <v>863</v>
      </c>
      <c r="B1151" t="s">
        <v>7785</v>
      </c>
      <c r="C1151" t="s">
        <v>10394</v>
      </c>
      <c r="D1151" t="s">
        <v>10248</v>
      </c>
      <c r="E1151" t="s">
        <v>7788</v>
      </c>
      <c r="F1151" t="s">
        <v>7783</v>
      </c>
      <c r="G1151" t="s">
        <v>7784</v>
      </c>
      <c r="H1151" s="66" t="s">
        <v>8794</v>
      </c>
      <c r="I1151" t="str">
        <f>_xlfn.CONCAT((MID(Table1[[#This Row],[Subject Id]],4,9)),"0")</f>
        <v>004-1134-0</v>
      </c>
    </row>
    <row r="1152" spans="1:9">
      <c r="A1152" t="s">
        <v>951</v>
      </c>
      <c r="B1152" t="s">
        <v>7785</v>
      </c>
      <c r="C1152" t="s">
        <v>9658</v>
      </c>
      <c r="D1152" t="s">
        <v>10027</v>
      </c>
      <c r="E1152" t="s">
        <v>7788</v>
      </c>
      <c r="F1152" t="s">
        <v>7783</v>
      </c>
      <c r="G1152" t="s">
        <v>7784</v>
      </c>
      <c r="H1152" s="66" t="s">
        <v>8794</v>
      </c>
      <c r="I1152" t="str">
        <f>_xlfn.CONCAT((MID(Table1[[#This Row],[Subject Id]],4,9)),"0")</f>
        <v>006-1082-0</v>
      </c>
    </row>
    <row r="1153" spans="1:9">
      <c r="A1153" t="s">
        <v>1543</v>
      </c>
      <c r="B1153" t="s">
        <v>9768</v>
      </c>
      <c r="C1153" t="s">
        <v>10196</v>
      </c>
      <c r="D1153" t="s">
        <v>9778</v>
      </c>
      <c r="E1153" t="s">
        <v>7788</v>
      </c>
      <c r="F1153" t="s">
        <v>7783</v>
      </c>
      <c r="G1153" t="s">
        <v>7784</v>
      </c>
      <c r="H1153" s="66" t="s">
        <v>8794</v>
      </c>
      <c r="I1153" t="str">
        <f>_xlfn.CONCAT((MID(Table1[[#This Row],[Subject Id]],4,9)),"0")</f>
        <v>040-1027-0</v>
      </c>
    </row>
    <row r="1154" spans="1:9">
      <c r="A1154" t="s">
        <v>866</v>
      </c>
      <c r="B1154" t="s">
        <v>7785</v>
      </c>
      <c r="C1154" t="s">
        <v>10429</v>
      </c>
      <c r="D1154" t="s">
        <v>10513</v>
      </c>
      <c r="E1154" t="s">
        <v>7788</v>
      </c>
      <c r="F1154" t="s">
        <v>7783</v>
      </c>
      <c r="G1154" t="s">
        <v>7784</v>
      </c>
      <c r="H1154" s="66" t="s">
        <v>8798</v>
      </c>
      <c r="I1154" t="str">
        <f>_xlfn.CONCAT((MID(Table1[[#This Row],[Subject Id]],4,9)),"0")</f>
        <v>005-1250-0</v>
      </c>
    </row>
    <row r="1155" spans="1:9">
      <c r="A1155" t="s">
        <v>988</v>
      </c>
      <c r="B1155" t="s">
        <v>7785</v>
      </c>
      <c r="C1155" t="s">
        <v>10431</v>
      </c>
      <c r="D1155" t="s">
        <v>10514</v>
      </c>
      <c r="E1155" t="s">
        <v>7788</v>
      </c>
      <c r="F1155" t="s">
        <v>7783</v>
      </c>
      <c r="G1155" t="s">
        <v>7784</v>
      </c>
      <c r="H1155" s="66" t="s">
        <v>8799</v>
      </c>
      <c r="I1155" t="str">
        <f>_xlfn.CONCAT((MID(Table1[[#This Row],[Subject Id]],4,9)),"0")</f>
        <v>007-1530-0</v>
      </c>
    </row>
    <row r="1156" spans="1:9">
      <c r="A1156" t="s">
        <v>950</v>
      </c>
      <c r="B1156" t="s">
        <v>7785</v>
      </c>
      <c r="C1156" t="s">
        <v>9658</v>
      </c>
      <c r="D1156" t="s">
        <v>10026</v>
      </c>
      <c r="E1156" t="s">
        <v>7788</v>
      </c>
      <c r="F1156" t="s">
        <v>7783</v>
      </c>
      <c r="G1156" t="s">
        <v>7784</v>
      </c>
      <c r="H1156" s="66" t="s">
        <v>8799</v>
      </c>
      <c r="I1156" t="str">
        <f>_xlfn.CONCAT((MID(Table1[[#This Row],[Subject Id]],4,9)),"0")</f>
        <v>006-1081-0</v>
      </c>
    </row>
    <row r="1157" spans="1:9">
      <c r="A1157" t="s">
        <v>778</v>
      </c>
      <c r="B1157" t="s">
        <v>7785</v>
      </c>
      <c r="C1157" t="s">
        <v>10388</v>
      </c>
      <c r="D1157" t="s">
        <v>9772</v>
      </c>
      <c r="E1157" t="s">
        <v>7788</v>
      </c>
      <c r="F1157" t="s">
        <v>7783</v>
      </c>
      <c r="G1157" t="s">
        <v>7784</v>
      </c>
      <c r="H1157" s="66" t="s">
        <v>8800</v>
      </c>
      <c r="I1157" t="str">
        <f>_xlfn.CONCAT((MID(Table1[[#This Row],[Subject Id]],4,9)),"0")</f>
        <v>001-1019-0</v>
      </c>
    </row>
    <row r="1158" spans="1:9">
      <c r="A1158" t="s">
        <v>949</v>
      </c>
      <c r="B1158" t="s">
        <v>7785</v>
      </c>
      <c r="C1158" t="s">
        <v>9658</v>
      </c>
      <c r="D1158" t="s">
        <v>10022</v>
      </c>
      <c r="E1158" t="s">
        <v>7788</v>
      </c>
      <c r="F1158" t="s">
        <v>7783</v>
      </c>
      <c r="G1158" t="s">
        <v>7784</v>
      </c>
      <c r="H1158" s="66" t="s">
        <v>8801</v>
      </c>
      <c r="I1158" t="str">
        <f>_xlfn.CONCAT((MID(Table1[[#This Row],[Subject Id]],4,9)),"0")</f>
        <v>006-1079-0</v>
      </c>
    </row>
    <row r="1159" spans="1:9">
      <c r="A1159" t="s">
        <v>1212</v>
      </c>
      <c r="B1159" t="s">
        <v>9768</v>
      </c>
      <c r="C1159" t="s">
        <v>9602</v>
      </c>
      <c r="D1159" t="s">
        <v>10515</v>
      </c>
      <c r="E1159" t="s">
        <v>7788</v>
      </c>
      <c r="F1159" t="s">
        <v>7783</v>
      </c>
      <c r="G1159" t="s">
        <v>7784</v>
      </c>
      <c r="H1159" s="66" t="s">
        <v>8803</v>
      </c>
      <c r="I1159" t="str">
        <f>_xlfn.CONCAT((MID(Table1[[#This Row],[Subject Id]],4,9)),"0")</f>
        <v>041-0054-0</v>
      </c>
    </row>
    <row r="1160" spans="1:9">
      <c r="A1160" t="s">
        <v>1209</v>
      </c>
      <c r="B1160" t="s">
        <v>9768</v>
      </c>
      <c r="C1160" t="s">
        <v>9602</v>
      </c>
      <c r="D1160" t="s">
        <v>10516</v>
      </c>
      <c r="E1160" t="s">
        <v>7788</v>
      </c>
      <c r="F1160" t="s">
        <v>7783</v>
      </c>
      <c r="G1160" t="s">
        <v>7784</v>
      </c>
      <c r="H1160" s="66" t="s">
        <v>8804</v>
      </c>
      <c r="I1160" t="str">
        <f>_xlfn.CONCAT((MID(Table1[[#This Row],[Subject Id]],4,9)),"0")</f>
        <v>041-0051-0</v>
      </c>
    </row>
    <row r="1161" spans="1:9">
      <c r="A1161" t="s">
        <v>1718</v>
      </c>
      <c r="B1161" t="s">
        <v>7785</v>
      </c>
      <c r="C1161" t="s">
        <v>10517</v>
      </c>
      <c r="D1161" t="s">
        <v>10518</v>
      </c>
      <c r="E1161" t="s">
        <v>9660</v>
      </c>
      <c r="F1161" t="s">
        <v>7783</v>
      </c>
      <c r="G1161" t="s">
        <v>7784</v>
      </c>
      <c r="H1161" s="66" t="s">
        <v>8804</v>
      </c>
      <c r="I1161" t="str">
        <f>_xlfn.CONCAT((MID(Table1[[#This Row],[Subject Id]],4,9)),"0")</f>
        <v>009-2908-0</v>
      </c>
    </row>
    <row r="1162" spans="1:9">
      <c r="A1162" t="s">
        <v>956</v>
      </c>
      <c r="B1162" t="s">
        <v>7785</v>
      </c>
      <c r="C1162" t="s">
        <v>9658</v>
      </c>
      <c r="D1162" t="s">
        <v>10030</v>
      </c>
      <c r="E1162" t="s">
        <v>7788</v>
      </c>
      <c r="F1162" t="s">
        <v>7783</v>
      </c>
      <c r="G1162" t="s">
        <v>7784</v>
      </c>
      <c r="H1162" s="66" t="s">
        <v>8805</v>
      </c>
      <c r="I1162" t="str">
        <f>_xlfn.CONCAT((MID(Table1[[#This Row],[Subject Id]],4,9)),"0")</f>
        <v>006-1084-0</v>
      </c>
    </row>
    <row r="1163" spans="1:9">
      <c r="A1163" t="s">
        <v>1546</v>
      </c>
      <c r="B1163" t="s">
        <v>9768</v>
      </c>
      <c r="C1163" t="s">
        <v>9602</v>
      </c>
      <c r="D1163" t="s">
        <v>10519</v>
      </c>
      <c r="E1163" t="s">
        <v>7788</v>
      </c>
      <c r="F1163" t="s">
        <v>7783</v>
      </c>
      <c r="G1163" t="s">
        <v>7784</v>
      </c>
      <c r="H1163" s="66" t="s">
        <v>8806</v>
      </c>
      <c r="I1163" t="str">
        <f>_xlfn.CONCAT((MID(Table1[[#This Row],[Subject Id]],4,9)),"0")</f>
        <v>041-0055-0</v>
      </c>
    </row>
    <row r="1164" spans="1:9">
      <c r="A1164" t="s">
        <v>1004</v>
      </c>
      <c r="B1164" t="s">
        <v>9768</v>
      </c>
      <c r="C1164" t="s">
        <v>10196</v>
      </c>
      <c r="D1164" t="s">
        <v>10007</v>
      </c>
      <c r="E1164" t="s">
        <v>7788</v>
      </c>
      <c r="F1164" t="s">
        <v>7783</v>
      </c>
      <c r="G1164" t="s">
        <v>7784</v>
      </c>
      <c r="H1164" s="66" t="s">
        <v>8809</v>
      </c>
      <c r="I1164" t="str">
        <f>_xlfn.CONCAT((MID(Table1[[#This Row],[Subject Id]],4,9)),"0")</f>
        <v>040-1024-0</v>
      </c>
    </row>
    <row r="1165" spans="1:9">
      <c r="A1165" t="s">
        <v>1123</v>
      </c>
      <c r="B1165" t="s">
        <v>7785</v>
      </c>
      <c r="C1165" t="s">
        <v>10394</v>
      </c>
      <c r="D1165" t="s">
        <v>10250</v>
      </c>
      <c r="E1165" t="s">
        <v>7788</v>
      </c>
      <c r="F1165" t="s">
        <v>7783</v>
      </c>
      <c r="G1165" t="s">
        <v>7784</v>
      </c>
      <c r="H1165" s="66" t="s">
        <v>8811</v>
      </c>
      <c r="I1165" t="str">
        <f>_xlfn.CONCAT((MID(Table1[[#This Row],[Subject Id]],4,9)),"0")</f>
        <v>004-1136-0</v>
      </c>
    </row>
    <row r="1166" spans="1:9">
      <c r="A1166" t="s">
        <v>1208</v>
      </c>
      <c r="B1166" t="s">
        <v>9768</v>
      </c>
      <c r="C1166" t="s">
        <v>9602</v>
      </c>
      <c r="D1166" t="s">
        <v>10520</v>
      </c>
      <c r="E1166" t="s">
        <v>7788</v>
      </c>
      <c r="F1166" t="s">
        <v>7783</v>
      </c>
      <c r="G1166" t="s">
        <v>7784</v>
      </c>
      <c r="H1166" s="66" t="s">
        <v>8812</v>
      </c>
      <c r="I1166" t="str">
        <f>_xlfn.CONCAT((MID(Table1[[#This Row],[Subject Id]],4,9)),"0")</f>
        <v>041-0049-0</v>
      </c>
    </row>
    <row r="1167" spans="1:9">
      <c r="A1167" t="s">
        <v>1547</v>
      </c>
      <c r="B1167" t="s">
        <v>9768</v>
      </c>
      <c r="C1167" t="s">
        <v>9602</v>
      </c>
      <c r="D1167" t="s">
        <v>10521</v>
      </c>
      <c r="E1167" t="s">
        <v>7788</v>
      </c>
      <c r="F1167" t="s">
        <v>7783</v>
      </c>
      <c r="G1167" t="s">
        <v>7784</v>
      </c>
      <c r="H1167" s="66" t="s">
        <v>8814</v>
      </c>
      <c r="I1167" t="str">
        <f>_xlfn.CONCAT((MID(Table1[[#This Row],[Subject Id]],4,9)),"0")</f>
        <v>041-0056-0</v>
      </c>
    </row>
    <row r="1168" spans="1:9">
      <c r="A1168" t="s">
        <v>1216</v>
      </c>
      <c r="B1168" t="s">
        <v>9768</v>
      </c>
      <c r="C1168" t="s">
        <v>9602</v>
      </c>
      <c r="D1168" t="s">
        <v>10522</v>
      </c>
      <c r="E1168" t="s">
        <v>7788</v>
      </c>
      <c r="F1168" t="s">
        <v>7783</v>
      </c>
      <c r="G1168" t="s">
        <v>7784</v>
      </c>
      <c r="H1168" s="66" t="s">
        <v>8816</v>
      </c>
      <c r="I1168" t="str">
        <f>_xlfn.CONCAT((MID(Table1[[#This Row],[Subject Id]],4,9)),"0")</f>
        <v>041-0061-0</v>
      </c>
    </row>
    <row r="1169" spans="1:9">
      <c r="A1169" t="s">
        <v>1717</v>
      </c>
      <c r="B1169" t="s">
        <v>7785</v>
      </c>
      <c r="C1169" t="s">
        <v>10517</v>
      </c>
      <c r="D1169" t="s">
        <v>10523</v>
      </c>
      <c r="E1169" t="s">
        <v>9660</v>
      </c>
      <c r="F1169" t="s">
        <v>7783</v>
      </c>
      <c r="G1169" t="s">
        <v>7784</v>
      </c>
      <c r="H1169" s="66" t="s">
        <v>8817</v>
      </c>
      <c r="I1169" t="str">
        <f>_xlfn.CONCAT((MID(Table1[[#This Row],[Subject Id]],4,9)),"0")</f>
        <v>009-2900-0</v>
      </c>
    </row>
    <row r="1170" spans="1:9">
      <c r="A1170" t="s">
        <v>2519</v>
      </c>
      <c r="B1170" t="s">
        <v>7785</v>
      </c>
      <c r="C1170" t="s">
        <v>10388</v>
      </c>
      <c r="D1170" t="s">
        <v>10524</v>
      </c>
      <c r="E1170" t="s">
        <v>9660</v>
      </c>
      <c r="F1170" t="s">
        <v>7783</v>
      </c>
      <c r="G1170" t="s">
        <v>7784</v>
      </c>
      <c r="H1170" s="66" t="s">
        <v>8817</v>
      </c>
      <c r="I1170" t="str">
        <f>_xlfn.CONCAT((MID(Table1[[#This Row],[Subject Id]],4,9)),"0")</f>
        <v>001-2063-0</v>
      </c>
    </row>
    <row r="1171" spans="1:9">
      <c r="A1171" t="s">
        <v>1213</v>
      </c>
      <c r="B1171" t="s">
        <v>9768</v>
      </c>
      <c r="C1171" t="s">
        <v>9602</v>
      </c>
      <c r="D1171" t="s">
        <v>10525</v>
      </c>
      <c r="E1171" t="s">
        <v>7788</v>
      </c>
      <c r="F1171" t="s">
        <v>7783</v>
      </c>
      <c r="G1171" t="s">
        <v>7784</v>
      </c>
      <c r="H1171" s="66" t="s">
        <v>8819</v>
      </c>
      <c r="I1171" t="str">
        <f>_xlfn.CONCAT((MID(Table1[[#This Row],[Subject Id]],4,9)),"0")</f>
        <v>041-0058-0</v>
      </c>
    </row>
    <row r="1172" spans="1:9">
      <c r="A1172" t="s">
        <v>1211</v>
      </c>
      <c r="B1172" t="s">
        <v>9768</v>
      </c>
      <c r="C1172" t="s">
        <v>9602</v>
      </c>
      <c r="D1172" t="s">
        <v>10526</v>
      </c>
      <c r="E1172" t="s">
        <v>7788</v>
      </c>
      <c r="F1172" t="s">
        <v>7783</v>
      </c>
      <c r="G1172" t="s">
        <v>7784</v>
      </c>
      <c r="H1172" s="66" t="s">
        <v>8821</v>
      </c>
      <c r="I1172" t="str">
        <f>_xlfn.CONCAT((MID(Table1[[#This Row],[Subject Id]],4,9)),"0")</f>
        <v>041-0053-0</v>
      </c>
    </row>
    <row r="1173" spans="1:9">
      <c r="A1173" t="s">
        <v>1028</v>
      </c>
      <c r="B1173" t="s">
        <v>9768</v>
      </c>
      <c r="C1173" t="s">
        <v>9602</v>
      </c>
      <c r="D1173" t="s">
        <v>10527</v>
      </c>
      <c r="E1173" t="s">
        <v>7788</v>
      </c>
      <c r="F1173" t="s">
        <v>7783</v>
      </c>
      <c r="G1173" t="s">
        <v>7784</v>
      </c>
      <c r="H1173" s="66" t="s">
        <v>8822</v>
      </c>
      <c r="I1173" t="str">
        <f>_xlfn.CONCAT((MID(Table1[[#This Row],[Subject Id]],4,9)),"0")</f>
        <v>041-0057-0</v>
      </c>
    </row>
    <row r="1174" spans="1:9">
      <c r="A1174" t="s">
        <v>1121</v>
      </c>
      <c r="B1174" t="s">
        <v>7785</v>
      </c>
      <c r="C1174" t="s">
        <v>10386</v>
      </c>
      <c r="D1174" t="s">
        <v>10528</v>
      </c>
      <c r="E1174" t="s">
        <v>7788</v>
      </c>
      <c r="F1174" t="s">
        <v>7783</v>
      </c>
      <c r="G1174" t="s">
        <v>7784</v>
      </c>
      <c r="H1174" s="66" t="s">
        <v>8823</v>
      </c>
      <c r="I1174" t="str">
        <f>_xlfn.CONCAT((MID(Table1[[#This Row],[Subject Id]],4,9)),"0")</f>
        <v>003-1320-0</v>
      </c>
    </row>
    <row r="1175" spans="1:9">
      <c r="A1175" t="s">
        <v>1136</v>
      </c>
      <c r="B1175" t="s">
        <v>7785</v>
      </c>
      <c r="C1175" t="s">
        <v>9655</v>
      </c>
      <c r="D1175" t="s">
        <v>10529</v>
      </c>
      <c r="E1175" t="s">
        <v>7788</v>
      </c>
      <c r="F1175" t="s">
        <v>7783</v>
      </c>
      <c r="G1175" t="s">
        <v>7784</v>
      </c>
      <c r="H1175" s="66" t="s">
        <v>8826</v>
      </c>
      <c r="I1175" t="str">
        <f>_xlfn.CONCAT((MID(Table1[[#This Row],[Subject Id]],4,9)),"0")</f>
        <v>013-1808-0</v>
      </c>
    </row>
    <row r="1176" spans="1:9">
      <c r="A1176" t="s">
        <v>964</v>
      </c>
      <c r="B1176" t="s">
        <v>7785</v>
      </c>
      <c r="C1176" t="s">
        <v>10388</v>
      </c>
      <c r="D1176" t="s">
        <v>10530</v>
      </c>
      <c r="E1176" t="s">
        <v>9660</v>
      </c>
      <c r="F1176" t="s">
        <v>7783</v>
      </c>
      <c r="G1176" t="s">
        <v>7784</v>
      </c>
      <c r="H1176" s="66" t="s">
        <v>8828</v>
      </c>
      <c r="I1176" t="str">
        <f>_xlfn.CONCAT((MID(Table1[[#This Row],[Subject Id]],4,9)),"0")</f>
        <v>001-2061-0</v>
      </c>
    </row>
    <row r="1177" spans="1:9">
      <c r="A1177" t="s">
        <v>1472</v>
      </c>
      <c r="B1177" t="s">
        <v>7785</v>
      </c>
      <c r="C1177" t="s">
        <v>10431</v>
      </c>
      <c r="D1177" t="s">
        <v>10531</v>
      </c>
      <c r="E1177" t="s">
        <v>7788</v>
      </c>
      <c r="F1177" t="s">
        <v>7783</v>
      </c>
      <c r="G1177" t="s">
        <v>7784</v>
      </c>
      <c r="H1177" s="66" t="s">
        <v>8829</v>
      </c>
      <c r="I1177" t="str">
        <f>_xlfn.CONCAT((MID(Table1[[#This Row],[Subject Id]],4,9)),"0")</f>
        <v>007-2589-0</v>
      </c>
    </row>
    <row r="1178" spans="1:9">
      <c r="A1178" t="s">
        <v>2012</v>
      </c>
      <c r="B1178" t="s">
        <v>9768</v>
      </c>
      <c r="C1178" t="s">
        <v>9602</v>
      </c>
      <c r="D1178" t="s">
        <v>10532</v>
      </c>
      <c r="E1178" t="s">
        <v>7788</v>
      </c>
      <c r="F1178" t="s">
        <v>7783</v>
      </c>
      <c r="G1178" t="s">
        <v>7784</v>
      </c>
      <c r="H1178" s="66" t="s">
        <v>8830</v>
      </c>
      <c r="I1178" t="str">
        <f>_xlfn.CONCAT((MID(Table1[[#This Row],[Subject Id]],4,9)),"0")</f>
        <v>041-0285-0</v>
      </c>
    </row>
    <row r="1179" spans="1:9">
      <c r="A1179" t="s">
        <v>952</v>
      </c>
      <c r="B1179" t="s">
        <v>7785</v>
      </c>
      <c r="C1179" t="s">
        <v>9658</v>
      </c>
      <c r="D1179" t="s">
        <v>10028</v>
      </c>
      <c r="E1179" t="s">
        <v>7788</v>
      </c>
      <c r="F1179" t="s">
        <v>7783</v>
      </c>
      <c r="G1179" t="s">
        <v>7784</v>
      </c>
      <c r="H1179" s="66" t="s">
        <v>8831</v>
      </c>
      <c r="I1179" t="str">
        <f>_xlfn.CONCAT((MID(Table1[[#This Row],[Subject Id]],4,9)),"0")</f>
        <v>006-1083-0</v>
      </c>
    </row>
    <row r="1180" spans="1:9">
      <c r="A1180" t="s">
        <v>1333</v>
      </c>
      <c r="B1180" t="s">
        <v>7785</v>
      </c>
      <c r="C1180" t="s">
        <v>10386</v>
      </c>
      <c r="D1180" t="s">
        <v>10533</v>
      </c>
      <c r="E1180" t="s">
        <v>7788</v>
      </c>
      <c r="F1180" t="s">
        <v>7783</v>
      </c>
      <c r="G1180" t="s">
        <v>7784</v>
      </c>
      <c r="H1180" s="66" t="s">
        <v>8832</v>
      </c>
      <c r="I1180" t="str">
        <f>_xlfn.CONCAT((MID(Table1[[#This Row],[Subject Id]],4,9)),"0")</f>
        <v>003-1318-0</v>
      </c>
    </row>
    <row r="1181" spans="1:9">
      <c r="A1181" t="s">
        <v>1029</v>
      </c>
      <c r="B1181" t="s">
        <v>9768</v>
      </c>
      <c r="C1181" t="s">
        <v>9602</v>
      </c>
      <c r="D1181" t="s">
        <v>10534</v>
      </c>
      <c r="E1181" t="s">
        <v>7788</v>
      </c>
      <c r="F1181" t="s">
        <v>7783</v>
      </c>
      <c r="G1181" t="s">
        <v>7784</v>
      </c>
      <c r="H1181" s="66" t="s">
        <v>8833</v>
      </c>
      <c r="I1181" t="str">
        <f>_xlfn.CONCAT((MID(Table1[[#This Row],[Subject Id]],4,9)),"0")</f>
        <v>041-0059-0</v>
      </c>
    </row>
    <row r="1182" spans="1:9">
      <c r="A1182" t="s">
        <v>1259</v>
      </c>
      <c r="B1182" t="s">
        <v>7785</v>
      </c>
      <c r="C1182" t="s">
        <v>9658</v>
      </c>
      <c r="D1182" t="s">
        <v>10031</v>
      </c>
      <c r="E1182" t="s">
        <v>7788</v>
      </c>
      <c r="F1182" t="s">
        <v>7783</v>
      </c>
      <c r="G1182" t="s">
        <v>7784</v>
      </c>
      <c r="H1182" s="66" t="s">
        <v>8833</v>
      </c>
      <c r="I1182" t="str">
        <f>_xlfn.CONCAT((MID(Table1[[#This Row],[Subject Id]],4,9)),"0")</f>
        <v>006-1085-0</v>
      </c>
    </row>
    <row r="1183" spans="1:9">
      <c r="A1183" t="s">
        <v>2013</v>
      </c>
      <c r="B1183" t="s">
        <v>9768</v>
      </c>
      <c r="C1183" t="s">
        <v>9602</v>
      </c>
      <c r="D1183" t="s">
        <v>10535</v>
      </c>
      <c r="E1183" t="s">
        <v>7788</v>
      </c>
      <c r="F1183" t="s">
        <v>7783</v>
      </c>
      <c r="G1183" t="s">
        <v>7784</v>
      </c>
      <c r="H1183" s="66" t="s">
        <v>8834</v>
      </c>
      <c r="I1183" t="str">
        <f>_xlfn.CONCAT((MID(Table1[[#This Row],[Subject Id]],4,9)),"0")</f>
        <v>041-0286-0</v>
      </c>
    </row>
    <row r="1184" spans="1:9">
      <c r="A1184" t="s">
        <v>779</v>
      </c>
      <c r="B1184" t="s">
        <v>7785</v>
      </c>
      <c r="C1184" t="s">
        <v>10388</v>
      </c>
      <c r="D1184" t="s">
        <v>9774</v>
      </c>
      <c r="E1184" t="s">
        <v>7788</v>
      </c>
      <c r="F1184" t="s">
        <v>7783</v>
      </c>
      <c r="G1184" t="s">
        <v>7784</v>
      </c>
      <c r="H1184" s="66" t="s">
        <v>8835</v>
      </c>
      <c r="I1184" t="str">
        <f>_xlfn.CONCAT((MID(Table1[[#This Row],[Subject Id]],4,9)),"0")</f>
        <v>001-1020-0</v>
      </c>
    </row>
    <row r="1185" spans="1:9">
      <c r="A1185" t="s">
        <v>1817</v>
      </c>
      <c r="B1185" t="s">
        <v>7785</v>
      </c>
      <c r="C1185" t="s">
        <v>10388</v>
      </c>
      <c r="D1185" t="s">
        <v>10536</v>
      </c>
      <c r="E1185" t="s">
        <v>9660</v>
      </c>
      <c r="F1185" t="s">
        <v>7783</v>
      </c>
      <c r="G1185" t="s">
        <v>7784</v>
      </c>
      <c r="H1185" s="66" t="s">
        <v>8837</v>
      </c>
      <c r="I1185" t="str">
        <f>_xlfn.CONCAT((MID(Table1[[#This Row],[Subject Id]],4,9)),"0")</f>
        <v>001-2065-0</v>
      </c>
    </row>
    <row r="1186" spans="1:9">
      <c r="A1186" t="s">
        <v>2507</v>
      </c>
      <c r="B1186" t="s">
        <v>9768</v>
      </c>
      <c r="C1186" t="s">
        <v>9602</v>
      </c>
      <c r="D1186" t="s">
        <v>10537</v>
      </c>
      <c r="E1186" t="s">
        <v>7788</v>
      </c>
      <c r="F1186" t="s">
        <v>7783</v>
      </c>
      <c r="G1186" t="s">
        <v>7784</v>
      </c>
      <c r="H1186" s="66" t="s">
        <v>8838</v>
      </c>
      <c r="I1186" t="str">
        <f>_xlfn.CONCAT((MID(Table1[[#This Row],[Subject Id]],4,9)),"0")</f>
        <v>041-0339-0</v>
      </c>
    </row>
    <row r="1187" spans="1:9">
      <c r="A1187" t="s">
        <v>2520</v>
      </c>
      <c r="B1187" t="s">
        <v>7785</v>
      </c>
      <c r="C1187" t="s">
        <v>10388</v>
      </c>
      <c r="D1187" t="s">
        <v>10538</v>
      </c>
      <c r="E1187" t="s">
        <v>9660</v>
      </c>
      <c r="F1187" t="s">
        <v>7783</v>
      </c>
      <c r="G1187" t="s">
        <v>7784</v>
      </c>
      <c r="H1187" s="66" t="s">
        <v>8838</v>
      </c>
      <c r="I1187" t="str">
        <f>_xlfn.CONCAT((MID(Table1[[#This Row],[Subject Id]],4,9)),"0")</f>
        <v>001-2067-0</v>
      </c>
    </row>
    <row r="1188" spans="1:9">
      <c r="A1188" t="s">
        <v>236</v>
      </c>
      <c r="B1188" t="s">
        <v>7785</v>
      </c>
      <c r="C1188" t="s">
        <v>10471</v>
      </c>
      <c r="D1188" t="s">
        <v>10539</v>
      </c>
      <c r="E1188" t="s">
        <v>7788</v>
      </c>
      <c r="F1188" t="s">
        <v>7783</v>
      </c>
      <c r="G1188" t="s">
        <v>7784</v>
      </c>
      <c r="H1188" s="66" t="s">
        <v>8838</v>
      </c>
      <c r="I1188" t="str">
        <f>_xlfn.CONCAT((MID(Table1[[#This Row],[Subject Id]],4,9)),"0")</f>
        <v>012-1604-0</v>
      </c>
    </row>
    <row r="1189" spans="1:9">
      <c r="A1189" t="s">
        <v>590</v>
      </c>
      <c r="B1189" t="s">
        <v>7785</v>
      </c>
      <c r="C1189" t="s">
        <v>10471</v>
      </c>
      <c r="D1189" t="s">
        <v>10540</v>
      </c>
      <c r="E1189" t="s">
        <v>7788</v>
      </c>
      <c r="F1189" t="s">
        <v>7783</v>
      </c>
      <c r="G1189" t="s">
        <v>7784</v>
      </c>
      <c r="H1189" s="66" t="s">
        <v>8840</v>
      </c>
      <c r="I1189" t="str">
        <f>_xlfn.CONCAT((MID(Table1[[#This Row],[Subject Id]],4,9)),"0")</f>
        <v>012-1614-0</v>
      </c>
    </row>
    <row r="1190" spans="1:9">
      <c r="A1190" t="s">
        <v>1131</v>
      </c>
      <c r="B1190" t="s">
        <v>7785</v>
      </c>
      <c r="C1190" t="s">
        <v>10471</v>
      </c>
      <c r="D1190" t="s">
        <v>10541</v>
      </c>
      <c r="E1190" t="s">
        <v>7788</v>
      </c>
      <c r="F1190" t="s">
        <v>7783</v>
      </c>
      <c r="G1190" t="s">
        <v>7784</v>
      </c>
      <c r="H1190" s="66" t="s">
        <v>8842</v>
      </c>
      <c r="I1190" t="str">
        <f>_xlfn.CONCAT((MID(Table1[[#This Row],[Subject Id]],4,9)),"0")</f>
        <v>012-1620-0</v>
      </c>
    </row>
    <row r="1191" spans="1:9">
      <c r="A1191" t="s">
        <v>1030</v>
      </c>
      <c r="B1191" t="s">
        <v>9768</v>
      </c>
      <c r="C1191" t="s">
        <v>9602</v>
      </c>
      <c r="D1191" t="s">
        <v>10542</v>
      </c>
      <c r="E1191" t="s">
        <v>7788</v>
      </c>
      <c r="F1191" t="s">
        <v>7783</v>
      </c>
      <c r="G1191" t="s">
        <v>7784</v>
      </c>
      <c r="H1191" s="66" t="s">
        <v>8843</v>
      </c>
      <c r="I1191" t="str">
        <f>_xlfn.CONCAT((MID(Table1[[#This Row],[Subject Id]],4,9)),"0")</f>
        <v>041-0060-0</v>
      </c>
    </row>
    <row r="1192" spans="1:9">
      <c r="A1192" t="s">
        <v>2538</v>
      </c>
      <c r="B1192" t="s">
        <v>7785</v>
      </c>
      <c r="C1192" t="s">
        <v>10431</v>
      </c>
      <c r="D1192" t="s">
        <v>10543</v>
      </c>
      <c r="E1192" t="s">
        <v>9660</v>
      </c>
      <c r="F1192" t="s">
        <v>7783</v>
      </c>
      <c r="G1192" t="s">
        <v>7784</v>
      </c>
      <c r="H1192" s="66" t="s">
        <v>8844</v>
      </c>
      <c r="I1192" t="str">
        <f>_xlfn.CONCAT((MID(Table1[[#This Row],[Subject Id]],4,9)),"0")</f>
        <v>007-2585-0</v>
      </c>
    </row>
    <row r="1193" spans="1:9">
      <c r="A1193" t="s">
        <v>560</v>
      </c>
      <c r="B1193" t="s">
        <v>7785</v>
      </c>
      <c r="C1193" t="s">
        <v>10386</v>
      </c>
      <c r="D1193" t="s">
        <v>10544</v>
      </c>
      <c r="E1193" t="s">
        <v>7788</v>
      </c>
      <c r="F1193" t="s">
        <v>7783</v>
      </c>
      <c r="G1193" t="s">
        <v>7784</v>
      </c>
      <c r="H1193" s="66" t="s">
        <v>8845</v>
      </c>
      <c r="I1193" t="str">
        <f>_xlfn.CONCAT((MID(Table1[[#This Row],[Subject Id]],4,9)),"0")</f>
        <v>003-1322-0</v>
      </c>
    </row>
    <row r="1194" spans="1:9">
      <c r="A1194" t="s">
        <v>864</v>
      </c>
      <c r="B1194" t="s">
        <v>7785</v>
      </c>
      <c r="C1194" t="s">
        <v>10394</v>
      </c>
      <c r="D1194" t="s">
        <v>10260</v>
      </c>
      <c r="E1194" t="s">
        <v>7788</v>
      </c>
      <c r="F1194" t="s">
        <v>7783</v>
      </c>
      <c r="G1194" t="s">
        <v>7784</v>
      </c>
      <c r="H1194" s="66" t="s">
        <v>8845</v>
      </c>
      <c r="I1194" t="str">
        <f>_xlfn.CONCAT((MID(Table1[[#This Row],[Subject Id]],4,9)),"0")</f>
        <v>004-1140-0</v>
      </c>
    </row>
    <row r="1195" spans="1:9">
      <c r="A1195" t="s">
        <v>1218</v>
      </c>
      <c r="B1195" t="s">
        <v>9768</v>
      </c>
      <c r="C1195" t="s">
        <v>9602</v>
      </c>
      <c r="D1195" t="s">
        <v>10545</v>
      </c>
      <c r="E1195" t="s">
        <v>7788</v>
      </c>
      <c r="F1195" t="s">
        <v>7783</v>
      </c>
      <c r="G1195" t="s">
        <v>7784</v>
      </c>
      <c r="H1195" s="66" t="s">
        <v>8846</v>
      </c>
      <c r="I1195" t="str">
        <f>_xlfn.CONCAT((MID(Table1[[#This Row],[Subject Id]],4,9)),"0")</f>
        <v>041-0063-0</v>
      </c>
    </row>
    <row r="1196" spans="1:9">
      <c r="A1196" t="s">
        <v>46</v>
      </c>
      <c r="B1196" t="s">
        <v>9768</v>
      </c>
      <c r="C1196" t="s">
        <v>10196</v>
      </c>
      <c r="D1196" t="s">
        <v>10546</v>
      </c>
      <c r="E1196" t="s">
        <v>7788</v>
      </c>
      <c r="F1196" t="s">
        <v>7783</v>
      </c>
      <c r="G1196" t="s">
        <v>7784</v>
      </c>
      <c r="H1196" s="66" t="s">
        <v>8846</v>
      </c>
      <c r="I1196" t="str">
        <f>_xlfn.CONCAT((MID(Table1[[#This Row],[Subject Id]],4,9)),"0")</f>
        <v>040-2028-0</v>
      </c>
    </row>
    <row r="1197" spans="1:9">
      <c r="A1197" t="s">
        <v>1217</v>
      </c>
      <c r="B1197" t="s">
        <v>9768</v>
      </c>
      <c r="C1197" t="s">
        <v>9602</v>
      </c>
      <c r="D1197" t="s">
        <v>10547</v>
      </c>
      <c r="E1197" t="s">
        <v>7788</v>
      </c>
      <c r="F1197" t="s">
        <v>7783</v>
      </c>
      <c r="G1197" t="s">
        <v>7784</v>
      </c>
      <c r="H1197" s="66" t="s">
        <v>8849</v>
      </c>
      <c r="I1197" t="str">
        <f>_xlfn.CONCAT((MID(Table1[[#This Row],[Subject Id]],4,9)),"0")</f>
        <v>041-0062-0</v>
      </c>
    </row>
    <row r="1198" spans="1:9">
      <c r="A1198" t="s">
        <v>994</v>
      </c>
      <c r="B1198" t="s">
        <v>7785</v>
      </c>
      <c r="C1198" t="s">
        <v>10471</v>
      </c>
      <c r="D1198" t="s">
        <v>10548</v>
      </c>
      <c r="E1198" t="s">
        <v>7788</v>
      </c>
      <c r="F1198" t="s">
        <v>7783</v>
      </c>
      <c r="G1198" t="s">
        <v>7784</v>
      </c>
      <c r="H1198" s="66" t="s">
        <v>8849</v>
      </c>
      <c r="I1198" t="str">
        <f>_xlfn.CONCAT((MID(Table1[[#This Row],[Subject Id]],4,9)),"0")</f>
        <v>012-1606-0</v>
      </c>
    </row>
    <row r="1199" spans="1:9">
      <c r="A1199" t="s">
        <v>995</v>
      </c>
      <c r="B1199" t="s">
        <v>7785</v>
      </c>
      <c r="C1199" t="s">
        <v>10471</v>
      </c>
      <c r="D1199" t="s">
        <v>10549</v>
      </c>
      <c r="E1199" t="s">
        <v>7788</v>
      </c>
      <c r="F1199" t="s">
        <v>7783</v>
      </c>
      <c r="G1199" t="s">
        <v>7784</v>
      </c>
      <c r="H1199" s="66" t="s">
        <v>8849</v>
      </c>
      <c r="I1199" t="str">
        <f>_xlfn.CONCAT((MID(Table1[[#This Row],[Subject Id]],4,9)),"0")</f>
        <v>012-1610-0</v>
      </c>
    </row>
    <row r="1200" spans="1:9">
      <c r="A1200" t="s">
        <v>2015</v>
      </c>
      <c r="B1200" t="s">
        <v>9768</v>
      </c>
      <c r="C1200" t="s">
        <v>9602</v>
      </c>
      <c r="D1200" t="s">
        <v>10550</v>
      </c>
      <c r="E1200" t="s">
        <v>7788</v>
      </c>
      <c r="F1200" t="s">
        <v>7783</v>
      </c>
      <c r="G1200" t="s">
        <v>7784</v>
      </c>
      <c r="H1200" s="66" t="s">
        <v>8851</v>
      </c>
      <c r="I1200" t="str">
        <f>_xlfn.CONCAT((MID(Table1[[#This Row],[Subject Id]],4,9)),"0")</f>
        <v>041-0288-0</v>
      </c>
    </row>
    <row r="1201" spans="1:9">
      <c r="A1201" t="s">
        <v>1499</v>
      </c>
      <c r="B1201" t="s">
        <v>7785</v>
      </c>
      <c r="C1201" t="s">
        <v>7786</v>
      </c>
      <c r="D1201" t="s">
        <v>10551</v>
      </c>
      <c r="E1201" t="s">
        <v>7788</v>
      </c>
      <c r="F1201" t="s">
        <v>7783</v>
      </c>
      <c r="G1201" t="s">
        <v>7784</v>
      </c>
      <c r="H1201" s="66" t="s">
        <v>8852</v>
      </c>
      <c r="I1201" t="str">
        <f>_xlfn.CONCAT((MID(Table1[[#This Row],[Subject Id]],4,9)),"0")</f>
        <v>008-1701-0</v>
      </c>
    </row>
    <row r="1202" spans="1:9">
      <c r="A1202" t="s">
        <v>1031</v>
      </c>
      <c r="B1202" t="s">
        <v>9768</v>
      </c>
      <c r="C1202" t="s">
        <v>9602</v>
      </c>
      <c r="D1202" t="s">
        <v>10552</v>
      </c>
      <c r="E1202" t="s">
        <v>7788</v>
      </c>
      <c r="F1202" t="s">
        <v>7783</v>
      </c>
      <c r="G1202" t="s">
        <v>7784</v>
      </c>
      <c r="H1202" s="66" t="s">
        <v>8853</v>
      </c>
      <c r="I1202" t="str">
        <f>_xlfn.CONCAT((MID(Table1[[#This Row],[Subject Id]],4,9)),"0")</f>
        <v>041-0065-0</v>
      </c>
    </row>
    <row r="1203" spans="1:9">
      <c r="A1203" t="s">
        <v>1513</v>
      </c>
      <c r="B1203" t="s">
        <v>7785</v>
      </c>
      <c r="C1203" t="s">
        <v>10471</v>
      </c>
      <c r="D1203" t="s">
        <v>10553</v>
      </c>
      <c r="E1203" t="s">
        <v>7788</v>
      </c>
      <c r="F1203" t="s">
        <v>7783</v>
      </c>
      <c r="G1203" t="s">
        <v>7784</v>
      </c>
      <c r="H1203" s="66" t="s">
        <v>8853</v>
      </c>
      <c r="I1203" t="str">
        <f>_xlfn.CONCAT((MID(Table1[[#This Row],[Subject Id]],4,9)),"0")</f>
        <v>012-1616-0</v>
      </c>
    </row>
    <row r="1204" spans="1:9">
      <c r="A1204" t="s">
        <v>1219</v>
      </c>
      <c r="B1204" t="s">
        <v>9768</v>
      </c>
      <c r="C1204" t="s">
        <v>9602</v>
      </c>
      <c r="D1204" t="s">
        <v>10554</v>
      </c>
      <c r="E1204" t="s">
        <v>7788</v>
      </c>
      <c r="F1204" t="s">
        <v>7783</v>
      </c>
      <c r="G1204" t="s">
        <v>7784</v>
      </c>
      <c r="H1204" s="66" t="s">
        <v>8854</v>
      </c>
      <c r="I1204" t="str">
        <f>_xlfn.CONCAT((MID(Table1[[#This Row],[Subject Id]],4,9)),"0")</f>
        <v>041-0064-0</v>
      </c>
    </row>
    <row r="1205" spans="1:9">
      <c r="A1205" t="s">
        <v>2016</v>
      </c>
      <c r="B1205" t="s">
        <v>9768</v>
      </c>
      <c r="C1205" t="s">
        <v>9602</v>
      </c>
      <c r="D1205" t="s">
        <v>10555</v>
      </c>
      <c r="E1205" t="s">
        <v>7788</v>
      </c>
      <c r="F1205" t="s">
        <v>7783</v>
      </c>
      <c r="G1205" t="s">
        <v>7784</v>
      </c>
      <c r="H1205" s="66" t="s">
        <v>8854</v>
      </c>
      <c r="I1205" t="str">
        <f>_xlfn.CONCAT((MID(Table1[[#This Row],[Subject Id]],4,9)),"0")</f>
        <v>041-0289-0</v>
      </c>
    </row>
    <row r="1206" spans="1:9">
      <c r="A1206" t="s">
        <v>109</v>
      </c>
      <c r="B1206" t="s">
        <v>9768</v>
      </c>
      <c r="C1206" t="s">
        <v>10196</v>
      </c>
      <c r="D1206" t="s">
        <v>10461</v>
      </c>
      <c r="E1206" t="s">
        <v>7788</v>
      </c>
      <c r="F1206" t="s">
        <v>7783</v>
      </c>
      <c r="G1206" t="s">
        <v>7784</v>
      </c>
      <c r="H1206" s="66" t="s">
        <v>8854</v>
      </c>
      <c r="I1206" t="str">
        <f>_xlfn.CONCAT((MID(Table1[[#This Row],[Subject Id]],4,9)),"0")</f>
        <v>040-2029-0</v>
      </c>
    </row>
    <row r="1207" spans="1:9">
      <c r="A1207" t="s">
        <v>1330</v>
      </c>
      <c r="B1207" t="s">
        <v>7785</v>
      </c>
      <c r="C1207" t="s">
        <v>10388</v>
      </c>
      <c r="D1207" t="s">
        <v>10002</v>
      </c>
      <c r="E1207" t="s">
        <v>7788</v>
      </c>
      <c r="F1207" t="s">
        <v>7783</v>
      </c>
      <c r="G1207" t="s">
        <v>7784</v>
      </c>
      <c r="H1207" s="66" t="s">
        <v>8855</v>
      </c>
      <c r="I1207" t="str">
        <f>_xlfn.CONCAT((MID(Table1[[#This Row],[Subject Id]],4,9)),"0")</f>
        <v>001-1022-0</v>
      </c>
    </row>
    <row r="1208" spans="1:9">
      <c r="A1208" t="s">
        <v>1540</v>
      </c>
      <c r="B1208" t="s">
        <v>7785</v>
      </c>
      <c r="C1208" t="s">
        <v>10471</v>
      </c>
      <c r="D1208" t="s">
        <v>10556</v>
      </c>
      <c r="E1208" t="s">
        <v>9619</v>
      </c>
      <c r="F1208" t="s">
        <v>7783</v>
      </c>
      <c r="G1208" t="s">
        <v>7784</v>
      </c>
      <c r="H1208" s="66" t="s">
        <v>8855</v>
      </c>
      <c r="I1208" t="str">
        <f>_xlfn.CONCAT((MID(Table1[[#This Row],[Subject Id]],4,9)),"0")</f>
        <v>012-3605-0</v>
      </c>
    </row>
    <row r="1209" spans="1:9">
      <c r="A1209" t="s">
        <v>1129</v>
      </c>
      <c r="B1209" t="s">
        <v>7785</v>
      </c>
      <c r="C1209" t="s">
        <v>7786</v>
      </c>
      <c r="D1209" t="s">
        <v>10557</v>
      </c>
      <c r="E1209" t="s">
        <v>7788</v>
      </c>
      <c r="F1209" t="s">
        <v>7783</v>
      </c>
      <c r="G1209" t="s">
        <v>7784</v>
      </c>
      <c r="H1209" s="66" t="s">
        <v>8857</v>
      </c>
      <c r="I1209" t="str">
        <f>_xlfn.CONCAT((MID(Table1[[#This Row],[Subject Id]],4,9)),"0")</f>
        <v>008-1707-0</v>
      </c>
    </row>
    <row r="1210" spans="1:9">
      <c r="A1210" t="s">
        <v>406</v>
      </c>
      <c r="B1210" t="s">
        <v>9768</v>
      </c>
      <c r="C1210" t="s">
        <v>10196</v>
      </c>
      <c r="D1210" t="s">
        <v>10558</v>
      </c>
      <c r="E1210" t="s">
        <v>7788</v>
      </c>
      <c r="F1210" t="s">
        <v>7783</v>
      </c>
      <c r="G1210" t="s">
        <v>7784</v>
      </c>
      <c r="H1210" s="66" t="s">
        <v>8857</v>
      </c>
      <c r="I1210" t="str">
        <f>_xlfn.CONCAT((MID(Table1[[#This Row],[Subject Id]],4,9)),"0")</f>
        <v>040-2024-0</v>
      </c>
    </row>
    <row r="1211" spans="1:9">
      <c r="A1211" t="s">
        <v>2522</v>
      </c>
      <c r="B1211" t="s">
        <v>7785</v>
      </c>
      <c r="C1211" t="s">
        <v>10394</v>
      </c>
      <c r="D1211" t="s">
        <v>10559</v>
      </c>
      <c r="E1211" t="s">
        <v>9660</v>
      </c>
      <c r="F1211" t="s">
        <v>7783</v>
      </c>
      <c r="G1211" t="s">
        <v>7784</v>
      </c>
      <c r="H1211" s="66" t="s">
        <v>8858</v>
      </c>
      <c r="I1211" t="str">
        <f>_xlfn.CONCAT((MID(Table1[[#This Row],[Subject Id]],4,9)),"0")</f>
        <v>004-2177-0</v>
      </c>
    </row>
    <row r="1212" spans="1:9">
      <c r="A1212" t="s">
        <v>2014</v>
      </c>
      <c r="B1212" t="s">
        <v>9768</v>
      </c>
      <c r="C1212" t="s">
        <v>9602</v>
      </c>
      <c r="D1212" t="s">
        <v>10560</v>
      </c>
      <c r="E1212" t="s">
        <v>7788</v>
      </c>
      <c r="F1212" t="s">
        <v>7783</v>
      </c>
      <c r="G1212" t="s">
        <v>7784</v>
      </c>
      <c r="H1212" s="66" t="s">
        <v>8859</v>
      </c>
      <c r="I1212" t="str">
        <f>_xlfn.CONCAT((MID(Table1[[#This Row],[Subject Id]],4,9)),"0")</f>
        <v>041-0287-0</v>
      </c>
    </row>
    <row r="1213" spans="1:9">
      <c r="A1213" t="s">
        <v>1544</v>
      </c>
      <c r="B1213" t="s">
        <v>9768</v>
      </c>
      <c r="C1213" t="s">
        <v>10196</v>
      </c>
      <c r="D1213" t="s">
        <v>9780</v>
      </c>
      <c r="E1213" t="s">
        <v>7788</v>
      </c>
      <c r="F1213" t="s">
        <v>7783</v>
      </c>
      <c r="G1213" t="s">
        <v>7784</v>
      </c>
      <c r="H1213" s="66" t="s">
        <v>8860</v>
      </c>
      <c r="I1213" t="str">
        <f>_xlfn.CONCAT((MID(Table1[[#This Row],[Subject Id]],4,9)),"0")</f>
        <v>040-1029-0</v>
      </c>
    </row>
    <row r="1214" spans="1:9">
      <c r="A1214" t="s">
        <v>2621</v>
      </c>
      <c r="B1214" t="s">
        <v>7785</v>
      </c>
      <c r="C1214" t="s">
        <v>10471</v>
      </c>
      <c r="D1214" t="s">
        <v>10561</v>
      </c>
      <c r="E1214" t="s">
        <v>7788</v>
      </c>
      <c r="F1214" t="s">
        <v>7783</v>
      </c>
      <c r="G1214" t="s">
        <v>7784</v>
      </c>
      <c r="H1214" s="66" t="s">
        <v>8861</v>
      </c>
      <c r="I1214" t="str">
        <f>_xlfn.CONCAT((MID(Table1[[#This Row],[Subject Id]],4,9)),"0")</f>
        <v>012-1634-0</v>
      </c>
    </row>
    <row r="1215" spans="1:9">
      <c r="A1215" t="s">
        <v>111</v>
      </c>
      <c r="B1215" t="s">
        <v>9768</v>
      </c>
      <c r="C1215" t="s">
        <v>10196</v>
      </c>
      <c r="D1215" t="s">
        <v>10562</v>
      </c>
      <c r="E1215" t="s">
        <v>7788</v>
      </c>
      <c r="F1215" t="s">
        <v>7783</v>
      </c>
      <c r="G1215" t="s">
        <v>7784</v>
      </c>
      <c r="H1215" s="66" t="s">
        <v>8862</v>
      </c>
      <c r="I1215" t="str">
        <f>_xlfn.CONCAT((MID(Table1[[#This Row],[Subject Id]],4,9)),"0")</f>
        <v>040-2030-0</v>
      </c>
    </row>
    <row r="1216" spans="1:9">
      <c r="A1216" t="s">
        <v>1006</v>
      </c>
      <c r="B1216" t="s">
        <v>9768</v>
      </c>
      <c r="C1216" t="s">
        <v>10196</v>
      </c>
      <c r="D1216" t="s">
        <v>9779</v>
      </c>
      <c r="E1216" t="s">
        <v>7788</v>
      </c>
      <c r="F1216" t="s">
        <v>7783</v>
      </c>
      <c r="G1216" t="s">
        <v>7784</v>
      </c>
      <c r="H1216" s="66" t="s">
        <v>8867</v>
      </c>
      <c r="I1216" t="str">
        <f>_xlfn.CONCAT((MID(Table1[[#This Row],[Subject Id]],4,9)),"0")</f>
        <v>040-1028-0</v>
      </c>
    </row>
    <row r="1217" spans="1:9">
      <c r="A1217" t="s">
        <v>1127</v>
      </c>
      <c r="B1217" t="s">
        <v>7785</v>
      </c>
      <c r="C1217" t="s">
        <v>9658</v>
      </c>
      <c r="D1217" t="s">
        <v>10032</v>
      </c>
      <c r="E1217" t="s">
        <v>7788</v>
      </c>
      <c r="F1217" t="s">
        <v>7783</v>
      </c>
      <c r="G1217" t="s">
        <v>7784</v>
      </c>
      <c r="H1217" s="66" t="s">
        <v>8869</v>
      </c>
      <c r="I1217" t="str">
        <f>_xlfn.CONCAT((MID(Table1[[#This Row],[Subject Id]],4,9)),"0")</f>
        <v>006-1086-0</v>
      </c>
    </row>
    <row r="1218" spans="1:9">
      <c r="A1218" t="s">
        <v>1331</v>
      </c>
      <c r="B1218" t="s">
        <v>7785</v>
      </c>
      <c r="C1218" t="s">
        <v>10388</v>
      </c>
      <c r="D1218" t="s">
        <v>9779</v>
      </c>
      <c r="E1218" t="s">
        <v>7788</v>
      </c>
      <c r="F1218" t="s">
        <v>7783</v>
      </c>
      <c r="G1218" t="s">
        <v>7784</v>
      </c>
      <c r="H1218" s="66" t="s">
        <v>8870</v>
      </c>
      <c r="I1218" t="str">
        <f>_xlfn.CONCAT((MID(Table1[[#This Row],[Subject Id]],4,9)),"0")</f>
        <v>001-1028-0</v>
      </c>
    </row>
    <row r="1219" spans="1:9">
      <c r="A1219" t="s">
        <v>1221</v>
      </c>
      <c r="B1219" t="s">
        <v>9768</v>
      </c>
      <c r="C1219" t="s">
        <v>9602</v>
      </c>
      <c r="D1219" t="s">
        <v>10563</v>
      </c>
      <c r="E1219" t="s">
        <v>7788</v>
      </c>
      <c r="F1219" t="s">
        <v>7783</v>
      </c>
      <c r="G1219" t="s">
        <v>7784</v>
      </c>
      <c r="H1219" s="66" t="s">
        <v>8871</v>
      </c>
      <c r="I1219" t="str">
        <f>_xlfn.CONCAT((MID(Table1[[#This Row],[Subject Id]],4,9)),"0")</f>
        <v>041-0066-0</v>
      </c>
    </row>
    <row r="1220" spans="1:9">
      <c r="A1220" t="s">
        <v>1007</v>
      </c>
      <c r="B1220" t="s">
        <v>9768</v>
      </c>
      <c r="C1220" t="s">
        <v>10196</v>
      </c>
      <c r="D1220" t="s">
        <v>9781</v>
      </c>
      <c r="E1220" t="s">
        <v>7788</v>
      </c>
      <c r="F1220" t="s">
        <v>7783</v>
      </c>
      <c r="G1220" t="s">
        <v>7784</v>
      </c>
      <c r="H1220" s="66" t="s">
        <v>8871</v>
      </c>
      <c r="I1220" t="str">
        <f>_xlfn.CONCAT((MID(Table1[[#This Row],[Subject Id]],4,9)),"0")</f>
        <v>040-1030-0</v>
      </c>
    </row>
    <row r="1221" spans="1:9">
      <c r="A1221" t="s">
        <v>1134</v>
      </c>
      <c r="B1221" t="s">
        <v>7785</v>
      </c>
      <c r="C1221" t="s">
        <v>10471</v>
      </c>
      <c r="D1221" t="s">
        <v>10564</v>
      </c>
      <c r="E1221" t="s">
        <v>7788</v>
      </c>
      <c r="F1221" t="s">
        <v>7783</v>
      </c>
      <c r="G1221" t="s">
        <v>7784</v>
      </c>
      <c r="H1221" s="66" t="s">
        <v>8872</v>
      </c>
      <c r="I1221" t="str">
        <f>_xlfn.CONCAT((MID(Table1[[#This Row],[Subject Id]],4,9)),"0")</f>
        <v>012-1628-0</v>
      </c>
    </row>
    <row r="1222" spans="1:9">
      <c r="A1222" t="s">
        <v>2074</v>
      </c>
      <c r="B1222" t="s">
        <v>9663</v>
      </c>
      <c r="C1222" t="s">
        <v>9680</v>
      </c>
      <c r="D1222" t="s">
        <v>10565</v>
      </c>
      <c r="E1222" t="s">
        <v>9619</v>
      </c>
      <c r="F1222" t="s">
        <v>7783</v>
      </c>
      <c r="G1222" t="s">
        <v>7784</v>
      </c>
      <c r="H1222" s="66" t="s">
        <v>8318</v>
      </c>
      <c r="I1222" t="str">
        <f>_xlfn.CONCAT((MID(Table1[[#This Row],[Subject Id]],4,9)),"0")</f>
        <v>038-3006-0</v>
      </c>
    </row>
    <row r="1223" spans="1:9">
      <c r="A1223" t="s">
        <v>1032</v>
      </c>
      <c r="B1223" t="s">
        <v>9768</v>
      </c>
      <c r="C1223" t="s">
        <v>9602</v>
      </c>
      <c r="D1223" t="s">
        <v>10566</v>
      </c>
      <c r="E1223" t="s">
        <v>7788</v>
      </c>
      <c r="F1223" t="s">
        <v>7783</v>
      </c>
      <c r="G1223" t="s">
        <v>7784</v>
      </c>
      <c r="H1223" s="66" t="s">
        <v>8875</v>
      </c>
      <c r="I1223" t="str">
        <f>_xlfn.CONCAT((MID(Table1[[#This Row],[Subject Id]],4,9)),"0")</f>
        <v>041-0067-0</v>
      </c>
    </row>
    <row r="1224" spans="1:9">
      <c r="A1224" t="s">
        <v>1497</v>
      </c>
      <c r="B1224" t="s">
        <v>7785</v>
      </c>
      <c r="C1224" t="s">
        <v>10431</v>
      </c>
      <c r="D1224" t="s">
        <v>10567</v>
      </c>
      <c r="E1224" t="s">
        <v>7788</v>
      </c>
      <c r="F1224" t="s">
        <v>7783</v>
      </c>
      <c r="G1224" t="s">
        <v>7784</v>
      </c>
      <c r="H1224" s="66" t="s">
        <v>8876</v>
      </c>
      <c r="I1224" t="str">
        <f>_xlfn.CONCAT((MID(Table1[[#This Row],[Subject Id]],4,9)),"0")</f>
        <v>007-1534-0</v>
      </c>
    </row>
    <row r="1225" spans="1:9">
      <c r="A1225" t="s">
        <v>1130</v>
      </c>
      <c r="B1225" t="s">
        <v>7785</v>
      </c>
      <c r="C1225" t="s">
        <v>7786</v>
      </c>
      <c r="D1225" t="s">
        <v>10568</v>
      </c>
      <c r="E1225" t="s">
        <v>7788</v>
      </c>
      <c r="F1225" t="s">
        <v>7783</v>
      </c>
      <c r="G1225" t="s">
        <v>7784</v>
      </c>
      <c r="H1225" s="66" t="s">
        <v>8878</v>
      </c>
      <c r="I1225" t="str">
        <f>_xlfn.CONCAT((MID(Table1[[#This Row],[Subject Id]],4,9)),"0")</f>
        <v>008-1711-0</v>
      </c>
    </row>
    <row r="1226" spans="1:9">
      <c r="A1226" t="s">
        <v>1122</v>
      </c>
      <c r="B1226" t="s">
        <v>7785</v>
      </c>
      <c r="C1226" t="s">
        <v>10386</v>
      </c>
      <c r="D1226" t="s">
        <v>10569</v>
      </c>
      <c r="E1226" t="s">
        <v>7788</v>
      </c>
      <c r="F1226" t="s">
        <v>7783</v>
      </c>
      <c r="G1226" t="s">
        <v>7784</v>
      </c>
      <c r="H1226" s="66" t="s">
        <v>8879</v>
      </c>
      <c r="I1226" t="str">
        <f>_xlfn.CONCAT((MID(Table1[[#This Row],[Subject Id]],4,9)),"0")</f>
        <v>003-1330-0</v>
      </c>
    </row>
    <row r="1227" spans="1:9">
      <c r="A1227" t="s">
        <v>79</v>
      </c>
      <c r="B1227" t="s">
        <v>7785</v>
      </c>
      <c r="C1227" t="s">
        <v>10471</v>
      </c>
      <c r="D1227" t="s">
        <v>10570</v>
      </c>
      <c r="E1227" t="s">
        <v>7788</v>
      </c>
      <c r="F1227" t="s">
        <v>7783</v>
      </c>
      <c r="G1227" t="s">
        <v>7784</v>
      </c>
      <c r="H1227" s="66" t="s">
        <v>8879</v>
      </c>
      <c r="I1227" t="str">
        <f>_xlfn.CONCAT((MID(Table1[[#This Row],[Subject Id]],4,9)),"0")</f>
        <v>012-1642-0</v>
      </c>
    </row>
    <row r="1228" spans="1:9">
      <c r="A1228" t="s">
        <v>2076</v>
      </c>
      <c r="B1228" t="s">
        <v>9663</v>
      </c>
      <c r="C1228" t="s">
        <v>9680</v>
      </c>
      <c r="D1228" t="s">
        <v>10571</v>
      </c>
      <c r="E1228" t="s">
        <v>9619</v>
      </c>
      <c r="F1228" t="s">
        <v>7783</v>
      </c>
      <c r="G1228" t="s">
        <v>7784</v>
      </c>
      <c r="H1228" s="66" t="s">
        <v>8488</v>
      </c>
      <c r="I1228" t="str">
        <f>_xlfn.CONCAT((MID(Table1[[#This Row],[Subject Id]],4,9)),"0")</f>
        <v>038-3007-0</v>
      </c>
    </row>
    <row r="1229" spans="1:9">
      <c r="A1229" t="s">
        <v>1139</v>
      </c>
      <c r="B1229" t="s">
        <v>7785</v>
      </c>
      <c r="C1229" t="s">
        <v>10572</v>
      </c>
      <c r="D1229" t="s">
        <v>10573</v>
      </c>
      <c r="E1229" t="s">
        <v>7788</v>
      </c>
      <c r="F1229" t="s">
        <v>7783</v>
      </c>
      <c r="G1229" t="s">
        <v>7784</v>
      </c>
      <c r="H1229" s="66" t="s">
        <v>8880</v>
      </c>
      <c r="I1229" t="str">
        <f>_xlfn.CONCAT((MID(Table1[[#This Row],[Subject Id]],4,9)),"0")</f>
        <v>014-1901-0</v>
      </c>
    </row>
    <row r="1230" spans="1:9">
      <c r="A1230" t="s">
        <v>1586</v>
      </c>
      <c r="B1230" t="s">
        <v>7785</v>
      </c>
      <c r="C1230" t="s">
        <v>10572</v>
      </c>
      <c r="D1230" t="s">
        <v>10574</v>
      </c>
      <c r="E1230" t="s">
        <v>9619</v>
      </c>
      <c r="F1230" t="s">
        <v>7783</v>
      </c>
      <c r="G1230" t="s">
        <v>7784</v>
      </c>
      <c r="H1230" s="66" t="s">
        <v>8880</v>
      </c>
      <c r="I1230" t="str">
        <f>_xlfn.CONCAT((MID(Table1[[#This Row],[Subject Id]],4,9)),"0")</f>
        <v>014-3900-0</v>
      </c>
    </row>
    <row r="1231" spans="1:9">
      <c r="A1231" t="s">
        <v>1539</v>
      </c>
      <c r="B1231" t="s">
        <v>7785</v>
      </c>
      <c r="C1231" t="s">
        <v>10471</v>
      </c>
      <c r="D1231" t="s">
        <v>10575</v>
      </c>
      <c r="E1231" t="s">
        <v>9619</v>
      </c>
      <c r="F1231" t="s">
        <v>7783</v>
      </c>
      <c r="G1231" t="s">
        <v>7784</v>
      </c>
      <c r="H1231" s="66" t="s">
        <v>8882</v>
      </c>
      <c r="I1231" t="str">
        <f>_xlfn.CONCAT((MID(Table1[[#This Row],[Subject Id]],4,9)),"0")</f>
        <v>012-3603-0</v>
      </c>
    </row>
    <row r="1232" spans="1:9">
      <c r="A1232" t="s">
        <v>2078</v>
      </c>
      <c r="B1232" t="s">
        <v>9663</v>
      </c>
      <c r="C1232" t="s">
        <v>9680</v>
      </c>
      <c r="D1232" t="s">
        <v>10576</v>
      </c>
      <c r="E1232" t="s">
        <v>9619</v>
      </c>
      <c r="F1232" t="s">
        <v>7783</v>
      </c>
      <c r="G1232" t="s">
        <v>7784</v>
      </c>
      <c r="H1232" s="66" t="s">
        <v>8903</v>
      </c>
      <c r="I1232" t="str">
        <f>_xlfn.CONCAT((MID(Table1[[#This Row],[Subject Id]],4,9)),"0")</f>
        <v>038-3008-0</v>
      </c>
    </row>
    <row r="1233" spans="1:9">
      <c r="A1233" t="s">
        <v>1509</v>
      </c>
      <c r="B1233" t="s">
        <v>7785</v>
      </c>
      <c r="C1233" t="s">
        <v>7786</v>
      </c>
      <c r="D1233" t="s">
        <v>10577</v>
      </c>
      <c r="E1233" t="s">
        <v>7788</v>
      </c>
      <c r="F1233" t="s">
        <v>7783</v>
      </c>
      <c r="G1233" t="s">
        <v>7784</v>
      </c>
      <c r="H1233" s="66" t="s">
        <v>8884</v>
      </c>
      <c r="I1233" t="str">
        <f>_xlfn.CONCAT((MID(Table1[[#This Row],[Subject Id]],4,9)),"0")</f>
        <v>008-1713-0</v>
      </c>
    </row>
    <row r="1234" spans="1:9">
      <c r="A1234" t="s">
        <v>1508</v>
      </c>
      <c r="B1234" t="s">
        <v>7785</v>
      </c>
      <c r="C1234" t="s">
        <v>7786</v>
      </c>
      <c r="D1234" t="s">
        <v>10578</v>
      </c>
      <c r="E1234" t="s">
        <v>7788</v>
      </c>
      <c r="F1234" t="s">
        <v>7783</v>
      </c>
      <c r="G1234" t="s">
        <v>7784</v>
      </c>
      <c r="H1234" s="66" t="s">
        <v>8885</v>
      </c>
      <c r="I1234" t="str">
        <f>_xlfn.CONCAT((MID(Table1[[#This Row],[Subject Id]],4,9)),"0")</f>
        <v>008-1709-0</v>
      </c>
    </row>
    <row r="1235" spans="1:9">
      <c r="A1235" t="s">
        <v>2079</v>
      </c>
      <c r="B1235" t="s">
        <v>9663</v>
      </c>
      <c r="C1235" t="s">
        <v>9680</v>
      </c>
      <c r="D1235" t="s">
        <v>10579</v>
      </c>
      <c r="E1235" t="s">
        <v>9619</v>
      </c>
      <c r="F1235" t="s">
        <v>7783</v>
      </c>
      <c r="G1235" t="s">
        <v>7784</v>
      </c>
      <c r="H1235" s="66" t="s">
        <v>8511</v>
      </c>
      <c r="I1235" t="str">
        <f>_xlfn.CONCAT((MID(Table1[[#This Row],[Subject Id]],4,9)),"0")</f>
        <v>038-3009-0</v>
      </c>
    </row>
    <row r="1236" spans="1:9">
      <c r="A1236" t="s">
        <v>1140</v>
      </c>
      <c r="B1236" t="s">
        <v>7785</v>
      </c>
      <c r="C1236" t="s">
        <v>10572</v>
      </c>
      <c r="D1236" t="s">
        <v>10580</v>
      </c>
      <c r="E1236" t="s">
        <v>7788</v>
      </c>
      <c r="F1236" t="s">
        <v>7783</v>
      </c>
      <c r="G1236" t="s">
        <v>7784</v>
      </c>
      <c r="H1236" s="66" t="s">
        <v>8887</v>
      </c>
      <c r="I1236" t="str">
        <f>_xlfn.CONCAT((MID(Table1[[#This Row],[Subject Id]],4,9)),"0")</f>
        <v>014-1903-0</v>
      </c>
    </row>
    <row r="1237" spans="1:9">
      <c r="A1237" t="s">
        <v>1470</v>
      </c>
      <c r="B1237" t="s">
        <v>7785</v>
      </c>
      <c r="C1237" t="s">
        <v>9658</v>
      </c>
      <c r="D1237" t="s">
        <v>10033</v>
      </c>
      <c r="E1237" t="s">
        <v>7788</v>
      </c>
      <c r="F1237" t="s">
        <v>7783</v>
      </c>
      <c r="G1237" t="s">
        <v>7784</v>
      </c>
      <c r="H1237" s="66" t="s">
        <v>8888</v>
      </c>
      <c r="I1237" t="str">
        <f>_xlfn.CONCAT((MID(Table1[[#This Row],[Subject Id]],4,9)),"0")</f>
        <v>006-1087-0</v>
      </c>
    </row>
    <row r="1238" spans="1:9">
      <c r="A1238" t="s">
        <v>2080</v>
      </c>
      <c r="B1238" t="s">
        <v>9663</v>
      </c>
      <c r="C1238" t="s">
        <v>9680</v>
      </c>
      <c r="D1238" t="s">
        <v>10581</v>
      </c>
      <c r="E1238" t="s">
        <v>9619</v>
      </c>
      <c r="F1238" t="s">
        <v>7783</v>
      </c>
      <c r="G1238" t="s">
        <v>7784</v>
      </c>
      <c r="H1238" s="66" t="s">
        <v>8506</v>
      </c>
      <c r="I1238" t="str">
        <f>_xlfn.CONCAT((MID(Table1[[#This Row],[Subject Id]],4,9)),"0")</f>
        <v>038-3010-0</v>
      </c>
    </row>
    <row r="1239" spans="1:9">
      <c r="A1239" t="s">
        <v>1810</v>
      </c>
      <c r="B1239" t="s">
        <v>7785</v>
      </c>
      <c r="C1239" t="s">
        <v>10388</v>
      </c>
      <c r="D1239" t="s">
        <v>10415</v>
      </c>
      <c r="E1239" t="s">
        <v>9660</v>
      </c>
      <c r="F1239" t="s">
        <v>7783</v>
      </c>
      <c r="G1239" t="s">
        <v>7784</v>
      </c>
      <c r="H1239" s="66" t="s">
        <v>8889</v>
      </c>
      <c r="I1239" t="str">
        <f>_xlfn.CONCAT((MID(Table1[[#This Row],[Subject Id]],4,9)),"0")</f>
        <v>001-2003-0</v>
      </c>
    </row>
    <row r="1240" spans="1:9">
      <c r="A1240" t="s">
        <v>2081</v>
      </c>
      <c r="B1240" t="s">
        <v>9663</v>
      </c>
      <c r="C1240" t="s">
        <v>9680</v>
      </c>
      <c r="D1240" t="s">
        <v>10582</v>
      </c>
      <c r="E1240" t="s">
        <v>9619</v>
      </c>
      <c r="F1240" t="s">
        <v>7783</v>
      </c>
      <c r="G1240" t="s">
        <v>7784</v>
      </c>
      <c r="H1240" s="66" t="s">
        <v>8489</v>
      </c>
      <c r="I1240" t="str">
        <f>_xlfn.CONCAT((MID(Table1[[#This Row],[Subject Id]],4,9)),"0")</f>
        <v>038-3011-0</v>
      </c>
    </row>
    <row r="1241" spans="1:9">
      <c r="A1241" t="s">
        <v>2082</v>
      </c>
      <c r="B1241" t="s">
        <v>9663</v>
      </c>
      <c r="C1241" t="s">
        <v>9680</v>
      </c>
      <c r="D1241" t="s">
        <v>10583</v>
      </c>
      <c r="E1241" t="s">
        <v>9619</v>
      </c>
      <c r="F1241" t="s">
        <v>7783</v>
      </c>
      <c r="G1241" t="s">
        <v>7784</v>
      </c>
      <c r="H1241" s="66" t="s">
        <v>8344</v>
      </c>
      <c r="I1241" t="str">
        <f>_xlfn.CONCAT((MID(Table1[[#This Row],[Subject Id]],4,9)),"0")</f>
        <v>038-3012-0</v>
      </c>
    </row>
    <row r="1242" spans="1:9">
      <c r="A1242" t="s">
        <v>2083</v>
      </c>
      <c r="B1242" t="s">
        <v>9663</v>
      </c>
      <c r="C1242" t="s">
        <v>9680</v>
      </c>
      <c r="D1242" t="s">
        <v>10584</v>
      </c>
      <c r="E1242" t="s">
        <v>9619</v>
      </c>
      <c r="F1242" t="s">
        <v>7783</v>
      </c>
      <c r="G1242" t="s">
        <v>7784</v>
      </c>
      <c r="H1242" s="66" t="s">
        <v>8504</v>
      </c>
      <c r="I1242" t="str">
        <f>_xlfn.CONCAT((MID(Table1[[#This Row],[Subject Id]],4,9)),"0")</f>
        <v>038-3013-0</v>
      </c>
    </row>
    <row r="1243" spans="1:9">
      <c r="A1243" t="s">
        <v>2084</v>
      </c>
      <c r="B1243" t="s">
        <v>9663</v>
      </c>
      <c r="C1243" t="s">
        <v>9680</v>
      </c>
      <c r="D1243" t="s">
        <v>10585</v>
      </c>
      <c r="E1243" t="s">
        <v>9619</v>
      </c>
      <c r="F1243" t="s">
        <v>7783</v>
      </c>
      <c r="G1243" t="s">
        <v>7784</v>
      </c>
      <c r="H1243" s="66" t="s">
        <v>8496</v>
      </c>
      <c r="I1243" t="str">
        <f>_xlfn.CONCAT((MID(Table1[[#This Row],[Subject Id]],4,9)),"0")</f>
        <v>038-3014-0</v>
      </c>
    </row>
    <row r="1244" spans="1:9">
      <c r="A1244" t="s">
        <v>2085</v>
      </c>
      <c r="B1244" t="s">
        <v>9663</v>
      </c>
      <c r="C1244" t="s">
        <v>9680</v>
      </c>
      <c r="D1244" t="s">
        <v>10586</v>
      </c>
      <c r="E1244" t="s">
        <v>9619</v>
      </c>
      <c r="F1244" t="s">
        <v>7783</v>
      </c>
      <c r="G1244" t="s">
        <v>7784</v>
      </c>
      <c r="H1244" s="66" t="s">
        <v>8499</v>
      </c>
      <c r="I1244" t="str">
        <f>_xlfn.CONCAT((MID(Table1[[#This Row],[Subject Id]],4,9)),"0")</f>
        <v>038-3015-0</v>
      </c>
    </row>
    <row r="1245" spans="1:9">
      <c r="A1245" t="s">
        <v>2086</v>
      </c>
      <c r="B1245" t="s">
        <v>9663</v>
      </c>
      <c r="C1245" t="s">
        <v>9680</v>
      </c>
      <c r="D1245" t="s">
        <v>10587</v>
      </c>
      <c r="E1245" t="s">
        <v>9619</v>
      </c>
      <c r="F1245" t="s">
        <v>7783</v>
      </c>
      <c r="G1245" t="s">
        <v>7784</v>
      </c>
      <c r="H1245" s="66" t="s">
        <v>8511</v>
      </c>
      <c r="I1245" t="str">
        <f>_xlfn.CONCAT((MID(Table1[[#This Row],[Subject Id]],4,9)),"0")</f>
        <v>038-3016-0</v>
      </c>
    </row>
    <row r="1246" spans="1:9">
      <c r="A1246" t="s">
        <v>107</v>
      </c>
      <c r="B1246" t="s">
        <v>9768</v>
      </c>
      <c r="C1246" t="s">
        <v>10196</v>
      </c>
      <c r="D1246" t="s">
        <v>10470</v>
      </c>
      <c r="E1246" t="s">
        <v>7788</v>
      </c>
      <c r="F1246" t="s">
        <v>7783</v>
      </c>
      <c r="G1246" t="s">
        <v>7784</v>
      </c>
      <c r="H1246" s="66" t="s">
        <v>8895</v>
      </c>
      <c r="I1246" t="str">
        <f>_xlfn.CONCAT((MID(Table1[[#This Row],[Subject Id]],4,9)),"0")</f>
        <v>040-2027-0</v>
      </c>
    </row>
    <row r="1247" spans="1:9">
      <c r="A1247" t="s">
        <v>2087</v>
      </c>
      <c r="B1247" t="str">
        <f>LEFT(Table1[[#This Row],[Subject Id]],2)</f>
        <v>US</v>
      </c>
      <c r="C1247" t="str">
        <f>MID(Table1[[#This Row],[Subject Id]],4,3)</f>
        <v>038</v>
      </c>
      <c r="D1247" t="str">
        <f>MID(Table1[[#This Row],[Subject Id]],8,4)</f>
        <v>3017</v>
      </c>
      <c r="E1247" t="str">
        <f>MID(Table1[[#This Row],[Subject Id]],13,1)</f>
        <v>S</v>
      </c>
      <c r="F1247" t="s">
        <v>7783</v>
      </c>
      <c r="G1247" t="s">
        <v>7784</v>
      </c>
      <c r="H1247" s="66" t="s">
        <v>8523</v>
      </c>
      <c r="I1247" t="str">
        <f>_xlfn.CONCAT((MID(Table1[[#This Row],[Subject Id]],4,9)),"0")</f>
        <v>038-3017-0</v>
      </c>
    </row>
    <row r="1248" spans="1:9">
      <c r="A1248" t="s">
        <v>2017</v>
      </c>
      <c r="B1248" t="s">
        <v>9768</v>
      </c>
      <c r="C1248" t="s">
        <v>9602</v>
      </c>
      <c r="D1248" t="s">
        <v>10588</v>
      </c>
      <c r="E1248" t="s">
        <v>7788</v>
      </c>
      <c r="F1248" t="s">
        <v>7783</v>
      </c>
      <c r="G1248" t="s">
        <v>7784</v>
      </c>
      <c r="H1248" s="66" t="s">
        <v>8896</v>
      </c>
      <c r="I1248" t="str">
        <f>_xlfn.CONCAT((MID(Table1[[#This Row],[Subject Id]],4,9)),"0")</f>
        <v>041-0291-0</v>
      </c>
    </row>
    <row r="1249" spans="1:9">
      <c r="A1249" t="s">
        <v>21</v>
      </c>
      <c r="B1249" t="s">
        <v>9768</v>
      </c>
      <c r="C1249" t="s">
        <v>10196</v>
      </c>
      <c r="D1249" t="s">
        <v>10414</v>
      </c>
      <c r="E1249" t="s">
        <v>7788</v>
      </c>
      <c r="F1249" t="s">
        <v>7783</v>
      </c>
      <c r="G1249" t="s">
        <v>7784</v>
      </c>
      <c r="H1249" s="66" t="s">
        <v>8896</v>
      </c>
      <c r="I1249" t="str">
        <f>_xlfn.CONCAT((MID(Table1[[#This Row],[Subject Id]],4,9)),"0")</f>
        <v>040-2002-0</v>
      </c>
    </row>
    <row r="1250" spans="1:9">
      <c r="A1250" t="s">
        <v>47</v>
      </c>
      <c r="B1250" t="s">
        <v>9768</v>
      </c>
      <c r="C1250" t="s">
        <v>10196</v>
      </c>
      <c r="D1250" t="s">
        <v>10589</v>
      </c>
      <c r="E1250" t="s">
        <v>7788</v>
      </c>
      <c r="F1250" t="s">
        <v>7783</v>
      </c>
      <c r="G1250" t="s">
        <v>7784</v>
      </c>
      <c r="H1250" s="66" t="s">
        <v>8896</v>
      </c>
      <c r="I1250" t="str">
        <f>_xlfn.CONCAT((MID(Table1[[#This Row],[Subject Id]],4,9)),"0")</f>
        <v>040-2031-0</v>
      </c>
    </row>
    <row r="1251" spans="1:9">
      <c r="A1251" t="s">
        <v>2088</v>
      </c>
      <c r="B1251" t="s">
        <v>9663</v>
      </c>
      <c r="C1251" t="s">
        <v>9680</v>
      </c>
      <c r="D1251" t="s">
        <v>10590</v>
      </c>
      <c r="E1251" t="s">
        <v>9619</v>
      </c>
      <c r="F1251" t="s">
        <v>7783</v>
      </c>
      <c r="G1251" t="s">
        <v>7784</v>
      </c>
      <c r="H1251" s="66" t="s">
        <v>8768</v>
      </c>
      <c r="I1251" t="str">
        <f>_xlfn.CONCAT((MID(Table1[[#This Row],[Subject Id]],4,9)),"0")</f>
        <v>038-3018-0</v>
      </c>
    </row>
    <row r="1252" spans="1:9">
      <c r="A1252" t="s">
        <v>105</v>
      </c>
      <c r="B1252" t="s">
        <v>9768</v>
      </c>
      <c r="C1252" t="s">
        <v>10196</v>
      </c>
      <c r="D1252" t="s">
        <v>10591</v>
      </c>
      <c r="E1252" t="s">
        <v>7788</v>
      </c>
      <c r="F1252" t="s">
        <v>7783</v>
      </c>
      <c r="G1252" t="s">
        <v>7784</v>
      </c>
      <c r="H1252" s="66" t="s">
        <v>8897</v>
      </c>
      <c r="I1252" t="str">
        <f>_xlfn.CONCAT((MID(Table1[[#This Row],[Subject Id]],4,9)),"0")</f>
        <v>040-2020-0</v>
      </c>
    </row>
    <row r="1253" spans="1:9">
      <c r="A1253" t="s">
        <v>115</v>
      </c>
      <c r="B1253" t="s">
        <v>9768</v>
      </c>
      <c r="C1253" t="s">
        <v>10196</v>
      </c>
      <c r="D1253" t="s">
        <v>10392</v>
      </c>
      <c r="E1253" t="s">
        <v>7788</v>
      </c>
      <c r="F1253" t="s">
        <v>7783</v>
      </c>
      <c r="G1253" t="s">
        <v>7784</v>
      </c>
      <c r="H1253" s="66" t="s">
        <v>8897</v>
      </c>
      <c r="I1253" t="str">
        <f>_xlfn.CONCAT((MID(Table1[[#This Row],[Subject Id]],4,9)),"0")</f>
        <v>040-2023-0</v>
      </c>
    </row>
    <row r="1254" spans="1:9">
      <c r="A1254" t="s">
        <v>2089</v>
      </c>
      <c r="B1254" t="s">
        <v>9663</v>
      </c>
      <c r="C1254" t="s">
        <v>9680</v>
      </c>
      <c r="D1254" t="s">
        <v>10592</v>
      </c>
      <c r="E1254" t="s">
        <v>9619</v>
      </c>
      <c r="F1254" t="s">
        <v>7783</v>
      </c>
      <c r="G1254" t="s">
        <v>7784</v>
      </c>
      <c r="H1254" s="66" t="s">
        <v>8679</v>
      </c>
      <c r="I1254" t="str">
        <f>_xlfn.CONCAT((MID(Table1[[#This Row],[Subject Id]],4,9)),"0")</f>
        <v>038-3019-0</v>
      </c>
    </row>
    <row r="1255" spans="1:9">
      <c r="A1255" t="s">
        <v>2091</v>
      </c>
      <c r="B1255" t="s">
        <v>9663</v>
      </c>
      <c r="C1255" t="s">
        <v>9680</v>
      </c>
      <c r="D1255" t="s">
        <v>10593</v>
      </c>
      <c r="E1255" t="s">
        <v>9619</v>
      </c>
      <c r="F1255" t="s">
        <v>7783</v>
      </c>
      <c r="G1255" t="s">
        <v>7784</v>
      </c>
      <c r="H1255" s="66" t="s">
        <v>8669</v>
      </c>
      <c r="I1255" t="str">
        <f>_xlfn.CONCAT((MID(Table1[[#This Row],[Subject Id]],4,9)),"0")</f>
        <v>038-3020-0</v>
      </c>
    </row>
    <row r="1256" spans="1:9">
      <c r="A1256" t="s">
        <v>2092</v>
      </c>
      <c r="B1256" t="s">
        <v>9663</v>
      </c>
      <c r="C1256" t="s">
        <v>9680</v>
      </c>
      <c r="D1256" t="s">
        <v>10594</v>
      </c>
      <c r="E1256" t="s">
        <v>9619</v>
      </c>
      <c r="F1256" t="s">
        <v>7783</v>
      </c>
      <c r="G1256" t="s">
        <v>7784</v>
      </c>
      <c r="H1256" s="66" t="s">
        <v>8680</v>
      </c>
      <c r="I1256" t="str">
        <f>_xlfn.CONCAT((MID(Table1[[#This Row],[Subject Id]],4,9)),"0")</f>
        <v>038-3021-0</v>
      </c>
    </row>
    <row r="1257" spans="1:9">
      <c r="A1257" t="s">
        <v>2093</v>
      </c>
      <c r="B1257" t="s">
        <v>9663</v>
      </c>
      <c r="C1257" t="s">
        <v>9680</v>
      </c>
      <c r="D1257" t="s">
        <v>10595</v>
      </c>
      <c r="E1257" t="s">
        <v>9619</v>
      </c>
      <c r="F1257" t="s">
        <v>7783</v>
      </c>
      <c r="G1257" t="s">
        <v>7784</v>
      </c>
      <c r="H1257" s="66" t="s">
        <v>8677</v>
      </c>
      <c r="I1257" t="str">
        <f>_xlfn.CONCAT((MID(Table1[[#This Row],[Subject Id]],4,9)),"0")</f>
        <v>038-3022-0</v>
      </c>
    </row>
    <row r="1258" spans="1:9">
      <c r="A1258" t="s">
        <v>2094</v>
      </c>
      <c r="B1258" t="s">
        <v>9663</v>
      </c>
      <c r="C1258" t="s">
        <v>9680</v>
      </c>
      <c r="D1258" t="s">
        <v>10596</v>
      </c>
      <c r="E1258" t="s">
        <v>9619</v>
      </c>
      <c r="F1258" t="s">
        <v>7783</v>
      </c>
      <c r="G1258" t="s">
        <v>7784</v>
      </c>
      <c r="H1258" s="66" t="s">
        <v>8678</v>
      </c>
      <c r="I1258" t="str">
        <f>_xlfn.CONCAT((MID(Table1[[#This Row],[Subject Id]],4,9)),"0")</f>
        <v>038-3023-0</v>
      </c>
    </row>
    <row r="1259" spans="1:9">
      <c r="A1259" t="s">
        <v>1128</v>
      </c>
      <c r="B1259" t="s">
        <v>7785</v>
      </c>
      <c r="C1259" t="s">
        <v>9658</v>
      </c>
      <c r="D1259" t="s">
        <v>10034</v>
      </c>
      <c r="E1259" t="s">
        <v>7788</v>
      </c>
      <c r="F1259" t="s">
        <v>7783</v>
      </c>
      <c r="G1259" t="s">
        <v>7784</v>
      </c>
      <c r="H1259" s="66" t="s">
        <v>8902</v>
      </c>
      <c r="I1259" t="str">
        <f>_xlfn.CONCAT((MID(Table1[[#This Row],[Subject Id]],4,9)),"0")</f>
        <v>006-1088-0</v>
      </c>
    </row>
    <row r="1260" spans="1:9">
      <c r="A1260" t="s">
        <v>2095</v>
      </c>
      <c r="B1260" t="s">
        <v>9663</v>
      </c>
      <c r="C1260" t="s">
        <v>9680</v>
      </c>
      <c r="D1260" t="s">
        <v>10597</v>
      </c>
      <c r="E1260" t="s">
        <v>9619</v>
      </c>
      <c r="F1260" t="s">
        <v>7783</v>
      </c>
      <c r="G1260" t="s">
        <v>7784</v>
      </c>
      <c r="H1260" s="66" t="s">
        <v>8663</v>
      </c>
      <c r="I1260" t="str">
        <f>_xlfn.CONCAT((MID(Table1[[#This Row],[Subject Id]],4,9)),"0")</f>
        <v>038-3024-0</v>
      </c>
    </row>
    <row r="1261" spans="1:9">
      <c r="A1261" t="s">
        <v>2096</v>
      </c>
      <c r="B1261" t="s">
        <v>9663</v>
      </c>
      <c r="C1261" t="s">
        <v>9680</v>
      </c>
      <c r="D1261" t="s">
        <v>10598</v>
      </c>
      <c r="E1261" t="s">
        <v>9619</v>
      </c>
      <c r="F1261" t="s">
        <v>7783</v>
      </c>
      <c r="G1261" t="s">
        <v>7784</v>
      </c>
      <c r="H1261" s="66" t="s">
        <v>8666</v>
      </c>
      <c r="I1261" t="str">
        <f>_xlfn.CONCAT((MID(Table1[[#This Row],[Subject Id]],4,9)),"0")</f>
        <v>038-3025-0</v>
      </c>
    </row>
    <row r="1262" spans="1:9">
      <c r="A1262" t="s">
        <v>2018</v>
      </c>
      <c r="B1262" t="s">
        <v>9768</v>
      </c>
      <c r="C1262" t="s">
        <v>9602</v>
      </c>
      <c r="D1262" t="s">
        <v>10599</v>
      </c>
      <c r="E1262" t="s">
        <v>7788</v>
      </c>
      <c r="F1262" t="s">
        <v>7783</v>
      </c>
      <c r="G1262" t="s">
        <v>7784</v>
      </c>
      <c r="H1262" s="66" t="s">
        <v>8905</v>
      </c>
      <c r="I1262" t="str">
        <f>_xlfn.CONCAT((MID(Table1[[#This Row],[Subject Id]],4,9)),"0")</f>
        <v>041-0292-0</v>
      </c>
    </row>
    <row r="1263" spans="1:9">
      <c r="A1263" t="s">
        <v>2019</v>
      </c>
      <c r="B1263" t="s">
        <v>9768</v>
      </c>
      <c r="C1263" t="s">
        <v>9602</v>
      </c>
      <c r="D1263" t="s">
        <v>10600</v>
      </c>
      <c r="E1263" t="s">
        <v>7788</v>
      </c>
      <c r="F1263" t="s">
        <v>7783</v>
      </c>
      <c r="G1263" t="s">
        <v>7784</v>
      </c>
      <c r="H1263" s="66" t="s">
        <v>8905</v>
      </c>
      <c r="I1263" t="str">
        <f>_xlfn.CONCAT((MID(Table1[[#This Row],[Subject Id]],4,9)),"0")</f>
        <v>041-0293-0</v>
      </c>
    </row>
    <row r="1264" spans="1:9">
      <c r="A1264" t="s">
        <v>2521</v>
      </c>
      <c r="B1264" t="s">
        <v>7785</v>
      </c>
      <c r="C1264" t="s">
        <v>10388</v>
      </c>
      <c r="D1264" t="s">
        <v>10601</v>
      </c>
      <c r="E1264" t="s">
        <v>9660</v>
      </c>
      <c r="F1264" t="s">
        <v>7783</v>
      </c>
      <c r="G1264" t="s">
        <v>7784</v>
      </c>
      <c r="H1264" s="66" t="s">
        <v>8905</v>
      </c>
      <c r="I1264" t="str">
        <f>_xlfn.CONCAT((MID(Table1[[#This Row],[Subject Id]],4,9)),"0")</f>
        <v>001-2071-0</v>
      </c>
    </row>
    <row r="1265" spans="1:9">
      <c r="A1265" t="s">
        <v>783</v>
      </c>
      <c r="B1265" t="s">
        <v>9768</v>
      </c>
      <c r="C1265" t="s">
        <v>9602</v>
      </c>
      <c r="D1265" t="s">
        <v>9826</v>
      </c>
      <c r="E1265" t="s">
        <v>9619</v>
      </c>
      <c r="F1265" t="s">
        <v>7783</v>
      </c>
      <c r="G1265" t="s">
        <v>7784</v>
      </c>
      <c r="H1265" s="66" t="s">
        <v>8907</v>
      </c>
      <c r="I1265" t="str">
        <f>_xlfn.CONCAT((MID(Table1[[#This Row],[Subject Id]],4,9)),"0")</f>
        <v>041-9002-0</v>
      </c>
    </row>
    <row r="1266" spans="1:9">
      <c r="A1266" t="s">
        <v>2097</v>
      </c>
      <c r="B1266" t="s">
        <v>9663</v>
      </c>
      <c r="C1266" t="s">
        <v>9680</v>
      </c>
      <c r="D1266" t="s">
        <v>10602</v>
      </c>
      <c r="E1266" t="s">
        <v>9619</v>
      </c>
      <c r="F1266" t="s">
        <v>7783</v>
      </c>
      <c r="G1266" t="s">
        <v>7784</v>
      </c>
      <c r="H1266" s="66" t="s">
        <v>8907</v>
      </c>
      <c r="I1266" t="str">
        <f>_xlfn.CONCAT((MID(Table1[[#This Row],[Subject Id]],4,9)),"0")</f>
        <v>038-3026-0</v>
      </c>
    </row>
    <row r="1267" spans="1:9">
      <c r="A1267" t="s">
        <v>2055</v>
      </c>
      <c r="B1267" t="s">
        <v>7785</v>
      </c>
      <c r="C1267" t="s">
        <v>10388</v>
      </c>
      <c r="D1267" t="s">
        <v>10418</v>
      </c>
      <c r="E1267" t="s">
        <v>9660</v>
      </c>
      <c r="F1267" t="s">
        <v>7783</v>
      </c>
      <c r="G1267" t="s">
        <v>7784</v>
      </c>
      <c r="H1267" s="66" t="s">
        <v>8908</v>
      </c>
      <c r="I1267" t="str">
        <f>_xlfn.CONCAT((MID(Table1[[#This Row],[Subject Id]],4,9)),"0")</f>
        <v>001-2005-0</v>
      </c>
    </row>
    <row r="1268" spans="1:9">
      <c r="A1268" t="s">
        <v>2021</v>
      </c>
      <c r="B1268" t="s">
        <v>9768</v>
      </c>
      <c r="C1268" t="s">
        <v>9602</v>
      </c>
      <c r="D1268" t="s">
        <v>10603</v>
      </c>
      <c r="E1268" t="s">
        <v>7788</v>
      </c>
      <c r="F1268" t="s">
        <v>7783</v>
      </c>
      <c r="G1268" t="s">
        <v>7784</v>
      </c>
      <c r="H1268" s="66" t="s">
        <v>8909</v>
      </c>
      <c r="I1268" t="str">
        <f>_xlfn.CONCAT((MID(Table1[[#This Row],[Subject Id]],4,9)),"0")</f>
        <v>041-0294-0</v>
      </c>
    </row>
    <row r="1269" spans="1:9">
      <c r="A1269" t="s">
        <v>24</v>
      </c>
      <c r="B1269" t="s">
        <v>9768</v>
      </c>
      <c r="C1269" t="s">
        <v>10196</v>
      </c>
      <c r="D1269" t="s">
        <v>10415</v>
      </c>
      <c r="E1269" t="s">
        <v>7788</v>
      </c>
      <c r="F1269" t="s">
        <v>7783</v>
      </c>
      <c r="G1269" t="s">
        <v>7784</v>
      </c>
      <c r="H1269" s="66" t="s">
        <v>8909</v>
      </c>
      <c r="I1269" t="str">
        <f>_xlfn.CONCAT((MID(Table1[[#This Row],[Subject Id]],4,9)),"0")</f>
        <v>040-2003-0</v>
      </c>
    </row>
    <row r="1270" spans="1:9">
      <c r="A1270" t="s">
        <v>25</v>
      </c>
      <c r="B1270" t="s">
        <v>9768</v>
      </c>
      <c r="C1270" t="s">
        <v>10196</v>
      </c>
      <c r="D1270" t="s">
        <v>10416</v>
      </c>
      <c r="E1270" t="s">
        <v>7788</v>
      </c>
      <c r="F1270" t="s">
        <v>7783</v>
      </c>
      <c r="G1270" t="s">
        <v>7784</v>
      </c>
      <c r="H1270" s="66" t="s">
        <v>8909</v>
      </c>
      <c r="I1270" t="str">
        <f>_xlfn.CONCAT((MID(Table1[[#This Row],[Subject Id]],4,9)),"0")</f>
        <v>040-2004-0</v>
      </c>
    </row>
    <row r="1271" spans="1:9">
      <c r="A1271" t="s">
        <v>2098</v>
      </c>
      <c r="B1271" t="s">
        <v>9663</v>
      </c>
      <c r="C1271" t="s">
        <v>9680</v>
      </c>
      <c r="D1271" t="s">
        <v>10604</v>
      </c>
      <c r="E1271" t="s">
        <v>9619</v>
      </c>
      <c r="F1271" t="s">
        <v>7783</v>
      </c>
      <c r="G1271" t="s">
        <v>7784</v>
      </c>
      <c r="H1271" s="66" t="s">
        <v>8883</v>
      </c>
      <c r="I1271" t="str">
        <f>_xlfn.CONCAT((MID(Table1[[#This Row],[Subject Id]],4,9)),"0")</f>
        <v>038-3027-0</v>
      </c>
    </row>
    <row r="1272" spans="1:9">
      <c r="A1272" t="s">
        <v>1511</v>
      </c>
      <c r="B1272" t="s">
        <v>7785</v>
      </c>
      <c r="C1272" t="s">
        <v>10605</v>
      </c>
      <c r="D1272" t="s">
        <v>10606</v>
      </c>
      <c r="E1272" t="s">
        <v>7788</v>
      </c>
      <c r="F1272" t="s">
        <v>7783</v>
      </c>
      <c r="G1272" t="s">
        <v>7784</v>
      </c>
      <c r="H1272" s="66" t="s">
        <v>8912</v>
      </c>
      <c r="I1272" t="str">
        <f>_xlfn.CONCAT((MID(Table1[[#This Row],[Subject Id]],4,9)),"0")</f>
        <v>011-1400-0</v>
      </c>
    </row>
    <row r="1273" spans="1:9">
      <c r="A1273" t="s">
        <v>1512</v>
      </c>
      <c r="B1273" t="s">
        <v>7785</v>
      </c>
      <c r="C1273" t="s">
        <v>10605</v>
      </c>
      <c r="D1273" t="s">
        <v>10607</v>
      </c>
      <c r="E1273" t="s">
        <v>7788</v>
      </c>
      <c r="F1273" t="s">
        <v>7783</v>
      </c>
      <c r="G1273" t="s">
        <v>7784</v>
      </c>
      <c r="H1273" s="66" t="s">
        <v>8912</v>
      </c>
      <c r="I1273" t="str">
        <f>_xlfn.CONCAT((MID(Table1[[#This Row],[Subject Id]],4,9)),"0")</f>
        <v>011-1402-0</v>
      </c>
    </row>
    <row r="1274" spans="1:9">
      <c r="A1274" t="s">
        <v>2099</v>
      </c>
      <c r="B1274" t="s">
        <v>9663</v>
      </c>
      <c r="C1274" t="s">
        <v>9680</v>
      </c>
      <c r="D1274" t="s">
        <v>10608</v>
      </c>
      <c r="E1274" t="s">
        <v>9619</v>
      </c>
      <c r="F1274" t="s">
        <v>7783</v>
      </c>
      <c r="G1274" t="s">
        <v>7784</v>
      </c>
      <c r="H1274" s="66" t="s">
        <v>8670</v>
      </c>
      <c r="I1274" t="str">
        <f>_xlfn.CONCAT((MID(Table1[[#This Row],[Subject Id]],4,9)),"0")</f>
        <v>038-3028-0</v>
      </c>
    </row>
    <row r="1275" spans="1:9">
      <c r="A1275" t="s">
        <v>2100</v>
      </c>
      <c r="B1275" t="s">
        <v>9663</v>
      </c>
      <c r="C1275" t="s">
        <v>9680</v>
      </c>
      <c r="D1275" t="s">
        <v>10609</v>
      </c>
      <c r="E1275" t="s">
        <v>9619</v>
      </c>
      <c r="F1275" t="s">
        <v>7783</v>
      </c>
      <c r="G1275" t="s">
        <v>7784</v>
      </c>
      <c r="H1275" s="66" t="s">
        <v>8680</v>
      </c>
      <c r="I1275" t="str">
        <f>_xlfn.CONCAT((MID(Table1[[#This Row],[Subject Id]],4,9)),"0")</f>
        <v>038-3029-0</v>
      </c>
    </row>
    <row r="1276" spans="1:9">
      <c r="A1276" t="s">
        <v>1471</v>
      </c>
      <c r="B1276" t="s">
        <v>7785</v>
      </c>
      <c r="C1276" t="s">
        <v>9658</v>
      </c>
      <c r="D1276" t="s">
        <v>10036</v>
      </c>
      <c r="E1276" t="s">
        <v>7788</v>
      </c>
      <c r="F1276" t="s">
        <v>7783</v>
      </c>
      <c r="G1276" t="s">
        <v>7784</v>
      </c>
      <c r="H1276" s="66" t="s">
        <v>8915</v>
      </c>
      <c r="I1276" t="str">
        <f>_xlfn.CONCAT((MID(Table1[[#This Row],[Subject Id]],4,9)),"0")</f>
        <v>006-1089-0</v>
      </c>
    </row>
    <row r="1277" spans="1:9">
      <c r="A1277" t="s">
        <v>1329</v>
      </c>
      <c r="B1277" t="s">
        <v>7785</v>
      </c>
      <c r="C1277" t="s">
        <v>10388</v>
      </c>
      <c r="D1277" t="s">
        <v>9685</v>
      </c>
      <c r="E1277" t="s">
        <v>7788</v>
      </c>
      <c r="F1277" t="s">
        <v>7783</v>
      </c>
      <c r="G1277" t="s">
        <v>7784</v>
      </c>
      <c r="H1277" s="66" t="s">
        <v>8916</v>
      </c>
      <c r="I1277" t="str">
        <f>_xlfn.CONCAT((MID(Table1[[#This Row],[Subject Id]],4,9)),"0")</f>
        <v>001-1001-0</v>
      </c>
    </row>
    <row r="1278" spans="1:9">
      <c r="A1278" t="s">
        <v>463</v>
      </c>
      <c r="B1278" t="s">
        <v>9768</v>
      </c>
      <c r="C1278" t="s">
        <v>9602</v>
      </c>
      <c r="D1278" t="s">
        <v>10610</v>
      </c>
      <c r="E1278" t="s">
        <v>7788</v>
      </c>
      <c r="F1278" t="s">
        <v>7783</v>
      </c>
      <c r="G1278" t="s">
        <v>7784</v>
      </c>
      <c r="H1278" s="66" t="s">
        <v>8917</v>
      </c>
      <c r="I1278" t="str">
        <f>_xlfn.CONCAT((MID(Table1[[#This Row],[Subject Id]],4,9)),"0")</f>
        <v>041-0379-0</v>
      </c>
    </row>
    <row r="1279" spans="1:9">
      <c r="A1279" t="s">
        <v>2101</v>
      </c>
      <c r="B1279" t="s">
        <v>9663</v>
      </c>
      <c r="C1279" t="s">
        <v>9680</v>
      </c>
      <c r="D1279" t="s">
        <v>10611</v>
      </c>
      <c r="E1279" t="s">
        <v>9619</v>
      </c>
      <c r="F1279" t="s">
        <v>7783</v>
      </c>
      <c r="G1279" t="s">
        <v>7784</v>
      </c>
      <c r="H1279" s="66" t="s">
        <v>8901</v>
      </c>
      <c r="I1279" t="str">
        <f>_xlfn.CONCAT((MID(Table1[[#This Row],[Subject Id]],4,9)),"0")</f>
        <v>038-3030-0</v>
      </c>
    </row>
    <row r="1280" spans="1:9">
      <c r="A1280" t="s">
        <v>2102</v>
      </c>
      <c r="B1280" t="s">
        <v>9663</v>
      </c>
      <c r="C1280" t="s">
        <v>9680</v>
      </c>
      <c r="D1280" t="s">
        <v>10612</v>
      </c>
      <c r="E1280" t="s">
        <v>9619</v>
      </c>
      <c r="F1280" t="s">
        <v>7783</v>
      </c>
      <c r="G1280" t="s">
        <v>7784</v>
      </c>
      <c r="H1280" s="66" t="s">
        <v>8895</v>
      </c>
      <c r="I1280" t="str">
        <f>_xlfn.CONCAT((MID(Table1[[#This Row],[Subject Id]],4,9)),"0")</f>
        <v>038-3031-0</v>
      </c>
    </row>
    <row r="1281" spans="1:9">
      <c r="A1281" t="s">
        <v>1510</v>
      </c>
      <c r="B1281" t="s">
        <v>7785</v>
      </c>
      <c r="C1281" t="s">
        <v>7786</v>
      </c>
      <c r="D1281" t="s">
        <v>10613</v>
      </c>
      <c r="E1281" t="s">
        <v>7788</v>
      </c>
      <c r="F1281" t="s">
        <v>7783</v>
      </c>
      <c r="G1281" t="s">
        <v>7784</v>
      </c>
      <c r="H1281" s="66" t="s">
        <v>8918</v>
      </c>
      <c r="I1281" t="str">
        <f>_xlfn.CONCAT((MID(Table1[[#This Row],[Subject Id]],4,9)),"0")</f>
        <v>008-1715-0</v>
      </c>
    </row>
    <row r="1282" spans="1:9">
      <c r="A1282" t="s">
        <v>430</v>
      </c>
      <c r="B1282" t="s">
        <v>9768</v>
      </c>
      <c r="C1282" t="s">
        <v>10196</v>
      </c>
      <c r="D1282" t="s">
        <v>10614</v>
      </c>
      <c r="E1282" t="s">
        <v>7788</v>
      </c>
      <c r="F1282" t="s">
        <v>7783</v>
      </c>
      <c r="G1282" t="s">
        <v>7784</v>
      </c>
      <c r="H1282" s="66" t="s">
        <v>8918</v>
      </c>
      <c r="I1282" t="str">
        <f>_xlfn.CONCAT((MID(Table1[[#This Row],[Subject Id]],4,9)),"0")</f>
        <v>040-2032-0</v>
      </c>
    </row>
    <row r="1283" spans="1:9">
      <c r="A1283" t="s">
        <v>1033</v>
      </c>
      <c r="B1283" t="s">
        <v>9768</v>
      </c>
      <c r="C1283" t="s">
        <v>9602</v>
      </c>
      <c r="D1283" t="s">
        <v>10615</v>
      </c>
      <c r="E1283" t="s">
        <v>7788</v>
      </c>
      <c r="F1283" t="s">
        <v>7783</v>
      </c>
      <c r="G1283" t="s">
        <v>7784</v>
      </c>
      <c r="H1283" s="66" t="s">
        <v>8920</v>
      </c>
      <c r="I1283" t="str">
        <f>_xlfn.CONCAT((MID(Table1[[#This Row],[Subject Id]],4,9)),"0")</f>
        <v>041-0068-0</v>
      </c>
    </row>
    <row r="1284" spans="1:9">
      <c r="A1284" t="s">
        <v>1049</v>
      </c>
      <c r="B1284" t="s">
        <v>9768</v>
      </c>
      <c r="C1284" t="s">
        <v>9602</v>
      </c>
      <c r="D1284" t="s">
        <v>10616</v>
      </c>
      <c r="E1284" t="s">
        <v>7788</v>
      </c>
      <c r="F1284" t="s">
        <v>7783</v>
      </c>
      <c r="G1284" t="s">
        <v>7784</v>
      </c>
      <c r="H1284" s="66" t="s">
        <v>8920</v>
      </c>
      <c r="I1284" t="str">
        <f>_xlfn.CONCAT((MID(Table1[[#This Row],[Subject Id]],4,9)),"0")</f>
        <v>041-0072-0</v>
      </c>
    </row>
    <row r="1285" spans="1:9">
      <c r="A1285" t="s">
        <v>565</v>
      </c>
      <c r="B1285" t="s">
        <v>7785</v>
      </c>
      <c r="C1285" t="s">
        <v>10471</v>
      </c>
      <c r="D1285" t="s">
        <v>10617</v>
      </c>
      <c r="E1285" t="s">
        <v>7788</v>
      </c>
      <c r="F1285" t="s">
        <v>7783</v>
      </c>
      <c r="G1285" t="s">
        <v>7784</v>
      </c>
      <c r="H1285" s="66" t="s">
        <v>8922</v>
      </c>
      <c r="I1285" t="str">
        <f>_xlfn.CONCAT((MID(Table1[[#This Row],[Subject Id]],4,9)),"0")</f>
        <v>012-1654-0</v>
      </c>
    </row>
    <row r="1286" spans="1:9">
      <c r="A1286" t="s">
        <v>27</v>
      </c>
      <c r="B1286" t="s">
        <v>9768</v>
      </c>
      <c r="C1286" t="s">
        <v>10196</v>
      </c>
      <c r="D1286" t="s">
        <v>10418</v>
      </c>
      <c r="E1286" t="s">
        <v>7788</v>
      </c>
      <c r="F1286" t="s">
        <v>7783</v>
      </c>
      <c r="G1286" t="s">
        <v>7784</v>
      </c>
      <c r="H1286" s="66" t="s">
        <v>8922</v>
      </c>
      <c r="I1286" t="str">
        <f>_xlfn.CONCAT((MID(Table1[[#This Row],[Subject Id]],4,9)),"0")</f>
        <v>040-2005-0</v>
      </c>
    </row>
    <row r="1287" spans="1:9">
      <c r="A1287" t="s">
        <v>1035</v>
      </c>
      <c r="B1287" t="s">
        <v>9768</v>
      </c>
      <c r="C1287" t="s">
        <v>9602</v>
      </c>
      <c r="D1287" t="s">
        <v>10618</v>
      </c>
      <c r="E1287" t="s">
        <v>7788</v>
      </c>
      <c r="F1287" t="s">
        <v>7783</v>
      </c>
      <c r="G1287" t="s">
        <v>7784</v>
      </c>
      <c r="H1287" s="66" t="s">
        <v>8923</v>
      </c>
      <c r="I1287" t="str">
        <f>_xlfn.CONCAT((MID(Table1[[#This Row],[Subject Id]],4,9)),"0")</f>
        <v>041-0070-0</v>
      </c>
    </row>
    <row r="1288" spans="1:9">
      <c r="A1288" t="s">
        <v>1534</v>
      </c>
      <c r="B1288" t="s">
        <v>7785</v>
      </c>
      <c r="C1288" t="s">
        <v>10471</v>
      </c>
      <c r="D1288" t="s">
        <v>10619</v>
      </c>
      <c r="E1288" t="s">
        <v>7788</v>
      </c>
      <c r="F1288" t="s">
        <v>7783</v>
      </c>
      <c r="G1288" t="s">
        <v>7784</v>
      </c>
      <c r="H1288" s="66" t="s">
        <v>8923</v>
      </c>
      <c r="I1288" t="str">
        <f>_xlfn.CONCAT((MID(Table1[[#This Row],[Subject Id]],4,9)),"0")</f>
        <v>012-1630-0</v>
      </c>
    </row>
    <row r="1289" spans="1:9">
      <c r="A1289" t="s">
        <v>1662</v>
      </c>
      <c r="B1289" t="s">
        <v>9663</v>
      </c>
      <c r="C1289" t="s">
        <v>10620</v>
      </c>
      <c r="D1289" t="s">
        <v>10621</v>
      </c>
      <c r="E1289" t="s">
        <v>9660</v>
      </c>
      <c r="F1289" t="s">
        <v>7783</v>
      </c>
      <c r="G1289" t="s">
        <v>7784</v>
      </c>
      <c r="H1289" s="66" t="s">
        <v>8925</v>
      </c>
      <c r="I1289" t="str">
        <f>_xlfn.CONCAT((MID(Table1[[#This Row],[Subject Id]],4,9)),"0")</f>
        <v>030-4100-0</v>
      </c>
    </row>
    <row r="1290" spans="1:9">
      <c r="A1290" t="s">
        <v>2609</v>
      </c>
      <c r="B1290" t="s">
        <v>7785</v>
      </c>
      <c r="C1290" t="s">
        <v>10429</v>
      </c>
      <c r="D1290" t="s">
        <v>10622</v>
      </c>
      <c r="E1290" t="s">
        <v>7788</v>
      </c>
      <c r="F1290" t="s">
        <v>7783</v>
      </c>
      <c r="G1290" t="s">
        <v>7784</v>
      </c>
      <c r="H1290" s="66" t="s">
        <v>8927</v>
      </c>
      <c r="I1290" t="str">
        <f>_xlfn.CONCAT((MID(Table1[[#This Row],[Subject Id]],4,9)),"0")</f>
        <v>005-1252-0</v>
      </c>
    </row>
    <row r="1291" spans="1:9">
      <c r="A1291" t="s">
        <v>48</v>
      </c>
      <c r="B1291" t="s">
        <v>9768</v>
      </c>
      <c r="C1291" t="s">
        <v>10196</v>
      </c>
      <c r="D1291" t="s">
        <v>10393</v>
      </c>
      <c r="E1291" t="s">
        <v>7788</v>
      </c>
      <c r="F1291" t="s">
        <v>7783</v>
      </c>
      <c r="G1291" t="s">
        <v>7784</v>
      </c>
      <c r="H1291" s="66" t="s">
        <v>8928</v>
      </c>
      <c r="I1291" t="str">
        <f>_xlfn.CONCAT((MID(Table1[[#This Row],[Subject Id]],4,9)),"0")</f>
        <v>040-2033-0</v>
      </c>
    </row>
    <row r="1292" spans="1:9">
      <c r="A1292" t="s">
        <v>784</v>
      </c>
      <c r="B1292" t="s">
        <v>9768</v>
      </c>
      <c r="C1292" t="s">
        <v>9602</v>
      </c>
      <c r="D1292" t="s">
        <v>9950</v>
      </c>
      <c r="E1292" t="s">
        <v>9619</v>
      </c>
      <c r="F1292" t="s">
        <v>7783</v>
      </c>
      <c r="G1292" t="s">
        <v>7784</v>
      </c>
      <c r="H1292" s="66" t="s">
        <v>8929</v>
      </c>
      <c r="I1292" t="str">
        <f>_xlfn.CONCAT((MID(Table1[[#This Row],[Subject Id]],4,9)),"0")</f>
        <v>041-9004-0</v>
      </c>
    </row>
    <row r="1293" spans="1:9">
      <c r="A1293" t="s">
        <v>1034</v>
      </c>
      <c r="B1293" t="s">
        <v>9768</v>
      </c>
      <c r="C1293" t="s">
        <v>9602</v>
      </c>
      <c r="D1293" t="s">
        <v>10623</v>
      </c>
      <c r="E1293" t="s">
        <v>7788</v>
      </c>
      <c r="F1293" t="s">
        <v>7783</v>
      </c>
      <c r="G1293" t="s">
        <v>7784</v>
      </c>
      <c r="H1293" s="66" t="s">
        <v>8930</v>
      </c>
      <c r="I1293" t="str">
        <f>_xlfn.CONCAT((MID(Table1[[#This Row],[Subject Id]],4,9)),"0")</f>
        <v>041-0069-0</v>
      </c>
    </row>
    <row r="1294" spans="1:9">
      <c r="A1294" t="s">
        <v>2022</v>
      </c>
      <c r="B1294" t="s">
        <v>9768</v>
      </c>
      <c r="C1294" t="s">
        <v>9602</v>
      </c>
      <c r="D1294" t="s">
        <v>10624</v>
      </c>
      <c r="E1294" t="s">
        <v>7788</v>
      </c>
      <c r="F1294" t="s">
        <v>7783</v>
      </c>
      <c r="G1294" t="s">
        <v>7784</v>
      </c>
      <c r="H1294" s="66" t="s">
        <v>8930</v>
      </c>
      <c r="I1294" t="str">
        <f>_xlfn.CONCAT((MID(Table1[[#This Row],[Subject Id]],4,9)),"0")</f>
        <v>041-0295-0</v>
      </c>
    </row>
    <row r="1295" spans="1:9">
      <c r="A1295" t="s">
        <v>1578</v>
      </c>
      <c r="B1295" t="s">
        <v>7785</v>
      </c>
      <c r="C1295" t="s">
        <v>10572</v>
      </c>
      <c r="D1295" t="s">
        <v>10625</v>
      </c>
      <c r="E1295" t="s">
        <v>7788</v>
      </c>
      <c r="F1295" t="s">
        <v>7783</v>
      </c>
      <c r="G1295" t="s">
        <v>7784</v>
      </c>
      <c r="H1295" s="66" t="s">
        <v>8930</v>
      </c>
      <c r="I1295" t="str">
        <f>_xlfn.CONCAT((MID(Table1[[#This Row],[Subject Id]],4,9)),"0")</f>
        <v>014-1905-0</v>
      </c>
    </row>
    <row r="1296" spans="1:9">
      <c r="A1296" t="s">
        <v>2103</v>
      </c>
      <c r="B1296" t="s">
        <v>9663</v>
      </c>
      <c r="C1296" t="s">
        <v>9680</v>
      </c>
      <c r="D1296" t="s">
        <v>10626</v>
      </c>
      <c r="E1296" t="s">
        <v>9619</v>
      </c>
      <c r="F1296" t="s">
        <v>7783</v>
      </c>
      <c r="G1296" t="s">
        <v>7784</v>
      </c>
      <c r="H1296" s="66" t="s">
        <v>8690</v>
      </c>
      <c r="I1296" t="str">
        <f>_xlfn.CONCAT((MID(Table1[[#This Row],[Subject Id]],4,9)),"0")</f>
        <v>038-3032-0</v>
      </c>
    </row>
    <row r="1297" spans="1:9">
      <c r="A1297" t="s">
        <v>1520</v>
      </c>
      <c r="B1297" t="s">
        <v>7785</v>
      </c>
      <c r="C1297" t="s">
        <v>10572</v>
      </c>
      <c r="D1297" t="s">
        <v>10627</v>
      </c>
      <c r="E1297" t="s">
        <v>7788</v>
      </c>
      <c r="F1297" t="s">
        <v>7783</v>
      </c>
      <c r="G1297" t="s">
        <v>7784</v>
      </c>
      <c r="H1297" s="66" t="s">
        <v>8931</v>
      </c>
      <c r="I1297" t="str">
        <f>_xlfn.CONCAT((MID(Table1[[#This Row],[Subject Id]],4,9)),"0")</f>
        <v>014-1907-0</v>
      </c>
    </row>
    <row r="1298" spans="1:9">
      <c r="A1298" t="s">
        <v>1474</v>
      </c>
      <c r="B1298" t="s">
        <v>7785</v>
      </c>
      <c r="C1298" t="s">
        <v>9658</v>
      </c>
      <c r="D1298" t="s">
        <v>10037</v>
      </c>
      <c r="E1298" t="s">
        <v>7788</v>
      </c>
      <c r="F1298" t="s">
        <v>7783</v>
      </c>
      <c r="G1298" t="s">
        <v>7784</v>
      </c>
      <c r="H1298" s="66" t="s">
        <v>8931</v>
      </c>
      <c r="I1298" t="str">
        <f>_xlfn.CONCAT((MID(Table1[[#This Row],[Subject Id]],4,9)),"0")</f>
        <v>006-1090-0</v>
      </c>
    </row>
    <row r="1299" spans="1:9">
      <c r="A1299" t="s">
        <v>116</v>
      </c>
      <c r="B1299" t="s">
        <v>9768</v>
      </c>
      <c r="C1299" t="s">
        <v>10196</v>
      </c>
      <c r="D1299" t="s">
        <v>10396</v>
      </c>
      <c r="E1299" t="s">
        <v>7788</v>
      </c>
      <c r="F1299" t="s">
        <v>7783</v>
      </c>
      <c r="G1299" t="s">
        <v>7784</v>
      </c>
      <c r="H1299" s="66" t="s">
        <v>8932</v>
      </c>
      <c r="I1299" t="str">
        <f>_xlfn.CONCAT((MID(Table1[[#This Row],[Subject Id]],4,9)),"0")</f>
        <v>040-2025-0</v>
      </c>
    </row>
    <row r="1300" spans="1:9">
      <c r="A1300" t="s">
        <v>2104</v>
      </c>
      <c r="B1300" t="s">
        <v>9663</v>
      </c>
      <c r="C1300" t="s">
        <v>9680</v>
      </c>
      <c r="D1300" t="s">
        <v>10628</v>
      </c>
      <c r="E1300" t="s">
        <v>9619</v>
      </c>
      <c r="F1300" t="s">
        <v>7783</v>
      </c>
      <c r="G1300" t="s">
        <v>7784</v>
      </c>
      <c r="H1300" s="66" t="s">
        <v>8904</v>
      </c>
      <c r="I1300" t="str">
        <f>_xlfn.CONCAT((MID(Table1[[#This Row],[Subject Id]],4,9)),"0")</f>
        <v>038-3033-0</v>
      </c>
    </row>
    <row r="1301" spans="1:9">
      <c r="A1301" t="s">
        <v>31</v>
      </c>
      <c r="B1301" t="s">
        <v>9768</v>
      </c>
      <c r="C1301" t="s">
        <v>10196</v>
      </c>
      <c r="D1301" t="s">
        <v>10423</v>
      </c>
      <c r="E1301" t="s">
        <v>7788</v>
      </c>
      <c r="F1301" t="s">
        <v>7783</v>
      </c>
      <c r="G1301" t="s">
        <v>7784</v>
      </c>
      <c r="H1301" s="66" t="s">
        <v>8933</v>
      </c>
      <c r="I1301" t="str">
        <f>_xlfn.CONCAT((MID(Table1[[#This Row],[Subject Id]],4,9)),"0")</f>
        <v>040-2009-0</v>
      </c>
    </row>
    <row r="1302" spans="1:9">
      <c r="A1302" t="s">
        <v>1222</v>
      </c>
      <c r="B1302" t="s">
        <v>9768</v>
      </c>
      <c r="C1302" t="s">
        <v>9602</v>
      </c>
      <c r="D1302" t="s">
        <v>10629</v>
      </c>
      <c r="E1302" t="s">
        <v>7788</v>
      </c>
      <c r="F1302" t="s">
        <v>7783</v>
      </c>
      <c r="G1302" t="s">
        <v>7784</v>
      </c>
      <c r="H1302" s="66" t="s">
        <v>8934</v>
      </c>
      <c r="I1302" t="str">
        <f>_xlfn.CONCAT((MID(Table1[[#This Row],[Subject Id]],4,9)),"0")</f>
        <v>041-0071-0</v>
      </c>
    </row>
    <row r="1303" spans="1:9">
      <c r="A1303" t="s">
        <v>2059</v>
      </c>
      <c r="B1303" t="s">
        <v>7785</v>
      </c>
      <c r="C1303" t="s">
        <v>10388</v>
      </c>
      <c r="D1303" t="s">
        <v>10428</v>
      </c>
      <c r="E1303" t="s">
        <v>9660</v>
      </c>
      <c r="F1303" t="s">
        <v>7783</v>
      </c>
      <c r="G1303" t="s">
        <v>7784</v>
      </c>
      <c r="H1303" s="66" t="s">
        <v>8934</v>
      </c>
      <c r="I1303" t="str">
        <f>_xlfn.CONCAT((MID(Table1[[#This Row],[Subject Id]],4,9)),"0")</f>
        <v>001-2011-0</v>
      </c>
    </row>
    <row r="1304" spans="1:9">
      <c r="A1304" t="s">
        <v>1334</v>
      </c>
      <c r="B1304" t="s">
        <v>7785</v>
      </c>
      <c r="C1304" t="s">
        <v>10429</v>
      </c>
      <c r="D1304" t="s">
        <v>10630</v>
      </c>
      <c r="E1304" t="s">
        <v>7788</v>
      </c>
      <c r="F1304" t="s">
        <v>7783</v>
      </c>
      <c r="G1304" t="s">
        <v>7784</v>
      </c>
      <c r="H1304" s="66" t="s">
        <v>8935</v>
      </c>
      <c r="I1304" t="str">
        <f>_xlfn.CONCAT((MID(Table1[[#This Row],[Subject Id]],4,9)),"0")</f>
        <v>005-1256-0</v>
      </c>
    </row>
    <row r="1305" spans="1:9">
      <c r="A1305" t="s">
        <v>1548</v>
      </c>
      <c r="B1305" t="s">
        <v>9768</v>
      </c>
      <c r="C1305" t="s">
        <v>9602</v>
      </c>
      <c r="D1305" t="s">
        <v>10631</v>
      </c>
      <c r="E1305" t="s">
        <v>7788</v>
      </c>
      <c r="F1305" t="s">
        <v>7783</v>
      </c>
      <c r="G1305" t="s">
        <v>7784</v>
      </c>
      <c r="H1305" s="66" t="s">
        <v>8936</v>
      </c>
      <c r="I1305" t="str">
        <f>_xlfn.CONCAT((MID(Table1[[#This Row],[Subject Id]],4,9)),"0")</f>
        <v>041-0074-0</v>
      </c>
    </row>
    <row r="1306" spans="1:9">
      <c r="A1306" t="s">
        <v>459</v>
      </c>
      <c r="B1306" t="s">
        <v>9768</v>
      </c>
      <c r="C1306" t="s">
        <v>9602</v>
      </c>
      <c r="D1306" t="s">
        <v>10632</v>
      </c>
      <c r="E1306" t="s">
        <v>7788</v>
      </c>
      <c r="F1306" t="s">
        <v>7783</v>
      </c>
      <c r="G1306" t="s">
        <v>7784</v>
      </c>
      <c r="H1306" s="66" t="s">
        <v>8939</v>
      </c>
      <c r="I1306" t="str">
        <f>_xlfn.CONCAT((MID(Table1[[#This Row],[Subject Id]],4,9)),"0")</f>
        <v>041-0380-0</v>
      </c>
    </row>
    <row r="1307" spans="1:9">
      <c r="A1307" t="s">
        <v>30</v>
      </c>
      <c r="B1307" t="s">
        <v>9768</v>
      </c>
      <c r="C1307" t="s">
        <v>10196</v>
      </c>
      <c r="D1307" t="s">
        <v>10422</v>
      </c>
      <c r="E1307" t="s">
        <v>7788</v>
      </c>
      <c r="F1307" t="s">
        <v>7783</v>
      </c>
      <c r="G1307" t="s">
        <v>7784</v>
      </c>
      <c r="H1307" s="66" t="s">
        <v>8939</v>
      </c>
      <c r="I1307" t="str">
        <f>_xlfn.CONCAT((MID(Table1[[#This Row],[Subject Id]],4,9)),"0")</f>
        <v>040-2008-0</v>
      </c>
    </row>
    <row r="1308" spans="1:9">
      <c r="A1308" t="s">
        <v>108</v>
      </c>
      <c r="B1308" t="s">
        <v>9768</v>
      </c>
      <c r="C1308" t="s">
        <v>10196</v>
      </c>
      <c r="D1308" t="s">
        <v>10390</v>
      </c>
      <c r="E1308" t="s">
        <v>7788</v>
      </c>
      <c r="F1308" t="s">
        <v>7783</v>
      </c>
      <c r="G1308" t="s">
        <v>7784</v>
      </c>
      <c r="H1308" s="66" t="s">
        <v>8939</v>
      </c>
      <c r="I1308" t="str">
        <f>_xlfn.CONCAT((MID(Table1[[#This Row],[Subject Id]],4,9)),"0")</f>
        <v>040-2021-0</v>
      </c>
    </row>
    <row r="1309" spans="1:9">
      <c r="A1309" t="s">
        <v>2105</v>
      </c>
      <c r="B1309" t="s">
        <v>9663</v>
      </c>
      <c r="C1309" t="s">
        <v>9680</v>
      </c>
      <c r="D1309" t="s">
        <v>10633</v>
      </c>
      <c r="E1309" t="s">
        <v>9619</v>
      </c>
      <c r="F1309" t="s">
        <v>7783</v>
      </c>
      <c r="G1309" t="s">
        <v>7784</v>
      </c>
      <c r="H1309" s="66" t="s">
        <v>8913</v>
      </c>
      <c r="I1309" t="str">
        <f>_xlfn.CONCAT((MID(Table1[[#This Row],[Subject Id]],4,9)),"0")</f>
        <v>038-3034-0</v>
      </c>
    </row>
    <row r="1310" spans="1:9">
      <c r="A1310" t="s">
        <v>29</v>
      </c>
      <c r="B1310" t="s">
        <v>9768</v>
      </c>
      <c r="C1310" t="s">
        <v>10196</v>
      </c>
      <c r="D1310" t="s">
        <v>10420</v>
      </c>
      <c r="E1310" t="s">
        <v>7788</v>
      </c>
      <c r="F1310" t="s">
        <v>7783</v>
      </c>
      <c r="G1310" t="s">
        <v>7784</v>
      </c>
      <c r="H1310" s="66" t="s">
        <v>8940</v>
      </c>
      <c r="I1310" t="str">
        <f>_xlfn.CONCAT((MID(Table1[[#This Row],[Subject Id]],4,9)),"0")</f>
        <v>040-2007-0</v>
      </c>
    </row>
    <row r="1311" spans="1:9">
      <c r="A1311" t="s">
        <v>114</v>
      </c>
      <c r="B1311" t="s">
        <v>9768</v>
      </c>
      <c r="C1311" t="s">
        <v>10196</v>
      </c>
      <c r="D1311" t="s">
        <v>10634</v>
      </c>
      <c r="E1311" t="s">
        <v>7788</v>
      </c>
      <c r="F1311" t="s">
        <v>7783</v>
      </c>
      <c r="G1311" t="s">
        <v>7784</v>
      </c>
      <c r="H1311" s="66" t="s">
        <v>8940</v>
      </c>
      <c r="I1311" t="str">
        <f>_xlfn.CONCAT((MID(Table1[[#This Row],[Subject Id]],4,9)),"0")</f>
        <v>040-2022-0</v>
      </c>
    </row>
    <row r="1312" spans="1:9">
      <c r="A1312" t="s">
        <v>1483</v>
      </c>
      <c r="B1312" t="s">
        <v>7785</v>
      </c>
      <c r="C1312" t="s">
        <v>10517</v>
      </c>
      <c r="D1312" t="s">
        <v>10635</v>
      </c>
      <c r="E1312" t="s">
        <v>9660</v>
      </c>
      <c r="F1312" t="s">
        <v>7783</v>
      </c>
      <c r="G1312" t="s">
        <v>7784</v>
      </c>
      <c r="H1312" s="66" t="s">
        <v>8942</v>
      </c>
      <c r="I1312" t="str">
        <f>_xlfn.CONCAT((MID(Table1[[#This Row],[Subject Id]],4,9)),"0")</f>
        <v>009-2906-0</v>
      </c>
    </row>
    <row r="1313" spans="1:9">
      <c r="A1313" t="s">
        <v>428</v>
      </c>
      <c r="B1313" t="s">
        <v>7785</v>
      </c>
      <c r="C1313" t="s">
        <v>7786</v>
      </c>
      <c r="D1313" t="s">
        <v>7787</v>
      </c>
      <c r="E1313" t="s">
        <v>7788</v>
      </c>
      <c r="F1313" t="s">
        <v>7783</v>
      </c>
      <c r="G1313" t="s">
        <v>7784</v>
      </c>
      <c r="H1313" s="66" t="s">
        <v>8942</v>
      </c>
      <c r="I1313" t="str">
        <f>_xlfn.CONCAT((MID(Table1[[#This Row],[Subject Id]],4,9)),"0")</f>
        <v>008-1719-0</v>
      </c>
    </row>
    <row r="1314" spans="1:9">
      <c r="A1314" t="s">
        <v>1050</v>
      </c>
      <c r="B1314" t="s">
        <v>9768</v>
      </c>
      <c r="C1314" t="s">
        <v>9602</v>
      </c>
      <c r="D1314" t="s">
        <v>10636</v>
      </c>
      <c r="E1314" t="s">
        <v>7788</v>
      </c>
      <c r="F1314" t="s">
        <v>7783</v>
      </c>
      <c r="G1314" t="s">
        <v>7784</v>
      </c>
      <c r="H1314" s="66" t="s">
        <v>8943</v>
      </c>
      <c r="I1314" t="str">
        <f>_xlfn.CONCAT((MID(Table1[[#This Row],[Subject Id]],4,9)),"0")</f>
        <v>041-0073-0</v>
      </c>
    </row>
    <row r="1315" spans="1:9">
      <c r="A1315" t="s">
        <v>785</v>
      </c>
      <c r="B1315" t="s">
        <v>9768</v>
      </c>
      <c r="C1315" t="s">
        <v>9602</v>
      </c>
      <c r="D1315" t="s">
        <v>9818</v>
      </c>
      <c r="E1315" t="s">
        <v>9619</v>
      </c>
      <c r="F1315" t="s">
        <v>7783</v>
      </c>
      <c r="G1315" t="s">
        <v>7784</v>
      </c>
      <c r="H1315" s="66" t="s">
        <v>8945</v>
      </c>
      <c r="I1315" t="str">
        <f>_xlfn.CONCAT((MID(Table1[[#This Row],[Subject Id]],4,9)),"0")</f>
        <v>041-9005-0</v>
      </c>
    </row>
    <row r="1316" spans="1:9">
      <c r="A1316" t="s">
        <v>2023</v>
      </c>
      <c r="B1316" t="s">
        <v>9768</v>
      </c>
      <c r="C1316" t="s">
        <v>9602</v>
      </c>
      <c r="D1316" t="s">
        <v>10637</v>
      </c>
      <c r="E1316" t="s">
        <v>7788</v>
      </c>
      <c r="F1316" t="s">
        <v>7783</v>
      </c>
      <c r="G1316" t="s">
        <v>7784</v>
      </c>
      <c r="H1316" s="66" t="s">
        <v>8946</v>
      </c>
      <c r="I1316" t="str">
        <f>_xlfn.CONCAT((MID(Table1[[#This Row],[Subject Id]],4,9)),"0")</f>
        <v>041-0298-0</v>
      </c>
    </row>
    <row r="1317" spans="1:9">
      <c r="A1317" t="s">
        <v>2106</v>
      </c>
      <c r="B1317" t="s">
        <v>9663</v>
      </c>
      <c r="C1317" t="s">
        <v>9680</v>
      </c>
      <c r="D1317" t="s">
        <v>10638</v>
      </c>
      <c r="E1317" t="s">
        <v>9619</v>
      </c>
      <c r="F1317" t="s">
        <v>7783</v>
      </c>
      <c r="G1317" t="s">
        <v>7784</v>
      </c>
      <c r="H1317" s="66" t="s">
        <v>8893</v>
      </c>
      <c r="I1317" t="str">
        <f>_xlfn.CONCAT((MID(Table1[[#This Row],[Subject Id]],4,9)),"0")</f>
        <v>038-3035-0</v>
      </c>
    </row>
    <row r="1318" spans="1:9">
      <c r="A1318" t="s">
        <v>2619</v>
      </c>
      <c r="B1318" t="s">
        <v>7785</v>
      </c>
      <c r="C1318" t="s">
        <v>10605</v>
      </c>
      <c r="D1318" t="s">
        <v>10639</v>
      </c>
      <c r="E1318" t="s">
        <v>7788</v>
      </c>
      <c r="F1318" t="s">
        <v>7783</v>
      </c>
      <c r="G1318" t="s">
        <v>7784</v>
      </c>
      <c r="H1318" s="66" t="s">
        <v>8948</v>
      </c>
      <c r="I1318" t="str">
        <f>_xlfn.CONCAT((MID(Table1[[#This Row],[Subject Id]],4,9)),"0")</f>
        <v>011-1404-0</v>
      </c>
    </row>
    <row r="1319" spans="1:9">
      <c r="A1319" t="s">
        <v>2107</v>
      </c>
      <c r="B1319" t="s">
        <v>9663</v>
      </c>
      <c r="C1319" t="s">
        <v>9680</v>
      </c>
      <c r="D1319" t="s">
        <v>10640</v>
      </c>
      <c r="E1319" t="s">
        <v>9619</v>
      </c>
      <c r="F1319" t="s">
        <v>7783</v>
      </c>
      <c r="G1319" t="s">
        <v>7784</v>
      </c>
      <c r="H1319" s="66" t="s">
        <v>8901</v>
      </c>
      <c r="I1319" t="str">
        <f>_xlfn.CONCAT((MID(Table1[[#This Row],[Subject Id]],4,9)),"0")</f>
        <v>038-3036-0</v>
      </c>
    </row>
    <row r="1320" spans="1:9">
      <c r="A1320" t="s">
        <v>2060</v>
      </c>
      <c r="B1320" t="s">
        <v>7785</v>
      </c>
      <c r="C1320" t="s">
        <v>10388</v>
      </c>
      <c r="D1320" t="s">
        <v>10435</v>
      </c>
      <c r="E1320" t="s">
        <v>9660</v>
      </c>
      <c r="F1320" t="s">
        <v>7783</v>
      </c>
      <c r="G1320" t="s">
        <v>7784</v>
      </c>
      <c r="H1320" s="66" t="s">
        <v>8951</v>
      </c>
      <c r="I1320" t="str">
        <f>_xlfn.CONCAT((MID(Table1[[#This Row],[Subject Id]],4,9)),"0")</f>
        <v>001-2013-0</v>
      </c>
    </row>
    <row r="1321" spans="1:9">
      <c r="A1321" t="s">
        <v>465</v>
      </c>
      <c r="B1321" t="s">
        <v>9768</v>
      </c>
      <c r="C1321" t="s">
        <v>9602</v>
      </c>
      <c r="D1321" t="s">
        <v>10641</v>
      </c>
      <c r="E1321" t="s">
        <v>7788</v>
      </c>
      <c r="F1321" t="s">
        <v>7783</v>
      </c>
      <c r="G1321" t="s">
        <v>7784</v>
      </c>
      <c r="H1321" s="66" t="s">
        <v>8952</v>
      </c>
      <c r="I1321" t="str">
        <f>_xlfn.CONCAT((MID(Table1[[#This Row],[Subject Id]],4,9)),"0")</f>
        <v>041-0381-0</v>
      </c>
    </row>
    <row r="1322" spans="1:9">
      <c r="A1322" t="s">
        <v>33</v>
      </c>
      <c r="B1322" t="s">
        <v>9768</v>
      </c>
      <c r="C1322" t="s">
        <v>10196</v>
      </c>
      <c r="D1322" t="s">
        <v>10434</v>
      </c>
      <c r="E1322" t="s">
        <v>7788</v>
      </c>
      <c r="F1322" t="s">
        <v>7783</v>
      </c>
      <c r="G1322" t="s">
        <v>7784</v>
      </c>
      <c r="H1322" s="66" t="s">
        <v>8952</v>
      </c>
      <c r="I1322" t="str">
        <f>_xlfn.CONCAT((MID(Table1[[#This Row],[Subject Id]],4,9)),"0")</f>
        <v>040-2012-0</v>
      </c>
    </row>
    <row r="1323" spans="1:9">
      <c r="A1323" t="s">
        <v>2108</v>
      </c>
      <c r="B1323" t="s">
        <v>9663</v>
      </c>
      <c r="C1323" t="s">
        <v>9680</v>
      </c>
      <c r="D1323" t="s">
        <v>10642</v>
      </c>
      <c r="E1323" t="s">
        <v>9619</v>
      </c>
      <c r="F1323" t="s">
        <v>7783</v>
      </c>
      <c r="G1323" t="s">
        <v>7784</v>
      </c>
      <c r="H1323" s="66" t="s">
        <v>8900</v>
      </c>
      <c r="I1323" t="str">
        <f>_xlfn.CONCAT((MID(Table1[[#This Row],[Subject Id]],4,9)),"0")</f>
        <v>038-3037-0</v>
      </c>
    </row>
    <row r="1324" spans="1:9">
      <c r="A1324" t="s">
        <v>28</v>
      </c>
      <c r="B1324" t="s">
        <v>9768</v>
      </c>
      <c r="C1324" t="s">
        <v>10196</v>
      </c>
      <c r="D1324" t="s">
        <v>10419</v>
      </c>
      <c r="E1324" t="s">
        <v>7788</v>
      </c>
      <c r="F1324" t="s">
        <v>7783</v>
      </c>
      <c r="G1324" t="s">
        <v>7784</v>
      </c>
      <c r="H1324" s="66" t="s">
        <v>8953</v>
      </c>
      <c r="I1324" t="str">
        <f>_xlfn.CONCAT((MID(Table1[[#This Row],[Subject Id]],4,9)),"0")</f>
        <v>040-2006-0</v>
      </c>
    </row>
    <row r="1325" spans="1:9">
      <c r="A1325" t="s">
        <v>1488</v>
      </c>
      <c r="B1325" t="s">
        <v>7785</v>
      </c>
      <c r="C1325" t="s">
        <v>10517</v>
      </c>
      <c r="D1325" t="s">
        <v>10643</v>
      </c>
      <c r="E1325" t="s">
        <v>9660</v>
      </c>
      <c r="F1325" t="s">
        <v>7783</v>
      </c>
      <c r="G1325" t="s">
        <v>7784</v>
      </c>
      <c r="H1325" s="66" t="s">
        <v>8953</v>
      </c>
      <c r="I1325" t="str">
        <f>_xlfn.CONCAT((MID(Table1[[#This Row],[Subject Id]],4,9)),"0")</f>
        <v>009-2918-0</v>
      </c>
    </row>
    <row r="1326" spans="1:9">
      <c r="A1326" t="s">
        <v>32</v>
      </c>
      <c r="B1326" t="s">
        <v>9768</v>
      </c>
      <c r="C1326" t="s">
        <v>10196</v>
      </c>
      <c r="D1326" t="s">
        <v>10427</v>
      </c>
      <c r="E1326" t="s">
        <v>7788</v>
      </c>
      <c r="F1326" t="s">
        <v>7783</v>
      </c>
      <c r="G1326" t="s">
        <v>7784</v>
      </c>
      <c r="H1326" s="66" t="s">
        <v>8955</v>
      </c>
      <c r="I1326" t="str">
        <f>_xlfn.CONCAT((MID(Table1[[#This Row],[Subject Id]],4,9)),"0")</f>
        <v>040-2010-0</v>
      </c>
    </row>
    <row r="1327" spans="1:9">
      <c r="A1327" t="s">
        <v>786</v>
      </c>
      <c r="B1327" t="s">
        <v>9768</v>
      </c>
      <c r="C1327" t="s">
        <v>9602</v>
      </c>
      <c r="D1327" t="s">
        <v>9820</v>
      </c>
      <c r="E1327" t="s">
        <v>9619</v>
      </c>
      <c r="F1327" t="s">
        <v>7783</v>
      </c>
      <c r="G1327" t="s">
        <v>7784</v>
      </c>
      <c r="H1327" s="66" t="s">
        <v>8957</v>
      </c>
      <c r="I1327" t="str">
        <f>_xlfn.CONCAT((MID(Table1[[#This Row],[Subject Id]],4,9)),"0")</f>
        <v>041-9006-0</v>
      </c>
    </row>
    <row r="1328" spans="1:9">
      <c r="A1328" t="s">
        <v>238</v>
      </c>
      <c r="B1328" t="s">
        <v>7785</v>
      </c>
      <c r="C1328" t="s">
        <v>10572</v>
      </c>
      <c r="D1328" t="s">
        <v>10644</v>
      </c>
      <c r="E1328" t="s">
        <v>7788</v>
      </c>
      <c r="F1328" t="s">
        <v>7783</v>
      </c>
      <c r="G1328" t="s">
        <v>7784</v>
      </c>
      <c r="H1328" s="66" t="s">
        <v>8957</v>
      </c>
      <c r="I1328" t="str">
        <f>_xlfn.CONCAT((MID(Table1[[#This Row],[Subject Id]],4,9)),"0")</f>
        <v>014-1909-0</v>
      </c>
    </row>
    <row r="1329" spans="1:9">
      <c r="A1329" t="s">
        <v>435</v>
      </c>
      <c r="B1329" t="s">
        <v>9768</v>
      </c>
      <c r="C1329" t="s">
        <v>9602</v>
      </c>
      <c r="D1329" t="s">
        <v>10645</v>
      </c>
      <c r="E1329" t="s">
        <v>7788</v>
      </c>
      <c r="F1329" t="s">
        <v>7783</v>
      </c>
      <c r="G1329" t="s">
        <v>7784</v>
      </c>
      <c r="H1329" s="66" t="s">
        <v>8958</v>
      </c>
      <c r="I1329" t="str">
        <f>_xlfn.CONCAT((MID(Table1[[#This Row],[Subject Id]],4,9)),"0")</f>
        <v>041-0382-0</v>
      </c>
    </row>
    <row r="1330" spans="1:9">
      <c r="A1330" t="s">
        <v>1812</v>
      </c>
      <c r="B1330" t="s">
        <v>7785</v>
      </c>
      <c r="C1330" t="s">
        <v>10388</v>
      </c>
      <c r="D1330" t="s">
        <v>10440</v>
      </c>
      <c r="E1330" t="s">
        <v>9660</v>
      </c>
      <c r="F1330" t="s">
        <v>7783</v>
      </c>
      <c r="G1330" t="s">
        <v>7784</v>
      </c>
      <c r="H1330" s="66" t="s">
        <v>8959</v>
      </c>
      <c r="I1330" t="str">
        <f>_xlfn.CONCAT((MID(Table1[[#This Row],[Subject Id]],4,9)),"0")</f>
        <v>001-2015-0</v>
      </c>
    </row>
    <row r="1331" spans="1:9">
      <c r="A1331" t="s">
        <v>983</v>
      </c>
      <c r="B1331" t="s">
        <v>7785</v>
      </c>
      <c r="C1331" t="s">
        <v>10605</v>
      </c>
      <c r="D1331" t="s">
        <v>10646</v>
      </c>
      <c r="E1331" t="s">
        <v>9660</v>
      </c>
      <c r="F1331" t="s">
        <v>7783</v>
      </c>
      <c r="G1331" t="s">
        <v>7784</v>
      </c>
      <c r="H1331" s="66" t="s">
        <v>8960</v>
      </c>
      <c r="I1331" t="str">
        <f>_xlfn.CONCAT((MID(Table1[[#This Row],[Subject Id]],4,9)),"0")</f>
        <v>011-2406-0</v>
      </c>
    </row>
    <row r="1332" spans="1:9">
      <c r="A1332" t="s">
        <v>1475</v>
      </c>
      <c r="B1332" t="s">
        <v>7785</v>
      </c>
      <c r="C1332" t="s">
        <v>9658</v>
      </c>
      <c r="D1332" t="s">
        <v>10041</v>
      </c>
      <c r="E1332" t="s">
        <v>7788</v>
      </c>
      <c r="F1332" t="s">
        <v>7783</v>
      </c>
      <c r="G1332" t="s">
        <v>7784</v>
      </c>
      <c r="H1332" s="66" t="s">
        <v>8960</v>
      </c>
      <c r="I1332" t="str">
        <f>_xlfn.CONCAT((MID(Table1[[#This Row],[Subject Id]],4,9)),"0")</f>
        <v>006-1091-0</v>
      </c>
    </row>
    <row r="1333" spans="1:9">
      <c r="A1333" t="s">
        <v>1476</v>
      </c>
      <c r="B1333" t="s">
        <v>7785</v>
      </c>
      <c r="C1333" t="s">
        <v>9658</v>
      </c>
      <c r="D1333" t="s">
        <v>10042</v>
      </c>
      <c r="E1333" t="s">
        <v>7788</v>
      </c>
      <c r="F1333" t="s">
        <v>7783</v>
      </c>
      <c r="G1333" t="s">
        <v>7784</v>
      </c>
      <c r="H1333" s="66" t="s">
        <v>8960</v>
      </c>
      <c r="I1333" t="str">
        <f>_xlfn.CONCAT((MID(Table1[[#This Row],[Subject Id]],4,9)),"0")</f>
        <v>006-1092-0</v>
      </c>
    </row>
    <row r="1334" spans="1:9">
      <c r="A1334" t="s">
        <v>35</v>
      </c>
      <c r="B1334" t="s">
        <v>9768</v>
      </c>
      <c r="C1334" t="s">
        <v>10196</v>
      </c>
      <c r="D1334" t="s">
        <v>10437</v>
      </c>
      <c r="E1334" t="s">
        <v>7788</v>
      </c>
      <c r="F1334" t="s">
        <v>7783</v>
      </c>
      <c r="G1334" t="s">
        <v>7784</v>
      </c>
      <c r="H1334" s="66" t="s">
        <v>8960</v>
      </c>
      <c r="I1334" t="str">
        <f>_xlfn.CONCAT((MID(Table1[[#This Row],[Subject Id]],4,9)),"0")</f>
        <v>040-2014-0</v>
      </c>
    </row>
    <row r="1335" spans="1:9">
      <c r="A1335" t="s">
        <v>554</v>
      </c>
      <c r="B1335" t="s">
        <v>9768</v>
      </c>
      <c r="C1335" t="s">
        <v>9602</v>
      </c>
      <c r="D1335" t="s">
        <v>10647</v>
      </c>
      <c r="E1335" t="s">
        <v>7788</v>
      </c>
      <c r="F1335" t="s">
        <v>7783</v>
      </c>
      <c r="G1335" t="s">
        <v>7784</v>
      </c>
      <c r="H1335" s="66" t="s">
        <v>8961</v>
      </c>
      <c r="I1335" t="str">
        <f>_xlfn.CONCAT((MID(Table1[[#This Row],[Subject Id]],4,9)),"0")</f>
        <v>041-0383-0</v>
      </c>
    </row>
    <row r="1336" spans="1:9">
      <c r="A1336" t="s">
        <v>117</v>
      </c>
      <c r="B1336" t="s">
        <v>9768</v>
      </c>
      <c r="C1336" t="s">
        <v>10196</v>
      </c>
      <c r="D1336" t="s">
        <v>10648</v>
      </c>
      <c r="E1336" t="s">
        <v>7788</v>
      </c>
      <c r="F1336" t="s">
        <v>7783</v>
      </c>
      <c r="G1336" t="s">
        <v>7784</v>
      </c>
      <c r="H1336" s="66" t="s">
        <v>8962</v>
      </c>
      <c r="I1336" t="str">
        <f>_xlfn.CONCAT((MID(Table1[[#This Row],[Subject Id]],4,9)),"0")</f>
        <v>040-2026-0</v>
      </c>
    </row>
    <row r="1337" spans="1:9">
      <c r="A1337" t="s">
        <v>438</v>
      </c>
      <c r="B1337" t="s">
        <v>9768</v>
      </c>
      <c r="C1337" t="s">
        <v>9602</v>
      </c>
      <c r="D1337" t="s">
        <v>10649</v>
      </c>
      <c r="E1337" t="s">
        <v>7788</v>
      </c>
      <c r="F1337" t="s">
        <v>7783</v>
      </c>
      <c r="G1337" t="s">
        <v>7784</v>
      </c>
      <c r="H1337" s="66" t="s">
        <v>8963</v>
      </c>
      <c r="I1337" t="str">
        <f>_xlfn.CONCAT((MID(Table1[[#This Row],[Subject Id]],4,9)),"0")</f>
        <v>041-0384-0</v>
      </c>
    </row>
    <row r="1338" spans="1:9">
      <c r="A1338" t="s">
        <v>555</v>
      </c>
      <c r="B1338" t="s">
        <v>9768</v>
      </c>
      <c r="C1338" t="s">
        <v>9602</v>
      </c>
      <c r="D1338" t="s">
        <v>10650</v>
      </c>
      <c r="E1338" t="s">
        <v>7788</v>
      </c>
      <c r="F1338" t="s">
        <v>7783</v>
      </c>
      <c r="G1338" t="s">
        <v>7784</v>
      </c>
      <c r="H1338" s="66" t="s">
        <v>8964</v>
      </c>
      <c r="I1338" t="str">
        <f>_xlfn.CONCAT((MID(Table1[[#This Row],[Subject Id]],4,9)),"0")</f>
        <v>041-0385-0</v>
      </c>
    </row>
    <row r="1339" spans="1:9">
      <c r="A1339" t="s">
        <v>1477</v>
      </c>
      <c r="B1339" t="s">
        <v>7785</v>
      </c>
      <c r="C1339" t="s">
        <v>9658</v>
      </c>
      <c r="D1339" t="s">
        <v>10044</v>
      </c>
      <c r="E1339" t="s">
        <v>7788</v>
      </c>
      <c r="F1339" t="s">
        <v>7783</v>
      </c>
      <c r="G1339" t="s">
        <v>7784</v>
      </c>
      <c r="H1339" s="66" t="s">
        <v>8964</v>
      </c>
      <c r="I1339" t="str">
        <f>_xlfn.CONCAT((MID(Table1[[#This Row],[Subject Id]],4,9)),"0")</f>
        <v>006-1093-0</v>
      </c>
    </row>
    <row r="1340" spans="1:9">
      <c r="A1340" t="s">
        <v>439</v>
      </c>
      <c r="B1340" t="s">
        <v>9768</v>
      </c>
      <c r="C1340" t="s">
        <v>9602</v>
      </c>
      <c r="D1340" t="s">
        <v>10651</v>
      </c>
      <c r="E1340" t="s">
        <v>7788</v>
      </c>
      <c r="F1340" t="s">
        <v>7783</v>
      </c>
      <c r="G1340" t="s">
        <v>7784</v>
      </c>
      <c r="H1340" s="66" t="s">
        <v>8966</v>
      </c>
      <c r="I1340" t="str">
        <f>_xlfn.CONCAT((MID(Table1[[#This Row],[Subject Id]],4,9)),"0")</f>
        <v>041-0386-0</v>
      </c>
    </row>
    <row r="1341" spans="1:9">
      <c r="A1341" t="s">
        <v>442</v>
      </c>
      <c r="B1341" t="s">
        <v>9768</v>
      </c>
      <c r="C1341" t="s">
        <v>9602</v>
      </c>
      <c r="D1341" t="s">
        <v>10652</v>
      </c>
      <c r="E1341" t="s">
        <v>7788</v>
      </c>
      <c r="F1341" t="s">
        <v>7783</v>
      </c>
      <c r="G1341" t="s">
        <v>7784</v>
      </c>
      <c r="H1341" s="66" t="s">
        <v>8967</v>
      </c>
      <c r="I1341" t="str">
        <f>_xlfn.CONCAT((MID(Table1[[#This Row],[Subject Id]],4,9)),"0")</f>
        <v>041-0388-0</v>
      </c>
    </row>
    <row r="1342" spans="1:9">
      <c r="A1342" t="s">
        <v>1583</v>
      </c>
      <c r="B1342" t="s">
        <v>9663</v>
      </c>
      <c r="C1342" t="s">
        <v>10620</v>
      </c>
      <c r="D1342" t="s">
        <v>10653</v>
      </c>
      <c r="E1342" t="s">
        <v>9660</v>
      </c>
      <c r="F1342" t="s">
        <v>7783</v>
      </c>
      <c r="G1342" t="s">
        <v>7784</v>
      </c>
      <c r="H1342" s="66" t="s">
        <v>8967</v>
      </c>
      <c r="I1342" t="str">
        <f>_xlfn.CONCAT((MID(Table1[[#This Row],[Subject Id]],4,9)),"0")</f>
        <v>030-4101-0</v>
      </c>
    </row>
    <row r="1343" spans="1:9">
      <c r="A1343" t="s">
        <v>34</v>
      </c>
      <c r="B1343" t="s">
        <v>9768</v>
      </c>
      <c r="C1343" t="s">
        <v>10196</v>
      </c>
      <c r="D1343" t="s">
        <v>10435</v>
      </c>
      <c r="E1343" t="s">
        <v>7788</v>
      </c>
      <c r="F1343" t="s">
        <v>7783</v>
      </c>
      <c r="G1343" t="s">
        <v>7784</v>
      </c>
      <c r="H1343" s="66" t="s">
        <v>8968</v>
      </c>
      <c r="I1343" t="str">
        <f>_xlfn.CONCAT((MID(Table1[[#This Row],[Subject Id]],4,9)),"0")</f>
        <v>040-2013-0</v>
      </c>
    </row>
    <row r="1344" spans="1:9">
      <c r="A1344" t="s">
        <v>444</v>
      </c>
      <c r="B1344" t="s">
        <v>9768</v>
      </c>
      <c r="C1344" t="s">
        <v>9602</v>
      </c>
      <c r="D1344" t="s">
        <v>10654</v>
      </c>
      <c r="E1344" t="s">
        <v>7788</v>
      </c>
      <c r="F1344" t="s">
        <v>7783</v>
      </c>
      <c r="G1344" t="s">
        <v>7784</v>
      </c>
      <c r="H1344" s="66" t="s">
        <v>8969</v>
      </c>
      <c r="I1344" t="str">
        <f>_xlfn.CONCAT((MID(Table1[[#This Row],[Subject Id]],4,9)),"0")</f>
        <v>041-0390-0</v>
      </c>
    </row>
    <row r="1345" spans="1:9">
      <c r="A1345" t="s">
        <v>1733</v>
      </c>
      <c r="B1345" t="s">
        <v>7785</v>
      </c>
      <c r="C1345" t="s">
        <v>10605</v>
      </c>
      <c r="D1345" t="s">
        <v>10655</v>
      </c>
      <c r="E1345" t="s">
        <v>9660</v>
      </c>
      <c r="F1345" t="s">
        <v>7783</v>
      </c>
      <c r="G1345" t="s">
        <v>7784</v>
      </c>
      <c r="H1345" s="66" t="s">
        <v>8970</v>
      </c>
      <c r="I1345" t="str">
        <f>_xlfn.CONCAT((MID(Table1[[#This Row],[Subject Id]],4,9)),"0")</f>
        <v>011-2404-0</v>
      </c>
    </row>
    <row r="1346" spans="1:9">
      <c r="A1346" t="s">
        <v>982</v>
      </c>
      <c r="B1346" t="s">
        <v>7785</v>
      </c>
      <c r="C1346" t="s">
        <v>10431</v>
      </c>
      <c r="D1346" t="s">
        <v>10656</v>
      </c>
      <c r="E1346" t="s">
        <v>9660</v>
      </c>
      <c r="F1346" t="s">
        <v>7783</v>
      </c>
      <c r="G1346" t="s">
        <v>7784</v>
      </c>
      <c r="H1346" s="66" t="s">
        <v>8971</v>
      </c>
      <c r="I1346" t="str">
        <f>_xlfn.CONCAT((MID(Table1[[#This Row],[Subject Id]],4,9)),"0")</f>
        <v>007-2583-0</v>
      </c>
    </row>
    <row r="1347" spans="1:9">
      <c r="A1347" t="s">
        <v>2514</v>
      </c>
      <c r="B1347" t="s">
        <v>7785</v>
      </c>
      <c r="C1347" t="s">
        <v>10388</v>
      </c>
      <c r="D1347" t="s">
        <v>9687</v>
      </c>
      <c r="E1347" t="s">
        <v>7788</v>
      </c>
      <c r="F1347" t="s">
        <v>7783</v>
      </c>
      <c r="G1347" t="s">
        <v>7784</v>
      </c>
      <c r="H1347" s="66" t="s">
        <v>8972</v>
      </c>
      <c r="I1347" t="str">
        <f>_xlfn.CONCAT((MID(Table1[[#This Row],[Subject Id]],4,9)),"0")</f>
        <v>001-1003-0</v>
      </c>
    </row>
    <row r="1348" spans="1:9">
      <c r="A1348" t="s">
        <v>1478</v>
      </c>
      <c r="B1348" t="s">
        <v>7785</v>
      </c>
      <c r="C1348" t="s">
        <v>9658</v>
      </c>
      <c r="D1348" t="s">
        <v>10046</v>
      </c>
      <c r="E1348" t="s">
        <v>7788</v>
      </c>
      <c r="F1348" t="s">
        <v>7783</v>
      </c>
      <c r="G1348" t="s">
        <v>7784</v>
      </c>
      <c r="H1348" s="66" t="s">
        <v>8972</v>
      </c>
      <c r="I1348" t="str">
        <f>_xlfn.CONCAT((MID(Table1[[#This Row],[Subject Id]],4,9)),"0")</f>
        <v>006-1094-0</v>
      </c>
    </row>
    <row r="1349" spans="1:9">
      <c r="A1349" t="s">
        <v>443</v>
      </c>
      <c r="B1349" t="s">
        <v>9768</v>
      </c>
      <c r="C1349" t="s">
        <v>9602</v>
      </c>
      <c r="D1349" t="s">
        <v>10657</v>
      </c>
      <c r="E1349" t="s">
        <v>7788</v>
      </c>
      <c r="F1349" t="s">
        <v>7783</v>
      </c>
      <c r="G1349" t="s">
        <v>7784</v>
      </c>
      <c r="H1349" s="66" t="s">
        <v>8973</v>
      </c>
      <c r="I1349" t="str">
        <f>_xlfn.CONCAT((MID(Table1[[#This Row],[Subject Id]],4,9)),"0")</f>
        <v>041-0389-0</v>
      </c>
    </row>
    <row r="1350" spans="1:9">
      <c r="A1350" t="s">
        <v>441</v>
      </c>
      <c r="B1350" t="s">
        <v>9768</v>
      </c>
      <c r="C1350" t="s">
        <v>9602</v>
      </c>
      <c r="D1350" t="s">
        <v>10658</v>
      </c>
      <c r="E1350" t="s">
        <v>7788</v>
      </c>
      <c r="F1350" t="s">
        <v>7783</v>
      </c>
      <c r="G1350" t="s">
        <v>7784</v>
      </c>
      <c r="H1350" s="66" t="s">
        <v>8974</v>
      </c>
      <c r="I1350" t="str">
        <f>_xlfn.CONCAT((MID(Table1[[#This Row],[Subject Id]],4,9)),"0")</f>
        <v>041-0387-0</v>
      </c>
    </row>
    <row r="1351" spans="1:9">
      <c r="A1351" t="s">
        <v>1479</v>
      </c>
      <c r="B1351" t="s">
        <v>7785</v>
      </c>
      <c r="C1351" t="s">
        <v>9658</v>
      </c>
      <c r="D1351" t="s">
        <v>10047</v>
      </c>
      <c r="E1351" t="s">
        <v>7788</v>
      </c>
      <c r="F1351" t="s">
        <v>7783</v>
      </c>
      <c r="G1351" t="s">
        <v>7784</v>
      </c>
      <c r="H1351" s="66" t="s">
        <v>8975</v>
      </c>
      <c r="I1351" t="str">
        <f>_xlfn.CONCAT((MID(Table1[[#This Row],[Subject Id]],4,9)),"0")</f>
        <v>006-1095-0</v>
      </c>
    </row>
    <row r="1352" spans="1:9">
      <c r="A1352" t="s">
        <v>787</v>
      </c>
      <c r="B1352" t="s">
        <v>9768</v>
      </c>
      <c r="C1352" t="s">
        <v>9602</v>
      </c>
      <c r="D1352" t="s">
        <v>9915</v>
      </c>
      <c r="E1352" t="s">
        <v>9619</v>
      </c>
      <c r="F1352" t="s">
        <v>7783</v>
      </c>
      <c r="G1352" t="s">
        <v>7784</v>
      </c>
      <c r="H1352" s="66" t="s">
        <v>8976</v>
      </c>
      <c r="I1352" t="str">
        <f>_xlfn.CONCAT((MID(Table1[[#This Row],[Subject Id]],4,9)),"0")</f>
        <v>041-9007-0</v>
      </c>
    </row>
    <row r="1353" spans="1:9">
      <c r="A1353" t="s">
        <v>1496</v>
      </c>
      <c r="B1353" t="s">
        <v>7785</v>
      </c>
      <c r="C1353" t="s">
        <v>9658</v>
      </c>
      <c r="D1353" t="s">
        <v>10048</v>
      </c>
      <c r="E1353" t="s">
        <v>7788</v>
      </c>
      <c r="F1353" t="s">
        <v>7783</v>
      </c>
      <c r="G1353" t="s">
        <v>7784</v>
      </c>
      <c r="H1353" s="66" t="s">
        <v>8977</v>
      </c>
      <c r="I1353" t="str">
        <f>_xlfn.CONCAT((MID(Table1[[#This Row],[Subject Id]],4,9)),"0")</f>
        <v>006-1096-0</v>
      </c>
    </row>
    <row r="1354" spans="1:9">
      <c r="A1354" t="s">
        <v>788</v>
      </c>
      <c r="B1354" t="s">
        <v>9768</v>
      </c>
      <c r="C1354" t="s">
        <v>9602</v>
      </c>
      <c r="D1354" t="s">
        <v>9858</v>
      </c>
      <c r="E1354" t="s">
        <v>9619</v>
      </c>
      <c r="F1354" t="s">
        <v>7783</v>
      </c>
      <c r="G1354" t="s">
        <v>7784</v>
      </c>
      <c r="H1354" s="66" t="s">
        <v>8978</v>
      </c>
      <c r="I1354" t="str">
        <f>_xlfn.CONCAT((MID(Table1[[#This Row],[Subject Id]],4,9)),"0")</f>
        <v>041-9008-0</v>
      </c>
    </row>
    <row r="1355" spans="1:9">
      <c r="A1355" t="s">
        <v>789</v>
      </c>
      <c r="B1355" t="s">
        <v>9768</v>
      </c>
      <c r="C1355" t="s">
        <v>9602</v>
      </c>
      <c r="D1355" t="s">
        <v>9840</v>
      </c>
      <c r="E1355" t="s">
        <v>9619</v>
      </c>
      <c r="F1355" t="s">
        <v>7783</v>
      </c>
      <c r="G1355" t="s">
        <v>7784</v>
      </c>
      <c r="H1355" s="66" t="s">
        <v>8979</v>
      </c>
      <c r="I1355" t="str">
        <f>_xlfn.CONCAT((MID(Table1[[#This Row],[Subject Id]],4,9)),"0")</f>
        <v>041-9009-0</v>
      </c>
    </row>
    <row r="1356" spans="1:9">
      <c r="A1356" t="s">
        <v>1628</v>
      </c>
      <c r="B1356" t="s">
        <v>9663</v>
      </c>
      <c r="C1356" t="s">
        <v>10620</v>
      </c>
      <c r="D1356" t="s">
        <v>10659</v>
      </c>
      <c r="E1356" t="s">
        <v>9660</v>
      </c>
      <c r="F1356" t="s">
        <v>7783</v>
      </c>
      <c r="G1356" t="s">
        <v>7784</v>
      </c>
      <c r="H1356" s="66" t="s">
        <v>8979</v>
      </c>
      <c r="I1356" t="str">
        <f>_xlfn.CONCAT((MID(Table1[[#This Row],[Subject Id]],4,9)),"0")</f>
        <v>030-4102-0</v>
      </c>
    </row>
    <row r="1357" spans="1:9">
      <c r="A1357" t="s">
        <v>87</v>
      </c>
      <c r="B1357" t="s">
        <v>7785</v>
      </c>
      <c r="C1357" t="s">
        <v>10471</v>
      </c>
      <c r="D1357" t="s">
        <v>10660</v>
      </c>
      <c r="E1357" t="s">
        <v>7788</v>
      </c>
      <c r="F1357" t="s">
        <v>7783</v>
      </c>
      <c r="G1357" t="s">
        <v>7784</v>
      </c>
      <c r="H1357" s="66" t="s">
        <v>8979</v>
      </c>
      <c r="I1357" t="str">
        <f>_xlfn.CONCAT((MID(Table1[[#This Row],[Subject Id]],4,9)),"0")</f>
        <v>012-1658-0</v>
      </c>
    </row>
    <row r="1358" spans="1:9">
      <c r="A1358" t="s">
        <v>791</v>
      </c>
      <c r="B1358" t="s">
        <v>9768</v>
      </c>
      <c r="C1358" t="s">
        <v>9602</v>
      </c>
      <c r="D1358" t="s">
        <v>9827</v>
      </c>
      <c r="E1358" t="s">
        <v>9619</v>
      </c>
      <c r="F1358" t="s">
        <v>7783</v>
      </c>
      <c r="G1358" t="s">
        <v>7784</v>
      </c>
      <c r="H1358" s="66" t="s">
        <v>8980</v>
      </c>
      <c r="I1358" t="str">
        <f>_xlfn.CONCAT((MID(Table1[[#This Row],[Subject Id]],4,9)),"0")</f>
        <v>041-9011-0</v>
      </c>
    </row>
    <row r="1359" spans="1:9">
      <c r="A1359" t="s">
        <v>449</v>
      </c>
      <c r="B1359" t="s">
        <v>9768</v>
      </c>
      <c r="C1359" t="s">
        <v>9602</v>
      </c>
      <c r="D1359" t="s">
        <v>10661</v>
      </c>
      <c r="E1359" t="s">
        <v>7788</v>
      </c>
      <c r="F1359" t="s">
        <v>7783</v>
      </c>
      <c r="G1359" t="s">
        <v>7784</v>
      </c>
      <c r="H1359" s="66" t="s">
        <v>8981</v>
      </c>
      <c r="I1359" t="str">
        <f>_xlfn.CONCAT((MID(Table1[[#This Row],[Subject Id]],4,9)),"0")</f>
        <v>041-0395-0</v>
      </c>
    </row>
    <row r="1360" spans="1:9">
      <c r="A1360" t="s">
        <v>792</v>
      </c>
      <c r="B1360" t="s">
        <v>9768</v>
      </c>
      <c r="C1360" t="s">
        <v>9602</v>
      </c>
      <c r="D1360" t="s">
        <v>9847</v>
      </c>
      <c r="E1360" t="s">
        <v>9619</v>
      </c>
      <c r="F1360" t="s">
        <v>7783</v>
      </c>
      <c r="G1360" t="s">
        <v>7784</v>
      </c>
      <c r="H1360" s="66" t="s">
        <v>8981</v>
      </c>
      <c r="I1360" t="str">
        <f>_xlfn.CONCAT((MID(Table1[[#This Row],[Subject Id]],4,9)),"0")</f>
        <v>041-9012-0</v>
      </c>
    </row>
    <row r="1361" spans="1:9">
      <c r="A1361" t="s">
        <v>1660</v>
      </c>
      <c r="B1361" t="s">
        <v>9663</v>
      </c>
      <c r="C1361" t="s">
        <v>10662</v>
      </c>
      <c r="D1361" t="s">
        <v>10663</v>
      </c>
      <c r="E1361" t="s">
        <v>9660</v>
      </c>
      <c r="F1361" t="s">
        <v>7783</v>
      </c>
      <c r="G1361" t="s">
        <v>7784</v>
      </c>
      <c r="H1361" s="66" t="s">
        <v>8981</v>
      </c>
      <c r="I1361" t="str">
        <f>_xlfn.CONCAT((MID(Table1[[#This Row],[Subject Id]],4,9)),"0")</f>
        <v>032-7100-0</v>
      </c>
    </row>
    <row r="1362" spans="1:9">
      <c r="A1362" t="s">
        <v>446</v>
      </c>
      <c r="B1362" t="s">
        <v>9768</v>
      </c>
      <c r="C1362" t="s">
        <v>9602</v>
      </c>
      <c r="D1362" t="s">
        <v>10664</v>
      </c>
      <c r="E1362" t="s">
        <v>7788</v>
      </c>
      <c r="F1362" t="s">
        <v>7783</v>
      </c>
      <c r="G1362" t="s">
        <v>7784</v>
      </c>
      <c r="H1362" s="66" t="s">
        <v>8982</v>
      </c>
      <c r="I1362" t="str">
        <f>_xlfn.CONCAT((MID(Table1[[#This Row],[Subject Id]],4,9)),"0")</f>
        <v>041-0392-0</v>
      </c>
    </row>
    <row r="1363" spans="1:9">
      <c r="A1363" t="s">
        <v>790</v>
      </c>
      <c r="B1363" t="s">
        <v>9768</v>
      </c>
      <c r="C1363" t="s">
        <v>9602</v>
      </c>
      <c r="D1363" t="s">
        <v>9873</v>
      </c>
      <c r="E1363" t="s">
        <v>9619</v>
      </c>
      <c r="F1363" t="s">
        <v>7783</v>
      </c>
      <c r="G1363" t="s">
        <v>7784</v>
      </c>
      <c r="H1363" s="66" t="s">
        <v>8985</v>
      </c>
      <c r="I1363" t="str">
        <f>_xlfn.CONCAT((MID(Table1[[#This Row],[Subject Id]],4,9)),"0")</f>
        <v>041-9010-0</v>
      </c>
    </row>
    <row r="1364" spans="1:9">
      <c r="A1364" t="s">
        <v>2612</v>
      </c>
      <c r="B1364" t="s">
        <v>7785</v>
      </c>
      <c r="C1364" t="s">
        <v>10431</v>
      </c>
      <c r="D1364" t="s">
        <v>10665</v>
      </c>
      <c r="E1364" t="s">
        <v>7788</v>
      </c>
      <c r="F1364" t="s">
        <v>7783</v>
      </c>
      <c r="G1364" t="s">
        <v>7784</v>
      </c>
      <c r="H1364" s="66" t="s">
        <v>8986</v>
      </c>
      <c r="I1364" t="str">
        <f>_xlfn.CONCAT((MID(Table1[[#This Row],[Subject Id]],4,9)),"0")</f>
        <v>007-1520-0</v>
      </c>
    </row>
    <row r="1365" spans="1:9">
      <c r="A1365" t="s">
        <v>1720</v>
      </c>
      <c r="B1365" t="s">
        <v>7785</v>
      </c>
      <c r="C1365" t="s">
        <v>10605</v>
      </c>
      <c r="D1365" t="s">
        <v>10666</v>
      </c>
      <c r="E1365" t="s">
        <v>9660</v>
      </c>
      <c r="F1365" t="s">
        <v>7783</v>
      </c>
      <c r="G1365" t="s">
        <v>7784</v>
      </c>
      <c r="H1365" s="66" t="s">
        <v>8986</v>
      </c>
      <c r="I1365" t="str">
        <f>_xlfn.CONCAT((MID(Table1[[#This Row],[Subject Id]],4,9)),"0")</f>
        <v>011-2402-0</v>
      </c>
    </row>
    <row r="1366" spans="1:9">
      <c r="A1366" t="s">
        <v>1481</v>
      </c>
      <c r="B1366" t="s">
        <v>7785</v>
      </c>
      <c r="C1366" t="s">
        <v>10517</v>
      </c>
      <c r="D1366" t="s">
        <v>10667</v>
      </c>
      <c r="E1366" t="s">
        <v>9660</v>
      </c>
      <c r="F1366" t="s">
        <v>7783</v>
      </c>
      <c r="G1366" t="s">
        <v>7784</v>
      </c>
      <c r="H1366" s="66" t="s">
        <v>8987</v>
      </c>
      <c r="I1366" t="str">
        <f>_xlfn.CONCAT((MID(Table1[[#This Row],[Subject Id]],4,9)),"0")</f>
        <v>009-2904-0</v>
      </c>
    </row>
    <row r="1367" spans="1:9">
      <c r="A1367" t="s">
        <v>36</v>
      </c>
      <c r="B1367" t="s">
        <v>9768</v>
      </c>
      <c r="C1367" t="s">
        <v>10196</v>
      </c>
      <c r="D1367" t="s">
        <v>10440</v>
      </c>
      <c r="E1367" t="s">
        <v>7788</v>
      </c>
      <c r="F1367" t="s">
        <v>7783</v>
      </c>
      <c r="G1367" t="s">
        <v>7784</v>
      </c>
      <c r="H1367" s="66" t="s">
        <v>8987</v>
      </c>
      <c r="I1367" t="str">
        <f>_xlfn.CONCAT((MID(Table1[[#This Row],[Subject Id]],4,9)),"0")</f>
        <v>040-2015-0</v>
      </c>
    </row>
    <row r="1368" spans="1:9">
      <c r="A1368" t="s">
        <v>80</v>
      </c>
      <c r="B1368" t="s">
        <v>7785</v>
      </c>
      <c r="C1368" t="s">
        <v>10471</v>
      </c>
      <c r="D1368" t="s">
        <v>10668</v>
      </c>
      <c r="E1368" t="s">
        <v>7788</v>
      </c>
      <c r="F1368" t="s">
        <v>7783</v>
      </c>
      <c r="G1368" t="s">
        <v>7784</v>
      </c>
      <c r="H1368" s="66" t="s">
        <v>8988</v>
      </c>
      <c r="I1368" t="str">
        <f>_xlfn.CONCAT((MID(Table1[[#This Row],[Subject Id]],4,9)),"0")</f>
        <v>012-1644-0</v>
      </c>
    </row>
    <row r="1369" spans="1:9">
      <c r="A1369" t="s">
        <v>49</v>
      </c>
      <c r="B1369" t="s">
        <v>9768</v>
      </c>
      <c r="C1369" t="s">
        <v>10196</v>
      </c>
      <c r="D1369" t="s">
        <v>10669</v>
      </c>
      <c r="E1369" t="s">
        <v>7788</v>
      </c>
      <c r="F1369" t="s">
        <v>7783</v>
      </c>
      <c r="G1369" t="s">
        <v>7784</v>
      </c>
      <c r="H1369" s="66" t="s">
        <v>8988</v>
      </c>
      <c r="I1369" t="str">
        <f>_xlfn.CONCAT((MID(Table1[[#This Row],[Subject Id]],4,9)),"0")</f>
        <v>040-2034-0</v>
      </c>
    </row>
    <row r="1370" spans="1:9">
      <c r="A1370" t="s">
        <v>589</v>
      </c>
      <c r="B1370" t="s">
        <v>7785</v>
      </c>
      <c r="C1370" t="s">
        <v>10605</v>
      </c>
      <c r="D1370" t="s">
        <v>10670</v>
      </c>
      <c r="E1370" t="s">
        <v>7788</v>
      </c>
      <c r="F1370" t="s">
        <v>7783</v>
      </c>
      <c r="G1370" t="s">
        <v>7784</v>
      </c>
      <c r="H1370" s="66" t="s">
        <v>8989</v>
      </c>
      <c r="I1370" t="str">
        <f>_xlfn.CONCAT((MID(Table1[[#This Row],[Subject Id]],4,9)),"0")</f>
        <v>011-1406-0</v>
      </c>
    </row>
    <row r="1371" spans="1:9">
      <c r="A1371" t="s">
        <v>447</v>
      </c>
      <c r="B1371" t="s">
        <v>9768</v>
      </c>
      <c r="C1371" t="s">
        <v>9602</v>
      </c>
      <c r="D1371" t="s">
        <v>10671</v>
      </c>
      <c r="E1371" t="s">
        <v>7788</v>
      </c>
      <c r="F1371" t="s">
        <v>7783</v>
      </c>
      <c r="G1371" t="s">
        <v>7784</v>
      </c>
      <c r="H1371" s="66" t="s">
        <v>8990</v>
      </c>
      <c r="I1371" t="str">
        <f>_xlfn.CONCAT((MID(Table1[[#This Row],[Subject Id]],4,9)),"0")</f>
        <v>041-0393-0</v>
      </c>
    </row>
    <row r="1372" spans="1:9">
      <c r="A1372" t="s">
        <v>1737</v>
      </c>
      <c r="B1372" t="s">
        <v>7785</v>
      </c>
      <c r="C1372" t="s">
        <v>10517</v>
      </c>
      <c r="D1372" t="s">
        <v>10672</v>
      </c>
      <c r="E1372" t="s">
        <v>9660</v>
      </c>
      <c r="F1372" t="s">
        <v>7783</v>
      </c>
      <c r="G1372" t="s">
        <v>7784</v>
      </c>
      <c r="H1372" s="66" t="s">
        <v>8990</v>
      </c>
      <c r="I1372" t="str">
        <f>_xlfn.CONCAT((MID(Table1[[#This Row],[Subject Id]],4,9)),"0")</f>
        <v>009-2910-0</v>
      </c>
    </row>
    <row r="1373" spans="1:9">
      <c r="A1373" t="s">
        <v>794</v>
      </c>
      <c r="B1373" t="s">
        <v>9768</v>
      </c>
      <c r="C1373" t="s">
        <v>9602</v>
      </c>
      <c r="D1373" t="s">
        <v>10000</v>
      </c>
      <c r="E1373" t="s">
        <v>9619</v>
      </c>
      <c r="F1373" t="s">
        <v>7783</v>
      </c>
      <c r="G1373" t="s">
        <v>7784</v>
      </c>
      <c r="H1373" s="66" t="s">
        <v>8991</v>
      </c>
      <c r="I1373" t="str">
        <f>_xlfn.CONCAT((MID(Table1[[#This Row],[Subject Id]],4,9)),"0")</f>
        <v>041-9014-0</v>
      </c>
    </row>
    <row r="1374" spans="1:9">
      <c r="A1374" t="s">
        <v>86</v>
      </c>
      <c r="B1374" t="s">
        <v>7785</v>
      </c>
      <c r="C1374" t="s">
        <v>10471</v>
      </c>
      <c r="D1374" t="s">
        <v>10673</v>
      </c>
      <c r="E1374" t="s">
        <v>7788</v>
      </c>
      <c r="F1374" t="s">
        <v>7783</v>
      </c>
      <c r="G1374" t="s">
        <v>7784</v>
      </c>
      <c r="H1374" s="66" t="s">
        <v>8992</v>
      </c>
      <c r="I1374" t="str">
        <f>_xlfn.CONCAT((MID(Table1[[#This Row],[Subject Id]],4,9)),"0")</f>
        <v>012-1656-0</v>
      </c>
    </row>
    <row r="1375" spans="1:9">
      <c r="A1375" t="s">
        <v>527</v>
      </c>
      <c r="B1375" t="s">
        <v>7785</v>
      </c>
      <c r="C1375" t="s">
        <v>10431</v>
      </c>
      <c r="D1375" t="s">
        <v>10674</v>
      </c>
      <c r="E1375" t="s">
        <v>7788</v>
      </c>
      <c r="F1375" t="s">
        <v>7783</v>
      </c>
      <c r="G1375" t="s">
        <v>7784</v>
      </c>
      <c r="H1375" s="66" t="s">
        <v>8993</v>
      </c>
      <c r="I1375" t="str">
        <f>_xlfn.CONCAT((MID(Table1[[#This Row],[Subject Id]],4,9)),"0")</f>
        <v>007-1522-0</v>
      </c>
    </row>
    <row r="1376" spans="1:9">
      <c r="A1376" t="s">
        <v>2511</v>
      </c>
      <c r="B1376" t="s">
        <v>9663</v>
      </c>
      <c r="C1376" t="s">
        <v>10675</v>
      </c>
      <c r="D1376" t="s">
        <v>10676</v>
      </c>
      <c r="E1376" t="s">
        <v>9619</v>
      </c>
      <c r="F1376" t="s">
        <v>7783</v>
      </c>
      <c r="G1376" t="s">
        <v>7784</v>
      </c>
      <c r="H1376" s="66" t="s">
        <v>8994</v>
      </c>
      <c r="I1376" t="str">
        <f>_xlfn.CONCAT((MID(Table1[[#This Row],[Subject Id]],4,9)),"0")</f>
        <v>151-3110-0</v>
      </c>
    </row>
    <row r="1377" spans="1:9">
      <c r="A1377" t="s">
        <v>37</v>
      </c>
      <c r="B1377" t="s">
        <v>9768</v>
      </c>
      <c r="C1377" t="s">
        <v>10196</v>
      </c>
      <c r="D1377" t="s">
        <v>10443</v>
      </c>
      <c r="E1377" t="s">
        <v>7788</v>
      </c>
      <c r="F1377" t="s">
        <v>7783</v>
      </c>
      <c r="G1377" t="s">
        <v>7784</v>
      </c>
      <c r="H1377" s="66" t="s">
        <v>8995</v>
      </c>
      <c r="I1377" t="str">
        <f>_xlfn.CONCAT((MID(Table1[[#This Row],[Subject Id]],4,9)),"0")</f>
        <v>040-2016-0</v>
      </c>
    </row>
    <row r="1378" spans="1:9">
      <c r="A1378" t="s">
        <v>2635</v>
      </c>
      <c r="B1378" s="23" t="s">
        <v>7785</v>
      </c>
      <c r="C1378" s="23" t="s">
        <v>7786</v>
      </c>
      <c r="D1378" s="23" t="s">
        <v>10677</v>
      </c>
      <c r="E1378" s="23" t="s">
        <v>7788</v>
      </c>
      <c r="F1378" t="s">
        <v>7783</v>
      </c>
      <c r="G1378" t="s">
        <v>7784</v>
      </c>
      <c r="H1378" s="66" t="s">
        <v>8995</v>
      </c>
      <c r="I1378" t="str">
        <f>_xlfn.CONCAT((MID(Table1[[#This Row],[Subject Id]],4,9)),"0")</f>
        <v>008-1721-0</v>
      </c>
    </row>
    <row r="1379" spans="1:9">
      <c r="A1379" t="s">
        <v>448</v>
      </c>
      <c r="B1379" t="s">
        <v>9768</v>
      </c>
      <c r="C1379" t="s">
        <v>9602</v>
      </c>
      <c r="D1379" t="s">
        <v>10678</v>
      </c>
      <c r="E1379" t="s">
        <v>7788</v>
      </c>
      <c r="F1379" t="s">
        <v>7783</v>
      </c>
      <c r="G1379" t="s">
        <v>7784</v>
      </c>
      <c r="H1379" s="66" t="s">
        <v>8996</v>
      </c>
      <c r="I1379" t="str">
        <f>_xlfn.CONCAT((MID(Table1[[#This Row],[Subject Id]],4,9)),"0")</f>
        <v>041-0394-0</v>
      </c>
    </row>
    <row r="1380" spans="1:9">
      <c r="A1380" t="s">
        <v>1719</v>
      </c>
      <c r="B1380" t="s">
        <v>7785</v>
      </c>
      <c r="C1380" t="s">
        <v>10517</v>
      </c>
      <c r="D1380" t="s">
        <v>10679</v>
      </c>
      <c r="E1380" t="s">
        <v>9660</v>
      </c>
      <c r="F1380" t="s">
        <v>7783</v>
      </c>
      <c r="G1380" t="s">
        <v>7784</v>
      </c>
      <c r="H1380" s="66" t="s">
        <v>8998</v>
      </c>
      <c r="I1380" t="str">
        <f>_xlfn.CONCAT((MID(Table1[[#This Row],[Subject Id]],4,9)),"0")</f>
        <v>009-2912-0</v>
      </c>
    </row>
    <row r="1381" spans="1:9">
      <c r="A1381" t="s">
        <v>793</v>
      </c>
      <c r="B1381" t="s">
        <v>9768</v>
      </c>
      <c r="C1381" t="s">
        <v>9602</v>
      </c>
      <c r="D1381" t="s">
        <v>9947</v>
      </c>
      <c r="E1381" t="s">
        <v>9619</v>
      </c>
      <c r="F1381" t="s">
        <v>7783</v>
      </c>
      <c r="G1381" t="s">
        <v>7784</v>
      </c>
      <c r="H1381" s="66" t="s">
        <v>9000</v>
      </c>
      <c r="I1381" t="str">
        <f>_xlfn.CONCAT((MID(Table1[[#This Row],[Subject Id]],4,9)),"0")</f>
        <v>041-9013-0</v>
      </c>
    </row>
    <row r="1382" spans="1:9">
      <c r="A1382" t="s">
        <v>1160</v>
      </c>
      <c r="B1382" t="s">
        <v>7785</v>
      </c>
      <c r="C1382" t="s">
        <v>10394</v>
      </c>
      <c r="D1382" t="s">
        <v>10265</v>
      </c>
      <c r="E1382" t="s">
        <v>7788</v>
      </c>
      <c r="F1382" t="s">
        <v>7783</v>
      </c>
      <c r="G1382" t="s">
        <v>7784</v>
      </c>
      <c r="H1382" s="66" t="s">
        <v>9002</v>
      </c>
      <c r="I1382" t="str">
        <f>_xlfn.CONCAT((MID(Table1[[#This Row],[Subject Id]],4,9)),"0")</f>
        <v>004-1142-0</v>
      </c>
    </row>
    <row r="1383" spans="1:9">
      <c r="A1383" t="s">
        <v>2596</v>
      </c>
      <c r="B1383" t="s">
        <v>9663</v>
      </c>
      <c r="C1383" t="s">
        <v>10675</v>
      </c>
      <c r="D1383" t="s">
        <v>10085</v>
      </c>
      <c r="E1383" t="s">
        <v>7788</v>
      </c>
      <c r="F1383" t="s">
        <v>7783</v>
      </c>
      <c r="G1383" t="s">
        <v>7784</v>
      </c>
      <c r="H1383" s="66" t="s">
        <v>9003</v>
      </c>
      <c r="I1383" t="str">
        <f>_xlfn.CONCAT((MID(Table1[[#This Row],[Subject Id]],4,9)),"0")</f>
        <v>151-1110-0</v>
      </c>
    </row>
    <row r="1384" spans="1:9">
      <c r="A1384" t="s">
        <v>795</v>
      </c>
      <c r="B1384" t="s">
        <v>9768</v>
      </c>
      <c r="C1384" t="s">
        <v>9602</v>
      </c>
      <c r="D1384" t="s">
        <v>9805</v>
      </c>
      <c r="E1384" t="s">
        <v>9619</v>
      </c>
      <c r="F1384" t="s">
        <v>7783</v>
      </c>
      <c r="G1384" t="s">
        <v>7784</v>
      </c>
      <c r="H1384" s="66" t="s">
        <v>9004</v>
      </c>
      <c r="I1384" t="str">
        <f>_xlfn.CONCAT((MID(Table1[[#This Row],[Subject Id]],4,9)),"0")</f>
        <v>041-9015-0</v>
      </c>
    </row>
    <row r="1385" spans="1:9">
      <c r="A1385" t="s">
        <v>655</v>
      </c>
      <c r="B1385" t="s">
        <v>7785</v>
      </c>
      <c r="C1385" t="s">
        <v>10388</v>
      </c>
      <c r="D1385" t="s">
        <v>10007</v>
      </c>
      <c r="E1385" t="s">
        <v>7788</v>
      </c>
      <c r="F1385" t="s">
        <v>7783</v>
      </c>
      <c r="G1385" t="s">
        <v>7784</v>
      </c>
      <c r="H1385" s="66" t="s">
        <v>9005</v>
      </c>
      <c r="I1385" t="str">
        <f>_xlfn.CONCAT((MID(Table1[[#This Row],[Subject Id]],4,9)),"0")</f>
        <v>001-1024-0</v>
      </c>
    </row>
    <row r="1386" spans="1:9">
      <c r="A1386" t="s">
        <v>1500</v>
      </c>
      <c r="B1386" t="s">
        <v>7785</v>
      </c>
      <c r="C1386" t="s">
        <v>7786</v>
      </c>
      <c r="D1386" t="s">
        <v>10680</v>
      </c>
      <c r="E1386" t="s">
        <v>7788</v>
      </c>
      <c r="F1386" t="s">
        <v>7783</v>
      </c>
      <c r="G1386" t="s">
        <v>7784</v>
      </c>
      <c r="H1386" s="66" t="s">
        <v>9006</v>
      </c>
      <c r="I1386" t="str">
        <f>_xlfn.CONCAT((MID(Table1[[#This Row],[Subject Id]],4,9)),"0")</f>
        <v>008-1725-0</v>
      </c>
    </row>
    <row r="1387" spans="1:9">
      <c r="A1387" t="s">
        <v>2598</v>
      </c>
      <c r="B1387" t="s">
        <v>9663</v>
      </c>
      <c r="C1387" t="s">
        <v>10675</v>
      </c>
      <c r="D1387" t="s">
        <v>10097</v>
      </c>
      <c r="E1387" t="s">
        <v>7788</v>
      </c>
      <c r="F1387" t="s">
        <v>7783</v>
      </c>
      <c r="G1387" t="s">
        <v>7784</v>
      </c>
      <c r="H1387" s="66" t="s">
        <v>9007</v>
      </c>
      <c r="I1387" t="str">
        <f>_xlfn.CONCAT((MID(Table1[[#This Row],[Subject Id]],4,9)),"0")</f>
        <v>151-1111-0</v>
      </c>
    </row>
    <row r="1388" spans="1:9">
      <c r="A1388" t="s">
        <v>1783</v>
      </c>
      <c r="B1388" t="s">
        <v>9663</v>
      </c>
      <c r="C1388" t="s">
        <v>10620</v>
      </c>
      <c r="D1388" t="s">
        <v>10681</v>
      </c>
      <c r="E1388" t="s">
        <v>9660</v>
      </c>
      <c r="F1388" t="s">
        <v>7783</v>
      </c>
      <c r="G1388" t="s">
        <v>7784</v>
      </c>
      <c r="H1388" s="66" t="s">
        <v>9008</v>
      </c>
      <c r="I1388" t="str">
        <f>_xlfn.CONCAT((MID(Table1[[#This Row],[Subject Id]],4,9)),"0")</f>
        <v>030-4103-0</v>
      </c>
    </row>
    <row r="1389" spans="1:9">
      <c r="A1389" t="s">
        <v>1775</v>
      </c>
      <c r="B1389" t="s">
        <v>10682</v>
      </c>
      <c r="C1389" t="s">
        <v>10683</v>
      </c>
      <c r="D1389" t="s">
        <v>10684</v>
      </c>
      <c r="E1389" t="s">
        <v>9660</v>
      </c>
      <c r="F1389" t="s">
        <v>7783</v>
      </c>
      <c r="G1389" t="s">
        <v>7784</v>
      </c>
      <c r="H1389" s="66" t="s">
        <v>9008</v>
      </c>
      <c r="I1389" t="str">
        <f>_xlfn.CONCAT((MID(Table1[[#This Row],[Subject Id]],4,9)),"0")</f>
        <v>025-8500-0</v>
      </c>
    </row>
    <row r="1390" spans="1:9">
      <c r="A1390" t="s">
        <v>450</v>
      </c>
      <c r="B1390" t="s">
        <v>9768</v>
      </c>
      <c r="C1390" t="s">
        <v>9602</v>
      </c>
      <c r="D1390" t="s">
        <v>10685</v>
      </c>
      <c r="E1390" t="s">
        <v>7788</v>
      </c>
      <c r="F1390" t="s">
        <v>7783</v>
      </c>
      <c r="G1390" t="s">
        <v>7784</v>
      </c>
      <c r="H1390" s="66" t="s">
        <v>9009</v>
      </c>
      <c r="I1390" t="str">
        <f>_xlfn.CONCAT((MID(Table1[[#This Row],[Subject Id]],4,9)),"0")</f>
        <v>041-0396-0</v>
      </c>
    </row>
    <row r="1391" spans="1:9">
      <c r="A1391" t="s">
        <v>518</v>
      </c>
      <c r="B1391" t="s">
        <v>7785</v>
      </c>
      <c r="C1391" t="s">
        <v>10386</v>
      </c>
      <c r="D1391" t="s">
        <v>10686</v>
      </c>
      <c r="E1391" t="s">
        <v>7788</v>
      </c>
      <c r="F1391" t="s">
        <v>7783</v>
      </c>
      <c r="G1391" t="s">
        <v>7784</v>
      </c>
      <c r="H1391" s="66" t="s">
        <v>9010</v>
      </c>
      <c r="I1391" t="str">
        <f>_xlfn.CONCAT((MID(Table1[[#This Row],[Subject Id]],4,9)),"0")</f>
        <v>003-1332-0</v>
      </c>
    </row>
    <row r="1392" spans="1:9">
      <c r="A1392" t="s">
        <v>55</v>
      </c>
      <c r="B1392" t="s">
        <v>10682</v>
      </c>
      <c r="C1392" t="s">
        <v>10687</v>
      </c>
      <c r="D1392" t="s">
        <v>10663</v>
      </c>
      <c r="E1392" t="s">
        <v>7788</v>
      </c>
      <c r="F1392" t="s">
        <v>7783</v>
      </c>
      <c r="G1392" t="s">
        <v>7784</v>
      </c>
      <c r="H1392" s="66" t="s">
        <v>9012</v>
      </c>
      <c r="I1392" t="str">
        <f>_xlfn.CONCAT((MID(Table1[[#This Row],[Subject Id]],4,9)),"0")</f>
        <v>021-7100-0</v>
      </c>
    </row>
    <row r="1393" spans="1:9">
      <c r="A1393" t="s">
        <v>1456</v>
      </c>
      <c r="B1393" t="s">
        <v>7785</v>
      </c>
      <c r="C1393" t="s">
        <v>10431</v>
      </c>
      <c r="D1393" t="s">
        <v>10688</v>
      </c>
      <c r="E1393" t="s">
        <v>9660</v>
      </c>
      <c r="F1393" t="s">
        <v>7783</v>
      </c>
      <c r="G1393" t="s">
        <v>7784</v>
      </c>
      <c r="H1393" s="66" t="s">
        <v>9015</v>
      </c>
      <c r="I1393" t="str">
        <f>_xlfn.CONCAT((MID(Table1[[#This Row],[Subject Id]],4,9)),"0")</f>
        <v>007-2580-0</v>
      </c>
    </row>
    <row r="1394" spans="1:9">
      <c r="A1394" t="s">
        <v>82</v>
      </c>
      <c r="B1394" t="s">
        <v>7785</v>
      </c>
      <c r="C1394" t="s">
        <v>10471</v>
      </c>
      <c r="D1394" t="s">
        <v>10689</v>
      </c>
      <c r="E1394" t="s">
        <v>7788</v>
      </c>
      <c r="F1394" t="s">
        <v>7783</v>
      </c>
      <c r="G1394" t="s">
        <v>7784</v>
      </c>
      <c r="H1394" s="66" t="s">
        <v>9017</v>
      </c>
      <c r="I1394" t="str">
        <f>_xlfn.CONCAT((MID(Table1[[#This Row],[Subject Id]],4,9)),"0")</f>
        <v>012-1646-0</v>
      </c>
    </row>
    <row r="1395" spans="1:9">
      <c r="A1395" t="s">
        <v>40</v>
      </c>
      <c r="B1395" t="s">
        <v>9768</v>
      </c>
      <c r="C1395" t="s">
        <v>10196</v>
      </c>
      <c r="D1395" t="s">
        <v>10690</v>
      </c>
      <c r="E1395" t="s">
        <v>7788</v>
      </c>
      <c r="F1395" t="s">
        <v>7783</v>
      </c>
      <c r="G1395" t="s">
        <v>7784</v>
      </c>
      <c r="H1395" s="66" t="s">
        <v>9017</v>
      </c>
      <c r="I1395" t="str">
        <f>_xlfn.CONCAT((MID(Table1[[#This Row],[Subject Id]],4,9)),"0")</f>
        <v>040-2017-0</v>
      </c>
    </row>
    <row r="1396" spans="1:9">
      <c r="A1396" t="s">
        <v>1585</v>
      </c>
      <c r="B1396" t="s">
        <v>9663</v>
      </c>
      <c r="C1396" t="s">
        <v>10620</v>
      </c>
      <c r="D1396" t="s">
        <v>10691</v>
      </c>
      <c r="E1396" t="s">
        <v>9660</v>
      </c>
      <c r="F1396" t="s">
        <v>7783</v>
      </c>
      <c r="G1396" t="s">
        <v>7784</v>
      </c>
      <c r="H1396" s="66" t="s">
        <v>9018</v>
      </c>
      <c r="I1396" t="str">
        <f>_xlfn.CONCAT((MID(Table1[[#This Row],[Subject Id]],4,9)),"0")</f>
        <v>030-4104-0</v>
      </c>
    </row>
    <row r="1397" spans="1:9">
      <c r="A1397" t="s">
        <v>1633</v>
      </c>
      <c r="B1397" t="s">
        <v>10682</v>
      </c>
      <c r="C1397" t="s">
        <v>10683</v>
      </c>
      <c r="D1397" t="s">
        <v>10692</v>
      </c>
      <c r="E1397" t="s">
        <v>9660</v>
      </c>
      <c r="F1397" t="s">
        <v>7783</v>
      </c>
      <c r="G1397" t="s">
        <v>7784</v>
      </c>
      <c r="H1397" s="66" t="s">
        <v>9018</v>
      </c>
      <c r="I1397" t="str">
        <f>_xlfn.CONCAT((MID(Table1[[#This Row],[Subject Id]],4,9)),"0")</f>
        <v>025-8501-0</v>
      </c>
    </row>
    <row r="1398" spans="1:9">
      <c r="A1398" t="s">
        <v>856</v>
      </c>
      <c r="B1398" t="s">
        <v>10682</v>
      </c>
      <c r="C1398" t="s">
        <v>10683</v>
      </c>
      <c r="D1398" t="s">
        <v>10693</v>
      </c>
      <c r="E1398" t="s">
        <v>9660</v>
      </c>
      <c r="F1398" t="s">
        <v>7783</v>
      </c>
      <c r="G1398" t="s">
        <v>7784</v>
      </c>
      <c r="H1398" s="66" t="s">
        <v>9020</v>
      </c>
      <c r="I1398" t="str">
        <f>_xlfn.CONCAT((MID(Table1[[#This Row],[Subject Id]],4,9)),"0")</f>
        <v>025-8502-0</v>
      </c>
    </row>
    <row r="1399" spans="1:9">
      <c r="A1399" t="s">
        <v>860</v>
      </c>
      <c r="B1399" t="s">
        <v>10682</v>
      </c>
      <c r="C1399" t="s">
        <v>10687</v>
      </c>
      <c r="D1399" t="s">
        <v>10694</v>
      </c>
      <c r="E1399" t="s">
        <v>7788</v>
      </c>
      <c r="F1399" t="s">
        <v>7783</v>
      </c>
      <c r="G1399" t="s">
        <v>7784</v>
      </c>
      <c r="H1399" s="66" t="s">
        <v>9021</v>
      </c>
      <c r="I1399" t="str">
        <f>_xlfn.CONCAT((MID(Table1[[#This Row],[Subject Id]],4,9)),"0")</f>
        <v>021-7101-0</v>
      </c>
    </row>
    <row r="1400" spans="1:9">
      <c r="A1400" t="s">
        <v>452</v>
      </c>
      <c r="B1400" t="s">
        <v>9768</v>
      </c>
      <c r="C1400" t="s">
        <v>9602</v>
      </c>
      <c r="D1400" t="s">
        <v>10695</v>
      </c>
      <c r="E1400" t="s">
        <v>7788</v>
      </c>
      <c r="F1400" t="s">
        <v>7783</v>
      </c>
      <c r="G1400" t="s">
        <v>7784</v>
      </c>
      <c r="H1400" s="66" t="s">
        <v>9024</v>
      </c>
      <c r="I1400" t="str">
        <f>_xlfn.CONCAT((MID(Table1[[#This Row],[Subject Id]],4,9)),"0")</f>
        <v>041-0398-0</v>
      </c>
    </row>
    <row r="1401" spans="1:9">
      <c r="A1401" t="s">
        <v>796</v>
      </c>
      <c r="B1401" t="s">
        <v>9768</v>
      </c>
      <c r="C1401" t="s">
        <v>9602</v>
      </c>
      <c r="D1401" t="s">
        <v>10088</v>
      </c>
      <c r="E1401" t="s">
        <v>9619</v>
      </c>
      <c r="F1401" t="s">
        <v>7783</v>
      </c>
      <c r="G1401" t="s">
        <v>7784</v>
      </c>
      <c r="H1401" s="66" t="s">
        <v>9025</v>
      </c>
      <c r="I1401" t="str">
        <f>_xlfn.CONCAT((MID(Table1[[#This Row],[Subject Id]],4,9)),"0")</f>
        <v>041-9016-0</v>
      </c>
    </row>
    <row r="1402" spans="1:9">
      <c r="A1402" t="s">
        <v>891</v>
      </c>
      <c r="B1402" t="s">
        <v>10682</v>
      </c>
      <c r="C1402" t="s">
        <v>10683</v>
      </c>
      <c r="D1402" t="s">
        <v>10696</v>
      </c>
      <c r="E1402" t="s">
        <v>9660</v>
      </c>
      <c r="F1402" t="s">
        <v>7783</v>
      </c>
      <c r="G1402" t="s">
        <v>7784</v>
      </c>
      <c r="H1402" s="66" t="s">
        <v>9025</v>
      </c>
      <c r="I1402" t="str">
        <f>_xlfn.CONCAT((MID(Table1[[#This Row],[Subject Id]],4,9)),"0")</f>
        <v>025-8504-0</v>
      </c>
    </row>
    <row r="1403" spans="1:9">
      <c r="A1403" t="s">
        <v>1776</v>
      </c>
      <c r="B1403" t="s">
        <v>10682</v>
      </c>
      <c r="C1403" t="s">
        <v>10683</v>
      </c>
      <c r="D1403" t="s">
        <v>10697</v>
      </c>
      <c r="E1403" t="s">
        <v>9660</v>
      </c>
      <c r="F1403" t="s">
        <v>7783</v>
      </c>
      <c r="G1403" t="s">
        <v>7784</v>
      </c>
      <c r="H1403" s="66" t="s">
        <v>9025</v>
      </c>
      <c r="I1403" t="str">
        <f>_xlfn.CONCAT((MID(Table1[[#This Row],[Subject Id]],4,9)),"0")</f>
        <v>025-8503-0</v>
      </c>
    </row>
    <row r="1404" spans="1:9">
      <c r="A1404" t="s">
        <v>84</v>
      </c>
      <c r="B1404" t="s">
        <v>7785</v>
      </c>
      <c r="C1404" t="s">
        <v>10471</v>
      </c>
      <c r="D1404" t="s">
        <v>10698</v>
      </c>
      <c r="E1404" t="s">
        <v>7788</v>
      </c>
      <c r="F1404" t="s">
        <v>7783</v>
      </c>
      <c r="G1404" t="s">
        <v>7784</v>
      </c>
      <c r="H1404" s="66" t="s">
        <v>9026</v>
      </c>
      <c r="I1404" t="str">
        <f>_xlfn.CONCAT((MID(Table1[[#This Row],[Subject Id]],4,9)),"0")</f>
        <v>012-1648-0</v>
      </c>
    </row>
    <row r="1405" spans="1:9">
      <c r="A1405" t="s">
        <v>798</v>
      </c>
      <c r="B1405" t="s">
        <v>9768</v>
      </c>
      <c r="C1405" t="s">
        <v>9602</v>
      </c>
      <c r="D1405" t="s">
        <v>10005</v>
      </c>
      <c r="E1405" t="s">
        <v>9619</v>
      </c>
      <c r="F1405" t="s">
        <v>7783</v>
      </c>
      <c r="G1405" t="s">
        <v>7784</v>
      </c>
      <c r="H1405" s="66" t="s">
        <v>9027</v>
      </c>
      <c r="I1405" t="str">
        <f>_xlfn.CONCAT((MID(Table1[[#This Row],[Subject Id]],4,9)),"0")</f>
        <v>041-9018-0</v>
      </c>
    </row>
    <row r="1406" spans="1:9">
      <c r="A1406" t="s">
        <v>43</v>
      </c>
      <c r="B1406" t="s">
        <v>9768</v>
      </c>
      <c r="C1406" t="s">
        <v>10196</v>
      </c>
      <c r="D1406" t="s">
        <v>10699</v>
      </c>
      <c r="E1406" t="s">
        <v>7788</v>
      </c>
      <c r="F1406" t="s">
        <v>7783</v>
      </c>
      <c r="G1406" t="s">
        <v>7784</v>
      </c>
      <c r="H1406" s="66" t="s">
        <v>9027</v>
      </c>
      <c r="I1406" t="str">
        <f>_xlfn.CONCAT((MID(Table1[[#This Row],[Subject Id]],4,9)),"0")</f>
        <v>040-2018-0</v>
      </c>
    </row>
    <row r="1407" spans="1:9">
      <c r="A1407" t="s">
        <v>451</v>
      </c>
      <c r="B1407" t="s">
        <v>9768</v>
      </c>
      <c r="C1407" t="s">
        <v>9602</v>
      </c>
      <c r="D1407" t="s">
        <v>10700</v>
      </c>
      <c r="E1407" t="s">
        <v>7788</v>
      </c>
      <c r="F1407" t="s">
        <v>7783</v>
      </c>
      <c r="G1407" t="s">
        <v>7784</v>
      </c>
      <c r="H1407" s="66" t="s">
        <v>9028</v>
      </c>
      <c r="I1407" t="str">
        <f>_xlfn.CONCAT((MID(Table1[[#This Row],[Subject Id]],4,9)),"0")</f>
        <v>041-0397-0</v>
      </c>
    </row>
    <row r="1408" spans="1:9">
      <c r="A1408" t="s">
        <v>78</v>
      </c>
      <c r="B1408" t="s">
        <v>7785</v>
      </c>
      <c r="C1408" t="s">
        <v>10471</v>
      </c>
      <c r="D1408" t="s">
        <v>10701</v>
      </c>
      <c r="E1408" t="s">
        <v>7788</v>
      </c>
      <c r="F1408" t="s">
        <v>7783</v>
      </c>
      <c r="G1408" t="s">
        <v>7784</v>
      </c>
      <c r="H1408" s="66" t="s">
        <v>9029</v>
      </c>
      <c r="I1408" t="str">
        <f>_xlfn.CONCAT((MID(Table1[[#This Row],[Subject Id]],4,9)),"0")</f>
        <v>012-1624-0</v>
      </c>
    </row>
    <row r="1409" spans="1:9">
      <c r="A1409" t="s">
        <v>797</v>
      </c>
      <c r="B1409" t="s">
        <v>9768</v>
      </c>
      <c r="C1409" t="s">
        <v>9602</v>
      </c>
      <c r="D1409" t="s">
        <v>9955</v>
      </c>
      <c r="E1409" t="s">
        <v>9619</v>
      </c>
      <c r="F1409" t="s">
        <v>7783</v>
      </c>
      <c r="G1409" t="s">
        <v>7784</v>
      </c>
      <c r="H1409" s="66" t="s">
        <v>9030</v>
      </c>
      <c r="I1409" t="str">
        <f>_xlfn.CONCAT((MID(Table1[[#This Row],[Subject Id]],4,9)),"0")</f>
        <v>041-9017-0</v>
      </c>
    </row>
    <row r="1410" spans="1:9">
      <c r="A1410" t="s">
        <v>1673</v>
      </c>
      <c r="B1410" t="s">
        <v>7785</v>
      </c>
      <c r="C1410" t="s">
        <v>10431</v>
      </c>
      <c r="D1410" t="s">
        <v>10702</v>
      </c>
      <c r="E1410" t="s">
        <v>9660</v>
      </c>
      <c r="F1410" t="s">
        <v>7783</v>
      </c>
      <c r="G1410" t="s">
        <v>7784</v>
      </c>
      <c r="H1410" s="66" t="s">
        <v>9031</v>
      </c>
      <c r="I1410" t="str">
        <f>_xlfn.CONCAT((MID(Table1[[#This Row],[Subject Id]],4,9)),"0")</f>
        <v>007-2582-0</v>
      </c>
    </row>
    <row r="1411" spans="1:9">
      <c r="A1411" t="s">
        <v>45</v>
      </c>
      <c r="B1411" t="s">
        <v>9768</v>
      </c>
      <c r="C1411" t="s">
        <v>10196</v>
      </c>
      <c r="D1411" t="s">
        <v>10703</v>
      </c>
      <c r="E1411" t="s">
        <v>7788</v>
      </c>
      <c r="F1411" t="s">
        <v>7783</v>
      </c>
      <c r="G1411" t="s">
        <v>7784</v>
      </c>
      <c r="H1411" s="66" t="s">
        <v>9032</v>
      </c>
      <c r="I1411" t="str">
        <f>_xlfn.CONCAT((MID(Table1[[#This Row],[Subject Id]],4,9)),"0")</f>
        <v>040-2019-0</v>
      </c>
    </row>
    <row r="1412" spans="1:9">
      <c r="A1412" t="s">
        <v>984</v>
      </c>
      <c r="B1412" t="s">
        <v>10682</v>
      </c>
      <c r="C1412" t="s">
        <v>10683</v>
      </c>
      <c r="D1412" t="s">
        <v>10704</v>
      </c>
      <c r="E1412" t="s">
        <v>9619</v>
      </c>
      <c r="F1412" t="s">
        <v>7783</v>
      </c>
      <c r="G1412" t="s">
        <v>7784</v>
      </c>
      <c r="H1412" s="66" t="s">
        <v>9035</v>
      </c>
      <c r="I1412" t="str">
        <f>_xlfn.CONCAT((MID(Table1[[#This Row],[Subject Id]],4,9)),"0")</f>
        <v>025-9500-0</v>
      </c>
    </row>
    <row r="1413" spans="1:9">
      <c r="A1413" t="s">
        <v>985</v>
      </c>
      <c r="B1413" t="s">
        <v>10682</v>
      </c>
      <c r="C1413" t="s">
        <v>10683</v>
      </c>
      <c r="D1413" t="s">
        <v>10061</v>
      </c>
      <c r="E1413" t="s">
        <v>9619</v>
      </c>
      <c r="F1413" t="s">
        <v>7783</v>
      </c>
      <c r="G1413" t="s">
        <v>7784</v>
      </c>
      <c r="H1413" s="66" t="s">
        <v>9036</v>
      </c>
      <c r="I1413" t="str">
        <f>_xlfn.CONCAT((MID(Table1[[#This Row],[Subject Id]],4,9)),"0")</f>
        <v>025-9501-0</v>
      </c>
    </row>
    <row r="1414" spans="1:9">
      <c r="A1414" t="s">
        <v>216</v>
      </c>
      <c r="B1414" t="s">
        <v>10682</v>
      </c>
      <c r="C1414" t="s">
        <v>10705</v>
      </c>
      <c r="D1414" t="s">
        <v>10706</v>
      </c>
      <c r="E1414" t="s">
        <v>7788</v>
      </c>
      <c r="F1414" t="s">
        <v>7783</v>
      </c>
      <c r="G1414" t="s">
        <v>7784</v>
      </c>
      <c r="H1414" s="66" t="s">
        <v>9038</v>
      </c>
      <c r="I1414" t="str">
        <f>_xlfn.CONCAT((MID(Table1[[#This Row],[Subject Id]],4,9)),"0")</f>
        <v>020-7000-0</v>
      </c>
    </row>
    <row r="1415" spans="1:9">
      <c r="A1415" t="s">
        <v>104</v>
      </c>
      <c r="B1415" t="s">
        <v>9768</v>
      </c>
      <c r="C1415" t="s">
        <v>10196</v>
      </c>
      <c r="D1415" t="s">
        <v>10413</v>
      </c>
      <c r="E1415" t="s">
        <v>7788</v>
      </c>
      <c r="F1415" t="s">
        <v>7783</v>
      </c>
      <c r="G1415" t="s">
        <v>7784</v>
      </c>
      <c r="H1415" s="66" t="s">
        <v>9038</v>
      </c>
      <c r="I1415" t="str">
        <f>_xlfn.CONCAT((MID(Table1[[#This Row],[Subject Id]],4,9)),"0")</f>
        <v>040-2001-0</v>
      </c>
    </row>
    <row r="1416" spans="1:9">
      <c r="A1416" t="s">
        <v>461</v>
      </c>
      <c r="B1416" t="s">
        <v>10682</v>
      </c>
      <c r="C1416" t="s">
        <v>10707</v>
      </c>
      <c r="D1416" t="s">
        <v>10708</v>
      </c>
      <c r="E1416" t="s">
        <v>7788</v>
      </c>
      <c r="F1416" t="s">
        <v>7783</v>
      </c>
      <c r="G1416" t="s">
        <v>7784</v>
      </c>
      <c r="H1416" s="66" t="s">
        <v>9039</v>
      </c>
      <c r="I1416" t="str">
        <f>_xlfn.CONCAT((MID(Table1[[#This Row],[Subject Id]],4,9)),"0")</f>
        <v>024-7401-0</v>
      </c>
    </row>
    <row r="1417" spans="1:9">
      <c r="A1417" t="s">
        <v>2594</v>
      </c>
      <c r="B1417" t="s">
        <v>9663</v>
      </c>
      <c r="C1417" t="s">
        <v>10709</v>
      </c>
      <c r="D1417" t="s">
        <v>9681</v>
      </c>
      <c r="E1417" t="s">
        <v>7788</v>
      </c>
      <c r="F1417" t="s">
        <v>7783</v>
      </c>
      <c r="G1417" t="s">
        <v>7784</v>
      </c>
      <c r="H1417" s="66" t="s">
        <v>9042</v>
      </c>
      <c r="I1417" t="str">
        <f>_xlfn.CONCAT((MID(Table1[[#This Row],[Subject Id]],4,9)),"0")</f>
        <v>150-1000-0</v>
      </c>
    </row>
    <row r="1418" spans="1:9">
      <c r="A1418" t="s">
        <v>801</v>
      </c>
      <c r="B1418" t="s">
        <v>9768</v>
      </c>
      <c r="C1418" t="s">
        <v>9602</v>
      </c>
      <c r="D1418" t="s">
        <v>10094</v>
      </c>
      <c r="E1418" t="s">
        <v>9619</v>
      </c>
      <c r="F1418" t="s">
        <v>7783</v>
      </c>
      <c r="G1418" t="s">
        <v>7784</v>
      </c>
      <c r="H1418" s="66" t="s">
        <v>9043</v>
      </c>
      <c r="I1418" t="str">
        <f>_xlfn.CONCAT((MID(Table1[[#This Row],[Subject Id]],4,9)),"0")</f>
        <v>041-9021-0</v>
      </c>
    </row>
    <row r="1419" spans="1:9">
      <c r="A1419" t="s">
        <v>217</v>
      </c>
      <c r="B1419" t="s">
        <v>10682</v>
      </c>
      <c r="C1419" t="s">
        <v>10705</v>
      </c>
      <c r="D1419" t="s">
        <v>9614</v>
      </c>
      <c r="E1419" t="s">
        <v>7788</v>
      </c>
      <c r="F1419" t="s">
        <v>7783</v>
      </c>
      <c r="G1419" t="s">
        <v>7784</v>
      </c>
      <c r="H1419" s="66" t="s">
        <v>9043</v>
      </c>
      <c r="I1419" t="str">
        <f>_xlfn.CONCAT((MID(Table1[[#This Row],[Subject Id]],4,9)),"0")</f>
        <v>020-7001-0</v>
      </c>
    </row>
    <row r="1420" spans="1:9">
      <c r="A1420" t="s">
        <v>853</v>
      </c>
      <c r="B1420" t="s">
        <v>10682</v>
      </c>
      <c r="C1420" t="s">
        <v>10705</v>
      </c>
      <c r="D1420" t="s">
        <v>9960</v>
      </c>
      <c r="E1420" t="s">
        <v>9660</v>
      </c>
      <c r="F1420" t="s">
        <v>7783</v>
      </c>
      <c r="G1420" t="s">
        <v>7784</v>
      </c>
      <c r="H1420" s="66" t="s">
        <v>9044</v>
      </c>
      <c r="I1420" t="str">
        <f>_xlfn.CONCAT((MID(Table1[[#This Row],[Subject Id]],4,9)),"0")</f>
        <v>020-8000-0</v>
      </c>
    </row>
    <row r="1421" spans="1:9">
      <c r="A1421" t="s">
        <v>800</v>
      </c>
      <c r="B1421" t="s">
        <v>9768</v>
      </c>
      <c r="C1421" t="s">
        <v>9602</v>
      </c>
      <c r="D1421" t="s">
        <v>9815</v>
      </c>
      <c r="E1421" t="s">
        <v>9619</v>
      </c>
      <c r="F1421" t="s">
        <v>7783</v>
      </c>
      <c r="G1421" t="s">
        <v>7784</v>
      </c>
      <c r="H1421" s="66" t="s">
        <v>9045</v>
      </c>
      <c r="I1421" t="str">
        <f>_xlfn.CONCAT((MID(Table1[[#This Row],[Subject Id]],4,9)),"0")</f>
        <v>041-9020-0</v>
      </c>
    </row>
    <row r="1422" spans="1:9">
      <c r="A1422" t="s">
        <v>50</v>
      </c>
      <c r="B1422" t="s">
        <v>10682</v>
      </c>
      <c r="C1422" t="s">
        <v>10705</v>
      </c>
      <c r="D1422" t="s">
        <v>10710</v>
      </c>
      <c r="E1422" t="s">
        <v>7788</v>
      </c>
      <c r="F1422" t="s">
        <v>7783</v>
      </c>
      <c r="G1422" t="s">
        <v>7784</v>
      </c>
      <c r="H1422" s="66" t="s">
        <v>9046</v>
      </c>
      <c r="I1422" t="str">
        <f>_xlfn.CONCAT((MID(Table1[[#This Row],[Subject Id]],4,9)),"0")</f>
        <v>020-7002-0</v>
      </c>
    </row>
    <row r="1423" spans="1:9">
      <c r="A1423" t="s">
        <v>456</v>
      </c>
      <c r="B1423" t="s">
        <v>10682</v>
      </c>
      <c r="C1423" t="s">
        <v>10687</v>
      </c>
      <c r="D1423" t="s">
        <v>10711</v>
      </c>
      <c r="E1423" t="s">
        <v>7788</v>
      </c>
      <c r="F1423" t="s">
        <v>7783</v>
      </c>
      <c r="G1423" t="s">
        <v>7784</v>
      </c>
      <c r="H1423" s="66" t="s">
        <v>9047</v>
      </c>
      <c r="I1423" t="str">
        <f>_xlfn.CONCAT((MID(Table1[[#This Row],[Subject Id]],4,9)),"0")</f>
        <v>021-7102-0</v>
      </c>
    </row>
    <row r="1424" spans="1:9">
      <c r="A1424" t="s">
        <v>803</v>
      </c>
      <c r="B1424" t="s">
        <v>9768</v>
      </c>
      <c r="C1424" t="s">
        <v>9602</v>
      </c>
      <c r="D1424" t="s">
        <v>10006</v>
      </c>
      <c r="E1424" t="s">
        <v>9619</v>
      </c>
      <c r="F1424" t="s">
        <v>7783</v>
      </c>
      <c r="G1424" t="s">
        <v>7784</v>
      </c>
      <c r="H1424" s="66" t="s">
        <v>9050</v>
      </c>
      <c r="I1424" t="str">
        <f>_xlfn.CONCAT((MID(Table1[[#This Row],[Subject Id]],4,9)),"0")</f>
        <v>041-9023-0</v>
      </c>
    </row>
    <row r="1425" spans="1:9">
      <c r="A1425" t="s">
        <v>1081</v>
      </c>
      <c r="B1425" t="s">
        <v>7785</v>
      </c>
      <c r="C1425" t="s">
        <v>10388</v>
      </c>
      <c r="D1425" t="s">
        <v>10690</v>
      </c>
      <c r="E1425" t="s">
        <v>9660</v>
      </c>
      <c r="F1425" t="s">
        <v>7783</v>
      </c>
      <c r="G1425" t="s">
        <v>7784</v>
      </c>
      <c r="H1425" s="66" t="s">
        <v>9051</v>
      </c>
      <c r="I1425" t="str">
        <f>_xlfn.CONCAT((MID(Table1[[#This Row],[Subject Id]],4,9)),"0")</f>
        <v>001-2017-0</v>
      </c>
    </row>
    <row r="1426" spans="1:9">
      <c r="A1426" t="s">
        <v>240</v>
      </c>
      <c r="B1426" t="s">
        <v>7785</v>
      </c>
      <c r="C1426" t="s">
        <v>10572</v>
      </c>
      <c r="D1426" t="s">
        <v>10712</v>
      </c>
      <c r="E1426" t="s">
        <v>7788</v>
      </c>
      <c r="F1426" t="s">
        <v>7783</v>
      </c>
      <c r="G1426" t="s">
        <v>7784</v>
      </c>
      <c r="H1426" s="66" t="s">
        <v>9052</v>
      </c>
      <c r="I1426" t="str">
        <f>_xlfn.CONCAT((MID(Table1[[#This Row],[Subject Id]],4,9)),"0")</f>
        <v>014-1911-0</v>
      </c>
    </row>
    <row r="1427" spans="1:9">
      <c r="A1427" t="s">
        <v>53</v>
      </c>
      <c r="B1427" t="s">
        <v>10682</v>
      </c>
      <c r="C1427" t="s">
        <v>10705</v>
      </c>
      <c r="D1427" t="s">
        <v>10713</v>
      </c>
      <c r="E1427" t="s">
        <v>7788</v>
      </c>
      <c r="F1427" t="s">
        <v>7783</v>
      </c>
      <c r="G1427" t="s">
        <v>7784</v>
      </c>
      <c r="H1427" s="66" t="s">
        <v>9052</v>
      </c>
      <c r="I1427" t="str">
        <f>_xlfn.CONCAT((MID(Table1[[#This Row],[Subject Id]],4,9)),"0")</f>
        <v>020-7003-0</v>
      </c>
    </row>
    <row r="1428" spans="1:9">
      <c r="A1428" t="s">
        <v>1745</v>
      </c>
      <c r="B1428" t="s">
        <v>10682</v>
      </c>
      <c r="C1428" t="s">
        <v>10683</v>
      </c>
      <c r="D1428" t="s">
        <v>10714</v>
      </c>
      <c r="E1428" t="s">
        <v>9660</v>
      </c>
      <c r="F1428" t="s">
        <v>7783</v>
      </c>
      <c r="G1428" t="s">
        <v>7784</v>
      </c>
      <c r="H1428" s="66" t="s">
        <v>9053</v>
      </c>
      <c r="I1428" t="str">
        <f>_xlfn.CONCAT((MID(Table1[[#This Row],[Subject Id]],4,9)),"0")</f>
        <v>025-8505-0</v>
      </c>
    </row>
    <row r="1429" spans="1:9">
      <c r="A1429" t="s">
        <v>219</v>
      </c>
      <c r="B1429" t="s">
        <v>10682</v>
      </c>
      <c r="C1429" t="s">
        <v>10705</v>
      </c>
      <c r="D1429" t="s">
        <v>10715</v>
      </c>
      <c r="E1429" t="s">
        <v>7788</v>
      </c>
      <c r="F1429" t="s">
        <v>7783</v>
      </c>
      <c r="G1429" t="s">
        <v>7784</v>
      </c>
      <c r="H1429" s="66" t="s">
        <v>9056</v>
      </c>
      <c r="I1429" t="str">
        <f>_xlfn.CONCAT((MID(Table1[[#This Row],[Subject Id]],4,9)),"0")</f>
        <v>020-7004-0</v>
      </c>
    </row>
    <row r="1430" spans="1:9">
      <c r="A1430" t="s">
        <v>802</v>
      </c>
      <c r="B1430" t="s">
        <v>9768</v>
      </c>
      <c r="C1430" t="s">
        <v>9602</v>
      </c>
      <c r="D1430" t="s">
        <v>9942</v>
      </c>
      <c r="E1430" t="s">
        <v>9619</v>
      </c>
      <c r="F1430" t="s">
        <v>7783</v>
      </c>
      <c r="G1430" t="s">
        <v>7784</v>
      </c>
      <c r="H1430" s="66" t="s">
        <v>9057</v>
      </c>
      <c r="I1430" t="str">
        <f>_xlfn.CONCAT((MID(Table1[[#This Row],[Subject Id]],4,9)),"0")</f>
        <v>041-9022-0</v>
      </c>
    </row>
    <row r="1431" spans="1:9">
      <c r="A1431" t="s">
        <v>847</v>
      </c>
      <c r="B1431" t="s">
        <v>10682</v>
      </c>
      <c r="C1431" t="s">
        <v>10705</v>
      </c>
      <c r="D1431" t="s">
        <v>10716</v>
      </c>
      <c r="E1431" t="s">
        <v>7788</v>
      </c>
      <c r="F1431" t="s">
        <v>7783</v>
      </c>
      <c r="G1431" t="s">
        <v>7784</v>
      </c>
      <c r="H1431" s="66" t="s">
        <v>9057</v>
      </c>
      <c r="I1431" t="str">
        <f>_xlfn.CONCAT((MID(Table1[[#This Row],[Subject Id]],4,9)),"0")</f>
        <v>020-7005-0</v>
      </c>
    </row>
    <row r="1432" spans="1:9">
      <c r="A1432" t="s">
        <v>1135</v>
      </c>
      <c r="B1432" t="s">
        <v>7785</v>
      </c>
      <c r="C1432" t="s">
        <v>10386</v>
      </c>
      <c r="D1432" t="s">
        <v>10717</v>
      </c>
      <c r="E1432" t="s">
        <v>7788</v>
      </c>
      <c r="F1432" t="s">
        <v>7783</v>
      </c>
      <c r="G1432" t="s">
        <v>7784</v>
      </c>
      <c r="H1432" s="66" t="s">
        <v>9058</v>
      </c>
      <c r="I1432" t="str">
        <f>_xlfn.CONCAT((MID(Table1[[#This Row],[Subject Id]],4,9)),"0")</f>
        <v>003-1334-0</v>
      </c>
    </row>
    <row r="1433" spans="1:9">
      <c r="A1433" t="s">
        <v>966</v>
      </c>
      <c r="B1433" t="s">
        <v>9663</v>
      </c>
      <c r="C1433" t="s">
        <v>10662</v>
      </c>
      <c r="D1433" t="s">
        <v>10718</v>
      </c>
      <c r="E1433" t="s">
        <v>9660</v>
      </c>
      <c r="F1433" t="s">
        <v>7783</v>
      </c>
      <c r="G1433" t="s">
        <v>7784</v>
      </c>
      <c r="H1433" s="66" t="s">
        <v>9059</v>
      </c>
      <c r="I1433" t="str">
        <f>_xlfn.CONCAT((MID(Table1[[#This Row],[Subject Id]],4,9)),"0")</f>
        <v>032-7120-0</v>
      </c>
    </row>
    <row r="1434" spans="1:9">
      <c r="A1434" t="s">
        <v>1743</v>
      </c>
      <c r="B1434" t="s">
        <v>10682</v>
      </c>
      <c r="C1434" t="s">
        <v>10719</v>
      </c>
      <c r="D1434" t="s">
        <v>10720</v>
      </c>
      <c r="E1434" t="s">
        <v>9660</v>
      </c>
      <c r="F1434" t="s">
        <v>7783</v>
      </c>
      <c r="G1434" t="s">
        <v>7784</v>
      </c>
      <c r="H1434" s="66" t="s">
        <v>9060</v>
      </c>
      <c r="I1434" t="str">
        <f>_xlfn.CONCAT((MID(Table1[[#This Row],[Subject Id]],4,9)),"0")</f>
        <v>023-8300-0</v>
      </c>
    </row>
    <row r="1435" spans="1:9">
      <c r="A1435" t="s">
        <v>65</v>
      </c>
      <c r="B1435" t="s">
        <v>10682</v>
      </c>
      <c r="C1435" t="s">
        <v>10683</v>
      </c>
      <c r="D1435" t="s">
        <v>10721</v>
      </c>
      <c r="E1435" t="s">
        <v>7788</v>
      </c>
      <c r="F1435" t="s">
        <v>7783</v>
      </c>
      <c r="G1435" t="s">
        <v>7784</v>
      </c>
      <c r="H1435" s="66" t="s">
        <v>9062</v>
      </c>
      <c r="I1435" t="str">
        <f>_xlfn.CONCAT((MID(Table1[[#This Row],[Subject Id]],4,9)),"0")</f>
        <v>025-7500-0</v>
      </c>
    </row>
    <row r="1436" spans="1:9">
      <c r="A1436" t="s">
        <v>804</v>
      </c>
      <c r="B1436" t="s">
        <v>9768</v>
      </c>
      <c r="C1436" t="s">
        <v>9602</v>
      </c>
      <c r="D1436" t="s">
        <v>10100</v>
      </c>
      <c r="E1436" t="s">
        <v>9619</v>
      </c>
      <c r="F1436" t="s">
        <v>7783</v>
      </c>
      <c r="G1436" t="s">
        <v>7784</v>
      </c>
      <c r="H1436" s="66" t="s">
        <v>9063</v>
      </c>
      <c r="I1436" t="str">
        <f>_xlfn.CONCAT((MID(Table1[[#This Row],[Subject Id]],4,9)),"0")</f>
        <v>041-9024-0</v>
      </c>
    </row>
    <row r="1437" spans="1:9">
      <c r="A1437" t="s">
        <v>572</v>
      </c>
      <c r="B1437" t="s">
        <v>7785</v>
      </c>
      <c r="C1437" t="s">
        <v>10572</v>
      </c>
      <c r="D1437" t="s">
        <v>10722</v>
      </c>
      <c r="E1437" t="s">
        <v>7788</v>
      </c>
      <c r="F1437" t="s">
        <v>7783</v>
      </c>
      <c r="G1437" t="s">
        <v>7784</v>
      </c>
      <c r="H1437" s="66" t="s">
        <v>9063</v>
      </c>
      <c r="I1437" t="str">
        <f>_xlfn.CONCAT((MID(Table1[[#This Row],[Subject Id]],4,9)),"0")</f>
        <v>014-1912-0</v>
      </c>
    </row>
    <row r="1438" spans="1:9">
      <c r="A1438" t="s">
        <v>221</v>
      </c>
      <c r="B1438" t="s">
        <v>10682</v>
      </c>
      <c r="C1438" t="s">
        <v>10719</v>
      </c>
      <c r="D1438" t="s">
        <v>10723</v>
      </c>
      <c r="E1438" t="s">
        <v>7788</v>
      </c>
      <c r="F1438" t="s">
        <v>7783</v>
      </c>
      <c r="G1438" t="s">
        <v>7784</v>
      </c>
      <c r="H1438" s="66" t="s">
        <v>9064</v>
      </c>
      <c r="I1438" t="str">
        <f>_xlfn.CONCAT((MID(Table1[[#This Row],[Subject Id]],4,9)),"0")</f>
        <v>023-7300-0</v>
      </c>
    </row>
    <row r="1439" spans="1:9">
      <c r="A1439" t="s">
        <v>54</v>
      </c>
      <c r="B1439" t="s">
        <v>10682</v>
      </c>
      <c r="C1439" t="s">
        <v>10705</v>
      </c>
      <c r="D1439" t="s">
        <v>10724</v>
      </c>
      <c r="E1439" t="s">
        <v>7788</v>
      </c>
      <c r="F1439" t="s">
        <v>7783</v>
      </c>
      <c r="G1439" t="s">
        <v>7784</v>
      </c>
      <c r="H1439" s="66" t="s">
        <v>9064</v>
      </c>
      <c r="I1439" t="str">
        <f>_xlfn.CONCAT((MID(Table1[[#This Row],[Subject Id]],4,9)),"0")</f>
        <v>020-7006-0</v>
      </c>
    </row>
    <row r="1440" spans="1:9">
      <c r="A1440" t="s">
        <v>782</v>
      </c>
      <c r="B1440" t="s">
        <v>9768</v>
      </c>
      <c r="C1440" t="s">
        <v>9602</v>
      </c>
      <c r="D1440" t="s">
        <v>10014</v>
      </c>
      <c r="E1440" t="s">
        <v>9619</v>
      </c>
      <c r="F1440" t="s">
        <v>7783</v>
      </c>
      <c r="G1440" t="s">
        <v>7784</v>
      </c>
      <c r="H1440" s="66" t="s">
        <v>9065</v>
      </c>
      <c r="I1440" t="str">
        <f>_xlfn.CONCAT((MID(Table1[[#This Row],[Subject Id]],4,9)),"0")</f>
        <v>041-9001-0</v>
      </c>
    </row>
    <row r="1441" spans="1:9">
      <c r="A1441" t="s">
        <v>72</v>
      </c>
      <c r="B1441" t="s">
        <v>7785</v>
      </c>
      <c r="C1441" t="s">
        <v>10386</v>
      </c>
      <c r="D1441" t="s">
        <v>10725</v>
      </c>
      <c r="E1441" t="s">
        <v>7788</v>
      </c>
      <c r="F1441" t="s">
        <v>7783</v>
      </c>
      <c r="G1441" t="s">
        <v>7784</v>
      </c>
      <c r="H1441" s="66" t="s">
        <v>9067</v>
      </c>
      <c r="I1441" t="str">
        <f>_xlfn.CONCAT((MID(Table1[[#This Row],[Subject Id]],4,9)),"0")</f>
        <v>003-1336-0</v>
      </c>
    </row>
    <row r="1442" spans="1:9">
      <c r="A1442" t="s">
        <v>965</v>
      </c>
      <c r="B1442" t="s">
        <v>7785</v>
      </c>
      <c r="C1442" t="s">
        <v>10572</v>
      </c>
      <c r="D1442" t="s">
        <v>10726</v>
      </c>
      <c r="E1442" t="s">
        <v>9660</v>
      </c>
      <c r="F1442" t="s">
        <v>7783</v>
      </c>
      <c r="G1442" t="s">
        <v>7784</v>
      </c>
      <c r="H1442" s="66" t="s">
        <v>9067</v>
      </c>
      <c r="I1442" t="str">
        <f>_xlfn.CONCAT((MID(Table1[[#This Row],[Subject Id]],4,9)),"0")</f>
        <v>014-2901-0</v>
      </c>
    </row>
    <row r="1443" spans="1:9">
      <c r="A1443" t="s">
        <v>432</v>
      </c>
      <c r="B1443" t="s">
        <v>9768</v>
      </c>
      <c r="C1443" t="s">
        <v>9602</v>
      </c>
      <c r="D1443" t="s">
        <v>10727</v>
      </c>
      <c r="E1443" t="s">
        <v>7788</v>
      </c>
      <c r="F1443" t="s">
        <v>7783</v>
      </c>
      <c r="G1443" t="s">
        <v>7784</v>
      </c>
      <c r="H1443" s="66" t="s">
        <v>9069</v>
      </c>
      <c r="I1443" t="str">
        <f>_xlfn.CONCAT((MID(Table1[[#This Row],[Subject Id]],4,9)),"0")</f>
        <v>041-0402-0</v>
      </c>
    </row>
    <row r="1444" spans="1:9">
      <c r="A1444" t="s">
        <v>468</v>
      </c>
      <c r="B1444" t="s">
        <v>10682</v>
      </c>
      <c r="C1444" t="s">
        <v>10707</v>
      </c>
      <c r="D1444" t="s">
        <v>10728</v>
      </c>
      <c r="E1444" t="s">
        <v>7788</v>
      </c>
      <c r="F1444" t="s">
        <v>7783</v>
      </c>
      <c r="G1444" t="s">
        <v>7784</v>
      </c>
      <c r="H1444" s="66" t="s">
        <v>9069</v>
      </c>
      <c r="I1444" t="str">
        <f>_xlfn.CONCAT((MID(Table1[[#This Row],[Subject Id]],4,9)),"0")</f>
        <v>024-7402-0</v>
      </c>
    </row>
    <row r="1445" spans="1:9">
      <c r="A1445" t="s">
        <v>805</v>
      </c>
      <c r="B1445" t="s">
        <v>9768</v>
      </c>
      <c r="C1445" t="s">
        <v>9602</v>
      </c>
      <c r="D1445" t="s">
        <v>10056</v>
      </c>
      <c r="E1445" t="s">
        <v>9619</v>
      </c>
      <c r="F1445" t="s">
        <v>7783</v>
      </c>
      <c r="G1445" t="s">
        <v>7784</v>
      </c>
      <c r="H1445" s="66" t="s">
        <v>9070</v>
      </c>
      <c r="I1445" t="str">
        <f>_xlfn.CONCAT((MID(Table1[[#This Row],[Subject Id]],4,9)),"0")</f>
        <v>041-9025-0</v>
      </c>
    </row>
    <row r="1446" spans="1:9">
      <c r="A1446" t="s">
        <v>854</v>
      </c>
      <c r="B1446" t="s">
        <v>10682</v>
      </c>
      <c r="C1446" t="s">
        <v>10705</v>
      </c>
      <c r="D1446" t="s">
        <v>9725</v>
      </c>
      <c r="E1446" t="s">
        <v>9660</v>
      </c>
      <c r="F1446" t="s">
        <v>7783</v>
      </c>
      <c r="G1446" t="s">
        <v>7784</v>
      </c>
      <c r="H1446" s="66" t="s">
        <v>9071</v>
      </c>
      <c r="I1446" t="str">
        <f>_xlfn.CONCAT((MID(Table1[[#This Row],[Subject Id]],4,9)),"0")</f>
        <v>020-8001-0</v>
      </c>
    </row>
    <row r="1447" spans="1:9">
      <c r="A1447" t="s">
        <v>851</v>
      </c>
      <c r="B1447" t="s">
        <v>7785</v>
      </c>
      <c r="C1447" t="s">
        <v>10388</v>
      </c>
      <c r="D1447" t="s">
        <v>10703</v>
      </c>
      <c r="E1447" t="s">
        <v>9660</v>
      </c>
      <c r="F1447" t="s">
        <v>7783</v>
      </c>
      <c r="G1447" t="s">
        <v>7784</v>
      </c>
      <c r="H1447" s="66" t="s">
        <v>9072</v>
      </c>
      <c r="I1447" t="str">
        <f>_xlfn.CONCAT((MID(Table1[[#This Row],[Subject Id]],4,9)),"0")</f>
        <v>001-2019-0</v>
      </c>
    </row>
    <row r="1448" spans="1:9">
      <c r="A1448" t="s">
        <v>563</v>
      </c>
      <c r="B1448" t="s">
        <v>7785</v>
      </c>
      <c r="C1448" t="s">
        <v>10605</v>
      </c>
      <c r="D1448" t="s">
        <v>10729</v>
      </c>
      <c r="E1448" t="s">
        <v>7788</v>
      </c>
      <c r="F1448" t="s">
        <v>7783</v>
      </c>
      <c r="G1448" t="s">
        <v>7784</v>
      </c>
      <c r="H1448" s="66" t="s">
        <v>9074</v>
      </c>
      <c r="I1448" t="str">
        <f>_xlfn.CONCAT((MID(Table1[[#This Row],[Subject Id]],4,9)),"0")</f>
        <v>011-1408-0</v>
      </c>
    </row>
    <row r="1449" spans="1:9">
      <c r="A1449" t="s">
        <v>892</v>
      </c>
      <c r="B1449" t="s">
        <v>10682</v>
      </c>
      <c r="C1449" t="s">
        <v>10683</v>
      </c>
      <c r="D1449" t="s">
        <v>10730</v>
      </c>
      <c r="E1449" t="s">
        <v>9660</v>
      </c>
      <c r="F1449" t="s">
        <v>7783</v>
      </c>
      <c r="G1449" t="s">
        <v>7784</v>
      </c>
      <c r="H1449" s="66" t="s">
        <v>9075</v>
      </c>
      <c r="I1449" t="str">
        <f>_xlfn.CONCAT((MID(Table1[[#This Row],[Subject Id]],4,9)),"0")</f>
        <v>025-8506-0</v>
      </c>
    </row>
    <row r="1450" spans="1:9">
      <c r="A1450" t="s">
        <v>2603</v>
      </c>
      <c r="B1450" t="s">
        <v>9663</v>
      </c>
      <c r="C1450" t="s">
        <v>10675</v>
      </c>
      <c r="D1450" t="s">
        <v>10209</v>
      </c>
      <c r="E1450" t="s">
        <v>7788</v>
      </c>
      <c r="F1450" t="s">
        <v>7783</v>
      </c>
      <c r="G1450" t="s">
        <v>7784</v>
      </c>
      <c r="H1450" s="66" t="s">
        <v>9075</v>
      </c>
      <c r="I1450" t="str">
        <f>_xlfn.CONCAT((MID(Table1[[#This Row],[Subject Id]],4,9)),"0")</f>
        <v>151-1117-0</v>
      </c>
    </row>
    <row r="1451" spans="1:9">
      <c r="A1451" t="s">
        <v>88</v>
      </c>
      <c r="B1451" t="s">
        <v>7785</v>
      </c>
      <c r="C1451" t="s">
        <v>10572</v>
      </c>
      <c r="D1451" t="s">
        <v>10731</v>
      </c>
      <c r="E1451" t="s">
        <v>7788</v>
      </c>
      <c r="F1451" t="s">
        <v>7783</v>
      </c>
      <c r="G1451" t="s">
        <v>7784</v>
      </c>
      <c r="H1451" s="66" t="s">
        <v>9076</v>
      </c>
      <c r="I1451" t="str">
        <f>_xlfn.CONCAT((MID(Table1[[#This Row],[Subject Id]],4,9)),"0")</f>
        <v>014-1902-0</v>
      </c>
    </row>
    <row r="1452" spans="1:9">
      <c r="A1452" t="s">
        <v>1620</v>
      </c>
      <c r="B1452" t="s">
        <v>9663</v>
      </c>
      <c r="C1452" t="s">
        <v>10662</v>
      </c>
      <c r="D1452" t="s">
        <v>10732</v>
      </c>
      <c r="E1452" t="s">
        <v>9660</v>
      </c>
      <c r="F1452" t="s">
        <v>7783</v>
      </c>
      <c r="G1452" t="s">
        <v>7784</v>
      </c>
      <c r="H1452" s="66" t="s">
        <v>9076</v>
      </c>
      <c r="I1452" t="str">
        <f>_xlfn.CONCAT((MID(Table1[[#This Row],[Subject Id]],4,9)),"0")</f>
        <v>032-7121-0</v>
      </c>
    </row>
    <row r="1453" spans="1:9">
      <c r="A1453" t="s">
        <v>944</v>
      </c>
      <c r="B1453" t="s">
        <v>10682</v>
      </c>
      <c r="C1453" t="s">
        <v>10683</v>
      </c>
      <c r="D1453" t="s">
        <v>10733</v>
      </c>
      <c r="E1453" t="s">
        <v>7788</v>
      </c>
      <c r="F1453" t="s">
        <v>7783</v>
      </c>
      <c r="G1453" t="s">
        <v>7784</v>
      </c>
      <c r="H1453" s="66" t="s">
        <v>9077</v>
      </c>
      <c r="I1453" t="str">
        <f>_xlfn.CONCAT((MID(Table1[[#This Row],[Subject Id]],4,9)),"0")</f>
        <v>025-7501-0</v>
      </c>
    </row>
    <row r="1454" spans="1:9">
      <c r="A1454" t="s">
        <v>427</v>
      </c>
      <c r="B1454" t="s">
        <v>7785</v>
      </c>
      <c r="C1454" t="s">
        <v>10386</v>
      </c>
      <c r="D1454" t="s">
        <v>10734</v>
      </c>
      <c r="E1454" t="s">
        <v>7788</v>
      </c>
      <c r="F1454" t="s">
        <v>7783</v>
      </c>
      <c r="G1454" t="s">
        <v>7784</v>
      </c>
      <c r="H1454" s="66" t="s">
        <v>9077</v>
      </c>
      <c r="I1454" t="str">
        <f>_xlfn.CONCAT((MID(Table1[[#This Row],[Subject Id]],4,9)),"0")</f>
        <v>003-1338-0</v>
      </c>
    </row>
    <row r="1455" spans="1:9">
      <c r="A1455" t="s">
        <v>562</v>
      </c>
      <c r="B1455" t="s">
        <v>7785</v>
      </c>
      <c r="C1455" t="s">
        <v>10431</v>
      </c>
      <c r="D1455" t="s">
        <v>10735</v>
      </c>
      <c r="E1455" t="s">
        <v>7788</v>
      </c>
      <c r="F1455" t="s">
        <v>7783</v>
      </c>
      <c r="G1455" t="s">
        <v>7784</v>
      </c>
      <c r="H1455" s="66" t="s">
        <v>9077</v>
      </c>
      <c r="I1455" t="str">
        <f>_xlfn.CONCAT((MID(Table1[[#This Row],[Subject Id]],4,9)),"0")</f>
        <v>007-1516-0</v>
      </c>
    </row>
    <row r="1456" spans="1:9">
      <c r="A1456" t="s">
        <v>467</v>
      </c>
      <c r="B1456" t="s">
        <v>9768</v>
      </c>
      <c r="C1456" t="s">
        <v>9602</v>
      </c>
      <c r="D1456" t="s">
        <v>10736</v>
      </c>
      <c r="E1456" t="s">
        <v>7788</v>
      </c>
      <c r="F1456" t="s">
        <v>7783</v>
      </c>
      <c r="G1456" t="s">
        <v>7784</v>
      </c>
      <c r="H1456" s="66" t="s">
        <v>9079</v>
      </c>
      <c r="I1456" t="str">
        <f>_xlfn.CONCAT((MID(Table1[[#This Row],[Subject Id]],4,9)),"0")</f>
        <v>041-0401-0</v>
      </c>
    </row>
    <row r="1457" spans="1:9">
      <c r="A1457" t="s">
        <v>961</v>
      </c>
      <c r="B1457" t="s">
        <v>10682</v>
      </c>
      <c r="C1457" t="s">
        <v>10683</v>
      </c>
      <c r="D1457" t="s">
        <v>10737</v>
      </c>
      <c r="E1457" t="s">
        <v>9660</v>
      </c>
      <c r="F1457" t="s">
        <v>7783</v>
      </c>
      <c r="G1457" t="s">
        <v>7784</v>
      </c>
      <c r="H1457" s="66" t="s">
        <v>9079</v>
      </c>
      <c r="I1457" t="str">
        <f>_xlfn.CONCAT((MID(Table1[[#This Row],[Subject Id]],4,9)),"0")</f>
        <v>025-8507-0</v>
      </c>
    </row>
    <row r="1458" spans="1:9">
      <c r="A1458" t="s">
        <v>466</v>
      </c>
      <c r="B1458" t="s">
        <v>9768</v>
      </c>
      <c r="C1458" t="s">
        <v>9602</v>
      </c>
      <c r="D1458" t="s">
        <v>10738</v>
      </c>
      <c r="E1458" t="s">
        <v>7788</v>
      </c>
      <c r="F1458" t="s">
        <v>7783</v>
      </c>
      <c r="G1458" t="s">
        <v>7784</v>
      </c>
      <c r="H1458" s="66" t="s">
        <v>9080</v>
      </c>
      <c r="I1458" t="str">
        <f>_xlfn.CONCAT((MID(Table1[[#This Row],[Subject Id]],4,9)),"0")</f>
        <v>041-0400-0</v>
      </c>
    </row>
    <row r="1459" spans="1:9">
      <c r="A1459" t="s">
        <v>57</v>
      </c>
      <c r="B1459" t="s">
        <v>10682</v>
      </c>
      <c r="C1459" t="s">
        <v>10687</v>
      </c>
      <c r="D1459" t="s">
        <v>10739</v>
      </c>
      <c r="E1459" t="s">
        <v>7788</v>
      </c>
      <c r="F1459" t="s">
        <v>7783</v>
      </c>
      <c r="G1459" t="s">
        <v>7784</v>
      </c>
      <c r="H1459" s="66" t="s">
        <v>9080</v>
      </c>
      <c r="I1459" t="str">
        <f>_xlfn.CONCAT((MID(Table1[[#This Row],[Subject Id]],4,9)),"0")</f>
        <v>021-7103-0</v>
      </c>
    </row>
    <row r="1460" spans="1:9">
      <c r="A1460" t="s">
        <v>1760</v>
      </c>
      <c r="B1460" t="s">
        <v>9663</v>
      </c>
      <c r="C1460" t="s">
        <v>10662</v>
      </c>
      <c r="D1460" t="s">
        <v>10740</v>
      </c>
      <c r="E1460" t="s">
        <v>9660</v>
      </c>
      <c r="F1460" t="s">
        <v>7783</v>
      </c>
      <c r="G1460" t="s">
        <v>7784</v>
      </c>
      <c r="H1460" s="66" t="s">
        <v>9080</v>
      </c>
      <c r="I1460" t="str">
        <f>_xlfn.CONCAT((MID(Table1[[#This Row],[Subject Id]],4,9)),"0")</f>
        <v>032-7122-0</v>
      </c>
    </row>
    <row r="1461" spans="1:9">
      <c r="A1461" t="s">
        <v>969</v>
      </c>
      <c r="B1461" t="s">
        <v>10682</v>
      </c>
      <c r="C1461" t="s">
        <v>10683</v>
      </c>
      <c r="D1461" t="s">
        <v>10741</v>
      </c>
      <c r="E1461" t="s">
        <v>9660</v>
      </c>
      <c r="F1461" t="s">
        <v>7783</v>
      </c>
      <c r="G1461" t="s">
        <v>7784</v>
      </c>
      <c r="H1461" s="66" t="s">
        <v>9082</v>
      </c>
      <c r="I1461" t="str">
        <f>_xlfn.CONCAT((MID(Table1[[#This Row],[Subject Id]],4,9)),"0")</f>
        <v>025-8508-0</v>
      </c>
    </row>
    <row r="1462" spans="1:9">
      <c r="A1462" t="s">
        <v>67</v>
      </c>
      <c r="B1462" t="s">
        <v>10682</v>
      </c>
      <c r="C1462" t="s">
        <v>10683</v>
      </c>
      <c r="D1462" t="s">
        <v>10742</v>
      </c>
      <c r="E1462" t="s">
        <v>7788</v>
      </c>
      <c r="F1462" t="s">
        <v>7783</v>
      </c>
      <c r="G1462" t="s">
        <v>7784</v>
      </c>
      <c r="H1462" s="66" t="s">
        <v>9082</v>
      </c>
      <c r="I1462" t="str">
        <f>_xlfn.CONCAT((MID(Table1[[#This Row],[Subject Id]],4,9)),"0")</f>
        <v>025-7502-0</v>
      </c>
    </row>
    <row r="1463" spans="1:9">
      <c r="A1463" t="s">
        <v>1454</v>
      </c>
      <c r="B1463" t="s">
        <v>10682</v>
      </c>
      <c r="C1463" t="s">
        <v>10683</v>
      </c>
      <c r="D1463" t="s">
        <v>10743</v>
      </c>
      <c r="E1463" t="s">
        <v>9660</v>
      </c>
      <c r="F1463" t="s">
        <v>7783</v>
      </c>
      <c r="G1463" t="s">
        <v>7784</v>
      </c>
      <c r="H1463" s="66" t="s">
        <v>9082</v>
      </c>
      <c r="I1463" t="str">
        <f>_xlfn.CONCAT((MID(Table1[[#This Row],[Subject Id]],4,9)),"0")</f>
        <v>025-8509-0</v>
      </c>
    </row>
    <row r="1464" spans="1:9">
      <c r="A1464" t="s">
        <v>69</v>
      </c>
      <c r="B1464" t="s">
        <v>10682</v>
      </c>
      <c r="C1464" t="s">
        <v>10683</v>
      </c>
      <c r="D1464" t="s">
        <v>10744</v>
      </c>
      <c r="E1464" t="s">
        <v>7788</v>
      </c>
      <c r="F1464" t="s">
        <v>7783</v>
      </c>
      <c r="G1464" t="s">
        <v>7784</v>
      </c>
      <c r="H1464" s="66" t="s">
        <v>9082</v>
      </c>
      <c r="I1464" t="str">
        <f>_xlfn.CONCAT((MID(Table1[[#This Row],[Subject Id]],4,9)),"0")</f>
        <v>025-7503-0</v>
      </c>
    </row>
    <row r="1465" spans="1:9">
      <c r="A1465" t="s">
        <v>70</v>
      </c>
      <c r="B1465" t="s">
        <v>10682</v>
      </c>
      <c r="C1465" t="s">
        <v>10683</v>
      </c>
      <c r="D1465" t="s">
        <v>10745</v>
      </c>
      <c r="E1465" t="s">
        <v>7788</v>
      </c>
      <c r="F1465" t="s">
        <v>7783</v>
      </c>
      <c r="G1465" t="s">
        <v>7784</v>
      </c>
      <c r="H1465" s="66" t="s">
        <v>9082</v>
      </c>
      <c r="I1465" t="str">
        <f>_xlfn.CONCAT((MID(Table1[[#This Row],[Subject Id]],4,9)),"0")</f>
        <v>025-7504-0</v>
      </c>
    </row>
    <row r="1466" spans="1:9">
      <c r="A1466" t="s">
        <v>222</v>
      </c>
      <c r="B1466" t="s">
        <v>10682</v>
      </c>
      <c r="C1466" t="s">
        <v>10719</v>
      </c>
      <c r="D1466" t="s">
        <v>10746</v>
      </c>
      <c r="E1466" t="s">
        <v>7788</v>
      </c>
      <c r="F1466" t="s">
        <v>7783</v>
      </c>
      <c r="G1466" t="s">
        <v>7784</v>
      </c>
      <c r="H1466" s="66" t="s">
        <v>9083</v>
      </c>
      <c r="I1466" t="str">
        <f>_xlfn.CONCAT((MID(Table1[[#This Row],[Subject Id]],4,9)),"0")</f>
        <v>023-7301-0</v>
      </c>
    </row>
    <row r="1467" spans="1:9">
      <c r="A1467" t="s">
        <v>855</v>
      </c>
      <c r="B1467" t="s">
        <v>10682</v>
      </c>
      <c r="C1467" t="s">
        <v>10705</v>
      </c>
      <c r="D1467" t="s">
        <v>9764</v>
      </c>
      <c r="E1467" t="s">
        <v>9660</v>
      </c>
      <c r="F1467" t="s">
        <v>7783</v>
      </c>
      <c r="G1467" t="s">
        <v>7784</v>
      </c>
      <c r="H1467" s="66" t="s">
        <v>9085</v>
      </c>
      <c r="I1467" t="str">
        <f>_xlfn.CONCAT((MID(Table1[[#This Row],[Subject Id]],4,9)),"0")</f>
        <v>020-8002-0</v>
      </c>
    </row>
    <row r="1468" spans="1:9">
      <c r="A1468" t="s">
        <v>89</v>
      </c>
      <c r="B1468" t="s">
        <v>7785</v>
      </c>
      <c r="C1468" t="s">
        <v>10572</v>
      </c>
      <c r="D1468" t="s">
        <v>10747</v>
      </c>
      <c r="E1468" t="s">
        <v>7788</v>
      </c>
      <c r="F1468" t="s">
        <v>7783</v>
      </c>
      <c r="G1468" t="s">
        <v>7784</v>
      </c>
      <c r="H1468" s="66" t="s">
        <v>9086</v>
      </c>
      <c r="I1468" t="str">
        <f>_xlfn.CONCAT((MID(Table1[[#This Row],[Subject Id]],4,9)),"0")</f>
        <v>014-1914-0</v>
      </c>
    </row>
    <row r="1469" spans="1:9">
      <c r="A1469" t="s">
        <v>569</v>
      </c>
      <c r="B1469" t="s">
        <v>7785</v>
      </c>
      <c r="C1469" t="s">
        <v>9655</v>
      </c>
      <c r="D1469" t="s">
        <v>10748</v>
      </c>
      <c r="E1469" t="s">
        <v>7788</v>
      </c>
      <c r="F1469" t="s">
        <v>7783</v>
      </c>
      <c r="G1469" t="s">
        <v>7784</v>
      </c>
      <c r="H1469" s="66" t="s">
        <v>9088</v>
      </c>
      <c r="I1469" t="str">
        <f>_xlfn.CONCAT((MID(Table1[[#This Row],[Subject Id]],4,9)),"0")</f>
        <v>013-1804-0</v>
      </c>
    </row>
    <row r="1470" spans="1:9">
      <c r="A1470" t="s">
        <v>568</v>
      </c>
      <c r="B1470" t="s">
        <v>7785</v>
      </c>
      <c r="C1470" t="s">
        <v>9655</v>
      </c>
      <c r="D1470" t="s">
        <v>10749</v>
      </c>
      <c r="E1470" t="s">
        <v>7788</v>
      </c>
      <c r="F1470" t="s">
        <v>7783</v>
      </c>
      <c r="G1470" t="s">
        <v>7784</v>
      </c>
      <c r="H1470" s="66" t="s">
        <v>9090</v>
      </c>
      <c r="I1470" t="str">
        <f>_xlfn.CONCAT((MID(Table1[[#This Row],[Subject Id]],4,9)),"0")</f>
        <v>013-1802-0</v>
      </c>
    </row>
    <row r="1471" spans="1:9">
      <c r="A1471" t="s">
        <v>879</v>
      </c>
      <c r="B1471" t="s">
        <v>10682</v>
      </c>
      <c r="C1471" t="s">
        <v>10687</v>
      </c>
      <c r="D1471" t="s">
        <v>10750</v>
      </c>
      <c r="E1471" t="s">
        <v>9619</v>
      </c>
      <c r="F1471" t="s">
        <v>7783</v>
      </c>
      <c r="G1471" t="s">
        <v>7784</v>
      </c>
      <c r="H1471" s="66" t="s">
        <v>9092</v>
      </c>
      <c r="I1471" t="str">
        <f>_xlfn.CONCAT((MID(Table1[[#This Row],[Subject Id]],4,9)),"0")</f>
        <v>021-9100-0</v>
      </c>
    </row>
    <row r="1472" spans="1:9">
      <c r="A1472" t="s">
        <v>1019</v>
      </c>
      <c r="B1472" t="s">
        <v>10682</v>
      </c>
      <c r="C1472" t="s">
        <v>10751</v>
      </c>
      <c r="D1472" t="s">
        <v>10752</v>
      </c>
      <c r="E1472" t="s">
        <v>9619</v>
      </c>
      <c r="F1472" t="s">
        <v>7783</v>
      </c>
      <c r="G1472" t="s">
        <v>7784</v>
      </c>
      <c r="H1472" s="66" t="s">
        <v>9092</v>
      </c>
      <c r="I1472" t="str">
        <f>_xlfn.CONCAT((MID(Table1[[#This Row],[Subject Id]],4,9)),"0")</f>
        <v>028-9800-0</v>
      </c>
    </row>
    <row r="1473" spans="1:9">
      <c r="A1473" t="s">
        <v>962</v>
      </c>
      <c r="B1473" t="s">
        <v>10682</v>
      </c>
      <c r="C1473" t="s">
        <v>10683</v>
      </c>
      <c r="D1473" t="s">
        <v>10753</v>
      </c>
      <c r="E1473" t="s">
        <v>9660</v>
      </c>
      <c r="F1473" t="s">
        <v>7783</v>
      </c>
      <c r="G1473" t="s">
        <v>7784</v>
      </c>
      <c r="H1473" s="66" t="s">
        <v>9092</v>
      </c>
      <c r="I1473" t="str">
        <f>_xlfn.CONCAT((MID(Table1[[#This Row],[Subject Id]],4,9)),"0")</f>
        <v>025-8510-0</v>
      </c>
    </row>
    <row r="1474" spans="1:9">
      <c r="A1474" t="s">
        <v>806</v>
      </c>
      <c r="B1474" t="s">
        <v>9768</v>
      </c>
      <c r="C1474" t="s">
        <v>9602</v>
      </c>
      <c r="D1474" t="s">
        <v>9943</v>
      </c>
      <c r="E1474" t="s">
        <v>9619</v>
      </c>
      <c r="F1474" t="s">
        <v>7783</v>
      </c>
      <c r="G1474" t="s">
        <v>7784</v>
      </c>
      <c r="H1474" s="66" t="s">
        <v>9093</v>
      </c>
      <c r="I1474" t="str">
        <f>_xlfn.CONCAT((MID(Table1[[#This Row],[Subject Id]],4,9)),"0")</f>
        <v>041-9026-0</v>
      </c>
    </row>
    <row r="1475" spans="1:9">
      <c r="A1475" t="s">
        <v>2604</v>
      </c>
      <c r="B1475" t="s">
        <v>9663</v>
      </c>
      <c r="C1475" t="s">
        <v>10675</v>
      </c>
      <c r="D1475" t="s">
        <v>10212</v>
      </c>
      <c r="E1475" t="s">
        <v>7788</v>
      </c>
      <c r="F1475" t="s">
        <v>7783</v>
      </c>
      <c r="G1475" t="s">
        <v>7784</v>
      </c>
      <c r="H1475" s="66" t="s">
        <v>9095</v>
      </c>
      <c r="I1475" t="str">
        <f>_xlfn.CONCAT((MID(Table1[[#This Row],[Subject Id]],4,9)),"0")</f>
        <v>151-1118-0</v>
      </c>
    </row>
    <row r="1476" spans="1:9">
      <c r="A1476" t="s">
        <v>519</v>
      </c>
      <c r="B1476" t="s">
        <v>7785</v>
      </c>
      <c r="C1476" t="s">
        <v>10431</v>
      </c>
      <c r="D1476" t="s">
        <v>10754</v>
      </c>
      <c r="E1476" t="s">
        <v>7788</v>
      </c>
      <c r="F1476" t="s">
        <v>7783</v>
      </c>
      <c r="G1476" t="s">
        <v>7784</v>
      </c>
      <c r="H1476" s="66" t="s">
        <v>9096</v>
      </c>
      <c r="I1476" t="str">
        <f>_xlfn.CONCAT((MID(Table1[[#This Row],[Subject Id]],4,9)),"0")</f>
        <v>007-1518-0</v>
      </c>
    </row>
    <row r="1477" spans="1:9">
      <c r="A1477" t="s">
        <v>91</v>
      </c>
      <c r="B1477" t="s">
        <v>7785</v>
      </c>
      <c r="C1477" t="s">
        <v>10755</v>
      </c>
      <c r="D1477" t="s">
        <v>10053</v>
      </c>
      <c r="E1477" t="s">
        <v>7788</v>
      </c>
      <c r="F1477" t="s">
        <v>7783</v>
      </c>
      <c r="G1477" t="s">
        <v>7784</v>
      </c>
      <c r="H1477" s="66" t="s">
        <v>9096</v>
      </c>
      <c r="I1477" t="str">
        <f>_xlfn.CONCAT((MID(Table1[[#This Row],[Subject Id]],4,9)),"0")</f>
        <v>016-1100-0</v>
      </c>
    </row>
    <row r="1478" spans="1:9">
      <c r="A1478" t="s">
        <v>470</v>
      </c>
      <c r="B1478" t="s">
        <v>10682</v>
      </c>
      <c r="C1478" t="s">
        <v>10707</v>
      </c>
      <c r="D1478" t="s">
        <v>10756</v>
      </c>
      <c r="E1478" t="s">
        <v>7788</v>
      </c>
      <c r="F1478" t="s">
        <v>7783</v>
      </c>
      <c r="G1478" t="s">
        <v>7784</v>
      </c>
      <c r="H1478" s="66" t="s">
        <v>9097</v>
      </c>
      <c r="I1478" t="str">
        <f>_xlfn.CONCAT((MID(Table1[[#This Row],[Subject Id]],4,9)),"0")</f>
        <v>024-7403-0</v>
      </c>
    </row>
    <row r="1479" spans="1:9">
      <c r="A1479" t="s">
        <v>566</v>
      </c>
      <c r="B1479" t="s">
        <v>7785</v>
      </c>
      <c r="C1479" t="s">
        <v>9655</v>
      </c>
      <c r="D1479" t="s">
        <v>10757</v>
      </c>
      <c r="E1479" t="s">
        <v>7788</v>
      </c>
      <c r="F1479" t="s">
        <v>7783</v>
      </c>
      <c r="G1479" t="s">
        <v>7784</v>
      </c>
      <c r="H1479" s="66" t="s">
        <v>9097</v>
      </c>
      <c r="I1479" t="str">
        <f>_xlfn.CONCAT((MID(Table1[[#This Row],[Subject Id]],4,9)),"0")</f>
        <v>013-1800-0</v>
      </c>
    </row>
    <row r="1480" spans="1:9">
      <c r="A1480" t="s">
        <v>1746</v>
      </c>
      <c r="B1480" t="s">
        <v>10682</v>
      </c>
      <c r="C1480" t="s">
        <v>10683</v>
      </c>
      <c r="D1480" t="s">
        <v>10758</v>
      </c>
      <c r="E1480" t="s">
        <v>9660</v>
      </c>
      <c r="F1480" t="s">
        <v>7783</v>
      </c>
      <c r="G1480" t="s">
        <v>7784</v>
      </c>
      <c r="H1480" s="66" t="s">
        <v>9098</v>
      </c>
      <c r="I1480" t="str">
        <f>_xlfn.CONCAT((MID(Table1[[#This Row],[Subject Id]],4,9)),"0")</f>
        <v>025-8511-0</v>
      </c>
    </row>
    <row r="1481" spans="1:9">
      <c r="A1481" t="s">
        <v>799</v>
      </c>
      <c r="B1481" t="s">
        <v>9768</v>
      </c>
      <c r="C1481" t="s">
        <v>9602</v>
      </c>
      <c r="D1481" t="s">
        <v>9836</v>
      </c>
      <c r="E1481" t="s">
        <v>9619</v>
      </c>
      <c r="F1481" t="s">
        <v>7783</v>
      </c>
      <c r="G1481" t="s">
        <v>7784</v>
      </c>
      <c r="H1481" s="66" t="s">
        <v>9099</v>
      </c>
      <c r="I1481" t="str">
        <f>_xlfn.CONCAT((MID(Table1[[#This Row],[Subject Id]],4,9)),"0")</f>
        <v>041-9019-0</v>
      </c>
    </row>
    <row r="1482" spans="1:9">
      <c r="A1482" t="s">
        <v>59</v>
      </c>
      <c r="B1482" t="s">
        <v>10682</v>
      </c>
      <c r="C1482" t="s">
        <v>10687</v>
      </c>
      <c r="D1482" t="s">
        <v>10759</v>
      </c>
      <c r="E1482" t="s">
        <v>7788</v>
      </c>
      <c r="F1482" t="s">
        <v>7783</v>
      </c>
      <c r="G1482" t="s">
        <v>7784</v>
      </c>
      <c r="H1482" s="66" t="s">
        <v>9100</v>
      </c>
      <c r="I1482" t="str">
        <f>_xlfn.CONCAT((MID(Table1[[#This Row],[Subject Id]],4,9)),"0")</f>
        <v>021-7104-0</v>
      </c>
    </row>
    <row r="1483" spans="1:9">
      <c r="A1483" t="s">
        <v>1663</v>
      </c>
      <c r="B1483" t="s">
        <v>9663</v>
      </c>
      <c r="C1483" t="s">
        <v>10620</v>
      </c>
      <c r="D1483" t="s">
        <v>10760</v>
      </c>
      <c r="E1483" t="s">
        <v>9660</v>
      </c>
      <c r="F1483" t="s">
        <v>7783</v>
      </c>
      <c r="G1483" t="s">
        <v>7784</v>
      </c>
      <c r="H1483" s="66" t="s">
        <v>9100</v>
      </c>
      <c r="I1483" t="str">
        <f>_xlfn.CONCAT((MID(Table1[[#This Row],[Subject Id]],4,9)),"0")</f>
        <v>030-4105-0</v>
      </c>
    </row>
    <row r="1484" spans="1:9">
      <c r="A1484" t="s">
        <v>1093</v>
      </c>
      <c r="B1484" t="s">
        <v>7785</v>
      </c>
      <c r="C1484" t="s">
        <v>10388</v>
      </c>
      <c r="D1484" t="s">
        <v>10761</v>
      </c>
      <c r="E1484" t="s">
        <v>9660</v>
      </c>
      <c r="F1484" t="s">
        <v>7783</v>
      </c>
      <c r="G1484" t="s">
        <v>7784</v>
      </c>
      <c r="H1484" s="66" t="s">
        <v>9100</v>
      </c>
      <c r="I1484" t="str">
        <f>_xlfn.CONCAT((MID(Table1[[#This Row],[Subject Id]],4,9)),"0")</f>
        <v>001-2039-0</v>
      </c>
    </row>
    <row r="1485" spans="1:9">
      <c r="A1485" t="s">
        <v>1744</v>
      </c>
      <c r="B1485" t="s">
        <v>10682</v>
      </c>
      <c r="C1485" t="s">
        <v>10719</v>
      </c>
      <c r="D1485" t="s">
        <v>10762</v>
      </c>
      <c r="E1485" t="s">
        <v>9660</v>
      </c>
      <c r="F1485" t="s">
        <v>7783</v>
      </c>
      <c r="G1485" t="s">
        <v>7784</v>
      </c>
      <c r="H1485" s="66" t="s">
        <v>9101</v>
      </c>
      <c r="I1485" t="str">
        <f>_xlfn.CONCAT((MID(Table1[[#This Row],[Subject Id]],4,9)),"0")</f>
        <v>023-8301-0</v>
      </c>
    </row>
    <row r="1486" spans="1:9">
      <c r="A1486" t="s">
        <v>571</v>
      </c>
      <c r="B1486" t="s">
        <v>7785</v>
      </c>
      <c r="C1486" t="s">
        <v>10572</v>
      </c>
      <c r="D1486" t="s">
        <v>10763</v>
      </c>
      <c r="E1486" t="s">
        <v>7788</v>
      </c>
      <c r="F1486" t="s">
        <v>7783</v>
      </c>
      <c r="G1486" t="s">
        <v>7784</v>
      </c>
      <c r="H1486" s="66" t="s">
        <v>9102</v>
      </c>
      <c r="I1486" t="str">
        <f>_xlfn.CONCAT((MID(Table1[[#This Row],[Subject Id]],4,9)),"0")</f>
        <v>014-1910-0</v>
      </c>
    </row>
    <row r="1487" spans="1:9">
      <c r="A1487" t="s">
        <v>92</v>
      </c>
      <c r="B1487" t="s">
        <v>7785</v>
      </c>
      <c r="C1487" t="s">
        <v>10755</v>
      </c>
      <c r="D1487" t="s">
        <v>10054</v>
      </c>
      <c r="E1487" t="s">
        <v>7788</v>
      </c>
      <c r="F1487" t="s">
        <v>7783</v>
      </c>
      <c r="G1487" t="s">
        <v>7784</v>
      </c>
      <c r="H1487" s="66" t="s">
        <v>9103</v>
      </c>
      <c r="I1487" t="str">
        <f>_xlfn.CONCAT((MID(Table1[[#This Row],[Subject Id]],4,9)),"0")</f>
        <v>016-1101-0</v>
      </c>
    </row>
    <row r="1488" spans="1:9">
      <c r="A1488" t="s">
        <v>231</v>
      </c>
      <c r="B1488" t="s">
        <v>10682</v>
      </c>
      <c r="C1488" t="s">
        <v>10751</v>
      </c>
      <c r="D1488" t="s">
        <v>10764</v>
      </c>
      <c r="E1488" t="s">
        <v>7788</v>
      </c>
      <c r="F1488" t="s">
        <v>7783</v>
      </c>
      <c r="G1488" t="s">
        <v>7784</v>
      </c>
      <c r="H1488" s="66" t="s">
        <v>9105</v>
      </c>
      <c r="I1488" t="str">
        <f>_xlfn.CONCAT((MID(Table1[[#This Row],[Subject Id]],4,9)),"0")</f>
        <v>028-7801-0</v>
      </c>
    </row>
    <row r="1489" spans="1:9">
      <c r="A1489" t="s">
        <v>94</v>
      </c>
      <c r="B1489" t="s">
        <v>7785</v>
      </c>
      <c r="C1489" t="s">
        <v>10755</v>
      </c>
      <c r="D1489" t="s">
        <v>10055</v>
      </c>
      <c r="E1489" t="s">
        <v>7788</v>
      </c>
      <c r="F1489" t="s">
        <v>7783</v>
      </c>
      <c r="G1489" t="s">
        <v>7784</v>
      </c>
      <c r="H1489" s="66" t="s">
        <v>9105</v>
      </c>
      <c r="I1489" t="str">
        <f>_xlfn.CONCAT((MID(Table1[[#This Row],[Subject Id]],4,9)),"0")</f>
        <v>016-1102-0</v>
      </c>
    </row>
    <row r="1490" spans="1:9">
      <c r="A1490" t="s">
        <v>1514</v>
      </c>
      <c r="B1490" t="s">
        <v>7785</v>
      </c>
      <c r="C1490" t="s">
        <v>10605</v>
      </c>
      <c r="D1490" t="s">
        <v>10765</v>
      </c>
      <c r="E1490" t="s">
        <v>7788</v>
      </c>
      <c r="F1490" t="s">
        <v>7783</v>
      </c>
      <c r="G1490" t="s">
        <v>7784</v>
      </c>
      <c r="H1490" s="66" t="s">
        <v>9107</v>
      </c>
      <c r="I1490" t="str">
        <f>_xlfn.CONCAT((MID(Table1[[#This Row],[Subject Id]],4,9)),"0")</f>
        <v>011-1410-0</v>
      </c>
    </row>
    <row r="1491" spans="1:9">
      <c r="A1491" t="s">
        <v>1804</v>
      </c>
      <c r="B1491" t="s">
        <v>9663</v>
      </c>
      <c r="C1491" t="s">
        <v>10766</v>
      </c>
      <c r="D1491" t="s">
        <v>10767</v>
      </c>
      <c r="E1491" t="s">
        <v>9660</v>
      </c>
      <c r="F1491" t="s">
        <v>7783</v>
      </c>
      <c r="G1491" t="s">
        <v>7784</v>
      </c>
      <c r="H1491" s="66" t="s">
        <v>9108</v>
      </c>
      <c r="I1491" t="str">
        <f>_xlfn.CONCAT((MID(Table1[[#This Row],[Subject Id]],4,9)),"0")</f>
        <v>152-2220-0</v>
      </c>
    </row>
    <row r="1492" spans="1:9">
      <c r="A1492" t="s">
        <v>61</v>
      </c>
      <c r="B1492" t="s">
        <v>10682</v>
      </c>
      <c r="C1492" t="s">
        <v>10687</v>
      </c>
      <c r="D1492" t="s">
        <v>10768</v>
      </c>
      <c r="E1492" t="s">
        <v>7788</v>
      </c>
      <c r="F1492" t="s">
        <v>7783</v>
      </c>
      <c r="G1492" t="s">
        <v>7784</v>
      </c>
      <c r="H1492" s="66" t="s">
        <v>9113</v>
      </c>
      <c r="I1492" t="str">
        <f>_xlfn.CONCAT((MID(Table1[[#This Row],[Subject Id]],4,9)),"0")</f>
        <v>021-7106-0</v>
      </c>
    </row>
    <row r="1493" spans="1:9">
      <c r="A1493" t="s">
        <v>807</v>
      </c>
      <c r="B1493" t="s">
        <v>9768</v>
      </c>
      <c r="C1493" t="s">
        <v>9602</v>
      </c>
      <c r="D1493" t="s">
        <v>9933</v>
      </c>
      <c r="E1493" t="s">
        <v>9619</v>
      </c>
      <c r="F1493" t="s">
        <v>7783</v>
      </c>
      <c r="G1493" t="s">
        <v>7784</v>
      </c>
      <c r="H1493" s="66" t="s">
        <v>9115</v>
      </c>
      <c r="I1493" t="str">
        <f>_xlfn.CONCAT((MID(Table1[[#This Row],[Subject Id]],4,9)),"0")</f>
        <v>041-9027-0</v>
      </c>
    </row>
    <row r="1494" spans="1:9">
      <c r="A1494" t="s">
        <v>1761</v>
      </c>
      <c r="B1494" t="s">
        <v>9663</v>
      </c>
      <c r="C1494" t="s">
        <v>10662</v>
      </c>
      <c r="D1494" t="s">
        <v>10769</v>
      </c>
      <c r="E1494" t="s">
        <v>9660</v>
      </c>
      <c r="F1494" t="s">
        <v>7783</v>
      </c>
      <c r="G1494" t="s">
        <v>7784</v>
      </c>
      <c r="H1494" s="66" t="s">
        <v>9115</v>
      </c>
      <c r="I1494" t="str">
        <f>_xlfn.CONCAT((MID(Table1[[#This Row],[Subject Id]],4,9)),"0")</f>
        <v>032-7123-0</v>
      </c>
    </row>
    <row r="1495" spans="1:9">
      <c r="A1495" t="s">
        <v>60</v>
      </c>
      <c r="B1495" t="s">
        <v>10682</v>
      </c>
      <c r="C1495" t="s">
        <v>10687</v>
      </c>
      <c r="D1495" t="s">
        <v>10770</v>
      </c>
      <c r="E1495" t="s">
        <v>7788</v>
      </c>
      <c r="F1495" t="s">
        <v>7783</v>
      </c>
      <c r="G1495" t="s">
        <v>7784</v>
      </c>
      <c r="H1495" s="66" t="s">
        <v>9116</v>
      </c>
      <c r="I1495" t="str">
        <f>_xlfn.CONCAT((MID(Table1[[#This Row],[Subject Id]],4,9)),"0")</f>
        <v>021-7105-0</v>
      </c>
    </row>
    <row r="1496" spans="1:9">
      <c r="A1496" t="s">
        <v>514</v>
      </c>
      <c r="B1496" t="s">
        <v>9768</v>
      </c>
      <c r="C1496" t="s">
        <v>9602</v>
      </c>
      <c r="D1496" t="s">
        <v>10771</v>
      </c>
      <c r="E1496" t="s">
        <v>7788</v>
      </c>
      <c r="F1496" t="s">
        <v>7783</v>
      </c>
      <c r="G1496" t="s">
        <v>7784</v>
      </c>
      <c r="H1496" s="66" t="s">
        <v>9117</v>
      </c>
      <c r="I1496" t="str">
        <f>_xlfn.CONCAT((MID(Table1[[#This Row],[Subject Id]],4,9)),"0")</f>
        <v>041-0404-0</v>
      </c>
    </row>
    <row r="1497" spans="1:9">
      <c r="A1497" t="s">
        <v>808</v>
      </c>
      <c r="B1497" t="s">
        <v>9768</v>
      </c>
      <c r="C1497" t="s">
        <v>9602</v>
      </c>
      <c r="D1497" t="s">
        <v>10105</v>
      </c>
      <c r="E1497" t="s">
        <v>9619</v>
      </c>
      <c r="F1497" t="s">
        <v>7783</v>
      </c>
      <c r="G1497" t="s">
        <v>7784</v>
      </c>
      <c r="H1497" s="66" t="s">
        <v>9117</v>
      </c>
      <c r="I1497" t="str">
        <f>_xlfn.CONCAT((MID(Table1[[#This Row],[Subject Id]],4,9)),"0")</f>
        <v>041-9028-0</v>
      </c>
    </row>
    <row r="1498" spans="1:9">
      <c r="A1498" t="s">
        <v>419</v>
      </c>
      <c r="B1498" t="s">
        <v>7785</v>
      </c>
      <c r="C1498" t="s">
        <v>10386</v>
      </c>
      <c r="D1498" t="s">
        <v>10772</v>
      </c>
      <c r="E1498" t="s">
        <v>7788</v>
      </c>
      <c r="F1498" t="s">
        <v>7783</v>
      </c>
      <c r="G1498" t="s">
        <v>7784</v>
      </c>
      <c r="H1498" s="66" t="s">
        <v>9118</v>
      </c>
      <c r="I1498" t="str">
        <f>_xlfn.CONCAT((MID(Table1[[#This Row],[Subject Id]],4,9)),"0")</f>
        <v>003-1340-0</v>
      </c>
    </row>
    <row r="1499" spans="1:9">
      <c r="A1499" t="s">
        <v>1457</v>
      </c>
      <c r="B1499" t="s">
        <v>7785</v>
      </c>
      <c r="C1499" t="s">
        <v>10572</v>
      </c>
      <c r="D1499" t="s">
        <v>10773</v>
      </c>
      <c r="E1499" t="s">
        <v>9660</v>
      </c>
      <c r="F1499" t="s">
        <v>7783</v>
      </c>
      <c r="G1499" t="s">
        <v>7784</v>
      </c>
      <c r="H1499" s="66" t="s">
        <v>9120</v>
      </c>
      <c r="I1499" t="str">
        <f>_xlfn.CONCAT((MID(Table1[[#This Row],[Subject Id]],4,9)),"0")</f>
        <v>014-2903-0</v>
      </c>
    </row>
    <row r="1500" spans="1:9">
      <c r="A1500" t="s">
        <v>415</v>
      </c>
      <c r="B1500" t="s">
        <v>10682</v>
      </c>
      <c r="C1500" t="s">
        <v>10774</v>
      </c>
      <c r="D1500" t="s">
        <v>10775</v>
      </c>
      <c r="E1500" t="s">
        <v>7788</v>
      </c>
      <c r="F1500" t="s">
        <v>7783</v>
      </c>
      <c r="G1500" t="s">
        <v>7784</v>
      </c>
      <c r="H1500" s="66" t="s">
        <v>9121</v>
      </c>
      <c r="I1500" t="str">
        <f>_xlfn.CONCAT((MID(Table1[[#This Row],[Subject Id]],4,9)),"0")</f>
        <v>029-7900-0</v>
      </c>
    </row>
    <row r="1501" spans="1:9">
      <c r="A1501" t="s">
        <v>493</v>
      </c>
      <c r="B1501" t="s">
        <v>10682</v>
      </c>
      <c r="C1501" t="s">
        <v>10774</v>
      </c>
      <c r="D1501" t="s">
        <v>10776</v>
      </c>
      <c r="E1501" t="s">
        <v>7788</v>
      </c>
      <c r="F1501" t="s">
        <v>7783</v>
      </c>
      <c r="G1501" t="s">
        <v>7784</v>
      </c>
      <c r="H1501" s="66" t="s">
        <v>9122</v>
      </c>
      <c r="I1501" t="str">
        <f>_xlfn.CONCAT((MID(Table1[[#This Row],[Subject Id]],4,9)),"0")</f>
        <v>029-7901-0</v>
      </c>
    </row>
    <row r="1502" spans="1:9">
      <c r="A1502" t="s">
        <v>494</v>
      </c>
      <c r="B1502" t="s">
        <v>10682</v>
      </c>
      <c r="C1502" t="s">
        <v>10774</v>
      </c>
      <c r="D1502" t="s">
        <v>10777</v>
      </c>
      <c r="E1502" t="s">
        <v>7788</v>
      </c>
      <c r="F1502" t="s">
        <v>7783</v>
      </c>
      <c r="G1502" t="s">
        <v>7784</v>
      </c>
      <c r="H1502" s="66" t="s">
        <v>9123</v>
      </c>
      <c r="I1502" t="str">
        <f>_xlfn.CONCAT((MID(Table1[[#This Row],[Subject Id]],4,9)),"0")</f>
        <v>029-7902-0</v>
      </c>
    </row>
    <row r="1503" spans="1:9">
      <c r="A1503" t="s">
        <v>594</v>
      </c>
      <c r="B1503" t="s">
        <v>7785</v>
      </c>
      <c r="C1503" t="s">
        <v>9655</v>
      </c>
      <c r="D1503" t="s">
        <v>10778</v>
      </c>
      <c r="E1503" t="s">
        <v>7788</v>
      </c>
      <c r="F1503" t="s">
        <v>7783</v>
      </c>
      <c r="G1503" t="s">
        <v>7784</v>
      </c>
      <c r="H1503" s="66" t="s">
        <v>9123</v>
      </c>
      <c r="I1503" t="str">
        <f>_xlfn.CONCAT((MID(Table1[[#This Row],[Subject Id]],4,9)),"0")</f>
        <v>013-1810-0</v>
      </c>
    </row>
    <row r="1504" spans="1:9">
      <c r="A1504" t="s">
        <v>1675</v>
      </c>
      <c r="B1504" t="s">
        <v>9663</v>
      </c>
      <c r="C1504" t="s">
        <v>10662</v>
      </c>
      <c r="D1504" t="s">
        <v>10779</v>
      </c>
      <c r="E1504" t="s">
        <v>9660</v>
      </c>
      <c r="F1504" t="s">
        <v>7783</v>
      </c>
      <c r="G1504" t="s">
        <v>7784</v>
      </c>
      <c r="H1504" s="66" t="s">
        <v>9124</v>
      </c>
      <c r="I1504" t="str">
        <f>_xlfn.CONCAT((MID(Table1[[#This Row],[Subject Id]],4,9)),"0")</f>
        <v>032-7124-0</v>
      </c>
    </row>
    <row r="1505" spans="1:9">
      <c r="A1505" t="s">
        <v>63</v>
      </c>
      <c r="B1505" t="s">
        <v>10682</v>
      </c>
      <c r="C1505" t="s">
        <v>10687</v>
      </c>
      <c r="D1505" t="s">
        <v>10780</v>
      </c>
      <c r="E1505" t="s">
        <v>7788</v>
      </c>
      <c r="F1505" t="s">
        <v>7783</v>
      </c>
      <c r="G1505" t="s">
        <v>7784</v>
      </c>
      <c r="H1505" s="66" t="s">
        <v>9125</v>
      </c>
      <c r="I1505" t="str">
        <f>_xlfn.CONCAT((MID(Table1[[#This Row],[Subject Id]],4,9)),"0")</f>
        <v>021-7107-0</v>
      </c>
    </row>
    <row r="1506" spans="1:9">
      <c r="A1506" t="s">
        <v>2109</v>
      </c>
      <c r="B1506" t="s">
        <v>9663</v>
      </c>
      <c r="C1506" t="s">
        <v>9680</v>
      </c>
      <c r="D1506" t="s">
        <v>10781</v>
      </c>
      <c r="E1506" t="s">
        <v>9619</v>
      </c>
      <c r="F1506" t="s">
        <v>7783</v>
      </c>
      <c r="G1506" t="s">
        <v>7784</v>
      </c>
      <c r="H1506" s="66" t="s">
        <v>8917</v>
      </c>
      <c r="I1506" t="str">
        <f>_xlfn.CONCAT((MID(Table1[[#This Row],[Subject Id]],4,9)),"0")</f>
        <v>038-3038-0</v>
      </c>
    </row>
    <row r="1507" spans="1:9">
      <c r="A1507" t="s">
        <v>422</v>
      </c>
      <c r="B1507" t="s">
        <v>10682</v>
      </c>
      <c r="C1507" t="s">
        <v>10707</v>
      </c>
      <c r="D1507" t="s">
        <v>10782</v>
      </c>
      <c r="E1507" t="s">
        <v>7788</v>
      </c>
      <c r="F1507" t="s">
        <v>7783</v>
      </c>
      <c r="G1507" t="s">
        <v>7784</v>
      </c>
      <c r="H1507" s="66" t="s">
        <v>9126</v>
      </c>
      <c r="I1507" t="str">
        <f>_xlfn.CONCAT((MID(Table1[[#This Row],[Subject Id]],4,9)),"0")</f>
        <v>024-7404-0</v>
      </c>
    </row>
    <row r="1508" spans="1:9">
      <c r="A1508" t="s">
        <v>963</v>
      </c>
      <c r="B1508" t="s">
        <v>10682</v>
      </c>
      <c r="C1508" t="s">
        <v>10683</v>
      </c>
      <c r="D1508" t="s">
        <v>10783</v>
      </c>
      <c r="E1508" t="s">
        <v>9660</v>
      </c>
      <c r="F1508" t="s">
        <v>7783</v>
      </c>
      <c r="G1508" t="s">
        <v>7784</v>
      </c>
      <c r="H1508" s="66" t="s">
        <v>9126</v>
      </c>
      <c r="I1508" t="str">
        <f>_xlfn.CONCAT((MID(Table1[[#This Row],[Subject Id]],4,9)),"0")</f>
        <v>025-8512-0</v>
      </c>
    </row>
    <row r="1509" spans="1:9">
      <c r="A1509" t="s">
        <v>810</v>
      </c>
      <c r="B1509" t="s">
        <v>9768</v>
      </c>
      <c r="C1509" t="s">
        <v>9602</v>
      </c>
      <c r="D1509" t="s">
        <v>10095</v>
      </c>
      <c r="E1509" t="s">
        <v>9619</v>
      </c>
      <c r="F1509" t="s">
        <v>7783</v>
      </c>
      <c r="G1509" t="s">
        <v>7784</v>
      </c>
      <c r="H1509" s="66" t="s">
        <v>9127</v>
      </c>
      <c r="I1509" t="str">
        <f>_xlfn.CONCAT((MID(Table1[[#This Row],[Subject Id]],4,9)),"0")</f>
        <v>041-9030-0</v>
      </c>
    </row>
    <row r="1510" spans="1:9">
      <c r="A1510" t="s">
        <v>536</v>
      </c>
      <c r="B1510" t="s">
        <v>9663</v>
      </c>
      <c r="C1510" t="s">
        <v>10784</v>
      </c>
      <c r="D1510" t="s">
        <v>9960</v>
      </c>
      <c r="E1510" t="s">
        <v>7788</v>
      </c>
      <c r="F1510" t="s">
        <v>7783</v>
      </c>
      <c r="G1510" t="s">
        <v>7784</v>
      </c>
      <c r="H1510" s="66" t="s">
        <v>9127</v>
      </c>
      <c r="I1510" t="str">
        <f>_xlfn.CONCAT((MID(Table1[[#This Row],[Subject Id]],4,9)),"0")</f>
        <v>034-8000-0</v>
      </c>
    </row>
    <row r="1511" spans="1:9">
      <c r="A1511" t="s">
        <v>1759</v>
      </c>
      <c r="B1511" t="s">
        <v>9663</v>
      </c>
      <c r="C1511" t="s">
        <v>10620</v>
      </c>
      <c r="D1511" t="s">
        <v>10785</v>
      </c>
      <c r="E1511" t="s">
        <v>9660</v>
      </c>
      <c r="F1511" t="s">
        <v>7783</v>
      </c>
      <c r="G1511" t="s">
        <v>7784</v>
      </c>
      <c r="H1511" s="66" t="s">
        <v>9128</v>
      </c>
      <c r="I1511" t="str">
        <f>_xlfn.CONCAT((MID(Table1[[#This Row],[Subject Id]],4,9)),"0")</f>
        <v>030-4106-0</v>
      </c>
    </row>
    <row r="1512" spans="1:9">
      <c r="A1512" t="s">
        <v>1674</v>
      </c>
      <c r="B1512" t="s">
        <v>9663</v>
      </c>
      <c r="C1512" t="s">
        <v>10620</v>
      </c>
      <c r="D1512" t="s">
        <v>10786</v>
      </c>
      <c r="E1512" t="s">
        <v>9660</v>
      </c>
      <c r="F1512" t="s">
        <v>7783</v>
      </c>
      <c r="G1512" t="s">
        <v>7784</v>
      </c>
      <c r="H1512" s="66" t="s">
        <v>9128</v>
      </c>
      <c r="I1512" t="str">
        <f>_xlfn.CONCAT((MID(Table1[[#This Row],[Subject Id]],4,9)),"0")</f>
        <v>030-4107-0</v>
      </c>
    </row>
    <row r="1513" spans="1:9">
      <c r="A1513" t="s">
        <v>1107</v>
      </c>
      <c r="B1513" t="s">
        <v>7785</v>
      </c>
      <c r="C1513" t="s">
        <v>10388</v>
      </c>
      <c r="D1513" t="s">
        <v>10464</v>
      </c>
      <c r="E1513" t="s">
        <v>9619</v>
      </c>
      <c r="F1513" t="s">
        <v>7783</v>
      </c>
      <c r="G1513" t="s">
        <v>7784</v>
      </c>
      <c r="H1513" s="66" t="s">
        <v>9129</v>
      </c>
      <c r="I1513" t="str">
        <f>_xlfn.CONCAT((MID(Table1[[#This Row],[Subject Id]],4,9)),"0")</f>
        <v>001-3003-0</v>
      </c>
    </row>
    <row r="1514" spans="1:9">
      <c r="A1514" t="s">
        <v>96</v>
      </c>
      <c r="B1514" t="s">
        <v>7785</v>
      </c>
      <c r="C1514" t="s">
        <v>10755</v>
      </c>
      <c r="D1514" t="s">
        <v>10058</v>
      </c>
      <c r="E1514" t="s">
        <v>7788</v>
      </c>
      <c r="F1514" t="s">
        <v>7783</v>
      </c>
      <c r="G1514" t="s">
        <v>7784</v>
      </c>
      <c r="H1514" s="66" t="s">
        <v>9130</v>
      </c>
      <c r="I1514" t="str">
        <f>_xlfn.CONCAT((MID(Table1[[#This Row],[Subject Id]],4,9)),"0")</f>
        <v>016-1103-0</v>
      </c>
    </row>
    <row r="1515" spans="1:9">
      <c r="A1515" t="s">
        <v>2660</v>
      </c>
      <c r="B1515" s="23" t="s">
        <v>7785</v>
      </c>
      <c r="C1515" s="23" t="s">
        <v>7786</v>
      </c>
      <c r="D1515" s="23" t="s">
        <v>10787</v>
      </c>
      <c r="E1515" s="23" t="s">
        <v>7788</v>
      </c>
      <c r="F1515" t="s">
        <v>7783</v>
      </c>
      <c r="G1515" t="s">
        <v>7784</v>
      </c>
      <c r="H1515" s="66" t="s">
        <v>9130</v>
      </c>
      <c r="I1515" t="str">
        <f>_xlfn.CONCAT((MID(Table1[[#This Row],[Subject Id]],4,9)),"0")</f>
        <v>008-1729-0</v>
      </c>
    </row>
    <row r="1516" spans="1:9">
      <c r="A1516" t="s">
        <v>809</v>
      </c>
      <c r="B1516" t="s">
        <v>9768</v>
      </c>
      <c r="C1516" t="s">
        <v>9602</v>
      </c>
      <c r="D1516" t="s">
        <v>9991</v>
      </c>
      <c r="E1516" t="s">
        <v>9619</v>
      </c>
      <c r="F1516" t="s">
        <v>7783</v>
      </c>
      <c r="G1516" t="s">
        <v>7784</v>
      </c>
      <c r="H1516" s="66" t="s">
        <v>9131</v>
      </c>
      <c r="I1516" t="str">
        <f>_xlfn.CONCAT((MID(Table1[[#This Row],[Subject Id]],4,9)),"0")</f>
        <v>041-9029-0</v>
      </c>
    </row>
    <row r="1517" spans="1:9">
      <c r="A1517" t="s">
        <v>1747</v>
      </c>
      <c r="B1517" t="s">
        <v>10682</v>
      </c>
      <c r="C1517" t="s">
        <v>10683</v>
      </c>
      <c r="D1517" t="s">
        <v>10788</v>
      </c>
      <c r="E1517" t="s">
        <v>9660</v>
      </c>
      <c r="F1517" t="s">
        <v>7783</v>
      </c>
      <c r="G1517" t="s">
        <v>7784</v>
      </c>
      <c r="H1517" s="66" t="s">
        <v>9132</v>
      </c>
      <c r="I1517" t="str">
        <f>_xlfn.CONCAT((MID(Table1[[#This Row],[Subject Id]],4,9)),"0")</f>
        <v>025-8513-0</v>
      </c>
    </row>
    <row r="1518" spans="1:9">
      <c r="A1518" t="s">
        <v>454</v>
      </c>
      <c r="B1518" t="s">
        <v>9768</v>
      </c>
      <c r="C1518" t="s">
        <v>9602</v>
      </c>
      <c r="D1518" t="s">
        <v>10789</v>
      </c>
      <c r="E1518" t="s">
        <v>7788</v>
      </c>
      <c r="F1518" t="s">
        <v>7783</v>
      </c>
      <c r="G1518" t="s">
        <v>7784</v>
      </c>
      <c r="H1518" s="66" t="s">
        <v>9133</v>
      </c>
      <c r="I1518" t="str">
        <f>_xlfn.CONCAT((MID(Table1[[#This Row],[Subject Id]],4,9)),"0")</f>
        <v>041-0405-0</v>
      </c>
    </row>
    <row r="1519" spans="1:9">
      <c r="A1519" t="s">
        <v>420</v>
      </c>
      <c r="B1519" t="s">
        <v>7785</v>
      </c>
      <c r="C1519" t="s">
        <v>10572</v>
      </c>
      <c r="D1519" t="s">
        <v>10790</v>
      </c>
      <c r="E1519" t="s">
        <v>7788</v>
      </c>
      <c r="F1519" t="s">
        <v>7783</v>
      </c>
      <c r="G1519" t="s">
        <v>7784</v>
      </c>
      <c r="H1519" s="66" t="s">
        <v>9133</v>
      </c>
      <c r="I1519" t="str">
        <f>_xlfn.CONCAT((MID(Table1[[#This Row],[Subject Id]],4,9)),"0")</f>
        <v>014-1913-0</v>
      </c>
    </row>
    <row r="1520" spans="1:9">
      <c r="A1520" t="s">
        <v>2637</v>
      </c>
      <c r="B1520" s="23" t="s">
        <v>7785</v>
      </c>
      <c r="C1520" s="23" t="s">
        <v>7786</v>
      </c>
      <c r="D1520" s="23" t="s">
        <v>10791</v>
      </c>
      <c r="E1520" s="23" t="s">
        <v>7788</v>
      </c>
      <c r="F1520" t="s">
        <v>7783</v>
      </c>
      <c r="G1520" t="s">
        <v>7784</v>
      </c>
      <c r="H1520" s="66" t="s">
        <v>9133</v>
      </c>
      <c r="I1520" t="str">
        <f>_xlfn.CONCAT((MID(Table1[[#This Row],[Subject Id]],4,9)),"0")</f>
        <v>008-1731-0</v>
      </c>
    </row>
    <row r="1521" spans="1:9">
      <c r="A1521" t="s">
        <v>533</v>
      </c>
      <c r="B1521" t="s">
        <v>9663</v>
      </c>
      <c r="C1521" t="s">
        <v>10662</v>
      </c>
      <c r="D1521" t="s">
        <v>9614</v>
      </c>
      <c r="E1521" t="s">
        <v>7788</v>
      </c>
      <c r="F1521" t="s">
        <v>7783</v>
      </c>
      <c r="G1521" t="s">
        <v>7784</v>
      </c>
      <c r="H1521" s="66" t="s">
        <v>9134</v>
      </c>
      <c r="I1521" t="str">
        <f>_xlfn.CONCAT((MID(Table1[[#This Row],[Subject Id]],4,9)),"0")</f>
        <v>032-7001-0</v>
      </c>
    </row>
    <row r="1522" spans="1:9">
      <c r="A1522" t="s">
        <v>506</v>
      </c>
      <c r="B1522" t="s">
        <v>9663</v>
      </c>
      <c r="C1522" t="s">
        <v>10662</v>
      </c>
      <c r="D1522" t="s">
        <v>10710</v>
      </c>
      <c r="E1522" t="s">
        <v>7788</v>
      </c>
      <c r="F1522" t="s">
        <v>7783</v>
      </c>
      <c r="G1522" t="s">
        <v>7784</v>
      </c>
      <c r="H1522" s="66" t="s">
        <v>9135</v>
      </c>
      <c r="I1522" t="str">
        <f>_xlfn.CONCAT((MID(Table1[[#This Row],[Subject Id]],4,9)),"0")</f>
        <v>032-7002-0</v>
      </c>
    </row>
    <row r="1523" spans="1:9">
      <c r="A1523" t="s">
        <v>720</v>
      </c>
      <c r="B1523" t="s">
        <v>10682</v>
      </c>
      <c r="C1523" t="s">
        <v>10792</v>
      </c>
      <c r="D1523" t="s">
        <v>10793</v>
      </c>
      <c r="E1523" t="s">
        <v>7788</v>
      </c>
      <c r="F1523" t="s">
        <v>7783</v>
      </c>
      <c r="G1523" t="s">
        <v>7784</v>
      </c>
      <c r="H1523" s="66" t="s">
        <v>9135</v>
      </c>
      <c r="I1523" t="str">
        <f>_xlfn.CONCAT((MID(Table1[[#This Row],[Subject Id]],4,9)),"0")</f>
        <v>027-7700-0</v>
      </c>
    </row>
    <row r="1524" spans="1:9">
      <c r="A1524" t="s">
        <v>2600</v>
      </c>
      <c r="B1524" t="s">
        <v>9663</v>
      </c>
      <c r="C1524" t="s">
        <v>10675</v>
      </c>
      <c r="D1524" t="s">
        <v>10200</v>
      </c>
      <c r="E1524" t="s">
        <v>7788</v>
      </c>
      <c r="F1524" t="s">
        <v>7783</v>
      </c>
      <c r="G1524" t="s">
        <v>7784</v>
      </c>
      <c r="H1524" s="66" t="s">
        <v>9135</v>
      </c>
      <c r="I1524" t="str">
        <f>_xlfn.CONCAT((MID(Table1[[#This Row],[Subject Id]],4,9)),"0")</f>
        <v>151-1112-0</v>
      </c>
    </row>
    <row r="1525" spans="1:9">
      <c r="A1525" t="s">
        <v>98</v>
      </c>
      <c r="B1525" t="s">
        <v>7785</v>
      </c>
      <c r="C1525" t="s">
        <v>10755</v>
      </c>
      <c r="D1525" t="s">
        <v>10059</v>
      </c>
      <c r="E1525" t="s">
        <v>7788</v>
      </c>
      <c r="F1525" t="s">
        <v>7783</v>
      </c>
      <c r="G1525" t="s">
        <v>7784</v>
      </c>
      <c r="H1525" s="66" t="s">
        <v>9136</v>
      </c>
      <c r="I1525" t="str">
        <f>_xlfn.CONCAT((MID(Table1[[#This Row],[Subject Id]],4,9)),"0")</f>
        <v>016-1104-0</v>
      </c>
    </row>
    <row r="1526" spans="1:9">
      <c r="A1526" t="s">
        <v>1878</v>
      </c>
      <c r="B1526" t="s">
        <v>9663</v>
      </c>
      <c r="C1526" t="s">
        <v>10784</v>
      </c>
      <c r="D1526" t="s">
        <v>9725</v>
      </c>
      <c r="E1526" t="s">
        <v>7788</v>
      </c>
      <c r="F1526" t="s">
        <v>7783</v>
      </c>
      <c r="G1526" t="s">
        <v>7784</v>
      </c>
      <c r="H1526" s="66" t="s">
        <v>9137</v>
      </c>
      <c r="I1526" t="str">
        <f>_xlfn.CONCAT((MID(Table1[[#This Row],[Subject Id]],4,9)),"0")</f>
        <v>034-8001-0</v>
      </c>
    </row>
    <row r="1527" spans="1:9">
      <c r="A1527" t="s">
        <v>1682</v>
      </c>
      <c r="B1527" t="s">
        <v>9663</v>
      </c>
      <c r="C1527" t="s">
        <v>10662</v>
      </c>
      <c r="D1527" t="s">
        <v>10794</v>
      </c>
      <c r="E1527" t="s">
        <v>9660</v>
      </c>
      <c r="F1527" t="s">
        <v>7783</v>
      </c>
      <c r="G1527" t="s">
        <v>7784</v>
      </c>
      <c r="H1527" s="66" t="s">
        <v>9138</v>
      </c>
      <c r="I1527" t="str">
        <f>_xlfn.CONCAT((MID(Table1[[#This Row],[Subject Id]],4,9)),"0")</f>
        <v>032-7125-0</v>
      </c>
    </row>
    <row r="1528" spans="1:9">
      <c r="A1528" t="s">
        <v>496</v>
      </c>
      <c r="B1528" t="s">
        <v>9663</v>
      </c>
      <c r="C1528" t="s">
        <v>10795</v>
      </c>
      <c r="D1528" t="s">
        <v>10796</v>
      </c>
      <c r="E1528" t="s">
        <v>7788</v>
      </c>
      <c r="F1528" t="s">
        <v>7783</v>
      </c>
      <c r="G1528" t="s">
        <v>7784</v>
      </c>
      <c r="H1528" s="66" t="s">
        <v>9139</v>
      </c>
      <c r="I1528" t="str">
        <f>_xlfn.CONCAT((MID(Table1[[#This Row],[Subject Id]],4,9)),"0")</f>
        <v>031-6000-0</v>
      </c>
    </row>
    <row r="1529" spans="1:9">
      <c r="A1529" t="s">
        <v>1644</v>
      </c>
      <c r="B1529" t="s">
        <v>9663</v>
      </c>
      <c r="C1529" t="s">
        <v>10795</v>
      </c>
      <c r="D1529" t="s">
        <v>10797</v>
      </c>
      <c r="E1529" t="s">
        <v>9619</v>
      </c>
      <c r="F1529" t="s">
        <v>7783</v>
      </c>
      <c r="G1529" t="s">
        <v>7784</v>
      </c>
      <c r="H1529" s="66" t="s">
        <v>9142</v>
      </c>
      <c r="I1529" t="str">
        <f>_xlfn.CONCAT((MID(Table1[[#This Row],[Subject Id]],4,9)),"0")</f>
        <v>031-6200-0</v>
      </c>
    </row>
    <row r="1530" spans="1:9">
      <c r="A1530" t="s">
        <v>226</v>
      </c>
      <c r="B1530" t="s">
        <v>10682</v>
      </c>
      <c r="C1530" t="s">
        <v>10683</v>
      </c>
      <c r="D1530" t="s">
        <v>10798</v>
      </c>
      <c r="E1530" t="s">
        <v>7788</v>
      </c>
      <c r="F1530" t="s">
        <v>7783</v>
      </c>
      <c r="G1530" t="s">
        <v>7784</v>
      </c>
      <c r="H1530" s="66" t="s">
        <v>9143</v>
      </c>
      <c r="I1530" t="str">
        <f>_xlfn.CONCAT((MID(Table1[[#This Row],[Subject Id]],4,9)),"0")</f>
        <v>025-7505-0</v>
      </c>
    </row>
    <row r="1531" spans="1:9">
      <c r="A1531" t="s">
        <v>695</v>
      </c>
      <c r="B1531" t="s">
        <v>10682</v>
      </c>
      <c r="C1531" t="s">
        <v>10705</v>
      </c>
      <c r="D1531" t="s">
        <v>10799</v>
      </c>
      <c r="E1531" t="s">
        <v>7788</v>
      </c>
      <c r="F1531" t="s">
        <v>7783</v>
      </c>
      <c r="G1531" t="s">
        <v>7784</v>
      </c>
      <c r="H1531" s="66" t="s">
        <v>9144</v>
      </c>
      <c r="I1531" t="str">
        <f>_xlfn.CONCAT((MID(Table1[[#This Row],[Subject Id]],4,9)),"0")</f>
        <v>020-7007-0</v>
      </c>
    </row>
    <row r="1532" spans="1:9">
      <c r="A1532" t="s">
        <v>1641</v>
      </c>
      <c r="B1532" t="s">
        <v>9663</v>
      </c>
      <c r="C1532" t="s">
        <v>10795</v>
      </c>
      <c r="D1532" t="s">
        <v>10800</v>
      </c>
      <c r="E1532" t="s">
        <v>9660</v>
      </c>
      <c r="F1532" t="s">
        <v>7783</v>
      </c>
      <c r="G1532" t="s">
        <v>7784</v>
      </c>
      <c r="H1532" s="66" t="s">
        <v>9144</v>
      </c>
      <c r="I1532" t="str">
        <f>_xlfn.CONCAT((MID(Table1[[#This Row],[Subject Id]],4,9)),"0")</f>
        <v>031-6100-0</v>
      </c>
    </row>
    <row r="1533" spans="1:9">
      <c r="A1533" t="s">
        <v>477</v>
      </c>
      <c r="B1533" t="s">
        <v>10682</v>
      </c>
      <c r="C1533" t="s">
        <v>10801</v>
      </c>
      <c r="D1533" t="s">
        <v>10802</v>
      </c>
      <c r="E1533" t="s">
        <v>7788</v>
      </c>
      <c r="F1533" t="s">
        <v>7783</v>
      </c>
      <c r="G1533" t="s">
        <v>7784</v>
      </c>
      <c r="H1533" s="66" t="s">
        <v>9144</v>
      </c>
      <c r="I1533" t="str">
        <f>_xlfn.CONCAT((MID(Table1[[#This Row],[Subject Id]],4,9)),"0")</f>
        <v>026-7600-0</v>
      </c>
    </row>
    <row r="1534" spans="1:9">
      <c r="A1534" t="s">
        <v>228</v>
      </c>
      <c r="B1534" t="s">
        <v>10682</v>
      </c>
      <c r="C1534" t="s">
        <v>10683</v>
      </c>
      <c r="D1534" t="s">
        <v>10803</v>
      </c>
      <c r="E1534" t="s">
        <v>7788</v>
      </c>
      <c r="F1534" t="s">
        <v>7783</v>
      </c>
      <c r="G1534" t="s">
        <v>7784</v>
      </c>
      <c r="H1534" s="66" t="s">
        <v>9146</v>
      </c>
      <c r="I1534" t="str">
        <f>_xlfn.CONCAT((MID(Table1[[#This Row],[Subject Id]],4,9)),"0")</f>
        <v>025-7506-0</v>
      </c>
    </row>
    <row r="1535" spans="1:9">
      <c r="A1535" t="s">
        <v>100</v>
      </c>
      <c r="B1535" t="s">
        <v>7785</v>
      </c>
      <c r="C1535" t="s">
        <v>10755</v>
      </c>
      <c r="D1535" t="s">
        <v>10060</v>
      </c>
      <c r="E1535" t="s">
        <v>7788</v>
      </c>
      <c r="F1535" t="s">
        <v>7783</v>
      </c>
      <c r="G1535" t="s">
        <v>7784</v>
      </c>
      <c r="H1535" s="66" t="s">
        <v>9146</v>
      </c>
      <c r="I1535" t="str">
        <f>_xlfn.CONCAT((MID(Table1[[#This Row],[Subject Id]],4,9)),"0")</f>
        <v>016-1105-0</v>
      </c>
    </row>
    <row r="1536" spans="1:9">
      <c r="A1536" t="s">
        <v>408</v>
      </c>
      <c r="B1536" t="s">
        <v>10682</v>
      </c>
      <c r="C1536" t="s">
        <v>10683</v>
      </c>
      <c r="D1536" t="s">
        <v>10804</v>
      </c>
      <c r="E1536" t="s">
        <v>7788</v>
      </c>
      <c r="F1536" t="s">
        <v>7783</v>
      </c>
      <c r="G1536" t="s">
        <v>7784</v>
      </c>
      <c r="H1536" s="66" t="s">
        <v>9147</v>
      </c>
      <c r="I1536" t="str">
        <f>_xlfn.CONCAT((MID(Table1[[#This Row],[Subject Id]],4,9)),"0")</f>
        <v>025-7507-0</v>
      </c>
    </row>
    <row r="1537" spans="1:9">
      <c r="A1537" t="s">
        <v>559</v>
      </c>
      <c r="B1537" t="s">
        <v>10682</v>
      </c>
      <c r="C1537" t="s">
        <v>10805</v>
      </c>
      <c r="D1537" t="s">
        <v>10806</v>
      </c>
      <c r="E1537" t="s">
        <v>7788</v>
      </c>
      <c r="F1537" t="s">
        <v>7783</v>
      </c>
      <c r="G1537" t="s">
        <v>7784</v>
      </c>
      <c r="H1537" s="66" t="s">
        <v>9147</v>
      </c>
      <c r="I1537" t="str">
        <f>_xlfn.CONCAT((MID(Table1[[#This Row],[Subject Id]],4,9)),"0")</f>
        <v>051-7190-0</v>
      </c>
    </row>
    <row r="1538" spans="1:9">
      <c r="A1538" t="s">
        <v>2601</v>
      </c>
      <c r="B1538" t="s">
        <v>9663</v>
      </c>
      <c r="C1538" t="s">
        <v>10675</v>
      </c>
      <c r="D1538" t="s">
        <v>10201</v>
      </c>
      <c r="E1538" t="s">
        <v>7788</v>
      </c>
      <c r="F1538" t="s">
        <v>7783</v>
      </c>
      <c r="G1538" t="s">
        <v>7784</v>
      </c>
      <c r="H1538" s="66" t="s">
        <v>9147</v>
      </c>
      <c r="I1538" t="str">
        <f>_xlfn.CONCAT((MID(Table1[[#This Row],[Subject Id]],4,9)),"0")</f>
        <v>151-1113-0</v>
      </c>
    </row>
    <row r="1539" spans="1:9">
      <c r="A1539" t="s">
        <v>1020</v>
      </c>
      <c r="B1539" t="s">
        <v>10682</v>
      </c>
      <c r="C1539" t="s">
        <v>10751</v>
      </c>
      <c r="D1539" t="s">
        <v>10807</v>
      </c>
      <c r="E1539" t="s">
        <v>9619</v>
      </c>
      <c r="F1539" t="s">
        <v>7783</v>
      </c>
      <c r="G1539" t="s">
        <v>7784</v>
      </c>
      <c r="H1539" s="66" t="s">
        <v>9148</v>
      </c>
      <c r="I1539" t="str">
        <f>_xlfn.CONCAT((MID(Table1[[#This Row],[Subject Id]],4,9)),"0")</f>
        <v>028-9801-0</v>
      </c>
    </row>
    <row r="1540" spans="1:9">
      <c r="A1540" t="s">
        <v>587</v>
      </c>
      <c r="B1540" t="s">
        <v>10682</v>
      </c>
      <c r="C1540" t="s">
        <v>10774</v>
      </c>
      <c r="D1540" t="s">
        <v>10808</v>
      </c>
      <c r="E1540" t="s">
        <v>7788</v>
      </c>
      <c r="F1540" t="s">
        <v>7783</v>
      </c>
      <c r="G1540" t="s">
        <v>7784</v>
      </c>
      <c r="H1540" s="66" t="s">
        <v>9148</v>
      </c>
      <c r="I1540" t="str">
        <f>_xlfn.CONCAT((MID(Table1[[#This Row],[Subject Id]],4,9)),"0")</f>
        <v>029-7903-0</v>
      </c>
    </row>
    <row r="1541" spans="1:9">
      <c r="A1541" t="s">
        <v>582</v>
      </c>
      <c r="B1541" t="s">
        <v>10682</v>
      </c>
      <c r="C1541" t="s">
        <v>10707</v>
      </c>
      <c r="D1541" t="s">
        <v>10809</v>
      </c>
      <c r="E1541" t="s">
        <v>7788</v>
      </c>
      <c r="F1541" t="s">
        <v>7783</v>
      </c>
      <c r="G1541" t="s">
        <v>7784</v>
      </c>
      <c r="H1541" s="66" t="s">
        <v>9148</v>
      </c>
      <c r="I1541" t="str">
        <f>_xlfn.CONCAT((MID(Table1[[#This Row],[Subject Id]],4,9)),"0")</f>
        <v>024-7405-0</v>
      </c>
    </row>
    <row r="1542" spans="1:9">
      <c r="A1542" t="s">
        <v>933</v>
      </c>
      <c r="B1542" t="s">
        <v>10682</v>
      </c>
      <c r="C1542" t="s">
        <v>10707</v>
      </c>
      <c r="D1542" t="s">
        <v>10810</v>
      </c>
      <c r="E1542" t="s">
        <v>9619</v>
      </c>
      <c r="F1542" t="s">
        <v>7783</v>
      </c>
      <c r="G1542" t="s">
        <v>7784</v>
      </c>
      <c r="H1542" s="66" t="s">
        <v>9148</v>
      </c>
      <c r="I1542" t="str">
        <f>_xlfn.CONCAT((MID(Table1[[#This Row],[Subject Id]],4,9)),"0")</f>
        <v>024-9400-0</v>
      </c>
    </row>
    <row r="1543" spans="1:9">
      <c r="A1543" t="s">
        <v>709</v>
      </c>
      <c r="B1543" t="s">
        <v>7785</v>
      </c>
      <c r="C1543" t="s">
        <v>9655</v>
      </c>
      <c r="D1543" t="s">
        <v>10811</v>
      </c>
      <c r="E1543" t="s">
        <v>7788</v>
      </c>
      <c r="F1543" t="s">
        <v>7783</v>
      </c>
      <c r="G1543" t="s">
        <v>7784</v>
      </c>
      <c r="H1543" s="66" t="s">
        <v>9148</v>
      </c>
      <c r="I1543" t="str">
        <f>_xlfn.CONCAT((MID(Table1[[#This Row],[Subject Id]],4,9)),"0")</f>
        <v>013-1812-0</v>
      </c>
    </row>
    <row r="1544" spans="1:9">
      <c r="A1544" t="s">
        <v>576</v>
      </c>
      <c r="B1544" t="s">
        <v>9768</v>
      </c>
      <c r="C1544" t="s">
        <v>9602</v>
      </c>
      <c r="D1544" t="s">
        <v>10812</v>
      </c>
      <c r="E1544" t="s">
        <v>7788</v>
      </c>
      <c r="F1544" t="s">
        <v>7783</v>
      </c>
      <c r="G1544" t="s">
        <v>7784</v>
      </c>
      <c r="H1544" s="66" t="s">
        <v>9153</v>
      </c>
      <c r="I1544" t="str">
        <f>_xlfn.CONCAT((MID(Table1[[#This Row],[Subject Id]],4,9)),"0")</f>
        <v>041-0407-0</v>
      </c>
    </row>
    <row r="1545" spans="1:9">
      <c r="A1545" t="s">
        <v>453</v>
      </c>
      <c r="B1545" t="s">
        <v>9768</v>
      </c>
      <c r="C1545" t="s">
        <v>9602</v>
      </c>
      <c r="D1545" t="s">
        <v>10813</v>
      </c>
      <c r="E1545" t="s">
        <v>7788</v>
      </c>
      <c r="F1545" t="s">
        <v>7783</v>
      </c>
      <c r="G1545" t="s">
        <v>7784</v>
      </c>
      <c r="H1545" s="66" t="s">
        <v>9154</v>
      </c>
      <c r="I1545" t="str">
        <f>_xlfn.CONCAT((MID(Table1[[#This Row],[Subject Id]],4,9)),"0")</f>
        <v>041-0399-0</v>
      </c>
    </row>
    <row r="1546" spans="1:9">
      <c r="A1546" t="s">
        <v>558</v>
      </c>
      <c r="B1546" t="s">
        <v>10682</v>
      </c>
      <c r="C1546" t="s">
        <v>10707</v>
      </c>
      <c r="D1546" t="s">
        <v>10814</v>
      </c>
      <c r="E1546" t="s">
        <v>7788</v>
      </c>
      <c r="F1546" t="s">
        <v>7783</v>
      </c>
      <c r="G1546" t="s">
        <v>7784</v>
      </c>
      <c r="H1546" s="66" t="s">
        <v>9155</v>
      </c>
      <c r="I1546" t="str">
        <f>_xlfn.CONCAT((MID(Table1[[#This Row],[Subject Id]],4,9)),"0")</f>
        <v>024-7406-0</v>
      </c>
    </row>
    <row r="1547" spans="1:9">
      <c r="A1547" t="s">
        <v>1683</v>
      </c>
      <c r="B1547" t="s">
        <v>9663</v>
      </c>
      <c r="C1547" t="s">
        <v>10662</v>
      </c>
      <c r="D1547" t="s">
        <v>10815</v>
      </c>
      <c r="E1547" t="s">
        <v>9660</v>
      </c>
      <c r="F1547" t="s">
        <v>7783</v>
      </c>
      <c r="G1547" t="s">
        <v>7784</v>
      </c>
      <c r="H1547" s="66" t="s">
        <v>9159</v>
      </c>
      <c r="I1547" t="str">
        <f>_xlfn.CONCAT((MID(Table1[[#This Row],[Subject Id]],4,9)),"0")</f>
        <v>032-7126-0</v>
      </c>
    </row>
    <row r="1548" spans="1:9">
      <c r="A1548" t="s">
        <v>416</v>
      </c>
      <c r="B1548" t="s">
        <v>10682</v>
      </c>
      <c r="C1548" t="s">
        <v>10774</v>
      </c>
      <c r="D1548" t="s">
        <v>10816</v>
      </c>
      <c r="E1548" t="s">
        <v>7788</v>
      </c>
      <c r="F1548" t="s">
        <v>7783</v>
      </c>
      <c r="G1548" t="s">
        <v>7784</v>
      </c>
      <c r="H1548" s="66" t="s">
        <v>9160</v>
      </c>
      <c r="I1548" t="str">
        <f>_xlfn.CONCAT((MID(Table1[[#This Row],[Subject Id]],4,9)),"0")</f>
        <v>029-7904-0</v>
      </c>
    </row>
    <row r="1549" spans="1:9">
      <c r="A1549" t="s">
        <v>417</v>
      </c>
      <c r="B1549" t="s">
        <v>10682</v>
      </c>
      <c r="C1549" t="s">
        <v>10774</v>
      </c>
      <c r="D1549" t="s">
        <v>10817</v>
      </c>
      <c r="E1549" t="s">
        <v>7788</v>
      </c>
      <c r="F1549" t="s">
        <v>7783</v>
      </c>
      <c r="G1549" t="s">
        <v>7784</v>
      </c>
      <c r="H1549" s="66" t="s">
        <v>9161</v>
      </c>
      <c r="I1549" t="str">
        <f>_xlfn.CONCAT((MID(Table1[[#This Row],[Subject Id]],4,9)),"0")</f>
        <v>029-7906-0</v>
      </c>
    </row>
    <row r="1550" spans="1:9">
      <c r="A1550" t="s">
        <v>101</v>
      </c>
      <c r="B1550" t="s">
        <v>7785</v>
      </c>
      <c r="C1550" t="s">
        <v>10755</v>
      </c>
      <c r="D1550" t="s">
        <v>10064</v>
      </c>
      <c r="E1550" t="s">
        <v>7788</v>
      </c>
      <c r="F1550" t="s">
        <v>7783</v>
      </c>
      <c r="G1550" t="s">
        <v>7784</v>
      </c>
      <c r="H1550" s="66" t="s">
        <v>9162</v>
      </c>
      <c r="I1550" t="str">
        <f>_xlfn.CONCAT((MID(Table1[[#This Row],[Subject Id]],4,9)),"0")</f>
        <v>016-1106-0</v>
      </c>
    </row>
    <row r="1551" spans="1:9">
      <c r="A1551" t="s">
        <v>869</v>
      </c>
      <c r="B1551" t="s">
        <v>10682</v>
      </c>
      <c r="C1551" t="s">
        <v>10687</v>
      </c>
      <c r="D1551" t="s">
        <v>10818</v>
      </c>
      <c r="E1551" t="s">
        <v>7788</v>
      </c>
      <c r="F1551" t="s">
        <v>7783</v>
      </c>
      <c r="G1551" t="s">
        <v>7784</v>
      </c>
      <c r="H1551" s="66" t="s">
        <v>9163</v>
      </c>
      <c r="I1551" t="str">
        <f>_xlfn.CONCAT((MID(Table1[[#This Row],[Subject Id]],4,9)),"0")</f>
        <v>021-7109-0</v>
      </c>
    </row>
    <row r="1552" spans="1:9">
      <c r="A1552" t="s">
        <v>1762</v>
      </c>
      <c r="B1552" t="s">
        <v>9663</v>
      </c>
      <c r="C1552" t="s">
        <v>10662</v>
      </c>
      <c r="D1552" t="s">
        <v>10819</v>
      </c>
      <c r="E1552" t="s">
        <v>9660</v>
      </c>
      <c r="F1552" t="s">
        <v>7783</v>
      </c>
      <c r="G1552" t="s">
        <v>7784</v>
      </c>
      <c r="H1552" s="66" t="s">
        <v>9164</v>
      </c>
      <c r="I1552" t="str">
        <f>_xlfn.CONCAT((MID(Table1[[#This Row],[Subject Id]],4,9)),"0")</f>
        <v>032-7127-0</v>
      </c>
    </row>
    <row r="1553" spans="1:9">
      <c r="A1553" t="s">
        <v>712</v>
      </c>
      <c r="B1553" t="s">
        <v>9663</v>
      </c>
      <c r="C1553" t="s">
        <v>10662</v>
      </c>
      <c r="D1553" t="s">
        <v>10713</v>
      </c>
      <c r="E1553" t="s">
        <v>7788</v>
      </c>
      <c r="F1553" t="s">
        <v>7783</v>
      </c>
      <c r="G1553" t="s">
        <v>7784</v>
      </c>
      <c r="H1553" s="66" t="s">
        <v>9165</v>
      </c>
      <c r="I1553" t="str">
        <f>_xlfn.CONCAT((MID(Table1[[#This Row],[Subject Id]],4,9)),"0")</f>
        <v>032-7003-0</v>
      </c>
    </row>
    <row r="1554" spans="1:9">
      <c r="A1554" t="s">
        <v>868</v>
      </c>
      <c r="B1554" t="s">
        <v>10682</v>
      </c>
      <c r="C1554" t="s">
        <v>10687</v>
      </c>
      <c r="D1554" t="s">
        <v>10820</v>
      </c>
      <c r="E1554" t="s">
        <v>7788</v>
      </c>
      <c r="F1554" t="s">
        <v>7783</v>
      </c>
      <c r="G1554" t="s">
        <v>7784</v>
      </c>
      <c r="H1554" s="66" t="s">
        <v>9166</v>
      </c>
      <c r="I1554" t="str">
        <f>_xlfn.CONCAT((MID(Table1[[#This Row],[Subject Id]],4,9)),"0")</f>
        <v>021-7108-0</v>
      </c>
    </row>
    <row r="1555" spans="1:9">
      <c r="A1555" t="s">
        <v>700</v>
      </c>
      <c r="B1555" t="s">
        <v>10682</v>
      </c>
      <c r="C1555" t="s">
        <v>10687</v>
      </c>
      <c r="D1555" t="s">
        <v>10821</v>
      </c>
      <c r="E1555" t="s">
        <v>7788</v>
      </c>
      <c r="F1555" t="s">
        <v>7783</v>
      </c>
      <c r="G1555" t="s">
        <v>7784</v>
      </c>
      <c r="H1555" s="66" t="s">
        <v>9166</v>
      </c>
      <c r="I1555" t="str">
        <f>_xlfn.CONCAT((MID(Table1[[#This Row],[Subject Id]],4,9)),"0")</f>
        <v>021-7110-0</v>
      </c>
    </row>
    <row r="1556" spans="1:9">
      <c r="A1556" t="s">
        <v>230</v>
      </c>
      <c r="B1556" t="s">
        <v>10682</v>
      </c>
      <c r="C1556" t="s">
        <v>10801</v>
      </c>
      <c r="D1556" t="s">
        <v>10822</v>
      </c>
      <c r="E1556" t="s">
        <v>7788</v>
      </c>
      <c r="F1556" t="s">
        <v>7783</v>
      </c>
      <c r="G1556" t="s">
        <v>7784</v>
      </c>
      <c r="H1556" s="66" t="s">
        <v>9166</v>
      </c>
      <c r="I1556" t="str">
        <f>_xlfn.CONCAT((MID(Table1[[#This Row],[Subject Id]],4,9)),"0")</f>
        <v>026-7601-0</v>
      </c>
    </row>
    <row r="1557" spans="1:9">
      <c r="A1557" t="s">
        <v>1806</v>
      </c>
      <c r="B1557" t="s">
        <v>9663</v>
      </c>
      <c r="C1557" t="s">
        <v>10766</v>
      </c>
      <c r="D1557" t="s">
        <v>10823</v>
      </c>
      <c r="E1557" t="s">
        <v>9660</v>
      </c>
      <c r="F1557" t="s">
        <v>7783</v>
      </c>
      <c r="G1557" t="s">
        <v>7784</v>
      </c>
      <c r="H1557" s="66" t="s">
        <v>9166</v>
      </c>
      <c r="I1557" t="str">
        <f>_xlfn.CONCAT((MID(Table1[[#This Row],[Subject Id]],4,9)),"0")</f>
        <v>152-2221-0</v>
      </c>
    </row>
    <row r="1558" spans="1:9">
      <c r="A1558" t="s">
        <v>1592</v>
      </c>
      <c r="B1558" t="s">
        <v>7785</v>
      </c>
      <c r="C1558" t="s">
        <v>10572</v>
      </c>
      <c r="D1558" t="s">
        <v>10824</v>
      </c>
      <c r="E1558" t="s">
        <v>7788</v>
      </c>
      <c r="F1558" t="s">
        <v>7783</v>
      </c>
      <c r="G1558" t="s">
        <v>7784</v>
      </c>
      <c r="H1558" s="66" t="s">
        <v>9168</v>
      </c>
      <c r="I1558" t="str">
        <f>_xlfn.CONCAT((MID(Table1[[#This Row],[Subject Id]],4,9)),"0")</f>
        <v>014-1915-0</v>
      </c>
    </row>
    <row r="1559" spans="1:9">
      <c r="A1559" t="s">
        <v>501</v>
      </c>
      <c r="B1559" t="s">
        <v>9663</v>
      </c>
      <c r="C1559" t="s">
        <v>10795</v>
      </c>
      <c r="D1559" t="s">
        <v>10825</v>
      </c>
      <c r="E1559" t="s">
        <v>7788</v>
      </c>
      <c r="F1559" t="s">
        <v>7783</v>
      </c>
      <c r="G1559" t="s">
        <v>7784</v>
      </c>
      <c r="H1559" s="66" t="s">
        <v>9169</v>
      </c>
      <c r="I1559" t="str">
        <f>_xlfn.CONCAT((MID(Table1[[#This Row],[Subject Id]],4,9)),"0")</f>
        <v>031-6001-0</v>
      </c>
    </row>
    <row r="1560" spans="1:9">
      <c r="A1560" t="s">
        <v>103</v>
      </c>
      <c r="B1560" t="s">
        <v>7785</v>
      </c>
      <c r="C1560" t="s">
        <v>10755</v>
      </c>
      <c r="D1560" t="s">
        <v>10069</v>
      </c>
      <c r="E1560" t="s">
        <v>7788</v>
      </c>
      <c r="F1560" t="s">
        <v>7783</v>
      </c>
      <c r="G1560" t="s">
        <v>7784</v>
      </c>
      <c r="H1560" s="66" t="s">
        <v>9170</v>
      </c>
      <c r="I1560" t="str">
        <f>_xlfn.CONCAT((MID(Table1[[#This Row],[Subject Id]],4,9)),"0")</f>
        <v>016-1107-0</v>
      </c>
    </row>
    <row r="1561" spans="1:9">
      <c r="A1561" t="s">
        <v>488</v>
      </c>
      <c r="B1561" t="s">
        <v>10682</v>
      </c>
      <c r="C1561" t="s">
        <v>10792</v>
      </c>
      <c r="D1561" t="s">
        <v>10826</v>
      </c>
      <c r="E1561" t="s">
        <v>7788</v>
      </c>
      <c r="F1561" t="s">
        <v>7783</v>
      </c>
      <c r="G1561" t="s">
        <v>7784</v>
      </c>
      <c r="H1561" s="66" t="s">
        <v>9172</v>
      </c>
      <c r="I1561" t="str">
        <f>_xlfn.CONCAT((MID(Table1[[#This Row],[Subject Id]],4,9)),"0")</f>
        <v>027-7702-0</v>
      </c>
    </row>
    <row r="1562" spans="1:9">
      <c r="A1562" t="s">
        <v>455</v>
      </c>
      <c r="B1562" t="s">
        <v>9768</v>
      </c>
      <c r="C1562" t="s">
        <v>9602</v>
      </c>
      <c r="D1562" t="s">
        <v>10827</v>
      </c>
      <c r="E1562" t="s">
        <v>7788</v>
      </c>
      <c r="F1562" t="s">
        <v>7783</v>
      </c>
      <c r="G1562" t="s">
        <v>7784</v>
      </c>
      <c r="H1562" s="66" t="s">
        <v>9174</v>
      </c>
      <c r="I1562" t="str">
        <f>_xlfn.CONCAT((MID(Table1[[#This Row],[Subject Id]],4,9)),"0")</f>
        <v>041-0406-0</v>
      </c>
    </row>
    <row r="1563" spans="1:9">
      <c r="A1563" t="s">
        <v>872</v>
      </c>
      <c r="B1563" t="s">
        <v>10682</v>
      </c>
      <c r="C1563" t="s">
        <v>10687</v>
      </c>
      <c r="D1563" t="s">
        <v>10828</v>
      </c>
      <c r="E1563" t="s">
        <v>7788</v>
      </c>
      <c r="F1563" t="s">
        <v>7783</v>
      </c>
      <c r="G1563" t="s">
        <v>7784</v>
      </c>
      <c r="H1563" s="66" t="s">
        <v>9174</v>
      </c>
      <c r="I1563" t="str">
        <f>_xlfn.CONCAT((MID(Table1[[#This Row],[Subject Id]],4,9)),"0")</f>
        <v>021-7111-0</v>
      </c>
    </row>
    <row r="1564" spans="1:9">
      <c r="A1564" t="s">
        <v>706</v>
      </c>
      <c r="B1564" t="s">
        <v>10682</v>
      </c>
      <c r="C1564" t="s">
        <v>10805</v>
      </c>
      <c r="D1564" t="s">
        <v>10829</v>
      </c>
      <c r="E1564" t="s">
        <v>7788</v>
      </c>
      <c r="F1564" t="s">
        <v>7783</v>
      </c>
      <c r="G1564" t="s">
        <v>7784</v>
      </c>
      <c r="H1564" s="66" t="s">
        <v>9174</v>
      </c>
      <c r="I1564" t="str">
        <f>_xlfn.CONCAT((MID(Table1[[#This Row],[Subject Id]],4,9)),"0")</f>
        <v>051-7191-0</v>
      </c>
    </row>
    <row r="1565" spans="1:9">
      <c r="A1565" t="s">
        <v>1725</v>
      </c>
      <c r="B1565" t="s">
        <v>9663</v>
      </c>
      <c r="C1565" t="s">
        <v>10830</v>
      </c>
      <c r="D1565" t="s">
        <v>10831</v>
      </c>
      <c r="E1565" t="s">
        <v>7788</v>
      </c>
      <c r="F1565" t="s">
        <v>7783</v>
      </c>
      <c r="G1565" t="s">
        <v>7784</v>
      </c>
      <c r="H1565" s="66" t="s">
        <v>9174</v>
      </c>
      <c r="I1565" t="str">
        <f>_xlfn.CONCAT((MID(Table1[[#This Row],[Subject Id]],4,9)),"0")</f>
        <v>033-9000-0</v>
      </c>
    </row>
    <row r="1566" spans="1:9">
      <c r="A1566" t="s">
        <v>476</v>
      </c>
      <c r="B1566" t="s">
        <v>10682</v>
      </c>
      <c r="C1566" t="s">
        <v>10683</v>
      </c>
      <c r="D1566" t="s">
        <v>10832</v>
      </c>
      <c r="E1566" t="s">
        <v>7788</v>
      </c>
      <c r="F1566" t="s">
        <v>7783</v>
      </c>
      <c r="G1566" t="s">
        <v>7784</v>
      </c>
      <c r="H1566" s="66" t="s">
        <v>9174</v>
      </c>
      <c r="I1566" t="str">
        <f>_xlfn.CONCAT((MID(Table1[[#This Row],[Subject Id]],4,9)),"0")</f>
        <v>025-7508-0</v>
      </c>
    </row>
    <row r="1567" spans="1:9">
      <c r="A1567" t="s">
        <v>570</v>
      </c>
      <c r="B1567" t="s">
        <v>7785</v>
      </c>
      <c r="C1567" t="s">
        <v>9655</v>
      </c>
      <c r="D1567" t="s">
        <v>10833</v>
      </c>
      <c r="E1567" t="s">
        <v>7788</v>
      </c>
      <c r="F1567" t="s">
        <v>7783</v>
      </c>
      <c r="G1567" t="s">
        <v>7784</v>
      </c>
      <c r="H1567" s="66" t="s">
        <v>9177</v>
      </c>
      <c r="I1567" t="str">
        <f>_xlfn.CONCAT((MID(Table1[[#This Row],[Subject Id]],4,9)),"0")</f>
        <v>013-1814-0</v>
      </c>
    </row>
    <row r="1568" spans="1:9">
      <c r="A1568" t="s">
        <v>433</v>
      </c>
      <c r="B1568" t="s">
        <v>10682</v>
      </c>
      <c r="C1568" t="s">
        <v>10774</v>
      </c>
      <c r="D1568" t="s">
        <v>10834</v>
      </c>
      <c r="E1568" t="s">
        <v>7788</v>
      </c>
      <c r="F1568" t="s">
        <v>7783</v>
      </c>
      <c r="G1568" t="s">
        <v>7784</v>
      </c>
      <c r="H1568" s="66" t="s">
        <v>9179</v>
      </c>
      <c r="I1568" t="str">
        <f>_xlfn.CONCAT((MID(Table1[[#This Row],[Subject Id]],4,9)),"0")</f>
        <v>029-7905-0</v>
      </c>
    </row>
    <row r="1569" spans="1:9">
      <c r="A1569" t="s">
        <v>499</v>
      </c>
      <c r="B1569" t="s">
        <v>10682</v>
      </c>
      <c r="C1569" t="s">
        <v>10801</v>
      </c>
      <c r="D1569" t="s">
        <v>10835</v>
      </c>
      <c r="E1569" t="s">
        <v>7788</v>
      </c>
      <c r="F1569" t="s">
        <v>7783</v>
      </c>
      <c r="G1569" t="s">
        <v>7784</v>
      </c>
      <c r="H1569" s="66" t="s">
        <v>9181</v>
      </c>
      <c r="I1569" t="str">
        <f>_xlfn.CONCAT((MID(Table1[[#This Row],[Subject Id]],4,9)),"0")</f>
        <v>026-7602-0</v>
      </c>
    </row>
    <row r="1570" spans="1:9">
      <c r="A1570" t="s">
        <v>233</v>
      </c>
      <c r="B1570" t="s">
        <v>10682</v>
      </c>
      <c r="C1570" t="s">
        <v>10751</v>
      </c>
      <c r="D1570" t="s">
        <v>10836</v>
      </c>
      <c r="E1570" t="s">
        <v>7788</v>
      </c>
      <c r="F1570" t="s">
        <v>7783</v>
      </c>
      <c r="G1570" t="s">
        <v>7784</v>
      </c>
      <c r="H1570" s="66" t="s">
        <v>9185</v>
      </c>
      <c r="I1570" t="str">
        <f>_xlfn.CONCAT((MID(Table1[[#This Row],[Subject Id]],4,9)),"0")</f>
        <v>028-7803-0</v>
      </c>
    </row>
    <row r="1571" spans="1:9">
      <c r="A1571" t="s">
        <v>811</v>
      </c>
      <c r="B1571" t="s">
        <v>9768</v>
      </c>
      <c r="C1571" t="s">
        <v>9602</v>
      </c>
      <c r="D1571" t="s">
        <v>10011</v>
      </c>
      <c r="E1571" t="s">
        <v>9619</v>
      </c>
      <c r="F1571" t="s">
        <v>7783</v>
      </c>
      <c r="G1571" t="s">
        <v>7784</v>
      </c>
      <c r="H1571" s="66" t="s">
        <v>9186</v>
      </c>
      <c r="I1571" t="str">
        <f>_xlfn.CONCAT((MID(Table1[[#This Row],[Subject Id]],4,9)),"0")</f>
        <v>041-9031-0</v>
      </c>
    </row>
    <row r="1572" spans="1:9">
      <c r="A1572" t="s">
        <v>412</v>
      </c>
      <c r="B1572" t="s">
        <v>10682</v>
      </c>
      <c r="C1572" t="s">
        <v>10792</v>
      </c>
      <c r="D1572" t="s">
        <v>10837</v>
      </c>
      <c r="E1572" t="s">
        <v>7788</v>
      </c>
      <c r="F1572" t="s">
        <v>7783</v>
      </c>
      <c r="G1572" t="s">
        <v>7784</v>
      </c>
      <c r="H1572" s="66" t="s">
        <v>9186</v>
      </c>
      <c r="I1572" t="str">
        <f>_xlfn.CONCAT((MID(Table1[[#This Row],[Subject Id]],4,9)),"0")</f>
        <v>027-7703-0</v>
      </c>
    </row>
    <row r="1573" spans="1:9">
      <c r="A1573" t="s">
        <v>986</v>
      </c>
      <c r="B1573" t="s">
        <v>10682</v>
      </c>
      <c r="C1573" t="s">
        <v>10683</v>
      </c>
      <c r="D1573" t="s">
        <v>10128</v>
      </c>
      <c r="E1573" t="s">
        <v>9619</v>
      </c>
      <c r="F1573" t="s">
        <v>7783</v>
      </c>
      <c r="G1573" t="s">
        <v>7784</v>
      </c>
      <c r="H1573" s="66" t="s">
        <v>9189</v>
      </c>
      <c r="I1573" t="str">
        <f>_xlfn.CONCAT((MID(Table1[[#This Row],[Subject Id]],4,9)),"0")</f>
        <v>025-9502-0</v>
      </c>
    </row>
    <row r="1574" spans="1:9">
      <c r="A1574" t="s">
        <v>1038</v>
      </c>
      <c r="B1574" t="s">
        <v>10682</v>
      </c>
      <c r="C1574" t="s">
        <v>10774</v>
      </c>
      <c r="D1574" t="s">
        <v>10838</v>
      </c>
      <c r="E1574" t="s">
        <v>9619</v>
      </c>
      <c r="F1574" t="s">
        <v>7783</v>
      </c>
      <c r="G1574" t="s">
        <v>7784</v>
      </c>
      <c r="H1574" s="66" t="s">
        <v>9189</v>
      </c>
      <c r="I1574" t="str">
        <f>_xlfn.CONCAT((MID(Table1[[#This Row],[Subject Id]],4,9)),"0")</f>
        <v>029-9901-0</v>
      </c>
    </row>
    <row r="1575" spans="1:9">
      <c r="A1575" t="s">
        <v>421</v>
      </c>
      <c r="B1575" t="s">
        <v>9663</v>
      </c>
      <c r="C1575" t="s">
        <v>10784</v>
      </c>
      <c r="D1575" t="s">
        <v>9764</v>
      </c>
      <c r="E1575" t="s">
        <v>7788</v>
      </c>
      <c r="F1575" t="s">
        <v>7783</v>
      </c>
      <c r="G1575" t="s">
        <v>7784</v>
      </c>
      <c r="H1575" s="66" t="s">
        <v>9190</v>
      </c>
      <c r="I1575" t="str">
        <f>_xlfn.CONCAT((MID(Table1[[#This Row],[Subject Id]],4,9)),"0")</f>
        <v>034-8002-0</v>
      </c>
    </row>
    <row r="1576" spans="1:9">
      <c r="A1576" t="s">
        <v>953</v>
      </c>
      <c r="B1576" t="s">
        <v>10682</v>
      </c>
      <c r="C1576" t="s">
        <v>10683</v>
      </c>
      <c r="D1576" t="s">
        <v>10839</v>
      </c>
      <c r="E1576" t="s">
        <v>7788</v>
      </c>
      <c r="F1576" t="s">
        <v>7783</v>
      </c>
      <c r="G1576" t="s">
        <v>7784</v>
      </c>
      <c r="H1576" s="66" t="s">
        <v>9192</v>
      </c>
      <c r="I1576" t="str">
        <f>_xlfn.CONCAT((MID(Table1[[#This Row],[Subject Id]],4,9)),"0")</f>
        <v>025-7509-0</v>
      </c>
    </row>
    <row r="1577" spans="1:9">
      <c r="A1577" t="s">
        <v>1051</v>
      </c>
      <c r="B1577" t="s">
        <v>10682</v>
      </c>
      <c r="C1577" t="s">
        <v>10805</v>
      </c>
      <c r="D1577" t="s">
        <v>10840</v>
      </c>
      <c r="E1577" t="s">
        <v>9619</v>
      </c>
      <c r="F1577" t="s">
        <v>7783</v>
      </c>
      <c r="G1577" t="s">
        <v>7784</v>
      </c>
      <c r="H1577" s="66" t="s">
        <v>9193</v>
      </c>
      <c r="I1577" t="str">
        <f>_xlfn.CONCAT((MID(Table1[[#This Row],[Subject Id]],4,9)),"0")</f>
        <v>051-9196-0</v>
      </c>
    </row>
    <row r="1578" spans="1:9">
      <c r="A1578" t="s">
        <v>1748</v>
      </c>
      <c r="B1578" t="s">
        <v>10682</v>
      </c>
      <c r="C1578" t="s">
        <v>10683</v>
      </c>
      <c r="D1578" t="s">
        <v>10841</v>
      </c>
      <c r="E1578" t="s">
        <v>9660</v>
      </c>
      <c r="F1578" t="s">
        <v>7783</v>
      </c>
      <c r="G1578" t="s">
        <v>7784</v>
      </c>
      <c r="H1578" s="66" t="s">
        <v>9193</v>
      </c>
      <c r="I1578" t="str">
        <f>_xlfn.CONCAT((MID(Table1[[#This Row],[Subject Id]],4,9)),"0")</f>
        <v>025-8514-0</v>
      </c>
    </row>
    <row r="1579" spans="1:9">
      <c r="A1579" t="s">
        <v>2606</v>
      </c>
      <c r="B1579" t="s">
        <v>9663</v>
      </c>
      <c r="C1579" t="s">
        <v>10766</v>
      </c>
      <c r="D1579" t="s">
        <v>10842</v>
      </c>
      <c r="E1579" t="s">
        <v>7788</v>
      </c>
      <c r="F1579" t="s">
        <v>7783</v>
      </c>
      <c r="G1579" t="s">
        <v>7784</v>
      </c>
      <c r="H1579" s="66" t="s">
        <v>9194</v>
      </c>
      <c r="I1579" t="str">
        <f>_xlfn.CONCAT((MID(Table1[[#This Row],[Subject Id]],4,9)),"0")</f>
        <v>152-1220-0</v>
      </c>
    </row>
    <row r="1580" spans="1:9">
      <c r="A1580" t="s">
        <v>2615</v>
      </c>
      <c r="B1580" t="s">
        <v>9663</v>
      </c>
      <c r="C1580" t="s">
        <v>10843</v>
      </c>
      <c r="D1580" t="s">
        <v>10844</v>
      </c>
      <c r="E1580" t="s">
        <v>7788</v>
      </c>
      <c r="F1580" t="s">
        <v>7783</v>
      </c>
      <c r="G1580" t="s">
        <v>7784</v>
      </c>
      <c r="H1580" s="66" t="s">
        <v>9195</v>
      </c>
      <c r="I1580" t="str">
        <f>_xlfn.CONCAT((MID(Table1[[#This Row],[Subject Id]],4,9)),"0")</f>
        <v>153-1335-0</v>
      </c>
    </row>
    <row r="1581" spans="1:9">
      <c r="A1581" t="s">
        <v>767</v>
      </c>
      <c r="B1581" t="s">
        <v>9768</v>
      </c>
      <c r="C1581" t="s">
        <v>9602</v>
      </c>
      <c r="D1581" t="s">
        <v>10845</v>
      </c>
      <c r="E1581" t="s">
        <v>7788</v>
      </c>
      <c r="F1581" t="s">
        <v>7783</v>
      </c>
      <c r="G1581" t="s">
        <v>7784</v>
      </c>
      <c r="H1581" s="66" t="s">
        <v>9196</v>
      </c>
      <c r="I1581" t="str">
        <f>_xlfn.CONCAT((MID(Table1[[#This Row],[Subject Id]],4,9)),"0")</f>
        <v>041-0412-0</v>
      </c>
    </row>
    <row r="1582" spans="1:9">
      <c r="A1582" t="s">
        <v>425</v>
      </c>
      <c r="B1582" t="s">
        <v>10682</v>
      </c>
      <c r="C1582" t="s">
        <v>10801</v>
      </c>
      <c r="D1582" t="s">
        <v>10846</v>
      </c>
      <c r="E1582" t="s">
        <v>7788</v>
      </c>
      <c r="F1582" t="s">
        <v>7783</v>
      </c>
      <c r="G1582" t="s">
        <v>7784</v>
      </c>
      <c r="H1582" s="66" t="s">
        <v>9196</v>
      </c>
      <c r="I1582" t="str">
        <f>_xlfn.CONCAT((MID(Table1[[#This Row],[Subject Id]],4,9)),"0")</f>
        <v>026-7603-0</v>
      </c>
    </row>
    <row r="1583" spans="1:9">
      <c r="A1583" t="s">
        <v>480</v>
      </c>
      <c r="B1583" t="s">
        <v>10682</v>
      </c>
      <c r="C1583" t="s">
        <v>10801</v>
      </c>
      <c r="D1583" t="s">
        <v>10847</v>
      </c>
      <c r="E1583" t="s">
        <v>7788</v>
      </c>
      <c r="F1583" t="s">
        <v>7783</v>
      </c>
      <c r="G1583" t="s">
        <v>7784</v>
      </c>
      <c r="H1583" s="66" t="s">
        <v>9197</v>
      </c>
      <c r="I1583" t="str">
        <f>_xlfn.CONCAT((MID(Table1[[#This Row],[Subject Id]],4,9)),"0")</f>
        <v>026-7604-0</v>
      </c>
    </row>
    <row r="1584" spans="1:9">
      <c r="A1584" t="s">
        <v>2617</v>
      </c>
      <c r="B1584" t="s">
        <v>9663</v>
      </c>
      <c r="C1584" t="s">
        <v>10843</v>
      </c>
      <c r="D1584" t="s">
        <v>10725</v>
      </c>
      <c r="E1584" t="s">
        <v>7788</v>
      </c>
      <c r="F1584" t="s">
        <v>7783</v>
      </c>
      <c r="G1584" t="s">
        <v>7784</v>
      </c>
      <c r="H1584" s="66" t="s">
        <v>9197</v>
      </c>
      <c r="I1584" t="str">
        <f>_xlfn.CONCAT((MID(Table1[[#This Row],[Subject Id]],4,9)),"0")</f>
        <v>153-1336-0</v>
      </c>
    </row>
    <row r="1585" spans="1:9">
      <c r="A1585" t="s">
        <v>696</v>
      </c>
      <c r="B1585" t="s">
        <v>10682</v>
      </c>
      <c r="C1585" t="s">
        <v>10705</v>
      </c>
      <c r="D1585" t="s">
        <v>9603</v>
      </c>
      <c r="E1585" t="s">
        <v>7788</v>
      </c>
      <c r="F1585" t="s">
        <v>7783</v>
      </c>
      <c r="G1585" t="s">
        <v>7784</v>
      </c>
      <c r="H1585" s="66" t="s">
        <v>9197</v>
      </c>
      <c r="I1585" t="str">
        <f>_xlfn.CONCAT((MID(Table1[[#This Row],[Subject Id]],4,9)),"0")</f>
        <v>020-7008-0</v>
      </c>
    </row>
    <row r="1586" spans="1:9">
      <c r="A1586" t="s">
        <v>482</v>
      </c>
      <c r="B1586" t="s">
        <v>10682</v>
      </c>
      <c r="C1586" t="s">
        <v>10801</v>
      </c>
      <c r="D1586" t="s">
        <v>10848</v>
      </c>
      <c r="E1586" t="s">
        <v>7788</v>
      </c>
      <c r="F1586" t="s">
        <v>7783</v>
      </c>
      <c r="G1586" t="s">
        <v>7784</v>
      </c>
      <c r="H1586" s="66" t="s">
        <v>9198</v>
      </c>
      <c r="I1586" t="str">
        <f>_xlfn.CONCAT((MID(Table1[[#This Row],[Subject Id]],4,9)),"0")</f>
        <v>026-7605-0</v>
      </c>
    </row>
    <row r="1587" spans="1:9">
      <c r="A1587" t="s">
        <v>1684</v>
      </c>
      <c r="B1587" t="s">
        <v>9663</v>
      </c>
      <c r="C1587" t="s">
        <v>10662</v>
      </c>
      <c r="D1587" t="s">
        <v>10849</v>
      </c>
      <c r="E1587" t="s">
        <v>9660</v>
      </c>
      <c r="F1587" t="s">
        <v>7783</v>
      </c>
      <c r="G1587" t="s">
        <v>7784</v>
      </c>
      <c r="H1587" s="66" t="s">
        <v>9198</v>
      </c>
      <c r="I1587" t="str">
        <f>_xlfn.CONCAT((MID(Table1[[#This Row],[Subject Id]],4,9)),"0")</f>
        <v>032-7128-0</v>
      </c>
    </row>
    <row r="1588" spans="1:9">
      <c r="A1588" t="s">
        <v>711</v>
      </c>
      <c r="B1588" t="s">
        <v>7785</v>
      </c>
      <c r="C1588" t="s">
        <v>10755</v>
      </c>
      <c r="D1588" t="s">
        <v>10074</v>
      </c>
      <c r="E1588" t="s">
        <v>7788</v>
      </c>
      <c r="F1588" t="s">
        <v>7783</v>
      </c>
      <c r="G1588" t="s">
        <v>7784</v>
      </c>
      <c r="H1588" s="66" t="s">
        <v>9199</v>
      </c>
      <c r="I1588" t="str">
        <f>_xlfn.CONCAT((MID(Table1[[#This Row],[Subject Id]],4,9)),"0")</f>
        <v>016-1109-0</v>
      </c>
    </row>
    <row r="1589" spans="1:9">
      <c r="A1589" t="s">
        <v>503</v>
      </c>
      <c r="B1589" t="s">
        <v>9768</v>
      </c>
      <c r="C1589" t="s">
        <v>9602</v>
      </c>
      <c r="D1589" t="s">
        <v>10850</v>
      </c>
      <c r="E1589" t="s">
        <v>7788</v>
      </c>
      <c r="F1589" t="s">
        <v>7783</v>
      </c>
      <c r="G1589" t="s">
        <v>7784</v>
      </c>
      <c r="H1589" s="66" t="s">
        <v>9200</v>
      </c>
      <c r="I1589" t="str">
        <f>_xlfn.CONCAT((MID(Table1[[#This Row],[Subject Id]],4,9)),"0")</f>
        <v>041-0408-0</v>
      </c>
    </row>
    <row r="1590" spans="1:9">
      <c r="A1590" t="s">
        <v>1801</v>
      </c>
      <c r="B1590" t="s">
        <v>10682</v>
      </c>
      <c r="C1590" t="s">
        <v>10705</v>
      </c>
      <c r="D1590" t="s">
        <v>9753</v>
      </c>
      <c r="E1590" t="s">
        <v>9660</v>
      </c>
      <c r="F1590" t="s">
        <v>7783</v>
      </c>
      <c r="G1590" t="s">
        <v>7784</v>
      </c>
      <c r="H1590" s="66" t="s">
        <v>9200</v>
      </c>
      <c r="I1590" t="str">
        <f>_xlfn.CONCAT((MID(Table1[[#This Row],[Subject Id]],4,9)),"0")</f>
        <v>020-8003-0</v>
      </c>
    </row>
    <row r="1591" spans="1:9">
      <c r="A1591" t="s">
        <v>812</v>
      </c>
      <c r="B1591" t="s">
        <v>9768</v>
      </c>
      <c r="C1591" t="s">
        <v>9602</v>
      </c>
      <c r="D1591" t="s">
        <v>9917</v>
      </c>
      <c r="E1591" t="s">
        <v>9619</v>
      </c>
      <c r="F1591" t="s">
        <v>7783</v>
      </c>
      <c r="G1591" t="s">
        <v>7784</v>
      </c>
      <c r="H1591" s="66" t="s">
        <v>9201</v>
      </c>
      <c r="I1591" t="str">
        <f>_xlfn.CONCAT((MID(Table1[[#This Row],[Subject Id]],4,9)),"0")</f>
        <v>041-9032-0</v>
      </c>
    </row>
    <row r="1592" spans="1:9">
      <c r="A1592" t="s">
        <v>497</v>
      </c>
      <c r="B1592" t="s">
        <v>10682</v>
      </c>
      <c r="C1592" t="s">
        <v>10683</v>
      </c>
      <c r="D1592" t="s">
        <v>10851</v>
      </c>
      <c r="E1592" t="s">
        <v>7788</v>
      </c>
      <c r="F1592" t="s">
        <v>7783</v>
      </c>
      <c r="G1592" t="s">
        <v>7784</v>
      </c>
      <c r="H1592" s="66" t="s">
        <v>9201</v>
      </c>
      <c r="I1592" t="str">
        <f>_xlfn.CONCAT((MID(Table1[[#This Row],[Subject Id]],4,9)),"0")</f>
        <v>025-7510-0</v>
      </c>
    </row>
    <row r="1593" spans="1:9">
      <c r="A1593" t="s">
        <v>556</v>
      </c>
      <c r="B1593" t="s">
        <v>9768</v>
      </c>
      <c r="C1593" t="s">
        <v>9602</v>
      </c>
      <c r="D1593" t="s">
        <v>10852</v>
      </c>
      <c r="E1593" t="s">
        <v>7788</v>
      </c>
      <c r="F1593" t="s">
        <v>7783</v>
      </c>
      <c r="G1593" t="s">
        <v>7784</v>
      </c>
      <c r="H1593" s="66" t="s">
        <v>9202</v>
      </c>
      <c r="I1593" t="str">
        <f>_xlfn.CONCAT((MID(Table1[[#This Row],[Subject Id]],4,9)),"0")</f>
        <v>041-0409-0</v>
      </c>
    </row>
    <row r="1594" spans="1:9">
      <c r="A1594" t="s">
        <v>1710</v>
      </c>
      <c r="B1594" t="s">
        <v>9663</v>
      </c>
      <c r="C1594" t="s">
        <v>10784</v>
      </c>
      <c r="D1594" t="s">
        <v>10853</v>
      </c>
      <c r="E1594" t="s">
        <v>9619</v>
      </c>
      <c r="F1594" t="s">
        <v>7783</v>
      </c>
      <c r="G1594" t="s">
        <v>7784</v>
      </c>
      <c r="H1594" s="66" t="s">
        <v>9202</v>
      </c>
      <c r="I1594" t="str">
        <f>_xlfn.CONCAT((MID(Table1[[#This Row],[Subject Id]],4,9)),"0")</f>
        <v>034-8200-0</v>
      </c>
    </row>
    <row r="1595" spans="1:9">
      <c r="A1595" t="s">
        <v>996</v>
      </c>
      <c r="B1595" t="s">
        <v>10682</v>
      </c>
      <c r="C1595" t="s">
        <v>10801</v>
      </c>
      <c r="D1595" t="s">
        <v>10854</v>
      </c>
      <c r="E1595" t="s">
        <v>9619</v>
      </c>
      <c r="F1595" t="s">
        <v>7783</v>
      </c>
      <c r="G1595" t="s">
        <v>7784</v>
      </c>
      <c r="H1595" s="66" t="s">
        <v>9204</v>
      </c>
      <c r="I1595" t="str">
        <f>_xlfn.CONCAT((MID(Table1[[#This Row],[Subject Id]],4,9)),"0")</f>
        <v>026-9600-0</v>
      </c>
    </row>
    <row r="1596" spans="1:9">
      <c r="A1596" t="s">
        <v>1485</v>
      </c>
      <c r="B1596" t="s">
        <v>9663</v>
      </c>
      <c r="C1596" t="s">
        <v>10843</v>
      </c>
      <c r="D1596" t="s">
        <v>10855</v>
      </c>
      <c r="E1596" t="s">
        <v>9660</v>
      </c>
      <c r="F1596" t="s">
        <v>7783</v>
      </c>
      <c r="G1596" t="s">
        <v>7784</v>
      </c>
      <c r="H1596" s="66" t="s">
        <v>9205</v>
      </c>
      <c r="I1596" t="str">
        <f>_xlfn.CONCAT((MID(Table1[[#This Row],[Subject Id]],4,9)),"0")</f>
        <v>153-2330-0</v>
      </c>
    </row>
    <row r="1597" spans="1:9">
      <c r="A1597" t="s">
        <v>710</v>
      </c>
      <c r="B1597" t="s">
        <v>7785</v>
      </c>
      <c r="C1597" t="s">
        <v>10755</v>
      </c>
      <c r="D1597" t="s">
        <v>10073</v>
      </c>
      <c r="E1597" t="s">
        <v>7788</v>
      </c>
      <c r="F1597" t="s">
        <v>7783</v>
      </c>
      <c r="G1597" t="s">
        <v>7784</v>
      </c>
      <c r="H1597" s="66" t="s">
        <v>9206</v>
      </c>
      <c r="I1597" t="str">
        <f>_xlfn.CONCAT((MID(Table1[[#This Row],[Subject Id]],4,9)),"0")</f>
        <v>016-1108-0</v>
      </c>
    </row>
    <row r="1598" spans="1:9">
      <c r="A1598" t="s">
        <v>489</v>
      </c>
      <c r="B1598" t="s">
        <v>10682</v>
      </c>
      <c r="C1598" t="s">
        <v>10792</v>
      </c>
      <c r="D1598" t="s">
        <v>10856</v>
      </c>
      <c r="E1598" t="s">
        <v>7788</v>
      </c>
      <c r="F1598" t="s">
        <v>7783</v>
      </c>
      <c r="G1598" t="s">
        <v>7784</v>
      </c>
      <c r="H1598" s="66" t="s">
        <v>9207</v>
      </c>
      <c r="I1598" t="str">
        <f>_xlfn.CONCAT((MID(Table1[[#This Row],[Subject Id]],4,9)),"0")</f>
        <v>027-7705-0</v>
      </c>
    </row>
    <row r="1599" spans="1:9">
      <c r="A1599" t="s">
        <v>410</v>
      </c>
      <c r="B1599" t="s">
        <v>10682</v>
      </c>
      <c r="C1599" t="s">
        <v>10801</v>
      </c>
      <c r="D1599" t="s">
        <v>10857</v>
      </c>
      <c r="E1599" t="s">
        <v>7788</v>
      </c>
      <c r="F1599" t="s">
        <v>7783</v>
      </c>
      <c r="G1599" t="s">
        <v>7784</v>
      </c>
      <c r="H1599" s="66" t="s">
        <v>9208</v>
      </c>
      <c r="I1599" t="str">
        <f>_xlfn.CONCAT((MID(Table1[[#This Row],[Subject Id]],4,9)),"0")</f>
        <v>026-7606-0</v>
      </c>
    </row>
    <row r="1600" spans="1:9">
      <c r="A1600" t="s">
        <v>631</v>
      </c>
      <c r="B1600" t="s">
        <v>7785</v>
      </c>
      <c r="C1600" t="s">
        <v>10755</v>
      </c>
      <c r="D1600" t="s">
        <v>10204</v>
      </c>
      <c r="E1600" t="s">
        <v>7788</v>
      </c>
      <c r="F1600" t="s">
        <v>7783</v>
      </c>
      <c r="G1600" t="s">
        <v>7784</v>
      </c>
      <c r="H1600" s="66" t="s">
        <v>9210</v>
      </c>
      <c r="I1600" t="str">
        <f>_xlfn.CONCAT((MID(Table1[[#This Row],[Subject Id]],4,9)),"0")</f>
        <v>016-1115-0</v>
      </c>
    </row>
    <row r="1601" spans="1:9">
      <c r="A1601" t="s">
        <v>1749</v>
      </c>
      <c r="B1601" t="s">
        <v>10682</v>
      </c>
      <c r="C1601" t="s">
        <v>10683</v>
      </c>
      <c r="D1601" t="s">
        <v>10858</v>
      </c>
      <c r="E1601" t="s">
        <v>9660</v>
      </c>
      <c r="F1601" t="s">
        <v>7783</v>
      </c>
      <c r="G1601" t="s">
        <v>7784</v>
      </c>
      <c r="H1601" s="66" t="s">
        <v>9211</v>
      </c>
      <c r="I1601" t="str">
        <f>_xlfn.CONCAT((MID(Table1[[#This Row],[Subject Id]],4,9)),"0")</f>
        <v>025-8515-0</v>
      </c>
    </row>
    <row r="1602" spans="1:9">
      <c r="A1602" t="s">
        <v>229</v>
      </c>
      <c r="B1602" t="s">
        <v>10682</v>
      </c>
      <c r="C1602" t="s">
        <v>10683</v>
      </c>
      <c r="D1602" t="s">
        <v>10859</v>
      </c>
      <c r="E1602" t="s">
        <v>7788</v>
      </c>
      <c r="F1602" t="s">
        <v>7783</v>
      </c>
      <c r="G1602" t="s">
        <v>7784</v>
      </c>
      <c r="H1602" s="66" t="s">
        <v>9212</v>
      </c>
      <c r="I1602" t="str">
        <f>_xlfn.CONCAT((MID(Table1[[#This Row],[Subject Id]],4,9)),"0")</f>
        <v>025-7511-0</v>
      </c>
    </row>
    <row r="1603" spans="1:9">
      <c r="A1603" t="s">
        <v>407</v>
      </c>
      <c r="B1603" t="s">
        <v>10682</v>
      </c>
      <c r="C1603" t="s">
        <v>10707</v>
      </c>
      <c r="D1603" t="s">
        <v>10860</v>
      </c>
      <c r="E1603" t="s">
        <v>7788</v>
      </c>
      <c r="F1603" t="s">
        <v>7783</v>
      </c>
      <c r="G1603" t="s">
        <v>7784</v>
      </c>
      <c r="H1603" s="66" t="s">
        <v>9213</v>
      </c>
      <c r="I1603" t="str">
        <f>_xlfn.CONCAT((MID(Table1[[#This Row],[Subject Id]],4,9)),"0")</f>
        <v>024-7408-0</v>
      </c>
    </row>
    <row r="1604" spans="1:9">
      <c r="A1604" t="s">
        <v>627</v>
      </c>
      <c r="B1604" t="s">
        <v>7785</v>
      </c>
      <c r="C1604" t="s">
        <v>10755</v>
      </c>
      <c r="D1604" t="s">
        <v>10085</v>
      </c>
      <c r="E1604" t="s">
        <v>7788</v>
      </c>
      <c r="F1604" t="s">
        <v>7783</v>
      </c>
      <c r="G1604" t="s">
        <v>7784</v>
      </c>
      <c r="H1604" s="66" t="s">
        <v>9213</v>
      </c>
      <c r="I1604" t="str">
        <f>_xlfn.CONCAT((MID(Table1[[#This Row],[Subject Id]],4,9)),"0")</f>
        <v>016-1110-0</v>
      </c>
    </row>
    <row r="1605" spans="1:9">
      <c r="A1605" t="s">
        <v>242</v>
      </c>
      <c r="B1605" t="s">
        <v>9663</v>
      </c>
      <c r="C1605" t="s">
        <v>10784</v>
      </c>
      <c r="D1605" t="s">
        <v>9753</v>
      </c>
      <c r="E1605" t="s">
        <v>7788</v>
      </c>
      <c r="F1605" t="s">
        <v>7783</v>
      </c>
      <c r="G1605" t="s">
        <v>7784</v>
      </c>
      <c r="H1605" s="66" t="s">
        <v>9214</v>
      </c>
      <c r="I1605" t="str">
        <f>_xlfn.CONCAT((MID(Table1[[#This Row],[Subject Id]],4,9)),"0")</f>
        <v>034-8003-0</v>
      </c>
    </row>
    <row r="1606" spans="1:9">
      <c r="A1606" t="s">
        <v>1802</v>
      </c>
      <c r="B1606" t="s">
        <v>10682</v>
      </c>
      <c r="C1606" t="s">
        <v>10705</v>
      </c>
      <c r="D1606" t="s">
        <v>9690</v>
      </c>
      <c r="E1606" t="s">
        <v>9660</v>
      </c>
      <c r="F1606" t="s">
        <v>7783</v>
      </c>
      <c r="G1606" t="s">
        <v>7784</v>
      </c>
      <c r="H1606" s="66" t="s">
        <v>9215</v>
      </c>
      <c r="I1606" t="str">
        <f>_xlfn.CONCAT((MID(Table1[[#This Row],[Subject Id]],4,9)),"0")</f>
        <v>020-8004-0</v>
      </c>
    </row>
    <row r="1607" spans="1:9">
      <c r="A1607" t="s">
        <v>457</v>
      </c>
      <c r="B1607" t="s">
        <v>10682</v>
      </c>
      <c r="C1607" t="s">
        <v>10707</v>
      </c>
      <c r="D1607" t="s">
        <v>10861</v>
      </c>
      <c r="E1607" t="s">
        <v>7788</v>
      </c>
      <c r="F1607" t="s">
        <v>7783</v>
      </c>
      <c r="G1607" t="s">
        <v>7784</v>
      </c>
      <c r="H1607" s="66" t="s">
        <v>9216</v>
      </c>
      <c r="I1607" t="str">
        <f>_xlfn.CONCAT((MID(Table1[[#This Row],[Subject Id]],4,9)),"0")</f>
        <v>024-7400-0</v>
      </c>
    </row>
    <row r="1608" spans="1:9">
      <c r="A1608" t="s">
        <v>557</v>
      </c>
      <c r="B1608" t="s">
        <v>9768</v>
      </c>
      <c r="C1608" t="s">
        <v>9602</v>
      </c>
      <c r="D1608" t="s">
        <v>10862</v>
      </c>
      <c r="E1608" t="s">
        <v>7788</v>
      </c>
      <c r="F1608" t="s">
        <v>7783</v>
      </c>
      <c r="G1608" t="s">
        <v>7784</v>
      </c>
      <c r="H1608" s="66" t="s">
        <v>9217</v>
      </c>
      <c r="I1608" t="str">
        <f>_xlfn.CONCAT((MID(Table1[[#This Row],[Subject Id]],4,9)),"0")</f>
        <v>041-0413-0</v>
      </c>
    </row>
    <row r="1609" spans="1:9">
      <c r="A1609" t="s">
        <v>607</v>
      </c>
      <c r="B1609" t="s">
        <v>7785</v>
      </c>
      <c r="C1609" t="s">
        <v>10755</v>
      </c>
      <c r="D1609" t="s">
        <v>10097</v>
      </c>
      <c r="E1609" t="s">
        <v>7788</v>
      </c>
      <c r="F1609" t="s">
        <v>7783</v>
      </c>
      <c r="G1609" t="s">
        <v>7784</v>
      </c>
      <c r="H1609" s="66" t="s">
        <v>9217</v>
      </c>
      <c r="I1609" t="str">
        <f>_xlfn.CONCAT((MID(Table1[[#This Row],[Subject Id]],4,9)),"0")</f>
        <v>016-1111-0</v>
      </c>
    </row>
    <row r="1610" spans="1:9">
      <c r="A1610" t="s">
        <v>632</v>
      </c>
      <c r="B1610" t="s">
        <v>7785</v>
      </c>
      <c r="C1610" t="s">
        <v>10755</v>
      </c>
      <c r="D1610" t="s">
        <v>10205</v>
      </c>
      <c r="E1610" t="s">
        <v>7788</v>
      </c>
      <c r="F1610" t="s">
        <v>7783</v>
      </c>
      <c r="G1610" t="s">
        <v>7784</v>
      </c>
      <c r="H1610" s="66" t="s">
        <v>9218</v>
      </c>
      <c r="I1610" t="str">
        <f>_xlfn.CONCAT((MID(Table1[[#This Row],[Subject Id]],4,9)),"0")</f>
        <v>016-1116-0</v>
      </c>
    </row>
    <row r="1611" spans="1:9">
      <c r="A1611" t="s">
        <v>578</v>
      </c>
      <c r="B1611" t="s">
        <v>9768</v>
      </c>
      <c r="C1611" t="s">
        <v>9602</v>
      </c>
      <c r="D1611" t="s">
        <v>10863</v>
      </c>
      <c r="E1611" t="s">
        <v>7788</v>
      </c>
      <c r="F1611" t="s">
        <v>7783</v>
      </c>
      <c r="G1611" t="s">
        <v>7784</v>
      </c>
      <c r="H1611" s="66" t="s">
        <v>9220</v>
      </c>
      <c r="I1611" t="str">
        <f>_xlfn.CONCAT((MID(Table1[[#This Row],[Subject Id]],4,9)),"0")</f>
        <v>041-0411-0</v>
      </c>
    </row>
    <row r="1612" spans="1:9">
      <c r="A1612" t="s">
        <v>418</v>
      </c>
      <c r="B1612" t="s">
        <v>10682</v>
      </c>
      <c r="C1612" t="s">
        <v>10805</v>
      </c>
      <c r="D1612" t="s">
        <v>10864</v>
      </c>
      <c r="E1612" t="s">
        <v>7788</v>
      </c>
      <c r="F1612" t="s">
        <v>7783</v>
      </c>
      <c r="G1612" t="s">
        <v>7784</v>
      </c>
      <c r="H1612" s="66" t="s">
        <v>9222</v>
      </c>
      <c r="I1612" t="str">
        <f>_xlfn.CONCAT((MID(Table1[[#This Row],[Subject Id]],4,9)),"0")</f>
        <v>051-7192-0</v>
      </c>
    </row>
    <row r="1613" spans="1:9">
      <c r="A1613" t="s">
        <v>702</v>
      </c>
      <c r="B1613" t="s">
        <v>10682</v>
      </c>
      <c r="C1613" t="s">
        <v>10687</v>
      </c>
      <c r="D1613" t="s">
        <v>10865</v>
      </c>
      <c r="E1613" t="s">
        <v>7788</v>
      </c>
      <c r="F1613" t="s">
        <v>7783</v>
      </c>
      <c r="G1613" t="s">
        <v>7784</v>
      </c>
      <c r="H1613" s="66" t="s">
        <v>9225</v>
      </c>
      <c r="I1613" t="str">
        <f>_xlfn.CONCAT((MID(Table1[[#This Row],[Subject Id]],4,9)),"0")</f>
        <v>021-7112-0</v>
      </c>
    </row>
    <row r="1614" spans="1:9">
      <c r="A1614" t="s">
        <v>1455</v>
      </c>
      <c r="B1614" t="s">
        <v>10682</v>
      </c>
      <c r="C1614" t="s">
        <v>10683</v>
      </c>
      <c r="D1614" t="s">
        <v>10866</v>
      </c>
      <c r="E1614" t="s">
        <v>9660</v>
      </c>
      <c r="F1614" t="s">
        <v>7783</v>
      </c>
      <c r="G1614" t="s">
        <v>7784</v>
      </c>
      <c r="H1614" s="66" t="s">
        <v>9226</v>
      </c>
      <c r="I1614" t="str">
        <f>_xlfn.CONCAT((MID(Table1[[#This Row],[Subject Id]],4,9)),"0")</f>
        <v>025-8516-0</v>
      </c>
    </row>
    <row r="1615" spans="1:9">
      <c r="A1615" t="s">
        <v>597</v>
      </c>
      <c r="B1615" t="s">
        <v>7785</v>
      </c>
      <c r="C1615" t="s">
        <v>9655</v>
      </c>
      <c r="D1615" t="s">
        <v>10867</v>
      </c>
      <c r="E1615" t="s">
        <v>7788</v>
      </c>
      <c r="F1615" t="s">
        <v>7783</v>
      </c>
      <c r="G1615" t="s">
        <v>7784</v>
      </c>
      <c r="H1615" s="66" t="s">
        <v>9227</v>
      </c>
      <c r="I1615" t="str">
        <f>_xlfn.CONCAT((MID(Table1[[#This Row],[Subject Id]],4,9)),"0")</f>
        <v>013-1816-0</v>
      </c>
    </row>
    <row r="1616" spans="1:9">
      <c r="A1616" t="s">
        <v>629</v>
      </c>
      <c r="B1616" t="s">
        <v>7785</v>
      </c>
      <c r="C1616" t="s">
        <v>10755</v>
      </c>
      <c r="D1616" t="s">
        <v>10200</v>
      </c>
      <c r="E1616" t="s">
        <v>7788</v>
      </c>
      <c r="F1616" t="s">
        <v>7783</v>
      </c>
      <c r="G1616" t="s">
        <v>7784</v>
      </c>
      <c r="H1616" s="66" t="s">
        <v>9227</v>
      </c>
      <c r="I1616" t="str">
        <f>_xlfn.CONCAT((MID(Table1[[#This Row],[Subject Id]],4,9)),"0")</f>
        <v>016-1112-0</v>
      </c>
    </row>
    <row r="1617" spans="1:9">
      <c r="A1617" t="s">
        <v>505</v>
      </c>
      <c r="B1617" t="s">
        <v>9768</v>
      </c>
      <c r="C1617" t="s">
        <v>9602</v>
      </c>
      <c r="D1617" t="s">
        <v>10868</v>
      </c>
      <c r="E1617" t="s">
        <v>7788</v>
      </c>
      <c r="F1617" t="s">
        <v>7783</v>
      </c>
      <c r="G1617" t="s">
        <v>7784</v>
      </c>
      <c r="H1617" s="66" t="s">
        <v>9230</v>
      </c>
      <c r="I1617" t="str">
        <f>_xlfn.CONCAT((MID(Table1[[#This Row],[Subject Id]],4,9)),"0")</f>
        <v>041-0410-0</v>
      </c>
    </row>
    <row r="1618" spans="1:9">
      <c r="A1618" t="s">
        <v>580</v>
      </c>
      <c r="B1618" t="s">
        <v>9768</v>
      </c>
      <c r="C1618" t="s">
        <v>9602</v>
      </c>
      <c r="D1618" t="s">
        <v>10869</v>
      </c>
      <c r="E1618" t="s">
        <v>7788</v>
      </c>
      <c r="F1618" t="s">
        <v>7783</v>
      </c>
      <c r="G1618" t="s">
        <v>7784</v>
      </c>
      <c r="H1618" s="66" t="s">
        <v>9230</v>
      </c>
      <c r="I1618" t="str">
        <f>_xlfn.CONCAT((MID(Table1[[#This Row],[Subject Id]],4,9)),"0")</f>
        <v>041-0415-0</v>
      </c>
    </row>
    <row r="1619" spans="1:9">
      <c r="A1619" t="s">
        <v>698</v>
      </c>
      <c r="B1619" t="s">
        <v>10682</v>
      </c>
      <c r="C1619" t="s">
        <v>10705</v>
      </c>
      <c r="D1619" t="s">
        <v>9604</v>
      </c>
      <c r="E1619" t="s">
        <v>7788</v>
      </c>
      <c r="F1619" t="s">
        <v>7783</v>
      </c>
      <c r="G1619" t="s">
        <v>7784</v>
      </c>
      <c r="H1619" s="66" t="s">
        <v>9230</v>
      </c>
      <c r="I1619" t="str">
        <f>_xlfn.CONCAT((MID(Table1[[#This Row],[Subject Id]],4,9)),"0")</f>
        <v>020-7009-0</v>
      </c>
    </row>
    <row r="1620" spans="1:9">
      <c r="A1620" t="s">
        <v>630</v>
      </c>
      <c r="B1620" t="s">
        <v>7785</v>
      </c>
      <c r="C1620" t="s">
        <v>10755</v>
      </c>
      <c r="D1620" t="s">
        <v>10201</v>
      </c>
      <c r="E1620" t="s">
        <v>7788</v>
      </c>
      <c r="F1620" t="s">
        <v>7783</v>
      </c>
      <c r="G1620" t="s">
        <v>7784</v>
      </c>
      <c r="H1620" s="66" t="s">
        <v>9230</v>
      </c>
      <c r="I1620" t="str">
        <f>_xlfn.CONCAT((MID(Table1[[#This Row],[Subject Id]],4,9)),"0")</f>
        <v>016-1113-0</v>
      </c>
    </row>
    <row r="1621" spans="1:9">
      <c r="A1621" t="s">
        <v>1039</v>
      </c>
      <c r="B1621" t="s">
        <v>10682</v>
      </c>
      <c r="C1621" t="s">
        <v>10774</v>
      </c>
      <c r="D1621" t="s">
        <v>10870</v>
      </c>
      <c r="E1621" t="s">
        <v>9619</v>
      </c>
      <c r="F1621" t="s">
        <v>7783</v>
      </c>
      <c r="G1621" t="s">
        <v>7784</v>
      </c>
      <c r="H1621" s="66" t="s">
        <v>9232</v>
      </c>
      <c r="I1621" t="str">
        <f>_xlfn.CONCAT((MID(Table1[[#This Row],[Subject Id]],4,9)),"0")</f>
        <v>029-9902-0</v>
      </c>
    </row>
    <row r="1622" spans="1:9">
      <c r="A1622" t="s">
        <v>424</v>
      </c>
      <c r="B1622" t="s">
        <v>10682</v>
      </c>
      <c r="C1622" t="s">
        <v>10707</v>
      </c>
      <c r="D1622" t="s">
        <v>10871</v>
      </c>
      <c r="E1622" t="s">
        <v>7788</v>
      </c>
      <c r="F1622" t="s">
        <v>7783</v>
      </c>
      <c r="G1622" t="s">
        <v>7784</v>
      </c>
      <c r="H1622" s="66" t="s">
        <v>9234</v>
      </c>
      <c r="I1622" t="str">
        <f>_xlfn.CONCAT((MID(Table1[[#This Row],[Subject Id]],4,9)),"0")</f>
        <v>024-7407-0</v>
      </c>
    </row>
    <row r="1623" spans="1:9">
      <c r="A1623" t="s">
        <v>1067</v>
      </c>
      <c r="B1623" t="s">
        <v>7785</v>
      </c>
      <c r="C1623" t="s">
        <v>10388</v>
      </c>
      <c r="D1623" t="s">
        <v>9713</v>
      </c>
      <c r="E1623" t="s">
        <v>7788</v>
      </c>
      <c r="F1623" t="s">
        <v>7783</v>
      </c>
      <c r="G1623" t="s">
        <v>7784</v>
      </c>
      <c r="H1623" s="66" t="s">
        <v>9235</v>
      </c>
      <c r="I1623" t="str">
        <f>_xlfn.CONCAT((MID(Table1[[#This Row],[Subject Id]],4,9)),"0")</f>
        <v>001-1007-0</v>
      </c>
    </row>
    <row r="1624" spans="1:9">
      <c r="A1624" t="s">
        <v>813</v>
      </c>
      <c r="B1624" t="s">
        <v>9768</v>
      </c>
      <c r="C1624" t="s">
        <v>9602</v>
      </c>
      <c r="D1624" t="s">
        <v>10029</v>
      </c>
      <c r="E1624" t="s">
        <v>9619</v>
      </c>
      <c r="F1624" t="s">
        <v>7783</v>
      </c>
      <c r="G1624" t="s">
        <v>7784</v>
      </c>
      <c r="H1624" s="66" t="s">
        <v>9237</v>
      </c>
      <c r="I1624" t="str">
        <f>_xlfn.CONCAT((MID(Table1[[#This Row],[Subject Id]],4,9)),"0")</f>
        <v>041-9033-0</v>
      </c>
    </row>
    <row r="1625" spans="1:9">
      <c r="A1625" t="s">
        <v>633</v>
      </c>
      <c r="B1625" t="s">
        <v>7785</v>
      </c>
      <c r="C1625" t="s">
        <v>10755</v>
      </c>
      <c r="D1625" t="s">
        <v>10209</v>
      </c>
      <c r="E1625" t="s">
        <v>7788</v>
      </c>
      <c r="F1625" t="s">
        <v>7783</v>
      </c>
      <c r="G1625" t="s">
        <v>7784</v>
      </c>
      <c r="H1625" s="66" t="s">
        <v>9238</v>
      </c>
      <c r="I1625" t="str">
        <f>_xlfn.CONCAT((MID(Table1[[#This Row],[Subject Id]],4,9)),"0")</f>
        <v>016-1117-0</v>
      </c>
    </row>
    <row r="1626" spans="1:9">
      <c r="A1626" t="s">
        <v>610</v>
      </c>
      <c r="B1626" t="s">
        <v>9663</v>
      </c>
      <c r="C1626" t="s">
        <v>10843</v>
      </c>
      <c r="D1626" t="s">
        <v>10872</v>
      </c>
      <c r="E1626" t="s">
        <v>7788</v>
      </c>
      <c r="F1626" t="s">
        <v>7783</v>
      </c>
      <c r="G1626" t="s">
        <v>7784</v>
      </c>
      <c r="H1626" s="66" t="s">
        <v>9240</v>
      </c>
      <c r="I1626" t="str">
        <f>_xlfn.CONCAT((MID(Table1[[#This Row],[Subject Id]],4,9)),"0")</f>
        <v>153-1337-0</v>
      </c>
    </row>
    <row r="1627" spans="1:9">
      <c r="A1627" t="s">
        <v>579</v>
      </c>
      <c r="B1627" t="s">
        <v>9768</v>
      </c>
      <c r="C1627" t="s">
        <v>9602</v>
      </c>
      <c r="D1627" t="s">
        <v>10873</v>
      </c>
      <c r="E1627" t="s">
        <v>7788</v>
      </c>
      <c r="F1627" t="s">
        <v>7783</v>
      </c>
      <c r="G1627" t="s">
        <v>7784</v>
      </c>
      <c r="H1627" s="66" t="s">
        <v>9241</v>
      </c>
      <c r="I1627" t="str">
        <f>_xlfn.CONCAT((MID(Table1[[#This Row],[Subject Id]],4,9)),"0")</f>
        <v>041-0414-0</v>
      </c>
    </row>
    <row r="1628" spans="1:9">
      <c r="A1628" t="s">
        <v>414</v>
      </c>
      <c r="B1628" t="s">
        <v>10682</v>
      </c>
      <c r="C1628" t="s">
        <v>10751</v>
      </c>
      <c r="D1628" t="s">
        <v>10874</v>
      </c>
      <c r="E1628" t="s">
        <v>7788</v>
      </c>
      <c r="F1628" t="s">
        <v>7783</v>
      </c>
      <c r="G1628" t="s">
        <v>7784</v>
      </c>
      <c r="H1628" s="66" t="s">
        <v>9243</v>
      </c>
      <c r="I1628" t="str">
        <f>_xlfn.CONCAT((MID(Table1[[#This Row],[Subject Id]],4,9)),"0")</f>
        <v>028-7804-0</v>
      </c>
    </row>
    <row r="1629" spans="1:9">
      <c r="A1629" t="s">
        <v>1693</v>
      </c>
      <c r="B1629" t="s">
        <v>9663</v>
      </c>
      <c r="C1629" t="s">
        <v>10662</v>
      </c>
      <c r="D1629" t="s">
        <v>10875</v>
      </c>
      <c r="E1629" t="s">
        <v>7788</v>
      </c>
      <c r="F1629" t="s">
        <v>7783</v>
      </c>
      <c r="G1629" t="s">
        <v>7784</v>
      </c>
      <c r="H1629" s="66" t="s">
        <v>9244</v>
      </c>
      <c r="I1629" t="str">
        <f>_xlfn.CONCAT((MID(Table1[[#This Row],[Subject Id]],4,9)),"0")</f>
        <v>032-7020-0</v>
      </c>
    </row>
    <row r="1630" spans="1:9">
      <c r="A1630" t="s">
        <v>2539</v>
      </c>
      <c r="B1630" t="s">
        <v>9663</v>
      </c>
      <c r="C1630" t="s">
        <v>10843</v>
      </c>
      <c r="D1630" t="s">
        <v>10876</v>
      </c>
      <c r="E1630" t="s">
        <v>9660</v>
      </c>
      <c r="F1630" t="s">
        <v>7783</v>
      </c>
      <c r="G1630" t="s">
        <v>7784</v>
      </c>
      <c r="H1630" s="66" t="s">
        <v>9244</v>
      </c>
      <c r="I1630" t="str">
        <f>_xlfn.CONCAT((MID(Table1[[#This Row],[Subject Id]],4,9)),"0")</f>
        <v>153-2335-0</v>
      </c>
    </row>
    <row r="1631" spans="1:9">
      <c r="A1631" t="s">
        <v>511</v>
      </c>
      <c r="B1631" t="s">
        <v>9663</v>
      </c>
      <c r="C1631" t="s">
        <v>10843</v>
      </c>
      <c r="D1631" t="s">
        <v>10569</v>
      </c>
      <c r="E1631" t="s">
        <v>7788</v>
      </c>
      <c r="F1631" t="s">
        <v>7783</v>
      </c>
      <c r="G1631" t="s">
        <v>7784</v>
      </c>
      <c r="H1631" s="66" t="s">
        <v>9244</v>
      </c>
      <c r="I1631" t="str">
        <f>_xlfn.CONCAT((MID(Table1[[#This Row],[Subject Id]],4,9)),"0")</f>
        <v>153-1330-0</v>
      </c>
    </row>
    <row r="1632" spans="1:9">
      <c r="A1632" t="s">
        <v>581</v>
      </c>
      <c r="B1632" t="s">
        <v>9768</v>
      </c>
      <c r="C1632" t="s">
        <v>9602</v>
      </c>
      <c r="D1632" t="s">
        <v>10877</v>
      </c>
      <c r="E1632" t="s">
        <v>7788</v>
      </c>
      <c r="F1632" t="s">
        <v>7783</v>
      </c>
      <c r="G1632" t="s">
        <v>7784</v>
      </c>
      <c r="H1632" s="66" t="s">
        <v>9246</v>
      </c>
      <c r="I1632" t="str">
        <f>_xlfn.CONCAT((MID(Table1[[#This Row],[Subject Id]],4,9)),"0")</f>
        <v>041-0418-0</v>
      </c>
    </row>
    <row r="1633" spans="1:9">
      <c r="A1633" t="s">
        <v>575</v>
      </c>
      <c r="B1633" t="s">
        <v>9768</v>
      </c>
      <c r="C1633" t="s">
        <v>9602</v>
      </c>
      <c r="D1633" t="s">
        <v>10878</v>
      </c>
      <c r="E1633" t="s">
        <v>7788</v>
      </c>
      <c r="F1633" t="s">
        <v>7783</v>
      </c>
      <c r="G1633" t="s">
        <v>7784</v>
      </c>
      <c r="H1633" s="66" t="s">
        <v>9247</v>
      </c>
      <c r="I1633" t="str">
        <f>_xlfn.CONCAT((MID(Table1[[#This Row],[Subject Id]],4,9)),"0")</f>
        <v>041-0391-0</v>
      </c>
    </row>
    <row r="1634" spans="1:9">
      <c r="A1634" t="s">
        <v>1685</v>
      </c>
      <c r="B1634" t="s">
        <v>9663</v>
      </c>
      <c r="C1634" t="s">
        <v>10662</v>
      </c>
      <c r="D1634" t="s">
        <v>10879</v>
      </c>
      <c r="E1634" t="s">
        <v>9660</v>
      </c>
      <c r="F1634" t="s">
        <v>7783</v>
      </c>
      <c r="G1634" t="s">
        <v>7784</v>
      </c>
      <c r="H1634" s="66" t="s">
        <v>9247</v>
      </c>
      <c r="I1634" t="str">
        <f>_xlfn.CONCAT((MID(Table1[[#This Row],[Subject Id]],4,9)),"0")</f>
        <v>032-7129-0</v>
      </c>
    </row>
    <row r="1635" spans="1:9">
      <c r="A1635" t="s">
        <v>814</v>
      </c>
      <c r="B1635" t="s">
        <v>9768</v>
      </c>
      <c r="C1635" t="s">
        <v>9602</v>
      </c>
      <c r="D1635" t="s">
        <v>9934</v>
      </c>
      <c r="E1635" t="s">
        <v>9619</v>
      </c>
      <c r="F1635" t="s">
        <v>7783</v>
      </c>
      <c r="G1635" t="s">
        <v>7784</v>
      </c>
      <c r="H1635" s="66" t="s">
        <v>9248</v>
      </c>
      <c r="I1635" t="str">
        <f>_xlfn.CONCAT((MID(Table1[[#This Row],[Subject Id]],4,9)),"0")</f>
        <v>041-9034-0</v>
      </c>
    </row>
    <row r="1636" spans="1:9">
      <c r="A1636" t="s">
        <v>1773</v>
      </c>
      <c r="B1636" t="s">
        <v>9663</v>
      </c>
      <c r="C1636" t="s">
        <v>10843</v>
      </c>
      <c r="D1636" t="s">
        <v>10880</v>
      </c>
      <c r="E1636" t="s">
        <v>9660</v>
      </c>
      <c r="F1636" t="s">
        <v>7783</v>
      </c>
      <c r="G1636" t="s">
        <v>7784</v>
      </c>
      <c r="H1636" s="66" t="s">
        <v>9248</v>
      </c>
      <c r="I1636" t="str">
        <f>_xlfn.CONCAT((MID(Table1[[#This Row],[Subject Id]],4,9)),"0")</f>
        <v>153-2334-0</v>
      </c>
    </row>
    <row r="1637" spans="1:9">
      <c r="A1637" t="s">
        <v>1615</v>
      </c>
      <c r="B1637" t="s">
        <v>7785</v>
      </c>
      <c r="C1637" t="s">
        <v>10755</v>
      </c>
      <c r="D1637" t="s">
        <v>10203</v>
      </c>
      <c r="E1637" t="s">
        <v>7788</v>
      </c>
      <c r="F1637" t="s">
        <v>7783</v>
      </c>
      <c r="G1637" t="s">
        <v>7784</v>
      </c>
      <c r="H1637" s="66" t="s">
        <v>9248</v>
      </c>
      <c r="I1637" t="str">
        <f>_xlfn.CONCAT((MID(Table1[[#This Row],[Subject Id]],4,9)),"0")</f>
        <v>016-1114-0</v>
      </c>
    </row>
    <row r="1638" spans="1:9">
      <c r="A1638" t="s">
        <v>715</v>
      </c>
      <c r="B1638" t="s">
        <v>9663</v>
      </c>
      <c r="C1638" t="s">
        <v>10766</v>
      </c>
      <c r="D1638" t="s">
        <v>10881</v>
      </c>
      <c r="E1638" t="s">
        <v>7788</v>
      </c>
      <c r="F1638" t="s">
        <v>7783</v>
      </c>
      <c r="G1638" t="s">
        <v>7784</v>
      </c>
      <c r="H1638" s="66" t="s">
        <v>9249</v>
      </c>
      <c r="I1638" t="str">
        <f>_xlfn.CONCAT((MID(Table1[[#This Row],[Subject Id]],4,9)),"0")</f>
        <v>152-1222-0</v>
      </c>
    </row>
    <row r="1639" spans="1:9">
      <c r="A1639" t="s">
        <v>513</v>
      </c>
      <c r="B1639" t="s">
        <v>9768</v>
      </c>
      <c r="C1639" t="s">
        <v>9602</v>
      </c>
      <c r="D1639" t="s">
        <v>10882</v>
      </c>
      <c r="E1639" t="s">
        <v>7788</v>
      </c>
      <c r="F1639" t="s">
        <v>7783</v>
      </c>
      <c r="G1639" t="s">
        <v>7784</v>
      </c>
      <c r="H1639" s="66" t="s">
        <v>9250</v>
      </c>
      <c r="I1639" t="str">
        <f>_xlfn.CONCAT((MID(Table1[[#This Row],[Subject Id]],4,9)),"0")</f>
        <v>041-0417-0</v>
      </c>
    </row>
    <row r="1640" spans="1:9">
      <c r="A1640" t="s">
        <v>413</v>
      </c>
      <c r="B1640" t="s">
        <v>10682</v>
      </c>
      <c r="C1640" t="s">
        <v>10792</v>
      </c>
      <c r="D1640" t="s">
        <v>10883</v>
      </c>
      <c r="E1640" t="s">
        <v>7788</v>
      </c>
      <c r="F1640" t="s">
        <v>7783</v>
      </c>
      <c r="G1640" t="s">
        <v>7784</v>
      </c>
      <c r="H1640" s="66" t="s">
        <v>9251</v>
      </c>
      <c r="I1640" t="str">
        <f>_xlfn.CONCAT((MID(Table1[[#This Row],[Subject Id]],4,9)),"0")</f>
        <v>027-7706-0</v>
      </c>
    </row>
    <row r="1641" spans="1:9">
      <c r="A1641" t="s">
        <v>1141</v>
      </c>
      <c r="B1641" t="s">
        <v>7785</v>
      </c>
      <c r="C1641" t="s">
        <v>10386</v>
      </c>
      <c r="D1641" t="s">
        <v>10884</v>
      </c>
      <c r="E1641" t="s">
        <v>7788</v>
      </c>
      <c r="F1641" t="s">
        <v>7783</v>
      </c>
      <c r="G1641" t="s">
        <v>7784</v>
      </c>
      <c r="H1641" s="66" t="s">
        <v>9251</v>
      </c>
      <c r="I1641" t="str">
        <f>_xlfn.CONCAT((MID(Table1[[#This Row],[Subject Id]],4,9)),"0")</f>
        <v>003-1342-0</v>
      </c>
    </row>
    <row r="1642" spans="1:9">
      <c r="A1642" t="s">
        <v>224</v>
      </c>
      <c r="B1642" t="s">
        <v>10682</v>
      </c>
      <c r="C1642" t="s">
        <v>10719</v>
      </c>
      <c r="D1642" t="s">
        <v>10885</v>
      </c>
      <c r="E1642" t="s">
        <v>7788</v>
      </c>
      <c r="F1642" t="s">
        <v>7783</v>
      </c>
      <c r="G1642" t="s">
        <v>7784</v>
      </c>
      <c r="H1642" s="66" t="s">
        <v>9252</v>
      </c>
      <c r="I1642" t="str">
        <f>_xlfn.CONCAT((MID(Table1[[#This Row],[Subject Id]],4,9)),"0")</f>
        <v>023-7302-0</v>
      </c>
    </row>
    <row r="1643" spans="1:9">
      <c r="A1643" t="s">
        <v>1618</v>
      </c>
      <c r="B1643" t="s">
        <v>7785</v>
      </c>
      <c r="C1643" t="s">
        <v>10886</v>
      </c>
      <c r="D1643" t="s">
        <v>10887</v>
      </c>
      <c r="E1643" t="s">
        <v>9660</v>
      </c>
      <c r="F1643" t="s">
        <v>7783</v>
      </c>
      <c r="G1643" t="s">
        <v>7784</v>
      </c>
      <c r="H1643" s="66" t="s">
        <v>9255</v>
      </c>
      <c r="I1643" t="str">
        <f>_xlfn.CONCAT((MID(Table1[[#This Row],[Subject Id]],4,9)),"0")</f>
        <v>017-2100-0</v>
      </c>
    </row>
    <row r="1644" spans="1:9">
      <c r="A1644" t="s">
        <v>509</v>
      </c>
      <c r="B1644" t="s">
        <v>9663</v>
      </c>
      <c r="C1644" t="s">
        <v>10784</v>
      </c>
      <c r="D1644" t="s">
        <v>9690</v>
      </c>
      <c r="E1644" t="s">
        <v>7788</v>
      </c>
      <c r="F1644" t="s">
        <v>7783</v>
      </c>
      <c r="G1644" t="s">
        <v>7784</v>
      </c>
      <c r="H1644" s="66" t="s">
        <v>9256</v>
      </c>
      <c r="I1644" t="str">
        <f>_xlfn.CONCAT((MID(Table1[[#This Row],[Subject Id]],4,9)),"0")</f>
        <v>034-8004-0</v>
      </c>
    </row>
    <row r="1645" spans="1:9">
      <c r="A1645" t="s">
        <v>491</v>
      </c>
      <c r="B1645" t="s">
        <v>10682</v>
      </c>
      <c r="C1645" t="s">
        <v>10751</v>
      </c>
      <c r="D1645" t="s">
        <v>10888</v>
      </c>
      <c r="E1645" t="s">
        <v>7788</v>
      </c>
      <c r="F1645" t="s">
        <v>7783</v>
      </c>
      <c r="G1645" t="s">
        <v>7784</v>
      </c>
      <c r="H1645" s="66" t="s">
        <v>9257</v>
      </c>
      <c r="I1645" t="str">
        <f>_xlfn.CONCAT((MID(Table1[[#This Row],[Subject Id]],4,9)),"0")</f>
        <v>028-7805-0</v>
      </c>
    </row>
    <row r="1646" spans="1:9">
      <c r="A1646" t="s">
        <v>1099</v>
      </c>
      <c r="B1646" t="s">
        <v>7785</v>
      </c>
      <c r="C1646" t="s">
        <v>10388</v>
      </c>
      <c r="D1646" t="s">
        <v>10889</v>
      </c>
      <c r="E1646" t="s">
        <v>9660</v>
      </c>
      <c r="F1646" t="s">
        <v>7783</v>
      </c>
      <c r="G1646" t="s">
        <v>7784</v>
      </c>
      <c r="H1646" s="66" t="s">
        <v>9258</v>
      </c>
      <c r="I1646" t="str">
        <f>_xlfn.CONCAT((MID(Table1[[#This Row],[Subject Id]],4,9)),"0")</f>
        <v>001-2057-0</v>
      </c>
    </row>
    <row r="1647" spans="1:9">
      <c r="A1647" t="s">
        <v>1754</v>
      </c>
      <c r="B1647" t="s">
        <v>7785</v>
      </c>
      <c r="C1647" t="s">
        <v>10886</v>
      </c>
      <c r="D1647" t="s">
        <v>10890</v>
      </c>
      <c r="E1647" t="s">
        <v>9660</v>
      </c>
      <c r="F1647" t="s">
        <v>7783</v>
      </c>
      <c r="G1647" t="s">
        <v>7784</v>
      </c>
      <c r="H1647" s="66" t="s">
        <v>9259</v>
      </c>
      <c r="I1647" t="str">
        <f>_xlfn.CONCAT((MID(Table1[[#This Row],[Subject Id]],4,9)),"0")</f>
        <v>017-2101-0</v>
      </c>
    </row>
    <row r="1648" spans="1:9">
      <c r="A1648" t="s">
        <v>1576</v>
      </c>
      <c r="B1648" s="23" t="s">
        <v>7785</v>
      </c>
      <c r="C1648" s="23" t="s">
        <v>10572</v>
      </c>
      <c r="D1648" s="23" t="s">
        <v>10891</v>
      </c>
      <c r="E1648" s="23" t="s">
        <v>7788</v>
      </c>
      <c r="F1648" t="s">
        <v>7783</v>
      </c>
      <c r="G1648" t="s">
        <v>7784</v>
      </c>
      <c r="H1648" s="66" t="s">
        <v>9260</v>
      </c>
      <c r="I1648" t="str">
        <f>_xlfn.CONCAT((MID(Table1[[#This Row],[Subject Id]],4,9)),"0")</f>
        <v>014-1904-0</v>
      </c>
    </row>
    <row r="1649" spans="1:9">
      <c r="A1649" t="s">
        <v>1621</v>
      </c>
      <c r="B1649" t="s">
        <v>7785</v>
      </c>
      <c r="C1649" t="s">
        <v>10886</v>
      </c>
      <c r="D1649" t="s">
        <v>10892</v>
      </c>
      <c r="E1649" t="s">
        <v>9660</v>
      </c>
      <c r="F1649" t="s">
        <v>7783</v>
      </c>
      <c r="G1649" t="s">
        <v>7784</v>
      </c>
      <c r="H1649" s="66" t="s">
        <v>9261</v>
      </c>
      <c r="I1649" t="str">
        <f>_xlfn.CONCAT((MID(Table1[[#This Row],[Subject Id]],4,9)),"0")</f>
        <v>017-2102-0</v>
      </c>
    </row>
    <row r="1650" spans="1:9">
      <c r="A1650" t="s">
        <v>510</v>
      </c>
      <c r="B1650" t="s">
        <v>9663</v>
      </c>
      <c r="C1650" t="s">
        <v>10784</v>
      </c>
      <c r="D1650" t="s">
        <v>9770</v>
      </c>
      <c r="E1650" t="s">
        <v>7788</v>
      </c>
      <c r="F1650" t="s">
        <v>7783</v>
      </c>
      <c r="G1650" t="s">
        <v>7784</v>
      </c>
      <c r="H1650" s="66" t="s">
        <v>9261</v>
      </c>
      <c r="I1650" t="str">
        <f>_xlfn.CONCAT((MID(Table1[[#This Row],[Subject Id]],4,9)),"0")</f>
        <v>034-8005-0</v>
      </c>
    </row>
    <row r="1651" spans="1:9">
      <c r="A1651" t="s">
        <v>1755</v>
      </c>
      <c r="B1651" t="s">
        <v>7785</v>
      </c>
      <c r="C1651" t="s">
        <v>10886</v>
      </c>
      <c r="D1651" t="s">
        <v>10893</v>
      </c>
      <c r="E1651" t="s">
        <v>9660</v>
      </c>
      <c r="F1651" t="s">
        <v>7783</v>
      </c>
      <c r="G1651" t="s">
        <v>7784</v>
      </c>
      <c r="H1651" s="66" t="s">
        <v>9262</v>
      </c>
      <c r="I1651" t="str">
        <f>_xlfn.CONCAT((MID(Table1[[#This Row],[Subject Id]],4,9)),"0")</f>
        <v>017-2103-0</v>
      </c>
    </row>
    <row r="1652" spans="1:9">
      <c r="A1652" t="s">
        <v>515</v>
      </c>
      <c r="B1652" t="s">
        <v>9768</v>
      </c>
      <c r="C1652" t="s">
        <v>9602</v>
      </c>
      <c r="D1652" t="s">
        <v>10894</v>
      </c>
      <c r="E1652" t="s">
        <v>7788</v>
      </c>
      <c r="F1652" t="s">
        <v>7783</v>
      </c>
      <c r="G1652" t="s">
        <v>7784</v>
      </c>
      <c r="H1652" s="66" t="s">
        <v>9263</v>
      </c>
      <c r="I1652" t="str">
        <f>_xlfn.CONCAT((MID(Table1[[#This Row],[Subject Id]],4,9)),"0")</f>
        <v>041-0419-0</v>
      </c>
    </row>
    <row r="1653" spans="1:9">
      <c r="A1653" t="s">
        <v>606</v>
      </c>
      <c r="B1653" t="s">
        <v>7785</v>
      </c>
      <c r="C1653" t="s">
        <v>10572</v>
      </c>
      <c r="D1653" t="s">
        <v>10895</v>
      </c>
      <c r="E1653" t="s">
        <v>7788</v>
      </c>
      <c r="F1653" t="s">
        <v>7783</v>
      </c>
      <c r="G1653" t="s">
        <v>7784</v>
      </c>
      <c r="H1653" s="66" t="s">
        <v>9263</v>
      </c>
      <c r="I1653" t="str">
        <f>_xlfn.CONCAT((MID(Table1[[#This Row],[Subject Id]],4,9)),"0")</f>
        <v>014-1906-0</v>
      </c>
    </row>
    <row r="1654" spans="1:9">
      <c r="A1654" t="s">
        <v>1695</v>
      </c>
      <c r="B1654" t="s">
        <v>9663</v>
      </c>
      <c r="C1654" t="s">
        <v>10662</v>
      </c>
      <c r="D1654" t="s">
        <v>10896</v>
      </c>
      <c r="E1654" t="s">
        <v>7788</v>
      </c>
      <c r="F1654" t="s">
        <v>7783</v>
      </c>
      <c r="G1654" t="s">
        <v>7784</v>
      </c>
      <c r="H1654" s="66" t="s">
        <v>9265</v>
      </c>
      <c r="I1654" t="str">
        <f>_xlfn.CONCAT((MID(Table1[[#This Row],[Subject Id]],4,9)),"0")</f>
        <v>032-7021-0</v>
      </c>
    </row>
    <row r="1655" spans="1:9">
      <c r="A1655" t="s">
        <v>490</v>
      </c>
      <c r="B1655" t="s">
        <v>10682</v>
      </c>
      <c r="C1655" t="s">
        <v>10792</v>
      </c>
      <c r="D1655" t="s">
        <v>10897</v>
      </c>
      <c r="E1655" t="s">
        <v>7788</v>
      </c>
      <c r="F1655" t="s">
        <v>7783</v>
      </c>
      <c r="G1655" t="s">
        <v>7784</v>
      </c>
      <c r="H1655" s="66" t="s">
        <v>9265</v>
      </c>
      <c r="I1655" t="str">
        <f>_xlfn.CONCAT((MID(Table1[[#This Row],[Subject Id]],4,9)),"0")</f>
        <v>027-7707-0</v>
      </c>
    </row>
    <row r="1656" spans="1:9">
      <c r="A1656" t="s">
        <v>485</v>
      </c>
      <c r="B1656" t="s">
        <v>10682</v>
      </c>
      <c r="C1656" t="s">
        <v>10801</v>
      </c>
      <c r="D1656" t="s">
        <v>10898</v>
      </c>
      <c r="E1656" t="s">
        <v>7788</v>
      </c>
      <c r="F1656" t="s">
        <v>7783</v>
      </c>
      <c r="G1656" t="s">
        <v>7784</v>
      </c>
      <c r="H1656" s="66" t="s">
        <v>9268</v>
      </c>
      <c r="I1656" t="str">
        <f>_xlfn.CONCAT((MID(Table1[[#This Row],[Subject Id]],4,9)),"0")</f>
        <v>026-7607-0</v>
      </c>
    </row>
    <row r="1657" spans="1:9">
      <c r="A1657" t="s">
        <v>495</v>
      </c>
      <c r="B1657" t="s">
        <v>10682</v>
      </c>
      <c r="C1657" t="s">
        <v>10774</v>
      </c>
      <c r="D1657" t="s">
        <v>10899</v>
      </c>
      <c r="E1657" t="s">
        <v>7788</v>
      </c>
      <c r="F1657" t="s">
        <v>7783</v>
      </c>
      <c r="G1657" t="s">
        <v>7784</v>
      </c>
      <c r="H1657" s="66" t="s">
        <v>9269</v>
      </c>
      <c r="I1657" t="str">
        <f>_xlfn.CONCAT((MID(Table1[[#This Row],[Subject Id]],4,9)),"0")</f>
        <v>029-7907-0</v>
      </c>
    </row>
    <row r="1658" spans="1:9">
      <c r="A1658" t="s">
        <v>609</v>
      </c>
      <c r="B1658" t="s">
        <v>9663</v>
      </c>
      <c r="C1658" t="s">
        <v>10795</v>
      </c>
      <c r="D1658" t="s">
        <v>10900</v>
      </c>
      <c r="E1658" t="s">
        <v>7788</v>
      </c>
      <c r="F1658" t="s">
        <v>7783</v>
      </c>
      <c r="G1658" t="s">
        <v>7784</v>
      </c>
      <c r="H1658" s="66" t="s">
        <v>9270</v>
      </c>
      <c r="I1658" t="str">
        <f>_xlfn.CONCAT((MID(Table1[[#This Row],[Subject Id]],4,9)),"0")</f>
        <v>031-6002-0</v>
      </c>
    </row>
    <row r="1659" spans="1:9">
      <c r="A1659" t="s">
        <v>1763</v>
      </c>
      <c r="B1659" t="s">
        <v>9663</v>
      </c>
      <c r="C1659" t="s">
        <v>10662</v>
      </c>
      <c r="D1659" t="s">
        <v>10901</v>
      </c>
      <c r="E1659" t="s">
        <v>9660</v>
      </c>
      <c r="F1659" t="s">
        <v>7783</v>
      </c>
      <c r="G1659" t="s">
        <v>7784</v>
      </c>
      <c r="H1659" s="66" t="s">
        <v>9271</v>
      </c>
      <c r="I1659" t="str">
        <f>_xlfn.CONCAT((MID(Table1[[#This Row],[Subject Id]],4,9)),"0")</f>
        <v>032-7130-0</v>
      </c>
    </row>
    <row r="1660" spans="1:9">
      <c r="A1660" t="s">
        <v>730</v>
      </c>
      <c r="B1660" t="s">
        <v>10682</v>
      </c>
      <c r="C1660" t="s">
        <v>10707</v>
      </c>
      <c r="D1660" t="s">
        <v>10902</v>
      </c>
      <c r="E1660" t="s">
        <v>7788</v>
      </c>
      <c r="F1660" t="s">
        <v>7783</v>
      </c>
      <c r="G1660" t="s">
        <v>7784</v>
      </c>
      <c r="H1660" s="66" t="s">
        <v>9272</v>
      </c>
      <c r="I1660" t="str">
        <f>_xlfn.CONCAT((MID(Table1[[#This Row],[Subject Id]],4,9)),"0")</f>
        <v>024-7409-0</v>
      </c>
    </row>
    <row r="1661" spans="1:9">
      <c r="A1661" t="s">
        <v>644</v>
      </c>
      <c r="B1661" t="s">
        <v>9663</v>
      </c>
      <c r="C1661" t="s">
        <v>10662</v>
      </c>
      <c r="D1661" t="s">
        <v>10903</v>
      </c>
      <c r="E1661" t="s">
        <v>7788</v>
      </c>
      <c r="F1661" t="s">
        <v>7783</v>
      </c>
      <c r="G1661" t="s">
        <v>7784</v>
      </c>
      <c r="H1661" s="66" t="s">
        <v>9275</v>
      </c>
      <c r="I1661" t="str">
        <f>_xlfn.CONCAT((MID(Table1[[#This Row],[Subject Id]],4,9)),"0")</f>
        <v>032-7022-0</v>
      </c>
    </row>
    <row r="1662" spans="1:9">
      <c r="A1662" t="s">
        <v>474</v>
      </c>
      <c r="B1662" t="s">
        <v>10682</v>
      </c>
      <c r="C1662" t="s">
        <v>10707</v>
      </c>
      <c r="D1662" t="s">
        <v>10904</v>
      </c>
      <c r="E1662" t="s">
        <v>7788</v>
      </c>
      <c r="F1662" t="s">
        <v>7783</v>
      </c>
      <c r="G1662" t="s">
        <v>7784</v>
      </c>
      <c r="H1662" s="66" t="s">
        <v>9275</v>
      </c>
      <c r="I1662" t="str">
        <f>_xlfn.CONCAT((MID(Table1[[#This Row],[Subject Id]],4,9)),"0")</f>
        <v>024-7410-0</v>
      </c>
    </row>
    <row r="1663" spans="1:9">
      <c r="A1663" t="s">
        <v>635</v>
      </c>
      <c r="B1663" t="s">
        <v>7785</v>
      </c>
      <c r="C1663" t="s">
        <v>10755</v>
      </c>
      <c r="D1663" t="s">
        <v>10212</v>
      </c>
      <c r="E1663" t="s">
        <v>7788</v>
      </c>
      <c r="F1663" t="s">
        <v>7783</v>
      </c>
      <c r="G1663" t="s">
        <v>7784</v>
      </c>
      <c r="H1663" s="66" t="s">
        <v>9276</v>
      </c>
      <c r="I1663" t="str">
        <f>_xlfn.CONCAT((MID(Table1[[#This Row],[Subject Id]],4,9)),"0")</f>
        <v>016-1118-0</v>
      </c>
    </row>
    <row r="1664" spans="1:9">
      <c r="A1664" t="s">
        <v>1764</v>
      </c>
      <c r="B1664" t="s">
        <v>9663</v>
      </c>
      <c r="C1664" t="s">
        <v>10662</v>
      </c>
      <c r="D1664" t="s">
        <v>10905</v>
      </c>
      <c r="E1664" t="s">
        <v>9660</v>
      </c>
      <c r="F1664" t="s">
        <v>7783</v>
      </c>
      <c r="G1664" t="s">
        <v>7784</v>
      </c>
      <c r="H1664" s="66" t="s">
        <v>9276</v>
      </c>
      <c r="I1664" t="str">
        <f>_xlfn.CONCAT((MID(Table1[[#This Row],[Subject Id]],4,9)),"0")</f>
        <v>032-7131-0</v>
      </c>
    </row>
    <row r="1665" spans="1:9">
      <c r="A1665" t="s">
        <v>1623</v>
      </c>
      <c r="B1665" t="s">
        <v>7785</v>
      </c>
      <c r="C1665" t="s">
        <v>10886</v>
      </c>
      <c r="D1665" t="s">
        <v>10906</v>
      </c>
      <c r="E1665" t="s">
        <v>9660</v>
      </c>
      <c r="F1665" t="s">
        <v>7783</v>
      </c>
      <c r="G1665" t="s">
        <v>7784</v>
      </c>
      <c r="H1665" s="66" t="s">
        <v>9278</v>
      </c>
      <c r="I1665" t="str">
        <f>_xlfn.CONCAT((MID(Table1[[#This Row],[Subject Id]],4,9)),"0")</f>
        <v>017-2104-0</v>
      </c>
    </row>
    <row r="1666" spans="1:9">
      <c r="A1666" t="s">
        <v>502</v>
      </c>
      <c r="B1666" t="s">
        <v>9663</v>
      </c>
      <c r="C1666" t="s">
        <v>10795</v>
      </c>
      <c r="D1666" t="s">
        <v>10907</v>
      </c>
      <c r="E1666" t="s">
        <v>7788</v>
      </c>
      <c r="F1666" t="s">
        <v>7783</v>
      </c>
      <c r="G1666" t="s">
        <v>7784</v>
      </c>
      <c r="H1666" s="66" t="s">
        <v>9278</v>
      </c>
      <c r="I1666" t="str">
        <f>_xlfn.CONCAT((MID(Table1[[#This Row],[Subject Id]],4,9)),"0")</f>
        <v>031-6003-0</v>
      </c>
    </row>
    <row r="1667" spans="1:9">
      <c r="A1667" t="s">
        <v>1758</v>
      </c>
      <c r="B1667" t="s">
        <v>7785</v>
      </c>
      <c r="C1667" t="s">
        <v>10886</v>
      </c>
      <c r="D1667" t="s">
        <v>10908</v>
      </c>
      <c r="E1667" t="s">
        <v>9660</v>
      </c>
      <c r="F1667" t="s">
        <v>7783</v>
      </c>
      <c r="G1667" t="s">
        <v>7784</v>
      </c>
      <c r="H1667" s="66" t="s">
        <v>9281</v>
      </c>
      <c r="I1667" t="str">
        <f>_xlfn.CONCAT((MID(Table1[[#This Row],[Subject Id]],4,9)),"0")</f>
        <v>017-2105-0</v>
      </c>
    </row>
    <row r="1668" spans="1:9">
      <c r="A1668" t="s">
        <v>504</v>
      </c>
      <c r="B1668" t="s">
        <v>9663</v>
      </c>
      <c r="C1668" t="s">
        <v>10795</v>
      </c>
      <c r="D1668" t="s">
        <v>10909</v>
      </c>
      <c r="E1668" t="s">
        <v>7788</v>
      </c>
      <c r="F1668" t="s">
        <v>7783</v>
      </c>
      <c r="G1668" t="s">
        <v>7784</v>
      </c>
      <c r="H1668" s="66" t="s">
        <v>9281</v>
      </c>
      <c r="I1668" t="str">
        <f>_xlfn.CONCAT((MID(Table1[[#This Row],[Subject Id]],4,9)),"0")</f>
        <v>031-6004-0</v>
      </c>
    </row>
    <row r="1669" spans="1:9">
      <c r="A1669" t="s">
        <v>1052</v>
      </c>
      <c r="B1669" t="s">
        <v>10682</v>
      </c>
      <c r="C1669" t="s">
        <v>10805</v>
      </c>
      <c r="D1669" t="s">
        <v>10910</v>
      </c>
      <c r="E1669" t="s">
        <v>9619</v>
      </c>
      <c r="F1669" t="s">
        <v>7783</v>
      </c>
      <c r="G1669" t="s">
        <v>7784</v>
      </c>
      <c r="H1669" s="66" t="s">
        <v>9283</v>
      </c>
      <c r="I1669" t="str">
        <f>_xlfn.CONCAT((MID(Table1[[#This Row],[Subject Id]],4,9)),"0")</f>
        <v>051-9197-0</v>
      </c>
    </row>
    <row r="1670" spans="1:9">
      <c r="A1670" t="s">
        <v>426</v>
      </c>
      <c r="B1670" t="s">
        <v>10682</v>
      </c>
      <c r="C1670" t="s">
        <v>10792</v>
      </c>
      <c r="D1670" t="s">
        <v>10911</v>
      </c>
      <c r="E1670" t="s">
        <v>7788</v>
      </c>
      <c r="F1670" t="s">
        <v>7783</v>
      </c>
      <c r="G1670" t="s">
        <v>7784</v>
      </c>
      <c r="H1670" s="66" t="s">
        <v>9284</v>
      </c>
      <c r="I1670" t="str">
        <f>_xlfn.CONCAT((MID(Table1[[#This Row],[Subject Id]],4,9)),"0")</f>
        <v>027-7708-0</v>
      </c>
    </row>
    <row r="1671" spans="1:9">
      <c r="A1671" t="s">
        <v>1686</v>
      </c>
      <c r="B1671" t="s">
        <v>9663</v>
      </c>
      <c r="C1671" t="s">
        <v>10912</v>
      </c>
      <c r="D1671" t="s">
        <v>10913</v>
      </c>
      <c r="E1671" t="s">
        <v>9660</v>
      </c>
      <c r="F1671" t="s">
        <v>7783</v>
      </c>
      <c r="G1671" t="s">
        <v>7784</v>
      </c>
      <c r="H1671" s="66" t="s">
        <v>9285</v>
      </c>
      <c r="I1671" t="str">
        <f>_xlfn.CONCAT((MID(Table1[[#This Row],[Subject Id]],4,9)),"0")</f>
        <v>035-5100-0</v>
      </c>
    </row>
    <row r="1672" spans="1:9">
      <c r="A1672" t="s">
        <v>500</v>
      </c>
      <c r="B1672" t="s">
        <v>10682</v>
      </c>
      <c r="C1672" t="s">
        <v>10774</v>
      </c>
      <c r="D1672" t="s">
        <v>10914</v>
      </c>
      <c r="E1672" t="s">
        <v>7788</v>
      </c>
      <c r="F1672" t="s">
        <v>7783</v>
      </c>
      <c r="G1672" t="s">
        <v>7784</v>
      </c>
      <c r="H1672" s="66" t="s">
        <v>9286</v>
      </c>
      <c r="I1672" t="str">
        <f>_xlfn.CONCAT((MID(Table1[[#This Row],[Subject Id]],4,9)),"0")</f>
        <v>029-7908-0</v>
      </c>
    </row>
    <row r="1673" spans="1:9">
      <c r="A1673" t="s">
        <v>714</v>
      </c>
      <c r="B1673" t="s">
        <v>9663</v>
      </c>
      <c r="C1673" t="s">
        <v>10766</v>
      </c>
      <c r="D1673" t="s">
        <v>10915</v>
      </c>
      <c r="E1673" t="s">
        <v>7788</v>
      </c>
      <c r="F1673" t="s">
        <v>7783</v>
      </c>
      <c r="G1673" t="s">
        <v>7784</v>
      </c>
      <c r="H1673" s="66" t="s">
        <v>9287</v>
      </c>
      <c r="I1673" t="str">
        <f>_xlfn.CONCAT((MID(Table1[[#This Row],[Subject Id]],4,9)),"0")</f>
        <v>152-1221-0</v>
      </c>
    </row>
    <row r="1674" spans="1:9">
      <c r="A1674" t="s">
        <v>636</v>
      </c>
      <c r="B1674" t="s">
        <v>7785</v>
      </c>
      <c r="C1674" t="s">
        <v>10755</v>
      </c>
      <c r="D1674" t="s">
        <v>10213</v>
      </c>
      <c r="E1674" t="s">
        <v>7788</v>
      </c>
      <c r="F1674" t="s">
        <v>7783</v>
      </c>
      <c r="G1674" t="s">
        <v>7784</v>
      </c>
      <c r="H1674" s="66" t="s">
        <v>9287</v>
      </c>
      <c r="I1674" t="str">
        <f>_xlfn.CONCAT((MID(Table1[[#This Row],[Subject Id]],4,9)),"0")</f>
        <v>016-1119-0</v>
      </c>
    </row>
    <row r="1675" spans="1:9">
      <c r="A1675" t="s">
        <v>600</v>
      </c>
      <c r="B1675" t="s">
        <v>7785</v>
      </c>
      <c r="C1675" t="s">
        <v>9655</v>
      </c>
      <c r="D1675" t="s">
        <v>10916</v>
      </c>
      <c r="E1675" t="s">
        <v>7788</v>
      </c>
      <c r="F1675" t="s">
        <v>7783</v>
      </c>
      <c r="G1675" t="s">
        <v>7784</v>
      </c>
      <c r="H1675" s="66" t="s">
        <v>9290</v>
      </c>
      <c r="I1675" t="str">
        <f>_xlfn.CONCAT((MID(Table1[[#This Row],[Subject Id]],4,9)),"0")</f>
        <v>013-1818-0</v>
      </c>
    </row>
    <row r="1676" spans="1:9">
      <c r="A1676" t="s">
        <v>637</v>
      </c>
      <c r="B1676" t="s">
        <v>7785</v>
      </c>
      <c r="C1676" t="s">
        <v>10755</v>
      </c>
      <c r="D1676" t="s">
        <v>10216</v>
      </c>
      <c r="E1676" t="s">
        <v>7788</v>
      </c>
      <c r="F1676" t="s">
        <v>7783</v>
      </c>
      <c r="G1676" t="s">
        <v>7784</v>
      </c>
      <c r="H1676" s="66" t="s">
        <v>9290</v>
      </c>
      <c r="I1676" t="str">
        <f>_xlfn.CONCAT((MID(Table1[[#This Row],[Subject Id]],4,9)),"0")</f>
        <v>016-1120-0</v>
      </c>
    </row>
    <row r="1677" spans="1:9">
      <c r="A1677" t="s">
        <v>507</v>
      </c>
      <c r="B1677" t="s">
        <v>9663</v>
      </c>
      <c r="C1677" t="s">
        <v>10662</v>
      </c>
      <c r="D1677" t="s">
        <v>10917</v>
      </c>
      <c r="E1677" t="s">
        <v>7788</v>
      </c>
      <c r="F1677" t="s">
        <v>7783</v>
      </c>
      <c r="G1677" t="s">
        <v>7784</v>
      </c>
      <c r="H1677" s="66" t="s">
        <v>9294</v>
      </c>
      <c r="I1677" t="str">
        <f>_xlfn.CONCAT((MID(Table1[[#This Row],[Subject Id]],4,9)),"0")</f>
        <v>032-7024-0</v>
      </c>
    </row>
    <row r="1678" spans="1:9">
      <c r="A1678" t="s">
        <v>429</v>
      </c>
      <c r="B1678" t="s">
        <v>9663</v>
      </c>
      <c r="C1678" t="s">
        <v>10784</v>
      </c>
      <c r="D1678" t="s">
        <v>9769</v>
      </c>
      <c r="E1678" t="s">
        <v>7788</v>
      </c>
      <c r="F1678" t="s">
        <v>7783</v>
      </c>
      <c r="G1678" t="s">
        <v>7784</v>
      </c>
      <c r="H1678" s="66" t="s">
        <v>9294</v>
      </c>
      <c r="I1678" t="str">
        <f>_xlfn.CONCAT((MID(Table1[[#This Row],[Subject Id]],4,9)),"0")</f>
        <v>034-8007-0</v>
      </c>
    </row>
    <row r="1679" spans="1:9">
      <c r="A1679" t="s">
        <v>2510</v>
      </c>
      <c r="B1679" t="s">
        <v>9663</v>
      </c>
      <c r="C1679" t="s">
        <v>10675</v>
      </c>
      <c r="D1679" t="s">
        <v>10918</v>
      </c>
      <c r="E1679" t="s">
        <v>9660</v>
      </c>
      <c r="F1679" t="s">
        <v>7783</v>
      </c>
      <c r="G1679" t="s">
        <v>7784</v>
      </c>
      <c r="H1679" s="66" t="s">
        <v>9299</v>
      </c>
      <c r="I1679" t="str">
        <f>_xlfn.CONCAT((MID(Table1[[#This Row],[Subject Id]],4,9)),"0")</f>
        <v>151-2110-0</v>
      </c>
    </row>
    <row r="1680" spans="1:9">
      <c r="A1680" t="s">
        <v>914</v>
      </c>
      <c r="B1680" t="s">
        <v>10682</v>
      </c>
      <c r="C1680" t="s">
        <v>10707</v>
      </c>
      <c r="D1680" t="s">
        <v>10919</v>
      </c>
      <c r="E1680" t="s">
        <v>7788</v>
      </c>
      <c r="F1680" t="s">
        <v>7783</v>
      </c>
      <c r="G1680" t="s">
        <v>7784</v>
      </c>
      <c r="H1680" s="66" t="s">
        <v>9299</v>
      </c>
      <c r="I1680" t="str">
        <f>_xlfn.CONCAT((MID(Table1[[#This Row],[Subject Id]],4,9)),"0")</f>
        <v>024-7411-0</v>
      </c>
    </row>
    <row r="1681" spans="1:9">
      <c r="A1681" t="s">
        <v>1727</v>
      </c>
      <c r="B1681" t="s">
        <v>9663</v>
      </c>
      <c r="C1681" t="s">
        <v>10830</v>
      </c>
      <c r="D1681" t="s">
        <v>10014</v>
      </c>
      <c r="E1681" t="s">
        <v>7788</v>
      </c>
      <c r="F1681" t="s">
        <v>7783</v>
      </c>
      <c r="G1681" t="s">
        <v>7784</v>
      </c>
      <c r="H1681" s="66" t="s">
        <v>9301</v>
      </c>
      <c r="I1681" t="str">
        <f>_xlfn.CONCAT((MID(Table1[[#This Row],[Subject Id]],4,9)),"0")</f>
        <v>033-9001-0</v>
      </c>
    </row>
    <row r="1682" spans="1:9">
      <c r="A1682" t="s">
        <v>1886</v>
      </c>
      <c r="B1682" t="s">
        <v>9663</v>
      </c>
      <c r="C1682" t="s">
        <v>10784</v>
      </c>
      <c r="D1682" t="s">
        <v>9718</v>
      </c>
      <c r="E1682" t="s">
        <v>7788</v>
      </c>
      <c r="F1682" t="s">
        <v>7783</v>
      </c>
      <c r="G1682" t="s">
        <v>7784</v>
      </c>
      <c r="H1682" s="66" t="s">
        <v>9302</v>
      </c>
      <c r="I1682" t="str">
        <f>_xlfn.CONCAT((MID(Table1[[#This Row],[Subject Id]],4,9)),"0")</f>
        <v>034-8008-0</v>
      </c>
    </row>
    <row r="1683" spans="1:9">
      <c r="A1683" t="s">
        <v>1765</v>
      </c>
      <c r="B1683" t="s">
        <v>9663</v>
      </c>
      <c r="C1683" t="s">
        <v>10662</v>
      </c>
      <c r="D1683" t="s">
        <v>10920</v>
      </c>
      <c r="E1683" t="s">
        <v>9660</v>
      </c>
      <c r="F1683" t="s">
        <v>7783</v>
      </c>
      <c r="G1683" t="s">
        <v>7784</v>
      </c>
      <c r="H1683" s="66" t="s">
        <v>9302</v>
      </c>
      <c r="I1683" t="str">
        <f>_xlfn.CONCAT((MID(Table1[[#This Row],[Subject Id]],4,9)),"0")</f>
        <v>032-7133-0</v>
      </c>
    </row>
    <row r="1684" spans="1:9">
      <c r="A1684" t="s">
        <v>1036</v>
      </c>
      <c r="B1684" t="s">
        <v>10682</v>
      </c>
      <c r="C1684" t="s">
        <v>10774</v>
      </c>
      <c r="D1684" t="s">
        <v>10921</v>
      </c>
      <c r="E1684" t="s">
        <v>7788</v>
      </c>
      <c r="F1684" t="s">
        <v>7783</v>
      </c>
      <c r="G1684" t="s">
        <v>7784</v>
      </c>
      <c r="H1684" s="66" t="s">
        <v>9304</v>
      </c>
      <c r="I1684" t="str">
        <f>_xlfn.CONCAT((MID(Table1[[#This Row],[Subject Id]],4,9)),"0")</f>
        <v>029-7909-0</v>
      </c>
    </row>
    <row r="1685" spans="1:9">
      <c r="A1685" t="s">
        <v>1784</v>
      </c>
      <c r="B1685" t="s">
        <v>9663</v>
      </c>
      <c r="C1685" t="s">
        <v>10662</v>
      </c>
      <c r="D1685" t="s">
        <v>10922</v>
      </c>
      <c r="E1685" t="s">
        <v>9660</v>
      </c>
      <c r="F1685" t="s">
        <v>7783</v>
      </c>
      <c r="G1685" t="s">
        <v>7784</v>
      </c>
      <c r="H1685" s="66" t="s">
        <v>9305</v>
      </c>
      <c r="I1685" t="str">
        <f>_xlfn.CONCAT((MID(Table1[[#This Row],[Subject Id]],4,9)),"0")</f>
        <v>032-7132-0</v>
      </c>
    </row>
    <row r="1686" spans="1:9">
      <c r="A1686" t="s">
        <v>2536</v>
      </c>
      <c r="B1686" t="s">
        <v>9663</v>
      </c>
      <c r="C1686" t="s">
        <v>10843</v>
      </c>
      <c r="D1686" t="s">
        <v>10923</v>
      </c>
      <c r="E1686" t="s">
        <v>9660</v>
      </c>
      <c r="F1686" t="s">
        <v>7783</v>
      </c>
      <c r="G1686" t="s">
        <v>7784</v>
      </c>
      <c r="H1686" s="66" t="s">
        <v>9306</v>
      </c>
      <c r="I1686" t="str">
        <f>_xlfn.CONCAT((MID(Table1[[#This Row],[Subject Id]],4,9)),"0")</f>
        <v>153-2331-0</v>
      </c>
    </row>
    <row r="1687" spans="1:9">
      <c r="A1687" t="s">
        <v>1676</v>
      </c>
      <c r="B1687" t="s">
        <v>9663</v>
      </c>
      <c r="C1687" t="s">
        <v>10662</v>
      </c>
      <c r="D1687" t="s">
        <v>10924</v>
      </c>
      <c r="E1687" t="s">
        <v>9660</v>
      </c>
      <c r="F1687" t="s">
        <v>7783</v>
      </c>
      <c r="G1687" t="s">
        <v>7784</v>
      </c>
      <c r="H1687" s="66" t="s">
        <v>9307</v>
      </c>
      <c r="I1687" t="str">
        <f>_xlfn.CONCAT((MID(Table1[[#This Row],[Subject Id]],4,9)),"0")</f>
        <v>032-7134-0</v>
      </c>
    </row>
    <row r="1688" spans="1:9">
      <c r="A1688" t="s">
        <v>1037</v>
      </c>
      <c r="B1688" t="s">
        <v>10682</v>
      </c>
      <c r="C1688" t="s">
        <v>10774</v>
      </c>
      <c r="D1688" t="s">
        <v>10925</v>
      </c>
      <c r="E1688" t="s">
        <v>7788</v>
      </c>
      <c r="F1688" t="s">
        <v>7783</v>
      </c>
      <c r="G1688" t="s">
        <v>7784</v>
      </c>
      <c r="H1688" s="66" t="s">
        <v>9308</v>
      </c>
      <c r="I1688" t="str">
        <f>_xlfn.CONCAT((MID(Table1[[#This Row],[Subject Id]],4,9)),"0")</f>
        <v>029-7910-0</v>
      </c>
    </row>
    <row r="1689" spans="1:9">
      <c r="A1689" t="s">
        <v>1098</v>
      </c>
      <c r="B1689" t="s">
        <v>7785</v>
      </c>
      <c r="C1689" t="s">
        <v>10388</v>
      </c>
      <c r="D1689" t="s">
        <v>10926</v>
      </c>
      <c r="E1689" t="s">
        <v>9660</v>
      </c>
      <c r="F1689" t="s">
        <v>7783</v>
      </c>
      <c r="G1689" t="s">
        <v>7784</v>
      </c>
      <c r="H1689" s="66" t="s">
        <v>9310</v>
      </c>
      <c r="I1689" t="str">
        <f>_xlfn.CONCAT((MID(Table1[[#This Row],[Subject Id]],4,9)),"0")</f>
        <v>001-2055-0</v>
      </c>
    </row>
    <row r="1690" spans="1:9">
      <c r="A1690" t="s">
        <v>1807</v>
      </c>
      <c r="B1690" t="s">
        <v>9663</v>
      </c>
      <c r="C1690" t="s">
        <v>10766</v>
      </c>
      <c r="D1690" t="s">
        <v>10927</v>
      </c>
      <c r="E1690" t="s">
        <v>9660</v>
      </c>
      <c r="F1690" t="s">
        <v>7783</v>
      </c>
      <c r="G1690" t="s">
        <v>7784</v>
      </c>
      <c r="H1690" s="66" t="s">
        <v>9311</v>
      </c>
      <c r="I1690" t="str">
        <f>_xlfn.CONCAT((MID(Table1[[#This Row],[Subject Id]],4,9)),"0")</f>
        <v>152-2222-0</v>
      </c>
    </row>
    <row r="1691" spans="1:9">
      <c r="A1691" t="s">
        <v>588</v>
      </c>
      <c r="B1691" t="s">
        <v>7785</v>
      </c>
      <c r="C1691" t="s">
        <v>10386</v>
      </c>
      <c r="D1691" t="s">
        <v>10928</v>
      </c>
      <c r="E1691" t="s">
        <v>7788</v>
      </c>
      <c r="F1691" t="s">
        <v>7783</v>
      </c>
      <c r="G1691" t="s">
        <v>7784</v>
      </c>
      <c r="H1691" s="66" t="s">
        <v>9312</v>
      </c>
      <c r="I1691" t="str">
        <f>_xlfn.CONCAT((MID(Table1[[#This Row],[Subject Id]],4,9)),"0")</f>
        <v>003-1344-0</v>
      </c>
    </row>
    <row r="1692" spans="1:9">
      <c r="A1692" t="s">
        <v>2623</v>
      </c>
      <c r="B1692" t="s">
        <v>9663</v>
      </c>
      <c r="C1692" t="s">
        <v>10843</v>
      </c>
      <c r="D1692" t="s">
        <v>10772</v>
      </c>
      <c r="E1692" t="s">
        <v>7788</v>
      </c>
      <c r="F1692" t="s">
        <v>7783</v>
      </c>
      <c r="G1692" t="s">
        <v>7784</v>
      </c>
      <c r="H1692" s="66" t="s">
        <v>9312</v>
      </c>
      <c r="I1692" t="str">
        <f>_xlfn.CONCAT((MID(Table1[[#This Row],[Subject Id]],4,9)),"0")</f>
        <v>153-1340-0</v>
      </c>
    </row>
    <row r="1693" spans="1:9">
      <c r="A1693" t="s">
        <v>652</v>
      </c>
      <c r="B1693" t="s">
        <v>10682</v>
      </c>
      <c r="C1693" t="s">
        <v>10683</v>
      </c>
      <c r="D1693" t="s">
        <v>10929</v>
      </c>
      <c r="E1693" t="s">
        <v>7788</v>
      </c>
      <c r="F1693" t="s">
        <v>7783</v>
      </c>
      <c r="G1693" t="s">
        <v>7784</v>
      </c>
      <c r="H1693" s="66" t="s">
        <v>9314</v>
      </c>
      <c r="I1693" t="str">
        <f>_xlfn.CONCAT((MID(Table1[[#This Row],[Subject Id]],4,9)),"0")</f>
        <v>025-7513-0</v>
      </c>
    </row>
    <row r="1694" spans="1:9">
      <c r="A1694" t="s">
        <v>1778</v>
      </c>
      <c r="B1694" t="s">
        <v>10682</v>
      </c>
      <c r="C1694" t="s">
        <v>10683</v>
      </c>
      <c r="D1694" t="s">
        <v>10930</v>
      </c>
      <c r="E1694" t="s">
        <v>9660</v>
      </c>
      <c r="F1694" t="s">
        <v>7783</v>
      </c>
      <c r="G1694" t="s">
        <v>7784</v>
      </c>
      <c r="H1694" s="66" t="s">
        <v>9314</v>
      </c>
      <c r="I1694" t="str">
        <f>_xlfn.CONCAT((MID(Table1[[#This Row],[Subject Id]],4,9)),"0")</f>
        <v>025-8517-0</v>
      </c>
    </row>
    <row r="1695" spans="1:9">
      <c r="A1695" t="s">
        <v>916</v>
      </c>
      <c r="B1695" t="s">
        <v>10682</v>
      </c>
      <c r="C1695" t="s">
        <v>10707</v>
      </c>
      <c r="D1695" t="s">
        <v>10931</v>
      </c>
      <c r="E1695" t="s">
        <v>7788</v>
      </c>
      <c r="F1695" t="s">
        <v>7783</v>
      </c>
      <c r="G1695" t="s">
        <v>7784</v>
      </c>
      <c r="H1695" s="66" t="s">
        <v>9314</v>
      </c>
      <c r="I1695" t="str">
        <f>_xlfn.CONCAT((MID(Table1[[#This Row],[Subject Id]],4,9)),"0")</f>
        <v>024-7412-0</v>
      </c>
    </row>
    <row r="1696" spans="1:9">
      <c r="A1696" t="s">
        <v>601</v>
      </c>
      <c r="B1696" t="s">
        <v>7785</v>
      </c>
      <c r="C1696" t="s">
        <v>9655</v>
      </c>
      <c r="D1696" t="s">
        <v>10932</v>
      </c>
      <c r="E1696" t="s">
        <v>7788</v>
      </c>
      <c r="F1696" t="s">
        <v>7783</v>
      </c>
      <c r="G1696" t="s">
        <v>7784</v>
      </c>
      <c r="H1696" s="66" t="s">
        <v>9314</v>
      </c>
      <c r="I1696" t="str">
        <f>_xlfn.CONCAT((MID(Table1[[#This Row],[Subject Id]],4,9)),"0")</f>
        <v>013-1820-0</v>
      </c>
    </row>
    <row r="1697" spans="1:9">
      <c r="A1697" t="s">
        <v>722</v>
      </c>
      <c r="B1697" t="s">
        <v>10682</v>
      </c>
      <c r="C1697" t="s">
        <v>10792</v>
      </c>
      <c r="D1697" t="s">
        <v>10933</v>
      </c>
      <c r="E1697" t="s">
        <v>7788</v>
      </c>
      <c r="F1697" t="s">
        <v>7783</v>
      </c>
      <c r="G1697" t="s">
        <v>7784</v>
      </c>
      <c r="H1697" s="66" t="s">
        <v>9315</v>
      </c>
      <c r="I1697" t="str">
        <f>_xlfn.CONCAT((MID(Table1[[#This Row],[Subject Id]],4,9)),"0")</f>
        <v>027-7709-0</v>
      </c>
    </row>
    <row r="1698" spans="1:9">
      <c r="A1698" t="s">
        <v>1024</v>
      </c>
      <c r="B1698" t="s">
        <v>10682</v>
      </c>
      <c r="C1698" t="s">
        <v>10751</v>
      </c>
      <c r="D1698" t="s">
        <v>10934</v>
      </c>
      <c r="E1698" t="s">
        <v>7788</v>
      </c>
      <c r="F1698" t="s">
        <v>7783</v>
      </c>
      <c r="G1698" t="s">
        <v>7784</v>
      </c>
      <c r="H1698" s="66" t="s">
        <v>9316</v>
      </c>
      <c r="I1698" t="str">
        <f>_xlfn.CONCAT((MID(Table1[[#This Row],[Subject Id]],4,9)),"0")</f>
        <v>028-7806-0</v>
      </c>
    </row>
    <row r="1699" spans="1:9">
      <c r="A1699" t="s">
        <v>620</v>
      </c>
      <c r="B1699" t="s">
        <v>7785</v>
      </c>
      <c r="C1699" t="s">
        <v>10386</v>
      </c>
      <c r="D1699" t="s">
        <v>10935</v>
      </c>
      <c r="E1699" t="s">
        <v>7788</v>
      </c>
      <c r="F1699" t="s">
        <v>7783</v>
      </c>
      <c r="G1699" t="s">
        <v>7784</v>
      </c>
      <c r="H1699" s="66" t="s">
        <v>9316</v>
      </c>
      <c r="I1699" t="str">
        <f>_xlfn.CONCAT((MID(Table1[[#This Row],[Subject Id]],4,9)),"0")</f>
        <v>003-1346-0</v>
      </c>
    </row>
    <row r="1700" spans="1:9">
      <c r="A1700" t="s">
        <v>1890</v>
      </c>
      <c r="B1700" t="s">
        <v>9663</v>
      </c>
      <c r="C1700" t="s">
        <v>10936</v>
      </c>
      <c r="D1700" t="s">
        <v>10581</v>
      </c>
      <c r="E1700" t="s">
        <v>7788</v>
      </c>
      <c r="F1700" t="s">
        <v>7783</v>
      </c>
      <c r="G1700" t="s">
        <v>7784</v>
      </c>
      <c r="H1700" s="66" t="s">
        <v>9318</v>
      </c>
      <c r="I1700" t="str">
        <f>_xlfn.CONCAT((MID(Table1[[#This Row],[Subject Id]],4,9)),"0")</f>
        <v>036-3010-0</v>
      </c>
    </row>
    <row r="1701" spans="1:9">
      <c r="A1701" t="s">
        <v>1809</v>
      </c>
      <c r="B1701" t="s">
        <v>9663</v>
      </c>
      <c r="C1701" t="s">
        <v>10766</v>
      </c>
      <c r="D1701" t="s">
        <v>10937</v>
      </c>
      <c r="E1701" t="s">
        <v>9660</v>
      </c>
      <c r="F1701" t="s">
        <v>7783</v>
      </c>
      <c r="G1701" t="s">
        <v>7784</v>
      </c>
      <c r="H1701" s="66" t="s">
        <v>9318</v>
      </c>
      <c r="I1701" t="str">
        <f>_xlfn.CONCAT((MID(Table1[[#This Row],[Subject Id]],4,9)),"0")</f>
        <v>152-2223-0</v>
      </c>
    </row>
    <row r="1702" spans="1:9">
      <c r="A1702" t="s">
        <v>618</v>
      </c>
      <c r="B1702" t="s">
        <v>7785</v>
      </c>
      <c r="C1702" t="s">
        <v>10388</v>
      </c>
      <c r="D1702" t="s">
        <v>9715</v>
      </c>
      <c r="E1702" t="s">
        <v>7788</v>
      </c>
      <c r="F1702" t="s">
        <v>7783</v>
      </c>
      <c r="G1702" t="s">
        <v>7784</v>
      </c>
      <c r="H1702" s="66" t="s">
        <v>9318</v>
      </c>
      <c r="I1702" t="str">
        <f>_xlfn.CONCAT((MID(Table1[[#This Row],[Subject Id]],4,9)),"0")</f>
        <v>001-1009-0</v>
      </c>
    </row>
    <row r="1703" spans="1:9">
      <c r="A1703" t="s">
        <v>639</v>
      </c>
      <c r="B1703" t="s">
        <v>7785</v>
      </c>
      <c r="C1703" t="s">
        <v>10755</v>
      </c>
      <c r="D1703" t="s">
        <v>10217</v>
      </c>
      <c r="E1703" t="s">
        <v>7788</v>
      </c>
      <c r="F1703" t="s">
        <v>7783</v>
      </c>
      <c r="G1703" t="s">
        <v>7784</v>
      </c>
      <c r="H1703" s="66" t="s">
        <v>9318</v>
      </c>
      <c r="I1703" t="str">
        <f>_xlfn.CONCAT((MID(Table1[[#This Row],[Subject Id]],4,9)),"0")</f>
        <v>016-1121-0</v>
      </c>
    </row>
    <row r="1704" spans="1:9">
      <c r="A1704" t="s">
        <v>2542</v>
      </c>
      <c r="B1704" t="s">
        <v>9663</v>
      </c>
      <c r="C1704" t="s">
        <v>10843</v>
      </c>
      <c r="D1704" t="s">
        <v>10938</v>
      </c>
      <c r="E1704" t="s">
        <v>9619</v>
      </c>
      <c r="F1704" t="s">
        <v>7783</v>
      </c>
      <c r="G1704" t="s">
        <v>7784</v>
      </c>
      <c r="H1704" s="66" t="s">
        <v>9319</v>
      </c>
      <c r="I1704" t="str">
        <f>_xlfn.CONCAT((MID(Table1[[#This Row],[Subject Id]],4,9)),"0")</f>
        <v>153-3331-0</v>
      </c>
    </row>
    <row r="1705" spans="1:9">
      <c r="A1705" t="s">
        <v>2512</v>
      </c>
      <c r="B1705" t="s">
        <v>9663</v>
      </c>
      <c r="C1705" t="s">
        <v>10675</v>
      </c>
      <c r="D1705" t="s">
        <v>10939</v>
      </c>
      <c r="E1705" t="s">
        <v>9619</v>
      </c>
      <c r="F1705" t="s">
        <v>7783</v>
      </c>
      <c r="G1705" t="s">
        <v>7784</v>
      </c>
      <c r="H1705" s="66" t="s">
        <v>9320</v>
      </c>
      <c r="I1705" t="str">
        <f>_xlfn.CONCAT((MID(Table1[[#This Row],[Subject Id]],4,9)),"0")</f>
        <v>151-3119-0</v>
      </c>
    </row>
    <row r="1706" spans="1:9">
      <c r="A1706" t="s">
        <v>1887</v>
      </c>
      <c r="B1706" t="s">
        <v>9663</v>
      </c>
      <c r="C1706" t="s">
        <v>10784</v>
      </c>
      <c r="D1706" t="s">
        <v>9738</v>
      </c>
      <c r="E1706" t="s">
        <v>7788</v>
      </c>
      <c r="F1706" t="s">
        <v>7783</v>
      </c>
      <c r="G1706" t="s">
        <v>7784</v>
      </c>
      <c r="H1706" s="66" t="s">
        <v>9321</v>
      </c>
      <c r="I1706" t="str">
        <f>_xlfn.CONCAT((MID(Table1[[#This Row],[Subject Id]],4,9)),"0")</f>
        <v>034-8009-0</v>
      </c>
    </row>
    <row r="1707" spans="1:9">
      <c r="A1707" t="s">
        <v>1678</v>
      </c>
      <c r="B1707" t="s">
        <v>9663</v>
      </c>
      <c r="C1707" t="s">
        <v>10662</v>
      </c>
      <c r="D1707" t="s">
        <v>10940</v>
      </c>
      <c r="E1707" t="s">
        <v>9660</v>
      </c>
      <c r="F1707" t="s">
        <v>7783</v>
      </c>
      <c r="G1707" t="s">
        <v>7784</v>
      </c>
      <c r="H1707" s="66" t="s">
        <v>9326</v>
      </c>
      <c r="I1707" t="str">
        <f>_xlfn.CONCAT((MID(Table1[[#This Row],[Subject Id]],4,9)),"0")</f>
        <v>032-7135-0</v>
      </c>
    </row>
    <row r="1708" spans="1:9">
      <c r="A1708" t="s">
        <v>645</v>
      </c>
      <c r="B1708" t="s">
        <v>9663</v>
      </c>
      <c r="C1708" t="s">
        <v>10662</v>
      </c>
      <c r="D1708" t="s">
        <v>10941</v>
      </c>
      <c r="E1708" t="s">
        <v>7788</v>
      </c>
      <c r="F1708" t="s">
        <v>7783</v>
      </c>
      <c r="G1708" t="s">
        <v>7784</v>
      </c>
      <c r="H1708" s="66" t="s">
        <v>9327</v>
      </c>
      <c r="I1708" t="str">
        <f>_xlfn.CONCAT((MID(Table1[[#This Row],[Subject Id]],4,9)),"0")</f>
        <v>032-7025-0</v>
      </c>
    </row>
    <row r="1709" spans="1:9">
      <c r="A1709" t="s">
        <v>640</v>
      </c>
      <c r="B1709" t="s">
        <v>7785</v>
      </c>
      <c r="C1709" t="s">
        <v>10755</v>
      </c>
      <c r="D1709" t="s">
        <v>10221</v>
      </c>
      <c r="E1709" t="s">
        <v>7788</v>
      </c>
      <c r="F1709" t="s">
        <v>7783</v>
      </c>
      <c r="G1709" t="s">
        <v>7784</v>
      </c>
      <c r="H1709" s="66" t="s">
        <v>9331</v>
      </c>
      <c r="I1709" t="str">
        <f>_xlfn.CONCAT((MID(Table1[[#This Row],[Subject Id]],4,9)),"0")</f>
        <v>016-1122-0</v>
      </c>
    </row>
    <row r="1710" spans="1:9">
      <c r="A1710" t="s">
        <v>893</v>
      </c>
      <c r="B1710" t="s">
        <v>10682</v>
      </c>
      <c r="C1710" t="s">
        <v>10719</v>
      </c>
      <c r="D1710" t="s">
        <v>10942</v>
      </c>
      <c r="E1710" t="s">
        <v>9660</v>
      </c>
      <c r="F1710" t="s">
        <v>7783</v>
      </c>
      <c r="G1710" t="s">
        <v>7784</v>
      </c>
      <c r="H1710" s="66" t="s">
        <v>9333</v>
      </c>
      <c r="I1710" t="str">
        <f>_xlfn.CONCAT((MID(Table1[[#This Row],[Subject Id]],4,9)),"0")</f>
        <v>023-8302-0</v>
      </c>
    </row>
    <row r="1711" spans="1:9">
      <c r="A1711" t="s">
        <v>1650</v>
      </c>
      <c r="B1711" t="s">
        <v>7785</v>
      </c>
      <c r="C1711" t="s">
        <v>10755</v>
      </c>
      <c r="D1711" t="s">
        <v>10222</v>
      </c>
      <c r="E1711" t="s">
        <v>7788</v>
      </c>
      <c r="F1711" t="s">
        <v>7783</v>
      </c>
      <c r="G1711" t="s">
        <v>7784</v>
      </c>
      <c r="H1711" s="66" t="s">
        <v>9334</v>
      </c>
      <c r="I1711" t="str">
        <f>_xlfn.CONCAT((MID(Table1[[#This Row],[Subject Id]],4,9)),"0")</f>
        <v>016-1123-0</v>
      </c>
    </row>
    <row r="1712" spans="1:9">
      <c r="A1712" t="s">
        <v>824</v>
      </c>
      <c r="B1712" t="s">
        <v>10943</v>
      </c>
      <c r="C1712" t="s">
        <v>10944</v>
      </c>
      <c r="D1712" t="s">
        <v>10031</v>
      </c>
      <c r="E1712" t="s">
        <v>7788</v>
      </c>
      <c r="F1712" t="s">
        <v>7783</v>
      </c>
      <c r="G1712" t="s">
        <v>7784</v>
      </c>
      <c r="H1712" s="66" t="s">
        <v>9335</v>
      </c>
      <c r="I1712" t="str">
        <f>_xlfn.CONCAT((MID(Table1[[#This Row],[Subject Id]],4,9)),"0")</f>
        <v>044-1085-0</v>
      </c>
    </row>
    <row r="1713" spans="1:9">
      <c r="A1713" t="s">
        <v>723</v>
      </c>
      <c r="B1713" t="s">
        <v>10682</v>
      </c>
      <c r="C1713" t="s">
        <v>10792</v>
      </c>
      <c r="D1713" t="s">
        <v>10945</v>
      </c>
      <c r="E1713" t="s">
        <v>7788</v>
      </c>
      <c r="F1713" t="s">
        <v>7783</v>
      </c>
      <c r="G1713" t="s">
        <v>7784</v>
      </c>
      <c r="H1713" s="66" t="s">
        <v>9335</v>
      </c>
      <c r="I1713" t="str">
        <f>_xlfn.CONCAT((MID(Table1[[#This Row],[Subject Id]],4,9)),"0")</f>
        <v>027-7710-0</v>
      </c>
    </row>
    <row r="1714" spans="1:9">
      <c r="A1714" t="s">
        <v>2613</v>
      </c>
      <c r="B1714" t="s">
        <v>9663</v>
      </c>
      <c r="C1714" t="s">
        <v>10843</v>
      </c>
      <c r="D1714" t="s">
        <v>10946</v>
      </c>
      <c r="E1714" t="s">
        <v>7788</v>
      </c>
      <c r="F1714" t="s">
        <v>7783</v>
      </c>
      <c r="G1714" t="s">
        <v>7784</v>
      </c>
      <c r="H1714" s="66" t="s">
        <v>9335</v>
      </c>
      <c r="I1714" t="str">
        <f>_xlfn.CONCAT((MID(Table1[[#This Row],[Subject Id]],4,9)),"0")</f>
        <v>153-1331-0</v>
      </c>
    </row>
    <row r="1715" spans="1:9">
      <c r="A1715" t="s">
        <v>1041</v>
      </c>
      <c r="B1715" t="s">
        <v>10682</v>
      </c>
      <c r="C1715" t="s">
        <v>10774</v>
      </c>
      <c r="D1715" t="s">
        <v>10947</v>
      </c>
      <c r="E1715" t="s">
        <v>7788</v>
      </c>
      <c r="F1715" t="s">
        <v>7783</v>
      </c>
      <c r="G1715" t="s">
        <v>7784</v>
      </c>
      <c r="H1715" s="66" t="s">
        <v>9335</v>
      </c>
      <c r="I1715" t="str">
        <f>_xlfn.CONCAT((MID(Table1[[#This Row],[Subject Id]],4,9)),"0")</f>
        <v>029-7911-0</v>
      </c>
    </row>
    <row r="1716" spans="1:9">
      <c r="A1716" t="s">
        <v>825</v>
      </c>
      <c r="B1716" t="s">
        <v>10943</v>
      </c>
      <c r="C1716" t="s">
        <v>10944</v>
      </c>
      <c r="D1716" t="s">
        <v>10032</v>
      </c>
      <c r="E1716" t="s">
        <v>7788</v>
      </c>
      <c r="F1716" t="s">
        <v>7783</v>
      </c>
      <c r="G1716" t="s">
        <v>7784</v>
      </c>
      <c r="H1716" s="66" t="s">
        <v>9336</v>
      </c>
      <c r="I1716" t="str">
        <f>_xlfn.CONCAT((MID(Table1[[#This Row],[Subject Id]],4,9)),"0")</f>
        <v>044-1086-0</v>
      </c>
    </row>
    <row r="1717" spans="1:9">
      <c r="A1717" t="s">
        <v>918</v>
      </c>
      <c r="B1717" t="s">
        <v>10682</v>
      </c>
      <c r="C1717" t="s">
        <v>10707</v>
      </c>
      <c r="D1717" t="s">
        <v>10948</v>
      </c>
      <c r="E1717" t="s">
        <v>7788</v>
      </c>
      <c r="F1717" t="s">
        <v>7783</v>
      </c>
      <c r="G1717" t="s">
        <v>7784</v>
      </c>
      <c r="H1717" s="66" t="s">
        <v>9336</v>
      </c>
      <c r="I1717" t="str">
        <f>_xlfn.CONCAT((MID(Table1[[#This Row],[Subject Id]],4,9)),"0")</f>
        <v>024-7413-0</v>
      </c>
    </row>
    <row r="1718" spans="1:9">
      <c r="A1718" t="s">
        <v>1680</v>
      </c>
      <c r="B1718" t="s">
        <v>9663</v>
      </c>
      <c r="C1718" t="s">
        <v>10662</v>
      </c>
      <c r="D1718" t="s">
        <v>10949</v>
      </c>
      <c r="E1718" t="s">
        <v>9660</v>
      </c>
      <c r="F1718" t="s">
        <v>7783</v>
      </c>
      <c r="G1718" t="s">
        <v>7784</v>
      </c>
      <c r="H1718" s="66" t="s">
        <v>9336</v>
      </c>
      <c r="I1718" t="str">
        <f>_xlfn.CONCAT((MID(Table1[[#This Row],[Subject Id]],4,9)),"0")</f>
        <v>032-7136-0</v>
      </c>
    </row>
    <row r="1719" spans="1:9">
      <c r="A1719" t="s">
        <v>616</v>
      </c>
      <c r="B1719" t="s">
        <v>10682</v>
      </c>
      <c r="C1719" t="s">
        <v>10683</v>
      </c>
      <c r="D1719" t="s">
        <v>10950</v>
      </c>
      <c r="E1719" t="s">
        <v>7788</v>
      </c>
      <c r="F1719" t="s">
        <v>7783</v>
      </c>
      <c r="G1719" t="s">
        <v>7784</v>
      </c>
      <c r="H1719" s="66" t="s">
        <v>9337</v>
      </c>
      <c r="I1719" t="str">
        <f>_xlfn.CONCAT((MID(Table1[[#This Row],[Subject Id]],4,9)),"0")</f>
        <v>025-7514-0</v>
      </c>
    </row>
    <row r="1720" spans="1:9">
      <c r="A1720" t="s">
        <v>614</v>
      </c>
      <c r="B1720" t="s">
        <v>7785</v>
      </c>
      <c r="C1720" t="s">
        <v>10572</v>
      </c>
      <c r="D1720" t="s">
        <v>10951</v>
      </c>
      <c r="E1720" t="s">
        <v>7788</v>
      </c>
      <c r="F1720" t="s">
        <v>7783</v>
      </c>
      <c r="G1720" t="s">
        <v>7784</v>
      </c>
      <c r="H1720" s="66" t="s">
        <v>9337</v>
      </c>
      <c r="I1720" t="str">
        <f>_xlfn.CONCAT((MID(Table1[[#This Row],[Subject Id]],4,9)),"0")</f>
        <v>014-1908-0</v>
      </c>
    </row>
    <row r="1721" spans="1:9">
      <c r="A1721" t="s">
        <v>2543</v>
      </c>
      <c r="B1721" t="s">
        <v>9663</v>
      </c>
      <c r="C1721" t="s">
        <v>10843</v>
      </c>
      <c r="D1721" t="s">
        <v>10952</v>
      </c>
      <c r="E1721" t="s">
        <v>9619</v>
      </c>
      <c r="F1721" t="s">
        <v>7783</v>
      </c>
      <c r="G1721" t="s">
        <v>7784</v>
      </c>
      <c r="H1721" s="66" t="s">
        <v>9338</v>
      </c>
      <c r="I1721" t="str">
        <f>_xlfn.CONCAT((MID(Table1[[#This Row],[Subject Id]],4,9)),"0")</f>
        <v>153-3336-0</v>
      </c>
    </row>
    <row r="1722" spans="1:9">
      <c r="A1722" t="s">
        <v>1042</v>
      </c>
      <c r="B1722" t="s">
        <v>10682</v>
      </c>
      <c r="C1722" t="s">
        <v>10774</v>
      </c>
      <c r="D1722" t="s">
        <v>10953</v>
      </c>
      <c r="E1722" t="s">
        <v>7788</v>
      </c>
      <c r="F1722" t="s">
        <v>7783</v>
      </c>
      <c r="G1722" t="s">
        <v>7784</v>
      </c>
      <c r="H1722" s="66" t="s">
        <v>9338</v>
      </c>
      <c r="I1722" t="str">
        <f>_xlfn.CONCAT((MID(Table1[[#This Row],[Subject Id]],4,9)),"0")</f>
        <v>029-7912-0</v>
      </c>
    </row>
    <row r="1723" spans="1:9">
      <c r="A1723" t="s">
        <v>1736</v>
      </c>
      <c r="B1723" t="s">
        <v>7785</v>
      </c>
      <c r="C1723" t="s">
        <v>10388</v>
      </c>
      <c r="D1723" t="s">
        <v>10954</v>
      </c>
      <c r="E1723" t="s">
        <v>9660</v>
      </c>
      <c r="F1723" t="s">
        <v>7783</v>
      </c>
      <c r="G1723" t="s">
        <v>7784</v>
      </c>
      <c r="H1723" s="66" t="s">
        <v>9339</v>
      </c>
      <c r="I1723" t="str">
        <f>_xlfn.CONCAT((MID(Table1[[#This Row],[Subject Id]],4,9)),"0")</f>
        <v>001-2041-0</v>
      </c>
    </row>
    <row r="1724" spans="1:9">
      <c r="A1724" t="s">
        <v>2544</v>
      </c>
      <c r="B1724" t="s">
        <v>9663</v>
      </c>
      <c r="C1724" t="s">
        <v>10843</v>
      </c>
      <c r="D1724" t="s">
        <v>10955</v>
      </c>
      <c r="E1724" t="s">
        <v>9619</v>
      </c>
      <c r="F1724" t="s">
        <v>7783</v>
      </c>
      <c r="G1724" t="s">
        <v>7784</v>
      </c>
      <c r="H1724" s="66" t="s">
        <v>9340</v>
      </c>
      <c r="I1724" t="str">
        <f>_xlfn.CONCAT((MID(Table1[[#This Row],[Subject Id]],4,9)),"0")</f>
        <v>153-3337-0</v>
      </c>
    </row>
    <row r="1725" spans="1:9">
      <c r="A1725" t="s">
        <v>646</v>
      </c>
      <c r="B1725" t="s">
        <v>9663</v>
      </c>
      <c r="C1725" t="s">
        <v>10662</v>
      </c>
      <c r="D1725" t="s">
        <v>10956</v>
      </c>
      <c r="E1725" t="s">
        <v>7788</v>
      </c>
      <c r="F1725" t="s">
        <v>7783</v>
      </c>
      <c r="G1725" t="s">
        <v>7784</v>
      </c>
      <c r="H1725" s="66" t="s">
        <v>9341</v>
      </c>
      <c r="I1725" t="str">
        <f>_xlfn.CONCAT((MID(Table1[[#This Row],[Subject Id]],4,9)),"0")</f>
        <v>032-7026-0</v>
      </c>
    </row>
    <row r="1726" spans="1:9">
      <c r="A1726" t="s">
        <v>552</v>
      </c>
      <c r="B1726" t="s">
        <v>9663</v>
      </c>
      <c r="C1726" t="s">
        <v>10843</v>
      </c>
      <c r="D1726" t="s">
        <v>10734</v>
      </c>
      <c r="E1726" t="s">
        <v>7788</v>
      </c>
      <c r="F1726" t="s">
        <v>7783</v>
      </c>
      <c r="G1726" t="s">
        <v>7784</v>
      </c>
      <c r="H1726" s="66" t="s">
        <v>9341</v>
      </c>
      <c r="I1726" t="str">
        <f>_xlfn.CONCAT((MID(Table1[[#This Row],[Subject Id]],4,9)),"0")</f>
        <v>153-1338-0</v>
      </c>
    </row>
    <row r="1727" spans="1:9">
      <c r="A1727" t="s">
        <v>648</v>
      </c>
      <c r="B1727" t="s">
        <v>9663</v>
      </c>
      <c r="C1727" t="s">
        <v>10662</v>
      </c>
      <c r="D1727" t="s">
        <v>10957</v>
      </c>
      <c r="E1727" t="s">
        <v>7788</v>
      </c>
      <c r="F1727" t="s">
        <v>7783</v>
      </c>
      <c r="G1727" t="s">
        <v>7784</v>
      </c>
      <c r="H1727" s="66" t="s">
        <v>9343</v>
      </c>
      <c r="I1727" t="str">
        <f>_xlfn.CONCAT((MID(Table1[[#This Row],[Subject Id]],4,9)),"0")</f>
        <v>032-7027-0</v>
      </c>
    </row>
    <row r="1728" spans="1:9">
      <c r="A1728" t="s">
        <v>612</v>
      </c>
      <c r="B1728" t="s">
        <v>10682</v>
      </c>
      <c r="C1728" t="s">
        <v>10683</v>
      </c>
      <c r="D1728" t="s">
        <v>10958</v>
      </c>
      <c r="E1728" t="s">
        <v>7788</v>
      </c>
      <c r="F1728" t="s">
        <v>7783</v>
      </c>
      <c r="G1728" t="s">
        <v>7784</v>
      </c>
      <c r="H1728" s="66" t="s">
        <v>9344</v>
      </c>
      <c r="I1728" t="str">
        <f>_xlfn.CONCAT((MID(Table1[[#This Row],[Subject Id]],4,9)),"0")</f>
        <v>025-7515-0</v>
      </c>
    </row>
    <row r="1729" spans="1:9">
      <c r="A1729" t="s">
        <v>826</v>
      </c>
      <c r="B1729" t="s">
        <v>10943</v>
      </c>
      <c r="C1729" t="s">
        <v>10944</v>
      </c>
      <c r="D1729" t="s">
        <v>10033</v>
      </c>
      <c r="E1729" t="s">
        <v>7788</v>
      </c>
      <c r="F1729" t="s">
        <v>7783</v>
      </c>
      <c r="G1729" t="s">
        <v>7784</v>
      </c>
      <c r="H1729" s="66" t="s">
        <v>9344</v>
      </c>
      <c r="I1729" t="str">
        <f>_xlfn.CONCAT((MID(Table1[[#This Row],[Subject Id]],4,9)),"0")</f>
        <v>044-1087-0</v>
      </c>
    </row>
    <row r="1730" spans="1:9">
      <c r="A1730" t="s">
        <v>827</v>
      </c>
      <c r="B1730" t="s">
        <v>10943</v>
      </c>
      <c r="C1730" t="s">
        <v>10944</v>
      </c>
      <c r="D1730" t="s">
        <v>10034</v>
      </c>
      <c r="E1730" t="s">
        <v>7788</v>
      </c>
      <c r="F1730" t="s">
        <v>7783</v>
      </c>
      <c r="G1730" t="s">
        <v>7784</v>
      </c>
      <c r="H1730" s="66" t="s">
        <v>9344</v>
      </c>
      <c r="I1730" t="str">
        <f>_xlfn.CONCAT((MID(Table1[[#This Row],[Subject Id]],4,9)),"0")</f>
        <v>044-1088-0</v>
      </c>
    </row>
    <row r="1731" spans="1:9">
      <c r="A1731" t="s">
        <v>1891</v>
      </c>
      <c r="B1731" t="s">
        <v>9663</v>
      </c>
      <c r="C1731" t="s">
        <v>10936</v>
      </c>
      <c r="D1731" t="s">
        <v>10582</v>
      </c>
      <c r="E1731" t="s">
        <v>7788</v>
      </c>
      <c r="F1731" t="s">
        <v>7783</v>
      </c>
      <c r="G1731" t="s">
        <v>7784</v>
      </c>
      <c r="H1731" s="66" t="s">
        <v>9345</v>
      </c>
      <c r="I1731" t="str">
        <f>_xlfn.CONCAT((MID(Table1[[#This Row],[Subject Id]],4,9)),"0")</f>
        <v>036-3011-0</v>
      </c>
    </row>
    <row r="1732" spans="1:9">
      <c r="A1732" t="s">
        <v>1635</v>
      </c>
      <c r="B1732" t="s">
        <v>9663</v>
      </c>
      <c r="C1732" t="s">
        <v>10620</v>
      </c>
      <c r="D1732" t="s">
        <v>10959</v>
      </c>
      <c r="E1732" t="s">
        <v>9660</v>
      </c>
      <c r="F1732" t="s">
        <v>7783</v>
      </c>
      <c r="G1732" t="s">
        <v>7784</v>
      </c>
      <c r="H1732" s="66" t="s">
        <v>9346</v>
      </c>
      <c r="I1732" t="str">
        <f>_xlfn.CONCAT((MID(Table1[[#This Row],[Subject Id]],4,9)),"0")</f>
        <v>030-4108-0</v>
      </c>
    </row>
    <row r="1733" spans="1:9">
      <c r="A1733" t="s">
        <v>1040</v>
      </c>
      <c r="B1733" t="s">
        <v>10682</v>
      </c>
      <c r="C1733" t="s">
        <v>10774</v>
      </c>
      <c r="D1733" t="s">
        <v>10960</v>
      </c>
      <c r="E1733" t="s">
        <v>9619</v>
      </c>
      <c r="F1733" t="s">
        <v>7783</v>
      </c>
      <c r="G1733" t="s">
        <v>7784</v>
      </c>
      <c r="H1733" s="66" t="s">
        <v>9346</v>
      </c>
      <c r="I1733" t="str">
        <f>_xlfn.CONCAT((MID(Table1[[#This Row],[Subject Id]],4,9)),"0")</f>
        <v>029-9903-0</v>
      </c>
    </row>
    <row r="1734" spans="1:9">
      <c r="A1734" t="s">
        <v>920</v>
      </c>
      <c r="B1734" t="s">
        <v>10682</v>
      </c>
      <c r="C1734" t="s">
        <v>10707</v>
      </c>
      <c r="D1734" t="s">
        <v>10961</v>
      </c>
      <c r="E1734" t="s">
        <v>7788</v>
      </c>
      <c r="F1734" t="s">
        <v>7783</v>
      </c>
      <c r="G1734" t="s">
        <v>7784</v>
      </c>
      <c r="H1734" s="66" t="s">
        <v>9348</v>
      </c>
      <c r="I1734" t="str">
        <f>_xlfn.CONCAT((MID(Table1[[#This Row],[Subject Id]],4,9)),"0")</f>
        <v>024-7414-0</v>
      </c>
    </row>
    <row r="1735" spans="1:9">
      <c r="A1735" t="s">
        <v>621</v>
      </c>
      <c r="B1735" t="s">
        <v>7785</v>
      </c>
      <c r="C1735" t="s">
        <v>9655</v>
      </c>
      <c r="D1735" t="s">
        <v>10962</v>
      </c>
      <c r="E1735" t="s">
        <v>7788</v>
      </c>
      <c r="F1735" t="s">
        <v>7783</v>
      </c>
      <c r="G1735" t="s">
        <v>7784</v>
      </c>
      <c r="H1735" s="66" t="s">
        <v>9349</v>
      </c>
      <c r="I1735" t="str">
        <f>_xlfn.CONCAT((MID(Table1[[#This Row],[Subject Id]],4,9)),"0")</f>
        <v>013-1822-0</v>
      </c>
    </row>
    <row r="1736" spans="1:9">
      <c r="A1736" t="s">
        <v>1055</v>
      </c>
      <c r="B1736" t="s">
        <v>10682</v>
      </c>
      <c r="C1736" t="s">
        <v>10805</v>
      </c>
      <c r="D1736" t="s">
        <v>10963</v>
      </c>
      <c r="E1736" t="s">
        <v>7788</v>
      </c>
      <c r="F1736" t="s">
        <v>7783</v>
      </c>
      <c r="G1736" t="s">
        <v>7784</v>
      </c>
      <c r="H1736" s="66" t="s">
        <v>9352</v>
      </c>
      <c r="I1736" t="str">
        <f>_xlfn.CONCAT((MID(Table1[[#This Row],[Subject Id]],4,9)),"0")</f>
        <v>051-7193-0</v>
      </c>
    </row>
    <row r="1737" spans="1:9">
      <c r="A1737" t="s">
        <v>1750</v>
      </c>
      <c r="B1737" t="s">
        <v>7785</v>
      </c>
      <c r="C1737" t="s">
        <v>10572</v>
      </c>
      <c r="D1737" t="s">
        <v>10964</v>
      </c>
      <c r="E1737" t="s">
        <v>9660</v>
      </c>
      <c r="F1737" t="s">
        <v>7783</v>
      </c>
      <c r="G1737" t="s">
        <v>7784</v>
      </c>
      <c r="H1737" s="66" t="s">
        <v>9352</v>
      </c>
      <c r="I1737" t="str">
        <f>_xlfn.CONCAT((MID(Table1[[#This Row],[Subject Id]],4,9)),"0")</f>
        <v>014-2911-0</v>
      </c>
    </row>
    <row r="1738" spans="1:9">
      <c r="A1738" t="s">
        <v>829</v>
      </c>
      <c r="B1738" t="s">
        <v>10943</v>
      </c>
      <c r="C1738" t="s">
        <v>10944</v>
      </c>
      <c r="D1738" t="s">
        <v>10036</v>
      </c>
      <c r="E1738" t="s">
        <v>7788</v>
      </c>
      <c r="F1738" t="s">
        <v>7783</v>
      </c>
      <c r="G1738" t="s">
        <v>7784</v>
      </c>
      <c r="H1738" s="66" t="s">
        <v>9353</v>
      </c>
      <c r="I1738" t="str">
        <f>_xlfn.CONCAT((MID(Table1[[#This Row],[Subject Id]],4,9)),"0")</f>
        <v>044-1089-0</v>
      </c>
    </row>
    <row r="1739" spans="1:9">
      <c r="A1739" t="s">
        <v>831</v>
      </c>
      <c r="B1739" t="s">
        <v>10943</v>
      </c>
      <c r="C1739" t="s">
        <v>10944</v>
      </c>
      <c r="D1739" t="s">
        <v>10037</v>
      </c>
      <c r="E1739" t="s">
        <v>7788</v>
      </c>
      <c r="F1739" t="s">
        <v>7783</v>
      </c>
      <c r="G1739" t="s">
        <v>7784</v>
      </c>
      <c r="H1739" s="66" t="s">
        <v>9353</v>
      </c>
      <c r="I1739" t="str">
        <f>_xlfn.CONCAT((MID(Table1[[#This Row],[Subject Id]],4,9)),"0")</f>
        <v>044-1090-0</v>
      </c>
    </row>
    <row r="1740" spans="1:9">
      <c r="A1740" t="s">
        <v>934</v>
      </c>
      <c r="B1740" t="s">
        <v>10682</v>
      </c>
      <c r="C1740" t="s">
        <v>10707</v>
      </c>
      <c r="D1740" t="s">
        <v>10965</v>
      </c>
      <c r="E1740" t="s">
        <v>9619</v>
      </c>
      <c r="F1740" t="s">
        <v>7783</v>
      </c>
      <c r="G1740" t="s">
        <v>7784</v>
      </c>
      <c r="H1740" s="66" t="s">
        <v>9354</v>
      </c>
      <c r="I1740" t="str">
        <f>_xlfn.CONCAT((MID(Table1[[#This Row],[Subject Id]],4,9)),"0")</f>
        <v>024-9402-0</v>
      </c>
    </row>
    <row r="1741" spans="1:9">
      <c r="A1741" t="s">
        <v>2622</v>
      </c>
      <c r="B1741" t="s">
        <v>9663</v>
      </c>
      <c r="C1741" t="s">
        <v>10843</v>
      </c>
      <c r="D1741" t="s">
        <v>10966</v>
      </c>
      <c r="E1741" t="s">
        <v>7788</v>
      </c>
      <c r="F1741" t="s">
        <v>7783</v>
      </c>
      <c r="G1741" t="s">
        <v>7784</v>
      </c>
      <c r="H1741" s="66" t="s">
        <v>9356</v>
      </c>
      <c r="I1741" t="str">
        <f>_xlfn.CONCAT((MID(Table1[[#This Row],[Subject Id]],4,9)),"0")</f>
        <v>153-1339-0</v>
      </c>
    </row>
    <row r="1742" spans="1:9">
      <c r="A1742" t="s">
        <v>641</v>
      </c>
      <c r="B1742" t="s">
        <v>7785</v>
      </c>
      <c r="C1742" t="s">
        <v>10755</v>
      </c>
      <c r="D1742" t="s">
        <v>10225</v>
      </c>
      <c r="E1742" t="s">
        <v>7788</v>
      </c>
      <c r="F1742" t="s">
        <v>7783</v>
      </c>
      <c r="G1742" t="s">
        <v>7784</v>
      </c>
      <c r="H1742" s="66" t="s">
        <v>9357</v>
      </c>
      <c r="I1742" t="str">
        <f>_xlfn.CONCAT((MID(Table1[[#This Row],[Subject Id]],4,9)),"0")</f>
        <v>016-1124-0</v>
      </c>
    </row>
    <row r="1743" spans="1:9">
      <c r="A1743" t="s">
        <v>585</v>
      </c>
      <c r="B1743" t="s">
        <v>10682</v>
      </c>
      <c r="C1743" t="s">
        <v>10683</v>
      </c>
      <c r="D1743" t="s">
        <v>10967</v>
      </c>
      <c r="E1743" t="s">
        <v>7788</v>
      </c>
      <c r="F1743" t="s">
        <v>7783</v>
      </c>
      <c r="G1743" t="s">
        <v>7784</v>
      </c>
      <c r="H1743" s="66" t="s">
        <v>9358</v>
      </c>
      <c r="I1743" t="str">
        <f>_xlfn.CONCAT((MID(Table1[[#This Row],[Subject Id]],4,9)),"0")</f>
        <v>025-7516-0</v>
      </c>
    </row>
    <row r="1744" spans="1:9">
      <c r="A1744" t="s">
        <v>1043</v>
      </c>
      <c r="B1744" t="s">
        <v>10682</v>
      </c>
      <c r="C1744" t="s">
        <v>10774</v>
      </c>
      <c r="D1744" t="s">
        <v>10968</v>
      </c>
      <c r="E1744" t="s">
        <v>7788</v>
      </c>
      <c r="F1744" t="s">
        <v>7783</v>
      </c>
      <c r="G1744" t="s">
        <v>7784</v>
      </c>
      <c r="H1744" s="66" t="s">
        <v>9359</v>
      </c>
      <c r="I1744" t="str">
        <f>_xlfn.CONCAT((MID(Table1[[#This Row],[Subject Id]],4,9)),"0")</f>
        <v>029-7913-0</v>
      </c>
    </row>
    <row r="1745" spans="1:9">
      <c r="A1745" t="s">
        <v>1057</v>
      </c>
      <c r="B1745" t="s">
        <v>10682</v>
      </c>
      <c r="C1745" t="s">
        <v>10805</v>
      </c>
      <c r="D1745" t="s">
        <v>10969</v>
      </c>
      <c r="E1745" t="s">
        <v>7788</v>
      </c>
      <c r="F1745" t="s">
        <v>7783</v>
      </c>
      <c r="G1745" t="s">
        <v>7784</v>
      </c>
      <c r="H1745" s="66" t="s">
        <v>9359</v>
      </c>
      <c r="I1745" t="str">
        <f>_xlfn.CONCAT((MID(Table1[[#This Row],[Subject Id]],4,9)),"0")</f>
        <v>051-7194-0</v>
      </c>
    </row>
    <row r="1746" spans="1:9">
      <c r="A1746" t="s">
        <v>732</v>
      </c>
      <c r="B1746" t="s">
        <v>10682</v>
      </c>
      <c r="C1746" t="s">
        <v>10707</v>
      </c>
      <c r="D1746" t="s">
        <v>10970</v>
      </c>
      <c r="E1746" t="s">
        <v>7788</v>
      </c>
      <c r="F1746" t="s">
        <v>7783</v>
      </c>
      <c r="G1746" t="s">
        <v>7784</v>
      </c>
      <c r="H1746" s="66" t="s">
        <v>9360</v>
      </c>
      <c r="I1746" t="str">
        <f>_xlfn.CONCAT((MID(Table1[[#This Row],[Subject Id]],4,9)),"0")</f>
        <v>024-7415-0</v>
      </c>
    </row>
    <row r="1747" spans="1:9">
      <c r="A1747" t="s">
        <v>733</v>
      </c>
      <c r="B1747" t="s">
        <v>10682</v>
      </c>
      <c r="C1747" t="s">
        <v>10707</v>
      </c>
      <c r="D1747" t="s">
        <v>10971</v>
      </c>
      <c r="E1747" t="s">
        <v>7788</v>
      </c>
      <c r="F1747" t="s">
        <v>7783</v>
      </c>
      <c r="G1747" t="s">
        <v>7784</v>
      </c>
      <c r="H1747" s="66" t="s">
        <v>9361</v>
      </c>
      <c r="I1747" t="str">
        <f>_xlfn.CONCAT((MID(Table1[[#This Row],[Subject Id]],4,9)),"0")</f>
        <v>024-7416-0</v>
      </c>
    </row>
    <row r="1748" spans="1:9">
      <c r="A1748" t="s">
        <v>1711</v>
      </c>
      <c r="B1748" t="s">
        <v>9663</v>
      </c>
      <c r="C1748" t="s">
        <v>10912</v>
      </c>
      <c r="D1748" t="s">
        <v>10972</v>
      </c>
      <c r="E1748" t="s">
        <v>9660</v>
      </c>
      <c r="F1748" t="s">
        <v>7783</v>
      </c>
      <c r="G1748" t="s">
        <v>7784</v>
      </c>
      <c r="H1748" s="66" t="s">
        <v>9362</v>
      </c>
      <c r="I1748" t="str">
        <f>_xlfn.CONCAT((MID(Table1[[#This Row],[Subject Id]],4,9)),"0")</f>
        <v>035-5101-0</v>
      </c>
    </row>
    <row r="1749" spans="1:9">
      <c r="A1749" t="s">
        <v>1766</v>
      </c>
      <c r="B1749" t="s">
        <v>9663</v>
      </c>
      <c r="C1749" t="s">
        <v>10912</v>
      </c>
      <c r="D1749" t="s">
        <v>10973</v>
      </c>
      <c r="E1749" t="s">
        <v>9660</v>
      </c>
      <c r="F1749" t="s">
        <v>7783</v>
      </c>
      <c r="G1749" t="s">
        <v>7784</v>
      </c>
      <c r="H1749" s="66" t="s">
        <v>9362</v>
      </c>
      <c r="I1749" t="str">
        <f>_xlfn.CONCAT((MID(Table1[[#This Row],[Subject Id]],4,9)),"0")</f>
        <v>035-5102-0</v>
      </c>
    </row>
    <row r="1750" spans="1:9">
      <c r="A1750" t="s">
        <v>653</v>
      </c>
      <c r="B1750" t="s">
        <v>10682</v>
      </c>
      <c r="C1750" t="s">
        <v>10683</v>
      </c>
      <c r="D1750" t="s">
        <v>10974</v>
      </c>
      <c r="E1750" t="s">
        <v>7788</v>
      </c>
      <c r="F1750" t="s">
        <v>7783</v>
      </c>
      <c r="G1750" t="s">
        <v>7784</v>
      </c>
      <c r="H1750" s="66" t="s">
        <v>9362</v>
      </c>
      <c r="I1750" t="str">
        <f>_xlfn.CONCAT((MID(Table1[[#This Row],[Subject Id]],4,9)),"0")</f>
        <v>025-7517-0</v>
      </c>
    </row>
    <row r="1751" spans="1:9">
      <c r="A1751" t="s">
        <v>734</v>
      </c>
      <c r="B1751" t="s">
        <v>10682</v>
      </c>
      <c r="C1751" t="s">
        <v>10707</v>
      </c>
      <c r="D1751" t="s">
        <v>10975</v>
      </c>
      <c r="E1751" t="s">
        <v>7788</v>
      </c>
      <c r="F1751" t="s">
        <v>7783</v>
      </c>
      <c r="G1751" t="s">
        <v>7784</v>
      </c>
      <c r="H1751" s="66" t="s">
        <v>9362</v>
      </c>
      <c r="I1751" t="str">
        <f>_xlfn.CONCAT((MID(Table1[[#This Row],[Subject Id]],4,9)),"0")</f>
        <v>024-7417-0</v>
      </c>
    </row>
    <row r="1752" spans="1:9">
      <c r="A1752" t="s">
        <v>1768</v>
      </c>
      <c r="B1752" t="s">
        <v>9663</v>
      </c>
      <c r="C1752" t="s">
        <v>10912</v>
      </c>
      <c r="D1752" t="s">
        <v>10976</v>
      </c>
      <c r="E1752" t="s">
        <v>9660</v>
      </c>
      <c r="F1752" t="s">
        <v>7783</v>
      </c>
      <c r="G1752" t="s">
        <v>7784</v>
      </c>
      <c r="H1752" s="66" t="s">
        <v>9363</v>
      </c>
      <c r="I1752" t="str">
        <f>_xlfn.CONCAT((MID(Table1[[#This Row],[Subject Id]],4,9)),"0")</f>
        <v>035-5103-0</v>
      </c>
    </row>
    <row r="1753" spans="1:9">
      <c r="A1753" t="s">
        <v>1712</v>
      </c>
      <c r="B1753" t="s">
        <v>9663</v>
      </c>
      <c r="C1753" t="s">
        <v>10912</v>
      </c>
      <c r="D1753" t="s">
        <v>10977</v>
      </c>
      <c r="E1753" t="s">
        <v>9660</v>
      </c>
      <c r="F1753" t="s">
        <v>7783</v>
      </c>
      <c r="G1753" t="s">
        <v>7784</v>
      </c>
      <c r="H1753" s="66" t="s">
        <v>9363</v>
      </c>
      <c r="I1753" t="str">
        <f>_xlfn.CONCAT((MID(Table1[[#This Row],[Subject Id]],4,9)),"0")</f>
        <v>035-5104-0</v>
      </c>
    </row>
    <row r="1754" spans="1:9">
      <c r="A1754" t="s">
        <v>987</v>
      </c>
      <c r="B1754" t="s">
        <v>10682</v>
      </c>
      <c r="C1754" t="s">
        <v>10683</v>
      </c>
      <c r="D1754" t="s">
        <v>9803</v>
      </c>
      <c r="E1754" t="s">
        <v>9619</v>
      </c>
      <c r="F1754" t="s">
        <v>7783</v>
      </c>
      <c r="G1754" t="s">
        <v>7784</v>
      </c>
      <c r="H1754" s="66" t="s">
        <v>9363</v>
      </c>
      <c r="I1754" t="str">
        <f>_xlfn.CONCAT((MID(Table1[[#This Row],[Subject Id]],4,9)),"0")</f>
        <v>025-9503-0</v>
      </c>
    </row>
    <row r="1755" spans="1:9">
      <c r="A1755" t="s">
        <v>625</v>
      </c>
      <c r="B1755" t="s">
        <v>7785</v>
      </c>
      <c r="C1755" t="s">
        <v>10572</v>
      </c>
      <c r="D1755" t="s">
        <v>10978</v>
      </c>
      <c r="E1755" t="s">
        <v>7788</v>
      </c>
      <c r="F1755" t="s">
        <v>7783</v>
      </c>
      <c r="G1755" t="s">
        <v>7784</v>
      </c>
      <c r="H1755" s="66" t="s">
        <v>9363</v>
      </c>
      <c r="I1755" t="str">
        <f>_xlfn.CONCAT((MID(Table1[[#This Row],[Subject Id]],4,9)),"0")</f>
        <v>014-1924-0</v>
      </c>
    </row>
    <row r="1756" spans="1:9">
      <c r="A1756" t="s">
        <v>1642</v>
      </c>
      <c r="B1756" t="s">
        <v>9663</v>
      </c>
      <c r="C1756" t="s">
        <v>10795</v>
      </c>
      <c r="D1756" t="s">
        <v>10979</v>
      </c>
      <c r="E1756" t="s">
        <v>9660</v>
      </c>
      <c r="F1756" t="s">
        <v>7783</v>
      </c>
      <c r="G1756" t="s">
        <v>7784</v>
      </c>
      <c r="H1756" s="66" t="s">
        <v>9366</v>
      </c>
      <c r="I1756" t="str">
        <f>_xlfn.CONCAT((MID(Table1[[#This Row],[Subject Id]],4,9)),"0")</f>
        <v>031-6101-0</v>
      </c>
    </row>
    <row r="1757" spans="1:9">
      <c r="A1757" t="s">
        <v>1700</v>
      </c>
      <c r="B1757" t="s">
        <v>9663</v>
      </c>
      <c r="C1757" t="s">
        <v>10830</v>
      </c>
      <c r="D1757" t="s">
        <v>10166</v>
      </c>
      <c r="E1757" t="s">
        <v>9619</v>
      </c>
      <c r="F1757" t="s">
        <v>7783</v>
      </c>
      <c r="G1757" t="s">
        <v>7784</v>
      </c>
      <c r="H1757" s="66" t="s">
        <v>9366</v>
      </c>
      <c r="I1757" t="str">
        <f>_xlfn.CONCAT((MID(Table1[[#This Row],[Subject Id]],4,9)),"0")</f>
        <v>033-9201-0</v>
      </c>
    </row>
    <row r="1758" spans="1:9">
      <c r="A1758" t="s">
        <v>1779</v>
      </c>
      <c r="B1758" t="s">
        <v>10682</v>
      </c>
      <c r="C1758" t="s">
        <v>10683</v>
      </c>
      <c r="D1758" t="s">
        <v>10980</v>
      </c>
      <c r="E1758" t="s">
        <v>9660</v>
      </c>
      <c r="F1758" t="s">
        <v>7783</v>
      </c>
      <c r="G1758" t="s">
        <v>7784</v>
      </c>
      <c r="H1758" s="66" t="s">
        <v>9370</v>
      </c>
      <c r="I1758" t="str">
        <f>_xlfn.CONCAT((MID(Table1[[#This Row],[Subject Id]],4,9)),"0")</f>
        <v>025-8518-0</v>
      </c>
    </row>
    <row r="1759" spans="1:9">
      <c r="A1759" t="s">
        <v>605</v>
      </c>
      <c r="B1759" t="s">
        <v>7785</v>
      </c>
      <c r="C1759" t="s">
        <v>9655</v>
      </c>
      <c r="D1759" t="s">
        <v>10981</v>
      </c>
      <c r="E1759" t="s">
        <v>7788</v>
      </c>
      <c r="F1759" t="s">
        <v>7783</v>
      </c>
      <c r="G1759" t="s">
        <v>7784</v>
      </c>
      <c r="H1759" s="66" t="s">
        <v>9371</v>
      </c>
      <c r="I1759" t="str">
        <f>_xlfn.CONCAT((MID(Table1[[#This Row],[Subject Id]],4,9)),"0")</f>
        <v>013-1826-0</v>
      </c>
    </row>
    <row r="1760" spans="1:9">
      <c r="A1760" t="s">
        <v>1061</v>
      </c>
      <c r="B1760" t="s">
        <v>10682</v>
      </c>
      <c r="C1760" t="s">
        <v>10805</v>
      </c>
      <c r="D1760" t="s">
        <v>10982</v>
      </c>
      <c r="E1760" t="s">
        <v>7788</v>
      </c>
      <c r="F1760" t="s">
        <v>7783</v>
      </c>
      <c r="G1760" t="s">
        <v>7784</v>
      </c>
      <c r="H1760" s="66" t="s">
        <v>9372</v>
      </c>
      <c r="I1760" t="str">
        <f>_xlfn.CONCAT((MID(Table1[[#This Row],[Subject Id]],4,9)),"0")</f>
        <v>051-7199-0</v>
      </c>
    </row>
    <row r="1761" spans="1:9">
      <c r="A1761" t="s">
        <v>1781</v>
      </c>
      <c r="B1761" t="s">
        <v>10682</v>
      </c>
      <c r="C1761" t="s">
        <v>10683</v>
      </c>
      <c r="D1761" t="s">
        <v>10983</v>
      </c>
      <c r="E1761" t="s">
        <v>9660</v>
      </c>
      <c r="F1761" t="s">
        <v>7783</v>
      </c>
      <c r="G1761" t="s">
        <v>7784</v>
      </c>
      <c r="H1761" s="66" t="s">
        <v>9374</v>
      </c>
      <c r="I1761" t="str">
        <f>_xlfn.CONCAT((MID(Table1[[#This Row],[Subject Id]],4,9)),"0")</f>
        <v>025-8519-0</v>
      </c>
    </row>
    <row r="1762" spans="1:9">
      <c r="A1762" t="s">
        <v>603</v>
      </c>
      <c r="B1762" t="s">
        <v>7785</v>
      </c>
      <c r="C1762" t="s">
        <v>9655</v>
      </c>
      <c r="D1762" t="s">
        <v>10984</v>
      </c>
      <c r="E1762" t="s">
        <v>7788</v>
      </c>
      <c r="F1762" t="s">
        <v>7783</v>
      </c>
      <c r="G1762" t="s">
        <v>7784</v>
      </c>
      <c r="H1762" s="66" t="s">
        <v>9375</v>
      </c>
      <c r="I1762" t="str">
        <f>_xlfn.CONCAT((MID(Table1[[#This Row],[Subject Id]],4,9)),"0")</f>
        <v>013-1824-0</v>
      </c>
    </row>
    <row r="1763" spans="1:9">
      <c r="A1763" t="s">
        <v>553</v>
      </c>
      <c r="B1763" t="s">
        <v>9663</v>
      </c>
      <c r="C1763" t="s">
        <v>10843</v>
      </c>
      <c r="D1763" t="s">
        <v>10985</v>
      </c>
      <c r="E1763" t="s">
        <v>7788</v>
      </c>
      <c r="F1763" t="s">
        <v>7783</v>
      </c>
      <c r="G1763" t="s">
        <v>7784</v>
      </c>
      <c r="H1763" s="66" t="s">
        <v>9375</v>
      </c>
      <c r="I1763" t="str">
        <f>_xlfn.CONCAT((MID(Table1[[#This Row],[Subject Id]],4,9)),"0")</f>
        <v>153-1341-0</v>
      </c>
    </row>
    <row r="1764" spans="1:9">
      <c r="A1764" t="s">
        <v>642</v>
      </c>
      <c r="B1764" t="s">
        <v>7785</v>
      </c>
      <c r="C1764" t="s">
        <v>10755</v>
      </c>
      <c r="D1764" t="s">
        <v>10228</v>
      </c>
      <c r="E1764" t="s">
        <v>7788</v>
      </c>
      <c r="F1764" t="s">
        <v>7783</v>
      </c>
      <c r="G1764" t="s">
        <v>7784</v>
      </c>
      <c r="H1764" s="66" t="s">
        <v>9378</v>
      </c>
      <c r="I1764" t="str">
        <f>_xlfn.CONCAT((MID(Table1[[#This Row],[Subject Id]],4,9)),"0")</f>
        <v>016-1125-0</v>
      </c>
    </row>
    <row r="1765" spans="1:9">
      <c r="A1765" t="s">
        <v>1681</v>
      </c>
      <c r="B1765" t="s">
        <v>9663</v>
      </c>
      <c r="C1765" t="s">
        <v>10662</v>
      </c>
      <c r="D1765" t="s">
        <v>10986</v>
      </c>
      <c r="E1765" t="s">
        <v>9660</v>
      </c>
      <c r="F1765" t="s">
        <v>7783</v>
      </c>
      <c r="G1765" t="s">
        <v>7784</v>
      </c>
      <c r="H1765" s="66" t="s">
        <v>9380</v>
      </c>
      <c r="I1765" t="str">
        <f>_xlfn.CONCAT((MID(Table1[[#This Row],[Subject Id]],4,9)),"0")</f>
        <v>032-7137-0</v>
      </c>
    </row>
    <row r="1766" spans="1:9">
      <c r="A1766" t="s">
        <v>1739</v>
      </c>
      <c r="B1766" t="s">
        <v>9663</v>
      </c>
      <c r="C1766" t="s">
        <v>10912</v>
      </c>
      <c r="D1766" t="s">
        <v>10987</v>
      </c>
      <c r="E1766" t="s">
        <v>9660</v>
      </c>
      <c r="F1766" t="s">
        <v>7783</v>
      </c>
      <c r="G1766" t="s">
        <v>7784</v>
      </c>
      <c r="H1766" s="66" t="s">
        <v>9381</v>
      </c>
      <c r="I1766" t="str">
        <f>_xlfn.CONCAT((MID(Table1[[#This Row],[Subject Id]],4,9)),"0")</f>
        <v>035-5105-0</v>
      </c>
    </row>
    <row r="1767" spans="1:9">
      <c r="A1767" t="s">
        <v>1734</v>
      </c>
      <c r="B1767" t="s">
        <v>10682</v>
      </c>
      <c r="C1767" t="s">
        <v>10683</v>
      </c>
      <c r="D1767" t="s">
        <v>10988</v>
      </c>
      <c r="E1767" t="s">
        <v>9660</v>
      </c>
      <c r="F1767" t="s">
        <v>7783</v>
      </c>
      <c r="G1767" t="s">
        <v>7784</v>
      </c>
      <c r="H1767" s="66" t="s">
        <v>9381</v>
      </c>
      <c r="I1767" t="str">
        <f>_xlfn.CONCAT((MID(Table1[[#This Row],[Subject Id]],4,9)),"0")</f>
        <v>025-8520-0</v>
      </c>
    </row>
    <row r="1768" spans="1:9">
      <c r="A1768" t="s">
        <v>1731</v>
      </c>
      <c r="B1768" t="s">
        <v>9663</v>
      </c>
      <c r="C1768" t="s">
        <v>10936</v>
      </c>
      <c r="D1768" t="s">
        <v>10598</v>
      </c>
      <c r="E1768" t="s">
        <v>9619</v>
      </c>
      <c r="F1768" t="s">
        <v>7783</v>
      </c>
      <c r="G1768" t="s">
        <v>7784</v>
      </c>
      <c r="H1768" s="66" t="s">
        <v>9381</v>
      </c>
      <c r="I1768" t="str">
        <f>_xlfn.CONCAT((MID(Table1[[#This Row],[Subject Id]],4,9)),"0")</f>
        <v>036-3025-0</v>
      </c>
    </row>
    <row r="1769" spans="1:9">
      <c r="A1769" s="26" t="s">
        <v>1044</v>
      </c>
      <c r="B1769" t="s">
        <v>10682</v>
      </c>
      <c r="C1769" t="s">
        <v>10774</v>
      </c>
      <c r="D1769" t="s">
        <v>10989</v>
      </c>
      <c r="E1769" t="s">
        <v>7788</v>
      </c>
      <c r="F1769" t="s">
        <v>7783</v>
      </c>
      <c r="G1769" t="s">
        <v>7784</v>
      </c>
      <c r="H1769" s="66" t="s">
        <v>9383</v>
      </c>
      <c r="I1769" t="str">
        <f>_xlfn.CONCAT((MID(Table1[[#This Row],[Subject Id]],4,9)),"0")</f>
        <v>029-7914-0</v>
      </c>
    </row>
    <row r="1770" spans="1:9">
      <c r="A1770" s="27" t="s">
        <v>623</v>
      </c>
      <c r="B1770" t="s">
        <v>7785</v>
      </c>
      <c r="C1770" t="s">
        <v>9655</v>
      </c>
      <c r="D1770" t="s">
        <v>10990</v>
      </c>
      <c r="E1770" t="s">
        <v>7788</v>
      </c>
      <c r="F1770" t="s">
        <v>7783</v>
      </c>
      <c r="G1770" t="s">
        <v>7784</v>
      </c>
      <c r="H1770" s="66" t="s">
        <v>9384</v>
      </c>
      <c r="I1770" t="str">
        <f>_xlfn.CONCAT((MID(Table1[[#This Row],[Subject Id]],4,9)),"0")</f>
        <v>013-1828-0</v>
      </c>
    </row>
    <row r="1771" spans="1:9">
      <c r="A1771" s="27" t="s">
        <v>1741</v>
      </c>
      <c r="B1771" t="s">
        <v>9663</v>
      </c>
      <c r="C1771" t="s">
        <v>10912</v>
      </c>
      <c r="D1771" t="s">
        <v>10991</v>
      </c>
      <c r="E1771" t="s">
        <v>9660</v>
      </c>
      <c r="F1771" t="s">
        <v>7783</v>
      </c>
      <c r="G1771" t="s">
        <v>7784</v>
      </c>
      <c r="H1771" s="66" t="s">
        <v>9384</v>
      </c>
      <c r="I1771" t="str">
        <f>_xlfn.CONCAT((MID(Table1[[#This Row],[Subject Id]],4,9)),"0")</f>
        <v>035-5106-0</v>
      </c>
    </row>
    <row r="1772" spans="1:9">
      <c r="A1772" s="27" t="s">
        <v>703</v>
      </c>
      <c r="B1772" t="s">
        <v>10682</v>
      </c>
      <c r="C1772" t="s">
        <v>10687</v>
      </c>
      <c r="D1772" t="s">
        <v>10992</v>
      </c>
      <c r="E1772" t="s">
        <v>7788</v>
      </c>
      <c r="F1772" t="s">
        <v>7783</v>
      </c>
      <c r="G1772" t="s">
        <v>7784</v>
      </c>
      <c r="H1772" s="66" t="s">
        <v>9385</v>
      </c>
      <c r="I1772" t="str">
        <f>_xlfn.CONCAT((MID(Table1[[#This Row],[Subject Id]],4,9)),"0")</f>
        <v>021-7113-0</v>
      </c>
    </row>
    <row r="1773" spans="1:9">
      <c r="A1773" s="27" t="s">
        <v>624</v>
      </c>
      <c r="B1773" t="s">
        <v>7785</v>
      </c>
      <c r="C1773" t="s">
        <v>10572</v>
      </c>
      <c r="D1773" t="s">
        <v>10993</v>
      </c>
      <c r="E1773" t="s">
        <v>7788</v>
      </c>
      <c r="F1773" t="s">
        <v>7783</v>
      </c>
      <c r="G1773" t="s">
        <v>7784</v>
      </c>
      <c r="H1773" s="66" t="s">
        <v>9385</v>
      </c>
      <c r="I1773" t="str">
        <f>_xlfn.CONCAT((MID(Table1[[#This Row],[Subject Id]],4,9)),"0")</f>
        <v>014-1923-0</v>
      </c>
    </row>
    <row r="1774" spans="1:9">
      <c r="A1774" s="27" t="s">
        <v>736</v>
      </c>
      <c r="B1774" t="s">
        <v>10682</v>
      </c>
      <c r="C1774" t="s">
        <v>10707</v>
      </c>
      <c r="D1774" t="s">
        <v>10994</v>
      </c>
      <c r="E1774" t="s">
        <v>7788</v>
      </c>
      <c r="F1774" t="s">
        <v>7783</v>
      </c>
      <c r="G1774" t="s">
        <v>7784</v>
      </c>
      <c r="H1774" s="66" t="s">
        <v>9388</v>
      </c>
      <c r="I1774" t="str">
        <f>_xlfn.CONCAT((MID(Table1[[#This Row],[Subject Id]],4,9)),"0")</f>
        <v>024-7418-0</v>
      </c>
    </row>
    <row r="1775" spans="1:9">
      <c r="A1775" s="27" t="s">
        <v>724</v>
      </c>
      <c r="B1775" t="s">
        <v>10682</v>
      </c>
      <c r="C1775" t="s">
        <v>10792</v>
      </c>
      <c r="D1775" t="s">
        <v>10995</v>
      </c>
      <c r="E1775" t="s">
        <v>7788</v>
      </c>
      <c r="F1775" t="s">
        <v>7783</v>
      </c>
      <c r="G1775" t="s">
        <v>7784</v>
      </c>
      <c r="H1775" s="66" t="s">
        <v>9389</v>
      </c>
      <c r="I1775" t="str">
        <f>_xlfn.CONCAT((MID(Table1[[#This Row],[Subject Id]],4,9)),"0")</f>
        <v>027-7711-0</v>
      </c>
    </row>
    <row r="1776" spans="1:9">
      <c r="A1776" s="27" t="s">
        <v>833</v>
      </c>
      <c r="B1776" t="s">
        <v>10943</v>
      </c>
      <c r="C1776" t="s">
        <v>10944</v>
      </c>
      <c r="D1776" t="s">
        <v>10041</v>
      </c>
      <c r="E1776" t="s">
        <v>7788</v>
      </c>
      <c r="F1776" t="s">
        <v>7783</v>
      </c>
      <c r="G1776" t="s">
        <v>7784</v>
      </c>
      <c r="H1776" s="66" t="s">
        <v>9389</v>
      </c>
      <c r="I1776" t="str">
        <f>_xlfn.CONCAT((MID(Table1[[#This Row],[Subject Id]],4,9)),"0")</f>
        <v>044-1091-0</v>
      </c>
    </row>
    <row r="1777" spans="1:9">
      <c r="A1777" s="27" t="s">
        <v>626</v>
      </c>
      <c r="B1777" t="s">
        <v>7785</v>
      </c>
      <c r="C1777" t="s">
        <v>10572</v>
      </c>
      <c r="D1777" t="s">
        <v>10996</v>
      </c>
      <c r="E1777" t="s">
        <v>7788</v>
      </c>
      <c r="F1777" t="s">
        <v>7783</v>
      </c>
      <c r="G1777" t="s">
        <v>7784</v>
      </c>
      <c r="H1777" s="66" t="s">
        <v>9389</v>
      </c>
      <c r="I1777" t="str">
        <f>_xlfn.CONCAT((MID(Table1[[#This Row],[Subject Id]],4,9)),"0")</f>
        <v>014-1925-0</v>
      </c>
    </row>
    <row r="1778" spans="1:9">
      <c r="A1778" s="27" t="s">
        <v>737</v>
      </c>
      <c r="B1778" t="s">
        <v>10682</v>
      </c>
      <c r="C1778" t="s">
        <v>10707</v>
      </c>
      <c r="D1778" t="s">
        <v>10997</v>
      </c>
      <c r="E1778" t="s">
        <v>7788</v>
      </c>
      <c r="F1778" t="s">
        <v>7783</v>
      </c>
      <c r="G1778" t="s">
        <v>7784</v>
      </c>
      <c r="H1778" s="66" t="s">
        <v>9390</v>
      </c>
      <c r="I1778" t="str">
        <f>_xlfn.CONCAT((MID(Table1[[#This Row],[Subject Id]],4,9)),"0")</f>
        <v>024-7419-0</v>
      </c>
    </row>
    <row r="1779" spans="1:9">
      <c r="A1779" s="27" t="s">
        <v>2628</v>
      </c>
      <c r="B1779" t="s">
        <v>9663</v>
      </c>
      <c r="C1779" t="s">
        <v>10843</v>
      </c>
      <c r="D1779" t="s">
        <v>10884</v>
      </c>
      <c r="E1779" t="s">
        <v>7788</v>
      </c>
      <c r="F1779" t="s">
        <v>7783</v>
      </c>
      <c r="G1779" t="s">
        <v>7784</v>
      </c>
      <c r="H1779" s="66" t="s">
        <v>9390</v>
      </c>
      <c r="I1779" t="str">
        <f>_xlfn.CONCAT((MID(Table1[[#This Row],[Subject Id]],4,9)),"0")</f>
        <v>153-1342-0</v>
      </c>
    </row>
    <row r="1780" spans="1:9">
      <c r="A1780" s="27" t="s">
        <v>725</v>
      </c>
      <c r="B1780" t="s">
        <v>10682</v>
      </c>
      <c r="C1780" t="s">
        <v>10792</v>
      </c>
      <c r="D1780" t="s">
        <v>10998</v>
      </c>
      <c r="E1780" t="s">
        <v>7788</v>
      </c>
      <c r="F1780" t="s">
        <v>7783</v>
      </c>
      <c r="G1780" t="s">
        <v>7784</v>
      </c>
      <c r="H1780" s="66" t="s">
        <v>9395</v>
      </c>
      <c r="I1780" t="str">
        <f>_xlfn.CONCAT((MID(Table1[[#This Row],[Subject Id]],4,9)),"0")</f>
        <v>027-7712-0</v>
      </c>
    </row>
    <row r="1781" spans="1:9">
      <c r="A1781" s="27" t="s">
        <v>2541</v>
      </c>
      <c r="B1781" t="s">
        <v>9663</v>
      </c>
      <c r="C1781" t="s">
        <v>10843</v>
      </c>
      <c r="D1781" t="s">
        <v>10999</v>
      </c>
      <c r="E1781" t="s">
        <v>9660</v>
      </c>
      <c r="F1781" t="s">
        <v>7783</v>
      </c>
      <c r="G1781" t="s">
        <v>7784</v>
      </c>
      <c r="H1781" s="66" t="s">
        <v>9395</v>
      </c>
      <c r="I1781" t="str">
        <f>_xlfn.CONCAT((MID(Table1[[#This Row],[Subject Id]],4,9)),"0")</f>
        <v>153-2336-0</v>
      </c>
    </row>
    <row r="1782" spans="1:9">
      <c r="A1782" s="27" t="s">
        <v>704</v>
      </c>
      <c r="B1782" t="s">
        <v>10682</v>
      </c>
      <c r="C1782" t="s">
        <v>10687</v>
      </c>
      <c r="D1782" t="s">
        <v>11000</v>
      </c>
      <c r="E1782" t="s">
        <v>7788</v>
      </c>
      <c r="F1782" t="s">
        <v>7783</v>
      </c>
      <c r="G1782" t="s">
        <v>7784</v>
      </c>
      <c r="H1782" s="66" t="s">
        <v>9396</v>
      </c>
      <c r="I1782" t="str">
        <f>_xlfn.CONCAT((MID(Table1[[#This Row],[Subject Id]],4,9)),"0")</f>
        <v>021-7114-0</v>
      </c>
    </row>
    <row r="1783" spans="1:9">
      <c r="A1783" s="27" t="s">
        <v>654</v>
      </c>
      <c r="B1783" t="s">
        <v>10682</v>
      </c>
      <c r="C1783" t="s">
        <v>10683</v>
      </c>
      <c r="D1783" t="s">
        <v>11001</v>
      </c>
      <c r="E1783" t="s">
        <v>7788</v>
      </c>
      <c r="F1783" t="s">
        <v>7783</v>
      </c>
      <c r="G1783" t="s">
        <v>7784</v>
      </c>
      <c r="H1783" s="66" t="s">
        <v>9397</v>
      </c>
      <c r="I1783" t="str">
        <f>_xlfn.CONCAT((MID(Table1[[#This Row],[Subject Id]],4,9)),"0")</f>
        <v>025-7518-0</v>
      </c>
    </row>
    <row r="1784" spans="1:9">
      <c r="A1784" s="27" t="s">
        <v>728</v>
      </c>
      <c r="B1784" t="s">
        <v>10682</v>
      </c>
      <c r="C1784" t="s">
        <v>10792</v>
      </c>
      <c r="D1784" t="s">
        <v>11002</v>
      </c>
      <c r="E1784" t="s">
        <v>7788</v>
      </c>
      <c r="F1784" t="s">
        <v>7783</v>
      </c>
      <c r="G1784" t="s">
        <v>7784</v>
      </c>
      <c r="H1784" s="66" t="s">
        <v>9399</v>
      </c>
      <c r="I1784" t="str">
        <f>_xlfn.CONCAT((MID(Table1[[#This Row],[Subject Id]],4,9)),"0")</f>
        <v>027-7713-0</v>
      </c>
    </row>
    <row r="1785" spans="1:9">
      <c r="A1785" s="27" t="s">
        <v>2629</v>
      </c>
      <c r="B1785" t="s">
        <v>9663</v>
      </c>
      <c r="C1785" t="s">
        <v>10843</v>
      </c>
      <c r="D1785" t="s">
        <v>11003</v>
      </c>
      <c r="E1785" t="s">
        <v>7788</v>
      </c>
      <c r="F1785" t="s">
        <v>7783</v>
      </c>
      <c r="G1785" t="s">
        <v>7784</v>
      </c>
      <c r="H1785" s="66" t="s">
        <v>9399</v>
      </c>
      <c r="I1785" t="str">
        <f>_xlfn.CONCAT((MID(Table1[[#This Row],[Subject Id]],4,9)),"0")</f>
        <v>153-1343-0</v>
      </c>
    </row>
    <row r="1786" spans="1:9">
      <c r="A1786" s="27" t="s">
        <v>1769</v>
      </c>
      <c r="B1786" t="s">
        <v>9663</v>
      </c>
      <c r="C1786" t="s">
        <v>10912</v>
      </c>
      <c r="D1786" t="s">
        <v>11004</v>
      </c>
      <c r="E1786" t="s">
        <v>9660</v>
      </c>
      <c r="F1786" t="s">
        <v>7783</v>
      </c>
      <c r="G1786" t="s">
        <v>7784</v>
      </c>
      <c r="H1786" s="66" t="s">
        <v>9400</v>
      </c>
      <c r="I1786" t="str">
        <f>_xlfn.CONCAT((MID(Table1[[#This Row],[Subject Id]],4,9)),"0")</f>
        <v>035-5107-0</v>
      </c>
    </row>
    <row r="1787" spans="1:9">
      <c r="A1787" s="27" t="s">
        <v>1785</v>
      </c>
      <c r="B1787" t="s">
        <v>9663</v>
      </c>
      <c r="C1787" t="s">
        <v>10662</v>
      </c>
      <c r="D1787" t="s">
        <v>11005</v>
      </c>
      <c r="E1787" t="s">
        <v>9660</v>
      </c>
      <c r="F1787" t="s">
        <v>7783</v>
      </c>
      <c r="G1787" t="s">
        <v>7784</v>
      </c>
      <c r="H1787" s="66" t="s">
        <v>9400</v>
      </c>
      <c r="I1787" t="str">
        <f>_xlfn.CONCAT((MID(Table1[[#This Row],[Subject Id]],4,9)),"0")</f>
        <v>032-7138-0</v>
      </c>
    </row>
    <row r="1788" spans="1:9">
      <c r="A1788" s="27" t="s">
        <v>1786</v>
      </c>
      <c r="B1788" t="s">
        <v>9663</v>
      </c>
      <c r="C1788" t="s">
        <v>10662</v>
      </c>
      <c r="D1788" t="s">
        <v>11006</v>
      </c>
      <c r="E1788" t="s">
        <v>9660</v>
      </c>
      <c r="F1788" t="s">
        <v>7783</v>
      </c>
      <c r="G1788" t="s">
        <v>7784</v>
      </c>
      <c r="H1788" s="66" t="s">
        <v>9400</v>
      </c>
      <c r="I1788" t="str">
        <f>_xlfn.CONCAT((MID(Table1[[#This Row],[Subject Id]],4,9)),"0")</f>
        <v>032-7139-0</v>
      </c>
    </row>
    <row r="1789" spans="1:9">
      <c r="A1789" s="27" t="s">
        <v>9408</v>
      </c>
      <c r="B1789" s="23" t="s">
        <v>7785</v>
      </c>
      <c r="C1789" s="23" t="s">
        <v>10388</v>
      </c>
      <c r="D1789" s="23" t="s">
        <v>9748</v>
      </c>
      <c r="E1789" s="23" t="s">
        <v>7788</v>
      </c>
      <c r="F1789" t="s">
        <v>7783</v>
      </c>
      <c r="G1789" t="s">
        <v>7784</v>
      </c>
      <c r="H1789" s="66" t="s">
        <v>9407</v>
      </c>
      <c r="I1789" t="str">
        <f>_xlfn.CONCAT((MID(Table1[[#This Row],[Subject Id]],4,9)),"0")</f>
        <v>001-1012-0</v>
      </c>
    </row>
    <row r="1790" spans="1:9">
      <c r="A1790" s="27" t="s">
        <v>739</v>
      </c>
      <c r="B1790" t="s">
        <v>10682</v>
      </c>
      <c r="C1790" t="s">
        <v>10707</v>
      </c>
      <c r="D1790" t="s">
        <v>11007</v>
      </c>
      <c r="E1790" t="s">
        <v>7788</v>
      </c>
      <c r="F1790" t="s">
        <v>7783</v>
      </c>
      <c r="G1790" t="s">
        <v>7784</v>
      </c>
      <c r="H1790" s="66" t="s">
        <v>9410</v>
      </c>
      <c r="I1790" t="str">
        <f>_xlfn.CONCAT((MID(Table1[[#This Row],[Subject Id]],4,9)),"0")</f>
        <v>024-7420-0</v>
      </c>
    </row>
    <row r="1791" spans="1:9">
      <c r="A1791" s="27" t="s">
        <v>741</v>
      </c>
      <c r="B1791" t="s">
        <v>10682</v>
      </c>
      <c r="C1791" t="s">
        <v>10707</v>
      </c>
      <c r="D1791" t="s">
        <v>11008</v>
      </c>
      <c r="E1791" t="s">
        <v>7788</v>
      </c>
      <c r="F1791" t="s">
        <v>7783</v>
      </c>
      <c r="G1791" t="s">
        <v>7784</v>
      </c>
      <c r="H1791" s="66" t="s">
        <v>9412</v>
      </c>
      <c r="I1791" t="str">
        <f>_xlfn.CONCAT((MID(Table1[[#This Row],[Subject Id]],4,9)),"0")</f>
        <v>024-7421-0</v>
      </c>
    </row>
    <row r="1792" spans="1:9">
      <c r="A1792" s="27" t="s">
        <v>935</v>
      </c>
      <c r="B1792" t="s">
        <v>10682</v>
      </c>
      <c r="C1792" t="s">
        <v>10707</v>
      </c>
      <c r="D1792" t="s">
        <v>11009</v>
      </c>
      <c r="E1792" t="s">
        <v>9619</v>
      </c>
      <c r="F1792" t="s">
        <v>7783</v>
      </c>
      <c r="G1792" t="s">
        <v>7784</v>
      </c>
      <c r="H1792" s="66" t="s">
        <v>9413</v>
      </c>
      <c r="I1792" t="str">
        <f>_xlfn.CONCAT((MID(Table1[[#This Row],[Subject Id]],4,9)),"0")</f>
        <v>024-9403-0</v>
      </c>
    </row>
    <row r="1793" spans="1:9">
      <c r="A1793" s="27" t="s">
        <v>1770</v>
      </c>
      <c r="B1793" t="s">
        <v>9663</v>
      </c>
      <c r="C1793" t="s">
        <v>10912</v>
      </c>
      <c r="D1793" t="s">
        <v>11010</v>
      </c>
      <c r="E1793" t="s">
        <v>9660</v>
      </c>
      <c r="F1793" t="s">
        <v>7783</v>
      </c>
      <c r="G1793" t="s">
        <v>7784</v>
      </c>
      <c r="H1793" s="66" t="s">
        <v>9414</v>
      </c>
      <c r="I1793" t="str">
        <f>_xlfn.CONCAT((MID(Table1[[#This Row],[Subject Id]],4,9)),"0")</f>
        <v>035-5108-0</v>
      </c>
    </row>
    <row r="1794" spans="1:9">
      <c r="A1794" s="27" t="s">
        <v>1772</v>
      </c>
      <c r="B1794" t="s">
        <v>9663</v>
      </c>
      <c r="C1794" t="s">
        <v>10912</v>
      </c>
      <c r="D1794" t="s">
        <v>11011</v>
      </c>
      <c r="E1794" t="s">
        <v>9660</v>
      </c>
      <c r="F1794" t="s">
        <v>7783</v>
      </c>
      <c r="G1794" t="s">
        <v>7784</v>
      </c>
      <c r="H1794" s="66" t="s">
        <v>9414</v>
      </c>
      <c r="I1794" t="str">
        <f>_xlfn.CONCAT((MID(Table1[[#This Row],[Subject Id]],4,9)),"0")</f>
        <v>035-5109-0</v>
      </c>
    </row>
    <row r="1795" spans="1:9">
      <c r="A1795" s="27" t="s">
        <v>1045</v>
      </c>
      <c r="B1795" t="s">
        <v>10682</v>
      </c>
      <c r="C1795" t="s">
        <v>10774</v>
      </c>
      <c r="D1795" t="s">
        <v>11012</v>
      </c>
      <c r="E1795" t="s">
        <v>7788</v>
      </c>
      <c r="F1795" t="s">
        <v>7783</v>
      </c>
      <c r="G1795" t="s">
        <v>7784</v>
      </c>
      <c r="H1795" s="66" t="s">
        <v>9414</v>
      </c>
      <c r="I1795" t="str">
        <f>_xlfn.CONCAT((MID(Table1[[#This Row],[Subject Id]],4,9)),"0")</f>
        <v>029-7915-0</v>
      </c>
    </row>
    <row r="1796" spans="1:9">
      <c r="A1796" s="27" t="s">
        <v>1721</v>
      </c>
      <c r="B1796" t="s">
        <v>9663</v>
      </c>
      <c r="C1796" t="s">
        <v>10912</v>
      </c>
      <c r="D1796" t="s">
        <v>11013</v>
      </c>
      <c r="E1796" t="s">
        <v>9660</v>
      </c>
      <c r="F1796" t="s">
        <v>7783</v>
      </c>
      <c r="G1796" t="s">
        <v>7784</v>
      </c>
      <c r="H1796" s="66" t="s">
        <v>9415</v>
      </c>
      <c r="I1796" t="str">
        <f>_xlfn.CONCAT((MID(Table1[[#This Row],[Subject Id]],4,9)),"0")</f>
        <v>035-5110-0</v>
      </c>
    </row>
    <row r="1797" spans="1:9">
      <c r="A1797" s="27" t="s">
        <v>1787</v>
      </c>
      <c r="B1797" t="s">
        <v>9663</v>
      </c>
      <c r="C1797" t="s">
        <v>10662</v>
      </c>
      <c r="D1797" t="s">
        <v>11014</v>
      </c>
      <c r="E1797" t="s">
        <v>9660</v>
      </c>
      <c r="F1797" t="s">
        <v>7783</v>
      </c>
      <c r="G1797" t="s">
        <v>7784</v>
      </c>
      <c r="H1797" s="66" t="s">
        <v>9416</v>
      </c>
      <c r="I1797" t="str">
        <f>_xlfn.CONCAT((MID(Table1[[#This Row],[Subject Id]],4,9)),"0")</f>
        <v>032-7140-0</v>
      </c>
    </row>
    <row r="1798" spans="1:9">
      <c r="A1798" s="62" t="s">
        <v>1789</v>
      </c>
      <c r="B1798" s="25" t="s">
        <v>9663</v>
      </c>
      <c r="C1798" s="25" t="s">
        <v>10662</v>
      </c>
      <c r="D1798" s="25" t="s">
        <v>11015</v>
      </c>
      <c r="E1798" s="25" t="s">
        <v>9660</v>
      </c>
      <c r="F1798" s="25" t="s">
        <v>7783</v>
      </c>
      <c r="G1798" s="25" t="s">
        <v>7784</v>
      </c>
      <c r="H1798" s="88" t="s">
        <v>9416</v>
      </c>
      <c r="I1798" t="str">
        <f>_xlfn.CONCAT((MID(Table1[[#This Row],[Subject Id]],4,9)),"0")</f>
        <v>032-7141-0</v>
      </c>
    </row>
    <row r="1799" spans="1:9">
      <c r="A1799" s="62" t="s">
        <v>1790</v>
      </c>
      <c r="B1799" s="25" t="s">
        <v>9663</v>
      </c>
      <c r="C1799" s="25" t="s">
        <v>10662</v>
      </c>
      <c r="D1799" s="25" t="s">
        <v>11016</v>
      </c>
      <c r="E1799" s="25" t="s">
        <v>9660</v>
      </c>
      <c r="F1799" s="25" t="s">
        <v>7783</v>
      </c>
      <c r="G1799" s="25" t="s">
        <v>7784</v>
      </c>
      <c r="H1799" s="88" t="s">
        <v>9416</v>
      </c>
      <c r="I1799" t="str">
        <f>_xlfn.CONCAT((MID(Table1[[#This Row],[Subject Id]],4,9)),"0")</f>
        <v>032-7142-0</v>
      </c>
    </row>
    <row r="1800" spans="1:9">
      <c r="A1800" s="27" t="s">
        <v>2655</v>
      </c>
      <c r="B1800" s="23" t="s">
        <v>9663</v>
      </c>
      <c r="C1800" s="23" t="s">
        <v>10843</v>
      </c>
      <c r="D1800" s="23" t="s">
        <v>10928</v>
      </c>
      <c r="E1800" s="23" t="s">
        <v>7788</v>
      </c>
      <c r="F1800" t="s">
        <v>7783</v>
      </c>
      <c r="G1800" t="s">
        <v>7784</v>
      </c>
      <c r="H1800" s="66" t="s">
        <v>9417</v>
      </c>
      <c r="I1800" t="str">
        <f>_xlfn.CONCAT((MID(Table1[[#This Row],[Subject Id]],4,9)),"0")</f>
        <v>153-1344-0</v>
      </c>
    </row>
    <row r="1801" spans="1:9">
      <c r="A1801" s="27" t="s">
        <v>1697</v>
      </c>
      <c r="B1801" t="s">
        <v>9663</v>
      </c>
      <c r="C1801" t="s">
        <v>10830</v>
      </c>
      <c r="D1801" t="s">
        <v>10750</v>
      </c>
      <c r="E1801" t="s">
        <v>9660</v>
      </c>
      <c r="F1801" t="s">
        <v>7783</v>
      </c>
      <c r="G1801" t="s">
        <v>7784</v>
      </c>
      <c r="H1801" s="66" t="s">
        <v>9421</v>
      </c>
      <c r="I1801" t="str">
        <f>_xlfn.CONCAT((MID(Table1[[#This Row],[Subject Id]],4,9)),"0")</f>
        <v>033-9100-0</v>
      </c>
    </row>
    <row r="1802" spans="1:9">
      <c r="A1802" s="27" t="s">
        <v>886</v>
      </c>
      <c r="B1802" t="s">
        <v>10682</v>
      </c>
      <c r="C1802" t="s">
        <v>10719</v>
      </c>
      <c r="D1802" t="s">
        <v>11017</v>
      </c>
      <c r="E1802" t="s">
        <v>7788</v>
      </c>
      <c r="F1802" t="s">
        <v>7783</v>
      </c>
      <c r="G1802" t="s">
        <v>7784</v>
      </c>
      <c r="H1802" s="66" t="s">
        <v>9423</v>
      </c>
      <c r="I1802" t="str">
        <f>_xlfn.CONCAT((MID(Table1[[#This Row],[Subject Id]],4,9)),"0")</f>
        <v>023-7303-0</v>
      </c>
    </row>
    <row r="1803" spans="1:9">
      <c r="A1803" s="27" t="s">
        <v>1058</v>
      </c>
      <c r="B1803" t="s">
        <v>10682</v>
      </c>
      <c r="C1803" t="s">
        <v>10805</v>
      </c>
      <c r="D1803" t="s">
        <v>11018</v>
      </c>
      <c r="E1803" t="s">
        <v>7788</v>
      </c>
      <c r="F1803" t="s">
        <v>7783</v>
      </c>
      <c r="G1803" t="s">
        <v>7784</v>
      </c>
      <c r="H1803" s="66" t="s">
        <v>9424</v>
      </c>
      <c r="I1803" t="str">
        <f>_xlfn.CONCAT((MID(Table1[[#This Row],[Subject Id]],4,9)),"0")</f>
        <v>051-7196-0</v>
      </c>
    </row>
    <row r="1804" spans="1:9">
      <c r="A1804" s="27" t="s">
        <v>834</v>
      </c>
      <c r="B1804" t="s">
        <v>10943</v>
      </c>
      <c r="C1804" t="s">
        <v>10944</v>
      </c>
      <c r="D1804" t="s">
        <v>10042</v>
      </c>
      <c r="E1804" t="s">
        <v>7788</v>
      </c>
      <c r="F1804" t="s">
        <v>7783</v>
      </c>
      <c r="G1804" t="s">
        <v>7784</v>
      </c>
      <c r="H1804" s="66" t="s">
        <v>9424</v>
      </c>
      <c r="I1804" t="str">
        <f>_xlfn.CONCAT((MID(Table1[[#This Row],[Subject Id]],4,9)),"0")</f>
        <v>044-1092-0</v>
      </c>
    </row>
    <row r="1805" spans="1:9">
      <c r="A1805" s="27" t="s">
        <v>1567</v>
      </c>
      <c r="B1805" t="s">
        <v>7785</v>
      </c>
      <c r="C1805" t="s">
        <v>9655</v>
      </c>
      <c r="D1805" t="s">
        <v>11019</v>
      </c>
      <c r="E1805" t="s">
        <v>7788</v>
      </c>
      <c r="F1805" t="s">
        <v>7783</v>
      </c>
      <c r="G1805" t="s">
        <v>7784</v>
      </c>
      <c r="H1805" s="66" t="s">
        <v>9427</v>
      </c>
      <c r="I1805" t="str">
        <f>_xlfn.CONCAT((MID(Table1[[#This Row],[Subject Id]],4,9)),"0")</f>
        <v>013-1830-0</v>
      </c>
    </row>
    <row r="1806" spans="1:9">
      <c r="A1806" s="27" t="s">
        <v>1723</v>
      </c>
      <c r="B1806" t="s">
        <v>9663</v>
      </c>
      <c r="C1806" t="s">
        <v>10912</v>
      </c>
      <c r="D1806" t="s">
        <v>11020</v>
      </c>
      <c r="E1806" t="s">
        <v>9660</v>
      </c>
      <c r="F1806" t="s">
        <v>7783</v>
      </c>
      <c r="G1806" t="s">
        <v>7784</v>
      </c>
      <c r="H1806" s="66" t="s">
        <v>9429</v>
      </c>
      <c r="I1806" t="str">
        <f>_xlfn.CONCAT((MID(Table1[[#This Row],[Subject Id]],4,9)),"0")</f>
        <v>035-5111-0</v>
      </c>
    </row>
    <row r="1807" spans="1:9">
      <c r="A1807" s="27" t="s">
        <v>835</v>
      </c>
      <c r="B1807" t="s">
        <v>10943</v>
      </c>
      <c r="C1807" t="s">
        <v>10944</v>
      </c>
      <c r="D1807" t="s">
        <v>10044</v>
      </c>
      <c r="E1807" t="s">
        <v>7788</v>
      </c>
      <c r="F1807" t="s">
        <v>7783</v>
      </c>
      <c r="G1807" t="s">
        <v>7784</v>
      </c>
      <c r="H1807" s="66" t="s">
        <v>9429</v>
      </c>
      <c r="I1807" t="str">
        <f>_xlfn.CONCAT((MID(Table1[[#This Row],[Subject Id]],4,9)),"0")</f>
        <v>044-1093-0</v>
      </c>
    </row>
    <row r="1808" spans="1:9">
      <c r="A1808" s="27" t="s">
        <v>895</v>
      </c>
      <c r="B1808" t="s">
        <v>10682</v>
      </c>
      <c r="C1808" t="s">
        <v>10719</v>
      </c>
      <c r="D1808" t="s">
        <v>11021</v>
      </c>
      <c r="E1808" t="s">
        <v>9660</v>
      </c>
      <c r="F1808" t="s">
        <v>7783</v>
      </c>
      <c r="G1808" t="s">
        <v>7784</v>
      </c>
      <c r="H1808" s="66" t="s">
        <v>9430</v>
      </c>
      <c r="I1808" t="str">
        <f>_xlfn.CONCAT((MID(Table1[[#This Row],[Subject Id]],4,9)),"0")</f>
        <v>023-8303-0</v>
      </c>
    </row>
    <row r="1809" spans="1:9">
      <c r="A1809" s="27" t="s">
        <v>743</v>
      </c>
      <c r="B1809" t="s">
        <v>10682</v>
      </c>
      <c r="C1809" t="s">
        <v>10707</v>
      </c>
      <c r="D1809" t="s">
        <v>11022</v>
      </c>
      <c r="E1809" t="s">
        <v>7788</v>
      </c>
      <c r="F1809" t="s">
        <v>7783</v>
      </c>
      <c r="G1809" t="s">
        <v>7784</v>
      </c>
      <c r="H1809" s="66" t="s">
        <v>9430</v>
      </c>
      <c r="I1809" t="str">
        <f>_xlfn.CONCAT((MID(Table1[[#This Row],[Subject Id]],4,9)),"0")</f>
        <v>024-7422-0</v>
      </c>
    </row>
    <row r="1810" spans="1:9">
      <c r="A1810" s="27" t="s">
        <v>897</v>
      </c>
      <c r="B1810" t="s">
        <v>10682</v>
      </c>
      <c r="C1810" t="s">
        <v>10719</v>
      </c>
      <c r="D1810" t="s">
        <v>11023</v>
      </c>
      <c r="E1810" t="s">
        <v>9660</v>
      </c>
      <c r="F1810" t="s">
        <v>7783</v>
      </c>
      <c r="G1810" t="s">
        <v>7784</v>
      </c>
      <c r="H1810" s="66" t="s">
        <v>9431</v>
      </c>
      <c r="I1810" t="str">
        <f>_xlfn.CONCAT((MID(Table1[[#This Row],[Subject Id]],4,9)),"0")</f>
        <v>023-8304-0</v>
      </c>
    </row>
    <row r="1811" spans="1:9">
      <c r="A1811" s="62" t="s">
        <v>649</v>
      </c>
      <c r="B1811" s="25" t="s">
        <v>9663</v>
      </c>
      <c r="C1811" s="25" t="s">
        <v>10662</v>
      </c>
      <c r="D1811" s="25" t="s">
        <v>11024</v>
      </c>
      <c r="E1811" s="25" t="s">
        <v>7788</v>
      </c>
      <c r="F1811" s="25" t="s">
        <v>7783</v>
      </c>
      <c r="G1811" s="25" t="s">
        <v>7784</v>
      </c>
      <c r="H1811" s="88" t="s">
        <v>9431</v>
      </c>
      <c r="I1811" t="str">
        <f>_xlfn.CONCAT((MID(Table1[[#This Row],[Subject Id]],4,9)),"0")</f>
        <v>032-7028-0</v>
      </c>
    </row>
    <row r="1812" spans="1:9">
      <c r="A1812" s="27" t="s">
        <v>1569</v>
      </c>
      <c r="B1812" t="s">
        <v>7785</v>
      </c>
      <c r="C1812" t="s">
        <v>9655</v>
      </c>
      <c r="D1812" t="s">
        <v>11025</v>
      </c>
      <c r="E1812" t="s">
        <v>7788</v>
      </c>
      <c r="F1812" t="s">
        <v>7783</v>
      </c>
      <c r="G1812" t="s">
        <v>7784</v>
      </c>
      <c r="H1812" s="66" t="s">
        <v>9432</v>
      </c>
      <c r="I1812" t="str">
        <f>_xlfn.CONCAT((MID(Table1[[#This Row],[Subject Id]],4,9)),"0")</f>
        <v>013-1832-0</v>
      </c>
    </row>
    <row r="1813" spans="1:9">
      <c r="A1813" s="27" t="s">
        <v>1728</v>
      </c>
      <c r="B1813" t="s">
        <v>9663</v>
      </c>
      <c r="C1813" t="s">
        <v>10830</v>
      </c>
      <c r="D1813" t="s">
        <v>9826</v>
      </c>
      <c r="E1813" t="s">
        <v>7788</v>
      </c>
      <c r="F1813" t="s">
        <v>7783</v>
      </c>
      <c r="G1813" t="s">
        <v>7784</v>
      </c>
      <c r="H1813" s="66" t="s">
        <v>9434</v>
      </c>
      <c r="I1813" t="str">
        <f>_xlfn.CONCAT((MID(Table1[[#This Row],[Subject Id]],4,9)),"0")</f>
        <v>033-9002-0</v>
      </c>
    </row>
    <row r="1814" spans="1:9">
      <c r="A1814" s="27" t="s">
        <v>1145</v>
      </c>
      <c r="B1814" t="s">
        <v>7785</v>
      </c>
      <c r="C1814" t="s">
        <v>10386</v>
      </c>
      <c r="D1814" t="s">
        <v>11026</v>
      </c>
      <c r="E1814" t="s">
        <v>7788</v>
      </c>
      <c r="F1814" t="s">
        <v>7783</v>
      </c>
      <c r="G1814" t="s">
        <v>7784</v>
      </c>
      <c r="H1814" s="66" t="s">
        <v>9436</v>
      </c>
      <c r="I1814" t="str">
        <f>_xlfn.CONCAT((MID(Table1[[#This Row],[Subject Id]],4,9)),"0")</f>
        <v>003-1348-0</v>
      </c>
    </row>
    <row r="1815" spans="1:9">
      <c r="A1815" s="27" t="s">
        <v>716</v>
      </c>
      <c r="B1815" t="s">
        <v>10682</v>
      </c>
      <c r="C1815" t="s">
        <v>10687</v>
      </c>
      <c r="D1815" t="s">
        <v>11027</v>
      </c>
      <c r="E1815" t="s">
        <v>7788</v>
      </c>
      <c r="F1815" t="s">
        <v>7783</v>
      </c>
      <c r="G1815" t="s">
        <v>7784</v>
      </c>
      <c r="H1815" s="66" t="s">
        <v>9438</v>
      </c>
      <c r="I1815" t="str">
        <f>_xlfn.CONCAT((MID(Table1[[#This Row],[Subject Id]],4,9)),"0")</f>
        <v>021-7115-0</v>
      </c>
    </row>
    <row r="1816" spans="1:9">
      <c r="A1816" s="27" t="s">
        <v>888</v>
      </c>
      <c r="B1816" t="s">
        <v>10682</v>
      </c>
      <c r="C1816" t="s">
        <v>10719</v>
      </c>
      <c r="D1816" t="s">
        <v>11028</v>
      </c>
      <c r="E1816" t="s">
        <v>7788</v>
      </c>
      <c r="F1816" t="s">
        <v>7783</v>
      </c>
      <c r="G1816" t="s">
        <v>7784</v>
      </c>
      <c r="H1816" s="66" t="s">
        <v>9438</v>
      </c>
      <c r="I1816" t="str">
        <f>_xlfn.CONCAT((MID(Table1[[#This Row],[Subject Id]],4,9)),"0")</f>
        <v>023-7304-0</v>
      </c>
    </row>
    <row r="1817" spans="1:9">
      <c r="A1817" s="27" t="s">
        <v>745</v>
      </c>
      <c r="B1817" t="s">
        <v>10682</v>
      </c>
      <c r="C1817" t="s">
        <v>10707</v>
      </c>
      <c r="D1817" t="s">
        <v>11029</v>
      </c>
      <c r="E1817" t="s">
        <v>7788</v>
      </c>
      <c r="F1817" t="s">
        <v>7783</v>
      </c>
      <c r="G1817" t="s">
        <v>7784</v>
      </c>
      <c r="H1817" s="66" t="s">
        <v>9439</v>
      </c>
      <c r="I1817" t="str">
        <f>_xlfn.CONCAT((MID(Table1[[#This Row],[Subject Id]],4,9)),"0")</f>
        <v>024-7423-0</v>
      </c>
    </row>
    <row r="1818" spans="1:9">
      <c r="A1818" s="27" t="s">
        <v>1060</v>
      </c>
      <c r="B1818" t="s">
        <v>10682</v>
      </c>
      <c r="C1818" t="s">
        <v>10805</v>
      </c>
      <c r="D1818" t="s">
        <v>11030</v>
      </c>
      <c r="E1818" t="s">
        <v>7788</v>
      </c>
      <c r="F1818" t="s">
        <v>7783</v>
      </c>
      <c r="G1818" t="s">
        <v>7784</v>
      </c>
      <c r="H1818" s="66" t="s">
        <v>9441</v>
      </c>
      <c r="I1818" t="str">
        <f>_xlfn.CONCAT((MID(Table1[[#This Row],[Subject Id]],4,9)),"0")</f>
        <v>051-7198-0</v>
      </c>
    </row>
    <row r="1819" spans="1:9">
      <c r="A1819" s="27" t="s">
        <v>1147</v>
      </c>
      <c r="B1819" t="s">
        <v>7785</v>
      </c>
      <c r="C1819" t="s">
        <v>10386</v>
      </c>
      <c r="D1819" t="s">
        <v>11031</v>
      </c>
      <c r="E1819" t="s">
        <v>7788</v>
      </c>
      <c r="F1819" t="s">
        <v>7783</v>
      </c>
      <c r="G1819" t="s">
        <v>7784</v>
      </c>
      <c r="H1819" s="66" t="s">
        <v>9442</v>
      </c>
      <c r="I1819" t="str">
        <f>_xlfn.CONCAT((MID(Table1[[#This Row],[Subject Id]],4,9)),"0")</f>
        <v>003-1350-0</v>
      </c>
    </row>
    <row r="1820" spans="1:9">
      <c r="A1820" s="27" t="s">
        <v>746</v>
      </c>
      <c r="B1820" t="s">
        <v>10682</v>
      </c>
      <c r="C1820" t="s">
        <v>10707</v>
      </c>
      <c r="D1820" t="s">
        <v>11032</v>
      </c>
      <c r="E1820" t="s">
        <v>7788</v>
      </c>
      <c r="F1820" t="s">
        <v>7783</v>
      </c>
      <c r="G1820" t="s">
        <v>7784</v>
      </c>
      <c r="H1820" s="66" t="s">
        <v>9444</v>
      </c>
      <c r="I1820" t="str">
        <f>_xlfn.CONCAT((MID(Table1[[#This Row],[Subject Id]],4,9)),"0")</f>
        <v>024-7424-0</v>
      </c>
    </row>
    <row r="1821" spans="1:9">
      <c r="A1821" s="27" t="s">
        <v>889</v>
      </c>
      <c r="B1821" t="s">
        <v>10682</v>
      </c>
      <c r="C1821" t="s">
        <v>10719</v>
      </c>
      <c r="D1821" t="s">
        <v>11033</v>
      </c>
      <c r="E1821" t="s">
        <v>7788</v>
      </c>
      <c r="F1821" t="s">
        <v>7783</v>
      </c>
      <c r="G1821" t="s">
        <v>7784</v>
      </c>
      <c r="H1821" s="66" t="s">
        <v>9444</v>
      </c>
      <c r="I1821" t="str">
        <f>_xlfn.CONCAT((MID(Table1[[#This Row],[Subject Id]],4,9)),"0")</f>
        <v>023-7305-0</v>
      </c>
    </row>
    <row r="1822" spans="1:9">
      <c r="A1822" s="27" t="s">
        <v>837</v>
      </c>
      <c r="B1822" t="s">
        <v>10943</v>
      </c>
      <c r="C1822" t="s">
        <v>10944</v>
      </c>
      <c r="D1822" t="s">
        <v>10046</v>
      </c>
      <c r="E1822" t="s">
        <v>7788</v>
      </c>
      <c r="F1822" t="s">
        <v>7783</v>
      </c>
      <c r="G1822" t="s">
        <v>7784</v>
      </c>
      <c r="H1822" s="66" t="s">
        <v>9444</v>
      </c>
      <c r="I1822" t="str">
        <f>_xlfn.CONCAT((MID(Table1[[#This Row],[Subject Id]],4,9)),"0")</f>
        <v>044-1094-0</v>
      </c>
    </row>
    <row r="1823" spans="1:9">
      <c r="A1823" s="27" t="s">
        <v>718</v>
      </c>
      <c r="B1823" t="s">
        <v>10682</v>
      </c>
      <c r="C1823" t="s">
        <v>10687</v>
      </c>
      <c r="D1823" t="s">
        <v>11034</v>
      </c>
      <c r="E1823" t="s">
        <v>7788</v>
      </c>
      <c r="F1823" t="s">
        <v>7783</v>
      </c>
      <c r="G1823" t="s">
        <v>7784</v>
      </c>
      <c r="H1823" s="66" t="s">
        <v>9446</v>
      </c>
      <c r="I1823" t="str">
        <f>_xlfn.CONCAT((MID(Table1[[#This Row],[Subject Id]],4,9)),"0")</f>
        <v>021-7116-0</v>
      </c>
    </row>
    <row r="1824" spans="1:9">
      <c r="A1824" s="27" t="s">
        <v>719</v>
      </c>
      <c r="B1824" t="s">
        <v>10682</v>
      </c>
      <c r="C1824" t="s">
        <v>10687</v>
      </c>
      <c r="D1824" t="s">
        <v>11035</v>
      </c>
      <c r="E1824" t="s">
        <v>7788</v>
      </c>
      <c r="F1824" t="s">
        <v>7783</v>
      </c>
      <c r="G1824" t="s">
        <v>7784</v>
      </c>
      <c r="H1824" s="66" t="s">
        <v>9446</v>
      </c>
      <c r="I1824" t="str">
        <f>_xlfn.CONCAT((MID(Table1[[#This Row],[Subject Id]],4,9)),"0")</f>
        <v>021-7117-0</v>
      </c>
    </row>
    <row r="1825" spans="1:9">
      <c r="A1825" s="27" t="s">
        <v>838</v>
      </c>
      <c r="B1825" t="s">
        <v>10943</v>
      </c>
      <c r="C1825" t="s">
        <v>10944</v>
      </c>
      <c r="D1825" t="s">
        <v>10047</v>
      </c>
      <c r="E1825" t="s">
        <v>7788</v>
      </c>
      <c r="F1825" t="s">
        <v>7783</v>
      </c>
      <c r="G1825" t="s">
        <v>7784</v>
      </c>
      <c r="H1825" s="66" t="s">
        <v>9446</v>
      </c>
      <c r="I1825" t="str">
        <f>_xlfn.CONCAT((MID(Table1[[#This Row],[Subject Id]],4,9)),"0")</f>
        <v>044-1095-0</v>
      </c>
    </row>
    <row r="1826" spans="1:9">
      <c r="A1826" s="27" t="s">
        <v>1570</v>
      </c>
      <c r="B1826" t="s">
        <v>7785</v>
      </c>
      <c r="C1826" t="s">
        <v>9655</v>
      </c>
      <c r="D1826" t="s">
        <v>11036</v>
      </c>
      <c r="E1826" t="s">
        <v>7788</v>
      </c>
      <c r="F1826" t="s">
        <v>7783</v>
      </c>
      <c r="G1826" t="s">
        <v>7784</v>
      </c>
      <c r="H1826" s="66" t="s">
        <v>9449</v>
      </c>
      <c r="I1826" t="str">
        <f>_xlfn.CONCAT((MID(Table1[[#This Row],[Subject Id]],4,9)),"0")</f>
        <v>013-1834-0</v>
      </c>
    </row>
    <row r="1827" spans="1:9">
      <c r="A1827" s="63" t="s">
        <v>899</v>
      </c>
      <c r="B1827" t="s">
        <v>10682</v>
      </c>
      <c r="C1827" t="s">
        <v>10719</v>
      </c>
      <c r="D1827" t="s">
        <v>11037</v>
      </c>
      <c r="E1827" t="s">
        <v>7788</v>
      </c>
      <c r="F1827" s="13" t="s">
        <v>7783</v>
      </c>
      <c r="G1827" s="13" t="s">
        <v>7784</v>
      </c>
      <c r="H1827" s="89" t="s">
        <v>9451</v>
      </c>
      <c r="I1827" t="str">
        <f>_xlfn.CONCAT((MID(Table1[[#This Row],[Subject Id]],4,9)),"0")</f>
        <v>023-7306-0</v>
      </c>
    </row>
    <row r="1828" spans="1:9">
      <c r="A1828" s="27" t="s">
        <v>1059</v>
      </c>
      <c r="B1828" t="s">
        <v>10682</v>
      </c>
      <c r="C1828" t="s">
        <v>10805</v>
      </c>
      <c r="D1828" t="s">
        <v>11038</v>
      </c>
      <c r="E1828" t="s">
        <v>7788</v>
      </c>
      <c r="F1828" s="13" t="s">
        <v>7783</v>
      </c>
      <c r="G1828" s="13" t="s">
        <v>7784</v>
      </c>
      <c r="H1828" s="66" t="s">
        <v>9453</v>
      </c>
      <c r="I1828" t="str">
        <f>_xlfn.CONCAT((MID(Table1[[#This Row],[Subject Id]],4,9)),"0")</f>
        <v>051-7197-0</v>
      </c>
    </row>
    <row r="1829" spans="1:9">
      <c r="A1829" s="13" t="s">
        <v>1596</v>
      </c>
      <c r="B1829" t="s">
        <v>7785</v>
      </c>
      <c r="C1829" t="s">
        <v>10572</v>
      </c>
      <c r="D1829" t="s">
        <v>11039</v>
      </c>
      <c r="E1829" t="s">
        <v>7788</v>
      </c>
      <c r="F1829" s="13" t="s">
        <v>7783</v>
      </c>
      <c r="G1829" s="13" t="s">
        <v>7784</v>
      </c>
      <c r="H1829" s="89" t="s">
        <v>9454</v>
      </c>
      <c r="I1829" t="str">
        <f>_xlfn.CONCAT((MID(Table1[[#This Row],[Subject Id]],4,9)),"0")</f>
        <v>014-1922-0</v>
      </c>
    </row>
    <row r="1830" spans="1:9">
      <c r="A1830" s="7" t="s">
        <v>1571</v>
      </c>
      <c r="B1830" t="str">
        <f>LEFT(Table1[[#This Row],[Subject Id]],2)</f>
        <v>IL</v>
      </c>
      <c r="C1830" t="str">
        <f>MID(Table1[[#This Row],[Subject Id]],4,3)</f>
        <v>013</v>
      </c>
      <c r="D1830" t="str">
        <f>MID(Table1[[#This Row],[Subject Id]],8,4)</f>
        <v>1836</v>
      </c>
      <c r="E1830" t="str">
        <f>MID(Table1[[#This Row],[Subject Id]],13,1)</f>
        <v>N</v>
      </c>
      <c r="F1830" s="13" t="s">
        <v>7783</v>
      </c>
      <c r="G1830" s="13" t="s">
        <v>7784</v>
      </c>
      <c r="H1830" s="66" t="s">
        <v>9454</v>
      </c>
      <c r="I1830" t="str">
        <f>_xlfn.CONCAT((MID(Table1[[#This Row],[Subject Id]],4,9)),"0")</f>
        <v>013-1836-0</v>
      </c>
    </row>
    <row r="1831" spans="1:9">
      <c r="A1831" t="s">
        <v>1729</v>
      </c>
      <c r="B1831" t="s">
        <v>9663</v>
      </c>
      <c r="C1831" t="s">
        <v>10830</v>
      </c>
      <c r="D1831" t="s">
        <v>9913</v>
      </c>
      <c r="E1831" t="s">
        <v>7788</v>
      </c>
      <c r="F1831" s="13" t="s">
        <v>7783</v>
      </c>
      <c r="G1831" s="13" t="s">
        <v>7784</v>
      </c>
      <c r="H1831" s="66" t="s">
        <v>11040</v>
      </c>
      <c r="I1831" t="str">
        <f>_xlfn.CONCAT((MID(Table1[[#This Row],[Subject Id]],4,9)),"0")</f>
        <v>033-9003-0</v>
      </c>
    </row>
    <row r="1832" spans="1:9">
      <c r="A1832" t="s">
        <v>1782</v>
      </c>
      <c r="B1832" t="s">
        <v>10682</v>
      </c>
      <c r="C1832" t="s">
        <v>10683</v>
      </c>
      <c r="D1832" t="s">
        <v>11041</v>
      </c>
      <c r="E1832" t="s">
        <v>9660</v>
      </c>
      <c r="F1832" s="13" t="s">
        <v>7783</v>
      </c>
      <c r="G1832" s="13" t="s">
        <v>7784</v>
      </c>
      <c r="H1832" s="66" t="s">
        <v>9458</v>
      </c>
      <c r="I1832" t="str">
        <f>_xlfn.CONCAT((MID(Table1[[#This Row],[Subject Id]],4,9)),"0")</f>
        <v>025-8522-0</v>
      </c>
    </row>
    <row r="1833" spans="1:9">
      <c r="A1833" s="26" t="s">
        <v>2610</v>
      </c>
      <c r="B1833" t="s">
        <v>9663</v>
      </c>
      <c r="C1833" t="s">
        <v>10766</v>
      </c>
      <c r="D1833" t="s">
        <v>11042</v>
      </c>
      <c r="E1833" t="s">
        <v>7788</v>
      </c>
      <c r="F1833" s="13" t="s">
        <v>7783</v>
      </c>
      <c r="G1833" s="13" t="s">
        <v>7784</v>
      </c>
      <c r="H1833" s="66" t="s">
        <v>9458</v>
      </c>
      <c r="I1833" t="str">
        <f>_xlfn.CONCAT((MID(Table1[[#This Row],[Subject Id]],4,9)),"0")</f>
        <v>152-1223-0</v>
      </c>
    </row>
    <row r="1834" spans="1:9">
      <c r="A1834" s="27" t="s">
        <v>839</v>
      </c>
      <c r="B1834" t="s">
        <v>10943</v>
      </c>
      <c r="C1834" t="s">
        <v>10944</v>
      </c>
      <c r="D1834" t="s">
        <v>10048</v>
      </c>
      <c r="E1834" t="s">
        <v>7788</v>
      </c>
      <c r="F1834" s="13" t="s">
        <v>7783</v>
      </c>
      <c r="G1834" s="13" t="s">
        <v>7784</v>
      </c>
      <c r="H1834" s="66" t="s">
        <v>9462</v>
      </c>
      <c r="I1834" t="str">
        <f>_xlfn.CONCAT((MID(Table1[[#This Row],[Subject Id]],4,9)),"0")</f>
        <v>044-1096-0</v>
      </c>
    </row>
    <row r="1835" spans="1:9">
      <c r="A1835" s="27" t="s">
        <v>9467</v>
      </c>
      <c r="B1835" t="str">
        <f>LEFT(Table1[[#This Row],[Subject Id]],2)</f>
        <v>US</v>
      </c>
      <c r="C1835" t="str">
        <f>MID(Table1[[#This Row],[Subject Id]],4,3)</f>
        <v>035</v>
      </c>
      <c r="D1835" t="str">
        <f>MID(Table1[[#This Row],[Subject Id]],8,4)</f>
        <v>5112</v>
      </c>
      <c r="E1835" t="str">
        <f>MID(Table1[[#This Row],[Subject Id]],13,1)</f>
        <v>M</v>
      </c>
      <c r="F1835" s="13" t="s">
        <v>7783</v>
      </c>
      <c r="G1835" s="13" t="s">
        <v>7784</v>
      </c>
      <c r="H1835" s="66" t="s">
        <v>9466</v>
      </c>
      <c r="I1835" t="str">
        <f>_xlfn.CONCAT((MID(Table1[[#This Row],[Subject Id]],4,9)),"0")</f>
        <v>035-5112-0</v>
      </c>
    </row>
    <row r="1836" spans="1:9">
      <c r="A1836" s="27" t="s">
        <v>881</v>
      </c>
      <c r="B1836" t="str">
        <f>LEFT(Table1[[#This Row],[Subject Id]],2)</f>
        <v>GB</v>
      </c>
      <c r="C1836" t="str">
        <f>MID(Table1[[#This Row],[Subject Id]],4,3)</f>
        <v>021</v>
      </c>
      <c r="D1836" t="str">
        <f>MID(Table1[[#This Row],[Subject Id]],8,4)</f>
        <v>7118</v>
      </c>
      <c r="E1836" t="str">
        <f>MID(Table1[[#This Row],[Subject Id]],13,1)</f>
        <v>N</v>
      </c>
      <c r="F1836" s="13" t="s">
        <v>7783</v>
      </c>
      <c r="G1836" s="13" t="s">
        <v>7784</v>
      </c>
      <c r="H1836" s="66" t="s">
        <v>9469</v>
      </c>
      <c r="I1836" t="str">
        <f>_xlfn.CONCAT((MID(Table1[[#This Row],[Subject Id]],4,9)),"0")</f>
        <v>021-7118-0</v>
      </c>
    </row>
    <row r="1837" spans="1:9">
      <c r="A1837" s="27" t="s">
        <v>748</v>
      </c>
      <c r="B1837" t="str">
        <f>LEFT(Table1[[#This Row],[Subject Id]],2)</f>
        <v>GB</v>
      </c>
      <c r="C1837" t="str">
        <f>MID(Table1[[#This Row],[Subject Id]],4,3)</f>
        <v>024</v>
      </c>
      <c r="D1837" t="str">
        <f>MID(Table1[[#This Row],[Subject Id]],8,4)</f>
        <v>7425</v>
      </c>
      <c r="E1837" t="str">
        <f>MID(Table1[[#This Row],[Subject Id]],13,1)</f>
        <v>N</v>
      </c>
      <c r="F1837" s="13" t="s">
        <v>7783</v>
      </c>
      <c r="G1837" s="13" t="s">
        <v>7784</v>
      </c>
      <c r="H1837" s="66" t="s">
        <v>9470</v>
      </c>
      <c r="I1837" t="str">
        <f>_xlfn.CONCAT((MID(Table1[[#This Row],[Subject Id]],4,9)),"0")</f>
        <v>024-7425-0</v>
      </c>
    </row>
    <row r="1838" spans="1:9">
      <c r="A1838" s="27" t="s">
        <v>991</v>
      </c>
      <c r="B1838" t="str">
        <f>LEFT(Table1[[#This Row],[Subject Id]],2)</f>
        <v>GB</v>
      </c>
      <c r="C1838" t="str">
        <f>MID(Table1[[#This Row],[Subject Id]],4,3)</f>
        <v>025</v>
      </c>
      <c r="D1838" t="str">
        <f>MID(Table1[[#This Row],[Subject Id]],8,4)</f>
        <v>7519</v>
      </c>
      <c r="E1838" t="str">
        <f>MID(Table1[[#This Row],[Subject Id]],13,1)</f>
        <v>N</v>
      </c>
      <c r="F1838" s="13" t="s">
        <v>7783</v>
      </c>
      <c r="G1838" s="13" t="s">
        <v>7784</v>
      </c>
      <c r="H1838" s="66" t="s">
        <v>9475</v>
      </c>
      <c r="I1838" t="str">
        <f>_xlfn.CONCAT((MID(Table1[[#This Row],[Subject Id]],4,9)),"0")</f>
        <v>025-7519-0</v>
      </c>
    </row>
    <row r="1839" spans="1:9">
      <c r="A1839" s="27" t="s">
        <v>840</v>
      </c>
      <c r="B1839" t="str">
        <f>LEFT(Table1[[#This Row],[Subject Id]],2)</f>
        <v>ES</v>
      </c>
      <c r="C1839" t="str">
        <f>MID(Table1[[#This Row],[Subject Id]],4,3)</f>
        <v>044</v>
      </c>
      <c r="D1839" t="str">
        <f>MID(Table1[[#This Row],[Subject Id]],8,4)</f>
        <v>1097</v>
      </c>
      <c r="E1839" t="str">
        <f>MID(Table1[[#This Row],[Subject Id]],13,1)</f>
        <v>N</v>
      </c>
      <c r="F1839" s="13" t="s">
        <v>7783</v>
      </c>
      <c r="G1839" s="13" t="s">
        <v>7784</v>
      </c>
      <c r="H1839" s="66" t="s">
        <v>9476</v>
      </c>
      <c r="I1839" t="str">
        <f>_xlfn.CONCAT((MID(Table1[[#This Row],[Subject Id]],4,9)),"0")</f>
        <v>044-1097-0</v>
      </c>
    </row>
    <row r="1840" spans="1:9">
      <c r="A1840" s="27" t="s">
        <v>901</v>
      </c>
      <c r="B1840" t="str">
        <f>LEFT(Table1[[#This Row],[Subject Id]],2)</f>
        <v>GB</v>
      </c>
      <c r="C1840" t="str">
        <f>MID(Table1[[#This Row],[Subject Id]],4,3)</f>
        <v>023</v>
      </c>
      <c r="D1840" t="str">
        <f>MID(Table1[[#This Row],[Subject Id]],8,4)</f>
        <v>7307</v>
      </c>
      <c r="E1840" t="str">
        <f>MID(Table1[[#This Row],[Subject Id]],13,1)</f>
        <v>N</v>
      </c>
      <c r="F1840" s="13" t="s">
        <v>7783</v>
      </c>
      <c r="G1840" s="13" t="s">
        <v>7784</v>
      </c>
      <c r="H1840" s="66" t="s">
        <v>9478</v>
      </c>
      <c r="I1840" t="str">
        <f>_xlfn.CONCAT((MID(Table1[[#This Row],[Subject Id]],4,9)),"0")</f>
        <v>023-7307-0</v>
      </c>
    </row>
    <row r="1841" spans="1:9">
      <c r="A1841" s="27" t="s">
        <v>937</v>
      </c>
      <c r="B1841" s="23" t="s">
        <v>10682</v>
      </c>
      <c r="C1841" s="23" t="s">
        <v>10707</v>
      </c>
      <c r="D1841" s="23" t="s">
        <v>11043</v>
      </c>
      <c r="E1841" s="23" t="s">
        <v>7788</v>
      </c>
      <c r="F1841" t="s">
        <v>7783</v>
      </c>
      <c r="G1841" t="s">
        <v>7784</v>
      </c>
      <c r="H1841" s="66" t="s">
        <v>9480</v>
      </c>
      <c r="I1841" t="str">
        <f>_xlfn.CONCAT((MID(Table1[[#This Row],[Subject Id]],4,9)),"0")</f>
        <v>024-7426-0</v>
      </c>
    </row>
    <row r="1842" spans="1:9">
      <c r="A1842" s="27" t="s">
        <v>1025</v>
      </c>
      <c r="B1842" t="str">
        <f>LEFT(Table1[[#This Row],[Subject Id]],2)</f>
        <v>GB</v>
      </c>
      <c r="C1842" t="str">
        <f>MID(Table1[[#This Row],[Subject Id]],4,3)</f>
        <v>028</v>
      </c>
      <c r="D1842" t="str">
        <f>MID(Table1[[#This Row],[Subject Id]],8,4)</f>
        <v>7807</v>
      </c>
      <c r="E1842" t="str">
        <f>MID(Table1[[#This Row],[Subject Id]],13,1)</f>
        <v>N</v>
      </c>
      <c r="F1842" s="13" t="s">
        <v>7783</v>
      </c>
      <c r="G1842" s="13" t="s">
        <v>7784</v>
      </c>
      <c r="H1842" s="66" t="s">
        <v>9481</v>
      </c>
      <c r="I1842" t="str">
        <f>_xlfn.CONCAT((MID(Table1[[#This Row],[Subject Id]],4,9)),"0")</f>
        <v>028-7807-0</v>
      </c>
    </row>
    <row r="1843" spans="1:9">
      <c r="A1843" s="27" t="s">
        <v>992</v>
      </c>
      <c r="B1843" t="str">
        <f>LEFT(Table1[[#This Row],[Subject Id]],2)</f>
        <v>GB</v>
      </c>
      <c r="C1843" t="str">
        <f>MID(Table1[[#This Row],[Subject Id]],4,3)</f>
        <v>025</v>
      </c>
      <c r="D1843" t="str">
        <f>MID(Table1[[#This Row],[Subject Id]],8,4)</f>
        <v>7520</v>
      </c>
      <c r="E1843" t="str">
        <f>MID(Table1[[#This Row],[Subject Id]],13,1)</f>
        <v>N</v>
      </c>
      <c r="F1843" s="13" t="s">
        <v>7783</v>
      </c>
      <c r="G1843" s="13" t="s">
        <v>7784</v>
      </c>
      <c r="H1843" s="66" t="s">
        <v>9486</v>
      </c>
      <c r="I1843" t="str">
        <f>_xlfn.CONCAT((MID(Table1[[#This Row],[Subject Id]],4,9)),"0")</f>
        <v>025-7520-0</v>
      </c>
    </row>
    <row r="1844" spans="1:9">
      <c r="A1844" s="27" t="s">
        <v>1505</v>
      </c>
      <c r="B1844" t="str">
        <f>LEFT(Table1[[#This Row],[Subject Id]],2)</f>
        <v>IL</v>
      </c>
      <c r="C1844" t="str">
        <f>MID(Table1[[#This Row],[Subject Id]],4,3)</f>
        <v>008</v>
      </c>
      <c r="D1844" t="str">
        <f>MID(Table1[[#This Row],[Subject Id]],8,4)</f>
        <v>1739</v>
      </c>
      <c r="E1844" t="str">
        <f>MID(Table1[[#This Row],[Subject Id]],13,1)</f>
        <v>N</v>
      </c>
      <c r="F1844" s="14" t="s">
        <v>7783</v>
      </c>
      <c r="G1844" s="14" t="s">
        <v>7784</v>
      </c>
      <c r="H1844" s="66" t="s">
        <v>9487</v>
      </c>
      <c r="I1844" t="str">
        <f>_xlfn.CONCAT((MID(Table1[[#This Row],[Subject Id]],4,9)),"0")</f>
        <v>008-1739-0</v>
      </c>
    </row>
    <row r="1845" spans="1:9">
      <c r="A1845" s="27" t="s">
        <v>2631</v>
      </c>
      <c r="B1845" s="23" t="s">
        <v>7785</v>
      </c>
      <c r="C1845" s="23" t="s">
        <v>10388</v>
      </c>
      <c r="D1845" s="23" t="s">
        <v>11044</v>
      </c>
      <c r="E1845" s="23" t="s">
        <v>9660</v>
      </c>
      <c r="F1845" t="s">
        <v>7783</v>
      </c>
      <c r="G1845" t="s">
        <v>7784</v>
      </c>
      <c r="H1845" s="66" t="s">
        <v>9489</v>
      </c>
      <c r="I1845" t="str">
        <f>_xlfn.CONCAT((MID(Table1[[#This Row],[Subject Id]],4,9)),"0")</f>
        <v>001-2051-0</v>
      </c>
    </row>
    <row r="1846" spans="1:9">
      <c r="A1846" s="27" t="s">
        <v>2658</v>
      </c>
      <c r="B1846" s="23" t="s">
        <v>9663</v>
      </c>
      <c r="C1846" s="23" t="s">
        <v>10843</v>
      </c>
      <c r="D1846" s="23" t="s">
        <v>11045</v>
      </c>
      <c r="E1846" s="23" t="s">
        <v>7788</v>
      </c>
      <c r="F1846" t="s">
        <v>7783</v>
      </c>
      <c r="G1846" t="s">
        <v>7784</v>
      </c>
      <c r="H1846" s="66" t="s">
        <v>9490</v>
      </c>
      <c r="I1846" t="str">
        <f>_xlfn.CONCAT((MID(Table1[[#This Row],[Subject Id]],4,9)),"0")</f>
        <v>153-1356-0</v>
      </c>
    </row>
    <row r="1847" spans="1:9">
      <c r="A1847" s="27" t="s">
        <v>1688</v>
      </c>
      <c r="B1847" t="str">
        <f>LEFT(Table1[[#This Row],[Subject Id]],2)</f>
        <v>US</v>
      </c>
      <c r="C1847" t="str">
        <f>MID(Table1[[#This Row],[Subject Id]],4,3)</f>
        <v>032</v>
      </c>
      <c r="D1847" t="str">
        <f>MID(Table1[[#This Row],[Subject Id]],8,4)</f>
        <v>7144</v>
      </c>
      <c r="E1847" t="str">
        <f>MID(Table1[[#This Row],[Subject Id]],13,1)</f>
        <v>M</v>
      </c>
      <c r="F1847" t="s">
        <v>7783</v>
      </c>
      <c r="G1847" t="s">
        <v>7784</v>
      </c>
      <c r="H1847" s="66" t="s">
        <v>9495</v>
      </c>
      <c r="I1847" t="str">
        <f>_xlfn.CONCAT((MID(Table1[[#This Row],[Subject Id]],4,9)),"0")</f>
        <v>032-7144-0</v>
      </c>
    </row>
    <row r="1848" spans="1:9">
      <c r="A1848" s="27" t="s">
        <v>1595</v>
      </c>
      <c r="B1848" t="str">
        <f>LEFT(Table1[[#This Row],[Subject Id]],2)</f>
        <v>IL</v>
      </c>
      <c r="C1848" t="str">
        <f>MID(Table1[[#This Row],[Subject Id]],4,3)</f>
        <v>014</v>
      </c>
      <c r="D1848" t="str">
        <f>MID(Table1[[#This Row],[Subject Id]],8,4)</f>
        <v>1920</v>
      </c>
      <c r="E1848" t="str">
        <f>MID(Table1[[#This Row],[Subject Id]],13,1)</f>
        <v>N</v>
      </c>
      <c r="F1848" t="s">
        <v>7783</v>
      </c>
      <c r="G1848" t="s">
        <v>7784</v>
      </c>
      <c r="H1848" s="66" t="s">
        <v>9499</v>
      </c>
      <c r="I1848" t="str">
        <f>_xlfn.CONCAT((MID(Table1[[#This Row],[Subject Id]],4,9)),"0")</f>
        <v>014-1920-0</v>
      </c>
    </row>
    <row r="1849" spans="1:9">
      <c r="A1849" s="27" t="s">
        <v>1046</v>
      </c>
      <c r="B1849" t="str">
        <f>LEFT(Table1[[#This Row],[Subject Id]],2)</f>
        <v>GB</v>
      </c>
      <c r="C1849" t="str">
        <f>MID(Table1[[#This Row],[Subject Id]],4,3)</f>
        <v>029</v>
      </c>
      <c r="D1849" t="str">
        <f>MID(Table1[[#This Row],[Subject Id]],8,4)</f>
        <v>7916</v>
      </c>
      <c r="E1849" t="str">
        <f>MID(Table1[[#This Row],[Subject Id]],13,1)</f>
        <v>N</v>
      </c>
      <c r="F1849" t="s">
        <v>7783</v>
      </c>
      <c r="G1849" t="s">
        <v>7784</v>
      </c>
      <c r="H1849" s="66" t="s">
        <v>9499</v>
      </c>
      <c r="I1849" t="str">
        <f>_xlfn.CONCAT((MID(Table1[[#This Row],[Subject Id]],4,9)),"0")</f>
        <v>029-7916-0</v>
      </c>
    </row>
    <row r="1850" spans="1:9">
      <c r="A1850" s="27" t="s">
        <v>1572</v>
      </c>
      <c r="B1850" t="str">
        <f>LEFT(Table1[[#This Row],[Subject Id]],2)</f>
        <v>IL</v>
      </c>
      <c r="C1850" t="str">
        <f>MID(Table1[[#This Row],[Subject Id]],4,3)</f>
        <v>013</v>
      </c>
      <c r="D1850" t="str">
        <f>MID(Table1[[#This Row],[Subject Id]],8,4)</f>
        <v>1838</v>
      </c>
      <c r="E1850" t="str">
        <f>MID(Table1[[#This Row],[Subject Id]],13,1)</f>
        <v>N</v>
      </c>
      <c r="F1850" t="s">
        <v>7783</v>
      </c>
      <c r="G1850" t="s">
        <v>7784</v>
      </c>
      <c r="H1850" s="66" t="s">
        <v>9501</v>
      </c>
      <c r="I1850" t="str">
        <f>_xlfn.CONCAT((MID(Table1[[#This Row],[Subject Id]],4,9)),"0")</f>
        <v>013-1838-0</v>
      </c>
    </row>
    <row r="1851" spans="1:9">
      <c r="A1851" s="27" t="s">
        <v>1889</v>
      </c>
      <c r="B1851" t="str">
        <f>LEFT(Table1[[#This Row],[Subject Id]],2)</f>
        <v>US</v>
      </c>
      <c r="C1851" t="str">
        <f>MID(Table1[[#This Row],[Subject Id]],4,3)</f>
        <v>036</v>
      </c>
      <c r="D1851" t="str">
        <f>MID(Table1[[#This Row],[Subject Id]],8,4)</f>
        <v>3000</v>
      </c>
      <c r="E1851" t="str">
        <f>MID(Table1[[#This Row],[Subject Id]],13,1)</f>
        <v>N</v>
      </c>
      <c r="F1851" t="s">
        <v>7783</v>
      </c>
      <c r="G1851" t="s">
        <v>7784</v>
      </c>
      <c r="H1851" s="66" t="s">
        <v>9501</v>
      </c>
      <c r="I1851" t="str">
        <f>_xlfn.CONCAT((MID(Table1[[#This Row],[Subject Id]],4,9)),"0")</f>
        <v>036-3000-0</v>
      </c>
    </row>
    <row r="1852" spans="1:9">
      <c r="A1852" s="27" t="s">
        <v>1572</v>
      </c>
      <c r="B1852" t="s">
        <v>7785</v>
      </c>
      <c r="C1852" t="s">
        <v>9655</v>
      </c>
      <c r="D1852" t="s">
        <v>11046</v>
      </c>
      <c r="E1852" t="s">
        <v>7788</v>
      </c>
      <c r="F1852" t="s">
        <v>7783</v>
      </c>
      <c r="G1852" t="s">
        <v>7784</v>
      </c>
      <c r="H1852" s="66" t="s">
        <v>9501</v>
      </c>
      <c r="I1852" t="str">
        <f>_xlfn.CONCAT((MID(Table1[[#This Row],[Subject Id]],4,9)),"0")</f>
        <v>013-1838-0</v>
      </c>
    </row>
    <row r="1853" spans="1:9">
      <c r="A1853" s="27" t="s">
        <v>1689</v>
      </c>
      <c r="B1853" t="str">
        <f>LEFT(Table1[[#This Row],[Subject Id]],2)</f>
        <v>US</v>
      </c>
      <c r="C1853" t="str">
        <f>MID(Table1[[#This Row],[Subject Id]],4,3)</f>
        <v>032</v>
      </c>
      <c r="D1853" t="str">
        <f>MID(Table1[[#This Row],[Subject Id]],8,4)</f>
        <v>7145</v>
      </c>
      <c r="E1853" t="str">
        <f>MID(Table1[[#This Row],[Subject Id]],13,1)</f>
        <v>M</v>
      </c>
      <c r="F1853" t="s">
        <v>7783</v>
      </c>
      <c r="G1853" t="s">
        <v>7784</v>
      </c>
      <c r="H1853" s="66" t="s">
        <v>9502</v>
      </c>
      <c r="I1853" t="str">
        <f>_xlfn.CONCAT((MID(Table1[[#This Row],[Subject Id]],4,9)),"0")</f>
        <v>032-7145-0</v>
      </c>
    </row>
    <row r="1854" spans="1:9">
      <c r="A1854" s="27" t="s">
        <v>1493</v>
      </c>
      <c r="B1854" s="23" t="s">
        <v>7785</v>
      </c>
      <c r="C1854" s="23" t="s">
        <v>10517</v>
      </c>
      <c r="D1854" s="23" t="s">
        <v>11047</v>
      </c>
      <c r="E1854" s="23" t="s">
        <v>9660</v>
      </c>
      <c r="F1854" t="s">
        <v>7783</v>
      </c>
      <c r="G1854" t="s">
        <v>7784</v>
      </c>
      <c r="H1854" s="66" t="s">
        <v>9503</v>
      </c>
      <c r="I1854" t="str">
        <f>_xlfn.CONCAT((MID(Table1[[#This Row],[Subject Id]],4,9)),"0")</f>
        <v>009-2923-0</v>
      </c>
    </row>
    <row r="1855" spans="1:9">
      <c r="A1855" s="27" t="s">
        <v>1494</v>
      </c>
      <c r="B1855" t="str">
        <f>LEFT(Table1[[#This Row],[Subject Id]],2)</f>
        <v>IL</v>
      </c>
      <c r="C1855" t="str">
        <f>MID(Table1[[#This Row],[Subject Id]],4,3)</f>
        <v>009</v>
      </c>
      <c r="D1855" t="str">
        <f>MID(Table1[[#This Row],[Subject Id]],8,4)</f>
        <v>2924</v>
      </c>
      <c r="E1855" t="str">
        <f>MID(Table1[[#This Row],[Subject Id]],13,1)</f>
        <v>M</v>
      </c>
      <c r="F1855" t="s">
        <v>7783</v>
      </c>
      <c r="G1855" t="s">
        <v>7784</v>
      </c>
      <c r="H1855" s="66" t="s">
        <v>9505</v>
      </c>
      <c r="I1855" t="str">
        <f>_xlfn.CONCAT((MID(Table1[[#This Row],[Subject Id]],4,9)),"0")</f>
        <v>009-2924-0</v>
      </c>
    </row>
    <row r="1856" spans="1:9">
      <c r="A1856" s="27" t="s">
        <v>1495</v>
      </c>
      <c r="B1856" t="str">
        <f>LEFT(Table1[[#This Row],[Subject Id]],2)</f>
        <v>IL</v>
      </c>
      <c r="C1856" t="str">
        <f>MID(Table1[[#This Row],[Subject Id]],4,3)</f>
        <v>009</v>
      </c>
      <c r="D1856" t="str">
        <f>MID(Table1[[#This Row],[Subject Id]],8,4)</f>
        <v>2925</v>
      </c>
      <c r="E1856" t="str">
        <f>MID(Table1[[#This Row],[Subject Id]],13,1)</f>
        <v>M</v>
      </c>
      <c r="F1856" t="s">
        <v>7783</v>
      </c>
      <c r="G1856" t="s">
        <v>7784</v>
      </c>
      <c r="H1856" s="66" t="s">
        <v>9505</v>
      </c>
      <c r="I1856" t="str">
        <f>_xlfn.CONCAT((MID(Table1[[#This Row],[Subject Id]],4,9)),"0")</f>
        <v>009-2925-0</v>
      </c>
    </row>
    <row r="1857" spans="1:9">
      <c r="A1857" s="27" t="s">
        <v>1048</v>
      </c>
      <c r="B1857" s="23" t="s">
        <v>10682</v>
      </c>
      <c r="C1857" s="23" t="s">
        <v>10805</v>
      </c>
      <c r="D1857" s="23" t="s">
        <v>11048</v>
      </c>
      <c r="E1857" s="23" t="s">
        <v>7788</v>
      </c>
      <c r="F1857" t="s">
        <v>7783</v>
      </c>
      <c r="G1857" t="s">
        <v>7784</v>
      </c>
      <c r="H1857" s="66" t="s">
        <v>9505</v>
      </c>
      <c r="I1857" t="str">
        <f>_xlfn.CONCAT((MID(Table1[[#This Row],[Subject Id]],4,9)),"0")</f>
        <v>051-7180-0</v>
      </c>
    </row>
    <row r="1858" spans="1:9">
      <c r="A1858" s="27" t="s">
        <v>841</v>
      </c>
      <c r="B1858" t="str">
        <f>LEFT(Table1[[#This Row],[Subject Id]],2)</f>
        <v>ES</v>
      </c>
      <c r="C1858" t="str">
        <f>MID(Table1[[#This Row],[Subject Id]],4,3)</f>
        <v>044</v>
      </c>
      <c r="D1858" t="str">
        <f>MID(Table1[[#This Row],[Subject Id]],8,4)</f>
        <v>1098</v>
      </c>
      <c r="E1858" t="str">
        <f>MID(Table1[[#This Row],[Subject Id]],13,1)</f>
        <v>N</v>
      </c>
      <c r="F1858" t="s">
        <v>7783</v>
      </c>
      <c r="G1858" t="s">
        <v>7784</v>
      </c>
      <c r="H1858" s="66" t="s">
        <v>9506</v>
      </c>
      <c r="I1858" t="str">
        <f>_xlfn.CONCAT((MID(Table1[[#This Row],[Subject Id]],4,9)),"0")</f>
        <v>044-1098-0</v>
      </c>
    </row>
    <row r="1859" spans="1:9">
      <c r="A1859" s="27" t="s">
        <v>940</v>
      </c>
      <c r="B1859" t="str">
        <f>LEFT(Table1[[#This Row],[Subject Id]],2)</f>
        <v>GB</v>
      </c>
      <c r="C1859" t="str">
        <f>MID(Table1[[#This Row],[Subject Id]],4,3)</f>
        <v>024</v>
      </c>
      <c r="D1859" t="str">
        <f>MID(Table1[[#This Row],[Subject Id]],8,4)</f>
        <v>7428</v>
      </c>
      <c r="E1859" t="str">
        <f>MID(Table1[[#This Row],[Subject Id]],13,1)</f>
        <v>N</v>
      </c>
      <c r="F1859" t="s">
        <v>7783</v>
      </c>
      <c r="G1859" t="s">
        <v>7784</v>
      </c>
      <c r="H1859" s="66" t="s">
        <v>9507</v>
      </c>
      <c r="I1859" t="str">
        <f>_xlfn.CONCAT((MID(Table1[[#This Row],[Subject Id]],4,9)),"0")</f>
        <v>024-7428-0</v>
      </c>
    </row>
    <row r="1860" spans="1:9">
      <c r="A1860" s="27" t="s">
        <v>9509</v>
      </c>
      <c r="B1860" t="str">
        <f>LEFT(Table1[[#This Row],[Subject Id]],2)</f>
        <v>ES</v>
      </c>
      <c r="C1860" t="str">
        <f>MID(Table1[[#This Row],[Subject Id]],4,3)</f>
        <v>044</v>
      </c>
      <c r="D1860" t="str">
        <f>MID(Table1[[#This Row],[Subject Id]],8,4)</f>
        <v>1099</v>
      </c>
      <c r="E1860" t="str">
        <f>MID(Table1[[#This Row],[Subject Id]],13,1)</f>
        <v>N</v>
      </c>
      <c r="F1860" t="s">
        <v>7783</v>
      </c>
      <c r="G1860" t="s">
        <v>7784</v>
      </c>
      <c r="H1860" s="66" t="s">
        <v>9510</v>
      </c>
      <c r="I1860" t="str">
        <f>_xlfn.CONCAT((MID(Table1[[#This Row],[Subject Id]],4,9)),"0")</f>
        <v>044-1099-0</v>
      </c>
    </row>
    <row r="1861" spans="1:9">
      <c r="A1861" s="27" t="s">
        <v>9519</v>
      </c>
      <c r="B1861" t="str">
        <f>LEFT(Table1[[#This Row],[Subject Id]],2)</f>
        <v>GB</v>
      </c>
      <c r="C1861" t="str">
        <f>MID(Table1[[#This Row],[Subject Id]],4,3)</f>
        <v>027</v>
      </c>
      <c r="D1861" t="str">
        <f>MID(Table1[[#This Row],[Subject Id]],8,4)</f>
        <v>7716</v>
      </c>
      <c r="E1861" t="str">
        <f>MID(Table1[[#This Row],[Subject Id]],13,1)</f>
        <v>N</v>
      </c>
      <c r="F1861" t="s">
        <v>7783</v>
      </c>
      <c r="G1861" t="s">
        <v>7784</v>
      </c>
      <c r="H1861" s="66" t="s">
        <v>9518</v>
      </c>
      <c r="I1861" t="str">
        <f>_xlfn.CONCAT((MID(Table1[[#This Row],[Subject Id]],4,9)),"0")</f>
        <v>027-7716-0</v>
      </c>
    </row>
    <row r="1862" spans="1:9">
      <c r="A1862" s="27" t="s">
        <v>941</v>
      </c>
      <c r="B1862" t="str">
        <f>LEFT(Table1[[#This Row],[Subject Id]],2)</f>
        <v>GB</v>
      </c>
      <c r="C1862" t="str">
        <f>MID(Table1[[#This Row],[Subject Id]],4,3)</f>
        <v>024</v>
      </c>
      <c r="D1862" t="str">
        <f>MID(Table1[[#This Row],[Subject Id]],8,4)</f>
        <v>7430</v>
      </c>
      <c r="E1862" t="str">
        <f>MID(Table1[[#This Row],[Subject Id]],13,1)</f>
        <v>N</v>
      </c>
      <c r="F1862" t="s">
        <v>7783</v>
      </c>
      <c r="G1862" t="s">
        <v>7784</v>
      </c>
      <c r="H1862" s="66" t="s">
        <v>9521</v>
      </c>
      <c r="I1862" t="str">
        <f>_xlfn.CONCAT((MID(Table1[[#This Row],[Subject Id]],4,9)),"0")</f>
        <v>024-7430-0</v>
      </c>
    </row>
    <row r="1863" spans="1:9">
      <c r="A1863" s="27" t="s">
        <v>822</v>
      </c>
      <c r="B1863" t="str">
        <f>LEFT(Table1[[#This Row],[Subject Id]],2)</f>
        <v>ES</v>
      </c>
      <c r="C1863" t="str">
        <f>MID(Table1[[#This Row],[Subject Id]],4,3)</f>
        <v>044</v>
      </c>
      <c r="D1863" t="str">
        <f>MID(Table1[[#This Row],[Subject Id]],8,4)</f>
        <v>1070</v>
      </c>
      <c r="E1863" t="str">
        <f>MID(Table1[[#This Row],[Subject Id]],13,1)</f>
        <v>N</v>
      </c>
      <c r="F1863" t="s">
        <v>7783</v>
      </c>
      <c r="G1863" t="s">
        <v>7784</v>
      </c>
      <c r="H1863" s="66" t="s">
        <v>9524</v>
      </c>
      <c r="I1863" t="str">
        <f>_xlfn.CONCAT((MID(Table1[[#This Row],[Subject Id]],4,9)),"0")</f>
        <v>044-1070-0</v>
      </c>
    </row>
    <row r="1864" spans="1:9">
      <c r="A1864" s="27" t="s">
        <v>942</v>
      </c>
      <c r="B1864" t="str">
        <f>LEFT(Table1[[#This Row],[Subject Id]],2)</f>
        <v>GB</v>
      </c>
      <c r="C1864" t="str">
        <f>MID(Table1[[#This Row],[Subject Id]],4,3)</f>
        <v>024</v>
      </c>
      <c r="D1864" t="str">
        <f>MID(Table1[[#This Row],[Subject Id]],8,4)</f>
        <v>7431</v>
      </c>
      <c r="E1864" t="str">
        <f>MID(Table1[[#This Row],[Subject Id]],13,1)</f>
        <v>N</v>
      </c>
      <c r="F1864" t="s">
        <v>7783</v>
      </c>
      <c r="G1864" t="s">
        <v>7784</v>
      </c>
      <c r="H1864" s="66" t="s">
        <v>9525</v>
      </c>
      <c r="I1864" t="str">
        <f>_xlfn.CONCAT((MID(Table1[[#This Row],[Subject Id]],4,9)),"0")</f>
        <v>024-7431-0</v>
      </c>
    </row>
    <row r="1865" spans="1:9">
      <c r="A1865" s="27" t="s">
        <v>1551</v>
      </c>
      <c r="B1865" t="str">
        <f>LEFT(Table1[[#This Row],[Subject Id]],2)</f>
        <v>IL</v>
      </c>
      <c r="C1865" t="str">
        <f>MID(Table1[[#This Row],[Subject Id]],4,3)</f>
        <v>013</v>
      </c>
      <c r="D1865" t="str">
        <f>MID(Table1[[#This Row],[Subject Id]],8,4)</f>
        <v>1801</v>
      </c>
      <c r="E1865" t="str">
        <f>MID(Table1[[#This Row],[Subject Id]],13,1)</f>
        <v>N</v>
      </c>
      <c r="F1865" t="s">
        <v>7783</v>
      </c>
      <c r="G1865" t="s">
        <v>7784</v>
      </c>
      <c r="H1865" s="66" t="s">
        <v>9526</v>
      </c>
      <c r="I1865" t="str">
        <f>_xlfn.CONCAT((MID(Table1[[#This Row],[Subject Id]],4,9)),"0")</f>
        <v>013-1801-0</v>
      </c>
    </row>
    <row r="1866" spans="1:9">
      <c r="A1866" s="27" t="s">
        <v>2614</v>
      </c>
      <c r="B1866" t="str">
        <f>LEFT(Table1[[#This Row],[Subject Id]],2)</f>
        <v>US</v>
      </c>
      <c r="C1866" t="str">
        <f>MID(Table1[[#This Row],[Subject Id]],4,3)</f>
        <v>032</v>
      </c>
      <c r="D1866" t="str">
        <f>MID(Table1[[#This Row],[Subject Id]],8,4)</f>
        <v>7147</v>
      </c>
      <c r="E1866" t="str">
        <f>MID(Table1[[#This Row],[Subject Id]],13,1)</f>
        <v>M</v>
      </c>
      <c r="F1866" t="s">
        <v>7783</v>
      </c>
      <c r="G1866" t="s">
        <v>7784</v>
      </c>
      <c r="H1866" s="66" t="s">
        <v>9527</v>
      </c>
      <c r="I1866" t="str">
        <f>_xlfn.CONCAT((MID(Table1[[#This Row],[Subject Id]],4,9)),"0")</f>
        <v>032-7147-0</v>
      </c>
    </row>
    <row r="1867" spans="1:9">
      <c r="A1867" s="27" t="s">
        <v>1047</v>
      </c>
      <c r="B1867" t="str">
        <f>LEFT(Table1[[#This Row],[Subject Id]],2)</f>
        <v>GB</v>
      </c>
      <c r="C1867" t="str">
        <f>MID(Table1[[#This Row],[Subject Id]],4,3)</f>
        <v>029</v>
      </c>
      <c r="D1867" t="str">
        <f>MID(Table1[[#This Row],[Subject Id]],8,4)</f>
        <v>7917</v>
      </c>
      <c r="E1867" t="str">
        <f>MID(Table1[[#This Row],[Subject Id]],13,1)</f>
        <v>N</v>
      </c>
      <c r="F1867" t="s">
        <v>7783</v>
      </c>
      <c r="G1867" t="s">
        <v>7784</v>
      </c>
      <c r="H1867" s="66" t="s">
        <v>9527</v>
      </c>
      <c r="I1867" t="str">
        <f>_xlfn.CONCAT((MID(Table1[[#This Row],[Subject Id]],4,9)),"0")</f>
        <v>029-7917-0</v>
      </c>
    </row>
    <row r="1868" spans="1:9">
      <c r="A1868" s="27" t="s">
        <v>2616</v>
      </c>
      <c r="B1868" t="str">
        <f>LEFT(Table1[[#This Row],[Subject Id]],2)</f>
        <v>US</v>
      </c>
      <c r="C1868" t="str">
        <f>MID(Table1[[#This Row],[Subject Id]],4,3)</f>
        <v>032</v>
      </c>
      <c r="D1868" t="str">
        <f>MID(Table1[[#This Row],[Subject Id]],8,4)</f>
        <v>7148</v>
      </c>
      <c r="E1868" t="str">
        <f>MID(Table1[[#This Row],[Subject Id]],13,1)</f>
        <v>M</v>
      </c>
      <c r="F1868" t="s">
        <v>7783</v>
      </c>
      <c r="G1868" t="s">
        <v>7784</v>
      </c>
      <c r="H1868" s="66" t="s">
        <v>9530</v>
      </c>
      <c r="I1868" t="str">
        <f>_xlfn.CONCAT((MID(Table1[[#This Row],[Subject Id]],4,9)),"0")</f>
        <v>032-7148-0</v>
      </c>
    </row>
    <row r="1869" spans="1:9">
      <c r="A1869" s="27" t="s">
        <v>1026</v>
      </c>
      <c r="B1869" t="str">
        <f>LEFT(Table1[[#This Row],[Subject Id]],2)</f>
        <v>GB</v>
      </c>
      <c r="C1869" t="str">
        <f>MID(Table1[[#This Row],[Subject Id]],4,3)</f>
        <v>028</v>
      </c>
      <c r="D1869" t="str">
        <f>MID(Table1[[#This Row],[Subject Id]],8,4)</f>
        <v>7808</v>
      </c>
      <c r="E1869" t="str">
        <f>MID(Table1[[#This Row],[Subject Id]],13,1)</f>
        <v>N</v>
      </c>
      <c r="F1869" t="s">
        <v>7783</v>
      </c>
      <c r="G1869" t="s">
        <v>7784</v>
      </c>
      <c r="H1869" s="66" t="s">
        <v>9532</v>
      </c>
      <c r="I1869" t="str">
        <f>_xlfn.CONCAT((MID(Table1[[#This Row],[Subject Id]],4,9)),"0")</f>
        <v>028-7808-0</v>
      </c>
    </row>
    <row r="1870" spans="1:9">
      <c r="A1870" s="27" t="s">
        <v>902</v>
      </c>
      <c r="B1870" t="str">
        <f>LEFT(Table1[[#This Row],[Subject Id]],2)</f>
        <v>GB</v>
      </c>
      <c r="C1870" t="str">
        <f>MID(Table1[[#This Row],[Subject Id]],4,3)</f>
        <v>023</v>
      </c>
      <c r="D1870" t="str">
        <f>MID(Table1[[#This Row],[Subject Id]],8,4)</f>
        <v>7308</v>
      </c>
      <c r="E1870" t="str">
        <f>MID(Table1[[#This Row],[Subject Id]],13,1)</f>
        <v>N</v>
      </c>
      <c r="F1870" t="s">
        <v>7783</v>
      </c>
      <c r="G1870" t="s">
        <v>7784</v>
      </c>
      <c r="H1870" s="66" t="s">
        <v>9532</v>
      </c>
      <c r="I1870" t="str">
        <f>_xlfn.CONCAT((MID(Table1[[#This Row],[Subject Id]],4,9)),"0")</f>
        <v>023-7308-0</v>
      </c>
    </row>
    <row r="1871" spans="1:9">
      <c r="A1871" s="27" t="s">
        <v>2638</v>
      </c>
      <c r="B1871" s="23" t="s">
        <v>7785</v>
      </c>
      <c r="C1871" s="23" t="s">
        <v>10517</v>
      </c>
      <c r="D1871" s="23" t="s">
        <v>11049</v>
      </c>
      <c r="E1871" s="23" t="s">
        <v>9660</v>
      </c>
      <c r="F1871" t="s">
        <v>7783</v>
      </c>
      <c r="G1871" t="s">
        <v>7784</v>
      </c>
      <c r="H1871" s="66" t="s">
        <v>9532</v>
      </c>
      <c r="I1871" t="str">
        <f>_xlfn.CONCAT((MID(Table1[[#This Row],[Subject Id]],4,9)),"0")</f>
        <v>009-2926-0</v>
      </c>
    </row>
    <row r="1872" spans="1:9">
      <c r="A1872" s="27" t="s">
        <v>1708</v>
      </c>
      <c r="B1872" t="str">
        <f>LEFT(Table1[[#This Row],[Subject Id]],2)</f>
        <v>US</v>
      </c>
      <c r="C1872" t="str">
        <f>MID(Table1[[#This Row],[Subject Id]],4,3)</f>
        <v>032</v>
      </c>
      <c r="D1872" t="str">
        <f>MID(Table1[[#This Row],[Subject Id]],8,4)</f>
        <v>7029</v>
      </c>
      <c r="E1872" t="str">
        <f>MID(Table1[[#This Row],[Subject Id]],13,1)</f>
        <v>N</v>
      </c>
      <c r="F1872" t="s">
        <v>7783</v>
      </c>
      <c r="G1872" t="s">
        <v>7784</v>
      </c>
      <c r="H1872" s="66" t="s">
        <v>9536</v>
      </c>
      <c r="I1872" t="str">
        <f>_xlfn.CONCAT((MID(Table1[[#This Row],[Subject Id]],4,9)),"0")</f>
        <v>032-7029-0</v>
      </c>
    </row>
    <row r="1873" spans="1:9">
      <c r="A1873" s="27" t="s">
        <v>1110</v>
      </c>
      <c r="B1873" t="str">
        <f>LEFT(Table1[[#This Row],[Subject Id]],2)</f>
        <v>IL</v>
      </c>
      <c r="C1873" t="str">
        <f>MID(Table1[[#This Row],[Subject Id]],4,3)</f>
        <v>001</v>
      </c>
      <c r="D1873" t="str">
        <f>MID(Table1[[#This Row],[Subject Id]],8,4)</f>
        <v>1014</v>
      </c>
      <c r="E1873" t="str">
        <f>MID(Table1[[#This Row],[Subject Id]],13,1)</f>
        <v>N</v>
      </c>
      <c r="F1873" t="s">
        <v>7783</v>
      </c>
      <c r="G1873" t="s">
        <v>7784</v>
      </c>
      <c r="H1873" s="66" t="s">
        <v>9536</v>
      </c>
      <c r="I1873" t="str">
        <f>_xlfn.CONCAT((MID(Table1[[#This Row],[Subject Id]],4,9)),"0")</f>
        <v>001-1014-0</v>
      </c>
    </row>
    <row r="1874" spans="1:9">
      <c r="A1874" s="27" t="s">
        <v>2624</v>
      </c>
      <c r="B1874" s="23" t="s">
        <v>9663</v>
      </c>
      <c r="C1874" s="23" t="s">
        <v>10662</v>
      </c>
      <c r="D1874" s="23" t="s">
        <v>11050</v>
      </c>
      <c r="E1874" s="23" t="s">
        <v>9660</v>
      </c>
      <c r="F1874" t="s">
        <v>7783</v>
      </c>
      <c r="G1874" t="s">
        <v>7784</v>
      </c>
      <c r="H1874" s="66" t="s">
        <v>9538</v>
      </c>
      <c r="I1874" t="str">
        <f>_xlfn.CONCAT((MID(Table1[[#This Row],[Subject Id]],4,9)),"0")</f>
        <v>032-7149-0</v>
      </c>
    </row>
    <row r="1875" spans="1:9">
      <c r="A1875" s="27" t="s">
        <v>823</v>
      </c>
      <c r="B1875" t="str">
        <f>LEFT(Table1[[#This Row],[Subject Id]],2)</f>
        <v>ES</v>
      </c>
      <c r="C1875" t="str">
        <f>MID(Table1[[#This Row],[Subject Id]],4,3)</f>
        <v>044</v>
      </c>
      <c r="D1875" t="str">
        <f>MID(Table1[[#This Row],[Subject Id]],8,4)</f>
        <v>1071</v>
      </c>
      <c r="E1875" t="str">
        <f>MID(Table1[[#This Row],[Subject Id]],13,1)</f>
        <v>N</v>
      </c>
      <c r="F1875" t="s">
        <v>7783</v>
      </c>
      <c r="G1875" t="s">
        <v>7784</v>
      </c>
      <c r="H1875" s="66" t="s">
        <v>9539</v>
      </c>
      <c r="I1875" t="str">
        <f>_xlfn.CONCAT((MID(Table1[[#This Row],[Subject Id]],4,9)),"0")</f>
        <v>044-1071-0</v>
      </c>
    </row>
    <row r="1876" spans="1:9">
      <c r="A1876" s="27" t="s">
        <v>1553</v>
      </c>
      <c r="B1876" t="str">
        <f>LEFT(Table1[[#This Row],[Subject Id]],2)</f>
        <v>IL</v>
      </c>
      <c r="C1876" t="str">
        <f>MID(Table1[[#This Row],[Subject Id]],4,3)</f>
        <v>013</v>
      </c>
      <c r="D1876" t="str">
        <f>MID(Table1[[#This Row],[Subject Id]],8,4)</f>
        <v>1803</v>
      </c>
      <c r="E1876" t="str">
        <f>MID(Table1[[#This Row],[Subject Id]],13,1)</f>
        <v>N</v>
      </c>
      <c r="F1876" t="s">
        <v>7783</v>
      </c>
      <c r="G1876" t="s">
        <v>7784</v>
      </c>
      <c r="H1876" s="66" t="s">
        <v>9539</v>
      </c>
      <c r="I1876" t="str">
        <f>_xlfn.CONCAT((MID(Table1[[#This Row],[Subject Id]],4,9)),"0")</f>
        <v>013-1803-0</v>
      </c>
    </row>
    <row r="1877" spans="1:9">
      <c r="A1877" s="27" t="s">
        <v>2646</v>
      </c>
      <c r="B1877" s="23" t="s">
        <v>10682</v>
      </c>
      <c r="C1877" s="23" t="s">
        <v>10719</v>
      </c>
      <c r="D1877" s="23" t="s">
        <v>11051</v>
      </c>
      <c r="E1877" s="23" t="s">
        <v>7788</v>
      </c>
      <c r="F1877" t="s">
        <v>7783</v>
      </c>
      <c r="G1877" t="s">
        <v>7784</v>
      </c>
      <c r="H1877" s="66" t="s">
        <v>9543</v>
      </c>
      <c r="I1877" t="str">
        <f>_xlfn.CONCAT((MID(Table1[[#This Row],[Subject Id]],4,9)),"0")</f>
        <v>023-7309-0</v>
      </c>
    </row>
    <row r="1878" spans="1:9">
      <c r="A1878" s="27" t="s">
        <v>2626</v>
      </c>
      <c r="B1878" t="str">
        <f>LEFT(Table1[[#This Row],[Subject Id]],2)</f>
        <v>GB</v>
      </c>
      <c r="C1878" t="str">
        <f>MID(Table1[[#This Row],[Subject Id]],4,3)</f>
        <v>024</v>
      </c>
      <c r="D1878" t="str">
        <f>MID(Table1[[#This Row],[Subject Id]],8,4)</f>
        <v>9404</v>
      </c>
      <c r="E1878" t="str">
        <f>MID(Table1[[#This Row],[Subject Id]],13,1)</f>
        <v>S</v>
      </c>
      <c r="F1878" t="s">
        <v>7783</v>
      </c>
      <c r="G1878" t="s">
        <v>7784</v>
      </c>
      <c r="H1878" s="66" t="s">
        <v>9544</v>
      </c>
      <c r="I1878" t="str">
        <f>_xlfn.CONCAT((MID(Table1[[#This Row],[Subject Id]],4,9)),"0")</f>
        <v>024-9404-0</v>
      </c>
    </row>
    <row r="1879" spans="1:9">
      <c r="A1879" s="27" t="s">
        <v>1709</v>
      </c>
      <c r="B1879" t="str">
        <f>LEFT(Table1[[#This Row],[Subject Id]],2)</f>
        <v>US</v>
      </c>
      <c r="C1879" t="str">
        <f>MID(Table1[[#This Row],[Subject Id]],4,3)</f>
        <v>032</v>
      </c>
      <c r="D1879" t="str">
        <f>MID(Table1[[#This Row],[Subject Id]],8,4)</f>
        <v>7030</v>
      </c>
      <c r="E1879" t="str">
        <f>MID(Table1[[#This Row],[Subject Id]],13,1)</f>
        <v>N</v>
      </c>
      <c r="F1879" t="s">
        <v>7783</v>
      </c>
      <c r="G1879" t="s">
        <v>7784</v>
      </c>
      <c r="H1879" s="66" t="s">
        <v>9550</v>
      </c>
      <c r="I1879" t="str">
        <f>_xlfn.CONCAT((MID(Table1[[#This Row],[Subject Id]],4,9)),"0")</f>
        <v>032-7030-0</v>
      </c>
    </row>
    <row r="1880" spans="1:9">
      <c r="A1880" s="27" t="s">
        <v>2639</v>
      </c>
      <c r="B1880" s="23" t="s">
        <v>7785</v>
      </c>
      <c r="C1880" s="23" t="s">
        <v>10517</v>
      </c>
      <c r="D1880" s="23" t="s">
        <v>11052</v>
      </c>
      <c r="E1880" s="23" t="s">
        <v>9660</v>
      </c>
      <c r="F1880" t="s">
        <v>7783</v>
      </c>
      <c r="G1880" t="s">
        <v>7784</v>
      </c>
      <c r="H1880" s="66" t="s">
        <v>9550</v>
      </c>
      <c r="I1880" t="str">
        <f>_xlfn.CONCAT((MID(Table1[[#This Row],[Subject Id]],4,9)),"0")</f>
        <v>009-2927-0</v>
      </c>
    </row>
    <row r="1881" spans="1:9">
      <c r="A1881" s="27" t="s">
        <v>1555</v>
      </c>
      <c r="B1881" t="str">
        <f>LEFT(Table1[[#This Row],[Subject Id]],2)</f>
        <v>IL</v>
      </c>
      <c r="C1881" t="str">
        <f>MID(Table1[[#This Row],[Subject Id]],4,3)</f>
        <v>013</v>
      </c>
      <c r="D1881" t="str">
        <f>MID(Table1[[#This Row],[Subject Id]],8,4)</f>
        <v>1805</v>
      </c>
      <c r="E1881" t="str">
        <f>MID(Table1[[#This Row],[Subject Id]],13,1)</f>
        <v>N</v>
      </c>
      <c r="F1881" t="s">
        <v>7783</v>
      </c>
      <c r="G1881" t="s">
        <v>7784</v>
      </c>
      <c r="H1881" s="66" t="s">
        <v>9551</v>
      </c>
      <c r="I1881" t="str">
        <f>_xlfn.CONCAT((MID(Table1[[#This Row],[Subject Id]],4,9)),"0")</f>
        <v>013-1805-0</v>
      </c>
    </row>
    <row r="1882" spans="1:9">
      <c r="A1882" s="27" t="s">
        <v>2627</v>
      </c>
      <c r="B1882" t="str">
        <f>LEFT(Table1[[#This Row],[Subject Id]],2)</f>
        <v>US</v>
      </c>
      <c r="C1882" t="str">
        <f>MID(Table1[[#This Row],[Subject Id]],4,3)</f>
        <v>032</v>
      </c>
      <c r="D1882" t="str">
        <f>MID(Table1[[#This Row],[Subject Id]],8,4)</f>
        <v>7150</v>
      </c>
      <c r="E1882" t="str">
        <f>MID(Table1[[#This Row],[Subject Id]],13,1)</f>
        <v>M</v>
      </c>
      <c r="F1882" t="s">
        <v>7783</v>
      </c>
      <c r="G1882" t="s">
        <v>7784</v>
      </c>
      <c r="H1882" s="66" t="s">
        <v>9554</v>
      </c>
      <c r="I1882" t="str">
        <f>_xlfn.CONCAT((MID(Table1[[#This Row],[Subject Id]],4,9)),"0")</f>
        <v>032-7150-0</v>
      </c>
    </row>
    <row r="1883" spans="1:9">
      <c r="A1883" s="27" t="s">
        <v>2640</v>
      </c>
      <c r="B1883" s="23" t="s">
        <v>7785</v>
      </c>
      <c r="C1883" s="23" t="s">
        <v>10517</v>
      </c>
      <c r="D1883" s="23" t="s">
        <v>11053</v>
      </c>
      <c r="E1883" s="23" t="s">
        <v>9660</v>
      </c>
      <c r="F1883" t="s">
        <v>7783</v>
      </c>
      <c r="G1883" t="s">
        <v>7784</v>
      </c>
      <c r="H1883" s="66" t="s">
        <v>9555</v>
      </c>
      <c r="I1883" t="str">
        <f>_xlfn.CONCAT((MID(Table1[[#This Row],[Subject Id]],4,9)),"0")</f>
        <v>009-2928-0</v>
      </c>
    </row>
    <row r="1884" spans="1:9">
      <c r="A1884" s="27" t="s">
        <v>2643</v>
      </c>
      <c r="B1884" s="23" t="s">
        <v>7785</v>
      </c>
      <c r="C1884" s="23" t="s">
        <v>9655</v>
      </c>
      <c r="D1884" s="23" t="s">
        <v>11054</v>
      </c>
      <c r="E1884" s="23" t="s">
        <v>7788</v>
      </c>
      <c r="F1884" t="s">
        <v>7783</v>
      </c>
      <c r="G1884" t="s">
        <v>7784</v>
      </c>
      <c r="H1884" s="66" t="s">
        <v>9555</v>
      </c>
      <c r="I1884" t="str">
        <f>_xlfn.CONCAT((MID(Table1[[#This Row],[Subject Id]],4,9)),"0")</f>
        <v>013-1809-0</v>
      </c>
    </row>
    <row r="1885" spans="1:9">
      <c r="A1885" s="27" t="s">
        <v>2647</v>
      </c>
      <c r="B1885" s="23" t="s">
        <v>10682</v>
      </c>
      <c r="C1885" s="23" t="s">
        <v>10719</v>
      </c>
      <c r="D1885" s="23" t="s">
        <v>11055</v>
      </c>
      <c r="E1885" s="23" t="s">
        <v>7788</v>
      </c>
      <c r="F1885" t="s">
        <v>7783</v>
      </c>
      <c r="G1885" t="s">
        <v>7784</v>
      </c>
      <c r="H1885" s="66" t="s">
        <v>9555</v>
      </c>
      <c r="I1885" t="str">
        <f>_xlfn.CONCAT((MID(Table1[[#This Row],[Subject Id]],4,9)),"0")</f>
        <v>023-7310-0</v>
      </c>
    </row>
    <row r="1886" spans="1:9">
      <c r="A1886" s="27" t="s">
        <v>2644</v>
      </c>
      <c r="B1886" s="23" t="s">
        <v>7785</v>
      </c>
      <c r="C1886" s="23" t="s">
        <v>9655</v>
      </c>
      <c r="D1886" s="23" t="s">
        <v>11056</v>
      </c>
      <c r="E1886" s="23" t="s">
        <v>7788</v>
      </c>
      <c r="F1886" t="s">
        <v>7783</v>
      </c>
      <c r="G1886" t="s">
        <v>7784</v>
      </c>
      <c r="H1886" s="66" t="s">
        <v>9559</v>
      </c>
      <c r="I1886" t="str">
        <f>_xlfn.CONCAT((MID(Table1[[#This Row],[Subject Id]],4,9)),"0")</f>
        <v>013-1811-0</v>
      </c>
    </row>
    <row r="1887" spans="1:9">
      <c r="A1887" s="27" t="s">
        <v>2651</v>
      </c>
      <c r="B1887" s="23" t="s">
        <v>10682</v>
      </c>
      <c r="C1887" s="23" t="s">
        <v>10792</v>
      </c>
      <c r="D1887" s="23" t="s">
        <v>11057</v>
      </c>
      <c r="E1887" s="23" t="s">
        <v>9619</v>
      </c>
      <c r="F1887" t="s">
        <v>7783</v>
      </c>
      <c r="G1887" t="s">
        <v>7784</v>
      </c>
      <c r="H1887" s="66" t="s">
        <v>9560</v>
      </c>
      <c r="I1887" t="str">
        <f>_xlfn.CONCAT((MID(Table1[[#This Row],[Subject Id]],4,9)),"0")</f>
        <v>027-9700-0</v>
      </c>
    </row>
    <row r="1888" spans="1:9">
      <c r="A1888" s="27" t="s">
        <v>2650</v>
      </c>
      <c r="B1888" s="23" t="s">
        <v>10682</v>
      </c>
      <c r="C1888" s="23" t="s">
        <v>10683</v>
      </c>
      <c r="D1888" s="23" t="s">
        <v>11058</v>
      </c>
      <c r="E1888" s="23" t="s">
        <v>7788</v>
      </c>
      <c r="F1888" t="s">
        <v>7783</v>
      </c>
      <c r="G1888" t="s">
        <v>7784</v>
      </c>
      <c r="H1888" s="66" t="s">
        <v>9561</v>
      </c>
      <c r="I1888" t="str">
        <f>_xlfn.CONCAT((MID(Table1[[#This Row],[Subject Id]],4,9)),"0")</f>
        <v>025-7521-0</v>
      </c>
    </row>
    <row r="1889" spans="1:9">
      <c r="A1889" s="27" t="s">
        <v>2652</v>
      </c>
      <c r="B1889" s="23" t="s">
        <v>9663</v>
      </c>
      <c r="C1889" s="23" t="s">
        <v>10662</v>
      </c>
      <c r="D1889" s="23" t="s">
        <v>11059</v>
      </c>
      <c r="E1889" s="23" t="s">
        <v>9660</v>
      </c>
      <c r="F1889" t="s">
        <v>7783</v>
      </c>
      <c r="G1889" t="s">
        <v>7784</v>
      </c>
      <c r="H1889" s="66" t="s">
        <v>9562</v>
      </c>
      <c r="I1889" t="str">
        <f>_xlfn.CONCAT((MID(Table1[[#This Row],[Subject Id]],4,9)),"0")</f>
        <v>032-7151-0</v>
      </c>
    </row>
    <row r="1890" spans="1:9">
      <c r="A1890" s="27" t="s">
        <v>2641</v>
      </c>
      <c r="B1890" s="23" t="s">
        <v>7785</v>
      </c>
      <c r="C1890" s="23" t="s">
        <v>10517</v>
      </c>
      <c r="D1890" s="23" t="s">
        <v>11060</v>
      </c>
      <c r="E1890" s="23" t="s">
        <v>9660</v>
      </c>
      <c r="F1890" t="s">
        <v>7783</v>
      </c>
      <c r="G1890" t="s">
        <v>7784</v>
      </c>
      <c r="H1890" s="66" t="s">
        <v>9563</v>
      </c>
      <c r="I1890" t="str">
        <f>_xlfn.CONCAT((MID(Table1[[#This Row],[Subject Id]],4,9)),"0")</f>
        <v>009-2929-0</v>
      </c>
    </row>
    <row r="1891" spans="1:9">
      <c r="A1891" s="27" t="s">
        <v>2633</v>
      </c>
      <c r="B1891" s="23" t="s">
        <v>7785</v>
      </c>
      <c r="C1891" s="23" t="s">
        <v>10388</v>
      </c>
      <c r="D1891" s="23" t="s">
        <v>11061</v>
      </c>
      <c r="E1891" s="23" t="s">
        <v>9660</v>
      </c>
      <c r="F1891" t="s">
        <v>7783</v>
      </c>
      <c r="G1891" t="s">
        <v>7784</v>
      </c>
      <c r="H1891" s="66" t="s">
        <v>9567</v>
      </c>
      <c r="I1891" t="str">
        <f>_xlfn.CONCAT((MID(Table1[[#This Row],[Subject Id]],4,9)),"0")</f>
        <v>001-2073-0</v>
      </c>
    </row>
    <row r="1892" spans="1:9">
      <c r="A1892" s="27" t="s">
        <v>2654</v>
      </c>
      <c r="B1892" s="23" t="s">
        <v>10943</v>
      </c>
      <c r="C1892" s="23" t="s">
        <v>10944</v>
      </c>
      <c r="D1892" s="23" t="s">
        <v>9944</v>
      </c>
      <c r="E1892" s="23" t="s">
        <v>7788</v>
      </c>
      <c r="F1892" t="s">
        <v>7783</v>
      </c>
      <c r="G1892" t="s">
        <v>7784</v>
      </c>
      <c r="H1892" s="66" t="s">
        <v>9572</v>
      </c>
      <c r="I1892" t="str">
        <f>_xlfn.CONCAT((MID(Table1[[#This Row],[Subject Id]],4,9)),"0")</f>
        <v>044-1072-0</v>
      </c>
    </row>
    <row r="1893" spans="1:9">
      <c r="A1893" s="27" t="s">
        <v>2649</v>
      </c>
      <c r="B1893" s="23" t="s">
        <v>10682</v>
      </c>
      <c r="C1893" s="23" t="s">
        <v>10707</v>
      </c>
      <c r="D1893" s="23" t="s">
        <v>11062</v>
      </c>
      <c r="E1893" s="23" t="s">
        <v>7788</v>
      </c>
      <c r="F1893" t="s">
        <v>7783</v>
      </c>
      <c r="G1893" t="s">
        <v>7784</v>
      </c>
      <c r="H1893" s="66" t="s">
        <v>9576</v>
      </c>
      <c r="I1893" t="str">
        <f>_xlfn.CONCAT((MID(Table1[[#This Row],[Subject Id]],4,9)),"0")</f>
        <v>024-7433-0</v>
      </c>
    </row>
    <row r="1894" spans="1:9">
      <c r="A1894" s="27" t="s">
        <v>2645</v>
      </c>
      <c r="B1894" s="23" t="s">
        <v>7785</v>
      </c>
      <c r="C1894" s="23" t="s">
        <v>9655</v>
      </c>
      <c r="D1894" s="23" t="s">
        <v>11063</v>
      </c>
      <c r="E1894" s="23" t="s">
        <v>7788</v>
      </c>
      <c r="F1894" t="s">
        <v>7783</v>
      </c>
      <c r="G1894" t="s">
        <v>7784</v>
      </c>
      <c r="H1894" s="66" t="s">
        <v>9577</v>
      </c>
      <c r="I1894" t="str">
        <f>_xlfn.CONCAT((MID(Table1[[#This Row],[Subject Id]],4,9)),"0")</f>
        <v>013-1815-0</v>
      </c>
    </row>
    <row r="1895" spans="1:9">
      <c r="A1895" s="27" t="s">
        <v>2648</v>
      </c>
      <c r="B1895" s="23" t="s">
        <v>10682</v>
      </c>
      <c r="C1895" s="23" t="s">
        <v>10719</v>
      </c>
      <c r="D1895" s="23" t="s">
        <v>11064</v>
      </c>
      <c r="E1895" s="23" t="s">
        <v>7788</v>
      </c>
      <c r="F1895" t="s">
        <v>7783</v>
      </c>
      <c r="G1895" t="s">
        <v>7784</v>
      </c>
      <c r="H1895" s="87">
        <v>45287</v>
      </c>
      <c r="I1895" t="str">
        <f>_xlfn.CONCAT((MID(Table1[[#This Row],[Subject Id]],4,9)),"0")</f>
        <v>023-7311-0</v>
      </c>
    </row>
    <row r="1896" spans="1:9">
      <c r="A1896" s="27" t="s">
        <v>1859</v>
      </c>
      <c r="B1896" t="str">
        <f>LEFT(Table1[[#This Row],[Subject Id]],2)</f>
        <v>US</v>
      </c>
      <c r="C1896" t="str">
        <f>MID(Table1[[#This Row],[Subject Id]],4,3)</f>
        <v>037</v>
      </c>
      <c r="D1896" t="str">
        <f>MID(Table1[[#This Row],[Subject Id]],8,4)</f>
        <v>8107</v>
      </c>
      <c r="E1896" t="str">
        <f>MID(Table1[[#This Row],[Subject Id]],13,1)</f>
        <v>M</v>
      </c>
      <c r="F1896" t="s">
        <v>7783</v>
      </c>
      <c r="G1896" t="s">
        <v>7784</v>
      </c>
      <c r="H1896" s="30" t="s">
        <v>11065</v>
      </c>
      <c r="I1896" t="str">
        <f>_xlfn.CONCAT((MID(Table1[[#This Row],[Subject Id]],4,9)),"0")</f>
        <v>037-8107-0</v>
      </c>
    </row>
    <row r="1897" spans="1:9">
      <c r="A1897" s="27" t="s">
        <v>1875</v>
      </c>
      <c r="B1897" t="str">
        <f>LEFT(Table1[[#This Row],[Subject Id]],2)</f>
        <v>US</v>
      </c>
      <c r="C1897" t="str">
        <f>MID(Table1[[#This Row],[Subject Id]],4,3)</f>
        <v>037</v>
      </c>
      <c r="D1897" t="str">
        <f>MID(Table1[[#This Row],[Subject Id]],8,4)</f>
        <v>8123</v>
      </c>
      <c r="E1897" t="str">
        <f>MID(Table1[[#This Row],[Subject Id]],13,1)</f>
        <v>M</v>
      </c>
      <c r="F1897" t="s">
        <v>7783</v>
      </c>
      <c r="G1897" t="s">
        <v>7784</v>
      </c>
      <c r="H1897" s="87" t="s">
        <v>11066</v>
      </c>
      <c r="I1897" t="str">
        <f>_xlfn.CONCAT((MID(Table1[[#This Row],[Subject Id]],4,9)),"0")</f>
        <v>037-8123-0</v>
      </c>
    </row>
    <row r="1898" spans="1:9">
      <c r="A1898" s="27" t="s">
        <v>1645</v>
      </c>
      <c r="B1898" t="s">
        <v>9663</v>
      </c>
      <c r="C1898" t="s">
        <v>10795</v>
      </c>
      <c r="D1898" t="s">
        <v>11067</v>
      </c>
      <c r="E1898" t="s">
        <v>9619</v>
      </c>
      <c r="F1898" t="s">
        <v>7783</v>
      </c>
      <c r="G1898" t="s">
        <v>7784</v>
      </c>
      <c r="H1898" s="66" t="s">
        <v>11040</v>
      </c>
      <c r="I1898" t="str">
        <f>_xlfn.CONCAT((MID(Table1[[#This Row],[Subject Id]],4,9)),"0")</f>
        <v>031-6201-0</v>
      </c>
    </row>
    <row r="1899" spans="1:9">
      <c r="A1899" s="27" t="s">
        <v>2201</v>
      </c>
      <c r="B1899" t="str">
        <f>LEFT(Table1[[#This Row],[Subject Id]],2)</f>
        <v>US</v>
      </c>
      <c r="C1899" t="str">
        <f>MID(Table1[[#This Row],[Subject Id]],4,3)</f>
        <v>060</v>
      </c>
      <c r="D1899" t="str">
        <f>MID(Table1[[#This Row],[Subject Id]],8,4)</f>
        <v>0001</v>
      </c>
      <c r="E1899" t="str">
        <f>MID(Table1[[#This Row],[Subject Id]],13,1)</f>
        <v>R</v>
      </c>
      <c r="F1899" t="s">
        <v>7783</v>
      </c>
      <c r="G1899" t="s">
        <v>7784</v>
      </c>
      <c r="H1899" s="66"/>
      <c r="I1899" t="str">
        <f>_xlfn.CONCAT((MID(Table1[[#This Row],[Subject Id]],4,9)),"0")</f>
        <v>060-0001-0</v>
      </c>
    </row>
    <row r="1900" spans="1:9">
      <c r="A1900" s="27" t="s">
        <v>2203</v>
      </c>
      <c r="B1900" t="str">
        <f>LEFT(Table1[[#This Row],[Subject Id]],2)</f>
        <v>US</v>
      </c>
      <c r="C1900" t="str">
        <f>MID(Table1[[#This Row],[Subject Id]],4,3)</f>
        <v>060</v>
      </c>
      <c r="D1900" t="str">
        <f>MID(Table1[[#This Row],[Subject Id]],8,4)</f>
        <v>0002</v>
      </c>
      <c r="E1900" t="str">
        <f>MID(Table1[[#This Row],[Subject Id]],13,1)</f>
        <v>R</v>
      </c>
      <c r="F1900" t="s">
        <v>7783</v>
      </c>
      <c r="G1900" t="s">
        <v>7784</v>
      </c>
      <c r="H1900" s="66"/>
      <c r="I1900" t="str">
        <f>_xlfn.CONCAT((MID(Table1[[#This Row],[Subject Id]],4,9)),"0")</f>
        <v>060-0002-0</v>
      </c>
    </row>
    <row r="1901" spans="1:9">
      <c r="A1901" s="27" t="s">
        <v>2204</v>
      </c>
      <c r="B1901" t="str">
        <f>LEFT(Table1[[#This Row],[Subject Id]],2)</f>
        <v>US</v>
      </c>
      <c r="C1901" t="str">
        <f>MID(Table1[[#This Row],[Subject Id]],4,3)</f>
        <v>060</v>
      </c>
      <c r="D1901" t="str">
        <f>MID(Table1[[#This Row],[Subject Id]],8,4)</f>
        <v>0003</v>
      </c>
      <c r="E1901" t="str">
        <f>MID(Table1[[#This Row],[Subject Id]],13,1)</f>
        <v>R</v>
      </c>
      <c r="F1901" t="s">
        <v>7783</v>
      </c>
      <c r="G1901" t="s">
        <v>7784</v>
      </c>
      <c r="H1901" s="66"/>
      <c r="I1901" t="str">
        <f>_xlfn.CONCAT((MID(Table1[[#This Row],[Subject Id]],4,9)),"0")</f>
        <v>060-0003-0</v>
      </c>
    </row>
    <row r="1902" spans="1:9">
      <c r="A1902" s="27" t="s">
        <v>2205</v>
      </c>
      <c r="B1902" t="str">
        <f>LEFT(Table1[[#This Row],[Subject Id]],2)</f>
        <v>US</v>
      </c>
      <c r="C1902" t="str">
        <f>MID(Table1[[#This Row],[Subject Id]],4,3)</f>
        <v>060</v>
      </c>
      <c r="D1902" t="str">
        <f>MID(Table1[[#This Row],[Subject Id]],8,4)</f>
        <v>0004</v>
      </c>
      <c r="E1902" t="str">
        <f>MID(Table1[[#This Row],[Subject Id]],13,1)</f>
        <v>R</v>
      </c>
      <c r="F1902" t="s">
        <v>7783</v>
      </c>
      <c r="G1902" t="s">
        <v>7784</v>
      </c>
      <c r="H1902" s="66"/>
      <c r="I1902" t="str">
        <f>_xlfn.CONCAT((MID(Table1[[#This Row],[Subject Id]],4,9)),"0")</f>
        <v>060-0004-0</v>
      </c>
    </row>
    <row r="1903" spans="1:9">
      <c r="A1903" s="27" t="s">
        <v>2206</v>
      </c>
      <c r="B1903" t="str">
        <f>LEFT(Table1[[#This Row],[Subject Id]],2)</f>
        <v>US</v>
      </c>
      <c r="C1903" t="str">
        <f>MID(Table1[[#This Row],[Subject Id]],4,3)</f>
        <v>060</v>
      </c>
      <c r="D1903" t="str">
        <f>MID(Table1[[#This Row],[Subject Id]],8,4)</f>
        <v>0005</v>
      </c>
      <c r="E1903" t="str">
        <f>MID(Table1[[#This Row],[Subject Id]],13,1)</f>
        <v>R</v>
      </c>
      <c r="F1903" t="s">
        <v>7783</v>
      </c>
      <c r="G1903" t="s">
        <v>7784</v>
      </c>
      <c r="H1903" s="66"/>
      <c r="I1903" t="str">
        <f>_xlfn.CONCAT((MID(Table1[[#This Row],[Subject Id]],4,9)),"0")</f>
        <v>060-0005-0</v>
      </c>
    </row>
    <row r="1904" spans="1:9">
      <c r="A1904" s="27" t="s">
        <v>2207</v>
      </c>
      <c r="B1904" t="str">
        <f>LEFT(Table1[[#This Row],[Subject Id]],2)</f>
        <v>US</v>
      </c>
      <c r="C1904" t="str">
        <f>MID(Table1[[#This Row],[Subject Id]],4,3)</f>
        <v>060</v>
      </c>
      <c r="D1904" t="str">
        <f>MID(Table1[[#This Row],[Subject Id]],8,4)</f>
        <v>0006</v>
      </c>
      <c r="E1904" t="str">
        <f>MID(Table1[[#This Row],[Subject Id]],13,1)</f>
        <v>R</v>
      </c>
      <c r="F1904" t="s">
        <v>7783</v>
      </c>
      <c r="G1904" t="s">
        <v>7784</v>
      </c>
      <c r="H1904" s="66"/>
      <c r="I1904" t="str">
        <f>_xlfn.CONCAT((MID(Table1[[#This Row],[Subject Id]],4,9)),"0")</f>
        <v>060-0006-0</v>
      </c>
    </row>
    <row r="1905" spans="1:9">
      <c r="A1905" s="27" t="s">
        <v>2208</v>
      </c>
      <c r="B1905" t="str">
        <f>LEFT(Table1[[#This Row],[Subject Id]],2)</f>
        <v>US</v>
      </c>
      <c r="C1905" t="str">
        <f>MID(Table1[[#This Row],[Subject Id]],4,3)</f>
        <v>060</v>
      </c>
      <c r="D1905" t="str">
        <f>MID(Table1[[#This Row],[Subject Id]],8,4)</f>
        <v>0007</v>
      </c>
      <c r="E1905" t="str">
        <f>MID(Table1[[#This Row],[Subject Id]],13,1)</f>
        <v>R</v>
      </c>
      <c r="F1905" t="s">
        <v>7783</v>
      </c>
      <c r="G1905" t="s">
        <v>7784</v>
      </c>
      <c r="H1905" s="66"/>
      <c r="I1905" t="str">
        <f>_xlfn.CONCAT((MID(Table1[[#This Row],[Subject Id]],4,9)),"0")</f>
        <v>060-0007-0</v>
      </c>
    </row>
    <row r="1906" spans="1:9">
      <c r="A1906" s="27" t="s">
        <v>2209</v>
      </c>
      <c r="B1906" t="str">
        <f>LEFT(Table1[[#This Row],[Subject Id]],2)</f>
        <v>US</v>
      </c>
      <c r="C1906" t="str">
        <f>MID(Table1[[#This Row],[Subject Id]],4,3)</f>
        <v>060</v>
      </c>
      <c r="D1906" t="str">
        <f>MID(Table1[[#This Row],[Subject Id]],8,4)</f>
        <v>0008</v>
      </c>
      <c r="E1906" t="str">
        <f>MID(Table1[[#This Row],[Subject Id]],13,1)</f>
        <v>R</v>
      </c>
      <c r="F1906" t="s">
        <v>7783</v>
      </c>
      <c r="G1906" t="s">
        <v>7784</v>
      </c>
      <c r="H1906" s="66"/>
      <c r="I1906" t="str">
        <f>_xlfn.CONCAT((MID(Table1[[#This Row],[Subject Id]],4,9)),"0")</f>
        <v>060-0008-0</v>
      </c>
    </row>
    <row r="1907" spans="1:9">
      <c r="A1907" s="27" t="s">
        <v>2210</v>
      </c>
      <c r="B1907" t="str">
        <f>LEFT(Table1[[#This Row],[Subject Id]],2)</f>
        <v>US</v>
      </c>
      <c r="C1907" t="str">
        <f>MID(Table1[[#This Row],[Subject Id]],4,3)</f>
        <v>060</v>
      </c>
      <c r="D1907" t="str">
        <f>MID(Table1[[#This Row],[Subject Id]],8,4)</f>
        <v>0009</v>
      </c>
      <c r="E1907" t="str">
        <f>MID(Table1[[#This Row],[Subject Id]],13,1)</f>
        <v>R</v>
      </c>
      <c r="F1907" t="s">
        <v>7783</v>
      </c>
      <c r="G1907" t="s">
        <v>7784</v>
      </c>
      <c r="H1907" s="66"/>
      <c r="I1907" t="str">
        <f>_xlfn.CONCAT((MID(Table1[[#This Row],[Subject Id]],4,9)),"0")</f>
        <v>060-0009-0</v>
      </c>
    </row>
    <row r="1908" spans="1:9">
      <c r="A1908" s="27" t="s">
        <v>2211</v>
      </c>
      <c r="B1908" t="str">
        <f>LEFT(Table1[[#This Row],[Subject Id]],2)</f>
        <v>US</v>
      </c>
      <c r="C1908" t="str">
        <f>MID(Table1[[#This Row],[Subject Id]],4,3)</f>
        <v>060</v>
      </c>
      <c r="D1908" t="str">
        <f>MID(Table1[[#This Row],[Subject Id]],8,4)</f>
        <v>0010</v>
      </c>
      <c r="E1908" t="str">
        <f>MID(Table1[[#This Row],[Subject Id]],13,1)</f>
        <v>R</v>
      </c>
      <c r="F1908" t="s">
        <v>7783</v>
      </c>
      <c r="G1908" t="s">
        <v>7784</v>
      </c>
      <c r="H1908" s="66"/>
      <c r="I1908" t="str">
        <f>_xlfn.CONCAT((MID(Table1[[#This Row],[Subject Id]],4,9)),"0")</f>
        <v>060-0010-0</v>
      </c>
    </row>
    <row r="1909" spans="1:9">
      <c r="A1909" s="27" t="s">
        <v>2212</v>
      </c>
      <c r="B1909" t="str">
        <f>LEFT(Table1[[#This Row],[Subject Id]],2)</f>
        <v>US</v>
      </c>
      <c r="C1909" t="str">
        <f>MID(Table1[[#This Row],[Subject Id]],4,3)</f>
        <v>060</v>
      </c>
      <c r="D1909" t="str">
        <f>MID(Table1[[#This Row],[Subject Id]],8,4)</f>
        <v>0011</v>
      </c>
      <c r="E1909" t="str">
        <f>MID(Table1[[#This Row],[Subject Id]],13,1)</f>
        <v>R</v>
      </c>
      <c r="F1909" t="s">
        <v>7783</v>
      </c>
      <c r="G1909" t="s">
        <v>7784</v>
      </c>
      <c r="H1909" s="66"/>
      <c r="I1909" t="str">
        <f>_xlfn.CONCAT((MID(Table1[[#This Row],[Subject Id]],4,9)),"0")</f>
        <v>060-0011-0</v>
      </c>
    </row>
    <row r="1910" spans="1:9">
      <c r="A1910" s="27" t="s">
        <v>2213</v>
      </c>
      <c r="B1910" t="str">
        <f>LEFT(Table1[[#This Row],[Subject Id]],2)</f>
        <v>US</v>
      </c>
      <c r="C1910" t="str">
        <f>MID(Table1[[#This Row],[Subject Id]],4,3)</f>
        <v>060</v>
      </c>
      <c r="D1910" t="str">
        <f>MID(Table1[[#This Row],[Subject Id]],8,4)</f>
        <v>0012</v>
      </c>
      <c r="E1910" t="str">
        <f>MID(Table1[[#This Row],[Subject Id]],13,1)</f>
        <v>R</v>
      </c>
      <c r="F1910" t="s">
        <v>7783</v>
      </c>
      <c r="G1910" t="s">
        <v>7784</v>
      </c>
      <c r="H1910" s="66"/>
      <c r="I1910" t="str">
        <f>_xlfn.CONCAT((MID(Table1[[#This Row],[Subject Id]],4,9)),"0")</f>
        <v>060-0012-0</v>
      </c>
    </row>
    <row r="1911" spans="1:9">
      <c r="A1911" s="27" t="s">
        <v>2214</v>
      </c>
      <c r="B1911" t="str">
        <f>LEFT(Table1[[#This Row],[Subject Id]],2)</f>
        <v>US</v>
      </c>
      <c r="C1911" t="str">
        <f>MID(Table1[[#This Row],[Subject Id]],4,3)</f>
        <v>060</v>
      </c>
      <c r="D1911" t="str">
        <f>MID(Table1[[#This Row],[Subject Id]],8,4)</f>
        <v>0013</v>
      </c>
      <c r="E1911" t="str">
        <f>MID(Table1[[#This Row],[Subject Id]],13,1)</f>
        <v>R</v>
      </c>
      <c r="F1911" t="s">
        <v>7783</v>
      </c>
      <c r="G1911" t="s">
        <v>7784</v>
      </c>
      <c r="H1911" s="66"/>
      <c r="I1911" t="str">
        <f>_xlfn.CONCAT((MID(Table1[[#This Row],[Subject Id]],4,9)),"0")</f>
        <v>060-0013-0</v>
      </c>
    </row>
    <row r="1912" spans="1:9">
      <c r="A1912" s="27" t="s">
        <v>2215</v>
      </c>
      <c r="B1912" t="str">
        <f>LEFT(Table1[[#This Row],[Subject Id]],2)</f>
        <v>US</v>
      </c>
      <c r="C1912" t="str">
        <f>MID(Table1[[#This Row],[Subject Id]],4,3)</f>
        <v>060</v>
      </c>
      <c r="D1912" t="str">
        <f>MID(Table1[[#This Row],[Subject Id]],8,4)</f>
        <v>0014</v>
      </c>
      <c r="E1912" t="str">
        <f>MID(Table1[[#This Row],[Subject Id]],13,1)</f>
        <v>R</v>
      </c>
      <c r="F1912" t="s">
        <v>7783</v>
      </c>
      <c r="G1912" t="s">
        <v>7784</v>
      </c>
      <c r="H1912" s="66"/>
      <c r="I1912" t="str">
        <f>_xlfn.CONCAT((MID(Table1[[#This Row],[Subject Id]],4,9)),"0")</f>
        <v>060-0014-0</v>
      </c>
    </row>
    <row r="1913" spans="1:9">
      <c r="A1913" s="27" t="s">
        <v>2216</v>
      </c>
      <c r="B1913" t="str">
        <f>LEFT(Table1[[#This Row],[Subject Id]],2)</f>
        <v>US</v>
      </c>
      <c r="C1913" t="str">
        <f>MID(Table1[[#This Row],[Subject Id]],4,3)</f>
        <v>060</v>
      </c>
      <c r="D1913" t="str">
        <f>MID(Table1[[#This Row],[Subject Id]],8,4)</f>
        <v>0015</v>
      </c>
      <c r="E1913" t="str">
        <f>MID(Table1[[#This Row],[Subject Id]],13,1)</f>
        <v>R</v>
      </c>
      <c r="F1913" t="s">
        <v>7783</v>
      </c>
      <c r="G1913" t="s">
        <v>7784</v>
      </c>
      <c r="H1913" s="66"/>
      <c r="I1913" t="str">
        <f>_xlfn.CONCAT((MID(Table1[[#This Row],[Subject Id]],4,9)),"0")</f>
        <v>060-0015-0</v>
      </c>
    </row>
    <row r="1914" spans="1:9">
      <c r="A1914" s="27" t="s">
        <v>2217</v>
      </c>
      <c r="B1914" t="str">
        <f>LEFT(Table1[[#This Row],[Subject Id]],2)</f>
        <v>US</v>
      </c>
      <c r="C1914" t="str">
        <f>MID(Table1[[#This Row],[Subject Id]],4,3)</f>
        <v>060</v>
      </c>
      <c r="D1914" t="str">
        <f>MID(Table1[[#This Row],[Subject Id]],8,4)</f>
        <v>0016</v>
      </c>
      <c r="E1914" t="str">
        <f>MID(Table1[[#This Row],[Subject Id]],13,1)</f>
        <v>R</v>
      </c>
      <c r="F1914" t="s">
        <v>7783</v>
      </c>
      <c r="G1914" t="s">
        <v>7784</v>
      </c>
      <c r="H1914" s="66"/>
      <c r="I1914" t="str">
        <f>_xlfn.CONCAT((MID(Table1[[#This Row],[Subject Id]],4,9)),"0")</f>
        <v>060-0016-0</v>
      </c>
    </row>
    <row r="1915" spans="1:9">
      <c r="A1915" s="27" t="s">
        <v>2218</v>
      </c>
      <c r="B1915" t="str">
        <f>LEFT(Table1[[#This Row],[Subject Id]],2)</f>
        <v>US</v>
      </c>
      <c r="C1915" t="str">
        <f>MID(Table1[[#This Row],[Subject Id]],4,3)</f>
        <v>060</v>
      </c>
      <c r="D1915" t="str">
        <f>MID(Table1[[#This Row],[Subject Id]],8,4)</f>
        <v>0017</v>
      </c>
      <c r="E1915" t="str">
        <f>MID(Table1[[#This Row],[Subject Id]],13,1)</f>
        <v>R</v>
      </c>
      <c r="F1915" t="s">
        <v>7783</v>
      </c>
      <c r="G1915" t="s">
        <v>7784</v>
      </c>
      <c r="H1915" s="66"/>
      <c r="I1915" t="str">
        <f>_xlfn.CONCAT((MID(Table1[[#This Row],[Subject Id]],4,9)),"0")</f>
        <v>060-0017-0</v>
      </c>
    </row>
    <row r="1916" spans="1:9">
      <c r="A1916" s="27" t="s">
        <v>2219</v>
      </c>
      <c r="B1916" t="str">
        <f>LEFT(Table1[[#This Row],[Subject Id]],2)</f>
        <v>US</v>
      </c>
      <c r="C1916" t="str">
        <f>MID(Table1[[#This Row],[Subject Id]],4,3)</f>
        <v>060</v>
      </c>
      <c r="D1916" t="str">
        <f>MID(Table1[[#This Row],[Subject Id]],8,4)</f>
        <v>0018</v>
      </c>
      <c r="E1916" t="str">
        <f>MID(Table1[[#This Row],[Subject Id]],13,1)</f>
        <v>R</v>
      </c>
      <c r="F1916" t="s">
        <v>7783</v>
      </c>
      <c r="G1916" t="s">
        <v>7784</v>
      </c>
      <c r="H1916" s="66"/>
      <c r="I1916" t="str">
        <f>_xlfn.CONCAT((MID(Table1[[#This Row],[Subject Id]],4,9)),"0")</f>
        <v>060-0018-0</v>
      </c>
    </row>
    <row r="1917" spans="1:9">
      <c r="A1917" s="27" t="s">
        <v>2220</v>
      </c>
      <c r="B1917" t="str">
        <f>LEFT(Table1[[#This Row],[Subject Id]],2)</f>
        <v>US</v>
      </c>
      <c r="C1917" t="str">
        <f>MID(Table1[[#This Row],[Subject Id]],4,3)</f>
        <v>060</v>
      </c>
      <c r="D1917" t="str">
        <f>MID(Table1[[#This Row],[Subject Id]],8,4)</f>
        <v>0019</v>
      </c>
      <c r="E1917" t="str">
        <f>MID(Table1[[#This Row],[Subject Id]],13,1)</f>
        <v>R</v>
      </c>
      <c r="F1917" t="s">
        <v>7783</v>
      </c>
      <c r="G1917" t="s">
        <v>7784</v>
      </c>
      <c r="H1917" s="66"/>
      <c r="I1917" t="str">
        <f>_xlfn.CONCAT((MID(Table1[[#This Row],[Subject Id]],4,9)),"0")</f>
        <v>060-0019-0</v>
      </c>
    </row>
    <row r="1918" spans="1:9">
      <c r="A1918" s="27" t="s">
        <v>2221</v>
      </c>
      <c r="B1918" t="str">
        <f>LEFT(Table1[[#This Row],[Subject Id]],2)</f>
        <v>US</v>
      </c>
      <c r="C1918" t="str">
        <f>MID(Table1[[#This Row],[Subject Id]],4,3)</f>
        <v>060</v>
      </c>
      <c r="D1918" t="str">
        <f>MID(Table1[[#This Row],[Subject Id]],8,4)</f>
        <v>0020</v>
      </c>
      <c r="E1918" t="str">
        <f>MID(Table1[[#This Row],[Subject Id]],13,1)</f>
        <v>R</v>
      </c>
      <c r="F1918" t="s">
        <v>7783</v>
      </c>
      <c r="G1918" t="s">
        <v>7784</v>
      </c>
      <c r="H1918" s="66"/>
      <c r="I1918" t="str">
        <f>_xlfn.CONCAT((MID(Table1[[#This Row],[Subject Id]],4,9)),"0")</f>
        <v>060-0020-0</v>
      </c>
    </row>
    <row r="1919" spans="1:9">
      <c r="A1919" s="27" t="s">
        <v>2222</v>
      </c>
      <c r="B1919" t="str">
        <f>LEFT(Table1[[#This Row],[Subject Id]],2)</f>
        <v>US</v>
      </c>
      <c r="C1919" t="str">
        <f>MID(Table1[[#This Row],[Subject Id]],4,3)</f>
        <v>060</v>
      </c>
      <c r="D1919" t="str">
        <f>MID(Table1[[#This Row],[Subject Id]],8,4)</f>
        <v>0021</v>
      </c>
      <c r="E1919" t="str">
        <f>MID(Table1[[#This Row],[Subject Id]],13,1)</f>
        <v>R</v>
      </c>
      <c r="F1919" t="s">
        <v>7783</v>
      </c>
      <c r="G1919" t="s">
        <v>7784</v>
      </c>
      <c r="H1919" s="66"/>
      <c r="I1919" t="str">
        <f>_xlfn.CONCAT((MID(Table1[[#This Row],[Subject Id]],4,9)),"0")</f>
        <v>060-0021-0</v>
      </c>
    </row>
    <row r="1920" spans="1:9">
      <c r="A1920" s="27" t="s">
        <v>2223</v>
      </c>
      <c r="B1920" t="str">
        <f>LEFT(Table1[[#This Row],[Subject Id]],2)</f>
        <v>US</v>
      </c>
      <c r="C1920" t="str">
        <f>MID(Table1[[#This Row],[Subject Id]],4,3)</f>
        <v>060</v>
      </c>
      <c r="D1920" t="str">
        <f>MID(Table1[[#This Row],[Subject Id]],8,4)</f>
        <v>0022</v>
      </c>
      <c r="E1920" t="str">
        <f>MID(Table1[[#This Row],[Subject Id]],13,1)</f>
        <v>R</v>
      </c>
      <c r="F1920" t="s">
        <v>7783</v>
      </c>
      <c r="G1920" t="s">
        <v>7784</v>
      </c>
      <c r="H1920" s="66"/>
      <c r="I1920" t="str">
        <f>_xlfn.CONCAT((MID(Table1[[#This Row],[Subject Id]],4,9)),"0")</f>
        <v>060-0022-0</v>
      </c>
    </row>
    <row r="1921" spans="1:9">
      <c r="A1921" s="27" t="s">
        <v>2224</v>
      </c>
      <c r="B1921" t="str">
        <f>LEFT(Table1[[#This Row],[Subject Id]],2)</f>
        <v>US</v>
      </c>
      <c r="C1921" t="str">
        <f>MID(Table1[[#This Row],[Subject Id]],4,3)</f>
        <v>060</v>
      </c>
      <c r="D1921" t="str">
        <f>MID(Table1[[#This Row],[Subject Id]],8,4)</f>
        <v>0023</v>
      </c>
      <c r="E1921" t="str">
        <f>MID(Table1[[#This Row],[Subject Id]],13,1)</f>
        <v>R</v>
      </c>
      <c r="F1921" t="s">
        <v>7783</v>
      </c>
      <c r="G1921" t="s">
        <v>7784</v>
      </c>
      <c r="H1921" s="66"/>
      <c r="I1921" t="str">
        <f>_xlfn.CONCAT((MID(Table1[[#This Row],[Subject Id]],4,9)),"0")</f>
        <v>060-0023-0</v>
      </c>
    </row>
    <row r="1922" spans="1:9">
      <c r="A1922" s="27" t="s">
        <v>2225</v>
      </c>
      <c r="B1922" t="str">
        <f>LEFT(Table1[[#This Row],[Subject Id]],2)</f>
        <v>US</v>
      </c>
      <c r="C1922" t="str">
        <f>MID(Table1[[#This Row],[Subject Id]],4,3)</f>
        <v>060</v>
      </c>
      <c r="D1922" t="str">
        <f>MID(Table1[[#This Row],[Subject Id]],8,4)</f>
        <v>0024</v>
      </c>
      <c r="E1922" t="str">
        <f>MID(Table1[[#This Row],[Subject Id]],13,1)</f>
        <v>R</v>
      </c>
      <c r="F1922" t="s">
        <v>7783</v>
      </c>
      <c r="G1922" t="s">
        <v>7784</v>
      </c>
      <c r="H1922" s="66"/>
      <c r="I1922" t="str">
        <f>_xlfn.CONCAT((MID(Table1[[#This Row],[Subject Id]],4,9)),"0")</f>
        <v>060-0024-0</v>
      </c>
    </row>
    <row r="1923" spans="1:9">
      <c r="A1923" s="27" t="s">
        <v>2226</v>
      </c>
      <c r="B1923" t="str">
        <f>LEFT(Table1[[#This Row],[Subject Id]],2)</f>
        <v>US</v>
      </c>
      <c r="C1923" t="str">
        <f>MID(Table1[[#This Row],[Subject Id]],4,3)</f>
        <v>060</v>
      </c>
      <c r="D1923" t="str">
        <f>MID(Table1[[#This Row],[Subject Id]],8,4)</f>
        <v>0025</v>
      </c>
      <c r="E1923" t="str">
        <f>MID(Table1[[#This Row],[Subject Id]],13,1)</f>
        <v>R</v>
      </c>
      <c r="F1923" t="s">
        <v>7783</v>
      </c>
      <c r="G1923" t="s">
        <v>7784</v>
      </c>
      <c r="H1923" s="66"/>
      <c r="I1923" t="str">
        <f>_xlfn.CONCAT((MID(Table1[[#This Row],[Subject Id]],4,9)),"0")</f>
        <v>060-0025-0</v>
      </c>
    </row>
    <row r="1924" spans="1:9">
      <c r="A1924" s="27" t="s">
        <v>2227</v>
      </c>
      <c r="B1924" t="str">
        <f>LEFT(Table1[[#This Row],[Subject Id]],2)</f>
        <v>US</v>
      </c>
      <c r="C1924" t="str">
        <f>MID(Table1[[#This Row],[Subject Id]],4,3)</f>
        <v>060</v>
      </c>
      <c r="D1924" t="str">
        <f>MID(Table1[[#This Row],[Subject Id]],8,4)</f>
        <v>0026</v>
      </c>
      <c r="E1924" t="str">
        <f>MID(Table1[[#This Row],[Subject Id]],13,1)</f>
        <v>R</v>
      </c>
      <c r="F1924" t="s">
        <v>7783</v>
      </c>
      <c r="G1924" t="s">
        <v>7784</v>
      </c>
      <c r="H1924" s="66"/>
      <c r="I1924" t="str">
        <f>_xlfn.CONCAT((MID(Table1[[#This Row],[Subject Id]],4,9)),"0")</f>
        <v>060-0026-0</v>
      </c>
    </row>
    <row r="1925" spans="1:9">
      <c r="A1925" s="27" t="s">
        <v>2228</v>
      </c>
      <c r="B1925" t="str">
        <f>LEFT(Table1[[#This Row],[Subject Id]],2)</f>
        <v>US</v>
      </c>
      <c r="C1925" t="str">
        <f>MID(Table1[[#This Row],[Subject Id]],4,3)</f>
        <v>060</v>
      </c>
      <c r="D1925" t="str">
        <f>MID(Table1[[#This Row],[Subject Id]],8,4)</f>
        <v>0027</v>
      </c>
      <c r="E1925" t="str">
        <f>MID(Table1[[#This Row],[Subject Id]],13,1)</f>
        <v>R</v>
      </c>
      <c r="F1925" t="s">
        <v>7783</v>
      </c>
      <c r="G1925" t="s">
        <v>7784</v>
      </c>
      <c r="H1925" s="66"/>
      <c r="I1925" t="str">
        <f>_xlfn.CONCAT((MID(Table1[[#This Row],[Subject Id]],4,9)),"0")</f>
        <v>060-0027-0</v>
      </c>
    </row>
    <row r="1926" spans="1:9">
      <c r="A1926" s="27" t="s">
        <v>2229</v>
      </c>
      <c r="B1926" t="str">
        <f>LEFT(Table1[[#This Row],[Subject Id]],2)</f>
        <v>US</v>
      </c>
      <c r="C1926" t="str">
        <f>MID(Table1[[#This Row],[Subject Id]],4,3)</f>
        <v>060</v>
      </c>
      <c r="D1926" t="str">
        <f>MID(Table1[[#This Row],[Subject Id]],8,4)</f>
        <v>0028</v>
      </c>
      <c r="E1926" t="str">
        <f>MID(Table1[[#This Row],[Subject Id]],13,1)</f>
        <v>R</v>
      </c>
      <c r="F1926" t="s">
        <v>7783</v>
      </c>
      <c r="G1926" t="s">
        <v>7784</v>
      </c>
      <c r="H1926" s="66"/>
      <c r="I1926" t="str">
        <f>_xlfn.CONCAT((MID(Table1[[#This Row],[Subject Id]],4,9)),"0")</f>
        <v>060-0028-0</v>
      </c>
    </row>
    <row r="1927" spans="1:9">
      <c r="A1927" s="27" t="s">
        <v>2230</v>
      </c>
      <c r="B1927" t="str">
        <f>LEFT(Table1[[#This Row],[Subject Id]],2)</f>
        <v>US</v>
      </c>
      <c r="C1927" t="str">
        <f>MID(Table1[[#This Row],[Subject Id]],4,3)</f>
        <v>060</v>
      </c>
      <c r="D1927" t="str">
        <f>MID(Table1[[#This Row],[Subject Id]],8,4)</f>
        <v>0029</v>
      </c>
      <c r="E1927" t="str">
        <f>MID(Table1[[#This Row],[Subject Id]],13,1)</f>
        <v>R</v>
      </c>
      <c r="F1927" t="s">
        <v>7783</v>
      </c>
      <c r="G1927" t="s">
        <v>7784</v>
      </c>
      <c r="H1927" s="66"/>
      <c r="I1927" t="str">
        <f>_xlfn.CONCAT((MID(Table1[[#This Row],[Subject Id]],4,9)),"0")</f>
        <v>060-0029-0</v>
      </c>
    </row>
    <row r="1928" spans="1:9">
      <c r="A1928" s="27" t="s">
        <v>2231</v>
      </c>
      <c r="B1928" t="str">
        <f>LEFT(Table1[[#This Row],[Subject Id]],2)</f>
        <v>US</v>
      </c>
      <c r="C1928" t="str">
        <f>MID(Table1[[#This Row],[Subject Id]],4,3)</f>
        <v>060</v>
      </c>
      <c r="D1928" t="str">
        <f>MID(Table1[[#This Row],[Subject Id]],8,4)</f>
        <v>0030</v>
      </c>
      <c r="E1928" t="str">
        <f>MID(Table1[[#This Row],[Subject Id]],13,1)</f>
        <v>R</v>
      </c>
      <c r="F1928" t="s">
        <v>7783</v>
      </c>
      <c r="G1928" t="s">
        <v>7784</v>
      </c>
      <c r="H1928" s="66"/>
      <c r="I1928" t="str">
        <f>_xlfn.CONCAT((MID(Table1[[#This Row],[Subject Id]],4,9)),"0")</f>
        <v>060-0030-0</v>
      </c>
    </row>
    <row r="1929" spans="1:9">
      <c r="A1929" s="27" t="s">
        <v>2232</v>
      </c>
      <c r="B1929" t="str">
        <f>LEFT(Table1[[#This Row],[Subject Id]],2)</f>
        <v>US</v>
      </c>
      <c r="C1929" t="str">
        <f>MID(Table1[[#This Row],[Subject Id]],4,3)</f>
        <v>060</v>
      </c>
      <c r="D1929" t="str">
        <f>MID(Table1[[#This Row],[Subject Id]],8,4)</f>
        <v>0031</v>
      </c>
      <c r="E1929" t="str">
        <f>MID(Table1[[#This Row],[Subject Id]],13,1)</f>
        <v>R</v>
      </c>
      <c r="F1929" t="s">
        <v>7783</v>
      </c>
      <c r="G1929" t="s">
        <v>7784</v>
      </c>
      <c r="H1929" s="66"/>
      <c r="I1929" t="str">
        <f>_xlfn.CONCAT((MID(Table1[[#This Row],[Subject Id]],4,9)),"0")</f>
        <v>060-0031-0</v>
      </c>
    </row>
    <row r="1930" spans="1:9">
      <c r="A1930" s="27" t="s">
        <v>2233</v>
      </c>
      <c r="B1930" t="str">
        <f>LEFT(Table1[[#This Row],[Subject Id]],2)</f>
        <v>US</v>
      </c>
      <c r="C1930" t="str">
        <f>MID(Table1[[#This Row],[Subject Id]],4,3)</f>
        <v>060</v>
      </c>
      <c r="D1930" t="str">
        <f>MID(Table1[[#This Row],[Subject Id]],8,4)</f>
        <v>0032</v>
      </c>
      <c r="E1930" t="str">
        <f>MID(Table1[[#This Row],[Subject Id]],13,1)</f>
        <v>R</v>
      </c>
      <c r="F1930" t="s">
        <v>7783</v>
      </c>
      <c r="G1930" t="s">
        <v>7784</v>
      </c>
      <c r="H1930" s="66"/>
      <c r="I1930" t="str">
        <f>_xlfn.CONCAT((MID(Table1[[#This Row],[Subject Id]],4,9)),"0")</f>
        <v>060-0032-0</v>
      </c>
    </row>
    <row r="1931" spans="1:9">
      <c r="A1931" s="27" t="s">
        <v>2234</v>
      </c>
      <c r="B1931" t="str">
        <f>LEFT(Table1[[#This Row],[Subject Id]],2)</f>
        <v>US</v>
      </c>
      <c r="C1931" t="str">
        <f>MID(Table1[[#This Row],[Subject Id]],4,3)</f>
        <v>060</v>
      </c>
      <c r="D1931" t="str">
        <f>MID(Table1[[#This Row],[Subject Id]],8,4)</f>
        <v>0033</v>
      </c>
      <c r="E1931" t="str">
        <f>MID(Table1[[#This Row],[Subject Id]],13,1)</f>
        <v>R</v>
      </c>
      <c r="F1931" t="s">
        <v>7783</v>
      </c>
      <c r="G1931" t="s">
        <v>7784</v>
      </c>
      <c r="H1931" s="66"/>
      <c r="I1931" t="str">
        <f>_xlfn.CONCAT((MID(Table1[[#This Row],[Subject Id]],4,9)),"0")</f>
        <v>060-0033-0</v>
      </c>
    </row>
    <row r="1932" spans="1:9">
      <c r="A1932" s="27" t="s">
        <v>2235</v>
      </c>
      <c r="B1932" t="str">
        <f>LEFT(Table1[[#This Row],[Subject Id]],2)</f>
        <v>US</v>
      </c>
      <c r="C1932" t="str">
        <f>MID(Table1[[#This Row],[Subject Id]],4,3)</f>
        <v>060</v>
      </c>
      <c r="D1932" t="str">
        <f>MID(Table1[[#This Row],[Subject Id]],8,4)</f>
        <v>0034</v>
      </c>
      <c r="E1932" t="str">
        <f>MID(Table1[[#This Row],[Subject Id]],13,1)</f>
        <v>R</v>
      </c>
      <c r="F1932" t="s">
        <v>7783</v>
      </c>
      <c r="G1932" t="s">
        <v>7784</v>
      </c>
      <c r="H1932" s="66"/>
      <c r="I1932" t="str">
        <f>_xlfn.CONCAT((MID(Table1[[#This Row],[Subject Id]],4,9)),"0")</f>
        <v>060-0034-0</v>
      </c>
    </row>
    <row r="1933" spans="1:9">
      <c r="A1933" s="27" t="s">
        <v>2236</v>
      </c>
      <c r="B1933" t="str">
        <f>LEFT(Table1[[#This Row],[Subject Id]],2)</f>
        <v>US</v>
      </c>
      <c r="C1933" t="str">
        <f>MID(Table1[[#This Row],[Subject Id]],4,3)</f>
        <v>060</v>
      </c>
      <c r="D1933" t="str">
        <f>MID(Table1[[#This Row],[Subject Id]],8,4)</f>
        <v>0035</v>
      </c>
      <c r="E1933" t="str">
        <f>MID(Table1[[#This Row],[Subject Id]],13,1)</f>
        <v>R</v>
      </c>
      <c r="F1933" t="s">
        <v>7783</v>
      </c>
      <c r="G1933" t="s">
        <v>7784</v>
      </c>
      <c r="H1933" s="66"/>
      <c r="I1933" t="str">
        <f>_xlfn.CONCAT((MID(Table1[[#This Row],[Subject Id]],4,9)),"0")</f>
        <v>060-0035-0</v>
      </c>
    </row>
    <row r="1934" spans="1:9">
      <c r="A1934" s="27" t="s">
        <v>2237</v>
      </c>
      <c r="B1934" t="str">
        <f>LEFT(Table1[[#This Row],[Subject Id]],2)</f>
        <v>US</v>
      </c>
      <c r="C1934" t="str">
        <f>MID(Table1[[#This Row],[Subject Id]],4,3)</f>
        <v>060</v>
      </c>
      <c r="D1934" t="str">
        <f>MID(Table1[[#This Row],[Subject Id]],8,4)</f>
        <v>0036</v>
      </c>
      <c r="E1934" t="str">
        <f>MID(Table1[[#This Row],[Subject Id]],13,1)</f>
        <v>R</v>
      </c>
      <c r="F1934" t="s">
        <v>7783</v>
      </c>
      <c r="G1934" t="s">
        <v>7784</v>
      </c>
      <c r="H1934" s="66"/>
      <c r="I1934" t="str">
        <f>_xlfn.CONCAT((MID(Table1[[#This Row],[Subject Id]],4,9)),"0")</f>
        <v>060-0036-0</v>
      </c>
    </row>
    <row r="1935" spans="1:9">
      <c r="A1935" s="27" t="s">
        <v>2238</v>
      </c>
      <c r="B1935" t="str">
        <f>LEFT(Table1[[#This Row],[Subject Id]],2)</f>
        <v>US</v>
      </c>
      <c r="C1935" t="str">
        <f>MID(Table1[[#This Row],[Subject Id]],4,3)</f>
        <v>060</v>
      </c>
      <c r="D1935" t="str">
        <f>MID(Table1[[#This Row],[Subject Id]],8,4)</f>
        <v>0037</v>
      </c>
      <c r="E1935" t="str">
        <f>MID(Table1[[#This Row],[Subject Id]],13,1)</f>
        <v>R</v>
      </c>
      <c r="F1935" t="s">
        <v>7783</v>
      </c>
      <c r="G1935" t="s">
        <v>7784</v>
      </c>
      <c r="H1935" s="66"/>
      <c r="I1935" t="str">
        <f>_xlfn.CONCAT((MID(Table1[[#This Row],[Subject Id]],4,9)),"0")</f>
        <v>060-0037-0</v>
      </c>
    </row>
    <row r="1936" spans="1:9">
      <c r="A1936" s="27" t="s">
        <v>2239</v>
      </c>
      <c r="B1936" t="str">
        <f>LEFT(Table1[[#This Row],[Subject Id]],2)</f>
        <v>US</v>
      </c>
      <c r="C1936" t="str">
        <f>MID(Table1[[#This Row],[Subject Id]],4,3)</f>
        <v>060</v>
      </c>
      <c r="D1936" t="str">
        <f>MID(Table1[[#This Row],[Subject Id]],8,4)</f>
        <v>0038</v>
      </c>
      <c r="E1936" t="str">
        <f>MID(Table1[[#This Row],[Subject Id]],13,1)</f>
        <v>R</v>
      </c>
      <c r="F1936" t="s">
        <v>7783</v>
      </c>
      <c r="G1936" t="s">
        <v>7784</v>
      </c>
      <c r="H1936" s="66"/>
      <c r="I1936" t="str">
        <f>_xlfn.CONCAT((MID(Table1[[#This Row],[Subject Id]],4,9)),"0")</f>
        <v>060-0038-0</v>
      </c>
    </row>
    <row r="1937" spans="1:9">
      <c r="A1937" s="27" t="s">
        <v>2240</v>
      </c>
      <c r="B1937" t="str">
        <f>LEFT(Table1[[#This Row],[Subject Id]],2)</f>
        <v>US</v>
      </c>
      <c r="C1937" t="str">
        <f>MID(Table1[[#This Row],[Subject Id]],4,3)</f>
        <v>060</v>
      </c>
      <c r="D1937" t="str">
        <f>MID(Table1[[#This Row],[Subject Id]],8,4)</f>
        <v>0039</v>
      </c>
      <c r="E1937" t="str">
        <f>MID(Table1[[#This Row],[Subject Id]],13,1)</f>
        <v>R</v>
      </c>
      <c r="F1937" t="s">
        <v>7783</v>
      </c>
      <c r="G1937" t="s">
        <v>7784</v>
      </c>
      <c r="H1937" s="66"/>
      <c r="I1937" t="str">
        <f>_xlfn.CONCAT((MID(Table1[[#This Row],[Subject Id]],4,9)),"0")</f>
        <v>060-0039-0</v>
      </c>
    </row>
    <row r="1938" spans="1:9">
      <c r="A1938" s="27" t="s">
        <v>2241</v>
      </c>
      <c r="B1938" t="str">
        <f>LEFT(Table1[[#This Row],[Subject Id]],2)</f>
        <v>US</v>
      </c>
      <c r="C1938" t="str">
        <f>MID(Table1[[#This Row],[Subject Id]],4,3)</f>
        <v>060</v>
      </c>
      <c r="D1938" t="str">
        <f>MID(Table1[[#This Row],[Subject Id]],8,4)</f>
        <v>0040</v>
      </c>
      <c r="E1938" t="str">
        <f>MID(Table1[[#This Row],[Subject Id]],13,1)</f>
        <v>R</v>
      </c>
      <c r="F1938" t="s">
        <v>7783</v>
      </c>
      <c r="G1938" t="s">
        <v>7784</v>
      </c>
      <c r="H1938" s="66"/>
      <c r="I1938" t="str">
        <f>_xlfn.CONCAT((MID(Table1[[#This Row],[Subject Id]],4,9)),"0")</f>
        <v>060-0040-0</v>
      </c>
    </row>
    <row r="1939" spans="1:9">
      <c r="A1939" s="27" t="s">
        <v>2242</v>
      </c>
      <c r="B1939" t="str">
        <f>LEFT(Table1[[#This Row],[Subject Id]],2)</f>
        <v>US</v>
      </c>
      <c r="C1939" t="str">
        <f>MID(Table1[[#This Row],[Subject Id]],4,3)</f>
        <v>060</v>
      </c>
      <c r="D1939" t="str">
        <f>MID(Table1[[#This Row],[Subject Id]],8,4)</f>
        <v>0041</v>
      </c>
      <c r="E1939" t="str">
        <f>MID(Table1[[#This Row],[Subject Id]],13,1)</f>
        <v>R</v>
      </c>
      <c r="F1939" t="s">
        <v>7783</v>
      </c>
      <c r="G1939" t="s">
        <v>7784</v>
      </c>
      <c r="H1939" s="66"/>
      <c r="I1939" t="str">
        <f>_xlfn.CONCAT((MID(Table1[[#This Row],[Subject Id]],4,9)),"0")</f>
        <v>060-0041-0</v>
      </c>
    </row>
    <row r="1940" spans="1:9">
      <c r="A1940" s="27" t="s">
        <v>2243</v>
      </c>
      <c r="B1940" t="str">
        <f>LEFT(Table1[[#This Row],[Subject Id]],2)</f>
        <v>US</v>
      </c>
      <c r="C1940" t="str">
        <f>MID(Table1[[#This Row],[Subject Id]],4,3)</f>
        <v>060</v>
      </c>
      <c r="D1940" t="str">
        <f>MID(Table1[[#This Row],[Subject Id]],8,4)</f>
        <v>0042</v>
      </c>
      <c r="E1940" t="str">
        <f>MID(Table1[[#This Row],[Subject Id]],13,1)</f>
        <v>R</v>
      </c>
      <c r="F1940" t="s">
        <v>7783</v>
      </c>
      <c r="G1940" t="s">
        <v>7784</v>
      </c>
      <c r="H1940" s="66"/>
      <c r="I1940" t="str">
        <f>_xlfn.CONCAT((MID(Table1[[#This Row],[Subject Id]],4,9)),"0")</f>
        <v>060-0042-0</v>
      </c>
    </row>
    <row r="1941" spans="1:9">
      <c r="A1941" s="27" t="s">
        <v>2244</v>
      </c>
      <c r="B1941" t="str">
        <f>LEFT(Table1[[#This Row],[Subject Id]],2)</f>
        <v>US</v>
      </c>
      <c r="C1941" t="str">
        <f>MID(Table1[[#This Row],[Subject Id]],4,3)</f>
        <v>060</v>
      </c>
      <c r="D1941" t="str">
        <f>MID(Table1[[#This Row],[Subject Id]],8,4)</f>
        <v>0043</v>
      </c>
      <c r="E1941" t="str">
        <f>MID(Table1[[#This Row],[Subject Id]],13,1)</f>
        <v>R</v>
      </c>
      <c r="F1941" t="s">
        <v>7783</v>
      </c>
      <c r="G1941" t="s">
        <v>7784</v>
      </c>
      <c r="H1941" s="66"/>
      <c r="I1941" t="str">
        <f>_xlfn.CONCAT((MID(Table1[[#This Row],[Subject Id]],4,9)),"0")</f>
        <v>060-0043-0</v>
      </c>
    </row>
    <row r="1942" spans="1:9">
      <c r="A1942" s="27" t="s">
        <v>2245</v>
      </c>
      <c r="B1942" t="str">
        <f>LEFT(Table1[[#This Row],[Subject Id]],2)</f>
        <v>US</v>
      </c>
      <c r="C1942" t="str">
        <f>MID(Table1[[#This Row],[Subject Id]],4,3)</f>
        <v>060</v>
      </c>
      <c r="D1942" t="str">
        <f>MID(Table1[[#This Row],[Subject Id]],8,4)</f>
        <v>0044</v>
      </c>
      <c r="E1942" t="str">
        <f>MID(Table1[[#This Row],[Subject Id]],13,1)</f>
        <v>R</v>
      </c>
      <c r="F1942" t="s">
        <v>7783</v>
      </c>
      <c r="G1942" t="s">
        <v>7784</v>
      </c>
      <c r="H1942" s="66"/>
      <c r="I1942" t="str">
        <f>_xlfn.CONCAT((MID(Table1[[#This Row],[Subject Id]],4,9)),"0")</f>
        <v>060-0044-0</v>
      </c>
    </row>
    <row r="1943" spans="1:9">
      <c r="A1943" s="27" t="s">
        <v>2246</v>
      </c>
      <c r="B1943" t="str">
        <f>LEFT(Table1[[#This Row],[Subject Id]],2)</f>
        <v>US</v>
      </c>
      <c r="C1943" t="str">
        <f>MID(Table1[[#This Row],[Subject Id]],4,3)</f>
        <v>060</v>
      </c>
      <c r="D1943" t="str">
        <f>MID(Table1[[#This Row],[Subject Id]],8,4)</f>
        <v>0045</v>
      </c>
      <c r="E1943" t="str">
        <f>MID(Table1[[#This Row],[Subject Id]],13,1)</f>
        <v>R</v>
      </c>
      <c r="F1943" t="s">
        <v>7783</v>
      </c>
      <c r="G1943" t="s">
        <v>7784</v>
      </c>
      <c r="H1943" s="66"/>
      <c r="I1943" t="str">
        <f>_xlfn.CONCAT((MID(Table1[[#This Row],[Subject Id]],4,9)),"0")</f>
        <v>060-0045-0</v>
      </c>
    </row>
    <row r="1944" spans="1:9">
      <c r="A1944" s="27" t="s">
        <v>2247</v>
      </c>
      <c r="B1944" t="str">
        <f>LEFT(Table1[[#This Row],[Subject Id]],2)</f>
        <v>US</v>
      </c>
      <c r="C1944" t="str">
        <f>MID(Table1[[#This Row],[Subject Id]],4,3)</f>
        <v>060</v>
      </c>
      <c r="D1944" t="str">
        <f>MID(Table1[[#This Row],[Subject Id]],8,4)</f>
        <v>0046</v>
      </c>
      <c r="E1944" t="str">
        <f>MID(Table1[[#This Row],[Subject Id]],13,1)</f>
        <v>R</v>
      </c>
      <c r="F1944" t="s">
        <v>7783</v>
      </c>
      <c r="G1944" t="s">
        <v>7784</v>
      </c>
      <c r="H1944" s="66"/>
      <c r="I1944" t="str">
        <f>_xlfn.CONCAT((MID(Table1[[#This Row],[Subject Id]],4,9)),"0")</f>
        <v>060-0046-0</v>
      </c>
    </row>
    <row r="1945" spans="1:9">
      <c r="A1945" s="27" t="s">
        <v>2248</v>
      </c>
      <c r="B1945" t="str">
        <f>LEFT(Table1[[#This Row],[Subject Id]],2)</f>
        <v>US</v>
      </c>
      <c r="C1945" t="str">
        <f>MID(Table1[[#This Row],[Subject Id]],4,3)</f>
        <v>060</v>
      </c>
      <c r="D1945" t="str">
        <f>MID(Table1[[#This Row],[Subject Id]],8,4)</f>
        <v>0047</v>
      </c>
      <c r="E1945" t="str">
        <f>MID(Table1[[#This Row],[Subject Id]],13,1)</f>
        <v>R</v>
      </c>
      <c r="F1945" t="s">
        <v>7783</v>
      </c>
      <c r="G1945" t="s">
        <v>7784</v>
      </c>
      <c r="H1945" s="66"/>
      <c r="I1945" t="str">
        <f>_xlfn.CONCAT((MID(Table1[[#This Row],[Subject Id]],4,9)),"0")</f>
        <v>060-0047-0</v>
      </c>
    </row>
    <row r="1946" spans="1:9">
      <c r="A1946" s="27" t="s">
        <v>2249</v>
      </c>
      <c r="B1946" t="str">
        <f>LEFT(Table1[[#This Row],[Subject Id]],2)</f>
        <v>US</v>
      </c>
      <c r="C1946" t="str">
        <f>MID(Table1[[#This Row],[Subject Id]],4,3)</f>
        <v>060</v>
      </c>
      <c r="D1946" t="str">
        <f>MID(Table1[[#This Row],[Subject Id]],8,4)</f>
        <v>0048</v>
      </c>
      <c r="E1946" t="str">
        <f>MID(Table1[[#This Row],[Subject Id]],13,1)</f>
        <v>R</v>
      </c>
      <c r="F1946" t="s">
        <v>7783</v>
      </c>
      <c r="G1946" t="s">
        <v>7784</v>
      </c>
      <c r="H1946" s="66"/>
      <c r="I1946" t="str">
        <f>_xlfn.CONCAT((MID(Table1[[#This Row],[Subject Id]],4,9)),"0")</f>
        <v>060-0048-0</v>
      </c>
    </row>
    <row r="1947" spans="1:9">
      <c r="A1947" s="27" t="s">
        <v>2250</v>
      </c>
      <c r="B1947" t="str">
        <f>LEFT(Table1[[#This Row],[Subject Id]],2)</f>
        <v>US</v>
      </c>
      <c r="C1947" t="str">
        <f>MID(Table1[[#This Row],[Subject Id]],4,3)</f>
        <v>060</v>
      </c>
      <c r="D1947" t="str">
        <f>MID(Table1[[#This Row],[Subject Id]],8,4)</f>
        <v>0049</v>
      </c>
      <c r="E1947" t="str">
        <f>MID(Table1[[#This Row],[Subject Id]],13,1)</f>
        <v>R</v>
      </c>
      <c r="F1947" t="s">
        <v>7783</v>
      </c>
      <c r="G1947" t="s">
        <v>7784</v>
      </c>
      <c r="H1947" s="66"/>
      <c r="I1947" t="str">
        <f>_xlfn.CONCAT((MID(Table1[[#This Row],[Subject Id]],4,9)),"0")</f>
        <v>060-0049-0</v>
      </c>
    </row>
    <row r="1948" spans="1:9">
      <c r="A1948" s="27" t="s">
        <v>2252</v>
      </c>
      <c r="B1948" t="str">
        <f>LEFT(Table1[[#This Row],[Subject Id]],2)</f>
        <v>US</v>
      </c>
      <c r="C1948" t="str">
        <f>MID(Table1[[#This Row],[Subject Id]],4,3)</f>
        <v>060</v>
      </c>
      <c r="D1948" t="str">
        <f>MID(Table1[[#This Row],[Subject Id]],8,4)</f>
        <v>0050</v>
      </c>
      <c r="E1948" t="str">
        <f>MID(Table1[[#This Row],[Subject Id]],13,1)</f>
        <v>R</v>
      </c>
      <c r="F1948" t="s">
        <v>7783</v>
      </c>
      <c r="G1948" t="s">
        <v>7784</v>
      </c>
      <c r="H1948" s="66"/>
      <c r="I1948" t="str">
        <f>_xlfn.CONCAT((MID(Table1[[#This Row],[Subject Id]],4,9)),"0")</f>
        <v>060-0050-0</v>
      </c>
    </row>
    <row r="1949" spans="1:9">
      <c r="A1949" s="27" t="s">
        <v>2253</v>
      </c>
      <c r="B1949" t="str">
        <f>LEFT(Table1[[#This Row],[Subject Id]],2)</f>
        <v>US</v>
      </c>
      <c r="C1949" t="str">
        <f>MID(Table1[[#This Row],[Subject Id]],4,3)</f>
        <v>060</v>
      </c>
      <c r="D1949" t="str">
        <f>MID(Table1[[#This Row],[Subject Id]],8,4)</f>
        <v>0051</v>
      </c>
      <c r="E1949" t="str">
        <f>MID(Table1[[#This Row],[Subject Id]],13,1)</f>
        <v>R</v>
      </c>
      <c r="F1949" t="s">
        <v>7783</v>
      </c>
      <c r="G1949" t="s">
        <v>7784</v>
      </c>
      <c r="H1949" s="66"/>
      <c r="I1949" t="str">
        <f>_xlfn.CONCAT((MID(Table1[[#This Row],[Subject Id]],4,9)),"0")</f>
        <v>060-0051-0</v>
      </c>
    </row>
    <row r="1950" spans="1:9">
      <c r="A1950" s="27" t="s">
        <v>2254</v>
      </c>
      <c r="B1950" t="str">
        <f>LEFT(Table1[[#This Row],[Subject Id]],2)</f>
        <v>US</v>
      </c>
      <c r="C1950" t="str">
        <f>MID(Table1[[#This Row],[Subject Id]],4,3)</f>
        <v>060</v>
      </c>
      <c r="D1950" t="str">
        <f>MID(Table1[[#This Row],[Subject Id]],8,4)</f>
        <v>0052</v>
      </c>
      <c r="E1950" t="str">
        <f>MID(Table1[[#This Row],[Subject Id]],13,1)</f>
        <v>R</v>
      </c>
      <c r="F1950" t="s">
        <v>7783</v>
      </c>
      <c r="G1950" t="s">
        <v>7784</v>
      </c>
      <c r="H1950" s="66"/>
      <c r="I1950" t="str">
        <f>_xlfn.CONCAT((MID(Table1[[#This Row],[Subject Id]],4,9)),"0")</f>
        <v>060-0052-0</v>
      </c>
    </row>
    <row r="1951" spans="1:9">
      <c r="A1951" s="27" t="s">
        <v>2255</v>
      </c>
      <c r="B1951" t="str">
        <f>LEFT(Table1[[#This Row],[Subject Id]],2)</f>
        <v>US</v>
      </c>
      <c r="C1951" t="str">
        <f>MID(Table1[[#This Row],[Subject Id]],4,3)</f>
        <v>060</v>
      </c>
      <c r="D1951" t="str">
        <f>MID(Table1[[#This Row],[Subject Id]],8,4)</f>
        <v>0053</v>
      </c>
      <c r="E1951" t="str">
        <f>MID(Table1[[#This Row],[Subject Id]],13,1)</f>
        <v>R</v>
      </c>
      <c r="F1951" t="s">
        <v>7783</v>
      </c>
      <c r="G1951" t="s">
        <v>7784</v>
      </c>
      <c r="H1951" s="66"/>
      <c r="I1951" t="str">
        <f>_xlfn.CONCAT((MID(Table1[[#This Row],[Subject Id]],4,9)),"0")</f>
        <v>060-0053-0</v>
      </c>
    </row>
    <row r="1952" spans="1:9">
      <c r="A1952" s="27" t="s">
        <v>2256</v>
      </c>
      <c r="B1952" t="str">
        <f>LEFT(Table1[[#This Row],[Subject Id]],2)</f>
        <v>US</v>
      </c>
      <c r="C1952" t="str">
        <f>MID(Table1[[#This Row],[Subject Id]],4,3)</f>
        <v>060</v>
      </c>
      <c r="D1952" t="str">
        <f>MID(Table1[[#This Row],[Subject Id]],8,4)</f>
        <v>0054</v>
      </c>
      <c r="E1952" t="str">
        <f>MID(Table1[[#This Row],[Subject Id]],13,1)</f>
        <v>R</v>
      </c>
      <c r="F1952" t="s">
        <v>7783</v>
      </c>
      <c r="G1952" t="s">
        <v>7784</v>
      </c>
      <c r="H1952" s="66"/>
      <c r="I1952" t="str">
        <f>_xlfn.CONCAT((MID(Table1[[#This Row],[Subject Id]],4,9)),"0")</f>
        <v>060-0054-0</v>
      </c>
    </row>
    <row r="1953" spans="1:9">
      <c r="A1953" s="27" t="s">
        <v>2257</v>
      </c>
      <c r="B1953" t="str">
        <f>LEFT(Table1[[#This Row],[Subject Id]],2)</f>
        <v>US</v>
      </c>
      <c r="C1953" t="str">
        <f>MID(Table1[[#This Row],[Subject Id]],4,3)</f>
        <v>060</v>
      </c>
      <c r="D1953" t="str">
        <f>MID(Table1[[#This Row],[Subject Id]],8,4)</f>
        <v>0055</v>
      </c>
      <c r="E1953" t="str">
        <f>MID(Table1[[#This Row],[Subject Id]],13,1)</f>
        <v>R</v>
      </c>
      <c r="F1953" t="s">
        <v>7783</v>
      </c>
      <c r="G1953" t="s">
        <v>7784</v>
      </c>
      <c r="H1953" s="66"/>
      <c r="I1953" t="str">
        <f>_xlfn.CONCAT((MID(Table1[[#This Row],[Subject Id]],4,9)),"0")</f>
        <v>060-0055-0</v>
      </c>
    </row>
    <row r="1954" spans="1:9">
      <c r="A1954" s="27" t="s">
        <v>2258</v>
      </c>
      <c r="B1954" t="str">
        <f>LEFT(Table1[[#This Row],[Subject Id]],2)</f>
        <v>US</v>
      </c>
      <c r="C1954" t="str">
        <f>MID(Table1[[#This Row],[Subject Id]],4,3)</f>
        <v>060</v>
      </c>
      <c r="D1954" t="str">
        <f>MID(Table1[[#This Row],[Subject Id]],8,4)</f>
        <v>0056</v>
      </c>
      <c r="E1954" t="str">
        <f>MID(Table1[[#This Row],[Subject Id]],13,1)</f>
        <v>R</v>
      </c>
      <c r="F1954" t="s">
        <v>7783</v>
      </c>
      <c r="G1954" t="s">
        <v>7784</v>
      </c>
      <c r="H1954" s="66"/>
      <c r="I1954" t="str">
        <f>_xlfn.CONCAT((MID(Table1[[#This Row],[Subject Id]],4,9)),"0")</f>
        <v>060-0056-0</v>
      </c>
    </row>
    <row r="1955" spans="1:9">
      <c r="A1955" s="27" t="s">
        <v>2259</v>
      </c>
      <c r="B1955" t="str">
        <f>LEFT(Table1[[#This Row],[Subject Id]],2)</f>
        <v>US</v>
      </c>
      <c r="C1955" t="str">
        <f>MID(Table1[[#This Row],[Subject Id]],4,3)</f>
        <v>060</v>
      </c>
      <c r="D1955" t="str">
        <f>MID(Table1[[#This Row],[Subject Id]],8,4)</f>
        <v>0057</v>
      </c>
      <c r="E1955" t="str">
        <f>MID(Table1[[#This Row],[Subject Id]],13,1)</f>
        <v>R</v>
      </c>
      <c r="F1955" t="s">
        <v>7783</v>
      </c>
      <c r="G1955" t="s">
        <v>7784</v>
      </c>
      <c r="H1955" s="66"/>
      <c r="I1955" t="str">
        <f>_xlfn.CONCAT((MID(Table1[[#This Row],[Subject Id]],4,9)),"0")</f>
        <v>060-0057-0</v>
      </c>
    </row>
    <row r="1956" spans="1:9">
      <c r="A1956" s="27" t="s">
        <v>2260</v>
      </c>
      <c r="B1956" t="str">
        <f>LEFT(Table1[[#This Row],[Subject Id]],2)</f>
        <v>US</v>
      </c>
      <c r="C1956" t="str">
        <f>MID(Table1[[#This Row],[Subject Id]],4,3)</f>
        <v>060</v>
      </c>
      <c r="D1956" t="str">
        <f>MID(Table1[[#This Row],[Subject Id]],8,4)</f>
        <v>0058</v>
      </c>
      <c r="E1956" t="str">
        <f>MID(Table1[[#This Row],[Subject Id]],13,1)</f>
        <v>R</v>
      </c>
      <c r="F1956" t="s">
        <v>7783</v>
      </c>
      <c r="G1956" t="s">
        <v>7784</v>
      </c>
      <c r="H1956" s="66"/>
      <c r="I1956" t="str">
        <f>_xlfn.CONCAT((MID(Table1[[#This Row],[Subject Id]],4,9)),"0")</f>
        <v>060-0058-0</v>
      </c>
    </row>
    <row r="1957" spans="1:9">
      <c r="A1957" s="27" t="s">
        <v>2261</v>
      </c>
      <c r="B1957" t="str">
        <f>LEFT(Table1[[#This Row],[Subject Id]],2)</f>
        <v>US</v>
      </c>
      <c r="C1957" t="str">
        <f>MID(Table1[[#This Row],[Subject Id]],4,3)</f>
        <v>060</v>
      </c>
      <c r="D1957" t="str">
        <f>MID(Table1[[#This Row],[Subject Id]],8,4)</f>
        <v>0059</v>
      </c>
      <c r="E1957" t="str">
        <f>MID(Table1[[#This Row],[Subject Id]],13,1)</f>
        <v>R</v>
      </c>
      <c r="F1957" t="s">
        <v>7783</v>
      </c>
      <c r="G1957" t="s">
        <v>7784</v>
      </c>
      <c r="H1957" s="66"/>
      <c r="I1957" t="str">
        <f>_xlfn.CONCAT((MID(Table1[[#This Row],[Subject Id]],4,9)),"0")</f>
        <v>060-0059-0</v>
      </c>
    </row>
    <row r="1958" spans="1:9">
      <c r="A1958" s="27" t="s">
        <v>2262</v>
      </c>
      <c r="B1958" t="str">
        <f>LEFT(Table1[[#This Row],[Subject Id]],2)</f>
        <v>US</v>
      </c>
      <c r="C1958" t="str">
        <f>MID(Table1[[#This Row],[Subject Id]],4,3)</f>
        <v>060</v>
      </c>
      <c r="D1958" t="str">
        <f>MID(Table1[[#This Row],[Subject Id]],8,4)</f>
        <v>0060</v>
      </c>
      <c r="E1958" t="str">
        <f>MID(Table1[[#This Row],[Subject Id]],13,1)</f>
        <v>R</v>
      </c>
      <c r="F1958" t="s">
        <v>7783</v>
      </c>
      <c r="G1958" t="s">
        <v>7784</v>
      </c>
      <c r="H1958" s="66"/>
      <c r="I1958" t="str">
        <f>_xlfn.CONCAT((MID(Table1[[#This Row],[Subject Id]],4,9)),"0")</f>
        <v>060-0060-0</v>
      </c>
    </row>
    <row r="1959" spans="1:9">
      <c r="A1959" s="27" t="s">
        <v>2263</v>
      </c>
      <c r="B1959" t="str">
        <f>LEFT(Table1[[#This Row],[Subject Id]],2)</f>
        <v>US</v>
      </c>
      <c r="C1959" t="str">
        <f>MID(Table1[[#This Row],[Subject Id]],4,3)</f>
        <v>060</v>
      </c>
      <c r="D1959" t="str">
        <f>MID(Table1[[#This Row],[Subject Id]],8,4)</f>
        <v>0061</v>
      </c>
      <c r="E1959" t="str">
        <f>MID(Table1[[#This Row],[Subject Id]],13,1)</f>
        <v>R</v>
      </c>
      <c r="F1959" t="s">
        <v>7783</v>
      </c>
      <c r="G1959" t="s">
        <v>7784</v>
      </c>
      <c r="H1959" s="66"/>
      <c r="I1959" t="str">
        <f>_xlfn.CONCAT((MID(Table1[[#This Row],[Subject Id]],4,9)),"0")</f>
        <v>060-0061-0</v>
      </c>
    </row>
    <row r="1960" spans="1:9">
      <c r="A1960" s="27" t="s">
        <v>2264</v>
      </c>
      <c r="B1960" t="str">
        <f>LEFT(Table1[[#This Row],[Subject Id]],2)</f>
        <v>US</v>
      </c>
      <c r="C1960" t="str">
        <f>MID(Table1[[#This Row],[Subject Id]],4,3)</f>
        <v>060</v>
      </c>
      <c r="D1960" t="str">
        <f>MID(Table1[[#This Row],[Subject Id]],8,4)</f>
        <v>0062</v>
      </c>
      <c r="E1960" t="str">
        <f>MID(Table1[[#This Row],[Subject Id]],13,1)</f>
        <v>R</v>
      </c>
      <c r="F1960" t="s">
        <v>7783</v>
      </c>
      <c r="G1960" t="s">
        <v>7784</v>
      </c>
      <c r="H1960" s="66"/>
      <c r="I1960" t="str">
        <f>_xlfn.CONCAT((MID(Table1[[#This Row],[Subject Id]],4,9)),"0")</f>
        <v>060-0062-0</v>
      </c>
    </row>
    <row r="1961" spans="1:9">
      <c r="A1961" s="27" t="s">
        <v>2265</v>
      </c>
      <c r="B1961" t="str">
        <f>LEFT(Table1[[#This Row],[Subject Id]],2)</f>
        <v>US</v>
      </c>
      <c r="C1961" t="str">
        <f>MID(Table1[[#This Row],[Subject Id]],4,3)</f>
        <v>060</v>
      </c>
      <c r="D1961" t="str">
        <f>MID(Table1[[#This Row],[Subject Id]],8,4)</f>
        <v>0063</v>
      </c>
      <c r="E1961" t="str">
        <f>MID(Table1[[#This Row],[Subject Id]],13,1)</f>
        <v>R</v>
      </c>
      <c r="F1961" t="s">
        <v>7783</v>
      </c>
      <c r="G1961" t="s">
        <v>7784</v>
      </c>
      <c r="H1961" s="66"/>
      <c r="I1961" t="str">
        <f>_xlfn.CONCAT((MID(Table1[[#This Row],[Subject Id]],4,9)),"0")</f>
        <v>060-0063-0</v>
      </c>
    </row>
    <row r="1962" spans="1:9">
      <c r="A1962" s="27" t="s">
        <v>2266</v>
      </c>
      <c r="B1962" t="str">
        <f>LEFT(Table1[[#This Row],[Subject Id]],2)</f>
        <v>US</v>
      </c>
      <c r="C1962" t="str">
        <f>MID(Table1[[#This Row],[Subject Id]],4,3)</f>
        <v>060</v>
      </c>
      <c r="D1962" t="str">
        <f>MID(Table1[[#This Row],[Subject Id]],8,4)</f>
        <v>0064</v>
      </c>
      <c r="E1962" t="str">
        <f>MID(Table1[[#This Row],[Subject Id]],13,1)</f>
        <v>R</v>
      </c>
      <c r="F1962" t="s">
        <v>7783</v>
      </c>
      <c r="G1962" t="s">
        <v>7784</v>
      </c>
      <c r="H1962" s="66"/>
      <c r="I1962" t="str">
        <f>_xlfn.CONCAT((MID(Table1[[#This Row],[Subject Id]],4,9)),"0")</f>
        <v>060-0064-0</v>
      </c>
    </row>
    <row r="1963" spans="1:9">
      <c r="A1963" s="27" t="s">
        <v>2267</v>
      </c>
      <c r="B1963" t="str">
        <f>LEFT(Table1[[#This Row],[Subject Id]],2)</f>
        <v>US</v>
      </c>
      <c r="C1963" t="str">
        <f>MID(Table1[[#This Row],[Subject Id]],4,3)</f>
        <v>060</v>
      </c>
      <c r="D1963" t="str">
        <f>MID(Table1[[#This Row],[Subject Id]],8,4)</f>
        <v>0065</v>
      </c>
      <c r="E1963" t="str">
        <f>MID(Table1[[#This Row],[Subject Id]],13,1)</f>
        <v>R</v>
      </c>
      <c r="F1963" t="s">
        <v>7783</v>
      </c>
      <c r="G1963" t="s">
        <v>7784</v>
      </c>
      <c r="H1963" s="66"/>
      <c r="I1963" t="str">
        <f>_xlfn.CONCAT((MID(Table1[[#This Row],[Subject Id]],4,9)),"0")</f>
        <v>060-0065-0</v>
      </c>
    </row>
    <row r="1964" spans="1:9">
      <c r="A1964" s="27" t="s">
        <v>2268</v>
      </c>
      <c r="B1964" t="str">
        <f>LEFT(Table1[[#This Row],[Subject Id]],2)</f>
        <v>US</v>
      </c>
      <c r="C1964" t="str">
        <f>MID(Table1[[#This Row],[Subject Id]],4,3)</f>
        <v>060</v>
      </c>
      <c r="D1964" t="str">
        <f>MID(Table1[[#This Row],[Subject Id]],8,4)</f>
        <v>0066</v>
      </c>
      <c r="E1964" t="str">
        <f>MID(Table1[[#This Row],[Subject Id]],13,1)</f>
        <v>R</v>
      </c>
      <c r="F1964" t="s">
        <v>7783</v>
      </c>
      <c r="G1964" t="s">
        <v>7784</v>
      </c>
      <c r="H1964" s="66"/>
      <c r="I1964" t="str">
        <f>_xlfn.CONCAT((MID(Table1[[#This Row],[Subject Id]],4,9)),"0")</f>
        <v>060-0066-0</v>
      </c>
    </row>
    <row r="1965" spans="1:9">
      <c r="A1965" s="27" t="s">
        <v>2269</v>
      </c>
      <c r="B1965" t="str">
        <f>LEFT(Table1[[#This Row],[Subject Id]],2)</f>
        <v>US</v>
      </c>
      <c r="C1965" t="str">
        <f>MID(Table1[[#This Row],[Subject Id]],4,3)</f>
        <v>060</v>
      </c>
      <c r="D1965" t="str">
        <f>MID(Table1[[#This Row],[Subject Id]],8,4)</f>
        <v>0067</v>
      </c>
      <c r="E1965" t="str">
        <f>MID(Table1[[#This Row],[Subject Id]],13,1)</f>
        <v>R</v>
      </c>
      <c r="F1965" t="s">
        <v>7783</v>
      </c>
      <c r="G1965" t="s">
        <v>7784</v>
      </c>
      <c r="H1965" s="66"/>
      <c r="I1965" t="str">
        <f>_xlfn.CONCAT((MID(Table1[[#This Row],[Subject Id]],4,9)),"0")</f>
        <v>060-0067-0</v>
      </c>
    </row>
    <row r="1966" spans="1:9">
      <c r="A1966" s="27" t="s">
        <v>2270</v>
      </c>
      <c r="B1966" t="str">
        <f>LEFT(Table1[[#This Row],[Subject Id]],2)</f>
        <v>US</v>
      </c>
      <c r="C1966" t="str">
        <f>MID(Table1[[#This Row],[Subject Id]],4,3)</f>
        <v>060</v>
      </c>
      <c r="D1966" t="str">
        <f>MID(Table1[[#This Row],[Subject Id]],8,4)</f>
        <v>0068</v>
      </c>
      <c r="E1966" t="str">
        <f>MID(Table1[[#This Row],[Subject Id]],13,1)</f>
        <v>R</v>
      </c>
      <c r="F1966" t="s">
        <v>7783</v>
      </c>
      <c r="G1966" t="s">
        <v>7784</v>
      </c>
      <c r="H1966" s="66"/>
      <c r="I1966" t="str">
        <f>_xlfn.CONCAT((MID(Table1[[#This Row],[Subject Id]],4,9)),"0")</f>
        <v>060-0068-0</v>
      </c>
    </row>
    <row r="1967" spans="1:9">
      <c r="A1967" s="27" t="s">
        <v>2271</v>
      </c>
      <c r="B1967" t="str">
        <f>LEFT(Table1[[#This Row],[Subject Id]],2)</f>
        <v>US</v>
      </c>
      <c r="C1967" t="str">
        <f>MID(Table1[[#This Row],[Subject Id]],4,3)</f>
        <v>060</v>
      </c>
      <c r="D1967" t="str">
        <f>MID(Table1[[#This Row],[Subject Id]],8,4)</f>
        <v>0069</v>
      </c>
      <c r="E1967" t="str">
        <f>MID(Table1[[#This Row],[Subject Id]],13,1)</f>
        <v>R</v>
      </c>
      <c r="F1967" t="s">
        <v>7783</v>
      </c>
      <c r="G1967" t="s">
        <v>7784</v>
      </c>
      <c r="H1967" s="66"/>
      <c r="I1967" t="str">
        <f>_xlfn.CONCAT((MID(Table1[[#This Row],[Subject Id]],4,9)),"0")</f>
        <v>060-0069-0</v>
      </c>
    </row>
    <row r="1968" spans="1:9">
      <c r="A1968" s="27" t="s">
        <v>2272</v>
      </c>
      <c r="B1968" t="str">
        <f>LEFT(Table1[[#This Row],[Subject Id]],2)</f>
        <v>US</v>
      </c>
      <c r="C1968" t="str">
        <f>MID(Table1[[#This Row],[Subject Id]],4,3)</f>
        <v>060</v>
      </c>
      <c r="D1968" t="str">
        <f>MID(Table1[[#This Row],[Subject Id]],8,4)</f>
        <v>0070</v>
      </c>
      <c r="E1968" t="str">
        <f>MID(Table1[[#This Row],[Subject Id]],13,1)</f>
        <v>R</v>
      </c>
      <c r="F1968" t="s">
        <v>7783</v>
      </c>
      <c r="G1968" t="s">
        <v>7784</v>
      </c>
      <c r="H1968" s="66"/>
      <c r="I1968" t="str">
        <f>_xlfn.CONCAT((MID(Table1[[#This Row],[Subject Id]],4,9)),"0")</f>
        <v>060-0070-0</v>
      </c>
    </row>
    <row r="1969" spans="1:9">
      <c r="A1969" s="27" t="s">
        <v>2273</v>
      </c>
      <c r="B1969" t="str">
        <f>LEFT(Table1[[#This Row],[Subject Id]],2)</f>
        <v>US</v>
      </c>
      <c r="C1969" t="str">
        <f>MID(Table1[[#This Row],[Subject Id]],4,3)</f>
        <v>060</v>
      </c>
      <c r="D1969" t="str">
        <f>MID(Table1[[#This Row],[Subject Id]],8,4)</f>
        <v>0071</v>
      </c>
      <c r="E1969" t="str">
        <f>MID(Table1[[#This Row],[Subject Id]],13,1)</f>
        <v>R</v>
      </c>
      <c r="F1969" t="s">
        <v>7783</v>
      </c>
      <c r="G1969" t="s">
        <v>7784</v>
      </c>
      <c r="H1969" s="66"/>
      <c r="I1969" t="str">
        <f>_xlfn.CONCAT((MID(Table1[[#This Row],[Subject Id]],4,9)),"0")</f>
        <v>060-0071-0</v>
      </c>
    </row>
    <row r="1970" spans="1:9">
      <c r="A1970" s="27" t="s">
        <v>2274</v>
      </c>
      <c r="B1970" t="str">
        <f>LEFT(Table1[[#This Row],[Subject Id]],2)</f>
        <v>US</v>
      </c>
      <c r="C1970" t="str">
        <f>MID(Table1[[#This Row],[Subject Id]],4,3)</f>
        <v>060</v>
      </c>
      <c r="D1970" t="str">
        <f>MID(Table1[[#This Row],[Subject Id]],8,4)</f>
        <v>0072</v>
      </c>
      <c r="E1970" t="str">
        <f>MID(Table1[[#This Row],[Subject Id]],13,1)</f>
        <v>R</v>
      </c>
      <c r="F1970" t="s">
        <v>7783</v>
      </c>
      <c r="G1970" t="s">
        <v>7784</v>
      </c>
      <c r="H1970" s="66"/>
      <c r="I1970" t="str">
        <f>_xlfn.CONCAT((MID(Table1[[#This Row],[Subject Id]],4,9)),"0")</f>
        <v>060-0072-0</v>
      </c>
    </row>
    <row r="1971" spans="1:9">
      <c r="A1971" s="27" t="s">
        <v>2275</v>
      </c>
      <c r="B1971" t="str">
        <f>LEFT(Table1[[#This Row],[Subject Id]],2)</f>
        <v>US</v>
      </c>
      <c r="C1971" t="str">
        <f>MID(Table1[[#This Row],[Subject Id]],4,3)</f>
        <v>060</v>
      </c>
      <c r="D1971" t="str">
        <f>MID(Table1[[#This Row],[Subject Id]],8,4)</f>
        <v>0073</v>
      </c>
      <c r="E1971" t="str">
        <f>MID(Table1[[#This Row],[Subject Id]],13,1)</f>
        <v>R</v>
      </c>
      <c r="F1971" t="s">
        <v>7783</v>
      </c>
      <c r="G1971" t="s">
        <v>7784</v>
      </c>
      <c r="H1971" s="66"/>
      <c r="I1971" t="str">
        <f>_xlfn.CONCAT((MID(Table1[[#This Row],[Subject Id]],4,9)),"0")</f>
        <v>060-0073-0</v>
      </c>
    </row>
    <row r="1972" spans="1:9">
      <c r="A1972" s="27" t="s">
        <v>2276</v>
      </c>
      <c r="B1972" t="str">
        <f>LEFT(Table1[[#This Row],[Subject Id]],2)</f>
        <v>US</v>
      </c>
      <c r="C1972" t="str">
        <f>MID(Table1[[#This Row],[Subject Id]],4,3)</f>
        <v>060</v>
      </c>
      <c r="D1972" t="str">
        <f>MID(Table1[[#This Row],[Subject Id]],8,4)</f>
        <v>0074</v>
      </c>
      <c r="E1972" t="str">
        <f>MID(Table1[[#This Row],[Subject Id]],13,1)</f>
        <v>R</v>
      </c>
      <c r="F1972" t="s">
        <v>7783</v>
      </c>
      <c r="G1972" t="s">
        <v>7784</v>
      </c>
      <c r="H1972" s="66"/>
      <c r="I1972" t="str">
        <f>_xlfn.CONCAT((MID(Table1[[#This Row],[Subject Id]],4,9)),"0")</f>
        <v>060-0074-0</v>
      </c>
    </row>
    <row r="1973" spans="1:9">
      <c r="A1973" s="27" t="s">
        <v>2277</v>
      </c>
      <c r="B1973" t="str">
        <f>LEFT(Table1[[#This Row],[Subject Id]],2)</f>
        <v>US</v>
      </c>
      <c r="C1973" t="str">
        <f>MID(Table1[[#This Row],[Subject Id]],4,3)</f>
        <v>060</v>
      </c>
      <c r="D1973" t="str">
        <f>MID(Table1[[#This Row],[Subject Id]],8,4)</f>
        <v>0075</v>
      </c>
      <c r="E1973" t="str">
        <f>MID(Table1[[#This Row],[Subject Id]],13,1)</f>
        <v>R</v>
      </c>
      <c r="F1973" t="s">
        <v>7783</v>
      </c>
      <c r="G1973" t="s">
        <v>7784</v>
      </c>
      <c r="H1973" s="66"/>
      <c r="I1973" t="str">
        <f>_xlfn.CONCAT((MID(Table1[[#This Row],[Subject Id]],4,9)),"0")</f>
        <v>060-0075-0</v>
      </c>
    </row>
    <row r="1974" spans="1:9">
      <c r="A1974" s="27" t="s">
        <v>2278</v>
      </c>
      <c r="B1974" t="str">
        <f>LEFT(Table1[[#This Row],[Subject Id]],2)</f>
        <v>US</v>
      </c>
      <c r="C1974" t="str">
        <f>MID(Table1[[#This Row],[Subject Id]],4,3)</f>
        <v>060</v>
      </c>
      <c r="D1974" t="str">
        <f>MID(Table1[[#This Row],[Subject Id]],8,4)</f>
        <v>0076</v>
      </c>
      <c r="E1974" t="str">
        <f>MID(Table1[[#This Row],[Subject Id]],13,1)</f>
        <v>R</v>
      </c>
      <c r="F1974" t="s">
        <v>7783</v>
      </c>
      <c r="G1974" t="s">
        <v>7784</v>
      </c>
      <c r="H1974" s="66"/>
      <c r="I1974" t="str">
        <f>_xlfn.CONCAT((MID(Table1[[#This Row],[Subject Id]],4,9)),"0")</f>
        <v>060-0076-0</v>
      </c>
    </row>
    <row r="1975" spans="1:9">
      <c r="A1975" s="27" t="s">
        <v>2279</v>
      </c>
      <c r="B1975" t="str">
        <f>LEFT(Table1[[#This Row],[Subject Id]],2)</f>
        <v>US</v>
      </c>
      <c r="C1975" t="str">
        <f>MID(Table1[[#This Row],[Subject Id]],4,3)</f>
        <v>060</v>
      </c>
      <c r="D1975" t="str">
        <f>MID(Table1[[#This Row],[Subject Id]],8,4)</f>
        <v>0077</v>
      </c>
      <c r="E1975" t="str">
        <f>MID(Table1[[#This Row],[Subject Id]],13,1)</f>
        <v>R</v>
      </c>
      <c r="F1975" t="s">
        <v>7783</v>
      </c>
      <c r="G1975" t="s">
        <v>7784</v>
      </c>
      <c r="H1975" s="66"/>
      <c r="I1975" t="str">
        <f>_xlfn.CONCAT((MID(Table1[[#This Row],[Subject Id]],4,9)),"0")</f>
        <v>060-0077-0</v>
      </c>
    </row>
    <row r="1976" spans="1:9">
      <c r="A1976" s="27" t="s">
        <v>2280</v>
      </c>
      <c r="B1976" t="str">
        <f>LEFT(Table1[[#This Row],[Subject Id]],2)</f>
        <v>US</v>
      </c>
      <c r="C1976" t="str">
        <f>MID(Table1[[#This Row],[Subject Id]],4,3)</f>
        <v>060</v>
      </c>
      <c r="D1976" t="str">
        <f>MID(Table1[[#This Row],[Subject Id]],8,4)</f>
        <v>0078</v>
      </c>
      <c r="E1976" t="str">
        <f>MID(Table1[[#This Row],[Subject Id]],13,1)</f>
        <v>R</v>
      </c>
      <c r="F1976" t="s">
        <v>7783</v>
      </c>
      <c r="G1976" t="s">
        <v>7784</v>
      </c>
      <c r="H1976" s="66"/>
      <c r="I1976" t="str">
        <f>_xlfn.CONCAT((MID(Table1[[#This Row],[Subject Id]],4,9)),"0")</f>
        <v>060-0078-0</v>
      </c>
    </row>
    <row r="1977" spans="1:9">
      <c r="A1977" s="27" t="s">
        <v>2281</v>
      </c>
      <c r="B1977" t="str">
        <f>LEFT(Table1[[#This Row],[Subject Id]],2)</f>
        <v>US</v>
      </c>
      <c r="C1977" t="str">
        <f>MID(Table1[[#This Row],[Subject Id]],4,3)</f>
        <v>060</v>
      </c>
      <c r="D1977" t="str">
        <f>MID(Table1[[#This Row],[Subject Id]],8,4)</f>
        <v>0079</v>
      </c>
      <c r="E1977" t="str">
        <f>MID(Table1[[#This Row],[Subject Id]],13,1)</f>
        <v>R</v>
      </c>
      <c r="F1977" t="s">
        <v>7783</v>
      </c>
      <c r="G1977" t="s">
        <v>7784</v>
      </c>
      <c r="H1977" s="66"/>
      <c r="I1977" t="str">
        <f>_xlfn.CONCAT((MID(Table1[[#This Row],[Subject Id]],4,9)),"0")</f>
        <v>060-0079-0</v>
      </c>
    </row>
    <row r="1978" spans="1:9">
      <c r="A1978" s="27" t="s">
        <v>2282</v>
      </c>
      <c r="B1978" t="str">
        <f>LEFT(Table1[[#This Row],[Subject Id]],2)</f>
        <v>US</v>
      </c>
      <c r="C1978" t="str">
        <f>MID(Table1[[#This Row],[Subject Id]],4,3)</f>
        <v>060</v>
      </c>
      <c r="D1978" t="str">
        <f>MID(Table1[[#This Row],[Subject Id]],8,4)</f>
        <v>0080</v>
      </c>
      <c r="E1978" t="str">
        <f>MID(Table1[[#This Row],[Subject Id]],13,1)</f>
        <v>R</v>
      </c>
      <c r="F1978" t="s">
        <v>7783</v>
      </c>
      <c r="G1978" t="s">
        <v>7784</v>
      </c>
      <c r="H1978" s="66"/>
      <c r="I1978" t="str">
        <f>_xlfn.CONCAT((MID(Table1[[#This Row],[Subject Id]],4,9)),"0")</f>
        <v>060-0080-0</v>
      </c>
    </row>
    <row r="1979" spans="1:9">
      <c r="A1979" s="27" t="s">
        <v>2283</v>
      </c>
      <c r="B1979" t="str">
        <f>LEFT(Table1[[#This Row],[Subject Id]],2)</f>
        <v>US</v>
      </c>
      <c r="C1979" t="str">
        <f>MID(Table1[[#This Row],[Subject Id]],4,3)</f>
        <v>060</v>
      </c>
      <c r="D1979" t="str">
        <f>MID(Table1[[#This Row],[Subject Id]],8,4)</f>
        <v>0081</v>
      </c>
      <c r="E1979" t="str">
        <f>MID(Table1[[#This Row],[Subject Id]],13,1)</f>
        <v>R</v>
      </c>
      <c r="F1979" t="s">
        <v>7783</v>
      </c>
      <c r="G1979" t="s">
        <v>7784</v>
      </c>
      <c r="H1979" s="66"/>
      <c r="I1979" t="str">
        <f>_xlfn.CONCAT((MID(Table1[[#This Row],[Subject Id]],4,9)),"0")</f>
        <v>060-0081-0</v>
      </c>
    </row>
    <row r="1980" spans="1:9">
      <c r="A1980" s="27" t="s">
        <v>2284</v>
      </c>
      <c r="B1980" t="str">
        <f>LEFT(Table1[[#This Row],[Subject Id]],2)</f>
        <v>US</v>
      </c>
      <c r="C1980" t="str">
        <f>MID(Table1[[#This Row],[Subject Id]],4,3)</f>
        <v>060</v>
      </c>
      <c r="D1980" t="str">
        <f>MID(Table1[[#This Row],[Subject Id]],8,4)</f>
        <v>0082</v>
      </c>
      <c r="E1980" t="str">
        <f>MID(Table1[[#This Row],[Subject Id]],13,1)</f>
        <v>R</v>
      </c>
      <c r="F1980" t="s">
        <v>7783</v>
      </c>
      <c r="G1980" t="s">
        <v>7784</v>
      </c>
      <c r="H1980" s="66"/>
      <c r="I1980" t="str">
        <f>_xlfn.CONCAT((MID(Table1[[#This Row],[Subject Id]],4,9)),"0")</f>
        <v>060-0082-0</v>
      </c>
    </row>
    <row r="1981" spans="1:9">
      <c r="A1981" s="27" t="s">
        <v>2285</v>
      </c>
      <c r="B1981" t="str">
        <f>LEFT(Table1[[#This Row],[Subject Id]],2)</f>
        <v>US</v>
      </c>
      <c r="C1981" t="str">
        <f>MID(Table1[[#This Row],[Subject Id]],4,3)</f>
        <v>060</v>
      </c>
      <c r="D1981" t="str">
        <f>MID(Table1[[#This Row],[Subject Id]],8,4)</f>
        <v>0083</v>
      </c>
      <c r="E1981" t="str">
        <f>MID(Table1[[#This Row],[Subject Id]],13,1)</f>
        <v>R</v>
      </c>
      <c r="F1981" t="s">
        <v>7783</v>
      </c>
      <c r="G1981" t="s">
        <v>7784</v>
      </c>
      <c r="H1981" s="66"/>
      <c r="I1981" t="str">
        <f>_xlfn.CONCAT((MID(Table1[[#This Row],[Subject Id]],4,9)),"0")</f>
        <v>060-0083-0</v>
      </c>
    </row>
    <row r="1982" spans="1:9">
      <c r="A1982" s="27" t="s">
        <v>2286</v>
      </c>
      <c r="B1982" t="str">
        <f>LEFT(Table1[[#This Row],[Subject Id]],2)</f>
        <v>US</v>
      </c>
      <c r="C1982" t="str">
        <f>MID(Table1[[#This Row],[Subject Id]],4,3)</f>
        <v>060</v>
      </c>
      <c r="D1982" t="str">
        <f>MID(Table1[[#This Row],[Subject Id]],8,4)</f>
        <v>0084</v>
      </c>
      <c r="E1982" t="str">
        <f>MID(Table1[[#This Row],[Subject Id]],13,1)</f>
        <v>R</v>
      </c>
      <c r="F1982" t="s">
        <v>7783</v>
      </c>
      <c r="G1982" t="s">
        <v>7784</v>
      </c>
      <c r="H1982" s="66"/>
      <c r="I1982" t="str">
        <f>_xlfn.CONCAT((MID(Table1[[#This Row],[Subject Id]],4,9)),"0")</f>
        <v>060-0084-0</v>
      </c>
    </row>
    <row r="1983" spans="1:9">
      <c r="A1983" s="27" t="s">
        <v>2287</v>
      </c>
      <c r="B1983" t="str">
        <f>LEFT(Table1[[#This Row],[Subject Id]],2)</f>
        <v>US</v>
      </c>
      <c r="C1983" t="str">
        <f>MID(Table1[[#This Row],[Subject Id]],4,3)</f>
        <v>060</v>
      </c>
      <c r="D1983" t="str">
        <f>MID(Table1[[#This Row],[Subject Id]],8,4)</f>
        <v>0085</v>
      </c>
      <c r="E1983" t="str">
        <f>MID(Table1[[#This Row],[Subject Id]],13,1)</f>
        <v>R</v>
      </c>
      <c r="F1983" t="s">
        <v>7783</v>
      </c>
      <c r="G1983" t="s">
        <v>7784</v>
      </c>
      <c r="H1983" s="66"/>
      <c r="I1983" t="str">
        <f>_xlfn.CONCAT((MID(Table1[[#This Row],[Subject Id]],4,9)),"0")</f>
        <v>060-0085-0</v>
      </c>
    </row>
    <row r="1984" spans="1:9">
      <c r="A1984" s="27" t="s">
        <v>2288</v>
      </c>
      <c r="B1984" t="str">
        <f>LEFT(Table1[[#This Row],[Subject Id]],2)</f>
        <v>US</v>
      </c>
      <c r="C1984" t="str">
        <f>MID(Table1[[#This Row],[Subject Id]],4,3)</f>
        <v>060</v>
      </c>
      <c r="D1984" t="str">
        <f>MID(Table1[[#This Row],[Subject Id]],8,4)</f>
        <v>0086</v>
      </c>
      <c r="E1984" t="str">
        <f>MID(Table1[[#This Row],[Subject Id]],13,1)</f>
        <v>R</v>
      </c>
      <c r="F1984" t="s">
        <v>7783</v>
      </c>
      <c r="G1984" t="s">
        <v>7784</v>
      </c>
      <c r="H1984" s="66"/>
      <c r="I1984" t="str">
        <f>_xlfn.CONCAT((MID(Table1[[#This Row],[Subject Id]],4,9)),"0")</f>
        <v>060-0086-0</v>
      </c>
    </row>
    <row r="1985" spans="1:9">
      <c r="A1985" s="27" t="s">
        <v>2289</v>
      </c>
      <c r="B1985" t="str">
        <f>LEFT(Table1[[#This Row],[Subject Id]],2)</f>
        <v>US</v>
      </c>
      <c r="C1985" t="str">
        <f>MID(Table1[[#This Row],[Subject Id]],4,3)</f>
        <v>060</v>
      </c>
      <c r="D1985" t="str">
        <f>MID(Table1[[#This Row],[Subject Id]],8,4)</f>
        <v>0087</v>
      </c>
      <c r="E1985" t="str">
        <f>MID(Table1[[#This Row],[Subject Id]],13,1)</f>
        <v>R</v>
      </c>
      <c r="F1985" t="s">
        <v>7783</v>
      </c>
      <c r="G1985" t="s">
        <v>7784</v>
      </c>
      <c r="H1985" s="66"/>
      <c r="I1985" t="str">
        <f>_xlfn.CONCAT((MID(Table1[[#This Row],[Subject Id]],4,9)),"0")</f>
        <v>060-0087-0</v>
      </c>
    </row>
    <row r="1986" spans="1:9">
      <c r="A1986" s="27" t="s">
        <v>2290</v>
      </c>
      <c r="B1986" t="str">
        <f>LEFT(Table1[[#This Row],[Subject Id]],2)</f>
        <v>US</v>
      </c>
      <c r="C1986" t="str">
        <f>MID(Table1[[#This Row],[Subject Id]],4,3)</f>
        <v>060</v>
      </c>
      <c r="D1986" t="str">
        <f>MID(Table1[[#This Row],[Subject Id]],8,4)</f>
        <v>0088</v>
      </c>
      <c r="E1986" t="str">
        <f>MID(Table1[[#This Row],[Subject Id]],13,1)</f>
        <v>R</v>
      </c>
      <c r="F1986" t="s">
        <v>7783</v>
      </c>
      <c r="G1986" t="s">
        <v>7784</v>
      </c>
      <c r="H1986" s="66"/>
      <c r="I1986" t="str">
        <f>_xlfn.CONCAT((MID(Table1[[#This Row],[Subject Id]],4,9)),"0")</f>
        <v>060-0088-0</v>
      </c>
    </row>
    <row r="1987" spans="1:9">
      <c r="A1987" s="27" t="s">
        <v>2291</v>
      </c>
      <c r="B1987" t="str">
        <f>LEFT(Table1[[#This Row],[Subject Id]],2)</f>
        <v>US</v>
      </c>
      <c r="C1987" t="str">
        <f>MID(Table1[[#This Row],[Subject Id]],4,3)</f>
        <v>060</v>
      </c>
      <c r="D1987" t="str">
        <f>MID(Table1[[#This Row],[Subject Id]],8,4)</f>
        <v>0089</v>
      </c>
      <c r="E1987" t="str">
        <f>MID(Table1[[#This Row],[Subject Id]],13,1)</f>
        <v>R</v>
      </c>
      <c r="F1987" t="s">
        <v>7783</v>
      </c>
      <c r="G1987" t="s">
        <v>7784</v>
      </c>
      <c r="H1987" s="66"/>
      <c r="I1987" t="str">
        <f>_xlfn.CONCAT((MID(Table1[[#This Row],[Subject Id]],4,9)),"0")</f>
        <v>060-0089-0</v>
      </c>
    </row>
    <row r="1988" spans="1:9">
      <c r="A1988" s="27" t="s">
        <v>2292</v>
      </c>
      <c r="B1988" t="str">
        <f>LEFT(Table1[[#This Row],[Subject Id]],2)</f>
        <v>US</v>
      </c>
      <c r="C1988" t="str">
        <f>MID(Table1[[#This Row],[Subject Id]],4,3)</f>
        <v>060</v>
      </c>
      <c r="D1988" t="str">
        <f>MID(Table1[[#This Row],[Subject Id]],8,4)</f>
        <v>0090</v>
      </c>
      <c r="E1988" t="str">
        <f>MID(Table1[[#This Row],[Subject Id]],13,1)</f>
        <v>R</v>
      </c>
      <c r="F1988" t="s">
        <v>7783</v>
      </c>
      <c r="G1988" t="s">
        <v>7784</v>
      </c>
      <c r="H1988" s="66"/>
      <c r="I1988" t="str">
        <f>_xlfn.CONCAT((MID(Table1[[#This Row],[Subject Id]],4,9)),"0")</f>
        <v>060-0090-0</v>
      </c>
    </row>
    <row r="1989" spans="1:9">
      <c r="A1989" s="27" t="s">
        <v>2293</v>
      </c>
      <c r="B1989" t="str">
        <f>LEFT(Table1[[#This Row],[Subject Id]],2)</f>
        <v>US</v>
      </c>
      <c r="C1989" t="str">
        <f>MID(Table1[[#This Row],[Subject Id]],4,3)</f>
        <v>060</v>
      </c>
      <c r="D1989" t="str">
        <f>MID(Table1[[#This Row],[Subject Id]],8,4)</f>
        <v>0091</v>
      </c>
      <c r="E1989" t="str">
        <f>MID(Table1[[#This Row],[Subject Id]],13,1)</f>
        <v>R</v>
      </c>
      <c r="F1989" t="s">
        <v>7783</v>
      </c>
      <c r="G1989" t="s">
        <v>7784</v>
      </c>
      <c r="H1989" s="66"/>
      <c r="I1989" t="str">
        <f>_xlfn.CONCAT((MID(Table1[[#This Row],[Subject Id]],4,9)),"0")</f>
        <v>060-0091-0</v>
      </c>
    </row>
    <row r="1990" spans="1:9">
      <c r="A1990" s="27" t="s">
        <v>2294</v>
      </c>
      <c r="B1990" t="str">
        <f>LEFT(Table1[[#This Row],[Subject Id]],2)</f>
        <v>US</v>
      </c>
      <c r="C1990" t="str">
        <f>MID(Table1[[#This Row],[Subject Id]],4,3)</f>
        <v>060</v>
      </c>
      <c r="D1990" t="str">
        <f>MID(Table1[[#This Row],[Subject Id]],8,4)</f>
        <v>0092</v>
      </c>
      <c r="E1990" t="str">
        <f>MID(Table1[[#This Row],[Subject Id]],13,1)</f>
        <v>R</v>
      </c>
      <c r="F1990" t="s">
        <v>7783</v>
      </c>
      <c r="G1990" t="s">
        <v>7784</v>
      </c>
      <c r="H1990" s="66"/>
      <c r="I1990" t="str">
        <f>_xlfn.CONCAT((MID(Table1[[#This Row],[Subject Id]],4,9)),"0")</f>
        <v>060-0092-0</v>
      </c>
    </row>
    <row r="1991" spans="1:9">
      <c r="A1991" s="27" t="s">
        <v>2295</v>
      </c>
      <c r="B1991" t="str">
        <f>LEFT(Table1[[#This Row],[Subject Id]],2)</f>
        <v>US</v>
      </c>
      <c r="C1991" t="str">
        <f>MID(Table1[[#This Row],[Subject Id]],4,3)</f>
        <v>060</v>
      </c>
      <c r="D1991" t="str">
        <f>MID(Table1[[#This Row],[Subject Id]],8,4)</f>
        <v>0093</v>
      </c>
      <c r="E1991" t="str">
        <f>MID(Table1[[#This Row],[Subject Id]],13,1)</f>
        <v>R</v>
      </c>
      <c r="F1991" t="s">
        <v>7783</v>
      </c>
      <c r="G1991" t="s">
        <v>7784</v>
      </c>
      <c r="H1991" s="66"/>
      <c r="I1991" t="str">
        <f>_xlfn.CONCAT((MID(Table1[[#This Row],[Subject Id]],4,9)),"0")</f>
        <v>060-0093-0</v>
      </c>
    </row>
    <row r="1992" spans="1:9">
      <c r="A1992" s="27" t="s">
        <v>2296</v>
      </c>
      <c r="B1992" t="str">
        <f>LEFT(Table1[[#This Row],[Subject Id]],2)</f>
        <v>US</v>
      </c>
      <c r="C1992" t="str">
        <f>MID(Table1[[#This Row],[Subject Id]],4,3)</f>
        <v>060</v>
      </c>
      <c r="D1992" t="str">
        <f>MID(Table1[[#This Row],[Subject Id]],8,4)</f>
        <v>0094</v>
      </c>
      <c r="E1992" t="str">
        <f>MID(Table1[[#This Row],[Subject Id]],13,1)</f>
        <v>R</v>
      </c>
      <c r="F1992" t="s">
        <v>7783</v>
      </c>
      <c r="G1992" t="s">
        <v>7784</v>
      </c>
      <c r="H1992" s="66"/>
      <c r="I1992" t="str">
        <f>_xlfn.CONCAT((MID(Table1[[#This Row],[Subject Id]],4,9)),"0")</f>
        <v>060-0094-0</v>
      </c>
    </row>
    <row r="1993" spans="1:9">
      <c r="A1993" s="27" t="s">
        <v>2297</v>
      </c>
      <c r="B1993" t="str">
        <f>LEFT(Table1[[#This Row],[Subject Id]],2)</f>
        <v>US</v>
      </c>
      <c r="C1993" t="str">
        <f>MID(Table1[[#This Row],[Subject Id]],4,3)</f>
        <v>060</v>
      </c>
      <c r="D1993" t="str">
        <f>MID(Table1[[#This Row],[Subject Id]],8,4)</f>
        <v>0095</v>
      </c>
      <c r="E1993" t="str">
        <f>MID(Table1[[#This Row],[Subject Id]],13,1)</f>
        <v>R</v>
      </c>
      <c r="F1993" t="s">
        <v>7783</v>
      </c>
      <c r="G1993" t="s">
        <v>7784</v>
      </c>
      <c r="H1993" s="66"/>
      <c r="I1993" t="str">
        <f>_xlfn.CONCAT((MID(Table1[[#This Row],[Subject Id]],4,9)),"0")</f>
        <v>060-0095-0</v>
      </c>
    </row>
    <row r="1994" spans="1:9">
      <c r="A1994" s="27" t="s">
        <v>2298</v>
      </c>
      <c r="B1994" t="str">
        <f>LEFT(Table1[[#This Row],[Subject Id]],2)</f>
        <v>US</v>
      </c>
      <c r="C1994" t="str">
        <f>MID(Table1[[#This Row],[Subject Id]],4,3)</f>
        <v>060</v>
      </c>
      <c r="D1994" t="str">
        <f>MID(Table1[[#This Row],[Subject Id]],8,4)</f>
        <v>0096</v>
      </c>
      <c r="E1994" t="str">
        <f>MID(Table1[[#This Row],[Subject Id]],13,1)</f>
        <v>R</v>
      </c>
      <c r="F1994" t="s">
        <v>7783</v>
      </c>
      <c r="G1994" t="s">
        <v>7784</v>
      </c>
      <c r="H1994" s="66"/>
      <c r="I1994" t="str">
        <f>_xlfn.CONCAT((MID(Table1[[#This Row],[Subject Id]],4,9)),"0")</f>
        <v>060-0096-0</v>
      </c>
    </row>
    <row r="1995" spans="1:9">
      <c r="A1995" s="27" t="s">
        <v>2300</v>
      </c>
      <c r="B1995" t="str">
        <f>LEFT(Table1[[#This Row],[Subject Id]],2)</f>
        <v>US</v>
      </c>
      <c r="C1995" t="str">
        <f>MID(Table1[[#This Row],[Subject Id]],4,3)</f>
        <v>060</v>
      </c>
      <c r="D1995" t="str">
        <f>MID(Table1[[#This Row],[Subject Id]],8,4)</f>
        <v>0097</v>
      </c>
      <c r="E1995" t="str">
        <f>MID(Table1[[#This Row],[Subject Id]],13,1)</f>
        <v>R</v>
      </c>
      <c r="F1995" t="s">
        <v>7783</v>
      </c>
      <c r="G1995" t="s">
        <v>7784</v>
      </c>
      <c r="H1995" s="66"/>
      <c r="I1995" t="str">
        <f>_xlfn.CONCAT((MID(Table1[[#This Row],[Subject Id]],4,9)),"0")</f>
        <v>060-0097-0</v>
      </c>
    </row>
    <row r="1996" spans="1:9">
      <c r="A1996" s="27" t="s">
        <v>2301</v>
      </c>
      <c r="B1996" t="str">
        <f>LEFT(Table1[[#This Row],[Subject Id]],2)</f>
        <v>US</v>
      </c>
      <c r="C1996" t="str">
        <f>MID(Table1[[#This Row],[Subject Id]],4,3)</f>
        <v>060</v>
      </c>
      <c r="D1996" t="str">
        <f>MID(Table1[[#This Row],[Subject Id]],8,4)</f>
        <v>0098</v>
      </c>
      <c r="E1996" t="str">
        <f>MID(Table1[[#This Row],[Subject Id]],13,1)</f>
        <v>R</v>
      </c>
      <c r="F1996" t="s">
        <v>7783</v>
      </c>
      <c r="G1996" t="s">
        <v>7784</v>
      </c>
      <c r="H1996" s="66"/>
      <c r="I1996" t="str">
        <f>_xlfn.CONCAT((MID(Table1[[#This Row],[Subject Id]],4,9)),"0")</f>
        <v>060-0098-0</v>
      </c>
    </row>
    <row r="1997" spans="1:9">
      <c r="A1997" s="27" t="s">
        <v>2302</v>
      </c>
      <c r="B1997" t="str">
        <f>LEFT(Table1[[#This Row],[Subject Id]],2)</f>
        <v>US</v>
      </c>
      <c r="C1997" t="str">
        <f>MID(Table1[[#This Row],[Subject Id]],4,3)</f>
        <v>060</v>
      </c>
      <c r="D1997" t="str">
        <f>MID(Table1[[#This Row],[Subject Id]],8,4)</f>
        <v>0099</v>
      </c>
      <c r="E1997" t="str">
        <f>MID(Table1[[#This Row],[Subject Id]],13,1)</f>
        <v>R</v>
      </c>
      <c r="F1997" t="s">
        <v>7783</v>
      </c>
      <c r="G1997" t="s">
        <v>7784</v>
      </c>
      <c r="H1997" s="66"/>
      <c r="I1997" t="str">
        <f>_xlfn.CONCAT((MID(Table1[[#This Row],[Subject Id]],4,9)),"0")</f>
        <v>060-0099-0</v>
      </c>
    </row>
    <row r="1998" spans="1:9">
      <c r="A1998" s="27" t="s">
        <v>2303</v>
      </c>
      <c r="B1998" t="str">
        <f>LEFT(Table1[[#This Row],[Subject Id]],2)</f>
        <v>US</v>
      </c>
      <c r="C1998" t="str">
        <f>MID(Table1[[#This Row],[Subject Id]],4,3)</f>
        <v>060</v>
      </c>
      <c r="D1998" t="str">
        <f>MID(Table1[[#This Row],[Subject Id]],8,4)</f>
        <v>0100</v>
      </c>
      <c r="E1998" t="str">
        <f>MID(Table1[[#This Row],[Subject Id]],13,1)</f>
        <v>R</v>
      </c>
      <c r="F1998" t="s">
        <v>7783</v>
      </c>
      <c r="G1998" t="s">
        <v>7784</v>
      </c>
      <c r="H1998" s="66"/>
      <c r="I1998" t="str">
        <f>_xlfn.CONCAT((MID(Table1[[#This Row],[Subject Id]],4,9)),"0")</f>
        <v>060-0100-0</v>
      </c>
    </row>
    <row r="1999" spans="1:9">
      <c r="A1999" s="27" t="s">
        <v>2304</v>
      </c>
      <c r="B1999" t="str">
        <f>LEFT(Table1[[#This Row],[Subject Id]],2)</f>
        <v>US</v>
      </c>
      <c r="C1999" t="str">
        <f>MID(Table1[[#This Row],[Subject Id]],4,3)</f>
        <v>060</v>
      </c>
      <c r="D1999" t="str">
        <f>MID(Table1[[#This Row],[Subject Id]],8,4)</f>
        <v>0101</v>
      </c>
      <c r="E1999" t="str">
        <f>MID(Table1[[#This Row],[Subject Id]],13,1)</f>
        <v>R</v>
      </c>
      <c r="F1999" t="s">
        <v>7783</v>
      </c>
      <c r="G1999" t="s">
        <v>7784</v>
      </c>
      <c r="H1999" s="66"/>
      <c r="I1999" t="str">
        <f>_xlfn.CONCAT((MID(Table1[[#This Row],[Subject Id]],4,9)),"0")</f>
        <v>060-0101-0</v>
      </c>
    </row>
    <row r="2000" spans="1:9">
      <c r="A2000" s="27" t="s">
        <v>2305</v>
      </c>
      <c r="B2000" t="str">
        <f>LEFT(Table1[[#This Row],[Subject Id]],2)</f>
        <v>US</v>
      </c>
      <c r="C2000" t="str">
        <f>MID(Table1[[#This Row],[Subject Id]],4,3)</f>
        <v>060</v>
      </c>
      <c r="D2000" t="str">
        <f>MID(Table1[[#This Row],[Subject Id]],8,4)</f>
        <v>0102</v>
      </c>
      <c r="E2000" t="str">
        <f>MID(Table1[[#This Row],[Subject Id]],13,1)</f>
        <v>R</v>
      </c>
      <c r="F2000" t="s">
        <v>7783</v>
      </c>
      <c r="G2000" t="s">
        <v>7784</v>
      </c>
      <c r="H2000" s="66"/>
      <c r="I2000" t="str">
        <f>_xlfn.CONCAT((MID(Table1[[#This Row],[Subject Id]],4,9)),"0")</f>
        <v>060-0102-0</v>
      </c>
    </row>
    <row r="2001" spans="1:9">
      <c r="A2001" s="27" t="s">
        <v>2306</v>
      </c>
      <c r="B2001" t="str">
        <f>LEFT(Table1[[#This Row],[Subject Id]],2)</f>
        <v>US</v>
      </c>
      <c r="C2001" t="str">
        <f>MID(Table1[[#This Row],[Subject Id]],4,3)</f>
        <v>060</v>
      </c>
      <c r="D2001" t="str">
        <f>MID(Table1[[#This Row],[Subject Id]],8,4)</f>
        <v>0103</v>
      </c>
      <c r="E2001" t="str">
        <f>MID(Table1[[#This Row],[Subject Id]],13,1)</f>
        <v>R</v>
      </c>
      <c r="F2001" t="s">
        <v>7783</v>
      </c>
      <c r="G2001" t="s">
        <v>7784</v>
      </c>
      <c r="H2001" s="66"/>
      <c r="I2001" t="str">
        <f>_xlfn.CONCAT((MID(Table1[[#This Row],[Subject Id]],4,9)),"0")</f>
        <v>060-0103-0</v>
      </c>
    </row>
    <row r="2002" spans="1:9">
      <c r="A2002" s="27" t="s">
        <v>2307</v>
      </c>
      <c r="B2002" t="str">
        <f>LEFT(Table1[[#This Row],[Subject Id]],2)</f>
        <v>US</v>
      </c>
      <c r="C2002" t="str">
        <f>MID(Table1[[#This Row],[Subject Id]],4,3)</f>
        <v>060</v>
      </c>
      <c r="D2002" t="str">
        <f>MID(Table1[[#This Row],[Subject Id]],8,4)</f>
        <v>0104</v>
      </c>
      <c r="E2002" t="str">
        <f>MID(Table1[[#This Row],[Subject Id]],13,1)</f>
        <v>R</v>
      </c>
      <c r="F2002" t="s">
        <v>7783</v>
      </c>
      <c r="G2002" t="s">
        <v>7784</v>
      </c>
      <c r="H2002" s="66"/>
      <c r="I2002" t="str">
        <f>_xlfn.CONCAT((MID(Table1[[#This Row],[Subject Id]],4,9)),"0")</f>
        <v>060-0104-0</v>
      </c>
    </row>
    <row r="2003" spans="1:9">
      <c r="A2003" s="27" t="s">
        <v>2308</v>
      </c>
      <c r="B2003" t="str">
        <f>LEFT(Table1[[#This Row],[Subject Id]],2)</f>
        <v>US</v>
      </c>
      <c r="C2003" t="str">
        <f>MID(Table1[[#This Row],[Subject Id]],4,3)</f>
        <v>060</v>
      </c>
      <c r="D2003" t="str">
        <f>MID(Table1[[#This Row],[Subject Id]],8,4)</f>
        <v>0105</v>
      </c>
      <c r="E2003" t="str">
        <f>MID(Table1[[#This Row],[Subject Id]],13,1)</f>
        <v>R</v>
      </c>
      <c r="F2003" t="s">
        <v>7783</v>
      </c>
      <c r="G2003" t="s">
        <v>7784</v>
      </c>
      <c r="H2003" s="66"/>
      <c r="I2003" t="str">
        <f>_xlfn.CONCAT((MID(Table1[[#This Row],[Subject Id]],4,9)),"0")</f>
        <v>060-0105-0</v>
      </c>
    </row>
    <row r="2004" spans="1:9">
      <c r="A2004" s="27" t="s">
        <v>2309</v>
      </c>
      <c r="B2004" t="str">
        <f>LEFT(Table1[[#This Row],[Subject Id]],2)</f>
        <v>US</v>
      </c>
      <c r="C2004" t="str">
        <f>MID(Table1[[#This Row],[Subject Id]],4,3)</f>
        <v>060</v>
      </c>
      <c r="D2004" t="str">
        <f>MID(Table1[[#This Row],[Subject Id]],8,4)</f>
        <v>0106</v>
      </c>
      <c r="E2004" t="str">
        <f>MID(Table1[[#This Row],[Subject Id]],13,1)</f>
        <v>R</v>
      </c>
      <c r="F2004" t="s">
        <v>7783</v>
      </c>
      <c r="G2004" t="s">
        <v>7784</v>
      </c>
      <c r="H2004" s="66"/>
      <c r="I2004" t="str">
        <f>_xlfn.CONCAT((MID(Table1[[#This Row],[Subject Id]],4,9)),"0")</f>
        <v>060-0106-0</v>
      </c>
    </row>
    <row r="2005" spans="1:9">
      <c r="A2005" s="27" t="s">
        <v>2310</v>
      </c>
      <c r="B2005" t="str">
        <f>LEFT(Table1[[#This Row],[Subject Id]],2)</f>
        <v>US</v>
      </c>
      <c r="C2005" t="str">
        <f>MID(Table1[[#This Row],[Subject Id]],4,3)</f>
        <v>060</v>
      </c>
      <c r="D2005" t="str">
        <f>MID(Table1[[#This Row],[Subject Id]],8,4)</f>
        <v>0107</v>
      </c>
      <c r="E2005" t="str">
        <f>MID(Table1[[#This Row],[Subject Id]],13,1)</f>
        <v>R</v>
      </c>
      <c r="F2005" t="s">
        <v>7783</v>
      </c>
      <c r="G2005" t="s">
        <v>7784</v>
      </c>
      <c r="H2005" s="66"/>
      <c r="I2005" t="str">
        <f>_xlfn.CONCAT((MID(Table1[[#This Row],[Subject Id]],4,9)),"0")</f>
        <v>060-0107-0</v>
      </c>
    </row>
    <row r="2006" spans="1:9">
      <c r="A2006" s="27" t="s">
        <v>2311</v>
      </c>
      <c r="B2006" t="str">
        <f>LEFT(Table1[[#This Row],[Subject Id]],2)</f>
        <v>US</v>
      </c>
      <c r="C2006" t="str">
        <f>MID(Table1[[#This Row],[Subject Id]],4,3)</f>
        <v>060</v>
      </c>
      <c r="D2006" t="str">
        <f>MID(Table1[[#This Row],[Subject Id]],8,4)</f>
        <v>0108</v>
      </c>
      <c r="E2006" t="str">
        <f>MID(Table1[[#This Row],[Subject Id]],13,1)</f>
        <v>R</v>
      </c>
      <c r="F2006" t="s">
        <v>7783</v>
      </c>
      <c r="G2006" t="s">
        <v>7784</v>
      </c>
      <c r="H2006" s="66"/>
      <c r="I2006" t="str">
        <f>_xlfn.CONCAT((MID(Table1[[#This Row],[Subject Id]],4,9)),"0")</f>
        <v>060-0108-0</v>
      </c>
    </row>
    <row r="2007" spans="1:9">
      <c r="A2007" s="27" t="s">
        <v>2312</v>
      </c>
      <c r="B2007" t="str">
        <f>LEFT(Table1[[#This Row],[Subject Id]],2)</f>
        <v>US</v>
      </c>
      <c r="C2007" t="str">
        <f>MID(Table1[[#This Row],[Subject Id]],4,3)</f>
        <v>060</v>
      </c>
      <c r="D2007" t="str">
        <f>MID(Table1[[#This Row],[Subject Id]],8,4)</f>
        <v>0109</v>
      </c>
      <c r="E2007" t="str">
        <f>MID(Table1[[#This Row],[Subject Id]],13,1)</f>
        <v>R</v>
      </c>
      <c r="F2007" t="s">
        <v>7783</v>
      </c>
      <c r="G2007" t="s">
        <v>7784</v>
      </c>
      <c r="H2007" s="66"/>
      <c r="I2007" t="str">
        <f>_xlfn.CONCAT((MID(Table1[[#This Row],[Subject Id]],4,9)),"0")</f>
        <v>060-0109-0</v>
      </c>
    </row>
    <row r="2008" spans="1:9">
      <c r="A2008" s="27" t="s">
        <v>2313</v>
      </c>
      <c r="B2008" t="str">
        <f>LEFT(Table1[[#This Row],[Subject Id]],2)</f>
        <v>US</v>
      </c>
      <c r="C2008" t="str">
        <f>MID(Table1[[#This Row],[Subject Id]],4,3)</f>
        <v>060</v>
      </c>
      <c r="D2008" t="str">
        <f>MID(Table1[[#This Row],[Subject Id]],8,4)</f>
        <v>0110</v>
      </c>
      <c r="E2008" t="str">
        <f>MID(Table1[[#This Row],[Subject Id]],13,1)</f>
        <v>R</v>
      </c>
      <c r="F2008" t="s">
        <v>7783</v>
      </c>
      <c r="G2008" t="s">
        <v>7784</v>
      </c>
      <c r="H2008" s="66"/>
      <c r="I2008" t="str">
        <f>_xlfn.CONCAT((MID(Table1[[#This Row],[Subject Id]],4,9)),"0")</f>
        <v>060-0110-0</v>
      </c>
    </row>
    <row r="2009" spans="1:9">
      <c r="A2009" s="27" t="s">
        <v>2314</v>
      </c>
      <c r="B2009" t="str">
        <f>LEFT(Table1[[#This Row],[Subject Id]],2)</f>
        <v>US</v>
      </c>
      <c r="C2009" t="str">
        <f>MID(Table1[[#This Row],[Subject Id]],4,3)</f>
        <v>060</v>
      </c>
      <c r="D2009" t="str">
        <f>MID(Table1[[#This Row],[Subject Id]],8,4)</f>
        <v>0111</v>
      </c>
      <c r="E2009" t="str">
        <f>MID(Table1[[#This Row],[Subject Id]],13,1)</f>
        <v>R</v>
      </c>
      <c r="F2009" t="s">
        <v>7783</v>
      </c>
      <c r="G2009" t="s">
        <v>7784</v>
      </c>
      <c r="H2009" s="66"/>
      <c r="I2009" t="str">
        <f>_xlfn.CONCAT((MID(Table1[[#This Row],[Subject Id]],4,9)),"0")</f>
        <v>060-0111-0</v>
      </c>
    </row>
    <row r="2010" spans="1:9">
      <c r="A2010" s="27" t="s">
        <v>2315</v>
      </c>
      <c r="B2010" t="str">
        <f>LEFT(Table1[[#This Row],[Subject Id]],2)</f>
        <v>US</v>
      </c>
      <c r="C2010" t="str">
        <f>MID(Table1[[#This Row],[Subject Id]],4,3)</f>
        <v>060</v>
      </c>
      <c r="D2010" t="str">
        <f>MID(Table1[[#This Row],[Subject Id]],8,4)</f>
        <v>0112</v>
      </c>
      <c r="E2010" t="str">
        <f>MID(Table1[[#This Row],[Subject Id]],13,1)</f>
        <v>R</v>
      </c>
      <c r="F2010" t="s">
        <v>7783</v>
      </c>
      <c r="G2010" t="s">
        <v>7784</v>
      </c>
      <c r="H2010" s="66"/>
      <c r="I2010" t="str">
        <f>_xlfn.CONCAT((MID(Table1[[#This Row],[Subject Id]],4,9)),"0")</f>
        <v>060-0112-0</v>
      </c>
    </row>
    <row r="2011" spans="1:9">
      <c r="A2011" s="27" t="s">
        <v>2316</v>
      </c>
      <c r="B2011" t="str">
        <f>LEFT(Table1[[#This Row],[Subject Id]],2)</f>
        <v>US</v>
      </c>
      <c r="C2011" t="str">
        <f>MID(Table1[[#This Row],[Subject Id]],4,3)</f>
        <v>060</v>
      </c>
      <c r="D2011" t="str">
        <f>MID(Table1[[#This Row],[Subject Id]],8,4)</f>
        <v>0113</v>
      </c>
      <c r="E2011" t="str">
        <f>MID(Table1[[#This Row],[Subject Id]],13,1)</f>
        <v>R</v>
      </c>
      <c r="F2011" t="s">
        <v>7783</v>
      </c>
      <c r="G2011" t="s">
        <v>7784</v>
      </c>
      <c r="H2011" s="66"/>
      <c r="I2011" t="str">
        <f>_xlfn.CONCAT((MID(Table1[[#This Row],[Subject Id]],4,9)),"0")</f>
        <v>060-0113-0</v>
      </c>
    </row>
    <row r="2012" spans="1:9">
      <c r="A2012" s="27" t="s">
        <v>2317</v>
      </c>
      <c r="B2012" t="str">
        <f>LEFT(Table1[[#This Row],[Subject Id]],2)</f>
        <v>US</v>
      </c>
      <c r="C2012" t="str">
        <f>MID(Table1[[#This Row],[Subject Id]],4,3)</f>
        <v>060</v>
      </c>
      <c r="D2012" t="str">
        <f>MID(Table1[[#This Row],[Subject Id]],8,4)</f>
        <v>0114</v>
      </c>
      <c r="E2012" t="str">
        <f>MID(Table1[[#This Row],[Subject Id]],13,1)</f>
        <v>R</v>
      </c>
      <c r="F2012" t="s">
        <v>7783</v>
      </c>
      <c r="G2012" t="s">
        <v>7784</v>
      </c>
      <c r="H2012" s="66"/>
      <c r="I2012" t="str">
        <f>_xlfn.CONCAT((MID(Table1[[#This Row],[Subject Id]],4,9)),"0")</f>
        <v>060-0114-0</v>
      </c>
    </row>
    <row r="2013" spans="1:9">
      <c r="A2013" s="27" t="s">
        <v>2318</v>
      </c>
      <c r="B2013" t="str">
        <f>LEFT(Table1[[#This Row],[Subject Id]],2)</f>
        <v>US</v>
      </c>
      <c r="C2013" t="str">
        <f>MID(Table1[[#This Row],[Subject Id]],4,3)</f>
        <v>060</v>
      </c>
      <c r="D2013" t="str">
        <f>MID(Table1[[#This Row],[Subject Id]],8,4)</f>
        <v>0115</v>
      </c>
      <c r="E2013" t="str">
        <f>MID(Table1[[#This Row],[Subject Id]],13,1)</f>
        <v>R</v>
      </c>
      <c r="F2013" t="s">
        <v>7783</v>
      </c>
      <c r="G2013" t="s">
        <v>7784</v>
      </c>
      <c r="H2013" s="66"/>
      <c r="I2013" t="str">
        <f>_xlfn.CONCAT((MID(Table1[[#This Row],[Subject Id]],4,9)),"0")</f>
        <v>060-0115-0</v>
      </c>
    </row>
    <row r="2014" spans="1:9">
      <c r="A2014" s="27" t="s">
        <v>2319</v>
      </c>
      <c r="B2014" t="str">
        <f>LEFT(Table1[[#This Row],[Subject Id]],2)</f>
        <v>US</v>
      </c>
      <c r="C2014" t="str">
        <f>MID(Table1[[#This Row],[Subject Id]],4,3)</f>
        <v>060</v>
      </c>
      <c r="D2014" t="str">
        <f>MID(Table1[[#This Row],[Subject Id]],8,4)</f>
        <v>0116</v>
      </c>
      <c r="E2014" t="str">
        <f>MID(Table1[[#This Row],[Subject Id]],13,1)</f>
        <v>R</v>
      </c>
      <c r="F2014" t="s">
        <v>7783</v>
      </c>
      <c r="G2014" t="s">
        <v>7784</v>
      </c>
      <c r="H2014" s="66"/>
      <c r="I2014" t="str">
        <f>_xlfn.CONCAT((MID(Table1[[#This Row],[Subject Id]],4,9)),"0")</f>
        <v>060-0116-0</v>
      </c>
    </row>
    <row r="2015" spans="1:9">
      <c r="A2015" s="27" t="s">
        <v>2320</v>
      </c>
      <c r="B2015" t="str">
        <f>LEFT(Table1[[#This Row],[Subject Id]],2)</f>
        <v>US</v>
      </c>
      <c r="C2015" t="str">
        <f>MID(Table1[[#This Row],[Subject Id]],4,3)</f>
        <v>060</v>
      </c>
      <c r="D2015" t="str">
        <f>MID(Table1[[#This Row],[Subject Id]],8,4)</f>
        <v>0117</v>
      </c>
      <c r="E2015" t="str">
        <f>MID(Table1[[#This Row],[Subject Id]],13,1)</f>
        <v>R</v>
      </c>
      <c r="F2015" t="s">
        <v>7783</v>
      </c>
      <c r="G2015" t="s">
        <v>7784</v>
      </c>
      <c r="H2015" s="66"/>
      <c r="I2015" t="str">
        <f>_xlfn.CONCAT((MID(Table1[[#This Row],[Subject Id]],4,9)),"0")</f>
        <v>060-0117-0</v>
      </c>
    </row>
    <row r="2016" spans="1:9">
      <c r="A2016" s="27" t="s">
        <v>2321</v>
      </c>
      <c r="B2016" t="str">
        <f>LEFT(Table1[[#This Row],[Subject Id]],2)</f>
        <v>US</v>
      </c>
      <c r="C2016" t="str">
        <f>MID(Table1[[#This Row],[Subject Id]],4,3)</f>
        <v>060</v>
      </c>
      <c r="D2016" t="str">
        <f>MID(Table1[[#This Row],[Subject Id]],8,4)</f>
        <v>0118</v>
      </c>
      <c r="E2016" t="str">
        <f>MID(Table1[[#This Row],[Subject Id]],13,1)</f>
        <v>R</v>
      </c>
      <c r="F2016" t="s">
        <v>7783</v>
      </c>
      <c r="G2016" t="s">
        <v>7784</v>
      </c>
      <c r="H2016" s="66"/>
      <c r="I2016" t="str">
        <f>_xlfn.CONCAT((MID(Table1[[#This Row],[Subject Id]],4,9)),"0")</f>
        <v>060-0118-0</v>
      </c>
    </row>
    <row r="2017" spans="1:9">
      <c r="A2017" s="27" t="s">
        <v>2322</v>
      </c>
      <c r="B2017" t="str">
        <f>LEFT(Table1[[#This Row],[Subject Id]],2)</f>
        <v>US</v>
      </c>
      <c r="C2017" t="str">
        <f>MID(Table1[[#This Row],[Subject Id]],4,3)</f>
        <v>060</v>
      </c>
      <c r="D2017" t="str">
        <f>MID(Table1[[#This Row],[Subject Id]],8,4)</f>
        <v>0119</v>
      </c>
      <c r="E2017" t="str">
        <f>MID(Table1[[#This Row],[Subject Id]],13,1)</f>
        <v>R</v>
      </c>
      <c r="F2017" t="s">
        <v>7783</v>
      </c>
      <c r="G2017" t="s">
        <v>7784</v>
      </c>
      <c r="H2017" s="66"/>
      <c r="I2017" t="str">
        <f>_xlfn.CONCAT((MID(Table1[[#This Row],[Subject Id]],4,9)),"0")</f>
        <v>060-0119-0</v>
      </c>
    </row>
    <row r="2018" spans="1:9">
      <c r="A2018" s="27" t="s">
        <v>2323</v>
      </c>
      <c r="B2018" t="str">
        <f>LEFT(Table1[[#This Row],[Subject Id]],2)</f>
        <v>US</v>
      </c>
      <c r="C2018" t="str">
        <f>MID(Table1[[#This Row],[Subject Id]],4,3)</f>
        <v>060</v>
      </c>
      <c r="D2018" t="str">
        <f>MID(Table1[[#This Row],[Subject Id]],8,4)</f>
        <v>0120</v>
      </c>
      <c r="E2018" t="str">
        <f>MID(Table1[[#This Row],[Subject Id]],13,1)</f>
        <v>R</v>
      </c>
      <c r="F2018" t="s">
        <v>7783</v>
      </c>
      <c r="G2018" t="s">
        <v>7784</v>
      </c>
      <c r="H2018" s="66"/>
      <c r="I2018" t="str">
        <f>_xlfn.CONCAT((MID(Table1[[#This Row],[Subject Id]],4,9)),"0")</f>
        <v>060-0120-0</v>
      </c>
    </row>
    <row r="2019" spans="1:9">
      <c r="A2019" s="27" t="s">
        <v>2324</v>
      </c>
      <c r="B2019" t="str">
        <f>LEFT(Table1[[#This Row],[Subject Id]],2)</f>
        <v>US</v>
      </c>
      <c r="C2019" t="str">
        <f>MID(Table1[[#This Row],[Subject Id]],4,3)</f>
        <v>060</v>
      </c>
      <c r="D2019" t="str">
        <f>MID(Table1[[#This Row],[Subject Id]],8,4)</f>
        <v>0121</v>
      </c>
      <c r="E2019" t="str">
        <f>MID(Table1[[#This Row],[Subject Id]],13,1)</f>
        <v>R</v>
      </c>
      <c r="F2019" t="s">
        <v>7783</v>
      </c>
      <c r="G2019" t="s">
        <v>7784</v>
      </c>
      <c r="H2019" s="66"/>
      <c r="I2019" t="str">
        <f>_xlfn.CONCAT((MID(Table1[[#This Row],[Subject Id]],4,9)),"0")</f>
        <v>060-0121-0</v>
      </c>
    </row>
    <row r="2020" spans="1:9">
      <c r="A2020" s="27" t="s">
        <v>2325</v>
      </c>
      <c r="B2020" t="str">
        <f>LEFT(Table1[[#This Row],[Subject Id]],2)</f>
        <v>US</v>
      </c>
      <c r="C2020" t="str">
        <f>MID(Table1[[#This Row],[Subject Id]],4,3)</f>
        <v>060</v>
      </c>
      <c r="D2020" t="str">
        <f>MID(Table1[[#This Row],[Subject Id]],8,4)</f>
        <v>0122</v>
      </c>
      <c r="E2020" t="str">
        <f>MID(Table1[[#This Row],[Subject Id]],13,1)</f>
        <v>R</v>
      </c>
      <c r="F2020" t="s">
        <v>7783</v>
      </c>
      <c r="G2020" t="s">
        <v>7784</v>
      </c>
      <c r="H2020" s="66"/>
      <c r="I2020" t="str">
        <f>_xlfn.CONCAT((MID(Table1[[#This Row],[Subject Id]],4,9)),"0")</f>
        <v>060-0122-0</v>
      </c>
    </row>
    <row r="2021" spans="1:9">
      <c r="A2021" s="27" t="s">
        <v>2326</v>
      </c>
      <c r="B2021" t="str">
        <f>LEFT(Table1[[#This Row],[Subject Id]],2)</f>
        <v>US</v>
      </c>
      <c r="C2021" t="str">
        <f>MID(Table1[[#This Row],[Subject Id]],4,3)</f>
        <v>060</v>
      </c>
      <c r="D2021" t="str">
        <f>MID(Table1[[#This Row],[Subject Id]],8,4)</f>
        <v>0123</v>
      </c>
      <c r="E2021" t="str">
        <f>MID(Table1[[#This Row],[Subject Id]],13,1)</f>
        <v>R</v>
      </c>
      <c r="F2021" t="s">
        <v>7783</v>
      </c>
      <c r="G2021" t="s">
        <v>7784</v>
      </c>
      <c r="H2021" s="66"/>
      <c r="I2021" t="str">
        <f>_xlfn.CONCAT((MID(Table1[[#This Row],[Subject Id]],4,9)),"0")</f>
        <v>060-0123-0</v>
      </c>
    </row>
    <row r="2022" spans="1:9">
      <c r="A2022" s="27" t="s">
        <v>2327</v>
      </c>
      <c r="B2022" t="str">
        <f>LEFT(Table1[[#This Row],[Subject Id]],2)</f>
        <v>US</v>
      </c>
      <c r="C2022" t="str">
        <f>MID(Table1[[#This Row],[Subject Id]],4,3)</f>
        <v>060</v>
      </c>
      <c r="D2022" t="str">
        <f>MID(Table1[[#This Row],[Subject Id]],8,4)</f>
        <v>0124</v>
      </c>
      <c r="E2022" t="str">
        <f>MID(Table1[[#This Row],[Subject Id]],13,1)</f>
        <v>R</v>
      </c>
      <c r="F2022" t="s">
        <v>7783</v>
      </c>
      <c r="G2022" t="s">
        <v>7784</v>
      </c>
      <c r="H2022" s="66"/>
      <c r="I2022" t="str">
        <f>_xlfn.CONCAT((MID(Table1[[#This Row],[Subject Id]],4,9)),"0")</f>
        <v>060-0124-0</v>
      </c>
    </row>
    <row r="2023" spans="1:9">
      <c r="A2023" s="27" t="s">
        <v>2328</v>
      </c>
      <c r="B2023" t="str">
        <f>LEFT(Table1[[#This Row],[Subject Id]],2)</f>
        <v>US</v>
      </c>
      <c r="C2023" t="str">
        <f>MID(Table1[[#This Row],[Subject Id]],4,3)</f>
        <v>060</v>
      </c>
      <c r="D2023" t="str">
        <f>MID(Table1[[#This Row],[Subject Id]],8,4)</f>
        <v>0125</v>
      </c>
      <c r="E2023" t="str">
        <f>MID(Table1[[#This Row],[Subject Id]],13,1)</f>
        <v>R</v>
      </c>
      <c r="F2023" t="s">
        <v>7783</v>
      </c>
      <c r="G2023" t="s">
        <v>7784</v>
      </c>
      <c r="H2023" s="66"/>
      <c r="I2023" t="str">
        <f>_xlfn.CONCAT((MID(Table1[[#This Row],[Subject Id]],4,9)),"0")</f>
        <v>060-0125-0</v>
      </c>
    </row>
    <row r="2024" spans="1:9">
      <c r="A2024" s="27" t="s">
        <v>2329</v>
      </c>
      <c r="B2024" t="str">
        <f>LEFT(Table1[[#This Row],[Subject Id]],2)</f>
        <v>US</v>
      </c>
      <c r="C2024" t="str">
        <f>MID(Table1[[#This Row],[Subject Id]],4,3)</f>
        <v>060</v>
      </c>
      <c r="D2024" t="str">
        <f>MID(Table1[[#This Row],[Subject Id]],8,4)</f>
        <v>0126</v>
      </c>
      <c r="E2024" t="str">
        <f>MID(Table1[[#This Row],[Subject Id]],13,1)</f>
        <v>R</v>
      </c>
      <c r="F2024" t="s">
        <v>7783</v>
      </c>
      <c r="G2024" t="s">
        <v>7784</v>
      </c>
      <c r="H2024" s="66"/>
      <c r="I2024" t="str">
        <f>_xlfn.CONCAT((MID(Table1[[#This Row],[Subject Id]],4,9)),"0")</f>
        <v>060-0126-0</v>
      </c>
    </row>
    <row r="2025" spans="1:9">
      <c r="A2025" s="27" t="s">
        <v>2330</v>
      </c>
      <c r="B2025" t="str">
        <f>LEFT(Table1[[#This Row],[Subject Id]],2)</f>
        <v>US</v>
      </c>
      <c r="C2025" t="str">
        <f>MID(Table1[[#This Row],[Subject Id]],4,3)</f>
        <v>060</v>
      </c>
      <c r="D2025" t="str">
        <f>MID(Table1[[#This Row],[Subject Id]],8,4)</f>
        <v>0127</v>
      </c>
      <c r="E2025" t="str">
        <f>MID(Table1[[#This Row],[Subject Id]],13,1)</f>
        <v>R</v>
      </c>
      <c r="F2025" t="s">
        <v>7783</v>
      </c>
      <c r="G2025" t="s">
        <v>7784</v>
      </c>
      <c r="H2025" s="66"/>
      <c r="I2025" t="str">
        <f>_xlfn.CONCAT((MID(Table1[[#This Row],[Subject Id]],4,9)),"0")</f>
        <v>060-0127-0</v>
      </c>
    </row>
    <row r="2026" spans="1:9">
      <c r="A2026" s="27" t="s">
        <v>2331</v>
      </c>
      <c r="B2026" t="str">
        <f>LEFT(Table1[[#This Row],[Subject Id]],2)</f>
        <v>US</v>
      </c>
      <c r="C2026" t="str">
        <f>MID(Table1[[#This Row],[Subject Id]],4,3)</f>
        <v>060</v>
      </c>
      <c r="D2026" t="str">
        <f>MID(Table1[[#This Row],[Subject Id]],8,4)</f>
        <v>0128</v>
      </c>
      <c r="E2026" t="str">
        <f>MID(Table1[[#This Row],[Subject Id]],13,1)</f>
        <v>R</v>
      </c>
      <c r="F2026" t="s">
        <v>7783</v>
      </c>
      <c r="G2026" t="s">
        <v>7784</v>
      </c>
      <c r="H2026" s="66"/>
      <c r="I2026" t="str">
        <f>_xlfn.CONCAT((MID(Table1[[#This Row],[Subject Id]],4,9)),"0")</f>
        <v>060-0128-0</v>
      </c>
    </row>
    <row r="2027" spans="1:9">
      <c r="A2027" s="27" t="s">
        <v>2332</v>
      </c>
      <c r="B2027" t="str">
        <f>LEFT(Table1[[#This Row],[Subject Id]],2)</f>
        <v>US</v>
      </c>
      <c r="C2027" t="str">
        <f>MID(Table1[[#This Row],[Subject Id]],4,3)</f>
        <v>060</v>
      </c>
      <c r="D2027" t="str">
        <f>MID(Table1[[#This Row],[Subject Id]],8,4)</f>
        <v>0129</v>
      </c>
      <c r="E2027" t="str">
        <f>MID(Table1[[#This Row],[Subject Id]],13,1)</f>
        <v>R</v>
      </c>
      <c r="F2027" t="s">
        <v>7783</v>
      </c>
      <c r="G2027" t="s">
        <v>7784</v>
      </c>
      <c r="H2027" s="66"/>
      <c r="I2027" t="str">
        <f>_xlfn.CONCAT((MID(Table1[[#This Row],[Subject Id]],4,9)),"0")</f>
        <v>060-0129-0</v>
      </c>
    </row>
    <row r="2028" spans="1:9">
      <c r="A2028" s="27" t="s">
        <v>2333</v>
      </c>
      <c r="B2028" t="str">
        <f>LEFT(Table1[[#This Row],[Subject Id]],2)</f>
        <v>US</v>
      </c>
      <c r="C2028" t="str">
        <f>MID(Table1[[#This Row],[Subject Id]],4,3)</f>
        <v>060</v>
      </c>
      <c r="D2028" t="str">
        <f>MID(Table1[[#This Row],[Subject Id]],8,4)</f>
        <v>0130</v>
      </c>
      <c r="E2028" t="str">
        <f>MID(Table1[[#This Row],[Subject Id]],13,1)</f>
        <v>R</v>
      </c>
      <c r="F2028" t="s">
        <v>7783</v>
      </c>
      <c r="G2028" t="s">
        <v>7784</v>
      </c>
      <c r="H2028" s="66"/>
      <c r="I2028" t="str">
        <f>_xlfn.CONCAT((MID(Table1[[#This Row],[Subject Id]],4,9)),"0")</f>
        <v>060-0130-0</v>
      </c>
    </row>
    <row r="2029" spans="1:9">
      <c r="A2029" s="27" t="s">
        <v>2334</v>
      </c>
      <c r="B2029" t="str">
        <f>LEFT(Table1[[#This Row],[Subject Id]],2)</f>
        <v>US</v>
      </c>
      <c r="C2029" t="str">
        <f>MID(Table1[[#This Row],[Subject Id]],4,3)</f>
        <v>060</v>
      </c>
      <c r="D2029" t="str">
        <f>MID(Table1[[#This Row],[Subject Id]],8,4)</f>
        <v>0131</v>
      </c>
      <c r="E2029" t="str">
        <f>MID(Table1[[#This Row],[Subject Id]],13,1)</f>
        <v>R</v>
      </c>
      <c r="F2029" t="s">
        <v>7783</v>
      </c>
      <c r="G2029" t="s">
        <v>7784</v>
      </c>
      <c r="H2029" s="66"/>
      <c r="I2029" t="str">
        <f>_xlfn.CONCAT((MID(Table1[[#This Row],[Subject Id]],4,9)),"0")</f>
        <v>060-0131-0</v>
      </c>
    </row>
    <row r="2030" spans="1:9">
      <c r="A2030" s="27" t="s">
        <v>2335</v>
      </c>
      <c r="B2030" t="str">
        <f>LEFT(Table1[[#This Row],[Subject Id]],2)</f>
        <v>US</v>
      </c>
      <c r="C2030" t="str">
        <f>MID(Table1[[#This Row],[Subject Id]],4,3)</f>
        <v>060</v>
      </c>
      <c r="D2030" t="str">
        <f>MID(Table1[[#This Row],[Subject Id]],8,4)</f>
        <v>0132</v>
      </c>
      <c r="E2030" t="str">
        <f>MID(Table1[[#This Row],[Subject Id]],13,1)</f>
        <v>R</v>
      </c>
      <c r="F2030" t="s">
        <v>7783</v>
      </c>
      <c r="G2030" t="s">
        <v>7784</v>
      </c>
      <c r="H2030" s="66"/>
      <c r="I2030" t="str">
        <f>_xlfn.CONCAT((MID(Table1[[#This Row],[Subject Id]],4,9)),"0")</f>
        <v>060-0132-0</v>
      </c>
    </row>
    <row r="2031" spans="1:9">
      <c r="A2031" s="27" t="s">
        <v>2336</v>
      </c>
      <c r="B2031" t="str">
        <f>LEFT(Table1[[#This Row],[Subject Id]],2)</f>
        <v>US</v>
      </c>
      <c r="C2031" t="str">
        <f>MID(Table1[[#This Row],[Subject Id]],4,3)</f>
        <v>060</v>
      </c>
      <c r="D2031" t="str">
        <f>MID(Table1[[#This Row],[Subject Id]],8,4)</f>
        <v>0133</v>
      </c>
      <c r="E2031" t="str">
        <f>MID(Table1[[#This Row],[Subject Id]],13,1)</f>
        <v>R</v>
      </c>
      <c r="F2031" t="s">
        <v>7783</v>
      </c>
      <c r="G2031" t="s">
        <v>7784</v>
      </c>
      <c r="H2031" s="66"/>
      <c r="I2031" t="str">
        <f>_xlfn.CONCAT((MID(Table1[[#This Row],[Subject Id]],4,9)),"0")</f>
        <v>060-0133-0</v>
      </c>
    </row>
    <row r="2032" spans="1:9">
      <c r="A2032" s="27" t="s">
        <v>2337</v>
      </c>
      <c r="B2032" t="str">
        <f>LEFT(Table1[[#This Row],[Subject Id]],2)</f>
        <v>US</v>
      </c>
      <c r="C2032" t="str">
        <f>MID(Table1[[#This Row],[Subject Id]],4,3)</f>
        <v>060</v>
      </c>
      <c r="D2032" t="str">
        <f>MID(Table1[[#This Row],[Subject Id]],8,4)</f>
        <v>0134</v>
      </c>
      <c r="E2032" t="str">
        <f>MID(Table1[[#This Row],[Subject Id]],13,1)</f>
        <v>R</v>
      </c>
      <c r="F2032" t="s">
        <v>7783</v>
      </c>
      <c r="G2032" t="s">
        <v>7784</v>
      </c>
      <c r="H2032" s="66"/>
      <c r="I2032" t="str">
        <f>_xlfn.CONCAT((MID(Table1[[#This Row],[Subject Id]],4,9)),"0")</f>
        <v>060-0134-0</v>
      </c>
    </row>
    <row r="2033" spans="1:9">
      <c r="A2033" s="27" t="s">
        <v>2338</v>
      </c>
      <c r="B2033" t="str">
        <f>LEFT(Table1[[#This Row],[Subject Id]],2)</f>
        <v>US</v>
      </c>
      <c r="C2033" t="str">
        <f>MID(Table1[[#This Row],[Subject Id]],4,3)</f>
        <v>060</v>
      </c>
      <c r="D2033" t="str">
        <f>MID(Table1[[#This Row],[Subject Id]],8,4)</f>
        <v>0135</v>
      </c>
      <c r="E2033" t="str">
        <f>MID(Table1[[#This Row],[Subject Id]],13,1)</f>
        <v>R</v>
      </c>
      <c r="F2033" t="s">
        <v>7783</v>
      </c>
      <c r="G2033" t="s">
        <v>7784</v>
      </c>
      <c r="H2033" s="66"/>
      <c r="I2033" t="str">
        <f>_xlfn.CONCAT((MID(Table1[[#This Row],[Subject Id]],4,9)),"0")</f>
        <v>060-0135-0</v>
      </c>
    </row>
    <row r="2034" spans="1:9">
      <c r="A2034" s="27" t="s">
        <v>2339</v>
      </c>
      <c r="B2034" t="str">
        <f>LEFT(Table1[[#This Row],[Subject Id]],2)</f>
        <v>US</v>
      </c>
      <c r="C2034" t="str">
        <f>MID(Table1[[#This Row],[Subject Id]],4,3)</f>
        <v>060</v>
      </c>
      <c r="D2034" t="str">
        <f>MID(Table1[[#This Row],[Subject Id]],8,4)</f>
        <v>0136</v>
      </c>
      <c r="E2034" t="str">
        <f>MID(Table1[[#This Row],[Subject Id]],13,1)</f>
        <v>R</v>
      </c>
      <c r="F2034" t="s">
        <v>7783</v>
      </c>
      <c r="G2034" t="s">
        <v>7784</v>
      </c>
      <c r="H2034" s="66"/>
      <c r="I2034" t="str">
        <f>_xlfn.CONCAT((MID(Table1[[#This Row],[Subject Id]],4,9)),"0")</f>
        <v>060-0136-0</v>
      </c>
    </row>
    <row r="2035" spans="1:9">
      <c r="A2035" s="27" t="s">
        <v>2340</v>
      </c>
      <c r="B2035" t="str">
        <f>LEFT(Table1[[#This Row],[Subject Id]],2)</f>
        <v>US</v>
      </c>
      <c r="C2035" t="str">
        <f>MID(Table1[[#This Row],[Subject Id]],4,3)</f>
        <v>060</v>
      </c>
      <c r="D2035" t="str">
        <f>MID(Table1[[#This Row],[Subject Id]],8,4)</f>
        <v>0137</v>
      </c>
      <c r="E2035" t="str">
        <f>MID(Table1[[#This Row],[Subject Id]],13,1)</f>
        <v>R</v>
      </c>
      <c r="F2035" t="s">
        <v>7783</v>
      </c>
      <c r="G2035" t="s">
        <v>7784</v>
      </c>
      <c r="H2035" s="66"/>
      <c r="I2035" t="str">
        <f>_xlfn.CONCAT((MID(Table1[[#This Row],[Subject Id]],4,9)),"0")</f>
        <v>060-0137-0</v>
      </c>
    </row>
    <row r="2036" spans="1:9">
      <c r="A2036" s="27" t="s">
        <v>2341</v>
      </c>
      <c r="B2036" t="str">
        <f>LEFT(Table1[[#This Row],[Subject Id]],2)</f>
        <v>US</v>
      </c>
      <c r="C2036" t="str">
        <f>MID(Table1[[#This Row],[Subject Id]],4,3)</f>
        <v>060</v>
      </c>
      <c r="D2036" t="str">
        <f>MID(Table1[[#This Row],[Subject Id]],8,4)</f>
        <v>0138</v>
      </c>
      <c r="E2036" t="str">
        <f>MID(Table1[[#This Row],[Subject Id]],13,1)</f>
        <v>R</v>
      </c>
      <c r="F2036" t="s">
        <v>7783</v>
      </c>
      <c r="G2036" t="s">
        <v>7784</v>
      </c>
      <c r="H2036" s="66"/>
      <c r="I2036" t="str">
        <f>_xlfn.CONCAT((MID(Table1[[#This Row],[Subject Id]],4,9)),"0")</f>
        <v>060-0138-0</v>
      </c>
    </row>
    <row r="2037" spans="1:9">
      <c r="A2037" s="27" t="s">
        <v>2342</v>
      </c>
      <c r="B2037" t="str">
        <f>LEFT(Table1[[#This Row],[Subject Id]],2)</f>
        <v>US</v>
      </c>
      <c r="C2037" t="str">
        <f>MID(Table1[[#This Row],[Subject Id]],4,3)</f>
        <v>060</v>
      </c>
      <c r="D2037" t="str">
        <f>MID(Table1[[#This Row],[Subject Id]],8,4)</f>
        <v>0139</v>
      </c>
      <c r="E2037" t="str">
        <f>MID(Table1[[#This Row],[Subject Id]],13,1)</f>
        <v>R</v>
      </c>
      <c r="F2037" t="s">
        <v>7783</v>
      </c>
      <c r="G2037" t="s">
        <v>7784</v>
      </c>
      <c r="H2037" s="66"/>
      <c r="I2037" t="str">
        <f>_xlfn.CONCAT((MID(Table1[[#This Row],[Subject Id]],4,9)),"0")</f>
        <v>060-0139-0</v>
      </c>
    </row>
    <row r="2038" spans="1:9">
      <c r="A2038" s="27" t="s">
        <v>2343</v>
      </c>
      <c r="B2038" t="str">
        <f>LEFT(Table1[[#This Row],[Subject Id]],2)</f>
        <v>US</v>
      </c>
      <c r="C2038" t="str">
        <f>MID(Table1[[#This Row],[Subject Id]],4,3)</f>
        <v>060</v>
      </c>
      <c r="D2038" t="str">
        <f>MID(Table1[[#This Row],[Subject Id]],8,4)</f>
        <v>0140</v>
      </c>
      <c r="E2038" t="str">
        <f>MID(Table1[[#This Row],[Subject Id]],13,1)</f>
        <v>R</v>
      </c>
      <c r="F2038" t="s">
        <v>7783</v>
      </c>
      <c r="G2038" t="s">
        <v>7784</v>
      </c>
      <c r="H2038" s="66"/>
      <c r="I2038" t="str">
        <f>_xlfn.CONCAT((MID(Table1[[#This Row],[Subject Id]],4,9)),"0")</f>
        <v>060-0140-0</v>
      </c>
    </row>
    <row r="2039" spans="1:9">
      <c r="A2039" s="27" t="s">
        <v>2344</v>
      </c>
      <c r="B2039" t="str">
        <f>LEFT(Table1[[#This Row],[Subject Id]],2)</f>
        <v>US</v>
      </c>
      <c r="C2039" t="str">
        <f>MID(Table1[[#This Row],[Subject Id]],4,3)</f>
        <v>060</v>
      </c>
      <c r="D2039" t="str">
        <f>MID(Table1[[#This Row],[Subject Id]],8,4)</f>
        <v>0141</v>
      </c>
      <c r="E2039" t="str">
        <f>MID(Table1[[#This Row],[Subject Id]],13,1)</f>
        <v>R</v>
      </c>
      <c r="F2039" t="s">
        <v>7783</v>
      </c>
      <c r="G2039" t="s">
        <v>7784</v>
      </c>
      <c r="H2039" s="66"/>
      <c r="I2039" t="str">
        <f>_xlfn.CONCAT((MID(Table1[[#This Row],[Subject Id]],4,9)),"0")</f>
        <v>060-0141-0</v>
      </c>
    </row>
    <row r="2040" spans="1:9">
      <c r="A2040" s="27" t="s">
        <v>2345</v>
      </c>
      <c r="B2040" t="str">
        <f>LEFT(Table1[[#This Row],[Subject Id]],2)</f>
        <v>US</v>
      </c>
      <c r="C2040" t="str">
        <f>MID(Table1[[#This Row],[Subject Id]],4,3)</f>
        <v>060</v>
      </c>
      <c r="D2040" t="str">
        <f>MID(Table1[[#This Row],[Subject Id]],8,4)</f>
        <v>0142</v>
      </c>
      <c r="E2040" t="str">
        <f>MID(Table1[[#This Row],[Subject Id]],13,1)</f>
        <v>R</v>
      </c>
      <c r="F2040" t="s">
        <v>7783</v>
      </c>
      <c r="G2040" t="s">
        <v>7784</v>
      </c>
      <c r="H2040" s="66"/>
      <c r="I2040" t="str">
        <f>_xlfn.CONCAT((MID(Table1[[#This Row],[Subject Id]],4,9)),"0")</f>
        <v>060-0142-0</v>
      </c>
    </row>
    <row r="2041" spans="1:9">
      <c r="A2041" s="27" t="s">
        <v>2346</v>
      </c>
      <c r="B2041" t="str">
        <f>LEFT(Table1[[#This Row],[Subject Id]],2)</f>
        <v>US</v>
      </c>
      <c r="C2041" t="str">
        <f>MID(Table1[[#This Row],[Subject Id]],4,3)</f>
        <v>060</v>
      </c>
      <c r="D2041" t="str">
        <f>MID(Table1[[#This Row],[Subject Id]],8,4)</f>
        <v>0143</v>
      </c>
      <c r="E2041" t="str">
        <f>MID(Table1[[#This Row],[Subject Id]],13,1)</f>
        <v>R</v>
      </c>
      <c r="F2041" t="s">
        <v>7783</v>
      </c>
      <c r="G2041" t="s">
        <v>7784</v>
      </c>
      <c r="H2041" s="66"/>
      <c r="I2041" t="str">
        <f>_xlfn.CONCAT((MID(Table1[[#This Row],[Subject Id]],4,9)),"0")</f>
        <v>060-0143-0</v>
      </c>
    </row>
    <row r="2042" spans="1:9">
      <c r="A2042" s="27" t="s">
        <v>2347</v>
      </c>
      <c r="B2042" t="str">
        <f>LEFT(Table1[[#This Row],[Subject Id]],2)</f>
        <v>US</v>
      </c>
      <c r="C2042" t="str">
        <f>MID(Table1[[#This Row],[Subject Id]],4,3)</f>
        <v>060</v>
      </c>
      <c r="D2042" t="str">
        <f>MID(Table1[[#This Row],[Subject Id]],8,4)</f>
        <v>0144</v>
      </c>
      <c r="E2042" t="str">
        <f>MID(Table1[[#This Row],[Subject Id]],13,1)</f>
        <v>R</v>
      </c>
      <c r="F2042" t="s">
        <v>7783</v>
      </c>
      <c r="G2042" t="s">
        <v>7784</v>
      </c>
      <c r="H2042" s="66"/>
      <c r="I2042" t="str">
        <f>_xlfn.CONCAT((MID(Table1[[#This Row],[Subject Id]],4,9)),"0")</f>
        <v>060-0144-0</v>
      </c>
    </row>
    <row r="2043" spans="1:9">
      <c r="A2043" s="27" t="s">
        <v>2348</v>
      </c>
      <c r="B2043" t="str">
        <f>LEFT(Table1[[#This Row],[Subject Id]],2)</f>
        <v>US</v>
      </c>
      <c r="C2043" t="str">
        <f>MID(Table1[[#This Row],[Subject Id]],4,3)</f>
        <v>060</v>
      </c>
      <c r="D2043" t="str">
        <f>MID(Table1[[#This Row],[Subject Id]],8,4)</f>
        <v>0145</v>
      </c>
      <c r="E2043" t="str">
        <f>MID(Table1[[#This Row],[Subject Id]],13,1)</f>
        <v>R</v>
      </c>
      <c r="F2043" t="s">
        <v>7783</v>
      </c>
      <c r="G2043" t="s">
        <v>7784</v>
      </c>
      <c r="H2043" s="66"/>
      <c r="I2043" t="str">
        <f>_xlfn.CONCAT((MID(Table1[[#This Row],[Subject Id]],4,9)),"0")</f>
        <v>060-0145-0</v>
      </c>
    </row>
    <row r="2044" spans="1:9">
      <c r="A2044" s="27" t="s">
        <v>2349</v>
      </c>
      <c r="B2044" t="str">
        <f>LEFT(Table1[[#This Row],[Subject Id]],2)</f>
        <v>US</v>
      </c>
      <c r="C2044" t="str">
        <f>MID(Table1[[#This Row],[Subject Id]],4,3)</f>
        <v>060</v>
      </c>
      <c r="D2044" t="str">
        <f>MID(Table1[[#This Row],[Subject Id]],8,4)</f>
        <v>0146</v>
      </c>
      <c r="E2044" t="str">
        <f>MID(Table1[[#This Row],[Subject Id]],13,1)</f>
        <v>R</v>
      </c>
      <c r="F2044" t="s">
        <v>7783</v>
      </c>
      <c r="G2044" t="s">
        <v>7784</v>
      </c>
      <c r="H2044" s="66"/>
      <c r="I2044" t="str">
        <f>_xlfn.CONCAT((MID(Table1[[#This Row],[Subject Id]],4,9)),"0")</f>
        <v>060-0146-0</v>
      </c>
    </row>
    <row r="2045" spans="1:9">
      <c r="A2045" s="27" t="s">
        <v>2350</v>
      </c>
      <c r="B2045" t="str">
        <f>LEFT(Table1[[#This Row],[Subject Id]],2)</f>
        <v>US</v>
      </c>
      <c r="C2045" t="str">
        <f>MID(Table1[[#This Row],[Subject Id]],4,3)</f>
        <v>060</v>
      </c>
      <c r="D2045" t="str">
        <f>MID(Table1[[#This Row],[Subject Id]],8,4)</f>
        <v>0147</v>
      </c>
      <c r="E2045" t="str">
        <f>MID(Table1[[#This Row],[Subject Id]],13,1)</f>
        <v>R</v>
      </c>
      <c r="F2045" t="s">
        <v>7783</v>
      </c>
      <c r="G2045" t="s">
        <v>7784</v>
      </c>
      <c r="H2045" s="66"/>
      <c r="I2045" t="str">
        <f>_xlfn.CONCAT((MID(Table1[[#This Row],[Subject Id]],4,9)),"0")</f>
        <v>060-0147-0</v>
      </c>
    </row>
    <row r="2046" spans="1:9">
      <c r="A2046" s="27" t="s">
        <v>2351</v>
      </c>
      <c r="B2046" t="str">
        <f>LEFT(Table1[[#This Row],[Subject Id]],2)</f>
        <v>US</v>
      </c>
      <c r="C2046" t="str">
        <f>MID(Table1[[#This Row],[Subject Id]],4,3)</f>
        <v>060</v>
      </c>
      <c r="D2046" t="str">
        <f>MID(Table1[[#This Row],[Subject Id]],8,4)</f>
        <v>0148</v>
      </c>
      <c r="E2046" t="str">
        <f>MID(Table1[[#This Row],[Subject Id]],13,1)</f>
        <v>R</v>
      </c>
      <c r="F2046" t="s">
        <v>7783</v>
      </c>
      <c r="G2046" t="s">
        <v>7784</v>
      </c>
      <c r="H2046" s="66"/>
      <c r="I2046" t="str">
        <f>_xlfn.CONCAT((MID(Table1[[#This Row],[Subject Id]],4,9)),"0")</f>
        <v>060-0148-0</v>
      </c>
    </row>
    <row r="2047" spans="1:9">
      <c r="A2047" s="27" t="s">
        <v>2352</v>
      </c>
      <c r="B2047" t="str">
        <f>LEFT(Table1[[#This Row],[Subject Id]],2)</f>
        <v>US</v>
      </c>
      <c r="C2047" t="str">
        <f>MID(Table1[[#This Row],[Subject Id]],4,3)</f>
        <v>060</v>
      </c>
      <c r="D2047" t="str">
        <f>MID(Table1[[#This Row],[Subject Id]],8,4)</f>
        <v>0149</v>
      </c>
      <c r="E2047" t="str">
        <f>MID(Table1[[#This Row],[Subject Id]],13,1)</f>
        <v>R</v>
      </c>
      <c r="F2047" t="s">
        <v>7783</v>
      </c>
      <c r="G2047" t="s">
        <v>7784</v>
      </c>
      <c r="H2047" s="66"/>
      <c r="I2047" t="str">
        <f>_xlfn.CONCAT((MID(Table1[[#This Row],[Subject Id]],4,9)),"0")</f>
        <v>060-0149-0</v>
      </c>
    </row>
    <row r="2048" spans="1:9">
      <c r="A2048" s="27" t="s">
        <v>2353</v>
      </c>
      <c r="B2048" t="str">
        <f>LEFT(Table1[[#This Row],[Subject Id]],2)</f>
        <v>US</v>
      </c>
      <c r="C2048" t="str">
        <f>MID(Table1[[#This Row],[Subject Id]],4,3)</f>
        <v>060</v>
      </c>
      <c r="D2048" t="str">
        <f>MID(Table1[[#This Row],[Subject Id]],8,4)</f>
        <v>0150</v>
      </c>
      <c r="E2048" t="str">
        <f>MID(Table1[[#This Row],[Subject Id]],13,1)</f>
        <v>R</v>
      </c>
      <c r="F2048" t="s">
        <v>7783</v>
      </c>
      <c r="G2048" t="s">
        <v>7784</v>
      </c>
      <c r="H2048" s="66"/>
      <c r="I2048" t="str">
        <f>_xlfn.CONCAT((MID(Table1[[#This Row],[Subject Id]],4,9)),"0")</f>
        <v>060-0150-0</v>
      </c>
    </row>
    <row r="2049" spans="1:9">
      <c r="A2049" s="27" t="s">
        <v>2354</v>
      </c>
      <c r="B2049" t="str">
        <f>LEFT(Table1[[#This Row],[Subject Id]],2)</f>
        <v>US</v>
      </c>
      <c r="C2049" t="str">
        <f>MID(Table1[[#This Row],[Subject Id]],4,3)</f>
        <v>060</v>
      </c>
      <c r="D2049" t="str">
        <f>MID(Table1[[#This Row],[Subject Id]],8,4)</f>
        <v>0151</v>
      </c>
      <c r="E2049" t="str">
        <f>MID(Table1[[#This Row],[Subject Id]],13,1)</f>
        <v>R</v>
      </c>
      <c r="F2049" t="s">
        <v>7783</v>
      </c>
      <c r="G2049" t="s">
        <v>7784</v>
      </c>
      <c r="H2049" s="66"/>
      <c r="I2049" t="str">
        <f>_xlfn.CONCAT((MID(Table1[[#This Row],[Subject Id]],4,9)),"0")</f>
        <v>060-0151-0</v>
      </c>
    </row>
    <row r="2050" spans="1:9">
      <c r="A2050" s="27" t="s">
        <v>2355</v>
      </c>
      <c r="B2050" t="str">
        <f>LEFT(Table1[[#This Row],[Subject Id]],2)</f>
        <v>US</v>
      </c>
      <c r="C2050" t="str">
        <f>MID(Table1[[#This Row],[Subject Id]],4,3)</f>
        <v>060</v>
      </c>
      <c r="D2050" t="str">
        <f>MID(Table1[[#This Row],[Subject Id]],8,4)</f>
        <v>0152</v>
      </c>
      <c r="E2050" t="str">
        <f>MID(Table1[[#This Row],[Subject Id]],13,1)</f>
        <v>R</v>
      </c>
      <c r="F2050" t="s">
        <v>7783</v>
      </c>
      <c r="G2050" t="s">
        <v>7784</v>
      </c>
      <c r="H2050" s="66"/>
      <c r="I2050" t="str">
        <f>_xlfn.CONCAT((MID(Table1[[#This Row],[Subject Id]],4,9)),"0")</f>
        <v>060-0152-0</v>
      </c>
    </row>
    <row r="2051" spans="1:9">
      <c r="A2051" s="27" t="s">
        <v>2356</v>
      </c>
      <c r="B2051" t="str">
        <f>LEFT(Table1[[#This Row],[Subject Id]],2)</f>
        <v>US</v>
      </c>
      <c r="C2051" t="str">
        <f>MID(Table1[[#This Row],[Subject Id]],4,3)</f>
        <v>060</v>
      </c>
      <c r="D2051" t="str">
        <f>MID(Table1[[#This Row],[Subject Id]],8,4)</f>
        <v>0153</v>
      </c>
      <c r="E2051" t="str">
        <f>MID(Table1[[#This Row],[Subject Id]],13,1)</f>
        <v>R</v>
      </c>
      <c r="F2051" t="s">
        <v>7783</v>
      </c>
      <c r="G2051" t="s">
        <v>7784</v>
      </c>
      <c r="H2051" s="66"/>
      <c r="I2051" t="str">
        <f>_xlfn.CONCAT((MID(Table1[[#This Row],[Subject Id]],4,9)),"0")</f>
        <v>060-0153-0</v>
      </c>
    </row>
    <row r="2052" spans="1:9">
      <c r="A2052" s="27" t="s">
        <v>2357</v>
      </c>
      <c r="B2052" t="str">
        <f>LEFT(Table1[[#This Row],[Subject Id]],2)</f>
        <v>US</v>
      </c>
      <c r="C2052" t="str">
        <f>MID(Table1[[#This Row],[Subject Id]],4,3)</f>
        <v>060</v>
      </c>
      <c r="D2052" t="str">
        <f>MID(Table1[[#This Row],[Subject Id]],8,4)</f>
        <v>0154</v>
      </c>
      <c r="E2052" t="str">
        <f>MID(Table1[[#This Row],[Subject Id]],13,1)</f>
        <v>R</v>
      </c>
      <c r="F2052" t="s">
        <v>7783</v>
      </c>
      <c r="G2052" t="s">
        <v>7784</v>
      </c>
      <c r="H2052" s="66"/>
      <c r="I2052" t="str">
        <f>_xlfn.CONCAT((MID(Table1[[#This Row],[Subject Id]],4,9)),"0")</f>
        <v>060-0154-0</v>
      </c>
    </row>
    <row r="2053" spans="1:9">
      <c r="A2053" s="27" t="s">
        <v>2358</v>
      </c>
      <c r="B2053" t="str">
        <f>LEFT(Table1[[#This Row],[Subject Id]],2)</f>
        <v>US</v>
      </c>
      <c r="C2053" t="str">
        <f>MID(Table1[[#This Row],[Subject Id]],4,3)</f>
        <v>060</v>
      </c>
      <c r="D2053" t="str">
        <f>MID(Table1[[#This Row],[Subject Id]],8,4)</f>
        <v>0155</v>
      </c>
      <c r="E2053" t="str">
        <f>MID(Table1[[#This Row],[Subject Id]],13,1)</f>
        <v>R</v>
      </c>
      <c r="F2053" t="s">
        <v>7783</v>
      </c>
      <c r="G2053" t="s">
        <v>7784</v>
      </c>
      <c r="H2053" s="66"/>
      <c r="I2053" t="str">
        <f>_xlfn.CONCAT((MID(Table1[[#This Row],[Subject Id]],4,9)),"0")</f>
        <v>060-0155-0</v>
      </c>
    </row>
    <row r="2054" spans="1:9">
      <c r="A2054" s="27" t="s">
        <v>2359</v>
      </c>
      <c r="B2054" t="str">
        <f>LEFT(Table1[[#This Row],[Subject Id]],2)</f>
        <v>US</v>
      </c>
      <c r="C2054" t="str">
        <f>MID(Table1[[#This Row],[Subject Id]],4,3)</f>
        <v>060</v>
      </c>
      <c r="D2054" t="str">
        <f>MID(Table1[[#This Row],[Subject Id]],8,4)</f>
        <v>0156</v>
      </c>
      <c r="E2054" t="str">
        <f>MID(Table1[[#This Row],[Subject Id]],13,1)</f>
        <v>R</v>
      </c>
      <c r="F2054" t="s">
        <v>7783</v>
      </c>
      <c r="G2054" t="s">
        <v>7784</v>
      </c>
      <c r="H2054" s="66"/>
      <c r="I2054" t="str">
        <f>_xlfn.CONCAT((MID(Table1[[#This Row],[Subject Id]],4,9)),"0")</f>
        <v>060-0156-0</v>
      </c>
    </row>
    <row r="2055" spans="1:9">
      <c r="A2055" s="27" t="s">
        <v>2360</v>
      </c>
      <c r="B2055" t="str">
        <f>LEFT(Table1[[#This Row],[Subject Id]],2)</f>
        <v>US</v>
      </c>
      <c r="C2055" t="str">
        <f>MID(Table1[[#This Row],[Subject Id]],4,3)</f>
        <v>060</v>
      </c>
      <c r="D2055" t="str">
        <f>MID(Table1[[#This Row],[Subject Id]],8,4)</f>
        <v>0157</v>
      </c>
      <c r="E2055" t="str">
        <f>MID(Table1[[#This Row],[Subject Id]],13,1)</f>
        <v>R</v>
      </c>
      <c r="F2055" t="s">
        <v>7783</v>
      </c>
      <c r="G2055" t="s">
        <v>7784</v>
      </c>
      <c r="H2055" s="66"/>
      <c r="I2055" t="str">
        <f>_xlfn.CONCAT((MID(Table1[[#This Row],[Subject Id]],4,9)),"0")</f>
        <v>060-0157-0</v>
      </c>
    </row>
    <row r="2056" spans="1:9">
      <c r="A2056" s="27" t="s">
        <v>2361</v>
      </c>
      <c r="B2056" t="str">
        <f>LEFT(Table1[[#This Row],[Subject Id]],2)</f>
        <v>US</v>
      </c>
      <c r="C2056" t="str">
        <f>MID(Table1[[#This Row],[Subject Id]],4,3)</f>
        <v>060</v>
      </c>
      <c r="D2056" t="str">
        <f>MID(Table1[[#This Row],[Subject Id]],8,4)</f>
        <v>0158</v>
      </c>
      <c r="E2056" t="str">
        <f>MID(Table1[[#This Row],[Subject Id]],13,1)</f>
        <v>R</v>
      </c>
      <c r="F2056" t="s">
        <v>7783</v>
      </c>
      <c r="G2056" t="s">
        <v>7784</v>
      </c>
      <c r="H2056" s="66"/>
      <c r="I2056" t="str">
        <f>_xlfn.CONCAT((MID(Table1[[#This Row],[Subject Id]],4,9)),"0")</f>
        <v>060-0158-0</v>
      </c>
    </row>
    <row r="2057" spans="1:9">
      <c r="A2057" s="27" t="s">
        <v>2362</v>
      </c>
      <c r="B2057" t="str">
        <f>LEFT(Table1[[#This Row],[Subject Id]],2)</f>
        <v>US</v>
      </c>
      <c r="C2057" t="str">
        <f>MID(Table1[[#This Row],[Subject Id]],4,3)</f>
        <v>060</v>
      </c>
      <c r="D2057" t="str">
        <f>MID(Table1[[#This Row],[Subject Id]],8,4)</f>
        <v>0159</v>
      </c>
      <c r="E2057" t="str">
        <f>MID(Table1[[#This Row],[Subject Id]],13,1)</f>
        <v>R</v>
      </c>
      <c r="F2057" t="s">
        <v>7783</v>
      </c>
      <c r="G2057" t="s">
        <v>7784</v>
      </c>
      <c r="H2057" s="66"/>
      <c r="I2057" t="str">
        <f>_xlfn.CONCAT((MID(Table1[[#This Row],[Subject Id]],4,9)),"0")</f>
        <v>060-0159-0</v>
      </c>
    </row>
    <row r="2058" spans="1:9">
      <c r="A2058" s="27" t="s">
        <v>2363</v>
      </c>
      <c r="B2058" t="str">
        <f>LEFT(Table1[[#This Row],[Subject Id]],2)</f>
        <v>US</v>
      </c>
      <c r="C2058" t="str">
        <f>MID(Table1[[#This Row],[Subject Id]],4,3)</f>
        <v>060</v>
      </c>
      <c r="D2058" t="str">
        <f>MID(Table1[[#This Row],[Subject Id]],8,4)</f>
        <v>0160</v>
      </c>
      <c r="E2058" t="str">
        <f>MID(Table1[[#This Row],[Subject Id]],13,1)</f>
        <v>R</v>
      </c>
      <c r="F2058" t="s">
        <v>7783</v>
      </c>
      <c r="G2058" t="s">
        <v>7784</v>
      </c>
      <c r="H2058" s="66"/>
      <c r="I2058" t="str">
        <f>_xlfn.CONCAT((MID(Table1[[#This Row],[Subject Id]],4,9)),"0")</f>
        <v>060-0160-0</v>
      </c>
    </row>
    <row r="2059" spans="1:9">
      <c r="A2059" s="27" t="s">
        <v>2364</v>
      </c>
      <c r="B2059" t="str">
        <f>LEFT(Table1[[#This Row],[Subject Id]],2)</f>
        <v>US</v>
      </c>
      <c r="C2059" t="str">
        <f>MID(Table1[[#This Row],[Subject Id]],4,3)</f>
        <v>060</v>
      </c>
      <c r="D2059" t="str">
        <f>MID(Table1[[#This Row],[Subject Id]],8,4)</f>
        <v>0161</v>
      </c>
      <c r="E2059" t="str">
        <f>MID(Table1[[#This Row],[Subject Id]],13,1)</f>
        <v>R</v>
      </c>
      <c r="F2059" t="s">
        <v>7783</v>
      </c>
      <c r="G2059" t="s">
        <v>7784</v>
      </c>
      <c r="H2059" s="66"/>
      <c r="I2059" t="str">
        <f>_xlfn.CONCAT((MID(Table1[[#This Row],[Subject Id]],4,9)),"0")</f>
        <v>060-0161-0</v>
      </c>
    </row>
    <row r="2060" spans="1:9">
      <c r="A2060" s="27" t="s">
        <v>2365</v>
      </c>
      <c r="B2060" t="str">
        <f>LEFT(Table1[[#This Row],[Subject Id]],2)</f>
        <v>US</v>
      </c>
      <c r="C2060" t="str">
        <f>MID(Table1[[#This Row],[Subject Id]],4,3)</f>
        <v>060</v>
      </c>
      <c r="D2060" t="str">
        <f>MID(Table1[[#This Row],[Subject Id]],8,4)</f>
        <v>0162</v>
      </c>
      <c r="E2060" t="str">
        <f>MID(Table1[[#This Row],[Subject Id]],13,1)</f>
        <v>R</v>
      </c>
      <c r="F2060" t="s">
        <v>7783</v>
      </c>
      <c r="G2060" t="s">
        <v>7784</v>
      </c>
      <c r="H2060" s="66"/>
      <c r="I2060" t="str">
        <f>_xlfn.CONCAT((MID(Table1[[#This Row],[Subject Id]],4,9)),"0")</f>
        <v>060-0162-0</v>
      </c>
    </row>
    <row r="2061" spans="1:9">
      <c r="A2061" s="27" t="s">
        <v>2366</v>
      </c>
      <c r="B2061" t="str">
        <f>LEFT(Table1[[#This Row],[Subject Id]],2)</f>
        <v>US</v>
      </c>
      <c r="C2061" t="str">
        <f>MID(Table1[[#This Row],[Subject Id]],4,3)</f>
        <v>060</v>
      </c>
      <c r="D2061" t="str">
        <f>MID(Table1[[#This Row],[Subject Id]],8,4)</f>
        <v>0163</v>
      </c>
      <c r="E2061" t="str">
        <f>MID(Table1[[#This Row],[Subject Id]],13,1)</f>
        <v>R</v>
      </c>
      <c r="F2061" t="s">
        <v>7783</v>
      </c>
      <c r="G2061" t="s">
        <v>7784</v>
      </c>
      <c r="H2061" s="66"/>
      <c r="I2061" t="str">
        <f>_xlfn.CONCAT((MID(Table1[[#This Row],[Subject Id]],4,9)),"0")</f>
        <v>060-0163-0</v>
      </c>
    </row>
    <row r="2062" spans="1:9">
      <c r="A2062" s="27" t="s">
        <v>2367</v>
      </c>
      <c r="B2062" t="str">
        <f>LEFT(Table1[[#This Row],[Subject Id]],2)</f>
        <v>US</v>
      </c>
      <c r="C2062" t="str">
        <f>MID(Table1[[#This Row],[Subject Id]],4,3)</f>
        <v>060</v>
      </c>
      <c r="D2062" t="str">
        <f>MID(Table1[[#This Row],[Subject Id]],8,4)</f>
        <v>0164</v>
      </c>
      <c r="E2062" t="str">
        <f>MID(Table1[[#This Row],[Subject Id]],13,1)</f>
        <v>R</v>
      </c>
      <c r="F2062" t="s">
        <v>7783</v>
      </c>
      <c r="G2062" t="s">
        <v>7784</v>
      </c>
      <c r="H2062" s="66"/>
      <c r="I2062" t="str">
        <f>_xlfn.CONCAT((MID(Table1[[#This Row],[Subject Id]],4,9)),"0")</f>
        <v>060-0164-0</v>
      </c>
    </row>
    <row r="2063" spans="1:9">
      <c r="A2063" s="27" t="s">
        <v>2368</v>
      </c>
      <c r="B2063" t="str">
        <f>LEFT(Table1[[#This Row],[Subject Id]],2)</f>
        <v>US</v>
      </c>
      <c r="C2063" t="str">
        <f>MID(Table1[[#This Row],[Subject Id]],4,3)</f>
        <v>060</v>
      </c>
      <c r="D2063" t="str">
        <f>MID(Table1[[#This Row],[Subject Id]],8,4)</f>
        <v>0165</v>
      </c>
      <c r="E2063" t="str">
        <f>MID(Table1[[#This Row],[Subject Id]],13,1)</f>
        <v>R</v>
      </c>
      <c r="F2063" t="s">
        <v>7783</v>
      </c>
      <c r="G2063" t="s">
        <v>7784</v>
      </c>
      <c r="H2063" s="66"/>
      <c r="I2063" t="str">
        <f>_xlfn.CONCAT((MID(Table1[[#This Row],[Subject Id]],4,9)),"0")</f>
        <v>060-0165-0</v>
      </c>
    </row>
    <row r="2064" spans="1:9">
      <c r="A2064" s="27" t="s">
        <v>2369</v>
      </c>
      <c r="B2064" t="str">
        <f>LEFT(Table1[[#This Row],[Subject Id]],2)</f>
        <v>US</v>
      </c>
      <c r="C2064" t="str">
        <f>MID(Table1[[#This Row],[Subject Id]],4,3)</f>
        <v>060</v>
      </c>
      <c r="D2064" t="str">
        <f>MID(Table1[[#This Row],[Subject Id]],8,4)</f>
        <v>0166</v>
      </c>
      <c r="E2064" t="str">
        <f>MID(Table1[[#This Row],[Subject Id]],13,1)</f>
        <v>R</v>
      </c>
      <c r="F2064" t="s">
        <v>7783</v>
      </c>
      <c r="G2064" t="s">
        <v>7784</v>
      </c>
      <c r="H2064" s="66"/>
      <c r="I2064" t="str">
        <f>_xlfn.CONCAT((MID(Table1[[#This Row],[Subject Id]],4,9)),"0")</f>
        <v>060-0166-0</v>
      </c>
    </row>
    <row r="2065" spans="1:9">
      <c r="A2065" s="27" t="s">
        <v>2370</v>
      </c>
      <c r="B2065" t="str">
        <f>LEFT(Table1[[#This Row],[Subject Id]],2)</f>
        <v>US</v>
      </c>
      <c r="C2065" t="str">
        <f>MID(Table1[[#This Row],[Subject Id]],4,3)</f>
        <v>060</v>
      </c>
      <c r="D2065" t="str">
        <f>MID(Table1[[#This Row],[Subject Id]],8,4)</f>
        <v>0167</v>
      </c>
      <c r="E2065" t="str">
        <f>MID(Table1[[#This Row],[Subject Id]],13,1)</f>
        <v>R</v>
      </c>
      <c r="F2065" t="s">
        <v>7783</v>
      </c>
      <c r="G2065" t="s">
        <v>7784</v>
      </c>
      <c r="H2065" s="66"/>
      <c r="I2065" t="str">
        <f>_xlfn.CONCAT((MID(Table1[[#This Row],[Subject Id]],4,9)),"0")</f>
        <v>060-0167-0</v>
      </c>
    </row>
    <row r="2066" spans="1:9">
      <c r="A2066" s="27" t="s">
        <v>2371</v>
      </c>
      <c r="B2066" t="str">
        <f>LEFT(Table1[[#This Row],[Subject Id]],2)</f>
        <v>US</v>
      </c>
      <c r="C2066" t="str">
        <f>MID(Table1[[#This Row],[Subject Id]],4,3)</f>
        <v>060</v>
      </c>
      <c r="D2066" t="str">
        <f>MID(Table1[[#This Row],[Subject Id]],8,4)</f>
        <v>0168</v>
      </c>
      <c r="E2066" t="str">
        <f>MID(Table1[[#This Row],[Subject Id]],13,1)</f>
        <v>R</v>
      </c>
      <c r="F2066" t="s">
        <v>7783</v>
      </c>
      <c r="G2066" t="s">
        <v>7784</v>
      </c>
      <c r="H2066" s="66"/>
      <c r="I2066" t="str">
        <f>_xlfn.CONCAT((MID(Table1[[#This Row],[Subject Id]],4,9)),"0")</f>
        <v>060-0168-0</v>
      </c>
    </row>
    <row r="2067" spans="1:9">
      <c r="A2067" s="27" t="s">
        <v>2372</v>
      </c>
      <c r="B2067" t="str">
        <f>LEFT(Table1[[#This Row],[Subject Id]],2)</f>
        <v>US</v>
      </c>
      <c r="C2067" t="str">
        <f>MID(Table1[[#This Row],[Subject Id]],4,3)</f>
        <v>060</v>
      </c>
      <c r="D2067" t="str">
        <f>MID(Table1[[#This Row],[Subject Id]],8,4)</f>
        <v>0169</v>
      </c>
      <c r="E2067" t="str">
        <f>MID(Table1[[#This Row],[Subject Id]],13,1)</f>
        <v>R</v>
      </c>
      <c r="F2067" t="s">
        <v>7783</v>
      </c>
      <c r="G2067" t="s">
        <v>7784</v>
      </c>
      <c r="H2067" s="66"/>
      <c r="I2067" t="str">
        <f>_xlfn.CONCAT((MID(Table1[[#This Row],[Subject Id]],4,9)),"0")</f>
        <v>060-0169-0</v>
      </c>
    </row>
    <row r="2068" spans="1:9">
      <c r="A2068" s="27" t="s">
        <v>2373</v>
      </c>
      <c r="B2068" t="str">
        <f>LEFT(Table1[[#This Row],[Subject Id]],2)</f>
        <v>US</v>
      </c>
      <c r="C2068" t="str">
        <f>MID(Table1[[#This Row],[Subject Id]],4,3)</f>
        <v>060</v>
      </c>
      <c r="D2068" t="str">
        <f>MID(Table1[[#This Row],[Subject Id]],8,4)</f>
        <v>0170</v>
      </c>
      <c r="E2068" t="str">
        <f>MID(Table1[[#This Row],[Subject Id]],13,1)</f>
        <v>R</v>
      </c>
      <c r="F2068" t="s">
        <v>7783</v>
      </c>
      <c r="G2068" t="s">
        <v>7784</v>
      </c>
      <c r="H2068" s="66"/>
      <c r="I2068" t="str">
        <f>_xlfn.CONCAT((MID(Table1[[#This Row],[Subject Id]],4,9)),"0")</f>
        <v>060-0170-0</v>
      </c>
    </row>
    <row r="2069" spans="1:9">
      <c r="A2069" s="27" t="s">
        <v>2374</v>
      </c>
      <c r="B2069" t="str">
        <f>LEFT(Table1[[#This Row],[Subject Id]],2)</f>
        <v>US</v>
      </c>
      <c r="C2069" t="str">
        <f>MID(Table1[[#This Row],[Subject Id]],4,3)</f>
        <v>060</v>
      </c>
      <c r="D2069" t="str">
        <f>MID(Table1[[#This Row],[Subject Id]],8,4)</f>
        <v>0171</v>
      </c>
      <c r="E2069" t="str">
        <f>MID(Table1[[#This Row],[Subject Id]],13,1)</f>
        <v>R</v>
      </c>
      <c r="F2069" t="s">
        <v>7783</v>
      </c>
      <c r="G2069" t="s">
        <v>7784</v>
      </c>
      <c r="H2069" s="66"/>
      <c r="I2069" t="str">
        <f>_xlfn.CONCAT((MID(Table1[[#This Row],[Subject Id]],4,9)),"0")</f>
        <v>060-0171-0</v>
      </c>
    </row>
    <row r="2070" spans="1:9">
      <c r="A2070" s="27" t="s">
        <v>2375</v>
      </c>
      <c r="B2070" t="str">
        <f>LEFT(Table1[[#This Row],[Subject Id]],2)</f>
        <v>US</v>
      </c>
      <c r="C2070" t="str">
        <f>MID(Table1[[#This Row],[Subject Id]],4,3)</f>
        <v>060</v>
      </c>
      <c r="D2070" t="str">
        <f>MID(Table1[[#This Row],[Subject Id]],8,4)</f>
        <v>0172</v>
      </c>
      <c r="E2070" t="str">
        <f>MID(Table1[[#This Row],[Subject Id]],13,1)</f>
        <v>R</v>
      </c>
      <c r="F2070" t="s">
        <v>7783</v>
      </c>
      <c r="G2070" t="s">
        <v>7784</v>
      </c>
      <c r="H2070" s="66"/>
      <c r="I2070" t="str">
        <f>_xlfn.CONCAT((MID(Table1[[#This Row],[Subject Id]],4,9)),"0")</f>
        <v>060-0172-0</v>
      </c>
    </row>
    <row r="2071" spans="1:9">
      <c r="A2071" s="27" t="s">
        <v>2376</v>
      </c>
      <c r="B2071" t="str">
        <f>LEFT(Table1[[#This Row],[Subject Id]],2)</f>
        <v>US</v>
      </c>
      <c r="C2071" t="str">
        <f>MID(Table1[[#This Row],[Subject Id]],4,3)</f>
        <v>060</v>
      </c>
      <c r="D2071" t="str">
        <f>MID(Table1[[#This Row],[Subject Id]],8,4)</f>
        <v>0173</v>
      </c>
      <c r="E2071" t="str">
        <f>MID(Table1[[#This Row],[Subject Id]],13,1)</f>
        <v>R</v>
      </c>
      <c r="F2071" t="s">
        <v>7783</v>
      </c>
      <c r="G2071" t="s">
        <v>7784</v>
      </c>
      <c r="H2071" s="66"/>
      <c r="I2071" t="str">
        <f>_xlfn.CONCAT((MID(Table1[[#This Row],[Subject Id]],4,9)),"0")</f>
        <v>060-0173-0</v>
      </c>
    </row>
    <row r="2072" spans="1:9">
      <c r="A2072" s="27" t="s">
        <v>2377</v>
      </c>
      <c r="B2072" t="str">
        <f>LEFT(Table1[[#This Row],[Subject Id]],2)</f>
        <v>US</v>
      </c>
      <c r="C2072" t="str">
        <f>MID(Table1[[#This Row],[Subject Id]],4,3)</f>
        <v>060</v>
      </c>
      <c r="D2072" t="str">
        <f>MID(Table1[[#This Row],[Subject Id]],8,4)</f>
        <v>0174</v>
      </c>
      <c r="E2072" t="str">
        <f>MID(Table1[[#This Row],[Subject Id]],13,1)</f>
        <v>R</v>
      </c>
      <c r="F2072" t="s">
        <v>7783</v>
      </c>
      <c r="G2072" t="s">
        <v>7784</v>
      </c>
      <c r="H2072" s="66"/>
      <c r="I2072" t="str">
        <f>_xlfn.CONCAT((MID(Table1[[#This Row],[Subject Id]],4,9)),"0")</f>
        <v>060-0174-0</v>
      </c>
    </row>
    <row r="2073" spans="1:9">
      <c r="A2073" s="27" t="s">
        <v>2378</v>
      </c>
      <c r="B2073" t="str">
        <f>LEFT(Table1[[#This Row],[Subject Id]],2)</f>
        <v>US</v>
      </c>
      <c r="C2073" t="str">
        <f>MID(Table1[[#This Row],[Subject Id]],4,3)</f>
        <v>060</v>
      </c>
      <c r="D2073" t="str">
        <f>MID(Table1[[#This Row],[Subject Id]],8,4)</f>
        <v>0175</v>
      </c>
      <c r="E2073" t="str">
        <f>MID(Table1[[#This Row],[Subject Id]],13,1)</f>
        <v>R</v>
      </c>
      <c r="F2073" t="s">
        <v>7783</v>
      </c>
      <c r="G2073" t="s">
        <v>7784</v>
      </c>
      <c r="H2073" s="66"/>
      <c r="I2073" t="str">
        <f>_xlfn.CONCAT((MID(Table1[[#This Row],[Subject Id]],4,9)),"0")</f>
        <v>060-0175-0</v>
      </c>
    </row>
    <row r="2074" spans="1:9">
      <c r="A2074" s="27" t="s">
        <v>2379</v>
      </c>
      <c r="B2074" t="str">
        <f>LEFT(Table1[[#This Row],[Subject Id]],2)</f>
        <v>US</v>
      </c>
      <c r="C2074" t="str">
        <f>MID(Table1[[#This Row],[Subject Id]],4,3)</f>
        <v>060</v>
      </c>
      <c r="D2074" t="str">
        <f>MID(Table1[[#This Row],[Subject Id]],8,4)</f>
        <v>0176</v>
      </c>
      <c r="E2074" t="str">
        <f>MID(Table1[[#This Row],[Subject Id]],13,1)</f>
        <v>R</v>
      </c>
      <c r="F2074" t="s">
        <v>7783</v>
      </c>
      <c r="G2074" t="s">
        <v>7784</v>
      </c>
      <c r="H2074" s="66"/>
      <c r="I2074" t="str">
        <f>_xlfn.CONCAT((MID(Table1[[#This Row],[Subject Id]],4,9)),"0")</f>
        <v>060-0176-0</v>
      </c>
    </row>
    <row r="2075" spans="1:9">
      <c r="A2075" s="27" t="s">
        <v>2380</v>
      </c>
      <c r="B2075" t="str">
        <f>LEFT(Table1[[#This Row],[Subject Id]],2)</f>
        <v>US</v>
      </c>
      <c r="C2075" t="str">
        <f>MID(Table1[[#This Row],[Subject Id]],4,3)</f>
        <v>060</v>
      </c>
      <c r="D2075" t="str">
        <f>MID(Table1[[#This Row],[Subject Id]],8,4)</f>
        <v>0177</v>
      </c>
      <c r="E2075" t="str">
        <f>MID(Table1[[#This Row],[Subject Id]],13,1)</f>
        <v>R</v>
      </c>
      <c r="F2075" t="s">
        <v>7783</v>
      </c>
      <c r="G2075" t="s">
        <v>7784</v>
      </c>
      <c r="H2075" s="66"/>
      <c r="I2075" t="str">
        <f>_xlfn.CONCAT((MID(Table1[[#This Row],[Subject Id]],4,9)),"0")</f>
        <v>060-0177-0</v>
      </c>
    </row>
    <row r="2076" spans="1:9">
      <c r="A2076" s="27" t="s">
        <v>2381</v>
      </c>
      <c r="B2076" t="str">
        <f>LEFT(Table1[[#This Row],[Subject Id]],2)</f>
        <v>US</v>
      </c>
      <c r="C2076" t="str">
        <f>MID(Table1[[#This Row],[Subject Id]],4,3)</f>
        <v>060</v>
      </c>
      <c r="D2076" t="str">
        <f>MID(Table1[[#This Row],[Subject Id]],8,4)</f>
        <v>0178</v>
      </c>
      <c r="E2076" t="str">
        <f>MID(Table1[[#This Row],[Subject Id]],13,1)</f>
        <v>R</v>
      </c>
      <c r="F2076" t="s">
        <v>7783</v>
      </c>
      <c r="G2076" t="s">
        <v>7784</v>
      </c>
      <c r="H2076" s="66"/>
      <c r="I2076" t="str">
        <f>_xlfn.CONCAT((MID(Table1[[#This Row],[Subject Id]],4,9)),"0")</f>
        <v>060-0178-0</v>
      </c>
    </row>
    <row r="2077" spans="1:9">
      <c r="A2077" s="27" t="s">
        <v>2382</v>
      </c>
      <c r="B2077" t="str">
        <f>LEFT(Table1[[#This Row],[Subject Id]],2)</f>
        <v>US</v>
      </c>
      <c r="C2077" t="str">
        <f>MID(Table1[[#This Row],[Subject Id]],4,3)</f>
        <v>060</v>
      </c>
      <c r="D2077" t="str">
        <f>MID(Table1[[#This Row],[Subject Id]],8,4)</f>
        <v>0179</v>
      </c>
      <c r="E2077" t="str">
        <f>MID(Table1[[#This Row],[Subject Id]],13,1)</f>
        <v>R</v>
      </c>
      <c r="F2077" t="s">
        <v>7783</v>
      </c>
      <c r="G2077" t="s">
        <v>7784</v>
      </c>
      <c r="H2077" s="66"/>
      <c r="I2077" t="str">
        <f>_xlfn.CONCAT((MID(Table1[[#This Row],[Subject Id]],4,9)),"0")</f>
        <v>060-0179-0</v>
      </c>
    </row>
    <row r="2078" spans="1:9">
      <c r="A2078" s="27" t="s">
        <v>2383</v>
      </c>
      <c r="B2078" t="str">
        <f>LEFT(Table1[[#This Row],[Subject Id]],2)</f>
        <v>US</v>
      </c>
      <c r="C2078" t="str">
        <f>MID(Table1[[#This Row],[Subject Id]],4,3)</f>
        <v>060</v>
      </c>
      <c r="D2078" t="str">
        <f>MID(Table1[[#This Row],[Subject Id]],8,4)</f>
        <v>0180</v>
      </c>
      <c r="E2078" t="str">
        <f>MID(Table1[[#This Row],[Subject Id]],13,1)</f>
        <v>R</v>
      </c>
      <c r="F2078" t="s">
        <v>7783</v>
      </c>
      <c r="G2078" t="s">
        <v>7784</v>
      </c>
      <c r="H2078" s="66"/>
      <c r="I2078" t="str">
        <f>_xlfn.CONCAT((MID(Table1[[#This Row],[Subject Id]],4,9)),"0")</f>
        <v>060-0180-0</v>
      </c>
    </row>
    <row r="2079" spans="1:9">
      <c r="A2079" s="27" t="s">
        <v>2384</v>
      </c>
      <c r="B2079" t="str">
        <f>LEFT(Table1[[#This Row],[Subject Id]],2)</f>
        <v>US</v>
      </c>
      <c r="C2079" t="str">
        <f>MID(Table1[[#This Row],[Subject Id]],4,3)</f>
        <v>060</v>
      </c>
      <c r="D2079" t="str">
        <f>MID(Table1[[#This Row],[Subject Id]],8,4)</f>
        <v>0181</v>
      </c>
      <c r="E2079" t="str">
        <f>MID(Table1[[#This Row],[Subject Id]],13,1)</f>
        <v>R</v>
      </c>
      <c r="F2079" t="s">
        <v>7783</v>
      </c>
      <c r="G2079" t="s">
        <v>7784</v>
      </c>
      <c r="H2079" s="66"/>
      <c r="I2079" t="str">
        <f>_xlfn.CONCAT((MID(Table1[[#This Row],[Subject Id]],4,9)),"0")</f>
        <v>060-0181-0</v>
      </c>
    </row>
    <row r="2080" spans="1:9">
      <c r="A2080" s="27" t="s">
        <v>2385</v>
      </c>
      <c r="B2080" t="str">
        <f>LEFT(Table1[[#This Row],[Subject Id]],2)</f>
        <v>US</v>
      </c>
      <c r="C2080" t="str">
        <f>MID(Table1[[#This Row],[Subject Id]],4,3)</f>
        <v>060</v>
      </c>
      <c r="D2080" t="str">
        <f>MID(Table1[[#This Row],[Subject Id]],8,4)</f>
        <v>0182</v>
      </c>
      <c r="E2080" t="str">
        <f>MID(Table1[[#This Row],[Subject Id]],13,1)</f>
        <v>R</v>
      </c>
      <c r="F2080" t="s">
        <v>7783</v>
      </c>
      <c r="G2080" t="s">
        <v>7784</v>
      </c>
      <c r="H2080" s="66"/>
      <c r="I2080" t="str">
        <f>_xlfn.CONCAT((MID(Table1[[#This Row],[Subject Id]],4,9)),"0")</f>
        <v>060-0182-0</v>
      </c>
    </row>
    <row r="2081" spans="1:9">
      <c r="A2081" s="27" t="s">
        <v>2386</v>
      </c>
      <c r="B2081" t="str">
        <f>LEFT(Table1[[#This Row],[Subject Id]],2)</f>
        <v>US</v>
      </c>
      <c r="C2081" t="str">
        <f>MID(Table1[[#This Row],[Subject Id]],4,3)</f>
        <v>060</v>
      </c>
      <c r="D2081" t="str">
        <f>MID(Table1[[#This Row],[Subject Id]],8,4)</f>
        <v>0183</v>
      </c>
      <c r="E2081" t="str">
        <f>MID(Table1[[#This Row],[Subject Id]],13,1)</f>
        <v>R</v>
      </c>
      <c r="F2081" t="s">
        <v>7783</v>
      </c>
      <c r="G2081" t="s">
        <v>7784</v>
      </c>
      <c r="H2081" s="66"/>
      <c r="I2081" t="str">
        <f>_xlfn.CONCAT((MID(Table1[[#This Row],[Subject Id]],4,9)),"0")</f>
        <v>060-0183-0</v>
      </c>
    </row>
    <row r="2082" spans="1:9">
      <c r="A2082" s="27" t="s">
        <v>2387</v>
      </c>
      <c r="B2082" t="str">
        <f>LEFT(Table1[[#This Row],[Subject Id]],2)</f>
        <v>US</v>
      </c>
      <c r="C2082" t="str">
        <f>MID(Table1[[#This Row],[Subject Id]],4,3)</f>
        <v>060</v>
      </c>
      <c r="D2082" t="str">
        <f>MID(Table1[[#This Row],[Subject Id]],8,4)</f>
        <v>0184</v>
      </c>
      <c r="E2082" t="str">
        <f>MID(Table1[[#This Row],[Subject Id]],13,1)</f>
        <v>R</v>
      </c>
      <c r="F2082" t="s">
        <v>7783</v>
      </c>
      <c r="G2082" t="s">
        <v>7784</v>
      </c>
      <c r="H2082" s="66"/>
      <c r="I2082" t="str">
        <f>_xlfn.CONCAT((MID(Table1[[#This Row],[Subject Id]],4,9)),"0")</f>
        <v>060-0184-0</v>
      </c>
    </row>
    <row r="2083" spans="1:9">
      <c r="A2083" s="27" t="s">
        <v>2388</v>
      </c>
      <c r="B2083" t="str">
        <f>LEFT(Table1[[#This Row],[Subject Id]],2)</f>
        <v>US</v>
      </c>
      <c r="C2083" t="str">
        <f>MID(Table1[[#This Row],[Subject Id]],4,3)</f>
        <v>060</v>
      </c>
      <c r="D2083" t="str">
        <f>MID(Table1[[#This Row],[Subject Id]],8,4)</f>
        <v>0185</v>
      </c>
      <c r="E2083" t="str">
        <f>MID(Table1[[#This Row],[Subject Id]],13,1)</f>
        <v>R</v>
      </c>
      <c r="F2083" t="s">
        <v>7783</v>
      </c>
      <c r="G2083" t="s">
        <v>7784</v>
      </c>
      <c r="H2083" s="66"/>
      <c r="I2083" t="str">
        <f>_xlfn.CONCAT((MID(Table1[[#This Row],[Subject Id]],4,9)),"0")</f>
        <v>060-0185-0</v>
      </c>
    </row>
    <row r="2084" spans="1:9">
      <c r="A2084" s="27" t="s">
        <v>2389</v>
      </c>
      <c r="B2084" t="str">
        <f>LEFT(Table1[[#This Row],[Subject Id]],2)</f>
        <v>US</v>
      </c>
      <c r="C2084" t="str">
        <f>MID(Table1[[#This Row],[Subject Id]],4,3)</f>
        <v>060</v>
      </c>
      <c r="D2084" t="str">
        <f>MID(Table1[[#This Row],[Subject Id]],8,4)</f>
        <v>0186</v>
      </c>
      <c r="E2084" t="str">
        <f>MID(Table1[[#This Row],[Subject Id]],13,1)</f>
        <v>R</v>
      </c>
      <c r="F2084" t="s">
        <v>7783</v>
      </c>
      <c r="G2084" t="s">
        <v>7784</v>
      </c>
      <c r="H2084" s="66"/>
      <c r="I2084" t="str">
        <f>_xlfn.CONCAT((MID(Table1[[#This Row],[Subject Id]],4,9)),"0")</f>
        <v>060-0186-0</v>
      </c>
    </row>
    <row r="2085" spans="1:9">
      <c r="A2085" s="27" t="s">
        <v>2390</v>
      </c>
      <c r="B2085" t="str">
        <f>LEFT(Table1[[#This Row],[Subject Id]],2)</f>
        <v>US</v>
      </c>
      <c r="C2085" t="str">
        <f>MID(Table1[[#This Row],[Subject Id]],4,3)</f>
        <v>060</v>
      </c>
      <c r="D2085" t="str">
        <f>MID(Table1[[#This Row],[Subject Id]],8,4)</f>
        <v>0187</v>
      </c>
      <c r="E2085" t="str">
        <f>MID(Table1[[#This Row],[Subject Id]],13,1)</f>
        <v>R</v>
      </c>
      <c r="F2085" t="s">
        <v>7783</v>
      </c>
      <c r="G2085" t="s">
        <v>7784</v>
      </c>
      <c r="H2085" s="66"/>
      <c r="I2085" t="str">
        <f>_xlfn.CONCAT((MID(Table1[[#This Row],[Subject Id]],4,9)),"0")</f>
        <v>060-0187-0</v>
      </c>
    </row>
    <row r="2086" spans="1:9">
      <c r="A2086" s="27" t="s">
        <v>2391</v>
      </c>
      <c r="B2086" t="str">
        <f>LEFT(Table1[[#This Row],[Subject Id]],2)</f>
        <v>US</v>
      </c>
      <c r="C2086" t="str">
        <f>MID(Table1[[#This Row],[Subject Id]],4,3)</f>
        <v>060</v>
      </c>
      <c r="D2086" t="str">
        <f>MID(Table1[[#This Row],[Subject Id]],8,4)</f>
        <v>0188</v>
      </c>
      <c r="E2086" t="str">
        <f>MID(Table1[[#This Row],[Subject Id]],13,1)</f>
        <v>R</v>
      </c>
      <c r="F2086" t="s">
        <v>7783</v>
      </c>
      <c r="G2086" t="s">
        <v>7784</v>
      </c>
      <c r="H2086" s="66"/>
      <c r="I2086" t="str">
        <f>_xlfn.CONCAT((MID(Table1[[#This Row],[Subject Id]],4,9)),"0")</f>
        <v>060-0188-0</v>
      </c>
    </row>
    <row r="2087" spans="1:9">
      <c r="A2087" s="27" t="s">
        <v>2392</v>
      </c>
      <c r="B2087" t="str">
        <f>LEFT(Table1[[#This Row],[Subject Id]],2)</f>
        <v>US</v>
      </c>
      <c r="C2087" t="str">
        <f>MID(Table1[[#This Row],[Subject Id]],4,3)</f>
        <v>060</v>
      </c>
      <c r="D2087" t="str">
        <f>MID(Table1[[#This Row],[Subject Id]],8,4)</f>
        <v>0189</v>
      </c>
      <c r="E2087" t="str">
        <f>MID(Table1[[#This Row],[Subject Id]],13,1)</f>
        <v>R</v>
      </c>
      <c r="F2087" t="s">
        <v>7783</v>
      </c>
      <c r="G2087" t="s">
        <v>7784</v>
      </c>
      <c r="H2087" s="66"/>
      <c r="I2087" t="str">
        <f>_xlfn.CONCAT((MID(Table1[[#This Row],[Subject Id]],4,9)),"0")</f>
        <v>060-0189-0</v>
      </c>
    </row>
    <row r="2088" spans="1:9">
      <c r="A2088" s="27" t="s">
        <v>2393</v>
      </c>
      <c r="B2088" t="str">
        <f>LEFT(Table1[[#This Row],[Subject Id]],2)</f>
        <v>US</v>
      </c>
      <c r="C2088" t="str">
        <f>MID(Table1[[#This Row],[Subject Id]],4,3)</f>
        <v>060</v>
      </c>
      <c r="D2088" t="str">
        <f>MID(Table1[[#This Row],[Subject Id]],8,4)</f>
        <v>0190</v>
      </c>
      <c r="E2088" t="str">
        <f>MID(Table1[[#This Row],[Subject Id]],13,1)</f>
        <v>R</v>
      </c>
      <c r="F2088" t="s">
        <v>7783</v>
      </c>
      <c r="G2088" t="s">
        <v>7784</v>
      </c>
      <c r="H2088" s="66"/>
      <c r="I2088" t="str">
        <f>_xlfn.CONCAT((MID(Table1[[#This Row],[Subject Id]],4,9)),"0")</f>
        <v>060-0190-0</v>
      </c>
    </row>
    <row r="2089" spans="1:9">
      <c r="A2089" s="27" t="s">
        <v>2394</v>
      </c>
      <c r="B2089" t="str">
        <f>LEFT(Table1[[#This Row],[Subject Id]],2)</f>
        <v>US</v>
      </c>
      <c r="C2089" t="str">
        <f>MID(Table1[[#This Row],[Subject Id]],4,3)</f>
        <v>060</v>
      </c>
      <c r="D2089" t="str">
        <f>MID(Table1[[#This Row],[Subject Id]],8,4)</f>
        <v>0191</v>
      </c>
      <c r="E2089" t="str">
        <f>MID(Table1[[#This Row],[Subject Id]],13,1)</f>
        <v>R</v>
      </c>
      <c r="F2089" t="s">
        <v>7783</v>
      </c>
      <c r="G2089" t="s">
        <v>7784</v>
      </c>
      <c r="H2089" s="66"/>
      <c r="I2089" t="str">
        <f>_xlfn.CONCAT((MID(Table1[[#This Row],[Subject Id]],4,9)),"0")</f>
        <v>060-0191-0</v>
      </c>
    </row>
    <row r="2090" spans="1:9">
      <c r="A2090" s="27" t="s">
        <v>2395</v>
      </c>
      <c r="B2090" t="str">
        <f>LEFT(Table1[[#This Row],[Subject Id]],2)</f>
        <v>US</v>
      </c>
      <c r="C2090" t="str">
        <f>MID(Table1[[#This Row],[Subject Id]],4,3)</f>
        <v>060</v>
      </c>
      <c r="D2090" t="str">
        <f>MID(Table1[[#This Row],[Subject Id]],8,4)</f>
        <v>0192</v>
      </c>
      <c r="E2090" t="str">
        <f>MID(Table1[[#This Row],[Subject Id]],13,1)</f>
        <v>R</v>
      </c>
      <c r="F2090" t="s">
        <v>7783</v>
      </c>
      <c r="G2090" t="s">
        <v>7784</v>
      </c>
      <c r="H2090" s="66"/>
      <c r="I2090" t="str">
        <f>_xlfn.CONCAT((MID(Table1[[#This Row],[Subject Id]],4,9)),"0")</f>
        <v>060-0192-0</v>
      </c>
    </row>
    <row r="2091" spans="1:9">
      <c r="A2091" s="27" t="s">
        <v>2396</v>
      </c>
      <c r="B2091" t="str">
        <f>LEFT(Table1[[#This Row],[Subject Id]],2)</f>
        <v>US</v>
      </c>
      <c r="C2091" t="str">
        <f>MID(Table1[[#This Row],[Subject Id]],4,3)</f>
        <v>060</v>
      </c>
      <c r="D2091" t="str">
        <f>MID(Table1[[#This Row],[Subject Id]],8,4)</f>
        <v>0193</v>
      </c>
      <c r="E2091" t="str">
        <f>MID(Table1[[#This Row],[Subject Id]],13,1)</f>
        <v>R</v>
      </c>
      <c r="F2091" t="s">
        <v>7783</v>
      </c>
      <c r="G2091" t="s">
        <v>7784</v>
      </c>
      <c r="H2091" s="66"/>
      <c r="I2091" t="str">
        <f>_xlfn.CONCAT((MID(Table1[[#This Row],[Subject Id]],4,9)),"0")</f>
        <v>060-0193-0</v>
      </c>
    </row>
    <row r="2092" spans="1:9">
      <c r="A2092" s="27" t="s">
        <v>2397</v>
      </c>
      <c r="B2092" t="str">
        <f>LEFT(Table1[[#This Row],[Subject Id]],2)</f>
        <v>US</v>
      </c>
      <c r="C2092" t="str">
        <f>MID(Table1[[#This Row],[Subject Id]],4,3)</f>
        <v>060</v>
      </c>
      <c r="D2092" t="str">
        <f>MID(Table1[[#This Row],[Subject Id]],8,4)</f>
        <v>0194</v>
      </c>
      <c r="E2092" t="str">
        <f>MID(Table1[[#This Row],[Subject Id]],13,1)</f>
        <v>R</v>
      </c>
      <c r="F2092" t="s">
        <v>7783</v>
      </c>
      <c r="G2092" t="s">
        <v>7784</v>
      </c>
      <c r="H2092" s="66"/>
      <c r="I2092" t="str">
        <f>_xlfn.CONCAT((MID(Table1[[#This Row],[Subject Id]],4,9)),"0")</f>
        <v>060-0194-0</v>
      </c>
    </row>
    <row r="2093" spans="1:9">
      <c r="A2093" s="27" t="s">
        <v>2398</v>
      </c>
      <c r="B2093" t="str">
        <f>LEFT(Table1[[#This Row],[Subject Id]],2)</f>
        <v>US</v>
      </c>
      <c r="C2093" t="str">
        <f>MID(Table1[[#This Row],[Subject Id]],4,3)</f>
        <v>060</v>
      </c>
      <c r="D2093" t="str">
        <f>MID(Table1[[#This Row],[Subject Id]],8,4)</f>
        <v>0195</v>
      </c>
      <c r="E2093" t="str">
        <f>MID(Table1[[#This Row],[Subject Id]],13,1)</f>
        <v>R</v>
      </c>
      <c r="F2093" t="s">
        <v>7783</v>
      </c>
      <c r="G2093" t="s">
        <v>7784</v>
      </c>
      <c r="H2093" s="66"/>
      <c r="I2093" t="str">
        <f>_xlfn.CONCAT((MID(Table1[[#This Row],[Subject Id]],4,9)),"0")</f>
        <v>060-0195-0</v>
      </c>
    </row>
    <row r="2094" spans="1:9">
      <c r="A2094" s="27" t="s">
        <v>2399</v>
      </c>
      <c r="B2094" t="str">
        <f>LEFT(Table1[[#This Row],[Subject Id]],2)</f>
        <v>US</v>
      </c>
      <c r="C2094" t="str">
        <f>MID(Table1[[#This Row],[Subject Id]],4,3)</f>
        <v>060</v>
      </c>
      <c r="D2094" t="str">
        <f>MID(Table1[[#This Row],[Subject Id]],8,4)</f>
        <v>0196</v>
      </c>
      <c r="E2094" t="str">
        <f>MID(Table1[[#This Row],[Subject Id]],13,1)</f>
        <v>R</v>
      </c>
      <c r="F2094" t="s">
        <v>7783</v>
      </c>
      <c r="G2094" t="s">
        <v>7784</v>
      </c>
      <c r="H2094" s="66"/>
      <c r="I2094" t="str">
        <f>_xlfn.CONCAT((MID(Table1[[#This Row],[Subject Id]],4,9)),"0")</f>
        <v>060-0196-0</v>
      </c>
    </row>
    <row r="2095" spans="1:9">
      <c r="A2095" s="27" t="s">
        <v>2400</v>
      </c>
      <c r="B2095" t="str">
        <f>LEFT(Table1[[#This Row],[Subject Id]],2)</f>
        <v>US</v>
      </c>
      <c r="C2095" t="str">
        <f>MID(Table1[[#This Row],[Subject Id]],4,3)</f>
        <v>060</v>
      </c>
      <c r="D2095" t="str">
        <f>MID(Table1[[#This Row],[Subject Id]],8,4)</f>
        <v>0197</v>
      </c>
      <c r="E2095" t="str">
        <f>MID(Table1[[#This Row],[Subject Id]],13,1)</f>
        <v>R</v>
      </c>
      <c r="F2095" t="s">
        <v>7783</v>
      </c>
      <c r="G2095" t="s">
        <v>7784</v>
      </c>
      <c r="H2095" s="66"/>
      <c r="I2095" t="str">
        <f>_xlfn.CONCAT((MID(Table1[[#This Row],[Subject Id]],4,9)),"0")</f>
        <v>060-0197-0</v>
      </c>
    </row>
    <row r="2096" spans="1:9">
      <c r="A2096" s="27" t="s">
        <v>2401</v>
      </c>
      <c r="B2096" t="str">
        <f>LEFT(Table1[[#This Row],[Subject Id]],2)</f>
        <v>US</v>
      </c>
      <c r="C2096" t="str">
        <f>MID(Table1[[#This Row],[Subject Id]],4,3)</f>
        <v>060</v>
      </c>
      <c r="D2096" t="str">
        <f>MID(Table1[[#This Row],[Subject Id]],8,4)</f>
        <v>0198</v>
      </c>
      <c r="E2096" t="str">
        <f>MID(Table1[[#This Row],[Subject Id]],13,1)</f>
        <v>R</v>
      </c>
      <c r="F2096" t="s">
        <v>7783</v>
      </c>
      <c r="G2096" t="s">
        <v>7784</v>
      </c>
      <c r="H2096" s="66"/>
      <c r="I2096" t="str">
        <f>_xlfn.CONCAT((MID(Table1[[#This Row],[Subject Id]],4,9)),"0")</f>
        <v>060-0198-0</v>
      </c>
    </row>
    <row r="2097" spans="1:9">
      <c r="A2097" s="27" t="s">
        <v>2402</v>
      </c>
      <c r="B2097" t="str">
        <f>LEFT(Table1[[#This Row],[Subject Id]],2)</f>
        <v>US</v>
      </c>
      <c r="C2097" t="str">
        <f>MID(Table1[[#This Row],[Subject Id]],4,3)</f>
        <v>060</v>
      </c>
      <c r="D2097" t="str">
        <f>MID(Table1[[#This Row],[Subject Id]],8,4)</f>
        <v>0199</v>
      </c>
      <c r="E2097" t="str">
        <f>MID(Table1[[#This Row],[Subject Id]],13,1)</f>
        <v>R</v>
      </c>
      <c r="F2097" t="s">
        <v>7783</v>
      </c>
      <c r="G2097" t="s">
        <v>7784</v>
      </c>
      <c r="H2097" s="66"/>
      <c r="I2097" t="str">
        <f>_xlfn.CONCAT((MID(Table1[[#This Row],[Subject Id]],4,9)),"0")</f>
        <v>060-0199-0</v>
      </c>
    </row>
    <row r="2098" spans="1:9">
      <c r="A2098" s="27" t="s">
        <v>2403</v>
      </c>
      <c r="B2098" t="str">
        <f>LEFT(Table1[[#This Row],[Subject Id]],2)</f>
        <v>US</v>
      </c>
      <c r="C2098" t="str">
        <f>MID(Table1[[#This Row],[Subject Id]],4,3)</f>
        <v>060</v>
      </c>
      <c r="D2098" t="str">
        <f>MID(Table1[[#This Row],[Subject Id]],8,4)</f>
        <v>0200</v>
      </c>
      <c r="E2098" t="str">
        <f>MID(Table1[[#This Row],[Subject Id]],13,1)</f>
        <v>R</v>
      </c>
      <c r="F2098" t="s">
        <v>7783</v>
      </c>
      <c r="G2098" t="s">
        <v>7784</v>
      </c>
      <c r="H2098" s="66"/>
      <c r="I2098" t="str">
        <f>_xlfn.CONCAT((MID(Table1[[#This Row],[Subject Id]],4,9)),"0")</f>
        <v>060-0200-0</v>
      </c>
    </row>
    <row r="2099" spans="1:9">
      <c r="A2099" s="27" t="s">
        <v>2404</v>
      </c>
      <c r="B2099" t="str">
        <f>LEFT(Table1[[#This Row],[Subject Id]],2)</f>
        <v>US</v>
      </c>
      <c r="C2099" t="str">
        <f>MID(Table1[[#This Row],[Subject Id]],4,3)</f>
        <v>060</v>
      </c>
      <c r="D2099" t="str">
        <f>MID(Table1[[#This Row],[Subject Id]],8,4)</f>
        <v>0201</v>
      </c>
      <c r="E2099" t="str">
        <f>MID(Table1[[#This Row],[Subject Id]],13,1)</f>
        <v>R</v>
      </c>
      <c r="F2099" t="s">
        <v>7783</v>
      </c>
      <c r="G2099" t="s">
        <v>7784</v>
      </c>
      <c r="H2099" s="66"/>
      <c r="I2099" t="str">
        <f>_xlfn.CONCAT((MID(Table1[[#This Row],[Subject Id]],4,9)),"0")</f>
        <v>060-0201-0</v>
      </c>
    </row>
    <row r="2100" spans="1:9">
      <c r="A2100" s="27" t="s">
        <v>2405</v>
      </c>
      <c r="B2100" t="str">
        <f>LEFT(Table1[[#This Row],[Subject Id]],2)</f>
        <v>US</v>
      </c>
      <c r="C2100" t="str">
        <f>MID(Table1[[#This Row],[Subject Id]],4,3)</f>
        <v>060</v>
      </c>
      <c r="D2100" t="str">
        <f>MID(Table1[[#This Row],[Subject Id]],8,4)</f>
        <v>0202</v>
      </c>
      <c r="E2100" t="str">
        <f>MID(Table1[[#This Row],[Subject Id]],13,1)</f>
        <v>R</v>
      </c>
      <c r="F2100" t="s">
        <v>7783</v>
      </c>
      <c r="G2100" t="s">
        <v>7784</v>
      </c>
      <c r="H2100" s="66"/>
      <c r="I2100" t="str">
        <f>_xlfn.CONCAT((MID(Table1[[#This Row],[Subject Id]],4,9)),"0")</f>
        <v>060-0202-0</v>
      </c>
    </row>
    <row r="2101" spans="1:9">
      <c r="A2101" s="27" t="s">
        <v>2406</v>
      </c>
      <c r="B2101" t="str">
        <f>LEFT(Table1[[#This Row],[Subject Id]],2)</f>
        <v>US</v>
      </c>
      <c r="C2101" t="str">
        <f>MID(Table1[[#This Row],[Subject Id]],4,3)</f>
        <v>060</v>
      </c>
      <c r="D2101" t="str">
        <f>MID(Table1[[#This Row],[Subject Id]],8,4)</f>
        <v>0203</v>
      </c>
      <c r="E2101" t="str">
        <f>MID(Table1[[#This Row],[Subject Id]],13,1)</f>
        <v>R</v>
      </c>
      <c r="F2101" t="s">
        <v>7783</v>
      </c>
      <c r="G2101" t="s">
        <v>7784</v>
      </c>
      <c r="H2101" s="66"/>
      <c r="I2101" t="str">
        <f>_xlfn.CONCAT((MID(Table1[[#This Row],[Subject Id]],4,9)),"0")</f>
        <v>060-0203-0</v>
      </c>
    </row>
    <row r="2102" spans="1:9">
      <c r="A2102" s="27" t="s">
        <v>2407</v>
      </c>
      <c r="B2102" t="str">
        <f>LEFT(Table1[[#This Row],[Subject Id]],2)</f>
        <v>US</v>
      </c>
      <c r="C2102" t="str">
        <f>MID(Table1[[#This Row],[Subject Id]],4,3)</f>
        <v>060</v>
      </c>
      <c r="D2102" t="str">
        <f>MID(Table1[[#This Row],[Subject Id]],8,4)</f>
        <v>0204</v>
      </c>
      <c r="E2102" t="str">
        <f>MID(Table1[[#This Row],[Subject Id]],13,1)</f>
        <v>R</v>
      </c>
      <c r="F2102" t="s">
        <v>7783</v>
      </c>
      <c r="G2102" t="s">
        <v>7784</v>
      </c>
      <c r="H2102" s="66"/>
      <c r="I2102" t="str">
        <f>_xlfn.CONCAT((MID(Table1[[#This Row],[Subject Id]],4,9)),"0")</f>
        <v>060-0204-0</v>
      </c>
    </row>
    <row r="2103" spans="1:9">
      <c r="A2103" s="27" t="s">
        <v>2408</v>
      </c>
      <c r="B2103" t="str">
        <f>LEFT(Table1[[#This Row],[Subject Id]],2)</f>
        <v>US</v>
      </c>
      <c r="C2103" t="str">
        <f>MID(Table1[[#This Row],[Subject Id]],4,3)</f>
        <v>060</v>
      </c>
      <c r="D2103" t="str">
        <f>MID(Table1[[#This Row],[Subject Id]],8,4)</f>
        <v>0205</v>
      </c>
      <c r="E2103" t="str">
        <f>MID(Table1[[#This Row],[Subject Id]],13,1)</f>
        <v>R</v>
      </c>
      <c r="F2103" t="s">
        <v>7783</v>
      </c>
      <c r="G2103" t="s">
        <v>7784</v>
      </c>
      <c r="H2103" s="66"/>
      <c r="I2103" t="str">
        <f>_xlfn.CONCAT((MID(Table1[[#This Row],[Subject Id]],4,9)),"0")</f>
        <v>060-0205-0</v>
      </c>
    </row>
    <row r="2104" spans="1:9">
      <c r="A2104" s="27" t="s">
        <v>2409</v>
      </c>
      <c r="B2104" t="str">
        <f>LEFT(Table1[[#This Row],[Subject Id]],2)</f>
        <v>US</v>
      </c>
      <c r="C2104" t="str">
        <f>MID(Table1[[#This Row],[Subject Id]],4,3)</f>
        <v>060</v>
      </c>
      <c r="D2104" t="str">
        <f>MID(Table1[[#This Row],[Subject Id]],8,4)</f>
        <v>0206</v>
      </c>
      <c r="E2104" t="str">
        <f>MID(Table1[[#This Row],[Subject Id]],13,1)</f>
        <v>R</v>
      </c>
      <c r="F2104" t="s">
        <v>7783</v>
      </c>
      <c r="G2104" t="s">
        <v>7784</v>
      </c>
      <c r="H2104" s="66"/>
      <c r="I2104" t="str">
        <f>_xlfn.CONCAT((MID(Table1[[#This Row],[Subject Id]],4,9)),"0")</f>
        <v>060-0206-0</v>
      </c>
    </row>
    <row r="2105" spans="1:9">
      <c r="A2105" s="27" t="s">
        <v>2410</v>
      </c>
      <c r="B2105" t="str">
        <f>LEFT(Table1[[#This Row],[Subject Id]],2)</f>
        <v>US</v>
      </c>
      <c r="C2105" t="str">
        <f>MID(Table1[[#This Row],[Subject Id]],4,3)</f>
        <v>060</v>
      </c>
      <c r="D2105" t="str">
        <f>MID(Table1[[#This Row],[Subject Id]],8,4)</f>
        <v>0207</v>
      </c>
      <c r="E2105" t="str">
        <f>MID(Table1[[#This Row],[Subject Id]],13,1)</f>
        <v>R</v>
      </c>
      <c r="F2105" t="s">
        <v>7783</v>
      </c>
      <c r="G2105" t="s">
        <v>7784</v>
      </c>
      <c r="H2105" s="66"/>
      <c r="I2105" t="str">
        <f>_xlfn.CONCAT((MID(Table1[[#This Row],[Subject Id]],4,9)),"0")</f>
        <v>060-0207-0</v>
      </c>
    </row>
    <row r="2106" spans="1:9">
      <c r="A2106" s="27" t="s">
        <v>2411</v>
      </c>
      <c r="B2106" t="str">
        <f>LEFT(Table1[[#This Row],[Subject Id]],2)</f>
        <v>US</v>
      </c>
      <c r="C2106" t="str">
        <f>MID(Table1[[#This Row],[Subject Id]],4,3)</f>
        <v>060</v>
      </c>
      <c r="D2106" t="str">
        <f>MID(Table1[[#This Row],[Subject Id]],8,4)</f>
        <v>0208</v>
      </c>
      <c r="E2106" t="str">
        <f>MID(Table1[[#This Row],[Subject Id]],13,1)</f>
        <v>R</v>
      </c>
      <c r="F2106" t="s">
        <v>7783</v>
      </c>
      <c r="G2106" t="s">
        <v>7784</v>
      </c>
      <c r="H2106" s="66"/>
      <c r="I2106" t="str">
        <f>_xlfn.CONCAT((MID(Table1[[#This Row],[Subject Id]],4,9)),"0")</f>
        <v>060-0208-0</v>
      </c>
    </row>
    <row r="2107" spans="1:9">
      <c r="A2107" s="27" t="s">
        <v>2412</v>
      </c>
      <c r="B2107" t="str">
        <f>LEFT(Table1[[#This Row],[Subject Id]],2)</f>
        <v>US</v>
      </c>
      <c r="C2107" t="str">
        <f>MID(Table1[[#This Row],[Subject Id]],4,3)</f>
        <v>060</v>
      </c>
      <c r="D2107" t="str">
        <f>MID(Table1[[#This Row],[Subject Id]],8,4)</f>
        <v>0209</v>
      </c>
      <c r="E2107" t="str">
        <f>MID(Table1[[#This Row],[Subject Id]],13,1)</f>
        <v>R</v>
      </c>
      <c r="F2107" t="s">
        <v>7783</v>
      </c>
      <c r="G2107" t="s">
        <v>7784</v>
      </c>
      <c r="H2107" s="66"/>
      <c r="I2107" t="str">
        <f>_xlfn.CONCAT((MID(Table1[[#This Row],[Subject Id]],4,9)),"0")</f>
        <v>060-0209-0</v>
      </c>
    </row>
    <row r="2108" spans="1:9">
      <c r="A2108" s="27" t="s">
        <v>2413</v>
      </c>
      <c r="B2108" t="str">
        <f>LEFT(Table1[[#This Row],[Subject Id]],2)</f>
        <v>US</v>
      </c>
      <c r="C2108" t="str">
        <f>MID(Table1[[#This Row],[Subject Id]],4,3)</f>
        <v>060</v>
      </c>
      <c r="D2108" t="str">
        <f>MID(Table1[[#This Row],[Subject Id]],8,4)</f>
        <v>0210</v>
      </c>
      <c r="E2108" t="str">
        <f>MID(Table1[[#This Row],[Subject Id]],13,1)</f>
        <v>R</v>
      </c>
      <c r="F2108" t="s">
        <v>7783</v>
      </c>
      <c r="G2108" t="s">
        <v>7784</v>
      </c>
      <c r="H2108" s="66"/>
      <c r="I2108" t="str">
        <f>_xlfn.CONCAT((MID(Table1[[#This Row],[Subject Id]],4,9)),"0")</f>
        <v>060-0210-0</v>
      </c>
    </row>
    <row r="2109" spans="1:9">
      <c r="A2109" s="27" t="s">
        <v>2414</v>
      </c>
      <c r="B2109" t="str">
        <f>LEFT(Table1[[#This Row],[Subject Id]],2)</f>
        <v>US</v>
      </c>
      <c r="C2109" t="str">
        <f>MID(Table1[[#This Row],[Subject Id]],4,3)</f>
        <v>060</v>
      </c>
      <c r="D2109" t="str">
        <f>MID(Table1[[#This Row],[Subject Id]],8,4)</f>
        <v>0211</v>
      </c>
      <c r="E2109" t="str">
        <f>MID(Table1[[#This Row],[Subject Id]],13,1)</f>
        <v>R</v>
      </c>
      <c r="F2109" t="s">
        <v>7783</v>
      </c>
      <c r="G2109" t="s">
        <v>7784</v>
      </c>
      <c r="H2109" s="66"/>
      <c r="I2109" t="str">
        <f>_xlfn.CONCAT((MID(Table1[[#This Row],[Subject Id]],4,9)),"0")</f>
        <v>060-0211-0</v>
      </c>
    </row>
    <row r="2110" spans="1:9">
      <c r="A2110" s="27" t="s">
        <v>2415</v>
      </c>
      <c r="B2110" t="str">
        <f>LEFT(Table1[[#This Row],[Subject Id]],2)</f>
        <v>US</v>
      </c>
      <c r="C2110" t="str">
        <f>MID(Table1[[#This Row],[Subject Id]],4,3)</f>
        <v>060</v>
      </c>
      <c r="D2110" t="str">
        <f>MID(Table1[[#This Row],[Subject Id]],8,4)</f>
        <v>0212</v>
      </c>
      <c r="E2110" t="str">
        <f>MID(Table1[[#This Row],[Subject Id]],13,1)</f>
        <v>R</v>
      </c>
      <c r="F2110" t="s">
        <v>7783</v>
      </c>
      <c r="G2110" t="s">
        <v>7784</v>
      </c>
      <c r="H2110" s="66"/>
      <c r="I2110" t="str">
        <f>_xlfn.CONCAT((MID(Table1[[#This Row],[Subject Id]],4,9)),"0")</f>
        <v>060-0212-0</v>
      </c>
    </row>
    <row r="2111" spans="1:9">
      <c r="A2111" s="27" t="s">
        <v>2416</v>
      </c>
      <c r="B2111" t="str">
        <f>LEFT(Table1[[#This Row],[Subject Id]],2)</f>
        <v>US</v>
      </c>
      <c r="C2111" t="str">
        <f>MID(Table1[[#This Row],[Subject Id]],4,3)</f>
        <v>060</v>
      </c>
      <c r="D2111" t="str">
        <f>MID(Table1[[#This Row],[Subject Id]],8,4)</f>
        <v>0213</v>
      </c>
      <c r="E2111" t="str">
        <f>MID(Table1[[#This Row],[Subject Id]],13,1)</f>
        <v>R</v>
      </c>
      <c r="F2111" t="s">
        <v>7783</v>
      </c>
      <c r="G2111" t="s">
        <v>7784</v>
      </c>
      <c r="H2111" s="66"/>
      <c r="I2111" t="str">
        <f>_xlfn.CONCAT((MID(Table1[[#This Row],[Subject Id]],4,9)),"0")</f>
        <v>060-0213-0</v>
      </c>
    </row>
    <row r="2112" spans="1:9">
      <c r="A2112" s="27" t="s">
        <v>2417</v>
      </c>
      <c r="B2112" t="str">
        <f>LEFT(Table1[[#This Row],[Subject Id]],2)</f>
        <v>US</v>
      </c>
      <c r="C2112" t="str">
        <f>MID(Table1[[#This Row],[Subject Id]],4,3)</f>
        <v>060</v>
      </c>
      <c r="D2112" t="str">
        <f>MID(Table1[[#This Row],[Subject Id]],8,4)</f>
        <v>0214</v>
      </c>
      <c r="E2112" t="str">
        <f>MID(Table1[[#This Row],[Subject Id]],13,1)</f>
        <v>R</v>
      </c>
      <c r="F2112" t="s">
        <v>7783</v>
      </c>
      <c r="G2112" t="s">
        <v>7784</v>
      </c>
      <c r="H2112" s="66"/>
      <c r="I2112" t="str">
        <f>_xlfn.CONCAT((MID(Table1[[#This Row],[Subject Id]],4,9)),"0")</f>
        <v>060-0214-0</v>
      </c>
    </row>
    <row r="2113" spans="1:9">
      <c r="A2113" s="27" t="s">
        <v>2418</v>
      </c>
      <c r="B2113" t="str">
        <f>LEFT(Table1[[#This Row],[Subject Id]],2)</f>
        <v>US</v>
      </c>
      <c r="C2113" t="str">
        <f>MID(Table1[[#This Row],[Subject Id]],4,3)</f>
        <v>060</v>
      </c>
      <c r="D2113" t="str">
        <f>MID(Table1[[#This Row],[Subject Id]],8,4)</f>
        <v>0215</v>
      </c>
      <c r="E2113" t="str">
        <f>MID(Table1[[#This Row],[Subject Id]],13,1)</f>
        <v>R</v>
      </c>
      <c r="F2113" t="s">
        <v>7783</v>
      </c>
      <c r="G2113" t="s">
        <v>7784</v>
      </c>
      <c r="H2113" s="66"/>
      <c r="I2113" t="str">
        <f>_xlfn.CONCAT((MID(Table1[[#This Row],[Subject Id]],4,9)),"0")</f>
        <v>060-0215-0</v>
      </c>
    </row>
    <row r="2114" spans="1:9">
      <c r="A2114" s="27" t="s">
        <v>2419</v>
      </c>
      <c r="B2114" t="str">
        <f>LEFT(Table1[[#This Row],[Subject Id]],2)</f>
        <v>US</v>
      </c>
      <c r="C2114" t="str">
        <f>MID(Table1[[#This Row],[Subject Id]],4,3)</f>
        <v>060</v>
      </c>
      <c r="D2114" t="str">
        <f>MID(Table1[[#This Row],[Subject Id]],8,4)</f>
        <v>0216</v>
      </c>
      <c r="E2114" t="str">
        <f>MID(Table1[[#This Row],[Subject Id]],13,1)</f>
        <v>R</v>
      </c>
      <c r="F2114" t="s">
        <v>7783</v>
      </c>
      <c r="G2114" t="s">
        <v>7784</v>
      </c>
      <c r="H2114" s="66"/>
      <c r="I2114" t="str">
        <f>_xlfn.CONCAT((MID(Table1[[#This Row],[Subject Id]],4,9)),"0")</f>
        <v>060-0216-0</v>
      </c>
    </row>
    <row r="2115" spans="1:9">
      <c r="A2115" s="27" t="s">
        <v>2420</v>
      </c>
      <c r="B2115" t="str">
        <f>LEFT(Table1[[#This Row],[Subject Id]],2)</f>
        <v>US</v>
      </c>
      <c r="C2115" t="str">
        <f>MID(Table1[[#This Row],[Subject Id]],4,3)</f>
        <v>060</v>
      </c>
      <c r="D2115" t="str">
        <f>MID(Table1[[#This Row],[Subject Id]],8,4)</f>
        <v>0217</v>
      </c>
      <c r="E2115" t="str">
        <f>MID(Table1[[#This Row],[Subject Id]],13,1)</f>
        <v>R</v>
      </c>
      <c r="F2115" t="s">
        <v>7783</v>
      </c>
      <c r="G2115" t="s">
        <v>7784</v>
      </c>
      <c r="H2115" s="66"/>
      <c r="I2115" t="str">
        <f>_xlfn.CONCAT((MID(Table1[[#This Row],[Subject Id]],4,9)),"0")</f>
        <v>060-0217-0</v>
      </c>
    </row>
    <row r="2116" spans="1:9">
      <c r="A2116" s="27" t="s">
        <v>2421</v>
      </c>
      <c r="B2116" t="str">
        <f>LEFT(Table1[[#This Row],[Subject Id]],2)</f>
        <v>US</v>
      </c>
      <c r="C2116" t="str">
        <f>MID(Table1[[#This Row],[Subject Id]],4,3)</f>
        <v>060</v>
      </c>
      <c r="D2116" t="str">
        <f>MID(Table1[[#This Row],[Subject Id]],8,4)</f>
        <v>0218</v>
      </c>
      <c r="E2116" t="str">
        <f>MID(Table1[[#This Row],[Subject Id]],13,1)</f>
        <v>R</v>
      </c>
      <c r="F2116" t="s">
        <v>7783</v>
      </c>
      <c r="G2116" t="s">
        <v>7784</v>
      </c>
      <c r="H2116" s="66"/>
      <c r="I2116" t="str">
        <f>_xlfn.CONCAT((MID(Table1[[#This Row],[Subject Id]],4,9)),"0")</f>
        <v>060-0218-0</v>
      </c>
    </row>
    <row r="2117" spans="1:9">
      <c r="A2117" s="27" t="s">
        <v>2422</v>
      </c>
      <c r="B2117" t="str">
        <f>LEFT(Table1[[#This Row],[Subject Id]],2)</f>
        <v>US</v>
      </c>
      <c r="C2117" t="str">
        <f>MID(Table1[[#This Row],[Subject Id]],4,3)</f>
        <v>060</v>
      </c>
      <c r="D2117" t="str">
        <f>MID(Table1[[#This Row],[Subject Id]],8,4)</f>
        <v>0219</v>
      </c>
      <c r="E2117" t="str">
        <f>MID(Table1[[#This Row],[Subject Id]],13,1)</f>
        <v>R</v>
      </c>
      <c r="F2117" t="s">
        <v>7783</v>
      </c>
      <c r="G2117" t="s">
        <v>7784</v>
      </c>
      <c r="H2117" s="66"/>
      <c r="I2117" t="str">
        <f>_xlfn.CONCAT((MID(Table1[[#This Row],[Subject Id]],4,9)),"0")</f>
        <v>060-0219-0</v>
      </c>
    </row>
    <row r="2118" spans="1:9">
      <c r="A2118" s="27" t="s">
        <v>2423</v>
      </c>
      <c r="B2118" t="str">
        <f>LEFT(Table1[[#This Row],[Subject Id]],2)</f>
        <v>US</v>
      </c>
      <c r="C2118" t="str">
        <f>MID(Table1[[#This Row],[Subject Id]],4,3)</f>
        <v>060</v>
      </c>
      <c r="D2118" t="str">
        <f>MID(Table1[[#This Row],[Subject Id]],8,4)</f>
        <v>0220</v>
      </c>
      <c r="E2118" t="str">
        <f>MID(Table1[[#This Row],[Subject Id]],13,1)</f>
        <v>R</v>
      </c>
      <c r="F2118" t="s">
        <v>7783</v>
      </c>
      <c r="G2118" t="s">
        <v>7784</v>
      </c>
      <c r="H2118" s="66"/>
      <c r="I2118" t="str">
        <f>_xlfn.CONCAT((MID(Table1[[#This Row],[Subject Id]],4,9)),"0")</f>
        <v>060-0220-0</v>
      </c>
    </row>
    <row r="2119" spans="1:9">
      <c r="A2119" s="27" t="s">
        <v>2424</v>
      </c>
      <c r="B2119" t="str">
        <f>LEFT(Table1[[#This Row],[Subject Id]],2)</f>
        <v>US</v>
      </c>
      <c r="C2119" t="str">
        <f>MID(Table1[[#This Row],[Subject Id]],4,3)</f>
        <v>060</v>
      </c>
      <c r="D2119" t="str">
        <f>MID(Table1[[#This Row],[Subject Id]],8,4)</f>
        <v>0221</v>
      </c>
      <c r="E2119" t="str">
        <f>MID(Table1[[#This Row],[Subject Id]],13,1)</f>
        <v>R</v>
      </c>
      <c r="F2119" t="s">
        <v>7783</v>
      </c>
      <c r="G2119" t="s">
        <v>7784</v>
      </c>
      <c r="H2119" s="66"/>
      <c r="I2119" t="str">
        <f>_xlfn.CONCAT((MID(Table1[[#This Row],[Subject Id]],4,9)),"0")</f>
        <v>060-0221-0</v>
      </c>
    </row>
    <row r="2120" spans="1:9">
      <c r="A2120" s="27" t="s">
        <v>2425</v>
      </c>
      <c r="B2120" t="str">
        <f>LEFT(Table1[[#This Row],[Subject Id]],2)</f>
        <v>US</v>
      </c>
      <c r="C2120" t="str">
        <f>MID(Table1[[#This Row],[Subject Id]],4,3)</f>
        <v>060</v>
      </c>
      <c r="D2120" t="str">
        <f>MID(Table1[[#This Row],[Subject Id]],8,4)</f>
        <v>0222</v>
      </c>
      <c r="E2120" t="str">
        <f>MID(Table1[[#This Row],[Subject Id]],13,1)</f>
        <v>R</v>
      </c>
      <c r="F2120" t="s">
        <v>7783</v>
      </c>
      <c r="G2120" t="s">
        <v>7784</v>
      </c>
      <c r="H2120" s="66"/>
      <c r="I2120" t="str">
        <f>_xlfn.CONCAT((MID(Table1[[#This Row],[Subject Id]],4,9)),"0")</f>
        <v>060-0222-0</v>
      </c>
    </row>
    <row r="2121" spans="1:9">
      <c r="A2121" s="27" t="s">
        <v>2426</v>
      </c>
      <c r="B2121" t="str">
        <f>LEFT(Table1[[#This Row],[Subject Id]],2)</f>
        <v>US</v>
      </c>
      <c r="C2121" t="str">
        <f>MID(Table1[[#This Row],[Subject Id]],4,3)</f>
        <v>060</v>
      </c>
      <c r="D2121" t="str">
        <f>MID(Table1[[#This Row],[Subject Id]],8,4)</f>
        <v>0223</v>
      </c>
      <c r="E2121" t="str">
        <f>MID(Table1[[#This Row],[Subject Id]],13,1)</f>
        <v>R</v>
      </c>
      <c r="F2121" t="s">
        <v>7783</v>
      </c>
      <c r="G2121" t="s">
        <v>7784</v>
      </c>
      <c r="H2121" s="66"/>
      <c r="I2121" t="str">
        <f>_xlfn.CONCAT((MID(Table1[[#This Row],[Subject Id]],4,9)),"0")</f>
        <v>060-0223-0</v>
      </c>
    </row>
    <row r="2122" spans="1:9">
      <c r="A2122" s="27" t="s">
        <v>2427</v>
      </c>
      <c r="B2122" t="str">
        <f>LEFT(Table1[[#This Row],[Subject Id]],2)</f>
        <v>US</v>
      </c>
      <c r="C2122" t="str">
        <f>MID(Table1[[#This Row],[Subject Id]],4,3)</f>
        <v>060</v>
      </c>
      <c r="D2122" t="str">
        <f>MID(Table1[[#This Row],[Subject Id]],8,4)</f>
        <v>0224</v>
      </c>
      <c r="E2122" t="str">
        <f>MID(Table1[[#This Row],[Subject Id]],13,1)</f>
        <v>R</v>
      </c>
      <c r="F2122" t="s">
        <v>7783</v>
      </c>
      <c r="G2122" t="s">
        <v>7784</v>
      </c>
      <c r="H2122" s="66"/>
      <c r="I2122" t="str">
        <f>_xlfn.CONCAT((MID(Table1[[#This Row],[Subject Id]],4,9)),"0")</f>
        <v>060-0224-0</v>
      </c>
    </row>
    <row r="2123" spans="1:9">
      <c r="A2123" s="27" t="s">
        <v>2428</v>
      </c>
      <c r="B2123" t="str">
        <f>LEFT(Table1[[#This Row],[Subject Id]],2)</f>
        <v>US</v>
      </c>
      <c r="C2123" t="str">
        <f>MID(Table1[[#This Row],[Subject Id]],4,3)</f>
        <v>060</v>
      </c>
      <c r="D2123" t="str">
        <f>MID(Table1[[#This Row],[Subject Id]],8,4)</f>
        <v>0225</v>
      </c>
      <c r="E2123" t="str">
        <f>MID(Table1[[#This Row],[Subject Id]],13,1)</f>
        <v>R</v>
      </c>
      <c r="F2123" t="s">
        <v>7783</v>
      </c>
      <c r="G2123" t="s">
        <v>7784</v>
      </c>
      <c r="H2123" s="66"/>
      <c r="I2123" t="str">
        <f>_xlfn.CONCAT((MID(Table1[[#This Row],[Subject Id]],4,9)),"0")</f>
        <v>060-0225-0</v>
      </c>
    </row>
    <row r="2124" spans="1:9">
      <c r="A2124" s="27" t="s">
        <v>2429</v>
      </c>
      <c r="B2124" t="str">
        <f>LEFT(Table1[[#This Row],[Subject Id]],2)</f>
        <v>US</v>
      </c>
      <c r="C2124" t="str">
        <f>MID(Table1[[#This Row],[Subject Id]],4,3)</f>
        <v>060</v>
      </c>
      <c r="D2124" t="str">
        <f>MID(Table1[[#This Row],[Subject Id]],8,4)</f>
        <v>0226</v>
      </c>
      <c r="E2124" t="str">
        <f>MID(Table1[[#This Row],[Subject Id]],13,1)</f>
        <v>R</v>
      </c>
      <c r="F2124" t="s">
        <v>7783</v>
      </c>
      <c r="G2124" t="s">
        <v>7784</v>
      </c>
      <c r="H2124" s="66"/>
      <c r="I2124" t="str">
        <f>_xlfn.CONCAT((MID(Table1[[#This Row],[Subject Id]],4,9)),"0")</f>
        <v>060-0226-0</v>
      </c>
    </row>
    <row r="2125" spans="1:9">
      <c r="A2125" s="27" t="s">
        <v>2430</v>
      </c>
      <c r="B2125" t="str">
        <f>LEFT(Table1[[#This Row],[Subject Id]],2)</f>
        <v>US</v>
      </c>
      <c r="C2125" t="str">
        <f>MID(Table1[[#This Row],[Subject Id]],4,3)</f>
        <v>060</v>
      </c>
      <c r="D2125" t="str">
        <f>MID(Table1[[#This Row],[Subject Id]],8,4)</f>
        <v>0227</v>
      </c>
      <c r="E2125" t="str">
        <f>MID(Table1[[#This Row],[Subject Id]],13,1)</f>
        <v>R</v>
      </c>
      <c r="F2125" t="s">
        <v>7783</v>
      </c>
      <c r="G2125" t="s">
        <v>7784</v>
      </c>
      <c r="H2125" s="66"/>
      <c r="I2125" t="str">
        <f>_xlfn.CONCAT((MID(Table1[[#This Row],[Subject Id]],4,9)),"0")</f>
        <v>060-0227-0</v>
      </c>
    </row>
    <row r="2126" spans="1:9">
      <c r="A2126" s="27" t="s">
        <v>2431</v>
      </c>
      <c r="B2126" t="str">
        <f>LEFT(Table1[[#This Row],[Subject Id]],2)</f>
        <v>US</v>
      </c>
      <c r="C2126" t="str">
        <f>MID(Table1[[#This Row],[Subject Id]],4,3)</f>
        <v>060</v>
      </c>
      <c r="D2126" t="str">
        <f>MID(Table1[[#This Row],[Subject Id]],8,4)</f>
        <v>0228</v>
      </c>
      <c r="E2126" t="str">
        <f>MID(Table1[[#This Row],[Subject Id]],13,1)</f>
        <v>R</v>
      </c>
      <c r="F2126" t="s">
        <v>7783</v>
      </c>
      <c r="G2126" t="s">
        <v>7784</v>
      </c>
      <c r="H2126" s="66"/>
      <c r="I2126" t="str">
        <f>_xlfn.CONCAT((MID(Table1[[#This Row],[Subject Id]],4,9)),"0")</f>
        <v>060-0228-0</v>
      </c>
    </row>
    <row r="2127" spans="1:9">
      <c r="A2127" s="27" t="s">
        <v>2432</v>
      </c>
      <c r="B2127" t="str">
        <f>LEFT(Table1[[#This Row],[Subject Id]],2)</f>
        <v>US</v>
      </c>
      <c r="C2127" t="str">
        <f>MID(Table1[[#This Row],[Subject Id]],4,3)</f>
        <v>060</v>
      </c>
      <c r="D2127" t="str">
        <f>MID(Table1[[#This Row],[Subject Id]],8,4)</f>
        <v>0229</v>
      </c>
      <c r="E2127" t="str">
        <f>MID(Table1[[#This Row],[Subject Id]],13,1)</f>
        <v>R</v>
      </c>
      <c r="F2127" t="s">
        <v>7783</v>
      </c>
      <c r="G2127" t="s">
        <v>7784</v>
      </c>
      <c r="H2127" s="66"/>
      <c r="I2127" t="str">
        <f>_xlfn.CONCAT((MID(Table1[[#This Row],[Subject Id]],4,9)),"0")</f>
        <v>060-0229-0</v>
      </c>
    </row>
    <row r="2128" spans="1:9">
      <c r="A2128" s="27" t="s">
        <v>2433</v>
      </c>
      <c r="B2128" t="str">
        <f>LEFT(Table1[[#This Row],[Subject Id]],2)</f>
        <v>US</v>
      </c>
      <c r="C2128" t="str">
        <f>MID(Table1[[#This Row],[Subject Id]],4,3)</f>
        <v>060</v>
      </c>
      <c r="D2128" t="str">
        <f>MID(Table1[[#This Row],[Subject Id]],8,4)</f>
        <v>0230</v>
      </c>
      <c r="E2128" t="str">
        <f>MID(Table1[[#This Row],[Subject Id]],13,1)</f>
        <v>R</v>
      </c>
      <c r="F2128" t="s">
        <v>7783</v>
      </c>
      <c r="G2128" t="s">
        <v>7784</v>
      </c>
      <c r="H2128" s="66"/>
      <c r="I2128" t="str">
        <f>_xlfn.CONCAT((MID(Table1[[#This Row],[Subject Id]],4,9)),"0")</f>
        <v>060-0230-0</v>
      </c>
    </row>
    <row r="2129" spans="1:9">
      <c r="A2129" s="27" t="s">
        <v>2434</v>
      </c>
      <c r="B2129" t="str">
        <f>LEFT(Table1[[#This Row],[Subject Id]],2)</f>
        <v>US</v>
      </c>
      <c r="C2129" t="str">
        <f>MID(Table1[[#This Row],[Subject Id]],4,3)</f>
        <v>060</v>
      </c>
      <c r="D2129" t="str">
        <f>MID(Table1[[#This Row],[Subject Id]],8,4)</f>
        <v>0231</v>
      </c>
      <c r="E2129" t="str">
        <f>MID(Table1[[#This Row],[Subject Id]],13,1)</f>
        <v>R</v>
      </c>
      <c r="F2129" t="s">
        <v>7783</v>
      </c>
      <c r="G2129" t="s">
        <v>7784</v>
      </c>
      <c r="H2129" s="66"/>
      <c r="I2129" t="str">
        <f>_xlfn.CONCAT((MID(Table1[[#This Row],[Subject Id]],4,9)),"0")</f>
        <v>060-0231-0</v>
      </c>
    </row>
    <row r="2130" spans="1:9">
      <c r="A2130" s="27" t="s">
        <v>2435</v>
      </c>
      <c r="B2130" t="str">
        <f>LEFT(Table1[[#This Row],[Subject Id]],2)</f>
        <v>US</v>
      </c>
      <c r="C2130" t="str">
        <f>MID(Table1[[#This Row],[Subject Id]],4,3)</f>
        <v>060</v>
      </c>
      <c r="D2130" t="str">
        <f>MID(Table1[[#This Row],[Subject Id]],8,4)</f>
        <v>0232</v>
      </c>
      <c r="E2130" t="str">
        <f>MID(Table1[[#This Row],[Subject Id]],13,1)</f>
        <v>R</v>
      </c>
      <c r="F2130" t="s">
        <v>7783</v>
      </c>
      <c r="G2130" t="s">
        <v>7784</v>
      </c>
      <c r="H2130" s="66"/>
      <c r="I2130" t="str">
        <f>_xlfn.CONCAT((MID(Table1[[#This Row],[Subject Id]],4,9)),"0")</f>
        <v>060-0232-0</v>
      </c>
    </row>
    <row r="2131" spans="1:9">
      <c r="A2131" t="s">
        <v>2436</v>
      </c>
      <c r="B2131" t="str">
        <f>LEFT(Table1[[#This Row],[Subject Id]],2)</f>
        <v>US</v>
      </c>
      <c r="C2131" t="str">
        <f>MID(Table1[[#This Row],[Subject Id]],4,3)</f>
        <v>060</v>
      </c>
      <c r="D2131" t="str">
        <f>MID(Table1[[#This Row],[Subject Id]],8,4)</f>
        <v>0233</v>
      </c>
      <c r="E2131" t="str">
        <f>MID(Table1[[#This Row],[Subject Id]],13,1)</f>
        <v>R</v>
      </c>
      <c r="F2131" t="s">
        <v>7783</v>
      </c>
      <c r="G2131" t="s">
        <v>7784</v>
      </c>
      <c r="H2131" s="66"/>
      <c r="I2131" t="str">
        <f>_xlfn.CONCAT((MID(Table1[[#This Row],[Subject Id]],4,9)),"0")</f>
        <v>060-0233-0</v>
      </c>
    </row>
    <row r="2132" spans="1:9">
      <c r="A2132" t="s">
        <v>2437</v>
      </c>
      <c r="B2132" t="str">
        <f>LEFT(Table1[[#This Row],[Subject Id]],2)</f>
        <v>US</v>
      </c>
      <c r="C2132" t="str">
        <f>MID(Table1[[#This Row],[Subject Id]],4,3)</f>
        <v>060</v>
      </c>
      <c r="D2132" t="str">
        <f>MID(Table1[[#This Row],[Subject Id]],8,4)</f>
        <v>0234</v>
      </c>
      <c r="E2132" t="str">
        <f>MID(Table1[[#This Row],[Subject Id]],13,1)</f>
        <v>R</v>
      </c>
      <c r="F2132" t="s">
        <v>7783</v>
      </c>
      <c r="G2132" t="s">
        <v>7784</v>
      </c>
      <c r="H2132" s="66"/>
      <c r="I2132" t="str">
        <f>_xlfn.CONCAT((MID(Table1[[#This Row],[Subject Id]],4,9)),"0")</f>
        <v>060-0234-0</v>
      </c>
    </row>
    <row r="2133" spans="1:9">
      <c r="A2133" t="s">
        <v>2438</v>
      </c>
      <c r="B2133" t="str">
        <f>LEFT(Table1[[#This Row],[Subject Id]],2)</f>
        <v>US</v>
      </c>
      <c r="C2133" t="str">
        <f>MID(Table1[[#This Row],[Subject Id]],4,3)</f>
        <v>060</v>
      </c>
      <c r="D2133" t="str">
        <f>MID(Table1[[#This Row],[Subject Id]],8,4)</f>
        <v>0235</v>
      </c>
      <c r="E2133" t="str">
        <f>MID(Table1[[#This Row],[Subject Id]],13,1)</f>
        <v>R</v>
      </c>
      <c r="F2133" t="s">
        <v>7783</v>
      </c>
      <c r="G2133" t="s">
        <v>7784</v>
      </c>
      <c r="H2133" s="66"/>
      <c r="I2133" t="str">
        <f>_xlfn.CONCAT((MID(Table1[[#This Row],[Subject Id]],4,9)),"0")</f>
        <v>060-0235-0</v>
      </c>
    </row>
    <row r="2134" spans="1:9">
      <c r="A2134" t="s">
        <v>2439</v>
      </c>
      <c r="B2134" t="str">
        <f>LEFT(Table1[[#This Row],[Subject Id]],2)</f>
        <v>US</v>
      </c>
      <c r="C2134" t="str">
        <f>MID(Table1[[#This Row],[Subject Id]],4,3)</f>
        <v>060</v>
      </c>
      <c r="D2134" t="str">
        <f>MID(Table1[[#This Row],[Subject Id]],8,4)</f>
        <v>0236</v>
      </c>
      <c r="E2134" t="str">
        <f>MID(Table1[[#This Row],[Subject Id]],13,1)</f>
        <v>R</v>
      </c>
      <c r="F2134" t="s">
        <v>7783</v>
      </c>
      <c r="G2134" t="s">
        <v>7784</v>
      </c>
      <c r="H2134" s="66"/>
      <c r="I2134" t="str">
        <f>_xlfn.CONCAT((MID(Table1[[#This Row],[Subject Id]],4,9)),"0")</f>
        <v>060-0236-0</v>
      </c>
    </row>
    <row r="2135" spans="1:9">
      <c r="A2135" t="s">
        <v>2440</v>
      </c>
      <c r="B2135" t="str">
        <f>LEFT(Table1[[#This Row],[Subject Id]],2)</f>
        <v>US</v>
      </c>
      <c r="C2135" t="str">
        <f>MID(Table1[[#This Row],[Subject Id]],4,3)</f>
        <v>060</v>
      </c>
      <c r="D2135" t="str">
        <f>MID(Table1[[#This Row],[Subject Id]],8,4)</f>
        <v>0237</v>
      </c>
      <c r="E2135" t="str">
        <f>MID(Table1[[#This Row],[Subject Id]],13,1)</f>
        <v>R</v>
      </c>
      <c r="F2135" t="s">
        <v>7783</v>
      </c>
      <c r="G2135" t="s">
        <v>7784</v>
      </c>
      <c r="H2135" s="66"/>
      <c r="I2135" t="str">
        <f>_xlfn.CONCAT((MID(Table1[[#This Row],[Subject Id]],4,9)),"0")</f>
        <v>060-0237-0</v>
      </c>
    </row>
    <row r="2136" spans="1:9">
      <c r="A2136" t="s">
        <v>2441</v>
      </c>
      <c r="B2136" t="str">
        <f>LEFT(Table1[[#This Row],[Subject Id]],2)</f>
        <v>US</v>
      </c>
      <c r="C2136" t="str">
        <f>MID(Table1[[#This Row],[Subject Id]],4,3)</f>
        <v>060</v>
      </c>
      <c r="D2136" t="str">
        <f>MID(Table1[[#This Row],[Subject Id]],8,4)</f>
        <v>0238</v>
      </c>
      <c r="E2136" t="str">
        <f>MID(Table1[[#This Row],[Subject Id]],13,1)</f>
        <v>R</v>
      </c>
      <c r="F2136" t="s">
        <v>7783</v>
      </c>
      <c r="G2136" t="s">
        <v>7784</v>
      </c>
      <c r="H2136" s="66"/>
      <c r="I2136" t="str">
        <f>_xlfn.CONCAT((MID(Table1[[#This Row],[Subject Id]],4,9)),"0")</f>
        <v>060-0238-0</v>
      </c>
    </row>
    <row r="2137" spans="1:9">
      <c r="A2137" t="s">
        <v>2442</v>
      </c>
      <c r="B2137" t="str">
        <f>LEFT(Table1[[#This Row],[Subject Id]],2)</f>
        <v>US</v>
      </c>
      <c r="C2137" t="str">
        <f>MID(Table1[[#This Row],[Subject Id]],4,3)</f>
        <v>060</v>
      </c>
      <c r="D2137" t="str">
        <f>MID(Table1[[#This Row],[Subject Id]],8,4)</f>
        <v>0239</v>
      </c>
      <c r="E2137" t="str">
        <f>MID(Table1[[#This Row],[Subject Id]],13,1)</f>
        <v>R</v>
      </c>
      <c r="F2137" t="s">
        <v>7783</v>
      </c>
      <c r="G2137" t="s">
        <v>7784</v>
      </c>
      <c r="H2137" s="66"/>
      <c r="I2137" t="str">
        <f>_xlfn.CONCAT((MID(Table1[[#This Row],[Subject Id]],4,9)),"0")</f>
        <v>060-0239-0</v>
      </c>
    </row>
    <row r="2138" spans="1:9">
      <c r="A2138" t="s">
        <v>2443</v>
      </c>
      <c r="B2138" t="str">
        <f>LEFT(Table1[[#This Row],[Subject Id]],2)</f>
        <v>US</v>
      </c>
      <c r="C2138" t="str">
        <f>MID(Table1[[#This Row],[Subject Id]],4,3)</f>
        <v>060</v>
      </c>
      <c r="D2138" t="str">
        <f>MID(Table1[[#This Row],[Subject Id]],8,4)</f>
        <v>0240</v>
      </c>
      <c r="E2138" t="str">
        <f>MID(Table1[[#This Row],[Subject Id]],13,1)</f>
        <v>R</v>
      </c>
      <c r="F2138" t="s">
        <v>7783</v>
      </c>
      <c r="G2138" t="s">
        <v>7784</v>
      </c>
      <c r="H2138" s="66"/>
      <c r="I2138" t="str">
        <f>_xlfn.CONCAT((MID(Table1[[#This Row],[Subject Id]],4,9)),"0")</f>
        <v>060-0240-0</v>
      </c>
    </row>
    <row r="2139" spans="1:9">
      <c r="A2139" t="s">
        <v>2444</v>
      </c>
      <c r="B2139" t="str">
        <f>LEFT(Table1[[#This Row],[Subject Id]],2)</f>
        <v>US</v>
      </c>
      <c r="C2139" t="str">
        <f>MID(Table1[[#This Row],[Subject Id]],4,3)</f>
        <v>060</v>
      </c>
      <c r="D2139" t="str">
        <f>MID(Table1[[#This Row],[Subject Id]],8,4)</f>
        <v>0241</v>
      </c>
      <c r="E2139" t="str">
        <f>MID(Table1[[#This Row],[Subject Id]],13,1)</f>
        <v>R</v>
      </c>
      <c r="F2139" t="s">
        <v>7783</v>
      </c>
      <c r="G2139" t="s">
        <v>7784</v>
      </c>
      <c r="H2139" s="66"/>
      <c r="I2139" t="str">
        <f>_xlfn.CONCAT((MID(Table1[[#This Row],[Subject Id]],4,9)),"0")</f>
        <v>060-0241-0</v>
      </c>
    </row>
    <row r="2140" spans="1:9">
      <c r="A2140" t="s">
        <v>2445</v>
      </c>
      <c r="B2140" t="str">
        <f>LEFT(Table1[[#This Row],[Subject Id]],2)</f>
        <v>US</v>
      </c>
      <c r="C2140" t="str">
        <f>MID(Table1[[#This Row],[Subject Id]],4,3)</f>
        <v>060</v>
      </c>
      <c r="D2140" t="str">
        <f>MID(Table1[[#This Row],[Subject Id]],8,4)</f>
        <v>0242</v>
      </c>
      <c r="E2140" t="str">
        <f>MID(Table1[[#This Row],[Subject Id]],13,1)</f>
        <v>R</v>
      </c>
      <c r="F2140" t="s">
        <v>7783</v>
      </c>
      <c r="G2140" t="s">
        <v>7784</v>
      </c>
      <c r="H2140" s="66"/>
      <c r="I2140" t="str">
        <f>_xlfn.CONCAT((MID(Table1[[#This Row],[Subject Id]],4,9)),"0")</f>
        <v>060-0242-0</v>
      </c>
    </row>
    <row r="2141" spans="1:9">
      <c r="A2141" t="s">
        <v>2446</v>
      </c>
      <c r="B2141" t="str">
        <f>LEFT(Table1[[#This Row],[Subject Id]],2)</f>
        <v>US</v>
      </c>
      <c r="C2141" t="str">
        <f>MID(Table1[[#This Row],[Subject Id]],4,3)</f>
        <v>060</v>
      </c>
      <c r="D2141" t="str">
        <f>MID(Table1[[#This Row],[Subject Id]],8,4)</f>
        <v>0243</v>
      </c>
      <c r="E2141" t="str">
        <f>MID(Table1[[#This Row],[Subject Id]],13,1)</f>
        <v>R</v>
      </c>
      <c r="F2141" t="s">
        <v>7783</v>
      </c>
      <c r="G2141" t="s">
        <v>7784</v>
      </c>
      <c r="H2141" s="66"/>
      <c r="I2141" t="str">
        <f>_xlfn.CONCAT((MID(Table1[[#This Row],[Subject Id]],4,9)),"0")</f>
        <v>060-0243-0</v>
      </c>
    </row>
    <row r="2142" spans="1:9">
      <c r="A2142" t="s">
        <v>2447</v>
      </c>
      <c r="B2142" t="str">
        <f>LEFT(Table1[[#This Row],[Subject Id]],2)</f>
        <v>US</v>
      </c>
      <c r="C2142" t="str">
        <f>MID(Table1[[#This Row],[Subject Id]],4,3)</f>
        <v>060</v>
      </c>
      <c r="D2142" t="str">
        <f>MID(Table1[[#This Row],[Subject Id]],8,4)</f>
        <v>0244</v>
      </c>
      <c r="E2142" t="str">
        <f>MID(Table1[[#This Row],[Subject Id]],13,1)</f>
        <v>R</v>
      </c>
      <c r="F2142" t="s">
        <v>7783</v>
      </c>
      <c r="G2142" t="s">
        <v>7784</v>
      </c>
      <c r="H2142" s="66"/>
      <c r="I2142" t="str">
        <f>_xlfn.CONCAT((MID(Table1[[#This Row],[Subject Id]],4,9)),"0")</f>
        <v>060-0244-0</v>
      </c>
    </row>
    <row r="2143" spans="1:9">
      <c r="A2143" t="s">
        <v>2448</v>
      </c>
      <c r="B2143" t="str">
        <f>LEFT(Table1[[#This Row],[Subject Id]],2)</f>
        <v>US</v>
      </c>
      <c r="C2143" t="str">
        <f>MID(Table1[[#This Row],[Subject Id]],4,3)</f>
        <v>060</v>
      </c>
      <c r="D2143" t="str">
        <f>MID(Table1[[#This Row],[Subject Id]],8,4)</f>
        <v>0245</v>
      </c>
      <c r="E2143" t="str">
        <f>MID(Table1[[#This Row],[Subject Id]],13,1)</f>
        <v>R</v>
      </c>
      <c r="F2143" t="s">
        <v>7783</v>
      </c>
      <c r="G2143" t="s">
        <v>7784</v>
      </c>
      <c r="H2143" s="66"/>
      <c r="I2143" t="str">
        <f>_xlfn.CONCAT((MID(Table1[[#This Row],[Subject Id]],4,9)),"0")</f>
        <v>060-0245-0</v>
      </c>
    </row>
    <row r="2144" spans="1:9">
      <c r="A2144" t="s">
        <v>2449</v>
      </c>
      <c r="B2144" t="str">
        <f>LEFT(Table1[[#This Row],[Subject Id]],2)</f>
        <v>US</v>
      </c>
      <c r="C2144" t="str">
        <f>MID(Table1[[#This Row],[Subject Id]],4,3)</f>
        <v>060</v>
      </c>
      <c r="D2144" t="str">
        <f>MID(Table1[[#This Row],[Subject Id]],8,4)</f>
        <v>0246</v>
      </c>
      <c r="E2144" t="str">
        <f>MID(Table1[[#This Row],[Subject Id]],13,1)</f>
        <v>R</v>
      </c>
      <c r="F2144" t="s">
        <v>7783</v>
      </c>
      <c r="G2144" t="s">
        <v>7784</v>
      </c>
      <c r="H2144" s="66"/>
      <c r="I2144" t="str">
        <f>_xlfn.CONCAT((MID(Table1[[#This Row],[Subject Id]],4,9)),"0")</f>
        <v>060-0246-0</v>
      </c>
    </row>
    <row r="2145" spans="1:9">
      <c r="A2145" t="s">
        <v>2450</v>
      </c>
      <c r="B2145" t="str">
        <f>LEFT(Table1[[#This Row],[Subject Id]],2)</f>
        <v>US</v>
      </c>
      <c r="C2145" t="str">
        <f>MID(Table1[[#This Row],[Subject Id]],4,3)</f>
        <v>060</v>
      </c>
      <c r="D2145" t="str">
        <f>MID(Table1[[#This Row],[Subject Id]],8,4)</f>
        <v>0247</v>
      </c>
      <c r="E2145" t="str">
        <f>MID(Table1[[#This Row],[Subject Id]],13,1)</f>
        <v>R</v>
      </c>
      <c r="F2145" t="s">
        <v>7783</v>
      </c>
      <c r="G2145" t="s">
        <v>7784</v>
      </c>
      <c r="H2145" s="66"/>
      <c r="I2145" t="str">
        <f>_xlfn.CONCAT((MID(Table1[[#This Row],[Subject Id]],4,9)),"0")</f>
        <v>060-0247-0</v>
      </c>
    </row>
    <row r="2146" spans="1:9">
      <c r="A2146" t="s">
        <v>2451</v>
      </c>
      <c r="B2146" t="str">
        <f>LEFT(Table1[[#This Row],[Subject Id]],2)</f>
        <v>US</v>
      </c>
      <c r="C2146" t="str">
        <f>MID(Table1[[#This Row],[Subject Id]],4,3)</f>
        <v>060</v>
      </c>
      <c r="D2146" t="str">
        <f>MID(Table1[[#This Row],[Subject Id]],8,4)</f>
        <v>0249</v>
      </c>
      <c r="E2146" t="str">
        <f>MID(Table1[[#This Row],[Subject Id]],13,1)</f>
        <v>R</v>
      </c>
      <c r="F2146" t="s">
        <v>7783</v>
      </c>
      <c r="G2146" t="s">
        <v>7784</v>
      </c>
      <c r="H2146" s="66"/>
      <c r="I2146" t="str">
        <f>_xlfn.CONCAT((MID(Table1[[#This Row],[Subject Id]],4,9)),"0")</f>
        <v>060-0249-0</v>
      </c>
    </row>
    <row r="2147" spans="1:9">
      <c r="A2147" t="s">
        <v>2452</v>
      </c>
      <c r="B2147" t="str">
        <f>LEFT(Table1[[#This Row],[Subject Id]],2)</f>
        <v>US</v>
      </c>
      <c r="C2147" t="str">
        <f>MID(Table1[[#This Row],[Subject Id]],4,3)</f>
        <v>060</v>
      </c>
      <c r="D2147" t="str">
        <f>MID(Table1[[#This Row],[Subject Id]],8,4)</f>
        <v>0250</v>
      </c>
      <c r="E2147" t="str">
        <f>MID(Table1[[#This Row],[Subject Id]],13,1)</f>
        <v>R</v>
      </c>
      <c r="F2147" t="s">
        <v>7783</v>
      </c>
      <c r="G2147" t="s">
        <v>7784</v>
      </c>
      <c r="H2147" s="66"/>
      <c r="I2147" t="str">
        <f>_xlfn.CONCAT((MID(Table1[[#This Row],[Subject Id]],4,9)),"0")</f>
        <v>060-0250-0</v>
      </c>
    </row>
    <row r="2148" spans="1:9">
      <c r="A2148" t="s">
        <v>2453</v>
      </c>
      <c r="B2148" t="str">
        <f>LEFT(Table1[[#This Row],[Subject Id]],2)</f>
        <v>US</v>
      </c>
      <c r="C2148" t="str">
        <f>MID(Table1[[#This Row],[Subject Id]],4,3)</f>
        <v>060</v>
      </c>
      <c r="D2148" t="str">
        <f>MID(Table1[[#This Row],[Subject Id]],8,4)</f>
        <v>0251</v>
      </c>
      <c r="E2148" t="str">
        <f>MID(Table1[[#This Row],[Subject Id]],13,1)</f>
        <v>R</v>
      </c>
      <c r="F2148" t="s">
        <v>7783</v>
      </c>
      <c r="G2148" t="s">
        <v>7784</v>
      </c>
      <c r="H2148" s="66"/>
      <c r="I2148" t="str">
        <f>_xlfn.CONCAT((MID(Table1[[#This Row],[Subject Id]],4,9)),"0")</f>
        <v>060-0251-0</v>
      </c>
    </row>
    <row r="2149" spans="1:9">
      <c r="A2149" t="s">
        <v>2454</v>
      </c>
      <c r="B2149" t="str">
        <f>LEFT(Table1[[#This Row],[Subject Id]],2)</f>
        <v>US</v>
      </c>
      <c r="C2149" t="str">
        <f>MID(Table1[[#This Row],[Subject Id]],4,3)</f>
        <v>060</v>
      </c>
      <c r="D2149" t="str">
        <f>MID(Table1[[#This Row],[Subject Id]],8,4)</f>
        <v>0252</v>
      </c>
      <c r="E2149" t="str">
        <f>MID(Table1[[#This Row],[Subject Id]],13,1)</f>
        <v>R</v>
      </c>
      <c r="F2149" t="s">
        <v>7783</v>
      </c>
      <c r="G2149" t="s">
        <v>7784</v>
      </c>
      <c r="H2149" s="66"/>
      <c r="I2149" t="str">
        <f>_xlfn.CONCAT((MID(Table1[[#This Row],[Subject Id]],4,9)),"0")</f>
        <v>060-0252-0</v>
      </c>
    </row>
    <row r="2150" spans="1:9">
      <c r="A2150" t="s">
        <v>2455</v>
      </c>
      <c r="B2150" t="str">
        <f>LEFT(Table1[[#This Row],[Subject Id]],2)</f>
        <v>US</v>
      </c>
      <c r="C2150" t="str">
        <f>MID(Table1[[#This Row],[Subject Id]],4,3)</f>
        <v>060</v>
      </c>
      <c r="D2150" t="str">
        <f>MID(Table1[[#This Row],[Subject Id]],8,4)</f>
        <v>0253</v>
      </c>
      <c r="E2150" t="str">
        <f>MID(Table1[[#This Row],[Subject Id]],13,1)</f>
        <v>R</v>
      </c>
      <c r="F2150" t="s">
        <v>7783</v>
      </c>
      <c r="G2150" t="s">
        <v>7784</v>
      </c>
      <c r="H2150" s="66"/>
      <c r="I2150" t="str">
        <f>_xlfn.CONCAT((MID(Table1[[#This Row],[Subject Id]],4,9)),"0")</f>
        <v>060-0253-0</v>
      </c>
    </row>
    <row r="2151" spans="1:9">
      <c r="A2151" t="s">
        <v>2456</v>
      </c>
      <c r="B2151" t="str">
        <f>LEFT(Table1[[#This Row],[Subject Id]],2)</f>
        <v>US</v>
      </c>
      <c r="C2151" t="str">
        <f>MID(Table1[[#This Row],[Subject Id]],4,3)</f>
        <v>060</v>
      </c>
      <c r="D2151" t="str">
        <f>MID(Table1[[#This Row],[Subject Id]],8,4)</f>
        <v>0254</v>
      </c>
      <c r="E2151" t="str">
        <f>MID(Table1[[#This Row],[Subject Id]],13,1)</f>
        <v>R</v>
      </c>
      <c r="F2151" t="s">
        <v>7783</v>
      </c>
      <c r="G2151" t="s">
        <v>7784</v>
      </c>
      <c r="H2151" s="66"/>
      <c r="I2151" t="str">
        <f>_xlfn.CONCAT((MID(Table1[[#This Row],[Subject Id]],4,9)),"0")</f>
        <v>060-0254-0</v>
      </c>
    </row>
    <row r="2152" spans="1:9">
      <c r="A2152" t="s">
        <v>2457</v>
      </c>
      <c r="B2152" t="str">
        <f>LEFT(Table1[[#This Row],[Subject Id]],2)</f>
        <v>US</v>
      </c>
      <c r="C2152" t="str">
        <f>MID(Table1[[#This Row],[Subject Id]],4,3)</f>
        <v>060</v>
      </c>
      <c r="D2152" t="str">
        <f>MID(Table1[[#This Row],[Subject Id]],8,4)</f>
        <v>0255</v>
      </c>
      <c r="E2152" t="str">
        <f>MID(Table1[[#This Row],[Subject Id]],13,1)</f>
        <v>R</v>
      </c>
      <c r="F2152" t="s">
        <v>7783</v>
      </c>
      <c r="G2152" t="s">
        <v>7784</v>
      </c>
      <c r="H2152" s="66"/>
      <c r="I2152" t="str">
        <f>_xlfn.CONCAT((MID(Table1[[#This Row],[Subject Id]],4,9)),"0")</f>
        <v>060-0255-0</v>
      </c>
    </row>
    <row r="2153" spans="1:9">
      <c r="A2153" t="s">
        <v>2458</v>
      </c>
      <c r="B2153" t="str">
        <f>LEFT(Table1[[#This Row],[Subject Id]],2)</f>
        <v>US</v>
      </c>
      <c r="C2153" t="str">
        <f>MID(Table1[[#This Row],[Subject Id]],4,3)</f>
        <v>060</v>
      </c>
      <c r="D2153" t="str">
        <f>MID(Table1[[#This Row],[Subject Id]],8,4)</f>
        <v>0256</v>
      </c>
      <c r="E2153" t="str">
        <f>MID(Table1[[#This Row],[Subject Id]],13,1)</f>
        <v>R</v>
      </c>
      <c r="F2153" t="s">
        <v>7783</v>
      </c>
      <c r="G2153" t="s">
        <v>7784</v>
      </c>
      <c r="H2153" s="66"/>
      <c r="I2153" t="str">
        <f>_xlfn.CONCAT((MID(Table1[[#This Row],[Subject Id]],4,9)),"0")</f>
        <v>060-0256-0</v>
      </c>
    </row>
    <row r="2154" spans="1:9">
      <c r="A2154" t="s">
        <v>2459</v>
      </c>
      <c r="B2154" t="str">
        <f>LEFT(Table1[[#This Row],[Subject Id]],2)</f>
        <v>US</v>
      </c>
      <c r="C2154" t="str">
        <f>MID(Table1[[#This Row],[Subject Id]],4,3)</f>
        <v>060</v>
      </c>
      <c r="D2154" t="str">
        <f>MID(Table1[[#This Row],[Subject Id]],8,4)</f>
        <v>0257</v>
      </c>
      <c r="E2154" t="str">
        <f>MID(Table1[[#This Row],[Subject Id]],13,1)</f>
        <v>R</v>
      </c>
      <c r="F2154" t="s">
        <v>7783</v>
      </c>
      <c r="G2154" t="s">
        <v>7784</v>
      </c>
      <c r="H2154" s="66"/>
      <c r="I2154" t="str">
        <f>_xlfn.CONCAT((MID(Table1[[#This Row],[Subject Id]],4,9)),"0")</f>
        <v>060-0257-0</v>
      </c>
    </row>
    <row r="2155" spans="1:9">
      <c r="A2155" t="s">
        <v>2460</v>
      </c>
      <c r="B2155" t="str">
        <f>LEFT(Table1[[#This Row],[Subject Id]],2)</f>
        <v>US</v>
      </c>
      <c r="C2155" t="str">
        <f>MID(Table1[[#This Row],[Subject Id]],4,3)</f>
        <v>060</v>
      </c>
      <c r="D2155" t="str">
        <f>MID(Table1[[#This Row],[Subject Id]],8,4)</f>
        <v>0258</v>
      </c>
      <c r="E2155" t="str">
        <f>MID(Table1[[#This Row],[Subject Id]],13,1)</f>
        <v>R</v>
      </c>
      <c r="F2155" t="s">
        <v>7783</v>
      </c>
      <c r="G2155" t="s">
        <v>7784</v>
      </c>
      <c r="H2155" s="66"/>
      <c r="I2155" t="str">
        <f>_xlfn.CONCAT((MID(Table1[[#This Row],[Subject Id]],4,9)),"0")</f>
        <v>060-0258-0</v>
      </c>
    </row>
    <row r="2156" spans="1:9">
      <c r="A2156" t="s">
        <v>2461</v>
      </c>
      <c r="B2156" t="str">
        <f>LEFT(Table1[[#This Row],[Subject Id]],2)</f>
        <v>US</v>
      </c>
      <c r="C2156" t="str">
        <f>MID(Table1[[#This Row],[Subject Id]],4,3)</f>
        <v>060</v>
      </c>
      <c r="D2156" t="str">
        <f>MID(Table1[[#This Row],[Subject Id]],8,4)</f>
        <v>0259</v>
      </c>
      <c r="E2156" t="str">
        <f>MID(Table1[[#This Row],[Subject Id]],13,1)</f>
        <v>R</v>
      </c>
      <c r="F2156" t="s">
        <v>7783</v>
      </c>
      <c r="G2156" t="s">
        <v>7784</v>
      </c>
      <c r="H2156" s="66"/>
      <c r="I2156" t="str">
        <f>_xlfn.CONCAT((MID(Table1[[#This Row],[Subject Id]],4,9)),"0")</f>
        <v>060-0259-0</v>
      </c>
    </row>
    <row r="2157" spans="1:9">
      <c r="A2157" t="s">
        <v>2462</v>
      </c>
      <c r="B2157" t="str">
        <f>LEFT(Table1[[#This Row],[Subject Id]],2)</f>
        <v>US</v>
      </c>
      <c r="C2157" t="str">
        <f>MID(Table1[[#This Row],[Subject Id]],4,3)</f>
        <v>060</v>
      </c>
      <c r="D2157" t="str">
        <f>MID(Table1[[#This Row],[Subject Id]],8,4)</f>
        <v>0260</v>
      </c>
      <c r="E2157" t="str">
        <f>MID(Table1[[#This Row],[Subject Id]],13,1)</f>
        <v>R</v>
      </c>
      <c r="F2157" t="s">
        <v>7783</v>
      </c>
      <c r="G2157" t="s">
        <v>7784</v>
      </c>
      <c r="H2157" s="66"/>
      <c r="I2157" t="str">
        <f>_xlfn.CONCAT((MID(Table1[[#This Row],[Subject Id]],4,9)),"0")</f>
        <v>060-0260-0</v>
      </c>
    </row>
    <row r="2158" spans="1:9">
      <c r="A2158" t="s">
        <v>2463</v>
      </c>
      <c r="B2158" t="str">
        <f>LEFT(Table1[[#This Row],[Subject Id]],2)</f>
        <v>US</v>
      </c>
      <c r="C2158" t="str">
        <f>MID(Table1[[#This Row],[Subject Id]],4,3)</f>
        <v>060</v>
      </c>
      <c r="D2158" t="str">
        <f>MID(Table1[[#This Row],[Subject Id]],8,4)</f>
        <v>0261</v>
      </c>
      <c r="E2158" t="str">
        <f>MID(Table1[[#This Row],[Subject Id]],13,1)</f>
        <v>R</v>
      </c>
      <c r="F2158" t="s">
        <v>7783</v>
      </c>
      <c r="G2158" t="s">
        <v>7784</v>
      </c>
      <c r="H2158" s="66"/>
      <c r="I2158" t="str">
        <f>_xlfn.CONCAT((MID(Table1[[#This Row],[Subject Id]],4,9)),"0")</f>
        <v>060-0261-0</v>
      </c>
    </row>
    <row r="2159" spans="1:9">
      <c r="A2159" t="s">
        <v>2464</v>
      </c>
      <c r="B2159" t="str">
        <f>LEFT(Table1[[#This Row],[Subject Id]],2)</f>
        <v>US</v>
      </c>
      <c r="C2159" t="str">
        <f>MID(Table1[[#This Row],[Subject Id]],4,3)</f>
        <v>060</v>
      </c>
      <c r="D2159" t="str">
        <f>MID(Table1[[#This Row],[Subject Id]],8,4)</f>
        <v>0262</v>
      </c>
      <c r="E2159" t="str">
        <f>MID(Table1[[#This Row],[Subject Id]],13,1)</f>
        <v>R</v>
      </c>
      <c r="F2159" t="s">
        <v>7783</v>
      </c>
      <c r="G2159" t="s">
        <v>7784</v>
      </c>
      <c r="H2159" s="66"/>
      <c r="I2159" t="str">
        <f>_xlfn.CONCAT((MID(Table1[[#This Row],[Subject Id]],4,9)),"0")</f>
        <v>060-0262-0</v>
      </c>
    </row>
    <row r="2160" spans="1:9">
      <c r="A2160" t="s">
        <v>2465</v>
      </c>
      <c r="B2160" t="str">
        <f>LEFT(Table1[[#This Row],[Subject Id]],2)</f>
        <v>US</v>
      </c>
      <c r="C2160" t="str">
        <f>MID(Table1[[#This Row],[Subject Id]],4,3)</f>
        <v>060</v>
      </c>
      <c r="D2160" t="str">
        <f>MID(Table1[[#This Row],[Subject Id]],8,4)</f>
        <v>0263</v>
      </c>
      <c r="E2160" t="str">
        <f>MID(Table1[[#This Row],[Subject Id]],13,1)</f>
        <v>R</v>
      </c>
      <c r="F2160" t="s">
        <v>7783</v>
      </c>
      <c r="G2160" t="s">
        <v>7784</v>
      </c>
      <c r="H2160" s="66"/>
      <c r="I2160" t="str">
        <f>_xlfn.CONCAT((MID(Table1[[#This Row],[Subject Id]],4,9)),"0")</f>
        <v>060-0263-0</v>
      </c>
    </row>
    <row r="2161" spans="1:9">
      <c r="A2161" t="s">
        <v>2466</v>
      </c>
      <c r="B2161" t="str">
        <f>LEFT(Table1[[#This Row],[Subject Id]],2)</f>
        <v>US</v>
      </c>
      <c r="C2161" t="str">
        <f>MID(Table1[[#This Row],[Subject Id]],4,3)</f>
        <v>060</v>
      </c>
      <c r="D2161" t="str">
        <f>MID(Table1[[#This Row],[Subject Id]],8,4)</f>
        <v>0264</v>
      </c>
      <c r="E2161" t="str">
        <f>MID(Table1[[#This Row],[Subject Id]],13,1)</f>
        <v>R</v>
      </c>
      <c r="F2161" t="s">
        <v>7783</v>
      </c>
      <c r="G2161" t="s">
        <v>7784</v>
      </c>
      <c r="H2161" s="66"/>
      <c r="I2161" t="str">
        <f>_xlfn.CONCAT((MID(Table1[[#This Row],[Subject Id]],4,9)),"0")</f>
        <v>060-0264-0</v>
      </c>
    </row>
    <row r="2162" spans="1:9">
      <c r="A2162" t="s">
        <v>2467</v>
      </c>
      <c r="B2162" t="str">
        <f>LEFT(Table1[[#This Row],[Subject Id]],2)</f>
        <v>US</v>
      </c>
      <c r="C2162" t="str">
        <f>MID(Table1[[#This Row],[Subject Id]],4,3)</f>
        <v>060</v>
      </c>
      <c r="D2162" t="str">
        <f>MID(Table1[[#This Row],[Subject Id]],8,4)</f>
        <v>0265</v>
      </c>
      <c r="E2162" t="str">
        <f>MID(Table1[[#This Row],[Subject Id]],13,1)</f>
        <v>R</v>
      </c>
      <c r="F2162" t="s">
        <v>7783</v>
      </c>
      <c r="G2162" t="s">
        <v>7784</v>
      </c>
      <c r="H2162" s="66"/>
      <c r="I2162" t="str">
        <f>_xlfn.CONCAT((MID(Table1[[#This Row],[Subject Id]],4,9)),"0")</f>
        <v>060-0265-0</v>
      </c>
    </row>
    <row r="2163" spans="1:9">
      <c r="A2163" t="s">
        <v>2468</v>
      </c>
      <c r="B2163" t="str">
        <f>LEFT(Table1[[#This Row],[Subject Id]],2)</f>
        <v>US</v>
      </c>
      <c r="C2163" t="str">
        <f>MID(Table1[[#This Row],[Subject Id]],4,3)</f>
        <v>060</v>
      </c>
      <c r="D2163" t="str">
        <f>MID(Table1[[#This Row],[Subject Id]],8,4)</f>
        <v>0266</v>
      </c>
      <c r="E2163" t="str">
        <f>MID(Table1[[#This Row],[Subject Id]],13,1)</f>
        <v>R</v>
      </c>
      <c r="F2163" t="s">
        <v>7783</v>
      </c>
      <c r="G2163" t="s">
        <v>7784</v>
      </c>
      <c r="H2163" s="66"/>
      <c r="I2163" t="str">
        <f>_xlfn.CONCAT((MID(Table1[[#This Row],[Subject Id]],4,9)),"0")</f>
        <v>060-0266-0</v>
      </c>
    </row>
    <row r="2164" spans="1:9">
      <c r="A2164" t="s">
        <v>2469</v>
      </c>
      <c r="B2164" t="str">
        <f>LEFT(Table1[[#This Row],[Subject Id]],2)</f>
        <v>US</v>
      </c>
      <c r="C2164" t="str">
        <f>MID(Table1[[#This Row],[Subject Id]],4,3)</f>
        <v>060</v>
      </c>
      <c r="D2164" t="str">
        <f>MID(Table1[[#This Row],[Subject Id]],8,4)</f>
        <v>0267</v>
      </c>
      <c r="E2164" t="str">
        <f>MID(Table1[[#This Row],[Subject Id]],13,1)</f>
        <v>R</v>
      </c>
      <c r="F2164" t="s">
        <v>7783</v>
      </c>
      <c r="G2164" t="s">
        <v>7784</v>
      </c>
      <c r="H2164" s="66"/>
      <c r="I2164" t="str">
        <f>_xlfn.CONCAT((MID(Table1[[#This Row],[Subject Id]],4,9)),"0")</f>
        <v>060-0267-0</v>
      </c>
    </row>
    <row r="2165" spans="1:9">
      <c r="A2165" t="s">
        <v>2470</v>
      </c>
      <c r="B2165" t="str">
        <f>LEFT(Table1[[#This Row],[Subject Id]],2)</f>
        <v>US</v>
      </c>
      <c r="C2165" t="str">
        <f>MID(Table1[[#This Row],[Subject Id]],4,3)</f>
        <v>060</v>
      </c>
      <c r="D2165" t="str">
        <f>MID(Table1[[#This Row],[Subject Id]],8,4)</f>
        <v>0268</v>
      </c>
      <c r="E2165" t="str">
        <f>MID(Table1[[#This Row],[Subject Id]],13,1)</f>
        <v>R</v>
      </c>
      <c r="F2165" t="s">
        <v>7783</v>
      </c>
      <c r="G2165" t="s">
        <v>7784</v>
      </c>
      <c r="H2165" s="66"/>
      <c r="I2165" t="str">
        <f>_xlfn.CONCAT((MID(Table1[[#This Row],[Subject Id]],4,9)),"0")</f>
        <v>060-0268-0</v>
      </c>
    </row>
    <row r="2166" spans="1:9">
      <c r="A2166" t="s">
        <v>2471</v>
      </c>
      <c r="B2166" t="str">
        <f>LEFT(Table1[[#This Row],[Subject Id]],2)</f>
        <v>US</v>
      </c>
      <c r="C2166" t="str">
        <f>MID(Table1[[#This Row],[Subject Id]],4,3)</f>
        <v>060</v>
      </c>
      <c r="D2166" t="str">
        <f>MID(Table1[[#This Row],[Subject Id]],8,4)</f>
        <v>0269</v>
      </c>
      <c r="E2166" t="str">
        <f>MID(Table1[[#This Row],[Subject Id]],13,1)</f>
        <v>R</v>
      </c>
      <c r="F2166" t="s">
        <v>7783</v>
      </c>
      <c r="G2166" t="s">
        <v>7784</v>
      </c>
      <c r="H2166" s="66"/>
      <c r="I2166" t="str">
        <f>_xlfn.CONCAT((MID(Table1[[#This Row],[Subject Id]],4,9)),"0")</f>
        <v>060-0269-0</v>
      </c>
    </row>
    <row r="2167" spans="1:9">
      <c r="A2167" t="s">
        <v>2472</v>
      </c>
      <c r="B2167" t="str">
        <f>LEFT(Table1[[#This Row],[Subject Id]],2)</f>
        <v>US</v>
      </c>
      <c r="C2167" t="str">
        <f>MID(Table1[[#This Row],[Subject Id]],4,3)</f>
        <v>060</v>
      </c>
      <c r="D2167" t="str">
        <f>MID(Table1[[#This Row],[Subject Id]],8,4)</f>
        <v>0270</v>
      </c>
      <c r="E2167" t="str">
        <f>MID(Table1[[#This Row],[Subject Id]],13,1)</f>
        <v>R</v>
      </c>
      <c r="F2167" t="s">
        <v>7783</v>
      </c>
      <c r="G2167" t="s">
        <v>7784</v>
      </c>
      <c r="H2167" s="66"/>
      <c r="I2167" t="str">
        <f>_xlfn.CONCAT((MID(Table1[[#This Row],[Subject Id]],4,9)),"0")</f>
        <v>060-0270-0</v>
      </c>
    </row>
    <row r="2168" spans="1:9">
      <c r="A2168" t="s">
        <v>2473</v>
      </c>
      <c r="B2168" t="str">
        <f>LEFT(Table1[[#This Row],[Subject Id]],2)</f>
        <v>US</v>
      </c>
      <c r="C2168" t="str">
        <f>MID(Table1[[#This Row],[Subject Id]],4,3)</f>
        <v>060</v>
      </c>
      <c r="D2168" t="str">
        <f>MID(Table1[[#This Row],[Subject Id]],8,4)</f>
        <v>0271</v>
      </c>
      <c r="E2168" t="str">
        <f>MID(Table1[[#This Row],[Subject Id]],13,1)</f>
        <v>R</v>
      </c>
      <c r="F2168" t="s">
        <v>7783</v>
      </c>
      <c r="G2168" t="s">
        <v>7784</v>
      </c>
      <c r="H2168" s="66"/>
      <c r="I2168" t="str">
        <f>_xlfn.CONCAT((MID(Table1[[#This Row],[Subject Id]],4,9)),"0")</f>
        <v>060-0271-0</v>
      </c>
    </row>
    <row r="2169" spans="1:9">
      <c r="A2169" t="s">
        <v>2474</v>
      </c>
      <c r="B2169" t="str">
        <f>LEFT(Table1[[#This Row],[Subject Id]],2)</f>
        <v>US</v>
      </c>
      <c r="C2169" t="str">
        <f>MID(Table1[[#This Row],[Subject Id]],4,3)</f>
        <v>060</v>
      </c>
      <c r="D2169" t="str">
        <f>MID(Table1[[#This Row],[Subject Id]],8,4)</f>
        <v>0272</v>
      </c>
      <c r="E2169" t="str">
        <f>MID(Table1[[#This Row],[Subject Id]],13,1)</f>
        <v>R</v>
      </c>
      <c r="F2169" t="s">
        <v>7783</v>
      </c>
      <c r="G2169" t="s">
        <v>7784</v>
      </c>
      <c r="H2169" s="66"/>
      <c r="I2169" t="str">
        <f>_xlfn.CONCAT((MID(Table1[[#This Row],[Subject Id]],4,9)),"0")</f>
        <v>060-0272-0</v>
      </c>
    </row>
    <row r="2170" spans="1:9">
      <c r="A2170" t="s">
        <v>2475</v>
      </c>
      <c r="B2170" t="str">
        <f>LEFT(Table1[[#This Row],[Subject Id]],2)</f>
        <v>US</v>
      </c>
      <c r="C2170" t="str">
        <f>MID(Table1[[#This Row],[Subject Id]],4,3)</f>
        <v>060</v>
      </c>
      <c r="D2170" t="str">
        <f>MID(Table1[[#This Row],[Subject Id]],8,4)</f>
        <v>0273</v>
      </c>
      <c r="E2170" t="str">
        <f>MID(Table1[[#This Row],[Subject Id]],13,1)</f>
        <v>R</v>
      </c>
      <c r="F2170" t="s">
        <v>7783</v>
      </c>
      <c r="G2170" t="s">
        <v>7784</v>
      </c>
      <c r="H2170" s="66"/>
      <c r="I2170" t="str">
        <f>_xlfn.CONCAT((MID(Table1[[#This Row],[Subject Id]],4,9)),"0")</f>
        <v>060-0273-0</v>
      </c>
    </row>
    <row r="2171" spans="1:9">
      <c r="A2171" t="s">
        <v>2476</v>
      </c>
      <c r="B2171" t="str">
        <f>LEFT(Table1[[#This Row],[Subject Id]],2)</f>
        <v>US</v>
      </c>
      <c r="C2171" t="str">
        <f>MID(Table1[[#This Row],[Subject Id]],4,3)</f>
        <v>060</v>
      </c>
      <c r="D2171" t="str">
        <f>MID(Table1[[#This Row],[Subject Id]],8,4)</f>
        <v>0274</v>
      </c>
      <c r="E2171" t="str">
        <f>MID(Table1[[#This Row],[Subject Id]],13,1)</f>
        <v>R</v>
      </c>
      <c r="F2171" t="s">
        <v>7783</v>
      </c>
      <c r="G2171" t="s">
        <v>7784</v>
      </c>
      <c r="H2171" s="66"/>
      <c r="I2171" t="str">
        <f>_xlfn.CONCAT((MID(Table1[[#This Row],[Subject Id]],4,9)),"0")</f>
        <v>060-0274-0</v>
      </c>
    </row>
    <row r="2172" spans="1:9">
      <c r="A2172" t="s">
        <v>2477</v>
      </c>
      <c r="B2172" t="str">
        <f>LEFT(Table1[[#This Row],[Subject Id]],2)</f>
        <v>US</v>
      </c>
      <c r="C2172" t="str">
        <f>MID(Table1[[#This Row],[Subject Id]],4,3)</f>
        <v>060</v>
      </c>
      <c r="D2172" t="str">
        <f>MID(Table1[[#This Row],[Subject Id]],8,4)</f>
        <v>0275</v>
      </c>
      <c r="E2172" t="str">
        <f>MID(Table1[[#This Row],[Subject Id]],13,1)</f>
        <v>R</v>
      </c>
      <c r="F2172" t="s">
        <v>7783</v>
      </c>
      <c r="G2172" t="s">
        <v>7784</v>
      </c>
      <c r="H2172" s="66"/>
      <c r="I2172" t="str">
        <f>_xlfn.CONCAT((MID(Table1[[#This Row],[Subject Id]],4,9)),"0")</f>
        <v>060-0275-0</v>
      </c>
    </row>
    <row r="2173" spans="1:9">
      <c r="A2173" t="s">
        <v>2478</v>
      </c>
      <c r="B2173" t="str">
        <f>LEFT(Table1[[#This Row],[Subject Id]],2)</f>
        <v>US</v>
      </c>
      <c r="C2173" t="str">
        <f>MID(Table1[[#This Row],[Subject Id]],4,3)</f>
        <v>060</v>
      </c>
      <c r="D2173" t="str">
        <f>MID(Table1[[#This Row],[Subject Id]],8,4)</f>
        <v>0276</v>
      </c>
      <c r="E2173" t="str">
        <f>MID(Table1[[#This Row],[Subject Id]],13,1)</f>
        <v>R</v>
      </c>
      <c r="F2173" t="s">
        <v>7783</v>
      </c>
      <c r="G2173" t="s">
        <v>7784</v>
      </c>
      <c r="H2173" s="66"/>
      <c r="I2173" t="str">
        <f>_xlfn.CONCAT((MID(Table1[[#This Row],[Subject Id]],4,9)),"0")</f>
        <v>060-0276-0</v>
      </c>
    </row>
    <row r="2174" spans="1:9">
      <c r="A2174" t="s">
        <v>2479</v>
      </c>
      <c r="B2174" t="str">
        <f>LEFT(Table1[[#This Row],[Subject Id]],2)</f>
        <v>US</v>
      </c>
      <c r="C2174" t="str">
        <f>MID(Table1[[#This Row],[Subject Id]],4,3)</f>
        <v>060</v>
      </c>
      <c r="D2174" t="str">
        <f>MID(Table1[[#This Row],[Subject Id]],8,4)</f>
        <v>0277</v>
      </c>
      <c r="E2174" t="str">
        <f>MID(Table1[[#This Row],[Subject Id]],13,1)</f>
        <v>R</v>
      </c>
      <c r="F2174" t="s">
        <v>7783</v>
      </c>
      <c r="G2174" t="s">
        <v>7784</v>
      </c>
      <c r="H2174" s="66"/>
      <c r="I2174" t="str">
        <f>_xlfn.CONCAT((MID(Table1[[#This Row],[Subject Id]],4,9)),"0")</f>
        <v>060-0277-0</v>
      </c>
    </row>
    <row r="2175" spans="1:9">
      <c r="A2175" t="s">
        <v>2480</v>
      </c>
      <c r="B2175" t="str">
        <f>LEFT(Table1[[#This Row],[Subject Id]],2)</f>
        <v>US</v>
      </c>
      <c r="C2175" t="str">
        <f>MID(Table1[[#This Row],[Subject Id]],4,3)</f>
        <v>060</v>
      </c>
      <c r="D2175" t="str">
        <f>MID(Table1[[#This Row],[Subject Id]],8,4)</f>
        <v>0278</v>
      </c>
      <c r="E2175" t="str">
        <f>MID(Table1[[#This Row],[Subject Id]],13,1)</f>
        <v>R</v>
      </c>
      <c r="F2175" t="s">
        <v>7783</v>
      </c>
      <c r="G2175" t="s">
        <v>7784</v>
      </c>
      <c r="H2175" s="66"/>
      <c r="I2175" t="str">
        <f>_xlfn.CONCAT((MID(Table1[[#This Row],[Subject Id]],4,9)),"0")</f>
        <v>060-0278-0</v>
      </c>
    </row>
    <row r="2176" spans="1:9">
      <c r="A2176" t="s">
        <v>2481</v>
      </c>
      <c r="B2176" t="str">
        <f>LEFT(Table1[[#This Row],[Subject Id]],2)</f>
        <v>US</v>
      </c>
      <c r="C2176" t="str">
        <f>MID(Table1[[#This Row],[Subject Id]],4,3)</f>
        <v>060</v>
      </c>
      <c r="D2176" t="str">
        <f>MID(Table1[[#This Row],[Subject Id]],8,4)</f>
        <v>0279</v>
      </c>
      <c r="E2176" t="str">
        <f>MID(Table1[[#This Row],[Subject Id]],13,1)</f>
        <v>R</v>
      </c>
      <c r="F2176" t="s">
        <v>7783</v>
      </c>
      <c r="G2176" t="s">
        <v>7784</v>
      </c>
      <c r="H2176" s="66"/>
      <c r="I2176" t="str">
        <f>_xlfn.CONCAT((MID(Table1[[#This Row],[Subject Id]],4,9)),"0")</f>
        <v>060-0279-0</v>
      </c>
    </row>
    <row r="2177" spans="1:9">
      <c r="A2177" t="s">
        <v>2482</v>
      </c>
      <c r="B2177" t="str">
        <f>LEFT(Table1[[#This Row],[Subject Id]],2)</f>
        <v>US</v>
      </c>
      <c r="C2177" t="str">
        <f>MID(Table1[[#This Row],[Subject Id]],4,3)</f>
        <v>060</v>
      </c>
      <c r="D2177" t="str">
        <f>MID(Table1[[#This Row],[Subject Id]],8,4)</f>
        <v>0280</v>
      </c>
      <c r="E2177" t="str">
        <f>MID(Table1[[#This Row],[Subject Id]],13,1)</f>
        <v>R</v>
      </c>
      <c r="F2177" t="s">
        <v>7783</v>
      </c>
      <c r="G2177" t="s">
        <v>7784</v>
      </c>
      <c r="H2177" s="66"/>
      <c r="I2177" t="str">
        <f>_xlfn.CONCAT((MID(Table1[[#This Row],[Subject Id]],4,9)),"0")</f>
        <v>060-0280-0</v>
      </c>
    </row>
    <row r="2178" spans="1:9">
      <c r="A2178" t="s">
        <v>2483</v>
      </c>
      <c r="B2178" t="str">
        <f>LEFT(Table1[[#This Row],[Subject Id]],2)</f>
        <v>US</v>
      </c>
      <c r="C2178" t="str">
        <f>MID(Table1[[#This Row],[Subject Id]],4,3)</f>
        <v>060</v>
      </c>
      <c r="D2178" t="str">
        <f>MID(Table1[[#This Row],[Subject Id]],8,4)</f>
        <v>0281</v>
      </c>
      <c r="E2178" t="str">
        <f>MID(Table1[[#This Row],[Subject Id]],13,1)</f>
        <v>R</v>
      </c>
      <c r="F2178" t="s">
        <v>7783</v>
      </c>
      <c r="G2178" t="s">
        <v>7784</v>
      </c>
      <c r="H2178" s="66"/>
      <c r="I2178" t="str">
        <f>_xlfn.CONCAT((MID(Table1[[#This Row],[Subject Id]],4,9)),"0")</f>
        <v>060-0281-0</v>
      </c>
    </row>
    <row r="2179" spans="1:9">
      <c r="A2179" t="s">
        <v>2484</v>
      </c>
      <c r="B2179" t="str">
        <f>LEFT(Table1[[#This Row],[Subject Id]],2)</f>
        <v>US</v>
      </c>
      <c r="C2179" t="str">
        <f>MID(Table1[[#This Row],[Subject Id]],4,3)</f>
        <v>060</v>
      </c>
      <c r="D2179" t="str">
        <f>MID(Table1[[#This Row],[Subject Id]],8,4)</f>
        <v>0282</v>
      </c>
      <c r="E2179" t="str">
        <f>MID(Table1[[#This Row],[Subject Id]],13,1)</f>
        <v>R</v>
      </c>
      <c r="F2179" t="s">
        <v>7783</v>
      </c>
      <c r="G2179" t="s">
        <v>7784</v>
      </c>
      <c r="H2179" s="66"/>
      <c r="I2179" t="str">
        <f>_xlfn.CONCAT((MID(Table1[[#This Row],[Subject Id]],4,9)),"0")</f>
        <v>060-0282-0</v>
      </c>
    </row>
    <row r="2180" spans="1:9">
      <c r="A2180" t="s">
        <v>2485</v>
      </c>
      <c r="B2180" t="str">
        <f>LEFT(Table1[[#This Row],[Subject Id]],2)</f>
        <v>US</v>
      </c>
      <c r="C2180" t="str">
        <f>MID(Table1[[#This Row],[Subject Id]],4,3)</f>
        <v>060</v>
      </c>
      <c r="D2180" t="str">
        <f>MID(Table1[[#This Row],[Subject Id]],8,4)</f>
        <v>0283</v>
      </c>
      <c r="E2180" t="str">
        <f>MID(Table1[[#This Row],[Subject Id]],13,1)</f>
        <v>R</v>
      </c>
      <c r="F2180" t="s">
        <v>7783</v>
      </c>
      <c r="G2180" t="s">
        <v>7784</v>
      </c>
      <c r="H2180" s="66"/>
      <c r="I2180" t="str">
        <f>_xlfn.CONCAT((MID(Table1[[#This Row],[Subject Id]],4,9)),"0")</f>
        <v>060-0283-0</v>
      </c>
    </row>
    <row r="2181" spans="1:9">
      <c r="A2181" t="s">
        <v>2486</v>
      </c>
      <c r="B2181" t="str">
        <f>LEFT(Table1[[#This Row],[Subject Id]],2)</f>
        <v>US</v>
      </c>
      <c r="C2181" t="str">
        <f>MID(Table1[[#This Row],[Subject Id]],4,3)</f>
        <v>060</v>
      </c>
      <c r="D2181" t="str">
        <f>MID(Table1[[#This Row],[Subject Id]],8,4)</f>
        <v>0284</v>
      </c>
      <c r="E2181" t="str">
        <f>MID(Table1[[#This Row],[Subject Id]],13,1)</f>
        <v>R</v>
      </c>
      <c r="F2181" t="s">
        <v>7783</v>
      </c>
      <c r="G2181" t="s">
        <v>7784</v>
      </c>
      <c r="H2181" s="66"/>
      <c r="I2181" t="str">
        <f>_xlfn.CONCAT((MID(Table1[[#This Row],[Subject Id]],4,9)),"0")</f>
        <v>060-0284-0</v>
      </c>
    </row>
    <row r="2182" spans="1:9">
      <c r="A2182" t="s">
        <v>2487</v>
      </c>
      <c r="B2182" t="str">
        <f>LEFT(Table1[[#This Row],[Subject Id]],2)</f>
        <v>US</v>
      </c>
      <c r="C2182" t="str">
        <f>MID(Table1[[#This Row],[Subject Id]],4,3)</f>
        <v>060</v>
      </c>
      <c r="D2182" t="str">
        <f>MID(Table1[[#This Row],[Subject Id]],8,4)</f>
        <v>0285</v>
      </c>
      <c r="E2182" t="str">
        <f>MID(Table1[[#This Row],[Subject Id]],13,1)</f>
        <v>R</v>
      </c>
      <c r="F2182" t="s">
        <v>7783</v>
      </c>
      <c r="G2182" t="s">
        <v>7784</v>
      </c>
      <c r="H2182" s="66"/>
      <c r="I2182" t="str">
        <f>_xlfn.CONCAT((MID(Table1[[#This Row],[Subject Id]],4,9)),"0")</f>
        <v>060-0285-0</v>
      </c>
    </row>
    <row r="2183" spans="1:9">
      <c r="A2183" t="s">
        <v>2488</v>
      </c>
      <c r="B2183" t="str">
        <f>LEFT(Table1[[#This Row],[Subject Id]],2)</f>
        <v>US</v>
      </c>
      <c r="C2183" t="str">
        <f>MID(Table1[[#This Row],[Subject Id]],4,3)</f>
        <v>060</v>
      </c>
      <c r="D2183" t="str">
        <f>MID(Table1[[#This Row],[Subject Id]],8,4)</f>
        <v>0286</v>
      </c>
      <c r="E2183" t="str">
        <f>MID(Table1[[#This Row],[Subject Id]],13,1)</f>
        <v>R</v>
      </c>
      <c r="F2183" t="s">
        <v>7783</v>
      </c>
      <c r="G2183" t="s">
        <v>7784</v>
      </c>
      <c r="H2183" s="66"/>
      <c r="I2183" t="str">
        <f>_xlfn.CONCAT((MID(Table1[[#This Row],[Subject Id]],4,9)),"0")</f>
        <v>060-0286-0</v>
      </c>
    </row>
    <row r="2184" spans="1:9">
      <c r="A2184" t="s">
        <v>2489</v>
      </c>
      <c r="B2184" t="str">
        <f>LEFT(Table1[[#This Row],[Subject Id]],2)</f>
        <v>US</v>
      </c>
      <c r="C2184" t="str">
        <f>MID(Table1[[#This Row],[Subject Id]],4,3)</f>
        <v>060</v>
      </c>
      <c r="D2184" t="str">
        <f>MID(Table1[[#This Row],[Subject Id]],8,4)</f>
        <v>0287</v>
      </c>
      <c r="E2184" t="str">
        <f>MID(Table1[[#This Row],[Subject Id]],13,1)</f>
        <v>R</v>
      </c>
      <c r="F2184" t="s">
        <v>7783</v>
      </c>
      <c r="G2184" t="s">
        <v>7784</v>
      </c>
      <c r="H2184" s="66"/>
      <c r="I2184" t="str">
        <f>_xlfn.CONCAT((MID(Table1[[#This Row],[Subject Id]],4,9)),"0")</f>
        <v>060-0287-0</v>
      </c>
    </row>
    <row r="2185" spans="1:9">
      <c r="A2185" t="s">
        <v>2490</v>
      </c>
      <c r="B2185" t="str">
        <f>LEFT(Table1[[#This Row],[Subject Id]],2)</f>
        <v>US</v>
      </c>
      <c r="C2185" t="str">
        <f>MID(Table1[[#This Row],[Subject Id]],4,3)</f>
        <v>060</v>
      </c>
      <c r="D2185" t="str">
        <f>MID(Table1[[#This Row],[Subject Id]],8,4)</f>
        <v>0288</v>
      </c>
      <c r="E2185" t="str">
        <f>MID(Table1[[#This Row],[Subject Id]],13,1)</f>
        <v>R</v>
      </c>
      <c r="F2185" t="s">
        <v>7783</v>
      </c>
      <c r="G2185" t="s">
        <v>7784</v>
      </c>
      <c r="H2185" s="66"/>
      <c r="I2185" t="str">
        <f>_xlfn.CONCAT((MID(Table1[[#This Row],[Subject Id]],4,9)),"0")</f>
        <v>060-0288-0</v>
      </c>
    </row>
    <row r="2186" spans="1:9">
      <c r="A2186" t="s">
        <v>2491</v>
      </c>
      <c r="B2186" t="str">
        <f>LEFT(Table1[[#This Row],[Subject Id]],2)</f>
        <v>US</v>
      </c>
      <c r="C2186" t="str">
        <f>MID(Table1[[#This Row],[Subject Id]],4,3)</f>
        <v>060</v>
      </c>
      <c r="D2186" t="str">
        <f>MID(Table1[[#This Row],[Subject Id]],8,4)</f>
        <v>0289</v>
      </c>
      <c r="E2186" t="str">
        <f>MID(Table1[[#This Row],[Subject Id]],13,1)</f>
        <v>R</v>
      </c>
      <c r="F2186" t="s">
        <v>7783</v>
      </c>
      <c r="G2186" t="s">
        <v>7784</v>
      </c>
      <c r="H2186" s="66"/>
      <c r="I2186" t="str">
        <f>_xlfn.CONCAT((MID(Table1[[#This Row],[Subject Id]],4,9)),"0")</f>
        <v>060-0289-0</v>
      </c>
    </row>
    <row r="2187" spans="1:9">
      <c r="A2187" t="s">
        <v>2492</v>
      </c>
      <c r="B2187" t="str">
        <f>LEFT(Table1[[#This Row],[Subject Id]],2)</f>
        <v>US</v>
      </c>
      <c r="C2187" t="str">
        <f>MID(Table1[[#This Row],[Subject Id]],4,3)</f>
        <v>060</v>
      </c>
      <c r="D2187" t="str">
        <f>MID(Table1[[#This Row],[Subject Id]],8,4)</f>
        <v>0290</v>
      </c>
      <c r="E2187" t="str">
        <f>MID(Table1[[#This Row],[Subject Id]],13,1)</f>
        <v>R</v>
      </c>
      <c r="F2187" t="s">
        <v>7783</v>
      </c>
      <c r="G2187" t="s">
        <v>7784</v>
      </c>
      <c r="H2187" s="66"/>
      <c r="I2187" t="str">
        <f>_xlfn.CONCAT((MID(Table1[[#This Row],[Subject Id]],4,9)),"0")</f>
        <v>060-0290-0</v>
      </c>
    </row>
    <row r="2188" spans="1:9">
      <c r="A2188" t="s">
        <v>2493</v>
      </c>
      <c r="B2188" t="str">
        <f>LEFT(Table1[[#This Row],[Subject Id]],2)</f>
        <v>US</v>
      </c>
      <c r="C2188" t="str">
        <f>MID(Table1[[#This Row],[Subject Id]],4,3)</f>
        <v>060</v>
      </c>
      <c r="D2188" t="str">
        <f>MID(Table1[[#This Row],[Subject Id]],8,4)</f>
        <v>0291</v>
      </c>
      <c r="E2188" t="str">
        <f>MID(Table1[[#This Row],[Subject Id]],13,1)</f>
        <v>R</v>
      </c>
      <c r="F2188" t="s">
        <v>7783</v>
      </c>
      <c r="G2188" t="s">
        <v>7784</v>
      </c>
      <c r="H2188" s="66"/>
      <c r="I2188" t="str">
        <f>_xlfn.CONCAT((MID(Table1[[#This Row],[Subject Id]],4,9)),"0")</f>
        <v>060-0291-0</v>
      </c>
    </row>
    <row r="2189" spans="1:9">
      <c r="A2189" t="s">
        <v>2494</v>
      </c>
      <c r="B2189" t="str">
        <f>LEFT(Table1[[#This Row],[Subject Id]],2)</f>
        <v>US</v>
      </c>
      <c r="C2189" t="str">
        <f>MID(Table1[[#This Row],[Subject Id]],4,3)</f>
        <v>060</v>
      </c>
      <c r="D2189" t="str">
        <f>MID(Table1[[#This Row],[Subject Id]],8,4)</f>
        <v>0292</v>
      </c>
      <c r="E2189" t="str">
        <f>MID(Table1[[#This Row],[Subject Id]],13,1)</f>
        <v>R</v>
      </c>
      <c r="F2189" t="s">
        <v>7783</v>
      </c>
      <c r="G2189" t="s">
        <v>7784</v>
      </c>
      <c r="H2189" s="66"/>
      <c r="I2189" t="str">
        <f>_xlfn.CONCAT((MID(Table1[[#This Row],[Subject Id]],4,9)),"0")</f>
        <v>060-0292-0</v>
      </c>
    </row>
    <row r="2190" spans="1:9">
      <c r="A2190" t="s">
        <v>2495</v>
      </c>
      <c r="B2190" t="str">
        <f>LEFT(Table1[[#This Row],[Subject Id]],2)</f>
        <v>US</v>
      </c>
      <c r="C2190" t="str">
        <f>MID(Table1[[#This Row],[Subject Id]],4,3)</f>
        <v>060</v>
      </c>
      <c r="D2190" t="str">
        <f>MID(Table1[[#This Row],[Subject Id]],8,4)</f>
        <v>0293</v>
      </c>
      <c r="E2190" t="str">
        <f>MID(Table1[[#This Row],[Subject Id]],13,1)</f>
        <v>R</v>
      </c>
      <c r="F2190" t="s">
        <v>7783</v>
      </c>
      <c r="G2190" t="s">
        <v>7784</v>
      </c>
      <c r="H2190" s="66"/>
      <c r="I2190" t="str">
        <f>_xlfn.CONCAT((MID(Table1[[#This Row],[Subject Id]],4,9)),"0")</f>
        <v>060-0293-0</v>
      </c>
    </row>
    <row r="2191" spans="1:9">
      <c r="A2191" t="s">
        <v>2496</v>
      </c>
      <c r="B2191" t="str">
        <f>LEFT(Table1[[#This Row],[Subject Id]],2)</f>
        <v>US</v>
      </c>
      <c r="C2191" t="str">
        <f>MID(Table1[[#This Row],[Subject Id]],4,3)</f>
        <v>060</v>
      </c>
      <c r="D2191" t="str">
        <f>MID(Table1[[#This Row],[Subject Id]],8,4)</f>
        <v>0294</v>
      </c>
      <c r="E2191" t="str">
        <f>MID(Table1[[#This Row],[Subject Id]],13,1)</f>
        <v>R</v>
      </c>
      <c r="F2191" t="s">
        <v>7783</v>
      </c>
      <c r="G2191" t="s">
        <v>7784</v>
      </c>
      <c r="H2191" s="66"/>
      <c r="I2191" t="str">
        <f>_xlfn.CONCAT((MID(Table1[[#This Row],[Subject Id]],4,9)),"0")</f>
        <v>060-0294-0</v>
      </c>
    </row>
    <row r="2192" spans="1:9">
      <c r="A2192" t="s">
        <v>2497</v>
      </c>
      <c r="B2192" t="str">
        <f>LEFT(Table1[[#This Row],[Subject Id]],2)</f>
        <v>US</v>
      </c>
      <c r="C2192" t="str">
        <f>MID(Table1[[#This Row],[Subject Id]],4,3)</f>
        <v>060</v>
      </c>
      <c r="D2192" t="str">
        <f>MID(Table1[[#This Row],[Subject Id]],8,4)</f>
        <v>0295</v>
      </c>
      <c r="E2192" t="str">
        <f>MID(Table1[[#This Row],[Subject Id]],13,1)</f>
        <v>R</v>
      </c>
      <c r="F2192" t="s">
        <v>7783</v>
      </c>
      <c r="G2192" t="s">
        <v>7784</v>
      </c>
      <c r="H2192" s="66"/>
      <c r="I2192" t="str">
        <f>_xlfn.CONCAT((MID(Table1[[#This Row],[Subject Id]],4,9)),"0")</f>
        <v>060-0295-0</v>
      </c>
    </row>
    <row r="2193" spans="1:9">
      <c r="A2193" t="s">
        <v>2498</v>
      </c>
      <c r="B2193" t="str">
        <f>LEFT(Table1[[#This Row],[Subject Id]],2)</f>
        <v>US</v>
      </c>
      <c r="C2193" t="str">
        <f>MID(Table1[[#This Row],[Subject Id]],4,3)</f>
        <v>060</v>
      </c>
      <c r="D2193" t="str">
        <f>MID(Table1[[#This Row],[Subject Id]],8,4)</f>
        <v>0296</v>
      </c>
      <c r="E2193" t="str">
        <f>MID(Table1[[#This Row],[Subject Id]],13,1)</f>
        <v>R</v>
      </c>
      <c r="F2193" t="s">
        <v>7783</v>
      </c>
      <c r="G2193" t="s">
        <v>7784</v>
      </c>
      <c r="H2193" s="66"/>
      <c r="I2193" t="str">
        <f>_xlfn.CONCAT((MID(Table1[[#This Row],[Subject Id]],4,9)),"0")</f>
        <v>060-0296-0</v>
      </c>
    </row>
    <row r="2194" spans="1:9">
      <c r="A2194" t="s">
        <v>2499</v>
      </c>
      <c r="B2194" t="str">
        <f>LEFT(Table1[[#This Row],[Subject Id]],2)</f>
        <v>US</v>
      </c>
      <c r="C2194" t="str">
        <f>MID(Table1[[#This Row],[Subject Id]],4,3)</f>
        <v>060</v>
      </c>
      <c r="D2194" t="str">
        <f>MID(Table1[[#This Row],[Subject Id]],8,4)</f>
        <v>0297</v>
      </c>
      <c r="E2194" t="str">
        <f>MID(Table1[[#This Row],[Subject Id]],13,1)</f>
        <v>R</v>
      </c>
      <c r="F2194" t="s">
        <v>7783</v>
      </c>
      <c r="G2194" t="s">
        <v>7784</v>
      </c>
      <c r="H2194" s="66"/>
      <c r="I2194" t="str">
        <f>_xlfn.CONCAT((MID(Table1[[#This Row],[Subject Id]],4,9)),"0")</f>
        <v>060-0297-0</v>
      </c>
    </row>
    <row r="2195" spans="1:9">
      <c r="A2195" t="s">
        <v>2500</v>
      </c>
      <c r="B2195" t="str">
        <f>LEFT(Table1[[#This Row],[Subject Id]],2)</f>
        <v>US</v>
      </c>
      <c r="C2195" t="str">
        <f>MID(Table1[[#This Row],[Subject Id]],4,3)</f>
        <v>060</v>
      </c>
      <c r="D2195" t="str">
        <f>MID(Table1[[#This Row],[Subject Id]],8,4)</f>
        <v>0298</v>
      </c>
      <c r="E2195" t="str">
        <f>MID(Table1[[#This Row],[Subject Id]],13,1)</f>
        <v>R</v>
      </c>
      <c r="F2195" t="s">
        <v>7783</v>
      </c>
      <c r="G2195" t="s">
        <v>7784</v>
      </c>
      <c r="H2195" s="66"/>
      <c r="I2195" t="str">
        <f>_xlfn.CONCAT((MID(Table1[[#This Row],[Subject Id]],4,9)),"0")</f>
        <v>060-0298-0</v>
      </c>
    </row>
    <row r="2196" spans="1:9">
      <c r="A2196" t="s">
        <v>2501</v>
      </c>
      <c r="B2196" t="str">
        <f>LEFT(Table1[[#This Row],[Subject Id]],2)</f>
        <v>US</v>
      </c>
      <c r="C2196" t="str">
        <f>MID(Table1[[#This Row],[Subject Id]],4,3)</f>
        <v>060</v>
      </c>
      <c r="D2196" t="str">
        <f>MID(Table1[[#This Row],[Subject Id]],8,4)</f>
        <v>0299</v>
      </c>
      <c r="E2196" t="str">
        <f>MID(Table1[[#This Row],[Subject Id]],13,1)</f>
        <v>R</v>
      </c>
      <c r="F2196" t="s">
        <v>7783</v>
      </c>
      <c r="G2196" t="s">
        <v>7784</v>
      </c>
      <c r="H2196" s="66"/>
      <c r="I2196" t="str">
        <f>_xlfn.CONCAT((MID(Table1[[#This Row],[Subject Id]],4,9)),"0")</f>
        <v>060-0299-0</v>
      </c>
    </row>
    <row r="2197" spans="1:9">
      <c r="A2197" s="7" t="s">
        <v>1490</v>
      </c>
      <c r="B2197" t="str">
        <f>MID(Table1[[#This Row],[Subject Id]],1,2)</f>
        <v>IL</v>
      </c>
      <c r="C2197" t="str">
        <f>MID(Table1[[#This Row],[Subject Id]],4,3)</f>
        <v>009</v>
      </c>
      <c r="D2197" t="str">
        <f>MID(Table1[[#This Row],[Subject Id]],8,4)</f>
        <v>2920</v>
      </c>
      <c r="E2197" t="str">
        <f>MID(Table1[[#This Row],[Subject Id]],13,1)</f>
        <v>M</v>
      </c>
      <c r="F2197" t="s">
        <v>7783</v>
      </c>
      <c r="G2197" t="s">
        <v>7784</v>
      </c>
      <c r="H2197" t="s">
        <v>9476</v>
      </c>
      <c r="I2197" t="str">
        <f>_xlfn.CONCAT((MID(Table1[[#This Row],[Subject Id]],4,9)),"0")</f>
        <v>009-2920-0</v>
      </c>
    </row>
    <row r="2198" spans="1:9">
      <c r="A2198" s="7" t="s">
        <v>2662</v>
      </c>
      <c r="B2198" t="str">
        <f>MID(Table1[[#This Row],[Subject Id]],1,2)</f>
        <v>GB</v>
      </c>
      <c r="C2198" t="str">
        <f>MID(Table1[[#This Row],[Subject Id]],4,3)</f>
        <v>024</v>
      </c>
      <c r="D2198" t="str">
        <f>MID(Table1[[#This Row],[Subject Id]],8,4)</f>
        <v>7432</v>
      </c>
      <c r="E2198" t="str">
        <f>MID(Table1[[#This Row],[Subject Id]],13,1)</f>
        <v>N</v>
      </c>
      <c r="F2198" t="s">
        <v>7783</v>
      </c>
      <c r="G2198" t="s">
        <v>7784</v>
      </c>
      <c r="H2198" t="s">
        <v>9585</v>
      </c>
      <c r="I2198" t="str">
        <f>_xlfn.CONCAT((MID(Table1[[#This Row],[Subject Id]],4,9)),"0")</f>
        <v>024-7432-0</v>
      </c>
    </row>
    <row r="2199" spans="1:9">
      <c r="A2199" t="s">
        <v>2664</v>
      </c>
      <c r="B2199" t="str">
        <f>MID(Table1[[#This Row],[Subject Id]],1,2)</f>
        <v>IL</v>
      </c>
      <c r="C2199" t="str">
        <f>MID(Table1[[#This Row],[Subject Id]],4,3)</f>
        <v>013</v>
      </c>
      <c r="D2199" t="str">
        <f>MID(Table1[[#This Row],[Subject Id]],8,4)</f>
        <v>1813</v>
      </c>
      <c r="E2199" t="str">
        <f>MID(Table1[[#This Row],[Subject Id]],13,1)</f>
        <v>N</v>
      </c>
      <c r="F2199" t="s">
        <v>7783</v>
      </c>
      <c r="G2199" t="s">
        <v>7784</v>
      </c>
      <c r="H2199" t="s">
        <v>9595</v>
      </c>
      <c r="I2199" t="str">
        <f>_xlfn.CONCAT((MID(Table1[[#This Row],[Subject Id]],4,9)),"0")</f>
        <v>013-1813-0</v>
      </c>
    </row>
    <row r="2200" spans="1:9">
      <c r="A2200" t="s">
        <v>2665</v>
      </c>
      <c r="B2200" t="str">
        <f>MID(Table1[[#This Row],[Subject Id]],1,2)</f>
        <v>US</v>
      </c>
      <c r="C2200" t="str">
        <f>MID(Table1[[#This Row],[Subject Id]],4,3)</f>
        <v>032</v>
      </c>
      <c r="D2200" t="str">
        <f>MID(Table1[[#This Row],[Subject Id]],8,4)</f>
        <v>7031</v>
      </c>
      <c r="E2200" t="str">
        <f>MID(Table1[[#This Row],[Subject Id]],13,1)</f>
        <v>N</v>
      </c>
      <c r="F2200" t="s">
        <v>7783</v>
      </c>
      <c r="G2200" t="s">
        <v>7784</v>
      </c>
      <c r="H2200" t="s">
        <v>9598</v>
      </c>
      <c r="I2200" t="str">
        <f>_xlfn.CONCAT((MID(Table1[[#This Row],[Subject Id]],4,9)),"0")</f>
        <v>032-7031-0</v>
      </c>
    </row>
    <row r="2201" spans="1:9">
      <c r="A2201" t="s">
        <v>2666</v>
      </c>
      <c r="B2201" t="str">
        <f>MID(Table1[[#This Row],[Subject Id]],1,2)</f>
        <v>US</v>
      </c>
      <c r="C2201" t="str">
        <f>MID(Table1[[#This Row],[Subject Id]],4,3)</f>
        <v>035</v>
      </c>
      <c r="D2201" t="str">
        <f>MID(Table1[[#This Row],[Subject Id]],8,4)</f>
        <v>5113</v>
      </c>
      <c r="E2201" t="str">
        <f>MID(Table1[[#This Row],[Subject Id]],13,1)</f>
        <v>M</v>
      </c>
      <c r="F2201" t="s">
        <v>7783</v>
      </c>
      <c r="G2201" t="s">
        <v>7784</v>
      </c>
      <c r="H2201" t="s">
        <v>9599</v>
      </c>
      <c r="I2201" t="str">
        <f>_xlfn.CONCAT((MID(Table1[[#This Row],[Subject Id]],4,9)),"0")</f>
        <v>035-5113-0</v>
      </c>
    </row>
  </sheetData>
  <conditionalFormatting sqref="A1:A2165">
    <cfRule type="duplicateValues" dxfId="19" priority="41"/>
  </conditionalFormatting>
  <conditionalFormatting sqref="A2:A2165">
    <cfRule type="duplicateValues" dxfId="18" priority="42"/>
  </conditionalFormatting>
  <conditionalFormatting sqref="A1833:A2130">
    <cfRule type="duplicateValues" dxfId="17" priority="1"/>
  </conditionalFormatting>
  <conditionalFormatting sqref="A2197:A1048576 A1:A1690 A1693:A1768">
    <cfRule type="duplicateValues" dxfId="16" priority="5"/>
  </conditionalFormatting>
  <conditionalFormatting sqref="E1707">
    <cfRule type="duplicateValues" dxfId="15" priority="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03BA6-1CD1-422B-A291-2BC5ABEABD46}">
  <sheetPr>
    <tabColor rgb="FFC00000"/>
  </sheetPr>
  <dimension ref="A1:I938"/>
  <sheetViews>
    <sheetView workbookViewId="0">
      <selection activeCell="A934" sqref="A934:H934"/>
    </sheetView>
  </sheetViews>
  <sheetFormatPr defaultColWidth="8.85546875" defaultRowHeight="14.45"/>
  <cols>
    <col min="1" max="1" width="22.42578125" bestFit="1" customWidth="1"/>
    <col min="2" max="2" width="9.85546875" customWidth="1"/>
    <col min="4" max="4" width="10.140625" customWidth="1"/>
    <col min="5" max="5" width="12" customWidth="1"/>
    <col min="6" max="6" width="10.140625" customWidth="1"/>
    <col min="7" max="7" width="16.140625" bestFit="1" customWidth="1"/>
    <col min="8" max="8" width="12.42578125" customWidth="1"/>
    <col min="9" max="9" width="11.42578125" bestFit="1" customWidth="1"/>
    <col min="17" max="17" width="17.85546875" customWidth="1"/>
    <col min="18" max="18" width="20.140625" customWidth="1"/>
  </cols>
  <sheetData>
    <row r="1" spans="1:9">
      <c r="A1" t="s">
        <v>0</v>
      </c>
      <c r="B1" t="s">
        <v>7776</v>
      </c>
      <c r="C1" t="s">
        <v>2669</v>
      </c>
      <c r="D1" t="s">
        <v>7777</v>
      </c>
      <c r="E1" t="s">
        <v>1</v>
      </c>
      <c r="F1" t="s">
        <v>7778</v>
      </c>
      <c r="G1" t="s">
        <v>7779</v>
      </c>
      <c r="H1" t="s">
        <v>7780</v>
      </c>
      <c r="I1" t="s">
        <v>5306</v>
      </c>
    </row>
    <row r="2" spans="1:9">
      <c r="A2" t="s">
        <v>1505</v>
      </c>
      <c r="B2" t="str">
        <f>LEFT(Table8[[#This Row],[Subject Id]],2)</f>
        <v>IL</v>
      </c>
      <c r="C2" t="str">
        <f>MID(Table8[[#This Row],[Subject Id]],4,3)</f>
        <v>008</v>
      </c>
      <c r="D2" t="str">
        <f>MID(Table8[[#This Row],[Subject Id]],8,4)</f>
        <v>1739</v>
      </c>
      <c r="E2" t="s">
        <v>7788</v>
      </c>
      <c r="F2" t="s">
        <v>7791</v>
      </c>
      <c r="G2" t="s">
        <v>7792</v>
      </c>
      <c r="H2" s="29">
        <v>44775</v>
      </c>
      <c r="I2" t="str">
        <f>_xlfn.CONCAT((MID(Table8[[#This Row],[Subject Id]],4,9)),"1")</f>
        <v>008-1739-1</v>
      </c>
    </row>
    <row r="3" spans="1:9">
      <c r="A3" t="s">
        <v>729</v>
      </c>
      <c r="B3" t="str">
        <f>LEFT(Table8[[#This Row],[Subject Id]],2)</f>
        <v>IL</v>
      </c>
      <c r="C3" t="str">
        <f>MID(Table8[[#This Row],[Subject Id]],4,3)</f>
        <v>008</v>
      </c>
      <c r="D3" t="str">
        <f>MID(Table8[[#This Row],[Subject Id]],8,4)</f>
        <v>1741</v>
      </c>
      <c r="E3" t="s">
        <v>7788</v>
      </c>
      <c r="F3" t="s">
        <v>7791</v>
      </c>
      <c r="G3" t="s">
        <v>7792</v>
      </c>
      <c r="H3" s="29">
        <v>44804</v>
      </c>
      <c r="I3" t="str">
        <f>_xlfn.CONCAT((MID(Table8[[#This Row],[Subject Id]],4,9)),"1")</f>
        <v>008-1741-1</v>
      </c>
    </row>
    <row r="4" spans="1:9">
      <c r="A4" t="s">
        <v>1283</v>
      </c>
      <c r="B4" t="s">
        <v>7785</v>
      </c>
      <c r="C4" t="s">
        <v>9658</v>
      </c>
      <c r="D4" t="s">
        <v>9659</v>
      </c>
      <c r="E4" t="s">
        <v>9660</v>
      </c>
      <c r="F4" t="s">
        <v>7791</v>
      </c>
      <c r="G4" t="s">
        <v>7792</v>
      </c>
      <c r="H4" t="s">
        <v>7804</v>
      </c>
      <c r="I4" t="str">
        <f>_xlfn.CONCAT((MID(Table8[[#This Row],[Subject Id]],4,9)),"1")</f>
        <v>006-5015-1</v>
      </c>
    </row>
    <row r="5" spans="1:9">
      <c r="A5" t="s">
        <v>1306</v>
      </c>
      <c r="B5" t="s">
        <v>7785</v>
      </c>
      <c r="C5" t="s">
        <v>9658</v>
      </c>
      <c r="D5" t="s">
        <v>9661</v>
      </c>
      <c r="E5" t="s">
        <v>9660</v>
      </c>
      <c r="F5" t="s">
        <v>7791</v>
      </c>
      <c r="G5" t="s">
        <v>7792</v>
      </c>
      <c r="H5" t="s">
        <v>7818</v>
      </c>
      <c r="I5" t="str">
        <f>_xlfn.CONCAT((MID(Table8[[#This Row],[Subject Id]],4,9)),"1")</f>
        <v>006-5038-1</v>
      </c>
    </row>
    <row r="6" spans="1:9">
      <c r="A6" t="s">
        <v>1285</v>
      </c>
      <c r="B6" t="s">
        <v>7785</v>
      </c>
      <c r="C6" t="s">
        <v>9658</v>
      </c>
      <c r="D6" t="s">
        <v>9662</v>
      </c>
      <c r="E6" t="s">
        <v>9660</v>
      </c>
      <c r="F6" t="s">
        <v>7791</v>
      </c>
      <c r="G6" t="s">
        <v>7792</v>
      </c>
      <c r="H6" t="s">
        <v>7820</v>
      </c>
      <c r="I6" t="str">
        <f>_xlfn.CONCAT((MID(Table8[[#This Row],[Subject Id]],4,9)),"1")</f>
        <v>006-5017-1</v>
      </c>
    </row>
    <row r="7" spans="1:9">
      <c r="A7" t="s">
        <v>1280</v>
      </c>
      <c r="B7" t="s">
        <v>7785</v>
      </c>
      <c r="C7" t="s">
        <v>9658</v>
      </c>
      <c r="D7" t="s">
        <v>9666</v>
      </c>
      <c r="E7" t="s">
        <v>9660</v>
      </c>
      <c r="F7" t="s">
        <v>7791</v>
      </c>
      <c r="G7" t="s">
        <v>7792</v>
      </c>
      <c r="H7" t="s">
        <v>7823</v>
      </c>
      <c r="I7" t="str">
        <f>_xlfn.CONCAT((MID(Table8[[#This Row],[Subject Id]],4,9)),"1")</f>
        <v>006-5012-1</v>
      </c>
    </row>
    <row r="8" spans="1:9">
      <c r="A8" t="s">
        <v>1083</v>
      </c>
      <c r="B8" t="s">
        <v>9663</v>
      </c>
      <c r="C8" t="s">
        <v>9664</v>
      </c>
      <c r="D8" t="s">
        <v>9667</v>
      </c>
      <c r="E8" t="s">
        <v>9660</v>
      </c>
      <c r="F8" t="s">
        <v>7791</v>
      </c>
      <c r="G8" t="s">
        <v>7792</v>
      </c>
      <c r="H8" t="s">
        <v>7823</v>
      </c>
      <c r="I8" t="str">
        <f>_xlfn.CONCAT((MID(Table8[[#This Row],[Subject Id]],4,9)),"1")</f>
        <v>037-8012-1</v>
      </c>
    </row>
    <row r="9" spans="1:9">
      <c r="A9" t="s">
        <v>1271</v>
      </c>
      <c r="B9" t="s">
        <v>7785</v>
      </c>
      <c r="C9" t="s">
        <v>9658</v>
      </c>
      <c r="D9" t="s">
        <v>9668</v>
      </c>
      <c r="E9" t="s">
        <v>9660</v>
      </c>
      <c r="F9" t="s">
        <v>7791</v>
      </c>
      <c r="G9" t="s">
        <v>7792</v>
      </c>
      <c r="H9" t="s">
        <v>7826</v>
      </c>
      <c r="I9" t="str">
        <f>_xlfn.CONCAT((MID(Table8[[#This Row],[Subject Id]],4,9)),"1")</f>
        <v>006-5003-1</v>
      </c>
    </row>
    <row r="10" spans="1:9">
      <c r="A10" t="s">
        <v>1273</v>
      </c>
      <c r="B10" t="s">
        <v>7785</v>
      </c>
      <c r="C10" t="s">
        <v>9658</v>
      </c>
      <c r="D10" t="s">
        <v>9669</v>
      </c>
      <c r="E10" t="s">
        <v>9660</v>
      </c>
      <c r="F10" t="s">
        <v>7791</v>
      </c>
      <c r="G10" t="s">
        <v>7792</v>
      </c>
      <c r="H10" t="s">
        <v>7830</v>
      </c>
      <c r="I10" t="str">
        <f>_xlfn.CONCAT((MID(Table8[[#This Row],[Subject Id]],4,9)),"1")</f>
        <v>006-5005-1</v>
      </c>
    </row>
    <row r="11" spans="1:9">
      <c r="A11" t="s">
        <v>1275</v>
      </c>
      <c r="B11" t="s">
        <v>7785</v>
      </c>
      <c r="C11" t="s">
        <v>9658</v>
      </c>
      <c r="D11" t="s">
        <v>9671</v>
      </c>
      <c r="E11" t="s">
        <v>9660</v>
      </c>
      <c r="F11" t="s">
        <v>7791</v>
      </c>
      <c r="G11" t="s">
        <v>7792</v>
      </c>
      <c r="H11" t="s">
        <v>7834</v>
      </c>
      <c r="I11" t="str">
        <f>_xlfn.CONCAT((MID(Table8[[#This Row],[Subject Id]],4,9)),"1")</f>
        <v>006-5007-1</v>
      </c>
    </row>
    <row r="12" spans="1:9">
      <c r="A12" t="s">
        <v>1279</v>
      </c>
      <c r="B12" t="s">
        <v>7785</v>
      </c>
      <c r="C12" t="s">
        <v>9658</v>
      </c>
      <c r="D12" t="s">
        <v>9672</v>
      </c>
      <c r="E12" t="s">
        <v>9660</v>
      </c>
      <c r="F12" t="s">
        <v>7791</v>
      </c>
      <c r="G12" t="s">
        <v>7792</v>
      </c>
      <c r="H12" t="s">
        <v>7834</v>
      </c>
      <c r="I12" t="str">
        <f>_xlfn.CONCAT((MID(Table8[[#This Row],[Subject Id]],4,9)),"1")</f>
        <v>006-5011-1</v>
      </c>
    </row>
    <row r="13" spans="1:9">
      <c r="A13" t="s">
        <v>1282</v>
      </c>
      <c r="B13" t="s">
        <v>7785</v>
      </c>
      <c r="C13" t="s">
        <v>9658</v>
      </c>
      <c r="D13" t="s">
        <v>9675</v>
      </c>
      <c r="E13" t="s">
        <v>9660</v>
      </c>
      <c r="F13" t="s">
        <v>7791</v>
      </c>
      <c r="G13" t="s">
        <v>7792</v>
      </c>
      <c r="H13" t="s">
        <v>7835</v>
      </c>
      <c r="I13" t="str">
        <f>_xlfn.CONCAT((MID(Table8[[#This Row],[Subject Id]],4,9)),"1")</f>
        <v>006-5014-1</v>
      </c>
    </row>
    <row r="14" spans="1:9">
      <c r="A14" t="s">
        <v>1315</v>
      </c>
      <c r="B14" t="s">
        <v>7785</v>
      </c>
      <c r="C14" t="s">
        <v>9658</v>
      </c>
      <c r="D14" t="s">
        <v>9678</v>
      </c>
      <c r="E14" t="s">
        <v>9660</v>
      </c>
      <c r="F14" t="s">
        <v>7791</v>
      </c>
      <c r="G14" t="s">
        <v>7792</v>
      </c>
      <c r="H14" t="s">
        <v>7887</v>
      </c>
      <c r="I14" t="str">
        <f>_xlfn.CONCAT((MID(Table8[[#This Row],[Subject Id]],4,9)),"1")</f>
        <v>006-5047-1</v>
      </c>
    </row>
    <row r="15" spans="1:9">
      <c r="A15" t="s">
        <v>1274</v>
      </c>
      <c r="B15" t="s">
        <v>7785</v>
      </c>
      <c r="C15" t="s">
        <v>9658</v>
      </c>
      <c r="D15" t="s">
        <v>9682</v>
      </c>
      <c r="E15" t="s">
        <v>9660</v>
      </c>
      <c r="F15" t="s">
        <v>7791</v>
      </c>
      <c r="G15" t="s">
        <v>7792</v>
      </c>
      <c r="H15" t="s">
        <v>7890</v>
      </c>
      <c r="I15" t="str">
        <f>_xlfn.CONCAT((MID(Table8[[#This Row],[Subject Id]],4,9)),"1")</f>
        <v>006-5006-1</v>
      </c>
    </row>
    <row r="16" spans="1:9">
      <c r="A16" t="s">
        <v>1284</v>
      </c>
      <c r="B16" t="s">
        <v>7785</v>
      </c>
      <c r="C16" t="s">
        <v>9658</v>
      </c>
      <c r="D16" t="s">
        <v>9683</v>
      </c>
      <c r="E16" t="s">
        <v>9660</v>
      </c>
      <c r="F16" t="s">
        <v>7791</v>
      </c>
      <c r="G16" t="s">
        <v>7792</v>
      </c>
      <c r="H16" t="s">
        <v>7890</v>
      </c>
      <c r="I16" t="str">
        <f>_xlfn.CONCAT((MID(Table8[[#This Row],[Subject Id]],4,9)),"1")</f>
        <v>006-5016-1</v>
      </c>
    </row>
    <row r="17" spans="1:9">
      <c r="A17" t="s">
        <v>1286</v>
      </c>
      <c r="B17" t="s">
        <v>7785</v>
      </c>
      <c r="C17" t="s">
        <v>9658</v>
      </c>
      <c r="D17" t="s">
        <v>9688</v>
      </c>
      <c r="E17" t="s">
        <v>9660</v>
      </c>
      <c r="F17" t="s">
        <v>7791</v>
      </c>
      <c r="G17" t="s">
        <v>7792</v>
      </c>
      <c r="H17" t="s">
        <v>7898</v>
      </c>
      <c r="I17" t="str">
        <f>_xlfn.CONCAT((MID(Table8[[#This Row],[Subject Id]],4,9)),"1")</f>
        <v>006-5018-1</v>
      </c>
    </row>
    <row r="18" spans="1:9">
      <c r="A18" t="s">
        <v>1270</v>
      </c>
      <c r="B18" t="s">
        <v>7785</v>
      </c>
      <c r="C18" t="s">
        <v>9658</v>
      </c>
      <c r="D18" t="s">
        <v>9689</v>
      </c>
      <c r="E18" t="s">
        <v>9660</v>
      </c>
      <c r="F18" t="s">
        <v>7791</v>
      </c>
      <c r="G18" t="s">
        <v>7792</v>
      </c>
      <c r="H18" t="s">
        <v>7900</v>
      </c>
      <c r="I18" t="str">
        <f>_xlfn.CONCAT((MID(Table8[[#This Row],[Subject Id]],4,9)),"1")</f>
        <v>006-5002-1</v>
      </c>
    </row>
    <row r="19" spans="1:9">
      <c r="A19" t="s">
        <v>1317</v>
      </c>
      <c r="B19" t="s">
        <v>7785</v>
      </c>
      <c r="C19" t="s">
        <v>9658</v>
      </c>
      <c r="D19" t="s">
        <v>9691</v>
      </c>
      <c r="E19" t="s">
        <v>9660</v>
      </c>
      <c r="F19" t="s">
        <v>7791</v>
      </c>
      <c r="G19" t="s">
        <v>7792</v>
      </c>
      <c r="H19" t="s">
        <v>7903</v>
      </c>
      <c r="I19" t="str">
        <f>_xlfn.CONCAT((MID(Table8[[#This Row],[Subject Id]],4,9)),"1")</f>
        <v>006-5049-1</v>
      </c>
    </row>
    <row r="20" spans="1:9">
      <c r="A20" t="s">
        <v>1321</v>
      </c>
      <c r="B20" t="s">
        <v>7785</v>
      </c>
      <c r="C20" t="s">
        <v>9658</v>
      </c>
      <c r="D20" t="s">
        <v>9692</v>
      </c>
      <c r="E20" t="s">
        <v>9660</v>
      </c>
      <c r="F20" t="s">
        <v>7791</v>
      </c>
      <c r="G20" t="s">
        <v>7792</v>
      </c>
      <c r="H20" t="s">
        <v>7904</v>
      </c>
      <c r="I20" t="str">
        <f>_xlfn.CONCAT((MID(Table8[[#This Row],[Subject Id]],4,9)),"1")</f>
        <v>006-5053-1</v>
      </c>
    </row>
    <row r="21" spans="1:9">
      <c r="A21" t="s">
        <v>1314</v>
      </c>
      <c r="B21" t="s">
        <v>7785</v>
      </c>
      <c r="C21" t="s">
        <v>9658</v>
      </c>
      <c r="D21" t="s">
        <v>9698</v>
      </c>
      <c r="E21" t="s">
        <v>9660</v>
      </c>
      <c r="F21" t="s">
        <v>7791</v>
      </c>
      <c r="G21" t="s">
        <v>7792</v>
      </c>
      <c r="H21" t="s">
        <v>7933</v>
      </c>
      <c r="I21" t="str">
        <f>_xlfn.CONCAT((MID(Table8[[#This Row],[Subject Id]],4,9)),"1")</f>
        <v>006-5046-1</v>
      </c>
    </row>
    <row r="22" spans="1:9">
      <c r="A22" t="s">
        <v>1303</v>
      </c>
      <c r="B22" t="s">
        <v>7785</v>
      </c>
      <c r="C22" t="s">
        <v>9658</v>
      </c>
      <c r="D22" t="s">
        <v>9700</v>
      </c>
      <c r="E22" t="s">
        <v>9660</v>
      </c>
      <c r="F22" t="s">
        <v>7791</v>
      </c>
      <c r="G22" t="s">
        <v>7792</v>
      </c>
      <c r="H22" t="s">
        <v>7934</v>
      </c>
      <c r="I22" t="str">
        <f>_xlfn.CONCAT((MID(Table8[[#This Row],[Subject Id]],4,9)),"1")</f>
        <v>006-5035-1</v>
      </c>
    </row>
    <row r="23" spans="1:9">
      <c r="A23" t="s">
        <v>1313</v>
      </c>
      <c r="B23" t="s">
        <v>7785</v>
      </c>
      <c r="C23" t="s">
        <v>9658</v>
      </c>
      <c r="D23" t="s">
        <v>9701</v>
      </c>
      <c r="E23" t="s">
        <v>9660</v>
      </c>
      <c r="F23" t="s">
        <v>7791</v>
      </c>
      <c r="G23" t="s">
        <v>7792</v>
      </c>
      <c r="H23" t="s">
        <v>7935</v>
      </c>
      <c r="I23" t="str">
        <f>_xlfn.CONCAT((MID(Table8[[#This Row],[Subject Id]],4,9)),"1")</f>
        <v>006-5045-1</v>
      </c>
    </row>
    <row r="24" spans="1:9">
      <c r="A24" t="s">
        <v>1316</v>
      </c>
      <c r="B24" t="s">
        <v>7785</v>
      </c>
      <c r="C24" t="s">
        <v>9658</v>
      </c>
      <c r="D24" t="s">
        <v>9702</v>
      </c>
      <c r="E24" t="s">
        <v>9660</v>
      </c>
      <c r="F24" t="s">
        <v>7791</v>
      </c>
      <c r="G24" t="s">
        <v>7792</v>
      </c>
      <c r="H24" t="s">
        <v>7939</v>
      </c>
      <c r="I24" t="str">
        <f>_xlfn.CONCAT((MID(Table8[[#This Row],[Subject Id]],4,9)),"1")</f>
        <v>006-5048-1</v>
      </c>
    </row>
    <row r="25" spans="1:9">
      <c r="A25" t="s">
        <v>1319</v>
      </c>
      <c r="B25" t="s">
        <v>7785</v>
      </c>
      <c r="C25" t="s">
        <v>9658</v>
      </c>
      <c r="D25" t="s">
        <v>9704</v>
      </c>
      <c r="E25" t="s">
        <v>9660</v>
      </c>
      <c r="F25" t="s">
        <v>7791</v>
      </c>
      <c r="G25" t="s">
        <v>7792</v>
      </c>
      <c r="H25" t="s">
        <v>7940</v>
      </c>
      <c r="I25" t="str">
        <f>_xlfn.CONCAT((MID(Table8[[#This Row],[Subject Id]],4,9)),"1")</f>
        <v>006-5051-1</v>
      </c>
    </row>
    <row r="26" spans="1:9">
      <c r="A26" t="s">
        <v>1312</v>
      </c>
      <c r="B26" t="s">
        <v>7785</v>
      </c>
      <c r="C26" t="s">
        <v>9658</v>
      </c>
      <c r="D26" t="s">
        <v>9707</v>
      </c>
      <c r="E26" t="s">
        <v>9660</v>
      </c>
      <c r="F26" t="s">
        <v>7791</v>
      </c>
      <c r="G26" t="s">
        <v>7792</v>
      </c>
      <c r="H26" t="s">
        <v>7945</v>
      </c>
      <c r="I26" t="str">
        <f>_xlfn.CONCAT((MID(Table8[[#This Row],[Subject Id]],4,9)),"1")</f>
        <v>006-5044-1</v>
      </c>
    </row>
    <row r="27" spans="1:9">
      <c r="A27" t="s">
        <v>1281</v>
      </c>
      <c r="B27" t="s">
        <v>7785</v>
      </c>
      <c r="C27" t="s">
        <v>9658</v>
      </c>
      <c r="D27" t="s">
        <v>9717</v>
      </c>
      <c r="E27" t="s">
        <v>9660</v>
      </c>
      <c r="F27" t="s">
        <v>7791</v>
      </c>
      <c r="G27" t="s">
        <v>7792</v>
      </c>
      <c r="H27" t="s">
        <v>7979</v>
      </c>
      <c r="I27" t="str">
        <f>_xlfn.CONCAT((MID(Table8[[#This Row],[Subject Id]],4,9)),"1")</f>
        <v>006-5013-1</v>
      </c>
    </row>
    <row r="28" spans="1:9">
      <c r="A28" t="s">
        <v>1276</v>
      </c>
      <c r="B28" t="s">
        <v>7785</v>
      </c>
      <c r="C28" t="s">
        <v>9658</v>
      </c>
      <c r="D28" t="s">
        <v>9723</v>
      </c>
      <c r="E28" t="s">
        <v>9660</v>
      </c>
      <c r="F28" t="s">
        <v>7791</v>
      </c>
      <c r="G28" t="s">
        <v>7792</v>
      </c>
      <c r="H28" t="s">
        <v>7980</v>
      </c>
      <c r="I28" t="str">
        <f>_xlfn.CONCAT((MID(Table8[[#This Row],[Subject Id]],4,9)),"1")</f>
        <v>006-5008-1</v>
      </c>
    </row>
    <row r="29" spans="1:9">
      <c r="A29" t="s">
        <v>1278</v>
      </c>
      <c r="B29" t="s">
        <v>7785</v>
      </c>
      <c r="C29" t="s">
        <v>9658</v>
      </c>
      <c r="D29" t="s">
        <v>9720</v>
      </c>
      <c r="E29" t="s">
        <v>9660</v>
      </c>
      <c r="F29" t="s">
        <v>7791</v>
      </c>
      <c r="G29" t="s">
        <v>7792</v>
      </c>
      <c r="H29" t="s">
        <v>7980</v>
      </c>
      <c r="I29" t="str">
        <f>_xlfn.CONCAT((MID(Table8[[#This Row],[Subject Id]],4,9)),"1")</f>
        <v>006-5010-1</v>
      </c>
    </row>
    <row r="30" spans="1:9">
      <c r="A30" t="s">
        <v>1272</v>
      </c>
      <c r="B30" t="s">
        <v>7785</v>
      </c>
      <c r="C30" t="s">
        <v>9658</v>
      </c>
      <c r="D30" t="s">
        <v>9719</v>
      </c>
      <c r="E30" t="s">
        <v>9660</v>
      </c>
      <c r="F30" t="s">
        <v>7791</v>
      </c>
      <c r="G30" t="s">
        <v>7792</v>
      </c>
      <c r="H30" t="s">
        <v>7981</v>
      </c>
      <c r="I30" t="str">
        <f>_xlfn.CONCAT((MID(Table8[[#This Row],[Subject Id]],4,9)),"1")</f>
        <v>006-5004-1</v>
      </c>
    </row>
    <row r="31" spans="1:9">
      <c r="A31" t="s">
        <v>1277</v>
      </c>
      <c r="B31" t="s">
        <v>7785</v>
      </c>
      <c r="C31" t="s">
        <v>9658</v>
      </c>
      <c r="D31" t="s">
        <v>9724</v>
      </c>
      <c r="E31" t="s">
        <v>9660</v>
      </c>
      <c r="F31" t="s">
        <v>7791</v>
      </c>
      <c r="G31" t="s">
        <v>7792</v>
      </c>
      <c r="H31" t="s">
        <v>7981</v>
      </c>
      <c r="I31" t="str">
        <f>_xlfn.CONCAT((MID(Table8[[#This Row],[Subject Id]],4,9)),"1")</f>
        <v>006-5009-1</v>
      </c>
    </row>
    <row r="32" spans="1:9">
      <c r="A32" t="s">
        <v>1287</v>
      </c>
      <c r="B32" t="s">
        <v>7785</v>
      </c>
      <c r="C32" t="s">
        <v>9658</v>
      </c>
      <c r="D32" t="s">
        <v>9726</v>
      </c>
      <c r="E32" t="s">
        <v>9660</v>
      </c>
      <c r="F32" t="s">
        <v>7791</v>
      </c>
      <c r="G32" t="s">
        <v>7792</v>
      </c>
      <c r="H32" t="s">
        <v>7983</v>
      </c>
      <c r="I32" t="str">
        <f>_xlfn.CONCAT((MID(Table8[[#This Row],[Subject Id]],4,9)),"1")</f>
        <v>006-5019-1</v>
      </c>
    </row>
    <row r="33" spans="1:9">
      <c r="A33" t="s">
        <v>1268</v>
      </c>
      <c r="B33" t="s">
        <v>7785</v>
      </c>
      <c r="C33" t="s">
        <v>9658</v>
      </c>
      <c r="D33" t="s">
        <v>9728</v>
      </c>
      <c r="E33" t="s">
        <v>9660</v>
      </c>
      <c r="F33" t="s">
        <v>7791</v>
      </c>
      <c r="G33" t="s">
        <v>7792</v>
      </c>
      <c r="H33" t="s">
        <v>7984</v>
      </c>
      <c r="I33" t="str">
        <f>_xlfn.CONCAT((MID(Table8[[#This Row],[Subject Id]],4,9)),"1")</f>
        <v>006-5001-1</v>
      </c>
    </row>
    <row r="34" spans="1:9">
      <c r="A34" t="s">
        <v>1305</v>
      </c>
      <c r="B34" t="s">
        <v>7785</v>
      </c>
      <c r="C34" t="s">
        <v>9658</v>
      </c>
      <c r="D34" t="s">
        <v>9730</v>
      </c>
      <c r="E34" t="s">
        <v>9660</v>
      </c>
      <c r="F34" t="s">
        <v>7791</v>
      </c>
      <c r="G34" t="s">
        <v>7792</v>
      </c>
      <c r="H34" t="s">
        <v>7986</v>
      </c>
      <c r="I34" t="str">
        <f>_xlfn.CONCAT((MID(Table8[[#This Row],[Subject Id]],4,9)),"1")</f>
        <v>006-5037-1</v>
      </c>
    </row>
    <row r="35" spans="1:9">
      <c r="A35" t="s">
        <v>1302</v>
      </c>
      <c r="B35" t="s">
        <v>7785</v>
      </c>
      <c r="C35" t="s">
        <v>9658</v>
      </c>
      <c r="D35" t="s">
        <v>9731</v>
      </c>
      <c r="E35" t="s">
        <v>9660</v>
      </c>
      <c r="F35" t="s">
        <v>7791</v>
      </c>
      <c r="G35" t="s">
        <v>7792</v>
      </c>
      <c r="H35" t="s">
        <v>7994</v>
      </c>
      <c r="I35" t="str">
        <f>_xlfn.CONCAT((MID(Table8[[#This Row],[Subject Id]],4,9)),"1")</f>
        <v>006-5034-1</v>
      </c>
    </row>
    <row r="36" spans="1:9">
      <c r="A36" t="s">
        <v>1299</v>
      </c>
      <c r="B36" t="s">
        <v>7785</v>
      </c>
      <c r="C36" t="s">
        <v>9658</v>
      </c>
      <c r="D36" t="s">
        <v>9735</v>
      </c>
      <c r="E36" t="s">
        <v>9660</v>
      </c>
      <c r="F36" t="s">
        <v>7791</v>
      </c>
      <c r="G36" t="s">
        <v>7792</v>
      </c>
      <c r="H36" t="s">
        <v>7995</v>
      </c>
      <c r="I36" t="str">
        <f>_xlfn.CONCAT((MID(Table8[[#This Row],[Subject Id]],4,9)),"1")</f>
        <v>006-5031-1</v>
      </c>
    </row>
    <row r="37" spans="1:9">
      <c r="A37" t="s">
        <v>1301</v>
      </c>
      <c r="B37" t="s">
        <v>7785</v>
      </c>
      <c r="C37" t="s">
        <v>9658</v>
      </c>
      <c r="D37" t="s">
        <v>9734</v>
      </c>
      <c r="E37" t="s">
        <v>9660</v>
      </c>
      <c r="F37" t="s">
        <v>7791</v>
      </c>
      <c r="G37" t="s">
        <v>7792</v>
      </c>
      <c r="H37" t="s">
        <v>7995</v>
      </c>
      <c r="I37" t="str">
        <f>_xlfn.CONCAT((MID(Table8[[#This Row],[Subject Id]],4,9)),"1")</f>
        <v>006-5033-1</v>
      </c>
    </row>
    <row r="38" spans="1:9">
      <c r="A38" t="s">
        <v>1289</v>
      </c>
      <c r="B38" t="s">
        <v>7785</v>
      </c>
      <c r="C38" t="s">
        <v>9658</v>
      </c>
      <c r="D38" t="s">
        <v>9737</v>
      </c>
      <c r="E38" t="s">
        <v>9660</v>
      </c>
      <c r="F38" t="s">
        <v>7791</v>
      </c>
      <c r="G38" t="s">
        <v>7792</v>
      </c>
      <c r="H38" t="s">
        <v>7996</v>
      </c>
      <c r="I38" t="str">
        <f>_xlfn.CONCAT((MID(Table8[[#This Row],[Subject Id]],4,9)),"1")</f>
        <v>006-5021-1</v>
      </c>
    </row>
    <row r="39" spans="1:9">
      <c r="A39" t="s">
        <v>1288</v>
      </c>
      <c r="B39" t="s">
        <v>7785</v>
      </c>
      <c r="C39" t="s">
        <v>9658</v>
      </c>
      <c r="D39" t="s">
        <v>9736</v>
      </c>
      <c r="E39" t="s">
        <v>9660</v>
      </c>
      <c r="F39" t="s">
        <v>7791</v>
      </c>
      <c r="G39" t="s">
        <v>7792</v>
      </c>
      <c r="H39" t="s">
        <v>7997</v>
      </c>
      <c r="I39" t="str">
        <f>_xlfn.CONCAT((MID(Table8[[#This Row],[Subject Id]],4,9)),"1")</f>
        <v>006-5020-1</v>
      </c>
    </row>
    <row r="40" spans="1:9">
      <c r="A40" t="s">
        <v>1292</v>
      </c>
      <c r="B40" t="s">
        <v>7785</v>
      </c>
      <c r="C40" t="s">
        <v>9658</v>
      </c>
      <c r="D40" t="s">
        <v>9740</v>
      </c>
      <c r="E40" t="s">
        <v>9660</v>
      </c>
      <c r="F40" t="s">
        <v>7791</v>
      </c>
      <c r="G40" t="s">
        <v>7792</v>
      </c>
      <c r="H40" t="s">
        <v>7998</v>
      </c>
      <c r="I40" t="str">
        <f>_xlfn.CONCAT((MID(Table8[[#This Row],[Subject Id]],4,9)),"1")</f>
        <v>006-5024-1</v>
      </c>
    </row>
    <row r="41" spans="1:9">
      <c r="A41" t="s">
        <v>1307</v>
      </c>
      <c r="B41" t="s">
        <v>7785</v>
      </c>
      <c r="C41" t="s">
        <v>9658</v>
      </c>
      <c r="D41" t="s">
        <v>9742</v>
      </c>
      <c r="E41" t="s">
        <v>9660</v>
      </c>
      <c r="F41" t="s">
        <v>7791</v>
      </c>
      <c r="G41" t="s">
        <v>7792</v>
      </c>
      <c r="H41" t="s">
        <v>7999</v>
      </c>
      <c r="I41" t="str">
        <f>_xlfn.CONCAT((MID(Table8[[#This Row],[Subject Id]],4,9)),"1")</f>
        <v>006-5039-1</v>
      </c>
    </row>
    <row r="42" spans="1:9">
      <c r="A42" t="s">
        <v>1300</v>
      </c>
      <c r="B42" t="s">
        <v>7785</v>
      </c>
      <c r="C42" t="s">
        <v>9658</v>
      </c>
      <c r="D42" t="s">
        <v>9744</v>
      </c>
      <c r="E42" t="s">
        <v>9660</v>
      </c>
      <c r="F42" t="s">
        <v>7791</v>
      </c>
      <c r="G42" t="s">
        <v>7792</v>
      </c>
      <c r="H42" t="s">
        <v>8000</v>
      </c>
      <c r="I42" t="str">
        <f>_xlfn.CONCAT((MID(Table8[[#This Row],[Subject Id]],4,9)),"1")</f>
        <v>006-5032-1</v>
      </c>
    </row>
    <row r="43" spans="1:9">
      <c r="A43" t="s">
        <v>1320</v>
      </c>
      <c r="B43" t="s">
        <v>7785</v>
      </c>
      <c r="C43" t="s">
        <v>9658</v>
      </c>
      <c r="D43" t="s">
        <v>9732</v>
      </c>
      <c r="E43" t="s">
        <v>9660</v>
      </c>
      <c r="F43" t="s">
        <v>7791</v>
      </c>
      <c r="G43" t="s">
        <v>7792</v>
      </c>
      <c r="H43" t="s">
        <v>8001</v>
      </c>
      <c r="I43" t="str">
        <f>_xlfn.CONCAT((MID(Table8[[#This Row],[Subject Id]],4,9)),"1")</f>
        <v>006-5052-1</v>
      </c>
    </row>
    <row r="44" spans="1:9">
      <c r="A44" t="s">
        <v>1308</v>
      </c>
      <c r="B44" t="s">
        <v>7785</v>
      </c>
      <c r="C44" t="s">
        <v>9658</v>
      </c>
      <c r="D44" t="s">
        <v>9750</v>
      </c>
      <c r="E44" t="s">
        <v>9660</v>
      </c>
      <c r="F44" t="s">
        <v>7791</v>
      </c>
      <c r="G44" t="s">
        <v>7792</v>
      </c>
      <c r="H44" t="s">
        <v>8013</v>
      </c>
      <c r="I44" t="str">
        <f>_xlfn.CONCAT((MID(Table8[[#This Row],[Subject Id]],4,9)),"1")</f>
        <v>006-5040-1</v>
      </c>
    </row>
    <row r="45" spans="1:9">
      <c r="A45" t="s">
        <v>283</v>
      </c>
      <c r="B45" t="str">
        <f>LEFT(Table8[[#This Row],[Subject Id]],2)</f>
        <v>US</v>
      </c>
      <c r="C45" t="str">
        <f>MID(Table8[[#This Row],[Subject Id]],4,3)</f>
        <v>038</v>
      </c>
      <c r="D45" t="str">
        <f>MID(Table8[[#This Row],[Subject Id]],8,4)</f>
        <v>1029</v>
      </c>
      <c r="E45" t="str">
        <f>MID(Table8[[#This Row],[Subject Id]],13,1)</f>
        <v>N</v>
      </c>
      <c r="F45" t="s">
        <v>7791</v>
      </c>
      <c r="G45" t="s">
        <v>7792</v>
      </c>
      <c r="H45" t="s">
        <v>8014</v>
      </c>
      <c r="I45" t="str">
        <f>_xlfn.CONCAT((MID(Table8[[#This Row],[Subject Id]],4,9)),"1")</f>
        <v>038-1029-1</v>
      </c>
    </row>
    <row r="46" spans="1:9">
      <c r="A46" t="s">
        <v>1293</v>
      </c>
      <c r="B46" t="s">
        <v>7785</v>
      </c>
      <c r="C46" t="s">
        <v>9658</v>
      </c>
      <c r="D46" t="s">
        <v>9756</v>
      </c>
      <c r="E46" t="s">
        <v>9660</v>
      </c>
      <c r="F46" t="s">
        <v>7791</v>
      </c>
      <c r="G46" t="s">
        <v>7792</v>
      </c>
      <c r="H46" t="s">
        <v>8015</v>
      </c>
      <c r="I46" t="str">
        <f>_xlfn.CONCAT((MID(Table8[[#This Row],[Subject Id]],4,9)),"1")</f>
        <v>006-5025-1</v>
      </c>
    </row>
    <row r="47" spans="1:9">
      <c r="A47" t="s">
        <v>1290</v>
      </c>
      <c r="B47" t="s">
        <v>7785</v>
      </c>
      <c r="C47" t="s">
        <v>9658</v>
      </c>
      <c r="D47" t="s">
        <v>9758</v>
      </c>
      <c r="E47" t="s">
        <v>9660</v>
      </c>
      <c r="F47" t="s">
        <v>7791</v>
      </c>
      <c r="G47" t="s">
        <v>7792</v>
      </c>
      <c r="H47" t="s">
        <v>8017</v>
      </c>
      <c r="I47" t="str">
        <f>_xlfn.CONCAT((MID(Table8[[#This Row],[Subject Id]],4,9)),"1")</f>
        <v>006-5022-1</v>
      </c>
    </row>
    <row r="48" spans="1:9">
      <c r="A48" t="s">
        <v>1304</v>
      </c>
      <c r="B48" t="s">
        <v>7785</v>
      </c>
      <c r="C48" t="s">
        <v>9658</v>
      </c>
      <c r="D48" t="s">
        <v>9760</v>
      </c>
      <c r="E48" t="s">
        <v>9660</v>
      </c>
      <c r="F48" t="s">
        <v>7791</v>
      </c>
      <c r="G48" t="s">
        <v>7792</v>
      </c>
      <c r="H48" t="s">
        <v>8022</v>
      </c>
      <c r="I48" t="str">
        <f>_xlfn.CONCAT((MID(Table8[[#This Row],[Subject Id]],4,9)),"1")</f>
        <v>006-5036-1</v>
      </c>
    </row>
    <row r="49" spans="1:9">
      <c r="A49" t="s">
        <v>1294</v>
      </c>
      <c r="B49" t="s">
        <v>7785</v>
      </c>
      <c r="C49" t="s">
        <v>9658</v>
      </c>
      <c r="D49" t="s">
        <v>9765</v>
      </c>
      <c r="E49" t="s">
        <v>9660</v>
      </c>
      <c r="F49" t="s">
        <v>7791</v>
      </c>
      <c r="G49" t="s">
        <v>7792</v>
      </c>
      <c r="H49" t="s">
        <v>8024</v>
      </c>
      <c r="I49" t="str">
        <f>_xlfn.CONCAT((MID(Table8[[#This Row],[Subject Id]],4,9)),"1")</f>
        <v>006-5026-1</v>
      </c>
    </row>
    <row r="50" spans="1:9">
      <c r="A50" t="s">
        <v>1291</v>
      </c>
      <c r="B50" t="s">
        <v>7785</v>
      </c>
      <c r="C50" t="s">
        <v>9658</v>
      </c>
      <c r="D50" t="s">
        <v>9767</v>
      </c>
      <c r="E50" t="s">
        <v>9660</v>
      </c>
      <c r="F50" t="s">
        <v>7791</v>
      </c>
      <c r="G50" t="s">
        <v>7792</v>
      </c>
      <c r="H50" t="s">
        <v>8032</v>
      </c>
      <c r="I50" t="str">
        <f>_xlfn.CONCAT((MID(Table8[[#This Row],[Subject Id]],4,9)),"1")</f>
        <v>006-5023-1</v>
      </c>
    </row>
    <row r="51" spans="1:9">
      <c r="A51" t="s">
        <v>1400</v>
      </c>
      <c r="B51" t="s">
        <v>7785</v>
      </c>
      <c r="C51" t="s">
        <v>9658</v>
      </c>
      <c r="D51" t="s">
        <v>9794</v>
      </c>
      <c r="E51" t="s">
        <v>7788</v>
      </c>
      <c r="F51" t="s">
        <v>7791</v>
      </c>
      <c r="G51" t="s">
        <v>7792</v>
      </c>
      <c r="H51" t="s">
        <v>8067</v>
      </c>
      <c r="I51" t="str">
        <f>_xlfn.CONCAT((MID(Table8[[#This Row],[Subject Id]],4,9)),"1")</f>
        <v>006-9223-1</v>
      </c>
    </row>
    <row r="52" spans="1:9">
      <c r="A52" t="s">
        <v>1417</v>
      </c>
      <c r="B52" t="s">
        <v>7785</v>
      </c>
      <c r="C52" t="s">
        <v>9658</v>
      </c>
      <c r="D52" t="s">
        <v>9795</v>
      </c>
      <c r="E52" t="s">
        <v>7788</v>
      </c>
      <c r="F52" t="s">
        <v>7791</v>
      </c>
      <c r="G52" t="s">
        <v>7792</v>
      </c>
      <c r="H52" t="s">
        <v>8077</v>
      </c>
      <c r="I52" t="str">
        <f>_xlfn.CONCAT((MID(Table8[[#This Row],[Subject Id]],4,9)),"1")</f>
        <v>006-9240-1</v>
      </c>
    </row>
    <row r="53" spans="1:9">
      <c r="A53" t="s">
        <v>1410</v>
      </c>
      <c r="B53" t="s">
        <v>7785</v>
      </c>
      <c r="C53" t="s">
        <v>9658</v>
      </c>
      <c r="D53" t="s">
        <v>9796</v>
      </c>
      <c r="E53" t="s">
        <v>7788</v>
      </c>
      <c r="F53" t="s">
        <v>7791</v>
      </c>
      <c r="G53" t="s">
        <v>7792</v>
      </c>
      <c r="H53" t="s">
        <v>8077</v>
      </c>
      <c r="I53" t="str">
        <f>_xlfn.CONCAT((MID(Table8[[#This Row],[Subject Id]],4,9)),"1")</f>
        <v>006-9233-1</v>
      </c>
    </row>
    <row r="54" spans="1:9">
      <c r="A54" t="s">
        <v>1391</v>
      </c>
      <c r="B54" t="s">
        <v>7785</v>
      </c>
      <c r="C54" t="s">
        <v>9658</v>
      </c>
      <c r="D54" t="s">
        <v>9798</v>
      </c>
      <c r="E54" t="s">
        <v>7788</v>
      </c>
      <c r="F54" t="s">
        <v>7791</v>
      </c>
      <c r="G54" t="s">
        <v>7792</v>
      </c>
      <c r="H54" t="s">
        <v>8080</v>
      </c>
      <c r="I54" t="str">
        <f>_xlfn.CONCAT((MID(Table8[[#This Row],[Subject Id]],4,9)),"1")</f>
        <v>006-9215-1</v>
      </c>
    </row>
    <row r="55" spans="1:9">
      <c r="A55" t="s">
        <v>1397</v>
      </c>
      <c r="B55" t="s">
        <v>7785</v>
      </c>
      <c r="C55" t="s">
        <v>9658</v>
      </c>
      <c r="D55" t="s">
        <v>9800</v>
      </c>
      <c r="E55" t="s">
        <v>7788</v>
      </c>
      <c r="F55" t="s">
        <v>7791</v>
      </c>
      <c r="G55" t="s">
        <v>7792</v>
      </c>
      <c r="H55" t="s">
        <v>8085</v>
      </c>
      <c r="I55" t="str">
        <f>_xlfn.CONCAT((MID(Table8[[#This Row],[Subject Id]],4,9)),"1")</f>
        <v>006-9220-1</v>
      </c>
    </row>
    <row r="56" spans="1:9">
      <c r="A56" t="s">
        <v>1443</v>
      </c>
      <c r="B56" t="s">
        <v>7785</v>
      </c>
      <c r="C56" t="s">
        <v>9658</v>
      </c>
      <c r="D56" t="s">
        <v>9801</v>
      </c>
      <c r="E56" t="s">
        <v>7788</v>
      </c>
      <c r="F56" t="s">
        <v>7791</v>
      </c>
      <c r="G56" t="s">
        <v>7792</v>
      </c>
      <c r="H56" t="s">
        <v>8086</v>
      </c>
      <c r="I56" t="str">
        <f>_xlfn.CONCAT((MID(Table8[[#This Row],[Subject Id]],4,9)),"1")</f>
        <v>006-9247-1</v>
      </c>
    </row>
    <row r="57" spans="1:9">
      <c r="A57" t="s">
        <v>1406</v>
      </c>
      <c r="B57" t="s">
        <v>7785</v>
      </c>
      <c r="C57" t="s">
        <v>9658</v>
      </c>
      <c r="D57" t="s">
        <v>9802</v>
      </c>
      <c r="E57" t="s">
        <v>7788</v>
      </c>
      <c r="F57" t="s">
        <v>7791</v>
      </c>
      <c r="G57" t="s">
        <v>7792</v>
      </c>
      <c r="H57" t="s">
        <v>8086</v>
      </c>
      <c r="I57" t="str">
        <f>_xlfn.CONCAT((MID(Table8[[#This Row],[Subject Id]],4,9)),"1")</f>
        <v>006-9229-1</v>
      </c>
    </row>
    <row r="58" spans="1:9">
      <c r="A58" t="s">
        <v>1424</v>
      </c>
      <c r="B58" t="s">
        <v>7785</v>
      </c>
      <c r="C58" t="s">
        <v>9658</v>
      </c>
      <c r="D58" t="s">
        <v>9803</v>
      </c>
      <c r="E58" t="s">
        <v>9660</v>
      </c>
      <c r="F58" t="s">
        <v>7791</v>
      </c>
      <c r="G58" t="s">
        <v>7792</v>
      </c>
      <c r="H58" t="s">
        <v>8087</v>
      </c>
      <c r="I58" t="str">
        <f>_xlfn.CONCAT((MID(Table8[[#This Row],[Subject Id]],4,9)),"1")</f>
        <v>006-9503-1</v>
      </c>
    </row>
    <row r="59" spans="1:9">
      <c r="A59" t="s">
        <v>1350</v>
      </c>
      <c r="B59" t="s">
        <v>7785</v>
      </c>
      <c r="C59" t="s">
        <v>9658</v>
      </c>
      <c r="D59" t="s">
        <v>9805</v>
      </c>
      <c r="E59" t="s">
        <v>7788</v>
      </c>
      <c r="F59" t="s">
        <v>7791</v>
      </c>
      <c r="G59" t="s">
        <v>7792</v>
      </c>
      <c r="H59" t="s">
        <v>8094</v>
      </c>
      <c r="I59" t="str">
        <f>_xlfn.CONCAT((MID(Table8[[#This Row],[Subject Id]],4,9)),"1")</f>
        <v>006-9015-1</v>
      </c>
    </row>
    <row r="60" spans="1:9">
      <c r="A60" t="s">
        <v>1396</v>
      </c>
      <c r="B60" t="s">
        <v>7785</v>
      </c>
      <c r="C60" t="s">
        <v>9658</v>
      </c>
      <c r="D60" t="s">
        <v>9809</v>
      </c>
      <c r="E60" t="s">
        <v>7788</v>
      </c>
      <c r="F60" t="s">
        <v>7791</v>
      </c>
      <c r="G60" t="s">
        <v>7792</v>
      </c>
      <c r="H60" t="s">
        <v>8097</v>
      </c>
      <c r="I60" t="str">
        <f>_xlfn.CONCAT((MID(Table8[[#This Row],[Subject Id]],4,9)),"1")</f>
        <v>006-9219-1</v>
      </c>
    </row>
    <row r="61" spans="1:9">
      <c r="A61" t="s">
        <v>1390</v>
      </c>
      <c r="B61" t="s">
        <v>7785</v>
      </c>
      <c r="C61" t="s">
        <v>9658</v>
      </c>
      <c r="D61" t="s">
        <v>9811</v>
      </c>
      <c r="E61" t="s">
        <v>7788</v>
      </c>
      <c r="F61" t="s">
        <v>7791</v>
      </c>
      <c r="G61" t="s">
        <v>7792</v>
      </c>
      <c r="H61" t="s">
        <v>8098</v>
      </c>
      <c r="I61" t="str">
        <f>_xlfn.CONCAT((MID(Table8[[#This Row],[Subject Id]],4,9)),"1")</f>
        <v>006-9214-1</v>
      </c>
    </row>
    <row r="62" spans="1:9">
      <c r="A62" t="s">
        <v>1355</v>
      </c>
      <c r="B62" t="s">
        <v>7785</v>
      </c>
      <c r="C62" t="s">
        <v>9658</v>
      </c>
      <c r="D62" t="s">
        <v>9815</v>
      </c>
      <c r="E62" t="s">
        <v>7788</v>
      </c>
      <c r="F62" t="s">
        <v>7791</v>
      </c>
      <c r="G62" t="s">
        <v>7792</v>
      </c>
      <c r="H62" t="s">
        <v>8101</v>
      </c>
      <c r="I62" t="str">
        <f>_xlfn.CONCAT((MID(Table8[[#This Row],[Subject Id]],4,9)),"1")</f>
        <v>006-9020-1</v>
      </c>
    </row>
    <row r="63" spans="1:9">
      <c r="A63" t="s">
        <v>1432</v>
      </c>
      <c r="B63" t="s">
        <v>7785</v>
      </c>
      <c r="C63" t="s">
        <v>9658</v>
      </c>
      <c r="D63" t="s">
        <v>9816</v>
      </c>
      <c r="E63" t="s">
        <v>9660</v>
      </c>
      <c r="F63" t="s">
        <v>7791</v>
      </c>
      <c r="G63" t="s">
        <v>7792</v>
      </c>
      <c r="H63" t="s">
        <v>8101</v>
      </c>
      <c r="I63" t="str">
        <f>_xlfn.CONCAT((MID(Table8[[#This Row],[Subject Id]],4,9)),"1")</f>
        <v>006-9511-1</v>
      </c>
    </row>
    <row r="64" spans="1:9">
      <c r="A64" t="s">
        <v>1448</v>
      </c>
      <c r="B64" t="s">
        <v>7785</v>
      </c>
      <c r="C64" t="s">
        <v>9658</v>
      </c>
      <c r="D64" t="s">
        <v>9817</v>
      </c>
      <c r="E64" t="s">
        <v>7788</v>
      </c>
      <c r="F64" t="s">
        <v>7791</v>
      </c>
      <c r="G64" t="s">
        <v>7792</v>
      </c>
      <c r="H64" t="s">
        <v>8103</v>
      </c>
      <c r="I64" t="str">
        <f>_xlfn.CONCAT((MID(Table8[[#This Row],[Subject Id]],4,9)),"1")</f>
        <v>006-9252-1</v>
      </c>
    </row>
    <row r="65" spans="1:9">
      <c r="A65" t="s">
        <v>1340</v>
      </c>
      <c r="B65" t="s">
        <v>7785</v>
      </c>
      <c r="C65" t="s">
        <v>9658</v>
      </c>
      <c r="D65" t="s">
        <v>9818</v>
      </c>
      <c r="E65" t="s">
        <v>7788</v>
      </c>
      <c r="F65" t="s">
        <v>7791</v>
      </c>
      <c r="G65" t="s">
        <v>7792</v>
      </c>
      <c r="H65" t="s">
        <v>8106</v>
      </c>
      <c r="I65" t="str">
        <f>_xlfn.CONCAT((MID(Table8[[#This Row],[Subject Id]],4,9)),"1")</f>
        <v>006-9005-1</v>
      </c>
    </row>
    <row r="66" spans="1:9">
      <c r="A66" t="s">
        <v>1341</v>
      </c>
      <c r="B66" t="s">
        <v>7785</v>
      </c>
      <c r="C66" t="s">
        <v>9658</v>
      </c>
      <c r="D66" t="s">
        <v>9820</v>
      </c>
      <c r="E66" t="s">
        <v>7788</v>
      </c>
      <c r="F66" t="s">
        <v>7791</v>
      </c>
      <c r="G66" t="s">
        <v>7792</v>
      </c>
      <c r="H66" t="s">
        <v>8109</v>
      </c>
      <c r="I66" t="str">
        <f>_xlfn.CONCAT((MID(Table8[[#This Row],[Subject Id]],4,9)),"1")</f>
        <v>006-9006-1</v>
      </c>
    </row>
    <row r="67" spans="1:9">
      <c r="A67" t="s">
        <v>1337</v>
      </c>
      <c r="B67" t="s">
        <v>7785</v>
      </c>
      <c r="C67" t="s">
        <v>9658</v>
      </c>
      <c r="D67" t="s">
        <v>9826</v>
      </c>
      <c r="E67" t="s">
        <v>7788</v>
      </c>
      <c r="F67" t="s">
        <v>7791</v>
      </c>
      <c r="G67" t="s">
        <v>7792</v>
      </c>
      <c r="H67" t="s">
        <v>8111</v>
      </c>
      <c r="I67" t="str">
        <f>_xlfn.CONCAT((MID(Table8[[#This Row],[Subject Id]],4,9)),"1")</f>
        <v>006-9002-1</v>
      </c>
    </row>
    <row r="68" spans="1:9">
      <c r="A68" t="s">
        <v>1346</v>
      </c>
      <c r="B68" t="s">
        <v>7785</v>
      </c>
      <c r="C68" t="s">
        <v>9658</v>
      </c>
      <c r="D68" t="s">
        <v>9827</v>
      </c>
      <c r="E68" t="s">
        <v>7788</v>
      </c>
      <c r="F68" t="s">
        <v>7791</v>
      </c>
      <c r="G68" t="s">
        <v>7792</v>
      </c>
      <c r="H68" t="s">
        <v>8111</v>
      </c>
      <c r="I68" t="str">
        <f>_xlfn.CONCAT((MID(Table8[[#This Row],[Subject Id]],4,9)),"1")</f>
        <v>006-9011-1</v>
      </c>
    </row>
    <row r="69" spans="1:9">
      <c r="A69" t="s">
        <v>1404</v>
      </c>
      <c r="B69" t="s">
        <v>7785</v>
      </c>
      <c r="C69" t="s">
        <v>9658</v>
      </c>
      <c r="D69" t="s">
        <v>9828</v>
      </c>
      <c r="E69" t="s">
        <v>7788</v>
      </c>
      <c r="F69" t="s">
        <v>7791</v>
      </c>
      <c r="G69" t="s">
        <v>7792</v>
      </c>
      <c r="H69" t="s">
        <v>8112</v>
      </c>
      <c r="I69" t="str">
        <f>_xlfn.CONCAT((MID(Table8[[#This Row],[Subject Id]],4,9)),"1")</f>
        <v>006-9227-1</v>
      </c>
    </row>
    <row r="70" spans="1:9">
      <c r="A70" t="s">
        <v>1382</v>
      </c>
      <c r="B70" t="s">
        <v>7785</v>
      </c>
      <c r="C70" t="s">
        <v>9658</v>
      </c>
      <c r="D70" t="s">
        <v>9830</v>
      </c>
      <c r="E70" t="s">
        <v>7788</v>
      </c>
      <c r="F70" t="s">
        <v>7791</v>
      </c>
      <c r="G70" t="s">
        <v>7792</v>
      </c>
      <c r="H70" t="s">
        <v>8114</v>
      </c>
      <c r="I70" t="str">
        <f>_xlfn.CONCAT((MID(Table8[[#This Row],[Subject Id]],4,9)),"1")</f>
        <v>006-9206-1</v>
      </c>
    </row>
    <row r="71" spans="1:9">
      <c r="A71" t="s">
        <v>1068</v>
      </c>
      <c r="B71" t="s">
        <v>9768</v>
      </c>
      <c r="C71" t="s">
        <v>9602</v>
      </c>
      <c r="D71" t="s">
        <v>9831</v>
      </c>
      <c r="E71" t="s">
        <v>7788</v>
      </c>
      <c r="F71" t="s">
        <v>7791</v>
      </c>
      <c r="G71" t="s">
        <v>7792</v>
      </c>
      <c r="H71" t="s">
        <v>8117</v>
      </c>
      <c r="I71" t="str">
        <f>_xlfn.CONCAT((MID(Table8[[#This Row],[Subject Id]],4,9)),"1")</f>
        <v>041-0347-1</v>
      </c>
    </row>
    <row r="72" spans="1:9">
      <c r="A72" t="s">
        <v>1066</v>
      </c>
      <c r="B72" t="s">
        <v>9768</v>
      </c>
      <c r="C72" t="s">
        <v>9602</v>
      </c>
      <c r="D72" t="s">
        <v>9833</v>
      </c>
      <c r="E72" t="s">
        <v>7788</v>
      </c>
      <c r="F72" t="s">
        <v>7791</v>
      </c>
      <c r="G72" t="s">
        <v>7792</v>
      </c>
      <c r="H72" t="s">
        <v>8120</v>
      </c>
      <c r="I72" t="str">
        <f>_xlfn.CONCAT((MID(Table8[[#This Row],[Subject Id]],4,9)),"1")</f>
        <v>041-0346-1</v>
      </c>
    </row>
    <row r="73" spans="1:9">
      <c r="A73" t="s">
        <v>1069</v>
      </c>
      <c r="B73" t="s">
        <v>9768</v>
      </c>
      <c r="C73" t="s">
        <v>9602</v>
      </c>
      <c r="D73" t="s">
        <v>9835</v>
      </c>
      <c r="E73" t="s">
        <v>7788</v>
      </c>
      <c r="F73" t="s">
        <v>7791</v>
      </c>
      <c r="G73" t="s">
        <v>7792</v>
      </c>
      <c r="H73" t="s">
        <v>8124</v>
      </c>
      <c r="I73" t="str">
        <f>_xlfn.CONCAT((MID(Table8[[#This Row],[Subject Id]],4,9)),"1")</f>
        <v>041-0349-1</v>
      </c>
    </row>
    <row r="74" spans="1:9">
      <c r="A74" t="s">
        <v>1354</v>
      </c>
      <c r="B74" t="s">
        <v>7785</v>
      </c>
      <c r="C74" t="s">
        <v>9658</v>
      </c>
      <c r="D74" t="s">
        <v>9836</v>
      </c>
      <c r="E74" t="s">
        <v>7788</v>
      </c>
      <c r="F74" t="s">
        <v>7791</v>
      </c>
      <c r="G74" t="s">
        <v>7792</v>
      </c>
      <c r="H74" t="s">
        <v>8130</v>
      </c>
      <c r="I74" t="str">
        <f>_xlfn.CONCAT((MID(Table8[[#This Row],[Subject Id]],4,9)),"1")</f>
        <v>006-9019-1</v>
      </c>
    </row>
    <row r="75" spans="1:9">
      <c r="A75" t="s">
        <v>1440</v>
      </c>
      <c r="B75" t="s">
        <v>7785</v>
      </c>
      <c r="C75" t="s">
        <v>9658</v>
      </c>
      <c r="D75" t="s">
        <v>9839</v>
      </c>
      <c r="E75" t="s">
        <v>9660</v>
      </c>
      <c r="F75" t="s">
        <v>7791</v>
      </c>
      <c r="G75" t="s">
        <v>7792</v>
      </c>
      <c r="H75" t="s">
        <v>8132</v>
      </c>
      <c r="I75" t="str">
        <f>_xlfn.CONCAT((MID(Table8[[#This Row],[Subject Id]],4,9)),"1")</f>
        <v>006-9604-1</v>
      </c>
    </row>
    <row r="76" spans="1:9">
      <c r="A76" t="s">
        <v>1344</v>
      </c>
      <c r="B76" t="s">
        <v>7785</v>
      </c>
      <c r="C76" t="s">
        <v>9658</v>
      </c>
      <c r="D76" t="s">
        <v>9840</v>
      </c>
      <c r="E76" t="s">
        <v>7788</v>
      </c>
      <c r="F76" t="s">
        <v>7791</v>
      </c>
      <c r="G76" t="s">
        <v>7792</v>
      </c>
      <c r="H76" t="s">
        <v>8133</v>
      </c>
      <c r="I76" t="str">
        <f>_xlfn.CONCAT((MID(Table8[[#This Row],[Subject Id]],4,9)),"1")</f>
        <v>006-9009-1</v>
      </c>
    </row>
    <row r="77" spans="1:9">
      <c r="A77" t="s">
        <v>1421</v>
      </c>
      <c r="B77" t="s">
        <v>7785</v>
      </c>
      <c r="C77" t="s">
        <v>9658</v>
      </c>
      <c r="D77" t="s">
        <v>9845</v>
      </c>
      <c r="E77" t="s">
        <v>7788</v>
      </c>
      <c r="F77" t="s">
        <v>7791</v>
      </c>
      <c r="G77" t="s">
        <v>7792</v>
      </c>
      <c r="H77" t="s">
        <v>8136</v>
      </c>
      <c r="I77" t="str">
        <f>_xlfn.CONCAT((MID(Table8[[#This Row],[Subject Id]],4,9)),"1")</f>
        <v>006-9244-1</v>
      </c>
    </row>
    <row r="78" spans="1:9">
      <c r="A78" t="s">
        <v>1347</v>
      </c>
      <c r="B78" t="s">
        <v>7785</v>
      </c>
      <c r="C78" t="s">
        <v>9658</v>
      </c>
      <c r="D78" t="s">
        <v>9847</v>
      </c>
      <c r="E78" t="s">
        <v>7788</v>
      </c>
      <c r="F78" t="s">
        <v>7791</v>
      </c>
      <c r="G78" t="s">
        <v>7792</v>
      </c>
      <c r="H78" t="s">
        <v>8138</v>
      </c>
      <c r="I78" t="str">
        <f>_xlfn.CONCAT((MID(Table8[[#This Row],[Subject Id]],4,9)),"1")</f>
        <v>006-9012-1</v>
      </c>
    </row>
    <row r="79" spans="1:9">
      <c r="A79" t="s">
        <v>1370</v>
      </c>
      <c r="B79" t="s">
        <v>7785</v>
      </c>
      <c r="C79" t="s">
        <v>9658</v>
      </c>
      <c r="D79" t="s">
        <v>9618</v>
      </c>
      <c r="E79" t="s">
        <v>7788</v>
      </c>
      <c r="F79" t="s">
        <v>7791</v>
      </c>
      <c r="G79" t="s">
        <v>7792</v>
      </c>
      <c r="H79" t="s">
        <v>8139</v>
      </c>
      <c r="I79" t="str">
        <f>_xlfn.CONCAT((MID(Table8[[#This Row],[Subject Id]],4,9)),"1")</f>
        <v>006-9035-1</v>
      </c>
    </row>
    <row r="80" spans="1:9">
      <c r="A80" t="s">
        <v>1386</v>
      </c>
      <c r="B80" t="s">
        <v>7785</v>
      </c>
      <c r="C80" t="s">
        <v>9658</v>
      </c>
      <c r="D80" t="s">
        <v>9849</v>
      </c>
      <c r="E80" t="s">
        <v>7788</v>
      </c>
      <c r="F80" t="s">
        <v>7791</v>
      </c>
      <c r="G80" t="s">
        <v>7792</v>
      </c>
      <c r="H80" t="s">
        <v>8142</v>
      </c>
      <c r="I80" t="str">
        <f>_xlfn.CONCAT((MID(Table8[[#This Row],[Subject Id]],4,9)),"1")</f>
        <v>006-9210-1</v>
      </c>
    </row>
    <row r="81" spans="1:9">
      <c r="A81" t="s">
        <v>1415</v>
      </c>
      <c r="B81" t="s">
        <v>7785</v>
      </c>
      <c r="C81" t="s">
        <v>9658</v>
      </c>
      <c r="D81" t="s">
        <v>9853</v>
      </c>
      <c r="E81" t="s">
        <v>7788</v>
      </c>
      <c r="F81" t="s">
        <v>7791</v>
      </c>
      <c r="G81" t="s">
        <v>7792</v>
      </c>
      <c r="H81" t="s">
        <v>8150</v>
      </c>
      <c r="I81" t="str">
        <f>_xlfn.CONCAT((MID(Table8[[#This Row],[Subject Id]],4,9)),"1")</f>
        <v>006-9238-1</v>
      </c>
    </row>
    <row r="82" spans="1:9">
      <c r="A82" t="s">
        <v>1239</v>
      </c>
      <c r="B82" t="s">
        <v>9768</v>
      </c>
      <c r="C82" t="s">
        <v>9602</v>
      </c>
      <c r="D82" t="s">
        <v>9855</v>
      </c>
      <c r="E82" t="s">
        <v>7788</v>
      </c>
      <c r="F82" t="s">
        <v>7791</v>
      </c>
      <c r="G82" t="s">
        <v>7792</v>
      </c>
      <c r="H82" t="s">
        <v>8159</v>
      </c>
      <c r="I82" t="str">
        <f>_xlfn.CONCAT((MID(Table8[[#This Row],[Subject Id]],4,9)),"1")</f>
        <v>041-0340-1</v>
      </c>
    </row>
    <row r="83" spans="1:9">
      <c r="A83" t="s">
        <v>1343</v>
      </c>
      <c r="B83" t="s">
        <v>7785</v>
      </c>
      <c r="C83" t="s">
        <v>9658</v>
      </c>
      <c r="D83" t="s">
        <v>9858</v>
      </c>
      <c r="E83" t="s">
        <v>7788</v>
      </c>
      <c r="F83" t="s">
        <v>7791</v>
      </c>
      <c r="G83" t="s">
        <v>7792</v>
      </c>
      <c r="H83" t="s">
        <v>8163</v>
      </c>
      <c r="I83" t="str">
        <f>_xlfn.CONCAT((MID(Table8[[#This Row],[Subject Id]],4,9)),"1")</f>
        <v>006-9008-1</v>
      </c>
    </row>
    <row r="84" spans="1:9">
      <c r="A84" t="s">
        <v>1418</v>
      </c>
      <c r="B84" t="s">
        <v>7785</v>
      </c>
      <c r="C84" t="s">
        <v>9658</v>
      </c>
      <c r="D84" t="s">
        <v>9859</v>
      </c>
      <c r="E84" t="s">
        <v>7788</v>
      </c>
      <c r="F84" t="s">
        <v>7791</v>
      </c>
      <c r="G84" t="s">
        <v>7792</v>
      </c>
      <c r="H84" t="s">
        <v>8163</v>
      </c>
      <c r="I84" t="str">
        <f>_xlfn.CONCAT((MID(Table8[[#This Row],[Subject Id]],4,9)),"1")</f>
        <v>006-9241-1</v>
      </c>
    </row>
    <row r="85" spans="1:9">
      <c r="A85" t="s">
        <v>1420</v>
      </c>
      <c r="B85" t="s">
        <v>7785</v>
      </c>
      <c r="C85" t="s">
        <v>9658</v>
      </c>
      <c r="D85" t="s">
        <v>9867</v>
      </c>
      <c r="E85" t="s">
        <v>7788</v>
      </c>
      <c r="F85" t="s">
        <v>7791</v>
      </c>
      <c r="G85" t="s">
        <v>7792</v>
      </c>
      <c r="H85" t="s">
        <v>8168</v>
      </c>
      <c r="I85" t="str">
        <f>_xlfn.CONCAT((MID(Table8[[#This Row],[Subject Id]],4,9)),"1")</f>
        <v>006-9243-1</v>
      </c>
    </row>
    <row r="86" spans="1:9">
      <c r="A86" t="s">
        <v>1345</v>
      </c>
      <c r="B86" t="s">
        <v>7785</v>
      </c>
      <c r="C86" t="s">
        <v>9658</v>
      </c>
      <c r="D86" t="s">
        <v>9873</v>
      </c>
      <c r="E86" t="s">
        <v>7788</v>
      </c>
      <c r="F86" t="s">
        <v>7791</v>
      </c>
      <c r="G86" t="s">
        <v>7792</v>
      </c>
      <c r="H86" t="s">
        <v>8172</v>
      </c>
      <c r="I86" t="str">
        <f>_xlfn.CONCAT((MID(Table8[[#This Row],[Subject Id]],4,9)),"1")</f>
        <v>006-9010-1</v>
      </c>
    </row>
    <row r="87" spans="1:9">
      <c r="A87" t="s">
        <v>1380</v>
      </c>
      <c r="B87" t="s">
        <v>7785</v>
      </c>
      <c r="C87" t="s">
        <v>9658</v>
      </c>
      <c r="D87" t="s">
        <v>9875</v>
      </c>
      <c r="E87" t="s">
        <v>7788</v>
      </c>
      <c r="F87" t="s">
        <v>7791</v>
      </c>
      <c r="G87" t="s">
        <v>7792</v>
      </c>
      <c r="H87" t="s">
        <v>8172</v>
      </c>
      <c r="I87" t="str">
        <f>_xlfn.CONCAT((MID(Table8[[#This Row],[Subject Id]],4,9)),"1")</f>
        <v>006-9204-1</v>
      </c>
    </row>
    <row r="88" spans="1:9">
      <c r="A88" t="s">
        <v>1412</v>
      </c>
      <c r="B88" t="s">
        <v>7785</v>
      </c>
      <c r="C88" t="s">
        <v>9658</v>
      </c>
      <c r="D88" t="s">
        <v>9879</v>
      </c>
      <c r="E88" t="s">
        <v>7788</v>
      </c>
      <c r="F88" t="s">
        <v>7791</v>
      </c>
      <c r="G88" t="s">
        <v>7792</v>
      </c>
      <c r="H88" t="s">
        <v>8180</v>
      </c>
      <c r="I88" t="str">
        <f>_xlfn.CONCAT((MID(Table8[[#This Row],[Subject Id]],4,9)),"1")</f>
        <v>006-9235-1</v>
      </c>
    </row>
    <row r="89" spans="1:9">
      <c r="A89" t="s">
        <v>1243</v>
      </c>
      <c r="B89" t="s">
        <v>9768</v>
      </c>
      <c r="C89" t="s">
        <v>9602</v>
      </c>
      <c r="D89" t="s">
        <v>9888</v>
      </c>
      <c r="E89" t="s">
        <v>7788</v>
      </c>
      <c r="F89" t="s">
        <v>7791</v>
      </c>
      <c r="G89" t="s">
        <v>7792</v>
      </c>
      <c r="H89" t="s">
        <v>8182</v>
      </c>
      <c r="I89" t="str">
        <f>_xlfn.CONCAT((MID(Table8[[#This Row],[Subject Id]],4,9)),"1")</f>
        <v>041-0345-1</v>
      </c>
    </row>
    <row r="90" spans="1:9">
      <c r="A90" t="s">
        <v>1242</v>
      </c>
      <c r="B90" t="s">
        <v>9768</v>
      </c>
      <c r="C90" t="s">
        <v>9602</v>
      </c>
      <c r="D90" t="s">
        <v>9877</v>
      </c>
      <c r="E90" t="s">
        <v>7788</v>
      </c>
      <c r="F90" t="s">
        <v>7791</v>
      </c>
      <c r="G90" t="s">
        <v>7792</v>
      </c>
      <c r="H90" t="s">
        <v>8183</v>
      </c>
      <c r="I90" t="str">
        <f>_xlfn.CONCAT((MID(Table8[[#This Row],[Subject Id]],4,9)),"1")</f>
        <v>041-0344-1</v>
      </c>
    </row>
    <row r="91" spans="1:9">
      <c r="A91" t="s">
        <v>1241</v>
      </c>
      <c r="B91" t="s">
        <v>9768</v>
      </c>
      <c r="C91" t="s">
        <v>9602</v>
      </c>
      <c r="D91" t="s">
        <v>9874</v>
      </c>
      <c r="E91" t="s">
        <v>7788</v>
      </c>
      <c r="F91" t="s">
        <v>7791</v>
      </c>
      <c r="G91" t="s">
        <v>7792</v>
      </c>
      <c r="H91" t="s">
        <v>8183</v>
      </c>
      <c r="I91" t="str">
        <f>_xlfn.CONCAT((MID(Table8[[#This Row],[Subject Id]],4,9)),"1")</f>
        <v>041-0343-1</v>
      </c>
    </row>
    <row r="92" spans="1:9">
      <c r="A92" t="s">
        <v>1502</v>
      </c>
      <c r="B92" t="str">
        <f>LEFT(Table8[[#This Row],[Subject Id]],2)</f>
        <v>US</v>
      </c>
      <c r="C92" t="str">
        <f>MID(Table8[[#This Row],[Subject Id]],4,3)</f>
        <v>038</v>
      </c>
      <c r="D92" t="str">
        <f>MID(Table8[[#This Row],[Subject Id]],8,4)</f>
        <v>2012</v>
      </c>
      <c r="E92" t="str">
        <f>MID(Table8[[#This Row],[Subject Id]],13,1)</f>
        <v>M</v>
      </c>
      <c r="F92" t="s">
        <v>7791</v>
      </c>
      <c r="G92" t="s">
        <v>7792</v>
      </c>
      <c r="H92" t="s">
        <v>8184</v>
      </c>
      <c r="I92" t="str">
        <f>_xlfn.CONCAT((MID(Table8[[#This Row],[Subject Id]],4,9)),"1")</f>
        <v>038-2012-1</v>
      </c>
    </row>
    <row r="93" spans="1:9">
      <c r="A93" t="s">
        <v>1310</v>
      </c>
      <c r="B93" t="s">
        <v>7785</v>
      </c>
      <c r="C93" t="s">
        <v>9658</v>
      </c>
      <c r="D93" t="s">
        <v>9901</v>
      </c>
      <c r="E93" t="s">
        <v>9660</v>
      </c>
      <c r="F93" t="s">
        <v>7791</v>
      </c>
      <c r="G93" t="s">
        <v>7792</v>
      </c>
      <c r="H93" t="s">
        <v>8187</v>
      </c>
      <c r="I93" t="str">
        <f>_xlfn.CONCAT((MID(Table8[[#This Row],[Subject Id]],4,9)),"1")</f>
        <v>006-5042-1</v>
      </c>
    </row>
    <row r="94" spans="1:9">
      <c r="A94" t="s">
        <v>1419</v>
      </c>
      <c r="B94" t="s">
        <v>7785</v>
      </c>
      <c r="C94" t="s">
        <v>9658</v>
      </c>
      <c r="D94" t="s">
        <v>9905</v>
      </c>
      <c r="E94" t="s">
        <v>7788</v>
      </c>
      <c r="F94" t="s">
        <v>7791</v>
      </c>
      <c r="G94" t="s">
        <v>7792</v>
      </c>
      <c r="H94" t="s">
        <v>8192</v>
      </c>
      <c r="I94" t="str">
        <f>_xlfn.CONCAT((MID(Table8[[#This Row],[Subject Id]],4,9)),"1")</f>
        <v>006-9242-1</v>
      </c>
    </row>
    <row r="95" spans="1:9">
      <c r="A95" t="s">
        <v>1167</v>
      </c>
      <c r="B95" t="s">
        <v>7785</v>
      </c>
      <c r="C95" t="s">
        <v>9658</v>
      </c>
      <c r="D95" t="s">
        <v>9685</v>
      </c>
      <c r="E95" t="s">
        <v>7788</v>
      </c>
      <c r="F95" t="s">
        <v>7791</v>
      </c>
      <c r="G95" t="s">
        <v>7792</v>
      </c>
      <c r="H95" t="s">
        <v>8194</v>
      </c>
      <c r="I95" t="str">
        <f>_xlfn.CONCAT((MID(Table8[[#This Row],[Subject Id]],4,9)),"1")</f>
        <v>006-1001-1</v>
      </c>
    </row>
    <row r="96" spans="1:9">
      <c r="A96" t="s">
        <v>1250</v>
      </c>
      <c r="B96" t="s">
        <v>9768</v>
      </c>
      <c r="C96" t="s">
        <v>9602</v>
      </c>
      <c r="D96" t="s">
        <v>9906</v>
      </c>
      <c r="E96" t="s">
        <v>7788</v>
      </c>
      <c r="F96" t="s">
        <v>7791</v>
      </c>
      <c r="G96" t="s">
        <v>7792</v>
      </c>
      <c r="H96" t="s">
        <v>8195</v>
      </c>
      <c r="I96" t="str">
        <f>_xlfn.CONCAT((MID(Table8[[#This Row],[Subject Id]],4,9)),"1")</f>
        <v>041-0354-1</v>
      </c>
    </row>
    <row r="97" spans="1:9">
      <c r="A97" t="s">
        <v>1172</v>
      </c>
      <c r="B97" t="s">
        <v>7785</v>
      </c>
      <c r="C97" t="s">
        <v>9658</v>
      </c>
      <c r="D97" t="s">
        <v>9708</v>
      </c>
      <c r="E97" t="s">
        <v>7788</v>
      </c>
      <c r="F97" t="s">
        <v>7791</v>
      </c>
      <c r="G97" t="s">
        <v>7792</v>
      </c>
      <c r="H97" t="s">
        <v>8196</v>
      </c>
      <c r="I97" t="str">
        <f>_xlfn.CONCAT((MID(Table8[[#This Row],[Subject Id]],4,9)),"1")</f>
        <v>006-1004-1</v>
      </c>
    </row>
    <row r="98" spans="1:9">
      <c r="A98" t="s">
        <v>1338</v>
      </c>
      <c r="B98" t="s">
        <v>7785</v>
      </c>
      <c r="C98" t="s">
        <v>9658</v>
      </c>
      <c r="D98" t="s">
        <v>9913</v>
      </c>
      <c r="E98" t="s">
        <v>7788</v>
      </c>
      <c r="F98" t="s">
        <v>7791</v>
      </c>
      <c r="G98" t="s">
        <v>7792</v>
      </c>
      <c r="H98" t="s">
        <v>8196</v>
      </c>
      <c r="I98" t="str">
        <f>_xlfn.CONCAT((MID(Table8[[#This Row],[Subject Id]],4,9)),"1")</f>
        <v>006-9003-1</v>
      </c>
    </row>
    <row r="99" spans="1:9">
      <c r="A99" t="s">
        <v>1392</v>
      </c>
      <c r="B99" t="s">
        <v>7785</v>
      </c>
      <c r="C99" t="s">
        <v>9658</v>
      </c>
      <c r="D99" t="s">
        <v>9899</v>
      </c>
      <c r="E99" t="s">
        <v>7788</v>
      </c>
      <c r="F99" t="s">
        <v>7791</v>
      </c>
      <c r="G99" t="s">
        <v>7792</v>
      </c>
      <c r="H99" t="s">
        <v>8196</v>
      </c>
      <c r="I99" t="str">
        <f>_xlfn.CONCAT((MID(Table8[[#This Row],[Subject Id]],4,9)),"1")</f>
        <v>006-9216-1</v>
      </c>
    </row>
    <row r="100" spans="1:9">
      <c r="A100" t="s">
        <v>1070</v>
      </c>
      <c r="B100" t="s">
        <v>9768</v>
      </c>
      <c r="C100" t="s">
        <v>9602</v>
      </c>
      <c r="D100" t="s">
        <v>9916</v>
      </c>
      <c r="E100" t="s">
        <v>7788</v>
      </c>
      <c r="F100" t="s">
        <v>7791</v>
      </c>
      <c r="G100" t="s">
        <v>7792</v>
      </c>
      <c r="H100" t="s">
        <v>8196</v>
      </c>
      <c r="I100" t="str">
        <f>_xlfn.CONCAT((MID(Table8[[#This Row],[Subject Id]],4,9)),"1")</f>
        <v>041-0355-1</v>
      </c>
    </row>
    <row r="101" spans="1:9">
      <c r="A101" t="s">
        <v>1170</v>
      </c>
      <c r="B101" t="s">
        <v>7785</v>
      </c>
      <c r="C101" t="s">
        <v>9658</v>
      </c>
      <c r="D101" t="s">
        <v>9686</v>
      </c>
      <c r="E101" t="s">
        <v>7788</v>
      </c>
      <c r="F101" t="s">
        <v>7791</v>
      </c>
      <c r="G101" t="s">
        <v>7792</v>
      </c>
      <c r="H101" t="s">
        <v>8200</v>
      </c>
      <c r="I101" t="str">
        <f>_xlfn.CONCAT((MID(Table8[[#This Row],[Subject Id]],4,9)),"1")</f>
        <v>006-1002-1</v>
      </c>
    </row>
    <row r="102" spans="1:9">
      <c r="A102" t="s">
        <v>1342</v>
      </c>
      <c r="B102" t="s">
        <v>7785</v>
      </c>
      <c r="C102" t="s">
        <v>9658</v>
      </c>
      <c r="D102" t="s">
        <v>9915</v>
      </c>
      <c r="E102" t="s">
        <v>7788</v>
      </c>
      <c r="F102" t="s">
        <v>7791</v>
      </c>
      <c r="G102" t="s">
        <v>7792</v>
      </c>
      <c r="H102" t="s">
        <v>8201</v>
      </c>
      <c r="I102" t="str">
        <f>_xlfn.CONCAT((MID(Table8[[#This Row],[Subject Id]],4,9)),"1")</f>
        <v>006-9007-1</v>
      </c>
    </row>
    <row r="103" spans="1:9">
      <c r="A103" t="s">
        <v>1118</v>
      </c>
      <c r="B103" t="s">
        <v>9768</v>
      </c>
      <c r="C103" t="s">
        <v>9602</v>
      </c>
      <c r="D103" t="s">
        <v>9909</v>
      </c>
      <c r="E103" t="s">
        <v>7788</v>
      </c>
      <c r="F103" t="s">
        <v>7791</v>
      </c>
      <c r="G103" t="s">
        <v>7792</v>
      </c>
      <c r="H103" t="s">
        <v>8202</v>
      </c>
      <c r="I103" t="str">
        <f>_xlfn.CONCAT((MID(Table8[[#This Row],[Subject Id]],4,9)),"1")</f>
        <v>041-0369-1</v>
      </c>
    </row>
    <row r="104" spans="1:9">
      <c r="A104" t="s">
        <v>1171</v>
      </c>
      <c r="B104" t="s">
        <v>7785</v>
      </c>
      <c r="C104" t="s">
        <v>9658</v>
      </c>
      <c r="D104" t="s">
        <v>9687</v>
      </c>
      <c r="E104" t="s">
        <v>7788</v>
      </c>
      <c r="F104" t="s">
        <v>7791</v>
      </c>
      <c r="G104" t="s">
        <v>7792</v>
      </c>
      <c r="H104" t="s">
        <v>8203</v>
      </c>
      <c r="I104" t="str">
        <f>_xlfn.CONCAT((MID(Table8[[#This Row],[Subject Id]],4,9)),"1")</f>
        <v>006-1003-1</v>
      </c>
    </row>
    <row r="105" spans="1:9">
      <c r="A105" t="s">
        <v>1367</v>
      </c>
      <c r="B105" t="s">
        <v>7785</v>
      </c>
      <c r="C105" t="s">
        <v>9658</v>
      </c>
      <c r="D105" t="s">
        <v>9917</v>
      </c>
      <c r="E105" t="s">
        <v>7788</v>
      </c>
      <c r="F105" t="s">
        <v>7791</v>
      </c>
      <c r="G105" t="s">
        <v>7792</v>
      </c>
      <c r="H105" t="s">
        <v>8207</v>
      </c>
      <c r="I105" t="str">
        <f>_xlfn.CONCAT((MID(Table8[[#This Row],[Subject Id]],4,9)),"1")</f>
        <v>006-9032-1</v>
      </c>
    </row>
    <row r="106" spans="1:9">
      <c r="A106" t="s">
        <v>1173</v>
      </c>
      <c r="B106" t="s">
        <v>7785</v>
      </c>
      <c r="C106" t="s">
        <v>9658</v>
      </c>
      <c r="D106" t="s">
        <v>9709</v>
      </c>
      <c r="E106" t="s">
        <v>7788</v>
      </c>
      <c r="F106" t="s">
        <v>7791</v>
      </c>
      <c r="G106" t="s">
        <v>7792</v>
      </c>
      <c r="H106" t="s">
        <v>8208</v>
      </c>
      <c r="I106" t="str">
        <f>_xlfn.CONCAT((MID(Table8[[#This Row],[Subject Id]],4,9)),"1")</f>
        <v>006-1005-1</v>
      </c>
    </row>
    <row r="107" spans="1:9">
      <c r="A107" t="s">
        <v>1174</v>
      </c>
      <c r="B107" t="s">
        <v>7785</v>
      </c>
      <c r="C107" t="s">
        <v>9658</v>
      </c>
      <c r="D107" t="s">
        <v>9710</v>
      </c>
      <c r="E107" t="s">
        <v>7788</v>
      </c>
      <c r="F107" t="s">
        <v>7791</v>
      </c>
      <c r="G107" t="s">
        <v>7792</v>
      </c>
      <c r="H107" t="s">
        <v>8212</v>
      </c>
      <c r="I107" t="str">
        <f>_xlfn.CONCAT((MID(Table8[[#This Row],[Subject Id]],4,9)),"1")</f>
        <v>006-1006-1</v>
      </c>
    </row>
    <row r="108" spans="1:9">
      <c r="A108" t="s">
        <v>1441</v>
      </c>
      <c r="B108" t="s">
        <v>7785</v>
      </c>
      <c r="C108" t="s">
        <v>9658</v>
      </c>
      <c r="D108" t="s">
        <v>9921</v>
      </c>
      <c r="E108" t="s">
        <v>7788</v>
      </c>
      <c r="F108" t="s">
        <v>7791</v>
      </c>
      <c r="G108" t="s">
        <v>7792</v>
      </c>
      <c r="H108" t="s">
        <v>8212</v>
      </c>
      <c r="I108" t="str">
        <f>_xlfn.CONCAT((MID(Table8[[#This Row],[Subject Id]],4,9)),"1")</f>
        <v>006-9245-1</v>
      </c>
    </row>
    <row r="109" spans="1:9">
      <c r="A109" t="s">
        <v>1297</v>
      </c>
      <c r="B109" t="s">
        <v>7785</v>
      </c>
      <c r="C109" t="s">
        <v>9658</v>
      </c>
      <c r="D109" t="s">
        <v>9925</v>
      </c>
      <c r="E109" t="s">
        <v>9660</v>
      </c>
      <c r="F109" t="s">
        <v>7791</v>
      </c>
      <c r="G109" t="s">
        <v>7792</v>
      </c>
      <c r="H109" t="s">
        <v>8215</v>
      </c>
      <c r="I109" t="str">
        <f>_xlfn.CONCAT((MID(Table8[[#This Row],[Subject Id]],4,9)),"1")</f>
        <v>006-5029-1</v>
      </c>
    </row>
    <row r="110" spans="1:9">
      <c r="A110" t="s">
        <v>1251</v>
      </c>
      <c r="B110" t="s">
        <v>9768</v>
      </c>
      <c r="C110" t="s">
        <v>9602</v>
      </c>
      <c r="D110" t="s">
        <v>9927</v>
      </c>
      <c r="E110" t="s">
        <v>7788</v>
      </c>
      <c r="F110" t="s">
        <v>7791</v>
      </c>
      <c r="G110" t="s">
        <v>7792</v>
      </c>
      <c r="H110" t="s">
        <v>8217</v>
      </c>
      <c r="I110" t="str">
        <f>_xlfn.CONCAT((MID(Table8[[#This Row],[Subject Id]],4,9)),"1")</f>
        <v>041-0356-1</v>
      </c>
    </row>
    <row r="111" spans="1:9">
      <c r="A111" t="s">
        <v>1175</v>
      </c>
      <c r="B111" t="s">
        <v>7785</v>
      </c>
      <c r="C111" t="s">
        <v>9658</v>
      </c>
      <c r="D111" t="s">
        <v>9713</v>
      </c>
      <c r="E111" t="s">
        <v>7788</v>
      </c>
      <c r="F111" t="s">
        <v>7791</v>
      </c>
      <c r="G111" t="s">
        <v>7792</v>
      </c>
      <c r="H111" t="s">
        <v>8219</v>
      </c>
      <c r="I111" t="str">
        <f>_xlfn.CONCAT((MID(Table8[[#This Row],[Subject Id]],4,9)),"1")</f>
        <v>006-1007-1</v>
      </c>
    </row>
    <row r="112" spans="1:9">
      <c r="A112" t="s">
        <v>1295</v>
      </c>
      <c r="B112" t="s">
        <v>7785</v>
      </c>
      <c r="C112" t="s">
        <v>9658</v>
      </c>
      <c r="D112" t="s">
        <v>9929</v>
      </c>
      <c r="E112" t="s">
        <v>9660</v>
      </c>
      <c r="F112" t="s">
        <v>7791</v>
      </c>
      <c r="G112" t="s">
        <v>7792</v>
      </c>
      <c r="H112" t="s">
        <v>8221</v>
      </c>
      <c r="I112" t="str">
        <f>_xlfn.CONCAT((MID(Table8[[#This Row],[Subject Id]],4,9)),"1")</f>
        <v>006-5027-1</v>
      </c>
    </row>
    <row r="113" spans="1:9">
      <c r="A113" t="s">
        <v>1445</v>
      </c>
      <c r="B113" t="s">
        <v>7785</v>
      </c>
      <c r="C113" t="s">
        <v>9658</v>
      </c>
      <c r="D113" t="s">
        <v>9923</v>
      </c>
      <c r="E113" t="s">
        <v>7788</v>
      </c>
      <c r="F113" t="s">
        <v>7791</v>
      </c>
      <c r="G113" t="s">
        <v>7792</v>
      </c>
      <c r="H113" t="s">
        <v>8221</v>
      </c>
      <c r="I113" t="str">
        <f>_xlfn.CONCAT((MID(Table8[[#This Row],[Subject Id]],4,9)),"1")</f>
        <v>006-9249-1</v>
      </c>
    </row>
    <row r="114" spans="1:9">
      <c r="A114" t="s">
        <v>1309</v>
      </c>
      <c r="B114" t="s">
        <v>7785</v>
      </c>
      <c r="C114" t="s">
        <v>9658</v>
      </c>
      <c r="D114" t="s">
        <v>9928</v>
      </c>
      <c r="E114" t="s">
        <v>9660</v>
      </c>
      <c r="F114" t="s">
        <v>7791</v>
      </c>
      <c r="G114" t="s">
        <v>7792</v>
      </c>
      <c r="H114" t="s">
        <v>8221</v>
      </c>
      <c r="I114" t="str">
        <f>_xlfn.CONCAT((MID(Table8[[#This Row],[Subject Id]],4,9)),"1")</f>
        <v>006-5041-1</v>
      </c>
    </row>
    <row r="115" spans="1:9">
      <c r="A115" t="s">
        <v>1298</v>
      </c>
      <c r="B115" t="s">
        <v>7785</v>
      </c>
      <c r="C115" t="s">
        <v>9658</v>
      </c>
      <c r="D115" t="s">
        <v>9932</v>
      </c>
      <c r="E115" t="s">
        <v>9660</v>
      </c>
      <c r="F115" t="s">
        <v>7791</v>
      </c>
      <c r="G115" t="s">
        <v>7792</v>
      </c>
      <c r="H115" t="s">
        <v>8227</v>
      </c>
      <c r="I115" t="str">
        <f>_xlfn.CONCAT((MID(Table8[[#This Row],[Subject Id]],4,9)),"1")</f>
        <v>006-5030-1</v>
      </c>
    </row>
    <row r="116" spans="1:9">
      <c r="A116" t="s">
        <v>1428</v>
      </c>
      <c r="B116" t="s">
        <v>7785</v>
      </c>
      <c r="C116" t="s">
        <v>9658</v>
      </c>
      <c r="D116" t="s">
        <v>9930</v>
      </c>
      <c r="E116" t="s">
        <v>9660</v>
      </c>
      <c r="F116" t="s">
        <v>7791</v>
      </c>
      <c r="G116" t="s">
        <v>7792</v>
      </c>
      <c r="H116" t="s">
        <v>8229</v>
      </c>
      <c r="I116" t="str">
        <f>_xlfn.CONCAT((MID(Table8[[#This Row],[Subject Id]],4,9)),"1")</f>
        <v>006-9507-1</v>
      </c>
    </row>
    <row r="117" spans="1:9">
      <c r="A117" t="s">
        <v>1181</v>
      </c>
      <c r="B117" t="s">
        <v>7785</v>
      </c>
      <c r="C117" t="s">
        <v>9658</v>
      </c>
      <c r="D117" t="s">
        <v>9748</v>
      </c>
      <c r="E117" t="s">
        <v>7788</v>
      </c>
      <c r="F117" t="s">
        <v>7791</v>
      </c>
      <c r="G117" t="s">
        <v>7792</v>
      </c>
      <c r="H117" t="s">
        <v>8232</v>
      </c>
      <c r="I117" t="str">
        <f>_xlfn.CONCAT((MID(Table8[[#This Row],[Subject Id]],4,9)),"1")</f>
        <v>006-1012-1</v>
      </c>
    </row>
    <row r="118" spans="1:9">
      <c r="A118" t="s">
        <v>1182</v>
      </c>
      <c r="B118" t="s">
        <v>7785</v>
      </c>
      <c r="C118" t="s">
        <v>9658</v>
      </c>
      <c r="D118" t="s">
        <v>9945</v>
      </c>
      <c r="E118" t="s">
        <v>7788</v>
      </c>
      <c r="F118" t="s">
        <v>7791</v>
      </c>
      <c r="G118" t="s">
        <v>7792</v>
      </c>
      <c r="H118" t="s">
        <v>8233</v>
      </c>
      <c r="I118" t="str">
        <f>_xlfn.CONCAT((MID(Table8[[#This Row],[Subject Id]],4,9)),"1")</f>
        <v>006-1013-1</v>
      </c>
    </row>
    <row r="119" spans="1:9">
      <c r="A119" t="s">
        <v>1177</v>
      </c>
      <c r="B119" t="s">
        <v>7785</v>
      </c>
      <c r="C119" t="s">
        <v>9658</v>
      </c>
      <c r="D119" t="s">
        <v>9714</v>
      </c>
      <c r="E119" t="s">
        <v>7788</v>
      </c>
      <c r="F119" t="s">
        <v>7791</v>
      </c>
      <c r="G119" t="s">
        <v>7792</v>
      </c>
      <c r="H119" t="s">
        <v>8233</v>
      </c>
      <c r="I119" t="str">
        <f>_xlfn.CONCAT((MID(Table8[[#This Row],[Subject Id]],4,9)),"1")</f>
        <v>006-1008-1</v>
      </c>
    </row>
    <row r="120" spans="1:9">
      <c r="A120" t="s">
        <v>1180</v>
      </c>
      <c r="B120" t="s">
        <v>7785</v>
      </c>
      <c r="C120" t="s">
        <v>9658</v>
      </c>
      <c r="D120" t="s">
        <v>9747</v>
      </c>
      <c r="E120" t="s">
        <v>7788</v>
      </c>
      <c r="F120" t="s">
        <v>7791</v>
      </c>
      <c r="G120" t="s">
        <v>7792</v>
      </c>
      <c r="H120" t="s">
        <v>8237</v>
      </c>
      <c r="I120" t="str">
        <f>_xlfn.CONCAT((MID(Table8[[#This Row],[Subject Id]],4,9)),"1")</f>
        <v>006-1011-1</v>
      </c>
    </row>
    <row r="121" spans="1:9">
      <c r="A121" t="s">
        <v>1362</v>
      </c>
      <c r="B121" t="s">
        <v>7785</v>
      </c>
      <c r="C121" t="s">
        <v>9658</v>
      </c>
      <c r="D121" t="s">
        <v>9933</v>
      </c>
      <c r="E121" t="s">
        <v>7788</v>
      </c>
      <c r="F121" t="s">
        <v>7791</v>
      </c>
      <c r="G121" t="s">
        <v>7792</v>
      </c>
      <c r="H121" t="s">
        <v>8237</v>
      </c>
      <c r="I121" t="str">
        <f>_xlfn.CONCAT((MID(Table8[[#This Row],[Subject Id]],4,9)),"1")</f>
        <v>006-9027-1</v>
      </c>
    </row>
    <row r="122" spans="1:9">
      <c r="A122" t="s">
        <v>1369</v>
      </c>
      <c r="B122" t="s">
        <v>7785</v>
      </c>
      <c r="C122" t="s">
        <v>9658</v>
      </c>
      <c r="D122" t="s">
        <v>9934</v>
      </c>
      <c r="E122" t="s">
        <v>7788</v>
      </c>
      <c r="F122" t="s">
        <v>7791</v>
      </c>
      <c r="G122" t="s">
        <v>7792</v>
      </c>
      <c r="H122" t="s">
        <v>8237</v>
      </c>
      <c r="I122" t="str">
        <f>_xlfn.CONCAT((MID(Table8[[#This Row],[Subject Id]],4,9)),"1")</f>
        <v>006-9034-1</v>
      </c>
    </row>
    <row r="123" spans="1:9">
      <c r="A123" t="s">
        <v>1447</v>
      </c>
      <c r="B123" t="s">
        <v>7785</v>
      </c>
      <c r="C123" t="s">
        <v>9658</v>
      </c>
      <c r="D123" t="s">
        <v>9939</v>
      </c>
      <c r="E123" t="s">
        <v>7788</v>
      </c>
      <c r="F123" t="s">
        <v>7791</v>
      </c>
      <c r="G123" t="s">
        <v>7792</v>
      </c>
      <c r="H123" t="s">
        <v>8238</v>
      </c>
      <c r="I123" t="str">
        <f>_xlfn.CONCAT((MID(Table8[[#This Row],[Subject Id]],4,9)),"1")</f>
        <v>006-9251-1</v>
      </c>
    </row>
    <row r="124" spans="1:9">
      <c r="A124" t="s">
        <v>1179</v>
      </c>
      <c r="B124" t="s">
        <v>7785</v>
      </c>
      <c r="C124" t="s">
        <v>9658</v>
      </c>
      <c r="D124" t="s">
        <v>9716</v>
      </c>
      <c r="E124" t="s">
        <v>7788</v>
      </c>
      <c r="F124" t="s">
        <v>7791</v>
      </c>
      <c r="G124" t="s">
        <v>7792</v>
      </c>
      <c r="H124" t="s">
        <v>8239</v>
      </c>
      <c r="I124" t="str">
        <f>_xlfn.CONCAT((MID(Table8[[#This Row],[Subject Id]],4,9)),"1")</f>
        <v>006-1010-1</v>
      </c>
    </row>
    <row r="125" spans="1:9">
      <c r="A125" t="s">
        <v>1240</v>
      </c>
      <c r="B125" t="s">
        <v>9768</v>
      </c>
      <c r="C125" t="s">
        <v>9602</v>
      </c>
      <c r="D125" t="s">
        <v>9938</v>
      </c>
      <c r="E125" t="s">
        <v>7788</v>
      </c>
      <c r="F125" t="s">
        <v>7791</v>
      </c>
      <c r="G125" t="s">
        <v>7792</v>
      </c>
      <c r="H125" t="s">
        <v>8239</v>
      </c>
      <c r="I125" t="str">
        <f>_xlfn.CONCAT((MID(Table8[[#This Row],[Subject Id]],4,9)),"1")</f>
        <v>041-0342-1</v>
      </c>
    </row>
    <row r="126" spans="1:9">
      <c r="A126" t="s">
        <v>1184</v>
      </c>
      <c r="B126" t="s">
        <v>7785</v>
      </c>
      <c r="C126" t="s">
        <v>9658</v>
      </c>
      <c r="D126" t="s">
        <v>9752</v>
      </c>
      <c r="E126" t="s">
        <v>7788</v>
      </c>
      <c r="F126" t="s">
        <v>7791</v>
      </c>
      <c r="G126" t="s">
        <v>7792</v>
      </c>
      <c r="H126" t="s">
        <v>8241</v>
      </c>
      <c r="I126" t="str">
        <f>_xlfn.CONCAT((MID(Table8[[#This Row],[Subject Id]],4,9)),"1")</f>
        <v>006-1015-1</v>
      </c>
    </row>
    <row r="127" spans="1:9">
      <c r="A127" t="s">
        <v>1185</v>
      </c>
      <c r="B127" t="s">
        <v>7785</v>
      </c>
      <c r="C127" t="s">
        <v>9658</v>
      </c>
      <c r="D127" t="s">
        <v>9755</v>
      </c>
      <c r="E127" t="s">
        <v>7788</v>
      </c>
      <c r="F127" t="s">
        <v>7791</v>
      </c>
      <c r="G127" t="s">
        <v>7792</v>
      </c>
      <c r="H127" t="s">
        <v>8243</v>
      </c>
      <c r="I127" t="str">
        <f>_xlfn.CONCAT((MID(Table8[[#This Row],[Subject Id]],4,9)),"1")</f>
        <v>006-1016-1</v>
      </c>
    </row>
    <row r="128" spans="1:9">
      <c r="A128" t="s">
        <v>1178</v>
      </c>
      <c r="B128" t="s">
        <v>7785</v>
      </c>
      <c r="C128" t="s">
        <v>9658</v>
      </c>
      <c r="D128" t="s">
        <v>9715</v>
      </c>
      <c r="E128" t="s">
        <v>7788</v>
      </c>
      <c r="F128" t="s">
        <v>7791</v>
      </c>
      <c r="G128" t="s">
        <v>7792</v>
      </c>
      <c r="H128" t="s">
        <v>8243</v>
      </c>
      <c r="I128" t="str">
        <f>_xlfn.CONCAT((MID(Table8[[#This Row],[Subject Id]],4,9)),"1")</f>
        <v>006-1009-1</v>
      </c>
    </row>
    <row r="129" spans="1:9">
      <c r="A129" t="s">
        <v>1348</v>
      </c>
      <c r="B129" t="s">
        <v>7785</v>
      </c>
      <c r="C129" t="s">
        <v>9658</v>
      </c>
      <c r="D129" t="s">
        <v>9947</v>
      </c>
      <c r="E129" t="s">
        <v>7788</v>
      </c>
      <c r="F129" t="s">
        <v>7791</v>
      </c>
      <c r="G129" t="s">
        <v>7792</v>
      </c>
      <c r="H129" t="s">
        <v>8244</v>
      </c>
      <c r="I129" t="str">
        <f>_xlfn.CONCAT((MID(Table8[[#This Row],[Subject Id]],4,9)),"1")</f>
        <v>006-9013-1</v>
      </c>
    </row>
    <row r="130" spans="1:9">
      <c r="A130" t="s">
        <v>1183</v>
      </c>
      <c r="B130" t="s">
        <v>7785</v>
      </c>
      <c r="C130" t="s">
        <v>9658</v>
      </c>
      <c r="D130" t="s">
        <v>9749</v>
      </c>
      <c r="E130" t="s">
        <v>7788</v>
      </c>
      <c r="F130" t="s">
        <v>7791</v>
      </c>
      <c r="G130" t="s">
        <v>7792</v>
      </c>
      <c r="H130" t="s">
        <v>8246</v>
      </c>
      <c r="I130" t="str">
        <f>_xlfn.CONCAT((MID(Table8[[#This Row],[Subject Id]],4,9)),"1")</f>
        <v>006-1014-1</v>
      </c>
    </row>
    <row r="131" spans="1:9">
      <c r="A131" t="s">
        <v>1371</v>
      </c>
      <c r="B131" t="s">
        <v>7785</v>
      </c>
      <c r="C131" t="s">
        <v>9658</v>
      </c>
      <c r="D131" t="s">
        <v>9941</v>
      </c>
      <c r="E131" t="s">
        <v>7788</v>
      </c>
      <c r="F131" t="s">
        <v>7791</v>
      </c>
      <c r="G131" t="s">
        <v>7792</v>
      </c>
      <c r="H131" t="s">
        <v>8247</v>
      </c>
      <c r="I131" t="str">
        <f>_xlfn.CONCAT((MID(Table8[[#This Row],[Subject Id]],4,9)),"1")</f>
        <v>006-9036-1</v>
      </c>
    </row>
    <row r="132" spans="1:9">
      <c r="A132" t="s">
        <v>1296</v>
      </c>
      <c r="B132" t="s">
        <v>7785</v>
      </c>
      <c r="C132" t="s">
        <v>9658</v>
      </c>
      <c r="D132" t="s">
        <v>9940</v>
      </c>
      <c r="E132" t="s">
        <v>9660</v>
      </c>
      <c r="F132" t="s">
        <v>7791</v>
      </c>
      <c r="G132" t="s">
        <v>7792</v>
      </c>
      <c r="H132" t="s">
        <v>8248</v>
      </c>
      <c r="I132" t="str">
        <f>_xlfn.CONCAT((MID(Table8[[#This Row],[Subject Id]],4,9)),"1")</f>
        <v>006-5028-1</v>
      </c>
    </row>
    <row r="133" spans="1:9">
      <c r="A133" t="s">
        <v>1361</v>
      </c>
      <c r="B133" t="s">
        <v>7785</v>
      </c>
      <c r="C133" t="s">
        <v>9658</v>
      </c>
      <c r="D133" t="s">
        <v>9943</v>
      </c>
      <c r="E133" t="s">
        <v>7788</v>
      </c>
      <c r="F133" t="s">
        <v>7791</v>
      </c>
      <c r="G133" t="s">
        <v>7792</v>
      </c>
      <c r="H133" t="s">
        <v>8248</v>
      </c>
      <c r="I133" t="str">
        <f>_xlfn.CONCAT((MID(Table8[[#This Row],[Subject Id]],4,9)),"1")</f>
        <v>006-9026-1</v>
      </c>
    </row>
    <row r="134" spans="1:9">
      <c r="A134" t="s">
        <v>1339</v>
      </c>
      <c r="B134" t="s">
        <v>7785</v>
      </c>
      <c r="C134" t="s">
        <v>9658</v>
      </c>
      <c r="D134" t="s">
        <v>9950</v>
      </c>
      <c r="E134" t="s">
        <v>7788</v>
      </c>
      <c r="F134" t="s">
        <v>7791</v>
      </c>
      <c r="G134" t="s">
        <v>7792</v>
      </c>
      <c r="H134" t="s">
        <v>8249</v>
      </c>
      <c r="I134" t="str">
        <f>_xlfn.CONCAT((MID(Table8[[#This Row],[Subject Id]],4,9)),"1")</f>
        <v>006-9004-1</v>
      </c>
    </row>
    <row r="135" spans="1:9">
      <c r="A135" t="s">
        <v>1357</v>
      </c>
      <c r="B135" t="s">
        <v>7785</v>
      </c>
      <c r="C135" t="s">
        <v>9658</v>
      </c>
      <c r="D135" t="s">
        <v>9942</v>
      </c>
      <c r="E135" t="s">
        <v>7788</v>
      </c>
      <c r="F135" t="s">
        <v>7791</v>
      </c>
      <c r="G135" t="s">
        <v>7792</v>
      </c>
      <c r="H135" t="s">
        <v>8249</v>
      </c>
      <c r="I135" t="str">
        <f>_xlfn.CONCAT((MID(Table8[[#This Row],[Subject Id]],4,9)),"1")</f>
        <v>006-9022-1</v>
      </c>
    </row>
    <row r="136" spans="1:9">
      <c r="A136" t="s">
        <v>1430</v>
      </c>
      <c r="B136" t="s">
        <v>7785</v>
      </c>
      <c r="C136" t="s">
        <v>9658</v>
      </c>
      <c r="D136" t="s">
        <v>9956</v>
      </c>
      <c r="E136" t="s">
        <v>9660</v>
      </c>
      <c r="F136" t="s">
        <v>7791</v>
      </c>
      <c r="G136" t="s">
        <v>7792</v>
      </c>
      <c r="H136" t="s">
        <v>8251</v>
      </c>
      <c r="I136" t="str">
        <f>_xlfn.CONCAT((MID(Table8[[#This Row],[Subject Id]],4,9)),"1")</f>
        <v>006-9509-1</v>
      </c>
    </row>
    <row r="137" spans="1:9">
      <c r="A137" t="s">
        <v>1186</v>
      </c>
      <c r="B137" t="s">
        <v>7785</v>
      </c>
      <c r="C137" t="s">
        <v>9658</v>
      </c>
      <c r="D137" t="s">
        <v>9757</v>
      </c>
      <c r="E137" t="s">
        <v>7788</v>
      </c>
      <c r="F137" t="s">
        <v>7791</v>
      </c>
      <c r="G137" t="s">
        <v>7792</v>
      </c>
      <c r="H137" t="s">
        <v>8252</v>
      </c>
      <c r="I137" t="str">
        <f>_xlfn.CONCAT((MID(Table8[[#This Row],[Subject Id]],4,9)),"1")</f>
        <v>006-1017-1</v>
      </c>
    </row>
    <row r="138" spans="1:9">
      <c r="A138" t="s">
        <v>1352</v>
      </c>
      <c r="B138" t="s">
        <v>7785</v>
      </c>
      <c r="C138" t="s">
        <v>9658</v>
      </c>
      <c r="D138" t="s">
        <v>9955</v>
      </c>
      <c r="E138" t="s">
        <v>7788</v>
      </c>
      <c r="F138" t="s">
        <v>7791</v>
      </c>
      <c r="G138" t="s">
        <v>7792</v>
      </c>
      <c r="H138" t="s">
        <v>8253</v>
      </c>
      <c r="I138" t="str">
        <f>_xlfn.CONCAT((MID(Table8[[#This Row],[Subject Id]],4,9)),"1")</f>
        <v>006-9017-1</v>
      </c>
    </row>
    <row r="139" spans="1:9">
      <c r="A139" t="s">
        <v>1398</v>
      </c>
      <c r="B139" t="s">
        <v>7785</v>
      </c>
      <c r="C139" t="s">
        <v>9658</v>
      </c>
      <c r="D139" t="s">
        <v>9952</v>
      </c>
      <c r="E139" t="s">
        <v>7788</v>
      </c>
      <c r="F139" t="s">
        <v>7791</v>
      </c>
      <c r="G139" t="s">
        <v>7792</v>
      </c>
      <c r="H139" t="s">
        <v>8254</v>
      </c>
      <c r="I139" t="str">
        <f>_xlfn.CONCAT((MID(Table8[[#This Row],[Subject Id]],4,9)),"1")</f>
        <v>006-9221-1</v>
      </c>
    </row>
    <row r="140" spans="1:9">
      <c r="A140" t="s">
        <v>1411</v>
      </c>
      <c r="B140" t="s">
        <v>7785</v>
      </c>
      <c r="C140" t="s">
        <v>9658</v>
      </c>
      <c r="D140" t="s">
        <v>9953</v>
      </c>
      <c r="E140" t="s">
        <v>7788</v>
      </c>
      <c r="F140" t="s">
        <v>7791</v>
      </c>
      <c r="G140" t="s">
        <v>7792</v>
      </c>
      <c r="H140" t="s">
        <v>8254</v>
      </c>
      <c r="I140" t="str">
        <f>_xlfn.CONCAT((MID(Table8[[#This Row],[Subject Id]],4,9)),"1")</f>
        <v>006-9234-1</v>
      </c>
    </row>
    <row r="141" spans="1:9">
      <c r="A141" t="s">
        <v>1399</v>
      </c>
      <c r="B141" t="s">
        <v>7785</v>
      </c>
      <c r="C141" t="s">
        <v>9658</v>
      </c>
      <c r="D141" t="s">
        <v>9961</v>
      </c>
      <c r="E141" t="s">
        <v>7788</v>
      </c>
      <c r="F141" t="s">
        <v>7791</v>
      </c>
      <c r="G141" t="s">
        <v>7792</v>
      </c>
      <c r="H141" t="s">
        <v>8257</v>
      </c>
      <c r="I141" t="str">
        <f>_xlfn.CONCAT((MID(Table8[[#This Row],[Subject Id]],4,9)),"1")</f>
        <v>006-9222-1</v>
      </c>
    </row>
    <row r="142" spans="1:9">
      <c r="A142" t="s">
        <v>1311</v>
      </c>
      <c r="B142" t="s">
        <v>7785</v>
      </c>
      <c r="C142" t="s">
        <v>9658</v>
      </c>
      <c r="D142" t="s">
        <v>9959</v>
      </c>
      <c r="E142" t="s">
        <v>9660</v>
      </c>
      <c r="F142" t="s">
        <v>7791</v>
      </c>
      <c r="G142" t="s">
        <v>7792</v>
      </c>
      <c r="H142" t="s">
        <v>8259</v>
      </c>
      <c r="I142" t="str">
        <f>_xlfn.CONCAT((MID(Table8[[#This Row],[Subject Id]],4,9)),"1")</f>
        <v>006-5043-1</v>
      </c>
    </row>
    <row r="143" spans="1:9">
      <c r="A143" t="s">
        <v>1187</v>
      </c>
      <c r="B143" t="s">
        <v>7785</v>
      </c>
      <c r="C143" t="s">
        <v>9658</v>
      </c>
      <c r="D143" t="s">
        <v>9771</v>
      </c>
      <c r="E143" t="s">
        <v>7788</v>
      </c>
      <c r="F143" t="s">
        <v>7791</v>
      </c>
      <c r="G143" t="s">
        <v>7792</v>
      </c>
      <c r="H143" t="s">
        <v>8260</v>
      </c>
      <c r="I143" t="str">
        <f>_xlfn.CONCAT((MID(Table8[[#This Row],[Subject Id]],4,9)),"1")</f>
        <v>006-1018-1</v>
      </c>
    </row>
    <row r="144" spans="1:9">
      <c r="A144" t="s">
        <v>1188</v>
      </c>
      <c r="B144" t="s">
        <v>7785</v>
      </c>
      <c r="C144" t="s">
        <v>9658</v>
      </c>
      <c r="D144" t="s">
        <v>9772</v>
      </c>
      <c r="E144" t="s">
        <v>7788</v>
      </c>
      <c r="F144" t="s">
        <v>7791</v>
      </c>
      <c r="G144" t="s">
        <v>7792</v>
      </c>
      <c r="H144" t="s">
        <v>8262</v>
      </c>
      <c r="I144" t="str">
        <f>_xlfn.CONCAT((MID(Table8[[#This Row],[Subject Id]],4,9)),"1")</f>
        <v>006-1019-1</v>
      </c>
    </row>
    <row r="145" spans="1:9">
      <c r="A145" t="s">
        <v>1189</v>
      </c>
      <c r="B145" t="s">
        <v>7785</v>
      </c>
      <c r="C145" t="s">
        <v>9658</v>
      </c>
      <c r="D145" t="s">
        <v>9774</v>
      </c>
      <c r="E145" t="s">
        <v>7788</v>
      </c>
      <c r="F145" t="s">
        <v>7791</v>
      </c>
      <c r="G145" t="s">
        <v>7792</v>
      </c>
      <c r="H145" t="s">
        <v>8270</v>
      </c>
      <c r="I145" t="str">
        <f>_xlfn.CONCAT((MID(Table8[[#This Row],[Subject Id]],4,9)),"1")</f>
        <v>006-1020-1</v>
      </c>
    </row>
    <row r="146" spans="1:9">
      <c r="A146" t="s">
        <v>1318</v>
      </c>
      <c r="B146" t="s">
        <v>7785</v>
      </c>
      <c r="C146" t="s">
        <v>9658</v>
      </c>
      <c r="D146" t="s">
        <v>9969</v>
      </c>
      <c r="E146" t="s">
        <v>9660</v>
      </c>
      <c r="F146" t="s">
        <v>7791</v>
      </c>
      <c r="G146" t="s">
        <v>7792</v>
      </c>
      <c r="H146" t="s">
        <v>8270</v>
      </c>
      <c r="I146" t="str">
        <f>_xlfn.CONCAT((MID(Table8[[#This Row],[Subject Id]],4,9)),"1")</f>
        <v>006-5050-1</v>
      </c>
    </row>
    <row r="147" spans="1:9">
      <c r="A147" t="s">
        <v>1247</v>
      </c>
      <c r="B147" t="s">
        <v>9768</v>
      </c>
      <c r="C147" t="s">
        <v>9602</v>
      </c>
      <c r="D147" t="s">
        <v>9974</v>
      </c>
      <c r="E147" t="s">
        <v>7788</v>
      </c>
      <c r="F147" t="s">
        <v>7791</v>
      </c>
      <c r="G147" t="s">
        <v>7792</v>
      </c>
      <c r="H147" t="s">
        <v>8272</v>
      </c>
      <c r="I147" t="str">
        <f>_xlfn.CONCAT((MID(Table8[[#This Row],[Subject Id]],4,9)),"1")</f>
        <v>041-0351-1</v>
      </c>
    </row>
    <row r="148" spans="1:9">
      <c r="A148" t="s">
        <v>1416</v>
      </c>
      <c r="B148" t="s">
        <v>7785</v>
      </c>
      <c r="C148" t="s">
        <v>9658</v>
      </c>
      <c r="D148" t="s">
        <v>9973</v>
      </c>
      <c r="E148" t="s">
        <v>7788</v>
      </c>
      <c r="F148" t="s">
        <v>7791</v>
      </c>
      <c r="G148" t="s">
        <v>7792</v>
      </c>
      <c r="H148" t="s">
        <v>8274</v>
      </c>
      <c r="I148" t="str">
        <f>_xlfn.CONCAT((MID(Table8[[#This Row],[Subject Id]],4,9)),"1")</f>
        <v>006-9239-1</v>
      </c>
    </row>
    <row r="149" spans="1:9">
      <c r="A149" t="s">
        <v>1409</v>
      </c>
      <c r="B149" t="s">
        <v>7785</v>
      </c>
      <c r="C149" t="s">
        <v>9658</v>
      </c>
      <c r="D149" t="s">
        <v>9977</v>
      </c>
      <c r="E149" t="s">
        <v>7788</v>
      </c>
      <c r="F149" t="s">
        <v>7791</v>
      </c>
      <c r="G149" t="s">
        <v>7792</v>
      </c>
      <c r="H149" t="s">
        <v>8278</v>
      </c>
      <c r="I149" t="str">
        <f>_xlfn.CONCAT((MID(Table8[[#This Row],[Subject Id]],4,9)),"1")</f>
        <v>006-9232-1</v>
      </c>
    </row>
    <row r="150" spans="1:9">
      <c r="A150" t="s">
        <v>1372</v>
      </c>
      <c r="B150" t="s">
        <v>7785</v>
      </c>
      <c r="C150" t="s">
        <v>9658</v>
      </c>
      <c r="D150" t="s">
        <v>9625</v>
      </c>
      <c r="E150" t="s">
        <v>7788</v>
      </c>
      <c r="F150" t="s">
        <v>7791</v>
      </c>
      <c r="G150" t="s">
        <v>7792</v>
      </c>
      <c r="H150" t="s">
        <v>8280</v>
      </c>
      <c r="I150" t="str">
        <f>_xlfn.CONCAT((MID(Table8[[#This Row],[Subject Id]],4,9)),"1")</f>
        <v>006-9037-1</v>
      </c>
    </row>
    <row r="151" spans="1:9">
      <c r="A151" t="s">
        <v>1373</v>
      </c>
      <c r="B151" t="s">
        <v>7785</v>
      </c>
      <c r="C151" t="s">
        <v>9658</v>
      </c>
      <c r="D151" t="s">
        <v>9621</v>
      </c>
      <c r="E151" t="s">
        <v>7788</v>
      </c>
      <c r="F151" t="s">
        <v>7791</v>
      </c>
      <c r="G151" t="s">
        <v>7792</v>
      </c>
      <c r="H151" t="s">
        <v>8282</v>
      </c>
      <c r="I151" t="str">
        <f>_xlfn.CONCAT((MID(Table8[[#This Row],[Subject Id]],4,9)),"1")</f>
        <v>006-9038-1</v>
      </c>
    </row>
    <row r="152" spans="1:9">
      <c r="A152" t="s">
        <v>1395</v>
      </c>
      <c r="B152" t="s">
        <v>7785</v>
      </c>
      <c r="C152" t="s">
        <v>9658</v>
      </c>
      <c r="D152" t="s">
        <v>9982</v>
      </c>
      <c r="E152" t="s">
        <v>7788</v>
      </c>
      <c r="F152" t="s">
        <v>7791</v>
      </c>
      <c r="G152" t="s">
        <v>7792</v>
      </c>
      <c r="H152" t="s">
        <v>8283</v>
      </c>
      <c r="I152" t="str">
        <f>_xlfn.CONCAT((MID(Table8[[#This Row],[Subject Id]],4,9)),"1")</f>
        <v>006-9218-1</v>
      </c>
    </row>
    <row r="153" spans="1:9">
      <c r="A153" t="s">
        <v>1405</v>
      </c>
      <c r="B153" t="s">
        <v>7785</v>
      </c>
      <c r="C153" t="s">
        <v>9658</v>
      </c>
      <c r="D153" t="s">
        <v>9983</v>
      </c>
      <c r="E153" t="s">
        <v>7788</v>
      </c>
      <c r="F153" t="s">
        <v>7791</v>
      </c>
      <c r="G153" t="s">
        <v>7792</v>
      </c>
      <c r="H153" t="s">
        <v>8284</v>
      </c>
      <c r="I153" t="str">
        <f>_xlfn.CONCAT((MID(Table8[[#This Row],[Subject Id]],4,9)),"1")</f>
        <v>006-9228-1</v>
      </c>
    </row>
    <row r="154" spans="1:9">
      <c r="A154" t="s">
        <v>1438</v>
      </c>
      <c r="B154" t="s">
        <v>7785</v>
      </c>
      <c r="C154" t="s">
        <v>9658</v>
      </c>
      <c r="D154" t="s">
        <v>9978</v>
      </c>
      <c r="E154" t="s">
        <v>9660</v>
      </c>
      <c r="F154" t="s">
        <v>7791</v>
      </c>
      <c r="G154" t="s">
        <v>7792</v>
      </c>
      <c r="H154" t="s">
        <v>8284</v>
      </c>
      <c r="I154" t="str">
        <f>_xlfn.CONCAT((MID(Table8[[#This Row],[Subject Id]],4,9)),"1")</f>
        <v>006-9602-1</v>
      </c>
    </row>
    <row r="155" spans="1:9">
      <c r="A155" t="s">
        <v>1112</v>
      </c>
      <c r="B155" t="s">
        <v>9768</v>
      </c>
      <c r="C155" t="s">
        <v>9602</v>
      </c>
      <c r="D155" t="s">
        <v>9975</v>
      </c>
      <c r="E155" t="s">
        <v>7788</v>
      </c>
      <c r="F155" t="s">
        <v>7791</v>
      </c>
      <c r="G155" t="s">
        <v>7792</v>
      </c>
      <c r="H155" t="s">
        <v>8284</v>
      </c>
      <c r="I155" t="str">
        <f>_xlfn.CONCAT((MID(Table8[[#This Row],[Subject Id]],4,9)),"1")</f>
        <v>041-0359-1</v>
      </c>
    </row>
    <row r="156" spans="1:9">
      <c r="A156" t="s">
        <v>1378</v>
      </c>
      <c r="B156" t="s">
        <v>7785</v>
      </c>
      <c r="C156" t="s">
        <v>9658</v>
      </c>
      <c r="D156" t="s">
        <v>9987</v>
      </c>
      <c r="E156" t="s">
        <v>7788</v>
      </c>
      <c r="F156" t="s">
        <v>7791</v>
      </c>
      <c r="G156" t="s">
        <v>7792</v>
      </c>
      <c r="H156" t="s">
        <v>8285</v>
      </c>
      <c r="I156" t="str">
        <f>_xlfn.CONCAT((MID(Table8[[#This Row],[Subject Id]],4,9)),"1")</f>
        <v>006-9202-1</v>
      </c>
    </row>
    <row r="157" spans="1:9">
      <c r="A157" t="s">
        <v>1246</v>
      </c>
      <c r="B157" t="s">
        <v>9768</v>
      </c>
      <c r="C157" t="s">
        <v>9602</v>
      </c>
      <c r="D157" t="s">
        <v>9988</v>
      </c>
      <c r="E157" t="s">
        <v>7788</v>
      </c>
      <c r="F157" t="s">
        <v>7791</v>
      </c>
      <c r="G157" t="s">
        <v>7792</v>
      </c>
      <c r="H157" t="s">
        <v>8291</v>
      </c>
      <c r="I157" t="str">
        <f>_xlfn.CONCAT((MID(Table8[[#This Row],[Subject Id]],4,9)),"1")</f>
        <v>041-0350-1</v>
      </c>
    </row>
    <row r="158" spans="1:9">
      <c r="A158" t="s">
        <v>1364</v>
      </c>
      <c r="B158" t="s">
        <v>7785</v>
      </c>
      <c r="C158" t="s">
        <v>9658</v>
      </c>
      <c r="D158" t="s">
        <v>9991</v>
      </c>
      <c r="E158" t="s">
        <v>7788</v>
      </c>
      <c r="F158" t="s">
        <v>7791</v>
      </c>
      <c r="G158" t="s">
        <v>7792</v>
      </c>
      <c r="H158" t="s">
        <v>8294</v>
      </c>
      <c r="I158" t="str">
        <f>_xlfn.CONCAT((MID(Table8[[#This Row],[Subject Id]],4,9)),"1")</f>
        <v>006-9029-1</v>
      </c>
    </row>
    <row r="159" spans="1:9">
      <c r="A159" t="s">
        <v>1427</v>
      </c>
      <c r="B159" t="s">
        <v>7785</v>
      </c>
      <c r="C159" t="s">
        <v>9658</v>
      </c>
      <c r="D159" t="s">
        <v>9997</v>
      </c>
      <c r="E159" t="s">
        <v>9660</v>
      </c>
      <c r="F159" t="s">
        <v>7791</v>
      </c>
      <c r="G159" t="s">
        <v>7792</v>
      </c>
      <c r="H159" t="s">
        <v>8294</v>
      </c>
      <c r="I159" t="str">
        <f>_xlfn.CONCAT((MID(Table8[[#This Row],[Subject Id]],4,9)),"1")</f>
        <v>006-9506-1</v>
      </c>
    </row>
    <row r="160" spans="1:9">
      <c r="A160" t="s">
        <v>1261</v>
      </c>
      <c r="B160" t="s">
        <v>9768</v>
      </c>
      <c r="C160" t="s">
        <v>9602</v>
      </c>
      <c r="D160" t="s">
        <v>9995</v>
      </c>
      <c r="E160" t="s">
        <v>7788</v>
      </c>
      <c r="F160" t="s">
        <v>7791</v>
      </c>
      <c r="G160" t="s">
        <v>7792</v>
      </c>
      <c r="H160" t="s">
        <v>8295</v>
      </c>
      <c r="I160" t="str">
        <f>_xlfn.CONCAT((MID(Table8[[#This Row],[Subject Id]],4,9)),"1")</f>
        <v>041-0374-1</v>
      </c>
    </row>
    <row r="161" spans="1:9">
      <c r="A161" t="s">
        <v>1426</v>
      </c>
      <c r="B161" t="s">
        <v>7785</v>
      </c>
      <c r="C161" t="s">
        <v>9658</v>
      </c>
      <c r="D161" t="s">
        <v>9999</v>
      </c>
      <c r="E161" t="s">
        <v>9660</v>
      </c>
      <c r="F161" t="s">
        <v>7791</v>
      </c>
      <c r="G161" t="s">
        <v>7792</v>
      </c>
      <c r="H161" t="s">
        <v>8296</v>
      </c>
      <c r="I161" t="str">
        <f>_xlfn.CONCAT((MID(Table8[[#This Row],[Subject Id]],4,9)),"1")</f>
        <v>006-9505-1</v>
      </c>
    </row>
    <row r="162" spans="1:9">
      <c r="A162" t="s">
        <v>1349</v>
      </c>
      <c r="B162" t="s">
        <v>7785</v>
      </c>
      <c r="C162" t="s">
        <v>9658</v>
      </c>
      <c r="D162" t="s">
        <v>10000</v>
      </c>
      <c r="E162" t="s">
        <v>7788</v>
      </c>
      <c r="F162" t="s">
        <v>7791</v>
      </c>
      <c r="G162" t="s">
        <v>7792</v>
      </c>
      <c r="H162" t="s">
        <v>8298</v>
      </c>
      <c r="I162" t="str">
        <f>_xlfn.CONCAT((MID(Table8[[#This Row],[Subject Id]],4,9)),"1")</f>
        <v>006-9014-1</v>
      </c>
    </row>
    <row r="163" spans="1:9">
      <c r="A163" t="s">
        <v>867</v>
      </c>
      <c r="B163" t="s">
        <v>7785</v>
      </c>
      <c r="C163" t="s">
        <v>9658</v>
      </c>
      <c r="D163" t="s">
        <v>9775</v>
      </c>
      <c r="E163" t="s">
        <v>7788</v>
      </c>
      <c r="F163" t="s">
        <v>7791</v>
      </c>
      <c r="G163" t="s">
        <v>7792</v>
      </c>
      <c r="H163" t="s">
        <v>8300</v>
      </c>
      <c r="I163" t="str">
        <f>_xlfn.CONCAT((MID(Table8[[#This Row],[Subject Id]],4,9)),"1")</f>
        <v>006-1023-1</v>
      </c>
    </row>
    <row r="164" spans="1:9">
      <c r="A164" t="s">
        <v>1191</v>
      </c>
      <c r="B164" t="s">
        <v>7785</v>
      </c>
      <c r="C164" t="s">
        <v>9658</v>
      </c>
      <c r="D164" t="s">
        <v>10002</v>
      </c>
      <c r="E164" t="s">
        <v>7788</v>
      </c>
      <c r="F164" t="s">
        <v>7791</v>
      </c>
      <c r="G164" t="s">
        <v>7792</v>
      </c>
      <c r="H164" t="s">
        <v>8300</v>
      </c>
      <c r="I164" t="str">
        <f>_xlfn.CONCAT((MID(Table8[[#This Row],[Subject Id]],4,9)),"1")</f>
        <v>006-1022-1</v>
      </c>
    </row>
    <row r="165" spans="1:9">
      <c r="A165" t="s">
        <v>1117</v>
      </c>
      <c r="B165" t="s">
        <v>9768</v>
      </c>
      <c r="C165" t="s">
        <v>9602</v>
      </c>
      <c r="D165" t="s">
        <v>10001</v>
      </c>
      <c r="E165" t="s">
        <v>7788</v>
      </c>
      <c r="F165" t="s">
        <v>7791</v>
      </c>
      <c r="G165" t="s">
        <v>7792</v>
      </c>
      <c r="H165" t="s">
        <v>8303</v>
      </c>
      <c r="I165" t="str">
        <f>_xlfn.CONCAT((MID(Table8[[#This Row],[Subject Id]],4,9)),"1")</f>
        <v>041-0368-1</v>
      </c>
    </row>
    <row r="166" spans="1:9">
      <c r="A166" t="s">
        <v>1353</v>
      </c>
      <c r="B166" t="s">
        <v>7785</v>
      </c>
      <c r="C166" t="s">
        <v>9658</v>
      </c>
      <c r="D166" t="s">
        <v>10005</v>
      </c>
      <c r="E166" t="s">
        <v>7788</v>
      </c>
      <c r="F166" t="s">
        <v>7791</v>
      </c>
      <c r="G166" t="s">
        <v>7792</v>
      </c>
      <c r="H166" t="s">
        <v>8304</v>
      </c>
      <c r="I166" t="str">
        <f>_xlfn.CONCAT((MID(Table8[[#This Row],[Subject Id]],4,9)),"1")</f>
        <v>006-9018-1</v>
      </c>
    </row>
    <row r="167" spans="1:9">
      <c r="A167" t="s">
        <v>1374</v>
      </c>
      <c r="B167" t="s">
        <v>7785</v>
      </c>
      <c r="C167" t="s">
        <v>9658</v>
      </c>
      <c r="D167" t="s">
        <v>9628</v>
      </c>
      <c r="E167" t="s">
        <v>7788</v>
      </c>
      <c r="F167" t="s">
        <v>7791</v>
      </c>
      <c r="G167" t="s">
        <v>7792</v>
      </c>
      <c r="H167" t="s">
        <v>8305</v>
      </c>
      <c r="I167" t="str">
        <f>_xlfn.CONCAT((MID(Table8[[#This Row],[Subject Id]],4,9)),"1")</f>
        <v>006-9039-1</v>
      </c>
    </row>
    <row r="168" spans="1:9">
      <c r="A168" t="s">
        <v>875</v>
      </c>
      <c r="B168" t="s">
        <v>7785</v>
      </c>
      <c r="C168" t="s">
        <v>9658</v>
      </c>
      <c r="D168" t="s">
        <v>9777</v>
      </c>
      <c r="E168" t="s">
        <v>7788</v>
      </c>
      <c r="F168" t="s">
        <v>7791</v>
      </c>
      <c r="G168" t="s">
        <v>7792</v>
      </c>
      <c r="H168" t="s">
        <v>8307</v>
      </c>
      <c r="I168" t="str">
        <f>_xlfn.CONCAT((MID(Table8[[#This Row],[Subject Id]],4,9)),"1")</f>
        <v>006-1026-1</v>
      </c>
    </row>
    <row r="169" spans="1:9">
      <c r="A169" t="s">
        <v>871</v>
      </c>
      <c r="B169" t="s">
        <v>7785</v>
      </c>
      <c r="C169" t="s">
        <v>9658</v>
      </c>
      <c r="D169" t="s">
        <v>10007</v>
      </c>
      <c r="E169" t="s">
        <v>7788</v>
      </c>
      <c r="F169" t="s">
        <v>7791</v>
      </c>
      <c r="G169" t="s">
        <v>7792</v>
      </c>
      <c r="H169" t="s">
        <v>8308</v>
      </c>
      <c r="I169" t="str">
        <f>_xlfn.CONCAT((MID(Table8[[#This Row],[Subject Id]],4,9)),"1")</f>
        <v>006-1024-1</v>
      </c>
    </row>
    <row r="170" spans="1:9">
      <c r="A170" t="s">
        <v>877</v>
      </c>
      <c r="B170" t="s">
        <v>7785</v>
      </c>
      <c r="C170" t="s">
        <v>9658</v>
      </c>
      <c r="D170" t="s">
        <v>9779</v>
      </c>
      <c r="E170" t="s">
        <v>7788</v>
      </c>
      <c r="F170" t="s">
        <v>7791</v>
      </c>
      <c r="G170" t="s">
        <v>7792</v>
      </c>
      <c r="H170" t="s">
        <v>8311</v>
      </c>
      <c r="I170" t="str">
        <f>_xlfn.CONCAT((MID(Table8[[#This Row],[Subject Id]],4,9)),"1")</f>
        <v>006-1028-1</v>
      </c>
    </row>
    <row r="171" spans="1:9">
      <c r="A171" t="s">
        <v>876</v>
      </c>
      <c r="B171" t="s">
        <v>7785</v>
      </c>
      <c r="C171" t="s">
        <v>9658</v>
      </c>
      <c r="D171" t="s">
        <v>9778</v>
      </c>
      <c r="E171" t="s">
        <v>7788</v>
      </c>
      <c r="F171" t="s">
        <v>7791</v>
      </c>
      <c r="G171" t="s">
        <v>7792</v>
      </c>
      <c r="H171" t="s">
        <v>8312</v>
      </c>
      <c r="I171" t="str">
        <f>_xlfn.CONCAT((MID(Table8[[#This Row],[Subject Id]],4,9)),"1")</f>
        <v>006-1027-1</v>
      </c>
    </row>
    <row r="172" spans="1:9">
      <c r="A172" t="s">
        <v>874</v>
      </c>
      <c r="B172" t="s">
        <v>7785</v>
      </c>
      <c r="C172" t="s">
        <v>9658</v>
      </c>
      <c r="D172" t="s">
        <v>9776</v>
      </c>
      <c r="E172" t="s">
        <v>7788</v>
      </c>
      <c r="F172" t="s">
        <v>7791</v>
      </c>
      <c r="G172" t="s">
        <v>7792</v>
      </c>
      <c r="H172" t="s">
        <v>8315</v>
      </c>
      <c r="I172" t="str">
        <f>_xlfn.CONCAT((MID(Table8[[#This Row],[Subject Id]],4,9)),"1")</f>
        <v>006-1025-1</v>
      </c>
    </row>
    <row r="173" spans="1:9">
      <c r="A173" t="s">
        <v>1403</v>
      </c>
      <c r="B173" t="s">
        <v>7785</v>
      </c>
      <c r="C173" t="s">
        <v>9658</v>
      </c>
      <c r="D173" t="s">
        <v>10008</v>
      </c>
      <c r="E173" t="s">
        <v>7788</v>
      </c>
      <c r="F173" t="s">
        <v>7791</v>
      </c>
      <c r="G173" t="s">
        <v>7792</v>
      </c>
      <c r="H173" t="s">
        <v>8316</v>
      </c>
      <c r="I173" t="str">
        <f>_xlfn.CONCAT((MID(Table8[[#This Row],[Subject Id]],4,9)),"1")</f>
        <v>006-9226-1</v>
      </c>
    </row>
    <row r="174" spans="1:9">
      <c r="A174" t="s">
        <v>1401</v>
      </c>
      <c r="B174" t="s">
        <v>7785</v>
      </c>
      <c r="C174" t="s">
        <v>9658</v>
      </c>
      <c r="D174" t="s">
        <v>10013</v>
      </c>
      <c r="E174" t="s">
        <v>7788</v>
      </c>
      <c r="F174" t="s">
        <v>7791</v>
      </c>
      <c r="G174" t="s">
        <v>7792</v>
      </c>
      <c r="H174" t="s">
        <v>8317</v>
      </c>
      <c r="I174" t="str">
        <f>_xlfn.CONCAT((MID(Table8[[#This Row],[Subject Id]],4,9)),"1")</f>
        <v>006-9224-1</v>
      </c>
    </row>
    <row r="175" spans="1:9">
      <c r="A175" t="s">
        <v>1335</v>
      </c>
      <c r="B175" t="s">
        <v>7785</v>
      </c>
      <c r="C175" t="s">
        <v>9658</v>
      </c>
      <c r="D175" t="s">
        <v>10014</v>
      </c>
      <c r="E175" t="s">
        <v>7788</v>
      </c>
      <c r="F175" t="s">
        <v>7791</v>
      </c>
      <c r="G175" t="s">
        <v>7792</v>
      </c>
      <c r="H175" t="s">
        <v>8318</v>
      </c>
      <c r="I175" t="str">
        <f>_xlfn.CONCAT((MID(Table8[[#This Row],[Subject Id]],4,9)),"1")</f>
        <v>006-9001-1</v>
      </c>
    </row>
    <row r="176" spans="1:9">
      <c r="A176" t="s">
        <v>1366</v>
      </c>
      <c r="B176" t="s">
        <v>7785</v>
      </c>
      <c r="C176" t="s">
        <v>9658</v>
      </c>
      <c r="D176" t="s">
        <v>10011</v>
      </c>
      <c r="E176" t="s">
        <v>7788</v>
      </c>
      <c r="F176" t="s">
        <v>7791</v>
      </c>
      <c r="G176" t="s">
        <v>7792</v>
      </c>
      <c r="H176" t="s">
        <v>8322</v>
      </c>
      <c r="I176" t="str">
        <f>_xlfn.CONCAT((MID(Table8[[#This Row],[Subject Id]],4,9)),"1")</f>
        <v>006-9031-1</v>
      </c>
    </row>
    <row r="177" spans="1:9">
      <c r="A177" t="s">
        <v>1252</v>
      </c>
      <c r="B177" t="s">
        <v>9768</v>
      </c>
      <c r="C177" t="s">
        <v>9602</v>
      </c>
      <c r="D177" t="s">
        <v>10024</v>
      </c>
      <c r="E177" t="s">
        <v>7788</v>
      </c>
      <c r="F177" t="s">
        <v>7791</v>
      </c>
      <c r="G177" t="s">
        <v>7792</v>
      </c>
      <c r="H177" t="s">
        <v>8345</v>
      </c>
      <c r="I177" t="str">
        <f>_xlfn.CONCAT((MID(Table8[[#This Row],[Subject Id]],4,9)),"1")</f>
        <v>041-0360-1</v>
      </c>
    </row>
    <row r="178" spans="1:9">
      <c r="A178" t="s">
        <v>138</v>
      </c>
      <c r="B178" t="str">
        <f>LEFT(Table8[[#This Row],[Subject Id]],2)</f>
        <v>US</v>
      </c>
      <c r="C178" t="str">
        <f>MID(Table8[[#This Row],[Subject Id]],4,3)</f>
        <v>038</v>
      </c>
      <c r="D178" t="str">
        <f>MID(Table8[[#This Row],[Subject Id]],8,4)</f>
        <v>1062</v>
      </c>
      <c r="E178" t="str">
        <f>MID(Table8[[#This Row],[Subject Id]],13,1)</f>
        <v>N</v>
      </c>
      <c r="F178" t="s">
        <v>7791</v>
      </c>
      <c r="G178" t="s">
        <v>7792</v>
      </c>
      <c r="H178" t="s">
        <v>8348</v>
      </c>
      <c r="I178" t="str">
        <f>_xlfn.CONCAT((MID(Table8[[#This Row],[Subject Id]],4,9)),"1")</f>
        <v>038-1062-1</v>
      </c>
    </row>
    <row r="179" spans="1:9">
      <c r="A179" t="s">
        <v>1402</v>
      </c>
      <c r="B179" t="s">
        <v>7785</v>
      </c>
      <c r="C179" t="s">
        <v>9658</v>
      </c>
      <c r="D179" t="s">
        <v>10039</v>
      </c>
      <c r="E179" t="s">
        <v>7788</v>
      </c>
      <c r="F179" t="s">
        <v>7791</v>
      </c>
      <c r="G179" t="s">
        <v>7792</v>
      </c>
      <c r="H179" t="s">
        <v>8349</v>
      </c>
      <c r="I179" t="str">
        <f>_xlfn.CONCAT((MID(Table8[[#This Row],[Subject Id]],4,9)),"1")</f>
        <v>006-9225-1</v>
      </c>
    </row>
    <row r="180" spans="1:9">
      <c r="A180" t="s">
        <v>1431</v>
      </c>
      <c r="B180" t="s">
        <v>7785</v>
      </c>
      <c r="C180" t="s">
        <v>9658</v>
      </c>
      <c r="D180" t="s">
        <v>10040</v>
      </c>
      <c r="E180" t="s">
        <v>9660</v>
      </c>
      <c r="F180" t="s">
        <v>7791</v>
      </c>
      <c r="G180" t="s">
        <v>7792</v>
      </c>
      <c r="H180" t="s">
        <v>8349</v>
      </c>
      <c r="I180" t="str">
        <f>_xlfn.CONCAT((MID(Table8[[#This Row],[Subject Id]],4,9)),"1")</f>
        <v>006-9510-1</v>
      </c>
    </row>
    <row r="181" spans="1:9">
      <c r="A181" t="s">
        <v>1368</v>
      </c>
      <c r="B181" t="s">
        <v>7785</v>
      </c>
      <c r="C181" t="s">
        <v>9658</v>
      </c>
      <c r="D181" t="s">
        <v>10029</v>
      </c>
      <c r="E181" t="s">
        <v>7788</v>
      </c>
      <c r="F181" t="s">
        <v>7791</v>
      </c>
      <c r="G181" t="s">
        <v>7792</v>
      </c>
      <c r="H181" t="s">
        <v>8351</v>
      </c>
      <c r="I181" t="str">
        <f>_xlfn.CONCAT((MID(Table8[[#This Row],[Subject Id]],4,9)),"1")</f>
        <v>006-9033-1</v>
      </c>
    </row>
    <row r="182" spans="1:9">
      <c r="A182" t="s">
        <v>1449</v>
      </c>
      <c r="B182" t="s">
        <v>7785</v>
      </c>
      <c r="C182" t="s">
        <v>9658</v>
      </c>
      <c r="D182" t="s">
        <v>9780</v>
      </c>
      <c r="E182" t="s">
        <v>7788</v>
      </c>
      <c r="F182" t="s">
        <v>7791</v>
      </c>
      <c r="G182" t="s">
        <v>7792</v>
      </c>
      <c r="H182" t="s">
        <v>8353</v>
      </c>
      <c r="I182" t="str">
        <f>_xlfn.CONCAT((MID(Table8[[#This Row],[Subject Id]],4,9)),"1")</f>
        <v>006-1029-1</v>
      </c>
    </row>
    <row r="183" spans="1:9">
      <c r="A183" t="s">
        <v>1358</v>
      </c>
      <c r="B183" t="s">
        <v>7785</v>
      </c>
      <c r="C183" t="s">
        <v>9658</v>
      </c>
      <c r="D183" t="s">
        <v>10006</v>
      </c>
      <c r="E183" t="s">
        <v>7788</v>
      </c>
      <c r="F183" t="s">
        <v>7791</v>
      </c>
      <c r="G183" t="s">
        <v>7792</v>
      </c>
      <c r="H183" t="s">
        <v>8354</v>
      </c>
      <c r="I183" t="str">
        <f>_xlfn.CONCAT((MID(Table8[[#This Row],[Subject Id]],4,9)),"1")</f>
        <v>006-9023-1</v>
      </c>
    </row>
    <row r="184" spans="1:9">
      <c r="A184" t="s">
        <v>878</v>
      </c>
      <c r="B184" t="s">
        <v>7785</v>
      </c>
      <c r="C184" t="s">
        <v>9658</v>
      </c>
      <c r="D184" t="s">
        <v>9781</v>
      </c>
      <c r="E184" t="s">
        <v>7788</v>
      </c>
      <c r="F184" t="s">
        <v>7791</v>
      </c>
      <c r="G184" t="s">
        <v>7792</v>
      </c>
      <c r="H184" t="s">
        <v>8355</v>
      </c>
      <c r="I184" t="str">
        <f>_xlfn.CONCAT((MID(Table8[[#This Row],[Subject Id]],4,9)),"1")</f>
        <v>006-1030-1</v>
      </c>
    </row>
    <row r="185" spans="1:9">
      <c r="A185" t="s">
        <v>1258</v>
      </c>
      <c r="B185" t="s">
        <v>9768</v>
      </c>
      <c r="C185" t="s">
        <v>9602</v>
      </c>
      <c r="D185" t="s">
        <v>10045</v>
      </c>
      <c r="E185" t="s">
        <v>7788</v>
      </c>
      <c r="F185" t="s">
        <v>7791</v>
      </c>
      <c r="G185" t="s">
        <v>7792</v>
      </c>
      <c r="H185" t="s">
        <v>8356</v>
      </c>
      <c r="I185" t="str">
        <f>_xlfn.CONCAT((MID(Table8[[#This Row],[Subject Id]],4,9)),"1")</f>
        <v>041-0371-1</v>
      </c>
    </row>
    <row r="186" spans="1:9">
      <c r="A186" t="s">
        <v>1256</v>
      </c>
      <c r="B186" t="s">
        <v>9768</v>
      </c>
      <c r="C186" t="s">
        <v>9602</v>
      </c>
      <c r="D186" t="s">
        <v>10063</v>
      </c>
      <c r="E186" t="s">
        <v>7788</v>
      </c>
      <c r="F186" t="s">
        <v>7791</v>
      </c>
      <c r="G186" t="s">
        <v>7792</v>
      </c>
      <c r="H186" t="s">
        <v>8359</v>
      </c>
      <c r="I186" t="str">
        <f>_xlfn.CONCAT((MID(Table8[[#This Row],[Subject Id]],4,9)),"1")</f>
        <v>041-0363-1</v>
      </c>
    </row>
    <row r="187" spans="1:9">
      <c r="A187" t="s">
        <v>1422</v>
      </c>
      <c r="B187" t="s">
        <v>7785</v>
      </c>
      <c r="C187" t="s">
        <v>9658</v>
      </c>
      <c r="D187" t="s">
        <v>10061</v>
      </c>
      <c r="E187" t="s">
        <v>9660</v>
      </c>
      <c r="F187" t="s">
        <v>7791</v>
      </c>
      <c r="G187" t="s">
        <v>7792</v>
      </c>
      <c r="H187" t="s">
        <v>8361</v>
      </c>
      <c r="I187" t="str">
        <f>_xlfn.CONCAT((MID(Table8[[#This Row],[Subject Id]],4,9)),"1")</f>
        <v>006-9501-1</v>
      </c>
    </row>
    <row r="188" spans="1:9">
      <c r="A188" t="s">
        <v>1360</v>
      </c>
      <c r="B188" t="s">
        <v>7785</v>
      </c>
      <c r="C188" t="s">
        <v>9658</v>
      </c>
      <c r="D188" t="s">
        <v>10056</v>
      </c>
      <c r="E188" t="s">
        <v>7788</v>
      </c>
      <c r="F188" t="s">
        <v>7791</v>
      </c>
      <c r="G188" t="s">
        <v>7792</v>
      </c>
      <c r="H188" t="s">
        <v>8362</v>
      </c>
      <c r="I188" t="str">
        <f>_xlfn.CONCAT((MID(Table8[[#This Row],[Subject Id]],4,9)),"1")</f>
        <v>006-9025-1</v>
      </c>
    </row>
    <row r="189" spans="1:9">
      <c r="A189" t="s">
        <v>1442</v>
      </c>
      <c r="B189" t="s">
        <v>7785</v>
      </c>
      <c r="C189" t="s">
        <v>9658</v>
      </c>
      <c r="D189" t="s">
        <v>10066</v>
      </c>
      <c r="E189" t="s">
        <v>7788</v>
      </c>
      <c r="F189" t="s">
        <v>7791</v>
      </c>
      <c r="G189" t="s">
        <v>7792</v>
      </c>
      <c r="H189" t="s">
        <v>8365</v>
      </c>
      <c r="I189" t="str">
        <f>_xlfn.CONCAT((MID(Table8[[#This Row],[Subject Id]],4,9)),"1")</f>
        <v>006-9246-1</v>
      </c>
    </row>
    <row r="190" spans="1:9">
      <c r="A190" t="s">
        <v>1433</v>
      </c>
      <c r="B190" t="s">
        <v>7785</v>
      </c>
      <c r="C190" t="s">
        <v>9658</v>
      </c>
      <c r="D190" t="s">
        <v>10067</v>
      </c>
      <c r="E190" t="s">
        <v>9660</v>
      </c>
      <c r="F190" t="s">
        <v>7791</v>
      </c>
      <c r="G190" t="s">
        <v>7792</v>
      </c>
      <c r="H190" t="s">
        <v>8365</v>
      </c>
      <c r="I190" t="str">
        <f>_xlfn.CONCAT((MID(Table8[[#This Row],[Subject Id]],4,9)),"1")</f>
        <v>006-9512-1</v>
      </c>
    </row>
    <row r="191" spans="1:9">
      <c r="A191" t="s">
        <v>1429</v>
      </c>
      <c r="B191" t="s">
        <v>7785</v>
      </c>
      <c r="C191" t="s">
        <v>9658</v>
      </c>
      <c r="D191" t="s">
        <v>10072</v>
      </c>
      <c r="E191" t="s">
        <v>9660</v>
      </c>
      <c r="F191" t="s">
        <v>7791</v>
      </c>
      <c r="G191" t="s">
        <v>7792</v>
      </c>
      <c r="H191" t="s">
        <v>8371</v>
      </c>
      <c r="I191" t="str">
        <f>_xlfn.CONCAT((MID(Table8[[#This Row],[Subject Id]],4,9)),"1")</f>
        <v>006-9508-1</v>
      </c>
    </row>
    <row r="192" spans="1:9">
      <c r="A192" t="s">
        <v>1379</v>
      </c>
      <c r="B192" t="s">
        <v>7785</v>
      </c>
      <c r="C192" t="s">
        <v>9658</v>
      </c>
      <c r="D192" t="s">
        <v>10081</v>
      </c>
      <c r="E192" t="s">
        <v>7788</v>
      </c>
      <c r="F192" t="s">
        <v>7791</v>
      </c>
      <c r="G192" t="s">
        <v>7792</v>
      </c>
      <c r="H192" t="s">
        <v>8377</v>
      </c>
      <c r="I192" t="str">
        <f>_xlfn.CONCAT((MID(Table8[[#This Row],[Subject Id]],4,9)),"1")</f>
        <v>006-9203-1</v>
      </c>
    </row>
    <row r="193" spans="1:9">
      <c r="A193" t="s">
        <v>1384</v>
      </c>
      <c r="B193" t="s">
        <v>7785</v>
      </c>
      <c r="C193" t="s">
        <v>9658</v>
      </c>
      <c r="D193" t="s">
        <v>10075</v>
      </c>
      <c r="E193" t="s">
        <v>7788</v>
      </c>
      <c r="F193" t="s">
        <v>7791</v>
      </c>
      <c r="G193" t="s">
        <v>7792</v>
      </c>
      <c r="H193" t="s">
        <v>8378</v>
      </c>
      <c r="I193" t="str">
        <f>_xlfn.CONCAT((MID(Table8[[#This Row],[Subject Id]],4,9)),"1")</f>
        <v>006-9208-1</v>
      </c>
    </row>
    <row r="194" spans="1:9">
      <c r="A194" t="s">
        <v>880</v>
      </c>
      <c r="B194" t="s">
        <v>7785</v>
      </c>
      <c r="C194" t="s">
        <v>9658</v>
      </c>
      <c r="D194" t="s">
        <v>9782</v>
      </c>
      <c r="E194" t="s">
        <v>7788</v>
      </c>
      <c r="F194" t="s">
        <v>7791</v>
      </c>
      <c r="G194" t="s">
        <v>7792</v>
      </c>
      <c r="H194" t="s">
        <v>8379</v>
      </c>
      <c r="I194" t="str">
        <f>_xlfn.CONCAT((MID(Table8[[#This Row],[Subject Id]],4,9)),"1")</f>
        <v>006-1031-1</v>
      </c>
    </row>
    <row r="195" spans="1:9">
      <c r="A195" t="s">
        <v>1120</v>
      </c>
      <c r="B195" t="s">
        <v>9768</v>
      </c>
      <c r="C195" t="s">
        <v>9602</v>
      </c>
      <c r="D195" t="s">
        <v>10077</v>
      </c>
      <c r="E195" t="s">
        <v>7788</v>
      </c>
      <c r="F195" t="s">
        <v>7791</v>
      </c>
      <c r="G195" t="s">
        <v>7792</v>
      </c>
      <c r="H195" t="s">
        <v>8381</v>
      </c>
      <c r="I195" t="str">
        <f>_xlfn.CONCAT((MID(Table8[[#This Row],[Subject Id]],4,9)),"1")</f>
        <v>041-0372-1</v>
      </c>
    </row>
    <row r="196" spans="1:9">
      <c r="A196" t="s">
        <v>1351</v>
      </c>
      <c r="B196" t="s">
        <v>7785</v>
      </c>
      <c r="C196" t="s">
        <v>9658</v>
      </c>
      <c r="D196" t="s">
        <v>10088</v>
      </c>
      <c r="E196" t="s">
        <v>7788</v>
      </c>
      <c r="F196" t="s">
        <v>7791</v>
      </c>
      <c r="G196" t="s">
        <v>7792</v>
      </c>
      <c r="H196" t="s">
        <v>8384</v>
      </c>
      <c r="I196" t="str">
        <f>_xlfn.CONCAT((MID(Table8[[#This Row],[Subject Id]],4,9)),"1")</f>
        <v>006-9016-1</v>
      </c>
    </row>
    <row r="197" spans="1:9">
      <c r="A197" t="s">
        <v>1394</v>
      </c>
      <c r="B197" t="s">
        <v>7785</v>
      </c>
      <c r="C197" t="s">
        <v>9658</v>
      </c>
      <c r="D197" t="s">
        <v>10079</v>
      </c>
      <c r="E197" t="s">
        <v>7788</v>
      </c>
      <c r="F197" t="s">
        <v>7791</v>
      </c>
      <c r="G197" t="s">
        <v>7792</v>
      </c>
      <c r="H197" t="s">
        <v>8384</v>
      </c>
      <c r="I197" t="str">
        <f>_xlfn.CONCAT((MID(Table8[[#This Row],[Subject Id]],4,9)),"1")</f>
        <v>006-9217-1</v>
      </c>
    </row>
    <row r="198" spans="1:9">
      <c r="A198" t="s">
        <v>1263</v>
      </c>
      <c r="B198" t="s">
        <v>9768</v>
      </c>
      <c r="C198" t="s">
        <v>9602</v>
      </c>
      <c r="D198" t="s">
        <v>10082</v>
      </c>
      <c r="E198" t="s">
        <v>7788</v>
      </c>
      <c r="F198" t="s">
        <v>7791</v>
      </c>
      <c r="G198" t="s">
        <v>7792</v>
      </c>
      <c r="H198" t="s">
        <v>8386</v>
      </c>
      <c r="I198" t="str">
        <f>_xlfn.CONCAT((MID(Table8[[#This Row],[Subject Id]],4,9)),"1")</f>
        <v>041-0375-1</v>
      </c>
    </row>
    <row r="199" spans="1:9">
      <c r="A199" t="s">
        <v>1260</v>
      </c>
      <c r="B199" t="s">
        <v>9768</v>
      </c>
      <c r="C199" t="s">
        <v>9602</v>
      </c>
      <c r="D199" t="s">
        <v>10084</v>
      </c>
      <c r="E199" t="s">
        <v>7788</v>
      </c>
      <c r="F199" t="s">
        <v>7791</v>
      </c>
      <c r="G199" t="s">
        <v>7792</v>
      </c>
      <c r="H199" t="s">
        <v>8387</v>
      </c>
      <c r="I199" t="str">
        <f>_xlfn.CONCAT((MID(Table8[[#This Row],[Subject Id]],4,9)),"1")</f>
        <v>041-0373-1</v>
      </c>
    </row>
    <row r="200" spans="1:9">
      <c r="A200" t="s">
        <v>883</v>
      </c>
      <c r="B200" t="s">
        <v>7785</v>
      </c>
      <c r="C200" t="s">
        <v>9658</v>
      </c>
      <c r="D200" t="s">
        <v>9785</v>
      </c>
      <c r="E200" t="s">
        <v>7788</v>
      </c>
      <c r="F200" t="s">
        <v>7791</v>
      </c>
      <c r="G200" t="s">
        <v>7792</v>
      </c>
      <c r="H200" t="s">
        <v>8388</v>
      </c>
      <c r="I200" t="str">
        <f>_xlfn.CONCAT((MID(Table8[[#This Row],[Subject Id]],4,9)),"1")</f>
        <v>006-1032-1</v>
      </c>
    </row>
    <row r="201" spans="1:9">
      <c r="A201" t="s">
        <v>1407</v>
      </c>
      <c r="B201" t="s">
        <v>7785</v>
      </c>
      <c r="C201" t="s">
        <v>9658</v>
      </c>
      <c r="D201" t="s">
        <v>10093</v>
      </c>
      <c r="E201" t="s">
        <v>7788</v>
      </c>
      <c r="F201" t="s">
        <v>7791</v>
      </c>
      <c r="G201" t="s">
        <v>7792</v>
      </c>
      <c r="H201" t="s">
        <v>8389</v>
      </c>
      <c r="I201" t="str">
        <f>_xlfn.CONCAT((MID(Table8[[#This Row],[Subject Id]],4,9)),"1")</f>
        <v>006-9230-1</v>
      </c>
    </row>
    <row r="202" spans="1:9">
      <c r="A202" t="s">
        <v>1255</v>
      </c>
      <c r="B202" t="s">
        <v>9768</v>
      </c>
      <c r="C202" t="s">
        <v>9602</v>
      </c>
      <c r="D202" t="s">
        <v>10101</v>
      </c>
      <c r="E202" t="s">
        <v>7788</v>
      </c>
      <c r="F202" t="s">
        <v>7791</v>
      </c>
      <c r="G202" t="s">
        <v>7792</v>
      </c>
      <c r="H202" t="s">
        <v>8390</v>
      </c>
      <c r="I202" t="str">
        <f>_xlfn.CONCAT((MID(Table8[[#This Row],[Subject Id]],4,9)),"1")</f>
        <v>041-0362-1</v>
      </c>
    </row>
    <row r="203" spans="1:9">
      <c r="A203" t="s">
        <v>1111</v>
      </c>
      <c r="B203" t="s">
        <v>9768</v>
      </c>
      <c r="C203" t="s">
        <v>9602</v>
      </c>
      <c r="D203" t="s">
        <v>10102</v>
      </c>
      <c r="E203" t="s">
        <v>7788</v>
      </c>
      <c r="F203" t="s">
        <v>7791</v>
      </c>
      <c r="G203" t="s">
        <v>7792</v>
      </c>
      <c r="H203" t="s">
        <v>8390</v>
      </c>
      <c r="I203" t="str">
        <f>_xlfn.CONCAT((MID(Table8[[#This Row],[Subject Id]],4,9)),"1")</f>
        <v>041-0358-1</v>
      </c>
    </row>
    <row r="204" spans="1:9">
      <c r="A204" t="s">
        <v>1248</v>
      </c>
      <c r="B204" t="s">
        <v>9768</v>
      </c>
      <c r="C204" t="s">
        <v>9602</v>
      </c>
      <c r="D204" t="s">
        <v>10103</v>
      </c>
      <c r="E204" t="s">
        <v>7788</v>
      </c>
      <c r="F204" t="s">
        <v>7791</v>
      </c>
      <c r="G204" t="s">
        <v>7792</v>
      </c>
      <c r="H204" t="s">
        <v>8391</v>
      </c>
      <c r="I204" t="str">
        <f>_xlfn.CONCAT((MID(Table8[[#This Row],[Subject Id]],4,9)),"1")</f>
        <v>041-0352-1</v>
      </c>
    </row>
    <row r="205" spans="1:9">
      <c r="A205" t="s">
        <v>1356</v>
      </c>
      <c r="B205" t="s">
        <v>7785</v>
      </c>
      <c r="C205" t="s">
        <v>9658</v>
      </c>
      <c r="D205" t="s">
        <v>10094</v>
      </c>
      <c r="E205" t="s">
        <v>7788</v>
      </c>
      <c r="F205" t="s">
        <v>7791</v>
      </c>
      <c r="G205" t="s">
        <v>7792</v>
      </c>
      <c r="H205" t="s">
        <v>8392</v>
      </c>
      <c r="I205" t="str">
        <f>_xlfn.CONCAT((MID(Table8[[#This Row],[Subject Id]],4,9)),"1")</f>
        <v>006-9021-1</v>
      </c>
    </row>
    <row r="206" spans="1:9">
      <c r="A206" t="s">
        <v>1365</v>
      </c>
      <c r="B206" t="s">
        <v>7785</v>
      </c>
      <c r="C206" t="s">
        <v>9658</v>
      </c>
      <c r="D206" t="s">
        <v>10095</v>
      </c>
      <c r="E206" t="s">
        <v>7788</v>
      </c>
      <c r="F206" t="s">
        <v>7791</v>
      </c>
      <c r="G206" t="s">
        <v>7792</v>
      </c>
      <c r="H206" t="s">
        <v>8394</v>
      </c>
      <c r="I206" t="str">
        <f>_xlfn.CONCAT((MID(Table8[[#This Row],[Subject Id]],4,9)),"1")</f>
        <v>006-9030-1</v>
      </c>
    </row>
    <row r="207" spans="1:9">
      <c r="A207" t="s">
        <v>1375</v>
      </c>
      <c r="B207" t="s">
        <v>7785</v>
      </c>
      <c r="C207" t="s">
        <v>9658</v>
      </c>
      <c r="D207" t="s">
        <v>9624</v>
      </c>
      <c r="E207" t="s">
        <v>7788</v>
      </c>
      <c r="F207" t="s">
        <v>7791</v>
      </c>
      <c r="G207" t="s">
        <v>7792</v>
      </c>
      <c r="H207" t="s">
        <v>8398</v>
      </c>
      <c r="I207" t="str">
        <f>_xlfn.CONCAT((MID(Table8[[#This Row],[Subject Id]],4,9)),"1")</f>
        <v>006-9040-1</v>
      </c>
    </row>
    <row r="208" spans="1:9">
      <c r="A208" t="s">
        <v>884</v>
      </c>
      <c r="B208" t="s">
        <v>7785</v>
      </c>
      <c r="C208" t="s">
        <v>9658</v>
      </c>
      <c r="D208" t="s">
        <v>9786</v>
      </c>
      <c r="E208" t="s">
        <v>7788</v>
      </c>
      <c r="F208" t="s">
        <v>7791</v>
      </c>
      <c r="G208" t="s">
        <v>7792</v>
      </c>
      <c r="H208" t="s">
        <v>8400</v>
      </c>
      <c r="I208" t="str">
        <f>_xlfn.CONCAT((MID(Table8[[#This Row],[Subject Id]],4,9)),"1")</f>
        <v>006-1033-1</v>
      </c>
    </row>
    <row r="209" spans="1:9">
      <c r="A209" t="s">
        <v>1359</v>
      </c>
      <c r="B209" t="s">
        <v>7785</v>
      </c>
      <c r="C209" t="s">
        <v>9658</v>
      </c>
      <c r="D209" t="s">
        <v>10100</v>
      </c>
      <c r="E209" t="s">
        <v>7788</v>
      </c>
      <c r="F209" t="s">
        <v>7791</v>
      </c>
      <c r="G209" t="s">
        <v>7792</v>
      </c>
      <c r="H209" t="s">
        <v>8401</v>
      </c>
      <c r="I209" t="str">
        <f>_xlfn.CONCAT((MID(Table8[[#This Row],[Subject Id]],4,9)),"1")</f>
        <v>006-9024-1</v>
      </c>
    </row>
    <row r="210" spans="1:9">
      <c r="A210" t="s">
        <v>1249</v>
      </c>
      <c r="B210" t="s">
        <v>9768</v>
      </c>
      <c r="C210" t="s">
        <v>9602</v>
      </c>
      <c r="D210" t="s">
        <v>10112</v>
      </c>
      <c r="E210" t="s">
        <v>7788</v>
      </c>
      <c r="F210" t="s">
        <v>7791</v>
      </c>
      <c r="G210" t="s">
        <v>7792</v>
      </c>
      <c r="H210" t="s">
        <v>8406</v>
      </c>
      <c r="I210" t="str">
        <f>_xlfn.CONCAT((MID(Table8[[#This Row],[Subject Id]],4,9)),"1")</f>
        <v>041-0353-1</v>
      </c>
    </row>
    <row r="211" spans="1:9">
      <c r="A211" t="s">
        <v>1381</v>
      </c>
      <c r="B211" t="s">
        <v>7785</v>
      </c>
      <c r="C211" t="s">
        <v>9658</v>
      </c>
      <c r="D211" t="s">
        <v>10108</v>
      </c>
      <c r="E211" t="s">
        <v>7788</v>
      </c>
      <c r="F211" t="s">
        <v>7791</v>
      </c>
      <c r="G211" t="s">
        <v>7792</v>
      </c>
      <c r="H211" t="s">
        <v>8410</v>
      </c>
      <c r="I211" t="str">
        <f>_xlfn.CONCAT((MID(Table8[[#This Row],[Subject Id]],4,9)),"1")</f>
        <v>006-9205-1</v>
      </c>
    </row>
    <row r="212" spans="1:9">
      <c r="A212" t="s">
        <v>1113</v>
      </c>
      <c r="B212" t="s">
        <v>9768</v>
      </c>
      <c r="C212" t="s">
        <v>9602</v>
      </c>
      <c r="D212" t="s">
        <v>10115</v>
      </c>
      <c r="E212" t="s">
        <v>7788</v>
      </c>
      <c r="F212" t="s">
        <v>7791</v>
      </c>
      <c r="G212" t="s">
        <v>7792</v>
      </c>
      <c r="H212" t="s">
        <v>8411</v>
      </c>
      <c r="I212" t="str">
        <f>_xlfn.CONCAT((MID(Table8[[#This Row],[Subject Id]],4,9)),"1")</f>
        <v>041-0361-1</v>
      </c>
    </row>
    <row r="213" spans="1:9">
      <c r="A213" t="s">
        <v>1425</v>
      </c>
      <c r="B213" t="s">
        <v>7785</v>
      </c>
      <c r="C213" t="s">
        <v>9658</v>
      </c>
      <c r="D213" t="s">
        <v>10114</v>
      </c>
      <c r="E213" t="s">
        <v>9660</v>
      </c>
      <c r="F213" t="s">
        <v>7791</v>
      </c>
      <c r="G213" t="s">
        <v>7792</v>
      </c>
      <c r="H213" t="s">
        <v>8412</v>
      </c>
      <c r="I213" t="str">
        <f>_xlfn.CONCAT((MID(Table8[[#This Row],[Subject Id]],4,9)),"1")</f>
        <v>006-9504-1</v>
      </c>
    </row>
    <row r="214" spans="1:9">
      <c r="A214" t="s">
        <v>1257</v>
      </c>
      <c r="B214" t="s">
        <v>9768</v>
      </c>
      <c r="C214" t="s">
        <v>9602</v>
      </c>
      <c r="D214" t="s">
        <v>10107</v>
      </c>
      <c r="E214" t="s">
        <v>7788</v>
      </c>
      <c r="F214" t="s">
        <v>7791</v>
      </c>
      <c r="G214" t="s">
        <v>7792</v>
      </c>
      <c r="H214" t="s">
        <v>8414</v>
      </c>
      <c r="I214" t="str">
        <f>_xlfn.CONCAT((MID(Table8[[#This Row],[Subject Id]],4,9)),"1")</f>
        <v>041-0366-1</v>
      </c>
    </row>
    <row r="215" spans="1:9">
      <c r="A215" t="s">
        <v>1436</v>
      </c>
      <c r="B215" t="s">
        <v>7785</v>
      </c>
      <c r="C215" t="s">
        <v>9658</v>
      </c>
      <c r="D215" t="s">
        <v>10119</v>
      </c>
      <c r="E215" t="s">
        <v>9660</v>
      </c>
      <c r="F215" t="s">
        <v>7791</v>
      </c>
      <c r="G215" t="s">
        <v>7792</v>
      </c>
      <c r="H215" t="s">
        <v>8417</v>
      </c>
      <c r="I215" t="str">
        <f>_xlfn.CONCAT((MID(Table8[[#This Row],[Subject Id]],4,9)),"1")</f>
        <v>006-9515-1</v>
      </c>
    </row>
    <row r="216" spans="1:9">
      <c r="A216" t="s">
        <v>1439</v>
      </c>
      <c r="B216" t="s">
        <v>7785</v>
      </c>
      <c r="C216" t="s">
        <v>9658</v>
      </c>
      <c r="D216" t="s">
        <v>10121</v>
      </c>
      <c r="E216" t="s">
        <v>9660</v>
      </c>
      <c r="F216" t="s">
        <v>7791</v>
      </c>
      <c r="G216" t="s">
        <v>7792</v>
      </c>
      <c r="H216" t="s">
        <v>8418</v>
      </c>
      <c r="I216" t="str">
        <f>_xlfn.CONCAT((MID(Table8[[#This Row],[Subject Id]],4,9)),"1")</f>
        <v>006-9603-1</v>
      </c>
    </row>
    <row r="217" spans="1:9">
      <c r="A217" t="s">
        <v>1385</v>
      </c>
      <c r="B217" t="s">
        <v>7785</v>
      </c>
      <c r="C217" t="s">
        <v>9658</v>
      </c>
      <c r="D217" t="s">
        <v>10125</v>
      </c>
      <c r="E217" t="s">
        <v>7788</v>
      </c>
      <c r="F217" t="s">
        <v>7791</v>
      </c>
      <c r="G217" t="s">
        <v>7792</v>
      </c>
      <c r="H217" t="s">
        <v>8422</v>
      </c>
      <c r="I217" t="str">
        <f>_xlfn.CONCAT((MID(Table8[[#This Row],[Subject Id]],4,9)),"1")</f>
        <v>006-9209-1</v>
      </c>
    </row>
    <row r="218" spans="1:9">
      <c r="A218" t="s">
        <v>1115</v>
      </c>
      <c r="B218" t="s">
        <v>9768</v>
      </c>
      <c r="C218" t="s">
        <v>9602</v>
      </c>
      <c r="D218" t="s">
        <v>10127</v>
      </c>
      <c r="E218" t="s">
        <v>7788</v>
      </c>
      <c r="F218" t="s">
        <v>7791</v>
      </c>
      <c r="G218" t="s">
        <v>7792</v>
      </c>
      <c r="H218" t="s">
        <v>8423</v>
      </c>
      <c r="I218" t="str">
        <f>_xlfn.CONCAT((MID(Table8[[#This Row],[Subject Id]],4,9)),"1")</f>
        <v>041-0365-1</v>
      </c>
    </row>
    <row r="219" spans="1:9">
      <c r="A219" t="s">
        <v>1119</v>
      </c>
      <c r="B219" t="s">
        <v>9768</v>
      </c>
      <c r="C219" t="s">
        <v>9602</v>
      </c>
      <c r="D219" t="s">
        <v>10124</v>
      </c>
      <c r="E219" t="s">
        <v>7788</v>
      </c>
      <c r="F219" t="s">
        <v>7791</v>
      </c>
      <c r="G219" t="s">
        <v>7792</v>
      </c>
      <c r="H219" t="s">
        <v>8426</v>
      </c>
      <c r="I219" t="str">
        <f>_xlfn.CONCAT((MID(Table8[[#This Row],[Subject Id]],4,9)),"1")</f>
        <v>041-0370-1</v>
      </c>
    </row>
    <row r="220" spans="1:9">
      <c r="A220" t="s">
        <v>885</v>
      </c>
      <c r="B220" t="s">
        <v>7785</v>
      </c>
      <c r="C220" t="s">
        <v>9658</v>
      </c>
      <c r="D220" t="s">
        <v>9787</v>
      </c>
      <c r="E220" t="s">
        <v>7788</v>
      </c>
      <c r="F220" t="s">
        <v>7791</v>
      </c>
      <c r="G220" t="s">
        <v>7792</v>
      </c>
      <c r="H220" t="s">
        <v>8427</v>
      </c>
      <c r="I220" t="str">
        <f>_xlfn.CONCAT((MID(Table8[[#This Row],[Subject Id]],4,9)),"1")</f>
        <v>006-1034-1</v>
      </c>
    </row>
    <row r="221" spans="1:9">
      <c r="A221" t="s">
        <v>1363</v>
      </c>
      <c r="B221" t="s">
        <v>7785</v>
      </c>
      <c r="C221" t="s">
        <v>9658</v>
      </c>
      <c r="D221" t="s">
        <v>10105</v>
      </c>
      <c r="E221" t="s">
        <v>7788</v>
      </c>
      <c r="F221" t="s">
        <v>7791</v>
      </c>
      <c r="G221" t="s">
        <v>7792</v>
      </c>
      <c r="H221" t="s">
        <v>8427</v>
      </c>
      <c r="I221" t="str">
        <f>_xlfn.CONCAT((MID(Table8[[#This Row],[Subject Id]],4,9)),"1")</f>
        <v>006-9028-1</v>
      </c>
    </row>
    <row r="222" spans="1:9">
      <c r="A222" t="s">
        <v>1423</v>
      </c>
      <c r="B222" t="s">
        <v>7785</v>
      </c>
      <c r="C222" t="s">
        <v>9658</v>
      </c>
      <c r="D222" t="s">
        <v>10128</v>
      </c>
      <c r="E222" t="s">
        <v>9660</v>
      </c>
      <c r="F222" t="s">
        <v>7791</v>
      </c>
      <c r="G222" t="s">
        <v>7792</v>
      </c>
      <c r="H222" t="s">
        <v>8427</v>
      </c>
      <c r="I222" t="str">
        <f>_xlfn.CONCAT((MID(Table8[[#This Row],[Subject Id]],4,9)),"1")</f>
        <v>006-9502-1</v>
      </c>
    </row>
    <row r="223" spans="1:9">
      <c r="A223" t="s">
        <v>903</v>
      </c>
      <c r="B223" t="s">
        <v>7785</v>
      </c>
      <c r="C223" t="s">
        <v>9658</v>
      </c>
      <c r="D223" t="s">
        <v>9789</v>
      </c>
      <c r="E223" t="s">
        <v>7788</v>
      </c>
      <c r="F223" t="s">
        <v>7791</v>
      </c>
      <c r="G223" t="s">
        <v>7792</v>
      </c>
      <c r="H223" t="s">
        <v>8428</v>
      </c>
      <c r="I223" t="str">
        <f>_xlfn.CONCAT((MID(Table8[[#This Row],[Subject Id]],4,9)),"1")</f>
        <v>006-1036-1</v>
      </c>
    </row>
    <row r="224" spans="1:9">
      <c r="A224" t="s">
        <v>1387</v>
      </c>
      <c r="B224" t="s">
        <v>7785</v>
      </c>
      <c r="C224" t="s">
        <v>9658</v>
      </c>
      <c r="D224" t="s">
        <v>10126</v>
      </c>
      <c r="E224" t="s">
        <v>7788</v>
      </c>
      <c r="F224" t="s">
        <v>7791</v>
      </c>
      <c r="G224" t="s">
        <v>7792</v>
      </c>
      <c r="H224" t="s">
        <v>8429</v>
      </c>
      <c r="I224" t="str">
        <f>_xlfn.CONCAT((MID(Table8[[#This Row],[Subject Id]],4,9)),"1")</f>
        <v>006-9211-1</v>
      </c>
    </row>
    <row r="225" spans="1:9">
      <c r="A225" t="s">
        <v>1223</v>
      </c>
      <c r="B225" t="s">
        <v>9768</v>
      </c>
      <c r="C225" t="s">
        <v>9602</v>
      </c>
      <c r="D225" t="s">
        <v>10129</v>
      </c>
      <c r="E225" t="s">
        <v>7788</v>
      </c>
      <c r="F225" t="s">
        <v>7791</v>
      </c>
      <c r="G225" t="s">
        <v>7792</v>
      </c>
      <c r="H225" t="s">
        <v>8429</v>
      </c>
      <c r="I225" t="str">
        <f>_xlfn.CONCAT((MID(Table8[[#This Row],[Subject Id]],4,9)),"1")</f>
        <v>041-0075-1</v>
      </c>
    </row>
    <row r="226" spans="1:9">
      <c r="A226" t="s">
        <v>1224</v>
      </c>
      <c r="B226" t="s">
        <v>9768</v>
      </c>
      <c r="C226" t="s">
        <v>9602</v>
      </c>
      <c r="D226" t="s">
        <v>10131</v>
      </c>
      <c r="E226" t="s">
        <v>7788</v>
      </c>
      <c r="F226" t="s">
        <v>7791</v>
      </c>
      <c r="G226" t="s">
        <v>7792</v>
      </c>
      <c r="H226" t="s">
        <v>8435</v>
      </c>
      <c r="I226" t="str">
        <f>_xlfn.CONCAT((MID(Table8[[#This Row],[Subject Id]],4,9)),"1")</f>
        <v>041-0078-1</v>
      </c>
    </row>
    <row r="227" spans="1:9">
      <c r="A227" t="s">
        <v>1054</v>
      </c>
      <c r="B227" t="s">
        <v>9768</v>
      </c>
      <c r="C227" t="s">
        <v>9602</v>
      </c>
      <c r="D227" t="s">
        <v>10136</v>
      </c>
      <c r="E227" t="s">
        <v>7788</v>
      </c>
      <c r="F227" t="s">
        <v>7791</v>
      </c>
      <c r="G227" t="s">
        <v>7792</v>
      </c>
      <c r="H227" t="s">
        <v>8437</v>
      </c>
      <c r="I227" t="str">
        <f>_xlfn.CONCAT((MID(Table8[[#This Row],[Subject Id]],4,9)),"1")</f>
        <v>041-0082-1</v>
      </c>
    </row>
    <row r="228" spans="1:9">
      <c r="A228" t="s">
        <v>1225</v>
      </c>
      <c r="B228" t="s">
        <v>9768</v>
      </c>
      <c r="C228" t="s">
        <v>9602</v>
      </c>
      <c r="D228" t="s">
        <v>10137</v>
      </c>
      <c r="E228" t="s">
        <v>7788</v>
      </c>
      <c r="F228" t="s">
        <v>7791</v>
      </c>
      <c r="G228" t="s">
        <v>7792</v>
      </c>
      <c r="H228" t="s">
        <v>8439</v>
      </c>
      <c r="I228" t="str">
        <f>_xlfn.CONCAT((MID(Table8[[#This Row],[Subject Id]],4,9)),"1")</f>
        <v>041-0083-1</v>
      </c>
    </row>
    <row r="229" spans="1:9">
      <c r="A229" t="s">
        <v>1446</v>
      </c>
      <c r="B229" t="s">
        <v>7785</v>
      </c>
      <c r="C229" t="s">
        <v>9658</v>
      </c>
      <c r="D229" t="s">
        <v>10132</v>
      </c>
      <c r="E229" t="s">
        <v>7788</v>
      </c>
      <c r="F229" t="s">
        <v>7791</v>
      </c>
      <c r="G229" t="s">
        <v>7792</v>
      </c>
      <c r="H229" t="s">
        <v>8441</v>
      </c>
      <c r="I229" t="str">
        <f>_xlfn.CONCAT((MID(Table8[[#This Row],[Subject Id]],4,9)),"1")</f>
        <v>006-9250-1</v>
      </c>
    </row>
    <row r="230" spans="1:9">
      <c r="A230" t="s">
        <v>1108</v>
      </c>
      <c r="B230" t="s">
        <v>9768</v>
      </c>
      <c r="C230" t="s">
        <v>9602</v>
      </c>
      <c r="D230" t="s">
        <v>10144</v>
      </c>
      <c r="E230" t="s">
        <v>7788</v>
      </c>
      <c r="F230" t="s">
        <v>7791</v>
      </c>
      <c r="G230" t="s">
        <v>7792</v>
      </c>
      <c r="H230" t="s">
        <v>8443</v>
      </c>
      <c r="I230" t="str">
        <f>_xlfn.CONCAT((MID(Table8[[#This Row],[Subject Id]],4,9)),"1")</f>
        <v>041-0357-1</v>
      </c>
    </row>
    <row r="231" spans="1:9">
      <c r="A231" t="s">
        <v>1435</v>
      </c>
      <c r="B231" t="s">
        <v>7785</v>
      </c>
      <c r="C231" t="s">
        <v>9658</v>
      </c>
      <c r="D231" t="s">
        <v>10143</v>
      </c>
      <c r="E231" t="s">
        <v>9660</v>
      </c>
      <c r="F231" t="s">
        <v>7791</v>
      </c>
      <c r="G231" t="s">
        <v>7792</v>
      </c>
      <c r="H231" t="s">
        <v>8448</v>
      </c>
      <c r="I231" t="str">
        <f>_xlfn.CONCAT((MID(Table8[[#This Row],[Subject Id]],4,9)),"1")</f>
        <v>006-9514-1</v>
      </c>
    </row>
    <row r="232" spans="1:9">
      <c r="A232" t="s">
        <v>1414</v>
      </c>
      <c r="B232" t="s">
        <v>7785</v>
      </c>
      <c r="C232" t="s">
        <v>9658</v>
      </c>
      <c r="D232" t="s">
        <v>10147</v>
      </c>
      <c r="E232" t="s">
        <v>7788</v>
      </c>
      <c r="F232" t="s">
        <v>7791</v>
      </c>
      <c r="G232" t="s">
        <v>7792</v>
      </c>
      <c r="H232" t="s">
        <v>8451</v>
      </c>
      <c r="I232" t="str">
        <f>_xlfn.CONCAT((MID(Table8[[#This Row],[Subject Id]],4,9)),"1")</f>
        <v>006-9237-1</v>
      </c>
    </row>
    <row r="233" spans="1:9">
      <c r="A233" t="s">
        <v>905</v>
      </c>
      <c r="B233" t="s">
        <v>7785</v>
      </c>
      <c r="C233" t="s">
        <v>9658</v>
      </c>
      <c r="D233" t="s">
        <v>9856</v>
      </c>
      <c r="E233" t="s">
        <v>7788</v>
      </c>
      <c r="F233" t="s">
        <v>7791</v>
      </c>
      <c r="G233" t="s">
        <v>7792</v>
      </c>
      <c r="H233" t="s">
        <v>8456</v>
      </c>
      <c r="I233" t="str">
        <f>_xlfn.CONCAT((MID(Table8[[#This Row],[Subject Id]],4,9)),"1")</f>
        <v>006-1038-1</v>
      </c>
    </row>
    <row r="234" spans="1:9">
      <c r="A234" t="s">
        <v>1328</v>
      </c>
      <c r="B234" t="s">
        <v>9768</v>
      </c>
      <c r="C234" t="s">
        <v>9602</v>
      </c>
      <c r="D234" t="s">
        <v>10148</v>
      </c>
      <c r="E234" t="s">
        <v>7788</v>
      </c>
      <c r="F234" t="s">
        <v>7791</v>
      </c>
      <c r="G234" t="s">
        <v>7792</v>
      </c>
      <c r="H234" t="s">
        <v>8457</v>
      </c>
      <c r="I234" t="str">
        <f>_xlfn.CONCAT((MID(Table8[[#This Row],[Subject Id]],4,9)),"1")</f>
        <v>041-0377-1</v>
      </c>
    </row>
    <row r="235" spans="1:9">
      <c r="A235" t="s">
        <v>1226</v>
      </c>
      <c r="B235" t="s">
        <v>9768</v>
      </c>
      <c r="C235" t="s">
        <v>9602</v>
      </c>
      <c r="D235" t="s">
        <v>10160</v>
      </c>
      <c r="E235" t="s">
        <v>7788</v>
      </c>
      <c r="F235" t="s">
        <v>7791</v>
      </c>
      <c r="G235" t="s">
        <v>7792</v>
      </c>
      <c r="H235" t="s">
        <v>8457</v>
      </c>
      <c r="I235" t="str">
        <f>_xlfn.CONCAT((MID(Table8[[#This Row],[Subject Id]],4,9)),"1")</f>
        <v>041-0096-1</v>
      </c>
    </row>
    <row r="236" spans="1:9">
      <c r="A236" t="s">
        <v>1227</v>
      </c>
      <c r="B236" t="s">
        <v>9768</v>
      </c>
      <c r="C236" t="s">
        <v>9602</v>
      </c>
      <c r="D236" t="s">
        <v>10169</v>
      </c>
      <c r="E236" t="s">
        <v>7788</v>
      </c>
      <c r="F236" t="s">
        <v>7791</v>
      </c>
      <c r="G236" t="s">
        <v>7792</v>
      </c>
      <c r="H236" t="s">
        <v>8461</v>
      </c>
      <c r="I236" t="str">
        <f>_xlfn.CONCAT((MID(Table8[[#This Row],[Subject Id]],4,9)),"1")</f>
        <v>041-0103-1</v>
      </c>
    </row>
    <row r="237" spans="1:9">
      <c r="A237" t="s">
        <v>1377</v>
      </c>
      <c r="B237" t="s">
        <v>7785</v>
      </c>
      <c r="C237" t="s">
        <v>9658</v>
      </c>
      <c r="D237" t="s">
        <v>10166</v>
      </c>
      <c r="E237" t="s">
        <v>7788</v>
      </c>
      <c r="F237" t="s">
        <v>7791</v>
      </c>
      <c r="G237" t="s">
        <v>7792</v>
      </c>
      <c r="H237" t="s">
        <v>8463</v>
      </c>
      <c r="I237" t="str">
        <f>_xlfn.CONCAT((MID(Table8[[#This Row],[Subject Id]],4,9)),"1")</f>
        <v>006-9201-1</v>
      </c>
    </row>
    <row r="238" spans="1:9">
      <c r="A238" t="s">
        <v>1062</v>
      </c>
      <c r="B238" t="s">
        <v>9768</v>
      </c>
      <c r="C238" t="s">
        <v>9602</v>
      </c>
      <c r="D238" t="s">
        <v>10157</v>
      </c>
      <c r="E238" t="s">
        <v>7788</v>
      </c>
      <c r="F238" t="s">
        <v>7791</v>
      </c>
      <c r="G238" t="s">
        <v>7792</v>
      </c>
      <c r="H238" t="s">
        <v>8463</v>
      </c>
      <c r="I238" t="str">
        <f>_xlfn.CONCAT((MID(Table8[[#This Row],[Subject Id]],4,9)),"1")</f>
        <v>041-0093-1</v>
      </c>
    </row>
    <row r="239" spans="1:9">
      <c r="A239" t="s">
        <v>1322</v>
      </c>
      <c r="B239" t="s">
        <v>7785</v>
      </c>
      <c r="C239" t="s">
        <v>9658</v>
      </c>
      <c r="D239" t="s">
        <v>10170</v>
      </c>
      <c r="E239" t="s">
        <v>9660</v>
      </c>
      <c r="F239" t="s">
        <v>7791</v>
      </c>
      <c r="G239" t="s">
        <v>7792</v>
      </c>
      <c r="H239" t="s">
        <v>8464</v>
      </c>
      <c r="I239" t="str">
        <f>_xlfn.CONCAT((MID(Table8[[#This Row],[Subject Id]],4,9)),"1")</f>
        <v>006-5054-1</v>
      </c>
    </row>
    <row r="240" spans="1:9">
      <c r="A240" t="s">
        <v>1437</v>
      </c>
      <c r="B240" t="s">
        <v>7785</v>
      </c>
      <c r="C240" t="s">
        <v>9658</v>
      </c>
      <c r="D240" t="s">
        <v>10172</v>
      </c>
      <c r="E240" t="s">
        <v>9660</v>
      </c>
      <c r="F240" t="s">
        <v>7791</v>
      </c>
      <c r="G240" t="s">
        <v>7792</v>
      </c>
      <c r="H240" t="s">
        <v>8466</v>
      </c>
      <c r="I240" t="str">
        <f>_xlfn.CONCAT((MID(Table8[[#This Row],[Subject Id]],4,9)),"1")</f>
        <v>006-9601-1</v>
      </c>
    </row>
    <row r="241" spans="1:9">
      <c r="A241" t="s">
        <v>1114</v>
      </c>
      <c r="B241" t="s">
        <v>9768</v>
      </c>
      <c r="C241" t="s">
        <v>9602</v>
      </c>
      <c r="D241" t="s">
        <v>10179</v>
      </c>
      <c r="E241" t="s">
        <v>7788</v>
      </c>
      <c r="F241" t="s">
        <v>7791</v>
      </c>
      <c r="G241" t="s">
        <v>7792</v>
      </c>
      <c r="H241" t="s">
        <v>8474</v>
      </c>
      <c r="I241" t="str">
        <f>_xlfn.CONCAT((MID(Table8[[#This Row],[Subject Id]],4,9)),"1")</f>
        <v>041-0364-1</v>
      </c>
    </row>
    <row r="242" spans="1:9">
      <c r="A242" t="s">
        <v>1264</v>
      </c>
      <c r="B242" t="s">
        <v>7785</v>
      </c>
      <c r="C242" t="s">
        <v>9658</v>
      </c>
      <c r="D242" t="s">
        <v>10181</v>
      </c>
      <c r="E242" t="s">
        <v>9619</v>
      </c>
      <c r="F242" t="s">
        <v>7791</v>
      </c>
      <c r="G242" t="s">
        <v>7792</v>
      </c>
      <c r="H242" t="s">
        <v>8475</v>
      </c>
      <c r="I242" t="str">
        <f>_xlfn.CONCAT((MID(Table8[[#This Row],[Subject Id]],4,9)),"1")</f>
        <v>006-3000-1</v>
      </c>
    </row>
    <row r="243" spans="1:9">
      <c r="A243" t="s">
        <v>906</v>
      </c>
      <c r="B243" t="s">
        <v>7785</v>
      </c>
      <c r="C243" t="s">
        <v>9658</v>
      </c>
      <c r="D243" t="s">
        <v>9857</v>
      </c>
      <c r="E243" t="s">
        <v>7788</v>
      </c>
      <c r="F243" t="s">
        <v>7791</v>
      </c>
      <c r="G243" t="s">
        <v>7792</v>
      </c>
      <c r="H243" t="s">
        <v>8476</v>
      </c>
      <c r="I243" t="str">
        <f>_xlfn.CONCAT((MID(Table8[[#This Row],[Subject Id]],4,9)),"1")</f>
        <v>006-1039-1</v>
      </c>
    </row>
    <row r="244" spans="1:9">
      <c r="A244" t="s">
        <v>1434</v>
      </c>
      <c r="B244" t="s">
        <v>7785</v>
      </c>
      <c r="C244" t="s">
        <v>9658</v>
      </c>
      <c r="D244" t="s">
        <v>10171</v>
      </c>
      <c r="E244" t="s">
        <v>9660</v>
      </c>
      <c r="F244" t="s">
        <v>7791</v>
      </c>
      <c r="G244" t="s">
        <v>7792</v>
      </c>
      <c r="H244" t="s">
        <v>8477</v>
      </c>
      <c r="I244" t="str">
        <f>_xlfn.CONCAT((MID(Table8[[#This Row],[Subject Id]],4,9)),"1")</f>
        <v>006-9513-1</v>
      </c>
    </row>
    <row r="245" spans="1:9">
      <c r="A245" t="s">
        <v>1383</v>
      </c>
      <c r="B245" t="s">
        <v>7785</v>
      </c>
      <c r="C245" t="s">
        <v>9658</v>
      </c>
      <c r="D245" t="s">
        <v>10175</v>
      </c>
      <c r="E245" t="s">
        <v>7788</v>
      </c>
      <c r="F245" t="s">
        <v>7791</v>
      </c>
      <c r="G245" t="s">
        <v>7792</v>
      </c>
      <c r="H245" t="s">
        <v>8478</v>
      </c>
      <c r="I245" t="str">
        <f>_xlfn.CONCAT((MID(Table8[[#This Row],[Subject Id]],4,9)),"1")</f>
        <v>006-9207-1</v>
      </c>
    </row>
    <row r="246" spans="1:9">
      <c r="A246" t="s">
        <v>926</v>
      </c>
      <c r="B246" t="s">
        <v>7785</v>
      </c>
      <c r="C246" t="s">
        <v>9658</v>
      </c>
      <c r="D246" t="s">
        <v>9882</v>
      </c>
      <c r="E246" t="s">
        <v>7788</v>
      </c>
      <c r="F246" t="s">
        <v>7791</v>
      </c>
      <c r="G246" t="s">
        <v>7792</v>
      </c>
      <c r="H246" t="s">
        <v>8479</v>
      </c>
      <c r="I246" t="str">
        <f>_xlfn.CONCAT((MID(Table8[[#This Row],[Subject Id]],4,9)),"1")</f>
        <v>006-1054-1</v>
      </c>
    </row>
    <row r="247" spans="1:9">
      <c r="A247" t="s">
        <v>1233</v>
      </c>
      <c r="B247" t="s">
        <v>9768</v>
      </c>
      <c r="C247" t="s">
        <v>9602</v>
      </c>
      <c r="D247" t="s">
        <v>10184</v>
      </c>
      <c r="E247" t="s">
        <v>7788</v>
      </c>
      <c r="F247" t="s">
        <v>7791</v>
      </c>
      <c r="G247" t="s">
        <v>7792</v>
      </c>
      <c r="H247" t="s">
        <v>8479</v>
      </c>
      <c r="I247" t="str">
        <f>_xlfn.CONCAT((MID(Table8[[#This Row],[Subject Id]],4,9)),"1")</f>
        <v>041-0112-1</v>
      </c>
    </row>
    <row r="248" spans="1:9">
      <c r="A248" t="s">
        <v>930</v>
      </c>
      <c r="B248" t="s">
        <v>7785</v>
      </c>
      <c r="C248" t="s">
        <v>9658</v>
      </c>
      <c r="D248" t="s">
        <v>9894</v>
      </c>
      <c r="E248" t="s">
        <v>7788</v>
      </c>
      <c r="F248" t="s">
        <v>7791</v>
      </c>
      <c r="G248" t="s">
        <v>7792</v>
      </c>
      <c r="H248" t="s">
        <v>8482</v>
      </c>
      <c r="I248" t="str">
        <f>_xlfn.CONCAT((MID(Table8[[#This Row],[Subject Id]],4,9)),"1")</f>
        <v>006-1061-1</v>
      </c>
    </row>
    <row r="249" spans="1:9">
      <c r="A249" t="s">
        <v>1229</v>
      </c>
      <c r="B249" t="s">
        <v>9768</v>
      </c>
      <c r="C249" t="s">
        <v>9602</v>
      </c>
      <c r="D249" t="s">
        <v>10182</v>
      </c>
      <c r="E249" t="s">
        <v>7788</v>
      </c>
      <c r="F249" t="s">
        <v>7791</v>
      </c>
      <c r="G249" t="s">
        <v>7792</v>
      </c>
      <c r="H249" t="s">
        <v>8482</v>
      </c>
      <c r="I249" t="str">
        <f>_xlfn.CONCAT((MID(Table8[[#This Row],[Subject Id]],4,9)),"1")</f>
        <v>041-0111-1</v>
      </c>
    </row>
    <row r="250" spans="1:9">
      <c r="A250" t="s">
        <v>1063</v>
      </c>
      <c r="B250" t="s">
        <v>9768</v>
      </c>
      <c r="C250" t="s">
        <v>9602</v>
      </c>
      <c r="D250" t="s">
        <v>10191</v>
      </c>
      <c r="E250" t="s">
        <v>7788</v>
      </c>
      <c r="F250" t="s">
        <v>7791</v>
      </c>
      <c r="G250" t="s">
        <v>7792</v>
      </c>
      <c r="H250" t="s">
        <v>8486</v>
      </c>
      <c r="I250" t="str">
        <f>_xlfn.CONCAT((MID(Table8[[#This Row],[Subject Id]],4,9)),"1")</f>
        <v>041-0119-1</v>
      </c>
    </row>
    <row r="251" spans="1:9">
      <c r="A251" t="s">
        <v>932</v>
      </c>
      <c r="B251" t="s">
        <v>7785</v>
      </c>
      <c r="C251" t="s">
        <v>9658</v>
      </c>
      <c r="D251" t="s">
        <v>9896</v>
      </c>
      <c r="E251" t="s">
        <v>7788</v>
      </c>
      <c r="F251" t="s">
        <v>7791</v>
      </c>
      <c r="G251" t="s">
        <v>7792</v>
      </c>
      <c r="H251" t="s">
        <v>8487</v>
      </c>
      <c r="I251" t="str">
        <f>_xlfn.CONCAT((MID(Table8[[#This Row],[Subject Id]],4,9)),"1")</f>
        <v>006-1063-1</v>
      </c>
    </row>
    <row r="252" spans="1:9">
      <c r="A252" t="s">
        <v>908</v>
      </c>
      <c r="B252" t="s">
        <v>7785</v>
      </c>
      <c r="C252" t="s">
        <v>9658</v>
      </c>
      <c r="D252" t="s">
        <v>9862</v>
      </c>
      <c r="E252" t="s">
        <v>7788</v>
      </c>
      <c r="F252" t="s">
        <v>7791</v>
      </c>
      <c r="G252" t="s">
        <v>7792</v>
      </c>
      <c r="H252" t="s">
        <v>8490</v>
      </c>
      <c r="I252" t="str">
        <f>_xlfn.CONCAT((MID(Table8[[#This Row],[Subject Id]],4,9)),"1")</f>
        <v>006-1041-1</v>
      </c>
    </row>
    <row r="253" spans="1:9">
      <c r="A253" t="s">
        <v>909</v>
      </c>
      <c r="B253" t="s">
        <v>7785</v>
      </c>
      <c r="C253" t="s">
        <v>9658</v>
      </c>
      <c r="D253" t="s">
        <v>9863</v>
      </c>
      <c r="E253" t="s">
        <v>7788</v>
      </c>
      <c r="F253" t="s">
        <v>7791</v>
      </c>
      <c r="G253" t="s">
        <v>7792</v>
      </c>
      <c r="H253" t="s">
        <v>8492</v>
      </c>
      <c r="I253" t="str">
        <f>_xlfn.CONCAT((MID(Table8[[#This Row],[Subject Id]],4,9)),"1")</f>
        <v>006-1042-1</v>
      </c>
    </row>
    <row r="254" spans="1:9">
      <c r="A254" t="s">
        <v>1234</v>
      </c>
      <c r="B254" t="s">
        <v>9768</v>
      </c>
      <c r="C254" t="s">
        <v>9602</v>
      </c>
      <c r="D254" t="s">
        <v>10194</v>
      </c>
      <c r="E254" t="s">
        <v>7788</v>
      </c>
      <c r="F254" t="s">
        <v>7791</v>
      </c>
      <c r="G254" t="s">
        <v>7792</v>
      </c>
      <c r="H254" t="s">
        <v>8492</v>
      </c>
      <c r="I254" t="str">
        <f>_xlfn.CONCAT((MID(Table8[[#This Row],[Subject Id]],4,9)),"1")</f>
        <v>041-0121-1</v>
      </c>
    </row>
    <row r="255" spans="1:9">
      <c r="A255" t="s">
        <v>998</v>
      </c>
      <c r="B255" t="s">
        <v>9768</v>
      </c>
      <c r="C255" t="s">
        <v>10196</v>
      </c>
      <c r="D255" t="s">
        <v>9686</v>
      </c>
      <c r="E255" t="s">
        <v>7788</v>
      </c>
      <c r="F255" t="s">
        <v>7791</v>
      </c>
      <c r="G255" t="s">
        <v>7792</v>
      </c>
      <c r="H255" t="s">
        <v>8493</v>
      </c>
      <c r="I255" t="str">
        <f>_xlfn.CONCAT((MID(Table8[[#This Row],[Subject Id]],4,9)),"1")</f>
        <v>040-1002-1</v>
      </c>
    </row>
    <row r="256" spans="1:9">
      <c r="A256" t="s">
        <v>907</v>
      </c>
      <c r="B256" t="s">
        <v>7785</v>
      </c>
      <c r="C256" t="s">
        <v>9658</v>
      </c>
      <c r="D256" t="s">
        <v>9860</v>
      </c>
      <c r="E256" t="s">
        <v>7788</v>
      </c>
      <c r="F256" t="s">
        <v>7791</v>
      </c>
      <c r="G256" t="s">
        <v>7792</v>
      </c>
      <c r="H256" t="s">
        <v>8495</v>
      </c>
      <c r="I256" t="str">
        <f>_xlfn.CONCAT((MID(Table8[[#This Row],[Subject Id]],4,9)),"1")</f>
        <v>006-1040-1</v>
      </c>
    </row>
    <row r="257" spans="1:9">
      <c r="A257" t="s">
        <v>1388</v>
      </c>
      <c r="B257" t="s">
        <v>7785</v>
      </c>
      <c r="C257" t="s">
        <v>9658</v>
      </c>
      <c r="D257" t="s">
        <v>10192</v>
      </c>
      <c r="E257" t="s">
        <v>7788</v>
      </c>
      <c r="F257" t="s">
        <v>7791</v>
      </c>
      <c r="G257" t="s">
        <v>7792</v>
      </c>
      <c r="H257" t="s">
        <v>8500</v>
      </c>
      <c r="I257" t="str">
        <f>_xlfn.CONCAT((MID(Table8[[#This Row],[Subject Id]],4,9)),"1")</f>
        <v>006-9212-1</v>
      </c>
    </row>
    <row r="258" spans="1:9">
      <c r="A258" t="s">
        <v>923</v>
      </c>
      <c r="B258" t="s">
        <v>7785</v>
      </c>
      <c r="C258" t="s">
        <v>9658</v>
      </c>
      <c r="D258" t="s">
        <v>9876</v>
      </c>
      <c r="E258" t="s">
        <v>7788</v>
      </c>
      <c r="F258" t="s">
        <v>7791</v>
      </c>
      <c r="G258" t="s">
        <v>7792</v>
      </c>
      <c r="H258" t="s">
        <v>8501</v>
      </c>
      <c r="I258" t="str">
        <f>_xlfn.CONCAT((MID(Table8[[#This Row],[Subject Id]],4,9)),"1")</f>
        <v>006-1051-1</v>
      </c>
    </row>
    <row r="259" spans="1:9">
      <c r="A259" t="s">
        <v>924</v>
      </c>
      <c r="B259" t="s">
        <v>7785</v>
      </c>
      <c r="C259" t="s">
        <v>9658</v>
      </c>
      <c r="D259" t="s">
        <v>9880</v>
      </c>
      <c r="E259" t="s">
        <v>7788</v>
      </c>
      <c r="F259" t="s">
        <v>7791</v>
      </c>
      <c r="G259" t="s">
        <v>7792</v>
      </c>
      <c r="H259" t="s">
        <v>8508</v>
      </c>
      <c r="I259" t="str">
        <f>_xlfn.CONCAT((MID(Table8[[#This Row],[Subject Id]],4,9)),"1")</f>
        <v>006-1052-1</v>
      </c>
    </row>
    <row r="260" spans="1:9">
      <c r="A260" t="s">
        <v>1389</v>
      </c>
      <c r="B260" t="s">
        <v>7785</v>
      </c>
      <c r="C260" t="s">
        <v>9658</v>
      </c>
      <c r="D260" t="s">
        <v>10206</v>
      </c>
      <c r="E260" t="s">
        <v>7788</v>
      </c>
      <c r="F260" t="s">
        <v>7791</v>
      </c>
      <c r="G260" t="s">
        <v>7792</v>
      </c>
      <c r="H260" t="s">
        <v>8512</v>
      </c>
      <c r="I260" t="str">
        <f>_xlfn.CONCAT((MID(Table8[[#This Row],[Subject Id]],4,9)),"1")</f>
        <v>006-9213-1</v>
      </c>
    </row>
    <row r="261" spans="1:9">
      <c r="A261" t="s">
        <v>1413</v>
      </c>
      <c r="B261" t="s">
        <v>7785</v>
      </c>
      <c r="C261" t="s">
        <v>9658</v>
      </c>
      <c r="D261" t="s">
        <v>10215</v>
      </c>
      <c r="E261" t="s">
        <v>7788</v>
      </c>
      <c r="F261" t="s">
        <v>7791</v>
      </c>
      <c r="G261" t="s">
        <v>7792</v>
      </c>
      <c r="H261" t="s">
        <v>8514</v>
      </c>
      <c r="I261" t="str">
        <f>_xlfn.CONCAT((MID(Table8[[#This Row],[Subject Id]],4,9)),"1")</f>
        <v>006-9236-1</v>
      </c>
    </row>
    <row r="262" spans="1:9">
      <c r="A262" t="s">
        <v>1376</v>
      </c>
      <c r="B262" t="s">
        <v>7785</v>
      </c>
      <c r="C262" t="s">
        <v>9658</v>
      </c>
      <c r="D262" t="s">
        <v>10220</v>
      </c>
      <c r="E262" t="s">
        <v>7788</v>
      </c>
      <c r="F262" t="s">
        <v>7791</v>
      </c>
      <c r="G262" t="s">
        <v>7792</v>
      </c>
      <c r="H262" t="s">
        <v>8517</v>
      </c>
      <c r="I262" t="str">
        <f>_xlfn.CONCAT((MID(Table8[[#This Row],[Subject Id]],4,9)),"1")</f>
        <v>006-9200-1</v>
      </c>
    </row>
    <row r="263" spans="1:9">
      <c r="A263" t="s">
        <v>1444</v>
      </c>
      <c r="B263" t="s">
        <v>7785</v>
      </c>
      <c r="C263" t="s">
        <v>9658</v>
      </c>
      <c r="D263" t="s">
        <v>10239</v>
      </c>
      <c r="E263" t="s">
        <v>7788</v>
      </c>
      <c r="F263" t="s">
        <v>7791</v>
      </c>
      <c r="G263" t="s">
        <v>7792</v>
      </c>
      <c r="H263" t="s">
        <v>8524</v>
      </c>
      <c r="I263" t="str">
        <f>_xlfn.CONCAT((MID(Table8[[#This Row],[Subject Id]],4,9)),"1")</f>
        <v>006-9248-1</v>
      </c>
    </row>
    <row r="264" spans="1:9">
      <c r="A264" t="s">
        <v>1064</v>
      </c>
      <c r="B264" t="s">
        <v>9768</v>
      </c>
      <c r="C264" t="s">
        <v>9602</v>
      </c>
      <c r="D264" t="s">
        <v>10258</v>
      </c>
      <c r="E264" t="s">
        <v>7788</v>
      </c>
      <c r="F264" t="s">
        <v>7791</v>
      </c>
      <c r="G264" t="s">
        <v>7792</v>
      </c>
      <c r="H264" t="s">
        <v>8528</v>
      </c>
      <c r="I264" t="str">
        <f>_xlfn.CONCAT((MID(Table8[[#This Row],[Subject Id]],4,9)),"1")</f>
        <v>041-0152-1</v>
      </c>
    </row>
    <row r="265" spans="1:9">
      <c r="A265" t="s">
        <v>1408</v>
      </c>
      <c r="B265" t="s">
        <v>7785</v>
      </c>
      <c r="C265" t="s">
        <v>9658</v>
      </c>
      <c r="D265" t="s">
        <v>10255</v>
      </c>
      <c r="E265" t="s">
        <v>7788</v>
      </c>
      <c r="F265" t="s">
        <v>7791</v>
      </c>
      <c r="G265" t="s">
        <v>7792</v>
      </c>
      <c r="H265" t="s">
        <v>8533</v>
      </c>
      <c r="I265" t="str">
        <f>_xlfn.CONCAT((MID(Table8[[#This Row],[Subject Id]],4,9)),"1")</f>
        <v>006-9231-1</v>
      </c>
    </row>
    <row r="266" spans="1:9">
      <c r="A266" t="s">
        <v>1144</v>
      </c>
      <c r="B266" t="s">
        <v>9768</v>
      </c>
      <c r="C266" t="s">
        <v>10196</v>
      </c>
      <c r="D266" t="s">
        <v>9709</v>
      </c>
      <c r="E266" t="s">
        <v>7788</v>
      </c>
      <c r="F266" t="s">
        <v>7791</v>
      </c>
      <c r="G266" t="s">
        <v>7792</v>
      </c>
      <c r="H266" t="s">
        <v>8534</v>
      </c>
      <c r="I266" t="str">
        <f>_xlfn.CONCAT((MID(Table8[[#This Row],[Subject Id]],4,9)),"1")</f>
        <v>040-1005-1</v>
      </c>
    </row>
    <row r="267" spans="1:9">
      <c r="A267" t="s">
        <v>1143</v>
      </c>
      <c r="B267" t="s">
        <v>9768</v>
      </c>
      <c r="C267" t="s">
        <v>10196</v>
      </c>
      <c r="D267" t="s">
        <v>9685</v>
      </c>
      <c r="E267" t="s">
        <v>7788</v>
      </c>
      <c r="F267" t="s">
        <v>7791</v>
      </c>
      <c r="G267" t="s">
        <v>7792</v>
      </c>
      <c r="H267" t="s">
        <v>8536</v>
      </c>
      <c r="I267" t="str">
        <f>_xlfn.CONCAT((MID(Table8[[#This Row],[Subject Id]],4,9)),"1")</f>
        <v>040-1001-1</v>
      </c>
    </row>
    <row r="268" spans="1:9">
      <c r="A268" t="s">
        <v>910</v>
      </c>
      <c r="B268" t="s">
        <v>7785</v>
      </c>
      <c r="C268" t="s">
        <v>9658</v>
      </c>
      <c r="D268" t="s">
        <v>9866</v>
      </c>
      <c r="E268" t="s">
        <v>7788</v>
      </c>
      <c r="F268" t="s">
        <v>7791</v>
      </c>
      <c r="G268" t="s">
        <v>7792</v>
      </c>
      <c r="H268" t="s">
        <v>8539</v>
      </c>
      <c r="I268" t="str">
        <f>_xlfn.CONCAT((MID(Table8[[#This Row],[Subject Id]],4,9)),"1")</f>
        <v>006-1045-1</v>
      </c>
    </row>
    <row r="269" spans="1:9">
      <c r="A269" t="s">
        <v>1235</v>
      </c>
      <c r="B269" t="s">
        <v>9768</v>
      </c>
      <c r="C269" t="s">
        <v>9602</v>
      </c>
      <c r="D269" t="s">
        <v>10279</v>
      </c>
      <c r="E269" t="s">
        <v>7788</v>
      </c>
      <c r="F269" t="s">
        <v>7791</v>
      </c>
      <c r="G269" t="s">
        <v>7792</v>
      </c>
      <c r="H269" t="s">
        <v>8543</v>
      </c>
      <c r="I269" t="str">
        <f>_xlfn.CONCAT((MID(Table8[[#This Row],[Subject Id]],4,9)),"1")</f>
        <v>041-0163-1</v>
      </c>
    </row>
    <row r="270" spans="1:9">
      <c r="A270" t="s">
        <v>1325</v>
      </c>
      <c r="B270" t="s">
        <v>7785</v>
      </c>
      <c r="C270" t="s">
        <v>9658</v>
      </c>
      <c r="D270" t="s">
        <v>10280</v>
      </c>
      <c r="E270" t="s">
        <v>9660</v>
      </c>
      <c r="F270" t="s">
        <v>7791</v>
      </c>
      <c r="G270" t="s">
        <v>7792</v>
      </c>
      <c r="H270" t="s">
        <v>8545</v>
      </c>
      <c r="I270" t="str">
        <f>_xlfn.CONCAT((MID(Table8[[#This Row],[Subject Id]],4,9)),"1")</f>
        <v>006-5057-1</v>
      </c>
    </row>
    <row r="271" spans="1:9">
      <c r="A271" t="s">
        <v>1327</v>
      </c>
      <c r="B271" t="s">
        <v>9768</v>
      </c>
      <c r="C271" t="s">
        <v>9602</v>
      </c>
      <c r="D271" t="s">
        <v>10275</v>
      </c>
      <c r="E271" t="s">
        <v>7788</v>
      </c>
      <c r="F271" t="s">
        <v>7791</v>
      </c>
      <c r="G271" t="s">
        <v>7792</v>
      </c>
      <c r="H271" t="s">
        <v>8551</v>
      </c>
      <c r="I271" t="str">
        <f>_xlfn.CONCAT((MID(Table8[[#This Row],[Subject Id]],4,9)),"1")</f>
        <v>041-0376-1</v>
      </c>
    </row>
    <row r="272" spans="1:9">
      <c r="A272" t="s">
        <v>925</v>
      </c>
      <c r="B272" t="s">
        <v>7785</v>
      </c>
      <c r="C272" t="s">
        <v>9658</v>
      </c>
      <c r="D272" t="s">
        <v>9881</v>
      </c>
      <c r="E272" t="s">
        <v>7788</v>
      </c>
      <c r="F272" t="s">
        <v>7791</v>
      </c>
      <c r="G272" t="s">
        <v>7792</v>
      </c>
      <c r="H272" t="s">
        <v>8552</v>
      </c>
      <c r="I272" t="str">
        <f>_xlfn.CONCAT((MID(Table8[[#This Row],[Subject Id]],4,9)),"1")</f>
        <v>006-1053-1</v>
      </c>
    </row>
    <row r="273" spans="1:9">
      <c r="A273" t="s">
        <v>927</v>
      </c>
      <c r="B273" t="s">
        <v>7785</v>
      </c>
      <c r="C273" t="s">
        <v>9658</v>
      </c>
      <c r="D273" t="s">
        <v>9883</v>
      </c>
      <c r="E273" t="s">
        <v>7788</v>
      </c>
      <c r="F273" t="s">
        <v>7791</v>
      </c>
      <c r="G273" t="s">
        <v>7792</v>
      </c>
      <c r="H273" t="s">
        <v>8553</v>
      </c>
      <c r="I273" t="str">
        <f>_xlfn.CONCAT((MID(Table8[[#This Row],[Subject Id]],4,9)),"1")</f>
        <v>006-1055-1</v>
      </c>
    </row>
    <row r="274" spans="1:9">
      <c r="A274" t="s">
        <v>1266</v>
      </c>
      <c r="B274" t="s">
        <v>7785</v>
      </c>
      <c r="C274" t="s">
        <v>9658</v>
      </c>
      <c r="D274" t="s">
        <v>10299</v>
      </c>
      <c r="E274" t="s">
        <v>9619</v>
      </c>
      <c r="F274" t="s">
        <v>7791</v>
      </c>
      <c r="G274" t="s">
        <v>7792</v>
      </c>
      <c r="H274" t="s">
        <v>8555</v>
      </c>
      <c r="I274" t="str">
        <f>_xlfn.CONCAT((MID(Table8[[#This Row],[Subject Id]],4,9)),"1")</f>
        <v>006-3002-1</v>
      </c>
    </row>
    <row r="275" spans="1:9">
      <c r="A275" t="s">
        <v>1324</v>
      </c>
      <c r="B275" t="s">
        <v>7785</v>
      </c>
      <c r="C275" t="s">
        <v>9658</v>
      </c>
      <c r="D275" t="s">
        <v>10276</v>
      </c>
      <c r="E275" t="s">
        <v>9660</v>
      </c>
      <c r="F275" t="s">
        <v>7791</v>
      </c>
      <c r="G275" t="s">
        <v>7792</v>
      </c>
      <c r="H275" t="s">
        <v>8559</v>
      </c>
      <c r="I275" t="str">
        <f>_xlfn.CONCAT((MID(Table8[[#This Row],[Subject Id]],4,9)),"1")</f>
        <v>006-5056-1</v>
      </c>
    </row>
    <row r="276" spans="1:9">
      <c r="A276" t="s">
        <v>1236</v>
      </c>
      <c r="B276" t="s">
        <v>9768</v>
      </c>
      <c r="C276" t="s">
        <v>9602</v>
      </c>
      <c r="D276" t="s">
        <v>10305</v>
      </c>
      <c r="E276" t="s">
        <v>7788</v>
      </c>
      <c r="F276" t="s">
        <v>7791</v>
      </c>
      <c r="G276" t="s">
        <v>7792</v>
      </c>
      <c r="H276" t="s">
        <v>8561</v>
      </c>
      <c r="I276" t="str">
        <f>_xlfn.CONCAT((MID(Table8[[#This Row],[Subject Id]],4,9)),"1")</f>
        <v>041-0187-1</v>
      </c>
    </row>
    <row r="277" spans="1:9">
      <c r="A277" t="s">
        <v>928</v>
      </c>
      <c r="B277" t="s">
        <v>7785</v>
      </c>
      <c r="C277" t="s">
        <v>9658</v>
      </c>
      <c r="D277" t="s">
        <v>9885</v>
      </c>
      <c r="E277" t="s">
        <v>7788</v>
      </c>
      <c r="F277" t="s">
        <v>7791</v>
      </c>
      <c r="G277" t="s">
        <v>7792</v>
      </c>
      <c r="H277" t="s">
        <v>8564</v>
      </c>
      <c r="I277" t="str">
        <f>_xlfn.CONCAT((MID(Table8[[#This Row],[Subject Id]],4,9)),"1")</f>
        <v>006-1056-1</v>
      </c>
    </row>
    <row r="278" spans="1:9">
      <c r="A278" t="s">
        <v>1323</v>
      </c>
      <c r="B278" t="s">
        <v>7785</v>
      </c>
      <c r="C278" t="s">
        <v>9658</v>
      </c>
      <c r="D278" t="s">
        <v>10289</v>
      </c>
      <c r="E278" t="s">
        <v>9660</v>
      </c>
      <c r="F278" t="s">
        <v>7791</v>
      </c>
      <c r="G278" t="s">
        <v>7792</v>
      </c>
      <c r="H278" t="s">
        <v>8565</v>
      </c>
      <c r="I278" t="str">
        <f>_xlfn.CONCAT((MID(Table8[[#This Row],[Subject Id]],4,9)),"1")</f>
        <v>006-5055-1</v>
      </c>
    </row>
    <row r="279" spans="1:9">
      <c r="A279" t="s">
        <v>1065</v>
      </c>
      <c r="B279" t="s">
        <v>9768</v>
      </c>
      <c r="C279" t="s">
        <v>9602</v>
      </c>
      <c r="D279" t="s">
        <v>10309</v>
      </c>
      <c r="E279" t="s">
        <v>7788</v>
      </c>
      <c r="F279" t="s">
        <v>7791</v>
      </c>
      <c r="G279" t="s">
        <v>7792</v>
      </c>
      <c r="H279" t="s">
        <v>8567</v>
      </c>
      <c r="I279" t="str">
        <f>_xlfn.CONCAT((MID(Table8[[#This Row],[Subject Id]],4,9)),"1")</f>
        <v>041-0191-1</v>
      </c>
    </row>
    <row r="280" spans="1:9">
      <c r="A280" t="s">
        <v>912</v>
      </c>
      <c r="B280" t="s">
        <v>7785</v>
      </c>
      <c r="C280" t="s">
        <v>9658</v>
      </c>
      <c r="D280" t="s">
        <v>9869</v>
      </c>
      <c r="E280" t="s">
        <v>7788</v>
      </c>
      <c r="F280" t="s">
        <v>7791</v>
      </c>
      <c r="G280" t="s">
        <v>7792</v>
      </c>
      <c r="H280" t="s">
        <v>8569</v>
      </c>
      <c r="I280" t="str">
        <f>_xlfn.CONCAT((MID(Table8[[#This Row],[Subject Id]],4,9)),"1")</f>
        <v>006-1047-1</v>
      </c>
    </row>
    <row r="281" spans="1:9">
      <c r="A281" t="s">
        <v>929</v>
      </c>
      <c r="B281" t="s">
        <v>7785</v>
      </c>
      <c r="C281" t="s">
        <v>9658</v>
      </c>
      <c r="D281" t="s">
        <v>9887</v>
      </c>
      <c r="E281" t="s">
        <v>7788</v>
      </c>
      <c r="F281" t="s">
        <v>7791</v>
      </c>
      <c r="G281" t="s">
        <v>7792</v>
      </c>
      <c r="H281" t="s">
        <v>8571</v>
      </c>
      <c r="I281" t="str">
        <f>_xlfn.CONCAT((MID(Table8[[#This Row],[Subject Id]],4,9)),"1")</f>
        <v>006-1058-1</v>
      </c>
    </row>
    <row r="282" spans="1:9">
      <c r="A282" t="s">
        <v>911</v>
      </c>
      <c r="B282" t="s">
        <v>7785</v>
      </c>
      <c r="C282" t="s">
        <v>9658</v>
      </c>
      <c r="D282" t="s">
        <v>9868</v>
      </c>
      <c r="E282" t="s">
        <v>7788</v>
      </c>
      <c r="F282" t="s">
        <v>7791</v>
      </c>
      <c r="G282" t="s">
        <v>7792</v>
      </c>
      <c r="H282" t="s">
        <v>8573</v>
      </c>
      <c r="I282" t="str">
        <f>_xlfn.CONCAT((MID(Table8[[#This Row],[Subject Id]],4,9)),"1")</f>
        <v>006-1046-1</v>
      </c>
    </row>
    <row r="283" spans="1:9">
      <c r="A283" t="s">
        <v>1326</v>
      </c>
      <c r="B283" t="s">
        <v>7785</v>
      </c>
      <c r="C283" t="s">
        <v>9658</v>
      </c>
      <c r="D283" t="s">
        <v>10316</v>
      </c>
      <c r="E283" t="s">
        <v>9660</v>
      </c>
      <c r="F283" t="s">
        <v>7791</v>
      </c>
      <c r="G283" t="s">
        <v>7792</v>
      </c>
      <c r="H283" t="s">
        <v>8589</v>
      </c>
      <c r="I283" t="str">
        <f>_xlfn.CONCAT((MID(Table8[[#This Row],[Subject Id]],4,9)),"1")</f>
        <v>006-5058-1</v>
      </c>
    </row>
    <row r="284" spans="1:9">
      <c r="A284" t="s">
        <v>1267</v>
      </c>
      <c r="B284" t="s">
        <v>7785</v>
      </c>
      <c r="C284" t="s">
        <v>9658</v>
      </c>
      <c r="D284" t="s">
        <v>10322</v>
      </c>
      <c r="E284" t="s">
        <v>9619</v>
      </c>
      <c r="F284" t="s">
        <v>7791</v>
      </c>
      <c r="G284" t="s">
        <v>7792</v>
      </c>
      <c r="H284" t="s">
        <v>8597</v>
      </c>
      <c r="I284" t="str">
        <f>_xlfn.CONCAT((MID(Table8[[#This Row],[Subject Id]],4,9)),"1")</f>
        <v>006-3004-1</v>
      </c>
    </row>
    <row r="285" spans="1:9">
      <c r="A285" t="s">
        <v>1000</v>
      </c>
      <c r="B285" t="s">
        <v>9768</v>
      </c>
      <c r="C285" t="s">
        <v>10196</v>
      </c>
      <c r="D285" t="s">
        <v>9710</v>
      </c>
      <c r="E285" t="s">
        <v>7788</v>
      </c>
      <c r="F285" t="s">
        <v>7791</v>
      </c>
      <c r="G285" t="s">
        <v>7792</v>
      </c>
      <c r="H285" t="s">
        <v>8599</v>
      </c>
      <c r="I285" t="str">
        <f>_xlfn.CONCAT((MID(Table8[[#This Row],[Subject Id]],4,9)),"1")</f>
        <v>040-1006-1</v>
      </c>
    </row>
    <row r="286" spans="1:9">
      <c r="A286" t="s">
        <v>913</v>
      </c>
      <c r="B286" t="s">
        <v>7785</v>
      </c>
      <c r="C286" t="s">
        <v>9658</v>
      </c>
      <c r="D286" t="s">
        <v>9870</v>
      </c>
      <c r="E286" t="s">
        <v>7788</v>
      </c>
      <c r="F286" t="s">
        <v>7791</v>
      </c>
      <c r="G286" t="s">
        <v>7792</v>
      </c>
      <c r="H286" t="s">
        <v>8607</v>
      </c>
      <c r="I286" t="str">
        <f>_xlfn.CONCAT((MID(Table8[[#This Row],[Subject Id]],4,9)),"1")</f>
        <v>006-1048-1</v>
      </c>
    </row>
    <row r="287" spans="1:9">
      <c r="A287" t="s">
        <v>1237</v>
      </c>
      <c r="B287" t="s">
        <v>9768</v>
      </c>
      <c r="C287" t="s">
        <v>9602</v>
      </c>
      <c r="D287" t="s">
        <v>10345</v>
      </c>
      <c r="E287" t="s">
        <v>7788</v>
      </c>
      <c r="F287" t="s">
        <v>7791</v>
      </c>
      <c r="G287" t="s">
        <v>7792</v>
      </c>
      <c r="H287" t="s">
        <v>8610</v>
      </c>
      <c r="I287" t="str">
        <f>_xlfn.CONCAT((MID(Table8[[#This Row],[Subject Id]],4,9)),"1")</f>
        <v>041-0230-1</v>
      </c>
    </row>
    <row r="288" spans="1:9">
      <c r="A288" t="s">
        <v>922</v>
      </c>
      <c r="B288" t="s">
        <v>7785</v>
      </c>
      <c r="C288" t="s">
        <v>9658</v>
      </c>
      <c r="D288" t="s">
        <v>9872</v>
      </c>
      <c r="E288" t="s">
        <v>7788</v>
      </c>
      <c r="F288" t="s">
        <v>7791</v>
      </c>
      <c r="G288" t="s">
        <v>7792</v>
      </c>
      <c r="H288" t="s">
        <v>8613</v>
      </c>
      <c r="I288" t="str">
        <f>_xlfn.CONCAT((MID(Table8[[#This Row],[Subject Id]],4,9)),"1")</f>
        <v>006-1050-1</v>
      </c>
    </row>
    <row r="289" spans="1:9">
      <c r="A289" t="s">
        <v>1238</v>
      </c>
      <c r="B289" t="s">
        <v>9768</v>
      </c>
      <c r="C289" t="s">
        <v>9602</v>
      </c>
      <c r="D289" t="s">
        <v>10349</v>
      </c>
      <c r="E289" t="s">
        <v>7788</v>
      </c>
      <c r="F289" t="s">
        <v>7791</v>
      </c>
      <c r="G289" t="s">
        <v>7792</v>
      </c>
      <c r="H289" t="s">
        <v>8616</v>
      </c>
      <c r="I289" t="str">
        <f>_xlfn.CONCAT((MID(Table8[[#This Row],[Subject Id]],4,9)),"1")</f>
        <v>041-0234-1</v>
      </c>
    </row>
    <row r="290" spans="1:9">
      <c r="A290" t="s">
        <v>1664</v>
      </c>
      <c r="B290" t="s">
        <v>9663</v>
      </c>
      <c r="C290" t="s">
        <v>9664</v>
      </c>
      <c r="D290" t="s">
        <v>9770</v>
      </c>
      <c r="E290" t="s">
        <v>9660</v>
      </c>
      <c r="F290" t="s">
        <v>7791</v>
      </c>
      <c r="G290" t="s">
        <v>7792</v>
      </c>
      <c r="H290" t="s">
        <v>8623</v>
      </c>
      <c r="I290" t="str">
        <f>_xlfn.CONCAT((MID(Table8[[#This Row],[Subject Id]],4,9)),"1")</f>
        <v>037-8005-1</v>
      </c>
    </row>
    <row r="291" spans="1:9">
      <c r="A291" t="s">
        <v>1149</v>
      </c>
      <c r="B291" t="s">
        <v>9768</v>
      </c>
      <c r="C291" t="s">
        <v>10196</v>
      </c>
      <c r="D291" t="s">
        <v>9715</v>
      </c>
      <c r="E291" t="s">
        <v>7788</v>
      </c>
      <c r="F291" t="s">
        <v>7791</v>
      </c>
      <c r="G291" t="s">
        <v>7792</v>
      </c>
      <c r="H291" t="s">
        <v>8627</v>
      </c>
      <c r="I291" t="str">
        <f>_xlfn.CONCAT((MID(Table8[[#This Row],[Subject Id]],4,9)),"1")</f>
        <v>040-1009-1</v>
      </c>
    </row>
    <row r="292" spans="1:9">
      <c r="A292" t="s">
        <v>931</v>
      </c>
      <c r="B292" t="s">
        <v>7785</v>
      </c>
      <c r="C292" t="s">
        <v>9658</v>
      </c>
      <c r="D292" t="s">
        <v>9895</v>
      </c>
      <c r="E292" t="s">
        <v>7788</v>
      </c>
      <c r="F292" t="s">
        <v>7791</v>
      </c>
      <c r="G292" t="s">
        <v>7792</v>
      </c>
      <c r="H292" t="s">
        <v>8633</v>
      </c>
      <c r="I292" t="str">
        <f>_xlfn.CONCAT((MID(Table8[[#This Row],[Subject Id]],4,9)),"1")</f>
        <v>006-1062-1</v>
      </c>
    </row>
    <row r="293" spans="1:9">
      <c r="A293" t="s">
        <v>1001</v>
      </c>
      <c r="B293" t="s">
        <v>9768</v>
      </c>
      <c r="C293" t="s">
        <v>10196</v>
      </c>
      <c r="D293" t="s">
        <v>9716</v>
      </c>
      <c r="E293" t="s">
        <v>7788</v>
      </c>
      <c r="F293" t="s">
        <v>7791</v>
      </c>
      <c r="G293" t="s">
        <v>7792</v>
      </c>
      <c r="H293" t="s">
        <v>8636</v>
      </c>
      <c r="I293" t="str">
        <f>_xlfn.CONCAT((MID(Table8[[#This Row],[Subject Id]],4,9)),"1")</f>
        <v>040-1010-1</v>
      </c>
    </row>
    <row r="294" spans="1:9">
      <c r="A294" t="s">
        <v>1450</v>
      </c>
      <c r="B294" t="s">
        <v>7785</v>
      </c>
      <c r="C294" t="s">
        <v>9658</v>
      </c>
      <c r="D294" t="s">
        <v>9898</v>
      </c>
      <c r="E294" t="s">
        <v>7788</v>
      </c>
      <c r="F294" t="s">
        <v>7791</v>
      </c>
      <c r="G294" t="s">
        <v>7792</v>
      </c>
      <c r="H294" t="s">
        <v>8647</v>
      </c>
      <c r="I294" t="str">
        <f>_xlfn.CONCAT((MID(Table8[[#This Row],[Subject Id]],4,9)),"1")</f>
        <v>006-1064-1</v>
      </c>
    </row>
    <row r="295" spans="1:9">
      <c r="A295" t="s">
        <v>999</v>
      </c>
      <c r="B295" t="s">
        <v>9768</v>
      </c>
      <c r="C295" t="s">
        <v>10196</v>
      </c>
      <c r="D295" t="s">
        <v>9687</v>
      </c>
      <c r="E295" t="s">
        <v>7788</v>
      </c>
      <c r="F295" t="s">
        <v>7791</v>
      </c>
      <c r="G295" t="s">
        <v>7792</v>
      </c>
      <c r="H295" t="s">
        <v>8650</v>
      </c>
      <c r="I295" t="str">
        <f>_xlfn.CONCAT((MID(Table8[[#This Row],[Subject Id]],4,9)),"1")</f>
        <v>040-1003-1</v>
      </c>
    </row>
    <row r="296" spans="1:9">
      <c r="A296" t="s">
        <v>1451</v>
      </c>
      <c r="B296" t="s">
        <v>7785</v>
      </c>
      <c r="C296" t="s">
        <v>9658</v>
      </c>
      <c r="D296" t="s">
        <v>9900</v>
      </c>
      <c r="E296" t="s">
        <v>7788</v>
      </c>
      <c r="F296" t="s">
        <v>7791</v>
      </c>
      <c r="G296" t="s">
        <v>7792</v>
      </c>
      <c r="H296" t="s">
        <v>8654</v>
      </c>
      <c r="I296" t="str">
        <f>_xlfn.CONCAT((MID(Table8[[#This Row],[Subject Id]],4,9)),"1")</f>
        <v>006-1065-1</v>
      </c>
    </row>
    <row r="297" spans="1:9">
      <c r="A297" t="s">
        <v>1124</v>
      </c>
      <c r="B297" t="s">
        <v>7785</v>
      </c>
      <c r="C297" t="s">
        <v>9658</v>
      </c>
      <c r="D297" t="s">
        <v>9907</v>
      </c>
      <c r="E297" t="s">
        <v>7788</v>
      </c>
      <c r="F297" t="s">
        <v>7791</v>
      </c>
      <c r="G297" t="s">
        <v>7792</v>
      </c>
      <c r="H297" t="s">
        <v>8656</v>
      </c>
      <c r="I297" t="str">
        <f>_xlfn.CONCAT((MID(Table8[[#This Row],[Subject Id]],4,9)),"1")</f>
        <v>006-1067-1</v>
      </c>
    </row>
    <row r="298" spans="1:9">
      <c r="A298" t="s">
        <v>1584</v>
      </c>
      <c r="B298" t="s">
        <v>7785</v>
      </c>
      <c r="C298" t="s">
        <v>10388</v>
      </c>
      <c r="D298" t="s">
        <v>10392</v>
      </c>
      <c r="E298" t="s">
        <v>9660</v>
      </c>
      <c r="F298" t="s">
        <v>7791</v>
      </c>
      <c r="G298" t="s">
        <v>7792</v>
      </c>
      <c r="H298" t="s">
        <v>8658</v>
      </c>
      <c r="I298" t="str">
        <f>_xlfn.CONCAT((MID(Table8[[#This Row],[Subject Id]],4,9)),"1")</f>
        <v>001-2023-1</v>
      </c>
    </row>
    <row r="299" spans="1:9">
      <c r="A299" t="s">
        <v>2063</v>
      </c>
      <c r="B299" t="s">
        <v>7785</v>
      </c>
      <c r="C299" t="s">
        <v>10388</v>
      </c>
      <c r="D299" t="s">
        <v>10390</v>
      </c>
      <c r="E299" t="s">
        <v>9660</v>
      </c>
      <c r="F299" t="s">
        <v>7791</v>
      </c>
      <c r="G299" t="s">
        <v>7792</v>
      </c>
      <c r="H299" t="s">
        <v>8659</v>
      </c>
      <c r="I299" t="str">
        <f>_xlfn.CONCAT((MID(Table8[[#This Row],[Subject Id]],4,9)),"1")</f>
        <v>001-2021-1</v>
      </c>
    </row>
    <row r="300" spans="1:9">
      <c r="A300" t="s">
        <v>775</v>
      </c>
      <c r="B300" t="s">
        <v>7785</v>
      </c>
      <c r="C300" t="s">
        <v>10388</v>
      </c>
      <c r="D300" t="s">
        <v>9710</v>
      </c>
      <c r="E300" t="s">
        <v>7788</v>
      </c>
      <c r="F300" t="s">
        <v>7791</v>
      </c>
      <c r="G300" t="s">
        <v>7792</v>
      </c>
      <c r="H300" t="s">
        <v>8660</v>
      </c>
      <c r="I300" t="str">
        <f>_xlfn.CONCAT((MID(Table8[[#This Row],[Subject Id]],4,9)),"1")</f>
        <v>001-1006-1</v>
      </c>
    </row>
    <row r="301" spans="1:9">
      <c r="A301" t="s">
        <v>1672</v>
      </c>
      <c r="B301" t="s">
        <v>7785</v>
      </c>
      <c r="C301" t="s">
        <v>10388</v>
      </c>
      <c r="D301" t="s">
        <v>10393</v>
      </c>
      <c r="E301" t="s">
        <v>9660</v>
      </c>
      <c r="F301" t="s">
        <v>7791</v>
      </c>
      <c r="G301" t="s">
        <v>7792</v>
      </c>
      <c r="H301" t="s">
        <v>8661</v>
      </c>
      <c r="I301" t="str">
        <f>_xlfn.CONCAT((MID(Table8[[#This Row],[Subject Id]],4,9)),"1")</f>
        <v>001-2033-1</v>
      </c>
    </row>
    <row r="302" spans="1:9">
      <c r="A302" t="s">
        <v>846</v>
      </c>
      <c r="B302" t="s">
        <v>7785</v>
      </c>
      <c r="C302" t="s">
        <v>10386</v>
      </c>
      <c r="D302" t="s">
        <v>10391</v>
      </c>
      <c r="E302" t="s">
        <v>7788</v>
      </c>
      <c r="F302" t="s">
        <v>7791</v>
      </c>
      <c r="G302" t="s">
        <v>7792</v>
      </c>
      <c r="H302" t="s">
        <v>8662</v>
      </c>
      <c r="I302" t="str">
        <f>_xlfn.CONCAT((MID(Table8[[#This Row],[Subject Id]],4,9)),"1")</f>
        <v>003-1314-1</v>
      </c>
    </row>
    <row r="303" spans="1:9">
      <c r="A303" t="s">
        <v>1465</v>
      </c>
      <c r="B303" t="s">
        <v>7785</v>
      </c>
      <c r="C303" t="s">
        <v>9658</v>
      </c>
      <c r="D303" t="s">
        <v>9903</v>
      </c>
      <c r="E303" t="s">
        <v>7788</v>
      </c>
      <c r="F303" t="s">
        <v>7791</v>
      </c>
      <c r="G303" t="s">
        <v>7792</v>
      </c>
      <c r="H303" t="s">
        <v>8664</v>
      </c>
      <c r="I303" t="str">
        <f>_xlfn.CONCAT((MID(Table8[[#This Row],[Subject Id]],4,9)),"1")</f>
        <v>006-1066-1</v>
      </c>
    </row>
    <row r="304" spans="1:9">
      <c r="A304" t="s">
        <v>857</v>
      </c>
      <c r="B304" t="s">
        <v>7785</v>
      </c>
      <c r="C304" t="s">
        <v>10394</v>
      </c>
      <c r="D304" t="s">
        <v>10055</v>
      </c>
      <c r="E304" t="s">
        <v>7788</v>
      </c>
      <c r="F304" t="s">
        <v>7791</v>
      </c>
      <c r="G304" t="s">
        <v>7792</v>
      </c>
      <c r="H304" t="s">
        <v>8668</v>
      </c>
      <c r="I304" t="str">
        <f>_xlfn.CONCAT((MID(Table8[[#This Row],[Subject Id]],4,9)),"1")</f>
        <v>004-1102-1</v>
      </c>
    </row>
    <row r="305" spans="1:9">
      <c r="A305" t="s">
        <v>843</v>
      </c>
      <c r="B305" t="s">
        <v>7785</v>
      </c>
      <c r="C305" t="s">
        <v>10386</v>
      </c>
      <c r="D305" t="s">
        <v>10389</v>
      </c>
      <c r="E305" t="s">
        <v>7788</v>
      </c>
      <c r="F305" t="s">
        <v>7791</v>
      </c>
      <c r="G305" t="s">
        <v>7792</v>
      </c>
      <c r="H305" t="s">
        <v>8672</v>
      </c>
      <c r="I305" t="str">
        <f>_xlfn.CONCAT((MID(Table8[[#This Row],[Subject Id]],4,9)),"1")</f>
        <v>003-1304-1</v>
      </c>
    </row>
    <row r="306" spans="1:9">
      <c r="A306" t="s">
        <v>2064</v>
      </c>
      <c r="B306" t="s">
        <v>7785</v>
      </c>
      <c r="C306" t="s">
        <v>10388</v>
      </c>
      <c r="D306" t="s">
        <v>10396</v>
      </c>
      <c r="E306" t="s">
        <v>9660</v>
      </c>
      <c r="F306" t="s">
        <v>7791</v>
      </c>
      <c r="G306" t="s">
        <v>7792</v>
      </c>
      <c r="H306" t="s">
        <v>8675</v>
      </c>
      <c r="I306" t="str">
        <f>_xlfn.CONCAT((MID(Table8[[#This Row],[Subject Id]],4,9)),"1")</f>
        <v>001-2025-1</v>
      </c>
    </row>
    <row r="307" spans="1:9">
      <c r="A307" t="s">
        <v>858</v>
      </c>
      <c r="B307" t="s">
        <v>7785</v>
      </c>
      <c r="C307" t="s">
        <v>10394</v>
      </c>
      <c r="D307" t="s">
        <v>10064</v>
      </c>
      <c r="E307" t="s">
        <v>7788</v>
      </c>
      <c r="F307" t="s">
        <v>7791</v>
      </c>
      <c r="G307" t="s">
        <v>7792</v>
      </c>
      <c r="H307" t="s">
        <v>8679</v>
      </c>
      <c r="I307" t="str">
        <f>_xlfn.CONCAT((MID(Table8[[#This Row],[Subject Id]],4,9)),"1")</f>
        <v>004-1106-1</v>
      </c>
    </row>
    <row r="308" spans="1:9">
      <c r="A308" t="s">
        <v>1125</v>
      </c>
      <c r="B308" t="s">
        <v>7785</v>
      </c>
      <c r="C308" t="s">
        <v>9658</v>
      </c>
      <c r="D308" t="s">
        <v>9908</v>
      </c>
      <c r="E308" t="s">
        <v>7788</v>
      </c>
      <c r="F308" t="s">
        <v>7791</v>
      </c>
      <c r="G308" t="s">
        <v>7792</v>
      </c>
      <c r="H308" t="s">
        <v>8682</v>
      </c>
      <c r="I308" t="str">
        <f>_xlfn.CONCAT((MID(Table8[[#This Row],[Subject Id]],4,9)),"1")</f>
        <v>006-1068-1</v>
      </c>
    </row>
    <row r="309" spans="1:9">
      <c r="A309" t="s">
        <v>862</v>
      </c>
      <c r="B309" t="s">
        <v>7785</v>
      </c>
      <c r="C309" t="s">
        <v>10394</v>
      </c>
      <c r="D309" t="s">
        <v>10232</v>
      </c>
      <c r="E309" t="s">
        <v>7788</v>
      </c>
      <c r="F309" t="s">
        <v>7791</v>
      </c>
      <c r="G309" t="s">
        <v>7792</v>
      </c>
      <c r="H309" t="s">
        <v>8683</v>
      </c>
      <c r="I309" t="str">
        <f>_xlfn.CONCAT((MID(Table8[[#This Row],[Subject Id]],4,9)),"1")</f>
        <v>004-1128-1</v>
      </c>
    </row>
    <row r="310" spans="1:9">
      <c r="A310" t="s">
        <v>2516</v>
      </c>
      <c r="B310" t="s">
        <v>7785</v>
      </c>
      <c r="C310" t="s">
        <v>10386</v>
      </c>
      <c r="D310" t="s">
        <v>10402</v>
      </c>
      <c r="E310" t="s">
        <v>7788</v>
      </c>
      <c r="F310" t="s">
        <v>7791</v>
      </c>
      <c r="G310" t="s">
        <v>7792</v>
      </c>
      <c r="H310" t="s">
        <v>8686</v>
      </c>
      <c r="I310" t="str">
        <f>_xlfn.CONCAT((MID(Table8[[#This Row],[Subject Id]],4,9)),"1")</f>
        <v>003-1308-1</v>
      </c>
    </row>
    <row r="311" spans="1:9">
      <c r="A311" t="s">
        <v>774</v>
      </c>
      <c r="B311" t="s">
        <v>7785</v>
      </c>
      <c r="C311" t="s">
        <v>10388</v>
      </c>
      <c r="D311" t="s">
        <v>9708</v>
      </c>
      <c r="E311" t="s">
        <v>7788</v>
      </c>
      <c r="F311" t="s">
        <v>7791</v>
      </c>
      <c r="G311" t="s">
        <v>7792</v>
      </c>
      <c r="H311" t="s">
        <v>8687</v>
      </c>
      <c r="I311" t="str">
        <f>_xlfn.CONCAT((MID(Table8[[#This Row],[Subject Id]],4,9)),"1")</f>
        <v>001-1004-1</v>
      </c>
    </row>
    <row r="312" spans="1:9">
      <c r="A312" t="s">
        <v>773</v>
      </c>
      <c r="B312" t="s">
        <v>7785</v>
      </c>
      <c r="C312" t="s">
        <v>10388</v>
      </c>
      <c r="D312" t="s">
        <v>9686</v>
      </c>
      <c r="E312" t="s">
        <v>7788</v>
      </c>
      <c r="F312" t="s">
        <v>7791</v>
      </c>
      <c r="G312" t="s">
        <v>7792</v>
      </c>
      <c r="H312" t="s">
        <v>8688</v>
      </c>
      <c r="I312" t="str">
        <f>_xlfn.CONCAT((MID(Table8[[#This Row],[Subject Id]],4,9)),"1")</f>
        <v>001-1002-1</v>
      </c>
    </row>
    <row r="313" spans="1:9">
      <c r="A313" t="s">
        <v>1163</v>
      </c>
      <c r="B313" t="s">
        <v>9768</v>
      </c>
      <c r="C313" t="s">
        <v>9602</v>
      </c>
      <c r="D313" t="s">
        <v>10409</v>
      </c>
      <c r="E313" t="s">
        <v>7788</v>
      </c>
      <c r="F313" t="s">
        <v>7791</v>
      </c>
      <c r="G313" t="s">
        <v>7792</v>
      </c>
      <c r="H313" t="s">
        <v>8691</v>
      </c>
      <c r="I313" t="str">
        <f>_xlfn.CONCAT((MID(Table8[[#This Row],[Subject Id]],4,9)),"1")</f>
        <v>041-0021-1</v>
      </c>
    </row>
    <row r="314" spans="1:9">
      <c r="A314" t="s">
        <v>1126</v>
      </c>
      <c r="B314" t="s">
        <v>7785</v>
      </c>
      <c r="C314" t="s">
        <v>9658</v>
      </c>
      <c r="D314" t="s">
        <v>10405</v>
      </c>
      <c r="E314" t="s">
        <v>7788</v>
      </c>
      <c r="F314" t="s">
        <v>7791</v>
      </c>
      <c r="G314" t="s">
        <v>7792</v>
      </c>
      <c r="H314" t="s">
        <v>8697</v>
      </c>
      <c r="I314" t="str">
        <f>_xlfn.CONCAT((MID(Table8[[#This Row],[Subject Id]],4,9)),"1")</f>
        <v>006-1069-1</v>
      </c>
    </row>
    <row r="315" spans="1:9">
      <c r="A315" t="s">
        <v>1158</v>
      </c>
      <c r="B315" t="s">
        <v>9768</v>
      </c>
      <c r="C315" t="s">
        <v>9602</v>
      </c>
      <c r="D315" t="s">
        <v>10421</v>
      </c>
      <c r="E315" t="s">
        <v>7788</v>
      </c>
      <c r="F315" t="s">
        <v>7791</v>
      </c>
      <c r="G315" t="s">
        <v>7792</v>
      </c>
      <c r="H315" t="s">
        <v>8698</v>
      </c>
      <c r="I315" t="str">
        <f>_xlfn.CONCAT((MID(Table8[[#This Row],[Subject Id]],4,9)),"1")</f>
        <v>041-0019-1</v>
      </c>
    </row>
    <row r="316" spans="1:9">
      <c r="A316" t="s">
        <v>1466</v>
      </c>
      <c r="B316" t="s">
        <v>7785</v>
      </c>
      <c r="C316" t="s">
        <v>9658</v>
      </c>
      <c r="D316" t="s">
        <v>9912</v>
      </c>
      <c r="E316" t="s">
        <v>7788</v>
      </c>
      <c r="F316" t="s">
        <v>7791</v>
      </c>
      <c r="G316" t="s">
        <v>7792</v>
      </c>
      <c r="H316" t="s">
        <v>8700</v>
      </c>
      <c r="I316" t="str">
        <f>_xlfn.CONCAT((MID(Table8[[#This Row],[Subject Id]],4,9)),"1")</f>
        <v>006-1070-1</v>
      </c>
    </row>
    <row r="317" spans="1:9">
      <c r="A317" t="s">
        <v>1164</v>
      </c>
      <c r="B317" t="s">
        <v>9768</v>
      </c>
      <c r="C317" t="s">
        <v>9602</v>
      </c>
      <c r="D317" t="s">
        <v>10417</v>
      </c>
      <c r="E317" t="s">
        <v>7788</v>
      </c>
      <c r="F317" t="s">
        <v>7791</v>
      </c>
      <c r="G317" t="s">
        <v>7792</v>
      </c>
      <c r="H317" t="s">
        <v>8706</v>
      </c>
      <c r="I317" t="str">
        <f>_xlfn.CONCAT((MID(Table8[[#This Row],[Subject Id]],4,9)),"1")</f>
        <v>041-0023-1</v>
      </c>
    </row>
    <row r="318" spans="1:9">
      <c r="A318" t="s">
        <v>1461</v>
      </c>
      <c r="B318" t="s">
        <v>7785</v>
      </c>
      <c r="C318" t="s">
        <v>10431</v>
      </c>
      <c r="D318" t="s">
        <v>10432</v>
      </c>
      <c r="E318" t="s">
        <v>7788</v>
      </c>
      <c r="F318" t="s">
        <v>7791</v>
      </c>
      <c r="G318" t="s">
        <v>7792</v>
      </c>
      <c r="H318" t="s">
        <v>8707</v>
      </c>
      <c r="I318" t="str">
        <f>_xlfn.CONCAT((MID(Table8[[#This Row],[Subject Id]],4,9)),"1")</f>
        <v>007-1508-1</v>
      </c>
    </row>
    <row r="319" spans="1:9">
      <c r="A319" t="s">
        <v>865</v>
      </c>
      <c r="B319" t="s">
        <v>7785</v>
      </c>
      <c r="C319" t="s">
        <v>10429</v>
      </c>
      <c r="D319" t="s">
        <v>10430</v>
      </c>
      <c r="E319" t="s">
        <v>7788</v>
      </c>
      <c r="F319" t="s">
        <v>7791</v>
      </c>
      <c r="G319" t="s">
        <v>7792</v>
      </c>
      <c r="H319" t="s">
        <v>8708</v>
      </c>
      <c r="I319" t="str">
        <f>_xlfn.CONCAT((MID(Table8[[#This Row],[Subject Id]],4,9)),"1")</f>
        <v>005-1228-1</v>
      </c>
    </row>
    <row r="320" spans="1:9">
      <c r="A320" t="s">
        <v>2065</v>
      </c>
      <c r="B320" t="str">
        <f>LEFT(Table8[[#This Row],[Subject Id]],2)</f>
        <v>US</v>
      </c>
      <c r="C320" t="str">
        <f>MID(Table8[[#This Row],[Subject Id]],4,3)</f>
        <v>038</v>
      </c>
      <c r="D320" t="str">
        <f>MID(Table8[[#This Row],[Subject Id]],8,4)</f>
        <v>2014</v>
      </c>
      <c r="E320" t="str">
        <f>MID(Table8[[#This Row],[Subject Id]],13,1)</f>
        <v>M</v>
      </c>
      <c r="F320" t="s">
        <v>7791</v>
      </c>
      <c r="G320" t="s">
        <v>7792</v>
      </c>
      <c r="H320" t="s">
        <v>8711</v>
      </c>
      <c r="I320" t="str">
        <f>_xlfn.CONCAT((MID(Table8[[#This Row],[Subject Id]],4,9)),"1")</f>
        <v>038-2014-1</v>
      </c>
    </row>
    <row r="321" spans="1:9">
      <c r="A321" t="s">
        <v>1193</v>
      </c>
      <c r="B321" t="s">
        <v>9768</v>
      </c>
      <c r="C321" t="s">
        <v>9602</v>
      </c>
      <c r="D321" t="s">
        <v>10425</v>
      </c>
      <c r="E321" t="s">
        <v>7788</v>
      </c>
      <c r="F321" t="s">
        <v>7791</v>
      </c>
      <c r="G321" t="s">
        <v>7792</v>
      </c>
      <c r="H321" t="s">
        <v>8712</v>
      </c>
      <c r="I321" t="str">
        <f>_xlfn.CONCAT((MID(Table8[[#This Row],[Subject Id]],4,9)),"1")</f>
        <v>041-0027-1</v>
      </c>
    </row>
    <row r="322" spans="1:9">
      <c r="A322" t="s">
        <v>2523</v>
      </c>
      <c r="B322" t="s">
        <v>7785</v>
      </c>
      <c r="C322" t="s">
        <v>10386</v>
      </c>
      <c r="D322" t="s">
        <v>10436</v>
      </c>
      <c r="E322" t="s">
        <v>7788</v>
      </c>
      <c r="F322" t="s">
        <v>7791</v>
      </c>
      <c r="G322" t="s">
        <v>7792</v>
      </c>
      <c r="H322" t="s">
        <v>8713</v>
      </c>
      <c r="I322" t="str">
        <f>_xlfn.CONCAT((MID(Table8[[#This Row],[Subject Id]],4,9)),"1")</f>
        <v>003-1310-1</v>
      </c>
    </row>
    <row r="323" spans="1:9">
      <c r="A323" t="s">
        <v>1166</v>
      </c>
      <c r="B323" t="s">
        <v>9768</v>
      </c>
      <c r="C323" t="s">
        <v>9602</v>
      </c>
      <c r="D323" t="s">
        <v>10438</v>
      </c>
      <c r="E323" t="s">
        <v>7788</v>
      </c>
      <c r="F323" t="s">
        <v>7791</v>
      </c>
      <c r="G323" t="s">
        <v>7792</v>
      </c>
      <c r="H323" t="s">
        <v>8714</v>
      </c>
      <c r="I323" t="str">
        <f>_xlfn.CONCAT((MID(Table8[[#This Row],[Subject Id]],4,9)),"1")</f>
        <v>041-0026-1</v>
      </c>
    </row>
    <row r="324" spans="1:9">
      <c r="A324" t="s">
        <v>1463</v>
      </c>
      <c r="B324" t="s">
        <v>7785</v>
      </c>
      <c r="C324" t="s">
        <v>10431</v>
      </c>
      <c r="D324" t="s">
        <v>10433</v>
      </c>
      <c r="E324" t="s">
        <v>7788</v>
      </c>
      <c r="F324" t="s">
        <v>7791</v>
      </c>
      <c r="G324" t="s">
        <v>7792</v>
      </c>
      <c r="H324" t="s">
        <v>8715</v>
      </c>
      <c r="I324" t="str">
        <f>_xlfn.CONCAT((MID(Table8[[#This Row],[Subject Id]],4,9)),"1")</f>
        <v>007-3506-1</v>
      </c>
    </row>
    <row r="325" spans="1:9">
      <c r="A325" t="s">
        <v>1165</v>
      </c>
      <c r="B325" t="s">
        <v>9768</v>
      </c>
      <c r="C325" t="s">
        <v>9602</v>
      </c>
      <c r="D325" t="s">
        <v>10441</v>
      </c>
      <c r="E325" t="s">
        <v>7788</v>
      </c>
      <c r="F325" t="s">
        <v>7791</v>
      </c>
      <c r="G325" t="s">
        <v>7792</v>
      </c>
      <c r="H325" t="s">
        <v>8716</v>
      </c>
      <c r="I325" t="str">
        <f>_xlfn.CONCAT((MID(Table8[[#This Row],[Subject Id]],4,9)),"1")</f>
        <v>041-0024-1</v>
      </c>
    </row>
    <row r="326" spans="1:9">
      <c r="A326" t="s">
        <v>1014</v>
      </c>
      <c r="B326" t="s">
        <v>9768</v>
      </c>
      <c r="C326" t="s">
        <v>9602</v>
      </c>
      <c r="D326" t="s">
        <v>10442</v>
      </c>
      <c r="E326" t="s">
        <v>7788</v>
      </c>
      <c r="F326" t="s">
        <v>7791</v>
      </c>
      <c r="G326" t="s">
        <v>7792</v>
      </c>
      <c r="H326" t="s">
        <v>8716</v>
      </c>
      <c r="I326" t="str">
        <f>_xlfn.CONCAT((MID(Table8[[#This Row],[Subject Id]],4,9)),"1")</f>
        <v>041-0031-1</v>
      </c>
    </row>
    <row r="327" spans="1:9">
      <c r="A327" t="s">
        <v>959</v>
      </c>
      <c r="B327" t="s">
        <v>7785</v>
      </c>
      <c r="C327" t="s">
        <v>10431</v>
      </c>
      <c r="D327" t="s">
        <v>10444</v>
      </c>
      <c r="E327" t="s">
        <v>7788</v>
      </c>
      <c r="F327" t="s">
        <v>7791</v>
      </c>
      <c r="G327" t="s">
        <v>7792</v>
      </c>
      <c r="H327" t="s">
        <v>8719</v>
      </c>
      <c r="I327" t="str">
        <f>_xlfn.CONCAT((MID(Table8[[#This Row],[Subject Id]],4,9)),"1")</f>
        <v>007-1504-1</v>
      </c>
    </row>
    <row r="328" spans="1:9">
      <c r="A328" t="s">
        <v>780</v>
      </c>
      <c r="B328" t="s">
        <v>7785</v>
      </c>
      <c r="C328" t="s">
        <v>10388</v>
      </c>
      <c r="D328" t="s">
        <v>9865</v>
      </c>
      <c r="E328" t="s">
        <v>7788</v>
      </c>
      <c r="F328" t="s">
        <v>7791</v>
      </c>
      <c r="G328" t="s">
        <v>7792</v>
      </c>
      <c r="H328" t="s">
        <v>8720</v>
      </c>
      <c r="I328" t="str">
        <f>_xlfn.CONCAT((MID(Table8[[#This Row],[Subject Id]],4,9)),"1")</f>
        <v>001-1044-1</v>
      </c>
    </row>
    <row r="329" spans="1:9">
      <c r="A329" t="s">
        <v>1467</v>
      </c>
      <c r="B329" t="s">
        <v>7785</v>
      </c>
      <c r="C329" t="s">
        <v>9658</v>
      </c>
      <c r="D329" t="s">
        <v>9919</v>
      </c>
      <c r="E329" t="s">
        <v>7788</v>
      </c>
      <c r="F329" t="s">
        <v>7791</v>
      </c>
      <c r="G329" t="s">
        <v>7792</v>
      </c>
      <c r="H329" t="s">
        <v>8720</v>
      </c>
      <c r="I329" t="str">
        <f>_xlfn.CONCAT((MID(Table8[[#This Row],[Subject Id]],4,9)),"1")</f>
        <v>006-1071-1</v>
      </c>
    </row>
    <row r="330" spans="1:9">
      <c r="A330" t="s">
        <v>1468</v>
      </c>
      <c r="B330" t="s">
        <v>7785</v>
      </c>
      <c r="C330" t="s">
        <v>9658</v>
      </c>
      <c r="D330" t="s">
        <v>10017</v>
      </c>
      <c r="E330" t="s">
        <v>7788</v>
      </c>
      <c r="F330" t="s">
        <v>7791</v>
      </c>
      <c r="G330" t="s">
        <v>7792</v>
      </c>
      <c r="H330" t="s">
        <v>8720</v>
      </c>
      <c r="I330" t="str">
        <f>_xlfn.CONCAT((MID(Table8[[#This Row],[Subject Id]],4,9)),"1")</f>
        <v>006-1073-1</v>
      </c>
    </row>
    <row r="331" spans="1:9">
      <c r="A331" t="s">
        <v>1244</v>
      </c>
      <c r="B331" t="s">
        <v>7785</v>
      </c>
      <c r="C331" t="s">
        <v>9658</v>
      </c>
      <c r="D331" t="s">
        <v>9944</v>
      </c>
      <c r="E331" t="s">
        <v>7788</v>
      </c>
      <c r="F331" t="s">
        <v>7791</v>
      </c>
      <c r="G331" t="s">
        <v>7792</v>
      </c>
      <c r="H331" t="s">
        <v>8721</v>
      </c>
      <c r="I331" t="str">
        <f>_xlfn.CONCAT((MID(Table8[[#This Row],[Subject Id]],4,9)),"1")</f>
        <v>006-1072-1</v>
      </c>
    </row>
    <row r="332" spans="1:9">
      <c r="A332" t="s">
        <v>1469</v>
      </c>
      <c r="B332" t="s">
        <v>7785</v>
      </c>
      <c r="C332" t="s">
        <v>9658</v>
      </c>
      <c r="D332" t="s">
        <v>10018</v>
      </c>
      <c r="E332" t="s">
        <v>7788</v>
      </c>
      <c r="F332" t="s">
        <v>7791</v>
      </c>
      <c r="G332" t="s">
        <v>7792</v>
      </c>
      <c r="H332" t="s">
        <v>8722</v>
      </c>
      <c r="I332" t="str">
        <f>_xlfn.CONCAT((MID(Table8[[#This Row],[Subject Id]],4,9)),"1")</f>
        <v>006-1074-1</v>
      </c>
    </row>
    <row r="333" spans="1:9">
      <c r="A333" t="s">
        <v>1010</v>
      </c>
      <c r="B333" t="s">
        <v>9768</v>
      </c>
      <c r="C333" t="s">
        <v>9602</v>
      </c>
      <c r="D333" t="s">
        <v>10446</v>
      </c>
      <c r="E333" t="s">
        <v>7788</v>
      </c>
      <c r="F333" t="s">
        <v>7791</v>
      </c>
      <c r="G333" t="s">
        <v>7792</v>
      </c>
      <c r="H333" t="s">
        <v>8723</v>
      </c>
      <c r="I333" t="str">
        <f>_xlfn.CONCAT((MID(Table8[[#This Row],[Subject Id]],4,9)),"1")</f>
        <v>041-0025-1</v>
      </c>
    </row>
    <row r="334" spans="1:9">
      <c r="A334" t="s">
        <v>842</v>
      </c>
      <c r="B334" t="s">
        <v>7785</v>
      </c>
      <c r="C334" t="s">
        <v>10386</v>
      </c>
      <c r="D334" t="s">
        <v>10447</v>
      </c>
      <c r="E334" t="s">
        <v>7788</v>
      </c>
      <c r="F334" t="s">
        <v>7791</v>
      </c>
      <c r="G334" t="s">
        <v>7792</v>
      </c>
      <c r="H334" t="s">
        <v>8725</v>
      </c>
      <c r="I334" t="str">
        <f>_xlfn.CONCAT((MID(Table8[[#This Row],[Subject Id]],4,9)),"1")</f>
        <v>003-1302-1</v>
      </c>
    </row>
    <row r="335" spans="1:9">
      <c r="A335" t="s">
        <v>1159</v>
      </c>
      <c r="B335" t="s">
        <v>9768</v>
      </c>
      <c r="C335" t="s">
        <v>9602</v>
      </c>
      <c r="D335" t="s">
        <v>10450</v>
      </c>
      <c r="E335" t="s">
        <v>7788</v>
      </c>
      <c r="F335" t="s">
        <v>7791</v>
      </c>
      <c r="G335" t="s">
        <v>7792</v>
      </c>
      <c r="H335" t="s">
        <v>8727</v>
      </c>
      <c r="I335" t="str">
        <f>_xlfn.CONCAT((MID(Table8[[#This Row],[Subject Id]],4,9)),"1")</f>
        <v>041-0020-1</v>
      </c>
    </row>
    <row r="336" spans="1:9">
      <c r="A336" t="s">
        <v>1012</v>
      </c>
      <c r="B336" t="s">
        <v>9768</v>
      </c>
      <c r="C336" t="s">
        <v>9602</v>
      </c>
      <c r="D336" t="s">
        <v>10451</v>
      </c>
      <c r="E336" t="s">
        <v>7788</v>
      </c>
      <c r="F336" t="s">
        <v>7791</v>
      </c>
      <c r="G336" t="s">
        <v>7792</v>
      </c>
      <c r="H336" t="s">
        <v>8730</v>
      </c>
      <c r="I336" t="str">
        <f>_xlfn.CONCAT((MID(Table8[[#This Row],[Subject Id]],4,9)),"1")</f>
        <v>041-0028-1</v>
      </c>
    </row>
    <row r="337" spans="1:9">
      <c r="A337" t="s">
        <v>1194</v>
      </c>
      <c r="B337" t="s">
        <v>9768</v>
      </c>
      <c r="C337" t="s">
        <v>9602</v>
      </c>
      <c r="D337" t="s">
        <v>10448</v>
      </c>
      <c r="E337" t="s">
        <v>7788</v>
      </c>
      <c r="F337" t="s">
        <v>7791</v>
      </c>
      <c r="G337" t="s">
        <v>7792</v>
      </c>
      <c r="H337" t="s">
        <v>8730</v>
      </c>
      <c r="I337" t="str">
        <f>_xlfn.CONCAT((MID(Table8[[#This Row],[Subject Id]],4,9)),"1")</f>
        <v>041-0030-1</v>
      </c>
    </row>
    <row r="338" spans="1:9">
      <c r="A338" t="s">
        <v>1816</v>
      </c>
      <c r="B338" t="s">
        <v>7785</v>
      </c>
      <c r="C338" t="s">
        <v>10388</v>
      </c>
      <c r="D338" t="s">
        <v>10458</v>
      </c>
      <c r="E338" t="s">
        <v>9660</v>
      </c>
      <c r="F338" t="s">
        <v>7791</v>
      </c>
      <c r="G338" t="s">
        <v>7792</v>
      </c>
      <c r="H338" t="s">
        <v>8732</v>
      </c>
      <c r="I338" t="str">
        <f>_xlfn.CONCAT((MID(Table8[[#This Row],[Subject Id]],4,9)),"1")</f>
        <v>001-2037-1</v>
      </c>
    </row>
    <row r="339" spans="1:9">
      <c r="A339" t="s">
        <v>2535</v>
      </c>
      <c r="B339" t="s">
        <v>7785</v>
      </c>
      <c r="C339" t="s">
        <v>10431</v>
      </c>
      <c r="D339" t="s">
        <v>10454</v>
      </c>
      <c r="E339" t="s">
        <v>9660</v>
      </c>
      <c r="F339" t="s">
        <v>7791</v>
      </c>
      <c r="G339" t="s">
        <v>7792</v>
      </c>
      <c r="H339" t="s">
        <v>8732</v>
      </c>
      <c r="I339" t="str">
        <f>_xlfn.CONCAT((MID(Table8[[#This Row],[Subject Id]],4,9)),"1")</f>
        <v>007-2555-1</v>
      </c>
    </row>
    <row r="340" spans="1:9">
      <c r="A340" t="s">
        <v>1015</v>
      </c>
      <c r="B340" t="s">
        <v>9768</v>
      </c>
      <c r="C340" t="s">
        <v>9602</v>
      </c>
      <c r="D340" t="s">
        <v>10456</v>
      </c>
      <c r="E340" t="s">
        <v>7788</v>
      </c>
      <c r="F340" t="s">
        <v>7791</v>
      </c>
      <c r="G340" t="s">
        <v>7792</v>
      </c>
      <c r="H340" t="s">
        <v>8735</v>
      </c>
      <c r="I340" t="str">
        <f>_xlfn.CONCAT((MID(Table8[[#This Row],[Subject Id]],4,9)),"1")</f>
        <v>041-0033-1</v>
      </c>
    </row>
    <row r="341" spans="1:9">
      <c r="A341" t="s">
        <v>1197</v>
      </c>
      <c r="B341" t="s">
        <v>9768</v>
      </c>
      <c r="C341" t="s">
        <v>9602</v>
      </c>
      <c r="D341" t="s">
        <v>10457</v>
      </c>
      <c r="E341" t="s">
        <v>7788</v>
      </c>
      <c r="F341" t="s">
        <v>7791</v>
      </c>
      <c r="G341" t="s">
        <v>7792</v>
      </c>
      <c r="H341" t="s">
        <v>8735</v>
      </c>
      <c r="I341" t="str">
        <f>_xlfn.CONCAT((MID(Table8[[#This Row],[Subject Id]],4,9)),"1")</f>
        <v>041-0036-1</v>
      </c>
    </row>
    <row r="342" spans="1:9">
      <c r="A342" t="s">
        <v>1195</v>
      </c>
      <c r="B342" t="s">
        <v>9768</v>
      </c>
      <c r="C342" t="s">
        <v>9602</v>
      </c>
      <c r="D342" t="s">
        <v>10452</v>
      </c>
      <c r="E342" t="s">
        <v>7788</v>
      </c>
      <c r="F342" t="s">
        <v>7791</v>
      </c>
      <c r="G342" t="s">
        <v>7792</v>
      </c>
      <c r="H342" t="s">
        <v>8736</v>
      </c>
      <c r="I342" t="str">
        <f>_xlfn.CONCAT((MID(Table8[[#This Row],[Subject Id]],4,9)),"1")</f>
        <v>041-0032-1</v>
      </c>
    </row>
    <row r="343" spans="1:9">
      <c r="A343" t="s">
        <v>1814</v>
      </c>
      <c r="B343" t="s">
        <v>7785</v>
      </c>
      <c r="C343" t="s">
        <v>10388</v>
      </c>
      <c r="D343" t="s">
        <v>10461</v>
      </c>
      <c r="E343" t="s">
        <v>9660</v>
      </c>
      <c r="F343" t="s">
        <v>7791</v>
      </c>
      <c r="G343" t="s">
        <v>7792</v>
      </c>
      <c r="H343" t="s">
        <v>8737</v>
      </c>
      <c r="I343" t="str">
        <f>_xlfn.CONCAT((MID(Table8[[#This Row],[Subject Id]],4,9)),"1")</f>
        <v>001-2029-1</v>
      </c>
    </row>
    <row r="344" spans="1:9">
      <c r="A344" t="s">
        <v>1009</v>
      </c>
      <c r="B344" t="s">
        <v>9768</v>
      </c>
      <c r="C344" t="s">
        <v>9602</v>
      </c>
      <c r="D344" t="s">
        <v>10460</v>
      </c>
      <c r="E344" t="s">
        <v>7788</v>
      </c>
      <c r="F344" t="s">
        <v>7791</v>
      </c>
      <c r="G344" t="s">
        <v>7792</v>
      </c>
      <c r="H344" t="s">
        <v>8739</v>
      </c>
      <c r="I344" t="str">
        <f>_xlfn.CONCAT((MID(Table8[[#This Row],[Subject Id]],4,9)),"1")</f>
        <v>041-0018-1</v>
      </c>
    </row>
    <row r="345" spans="1:9">
      <c r="A345" t="s">
        <v>1155</v>
      </c>
      <c r="B345" t="s">
        <v>9768</v>
      </c>
      <c r="C345" t="s">
        <v>9602</v>
      </c>
      <c r="D345" t="s">
        <v>10455</v>
      </c>
      <c r="E345" t="s">
        <v>7788</v>
      </c>
      <c r="F345" t="s">
        <v>7791</v>
      </c>
      <c r="G345" t="s">
        <v>7792</v>
      </c>
      <c r="H345" t="s">
        <v>8740</v>
      </c>
      <c r="I345" t="str">
        <f>_xlfn.CONCAT((MID(Table8[[#This Row],[Subject Id]],4,9)),"1")</f>
        <v>041-0015-1</v>
      </c>
    </row>
    <row r="346" spans="1:9">
      <c r="A346" t="s">
        <v>1013</v>
      </c>
      <c r="B346" t="s">
        <v>9768</v>
      </c>
      <c r="C346" t="s">
        <v>9602</v>
      </c>
      <c r="D346" t="s">
        <v>10453</v>
      </c>
      <c r="E346" t="s">
        <v>7788</v>
      </c>
      <c r="F346" t="s">
        <v>7791</v>
      </c>
      <c r="G346" t="s">
        <v>7792</v>
      </c>
      <c r="H346" t="s">
        <v>8742</v>
      </c>
      <c r="I346" t="str">
        <f>_xlfn.CONCAT((MID(Table8[[#This Row],[Subject Id]],4,9)),"1")</f>
        <v>041-0029-1</v>
      </c>
    </row>
    <row r="347" spans="1:9">
      <c r="A347" t="s">
        <v>1198</v>
      </c>
      <c r="B347" t="s">
        <v>9768</v>
      </c>
      <c r="C347" t="s">
        <v>9602</v>
      </c>
      <c r="D347" t="s">
        <v>10462</v>
      </c>
      <c r="E347" t="s">
        <v>7788</v>
      </c>
      <c r="F347" t="s">
        <v>7791</v>
      </c>
      <c r="G347" t="s">
        <v>7792</v>
      </c>
      <c r="H347" t="s">
        <v>8743</v>
      </c>
      <c r="I347" t="str">
        <f>_xlfn.CONCAT((MID(Table8[[#This Row],[Subject Id]],4,9)),"1")</f>
        <v>041-0037-1</v>
      </c>
    </row>
    <row r="348" spans="1:9">
      <c r="A348" t="s">
        <v>1201</v>
      </c>
      <c r="B348" t="s">
        <v>9768</v>
      </c>
      <c r="C348" t="s">
        <v>9602</v>
      </c>
      <c r="D348" t="s">
        <v>10463</v>
      </c>
      <c r="E348" t="s">
        <v>7788</v>
      </c>
      <c r="F348" t="s">
        <v>7791</v>
      </c>
      <c r="G348" t="s">
        <v>7792</v>
      </c>
      <c r="H348" t="s">
        <v>8744</v>
      </c>
      <c r="I348" t="str">
        <f>_xlfn.CONCAT((MID(Table8[[#This Row],[Subject Id]],4,9)),"1")</f>
        <v>041-0041-1</v>
      </c>
    </row>
    <row r="349" spans="1:9">
      <c r="A349" t="s">
        <v>1021</v>
      </c>
      <c r="B349" t="s">
        <v>9768</v>
      </c>
      <c r="C349" t="s">
        <v>9602</v>
      </c>
      <c r="D349" t="s">
        <v>10467</v>
      </c>
      <c r="E349" t="s">
        <v>7788</v>
      </c>
      <c r="F349" t="s">
        <v>7791</v>
      </c>
      <c r="G349" t="s">
        <v>7792</v>
      </c>
      <c r="H349" t="s">
        <v>8747</v>
      </c>
      <c r="I349" t="str">
        <f>_xlfn.CONCAT((MID(Table8[[#This Row],[Subject Id]],4,9)),"1")</f>
        <v>041-0040-1</v>
      </c>
    </row>
    <row r="350" spans="1:9">
      <c r="A350" t="s">
        <v>1133</v>
      </c>
      <c r="B350" t="s">
        <v>7785</v>
      </c>
      <c r="C350" t="s">
        <v>10471</v>
      </c>
      <c r="D350" t="s">
        <v>10472</v>
      </c>
      <c r="E350" t="s">
        <v>7788</v>
      </c>
      <c r="F350" t="s">
        <v>7791</v>
      </c>
      <c r="G350" t="s">
        <v>7792</v>
      </c>
      <c r="H350" t="s">
        <v>8748</v>
      </c>
      <c r="I350" t="str">
        <f>_xlfn.CONCAT((MID(Table8[[#This Row],[Subject Id]],4,9)),"1")</f>
        <v>012-1626-1</v>
      </c>
    </row>
    <row r="351" spans="1:9">
      <c r="A351" t="s">
        <v>997</v>
      </c>
      <c r="B351" t="s">
        <v>7785</v>
      </c>
      <c r="C351" t="s">
        <v>10471</v>
      </c>
      <c r="D351" t="s">
        <v>10473</v>
      </c>
      <c r="E351" t="s">
        <v>7788</v>
      </c>
      <c r="F351" t="s">
        <v>7791</v>
      </c>
      <c r="G351" t="s">
        <v>7792</v>
      </c>
      <c r="H351" t="s">
        <v>8748</v>
      </c>
      <c r="I351" t="str">
        <f>_xlfn.CONCAT((MID(Table8[[#This Row],[Subject Id]],4,9)),"1")</f>
        <v>012-1612-1</v>
      </c>
    </row>
    <row r="352" spans="1:9">
      <c r="A352" t="s">
        <v>1813</v>
      </c>
      <c r="B352" t="s">
        <v>7785</v>
      </c>
      <c r="C352" t="s">
        <v>10388</v>
      </c>
      <c r="D352" t="s">
        <v>10470</v>
      </c>
      <c r="E352" t="s">
        <v>9660</v>
      </c>
      <c r="F352" t="s">
        <v>7791</v>
      </c>
      <c r="G352" t="s">
        <v>7792</v>
      </c>
      <c r="H352" t="s">
        <v>8750</v>
      </c>
      <c r="I352" t="str">
        <f>_xlfn.CONCAT((MID(Table8[[#This Row],[Subject Id]],4,9)),"1")</f>
        <v>001-2027-1</v>
      </c>
    </row>
    <row r="353" spans="1:9">
      <c r="A353" t="s">
        <v>1202</v>
      </c>
      <c r="B353" t="s">
        <v>9768</v>
      </c>
      <c r="C353" t="s">
        <v>9602</v>
      </c>
      <c r="D353" t="s">
        <v>10469</v>
      </c>
      <c r="E353" t="s">
        <v>7788</v>
      </c>
      <c r="F353" t="s">
        <v>7791</v>
      </c>
      <c r="G353" t="s">
        <v>7792</v>
      </c>
      <c r="H353" t="s">
        <v>8750</v>
      </c>
      <c r="I353" t="str">
        <f>_xlfn.CONCAT((MID(Table8[[#This Row],[Subject Id]],4,9)),"1")</f>
        <v>041-0042-1</v>
      </c>
    </row>
    <row r="354" spans="1:9">
      <c r="A354" t="s">
        <v>1203</v>
      </c>
      <c r="B354" t="s">
        <v>9768</v>
      </c>
      <c r="C354" t="s">
        <v>9602</v>
      </c>
      <c r="D354" t="s">
        <v>10468</v>
      </c>
      <c r="E354" t="s">
        <v>7788</v>
      </c>
      <c r="F354" t="s">
        <v>7791</v>
      </c>
      <c r="G354" t="s">
        <v>7792</v>
      </c>
      <c r="H354" t="s">
        <v>8750</v>
      </c>
      <c r="I354" t="str">
        <f>_xlfn.CONCAT((MID(Table8[[#This Row],[Subject Id]],4,9)),"1")</f>
        <v>041-0043-1</v>
      </c>
    </row>
    <row r="355" spans="1:9">
      <c r="A355" t="s">
        <v>958</v>
      </c>
      <c r="B355" t="s">
        <v>7785</v>
      </c>
      <c r="C355" t="s">
        <v>10431</v>
      </c>
      <c r="D355" t="s">
        <v>10476</v>
      </c>
      <c r="E355" t="s">
        <v>7788</v>
      </c>
      <c r="F355" t="s">
        <v>7791</v>
      </c>
      <c r="G355" t="s">
        <v>7792</v>
      </c>
      <c r="H355" t="s">
        <v>8754</v>
      </c>
      <c r="I355" t="str">
        <f>_xlfn.CONCAT((MID(Table8[[#This Row],[Subject Id]],4,9)),"1")</f>
        <v>007-1502-1</v>
      </c>
    </row>
    <row r="356" spans="1:9">
      <c r="A356" t="s">
        <v>1199</v>
      </c>
      <c r="B356" t="s">
        <v>9768</v>
      </c>
      <c r="C356" t="s">
        <v>9602</v>
      </c>
      <c r="D356" t="s">
        <v>10474</v>
      </c>
      <c r="E356" t="s">
        <v>7788</v>
      </c>
      <c r="F356" t="s">
        <v>7791</v>
      </c>
      <c r="G356" t="s">
        <v>7792</v>
      </c>
      <c r="H356" t="s">
        <v>8754</v>
      </c>
      <c r="I356" t="str">
        <f>_xlfn.CONCAT((MID(Table8[[#This Row],[Subject Id]],4,9)),"1")</f>
        <v>041-0038-1</v>
      </c>
    </row>
    <row r="357" spans="1:9">
      <c r="A357" t="s">
        <v>1002</v>
      </c>
      <c r="B357" t="s">
        <v>9768</v>
      </c>
      <c r="C357" t="s">
        <v>10196</v>
      </c>
      <c r="D357" t="s">
        <v>9998</v>
      </c>
      <c r="E357" t="s">
        <v>7788</v>
      </c>
      <c r="F357" t="s">
        <v>7791</v>
      </c>
      <c r="G357" t="s">
        <v>7792</v>
      </c>
      <c r="H357" t="s">
        <v>8756</v>
      </c>
      <c r="I357" t="str">
        <f>_xlfn.CONCAT((MID(Table8[[#This Row],[Subject Id]],4,9)),"1")</f>
        <v>040-1021-1</v>
      </c>
    </row>
    <row r="358" spans="1:9">
      <c r="A358" t="s">
        <v>1018</v>
      </c>
      <c r="B358" t="s">
        <v>9768</v>
      </c>
      <c r="C358" t="s">
        <v>9602</v>
      </c>
      <c r="D358" t="s">
        <v>10465</v>
      </c>
      <c r="E358" t="s">
        <v>7788</v>
      </c>
      <c r="F358" t="s">
        <v>7791</v>
      </c>
      <c r="G358" t="s">
        <v>7792</v>
      </c>
      <c r="H358" t="s">
        <v>8756</v>
      </c>
      <c r="I358" t="str">
        <f>_xlfn.CONCAT((MID(Table8[[#This Row],[Subject Id]],4,9)),"1")</f>
        <v>041-0034-1</v>
      </c>
    </row>
    <row r="359" spans="1:9">
      <c r="A359" t="s">
        <v>75</v>
      </c>
      <c r="B359" t="s">
        <v>7785</v>
      </c>
      <c r="C359" t="s">
        <v>10394</v>
      </c>
      <c r="D359" t="s">
        <v>10212</v>
      </c>
      <c r="E359" t="s">
        <v>7788</v>
      </c>
      <c r="F359" t="s">
        <v>7791</v>
      </c>
      <c r="G359" t="s">
        <v>7792</v>
      </c>
      <c r="H359" t="s">
        <v>8757</v>
      </c>
      <c r="I359" t="str">
        <f>_xlfn.CONCAT((MID(Table8[[#This Row],[Subject Id]],4,9)),"1")</f>
        <v>004-1118-1</v>
      </c>
    </row>
    <row r="360" spans="1:9">
      <c r="A360" t="s">
        <v>1815</v>
      </c>
      <c r="B360" t="s">
        <v>7785</v>
      </c>
      <c r="C360" t="s">
        <v>10388</v>
      </c>
      <c r="D360" t="s">
        <v>10483</v>
      </c>
      <c r="E360" t="s">
        <v>9660</v>
      </c>
      <c r="F360" t="s">
        <v>7791</v>
      </c>
      <c r="G360" t="s">
        <v>7792</v>
      </c>
      <c r="H360" t="s">
        <v>8758</v>
      </c>
      <c r="I360" t="str">
        <f>_xlfn.CONCAT((MID(Table8[[#This Row],[Subject Id]],4,9)),"1")</f>
        <v>001-2035-1</v>
      </c>
    </row>
    <row r="361" spans="1:9">
      <c r="A361" t="s">
        <v>1152</v>
      </c>
      <c r="B361" t="s">
        <v>9768</v>
      </c>
      <c r="C361" t="s">
        <v>10196</v>
      </c>
      <c r="D361" t="s">
        <v>9775</v>
      </c>
      <c r="E361" t="s">
        <v>7788</v>
      </c>
      <c r="F361" t="s">
        <v>7791</v>
      </c>
      <c r="G361" t="s">
        <v>7792</v>
      </c>
      <c r="H361" t="s">
        <v>8758</v>
      </c>
      <c r="I361" t="str">
        <f>_xlfn.CONCAT((MID(Table8[[#This Row],[Subject Id]],4,9)),"1")</f>
        <v>040-1023-1</v>
      </c>
    </row>
    <row r="362" spans="1:9">
      <c r="A362" t="s">
        <v>849</v>
      </c>
      <c r="B362" t="s">
        <v>7785</v>
      </c>
      <c r="C362" t="s">
        <v>10386</v>
      </c>
      <c r="D362" t="s">
        <v>10445</v>
      </c>
      <c r="E362" t="s">
        <v>7788</v>
      </c>
      <c r="F362" t="s">
        <v>7791</v>
      </c>
      <c r="G362" t="s">
        <v>7792</v>
      </c>
      <c r="H362" t="s">
        <v>8759</v>
      </c>
      <c r="I362" t="str">
        <f>_xlfn.CONCAT((MID(Table8[[#This Row],[Subject Id]],4,9)),"1")</f>
        <v>003-1324-1</v>
      </c>
    </row>
    <row r="363" spans="1:9">
      <c r="A363" t="s">
        <v>1332</v>
      </c>
      <c r="B363" t="s">
        <v>7785</v>
      </c>
      <c r="C363" t="s">
        <v>10386</v>
      </c>
      <c r="D363" t="s">
        <v>10466</v>
      </c>
      <c r="E363" t="s">
        <v>7788</v>
      </c>
      <c r="F363" t="s">
        <v>7791</v>
      </c>
      <c r="G363" t="s">
        <v>7792</v>
      </c>
      <c r="H363" t="s">
        <v>8759</v>
      </c>
      <c r="I363" t="str">
        <f>_xlfn.CONCAT((MID(Table8[[#This Row],[Subject Id]],4,9)),"1")</f>
        <v>003-1300-1</v>
      </c>
    </row>
    <row r="364" spans="1:9">
      <c r="A364" t="s">
        <v>845</v>
      </c>
      <c r="B364" t="s">
        <v>7785</v>
      </c>
      <c r="C364" t="s">
        <v>10386</v>
      </c>
      <c r="D364" t="s">
        <v>10485</v>
      </c>
      <c r="E364" t="s">
        <v>7788</v>
      </c>
      <c r="F364" t="s">
        <v>7791</v>
      </c>
      <c r="G364" t="s">
        <v>7792</v>
      </c>
      <c r="H364" t="s">
        <v>8760</v>
      </c>
      <c r="I364" t="str">
        <f>_xlfn.CONCAT((MID(Table8[[#This Row],[Subject Id]],4,9)),"1")</f>
        <v>003-1312-1</v>
      </c>
    </row>
    <row r="365" spans="1:9">
      <c r="A365" t="s">
        <v>989</v>
      </c>
      <c r="B365" t="s">
        <v>7785</v>
      </c>
      <c r="C365" t="s">
        <v>7786</v>
      </c>
      <c r="D365" t="s">
        <v>10480</v>
      </c>
      <c r="E365" t="s">
        <v>7788</v>
      </c>
      <c r="F365" t="s">
        <v>7791</v>
      </c>
      <c r="G365" t="s">
        <v>7792</v>
      </c>
      <c r="H365" t="s">
        <v>8761</v>
      </c>
      <c r="I365" t="str">
        <f>_xlfn.CONCAT((MID(Table8[[#This Row],[Subject Id]],4,9)),"1")</f>
        <v>008-1710-1</v>
      </c>
    </row>
    <row r="366" spans="1:9">
      <c r="A366" t="s">
        <v>1206</v>
      </c>
      <c r="B366" t="s">
        <v>9768</v>
      </c>
      <c r="C366" t="s">
        <v>9602</v>
      </c>
      <c r="D366" t="s">
        <v>10481</v>
      </c>
      <c r="E366" t="s">
        <v>7788</v>
      </c>
      <c r="F366" t="s">
        <v>7791</v>
      </c>
      <c r="G366" t="s">
        <v>7792</v>
      </c>
      <c r="H366" t="s">
        <v>8763</v>
      </c>
      <c r="I366" t="str">
        <f>_xlfn.CONCAT((MID(Table8[[#This Row],[Subject Id]],4,9)),"1")</f>
        <v>041-0046-1</v>
      </c>
    </row>
    <row r="367" spans="1:9">
      <c r="A367" t="s">
        <v>1022</v>
      </c>
      <c r="B367" t="s">
        <v>9768</v>
      </c>
      <c r="C367" t="s">
        <v>9602</v>
      </c>
      <c r="D367" t="s">
        <v>10487</v>
      </c>
      <c r="E367" t="s">
        <v>7788</v>
      </c>
      <c r="F367" t="s">
        <v>7791</v>
      </c>
      <c r="G367" t="s">
        <v>7792</v>
      </c>
      <c r="H367" t="s">
        <v>8765</v>
      </c>
      <c r="I367" t="str">
        <f>_xlfn.CONCAT((MID(Table8[[#This Row],[Subject Id]],4,9)),"1")</f>
        <v>041-0044-1</v>
      </c>
    </row>
    <row r="368" spans="1:9">
      <c r="A368" t="s">
        <v>943</v>
      </c>
      <c r="B368" t="s">
        <v>7785</v>
      </c>
      <c r="C368" t="s">
        <v>9658</v>
      </c>
      <c r="D368" t="s">
        <v>10019</v>
      </c>
      <c r="E368" t="s">
        <v>7788</v>
      </c>
      <c r="F368" t="s">
        <v>7791</v>
      </c>
      <c r="G368" t="s">
        <v>7792</v>
      </c>
      <c r="H368" t="s">
        <v>8769</v>
      </c>
      <c r="I368" t="str">
        <f>_xlfn.CONCAT((MID(Table8[[#This Row],[Subject Id]],4,9)),"1")</f>
        <v>006-1075-1</v>
      </c>
    </row>
    <row r="369" spans="1:9">
      <c r="A369" t="s">
        <v>1157</v>
      </c>
      <c r="B369" t="s">
        <v>9768</v>
      </c>
      <c r="C369" t="s">
        <v>9602</v>
      </c>
      <c r="D369" t="s">
        <v>10486</v>
      </c>
      <c r="E369" t="s">
        <v>7788</v>
      </c>
      <c r="F369" t="s">
        <v>7791</v>
      </c>
      <c r="G369" t="s">
        <v>7792</v>
      </c>
      <c r="H369" t="s">
        <v>8769</v>
      </c>
      <c r="I369" t="str">
        <f>_xlfn.CONCAT((MID(Table8[[#This Row],[Subject Id]],4,9)),"1")</f>
        <v>041-0016-1</v>
      </c>
    </row>
    <row r="370" spans="1:9">
      <c r="A370" t="s">
        <v>2625</v>
      </c>
      <c r="B370" t="s">
        <v>7785</v>
      </c>
      <c r="C370" t="s">
        <v>10471</v>
      </c>
      <c r="D370" t="s">
        <v>10488</v>
      </c>
      <c r="E370" t="s">
        <v>7788</v>
      </c>
      <c r="F370" t="s">
        <v>7791</v>
      </c>
      <c r="G370" t="s">
        <v>7792</v>
      </c>
      <c r="H370" t="s">
        <v>8769</v>
      </c>
      <c r="I370" t="str">
        <f>_xlfn.CONCAT((MID(Table8[[#This Row],[Subject Id]],4,9)),"1")</f>
        <v>012-1640-1</v>
      </c>
    </row>
    <row r="371" spans="1:9">
      <c r="A371" t="s">
        <v>1204</v>
      </c>
      <c r="B371" t="s">
        <v>9768</v>
      </c>
      <c r="C371" t="s">
        <v>9602</v>
      </c>
      <c r="D371" t="s">
        <v>10482</v>
      </c>
      <c r="E371" t="s">
        <v>7788</v>
      </c>
      <c r="F371" t="s">
        <v>7791</v>
      </c>
      <c r="G371" t="s">
        <v>7792</v>
      </c>
      <c r="H371" t="s">
        <v>8770</v>
      </c>
      <c r="I371" t="str">
        <f>_xlfn.CONCAT((MID(Table8[[#This Row],[Subject Id]],4,9)),"1")</f>
        <v>041-0045-1</v>
      </c>
    </row>
    <row r="372" spans="1:9">
      <c r="A372" t="s">
        <v>1207</v>
      </c>
      <c r="B372" t="s">
        <v>9768</v>
      </c>
      <c r="C372" t="s">
        <v>9602</v>
      </c>
      <c r="D372" t="s">
        <v>10484</v>
      </c>
      <c r="E372" t="s">
        <v>7788</v>
      </c>
      <c r="F372" t="s">
        <v>7791</v>
      </c>
      <c r="G372" t="s">
        <v>7792</v>
      </c>
      <c r="H372" t="s">
        <v>8770</v>
      </c>
      <c r="I372" t="str">
        <f>_xlfn.CONCAT((MID(Table8[[#This Row],[Subject Id]],4,9)),"1")</f>
        <v>041-0047-1</v>
      </c>
    </row>
    <row r="373" spans="1:9">
      <c r="A373" t="s">
        <v>1150</v>
      </c>
      <c r="B373" t="s">
        <v>9768</v>
      </c>
      <c r="C373" t="s">
        <v>10196</v>
      </c>
      <c r="D373" t="s">
        <v>9774</v>
      </c>
      <c r="E373" t="s">
        <v>7788</v>
      </c>
      <c r="F373" t="s">
        <v>7791</v>
      </c>
      <c r="G373" t="s">
        <v>7792</v>
      </c>
      <c r="H373" t="s">
        <v>8772</v>
      </c>
      <c r="I373" t="str">
        <f>_xlfn.CONCAT((MID(Table8[[#This Row],[Subject Id]],4,9)),"1")</f>
        <v>040-1020-1</v>
      </c>
    </row>
    <row r="374" spans="1:9">
      <c r="A374" t="s">
        <v>1196</v>
      </c>
      <c r="B374" t="s">
        <v>9768</v>
      </c>
      <c r="C374" t="s">
        <v>9602</v>
      </c>
      <c r="D374" t="s">
        <v>10477</v>
      </c>
      <c r="E374" t="s">
        <v>7788</v>
      </c>
      <c r="F374" t="s">
        <v>7791</v>
      </c>
      <c r="G374" t="s">
        <v>7792</v>
      </c>
      <c r="H374" t="s">
        <v>8772</v>
      </c>
      <c r="I374" t="str">
        <f>_xlfn.CONCAT((MID(Table8[[#This Row],[Subject Id]],4,9)),"1")</f>
        <v>041-0035-1</v>
      </c>
    </row>
    <row r="375" spans="1:9">
      <c r="A375" t="s">
        <v>859</v>
      </c>
      <c r="B375" t="s">
        <v>7785</v>
      </c>
      <c r="C375" t="s">
        <v>10394</v>
      </c>
      <c r="D375" t="s">
        <v>10085</v>
      </c>
      <c r="E375" t="s">
        <v>7788</v>
      </c>
      <c r="F375" t="s">
        <v>7791</v>
      </c>
      <c r="G375" t="s">
        <v>7792</v>
      </c>
      <c r="H375" t="s">
        <v>8774</v>
      </c>
      <c r="I375" t="str">
        <f>_xlfn.CONCAT((MID(Table8[[#This Row],[Subject Id]],4,9)),"1")</f>
        <v>004-1110-1</v>
      </c>
    </row>
    <row r="376" spans="1:9">
      <c r="A376" t="s">
        <v>2608</v>
      </c>
      <c r="B376" t="s">
        <v>7785</v>
      </c>
      <c r="C376" t="s">
        <v>10386</v>
      </c>
      <c r="D376" t="s">
        <v>10490</v>
      </c>
      <c r="E376" t="s">
        <v>7788</v>
      </c>
      <c r="F376" t="s">
        <v>7791</v>
      </c>
      <c r="G376" t="s">
        <v>7792</v>
      </c>
      <c r="H376" t="s">
        <v>8774</v>
      </c>
      <c r="I376" t="str">
        <f>_xlfn.CONCAT((MID(Table8[[#This Row],[Subject Id]],4,9)),"1")</f>
        <v>003-1328-1</v>
      </c>
    </row>
    <row r="377" spans="1:9">
      <c r="A377" t="s">
        <v>946</v>
      </c>
      <c r="B377" t="s">
        <v>7785</v>
      </c>
      <c r="C377" t="s">
        <v>9658</v>
      </c>
      <c r="D377" t="s">
        <v>10493</v>
      </c>
      <c r="E377" t="s">
        <v>7788</v>
      </c>
      <c r="F377" t="s">
        <v>7791</v>
      </c>
      <c r="G377" t="s">
        <v>7792</v>
      </c>
      <c r="H377" t="s">
        <v>8776</v>
      </c>
      <c r="I377" t="str">
        <f>_xlfn.CONCAT((MID(Table8[[#This Row],[Subject Id]],4,9)),"1")</f>
        <v>006-1076-1</v>
      </c>
    </row>
    <row r="378" spans="1:9">
      <c r="A378" t="s">
        <v>990</v>
      </c>
      <c r="B378" t="s">
        <v>7785</v>
      </c>
      <c r="C378" t="s">
        <v>10471</v>
      </c>
      <c r="D378" t="s">
        <v>10494</v>
      </c>
      <c r="E378" t="s">
        <v>7788</v>
      </c>
      <c r="F378" t="s">
        <v>7791</v>
      </c>
      <c r="G378" t="s">
        <v>7792</v>
      </c>
      <c r="H378" t="s">
        <v>8777</v>
      </c>
      <c r="I378" t="str">
        <f>_xlfn.CONCAT((MID(Table8[[#This Row],[Subject Id]],4,9)),"1")</f>
        <v>012-1600-1</v>
      </c>
    </row>
    <row r="379" spans="1:9">
      <c r="A379" t="s">
        <v>947</v>
      </c>
      <c r="B379" t="s">
        <v>7785</v>
      </c>
      <c r="C379" t="s">
        <v>9658</v>
      </c>
      <c r="D379" t="s">
        <v>10020</v>
      </c>
      <c r="E379" t="s">
        <v>7788</v>
      </c>
      <c r="F379" t="s">
        <v>7791</v>
      </c>
      <c r="G379" t="s">
        <v>7792</v>
      </c>
      <c r="H379" t="s">
        <v>8777</v>
      </c>
      <c r="I379" t="str">
        <f>_xlfn.CONCAT((MID(Table8[[#This Row],[Subject Id]],4,9)),"1")</f>
        <v>006-1077-1</v>
      </c>
    </row>
    <row r="380" spans="1:9">
      <c r="A380" t="s">
        <v>1116</v>
      </c>
      <c r="B380" t="s">
        <v>9768</v>
      </c>
      <c r="C380" t="s">
        <v>9602</v>
      </c>
      <c r="D380" t="s">
        <v>10491</v>
      </c>
      <c r="E380" t="s">
        <v>7788</v>
      </c>
      <c r="F380" t="s">
        <v>7791</v>
      </c>
      <c r="G380" t="s">
        <v>7792</v>
      </c>
      <c r="H380" t="s">
        <v>8778</v>
      </c>
      <c r="I380" t="str">
        <f>_xlfn.CONCAT((MID(Table8[[#This Row],[Subject Id]],4,9)),"1")</f>
        <v>041-0367-1</v>
      </c>
    </row>
    <row r="381" spans="1:9">
      <c r="A381" t="s">
        <v>1132</v>
      </c>
      <c r="B381" t="s">
        <v>7785</v>
      </c>
      <c r="C381" t="s">
        <v>10471</v>
      </c>
      <c r="D381" t="s">
        <v>10495</v>
      </c>
      <c r="E381" t="s">
        <v>7788</v>
      </c>
      <c r="F381" t="s">
        <v>7791</v>
      </c>
      <c r="G381" t="s">
        <v>7792</v>
      </c>
      <c r="H381" t="s">
        <v>8779</v>
      </c>
      <c r="I381" t="str">
        <f>_xlfn.CONCAT((MID(Table8[[#This Row],[Subject Id]],4,9)),"1")</f>
        <v>012-1622-1</v>
      </c>
    </row>
    <row r="382" spans="1:9">
      <c r="A382" t="s">
        <v>993</v>
      </c>
      <c r="B382" t="s">
        <v>7785</v>
      </c>
      <c r="C382" t="s">
        <v>10471</v>
      </c>
      <c r="D382" t="s">
        <v>10497</v>
      </c>
      <c r="E382" t="s">
        <v>7788</v>
      </c>
      <c r="F382" t="s">
        <v>7791</v>
      </c>
      <c r="G382" t="s">
        <v>7792</v>
      </c>
      <c r="H382" t="s">
        <v>8783</v>
      </c>
      <c r="I382" t="str">
        <f>_xlfn.CONCAT((MID(Table8[[#This Row],[Subject Id]],4,9)),"1")</f>
        <v>012-1602-1</v>
      </c>
    </row>
    <row r="383" spans="1:9">
      <c r="A383" t="s">
        <v>1518</v>
      </c>
      <c r="B383" t="s">
        <v>7785</v>
      </c>
      <c r="C383" t="s">
        <v>10471</v>
      </c>
      <c r="D383" t="s">
        <v>10498</v>
      </c>
      <c r="E383" t="s">
        <v>7788</v>
      </c>
      <c r="F383" t="s">
        <v>7791</v>
      </c>
      <c r="G383" t="s">
        <v>7792</v>
      </c>
      <c r="H383" t="s">
        <v>8783</v>
      </c>
      <c r="I383" t="str">
        <f>_xlfn.CONCAT((MID(Table8[[#This Row],[Subject Id]],4,9)),"1")</f>
        <v>012-1618-1</v>
      </c>
    </row>
    <row r="384" spans="1:9">
      <c r="A384" t="s">
        <v>1005</v>
      </c>
      <c r="B384" t="s">
        <v>9768</v>
      </c>
      <c r="C384" t="s">
        <v>10196</v>
      </c>
      <c r="D384" t="s">
        <v>9776</v>
      </c>
      <c r="E384" t="s">
        <v>7788</v>
      </c>
      <c r="F384" t="s">
        <v>7791</v>
      </c>
      <c r="G384" t="s">
        <v>7792</v>
      </c>
      <c r="H384" t="s">
        <v>8790</v>
      </c>
      <c r="I384" t="str">
        <f>_xlfn.CONCAT((MID(Table8[[#This Row],[Subject Id]],4,9)),"1")</f>
        <v>040-1025-1</v>
      </c>
    </row>
    <row r="385" spans="1:9">
      <c r="A385" t="s">
        <v>1154</v>
      </c>
      <c r="B385" t="s">
        <v>9768</v>
      </c>
      <c r="C385" t="s">
        <v>10196</v>
      </c>
      <c r="D385" t="s">
        <v>9786</v>
      </c>
      <c r="E385" t="s">
        <v>7788</v>
      </c>
      <c r="F385" t="s">
        <v>7791</v>
      </c>
      <c r="G385" t="s">
        <v>7792</v>
      </c>
      <c r="H385" t="s">
        <v>8791</v>
      </c>
      <c r="I385" t="str">
        <f>_xlfn.CONCAT((MID(Table8[[#This Row],[Subject Id]],4,9)),"1")</f>
        <v>040-1033-1</v>
      </c>
    </row>
    <row r="386" spans="1:9">
      <c r="A386" t="s">
        <v>957</v>
      </c>
      <c r="B386" t="s">
        <v>7785</v>
      </c>
      <c r="C386" t="s">
        <v>10431</v>
      </c>
      <c r="D386" t="s">
        <v>10501</v>
      </c>
      <c r="E386" t="s">
        <v>7788</v>
      </c>
      <c r="F386" t="s">
        <v>7791</v>
      </c>
      <c r="G386" t="s">
        <v>7792</v>
      </c>
      <c r="H386" t="s">
        <v>8792</v>
      </c>
      <c r="I386" t="str">
        <f>_xlfn.CONCAT((MID(Table8[[#This Row],[Subject Id]],4,9)),"1")</f>
        <v>007-1500-1</v>
      </c>
    </row>
    <row r="387" spans="1:9">
      <c r="A387" t="s">
        <v>1200</v>
      </c>
      <c r="B387" t="s">
        <v>9768</v>
      </c>
      <c r="C387" t="s">
        <v>9602</v>
      </c>
      <c r="D387" t="s">
        <v>10500</v>
      </c>
      <c r="E387" t="s">
        <v>7788</v>
      </c>
      <c r="F387" t="s">
        <v>7791</v>
      </c>
      <c r="G387" t="s">
        <v>7792</v>
      </c>
      <c r="H387" t="s">
        <v>8792</v>
      </c>
      <c r="I387" t="str">
        <f>_xlfn.CONCAT((MID(Table8[[#This Row],[Subject Id]],4,9)),"1")</f>
        <v>041-0039-1</v>
      </c>
    </row>
    <row r="388" spans="1:9">
      <c r="A388" t="s">
        <v>776</v>
      </c>
      <c r="B388" t="s">
        <v>7785</v>
      </c>
      <c r="C388" t="s">
        <v>10388</v>
      </c>
      <c r="D388" t="s">
        <v>9716</v>
      </c>
      <c r="E388" t="s">
        <v>7788</v>
      </c>
      <c r="F388" t="s">
        <v>7791</v>
      </c>
      <c r="G388" t="s">
        <v>7792</v>
      </c>
      <c r="H388" t="s">
        <v>8793</v>
      </c>
      <c r="I388" t="str">
        <f>_xlfn.CONCAT((MID(Table8[[#This Row],[Subject Id]],4,9)),"1")</f>
        <v>001-1010-1</v>
      </c>
    </row>
    <row r="389" spans="1:9">
      <c r="A389" t="s">
        <v>1153</v>
      </c>
      <c r="B389" t="s">
        <v>9768</v>
      </c>
      <c r="C389" t="s">
        <v>10196</v>
      </c>
      <c r="D389" t="s">
        <v>9785</v>
      </c>
      <c r="E389" t="s">
        <v>7788</v>
      </c>
      <c r="F389" t="s">
        <v>7791</v>
      </c>
      <c r="G389" t="s">
        <v>7792</v>
      </c>
      <c r="H389" t="s">
        <v>8795</v>
      </c>
      <c r="I389" t="str">
        <f>_xlfn.CONCAT((MID(Table8[[#This Row],[Subject Id]],4,9)),"1")</f>
        <v>040-1032-1</v>
      </c>
    </row>
    <row r="390" spans="1:9">
      <c r="A390" t="s">
        <v>2046</v>
      </c>
      <c r="B390" t="s">
        <v>7785</v>
      </c>
      <c r="C390" t="s">
        <v>10431</v>
      </c>
      <c r="D390" t="s">
        <v>10503</v>
      </c>
      <c r="E390" t="s">
        <v>9660</v>
      </c>
      <c r="F390" t="s">
        <v>7791</v>
      </c>
      <c r="G390" t="s">
        <v>7792</v>
      </c>
      <c r="H390" t="s">
        <v>8796</v>
      </c>
      <c r="I390" t="str">
        <f>_xlfn.CONCAT((MID(Table8[[#This Row],[Subject Id]],4,9)),"1")</f>
        <v>007-2551-1</v>
      </c>
    </row>
    <row r="391" spans="1:9">
      <c r="A391" t="s">
        <v>1023</v>
      </c>
      <c r="B391" t="s">
        <v>9768</v>
      </c>
      <c r="C391" t="s">
        <v>9602</v>
      </c>
      <c r="D391" t="s">
        <v>10502</v>
      </c>
      <c r="E391" t="s">
        <v>7788</v>
      </c>
      <c r="F391" t="s">
        <v>7791</v>
      </c>
      <c r="G391" t="s">
        <v>7792</v>
      </c>
      <c r="H391" t="s">
        <v>8797</v>
      </c>
      <c r="I391" t="str">
        <f>_xlfn.CONCAT((MID(Table8[[#This Row],[Subject Id]],4,9)),"1")</f>
        <v>041-0050-1</v>
      </c>
    </row>
    <row r="392" spans="1:9">
      <c r="A392" t="s">
        <v>948</v>
      </c>
      <c r="B392" t="s">
        <v>7785</v>
      </c>
      <c r="C392" t="s">
        <v>9658</v>
      </c>
      <c r="D392" t="s">
        <v>10021</v>
      </c>
      <c r="E392" t="s">
        <v>7788</v>
      </c>
      <c r="F392" t="s">
        <v>7791</v>
      </c>
      <c r="G392" t="s">
        <v>7792</v>
      </c>
      <c r="H392" t="s">
        <v>8799</v>
      </c>
      <c r="I392" t="str">
        <f>_xlfn.CONCAT((MID(Table8[[#This Row],[Subject Id]],4,9)),"1")</f>
        <v>006-1078-1</v>
      </c>
    </row>
    <row r="393" spans="1:9">
      <c r="A393" t="s">
        <v>1027</v>
      </c>
      <c r="B393" t="s">
        <v>9768</v>
      </c>
      <c r="C393" t="s">
        <v>9602</v>
      </c>
      <c r="D393" t="s">
        <v>10499</v>
      </c>
      <c r="E393" t="s">
        <v>7788</v>
      </c>
      <c r="F393" t="s">
        <v>7791</v>
      </c>
      <c r="G393" t="s">
        <v>7792</v>
      </c>
      <c r="H393" t="s">
        <v>8799</v>
      </c>
      <c r="I393" t="str">
        <f>_xlfn.CONCAT((MID(Table8[[#This Row],[Subject Id]],4,9)),"1")</f>
        <v>041-0052-1</v>
      </c>
    </row>
    <row r="394" spans="1:9">
      <c r="A394" t="s">
        <v>777</v>
      </c>
      <c r="B394" t="s">
        <v>7785</v>
      </c>
      <c r="C394" t="s">
        <v>10388</v>
      </c>
      <c r="D394" t="s">
        <v>9945</v>
      </c>
      <c r="E394" t="s">
        <v>7788</v>
      </c>
      <c r="F394" t="s">
        <v>7791</v>
      </c>
      <c r="G394" t="s">
        <v>7792</v>
      </c>
      <c r="H394" t="s">
        <v>8800</v>
      </c>
      <c r="I394" t="str">
        <f>_xlfn.CONCAT((MID(Table8[[#This Row],[Subject Id]],4,9)),"1")</f>
        <v>001-1013-1</v>
      </c>
    </row>
    <row r="395" spans="1:9">
      <c r="A395" t="s">
        <v>1634</v>
      </c>
      <c r="B395" t="s">
        <v>7785</v>
      </c>
      <c r="C395" t="s">
        <v>10388</v>
      </c>
      <c r="D395" t="s">
        <v>10504</v>
      </c>
      <c r="E395" t="s">
        <v>9660</v>
      </c>
      <c r="F395" t="s">
        <v>7791</v>
      </c>
      <c r="G395" t="s">
        <v>7792</v>
      </c>
      <c r="H395" t="s">
        <v>8800</v>
      </c>
      <c r="I395" t="str">
        <f>_xlfn.CONCAT((MID(Table8[[#This Row],[Subject Id]],4,9)),"1")</f>
        <v>001-2059-1</v>
      </c>
    </row>
    <row r="396" spans="1:9">
      <c r="A396" t="s">
        <v>850</v>
      </c>
      <c r="B396" t="s">
        <v>7785</v>
      </c>
      <c r="C396" t="s">
        <v>10386</v>
      </c>
      <c r="D396" t="s">
        <v>10505</v>
      </c>
      <c r="E396" t="s">
        <v>7788</v>
      </c>
      <c r="F396" t="s">
        <v>7791</v>
      </c>
      <c r="G396" t="s">
        <v>7792</v>
      </c>
      <c r="H396" t="s">
        <v>8800</v>
      </c>
      <c r="I396" t="str">
        <f>_xlfn.CONCAT((MID(Table8[[#This Row],[Subject Id]],4,9)),"1")</f>
        <v>003-1326-1</v>
      </c>
    </row>
    <row r="397" spans="1:9">
      <c r="A397" t="s">
        <v>960</v>
      </c>
      <c r="B397" t="s">
        <v>7785</v>
      </c>
      <c r="C397" t="s">
        <v>10431</v>
      </c>
      <c r="D397" t="s">
        <v>10510</v>
      </c>
      <c r="E397" t="s">
        <v>7788</v>
      </c>
      <c r="F397" t="s">
        <v>7791</v>
      </c>
      <c r="G397" t="s">
        <v>7792</v>
      </c>
      <c r="H397" t="s">
        <v>8803</v>
      </c>
      <c r="I397" t="str">
        <f>_xlfn.CONCAT((MID(Table8[[#This Row],[Subject Id]],4,9)),"1")</f>
        <v>007-1510-1</v>
      </c>
    </row>
    <row r="398" spans="1:9">
      <c r="A398" t="s">
        <v>781</v>
      </c>
      <c r="B398" t="s">
        <v>7785</v>
      </c>
      <c r="C398" t="s">
        <v>10506</v>
      </c>
      <c r="D398" t="s">
        <v>10507</v>
      </c>
      <c r="E398" t="s">
        <v>7788</v>
      </c>
      <c r="F398" t="s">
        <v>7791</v>
      </c>
      <c r="G398" t="s">
        <v>7792</v>
      </c>
      <c r="H398" t="s">
        <v>8804</v>
      </c>
      <c r="I398" t="str">
        <f>_xlfn.CONCAT((MID(Table8[[#This Row],[Subject Id]],4,9)),"1")</f>
        <v>002-1414-1</v>
      </c>
    </row>
    <row r="399" spans="1:9">
      <c r="A399" t="s">
        <v>863</v>
      </c>
      <c r="B399" t="s">
        <v>7785</v>
      </c>
      <c r="C399" t="s">
        <v>10394</v>
      </c>
      <c r="D399" t="s">
        <v>10248</v>
      </c>
      <c r="E399" t="s">
        <v>7788</v>
      </c>
      <c r="F399" t="s">
        <v>7791</v>
      </c>
      <c r="G399" t="s">
        <v>7792</v>
      </c>
      <c r="H399" t="s">
        <v>8808</v>
      </c>
      <c r="I399" t="str">
        <f>_xlfn.CONCAT((MID(Table8[[#This Row],[Subject Id]],4,9)),"1")</f>
        <v>004-1134-1</v>
      </c>
    </row>
    <row r="400" spans="1:9">
      <c r="A400" t="s">
        <v>1008</v>
      </c>
      <c r="B400" t="s">
        <v>9768</v>
      </c>
      <c r="C400" t="s">
        <v>9602</v>
      </c>
      <c r="D400" t="s">
        <v>10509</v>
      </c>
      <c r="E400" t="s">
        <v>7788</v>
      </c>
      <c r="F400" t="s">
        <v>7791</v>
      </c>
      <c r="G400" t="s">
        <v>7792</v>
      </c>
      <c r="H400" t="s">
        <v>8810</v>
      </c>
      <c r="I400" t="str">
        <f>_xlfn.CONCAT((MID(Table8[[#This Row],[Subject Id]],4,9)),"1")</f>
        <v>041-0017-1</v>
      </c>
    </row>
    <row r="401" spans="1:9">
      <c r="A401" t="s">
        <v>1538</v>
      </c>
      <c r="B401" t="s">
        <v>7785</v>
      </c>
      <c r="C401" t="s">
        <v>10471</v>
      </c>
      <c r="D401" t="s">
        <v>10512</v>
      </c>
      <c r="E401" t="s">
        <v>9619</v>
      </c>
      <c r="F401" t="s">
        <v>7791</v>
      </c>
      <c r="G401" t="s">
        <v>7792</v>
      </c>
      <c r="H401" t="s">
        <v>8813</v>
      </c>
      <c r="I401" t="str">
        <f>_xlfn.CONCAT((MID(Table8[[#This Row],[Subject Id]],4,9)),"1")</f>
        <v>012-3601-1</v>
      </c>
    </row>
    <row r="402" spans="1:9">
      <c r="A402" t="s">
        <v>866</v>
      </c>
      <c r="B402" t="s">
        <v>7785</v>
      </c>
      <c r="C402" t="s">
        <v>10429</v>
      </c>
      <c r="D402" t="s">
        <v>10513</v>
      </c>
      <c r="E402" t="s">
        <v>7788</v>
      </c>
      <c r="F402" t="s">
        <v>7791</v>
      </c>
      <c r="G402" t="s">
        <v>7792</v>
      </c>
      <c r="H402" t="s">
        <v>8815</v>
      </c>
      <c r="I402" t="str">
        <f>_xlfn.CONCAT((MID(Table8[[#This Row],[Subject Id]],4,9)),"1")</f>
        <v>005-1250-1</v>
      </c>
    </row>
    <row r="403" spans="1:9">
      <c r="A403" t="s">
        <v>988</v>
      </c>
      <c r="B403" t="s">
        <v>7785</v>
      </c>
      <c r="C403" t="s">
        <v>10431</v>
      </c>
      <c r="D403" t="s">
        <v>10514</v>
      </c>
      <c r="E403" t="s">
        <v>7788</v>
      </c>
      <c r="F403" t="s">
        <v>7791</v>
      </c>
      <c r="G403" t="s">
        <v>7792</v>
      </c>
      <c r="H403" t="s">
        <v>8815</v>
      </c>
      <c r="I403" t="str">
        <f>_xlfn.CONCAT((MID(Table8[[#This Row],[Subject Id]],4,9)),"1")</f>
        <v>007-1530-1</v>
      </c>
    </row>
    <row r="404" spans="1:9">
      <c r="A404" t="s">
        <v>950</v>
      </c>
      <c r="B404" t="s">
        <v>7785</v>
      </c>
      <c r="C404" t="s">
        <v>9658</v>
      </c>
      <c r="D404" t="s">
        <v>10026</v>
      </c>
      <c r="E404" t="s">
        <v>7788</v>
      </c>
      <c r="F404" t="s">
        <v>7791</v>
      </c>
      <c r="G404" t="s">
        <v>7792</v>
      </c>
      <c r="H404" t="s">
        <v>8815</v>
      </c>
      <c r="I404" t="str">
        <f>_xlfn.CONCAT((MID(Table8[[#This Row],[Subject Id]],4,9)),"1")</f>
        <v>006-1081-1</v>
      </c>
    </row>
    <row r="405" spans="1:9">
      <c r="A405" t="s">
        <v>778</v>
      </c>
      <c r="B405" t="s">
        <v>7785</v>
      </c>
      <c r="C405" t="s">
        <v>10388</v>
      </c>
      <c r="D405" t="s">
        <v>9772</v>
      </c>
      <c r="E405" t="s">
        <v>7788</v>
      </c>
      <c r="F405" t="s">
        <v>7791</v>
      </c>
      <c r="G405" t="s">
        <v>7792</v>
      </c>
      <c r="H405" t="s">
        <v>8816</v>
      </c>
      <c r="I405" t="str">
        <f>_xlfn.CONCAT((MID(Table8[[#This Row],[Subject Id]],4,9)),"1")</f>
        <v>001-1019-1</v>
      </c>
    </row>
    <row r="406" spans="1:9">
      <c r="A406" t="s">
        <v>1718</v>
      </c>
      <c r="B406" t="s">
        <v>7785</v>
      </c>
      <c r="C406" t="s">
        <v>10517</v>
      </c>
      <c r="D406" t="s">
        <v>10518</v>
      </c>
      <c r="E406" t="s">
        <v>9660</v>
      </c>
      <c r="F406" t="s">
        <v>7791</v>
      </c>
      <c r="G406" t="s">
        <v>7792</v>
      </c>
      <c r="H406" t="s">
        <v>8817</v>
      </c>
      <c r="I406" t="str">
        <f>_xlfn.CONCAT((MID(Table8[[#This Row],[Subject Id]],4,9)),"1")</f>
        <v>009-2908-1</v>
      </c>
    </row>
    <row r="407" spans="1:9">
      <c r="A407" t="s">
        <v>949</v>
      </c>
      <c r="B407" t="s">
        <v>7785</v>
      </c>
      <c r="C407" t="s">
        <v>9658</v>
      </c>
      <c r="D407" t="s">
        <v>10022</v>
      </c>
      <c r="E407" t="s">
        <v>7788</v>
      </c>
      <c r="F407" t="s">
        <v>7791</v>
      </c>
      <c r="G407" t="s">
        <v>7792</v>
      </c>
      <c r="H407" t="s">
        <v>8817</v>
      </c>
      <c r="I407" t="str">
        <f>_xlfn.CONCAT((MID(Table8[[#This Row],[Subject Id]],4,9)),"1")</f>
        <v>006-1079-1</v>
      </c>
    </row>
    <row r="408" spans="1:9">
      <c r="A408" t="s">
        <v>1519</v>
      </c>
      <c r="B408" t="s">
        <v>7785</v>
      </c>
      <c r="C408" t="s">
        <v>10471</v>
      </c>
      <c r="D408" t="s">
        <v>10508</v>
      </c>
      <c r="E408" t="s">
        <v>7788</v>
      </c>
      <c r="F408" t="s">
        <v>7791</v>
      </c>
      <c r="G408" t="s">
        <v>7792</v>
      </c>
      <c r="H408" t="s">
        <v>8818</v>
      </c>
      <c r="I408" t="str">
        <f>_xlfn.CONCAT((MID(Table8[[#This Row],[Subject Id]],4,9)),"1")</f>
        <v>012-1632-1</v>
      </c>
    </row>
    <row r="409" spans="1:9">
      <c r="A409" t="s">
        <v>1004</v>
      </c>
      <c r="B409" t="s">
        <v>9768</v>
      </c>
      <c r="C409" t="s">
        <v>10196</v>
      </c>
      <c r="D409" t="s">
        <v>10007</v>
      </c>
      <c r="E409" t="s">
        <v>7788</v>
      </c>
      <c r="F409" t="s">
        <v>7791</v>
      </c>
      <c r="G409" t="s">
        <v>7792</v>
      </c>
      <c r="H409" t="s">
        <v>8820</v>
      </c>
      <c r="I409" t="str">
        <f>_xlfn.CONCAT((MID(Table8[[#This Row],[Subject Id]],4,9)),"1")</f>
        <v>040-1024-1</v>
      </c>
    </row>
    <row r="410" spans="1:9">
      <c r="A410" t="s">
        <v>1156</v>
      </c>
      <c r="B410" t="s">
        <v>7785</v>
      </c>
      <c r="C410" t="s">
        <v>10429</v>
      </c>
      <c r="D410" t="s">
        <v>10511</v>
      </c>
      <c r="E410" t="s">
        <v>9619</v>
      </c>
      <c r="F410" t="s">
        <v>7791</v>
      </c>
      <c r="G410" t="s">
        <v>7792</v>
      </c>
      <c r="H410" t="s">
        <v>8821</v>
      </c>
      <c r="I410" t="str">
        <f>_xlfn.CONCAT((MID(Table8[[#This Row],[Subject Id]],4,9)),"1")</f>
        <v>005-3200-1</v>
      </c>
    </row>
    <row r="411" spans="1:9">
      <c r="A411" t="s">
        <v>1123</v>
      </c>
      <c r="B411" t="s">
        <v>7785</v>
      </c>
      <c r="C411" t="s">
        <v>10394</v>
      </c>
      <c r="D411" t="s">
        <v>10250</v>
      </c>
      <c r="E411" t="s">
        <v>7788</v>
      </c>
      <c r="F411" t="s">
        <v>7791</v>
      </c>
      <c r="G411" t="s">
        <v>7792</v>
      </c>
      <c r="H411" t="s">
        <v>8823</v>
      </c>
      <c r="I411" t="str">
        <f>_xlfn.CONCAT((MID(Table8[[#This Row],[Subject Id]],4,9)),"1")</f>
        <v>004-1136-1</v>
      </c>
    </row>
    <row r="412" spans="1:9">
      <c r="A412" t="s">
        <v>2519</v>
      </c>
      <c r="B412" t="s">
        <v>7785</v>
      </c>
      <c r="C412" t="s">
        <v>10388</v>
      </c>
      <c r="D412" t="s">
        <v>10524</v>
      </c>
      <c r="E412" t="s">
        <v>9660</v>
      </c>
      <c r="F412" t="s">
        <v>7791</v>
      </c>
      <c r="G412" t="s">
        <v>7792</v>
      </c>
      <c r="H412" t="s">
        <v>8823</v>
      </c>
      <c r="I412" t="str">
        <f>_xlfn.CONCAT((MID(Table8[[#This Row],[Subject Id]],4,9)),"1")</f>
        <v>001-2063-1</v>
      </c>
    </row>
    <row r="413" spans="1:9">
      <c r="A413" t="s">
        <v>1209</v>
      </c>
      <c r="B413" t="s">
        <v>9768</v>
      </c>
      <c r="C413" t="s">
        <v>9602</v>
      </c>
      <c r="D413" t="s">
        <v>10516</v>
      </c>
      <c r="E413" t="s">
        <v>7788</v>
      </c>
      <c r="F413" t="s">
        <v>7791</v>
      </c>
      <c r="G413" t="s">
        <v>7792</v>
      </c>
      <c r="H413" t="s">
        <v>8824</v>
      </c>
      <c r="I413" t="str">
        <f>_xlfn.CONCAT((MID(Table8[[#This Row],[Subject Id]],4,9)),"1")</f>
        <v>041-0051-1</v>
      </c>
    </row>
    <row r="414" spans="1:9">
      <c r="A414" t="s">
        <v>1212</v>
      </c>
      <c r="B414" t="s">
        <v>9768</v>
      </c>
      <c r="C414" t="s">
        <v>9602</v>
      </c>
      <c r="D414" t="s">
        <v>10515</v>
      </c>
      <c r="E414" t="s">
        <v>7788</v>
      </c>
      <c r="F414" t="s">
        <v>7791</v>
      </c>
      <c r="G414" t="s">
        <v>7792</v>
      </c>
      <c r="H414" t="s">
        <v>8826</v>
      </c>
      <c r="I414" t="str">
        <f>_xlfn.CONCAT((MID(Table8[[#This Row],[Subject Id]],4,9)),"1")</f>
        <v>041-0054-1</v>
      </c>
    </row>
    <row r="415" spans="1:9">
      <c r="A415" t="s">
        <v>1208</v>
      </c>
      <c r="B415" t="s">
        <v>9768</v>
      </c>
      <c r="C415" t="s">
        <v>9602</v>
      </c>
      <c r="D415" t="s">
        <v>10520</v>
      </c>
      <c r="E415" t="s">
        <v>7788</v>
      </c>
      <c r="F415" t="s">
        <v>7791</v>
      </c>
      <c r="G415" t="s">
        <v>7792</v>
      </c>
      <c r="H415" t="s">
        <v>8827</v>
      </c>
      <c r="I415" t="str">
        <f>_xlfn.CONCAT((MID(Table8[[#This Row],[Subject Id]],4,9)),"1")</f>
        <v>041-0049-1</v>
      </c>
    </row>
    <row r="416" spans="1:9">
      <c r="A416" t="s">
        <v>1717</v>
      </c>
      <c r="B416" t="s">
        <v>7785</v>
      </c>
      <c r="C416" t="s">
        <v>10517</v>
      </c>
      <c r="D416" t="s">
        <v>10523</v>
      </c>
      <c r="E416" t="s">
        <v>9660</v>
      </c>
      <c r="F416" t="s">
        <v>7791</v>
      </c>
      <c r="G416" t="s">
        <v>7792</v>
      </c>
      <c r="H416" t="s">
        <v>8832</v>
      </c>
      <c r="I416" t="str">
        <f>_xlfn.CONCAT((MID(Table8[[#This Row],[Subject Id]],4,9)),"1")</f>
        <v>009-2900-1</v>
      </c>
    </row>
    <row r="417" spans="1:9">
      <c r="A417" t="s">
        <v>956</v>
      </c>
      <c r="B417" t="s">
        <v>7785</v>
      </c>
      <c r="C417" t="s">
        <v>9658</v>
      </c>
      <c r="D417" t="s">
        <v>10030</v>
      </c>
      <c r="E417" t="s">
        <v>7788</v>
      </c>
      <c r="F417" t="s">
        <v>7791</v>
      </c>
      <c r="G417" t="s">
        <v>7792</v>
      </c>
      <c r="H417" t="s">
        <v>8835</v>
      </c>
      <c r="I417" t="str">
        <f>_xlfn.CONCAT((MID(Table8[[#This Row],[Subject Id]],4,9)),"1")</f>
        <v>006-1084-1</v>
      </c>
    </row>
    <row r="418" spans="1:9">
      <c r="A418" t="s">
        <v>1213</v>
      </c>
      <c r="B418" t="s">
        <v>9768</v>
      </c>
      <c r="C418" t="s">
        <v>9602</v>
      </c>
      <c r="D418" t="s">
        <v>10525</v>
      </c>
      <c r="E418" t="s">
        <v>7788</v>
      </c>
      <c r="F418" t="s">
        <v>7791</v>
      </c>
      <c r="G418" t="s">
        <v>7792</v>
      </c>
      <c r="H418" t="s">
        <v>8836</v>
      </c>
      <c r="I418" t="str">
        <f>_xlfn.CONCAT((MID(Table8[[#This Row],[Subject Id]],4,9)),"1")</f>
        <v>041-0058-1</v>
      </c>
    </row>
    <row r="419" spans="1:9">
      <c r="A419" t="s">
        <v>1028</v>
      </c>
      <c r="B419" t="s">
        <v>9768</v>
      </c>
      <c r="C419" t="s">
        <v>9602</v>
      </c>
      <c r="D419" t="s">
        <v>10527</v>
      </c>
      <c r="E419" t="s">
        <v>7788</v>
      </c>
      <c r="F419" t="s">
        <v>7791</v>
      </c>
      <c r="G419" t="s">
        <v>7792</v>
      </c>
      <c r="H419" t="s">
        <v>8839</v>
      </c>
      <c r="I419" t="str">
        <f>_xlfn.CONCAT((MID(Table8[[#This Row],[Subject Id]],4,9)),"1")</f>
        <v>041-0057-1</v>
      </c>
    </row>
    <row r="420" spans="1:9">
      <c r="A420" t="s">
        <v>1211</v>
      </c>
      <c r="B420" t="s">
        <v>9768</v>
      </c>
      <c r="C420" t="s">
        <v>9602</v>
      </c>
      <c r="D420" t="s">
        <v>10526</v>
      </c>
      <c r="E420" t="s">
        <v>7788</v>
      </c>
      <c r="F420" t="s">
        <v>7791</v>
      </c>
      <c r="G420" t="s">
        <v>7792</v>
      </c>
      <c r="H420" t="s">
        <v>8840</v>
      </c>
      <c r="I420" t="str">
        <f>_xlfn.CONCAT((MID(Table8[[#This Row],[Subject Id]],4,9)),"1")</f>
        <v>041-0053-1</v>
      </c>
    </row>
    <row r="421" spans="1:9">
      <c r="A421" t="s">
        <v>1136</v>
      </c>
      <c r="B421" t="s">
        <v>7785</v>
      </c>
      <c r="C421" t="s">
        <v>9655</v>
      </c>
      <c r="D421" t="s">
        <v>10529</v>
      </c>
      <c r="E421" t="s">
        <v>7788</v>
      </c>
      <c r="F421" t="s">
        <v>7791</v>
      </c>
      <c r="G421" t="s">
        <v>7792</v>
      </c>
      <c r="H421" t="s">
        <v>8841</v>
      </c>
      <c r="I421" t="str">
        <f>_xlfn.CONCAT((MID(Table8[[#This Row],[Subject Id]],4,9)),"1")</f>
        <v>013-1808-1</v>
      </c>
    </row>
    <row r="422" spans="1:9">
      <c r="A422" t="s">
        <v>964</v>
      </c>
      <c r="B422" t="s">
        <v>7785</v>
      </c>
      <c r="C422" t="s">
        <v>10388</v>
      </c>
      <c r="D422" t="s">
        <v>10530</v>
      </c>
      <c r="E422" t="s">
        <v>9660</v>
      </c>
      <c r="F422" t="s">
        <v>7791</v>
      </c>
      <c r="G422" t="s">
        <v>7792</v>
      </c>
      <c r="H422" t="s">
        <v>8843</v>
      </c>
      <c r="I422" t="str">
        <f>_xlfn.CONCAT((MID(Table8[[#This Row],[Subject Id]],4,9)),"1")</f>
        <v>001-2061-1</v>
      </c>
    </row>
    <row r="423" spans="1:9">
      <c r="A423" t="s">
        <v>952</v>
      </c>
      <c r="B423" t="s">
        <v>7785</v>
      </c>
      <c r="C423" t="s">
        <v>9658</v>
      </c>
      <c r="D423" t="s">
        <v>10028</v>
      </c>
      <c r="E423" t="s">
        <v>7788</v>
      </c>
      <c r="F423" t="s">
        <v>7791</v>
      </c>
      <c r="G423" t="s">
        <v>7792</v>
      </c>
      <c r="H423" t="s">
        <v>8844</v>
      </c>
      <c r="I423" t="str">
        <f>_xlfn.CONCAT((MID(Table8[[#This Row],[Subject Id]],4,9)),"1")</f>
        <v>006-1083-1</v>
      </c>
    </row>
    <row r="424" spans="1:9">
      <c r="A424" t="s">
        <v>951</v>
      </c>
      <c r="B424" t="s">
        <v>7785</v>
      </c>
      <c r="C424" t="s">
        <v>9658</v>
      </c>
      <c r="D424" t="s">
        <v>10027</v>
      </c>
      <c r="E424" t="s">
        <v>7788</v>
      </c>
      <c r="F424" t="s">
        <v>7791</v>
      </c>
      <c r="G424" t="s">
        <v>7792</v>
      </c>
      <c r="H424" t="s">
        <v>8847</v>
      </c>
      <c r="I424" t="str">
        <f>_xlfn.CONCAT((MID(Table8[[#This Row],[Subject Id]],4,9)),"1")</f>
        <v>006-1082-1</v>
      </c>
    </row>
    <row r="425" spans="1:9">
      <c r="A425" t="s">
        <v>590</v>
      </c>
      <c r="B425" t="s">
        <v>7785</v>
      </c>
      <c r="C425" t="s">
        <v>10471</v>
      </c>
      <c r="D425" t="s">
        <v>10540</v>
      </c>
      <c r="E425" t="s">
        <v>7788</v>
      </c>
      <c r="F425" t="s">
        <v>7791</v>
      </c>
      <c r="G425" t="s">
        <v>7792</v>
      </c>
      <c r="H425" t="s">
        <v>8848</v>
      </c>
      <c r="I425" t="str">
        <f>_xlfn.CONCAT((MID(Table8[[#This Row],[Subject Id]],4,9)),"1")</f>
        <v>012-1614-1</v>
      </c>
    </row>
    <row r="426" spans="1:9">
      <c r="A426" t="s">
        <v>2520</v>
      </c>
      <c r="B426" t="s">
        <v>7785</v>
      </c>
      <c r="C426" t="s">
        <v>10388</v>
      </c>
      <c r="D426" t="s">
        <v>10538</v>
      </c>
      <c r="E426" t="s">
        <v>9660</v>
      </c>
      <c r="F426" t="s">
        <v>7791</v>
      </c>
      <c r="G426" t="s">
        <v>7792</v>
      </c>
      <c r="H426" t="s">
        <v>8849</v>
      </c>
      <c r="I426" t="str">
        <f>_xlfn.CONCAT((MID(Table8[[#This Row],[Subject Id]],4,9)),"1")</f>
        <v>001-2067-1</v>
      </c>
    </row>
    <row r="427" spans="1:9">
      <c r="A427" t="s">
        <v>779</v>
      </c>
      <c r="B427" t="s">
        <v>7785</v>
      </c>
      <c r="C427" t="s">
        <v>10388</v>
      </c>
      <c r="D427" t="s">
        <v>9774</v>
      </c>
      <c r="E427" t="s">
        <v>7788</v>
      </c>
      <c r="F427" t="s">
        <v>7791</v>
      </c>
      <c r="G427" t="s">
        <v>7792</v>
      </c>
      <c r="H427" t="s">
        <v>8850</v>
      </c>
      <c r="I427" t="str">
        <f>_xlfn.CONCAT((MID(Table8[[#This Row],[Subject Id]],4,9)),"1")</f>
        <v>001-1020-1</v>
      </c>
    </row>
    <row r="428" spans="1:9">
      <c r="A428" t="s">
        <v>236</v>
      </c>
      <c r="B428" t="s">
        <v>7785</v>
      </c>
      <c r="C428" t="s">
        <v>10471</v>
      </c>
      <c r="D428" t="s">
        <v>10539</v>
      </c>
      <c r="E428" t="s">
        <v>7788</v>
      </c>
      <c r="F428" t="s">
        <v>7791</v>
      </c>
      <c r="G428" t="s">
        <v>7792</v>
      </c>
      <c r="H428" t="s">
        <v>8853</v>
      </c>
      <c r="I428" t="str">
        <f>_xlfn.CONCAT((MID(Table8[[#This Row],[Subject Id]],4,9)),"1")</f>
        <v>012-1604-1</v>
      </c>
    </row>
    <row r="429" spans="1:9">
      <c r="A429" t="s">
        <v>2538</v>
      </c>
      <c r="B429" t="s">
        <v>7785</v>
      </c>
      <c r="C429" t="s">
        <v>10431</v>
      </c>
      <c r="D429" t="s">
        <v>10543</v>
      </c>
      <c r="E429" t="s">
        <v>9660</v>
      </c>
      <c r="F429" t="s">
        <v>7791</v>
      </c>
      <c r="G429" t="s">
        <v>7792</v>
      </c>
      <c r="H429" t="s">
        <v>8855</v>
      </c>
      <c r="I429" t="str">
        <f>_xlfn.CONCAT((MID(Table8[[#This Row],[Subject Id]],4,9)),"1")</f>
        <v>007-2585-1</v>
      </c>
    </row>
    <row r="430" spans="1:9">
      <c r="A430" t="s">
        <v>1216</v>
      </c>
      <c r="B430" t="s">
        <v>9768</v>
      </c>
      <c r="C430" t="s">
        <v>9602</v>
      </c>
      <c r="D430" t="s">
        <v>10522</v>
      </c>
      <c r="E430" t="s">
        <v>7788</v>
      </c>
      <c r="F430" t="s">
        <v>7791</v>
      </c>
      <c r="G430" t="s">
        <v>7792</v>
      </c>
      <c r="H430" t="s">
        <v>8856</v>
      </c>
      <c r="I430" t="str">
        <f>_xlfn.CONCAT((MID(Table8[[#This Row],[Subject Id]],4,9)),"1")</f>
        <v>041-0061-1</v>
      </c>
    </row>
    <row r="431" spans="1:9">
      <c r="A431" t="s">
        <v>1131</v>
      </c>
      <c r="B431" t="s">
        <v>7785</v>
      </c>
      <c r="C431" t="s">
        <v>10471</v>
      </c>
      <c r="D431" t="s">
        <v>10541</v>
      </c>
      <c r="E431" t="s">
        <v>7788</v>
      </c>
      <c r="F431" t="s">
        <v>7791</v>
      </c>
      <c r="G431" t="s">
        <v>7792</v>
      </c>
      <c r="H431" t="s">
        <v>8857</v>
      </c>
      <c r="I431" t="str">
        <f>_xlfn.CONCAT((MID(Table8[[#This Row],[Subject Id]],4,9)),"1")</f>
        <v>012-1620-1</v>
      </c>
    </row>
    <row r="432" spans="1:9">
      <c r="A432" t="s">
        <v>1029</v>
      </c>
      <c r="B432" t="s">
        <v>9768</v>
      </c>
      <c r="C432" t="s">
        <v>9602</v>
      </c>
      <c r="D432" t="s">
        <v>10534</v>
      </c>
      <c r="E432" t="s">
        <v>7788</v>
      </c>
      <c r="F432" t="s">
        <v>7791</v>
      </c>
      <c r="G432" t="s">
        <v>7792</v>
      </c>
      <c r="H432" t="s">
        <v>8857</v>
      </c>
      <c r="I432" t="str">
        <f>_xlfn.CONCAT((MID(Table8[[#This Row],[Subject Id]],4,9)),"1")</f>
        <v>041-0059-1</v>
      </c>
    </row>
    <row r="433" spans="1:9">
      <c r="A433" t="s">
        <v>560</v>
      </c>
      <c r="B433" t="s">
        <v>7785</v>
      </c>
      <c r="C433" t="s">
        <v>10386</v>
      </c>
      <c r="D433" t="s">
        <v>10544</v>
      </c>
      <c r="E433" t="s">
        <v>7788</v>
      </c>
      <c r="F433" t="s">
        <v>7791</v>
      </c>
      <c r="G433" t="s">
        <v>7792</v>
      </c>
      <c r="H433" t="s">
        <v>8860</v>
      </c>
      <c r="I433" t="str">
        <f>_xlfn.CONCAT((MID(Table8[[#This Row],[Subject Id]],4,9)),"1")</f>
        <v>003-1322-1</v>
      </c>
    </row>
    <row r="434" spans="1:9">
      <c r="A434" t="s">
        <v>864</v>
      </c>
      <c r="B434" t="s">
        <v>7785</v>
      </c>
      <c r="C434" t="s">
        <v>10394</v>
      </c>
      <c r="D434" t="s">
        <v>10260</v>
      </c>
      <c r="E434" t="s">
        <v>7788</v>
      </c>
      <c r="F434" t="s">
        <v>7791</v>
      </c>
      <c r="G434" t="s">
        <v>7792</v>
      </c>
      <c r="H434" t="s">
        <v>8861</v>
      </c>
      <c r="I434" t="str">
        <f>_xlfn.CONCAT((MID(Table8[[#This Row],[Subject Id]],4,9)),"1")</f>
        <v>004-1140-1</v>
      </c>
    </row>
    <row r="435" spans="1:9">
      <c r="A435" t="s">
        <v>995</v>
      </c>
      <c r="B435" t="s">
        <v>7785</v>
      </c>
      <c r="C435" t="s">
        <v>10471</v>
      </c>
      <c r="D435" t="s">
        <v>10549</v>
      </c>
      <c r="E435" t="s">
        <v>7788</v>
      </c>
      <c r="F435" t="s">
        <v>7791</v>
      </c>
      <c r="G435" t="s">
        <v>7792</v>
      </c>
      <c r="H435" t="s">
        <v>8862</v>
      </c>
      <c r="I435" t="str">
        <f>_xlfn.CONCAT((MID(Table8[[#This Row],[Subject Id]],4,9)),"1")</f>
        <v>012-1610-1</v>
      </c>
    </row>
    <row r="436" spans="1:9">
      <c r="A436" t="s">
        <v>994</v>
      </c>
      <c r="B436" t="s">
        <v>7785</v>
      </c>
      <c r="C436" t="s">
        <v>10471</v>
      </c>
      <c r="D436" t="s">
        <v>10548</v>
      </c>
      <c r="E436" t="s">
        <v>7788</v>
      </c>
      <c r="F436" t="s">
        <v>7791</v>
      </c>
      <c r="G436" t="s">
        <v>7792</v>
      </c>
      <c r="H436" t="s">
        <v>8863</v>
      </c>
      <c r="I436" t="str">
        <f>_xlfn.CONCAT((MID(Table8[[#This Row],[Subject Id]],4,9)),"1")</f>
        <v>012-1606-1</v>
      </c>
    </row>
    <row r="437" spans="1:9">
      <c r="A437" t="s">
        <v>1121</v>
      </c>
      <c r="B437" t="s">
        <v>7785</v>
      </c>
      <c r="C437" t="s">
        <v>10386</v>
      </c>
      <c r="D437" t="s">
        <v>10528</v>
      </c>
      <c r="E437" t="s">
        <v>7788</v>
      </c>
      <c r="F437" t="s">
        <v>7791</v>
      </c>
      <c r="G437" t="s">
        <v>7792</v>
      </c>
      <c r="H437" t="s">
        <v>8863</v>
      </c>
      <c r="I437" t="str">
        <f>_xlfn.CONCAT((MID(Table8[[#This Row],[Subject Id]],4,9)),"1")</f>
        <v>003-1320-1</v>
      </c>
    </row>
    <row r="438" spans="1:9">
      <c r="A438" t="s">
        <v>1333</v>
      </c>
      <c r="B438" t="s">
        <v>7785</v>
      </c>
      <c r="C438" t="s">
        <v>10386</v>
      </c>
      <c r="D438" t="s">
        <v>10533</v>
      </c>
      <c r="E438" t="s">
        <v>7788</v>
      </c>
      <c r="F438" t="s">
        <v>7791</v>
      </c>
      <c r="G438" t="s">
        <v>7792</v>
      </c>
      <c r="H438" t="s">
        <v>8863</v>
      </c>
      <c r="I438" t="str">
        <f>_xlfn.CONCAT((MID(Table8[[#This Row],[Subject Id]],4,9)),"1")</f>
        <v>003-1318-1</v>
      </c>
    </row>
    <row r="439" spans="1:9">
      <c r="A439" t="s">
        <v>1217</v>
      </c>
      <c r="B439" t="s">
        <v>9768</v>
      </c>
      <c r="C439" t="s">
        <v>9602</v>
      </c>
      <c r="D439" t="s">
        <v>10547</v>
      </c>
      <c r="E439" t="s">
        <v>7788</v>
      </c>
      <c r="F439" t="s">
        <v>7791</v>
      </c>
      <c r="G439" t="s">
        <v>7792</v>
      </c>
      <c r="H439" t="s">
        <v>8864</v>
      </c>
      <c r="I439" t="str">
        <f>_xlfn.CONCAT((MID(Table8[[#This Row],[Subject Id]],4,9)),"1")</f>
        <v>041-0062-1</v>
      </c>
    </row>
    <row r="440" spans="1:9">
      <c r="A440" t="s">
        <v>1218</v>
      </c>
      <c r="B440" t="s">
        <v>9768</v>
      </c>
      <c r="C440" t="s">
        <v>9602</v>
      </c>
      <c r="D440" t="s">
        <v>10545</v>
      </c>
      <c r="E440" t="s">
        <v>7788</v>
      </c>
      <c r="F440" t="s">
        <v>7791</v>
      </c>
      <c r="G440" t="s">
        <v>7792</v>
      </c>
      <c r="H440" t="s">
        <v>8864</v>
      </c>
      <c r="I440" t="str">
        <f>_xlfn.CONCAT((MID(Table8[[#This Row],[Subject Id]],4,9)),"1")</f>
        <v>041-0063-1</v>
      </c>
    </row>
    <row r="441" spans="1:9">
      <c r="A441" t="s">
        <v>1817</v>
      </c>
      <c r="B441" t="s">
        <v>7785</v>
      </c>
      <c r="C441" t="s">
        <v>10388</v>
      </c>
      <c r="D441" t="s">
        <v>10536</v>
      </c>
      <c r="E441" t="s">
        <v>9660</v>
      </c>
      <c r="F441" t="s">
        <v>7791</v>
      </c>
      <c r="G441" t="s">
        <v>7792</v>
      </c>
      <c r="H441" t="s">
        <v>8865</v>
      </c>
      <c r="I441" t="str">
        <f>_xlfn.CONCAT((MID(Table8[[#This Row],[Subject Id]],4,9)),"1")</f>
        <v>001-2065-1</v>
      </c>
    </row>
    <row r="442" spans="1:9">
      <c r="A442" t="s">
        <v>1499</v>
      </c>
      <c r="B442" t="s">
        <v>7785</v>
      </c>
      <c r="C442" t="s">
        <v>7786</v>
      </c>
      <c r="D442" t="s">
        <v>10551</v>
      </c>
      <c r="E442" t="s">
        <v>7788</v>
      </c>
      <c r="F442" t="s">
        <v>7791</v>
      </c>
      <c r="G442" t="s">
        <v>7792</v>
      </c>
      <c r="H442" t="s">
        <v>8865</v>
      </c>
      <c r="I442" t="str">
        <f>_xlfn.CONCAT((MID(Table8[[#This Row],[Subject Id]],4,9)),"1")</f>
        <v>008-1701-1</v>
      </c>
    </row>
    <row r="443" spans="1:9">
      <c r="A443" t="s">
        <v>1330</v>
      </c>
      <c r="B443" t="s">
        <v>7785</v>
      </c>
      <c r="C443" t="s">
        <v>10388</v>
      </c>
      <c r="D443" t="s">
        <v>10002</v>
      </c>
      <c r="E443" t="s">
        <v>7788</v>
      </c>
      <c r="F443" t="s">
        <v>7791</v>
      </c>
      <c r="G443" t="s">
        <v>7792</v>
      </c>
      <c r="H443" t="s">
        <v>8868</v>
      </c>
      <c r="I443" t="str">
        <f>_xlfn.CONCAT((MID(Table8[[#This Row],[Subject Id]],4,9)),"1")</f>
        <v>001-1022-1</v>
      </c>
    </row>
    <row r="444" spans="1:9">
      <c r="A444" t="s">
        <v>1129</v>
      </c>
      <c r="B444" t="s">
        <v>7785</v>
      </c>
      <c r="C444" t="s">
        <v>7786</v>
      </c>
      <c r="D444" t="s">
        <v>10557</v>
      </c>
      <c r="E444" t="s">
        <v>7788</v>
      </c>
      <c r="F444" t="s">
        <v>7791</v>
      </c>
      <c r="G444" t="s">
        <v>7792</v>
      </c>
      <c r="H444" t="s">
        <v>8870</v>
      </c>
      <c r="I444" t="str">
        <f>_xlfn.CONCAT((MID(Table8[[#This Row],[Subject Id]],4,9)),"1")</f>
        <v>008-1707-1</v>
      </c>
    </row>
    <row r="445" spans="1:9">
      <c r="A445" t="s">
        <v>2522</v>
      </c>
      <c r="B445" t="s">
        <v>7785</v>
      </c>
      <c r="C445" t="s">
        <v>10394</v>
      </c>
      <c r="D445" t="s">
        <v>10559</v>
      </c>
      <c r="E445" t="s">
        <v>9660</v>
      </c>
      <c r="F445" t="s">
        <v>7791</v>
      </c>
      <c r="G445" t="s">
        <v>7792</v>
      </c>
      <c r="H445" t="s">
        <v>8871</v>
      </c>
      <c r="I445" t="str">
        <f>_xlfn.CONCAT((MID(Table8[[#This Row],[Subject Id]],4,9)),"1")</f>
        <v>004-2177-1</v>
      </c>
    </row>
    <row r="446" spans="1:9">
      <c r="A446" t="s">
        <v>1219</v>
      </c>
      <c r="B446" t="s">
        <v>9768</v>
      </c>
      <c r="C446" t="s">
        <v>9602</v>
      </c>
      <c r="D446" t="s">
        <v>10554</v>
      </c>
      <c r="E446" t="s">
        <v>7788</v>
      </c>
      <c r="F446" t="s">
        <v>7791</v>
      </c>
      <c r="G446" t="s">
        <v>7792</v>
      </c>
      <c r="H446" t="s">
        <v>8873</v>
      </c>
      <c r="I446" t="str">
        <f>_xlfn.CONCAT((MID(Table8[[#This Row],[Subject Id]],4,9)),"1")</f>
        <v>041-0064-1</v>
      </c>
    </row>
    <row r="447" spans="1:9">
      <c r="A447" t="s">
        <v>2621</v>
      </c>
      <c r="B447" t="s">
        <v>7785</v>
      </c>
      <c r="C447" t="s">
        <v>10471</v>
      </c>
      <c r="D447" t="s">
        <v>10561</v>
      </c>
      <c r="E447" t="s">
        <v>7788</v>
      </c>
      <c r="F447" t="s">
        <v>7791</v>
      </c>
      <c r="G447" t="s">
        <v>7792</v>
      </c>
      <c r="H447" t="s">
        <v>8874</v>
      </c>
      <c r="I447" t="str">
        <f>_xlfn.CONCAT((MID(Table8[[#This Row],[Subject Id]],4,9)),"1")</f>
        <v>012-1634-1</v>
      </c>
    </row>
    <row r="448" spans="1:9">
      <c r="A448" t="s">
        <v>111</v>
      </c>
      <c r="B448" t="s">
        <v>9768</v>
      </c>
      <c r="C448" t="s">
        <v>10196</v>
      </c>
      <c r="D448" t="s">
        <v>10562</v>
      </c>
      <c r="E448" t="s">
        <v>7788</v>
      </c>
      <c r="F448" t="s">
        <v>7791</v>
      </c>
      <c r="G448" t="s">
        <v>7792</v>
      </c>
      <c r="H448" t="s">
        <v>8875</v>
      </c>
      <c r="I448" t="str">
        <f>_xlfn.CONCAT((MID(Table8[[#This Row],[Subject Id]],4,9)),"1")</f>
        <v>040-2030-1</v>
      </c>
    </row>
    <row r="449" spans="1:9">
      <c r="A449" t="s">
        <v>1513</v>
      </c>
      <c r="B449" t="s">
        <v>7785</v>
      </c>
      <c r="C449" t="s">
        <v>10471</v>
      </c>
      <c r="D449" t="s">
        <v>10553</v>
      </c>
      <c r="E449" t="s">
        <v>7788</v>
      </c>
      <c r="F449" t="s">
        <v>7791</v>
      </c>
      <c r="G449" t="s">
        <v>7792</v>
      </c>
      <c r="H449" t="s">
        <v>8877</v>
      </c>
      <c r="I449" t="str">
        <f>_xlfn.CONCAT((MID(Table8[[#This Row],[Subject Id]],4,9)),"1")</f>
        <v>012-1616-1</v>
      </c>
    </row>
    <row r="450" spans="1:9">
      <c r="A450" t="s">
        <v>1006</v>
      </c>
      <c r="B450" t="s">
        <v>9768</v>
      </c>
      <c r="C450" t="s">
        <v>10196</v>
      </c>
      <c r="D450" t="s">
        <v>9779</v>
      </c>
      <c r="E450" t="s">
        <v>7788</v>
      </c>
      <c r="F450" t="s">
        <v>7791</v>
      </c>
      <c r="G450" t="s">
        <v>7792</v>
      </c>
      <c r="H450" t="s">
        <v>8878</v>
      </c>
      <c r="I450" t="str">
        <f>_xlfn.CONCAT((MID(Table8[[#This Row],[Subject Id]],4,9)),"1")</f>
        <v>040-1028-1</v>
      </c>
    </row>
    <row r="451" spans="1:9">
      <c r="A451" t="s">
        <v>1030</v>
      </c>
      <c r="B451" t="s">
        <v>9768</v>
      </c>
      <c r="C451" t="s">
        <v>9602</v>
      </c>
      <c r="D451" t="s">
        <v>10542</v>
      </c>
      <c r="E451" t="s">
        <v>7788</v>
      </c>
      <c r="F451" t="s">
        <v>7791</v>
      </c>
      <c r="G451" t="s">
        <v>7792</v>
      </c>
      <c r="H451" t="s">
        <v>8878</v>
      </c>
      <c r="I451" t="str">
        <f>_xlfn.CONCAT((MID(Table8[[#This Row],[Subject Id]],4,9)),"1")</f>
        <v>041-0060-1</v>
      </c>
    </row>
    <row r="452" spans="1:9">
      <c r="A452" t="s">
        <v>1540</v>
      </c>
      <c r="B452" t="s">
        <v>7785</v>
      </c>
      <c r="C452" t="s">
        <v>10471</v>
      </c>
      <c r="D452" t="s">
        <v>10556</v>
      </c>
      <c r="E452" t="s">
        <v>9619</v>
      </c>
      <c r="F452" t="s">
        <v>7791</v>
      </c>
      <c r="G452" t="s">
        <v>7792</v>
      </c>
      <c r="H452" t="s">
        <v>8879</v>
      </c>
      <c r="I452" t="str">
        <f>_xlfn.CONCAT((MID(Table8[[#This Row],[Subject Id]],4,9)),"1")</f>
        <v>012-3605-1</v>
      </c>
    </row>
    <row r="453" spans="1:9">
      <c r="A453" t="s">
        <v>1134</v>
      </c>
      <c r="B453" t="s">
        <v>7785</v>
      </c>
      <c r="C453" t="s">
        <v>10471</v>
      </c>
      <c r="D453" t="s">
        <v>10564</v>
      </c>
      <c r="E453" t="s">
        <v>7788</v>
      </c>
      <c r="F453" t="s">
        <v>7791</v>
      </c>
      <c r="G453" t="s">
        <v>7792</v>
      </c>
      <c r="H453" t="s">
        <v>8879</v>
      </c>
      <c r="I453" t="str">
        <f>_xlfn.CONCAT((MID(Table8[[#This Row],[Subject Id]],4,9)),"1")</f>
        <v>012-1628-1</v>
      </c>
    </row>
    <row r="454" spans="1:9">
      <c r="A454" t="s">
        <v>1127</v>
      </c>
      <c r="B454" t="s">
        <v>7785</v>
      </c>
      <c r="C454" t="s">
        <v>9658</v>
      </c>
      <c r="D454" t="s">
        <v>10032</v>
      </c>
      <c r="E454" t="s">
        <v>7788</v>
      </c>
      <c r="F454" t="s">
        <v>7791</v>
      </c>
      <c r="G454" t="s">
        <v>7792</v>
      </c>
      <c r="H454" t="s">
        <v>8879</v>
      </c>
      <c r="I454" t="str">
        <f>_xlfn.CONCAT((MID(Table8[[#This Row],[Subject Id]],4,9)),"1")</f>
        <v>006-1086-1</v>
      </c>
    </row>
    <row r="455" spans="1:9">
      <c r="A455" t="s">
        <v>1031</v>
      </c>
      <c r="B455" t="s">
        <v>9768</v>
      </c>
      <c r="C455" t="s">
        <v>9602</v>
      </c>
      <c r="D455" t="s">
        <v>10552</v>
      </c>
      <c r="E455" t="s">
        <v>7788</v>
      </c>
      <c r="F455" t="s">
        <v>7791</v>
      </c>
      <c r="G455" t="s">
        <v>7792</v>
      </c>
      <c r="H455" t="s">
        <v>8879</v>
      </c>
      <c r="I455" t="str">
        <f>_xlfn.CONCAT((MID(Table8[[#This Row],[Subject Id]],4,9)),"1")</f>
        <v>041-0065-1</v>
      </c>
    </row>
    <row r="456" spans="1:9">
      <c r="A456" t="s">
        <v>1331</v>
      </c>
      <c r="B456" t="s">
        <v>7785</v>
      </c>
      <c r="C456" t="s">
        <v>10388</v>
      </c>
      <c r="D456" t="s">
        <v>9779</v>
      </c>
      <c r="E456" t="s">
        <v>7788</v>
      </c>
      <c r="F456" t="s">
        <v>7791</v>
      </c>
      <c r="G456" t="s">
        <v>7792</v>
      </c>
      <c r="H456" t="s">
        <v>8881</v>
      </c>
      <c r="I456" t="str">
        <f>_xlfn.CONCAT((MID(Table8[[#This Row],[Subject Id]],4,9)),"1")</f>
        <v>001-1028-1</v>
      </c>
    </row>
    <row r="457" spans="1:9">
      <c r="A457" t="s">
        <v>1007</v>
      </c>
      <c r="B457" t="s">
        <v>9768</v>
      </c>
      <c r="C457" t="s">
        <v>10196</v>
      </c>
      <c r="D457" t="s">
        <v>9781</v>
      </c>
      <c r="E457" t="s">
        <v>7788</v>
      </c>
      <c r="F457" t="s">
        <v>7791</v>
      </c>
      <c r="G457" t="s">
        <v>7792</v>
      </c>
      <c r="H457" t="s">
        <v>8885</v>
      </c>
      <c r="I457" t="str">
        <f>_xlfn.CONCAT((MID(Table8[[#This Row],[Subject Id]],4,9)),"1")</f>
        <v>040-1030-1</v>
      </c>
    </row>
    <row r="458" spans="1:9">
      <c r="A458" t="s">
        <v>1497</v>
      </c>
      <c r="B458" t="s">
        <v>7785</v>
      </c>
      <c r="C458" t="s">
        <v>10431</v>
      </c>
      <c r="D458" t="s">
        <v>10567</v>
      </c>
      <c r="E458" t="s">
        <v>7788</v>
      </c>
      <c r="F458" t="s">
        <v>7791</v>
      </c>
      <c r="G458" t="s">
        <v>7792</v>
      </c>
      <c r="H458" t="s">
        <v>8888</v>
      </c>
      <c r="I458" t="str">
        <f>_xlfn.CONCAT((MID(Table8[[#This Row],[Subject Id]],4,9)),"1")</f>
        <v>007-1534-1</v>
      </c>
    </row>
    <row r="459" spans="1:9">
      <c r="A459" t="s">
        <v>79</v>
      </c>
      <c r="B459" t="s">
        <v>7785</v>
      </c>
      <c r="C459" t="s">
        <v>10471</v>
      </c>
      <c r="D459" t="s">
        <v>10570</v>
      </c>
      <c r="E459" t="s">
        <v>7788</v>
      </c>
      <c r="F459" t="s">
        <v>7791</v>
      </c>
      <c r="G459" t="s">
        <v>7792</v>
      </c>
      <c r="H459" t="s">
        <v>8890</v>
      </c>
      <c r="I459" t="str">
        <f>_xlfn.CONCAT((MID(Table8[[#This Row],[Subject Id]],4,9)),"1")</f>
        <v>012-1642-1</v>
      </c>
    </row>
    <row r="460" spans="1:9">
      <c r="A460" t="s">
        <v>1032</v>
      </c>
      <c r="B460" t="s">
        <v>9768</v>
      </c>
      <c r="C460" t="s">
        <v>9602</v>
      </c>
      <c r="D460" t="s">
        <v>10566</v>
      </c>
      <c r="E460" t="s">
        <v>7788</v>
      </c>
      <c r="F460" t="s">
        <v>7791</v>
      </c>
      <c r="G460" t="s">
        <v>7792</v>
      </c>
      <c r="H460" t="s">
        <v>8891</v>
      </c>
      <c r="I460" t="str">
        <f>_xlfn.CONCAT((MID(Table8[[#This Row],[Subject Id]],4,9)),"1")</f>
        <v>041-0067-1</v>
      </c>
    </row>
    <row r="461" spans="1:9">
      <c r="A461" t="s">
        <v>1139</v>
      </c>
      <c r="B461" t="s">
        <v>7785</v>
      </c>
      <c r="C461" t="s">
        <v>10572</v>
      </c>
      <c r="D461" t="s">
        <v>10573</v>
      </c>
      <c r="E461" t="s">
        <v>7788</v>
      </c>
      <c r="F461" t="s">
        <v>7791</v>
      </c>
      <c r="G461" t="s">
        <v>7792</v>
      </c>
      <c r="H461" t="s">
        <v>8894</v>
      </c>
      <c r="I461" t="str">
        <f>_xlfn.CONCAT((MID(Table8[[#This Row],[Subject Id]],4,9)),"1")</f>
        <v>014-1901-1</v>
      </c>
    </row>
    <row r="462" spans="1:9">
      <c r="A462" t="s">
        <v>1221</v>
      </c>
      <c r="B462" t="s">
        <v>9768</v>
      </c>
      <c r="C462" t="s">
        <v>9602</v>
      </c>
      <c r="D462" t="s">
        <v>10563</v>
      </c>
      <c r="E462" t="s">
        <v>7788</v>
      </c>
      <c r="F462" t="s">
        <v>7791</v>
      </c>
      <c r="G462" t="s">
        <v>7792</v>
      </c>
      <c r="H462" t="s">
        <v>8895</v>
      </c>
      <c r="I462" t="str">
        <f>_xlfn.CONCAT((MID(Table8[[#This Row],[Subject Id]],4,9)),"1")</f>
        <v>041-0066-1</v>
      </c>
    </row>
    <row r="463" spans="1:9">
      <c r="A463" t="s">
        <v>1509</v>
      </c>
      <c r="B463" t="s">
        <v>7785</v>
      </c>
      <c r="C463" t="s">
        <v>7786</v>
      </c>
      <c r="D463" t="s">
        <v>10577</v>
      </c>
      <c r="E463" t="s">
        <v>7788</v>
      </c>
      <c r="F463" t="s">
        <v>7791</v>
      </c>
      <c r="G463" t="s">
        <v>7792</v>
      </c>
      <c r="H463" t="s">
        <v>8899</v>
      </c>
      <c r="I463" t="str">
        <f>_xlfn.CONCAT((MID(Table8[[#This Row],[Subject Id]],4,9)),"1")</f>
        <v>008-1713-1</v>
      </c>
    </row>
    <row r="464" spans="1:9">
      <c r="A464" t="s">
        <v>1508</v>
      </c>
      <c r="B464" t="s">
        <v>7785</v>
      </c>
      <c r="C464" t="s">
        <v>7786</v>
      </c>
      <c r="D464" t="s">
        <v>10578</v>
      </c>
      <c r="E464" t="s">
        <v>7788</v>
      </c>
      <c r="F464" t="s">
        <v>7791</v>
      </c>
      <c r="G464" t="s">
        <v>7792</v>
      </c>
      <c r="H464" t="s">
        <v>8900</v>
      </c>
      <c r="I464" t="str">
        <f>_xlfn.CONCAT((MID(Table8[[#This Row],[Subject Id]],4,9)),"1")</f>
        <v>008-1709-1</v>
      </c>
    </row>
    <row r="465" spans="1:9">
      <c r="A465" t="s">
        <v>1140</v>
      </c>
      <c r="B465" t="s">
        <v>7785</v>
      </c>
      <c r="C465" t="s">
        <v>10572</v>
      </c>
      <c r="D465" t="s">
        <v>10580</v>
      </c>
      <c r="E465" t="s">
        <v>7788</v>
      </c>
      <c r="F465" t="s">
        <v>7791</v>
      </c>
      <c r="G465" t="s">
        <v>7792</v>
      </c>
      <c r="H465" t="s">
        <v>8902</v>
      </c>
      <c r="I465" t="str">
        <f>_xlfn.CONCAT((MID(Table8[[#This Row],[Subject Id]],4,9)),"1")</f>
        <v>014-1903-1</v>
      </c>
    </row>
    <row r="466" spans="1:9">
      <c r="A466" t="s">
        <v>1470</v>
      </c>
      <c r="B466" t="s">
        <v>7785</v>
      </c>
      <c r="C466" t="s">
        <v>9658</v>
      </c>
      <c r="D466" t="s">
        <v>10033</v>
      </c>
      <c r="E466" t="s">
        <v>7788</v>
      </c>
      <c r="F466" t="s">
        <v>7791</v>
      </c>
      <c r="G466" t="s">
        <v>7792</v>
      </c>
      <c r="H466" t="s">
        <v>8905</v>
      </c>
      <c r="I466" t="str">
        <f>_xlfn.CONCAT((MID(Table8[[#This Row],[Subject Id]],4,9)),"1")</f>
        <v>006-1087-1</v>
      </c>
    </row>
    <row r="467" spans="1:9">
      <c r="A467" t="s">
        <v>1810</v>
      </c>
      <c r="B467" t="s">
        <v>7785</v>
      </c>
      <c r="C467" t="s">
        <v>10388</v>
      </c>
      <c r="D467" t="s">
        <v>10415</v>
      </c>
      <c r="E467" t="s">
        <v>9660</v>
      </c>
      <c r="F467" t="s">
        <v>7791</v>
      </c>
      <c r="G467" t="s">
        <v>7792</v>
      </c>
      <c r="H467" t="s">
        <v>8906</v>
      </c>
      <c r="I467" t="str">
        <f>_xlfn.CONCAT((MID(Table8[[#This Row],[Subject Id]],4,9)),"1")</f>
        <v>001-2003-1</v>
      </c>
    </row>
    <row r="468" spans="1:9">
      <c r="A468" t="s">
        <v>1539</v>
      </c>
      <c r="B468" t="s">
        <v>7785</v>
      </c>
      <c r="C468" t="s">
        <v>10471</v>
      </c>
      <c r="D468" t="s">
        <v>10575</v>
      </c>
      <c r="E468" t="s">
        <v>9619</v>
      </c>
      <c r="F468" t="s">
        <v>7791</v>
      </c>
      <c r="G468" t="s">
        <v>7792</v>
      </c>
      <c r="H468" t="s">
        <v>8909</v>
      </c>
      <c r="I468" t="str">
        <f>_xlfn.CONCAT((MID(Table8[[#This Row],[Subject Id]],4,9)),"1")</f>
        <v>012-3603-1</v>
      </c>
    </row>
    <row r="469" spans="1:9">
      <c r="A469" t="s">
        <v>21</v>
      </c>
      <c r="B469" t="s">
        <v>9768</v>
      </c>
      <c r="C469" t="s">
        <v>10196</v>
      </c>
      <c r="D469" t="s">
        <v>10414</v>
      </c>
      <c r="E469" t="s">
        <v>7788</v>
      </c>
      <c r="F469" t="s">
        <v>7791</v>
      </c>
      <c r="G469" t="s">
        <v>7792</v>
      </c>
      <c r="H469" t="s">
        <v>8910</v>
      </c>
      <c r="I469" t="str">
        <f>_xlfn.CONCAT((MID(Table8[[#This Row],[Subject Id]],4,9)),"1")</f>
        <v>040-2002-1</v>
      </c>
    </row>
    <row r="470" spans="1:9">
      <c r="A470" t="s">
        <v>47</v>
      </c>
      <c r="B470" t="s">
        <v>9768</v>
      </c>
      <c r="C470" t="s">
        <v>10196</v>
      </c>
      <c r="D470" t="s">
        <v>10589</v>
      </c>
      <c r="E470" t="s">
        <v>7788</v>
      </c>
      <c r="F470" t="s">
        <v>7791</v>
      </c>
      <c r="G470" t="s">
        <v>7792</v>
      </c>
      <c r="H470" t="s">
        <v>8910</v>
      </c>
      <c r="I470" t="str">
        <f>_xlfn.CONCAT((MID(Table8[[#This Row],[Subject Id]],4,9)),"1")</f>
        <v>040-2031-1</v>
      </c>
    </row>
    <row r="471" spans="1:9">
      <c r="A471" t="s">
        <v>1128</v>
      </c>
      <c r="B471" t="s">
        <v>7785</v>
      </c>
      <c r="C471" t="s">
        <v>9658</v>
      </c>
      <c r="D471" t="s">
        <v>10034</v>
      </c>
      <c r="E471" t="s">
        <v>7788</v>
      </c>
      <c r="F471" t="s">
        <v>7791</v>
      </c>
      <c r="G471" t="s">
        <v>7792</v>
      </c>
      <c r="H471" t="s">
        <v>8914</v>
      </c>
      <c r="I471" t="str">
        <f>_xlfn.CONCAT((MID(Table8[[#This Row],[Subject Id]],4,9)),"1")</f>
        <v>006-1088-1</v>
      </c>
    </row>
    <row r="472" spans="1:9">
      <c r="A472" t="s">
        <v>2055</v>
      </c>
      <c r="B472" t="s">
        <v>7785</v>
      </c>
      <c r="C472" t="s">
        <v>10388</v>
      </c>
      <c r="D472" t="s">
        <v>10418</v>
      </c>
      <c r="E472" t="s">
        <v>9660</v>
      </c>
      <c r="F472" t="s">
        <v>7791</v>
      </c>
      <c r="G472" t="s">
        <v>7792</v>
      </c>
      <c r="H472" t="s">
        <v>8921</v>
      </c>
      <c r="I472" t="str">
        <f>_xlfn.CONCAT((MID(Table8[[#This Row],[Subject Id]],4,9)),"1")</f>
        <v>001-2005-1</v>
      </c>
    </row>
    <row r="473" spans="1:9">
      <c r="A473" t="s">
        <v>2521</v>
      </c>
      <c r="B473" t="s">
        <v>7785</v>
      </c>
      <c r="C473" t="s">
        <v>10388</v>
      </c>
      <c r="D473" t="s">
        <v>10601</v>
      </c>
      <c r="E473" t="s">
        <v>9660</v>
      </c>
      <c r="F473" t="s">
        <v>7791</v>
      </c>
      <c r="G473" t="s">
        <v>7792</v>
      </c>
      <c r="H473" t="s">
        <v>8921</v>
      </c>
      <c r="I473" t="str">
        <f>_xlfn.CONCAT((MID(Table8[[#This Row],[Subject Id]],4,9)),"1")</f>
        <v>001-2071-1</v>
      </c>
    </row>
    <row r="474" spans="1:9">
      <c r="A474" t="s">
        <v>1511</v>
      </c>
      <c r="B474" t="s">
        <v>7785</v>
      </c>
      <c r="C474" t="s">
        <v>10605</v>
      </c>
      <c r="D474" t="s">
        <v>10606</v>
      </c>
      <c r="E474" t="s">
        <v>7788</v>
      </c>
      <c r="F474" t="s">
        <v>7791</v>
      </c>
      <c r="G474" t="s">
        <v>7792</v>
      </c>
      <c r="H474" t="s">
        <v>8921</v>
      </c>
      <c r="I474" t="str">
        <f>_xlfn.CONCAT((MID(Table8[[#This Row],[Subject Id]],4,9)),"1")</f>
        <v>011-1400-1</v>
      </c>
    </row>
    <row r="475" spans="1:9">
      <c r="A475" t="s">
        <v>25</v>
      </c>
      <c r="B475" t="s">
        <v>9768</v>
      </c>
      <c r="C475" t="s">
        <v>10196</v>
      </c>
      <c r="D475" t="s">
        <v>10416</v>
      </c>
      <c r="E475" t="s">
        <v>7788</v>
      </c>
      <c r="F475" t="s">
        <v>7791</v>
      </c>
      <c r="G475" t="s">
        <v>7792</v>
      </c>
      <c r="H475" t="s">
        <v>8924</v>
      </c>
      <c r="I475" t="str">
        <f>_xlfn.CONCAT((MID(Table8[[#This Row],[Subject Id]],4,9)),"1")</f>
        <v>040-2004-1</v>
      </c>
    </row>
    <row r="476" spans="1:9">
      <c r="A476" t="s">
        <v>1512</v>
      </c>
      <c r="B476" t="s">
        <v>7785</v>
      </c>
      <c r="C476" t="s">
        <v>10605</v>
      </c>
      <c r="D476" t="s">
        <v>10607</v>
      </c>
      <c r="E476" t="s">
        <v>7788</v>
      </c>
      <c r="F476" t="s">
        <v>7791</v>
      </c>
      <c r="G476" t="s">
        <v>7792</v>
      </c>
      <c r="H476" t="s">
        <v>8926</v>
      </c>
      <c r="I476" t="str">
        <f>_xlfn.CONCAT((MID(Table8[[#This Row],[Subject Id]],4,9)),"1")</f>
        <v>011-1402-1</v>
      </c>
    </row>
    <row r="477" spans="1:9">
      <c r="A477" t="s">
        <v>1130</v>
      </c>
      <c r="B477" t="s">
        <v>7785</v>
      </c>
      <c r="C477" t="s">
        <v>7786</v>
      </c>
      <c r="D477" t="s">
        <v>10568</v>
      </c>
      <c r="E477" t="s">
        <v>7788</v>
      </c>
      <c r="F477" t="s">
        <v>7791</v>
      </c>
      <c r="G477" t="s">
        <v>7792</v>
      </c>
      <c r="H477" t="s">
        <v>8929</v>
      </c>
      <c r="I477" t="str">
        <f>_xlfn.CONCAT((MID(Table8[[#This Row],[Subject Id]],4,9)),"1")</f>
        <v>008-1711-1</v>
      </c>
    </row>
    <row r="478" spans="1:9">
      <c r="A478" t="s">
        <v>1329</v>
      </c>
      <c r="B478" t="s">
        <v>7785</v>
      </c>
      <c r="C478" t="s">
        <v>10388</v>
      </c>
      <c r="D478" t="s">
        <v>9685</v>
      </c>
      <c r="E478" t="s">
        <v>7788</v>
      </c>
      <c r="F478" t="s">
        <v>7791</v>
      </c>
      <c r="G478" t="s">
        <v>7792</v>
      </c>
      <c r="H478" t="s">
        <v>8931</v>
      </c>
      <c r="I478" t="str">
        <f>_xlfn.CONCAT((MID(Table8[[#This Row],[Subject Id]],4,9)),"1")</f>
        <v>001-1001-1</v>
      </c>
    </row>
    <row r="479" spans="1:9">
      <c r="A479" t="s">
        <v>2069</v>
      </c>
      <c r="B479" t="str">
        <f>LEFT(Table8[[#This Row],[Subject Id]],2)</f>
        <v>US</v>
      </c>
      <c r="C479" t="str">
        <f>MID(Table8[[#This Row],[Subject Id]],4,3)</f>
        <v>038</v>
      </c>
      <c r="D479" t="str">
        <f>MID(Table8[[#This Row],[Subject Id]],8,4)</f>
        <v>3001</v>
      </c>
      <c r="E479" t="str">
        <f>MID(Table8[[#This Row],[Subject Id]],13,1)</f>
        <v>S</v>
      </c>
      <c r="F479" t="s">
        <v>7791</v>
      </c>
      <c r="G479" t="s">
        <v>7792</v>
      </c>
      <c r="H479" t="s">
        <v>8932</v>
      </c>
      <c r="I479" t="str">
        <f>_xlfn.CONCAT((MID(Table8[[#This Row],[Subject Id]],4,9)),"1")</f>
        <v>038-3001-1</v>
      </c>
    </row>
    <row r="480" spans="1:9">
      <c r="A480" t="s">
        <v>1122</v>
      </c>
      <c r="B480" t="s">
        <v>7785</v>
      </c>
      <c r="C480" t="s">
        <v>10386</v>
      </c>
      <c r="D480" t="s">
        <v>10569</v>
      </c>
      <c r="E480" t="s">
        <v>7788</v>
      </c>
      <c r="F480" t="s">
        <v>7791</v>
      </c>
      <c r="G480" t="s">
        <v>7792</v>
      </c>
      <c r="H480" t="s">
        <v>8934</v>
      </c>
      <c r="I480" t="str">
        <f>_xlfn.CONCAT((MID(Table8[[#This Row],[Subject Id]],4,9)),"1")</f>
        <v>003-1330-1</v>
      </c>
    </row>
    <row r="481" spans="1:9">
      <c r="A481" t="s">
        <v>430</v>
      </c>
      <c r="B481" t="s">
        <v>9768</v>
      </c>
      <c r="C481" t="s">
        <v>10196</v>
      </c>
      <c r="D481" t="s">
        <v>10614</v>
      </c>
      <c r="E481" t="s">
        <v>7788</v>
      </c>
      <c r="F481" t="s">
        <v>7791</v>
      </c>
      <c r="G481" t="s">
        <v>7792</v>
      </c>
      <c r="H481" t="s">
        <v>8934</v>
      </c>
      <c r="I481" t="str">
        <f>_xlfn.CONCAT((MID(Table8[[#This Row],[Subject Id]],4,9)),"1")</f>
        <v>040-2032-1</v>
      </c>
    </row>
    <row r="482" spans="1:9">
      <c r="A482" t="s">
        <v>1033</v>
      </c>
      <c r="B482" t="s">
        <v>9768</v>
      </c>
      <c r="C482" t="s">
        <v>9602</v>
      </c>
      <c r="D482" t="s">
        <v>10615</v>
      </c>
      <c r="E482" t="s">
        <v>7788</v>
      </c>
      <c r="F482" t="s">
        <v>7791</v>
      </c>
      <c r="G482" t="s">
        <v>7792</v>
      </c>
      <c r="H482" t="s">
        <v>8935</v>
      </c>
      <c r="I482" t="str">
        <f>_xlfn.CONCAT((MID(Table8[[#This Row],[Subject Id]],4,9)),"1")</f>
        <v>041-0068-1</v>
      </c>
    </row>
    <row r="483" spans="1:9">
      <c r="A483" t="s">
        <v>565</v>
      </c>
      <c r="B483" t="s">
        <v>7785</v>
      </c>
      <c r="C483" t="s">
        <v>10471</v>
      </c>
      <c r="D483" t="s">
        <v>10617</v>
      </c>
      <c r="E483" t="s">
        <v>7788</v>
      </c>
      <c r="F483" t="s">
        <v>7791</v>
      </c>
      <c r="G483" t="s">
        <v>7792</v>
      </c>
      <c r="H483" t="s">
        <v>8937</v>
      </c>
      <c r="I483" t="str">
        <f>_xlfn.CONCAT((MID(Table8[[#This Row],[Subject Id]],4,9)),"1")</f>
        <v>012-1654-1</v>
      </c>
    </row>
    <row r="484" spans="1:9">
      <c r="A484" t="s">
        <v>1471</v>
      </c>
      <c r="B484" t="s">
        <v>7785</v>
      </c>
      <c r="C484" t="s">
        <v>9658</v>
      </c>
      <c r="D484" t="s">
        <v>10036</v>
      </c>
      <c r="E484" t="s">
        <v>7788</v>
      </c>
      <c r="F484" t="s">
        <v>7791</v>
      </c>
      <c r="G484" t="s">
        <v>7792</v>
      </c>
      <c r="H484" t="s">
        <v>8941</v>
      </c>
      <c r="I484" t="str">
        <f>_xlfn.CONCAT((MID(Table8[[#This Row],[Subject Id]],4,9)),"1")</f>
        <v>006-1089-1</v>
      </c>
    </row>
    <row r="485" spans="1:9">
      <c r="A485" t="s">
        <v>1049</v>
      </c>
      <c r="B485" t="s">
        <v>9768</v>
      </c>
      <c r="C485" t="s">
        <v>9602</v>
      </c>
      <c r="D485" t="s">
        <v>10616</v>
      </c>
      <c r="E485" t="s">
        <v>7788</v>
      </c>
      <c r="F485" t="s">
        <v>7791</v>
      </c>
      <c r="G485" t="s">
        <v>7792</v>
      </c>
      <c r="H485" t="s">
        <v>8943</v>
      </c>
      <c r="I485" t="str">
        <f>_xlfn.CONCAT((MID(Table8[[#This Row],[Subject Id]],4,9)),"1")</f>
        <v>041-0072-1</v>
      </c>
    </row>
    <row r="486" spans="1:9">
      <c r="A486" t="s">
        <v>1662</v>
      </c>
      <c r="B486" t="s">
        <v>9663</v>
      </c>
      <c r="C486" t="s">
        <v>10620</v>
      </c>
      <c r="D486" t="s">
        <v>10621</v>
      </c>
      <c r="E486" t="s">
        <v>9660</v>
      </c>
      <c r="F486" t="s">
        <v>7791</v>
      </c>
      <c r="G486" t="s">
        <v>7792</v>
      </c>
      <c r="H486" t="s">
        <v>8944</v>
      </c>
      <c r="I486" t="str">
        <f>_xlfn.CONCAT((MID(Table8[[#This Row],[Subject Id]],4,9)),"1")</f>
        <v>030-4100-1</v>
      </c>
    </row>
    <row r="487" spans="1:9">
      <c r="A487" t="s">
        <v>1520</v>
      </c>
      <c r="B487" t="s">
        <v>7785</v>
      </c>
      <c r="C487" t="s">
        <v>10572</v>
      </c>
      <c r="D487" t="s">
        <v>10627</v>
      </c>
      <c r="E487" t="s">
        <v>7788</v>
      </c>
      <c r="F487" t="s">
        <v>7791</v>
      </c>
      <c r="G487" t="s">
        <v>7792</v>
      </c>
      <c r="H487" t="s">
        <v>8948</v>
      </c>
      <c r="I487" t="str">
        <f>_xlfn.CONCAT((MID(Table8[[#This Row],[Subject Id]],4,9)),"1")</f>
        <v>014-1907-1</v>
      </c>
    </row>
    <row r="488" spans="1:9">
      <c r="A488" t="s">
        <v>1474</v>
      </c>
      <c r="B488" t="s">
        <v>7785</v>
      </c>
      <c r="C488" t="s">
        <v>9658</v>
      </c>
      <c r="D488" t="s">
        <v>10037</v>
      </c>
      <c r="E488" t="s">
        <v>7788</v>
      </c>
      <c r="F488" t="s">
        <v>7791</v>
      </c>
      <c r="G488" t="s">
        <v>7792</v>
      </c>
      <c r="H488" t="s">
        <v>8949</v>
      </c>
      <c r="I488" t="str">
        <f>_xlfn.CONCAT((MID(Table8[[#This Row],[Subject Id]],4,9)),"1")</f>
        <v>006-1090-1</v>
      </c>
    </row>
    <row r="489" spans="1:9">
      <c r="A489" t="s">
        <v>399</v>
      </c>
      <c r="B489" t="str">
        <f>LEFT(Table8[[#This Row],[Subject Id]],2)</f>
        <v>US</v>
      </c>
      <c r="C489" t="str">
        <f>MID(Table8[[#This Row],[Subject Id]],4,3)</f>
        <v>038</v>
      </c>
      <c r="D489" t="str">
        <f>MID(Table8[[#This Row],[Subject Id]],8,4)</f>
        <v>1146</v>
      </c>
      <c r="E489" t="str">
        <f>MID(Table8[[#This Row],[Subject Id]],13,1)</f>
        <v>N</v>
      </c>
      <c r="F489" t="s">
        <v>7791</v>
      </c>
      <c r="G489" t="s">
        <v>7792</v>
      </c>
      <c r="H489" t="s">
        <v>8949</v>
      </c>
      <c r="I489" t="str">
        <f>_xlfn.CONCAT((MID(Table8[[#This Row],[Subject Id]],4,9)),"1")</f>
        <v>038-1146-1</v>
      </c>
    </row>
    <row r="490" spans="1:9">
      <c r="A490" t="s">
        <v>1510</v>
      </c>
      <c r="B490" t="s">
        <v>7785</v>
      </c>
      <c r="C490" t="s">
        <v>7786</v>
      </c>
      <c r="D490" t="s">
        <v>10613</v>
      </c>
      <c r="E490" t="s">
        <v>7788</v>
      </c>
      <c r="F490" t="s">
        <v>7791</v>
      </c>
      <c r="G490" t="s">
        <v>7792</v>
      </c>
      <c r="H490" t="s">
        <v>8950</v>
      </c>
      <c r="I490" t="str">
        <f>_xlfn.CONCAT((MID(Table8[[#This Row],[Subject Id]],4,9)),"1")</f>
        <v>008-1715-1</v>
      </c>
    </row>
    <row r="491" spans="1:9">
      <c r="A491" t="s">
        <v>2059</v>
      </c>
      <c r="B491" t="s">
        <v>7785</v>
      </c>
      <c r="C491" t="s">
        <v>10388</v>
      </c>
      <c r="D491" t="s">
        <v>10428</v>
      </c>
      <c r="E491" t="s">
        <v>9660</v>
      </c>
      <c r="F491" t="s">
        <v>7791</v>
      </c>
      <c r="G491" t="s">
        <v>7792</v>
      </c>
      <c r="H491" t="s">
        <v>8951</v>
      </c>
      <c r="I491" t="str">
        <f>_xlfn.CONCAT((MID(Table8[[#This Row],[Subject Id]],4,9)),"1")</f>
        <v>001-2011-1</v>
      </c>
    </row>
    <row r="492" spans="1:9">
      <c r="A492" t="s">
        <v>1334</v>
      </c>
      <c r="B492" t="s">
        <v>7785</v>
      </c>
      <c r="C492" t="s">
        <v>10429</v>
      </c>
      <c r="D492" t="s">
        <v>10630</v>
      </c>
      <c r="E492" t="s">
        <v>7788</v>
      </c>
      <c r="F492" t="s">
        <v>7791</v>
      </c>
      <c r="G492" t="s">
        <v>7792</v>
      </c>
      <c r="H492" t="s">
        <v>8952</v>
      </c>
      <c r="I492" t="str">
        <f>_xlfn.CONCAT((MID(Table8[[#This Row],[Subject Id]],4,9)),"1")</f>
        <v>005-1256-1</v>
      </c>
    </row>
    <row r="493" spans="1:9">
      <c r="A493" t="s">
        <v>1034</v>
      </c>
      <c r="B493" t="s">
        <v>9768</v>
      </c>
      <c r="C493" t="s">
        <v>9602</v>
      </c>
      <c r="D493" t="s">
        <v>10623</v>
      </c>
      <c r="E493" t="s">
        <v>7788</v>
      </c>
      <c r="F493" t="s">
        <v>7791</v>
      </c>
      <c r="G493" t="s">
        <v>7792</v>
      </c>
      <c r="H493" t="s">
        <v>8952</v>
      </c>
      <c r="I493" t="str">
        <f>_xlfn.CONCAT((MID(Table8[[#This Row],[Subject Id]],4,9)),"1")</f>
        <v>041-0069-1</v>
      </c>
    </row>
    <row r="494" spans="1:9">
      <c r="A494" t="s">
        <v>30</v>
      </c>
      <c r="B494" t="s">
        <v>9768</v>
      </c>
      <c r="C494" t="s">
        <v>10196</v>
      </c>
      <c r="D494" t="s">
        <v>10422</v>
      </c>
      <c r="E494" t="s">
        <v>7788</v>
      </c>
      <c r="F494" t="s">
        <v>7791</v>
      </c>
      <c r="G494" t="s">
        <v>7792</v>
      </c>
      <c r="H494" t="s">
        <v>8953</v>
      </c>
      <c r="I494" t="str">
        <f>_xlfn.CONCAT((MID(Table8[[#This Row],[Subject Id]],4,9)),"1")</f>
        <v>040-2008-1</v>
      </c>
    </row>
    <row r="495" spans="1:9">
      <c r="A495" t="s">
        <v>105</v>
      </c>
      <c r="B495" t="s">
        <v>9768</v>
      </c>
      <c r="C495" t="s">
        <v>10196</v>
      </c>
      <c r="D495" t="s">
        <v>10591</v>
      </c>
      <c r="E495" t="s">
        <v>7788</v>
      </c>
      <c r="F495" t="s">
        <v>7791</v>
      </c>
      <c r="G495" t="s">
        <v>7792</v>
      </c>
      <c r="H495" t="s">
        <v>8953</v>
      </c>
      <c r="I495" t="str">
        <f>_xlfn.CONCAT((MID(Table8[[#This Row],[Subject Id]],4,9)),"1")</f>
        <v>040-2020-1</v>
      </c>
    </row>
    <row r="496" spans="1:9">
      <c r="A496" t="s">
        <v>1222</v>
      </c>
      <c r="B496" t="s">
        <v>9768</v>
      </c>
      <c r="C496" t="s">
        <v>9602</v>
      </c>
      <c r="D496" t="s">
        <v>10629</v>
      </c>
      <c r="E496" t="s">
        <v>7788</v>
      </c>
      <c r="F496" t="s">
        <v>7791</v>
      </c>
      <c r="G496" t="s">
        <v>7792</v>
      </c>
      <c r="H496" t="s">
        <v>8954</v>
      </c>
      <c r="I496" t="str">
        <f>_xlfn.CONCAT((MID(Table8[[#This Row],[Subject Id]],4,9)),"1")</f>
        <v>041-0071-1</v>
      </c>
    </row>
    <row r="497" spans="1:9">
      <c r="A497" t="s">
        <v>1483</v>
      </c>
      <c r="B497" t="s">
        <v>7785</v>
      </c>
      <c r="C497" t="s">
        <v>10517</v>
      </c>
      <c r="D497" t="s">
        <v>10635</v>
      </c>
      <c r="E497" t="s">
        <v>9660</v>
      </c>
      <c r="F497" t="s">
        <v>7791</v>
      </c>
      <c r="G497" t="s">
        <v>7792</v>
      </c>
      <c r="H497" t="s">
        <v>8955</v>
      </c>
      <c r="I497" t="str">
        <f>_xlfn.CONCAT((MID(Table8[[#This Row],[Subject Id]],4,9)),"1")</f>
        <v>009-2906-1</v>
      </c>
    </row>
    <row r="498" spans="1:9">
      <c r="A498" t="s">
        <v>114</v>
      </c>
      <c r="B498" t="s">
        <v>9768</v>
      </c>
      <c r="C498" t="s">
        <v>10196</v>
      </c>
      <c r="D498" t="s">
        <v>10634</v>
      </c>
      <c r="E498" t="s">
        <v>7788</v>
      </c>
      <c r="F498" t="s">
        <v>7791</v>
      </c>
      <c r="G498" t="s">
        <v>7792</v>
      </c>
      <c r="H498" t="s">
        <v>8955</v>
      </c>
      <c r="I498" t="str">
        <f>_xlfn.CONCAT((MID(Table8[[#This Row],[Subject Id]],4,9)),"1")</f>
        <v>040-2022-1</v>
      </c>
    </row>
    <row r="499" spans="1:9">
      <c r="A499" t="s">
        <v>1035</v>
      </c>
      <c r="B499" t="s">
        <v>9768</v>
      </c>
      <c r="C499" t="s">
        <v>9602</v>
      </c>
      <c r="D499" t="s">
        <v>10618</v>
      </c>
      <c r="E499" t="s">
        <v>7788</v>
      </c>
      <c r="F499" t="s">
        <v>7791</v>
      </c>
      <c r="G499" t="s">
        <v>7792</v>
      </c>
      <c r="H499" t="s">
        <v>8956</v>
      </c>
      <c r="I499" t="str">
        <f>_xlfn.CONCAT((MID(Table8[[#This Row],[Subject Id]],4,9)),"1")</f>
        <v>041-0070-1</v>
      </c>
    </row>
    <row r="500" spans="1:9">
      <c r="A500" t="s">
        <v>28</v>
      </c>
      <c r="B500" t="s">
        <v>9768</v>
      </c>
      <c r="C500" t="s">
        <v>10196</v>
      </c>
      <c r="D500" t="s">
        <v>10419</v>
      </c>
      <c r="E500" t="s">
        <v>7788</v>
      </c>
      <c r="F500" t="s">
        <v>7791</v>
      </c>
      <c r="G500" t="s">
        <v>7792</v>
      </c>
      <c r="H500" t="s">
        <v>8963</v>
      </c>
      <c r="I500" t="str">
        <f>_xlfn.CONCAT((MID(Table8[[#This Row],[Subject Id]],4,9)),"1")</f>
        <v>040-2006-1</v>
      </c>
    </row>
    <row r="501" spans="1:9">
      <c r="A501" t="s">
        <v>2060</v>
      </c>
      <c r="B501" t="s">
        <v>7785</v>
      </c>
      <c r="C501" t="s">
        <v>10388</v>
      </c>
      <c r="D501" t="s">
        <v>10435</v>
      </c>
      <c r="E501" t="s">
        <v>9660</v>
      </c>
      <c r="F501" t="s">
        <v>7791</v>
      </c>
      <c r="G501" t="s">
        <v>7792</v>
      </c>
      <c r="H501" t="s">
        <v>8964</v>
      </c>
      <c r="I501" t="str">
        <f>_xlfn.CONCAT((MID(Table8[[#This Row],[Subject Id]],4,9)),"1")</f>
        <v>001-2013-1</v>
      </c>
    </row>
    <row r="502" spans="1:9">
      <c r="A502" t="s">
        <v>1488</v>
      </c>
      <c r="B502" t="s">
        <v>7785</v>
      </c>
      <c r="C502" t="s">
        <v>10517</v>
      </c>
      <c r="D502" t="s">
        <v>10643</v>
      </c>
      <c r="E502" t="s">
        <v>9660</v>
      </c>
      <c r="F502" t="s">
        <v>7791</v>
      </c>
      <c r="G502" t="s">
        <v>7792</v>
      </c>
      <c r="H502" t="s">
        <v>8965</v>
      </c>
      <c r="I502" t="str">
        <f>_xlfn.CONCAT((MID(Table8[[#This Row],[Subject Id]],4,9)),"1")</f>
        <v>009-2918-1</v>
      </c>
    </row>
    <row r="503" spans="1:9">
      <c r="A503" t="s">
        <v>1050</v>
      </c>
      <c r="B503" t="s">
        <v>9768</v>
      </c>
      <c r="C503" t="s">
        <v>9602</v>
      </c>
      <c r="D503" t="s">
        <v>10636</v>
      </c>
      <c r="E503" t="s">
        <v>7788</v>
      </c>
      <c r="F503" t="s">
        <v>7791</v>
      </c>
      <c r="G503" t="s">
        <v>7792</v>
      </c>
      <c r="H503" t="s">
        <v>8966</v>
      </c>
      <c r="I503" t="str">
        <f>_xlfn.CONCAT((MID(Table8[[#This Row],[Subject Id]],4,9)),"1")</f>
        <v>041-0073-1</v>
      </c>
    </row>
    <row r="504" spans="1:9">
      <c r="A504" t="s">
        <v>1475</v>
      </c>
      <c r="B504" t="s">
        <v>7785</v>
      </c>
      <c r="C504" t="s">
        <v>9658</v>
      </c>
      <c r="D504" t="s">
        <v>10041</v>
      </c>
      <c r="E504" t="s">
        <v>7788</v>
      </c>
      <c r="F504" t="s">
        <v>7791</v>
      </c>
      <c r="G504" t="s">
        <v>7792</v>
      </c>
      <c r="H504" t="s">
        <v>8969</v>
      </c>
      <c r="I504" t="str">
        <f>_xlfn.CONCAT((MID(Table8[[#This Row],[Subject Id]],4,9)),"1")</f>
        <v>006-1091-1</v>
      </c>
    </row>
    <row r="505" spans="1:9">
      <c r="A505" t="s">
        <v>1476</v>
      </c>
      <c r="B505" t="s">
        <v>7785</v>
      </c>
      <c r="C505" t="s">
        <v>9658</v>
      </c>
      <c r="D505" t="s">
        <v>10042</v>
      </c>
      <c r="E505" t="s">
        <v>7788</v>
      </c>
      <c r="F505" t="s">
        <v>7791</v>
      </c>
      <c r="G505" t="s">
        <v>7792</v>
      </c>
      <c r="H505" t="s">
        <v>8969</v>
      </c>
      <c r="I505" t="str">
        <f>_xlfn.CONCAT((MID(Table8[[#This Row],[Subject Id]],4,9)),"1")</f>
        <v>006-1092-1</v>
      </c>
    </row>
    <row r="506" spans="1:9">
      <c r="A506" t="s">
        <v>35</v>
      </c>
      <c r="B506" t="s">
        <v>9768</v>
      </c>
      <c r="C506" t="s">
        <v>10196</v>
      </c>
      <c r="D506" t="s">
        <v>10437</v>
      </c>
      <c r="E506" t="s">
        <v>7788</v>
      </c>
      <c r="F506" t="s">
        <v>7791</v>
      </c>
      <c r="G506" t="s">
        <v>7792</v>
      </c>
      <c r="H506" t="s">
        <v>8969</v>
      </c>
      <c r="I506" t="str">
        <f>_xlfn.CONCAT((MID(Table8[[#This Row],[Subject Id]],4,9)),"1")</f>
        <v>040-2014-1</v>
      </c>
    </row>
    <row r="507" spans="1:9">
      <c r="A507" t="s">
        <v>983</v>
      </c>
      <c r="B507" t="s">
        <v>7785</v>
      </c>
      <c r="C507" t="s">
        <v>10605</v>
      </c>
      <c r="D507" t="s">
        <v>10646</v>
      </c>
      <c r="E507" t="s">
        <v>9660</v>
      </c>
      <c r="F507" t="s">
        <v>7791</v>
      </c>
      <c r="G507" t="s">
        <v>7792</v>
      </c>
      <c r="H507" t="s">
        <v>8972</v>
      </c>
      <c r="I507" t="str">
        <f>_xlfn.CONCAT((MID(Table8[[#This Row],[Subject Id]],4,9)),"1")</f>
        <v>011-2406-1</v>
      </c>
    </row>
    <row r="508" spans="1:9">
      <c r="A508" t="s">
        <v>1477</v>
      </c>
      <c r="B508" t="s">
        <v>7785</v>
      </c>
      <c r="C508" t="s">
        <v>9658</v>
      </c>
      <c r="D508" t="s">
        <v>10044</v>
      </c>
      <c r="E508" t="s">
        <v>7788</v>
      </c>
      <c r="F508" t="s">
        <v>7791</v>
      </c>
      <c r="G508" t="s">
        <v>7792</v>
      </c>
      <c r="H508" t="s">
        <v>8977</v>
      </c>
      <c r="I508" t="str">
        <f>_xlfn.CONCAT((MID(Table8[[#This Row],[Subject Id]],4,9)),"1")</f>
        <v>006-1093-1</v>
      </c>
    </row>
    <row r="509" spans="1:9">
      <c r="A509" t="s">
        <v>428</v>
      </c>
      <c r="B509" t="s">
        <v>7785</v>
      </c>
      <c r="C509" t="s">
        <v>7786</v>
      </c>
      <c r="D509" t="s">
        <v>7787</v>
      </c>
      <c r="E509" t="s">
        <v>7788</v>
      </c>
      <c r="F509" t="s">
        <v>7791</v>
      </c>
      <c r="G509" t="s">
        <v>7792</v>
      </c>
      <c r="H509" t="s">
        <v>8980</v>
      </c>
      <c r="I509" t="str">
        <f>_xlfn.CONCAT((MID(Table8[[#This Row],[Subject Id]],4,9)),"1")</f>
        <v>008-1719-1</v>
      </c>
    </row>
    <row r="510" spans="1:9">
      <c r="A510" t="s">
        <v>1478</v>
      </c>
      <c r="B510" t="s">
        <v>7785</v>
      </c>
      <c r="C510" t="s">
        <v>9658</v>
      </c>
      <c r="D510" t="s">
        <v>10046</v>
      </c>
      <c r="E510" t="s">
        <v>7788</v>
      </c>
      <c r="F510" t="s">
        <v>7791</v>
      </c>
      <c r="G510" t="s">
        <v>7792</v>
      </c>
      <c r="H510" t="s">
        <v>8983</v>
      </c>
      <c r="I510" t="str">
        <f>_xlfn.CONCAT((MID(Table8[[#This Row],[Subject Id]],4,9)),"1")</f>
        <v>006-1094-1</v>
      </c>
    </row>
    <row r="511" spans="1:9">
      <c r="A511" t="s">
        <v>1479</v>
      </c>
      <c r="B511" t="s">
        <v>7785</v>
      </c>
      <c r="C511" t="s">
        <v>9658</v>
      </c>
      <c r="D511" t="s">
        <v>10047</v>
      </c>
      <c r="E511" t="s">
        <v>7788</v>
      </c>
      <c r="F511" t="s">
        <v>7791</v>
      </c>
      <c r="G511" t="s">
        <v>7792</v>
      </c>
      <c r="H511" t="s">
        <v>8987</v>
      </c>
      <c r="I511" t="str">
        <f>_xlfn.CONCAT((MID(Table8[[#This Row],[Subject Id]],4,9)),"1")</f>
        <v>006-1095-1</v>
      </c>
    </row>
    <row r="512" spans="1:9">
      <c r="A512" t="s">
        <v>2619</v>
      </c>
      <c r="B512" t="s">
        <v>7785</v>
      </c>
      <c r="C512" t="s">
        <v>10605</v>
      </c>
      <c r="D512" t="s">
        <v>10639</v>
      </c>
      <c r="E512" t="s">
        <v>7788</v>
      </c>
      <c r="F512" t="s">
        <v>7791</v>
      </c>
      <c r="G512" t="s">
        <v>7792</v>
      </c>
      <c r="H512" t="s">
        <v>8987</v>
      </c>
      <c r="I512" t="str">
        <f>_xlfn.CONCAT((MID(Table8[[#This Row],[Subject Id]],4,9)),"1")</f>
        <v>011-1404-1</v>
      </c>
    </row>
    <row r="513" spans="1:9">
      <c r="A513" t="s">
        <v>238</v>
      </c>
      <c r="B513" t="s">
        <v>7785</v>
      </c>
      <c r="C513" t="s">
        <v>10572</v>
      </c>
      <c r="D513" t="s">
        <v>10644</v>
      </c>
      <c r="E513" t="s">
        <v>7788</v>
      </c>
      <c r="F513" t="s">
        <v>7791</v>
      </c>
      <c r="G513" t="s">
        <v>7792</v>
      </c>
      <c r="H513" t="s">
        <v>8988</v>
      </c>
      <c r="I513" t="str">
        <f>_xlfn.CONCAT((MID(Table8[[#This Row],[Subject Id]],4,9)),"1")</f>
        <v>014-1909-1</v>
      </c>
    </row>
    <row r="514" spans="1:9">
      <c r="A514" t="s">
        <v>1496</v>
      </c>
      <c r="B514" t="s">
        <v>7785</v>
      </c>
      <c r="C514" t="s">
        <v>9658</v>
      </c>
      <c r="D514" t="s">
        <v>10048</v>
      </c>
      <c r="E514" t="s">
        <v>7788</v>
      </c>
      <c r="F514" t="s">
        <v>7791</v>
      </c>
      <c r="G514" t="s">
        <v>7792</v>
      </c>
      <c r="H514" t="s">
        <v>8989</v>
      </c>
      <c r="I514" t="str">
        <f>_xlfn.CONCAT((MID(Table8[[#This Row],[Subject Id]],4,9)),"1")</f>
        <v>006-1096-1</v>
      </c>
    </row>
    <row r="515" spans="1:9">
      <c r="A515" t="s">
        <v>1583</v>
      </c>
      <c r="B515" t="s">
        <v>9663</v>
      </c>
      <c r="C515" t="s">
        <v>10620</v>
      </c>
      <c r="D515" t="s">
        <v>10653</v>
      </c>
      <c r="E515" t="s">
        <v>9660</v>
      </c>
      <c r="F515" t="s">
        <v>7791</v>
      </c>
      <c r="G515" t="s">
        <v>7792</v>
      </c>
      <c r="H515" t="s">
        <v>8991</v>
      </c>
      <c r="I515" t="str">
        <f>_xlfn.CONCAT((MID(Table8[[#This Row],[Subject Id]],4,9)),"1")</f>
        <v>030-4101-1</v>
      </c>
    </row>
    <row r="516" spans="1:9">
      <c r="A516" t="s">
        <v>1628</v>
      </c>
      <c r="B516" t="s">
        <v>9663</v>
      </c>
      <c r="C516" t="s">
        <v>10620</v>
      </c>
      <c r="D516" t="s">
        <v>10659</v>
      </c>
      <c r="E516" t="s">
        <v>9660</v>
      </c>
      <c r="F516" t="s">
        <v>7791</v>
      </c>
      <c r="G516" t="s">
        <v>7792</v>
      </c>
      <c r="H516" t="s">
        <v>8999</v>
      </c>
      <c r="I516" t="str">
        <f>_xlfn.CONCAT((MID(Table8[[#This Row],[Subject Id]],4,9)),"1")</f>
        <v>030-4102-1</v>
      </c>
    </row>
    <row r="517" spans="1:9">
      <c r="A517" t="s">
        <v>2612</v>
      </c>
      <c r="B517" t="s">
        <v>7785</v>
      </c>
      <c r="C517" t="s">
        <v>10431</v>
      </c>
      <c r="D517" t="s">
        <v>10665</v>
      </c>
      <c r="E517" t="s">
        <v>7788</v>
      </c>
      <c r="F517" t="s">
        <v>7791</v>
      </c>
      <c r="G517" t="s">
        <v>7792</v>
      </c>
      <c r="H517" t="s">
        <v>9000</v>
      </c>
      <c r="I517" t="str">
        <f>_xlfn.CONCAT((MID(Table8[[#This Row],[Subject Id]],4,9)),"1")</f>
        <v>007-1520-1</v>
      </c>
    </row>
    <row r="518" spans="1:9">
      <c r="A518" t="s">
        <v>1481</v>
      </c>
      <c r="B518" t="s">
        <v>7785</v>
      </c>
      <c r="C518" t="s">
        <v>10517</v>
      </c>
      <c r="D518" t="s">
        <v>10667</v>
      </c>
      <c r="E518" t="s">
        <v>9660</v>
      </c>
      <c r="F518" t="s">
        <v>7791</v>
      </c>
      <c r="G518" t="s">
        <v>7792</v>
      </c>
      <c r="H518" t="s">
        <v>9001</v>
      </c>
      <c r="I518" t="str">
        <f>_xlfn.CONCAT((MID(Table8[[#This Row],[Subject Id]],4,9)),"1")</f>
        <v>009-2904-1</v>
      </c>
    </row>
    <row r="519" spans="1:9">
      <c r="A519" t="s">
        <v>1733</v>
      </c>
      <c r="B519" t="s">
        <v>7785</v>
      </c>
      <c r="C519" t="s">
        <v>10605</v>
      </c>
      <c r="D519" t="s">
        <v>10655</v>
      </c>
      <c r="E519" t="s">
        <v>9660</v>
      </c>
      <c r="F519" t="s">
        <v>7791</v>
      </c>
      <c r="G519" t="s">
        <v>7792</v>
      </c>
      <c r="H519" t="s">
        <v>9002</v>
      </c>
      <c r="I519" t="str">
        <f>_xlfn.CONCAT((MID(Table8[[#This Row],[Subject Id]],4,9)),"1")</f>
        <v>011-2404-1</v>
      </c>
    </row>
    <row r="520" spans="1:9">
      <c r="A520" t="s">
        <v>589</v>
      </c>
      <c r="B520" t="s">
        <v>7785</v>
      </c>
      <c r="C520" t="s">
        <v>10605</v>
      </c>
      <c r="D520" t="s">
        <v>10670</v>
      </c>
      <c r="E520" t="s">
        <v>7788</v>
      </c>
      <c r="F520" t="s">
        <v>7791</v>
      </c>
      <c r="G520" t="s">
        <v>7792</v>
      </c>
      <c r="H520" t="s">
        <v>9003</v>
      </c>
      <c r="I520" t="str">
        <f>_xlfn.CONCAT((MID(Table8[[#This Row],[Subject Id]],4,9)),"1")</f>
        <v>011-1406-1</v>
      </c>
    </row>
    <row r="521" spans="1:9">
      <c r="A521" t="s">
        <v>86</v>
      </c>
      <c r="B521" t="s">
        <v>7785</v>
      </c>
      <c r="C521" t="s">
        <v>10471</v>
      </c>
      <c r="D521" t="s">
        <v>10673</v>
      </c>
      <c r="E521" t="s">
        <v>7788</v>
      </c>
      <c r="F521" t="s">
        <v>7791</v>
      </c>
      <c r="G521" t="s">
        <v>7792</v>
      </c>
      <c r="H521" t="s">
        <v>9005</v>
      </c>
      <c r="I521" t="str">
        <f>_xlfn.CONCAT((MID(Table8[[#This Row],[Subject Id]],4,9)),"1")</f>
        <v>012-1656-1</v>
      </c>
    </row>
    <row r="522" spans="1:9">
      <c r="A522" t="s">
        <v>527</v>
      </c>
      <c r="B522" t="s">
        <v>7785</v>
      </c>
      <c r="C522" t="s">
        <v>10431</v>
      </c>
      <c r="D522" t="s">
        <v>10674</v>
      </c>
      <c r="E522" t="s">
        <v>7788</v>
      </c>
      <c r="F522" t="s">
        <v>7791</v>
      </c>
      <c r="G522" t="s">
        <v>7792</v>
      </c>
      <c r="H522" t="s">
        <v>9005</v>
      </c>
      <c r="I522" t="str">
        <f>_xlfn.CONCAT((MID(Table8[[#This Row],[Subject Id]],4,9)),"1")</f>
        <v>007-1522-1</v>
      </c>
    </row>
    <row r="523" spans="1:9">
      <c r="A523" t="s">
        <v>87</v>
      </c>
      <c r="B523" t="s">
        <v>7785</v>
      </c>
      <c r="C523" t="s">
        <v>10471</v>
      </c>
      <c r="D523" t="s">
        <v>10660</v>
      </c>
      <c r="E523" t="s">
        <v>7788</v>
      </c>
      <c r="F523" t="s">
        <v>7791</v>
      </c>
      <c r="G523" t="s">
        <v>7792</v>
      </c>
      <c r="H523" t="s">
        <v>9007</v>
      </c>
      <c r="I523" t="str">
        <f>_xlfn.CONCAT((MID(Table8[[#This Row],[Subject Id]],4,9)),"1")</f>
        <v>012-1658-1</v>
      </c>
    </row>
    <row r="524" spans="1:9">
      <c r="A524" t="s">
        <v>37</v>
      </c>
      <c r="B524" t="s">
        <v>9768</v>
      </c>
      <c r="C524" t="s">
        <v>10196</v>
      </c>
      <c r="D524" t="s">
        <v>10443</v>
      </c>
      <c r="E524" t="s">
        <v>7788</v>
      </c>
      <c r="F524" t="s">
        <v>7791</v>
      </c>
      <c r="G524" t="s">
        <v>7792</v>
      </c>
      <c r="H524" t="s">
        <v>9009</v>
      </c>
      <c r="I524" t="str">
        <f>_xlfn.CONCAT((MID(Table8[[#This Row],[Subject Id]],4,9)),"1")</f>
        <v>040-2016-1</v>
      </c>
    </row>
    <row r="525" spans="1:9">
      <c r="A525" t="s">
        <v>1719</v>
      </c>
      <c r="B525" t="s">
        <v>7785</v>
      </c>
      <c r="C525" t="s">
        <v>10517</v>
      </c>
      <c r="D525" t="s">
        <v>10679</v>
      </c>
      <c r="E525" t="s">
        <v>9660</v>
      </c>
      <c r="F525" t="s">
        <v>7791</v>
      </c>
      <c r="G525" t="s">
        <v>7792</v>
      </c>
      <c r="H525" t="s">
        <v>9011</v>
      </c>
      <c r="I525" t="str">
        <f>_xlfn.CONCAT((MID(Table8[[#This Row],[Subject Id]],4,9)),"1")</f>
        <v>009-2912-1</v>
      </c>
    </row>
    <row r="526" spans="1:9">
      <c r="A526" t="s">
        <v>1720</v>
      </c>
      <c r="B526" t="s">
        <v>7785</v>
      </c>
      <c r="C526" t="s">
        <v>10605</v>
      </c>
      <c r="D526" t="s">
        <v>10666</v>
      </c>
      <c r="E526" t="s">
        <v>9660</v>
      </c>
      <c r="F526" t="s">
        <v>7791</v>
      </c>
      <c r="G526" t="s">
        <v>7792</v>
      </c>
      <c r="H526" t="s">
        <v>9013</v>
      </c>
      <c r="I526" t="str">
        <f>_xlfn.CONCAT((MID(Table8[[#This Row],[Subject Id]],4,9)),"1")</f>
        <v>011-2402-1</v>
      </c>
    </row>
    <row r="527" spans="1:9">
      <c r="A527" t="s">
        <v>1160</v>
      </c>
      <c r="B527" t="s">
        <v>7785</v>
      </c>
      <c r="C527" t="s">
        <v>10394</v>
      </c>
      <c r="D527" t="s">
        <v>10265</v>
      </c>
      <c r="E527" t="s">
        <v>7788</v>
      </c>
      <c r="F527" t="s">
        <v>7791</v>
      </c>
      <c r="G527" t="s">
        <v>7792</v>
      </c>
      <c r="H527" t="s">
        <v>9014</v>
      </c>
      <c r="I527" t="str">
        <f>_xlfn.CONCAT((MID(Table8[[#This Row],[Subject Id]],4,9)),"1")</f>
        <v>004-1142-1</v>
      </c>
    </row>
    <row r="528" spans="1:9">
      <c r="A528" t="s">
        <v>80</v>
      </c>
      <c r="B528" t="s">
        <v>7785</v>
      </c>
      <c r="C528" t="s">
        <v>10471</v>
      </c>
      <c r="D528" t="s">
        <v>10668</v>
      </c>
      <c r="E528" t="s">
        <v>7788</v>
      </c>
      <c r="F528" t="s">
        <v>7791</v>
      </c>
      <c r="G528" t="s">
        <v>7792</v>
      </c>
      <c r="H528" t="s">
        <v>9016</v>
      </c>
      <c r="I528" t="str">
        <f>_xlfn.CONCAT((MID(Table8[[#This Row],[Subject Id]],4,9)),"1")</f>
        <v>012-1644-1</v>
      </c>
    </row>
    <row r="529" spans="1:9">
      <c r="A529" t="s">
        <v>2511</v>
      </c>
      <c r="B529" t="s">
        <v>9663</v>
      </c>
      <c r="C529" t="s">
        <v>10675</v>
      </c>
      <c r="D529" t="s">
        <v>10676</v>
      </c>
      <c r="E529" t="s">
        <v>9619</v>
      </c>
      <c r="F529" t="s">
        <v>7791</v>
      </c>
      <c r="G529" t="s">
        <v>7792</v>
      </c>
      <c r="H529" t="s">
        <v>9017</v>
      </c>
      <c r="I529" t="str">
        <f>_xlfn.CONCAT((MID(Table8[[#This Row],[Subject Id]],4,9)),"1")</f>
        <v>151-3110-1</v>
      </c>
    </row>
    <row r="530" spans="1:9">
      <c r="A530" t="s">
        <v>55</v>
      </c>
      <c r="B530" t="s">
        <v>10682</v>
      </c>
      <c r="C530" t="s">
        <v>10687</v>
      </c>
      <c r="D530" t="s">
        <v>10663</v>
      </c>
      <c r="E530" t="s">
        <v>7788</v>
      </c>
      <c r="F530" t="s">
        <v>7791</v>
      </c>
      <c r="G530" t="s">
        <v>7792</v>
      </c>
      <c r="H530" t="s">
        <v>9019</v>
      </c>
      <c r="I530" t="str">
        <f>_xlfn.CONCAT((MID(Table8[[#This Row],[Subject Id]],4,9)),"1")</f>
        <v>021-7100-1</v>
      </c>
    </row>
    <row r="531" spans="1:9">
      <c r="A531" t="s">
        <v>1783</v>
      </c>
      <c r="B531" t="s">
        <v>9663</v>
      </c>
      <c r="C531" t="s">
        <v>10620</v>
      </c>
      <c r="D531" t="s">
        <v>10681</v>
      </c>
      <c r="E531" t="s">
        <v>9660</v>
      </c>
      <c r="F531" t="s">
        <v>7791</v>
      </c>
      <c r="G531" t="s">
        <v>7792</v>
      </c>
      <c r="H531" t="s">
        <v>9021</v>
      </c>
      <c r="I531" t="str">
        <f>_xlfn.CONCAT((MID(Table8[[#This Row],[Subject Id]],4,9)),"1")</f>
        <v>030-4103-1</v>
      </c>
    </row>
    <row r="532" spans="1:9">
      <c r="A532" t="s">
        <v>860</v>
      </c>
      <c r="B532" t="s">
        <v>10682</v>
      </c>
      <c r="C532" t="s">
        <v>10687</v>
      </c>
      <c r="D532" t="s">
        <v>10694</v>
      </c>
      <c r="E532" t="s">
        <v>7788</v>
      </c>
      <c r="F532" t="s">
        <v>7791</v>
      </c>
      <c r="G532" t="s">
        <v>7792</v>
      </c>
      <c r="H532" t="s">
        <v>9022</v>
      </c>
      <c r="I532" t="str">
        <f>_xlfn.CONCAT((MID(Table8[[#This Row],[Subject Id]],4,9)),"1")</f>
        <v>021-7101-1</v>
      </c>
    </row>
    <row r="533" spans="1:9">
      <c r="A533" t="s">
        <v>1775</v>
      </c>
      <c r="B533" t="s">
        <v>10682</v>
      </c>
      <c r="C533" t="s">
        <v>10683</v>
      </c>
      <c r="D533" t="s">
        <v>10684</v>
      </c>
      <c r="E533" t="s">
        <v>9660</v>
      </c>
      <c r="F533" t="s">
        <v>7791</v>
      </c>
      <c r="G533" t="s">
        <v>7792</v>
      </c>
      <c r="H533" t="s">
        <v>9023</v>
      </c>
      <c r="I533" t="str">
        <f>_xlfn.CONCAT((MID(Table8[[#This Row],[Subject Id]],4,9)),"1")</f>
        <v>025-8500-1</v>
      </c>
    </row>
    <row r="534" spans="1:9">
      <c r="A534" t="s">
        <v>40</v>
      </c>
      <c r="B534" t="s">
        <v>9768</v>
      </c>
      <c r="C534" t="s">
        <v>10196</v>
      </c>
      <c r="D534" t="s">
        <v>10690</v>
      </c>
      <c r="E534" t="s">
        <v>7788</v>
      </c>
      <c r="F534" t="s">
        <v>7791</v>
      </c>
      <c r="G534" t="s">
        <v>7792</v>
      </c>
      <c r="H534" t="s">
        <v>9029</v>
      </c>
      <c r="I534" t="str">
        <f>_xlfn.CONCAT((MID(Table8[[#This Row],[Subject Id]],4,9)),"1")</f>
        <v>040-2017-1</v>
      </c>
    </row>
    <row r="535" spans="1:9">
      <c r="A535" t="s">
        <v>1585</v>
      </c>
      <c r="B535" t="s">
        <v>9663</v>
      </c>
      <c r="C535" t="s">
        <v>10620</v>
      </c>
      <c r="D535" t="s">
        <v>10691</v>
      </c>
      <c r="E535" t="s">
        <v>9660</v>
      </c>
      <c r="F535" t="s">
        <v>7791</v>
      </c>
      <c r="G535" t="s">
        <v>7792</v>
      </c>
      <c r="H535" t="s">
        <v>9033</v>
      </c>
      <c r="I535" t="str">
        <f>_xlfn.CONCAT((MID(Table8[[#This Row],[Subject Id]],4,9)),"1")</f>
        <v>030-4104-1</v>
      </c>
    </row>
    <row r="536" spans="1:9">
      <c r="A536" t="s">
        <v>856</v>
      </c>
      <c r="B536" t="s">
        <v>10682</v>
      </c>
      <c r="C536" t="s">
        <v>10683</v>
      </c>
      <c r="D536" t="s">
        <v>10693</v>
      </c>
      <c r="E536" t="s">
        <v>9660</v>
      </c>
      <c r="F536" t="s">
        <v>7791</v>
      </c>
      <c r="G536" t="s">
        <v>7792</v>
      </c>
      <c r="H536" t="s">
        <v>9035</v>
      </c>
      <c r="I536" t="str">
        <f>_xlfn.CONCAT((MID(Table8[[#This Row],[Subject Id]],4,9)),"1")</f>
        <v>025-8502-1</v>
      </c>
    </row>
    <row r="537" spans="1:9">
      <c r="A537" t="s">
        <v>1633</v>
      </c>
      <c r="B537" t="s">
        <v>10682</v>
      </c>
      <c r="C537" t="s">
        <v>10683</v>
      </c>
      <c r="D537" t="s">
        <v>10692</v>
      </c>
      <c r="E537" t="s">
        <v>9660</v>
      </c>
      <c r="F537" t="s">
        <v>7791</v>
      </c>
      <c r="G537" t="s">
        <v>7792</v>
      </c>
      <c r="H537" t="s">
        <v>9037</v>
      </c>
      <c r="I537" t="str">
        <f>_xlfn.CONCAT((MID(Table8[[#This Row],[Subject Id]],4,9)),"1")</f>
        <v>025-8501-1</v>
      </c>
    </row>
    <row r="538" spans="1:9">
      <c r="A538" t="s">
        <v>891</v>
      </c>
      <c r="B538" t="s">
        <v>10682</v>
      </c>
      <c r="C538" t="s">
        <v>10683</v>
      </c>
      <c r="D538" t="s">
        <v>10696</v>
      </c>
      <c r="E538" t="s">
        <v>9660</v>
      </c>
      <c r="F538" t="s">
        <v>7791</v>
      </c>
      <c r="G538" t="s">
        <v>7792</v>
      </c>
      <c r="H538" t="s">
        <v>9040</v>
      </c>
      <c r="I538" t="str">
        <f>_xlfn.CONCAT((MID(Table8[[#This Row],[Subject Id]],4,9)),"1")</f>
        <v>025-8504-1</v>
      </c>
    </row>
    <row r="539" spans="1:9">
      <c r="A539" t="s">
        <v>1776</v>
      </c>
      <c r="B539" t="s">
        <v>10682</v>
      </c>
      <c r="C539" t="s">
        <v>10683</v>
      </c>
      <c r="D539" t="s">
        <v>10697</v>
      </c>
      <c r="E539" t="s">
        <v>9660</v>
      </c>
      <c r="F539" t="s">
        <v>7791</v>
      </c>
      <c r="G539" t="s">
        <v>7792</v>
      </c>
      <c r="H539" t="s">
        <v>9040</v>
      </c>
      <c r="I539" t="str">
        <f>_xlfn.CONCAT((MID(Table8[[#This Row],[Subject Id]],4,9)),"1")</f>
        <v>025-8503-1</v>
      </c>
    </row>
    <row r="540" spans="1:9">
      <c r="A540" t="s">
        <v>43</v>
      </c>
      <c r="B540" t="s">
        <v>9768</v>
      </c>
      <c r="C540" t="s">
        <v>10196</v>
      </c>
      <c r="D540" t="s">
        <v>10699</v>
      </c>
      <c r="E540" t="s">
        <v>7788</v>
      </c>
      <c r="F540" t="s">
        <v>7791</v>
      </c>
      <c r="G540" t="s">
        <v>7792</v>
      </c>
      <c r="H540" t="s">
        <v>9041</v>
      </c>
      <c r="I540" t="str">
        <f>_xlfn.CONCAT((MID(Table8[[#This Row],[Subject Id]],4,9)),"1")</f>
        <v>040-2018-1</v>
      </c>
    </row>
    <row r="541" spans="1:9">
      <c r="A541" t="s">
        <v>984</v>
      </c>
      <c r="B541" t="s">
        <v>10682</v>
      </c>
      <c r="C541" t="s">
        <v>10683</v>
      </c>
      <c r="D541" t="s">
        <v>10704</v>
      </c>
      <c r="E541" t="s">
        <v>9619</v>
      </c>
      <c r="F541" t="s">
        <v>7791</v>
      </c>
      <c r="G541" t="s">
        <v>7792</v>
      </c>
      <c r="H541" t="s">
        <v>9048</v>
      </c>
      <c r="I541" t="str">
        <f>_xlfn.CONCAT((MID(Table8[[#This Row],[Subject Id]],4,9)),"1")</f>
        <v>025-9500-1</v>
      </c>
    </row>
    <row r="542" spans="1:9">
      <c r="A542" t="s">
        <v>985</v>
      </c>
      <c r="B542" t="s">
        <v>10682</v>
      </c>
      <c r="C542" t="s">
        <v>10683</v>
      </c>
      <c r="D542" t="s">
        <v>10061</v>
      </c>
      <c r="E542" t="s">
        <v>9619</v>
      </c>
      <c r="F542" t="s">
        <v>7791</v>
      </c>
      <c r="G542" t="s">
        <v>7792</v>
      </c>
      <c r="H542" t="s">
        <v>9049</v>
      </c>
      <c r="I542" t="str">
        <f>_xlfn.CONCAT((MID(Table8[[#This Row],[Subject Id]],4,9)),"1")</f>
        <v>025-9501-1</v>
      </c>
    </row>
    <row r="543" spans="1:9">
      <c r="A543" t="s">
        <v>216</v>
      </c>
      <c r="B543" t="s">
        <v>10682</v>
      </c>
      <c r="C543" t="s">
        <v>10705</v>
      </c>
      <c r="D543" t="s">
        <v>10706</v>
      </c>
      <c r="E543" t="s">
        <v>7788</v>
      </c>
      <c r="F543" t="s">
        <v>7791</v>
      </c>
      <c r="G543" t="s">
        <v>7792</v>
      </c>
      <c r="H543" t="s">
        <v>9050</v>
      </c>
      <c r="I543" t="str">
        <f>_xlfn.CONCAT((MID(Table8[[#This Row],[Subject Id]],4,9)),"1")</f>
        <v>020-7000-1</v>
      </c>
    </row>
    <row r="544" spans="1:9">
      <c r="A544" t="s">
        <v>2594</v>
      </c>
      <c r="B544" t="s">
        <v>9663</v>
      </c>
      <c r="C544" t="s">
        <v>10709</v>
      </c>
      <c r="D544" t="s">
        <v>9681</v>
      </c>
      <c r="E544" t="s">
        <v>7788</v>
      </c>
      <c r="F544" t="s">
        <v>7791</v>
      </c>
      <c r="G544" t="s">
        <v>7792</v>
      </c>
      <c r="H544" t="s">
        <v>9054</v>
      </c>
      <c r="I544" t="str">
        <f>_xlfn.CONCAT((MID(Table8[[#This Row],[Subject Id]],4,9)),"1")</f>
        <v>150-1000-1</v>
      </c>
    </row>
    <row r="545" spans="1:9">
      <c r="A545" t="s">
        <v>84</v>
      </c>
      <c r="B545" t="s">
        <v>7785</v>
      </c>
      <c r="C545" t="s">
        <v>10471</v>
      </c>
      <c r="D545" t="s">
        <v>10698</v>
      </c>
      <c r="E545" t="s">
        <v>7788</v>
      </c>
      <c r="F545" t="s">
        <v>7791</v>
      </c>
      <c r="G545" t="s">
        <v>7792</v>
      </c>
      <c r="H545" t="s">
        <v>9054</v>
      </c>
      <c r="I545" t="str">
        <f>_xlfn.CONCAT((MID(Table8[[#This Row],[Subject Id]],4,9)),"1")</f>
        <v>012-1648-1</v>
      </c>
    </row>
    <row r="546" spans="1:9">
      <c r="A546" t="s">
        <v>217</v>
      </c>
      <c r="B546" t="s">
        <v>10682</v>
      </c>
      <c r="C546" t="s">
        <v>10705</v>
      </c>
      <c r="D546" t="s">
        <v>9614</v>
      </c>
      <c r="E546" t="s">
        <v>7788</v>
      </c>
      <c r="F546" t="s">
        <v>7791</v>
      </c>
      <c r="G546" t="s">
        <v>7792</v>
      </c>
      <c r="H546" t="s">
        <v>9060</v>
      </c>
      <c r="I546" t="str">
        <f>_xlfn.CONCAT((MID(Table8[[#This Row],[Subject Id]],4,9)),"1")</f>
        <v>020-7001-1</v>
      </c>
    </row>
    <row r="547" spans="1:9">
      <c r="A547" t="s">
        <v>78</v>
      </c>
      <c r="B547" t="s">
        <v>7785</v>
      </c>
      <c r="C547" t="s">
        <v>10471</v>
      </c>
      <c r="D547" t="s">
        <v>10701</v>
      </c>
      <c r="E547" t="s">
        <v>7788</v>
      </c>
      <c r="F547" t="s">
        <v>7791</v>
      </c>
      <c r="G547" t="s">
        <v>7792</v>
      </c>
      <c r="H547" t="s">
        <v>9061</v>
      </c>
      <c r="I547" t="str">
        <f>_xlfn.CONCAT((MID(Table8[[#This Row],[Subject Id]],4,9)),"1")</f>
        <v>012-1624-1</v>
      </c>
    </row>
    <row r="548" spans="1:9">
      <c r="A548" t="s">
        <v>456</v>
      </c>
      <c r="B548" t="s">
        <v>10682</v>
      </c>
      <c r="C548" t="s">
        <v>10687</v>
      </c>
      <c r="D548" t="s">
        <v>10711</v>
      </c>
      <c r="E548" t="s">
        <v>7788</v>
      </c>
      <c r="F548" t="s">
        <v>7791</v>
      </c>
      <c r="G548" t="s">
        <v>7792</v>
      </c>
      <c r="H548" t="s">
        <v>9063</v>
      </c>
      <c r="I548" t="str">
        <f>_xlfn.CONCAT((MID(Table8[[#This Row],[Subject Id]],4,9)),"1")</f>
        <v>021-7102-1</v>
      </c>
    </row>
    <row r="549" spans="1:9">
      <c r="A549" t="s">
        <v>50</v>
      </c>
      <c r="B549" t="s">
        <v>10682</v>
      </c>
      <c r="C549" t="s">
        <v>10705</v>
      </c>
      <c r="D549" t="s">
        <v>10710</v>
      </c>
      <c r="E549" t="s">
        <v>7788</v>
      </c>
      <c r="F549" t="s">
        <v>7791</v>
      </c>
      <c r="G549" t="s">
        <v>7792</v>
      </c>
      <c r="H549" t="s">
        <v>9064</v>
      </c>
      <c r="I549" t="str">
        <f>_xlfn.CONCAT((MID(Table8[[#This Row],[Subject Id]],4,9)),"1")</f>
        <v>020-7002-1</v>
      </c>
    </row>
    <row r="550" spans="1:9">
      <c r="A550" t="s">
        <v>82</v>
      </c>
      <c r="B550" t="s">
        <v>7785</v>
      </c>
      <c r="C550" t="s">
        <v>10471</v>
      </c>
      <c r="D550" t="s">
        <v>10689</v>
      </c>
      <c r="E550" t="s">
        <v>7788</v>
      </c>
      <c r="F550" t="s">
        <v>7791</v>
      </c>
      <c r="G550" t="s">
        <v>7792</v>
      </c>
      <c r="H550" t="s">
        <v>9064</v>
      </c>
      <c r="I550" t="str">
        <f>_xlfn.CONCAT((MID(Table8[[#This Row],[Subject Id]],4,9)),"1")</f>
        <v>012-1646-1</v>
      </c>
    </row>
    <row r="551" spans="1:9">
      <c r="A551" t="s">
        <v>461</v>
      </c>
      <c r="B551" t="s">
        <v>10682</v>
      </c>
      <c r="C551" t="s">
        <v>10707</v>
      </c>
      <c r="D551" t="s">
        <v>10708</v>
      </c>
      <c r="E551" t="s">
        <v>7788</v>
      </c>
      <c r="F551" t="s">
        <v>7791</v>
      </c>
      <c r="G551" t="s">
        <v>7792</v>
      </c>
      <c r="H551" t="s">
        <v>9066</v>
      </c>
      <c r="I551" t="str">
        <f>_xlfn.CONCAT((MID(Table8[[#This Row],[Subject Id]],4,9)),"1")</f>
        <v>024-7401-1</v>
      </c>
    </row>
    <row r="552" spans="1:9">
      <c r="A552" t="s">
        <v>240</v>
      </c>
      <c r="B552" t="s">
        <v>7785</v>
      </c>
      <c r="C552" t="s">
        <v>10572</v>
      </c>
      <c r="D552" t="s">
        <v>10712</v>
      </c>
      <c r="E552" t="s">
        <v>7788</v>
      </c>
      <c r="F552" t="s">
        <v>7791</v>
      </c>
      <c r="G552" t="s">
        <v>7792</v>
      </c>
      <c r="H552" t="s">
        <v>9068</v>
      </c>
      <c r="I552" t="str">
        <f>_xlfn.CONCAT((MID(Table8[[#This Row],[Subject Id]],4,9)),"1")</f>
        <v>014-1911-1</v>
      </c>
    </row>
    <row r="553" spans="1:9">
      <c r="A553" t="s">
        <v>53</v>
      </c>
      <c r="B553" t="s">
        <v>10682</v>
      </c>
      <c r="C553" t="s">
        <v>10705</v>
      </c>
      <c r="D553" t="s">
        <v>10713</v>
      </c>
      <c r="E553" t="s">
        <v>7788</v>
      </c>
      <c r="F553" t="s">
        <v>7791</v>
      </c>
      <c r="G553" t="s">
        <v>7792</v>
      </c>
      <c r="H553" t="s">
        <v>9068</v>
      </c>
      <c r="I553" t="str">
        <f>_xlfn.CONCAT((MID(Table8[[#This Row],[Subject Id]],4,9)),"1")</f>
        <v>020-7003-1</v>
      </c>
    </row>
    <row r="554" spans="1:9">
      <c r="A554" t="s">
        <v>853</v>
      </c>
      <c r="B554" t="s">
        <v>10682</v>
      </c>
      <c r="C554" t="s">
        <v>10705</v>
      </c>
      <c r="D554" t="s">
        <v>9960</v>
      </c>
      <c r="E554" t="s">
        <v>9660</v>
      </c>
      <c r="F554" t="s">
        <v>7791</v>
      </c>
      <c r="G554" t="s">
        <v>7792</v>
      </c>
      <c r="H554" t="s">
        <v>9071</v>
      </c>
      <c r="I554" t="str">
        <f>_xlfn.CONCAT((MID(Table8[[#This Row],[Subject Id]],4,9)),"1")</f>
        <v>020-8000-1</v>
      </c>
    </row>
    <row r="555" spans="1:9">
      <c r="A555" t="s">
        <v>1673</v>
      </c>
      <c r="B555" t="s">
        <v>7785</v>
      </c>
      <c r="C555" t="s">
        <v>10431</v>
      </c>
      <c r="D555" t="s">
        <v>10702</v>
      </c>
      <c r="E555" t="s">
        <v>9660</v>
      </c>
      <c r="F555" t="s">
        <v>7791</v>
      </c>
      <c r="G555" t="s">
        <v>7792</v>
      </c>
      <c r="H555" t="s">
        <v>9072</v>
      </c>
      <c r="I555" t="str">
        <f>_xlfn.CONCAT((MID(Table8[[#This Row],[Subject Id]],4,9)),"1")</f>
        <v>007-2582-1</v>
      </c>
    </row>
    <row r="556" spans="1:9">
      <c r="A556" t="s">
        <v>65</v>
      </c>
      <c r="B556" t="s">
        <v>10682</v>
      </c>
      <c r="C556" t="s">
        <v>10683</v>
      </c>
      <c r="D556" t="s">
        <v>10721</v>
      </c>
      <c r="E556" t="s">
        <v>7788</v>
      </c>
      <c r="F556" t="s">
        <v>7791</v>
      </c>
      <c r="G556" t="s">
        <v>7792</v>
      </c>
      <c r="H556" t="s">
        <v>9073</v>
      </c>
      <c r="I556" t="str">
        <f>_xlfn.CONCAT((MID(Table8[[#This Row],[Subject Id]],4,9)),"1")</f>
        <v>025-7500-1</v>
      </c>
    </row>
    <row r="557" spans="1:9">
      <c r="A557" t="s">
        <v>219</v>
      </c>
      <c r="B557" t="s">
        <v>10682</v>
      </c>
      <c r="C557" t="s">
        <v>10705</v>
      </c>
      <c r="D557" t="s">
        <v>10715</v>
      </c>
      <c r="E557" t="s">
        <v>7788</v>
      </c>
      <c r="F557" t="s">
        <v>7791</v>
      </c>
      <c r="G557" t="s">
        <v>7792</v>
      </c>
      <c r="H557" t="s">
        <v>9074</v>
      </c>
      <c r="I557" t="str">
        <f>_xlfn.CONCAT((MID(Table8[[#This Row],[Subject Id]],4,9)),"1")</f>
        <v>020-7004-1</v>
      </c>
    </row>
    <row r="558" spans="1:9">
      <c r="A558" t="s">
        <v>1745</v>
      </c>
      <c r="B558" t="s">
        <v>10682</v>
      </c>
      <c r="C558" t="s">
        <v>10683</v>
      </c>
      <c r="D558" t="s">
        <v>10714</v>
      </c>
      <c r="E558" t="s">
        <v>9660</v>
      </c>
      <c r="F558" t="s">
        <v>7791</v>
      </c>
      <c r="G558" t="s">
        <v>7792</v>
      </c>
      <c r="H558" t="s">
        <v>9075</v>
      </c>
      <c r="I558" t="str">
        <f>_xlfn.CONCAT((MID(Table8[[#This Row],[Subject Id]],4,9)),"1")</f>
        <v>025-8505-1</v>
      </c>
    </row>
    <row r="559" spans="1:9">
      <c r="A559" t="s">
        <v>966</v>
      </c>
      <c r="B559" t="s">
        <v>9663</v>
      </c>
      <c r="C559" t="s">
        <v>10662</v>
      </c>
      <c r="D559" t="s">
        <v>10718</v>
      </c>
      <c r="E559" t="s">
        <v>9660</v>
      </c>
      <c r="F559" t="s">
        <v>7791</v>
      </c>
      <c r="G559" t="s">
        <v>7792</v>
      </c>
      <c r="H559" t="s">
        <v>9076</v>
      </c>
      <c r="I559" t="str">
        <f>_xlfn.CONCAT((MID(Table8[[#This Row],[Subject Id]],4,9)),"1")</f>
        <v>032-7120-1</v>
      </c>
    </row>
    <row r="560" spans="1:9">
      <c r="A560" t="s">
        <v>1743</v>
      </c>
      <c r="B560" t="s">
        <v>10682</v>
      </c>
      <c r="C560" t="s">
        <v>10719</v>
      </c>
      <c r="D560" t="s">
        <v>10720</v>
      </c>
      <c r="E560" t="s">
        <v>9660</v>
      </c>
      <c r="F560" t="s">
        <v>7791</v>
      </c>
      <c r="G560" t="s">
        <v>7792</v>
      </c>
      <c r="H560" t="s">
        <v>9078</v>
      </c>
      <c r="I560" t="str">
        <f>_xlfn.CONCAT((MID(Table8[[#This Row],[Subject Id]],4,9)),"1")</f>
        <v>023-8300-1</v>
      </c>
    </row>
    <row r="561" spans="1:9">
      <c r="A561" t="s">
        <v>221</v>
      </c>
      <c r="B561" t="s">
        <v>10682</v>
      </c>
      <c r="C561" t="s">
        <v>10719</v>
      </c>
      <c r="D561" t="s">
        <v>10723</v>
      </c>
      <c r="E561" t="s">
        <v>7788</v>
      </c>
      <c r="F561" t="s">
        <v>7791</v>
      </c>
      <c r="G561" t="s">
        <v>7792</v>
      </c>
      <c r="H561" t="s">
        <v>9078</v>
      </c>
      <c r="I561" t="str">
        <f>_xlfn.CONCAT((MID(Table8[[#This Row],[Subject Id]],4,9)),"1")</f>
        <v>023-7300-1</v>
      </c>
    </row>
    <row r="562" spans="1:9">
      <c r="A562" t="s">
        <v>572</v>
      </c>
      <c r="B562" t="s">
        <v>7785</v>
      </c>
      <c r="C562" t="s">
        <v>10572</v>
      </c>
      <c r="D562" t="s">
        <v>10722</v>
      </c>
      <c r="E562" t="s">
        <v>7788</v>
      </c>
      <c r="F562" t="s">
        <v>7791</v>
      </c>
      <c r="G562" t="s">
        <v>7792</v>
      </c>
      <c r="H562" t="s">
        <v>9078</v>
      </c>
      <c r="I562" t="str">
        <f>_xlfn.CONCAT((MID(Table8[[#This Row],[Subject Id]],4,9)),"1")</f>
        <v>014-1912-1</v>
      </c>
    </row>
    <row r="563" spans="1:9">
      <c r="A563" t="s">
        <v>54</v>
      </c>
      <c r="B563" t="s">
        <v>10682</v>
      </c>
      <c r="C563" t="s">
        <v>10705</v>
      </c>
      <c r="D563" t="s">
        <v>10724</v>
      </c>
      <c r="E563" t="s">
        <v>7788</v>
      </c>
      <c r="F563" t="s">
        <v>7791</v>
      </c>
      <c r="G563" t="s">
        <v>7792</v>
      </c>
      <c r="H563" t="s">
        <v>9079</v>
      </c>
      <c r="I563" t="str">
        <f>_xlfn.CONCAT((MID(Table8[[#This Row],[Subject Id]],4,9)),"1")</f>
        <v>020-7006-1</v>
      </c>
    </row>
    <row r="564" spans="1:9">
      <c r="A564" t="s">
        <v>965</v>
      </c>
      <c r="B564" t="s">
        <v>7785</v>
      </c>
      <c r="C564" t="s">
        <v>10572</v>
      </c>
      <c r="D564" t="s">
        <v>10726</v>
      </c>
      <c r="E564" t="s">
        <v>9660</v>
      </c>
      <c r="F564" t="s">
        <v>7791</v>
      </c>
      <c r="G564" t="s">
        <v>7792</v>
      </c>
      <c r="H564" t="s">
        <v>9081</v>
      </c>
      <c r="I564" t="str">
        <f>_xlfn.CONCAT((MID(Table8[[#This Row],[Subject Id]],4,9)),"1")</f>
        <v>014-2901-1</v>
      </c>
    </row>
    <row r="565" spans="1:9">
      <c r="A565" t="s">
        <v>2603</v>
      </c>
      <c r="B565" t="s">
        <v>9663</v>
      </c>
      <c r="C565" t="s">
        <v>10675</v>
      </c>
      <c r="D565" t="s">
        <v>10209</v>
      </c>
      <c r="E565" t="s">
        <v>7788</v>
      </c>
      <c r="F565" t="s">
        <v>7791</v>
      </c>
      <c r="G565" t="s">
        <v>7792</v>
      </c>
      <c r="H565" t="s">
        <v>9083</v>
      </c>
      <c r="I565" t="str">
        <f>_xlfn.CONCAT((MID(Table8[[#This Row],[Subject Id]],4,9)),"1")</f>
        <v>151-1117-1</v>
      </c>
    </row>
    <row r="566" spans="1:9">
      <c r="A566" t="s">
        <v>468</v>
      </c>
      <c r="B566" t="s">
        <v>10682</v>
      </c>
      <c r="C566" t="s">
        <v>10707</v>
      </c>
      <c r="D566" t="s">
        <v>10728</v>
      </c>
      <c r="E566" t="s">
        <v>7788</v>
      </c>
      <c r="F566" t="s">
        <v>7791</v>
      </c>
      <c r="G566" t="s">
        <v>7792</v>
      </c>
      <c r="H566" t="s">
        <v>9084</v>
      </c>
      <c r="I566" t="str">
        <f>_xlfn.CONCAT((MID(Table8[[#This Row],[Subject Id]],4,9)),"1")</f>
        <v>024-7402-1</v>
      </c>
    </row>
    <row r="567" spans="1:9">
      <c r="A567" t="s">
        <v>1081</v>
      </c>
      <c r="B567" t="s">
        <v>7785</v>
      </c>
      <c r="C567" t="s">
        <v>10388</v>
      </c>
      <c r="D567" t="s">
        <v>10690</v>
      </c>
      <c r="E567" t="s">
        <v>9660</v>
      </c>
      <c r="F567" t="s">
        <v>7791</v>
      </c>
      <c r="G567" t="s">
        <v>7792</v>
      </c>
      <c r="H567" t="s">
        <v>9084</v>
      </c>
      <c r="I567" t="str">
        <f>_xlfn.CONCAT((MID(Table8[[#This Row],[Subject Id]],4,9)),"1")</f>
        <v>001-2017-1</v>
      </c>
    </row>
    <row r="568" spans="1:9">
      <c r="A568" t="s">
        <v>72</v>
      </c>
      <c r="B568" t="s">
        <v>7785</v>
      </c>
      <c r="C568" t="s">
        <v>10386</v>
      </c>
      <c r="D568" t="s">
        <v>10725</v>
      </c>
      <c r="E568" t="s">
        <v>7788</v>
      </c>
      <c r="F568" t="s">
        <v>7791</v>
      </c>
      <c r="G568" t="s">
        <v>7792</v>
      </c>
      <c r="H568" t="s">
        <v>9085</v>
      </c>
      <c r="I568" t="str">
        <f>_xlfn.CONCAT((MID(Table8[[#This Row],[Subject Id]],4,9)),"1")</f>
        <v>003-1336-1</v>
      </c>
    </row>
    <row r="569" spans="1:9">
      <c r="A569" t="s">
        <v>563</v>
      </c>
      <c r="B569" t="s">
        <v>7785</v>
      </c>
      <c r="C569" t="s">
        <v>10605</v>
      </c>
      <c r="D569" t="s">
        <v>10729</v>
      </c>
      <c r="E569" t="s">
        <v>7788</v>
      </c>
      <c r="F569" t="s">
        <v>7791</v>
      </c>
      <c r="G569" t="s">
        <v>7792</v>
      </c>
      <c r="H569" t="s">
        <v>9087</v>
      </c>
      <c r="I569" t="str">
        <f>_xlfn.CONCAT((MID(Table8[[#This Row],[Subject Id]],4,9)),"1")</f>
        <v>011-1408-1</v>
      </c>
    </row>
    <row r="570" spans="1:9">
      <c r="A570" t="s">
        <v>562</v>
      </c>
      <c r="B570" t="s">
        <v>7785</v>
      </c>
      <c r="C570" t="s">
        <v>10431</v>
      </c>
      <c r="D570" t="s">
        <v>10735</v>
      </c>
      <c r="E570" t="s">
        <v>7788</v>
      </c>
      <c r="F570" t="s">
        <v>7791</v>
      </c>
      <c r="G570" t="s">
        <v>7792</v>
      </c>
      <c r="H570" t="s">
        <v>9091</v>
      </c>
      <c r="I570" t="str">
        <f>_xlfn.CONCAT((MID(Table8[[#This Row],[Subject Id]],4,9)),"1")</f>
        <v>007-1516-1</v>
      </c>
    </row>
    <row r="571" spans="1:9">
      <c r="A571" t="s">
        <v>892</v>
      </c>
      <c r="B571" t="s">
        <v>10682</v>
      </c>
      <c r="C571" t="s">
        <v>10683</v>
      </c>
      <c r="D571" t="s">
        <v>10730</v>
      </c>
      <c r="E571" t="s">
        <v>9660</v>
      </c>
      <c r="F571" t="s">
        <v>7791</v>
      </c>
      <c r="G571" t="s">
        <v>7792</v>
      </c>
      <c r="H571" t="s">
        <v>9092</v>
      </c>
      <c r="I571" t="str">
        <f>_xlfn.CONCAT((MID(Table8[[#This Row],[Subject Id]],4,9)),"1")</f>
        <v>025-8506-1</v>
      </c>
    </row>
    <row r="572" spans="1:9">
      <c r="A572" t="s">
        <v>57</v>
      </c>
      <c r="B572" t="s">
        <v>10682</v>
      </c>
      <c r="C572" t="s">
        <v>10687</v>
      </c>
      <c r="D572" t="s">
        <v>10739</v>
      </c>
      <c r="E572" t="s">
        <v>7788</v>
      </c>
      <c r="F572" t="s">
        <v>7791</v>
      </c>
      <c r="G572" t="s">
        <v>7792</v>
      </c>
      <c r="H572" t="s">
        <v>9093</v>
      </c>
      <c r="I572" t="str">
        <f>_xlfn.CONCAT((MID(Table8[[#This Row],[Subject Id]],4,9)),"1")</f>
        <v>021-7103-1</v>
      </c>
    </row>
    <row r="573" spans="1:9">
      <c r="A573" t="s">
        <v>1760</v>
      </c>
      <c r="B573" t="s">
        <v>9663</v>
      </c>
      <c r="C573" t="s">
        <v>10662</v>
      </c>
      <c r="D573" t="s">
        <v>10740</v>
      </c>
      <c r="E573" t="s">
        <v>9660</v>
      </c>
      <c r="F573" t="s">
        <v>7791</v>
      </c>
      <c r="G573" t="s">
        <v>7792</v>
      </c>
      <c r="H573" t="s">
        <v>9094</v>
      </c>
      <c r="I573" t="str">
        <f>_xlfn.CONCAT((MID(Table8[[#This Row],[Subject Id]],4,9)),"1")</f>
        <v>032-7122-1</v>
      </c>
    </row>
    <row r="574" spans="1:9">
      <c r="A574" t="s">
        <v>854</v>
      </c>
      <c r="B574" t="s">
        <v>10682</v>
      </c>
      <c r="C574" t="s">
        <v>10705</v>
      </c>
      <c r="D574" t="s">
        <v>9725</v>
      </c>
      <c r="E574" t="s">
        <v>9660</v>
      </c>
      <c r="F574" t="s">
        <v>7791</v>
      </c>
      <c r="G574" t="s">
        <v>7792</v>
      </c>
      <c r="H574" t="s">
        <v>9095</v>
      </c>
      <c r="I574" t="str">
        <f>_xlfn.CONCAT((MID(Table8[[#This Row],[Subject Id]],4,9)),"1")</f>
        <v>020-8001-1</v>
      </c>
    </row>
    <row r="575" spans="1:9">
      <c r="A575" t="s">
        <v>67</v>
      </c>
      <c r="B575" t="s">
        <v>10682</v>
      </c>
      <c r="C575" t="s">
        <v>10683</v>
      </c>
      <c r="D575" t="s">
        <v>10742</v>
      </c>
      <c r="E575" t="s">
        <v>7788</v>
      </c>
      <c r="F575" t="s">
        <v>7791</v>
      </c>
      <c r="G575" t="s">
        <v>7792</v>
      </c>
      <c r="H575" t="s">
        <v>9099</v>
      </c>
      <c r="I575" t="str">
        <f>_xlfn.CONCAT((MID(Table8[[#This Row],[Subject Id]],4,9)),"1")</f>
        <v>025-7502-1</v>
      </c>
    </row>
    <row r="576" spans="1:9">
      <c r="A576" t="s">
        <v>70</v>
      </c>
      <c r="B576" t="s">
        <v>10682</v>
      </c>
      <c r="C576" t="s">
        <v>10683</v>
      </c>
      <c r="D576" t="s">
        <v>10745</v>
      </c>
      <c r="E576" t="s">
        <v>7788</v>
      </c>
      <c r="F576" t="s">
        <v>7791</v>
      </c>
      <c r="G576" t="s">
        <v>7792</v>
      </c>
      <c r="H576" t="s">
        <v>9099</v>
      </c>
      <c r="I576" t="str">
        <f>_xlfn.CONCAT((MID(Table8[[#This Row],[Subject Id]],4,9)),"1")</f>
        <v>025-7504-1</v>
      </c>
    </row>
    <row r="577" spans="1:9">
      <c r="A577" t="s">
        <v>89</v>
      </c>
      <c r="B577" t="s">
        <v>7785</v>
      </c>
      <c r="C577" t="s">
        <v>10572</v>
      </c>
      <c r="D577" t="s">
        <v>10747</v>
      </c>
      <c r="E577" t="s">
        <v>7788</v>
      </c>
      <c r="F577" t="s">
        <v>7791</v>
      </c>
      <c r="G577" t="s">
        <v>7792</v>
      </c>
      <c r="H577" t="s">
        <v>9103</v>
      </c>
      <c r="I577" t="str">
        <f>_xlfn.CONCAT((MID(Table8[[#This Row],[Subject Id]],4,9)),"1")</f>
        <v>014-1914-1</v>
      </c>
    </row>
    <row r="578" spans="1:9">
      <c r="A578" t="s">
        <v>969</v>
      </c>
      <c r="B578" t="s">
        <v>10682</v>
      </c>
      <c r="C578" t="s">
        <v>10683</v>
      </c>
      <c r="D578" t="s">
        <v>10741</v>
      </c>
      <c r="E578" t="s">
        <v>9660</v>
      </c>
      <c r="F578" t="s">
        <v>7791</v>
      </c>
      <c r="G578" t="s">
        <v>7792</v>
      </c>
      <c r="H578" t="s">
        <v>9106</v>
      </c>
      <c r="I578" t="str">
        <f>_xlfn.CONCAT((MID(Table8[[#This Row],[Subject Id]],4,9)),"1")</f>
        <v>025-8508-1</v>
      </c>
    </row>
    <row r="579" spans="1:9">
      <c r="A579" t="s">
        <v>568</v>
      </c>
      <c r="B579" t="s">
        <v>7785</v>
      </c>
      <c r="C579" t="s">
        <v>9655</v>
      </c>
      <c r="D579" t="s">
        <v>10749</v>
      </c>
      <c r="E579" t="s">
        <v>7788</v>
      </c>
      <c r="F579" t="s">
        <v>7791</v>
      </c>
      <c r="G579" t="s">
        <v>7792</v>
      </c>
      <c r="H579" t="s">
        <v>9107</v>
      </c>
      <c r="I579" t="str">
        <f>_xlfn.CONCAT((MID(Table8[[#This Row],[Subject Id]],4,9)),"1")</f>
        <v>013-1802-1</v>
      </c>
    </row>
    <row r="580" spans="1:9">
      <c r="A580" t="s">
        <v>1019</v>
      </c>
      <c r="B580" t="s">
        <v>10682</v>
      </c>
      <c r="C580" t="s">
        <v>10751</v>
      </c>
      <c r="D580" t="s">
        <v>10752</v>
      </c>
      <c r="E580" t="s">
        <v>9619</v>
      </c>
      <c r="F580" t="s">
        <v>7791</v>
      </c>
      <c r="G580" t="s">
        <v>7792</v>
      </c>
      <c r="H580" t="s">
        <v>9108</v>
      </c>
      <c r="I580" t="str">
        <f>_xlfn.CONCAT((MID(Table8[[#This Row],[Subject Id]],4,9)),"1")</f>
        <v>028-9800-1</v>
      </c>
    </row>
    <row r="581" spans="1:9">
      <c r="A581" t="s">
        <v>962</v>
      </c>
      <c r="B581" t="s">
        <v>10682</v>
      </c>
      <c r="C581" t="s">
        <v>10683</v>
      </c>
      <c r="D581" t="s">
        <v>10753</v>
      </c>
      <c r="E581" t="s">
        <v>9660</v>
      </c>
      <c r="F581" t="s">
        <v>7791</v>
      </c>
      <c r="G581" t="s">
        <v>7792</v>
      </c>
      <c r="H581" t="s">
        <v>9109</v>
      </c>
      <c r="I581" t="str">
        <f>_xlfn.CONCAT((MID(Table8[[#This Row],[Subject Id]],4,9)),"1")</f>
        <v>025-8510-1</v>
      </c>
    </row>
    <row r="582" spans="1:9">
      <c r="A582" t="s">
        <v>222</v>
      </c>
      <c r="B582" t="s">
        <v>10682</v>
      </c>
      <c r="C582" t="s">
        <v>10719</v>
      </c>
      <c r="D582" t="s">
        <v>10746</v>
      </c>
      <c r="E582" t="s">
        <v>7788</v>
      </c>
      <c r="F582" t="s">
        <v>7791</v>
      </c>
      <c r="G582" t="s">
        <v>7792</v>
      </c>
      <c r="H582" t="s">
        <v>9111</v>
      </c>
      <c r="I582" t="str">
        <f>_xlfn.CONCAT((MID(Table8[[#This Row],[Subject Id]],4,9)),"1")</f>
        <v>023-7301-1</v>
      </c>
    </row>
    <row r="583" spans="1:9">
      <c r="A583" t="s">
        <v>69</v>
      </c>
      <c r="B583" t="s">
        <v>10682</v>
      </c>
      <c r="C583" t="s">
        <v>10683</v>
      </c>
      <c r="D583" t="s">
        <v>10744</v>
      </c>
      <c r="E583" t="s">
        <v>7788</v>
      </c>
      <c r="F583" t="s">
        <v>7791</v>
      </c>
      <c r="G583" t="s">
        <v>7792</v>
      </c>
      <c r="H583" t="s">
        <v>9111</v>
      </c>
      <c r="I583" t="str">
        <f>_xlfn.CONCAT((MID(Table8[[#This Row],[Subject Id]],4,9)),"1")</f>
        <v>025-7503-1</v>
      </c>
    </row>
    <row r="584" spans="1:9">
      <c r="A584" t="s">
        <v>470</v>
      </c>
      <c r="B584" t="s">
        <v>10682</v>
      </c>
      <c r="C584" t="s">
        <v>10707</v>
      </c>
      <c r="D584" t="s">
        <v>10756</v>
      </c>
      <c r="E584" t="s">
        <v>7788</v>
      </c>
      <c r="F584" t="s">
        <v>7791</v>
      </c>
      <c r="G584" t="s">
        <v>7792</v>
      </c>
      <c r="H584" t="s">
        <v>9111</v>
      </c>
      <c r="I584" t="str">
        <f>_xlfn.CONCAT((MID(Table8[[#This Row],[Subject Id]],4,9)),"1")</f>
        <v>024-7403-1</v>
      </c>
    </row>
    <row r="585" spans="1:9">
      <c r="A585" t="s">
        <v>519</v>
      </c>
      <c r="B585" t="s">
        <v>7785</v>
      </c>
      <c r="C585" t="s">
        <v>10431</v>
      </c>
      <c r="D585" t="s">
        <v>10754</v>
      </c>
      <c r="E585" t="s">
        <v>7788</v>
      </c>
      <c r="F585" t="s">
        <v>7791</v>
      </c>
      <c r="G585" t="s">
        <v>7792</v>
      </c>
      <c r="H585" t="s">
        <v>9111</v>
      </c>
      <c r="I585" t="str">
        <f>_xlfn.CONCAT((MID(Table8[[#This Row],[Subject Id]],4,9)),"1")</f>
        <v>007-1518-1</v>
      </c>
    </row>
    <row r="586" spans="1:9">
      <c r="A586" t="s">
        <v>1093</v>
      </c>
      <c r="B586" t="s">
        <v>7785</v>
      </c>
      <c r="C586" t="s">
        <v>10388</v>
      </c>
      <c r="D586" t="s">
        <v>10761</v>
      </c>
      <c r="E586" t="s">
        <v>9660</v>
      </c>
      <c r="F586" t="s">
        <v>7791</v>
      </c>
      <c r="G586" t="s">
        <v>7792</v>
      </c>
      <c r="H586" t="s">
        <v>9112</v>
      </c>
      <c r="I586" t="str">
        <f>_xlfn.CONCAT((MID(Table8[[#This Row],[Subject Id]],4,9)),"1")</f>
        <v>001-2039-1</v>
      </c>
    </row>
    <row r="587" spans="1:9">
      <c r="A587" t="s">
        <v>1135</v>
      </c>
      <c r="B587" t="s">
        <v>7785</v>
      </c>
      <c r="C587" t="s">
        <v>10386</v>
      </c>
      <c r="D587" t="s">
        <v>10717</v>
      </c>
      <c r="E587" t="s">
        <v>7788</v>
      </c>
      <c r="F587" t="s">
        <v>7791</v>
      </c>
      <c r="G587" t="s">
        <v>7792</v>
      </c>
      <c r="H587" t="s">
        <v>9113</v>
      </c>
      <c r="I587" t="str">
        <f>_xlfn.CONCAT((MID(Table8[[#This Row],[Subject Id]],4,9)),"1")</f>
        <v>003-1334-1</v>
      </c>
    </row>
    <row r="588" spans="1:9">
      <c r="A588" t="s">
        <v>91</v>
      </c>
      <c r="B588" t="s">
        <v>7785</v>
      </c>
      <c r="C588" t="s">
        <v>10755</v>
      </c>
      <c r="D588" t="s">
        <v>10053</v>
      </c>
      <c r="E588" t="s">
        <v>7788</v>
      </c>
      <c r="F588" t="s">
        <v>7791</v>
      </c>
      <c r="G588" t="s">
        <v>7792</v>
      </c>
      <c r="H588" t="s">
        <v>9113</v>
      </c>
      <c r="I588" t="str">
        <f>_xlfn.CONCAT((MID(Table8[[#This Row],[Subject Id]],4,9)),"1")</f>
        <v>016-1100-1</v>
      </c>
    </row>
    <row r="589" spans="1:9">
      <c r="A589" t="s">
        <v>2604</v>
      </c>
      <c r="B589" t="s">
        <v>9663</v>
      </c>
      <c r="C589" t="s">
        <v>10675</v>
      </c>
      <c r="D589" t="s">
        <v>10212</v>
      </c>
      <c r="E589" t="s">
        <v>7788</v>
      </c>
      <c r="F589" t="s">
        <v>7791</v>
      </c>
      <c r="G589" t="s">
        <v>7792</v>
      </c>
      <c r="H589" t="s">
        <v>9114</v>
      </c>
      <c r="I589" t="str">
        <f>_xlfn.CONCAT((MID(Table8[[#This Row],[Subject Id]],4,9)),"1")</f>
        <v>151-1118-1</v>
      </c>
    </row>
    <row r="590" spans="1:9">
      <c r="A590" t="s">
        <v>59</v>
      </c>
      <c r="B590" t="s">
        <v>10682</v>
      </c>
      <c r="C590" t="s">
        <v>10687</v>
      </c>
      <c r="D590" t="s">
        <v>10759</v>
      </c>
      <c r="E590" t="s">
        <v>7788</v>
      </c>
      <c r="F590" t="s">
        <v>7791</v>
      </c>
      <c r="G590" t="s">
        <v>7792</v>
      </c>
      <c r="H590" t="s">
        <v>9114</v>
      </c>
      <c r="I590" t="str">
        <f>_xlfn.CONCAT((MID(Table8[[#This Row],[Subject Id]],4,9)),"1")</f>
        <v>021-7104-1</v>
      </c>
    </row>
    <row r="591" spans="1:9">
      <c r="A591" t="s">
        <v>1746</v>
      </c>
      <c r="B591" t="s">
        <v>10682</v>
      </c>
      <c r="C591" t="s">
        <v>10683</v>
      </c>
      <c r="D591" t="s">
        <v>10758</v>
      </c>
      <c r="E591" t="s">
        <v>9660</v>
      </c>
      <c r="F591" t="s">
        <v>7791</v>
      </c>
      <c r="G591" t="s">
        <v>7792</v>
      </c>
      <c r="H591" t="s">
        <v>9115</v>
      </c>
      <c r="I591" t="str">
        <f>_xlfn.CONCAT((MID(Table8[[#This Row],[Subject Id]],4,9)),"1")</f>
        <v>025-8511-1</v>
      </c>
    </row>
    <row r="592" spans="1:9">
      <c r="A592" t="s">
        <v>571</v>
      </c>
      <c r="B592" t="s">
        <v>7785</v>
      </c>
      <c r="C592" t="s">
        <v>10572</v>
      </c>
      <c r="D592" t="s">
        <v>10763</v>
      </c>
      <c r="E592" t="s">
        <v>7788</v>
      </c>
      <c r="F592" t="s">
        <v>7791</v>
      </c>
      <c r="G592" t="s">
        <v>7792</v>
      </c>
      <c r="H592" t="s">
        <v>9115</v>
      </c>
      <c r="I592" t="str">
        <f>_xlfn.CONCAT((MID(Table8[[#This Row],[Subject Id]],4,9)),"1")</f>
        <v>014-1910-1</v>
      </c>
    </row>
    <row r="593" spans="1:9">
      <c r="A593" t="s">
        <v>569</v>
      </c>
      <c r="B593" t="s">
        <v>7785</v>
      </c>
      <c r="C593" t="s">
        <v>9655</v>
      </c>
      <c r="D593" t="s">
        <v>10748</v>
      </c>
      <c r="E593" t="s">
        <v>7788</v>
      </c>
      <c r="F593" t="s">
        <v>7791</v>
      </c>
      <c r="G593" t="s">
        <v>7792</v>
      </c>
      <c r="H593" t="s">
        <v>9117</v>
      </c>
      <c r="I593" t="str">
        <f>_xlfn.CONCAT((MID(Table8[[#This Row],[Subject Id]],4,9)),"1")</f>
        <v>013-1804-1</v>
      </c>
    </row>
    <row r="594" spans="1:9">
      <c r="A594" t="s">
        <v>1663</v>
      </c>
      <c r="B594" t="s">
        <v>9663</v>
      </c>
      <c r="C594" t="s">
        <v>10620</v>
      </c>
      <c r="D594" t="s">
        <v>10760</v>
      </c>
      <c r="E594" t="s">
        <v>9660</v>
      </c>
      <c r="F594" t="s">
        <v>7791</v>
      </c>
      <c r="G594" t="s">
        <v>7792</v>
      </c>
      <c r="H594" t="s">
        <v>9117</v>
      </c>
      <c r="I594" t="str">
        <f>_xlfn.CONCAT((MID(Table8[[#This Row],[Subject Id]],4,9)),"1")</f>
        <v>030-4105-1</v>
      </c>
    </row>
    <row r="595" spans="1:9">
      <c r="A595" t="s">
        <v>855</v>
      </c>
      <c r="B595" t="s">
        <v>10682</v>
      </c>
      <c r="C595" t="s">
        <v>10705</v>
      </c>
      <c r="D595" t="s">
        <v>9764</v>
      </c>
      <c r="E595" t="s">
        <v>9660</v>
      </c>
      <c r="F595" t="s">
        <v>7791</v>
      </c>
      <c r="G595" t="s">
        <v>7792</v>
      </c>
      <c r="H595" t="s">
        <v>9117</v>
      </c>
      <c r="I595" t="str">
        <f>_xlfn.CONCAT((MID(Table8[[#This Row],[Subject Id]],4,9)),"1")</f>
        <v>020-8002-1</v>
      </c>
    </row>
    <row r="596" spans="1:9">
      <c r="A596" t="s">
        <v>1620</v>
      </c>
      <c r="B596" t="s">
        <v>9663</v>
      </c>
      <c r="C596" t="s">
        <v>10662</v>
      </c>
      <c r="D596" t="s">
        <v>10732</v>
      </c>
      <c r="E596" t="s">
        <v>9660</v>
      </c>
      <c r="F596" t="s">
        <v>7791</v>
      </c>
      <c r="G596" t="s">
        <v>7792</v>
      </c>
      <c r="H596" t="s">
        <v>9118</v>
      </c>
      <c r="I596" t="str">
        <f>_xlfn.CONCAT((MID(Table8[[#This Row],[Subject Id]],4,9)),"1")</f>
        <v>032-7121-1</v>
      </c>
    </row>
    <row r="597" spans="1:9">
      <c r="A597" t="s">
        <v>879</v>
      </c>
      <c r="B597" t="s">
        <v>10682</v>
      </c>
      <c r="C597" t="s">
        <v>10687</v>
      </c>
      <c r="D597" t="s">
        <v>10750</v>
      </c>
      <c r="E597" t="s">
        <v>9619</v>
      </c>
      <c r="F597" t="s">
        <v>7791</v>
      </c>
      <c r="G597" t="s">
        <v>7792</v>
      </c>
      <c r="H597" t="s">
        <v>9118</v>
      </c>
      <c r="I597" t="str">
        <f>_xlfn.CONCAT((MID(Table8[[#This Row],[Subject Id]],4,9)),"1")</f>
        <v>021-9100-1</v>
      </c>
    </row>
    <row r="598" spans="1:9">
      <c r="A598" t="s">
        <v>566</v>
      </c>
      <c r="B598" t="s">
        <v>7785</v>
      </c>
      <c r="C598" t="s">
        <v>9655</v>
      </c>
      <c r="D598" t="s">
        <v>10757</v>
      </c>
      <c r="E598" t="s">
        <v>7788</v>
      </c>
      <c r="F598" t="s">
        <v>7791</v>
      </c>
      <c r="G598" t="s">
        <v>7792</v>
      </c>
      <c r="H598" t="s">
        <v>9118</v>
      </c>
      <c r="I598" t="str">
        <f>_xlfn.CONCAT((MID(Table8[[#This Row],[Subject Id]],4,9)),"1")</f>
        <v>013-1800-1</v>
      </c>
    </row>
    <row r="599" spans="1:9">
      <c r="A599" t="s">
        <v>1514</v>
      </c>
      <c r="B599" t="s">
        <v>7785</v>
      </c>
      <c r="C599" t="s">
        <v>10605</v>
      </c>
      <c r="D599" t="s">
        <v>10765</v>
      </c>
      <c r="E599" t="s">
        <v>7788</v>
      </c>
      <c r="F599" t="s">
        <v>7791</v>
      </c>
      <c r="G599" t="s">
        <v>7792</v>
      </c>
      <c r="H599" t="s">
        <v>9120</v>
      </c>
      <c r="I599" t="str">
        <f>_xlfn.CONCAT((MID(Table8[[#This Row],[Subject Id]],4,9)),"1")</f>
        <v>011-1410-1</v>
      </c>
    </row>
    <row r="600" spans="1:9">
      <c r="A600" t="s">
        <v>1454</v>
      </c>
      <c r="B600" t="s">
        <v>10682</v>
      </c>
      <c r="C600" t="s">
        <v>10683</v>
      </c>
      <c r="D600" t="s">
        <v>10743</v>
      </c>
      <c r="E600" t="s">
        <v>9660</v>
      </c>
      <c r="F600" t="s">
        <v>7791</v>
      </c>
      <c r="G600" t="s">
        <v>7792</v>
      </c>
      <c r="H600" t="s">
        <v>9121</v>
      </c>
      <c r="I600" t="str">
        <f>_xlfn.CONCAT((MID(Table8[[#This Row],[Subject Id]],4,9)),"1")</f>
        <v>025-8509-1</v>
      </c>
    </row>
    <row r="601" spans="1:9">
      <c r="A601" t="s">
        <v>1744</v>
      </c>
      <c r="B601" t="s">
        <v>10682</v>
      </c>
      <c r="C601" t="s">
        <v>10719</v>
      </c>
      <c r="D601" t="s">
        <v>10762</v>
      </c>
      <c r="E601" t="s">
        <v>9660</v>
      </c>
      <c r="F601" t="s">
        <v>7791</v>
      </c>
      <c r="G601" t="s">
        <v>7792</v>
      </c>
      <c r="H601" t="s">
        <v>9121</v>
      </c>
      <c r="I601" t="str">
        <f>_xlfn.CONCAT((MID(Table8[[#This Row],[Subject Id]],4,9)),"1")</f>
        <v>023-8301-1</v>
      </c>
    </row>
    <row r="602" spans="1:9">
      <c r="A602" t="s">
        <v>1804</v>
      </c>
      <c r="B602" t="s">
        <v>9663</v>
      </c>
      <c r="C602" t="s">
        <v>10766</v>
      </c>
      <c r="D602" t="s">
        <v>10767</v>
      </c>
      <c r="E602" t="s">
        <v>9660</v>
      </c>
      <c r="F602" t="s">
        <v>7791</v>
      </c>
      <c r="G602" t="s">
        <v>7792</v>
      </c>
      <c r="H602" t="s">
        <v>9123</v>
      </c>
      <c r="I602" t="str">
        <f>_xlfn.CONCAT((MID(Table8[[#This Row],[Subject Id]],4,9)),"1")</f>
        <v>152-2220-1</v>
      </c>
    </row>
    <row r="603" spans="1:9">
      <c r="A603" t="s">
        <v>231</v>
      </c>
      <c r="B603" t="s">
        <v>10682</v>
      </c>
      <c r="C603" t="s">
        <v>10751</v>
      </c>
      <c r="D603" t="s">
        <v>10764</v>
      </c>
      <c r="E603" t="s">
        <v>7788</v>
      </c>
      <c r="F603" t="s">
        <v>7791</v>
      </c>
      <c r="G603" t="s">
        <v>7792</v>
      </c>
      <c r="H603" t="s">
        <v>9124</v>
      </c>
      <c r="I603" t="str">
        <f>_xlfn.CONCAT((MID(Table8[[#This Row],[Subject Id]],4,9)),"1")</f>
        <v>028-7801-1</v>
      </c>
    </row>
    <row r="604" spans="1:9">
      <c r="A604" t="s">
        <v>92</v>
      </c>
      <c r="B604" t="s">
        <v>7785</v>
      </c>
      <c r="C604" t="s">
        <v>10755</v>
      </c>
      <c r="D604" t="s">
        <v>10054</v>
      </c>
      <c r="E604" t="s">
        <v>7788</v>
      </c>
      <c r="F604" t="s">
        <v>7791</v>
      </c>
      <c r="G604" t="s">
        <v>7792</v>
      </c>
      <c r="H604" t="s">
        <v>9125</v>
      </c>
      <c r="I604" t="str">
        <f>_xlfn.CONCAT((MID(Table8[[#This Row],[Subject Id]],4,9)),"1")</f>
        <v>016-1101-1</v>
      </c>
    </row>
    <row r="605" spans="1:9">
      <c r="A605" t="s">
        <v>94</v>
      </c>
      <c r="B605" t="s">
        <v>7785</v>
      </c>
      <c r="C605" t="s">
        <v>10755</v>
      </c>
      <c r="D605" t="s">
        <v>10055</v>
      </c>
      <c r="E605" t="s">
        <v>7788</v>
      </c>
      <c r="F605" t="s">
        <v>7791</v>
      </c>
      <c r="G605" t="s">
        <v>7792</v>
      </c>
      <c r="H605" t="s">
        <v>9126</v>
      </c>
      <c r="I605" t="str">
        <f>_xlfn.CONCAT((MID(Table8[[#This Row],[Subject Id]],4,9)),"1")</f>
        <v>016-1102-1</v>
      </c>
    </row>
    <row r="606" spans="1:9">
      <c r="A606" t="s">
        <v>61</v>
      </c>
      <c r="B606" t="s">
        <v>10682</v>
      </c>
      <c r="C606" t="s">
        <v>10687</v>
      </c>
      <c r="D606" t="s">
        <v>10768</v>
      </c>
      <c r="E606" t="s">
        <v>7788</v>
      </c>
      <c r="F606" t="s">
        <v>7791</v>
      </c>
      <c r="G606" t="s">
        <v>7792</v>
      </c>
      <c r="H606" t="s">
        <v>9127</v>
      </c>
      <c r="I606" t="str">
        <f>_xlfn.CONCAT((MID(Table8[[#This Row],[Subject Id]],4,9)),"1")</f>
        <v>021-7106-1</v>
      </c>
    </row>
    <row r="607" spans="1:9">
      <c r="A607" t="s">
        <v>60</v>
      </c>
      <c r="B607" t="s">
        <v>10682</v>
      </c>
      <c r="C607" t="s">
        <v>10687</v>
      </c>
      <c r="D607" t="s">
        <v>10770</v>
      </c>
      <c r="E607" t="s">
        <v>7788</v>
      </c>
      <c r="F607" t="s">
        <v>7791</v>
      </c>
      <c r="G607" t="s">
        <v>7792</v>
      </c>
      <c r="H607" t="s">
        <v>9130</v>
      </c>
      <c r="I607" t="str">
        <f>_xlfn.CONCAT((MID(Table8[[#This Row],[Subject Id]],4,9)),"1")</f>
        <v>021-7105-1</v>
      </c>
    </row>
    <row r="608" spans="1:9">
      <c r="A608" t="s">
        <v>1761</v>
      </c>
      <c r="B608" t="s">
        <v>9663</v>
      </c>
      <c r="C608" t="s">
        <v>10662</v>
      </c>
      <c r="D608" t="s">
        <v>10769</v>
      </c>
      <c r="E608" t="s">
        <v>9660</v>
      </c>
      <c r="F608" t="s">
        <v>7791</v>
      </c>
      <c r="G608" t="s">
        <v>7792</v>
      </c>
      <c r="H608" t="s">
        <v>9130</v>
      </c>
      <c r="I608" t="str">
        <f>_xlfn.CONCAT((MID(Table8[[#This Row],[Subject Id]],4,9)),"1")</f>
        <v>032-7123-1</v>
      </c>
    </row>
    <row r="609" spans="1:9">
      <c r="A609" t="s">
        <v>415</v>
      </c>
      <c r="B609" t="s">
        <v>10682</v>
      </c>
      <c r="C609" t="s">
        <v>10774</v>
      </c>
      <c r="D609" t="s">
        <v>10775</v>
      </c>
      <c r="E609" t="s">
        <v>7788</v>
      </c>
      <c r="F609" t="s">
        <v>7791</v>
      </c>
      <c r="G609" t="s">
        <v>7792</v>
      </c>
      <c r="H609" t="s">
        <v>9136</v>
      </c>
      <c r="I609" t="str">
        <f>_xlfn.CONCAT((MID(Table8[[#This Row],[Subject Id]],4,9)),"1")</f>
        <v>029-7900-1</v>
      </c>
    </row>
    <row r="610" spans="1:9">
      <c r="A610" t="s">
        <v>493</v>
      </c>
      <c r="B610" t="s">
        <v>10682</v>
      </c>
      <c r="C610" t="s">
        <v>10774</v>
      </c>
      <c r="D610" t="s">
        <v>10776</v>
      </c>
      <c r="E610" t="s">
        <v>7788</v>
      </c>
      <c r="F610" t="s">
        <v>7791</v>
      </c>
      <c r="G610" t="s">
        <v>7792</v>
      </c>
      <c r="H610" t="s">
        <v>9136</v>
      </c>
      <c r="I610" t="str">
        <f>_xlfn.CONCAT((MID(Table8[[#This Row],[Subject Id]],4,9)),"1")</f>
        <v>029-7901-1</v>
      </c>
    </row>
    <row r="611" spans="1:9">
      <c r="A611" t="s">
        <v>594</v>
      </c>
      <c r="B611" t="s">
        <v>7785</v>
      </c>
      <c r="C611" t="s">
        <v>9655</v>
      </c>
      <c r="D611" t="s">
        <v>10778</v>
      </c>
      <c r="E611" t="s">
        <v>7788</v>
      </c>
      <c r="F611" t="s">
        <v>7791</v>
      </c>
      <c r="G611" t="s">
        <v>7792</v>
      </c>
      <c r="H611" t="s">
        <v>9137</v>
      </c>
      <c r="I611" t="str">
        <f>_xlfn.CONCAT((MID(Table8[[#This Row],[Subject Id]],4,9)),"1")</f>
        <v>013-1810-1</v>
      </c>
    </row>
    <row r="612" spans="1:9">
      <c r="A612" t="s">
        <v>494</v>
      </c>
      <c r="B612" t="s">
        <v>10682</v>
      </c>
      <c r="C612" t="s">
        <v>10774</v>
      </c>
      <c r="D612" t="s">
        <v>10777</v>
      </c>
      <c r="E612" t="s">
        <v>7788</v>
      </c>
      <c r="F612" t="s">
        <v>7791</v>
      </c>
      <c r="G612" t="s">
        <v>7792</v>
      </c>
      <c r="H612" t="s">
        <v>9138</v>
      </c>
      <c r="I612" t="str">
        <f>_xlfn.CONCAT((MID(Table8[[#This Row],[Subject Id]],4,9)),"1")</f>
        <v>029-7902-1</v>
      </c>
    </row>
    <row r="613" spans="1:9">
      <c r="A613" t="s">
        <v>1457</v>
      </c>
      <c r="B613" t="s">
        <v>7785</v>
      </c>
      <c r="C613" t="s">
        <v>10572</v>
      </c>
      <c r="D613" t="s">
        <v>10773</v>
      </c>
      <c r="E613" t="s">
        <v>9660</v>
      </c>
      <c r="F613" t="s">
        <v>7791</v>
      </c>
      <c r="G613" t="s">
        <v>7792</v>
      </c>
      <c r="H613" t="s">
        <v>9140</v>
      </c>
      <c r="I613" t="str">
        <f>_xlfn.CONCAT((MID(Table8[[#This Row],[Subject Id]],4,9)),"1")</f>
        <v>014-2903-1</v>
      </c>
    </row>
    <row r="614" spans="1:9">
      <c r="A614" t="s">
        <v>63</v>
      </c>
      <c r="B614" t="s">
        <v>10682</v>
      </c>
      <c r="C614" t="s">
        <v>10687</v>
      </c>
      <c r="D614" t="s">
        <v>10780</v>
      </c>
      <c r="E614" t="s">
        <v>7788</v>
      </c>
      <c r="F614" t="s">
        <v>7791</v>
      </c>
      <c r="G614" t="s">
        <v>7792</v>
      </c>
      <c r="H614" t="s">
        <v>9141</v>
      </c>
      <c r="I614" t="str">
        <f>_xlfn.CONCAT((MID(Table8[[#This Row],[Subject Id]],4,9)),"1")</f>
        <v>021-7107-1</v>
      </c>
    </row>
    <row r="615" spans="1:9">
      <c r="A615" t="s">
        <v>422</v>
      </c>
      <c r="B615" t="s">
        <v>10682</v>
      </c>
      <c r="C615" t="s">
        <v>10707</v>
      </c>
      <c r="D615" t="s">
        <v>10782</v>
      </c>
      <c r="E615" t="s">
        <v>7788</v>
      </c>
      <c r="F615" t="s">
        <v>7791</v>
      </c>
      <c r="G615" t="s">
        <v>7792</v>
      </c>
      <c r="H615" t="s">
        <v>9142</v>
      </c>
      <c r="I615" t="str">
        <f>_xlfn.CONCAT((MID(Table8[[#This Row],[Subject Id]],4,9)),"1")</f>
        <v>024-7404-1</v>
      </c>
    </row>
    <row r="616" spans="1:9">
      <c r="A616" t="s">
        <v>963</v>
      </c>
      <c r="B616" t="s">
        <v>10682</v>
      </c>
      <c r="C616" t="s">
        <v>10683</v>
      </c>
      <c r="D616" t="s">
        <v>10783</v>
      </c>
      <c r="E616" t="s">
        <v>9660</v>
      </c>
      <c r="F616" t="s">
        <v>7791</v>
      </c>
      <c r="G616" t="s">
        <v>7792</v>
      </c>
      <c r="H616" t="s">
        <v>9142</v>
      </c>
      <c r="I616" t="str">
        <f>_xlfn.CONCAT((MID(Table8[[#This Row],[Subject Id]],4,9)),"1")</f>
        <v>025-8512-1</v>
      </c>
    </row>
    <row r="617" spans="1:9">
      <c r="A617" t="s">
        <v>536</v>
      </c>
      <c r="B617" t="s">
        <v>9663</v>
      </c>
      <c r="C617" t="s">
        <v>10784</v>
      </c>
      <c r="D617" t="s">
        <v>9960</v>
      </c>
      <c r="E617" t="s">
        <v>7788</v>
      </c>
      <c r="F617" t="s">
        <v>7791</v>
      </c>
      <c r="G617" t="s">
        <v>7792</v>
      </c>
      <c r="H617" t="s">
        <v>9145</v>
      </c>
      <c r="I617" t="str">
        <f>_xlfn.CONCAT((MID(Table8[[#This Row],[Subject Id]],4,9)),"1")</f>
        <v>034-8000-1</v>
      </c>
    </row>
    <row r="618" spans="1:9">
      <c r="A618" t="s">
        <v>1674</v>
      </c>
      <c r="B618" t="s">
        <v>9663</v>
      </c>
      <c r="C618" t="s">
        <v>10620</v>
      </c>
      <c r="D618" t="s">
        <v>10786</v>
      </c>
      <c r="E618" t="s">
        <v>9660</v>
      </c>
      <c r="F618" t="s">
        <v>7791</v>
      </c>
      <c r="G618" t="s">
        <v>7792</v>
      </c>
      <c r="H618" t="s">
        <v>9145</v>
      </c>
      <c r="I618" t="str">
        <f>_xlfn.CONCAT((MID(Table8[[#This Row],[Subject Id]],4,9)),"1")</f>
        <v>030-4107-1</v>
      </c>
    </row>
    <row r="619" spans="1:9">
      <c r="A619" t="s">
        <v>1675</v>
      </c>
      <c r="B619" t="s">
        <v>9663</v>
      </c>
      <c r="C619" t="s">
        <v>10662</v>
      </c>
      <c r="D619" t="s">
        <v>10779</v>
      </c>
      <c r="E619" t="s">
        <v>9660</v>
      </c>
      <c r="F619" t="s">
        <v>7791</v>
      </c>
      <c r="G619" t="s">
        <v>7792</v>
      </c>
      <c r="H619" t="s">
        <v>9146</v>
      </c>
      <c r="I619" t="str">
        <f>_xlfn.CONCAT((MID(Table8[[#This Row],[Subject Id]],4,9)),"1")</f>
        <v>032-7124-1</v>
      </c>
    </row>
    <row r="620" spans="1:9">
      <c r="A620" t="s">
        <v>96</v>
      </c>
      <c r="B620" t="s">
        <v>7785</v>
      </c>
      <c r="C620" t="s">
        <v>10755</v>
      </c>
      <c r="D620" t="s">
        <v>10058</v>
      </c>
      <c r="E620" t="s">
        <v>7788</v>
      </c>
      <c r="F620" t="s">
        <v>7791</v>
      </c>
      <c r="G620" t="s">
        <v>7792</v>
      </c>
      <c r="H620" t="s">
        <v>9146</v>
      </c>
      <c r="I620" t="str">
        <f>_xlfn.CONCAT((MID(Table8[[#This Row],[Subject Id]],4,9)),"1")</f>
        <v>016-1103-1</v>
      </c>
    </row>
    <row r="621" spans="1:9">
      <c r="A621" t="s">
        <v>2660</v>
      </c>
      <c r="B621" s="23" t="s">
        <v>7785</v>
      </c>
      <c r="C621" s="23" t="s">
        <v>7786</v>
      </c>
      <c r="D621" s="23" t="s">
        <v>10787</v>
      </c>
      <c r="E621" s="23" t="s">
        <v>7788</v>
      </c>
      <c r="F621" t="s">
        <v>7791</v>
      </c>
      <c r="G621" t="s">
        <v>7792</v>
      </c>
      <c r="H621" t="s">
        <v>9146</v>
      </c>
      <c r="I621" t="str">
        <f>_xlfn.CONCAT((MID(Table8[[#This Row],[Subject Id]],4,9)),"1")</f>
        <v>008-1729-1</v>
      </c>
    </row>
    <row r="622" spans="1:9">
      <c r="A622" t="s">
        <v>420</v>
      </c>
      <c r="B622" t="s">
        <v>7785</v>
      </c>
      <c r="C622" t="s">
        <v>10572</v>
      </c>
      <c r="D622" t="s">
        <v>10790</v>
      </c>
      <c r="E622" t="s">
        <v>7788</v>
      </c>
      <c r="F622" t="s">
        <v>7791</v>
      </c>
      <c r="G622" t="s">
        <v>7792</v>
      </c>
      <c r="H622" t="s">
        <v>9149</v>
      </c>
      <c r="I622" t="str">
        <f>_xlfn.CONCAT((MID(Table8[[#This Row],[Subject Id]],4,9)),"1")</f>
        <v>014-1913-1</v>
      </c>
    </row>
    <row r="623" spans="1:9">
      <c r="A623" t="s">
        <v>1759</v>
      </c>
      <c r="B623" t="s">
        <v>9663</v>
      </c>
      <c r="C623" t="s">
        <v>10620</v>
      </c>
      <c r="D623" t="s">
        <v>10785</v>
      </c>
      <c r="E623" t="s">
        <v>9660</v>
      </c>
      <c r="F623" t="s">
        <v>7791</v>
      </c>
      <c r="G623" t="s">
        <v>7792</v>
      </c>
      <c r="H623" t="s">
        <v>9150</v>
      </c>
      <c r="I623" t="str">
        <f>_xlfn.CONCAT((MID(Table8[[#This Row],[Subject Id]],4,9)),"1")</f>
        <v>030-4106-1</v>
      </c>
    </row>
    <row r="624" spans="1:9">
      <c r="A624" t="s">
        <v>533</v>
      </c>
      <c r="B624" t="s">
        <v>9663</v>
      </c>
      <c r="C624" t="s">
        <v>10662</v>
      </c>
      <c r="D624" t="s">
        <v>9614</v>
      </c>
      <c r="E624" t="s">
        <v>7788</v>
      </c>
      <c r="F624" t="s">
        <v>7791</v>
      </c>
      <c r="G624" t="s">
        <v>7792</v>
      </c>
      <c r="H624" t="s">
        <v>9152</v>
      </c>
      <c r="I624" t="str">
        <f>_xlfn.CONCAT((MID(Table8[[#This Row],[Subject Id]],4,9)),"1")</f>
        <v>032-7001-1</v>
      </c>
    </row>
    <row r="625" spans="1:9">
      <c r="A625" t="s">
        <v>506</v>
      </c>
      <c r="B625" t="s">
        <v>9663</v>
      </c>
      <c r="C625" t="s">
        <v>10662</v>
      </c>
      <c r="D625" t="s">
        <v>10710</v>
      </c>
      <c r="E625" t="s">
        <v>7788</v>
      </c>
      <c r="F625" t="s">
        <v>7791</v>
      </c>
      <c r="G625" t="s">
        <v>7792</v>
      </c>
      <c r="H625" t="s">
        <v>9153</v>
      </c>
      <c r="I625" t="str">
        <f>_xlfn.CONCAT((MID(Table8[[#This Row],[Subject Id]],4,9)),"1")</f>
        <v>032-7002-1</v>
      </c>
    </row>
    <row r="626" spans="1:9">
      <c r="A626" t="s">
        <v>98</v>
      </c>
      <c r="B626" t="s">
        <v>7785</v>
      </c>
      <c r="C626" t="s">
        <v>10755</v>
      </c>
      <c r="D626" t="s">
        <v>10059</v>
      </c>
      <c r="E626" t="s">
        <v>7788</v>
      </c>
      <c r="F626" t="s">
        <v>7791</v>
      </c>
      <c r="G626" t="s">
        <v>7792</v>
      </c>
      <c r="H626" t="s">
        <v>9153</v>
      </c>
      <c r="I626" t="str">
        <f>_xlfn.CONCAT((MID(Table8[[#This Row],[Subject Id]],4,9)),"1")</f>
        <v>016-1104-1</v>
      </c>
    </row>
    <row r="627" spans="1:9">
      <c r="A627" t="s">
        <v>1747</v>
      </c>
      <c r="B627" t="s">
        <v>10682</v>
      </c>
      <c r="C627" t="s">
        <v>10683</v>
      </c>
      <c r="D627" t="s">
        <v>10788</v>
      </c>
      <c r="E627" t="s">
        <v>9660</v>
      </c>
      <c r="F627" t="s">
        <v>7791</v>
      </c>
      <c r="G627" t="s">
        <v>7792</v>
      </c>
      <c r="H627" t="s">
        <v>9155</v>
      </c>
      <c r="I627" t="str">
        <f>_xlfn.CONCAT((MID(Table8[[#This Row],[Subject Id]],4,9)),"1")</f>
        <v>025-8513-1</v>
      </c>
    </row>
    <row r="628" spans="1:9">
      <c r="A628" t="s">
        <v>1878</v>
      </c>
      <c r="B628" t="s">
        <v>9663</v>
      </c>
      <c r="C628" t="s">
        <v>10784</v>
      </c>
      <c r="D628" t="s">
        <v>9725</v>
      </c>
      <c r="E628" t="s">
        <v>7788</v>
      </c>
      <c r="F628" t="s">
        <v>7791</v>
      </c>
      <c r="G628" t="s">
        <v>7792</v>
      </c>
      <c r="H628" t="s">
        <v>9155</v>
      </c>
      <c r="I628" t="str">
        <f>_xlfn.CONCAT((MID(Table8[[#This Row],[Subject Id]],4,9)),"1")</f>
        <v>034-8001-1</v>
      </c>
    </row>
    <row r="629" spans="1:9">
      <c r="A629" t="s">
        <v>1682</v>
      </c>
      <c r="B629" t="s">
        <v>9663</v>
      </c>
      <c r="C629" t="s">
        <v>10662</v>
      </c>
      <c r="D629" t="s">
        <v>10794</v>
      </c>
      <c r="E629" t="s">
        <v>9660</v>
      </c>
      <c r="F629" t="s">
        <v>7791</v>
      </c>
      <c r="G629" t="s">
        <v>7792</v>
      </c>
      <c r="H629" t="s">
        <v>9155</v>
      </c>
      <c r="I629" t="str">
        <f>_xlfn.CONCAT((MID(Table8[[#This Row],[Subject Id]],4,9)),"1")</f>
        <v>032-7125-1</v>
      </c>
    </row>
    <row r="630" spans="1:9">
      <c r="A630" t="s">
        <v>496</v>
      </c>
      <c r="B630" t="s">
        <v>9663</v>
      </c>
      <c r="C630" t="s">
        <v>10795</v>
      </c>
      <c r="D630" t="s">
        <v>10796</v>
      </c>
      <c r="E630" t="s">
        <v>7788</v>
      </c>
      <c r="F630" t="s">
        <v>7791</v>
      </c>
      <c r="G630" t="s">
        <v>7792</v>
      </c>
      <c r="H630" t="s">
        <v>9157</v>
      </c>
      <c r="I630" t="str">
        <f>_xlfn.CONCAT((MID(Table8[[#This Row],[Subject Id]],4,9)),"1")</f>
        <v>031-6000-1</v>
      </c>
    </row>
    <row r="631" spans="1:9">
      <c r="A631" t="s">
        <v>408</v>
      </c>
      <c r="B631" t="s">
        <v>10682</v>
      </c>
      <c r="C631" t="s">
        <v>10683</v>
      </c>
      <c r="D631" t="s">
        <v>10804</v>
      </c>
      <c r="E631" t="s">
        <v>7788</v>
      </c>
      <c r="F631" t="s">
        <v>7791</v>
      </c>
      <c r="G631" t="s">
        <v>7792</v>
      </c>
      <c r="H631" t="s">
        <v>9158</v>
      </c>
      <c r="I631" t="str">
        <f>_xlfn.CONCAT((MID(Table8[[#This Row],[Subject Id]],4,9)),"1")</f>
        <v>025-7507-1</v>
      </c>
    </row>
    <row r="632" spans="1:9">
      <c r="A632" t="s">
        <v>1641</v>
      </c>
      <c r="B632" t="s">
        <v>9663</v>
      </c>
      <c r="C632" t="s">
        <v>10795</v>
      </c>
      <c r="D632" t="s">
        <v>10800</v>
      </c>
      <c r="E632" t="s">
        <v>9660</v>
      </c>
      <c r="F632" t="s">
        <v>7791</v>
      </c>
      <c r="G632" t="s">
        <v>7792</v>
      </c>
      <c r="H632" t="s">
        <v>9160</v>
      </c>
      <c r="I632" t="str">
        <f>_xlfn.CONCAT((MID(Table8[[#This Row],[Subject Id]],4,9)),"1")</f>
        <v>031-6100-1</v>
      </c>
    </row>
    <row r="633" spans="1:9">
      <c r="A633" t="s">
        <v>226</v>
      </c>
      <c r="B633" t="s">
        <v>10682</v>
      </c>
      <c r="C633" t="s">
        <v>10683</v>
      </c>
      <c r="D633" t="s">
        <v>10798</v>
      </c>
      <c r="E633" t="s">
        <v>7788</v>
      </c>
      <c r="F633" t="s">
        <v>7791</v>
      </c>
      <c r="G633" t="s">
        <v>7792</v>
      </c>
      <c r="H633" t="s">
        <v>9161</v>
      </c>
      <c r="I633" t="str">
        <f>_xlfn.CONCAT((MID(Table8[[#This Row],[Subject Id]],4,9)),"1")</f>
        <v>025-7505-1</v>
      </c>
    </row>
    <row r="634" spans="1:9">
      <c r="A634" t="s">
        <v>695</v>
      </c>
      <c r="B634" t="s">
        <v>10682</v>
      </c>
      <c r="C634" t="s">
        <v>10705</v>
      </c>
      <c r="D634" t="s">
        <v>10799</v>
      </c>
      <c r="E634" t="s">
        <v>7788</v>
      </c>
      <c r="F634" t="s">
        <v>7791</v>
      </c>
      <c r="G634" t="s">
        <v>7792</v>
      </c>
      <c r="H634" t="s">
        <v>9161</v>
      </c>
      <c r="I634" t="str">
        <f>_xlfn.CONCAT((MID(Table8[[#This Row],[Subject Id]],4,9)),"1")</f>
        <v>020-7007-1</v>
      </c>
    </row>
    <row r="635" spans="1:9">
      <c r="A635" t="s">
        <v>1107</v>
      </c>
      <c r="B635" t="s">
        <v>7785</v>
      </c>
      <c r="C635" t="s">
        <v>10388</v>
      </c>
      <c r="D635" t="s">
        <v>10464</v>
      </c>
      <c r="E635" t="s">
        <v>9619</v>
      </c>
      <c r="F635" t="s">
        <v>7791</v>
      </c>
      <c r="G635" t="s">
        <v>7792</v>
      </c>
      <c r="H635" t="s">
        <v>9162</v>
      </c>
      <c r="I635" t="str">
        <f>_xlfn.CONCAT((MID(Table8[[#This Row],[Subject Id]],4,9)),"1")</f>
        <v>001-3003-1</v>
      </c>
    </row>
    <row r="636" spans="1:9">
      <c r="A636" t="s">
        <v>228</v>
      </c>
      <c r="B636" t="s">
        <v>10682</v>
      </c>
      <c r="C636" t="s">
        <v>10683</v>
      </c>
      <c r="D636" t="s">
        <v>10803</v>
      </c>
      <c r="E636" t="s">
        <v>7788</v>
      </c>
      <c r="F636" t="s">
        <v>7791</v>
      </c>
      <c r="G636" t="s">
        <v>7792</v>
      </c>
      <c r="H636" t="s">
        <v>9163</v>
      </c>
      <c r="I636" t="str">
        <f>_xlfn.CONCAT((MID(Table8[[#This Row],[Subject Id]],4,9)),"1")</f>
        <v>025-7506-1</v>
      </c>
    </row>
    <row r="637" spans="1:9">
      <c r="A637" t="s">
        <v>1644</v>
      </c>
      <c r="B637" t="s">
        <v>9663</v>
      </c>
      <c r="C637" t="s">
        <v>10795</v>
      </c>
      <c r="D637" t="s">
        <v>10797</v>
      </c>
      <c r="E637" t="s">
        <v>9619</v>
      </c>
      <c r="F637" t="s">
        <v>7791</v>
      </c>
      <c r="G637" t="s">
        <v>7792</v>
      </c>
      <c r="H637" t="s">
        <v>9164</v>
      </c>
      <c r="I637" t="str">
        <f>_xlfn.CONCAT((MID(Table8[[#This Row],[Subject Id]],4,9)),"1")</f>
        <v>031-6200-1</v>
      </c>
    </row>
    <row r="638" spans="1:9">
      <c r="A638" t="s">
        <v>559</v>
      </c>
      <c r="B638" t="s">
        <v>10682</v>
      </c>
      <c r="C638" t="s">
        <v>10805</v>
      </c>
      <c r="D638" t="s">
        <v>10806</v>
      </c>
      <c r="E638" t="s">
        <v>7788</v>
      </c>
      <c r="F638" t="s">
        <v>7791</v>
      </c>
      <c r="G638" t="s">
        <v>7792</v>
      </c>
      <c r="H638" t="s">
        <v>9164</v>
      </c>
      <c r="I638" t="str">
        <f>_xlfn.CONCAT((MID(Table8[[#This Row],[Subject Id]],4,9)),"1")</f>
        <v>051-7190-1</v>
      </c>
    </row>
    <row r="639" spans="1:9">
      <c r="A639" t="s">
        <v>2601</v>
      </c>
      <c r="B639" t="s">
        <v>9663</v>
      </c>
      <c r="C639" t="s">
        <v>10675</v>
      </c>
      <c r="D639" t="s">
        <v>10201</v>
      </c>
      <c r="E639" t="s">
        <v>7788</v>
      </c>
      <c r="F639" t="s">
        <v>7791</v>
      </c>
      <c r="G639" t="s">
        <v>7792</v>
      </c>
      <c r="H639" t="s">
        <v>9164</v>
      </c>
      <c r="I639" t="str">
        <f>_xlfn.CONCAT((MID(Table8[[#This Row],[Subject Id]],4,9)),"1")</f>
        <v>151-1113-1</v>
      </c>
    </row>
    <row r="640" spans="1:9">
      <c r="A640" t="s">
        <v>1020</v>
      </c>
      <c r="B640" t="s">
        <v>10682</v>
      </c>
      <c r="C640" t="s">
        <v>10751</v>
      </c>
      <c r="D640" t="s">
        <v>10807</v>
      </c>
      <c r="E640" t="s">
        <v>9619</v>
      </c>
      <c r="F640" t="s">
        <v>7791</v>
      </c>
      <c r="G640" t="s">
        <v>7792</v>
      </c>
      <c r="H640" t="s">
        <v>9165</v>
      </c>
      <c r="I640" t="str">
        <f>_xlfn.CONCAT((MID(Table8[[#This Row],[Subject Id]],4,9)),"1")</f>
        <v>028-9801-1</v>
      </c>
    </row>
    <row r="641" spans="1:9">
      <c r="A641" t="s">
        <v>709</v>
      </c>
      <c r="B641" t="s">
        <v>7785</v>
      </c>
      <c r="C641" t="s">
        <v>9655</v>
      </c>
      <c r="D641" t="s">
        <v>10811</v>
      </c>
      <c r="E641" t="s">
        <v>7788</v>
      </c>
      <c r="F641" t="s">
        <v>7791</v>
      </c>
      <c r="G641" t="s">
        <v>7792</v>
      </c>
      <c r="H641" t="s">
        <v>9165</v>
      </c>
      <c r="I641" t="str">
        <f>_xlfn.CONCAT((MID(Table8[[#This Row],[Subject Id]],4,9)),"1")</f>
        <v>013-1812-1</v>
      </c>
    </row>
    <row r="642" spans="1:9">
      <c r="A642" t="s">
        <v>477</v>
      </c>
      <c r="B642" t="s">
        <v>10682</v>
      </c>
      <c r="C642" t="s">
        <v>10801</v>
      </c>
      <c r="D642" t="s">
        <v>10802</v>
      </c>
      <c r="E642" t="s">
        <v>7788</v>
      </c>
      <c r="F642" t="s">
        <v>7791</v>
      </c>
      <c r="G642" t="s">
        <v>7792</v>
      </c>
      <c r="H642" t="s">
        <v>9166</v>
      </c>
      <c r="I642" t="str">
        <f>_xlfn.CONCAT((MID(Table8[[#This Row],[Subject Id]],4,9)),"1")</f>
        <v>026-7600-1</v>
      </c>
    </row>
    <row r="643" spans="1:9">
      <c r="A643" t="s">
        <v>587</v>
      </c>
      <c r="B643" t="s">
        <v>10682</v>
      </c>
      <c r="C643" t="s">
        <v>10774</v>
      </c>
      <c r="D643" t="s">
        <v>10808</v>
      </c>
      <c r="E643" t="s">
        <v>7788</v>
      </c>
      <c r="F643" t="s">
        <v>7791</v>
      </c>
      <c r="G643" t="s">
        <v>7792</v>
      </c>
      <c r="H643" t="s">
        <v>9167</v>
      </c>
      <c r="I643" t="str">
        <f>_xlfn.CONCAT((MID(Table8[[#This Row],[Subject Id]],4,9)),"1")</f>
        <v>029-7903-1</v>
      </c>
    </row>
    <row r="644" spans="1:9">
      <c r="A644" t="s">
        <v>100</v>
      </c>
      <c r="B644" t="s">
        <v>7785</v>
      </c>
      <c r="C644" t="s">
        <v>10755</v>
      </c>
      <c r="D644" t="s">
        <v>10060</v>
      </c>
      <c r="E644" t="s">
        <v>7788</v>
      </c>
      <c r="F644" t="s">
        <v>7791</v>
      </c>
      <c r="G644" t="s">
        <v>7792</v>
      </c>
      <c r="H644" t="s">
        <v>9169</v>
      </c>
      <c r="I644" t="str">
        <f>_xlfn.CONCAT((MID(Table8[[#This Row],[Subject Id]],4,9)),"1")</f>
        <v>016-1105-1</v>
      </c>
    </row>
    <row r="645" spans="1:9">
      <c r="A645" t="s">
        <v>720</v>
      </c>
      <c r="B645" t="s">
        <v>10682</v>
      </c>
      <c r="C645" t="s">
        <v>10792</v>
      </c>
      <c r="D645" t="s">
        <v>10793</v>
      </c>
      <c r="E645" t="s">
        <v>7788</v>
      </c>
      <c r="F645" t="s">
        <v>7791</v>
      </c>
      <c r="G645" t="s">
        <v>7792</v>
      </c>
      <c r="H645" t="s">
        <v>9171</v>
      </c>
      <c r="I645" t="str">
        <f>_xlfn.CONCAT((MID(Table8[[#This Row],[Subject Id]],4,9)),"1")</f>
        <v>027-7700-1</v>
      </c>
    </row>
    <row r="646" spans="1:9">
      <c r="A646" t="s">
        <v>101</v>
      </c>
      <c r="B646" t="s">
        <v>7785</v>
      </c>
      <c r="C646" t="s">
        <v>10755</v>
      </c>
      <c r="D646" t="s">
        <v>10064</v>
      </c>
      <c r="E646" t="s">
        <v>7788</v>
      </c>
      <c r="F646" t="s">
        <v>7791</v>
      </c>
      <c r="G646" t="s">
        <v>7792</v>
      </c>
      <c r="H646" t="s">
        <v>9173</v>
      </c>
      <c r="I646" t="str">
        <f>_xlfn.CONCAT((MID(Table8[[#This Row],[Subject Id]],4,9)),"1")</f>
        <v>016-1106-1</v>
      </c>
    </row>
    <row r="647" spans="1:9">
      <c r="A647" t="s">
        <v>417</v>
      </c>
      <c r="B647" t="s">
        <v>10682</v>
      </c>
      <c r="C647" t="s">
        <v>10774</v>
      </c>
      <c r="D647" t="s">
        <v>10817</v>
      </c>
      <c r="E647" t="s">
        <v>7788</v>
      </c>
      <c r="F647" t="s">
        <v>7791</v>
      </c>
      <c r="G647" t="s">
        <v>7792</v>
      </c>
      <c r="H647" t="s">
        <v>9176</v>
      </c>
      <c r="I647" t="str">
        <f>_xlfn.CONCAT((MID(Table8[[#This Row],[Subject Id]],4,9)),"1")</f>
        <v>029-7906-1</v>
      </c>
    </row>
    <row r="648" spans="1:9">
      <c r="A648" t="s">
        <v>868</v>
      </c>
      <c r="B648" t="s">
        <v>10682</v>
      </c>
      <c r="C648" t="s">
        <v>10687</v>
      </c>
      <c r="D648" t="s">
        <v>10820</v>
      </c>
      <c r="E648" t="s">
        <v>7788</v>
      </c>
      <c r="F648" t="s">
        <v>7791</v>
      </c>
      <c r="G648" t="s">
        <v>7792</v>
      </c>
      <c r="H648" t="s">
        <v>9178</v>
      </c>
      <c r="I648" t="str">
        <f>_xlfn.CONCAT((MID(Table8[[#This Row],[Subject Id]],4,9)),"1")</f>
        <v>021-7108-1</v>
      </c>
    </row>
    <row r="649" spans="1:9">
      <c r="A649" t="s">
        <v>700</v>
      </c>
      <c r="B649" t="s">
        <v>10682</v>
      </c>
      <c r="C649" t="s">
        <v>10687</v>
      </c>
      <c r="D649" t="s">
        <v>10821</v>
      </c>
      <c r="E649" t="s">
        <v>7788</v>
      </c>
      <c r="F649" t="s">
        <v>7791</v>
      </c>
      <c r="G649" t="s">
        <v>7792</v>
      </c>
      <c r="H649" t="s">
        <v>9178</v>
      </c>
      <c r="I649" t="str">
        <f>_xlfn.CONCAT((MID(Table8[[#This Row],[Subject Id]],4,9)),"1")</f>
        <v>021-7110-1</v>
      </c>
    </row>
    <row r="650" spans="1:9">
      <c r="A650" t="s">
        <v>712</v>
      </c>
      <c r="B650" t="s">
        <v>9663</v>
      </c>
      <c r="C650" t="s">
        <v>10662</v>
      </c>
      <c r="D650" t="s">
        <v>10713</v>
      </c>
      <c r="E650" t="s">
        <v>7788</v>
      </c>
      <c r="F650" t="s">
        <v>7791</v>
      </c>
      <c r="G650" t="s">
        <v>7792</v>
      </c>
      <c r="H650" t="s">
        <v>9180</v>
      </c>
      <c r="I650" t="str">
        <f>_xlfn.CONCAT((MID(Table8[[#This Row],[Subject Id]],4,9)),"1")</f>
        <v>032-7003-1</v>
      </c>
    </row>
    <row r="651" spans="1:9">
      <c r="A651" t="s">
        <v>230</v>
      </c>
      <c r="B651" t="s">
        <v>10682</v>
      </c>
      <c r="C651" t="s">
        <v>10801</v>
      </c>
      <c r="D651" t="s">
        <v>10822</v>
      </c>
      <c r="E651" t="s">
        <v>7788</v>
      </c>
      <c r="F651" t="s">
        <v>7791</v>
      </c>
      <c r="G651" t="s">
        <v>7792</v>
      </c>
      <c r="H651" t="s">
        <v>9181</v>
      </c>
      <c r="I651" t="str">
        <f>_xlfn.CONCAT((MID(Table8[[#This Row],[Subject Id]],4,9)),"1")</f>
        <v>026-7601-1</v>
      </c>
    </row>
    <row r="652" spans="1:9">
      <c r="A652" t="s">
        <v>1806</v>
      </c>
      <c r="B652" t="s">
        <v>9663</v>
      </c>
      <c r="C652" t="s">
        <v>10766</v>
      </c>
      <c r="D652" t="s">
        <v>10823</v>
      </c>
      <c r="E652" t="s">
        <v>9660</v>
      </c>
      <c r="F652" t="s">
        <v>7791</v>
      </c>
      <c r="G652" t="s">
        <v>7792</v>
      </c>
      <c r="H652" t="s">
        <v>9181</v>
      </c>
      <c r="I652" t="str">
        <f>_xlfn.CONCAT((MID(Table8[[#This Row],[Subject Id]],4,9)),"1")</f>
        <v>152-2221-1</v>
      </c>
    </row>
    <row r="653" spans="1:9">
      <c r="A653" t="s">
        <v>1592</v>
      </c>
      <c r="B653" t="s">
        <v>7785</v>
      </c>
      <c r="C653" t="s">
        <v>10572</v>
      </c>
      <c r="D653" t="s">
        <v>10824</v>
      </c>
      <c r="E653" t="s">
        <v>7788</v>
      </c>
      <c r="F653" t="s">
        <v>7791</v>
      </c>
      <c r="G653" t="s">
        <v>7792</v>
      </c>
      <c r="H653" t="s">
        <v>9182</v>
      </c>
      <c r="I653" t="str">
        <f>_xlfn.CONCAT((MID(Table8[[#This Row],[Subject Id]],4,9)),"1")</f>
        <v>014-1915-1</v>
      </c>
    </row>
    <row r="654" spans="1:9">
      <c r="A654" t="s">
        <v>416</v>
      </c>
      <c r="B654" t="s">
        <v>10682</v>
      </c>
      <c r="C654" t="s">
        <v>10774</v>
      </c>
      <c r="D654" t="s">
        <v>10816</v>
      </c>
      <c r="E654" t="s">
        <v>7788</v>
      </c>
      <c r="F654" t="s">
        <v>7791</v>
      </c>
      <c r="G654" t="s">
        <v>7792</v>
      </c>
      <c r="H654" t="s">
        <v>9185</v>
      </c>
      <c r="I654" t="str">
        <f>_xlfn.CONCAT((MID(Table8[[#This Row],[Subject Id]],4,9)),"1")</f>
        <v>029-7904-1</v>
      </c>
    </row>
    <row r="655" spans="1:9">
      <c r="A655" t="s">
        <v>558</v>
      </c>
      <c r="B655" t="s">
        <v>10682</v>
      </c>
      <c r="C655" t="s">
        <v>10707</v>
      </c>
      <c r="D655" t="s">
        <v>10814</v>
      </c>
      <c r="E655" t="s">
        <v>7788</v>
      </c>
      <c r="F655" t="s">
        <v>7791</v>
      </c>
      <c r="G655" t="s">
        <v>7792</v>
      </c>
      <c r="H655" t="s">
        <v>9186</v>
      </c>
      <c r="I655" t="str">
        <f>_xlfn.CONCAT((MID(Table8[[#This Row],[Subject Id]],4,9)),"1")</f>
        <v>024-7406-1</v>
      </c>
    </row>
    <row r="656" spans="1:9">
      <c r="A656" t="s">
        <v>501</v>
      </c>
      <c r="B656" t="s">
        <v>9663</v>
      </c>
      <c r="C656" t="s">
        <v>10795</v>
      </c>
      <c r="D656" t="s">
        <v>10825</v>
      </c>
      <c r="E656" t="s">
        <v>7788</v>
      </c>
      <c r="F656" t="s">
        <v>7791</v>
      </c>
      <c r="G656" t="s">
        <v>7792</v>
      </c>
      <c r="H656" t="s">
        <v>9186</v>
      </c>
      <c r="I656" t="str">
        <f>_xlfn.CONCAT((MID(Table8[[#This Row],[Subject Id]],4,9)),"1")</f>
        <v>031-6001-1</v>
      </c>
    </row>
    <row r="657" spans="1:9">
      <c r="A657" t="s">
        <v>933</v>
      </c>
      <c r="B657" t="s">
        <v>10682</v>
      </c>
      <c r="C657" t="s">
        <v>10707</v>
      </c>
      <c r="D657" t="s">
        <v>10810</v>
      </c>
      <c r="E657" t="s">
        <v>9619</v>
      </c>
      <c r="F657" t="s">
        <v>7791</v>
      </c>
      <c r="G657" t="s">
        <v>7792</v>
      </c>
      <c r="H657" t="s">
        <v>9187</v>
      </c>
      <c r="I657" t="str">
        <f>_xlfn.CONCAT((MID(Table8[[#This Row],[Subject Id]],4,9)),"1")</f>
        <v>024-9400-1</v>
      </c>
    </row>
    <row r="658" spans="1:9">
      <c r="A658" t="s">
        <v>1683</v>
      </c>
      <c r="B658" t="s">
        <v>9663</v>
      </c>
      <c r="C658" t="s">
        <v>10662</v>
      </c>
      <c r="D658" t="s">
        <v>10815</v>
      </c>
      <c r="E658" t="s">
        <v>9660</v>
      </c>
      <c r="F658" t="s">
        <v>7791</v>
      </c>
      <c r="G658" t="s">
        <v>7792</v>
      </c>
      <c r="H658" t="s">
        <v>9187</v>
      </c>
      <c r="I658" t="str">
        <f>_xlfn.CONCAT((MID(Table8[[#This Row],[Subject Id]],4,9)),"1")</f>
        <v>032-7126-1</v>
      </c>
    </row>
    <row r="659" spans="1:9">
      <c r="A659" t="s">
        <v>706</v>
      </c>
      <c r="B659" t="s">
        <v>10682</v>
      </c>
      <c r="C659" t="s">
        <v>10805</v>
      </c>
      <c r="D659" t="s">
        <v>10829</v>
      </c>
      <c r="E659" t="s">
        <v>7788</v>
      </c>
      <c r="F659" t="s">
        <v>7791</v>
      </c>
      <c r="G659" t="s">
        <v>7792</v>
      </c>
      <c r="H659" t="s">
        <v>9188</v>
      </c>
      <c r="I659" t="str">
        <f>_xlfn.CONCAT((MID(Table8[[#This Row],[Subject Id]],4,9)),"1")</f>
        <v>051-7191-1</v>
      </c>
    </row>
    <row r="660" spans="1:9">
      <c r="A660" t="s">
        <v>1725</v>
      </c>
      <c r="B660" t="s">
        <v>9663</v>
      </c>
      <c r="C660" t="s">
        <v>10830</v>
      </c>
      <c r="D660" t="s">
        <v>10831</v>
      </c>
      <c r="E660" t="s">
        <v>7788</v>
      </c>
      <c r="F660" t="s">
        <v>7791</v>
      </c>
      <c r="G660" t="s">
        <v>7792</v>
      </c>
      <c r="H660" t="s">
        <v>9188</v>
      </c>
      <c r="I660" t="str">
        <f>_xlfn.CONCAT((MID(Table8[[#This Row],[Subject Id]],4,9)),"1")</f>
        <v>033-9000-1</v>
      </c>
    </row>
    <row r="661" spans="1:9">
      <c r="A661" t="s">
        <v>476</v>
      </c>
      <c r="B661" t="s">
        <v>10682</v>
      </c>
      <c r="C661" t="s">
        <v>10683</v>
      </c>
      <c r="D661" t="s">
        <v>10832</v>
      </c>
      <c r="E661" t="s">
        <v>7788</v>
      </c>
      <c r="F661" t="s">
        <v>7791</v>
      </c>
      <c r="G661" t="s">
        <v>7792</v>
      </c>
      <c r="H661" t="s">
        <v>9190</v>
      </c>
      <c r="I661" t="str">
        <f>_xlfn.CONCAT((MID(Table8[[#This Row],[Subject Id]],4,9)),"1")</f>
        <v>025-7508-1</v>
      </c>
    </row>
    <row r="662" spans="1:9">
      <c r="A662" t="s">
        <v>570</v>
      </c>
      <c r="B662" t="s">
        <v>7785</v>
      </c>
      <c r="C662" t="s">
        <v>9655</v>
      </c>
      <c r="D662" t="s">
        <v>10833</v>
      </c>
      <c r="E662" t="s">
        <v>7788</v>
      </c>
      <c r="F662" t="s">
        <v>7791</v>
      </c>
      <c r="G662" t="s">
        <v>7792</v>
      </c>
      <c r="H662" t="s">
        <v>9191</v>
      </c>
      <c r="I662" t="str">
        <f>_xlfn.CONCAT((MID(Table8[[#This Row],[Subject Id]],4,9)),"1")</f>
        <v>013-1814-1</v>
      </c>
    </row>
    <row r="663" spans="1:9">
      <c r="A663" t="s">
        <v>103</v>
      </c>
      <c r="B663" t="s">
        <v>7785</v>
      </c>
      <c r="C663" t="s">
        <v>10755</v>
      </c>
      <c r="D663" t="s">
        <v>10069</v>
      </c>
      <c r="E663" t="s">
        <v>7788</v>
      </c>
      <c r="F663" t="s">
        <v>7791</v>
      </c>
      <c r="G663" t="s">
        <v>7792</v>
      </c>
      <c r="H663" t="s">
        <v>9191</v>
      </c>
      <c r="I663" t="str">
        <f>_xlfn.CONCAT((MID(Table8[[#This Row],[Subject Id]],4,9)),"1")</f>
        <v>016-1107-1</v>
      </c>
    </row>
    <row r="664" spans="1:9">
      <c r="A664" t="s">
        <v>1762</v>
      </c>
      <c r="B664" t="s">
        <v>9663</v>
      </c>
      <c r="C664" t="s">
        <v>10662</v>
      </c>
      <c r="D664" t="s">
        <v>10819</v>
      </c>
      <c r="E664" t="s">
        <v>9660</v>
      </c>
      <c r="F664" t="s">
        <v>7791</v>
      </c>
      <c r="G664" t="s">
        <v>7792</v>
      </c>
      <c r="H664" t="s">
        <v>9192</v>
      </c>
      <c r="I664" t="str">
        <f>_xlfn.CONCAT((MID(Table8[[#This Row],[Subject Id]],4,9)),"1")</f>
        <v>032-7127-1</v>
      </c>
    </row>
    <row r="665" spans="1:9">
      <c r="A665" t="s">
        <v>433</v>
      </c>
      <c r="B665" t="s">
        <v>10682</v>
      </c>
      <c r="C665" t="s">
        <v>10774</v>
      </c>
      <c r="D665" t="s">
        <v>10834</v>
      </c>
      <c r="E665" t="s">
        <v>7788</v>
      </c>
      <c r="F665" t="s">
        <v>7791</v>
      </c>
      <c r="G665" t="s">
        <v>7792</v>
      </c>
      <c r="H665" t="s">
        <v>9193</v>
      </c>
      <c r="I665" t="str">
        <f>_xlfn.CONCAT((MID(Table8[[#This Row],[Subject Id]],4,9)),"1")</f>
        <v>029-7905-1</v>
      </c>
    </row>
    <row r="666" spans="1:9">
      <c r="A666" t="s">
        <v>582</v>
      </c>
      <c r="B666" t="s">
        <v>10682</v>
      </c>
      <c r="C666" t="s">
        <v>10707</v>
      </c>
      <c r="D666" t="s">
        <v>10809</v>
      </c>
      <c r="E666" t="s">
        <v>7788</v>
      </c>
      <c r="F666" t="s">
        <v>7791</v>
      </c>
      <c r="G666" t="s">
        <v>7792</v>
      </c>
      <c r="H666" t="s">
        <v>9196</v>
      </c>
      <c r="I666" t="str">
        <f>_xlfn.CONCAT((MID(Table8[[#This Row],[Subject Id]],4,9)),"1")</f>
        <v>024-7405-1</v>
      </c>
    </row>
    <row r="667" spans="1:9">
      <c r="A667" t="s">
        <v>499</v>
      </c>
      <c r="B667" t="s">
        <v>10682</v>
      </c>
      <c r="C667" t="s">
        <v>10801</v>
      </c>
      <c r="D667" t="s">
        <v>10835</v>
      </c>
      <c r="E667" t="s">
        <v>7788</v>
      </c>
      <c r="F667" t="s">
        <v>7791</v>
      </c>
      <c r="G667" t="s">
        <v>7792</v>
      </c>
      <c r="H667" t="s">
        <v>9198</v>
      </c>
      <c r="I667" t="str">
        <f>_xlfn.CONCAT((MID(Table8[[#This Row],[Subject Id]],4,9)),"1")</f>
        <v>026-7602-1</v>
      </c>
    </row>
    <row r="668" spans="1:9">
      <c r="A668" t="s">
        <v>412</v>
      </c>
      <c r="B668" t="s">
        <v>10682</v>
      </c>
      <c r="C668" t="s">
        <v>10792</v>
      </c>
      <c r="D668" t="s">
        <v>10837</v>
      </c>
      <c r="E668" t="s">
        <v>7788</v>
      </c>
      <c r="F668" t="s">
        <v>7791</v>
      </c>
      <c r="G668" t="s">
        <v>7792</v>
      </c>
      <c r="H668" t="s">
        <v>9198</v>
      </c>
      <c r="I668" t="str">
        <f>_xlfn.CONCAT((MID(Table8[[#This Row],[Subject Id]],4,9)),"1")</f>
        <v>027-7703-1</v>
      </c>
    </row>
    <row r="669" spans="1:9">
      <c r="A669" t="s">
        <v>488</v>
      </c>
      <c r="B669" t="s">
        <v>10682</v>
      </c>
      <c r="C669" t="s">
        <v>10792</v>
      </c>
      <c r="D669" t="s">
        <v>10826</v>
      </c>
      <c r="E669" t="s">
        <v>7788</v>
      </c>
      <c r="F669" t="s">
        <v>7791</v>
      </c>
      <c r="G669" t="s">
        <v>7792</v>
      </c>
      <c r="H669" t="s">
        <v>9200</v>
      </c>
      <c r="I669" t="str">
        <f>_xlfn.CONCAT((MID(Table8[[#This Row],[Subject Id]],4,9)),"1")</f>
        <v>027-7702-1</v>
      </c>
    </row>
    <row r="670" spans="1:9">
      <c r="A670" t="s">
        <v>986</v>
      </c>
      <c r="B670" t="s">
        <v>10682</v>
      </c>
      <c r="C670" t="s">
        <v>10683</v>
      </c>
      <c r="D670" t="s">
        <v>10128</v>
      </c>
      <c r="E670" t="s">
        <v>9619</v>
      </c>
      <c r="F670" t="s">
        <v>7791</v>
      </c>
      <c r="G670" t="s">
        <v>7792</v>
      </c>
      <c r="H670" t="s">
        <v>9201</v>
      </c>
      <c r="I670" t="str">
        <f>_xlfn.CONCAT((MID(Table8[[#This Row],[Subject Id]],4,9)),"1")</f>
        <v>025-9502-1</v>
      </c>
    </row>
    <row r="671" spans="1:9">
      <c r="A671" t="s">
        <v>1038</v>
      </c>
      <c r="B671" t="s">
        <v>10682</v>
      </c>
      <c r="C671" t="s">
        <v>10774</v>
      </c>
      <c r="D671" t="s">
        <v>10838</v>
      </c>
      <c r="E671" t="s">
        <v>9619</v>
      </c>
      <c r="F671" t="s">
        <v>7791</v>
      </c>
      <c r="G671" t="s">
        <v>7792</v>
      </c>
      <c r="H671" t="s">
        <v>9202</v>
      </c>
      <c r="I671" t="str">
        <f>_xlfn.CONCAT((MID(Table8[[#This Row],[Subject Id]],4,9)),"1")</f>
        <v>029-9901-1</v>
      </c>
    </row>
    <row r="672" spans="1:9">
      <c r="A672" t="s">
        <v>233</v>
      </c>
      <c r="B672" t="s">
        <v>10682</v>
      </c>
      <c r="C672" t="s">
        <v>10751</v>
      </c>
      <c r="D672" t="s">
        <v>10836</v>
      </c>
      <c r="E672" t="s">
        <v>7788</v>
      </c>
      <c r="F672" t="s">
        <v>7791</v>
      </c>
      <c r="G672" t="s">
        <v>7792</v>
      </c>
      <c r="H672" t="s">
        <v>9203</v>
      </c>
      <c r="I672" t="str">
        <f>_xlfn.CONCAT((MID(Table8[[#This Row],[Subject Id]],4,9)),"1")</f>
        <v>028-7803-1</v>
      </c>
    </row>
    <row r="673" spans="1:9">
      <c r="A673" t="s">
        <v>421</v>
      </c>
      <c r="B673" t="s">
        <v>9663</v>
      </c>
      <c r="C673" t="s">
        <v>10784</v>
      </c>
      <c r="D673" t="s">
        <v>9764</v>
      </c>
      <c r="E673" t="s">
        <v>7788</v>
      </c>
      <c r="F673" t="s">
        <v>7791</v>
      </c>
      <c r="G673" t="s">
        <v>7792</v>
      </c>
      <c r="H673" t="s">
        <v>9206</v>
      </c>
      <c r="I673" t="str">
        <f>_xlfn.CONCAT((MID(Table8[[#This Row],[Subject Id]],4,9)),"1")</f>
        <v>034-8002-1</v>
      </c>
    </row>
    <row r="674" spans="1:9">
      <c r="A674" t="s">
        <v>425</v>
      </c>
      <c r="B674" t="s">
        <v>10682</v>
      </c>
      <c r="C674" t="s">
        <v>10801</v>
      </c>
      <c r="D674" t="s">
        <v>10846</v>
      </c>
      <c r="E674" t="s">
        <v>7788</v>
      </c>
      <c r="F674" t="s">
        <v>7791</v>
      </c>
      <c r="G674" t="s">
        <v>7792</v>
      </c>
      <c r="H674" t="s">
        <v>9209</v>
      </c>
      <c r="I674" t="str">
        <f>_xlfn.CONCAT((MID(Table8[[#This Row],[Subject Id]],4,9)),"1")</f>
        <v>026-7603-1</v>
      </c>
    </row>
    <row r="675" spans="1:9">
      <c r="A675" t="s">
        <v>480</v>
      </c>
      <c r="B675" t="s">
        <v>10682</v>
      </c>
      <c r="C675" t="s">
        <v>10801</v>
      </c>
      <c r="D675" t="s">
        <v>10847</v>
      </c>
      <c r="E675" t="s">
        <v>7788</v>
      </c>
      <c r="F675" t="s">
        <v>7791</v>
      </c>
      <c r="G675" t="s">
        <v>7792</v>
      </c>
      <c r="H675" t="s">
        <v>9213</v>
      </c>
      <c r="I675" t="str">
        <f>_xlfn.CONCAT((MID(Table8[[#This Row],[Subject Id]],4,9)),"1")</f>
        <v>026-7604-1</v>
      </c>
    </row>
    <row r="676" spans="1:9">
      <c r="A676" t="s">
        <v>2617</v>
      </c>
      <c r="B676" t="s">
        <v>9663</v>
      </c>
      <c r="C676" t="s">
        <v>10843</v>
      </c>
      <c r="D676" t="s">
        <v>10725</v>
      </c>
      <c r="E676" t="s">
        <v>7788</v>
      </c>
      <c r="F676" t="s">
        <v>7791</v>
      </c>
      <c r="G676" t="s">
        <v>7792</v>
      </c>
      <c r="H676" t="s">
        <v>9213</v>
      </c>
      <c r="I676" t="str">
        <f>_xlfn.CONCAT((MID(Table8[[#This Row],[Subject Id]],4,9)),"1")</f>
        <v>153-1336-1</v>
      </c>
    </row>
    <row r="677" spans="1:9">
      <c r="A677" t="s">
        <v>1748</v>
      </c>
      <c r="B677" t="s">
        <v>10682</v>
      </c>
      <c r="C677" t="s">
        <v>10683</v>
      </c>
      <c r="D677" t="s">
        <v>10841</v>
      </c>
      <c r="E677" t="s">
        <v>9660</v>
      </c>
      <c r="F677" t="s">
        <v>7791</v>
      </c>
      <c r="G677" t="s">
        <v>7792</v>
      </c>
      <c r="H677" t="s">
        <v>9214</v>
      </c>
      <c r="I677" t="str">
        <f>_xlfn.CONCAT((MID(Table8[[#This Row],[Subject Id]],4,9)),"1")</f>
        <v>025-8514-1</v>
      </c>
    </row>
    <row r="678" spans="1:9">
      <c r="A678" t="s">
        <v>1684</v>
      </c>
      <c r="B678" t="s">
        <v>9663</v>
      </c>
      <c r="C678" t="s">
        <v>10662</v>
      </c>
      <c r="D678" t="s">
        <v>10849</v>
      </c>
      <c r="E678" t="s">
        <v>9660</v>
      </c>
      <c r="F678" t="s">
        <v>7791</v>
      </c>
      <c r="G678" t="s">
        <v>7792</v>
      </c>
      <c r="H678" t="s">
        <v>9214</v>
      </c>
      <c r="I678" t="str">
        <f>_xlfn.CONCAT((MID(Table8[[#This Row],[Subject Id]],4,9)),"1")</f>
        <v>032-7128-1</v>
      </c>
    </row>
    <row r="679" spans="1:9">
      <c r="A679" t="s">
        <v>497</v>
      </c>
      <c r="B679" t="s">
        <v>10682</v>
      </c>
      <c r="C679" t="s">
        <v>10683</v>
      </c>
      <c r="D679" t="s">
        <v>10851</v>
      </c>
      <c r="E679" t="s">
        <v>7788</v>
      </c>
      <c r="F679" t="s">
        <v>7791</v>
      </c>
      <c r="G679" t="s">
        <v>7792</v>
      </c>
      <c r="H679" t="s">
        <v>9217</v>
      </c>
      <c r="I679" t="str">
        <f>_xlfn.CONCAT((MID(Table8[[#This Row],[Subject Id]],4,9)),"1")</f>
        <v>025-7510-1</v>
      </c>
    </row>
    <row r="680" spans="1:9">
      <c r="A680" t="s">
        <v>1710</v>
      </c>
      <c r="B680" t="s">
        <v>9663</v>
      </c>
      <c r="C680" t="s">
        <v>10784</v>
      </c>
      <c r="D680" t="s">
        <v>10853</v>
      </c>
      <c r="E680" t="s">
        <v>9619</v>
      </c>
      <c r="F680" t="s">
        <v>7791</v>
      </c>
      <c r="G680" t="s">
        <v>7792</v>
      </c>
      <c r="H680" t="s">
        <v>9219</v>
      </c>
      <c r="I680" t="str">
        <f>_xlfn.CONCAT((MID(Table8[[#This Row],[Subject Id]],4,9)),"1")</f>
        <v>034-8200-1</v>
      </c>
    </row>
    <row r="681" spans="1:9">
      <c r="A681" t="s">
        <v>953</v>
      </c>
      <c r="B681" t="s">
        <v>10682</v>
      </c>
      <c r="C681" t="s">
        <v>10683</v>
      </c>
      <c r="D681" t="s">
        <v>10839</v>
      </c>
      <c r="E681" t="s">
        <v>7788</v>
      </c>
      <c r="F681" t="s">
        <v>7791</v>
      </c>
      <c r="G681" t="s">
        <v>7792</v>
      </c>
      <c r="H681" t="s">
        <v>9221</v>
      </c>
      <c r="I681" t="str">
        <f>_xlfn.CONCAT((MID(Table8[[#This Row],[Subject Id]],4,9)),"1")</f>
        <v>025-7509-1</v>
      </c>
    </row>
    <row r="682" spans="1:9">
      <c r="A682" t="s">
        <v>489</v>
      </c>
      <c r="B682" t="s">
        <v>10682</v>
      </c>
      <c r="C682" t="s">
        <v>10792</v>
      </c>
      <c r="D682" t="s">
        <v>10856</v>
      </c>
      <c r="E682" t="s">
        <v>7788</v>
      </c>
      <c r="F682" t="s">
        <v>7791</v>
      </c>
      <c r="G682" t="s">
        <v>7792</v>
      </c>
      <c r="H682" t="s">
        <v>9224</v>
      </c>
      <c r="I682" t="str">
        <f>_xlfn.CONCAT((MID(Table8[[#This Row],[Subject Id]],4,9)),"1")</f>
        <v>027-7705-1</v>
      </c>
    </row>
    <row r="683" spans="1:9">
      <c r="A683" t="s">
        <v>711</v>
      </c>
      <c r="B683" t="s">
        <v>7785</v>
      </c>
      <c r="C683" t="s">
        <v>10755</v>
      </c>
      <c r="D683" t="s">
        <v>10074</v>
      </c>
      <c r="E683" t="s">
        <v>7788</v>
      </c>
      <c r="F683" t="s">
        <v>7791</v>
      </c>
      <c r="G683" t="s">
        <v>7792</v>
      </c>
      <c r="H683" t="s">
        <v>9224</v>
      </c>
      <c r="I683" t="str">
        <f>_xlfn.CONCAT((MID(Table8[[#This Row],[Subject Id]],4,9)),"1")</f>
        <v>016-1109-1</v>
      </c>
    </row>
    <row r="684" spans="1:9">
      <c r="A684" t="s">
        <v>410</v>
      </c>
      <c r="B684" t="s">
        <v>10682</v>
      </c>
      <c r="C684" t="s">
        <v>10801</v>
      </c>
      <c r="D684" t="s">
        <v>10857</v>
      </c>
      <c r="E684" t="s">
        <v>7788</v>
      </c>
      <c r="F684" t="s">
        <v>7791</v>
      </c>
      <c r="G684" t="s">
        <v>7792</v>
      </c>
      <c r="H684" t="s">
        <v>9225</v>
      </c>
      <c r="I684" t="str">
        <f>_xlfn.CONCAT((MID(Table8[[#This Row],[Subject Id]],4,9)),"1")</f>
        <v>026-7606-1</v>
      </c>
    </row>
    <row r="685" spans="1:9">
      <c r="A685" t="s">
        <v>996</v>
      </c>
      <c r="B685" t="s">
        <v>10682</v>
      </c>
      <c r="C685" t="s">
        <v>10801</v>
      </c>
      <c r="D685" t="s">
        <v>10854</v>
      </c>
      <c r="E685" t="s">
        <v>9619</v>
      </c>
      <c r="F685" t="s">
        <v>7791</v>
      </c>
      <c r="G685" t="s">
        <v>7792</v>
      </c>
      <c r="H685" t="s">
        <v>9226</v>
      </c>
      <c r="I685" t="str">
        <f>_xlfn.CONCAT((MID(Table8[[#This Row],[Subject Id]],4,9)),"1")</f>
        <v>026-9600-1</v>
      </c>
    </row>
    <row r="686" spans="1:9">
      <c r="A686" t="s">
        <v>407</v>
      </c>
      <c r="B686" t="s">
        <v>10682</v>
      </c>
      <c r="C686" t="s">
        <v>10707</v>
      </c>
      <c r="D686" t="s">
        <v>10860</v>
      </c>
      <c r="E686" t="s">
        <v>7788</v>
      </c>
      <c r="F686" t="s">
        <v>7791</v>
      </c>
      <c r="G686" t="s">
        <v>7792</v>
      </c>
      <c r="H686" t="s">
        <v>9230</v>
      </c>
      <c r="I686" t="str">
        <f>_xlfn.CONCAT((MID(Table8[[#This Row],[Subject Id]],4,9)),"1")</f>
        <v>024-7408-1</v>
      </c>
    </row>
    <row r="687" spans="1:9">
      <c r="A687" t="s">
        <v>710</v>
      </c>
      <c r="B687" t="s">
        <v>7785</v>
      </c>
      <c r="C687" t="s">
        <v>10755</v>
      </c>
      <c r="D687" t="s">
        <v>10073</v>
      </c>
      <c r="E687" t="s">
        <v>7788</v>
      </c>
      <c r="F687" t="s">
        <v>7791</v>
      </c>
      <c r="G687" t="s">
        <v>7792</v>
      </c>
      <c r="H687" t="s">
        <v>9230</v>
      </c>
      <c r="I687" t="str">
        <f>_xlfn.CONCAT((MID(Table8[[#This Row],[Subject Id]],4,9)),"1")</f>
        <v>016-1108-1</v>
      </c>
    </row>
    <row r="688" spans="1:9">
      <c r="A688" t="s">
        <v>229</v>
      </c>
      <c r="B688" t="s">
        <v>10682</v>
      </c>
      <c r="C688" t="s">
        <v>10683</v>
      </c>
      <c r="D688" t="s">
        <v>10859</v>
      </c>
      <c r="E688" t="s">
        <v>7788</v>
      </c>
      <c r="F688" t="s">
        <v>7791</v>
      </c>
      <c r="G688" t="s">
        <v>7792</v>
      </c>
      <c r="H688" t="s">
        <v>9231</v>
      </c>
      <c r="I688" t="str">
        <f>_xlfn.CONCAT((MID(Table8[[#This Row],[Subject Id]],4,9)),"1")</f>
        <v>025-7511-1</v>
      </c>
    </row>
    <row r="689" spans="1:9">
      <c r="A689" t="s">
        <v>242</v>
      </c>
      <c r="B689" t="s">
        <v>9663</v>
      </c>
      <c r="C689" t="s">
        <v>10784</v>
      </c>
      <c r="D689" t="s">
        <v>9753</v>
      </c>
      <c r="E689" t="s">
        <v>7788</v>
      </c>
      <c r="F689" t="s">
        <v>7791</v>
      </c>
      <c r="G689" t="s">
        <v>7792</v>
      </c>
      <c r="H689" t="s">
        <v>9231</v>
      </c>
      <c r="I689" t="str">
        <f>_xlfn.CONCAT((MID(Table8[[#This Row],[Subject Id]],4,9)),"1")</f>
        <v>034-8003-1</v>
      </c>
    </row>
    <row r="690" spans="1:9">
      <c r="A690" t="s">
        <v>627</v>
      </c>
      <c r="B690" t="s">
        <v>7785</v>
      </c>
      <c r="C690" t="s">
        <v>10755</v>
      </c>
      <c r="D690" t="s">
        <v>10085</v>
      </c>
      <c r="E690" t="s">
        <v>7788</v>
      </c>
      <c r="F690" t="s">
        <v>7791</v>
      </c>
      <c r="G690" t="s">
        <v>7792</v>
      </c>
      <c r="H690" t="s">
        <v>9231</v>
      </c>
      <c r="I690" t="str">
        <f>_xlfn.CONCAT((MID(Table8[[#This Row],[Subject Id]],4,9)),"1")</f>
        <v>016-1110-1</v>
      </c>
    </row>
    <row r="691" spans="1:9">
      <c r="A691" t="s">
        <v>1485</v>
      </c>
      <c r="B691" t="s">
        <v>9663</v>
      </c>
      <c r="C691" t="s">
        <v>10843</v>
      </c>
      <c r="D691" t="s">
        <v>10855</v>
      </c>
      <c r="E691" t="s">
        <v>9660</v>
      </c>
      <c r="F691" t="s">
        <v>7791</v>
      </c>
      <c r="G691" t="s">
        <v>7792</v>
      </c>
      <c r="H691" t="s">
        <v>9233</v>
      </c>
      <c r="I691" t="str">
        <f>_xlfn.CONCAT((MID(Table8[[#This Row],[Subject Id]],4,9)),"1")</f>
        <v>153-2330-1</v>
      </c>
    </row>
    <row r="692" spans="1:9">
      <c r="A692" t="s">
        <v>457</v>
      </c>
      <c r="B692" t="s">
        <v>10682</v>
      </c>
      <c r="C692" t="s">
        <v>10707</v>
      </c>
      <c r="D692" t="s">
        <v>10861</v>
      </c>
      <c r="E692" t="s">
        <v>7788</v>
      </c>
      <c r="F692" t="s">
        <v>7791</v>
      </c>
      <c r="G692" t="s">
        <v>7792</v>
      </c>
      <c r="H692" t="s">
        <v>9234</v>
      </c>
      <c r="I692" t="str">
        <f>_xlfn.CONCAT((MID(Table8[[#This Row],[Subject Id]],4,9)),"1")</f>
        <v>024-7400-1</v>
      </c>
    </row>
    <row r="693" spans="1:9">
      <c r="A693" t="s">
        <v>1801</v>
      </c>
      <c r="B693" t="s">
        <v>10682</v>
      </c>
      <c r="C693" t="s">
        <v>10705</v>
      </c>
      <c r="D693" t="s">
        <v>9753</v>
      </c>
      <c r="E693" t="s">
        <v>9660</v>
      </c>
      <c r="F693" t="s">
        <v>7791</v>
      </c>
      <c r="G693" t="s">
        <v>7792</v>
      </c>
      <c r="H693" t="s">
        <v>9235</v>
      </c>
      <c r="I693" t="str">
        <f>_xlfn.CONCAT((MID(Table8[[#This Row],[Subject Id]],4,9)),"1")</f>
        <v>020-8003-1</v>
      </c>
    </row>
    <row r="694" spans="1:9">
      <c r="A694" t="s">
        <v>1749</v>
      </c>
      <c r="B694" t="s">
        <v>10682</v>
      </c>
      <c r="C694" t="s">
        <v>10683</v>
      </c>
      <c r="D694" t="s">
        <v>10858</v>
      </c>
      <c r="E694" t="s">
        <v>9660</v>
      </c>
      <c r="F694" t="s">
        <v>7791</v>
      </c>
      <c r="G694" t="s">
        <v>7792</v>
      </c>
      <c r="H694" t="s">
        <v>9237</v>
      </c>
      <c r="I694" t="str">
        <f>_xlfn.CONCAT((MID(Table8[[#This Row],[Subject Id]],4,9)),"1")</f>
        <v>025-8515-1</v>
      </c>
    </row>
    <row r="695" spans="1:9">
      <c r="A695" t="s">
        <v>418</v>
      </c>
      <c r="B695" t="s">
        <v>10682</v>
      </c>
      <c r="C695" t="s">
        <v>10805</v>
      </c>
      <c r="D695" t="s">
        <v>10864</v>
      </c>
      <c r="E695" t="s">
        <v>7788</v>
      </c>
      <c r="F695" t="s">
        <v>7791</v>
      </c>
      <c r="G695" t="s">
        <v>7792</v>
      </c>
      <c r="H695" t="s">
        <v>9237</v>
      </c>
      <c r="I695" t="str">
        <f>_xlfn.CONCAT((MID(Table8[[#This Row],[Subject Id]],4,9)),"1")</f>
        <v>051-7192-1</v>
      </c>
    </row>
    <row r="696" spans="1:9">
      <c r="A696" t="s">
        <v>702</v>
      </c>
      <c r="B696" t="s">
        <v>10682</v>
      </c>
      <c r="C696" t="s">
        <v>10687</v>
      </c>
      <c r="D696" t="s">
        <v>10865</v>
      </c>
      <c r="E696" t="s">
        <v>7788</v>
      </c>
      <c r="F696" t="s">
        <v>7791</v>
      </c>
      <c r="G696" t="s">
        <v>7792</v>
      </c>
      <c r="H696" t="s">
        <v>9237</v>
      </c>
      <c r="I696" t="str">
        <f>_xlfn.CONCAT((MID(Table8[[#This Row],[Subject Id]],4,9)),"1")</f>
        <v>021-7112-1</v>
      </c>
    </row>
    <row r="697" spans="1:9">
      <c r="A697" t="s">
        <v>1455</v>
      </c>
      <c r="B697" t="s">
        <v>10682</v>
      </c>
      <c r="C697" t="s">
        <v>10683</v>
      </c>
      <c r="D697" t="s">
        <v>10866</v>
      </c>
      <c r="E697" t="s">
        <v>9660</v>
      </c>
      <c r="F697" t="s">
        <v>7791</v>
      </c>
      <c r="G697" t="s">
        <v>7792</v>
      </c>
      <c r="H697" t="s">
        <v>9241</v>
      </c>
      <c r="I697" t="str">
        <f>_xlfn.CONCAT((MID(Table8[[#This Row],[Subject Id]],4,9)),"1")</f>
        <v>025-8516-1</v>
      </c>
    </row>
    <row r="698" spans="1:9">
      <c r="A698" t="s">
        <v>597</v>
      </c>
      <c r="B698" t="s">
        <v>7785</v>
      </c>
      <c r="C698" t="s">
        <v>9655</v>
      </c>
      <c r="D698" t="s">
        <v>10867</v>
      </c>
      <c r="E698" t="s">
        <v>7788</v>
      </c>
      <c r="F698" t="s">
        <v>7791</v>
      </c>
      <c r="G698" t="s">
        <v>7792</v>
      </c>
      <c r="H698" t="s">
        <v>9242</v>
      </c>
      <c r="I698" t="str">
        <f>_xlfn.CONCAT((MID(Table8[[#This Row],[Subject Id]],4,9)),"1")</f>
        <v>013-1816-1</v>
      </c>
    </row>
    <row r="699" spans="1:9">
      <c r="A699" t="s">
        <v>632</v>
      </c>
      <c r="B699" t="s">
        <v>7785</v>
      </c>
      <c r="C699" t="s">
        <v>10755</v>
      </c>
      <c r="D699" t="s">
        <v>10205</v>
      </c>
      <c r="E699" t="s">
        <v>7788</v>
      </c>
      <c r="F699" t="s">
        <v>7791</v>
      </c>
      <c r="G699" t="s">
        <v>7792</v>
      </c>
      <c r="H699" t="s">
        <v>9243</v>
      </c>
      <c r="I699" t="str">
        <f>_xlfn.CONCAT((MID(Table8[[#This Row],[Subject Id]],4,9)),"1")</f>
        <v>016-1116-1</v>
      </c>
    </row>
    <row r="700" spans="1:9">
      <c r="A700" t="s">
        <v>482</v>
      </c>
      <c r="B700" t="s">
        <v>10682</v>
      </c>
      <c r="C700" t="s">
        <v>10801</v>
      </c>
      <c r="D700" t="s">
        <v>10848</v>
      </c>
      <c r="E700" t="s">
        <v>7788</v>
      </c>
      <c r="F700" t="s">
        <v>7791</v>
      </c>
      <c r="G700" t="s">
        <v>7792</v>
      </c>
      <c r="H700" t="s">
        <v>9247</v>
      </c>
      <c r="I700" t="str">
        <f>_xlfn.CONCAT((MID(Table8[[#This Row],[Subject Id]],4,9)),"1")</f>
        <v>026-7605-1</v>
      </c>
    </row>
    <row r="701" spans="1:9">
      <c r="A701" t="s">
        <v>1039</v>
      </c>
      <c r="B701" t="s">
        <v>10682</v>
      </c>
      <c r="C701" t="s">
        <v>10774</v>
      </c>
      <c r="D701" t="s">
        <v>10870</v>
      </c>
      <c r="E701" t="s">
        <v>9619</v>
      </c>
      <c r="F701" t="s">
        <v>7791</v>
      </c>
      <c r="G701" t="s">
        <v>7792</v>
      </c>
      <c r="H701" t="s">
        <v>9248</v>
      </c>
      <c r="I701" t="str">
        <f>_xlfn.CONCAT((MID(Table8[[#This Row],[Subject Id]],4,9)),"1")</f>
        <v>029-9902-1</v>
      </c>
    </row>
    <row r="702" spans="1:9">
      <c r="A702" t="s">
        <v>1802</v>
      </c>
      <c r="B702" t="s">
        <v>10682</v>
      </c>
      <c r="C702" t="s">
        <v>10705</v>
      </c>
      <c r="D702" t="s">
        <v>9690</v>
      </c>
      <c r="E702" t="s">
        <v>9660</v>
      </c>
      <c r="F702" t="s">
        <v>7791</v>
      </c>
      <c r="G702" t="s">
        <v>7792</v>
      </c>
      <c r="H702" t="s">
        <v>9249</v>
      </c>
      <c r="I702" t="str">
        <f>_xlfn.CONCAT((MID(Table8[[#This Row],[Subject Id]],4,9)),"1")</f>
        <v>020-8004-1</v>
      </c>
    </row>
    <row r="703" spans="1:9">
      <c r="A703" t="s">
        <v>698</v>
      </c>
      <c r="B703" t="s">
        <v>10682</v>
      </c>
      <c r="C703" t="s">
        <v>10705</v>
      </c>
      <c r="D703" t="s">
        <v>9604</v>
      </c>
      <c r="E703" t="s">
        <v>7788</v>
      </c>
      <c r="F703" t="s">
        <v>7791</v>
      </c>
      <c r="G703" t="s">
        <v>7792</v>
      </c>
      <c r="H703" t="s">
        <v>9250</v>
      </c>
      <c r="I703" t="str">
        <f>_xlfn.CONCAT((MID(Table8[[#This Row],[Subject Id]],4,9)),"1")</f>
        <v>020-7009-1</v>
      </c>
    </row>
    <row r="704" spans="1:9">
      <c r="A704" t="s">
        <v>1067</v>
      </c>
      <c r="B704" t="s">
        <v>7785</v>
      </c>
      <c r="C704" t="s">
        <v>10388</v>
      </c>
      <c r="D704" t="s">
        <v>9713</v>
      </c>
      <c r="E704" t="s">
        <v>7788</v>
      </c>
      <c r="F704" t="s">
        <v>7791</v>
      </c>
      <c r="G704" t="s">
        <v>7792</v>
      </c>
      <c r="H704" t="s">
        <v>9254</v>
      </c>
      <c r="I704" t="str">
        <f>_xlfn.CONCAT((MID(Table8[[#This Row],[Subject Id]],4,9)),"1")</f>
        <v>001-1007-1</v>
      </c>
    </row>
    <row r="705" spans="1:9">
      <c r="A705" t="s">
        <v>414</v>
      </c>
      <c r="B705" t="s">
        <v>10682</v>
      </c>
      <c r="C705" t="s">
        <v>10751</v>
      </c>
      <c r="D705" t="s">
        <v>10874</v>
      </c>
      <c r="E705" t="s">
        <v>7788</v>
      </c>
      <c r="F705" t="s">
        <v>7791</v>
      </c>
      <c r="G705" t="s">
        <v>7792</v>
      </c>
      <c r="H705" t="s">
        <v>9256</v>
      </c>
      <c r="I705" t="str">
        <f>_xlfn.CONCAT((MID(Table8[[#This Row],[Subject Id]],4,9)),"1")</f>
        <v>028-7804-1</v>
      </c>
    </row>
    <row r="706" spans="1:9">
      <c r="A706" t="s">
        <v>1773</v>
      </c>
      <c r="B706" t="s">
        <v>9663</v>
      </c>
      <c r="C706" t="s">
        <v>10843</v>
      </c>
      <c r="D706" t="s">
        <v>10880</v>
      </c>
      <c r="E706" t="s">
        <v>9660</v>
      </c>
      <c r="F706" t="s">
        <v>7791</v>
      </c>
      <c r="G706" t="s">
        <v>7792</v>
      </c>
      <c r="H706" t="s">
        <v>9256</v>
      </c>
      <c r="I706" t="str">
        <f>_xlfn.CONCAT((MID(Table8[[#This Row],[Subject Id]],4,9)),"1")</f>
        <v>153-2334-1</v>
      </c>
    </row>
    <row r="707" spans="1:9">
      <c r="A707" t="s">
        <v>696</v>
      </c>
      <c r="B707" t="s">
        <v>10682</v>
      </c>
      <c r="C707" t="s">
        <v>10705</v>
      </c>
      <c r="D707" t="s">
        <v>9603</v>
      </c>
      <c r="E707" t="s">
        <v>7788</v>
      </c>
      <c r="F707" t="s">
        <v>7791</v>
      </c>
      <c r="G707" t="s">
        <v>7792</v>
      </c>
      <c r="H707" t="s">
        <v>9260</v>
      </c>
      <c r="I707" t="str">
        <f>_xlfn.CONCAT((MID(Table8[[#This Row],[Subject Id]],4,9)),"1")</f>
        <v>020-7008-1</v>
      </c>
    </row>
    <row r="708" spans="1:9">
      <c r="A708" t="s">
        <v>1693</v>
      </c>
      <c r="B708" t="s">
        <v>9663</v>
      </c>
      <c r="C708" t="s">
        <v>10662</v>
      </c>
      <c r="D708" t="s">
        <v>10875</v>
      </c>
      <c r="E708" t="s">
        <v>7788</v>
      </c>
      <c r="F708" t="s">
        <v>7791</v>
      </c>
      <c r="G708" t="s">
        <v>7792</v>
      </c>
      <c r="H708" t="s">
        <v>9260</v>
      </c>
      <c r="I708" t="str">
        <f>_xlfn.CONCAT((MID(Table8[[#This Row],[Subject Id]],4,9)),"1")</f>
        <v>032-7020-1</v>
      </c>
    </row>
    <row r="709" spans="1:9">
      <c r="A709" t="s">
        <v>715</v>
      </c>
      <c r="B709" t="s">
        <v>9663</v>
      </c>
      <c r="C709" t="s">
        <v>10766</v>
      </c>
      <c r="D709" t="s">
        <v>10881</v>
      </c>
      <c r="E709" t="s">
        <v>7788</v>
      </c>
      <c r="F709" t="s">
        <v>7791</v>
      </c>
      <c r="G709" t="s">
        <v>7792</v>
      </c>
      <c r="H709" t="s">
        <v>9261</v>
      </c>
      <c r="I709" t="str">
        <f>_xlfn.CONCAT((MID(Table8[[#This Row],[Subject Id]],4,9)),"1")</f>
        <v>152-1222-1</v>
      </c>
    </row>
    <row r="710" spans="1:9">
      <c r="A710" t="s">
        <v>424</v>
      </c>
      <c r="B710" t="s">
        <v>10682</v>
      </c>
      <c r="C710" t="s">
        <v>10707</v>
      </c>
      <c r="D710" t="s">
        <v>10871</v>
      </c>
      <c r="E710" t="s">
        <v>7788</v>
      </c>
      <c r="F710" t="s">
        <v>7791</v>
      </c>
      <c r="G710" t="s">
        <v>7792</v>
      </c>
      <c r="H710" t="s">
        <v>9263</v>
      </c>
      <c r="I710" t="str">
        <f>_xlfn.CONCAT((MID(Table8[[#This Row],[Subject Id]],4,9)),"1")</f>
        <v>024-7407-1</v>
      </c>
    </row>
    <row r="711" spans="1:9">
      <c r="A711" t="s">
        <v>224</v>
      </c>
      <c r="B711" t="s">
        <v>10682</v>
      </c>
      <c r="C711" t="s">
        <v>10719</v>
      </c>
      <c r="D711" t="s">
        <v>10885</v>
      </c>
      <c r="E711" t="s">
        <v>7788</v>
      </c>
      <c r="F711" t="s">
        <v>7791</v>
      </c>
      <c r="G711" t="s">
        <v>7792</v>
      </c>
      <c r="H711" t="s">
        <v>9263</v>
      </c>
      <c r="I711" t="str">
        <f>_xlfn.CONCAT((MID(Table8[[#This Row],[Subject Id]],4,9)),"1")</f>
        <v>023-7302-1</v>
      </c>
    </row>
    <row r="712" spans="1:9">
      <c r="A712" t="s">
        <v>2539</v>
      </c>
      <c r="B712" t="s">
        <v>9663</v>
      </c>
      <c r="C712" t="s">
        <v>10843</v>
      </c>
      <c r="D712" t="s">
        <v>10876</v>
      </c>
      <c r="E712" t="s">
        <v>9660</v>
      </c>
      <c r="F712" t="s">
        <v>7791</v>
      </c>
      <c r="G712" t="s">
        <v>7792</v>
      </c>
      <c r="H712" t="s">
        <v>9267</v>
      </c>
      <c r="I712" t="str">
        <f>_xlfn.CONCAT((MID(Table8[[#This Row],[Subject Id]],4,9)),"1")</f>
        <v>153-2335-1</v>
      </c>
    </row>
    <row r="713" spans="1:9">
      <c r="A713" t="s">
        <v>509</v>
      </c>
      <c r="B713" t="s">
        <v>9663</v>
      </c>
      <c r="C713" t="s">
        <v>10784</v>
      </c>
      <c r="D713" t="s">
        <v>9690</v>
      </c>
      <c r="E713" t="s">
        <v>7788</v>
      </c>
      <c r="F713" t="s">
        <v>7791</v>
      </c>
      <c r="G713" t="s">
        <v>7792</v>
      </c>
      <c r="H713" t="s">
        <v>9269</v>
      </c>
      <c r="I713" t="str">
        <f>_xlfn.CONCAT((MID(Table8[[#This Row],[Subject Id]],4,9)),"1")</f>
        <v>034-8004-1</v>
      </c>
    </row>
    <row r="714" spans="1:9">
      <c r="A714" t="s">
        <v>1685</v>
      </c>
      <c r="B714" t="s">
        <v>9663</v>
      </c>
      <c r="C714" t="s">
        <v>10662</v>
      </c>
      <c r="D714" t="s">
        <v>10879</v>
      </c>
      <c r="E714" t="s">
        <v>9660</v>
      </c>
      <c r="F714" t="s">
        <v>7791</v>
      </c>
      <c r="G714" t="s">
        <v>7792</v>
      </c>
      <c r="H714" t="s">
        <v>9273</v>
      </c>
      <c r="I714" t="str">
        <f>_xlfn.CONCAT((MID(Table8[[#This Row],[Subject Id]],4,9)),"1")</f>
        <v>032-7129-1</v>
      </c>
    </row>
    <row r="715" spans="1:9">
      <c r="A715" t="s">
        <v>510</v>
      </c>
      <c r="B715" t="s">
        <v>9663</v>
      </c>
      <c r="C715" t="s">
        <v>10784</v>
      </c>
      <c r="D715" t="s">
        <v>9770</v>
      </c>
      <c r="E715" t="s">
        <v>7788</v>
      </c>
      <c r="F715" t="s">
        <v>7791</v>
      </c>
      <c r="G715" t="s">
        <v>7792</v>
      </c>
      <c r="H715" t="s">
        <v>9273</v>
      </c>
      <c r="I715" t="str">
        <f>_xlfn.CONCAT((MID(Table8[[#This Row],[Subject Id]],4,9)),"1")</f>
        <v>034-8005-1</v>
      </c>
    </row>
    <row r="716" spans="1:9">
      <c r="A716" t="s">
        <v>491</v>
      </c>
      <c r="B716" t="s">
        <v>10682</v>
      </c>
      <c r="C716" t="s">
        <v>10751</v>
      </c>
      <c r="D716" t="s">
        <v>10888</v>
      </c>
      <c r="E716" t="s">
        <v>7788</v>
      </c>
      <c r="F716" t="s">
        <v>7791</v>
      </c>
      <c r="G716" t="s">
        <v>7792</v>
      </c>
      <c r="H716" t="s">
        <v>9274</v>
      </c>
      <c r="I716" t="str">
        <f>_xlfn.CONCAT((MID(Table8[[#This Row],[Subject Id]],4,9)),"1")</f>
        <v>028-7805-1</v>
      </c>
    </row>
    <row r="717" spans="1:9">
      <c r="A717" t="s">
        <v>1618</v>
      </c>
      <c r="B717" t="s">
        <v>7785</v>
      </c>
      <c r="C717" t="s">
        <v>10886</v>
      </c>
      <c r="D717" t="s">
        <v>10887</v>
      </c>
      <c r="E717" t="s">
        <v>9660</v>
      </c>
      <c r="F717" t="s">
        <v>7791</v>
      </c>
      <c r="G717" t="s">
        <v>7792</v>
      </c>
      <c r="H717" t="s">
        <v>9275</v>
      </c>
      <c r="I717" t="str">
        <f>_xlfn.CONCAT((MID(Table8[[#This Row],[Subject Id]],4,9)),"1")</f>
        <v>017-2100-1</v>
      </c>
    </row>
    <row r="718" spans="1:9">
      <c r="A718" t="s">
        <v>1615</v>
      </c>
      <c r="B718" t="s">
        <v>7785</v>
      </c>
      <c r="C718" t="s">
        <v>10755</v>
      </c>
      <c r="D718" t="s">
        <v>10203</v>
      </c>
      <c r="E718" t="s">
        <v>7788</v>
      </c>
      <c r="F718" t="s">
        <v>7791</v>
      </c>
      <c r="G718" t="s">
        <v>7792</v>
      </c>
      <c r="H718" t="s">
        <v>9275</v>
      </c>
      <c r="I718" t="str">
        <f>_xlfn.CONCAT((MID(Table8[[#This Row],[Subject Id]],4,9)),"1")</f>
        <v>016-1114-1</v>
      </c>
    </row>
    <row r="719" spans="1:9">
      <c r="A719" t="s">
        <v>413</v>
      </c>
      <c r="B719" t="s">
        <v>10682</v>
      </c>
      <c r="C719" t="s">
        <v>10792</v>
      </c>
      <c r="D719" t="s">
        <v>10883</v>
      </c>
      <c r="E719" t="s">
        <v>7788</v>
      </c>
      <c r="F719" t="s">
        <v>7791</v>
      </c>
      <c r="G719" t="s">
        <v>7792</v>
      </c>
      <c r="H719" t="s">
        <v>9276</v>
      </c>
      <c r="I719" t="str">
        <f>_xlfn.CONCAT((MID(Table8[[#This Row],[Subject Id]],4,9)),"1")</f>
        <v>027-7706-1</v>
      </c>
    </row>
    <row r="720" spans="1:9">
      <c r="A720" t="s">
        <v>633</v>
      </c>
      <c r="B720" t="s">
        <v>7785</v>
      </c>
      <c r="C720" t="s">
        <v>10755</v>
      </c>
      <c r="D720" t="s">
        <v>10209</v>
      </c>
      <c r="E720" t="s">
        <v>7788</v>
      </c>
      <c r="F720" t="s">
        <v>7791</v>
      </c>
      <c r="G720" t="s">
        <v>7792</v>
      </c>
      <c r="H720" t="s">
        <v>9277</v>
      </c>
      <c r="I720" t="str">
        <f>_xlfn.CONCAT((MID(Table8[[#This Row],[Subject Id]],4,9)),"1")</f>
        <v>016-1117-1</v>
      </c>
    </row>
    <row r="721" spans="1:9">
      <c r="A721" t="s">
        <v>1754</v>
      </c>
      <c r="B721" t="s">
        <v>7785</v>
      </c>
      <c r="C721" t="s">
        <v>10886</v>
      </c>
      <c r="D721" t="s">
        <v>10890</v>
      </c>
      <c r="E721" t="s">
        <v>9660</v>
      </c>
      <c r="F721" t="s">
        <v>7791</v>
      </c>
      <c r="G721" t="s">
        <v>7792</v>
      </c>
      <c r="H721" t="s">
        <v>9278</v>
      </c>
      <c r="I721" t="str">
        <f>_xlfn.CONCAT((MID(Table8[[#This Row],[Subject Id]],4,9)),"1")</f>
        <v>017-2101-1</v>
      </c>
    </row>
    <row r="722" spans="1:9">
      <c r="A722" t="s">
        <v>1621</v>
      </c>
      <c r="B722" t="s">
        <v>7785</v>
      </c>
      <c r="C722" t="s">
        <v>10886</v>
      </c>
      <c r="D722" t="s">
        <v>10892</v>
      </c>
      <c r="E722" t="s">
        <v>9660</v>
      </c>
      <c r="F722" t="s">
        <v>7791</v>
      </c>
      <c r="G722" t="s">
        <v>7792</v>
      </c>
      <c r="H722" t="s">
        <v>9279</v>
      </c>
      <c r="I722" t="str">
        <f>_xlfn.CONCAT((MID(Table8[[#This Row],[Subject Id]],4,9)),"1")</f>
        <v>017-2102-1</v>
      </c>
    </row>
    <row r="723" spans="1:9">
      <c r="A723" t="s">
        <v>490</v>
      </c>
      <c r="B723" t="s">
        <v>10682</v>
      </c>
      <c r="C723" t="s">
        <v>10792</v>
      </c>
      <c r="D723" t="s">
        <v>10897</v>
      </c>
      <c r="E723" t="s">
        <v>7788</v>
      </c>
      <c r="F723" t="s">
        <v>7791</v>
      </c>
      <c r="G723" t="s">
        <v>7792</v>
      </c>
      <c r="H723" t="s">
        <v>9280</v>
      </c>
      <c r="I723" t="str">
        <f>_xlfn.CONCAT((MID(Table8[[#This Row],[Subject Id]],4,9)),"1")</f>
        <v>027-7707-1</v>
      </c>
    </row>
    <row r="724" spans="1:9">
      <c r="A724" t="s">
        <v>1755</v>
      </c>
      <c r="B724" t="s">
        <v>7785</v>
      </c>
      <c r="C724" t="s">
        <v>10886</v>
      </c>
      <c r="D724" t="s">
        <v>10893</v>
      </c>
      <c r="E724" t="s">
        <v>9660</v>
      </c>
      <c r="F724" t="s">
        <v>7791</v>
      </c>
      <c r="G724" t="s">
        <v>7792</v>
      </c>
      <c r="H724" t="s">
        <v>9281</v>
      </c>
      <c r="I724" t="str">
        <f>_xlfn.CONCAT((MID(Table8[[#This Row],[Subject Id]],4,9)),"1")</f>
        <v>017-2103-1</v>
      </c>
    </row>
    <row r="725" spans="1:9">
      <c r="A725" t="s">
        <v>495</v>
      </c>
      <c r="B725" t="s">
        <v>10682</v>
      </c>
      <c r="C725" t="s">
        <v>10774</v>
      </c>
      <c r="D725" t="s">
        <v>10899</v>
      </c>
      <c r="E725" t="s">
        <v>7788</v>
      </c>
      <c r="F725" t="s">
        <v>7791</v>
      </c>
      <c r="G725" t="s">
        <v>7792</v>
      </c>
      <c r="H725" t="s">
        <v>9282</v>
      </c>
      <c r="I725" t="str">
        <f>_xlfn.CONCAT((MID(Table8[[#This Row],[Subject Id]],4,9)),"1")</f>
        <v>029-7907-1</v>
      </c>
    </row>
    <row r="726" spans="1:9">
      <c r="A726" s="25" t="s">
        <v>1763</v>
      </c>
      <c r="B726" s="25" t="s">
        <v>9663</v>
      </c>
      <c r="C726" s="25" t="s">
        <v>10662</v>
      </c>
      <c r="D726" s="25" t="s">
        <v>10901</v>
      </c>
      <c r="E726" s="25" t="s">
        <v>9660</v>
      </c>
      <c r="F726" s="25" t="s">
        <v>7791</v>
      </c>
      <c r="G726" s="25" t="s">
        <v>7792</v>
      </c>
      <c r="H726" s="25" t="s">
        <v>9285</v>
      </c>
      <c r="I726" t="str">
        <f>_xlfn.CONCAT((MID(Table8[[#This Row],[Subject Id]],4,9)),"1")</f>
        <v>032-7130-1</v>
      </c>
    </row>
    <row r="727" spans="1:9">
      <c r="A727" t="s">
        <v>609</v>
      </c>
      <c r="B727" t="s">
        <v>9663</v>
      </c>
      <c r="C727" t="s">
        <v>10795</v>
      </c>
      <c r="D727" t="s">
        <v>10900</v>
      </c>
      <c r="E727" t="s">
        <v>7788</v>
      </c>
      <c r="F727" t="s">
        <v>7791</v>
      </c>
      <c r="G727" t="s">
        <v>7792</v>
      </c>
      <c r="H727" t="s">
        <v>9286</v>
      </c>
      <c r="I727" t="str">
        <f>_xlfn.CONCAT((MID(Table8[[#This Row],[Subject Id]],4,9)),"1")</f>
        <v>031-6002-1</v>
      </c>
    </row>
    <row r="728" spans="1:9">
      <c r="A728" t="s">
        <v>644</v>
      </c>
      <c r="B728" t="s">
        <v>9663</v>
      </c>
      <c r="C728" t="s">
        <v>10662</v>
      </c>
      <c r="D728" t="s">
        <v>10903</v>
      </c>
      <c r="E728" t="s">
        <v>7788</v>
      </c>
      <c r="F728" t="s">
        <v>7791</v>
      </c>
      <c r="G728" t="s">
        <v>7792</v>
      </c>
      <c r="H728" t="s">
        <v>9287</v>
      </c>
      <c r="I728" t="str">
        <f>_xlfn.CONCAT((MID(Table8[[#This Row],[Subject Id]],4,9)),"1")</f>
        <v>032-7022-1</v>
      </c>
    </row>
    <row r="729" spans="1:9">
      <c r="A729" t="s">
        <v>635</v>
      </c>
      <c r="B729" t="s">
        <v>7785</v>
      </c>
      <c r="C729" t="s">
        <v>10755</v>
      </c>
      <c r="D729" t="s">
        <v>10212</v>
      </c>
      <c r="E729" t="s">
        <v>7788</v>
      </c>
      <c r="F729" t="s">
        <v>7791</v>
      </c>
      <c r="G729" t="s">
        <v>7792</v>
      </c>
      <c r="H729" t="s">
        <v>9288</v>
      </c>
      <c r="I729" t="str">
        <f>_xlfn.CONCAT((MID(Table8[[#This Row],[Subject Id]],4,9)),"1")</f>
        <v>016-1118-1</v>
      </c>
    </row>
    <row r="730" spans="1:9">
      <c r="A730" t="s">
        <v>606</v>
      </c>
      <c r="B730" t="s">
        <v>7785</v>
      </c>
      <c r="C730" t="s">
        <v>10572</v>
      </c>
      <c r="D730" t="s">
        <v>10895</v>
      </c>
      <c r="E730" t="s">
        <v>7788</v>
      </c>
      <c r="F730" t="s">
        <v>7791</v>
      </c>
      <c r="G730" t="s">
        <v>7792</v>
      </c>
      <c r="H730" t="s">
        <v>11068</v>
      </c>
    </row>
    <row r="731" spans="1:9">
      <c r="A731" t="s">
        <v>502</v>
      </c>
      <c r="B731" t="s">
        <v>9663</v>
      </c>
      <c r="C731" t="s">
        <v>10795</v>
      </c>
      <c r="D731" t="s">
        <v>10907</v>
      </c>
      <c r="E731" t="s">
        <v>7788</v>
      </c>
      <c r="F731" t="s">
        <v>7791</v>
      </c>
      <c r="G731" t="s">
        <v>7792</v>
      </c>
      <c r="H731" t="s">
        <v>9292</v>
      </c>
      <c r="I731" t="str">
        <f>_xlfn.CONCAT((MID(Table8[[#This Row],[Subject Id]],4,9)),"1")</f>
        <v>031-6003-1</v>
      </c>
    </row>
    <row r="732" spans="1:9">
      <c r="A732" t="s">
        <v>474</v>
      </c>
      <c r="B732" t="s">
        <v>10682</v>
      </c>
      <c r="C732" t="s">
        <v>10707</v>
      </c>
      <c r="D732" t="s">
        <v>10904</v>
      </c>
      <c r="E732" t="s">
        <v>7788</v>
      </c>
      <c r="F732" t="s">
        <v>7791</v>
      </c>
      <c r="G732" t="s">
        <v>7792</v>
      </c>
      <c r="H732" t="s">
        <v>9293</v>
      </c>
      <c r="I732" t="str">
        <f>_xlfn.CONCAT((MID(Table8[[#This Row],[Subject Id]],4,9)),"1")</f>
        <v>024-7410-1</v>
      </c>
    </row>
    <row r="733" spans="1:9">
      <c r="A733" t="s">
        <v>1686</v>
      </c>
      <c r="B733" t="s">
        <v>9663</v>
      </c>
      <c r="C733" t="s">
        <v>10912</v>
      </c>
      <c r="D733" t="s">
        <v>10913</v>
      </c>
      <c r="E733" t="s">
        <v>9660</v>
      </c>
      <c r="F733" t="s">
        <v>7791</v>
      </c>
      <c r="G733" t="s">
        <v>7792</v>
      </c>
      <c r="H733" t="s">
        <v>9293</v>
      </c>
      <c r="I733" t="str">
        <f>_xlfn.CONCAT((MID(Table8[[#This Row],[Subject Id]],4,9)),"1")</f>
        <v>035-5100-1</v>
      </c>
    </row>
    <row r="734" spans="1:9">
      <c r="A734" t="s">
        <v>1052</v>
      </c>
      <c r="B734" t="s">
        <v>10682</v>
      </c>
      <c r="C734" t="s">
        <v>10805</v>
      </c>
      <c r="D734" t="s">
        <v>10910</v>
      </c>
      <c r="E734" t="s">
        <v>9619</v>
      </c>
      <c r="F734" t="s">
        <v>7791</v>
      </c>
      <c r="G734" t="s">
        <v>7792</v>
      </c>
      <c r="H734" t="s">
        <v>9296</v>
      </c>
      <c r="I734" t="str">
        <f>_xlfn.CONCAT((MID(Table8[[#This Row],[Subject Id]],4,9)),"1")</f>
        <v>051-9197-1</v>
      </c>
    </row>
    <row r="735" spans="1:9">
      <c r="A735" t="s">
        <v>426</v>
      </c>
      <c r="B735" t="s">
        <v>10682</v>
      </c>
      <c r="C735" t="s">
        <v>10792</v>
      </c>
      <c r="D735" t="s">
        <v>10911</v>
      </c>
      <c r="E735" t="s">
        <v>7788</v>
      </c>
      <c r="F735" t="s">
        <v>7791</v>
      </c>
      <c r="G735" t="s">
        <v>7792</v>
      </c>
      <c r="H735" t="s">
        <v>9296</v>
      </c>
      <c r="I735" t="str">
        <f>_xlfn.CONCAT((MID(Table8[[#This Row],[Subject Id]],4,9)),"1")</f>
        <v>027-7708-1</v>
      </c>
    </row>
    <row r="736" spans="1:9">
      <c r="A736" t="s">
        <v>730</v>
      </c>
      <c r="B736" t="s">
        <v>10682</v>
      </c>
      <c r="C736" t="s">
        <v>10707</v>
      </c>
      <c r="D736" t="s">
        <v>10902</v>
      </c>
      <c r="E736" t="s">
        <v>7788</v>
      </c>
      <c r="F736" t="s">
        <v>7791</v>
      </c>
      <c r="G736" t="s">
        <v>7792</v>
      </c>
      <c r="H736" t="s">
        <v>9297</v>
      </c>
      <c r="I736" t="str">
        <f>_xlfn.CONCAT((MID(Table8[[#This Row],[Subject Id]],4,9)),"1")</f>
        <v>024-7409-1</v>
      </c>
    </row>
    <row r="737" spans="1:9">
      <c r="A737" t="s">
        <v>504</v>
      </c>
      <c r="B737" t="s">
        <v>9663</v>
      </c>
      <c r="C737" t="s">
        <v>10795</v>
      </c>
      <c r="D737" t="s">
        <v>10909</v>
      </c>
      <c r="E737" t="s">
        <v>7788</v>
      </c>
      <c r="F737" t="s">
        <v>7791</v>
      </c>
      <c r="G737" t="s">
        <v>7792</v>
      </c>
      <c r="H737" t="s">
        <v>9297</v>
      </c>
      <c r="I737" t="str">
        <f>_xlfn.CONCAT((MID(Table8[[#This Row],[Subject Id]],4,9)),"1")</f>
        <v>031-6004-1</v>
      </c>
    </row>
    <row r="738" spans="1:9">
      <c r="A738" t="s">
        <v>1758</v>
      </c>
      <c r="B738" t="s">
        <v>7785</v>
      </c>
      <c r="C738" t="s">
        <v>10886</v>
      </c>
      <c r="D738" t="s">
        <v>10908</v>
      </c>
      <c r="E738" t="s">
        <v>9660</v>
      </c>
      <c r="F738" t="s">
        <v>7791</v>
      </c>
      <c r="G738" t="s">
        <v>7792</v>
      </c>
      <c r="H738" t="s">
        <v>9298</v>
      </c>
      <c r="I738" t="str">
        <f>_xlfn.CONCAT((MID(Table8[[#This Row],[Subject Id]],4,9)),"1")</f>
        <v>017-2105-1</v>
      </c>
    </row>
    <row r="739" spans="1:9">
      <c r="A739" t="s">
        <v>500</v>
      </c>
      <c r="B739" t="s">
        <v>10682</v>
      </c>
      <c r="C739" t="s">
        <v>10774</v>
      </c>
      <c r="D739" t="s">
        <v>10914</v>
      </c>
      <c r="E739" t="s">
        <v>7788</v>
      </c>
      <c r="F739" t="s">
        <v>7791</v>
      </c>
      <c r="G739" t="s">
        <v>7792</v>
      </c>
      <c r="H739" t="s">
        <v>9298</v>
      </c>
      <c r="I739" t="str">
        <f>_xlfn.CONCAT((MID(Table8[[#This Row],[Subject Id]],4,9)),"1")</f>
        <v>029-7908-1</v>
      </c>
    </row>
    <row r="740" spans="1:9">
      <c r="A740" t="s">
        <v>714</v>
      </c>
      <c r="B740" t="s">
        <v>9663</v>
      </c>
      <c r="C740" t="s">
        <v>10766</v>
      </c>
      <c r="D740" t="s">
        <v>10915</v>
      </c>
      <c r="E740" t="s">
        <v>7788</v>
      </c>
      <c r="F740" t="s">
        <v>7791</v>
      </c>
      <c r="G740" t="s">
        <v>7792</v>
      </c>
      <c r="H740" t="s">
        <v>9299</v>
      </c>
      <c r="I740" t="str">
        <f>_xlfn.CONCAT((MID(Table8[[#This Row],[Subject Id]],4,9)),"1")</f>
        <v>152-1221-1</v>
      </c>
    </row>
    <row r="741" spans="1:9">
      <c r="A741" t="s">
        <v>600</v>
      </c>
      <c r="B741" t="s">
        <v>7785</v>
      </c>
      <c r="C741" t="s">
        <v>9655</v>
      </c>
      <c r="D741" t="s">
        <v>10916</v>
      </c>
      <c r="E741" t="s">
        <v>7788</v>
      </c>
      <c r="F741" t="s">
        <v>7791</v>
      </c>
      <c r="G741" t="s">
        <v>7792</v>
      </c>
      <c r="H741" t="s">
        <v>11069</v>
      </c>
      <c r="I741" t="str">
        <f>_xlfn.CONCAT((MID(Table8[[#This Row],[Subject Id]],4,9)),"1")</f>
        <v>013-1818-1</v>
      </c>
    </row>
    <row r="742" spans="1:9">
      <c r="A742" t="s">
        <v>507</v>
      </c>
      <c r="B742" t="s">
        <v>9663</v>
      </c>
      <c r="C742" t="s">
        <v>10662</v>
      </c>
      <c r="D742" t="s">
        <v>10917</v>
      </c>
      <c r="E742" t="s">
        <v>7788</v>
      </c>
      <c r="F742" t="s">
        <v>7791</v>
      </c>
      <c r="G742" t="s">
        <v>7792</v>
      </c>
      <c r="H742" t="s">
        <v>9304</v>
      </c>
      <c r="I742" t="str">
        <f>_xlfn.CONCAT((MID(Table8[[#This Row],[Subject Id]],4,9)),"1")</f>
        <v>032-7024-1</v>
      </c>
    </row>
    <row r="743" spans="1:9">
      <c r="A743" t="s">
        <v>429</v>
      </c>
      <c r="B743" t="s">
        <v>9663</v>
      </c>
      <c r="C743" t="s">
        <v>10784</v>
      </c>
      <c r="D743" t="s">
        <v>9769</v>
      </c>
      <c r="E743" t="s">
        <v>7788</v>
      </c>
      <c r="F743" t="s">
        <v>7791</v>
      </c>
      <c r="G743" t="s">
        <v>7792</v>
      </c>
      <c r="H743" t="s">
        <v>9305</v>
      </c>
      <c r="I743" t="str">
        <f>_xlfn.CONCAT((MID(Table8[[#This Row],[Subject Id]],4,9)),"1")</f>
        <v>034-8007-1</v>
      </c>
    </row>
    <row r="744" spans="1:9">
      <c r="A744" t="s">
        <v>914</v>
      </c>
      <c r="B744" t="s">
        <v>10682</v>
      </c>
      <c r="C744" t="s">
        <v>10707</v>
      </c>
      <c r="D744" t="s">
        <v>10919</v>
      </c>
      <c r="E744" t="s">
        <v>7788</v>
      </c>
      <c r="F744" t="s">
        <v>7791</v>
      </c>
      <c r="G744" t="s">
        <v>7792</v>
      </c>
      <c r="H744" t="s">
        <v>9312</v>
      </c>
      <c r="I744" t="str">
        <f>_xlfn.CONCAT((MID(Table8[[#This Row],[Subject Id]],4,9)),"1")</f>
        <v>024-7411-1</v>
      </c>
    </row>
    <row r="745" spans="1:9">
      <c r="A745" t="s">
        <v>485</v>
      </c>
      <c r="B745" t="s">
        <v>10682</v>
      </c>
      <c r="C745" t="s">
        <v>10801</v>
      </c>
      <c r="D745" t="s">
        <v>10898</v>
      </c>
      <c r="E745" t="s">
        <v>7788</v>
      </c>
      <c r="F745" t="s">
        <v>7791</v>
      </c>
      <c r="G745" t="s">
        <v>7792</v>
      </c>
      <c r="H745" t="s">
        <v>9312</v>
      </c>
      <c r="I745" t="str">
        <f>_xlfn.CONCAT((MID(Table8[[#This Row],[Subject Id]],4,9)),"1")</f>
        <v>026-7607-1</v>
      </c>
    </row>
    <row r="746" spans="1:9">
      <c r="A746" t="s">
        <v>636</v>
      </c>
      <c r="B746" t="s">
        <v>7785</v>
      </c>
      <c r="C746" t="s">
        <v>10755</v>
      </c>
      <c r="D746" t="s">
        <v>10213</v>
      </c>
      <c r="E746" t="s">
        <v>7788</v>
      </c>
      <c r="F746" t="s">
        <v>7791</v>
      </c>
      <c r="G746" t="s">
        <v>7792</v>
      </c>
      <c r="H746" t="s">
        <v>9312</v>
      </c>
      <c r="I746" t="str">
        <f>_xlfn.CONCAT((MID(Table8[[#This Row],[Subject Id]],4,9)),"1")</f>
        <v>016-1119-1</v>
      </c>
    </row>
    <row r="747" spans="1:9">
      <c r="A747" t="s">
        <v>637</v>
      </c>
      <c r="B747" t="s">
        <v>7785</v>
      </c>
      <c r="C747" t="s">
        <v>10755</v>
      </c>
      <c r="D747" t="s">
        <v>10216</v>
      </c>
      <c r="E747" t="s">
        <v>7788</v>
      </c>
      <c r="F747" t="s">
        <v>7791</v>
      </c>
      <c r="G747" t="s">
        <v>7792</v>
      </c>
      <c r="H747" t="s">
        <v>9312</v>
      </c>
      <c r="I747" t="str">
        <f>_xlfn.CONCAT((MID(Table8[[#This Row],[Subject Id]],4,9)),"1")</f>
        <v>016-1120-1</v>
      </c>
    </row>
    <row r="748" spans="1:9">
      <c r="A748" t="s">
        <v>1727</v>
      </c>
      <c r="B748" t="s">
        <v>9663</v>
      </c>
      <c r="C748" t="s">
        <v>10830</v>
      </c>
      <c r="D748" t="s">
        <v>10014</v>
      </c>
      <c r="E748" t="s">
        <v>7788</v>
      </c>
      <c r="F748" t="s">
        <v>7791</v>
      </c>
      <c r="G748" t="s">
        <v>7792</v>
      </c>
      <c r="H748" t="s">
        <v>9313</v>
      </c>
      <c r="I748" t="str">
        <f>_xlfn.CONCAT((MID(Table8[[#This Row],[Subject Id]],4,9)),"1")</f>
        <v>033-9001-1</v>
      </c>
    </row>
    <row r="749" spans="1:9">
      <c r="A749" t="s">
        <v>1036</v>
      </c>
      <c r="B749" t="s">
        <v>10682</v>
      </c>
      <c r="C749" t="s">
        <v>10774</v>
      </c>
      <c r="D749" t="s">
        <v>10921</v>
      </c>
      <c r="E749" t="s">
        <v>7788</v>
      </c>
      <c r="F749" t="s">
        <v>7791</v>
      </c>
      <c r="G749" t="s">
        <v>7792</v>
      </c>
      <c r="H749" t="s">
        <v>9317</v>
      </c>
      <c r="I749" t="str">
        <f>_xlfn.CONCAT((MID(Table8[[#This Row],[Subject Id]],4,9)),"1")</f>
        <v>029-7909-1</v>
      </c>
    </row>
    <row r="750" spans="1:9">
      <c r="A750" t="s">
        <v>1765</v>
      </c>
      <c r="B750" t="s">
        <v>9663</v>
      </c>
      <c r="C750" t="s">
        <v>10662</v>
      </c>
      <c r="D750" t="s">
        <v>10920</v>
      </c>
      <c r="E750" t="s">
        <v>9660</v>
      </c>
      <c r="F750" t="s">
        <v>7791</v>
      </c>
      <c r="G750" t="s">
        <v>7792</v>
      </c>
      <c r="H750" t="s">
        <v>9318</v>
      </c>
      <c r="I750" t="str">
        <f>_xlfn.CONCAT((MID(Table8[[#This Row],[Subject Id]],4,9)),"1")</f>
        <v>032-7133-1</v>
      </c>
    </row>
    <row r="751" spans="1:9">
      <c r="A751" t="s">
        <v>2536</v>
      </c>
      <c r="B751" t="s">
        <v>9663</v>
      </c>
      <c r="C751" t="s">
        <v>10843</v>
      </c>
      <c r="D751" t="s">
        <v>10923</v>
      </c>
      <c r="E751" t="s">
        <v>9660</v>
      </c>
      <c r="F751" t="s">
        <v>7791</v>
      </c>
      <c r="G751" t="s">
        <v>7792</v>
      </c>
      <c r="H751" t="s">
        <v>9321</v>
      </c>
      <c r="I751" t="str">
        <f>_xlfn.CONCAT((MID(Table8[[#This Row],[Subject Id]],4,9)),"1")</f>
        <v>153-2331-1</v>
      </c>
    </row>
    <row r="752" spans="1:9">
      <c r="A752" t="s">
        <v>2623</v>
      </c>
      <c r="B752" t="s">
        <v>9663</v>
      </c>
      <c r="C752" t="s">
        <v>10843</v>
      </c>
      <c r="D752" t="s">
        <v>10772</v>
      </c>
      <c r="E752" t="s">
        <v>7788</v>
      </c>
      <c r="F752" t="s">
        <v>7791</v>
      </c>
      <c r="G752" t="s">
        <v>7792</v>
      </c>
      <c r="H752" t="s">
        <v>9322</v>
      </c>
      <c r="I752" t="str">
        <f>_xlfn.CONCAT((MID(Table8[[#This Row],[Subject Id]],4,9)),"1")</f>
        <v>153-1340-1</v>
      </c>
    </row>
    <row r="753" spans="1:9">
      <c r="A753" t="s">
        <v>1098</v>
      </c>
      <c r="B753" t="s">
        <v>7785</v>
      </c>
      <c r="C753" t="s">
        <v>10388</v>
      </c>
      <c r="D753" t="s">
        <v>10926</v>
      </c>
      <c r="E753" t="s">
        <v>9660</v>
      </c>
      <c r="F753" t="s">
        <v>7791</v>
      </c>
      <c r="G753" t="s">
        <v>7792</v>
      </c>
      <c r="H753" t="s">
        <v>9323</v>
      </c>
      <c r="I753" t="str">
        <f>_xlfn.CONCAT((MID(Table8[[#This Row],[Subject Id]],4,9)),"1")</f>
        <v>001-2055-1</v>
      </c>
    </row>
    <row r="754" spans="1:9">
      <c r="A754" t="s">
        <v>1037</v>
      </c>
      <c r="B754" t="s">
        <v>10682</v>
      </c>
      <c r="C754" t="s">
        <v>10774</v>
      </c>
      <c r="D754" t="s">
        <v>10925</v>
      </c>
      <c r="E754" t="s">
        <v>7788</v>
      </c>
      <c r="F754" t="s">
        <v>7791</v>
      </c>
      <c r="G754" t="s">
        <v>7792</v>
      </c>
      <c r="H754" t="s">
        <v>9323</v>
      </c>
      <c r="I754" t="str">
        <f>_xlfn.CONCAT((MID(Table8[[#This Row],[Subject Id]],4,9)),"1")</f>
        <v>029-7910-1</v>
      </c>
    </row>
    <row r="755" spans="1:9">
      <c r="A755" t="s">
        <v>2510</v>
      </c>
      <c r="B755" t="s">
        <v>9663</v>
      </c>
      <c r="C755" t="s">
        <v>10675</v>
      </c>
      <c r="D755" t="s">
        <v>10918</v>
      </c>
      <c r="E755" t="s">
        <v>9660</v>
      </c>
      <c r="F755" t="s">
        <v>7791</v>
      </c>
      <c r="G755" t="s">
        <v>7792</v>
      </c>
      <c r="H755" t="s">
        <v>9324</v>
      </c>
      <c r="I755" t="str">
        <f>_xlfn.CONCAT((MID(Table8[[#This Row],[Subject Id]],4,9)),"1")</f>
        <v>151-2110-1</v>
      </c>
    </row>
    <row r="756" spans="1:9">
      <c r="A756" t="s">
        <v>588</v>
      </c>
      <c r="B756" t="s">
        <v>7785</v>
      </c>
      <c r="C756" t="s">
        <v>10386</v>
      </c>
      <c r="D756" t="s">
        <v>10928</v>
      </c>
      <c r="E756" t="s">
        <v>7788</v>
      </c>
      <c r="F756" t="s">
        <v>7791</v>
      </c>
      <c r="G756" t="s">
        <v>7792</v>
      </c>
      <c r="H756" t="s">
        <v>9324</v>
      </c>
      <c r="I756" t="str">
        <f>_xlfn.CONCAT((MID(Table8[[#This Row],[Subject Id]],4,9)),"1")</f>
        <v>003-1344-1</v>
      </c>
    </row>
    <row r="757" spans="1:9">
      <c r="A757" t="s">
        <v>1676</v>
      </c>
      <c r="B757" t="s">
        <v>9663</v>
      </c>
      <c r="C757" t="s">
        <v>10662</v>
      </c>
      <c r="D757" t="s">
        <v>10924</v>
      </c>
      <c r="E757" t="s">
        <v>9660</v>
      </c>
      <c r="F757" t="s">
        <v>7791</v>
      </c>
      <c r="G757" t="s">
        <v>7792</v>
      </c>
      <c r="H757" t="s">
        <v>9326</v>
      </c>
      <c r="I757" t="str">
        <f>_xlfn.CONCAT((MID(Table8[[#This Row],[Subject Id]],4,9)),"1")</f>
        <v>032-7134-1</v>
      </c>
    </row>
    <row r="758" spans="1:9">
      <c r="A758" t="s">
        <v>916</v>
      </c>
      <c r="B758" t="s">
        <v>10682</v>
      </c>
      <c r="C758" t="s">
        <v>10707</v>
      </c>
      <c r="D758" t="s">
        <v>10931</v>
      </c>
      <c r="E758" t="s">
        <v>7788</v>
      </c>
      <c r="F758" t="s">
        <v>7791</v>
      </c>
      <c r="G758" t="s">
        <v>7792</v>
      </c>
      <c r="H758" t="s">
        <v>9328</v>
      </c>
      <c r="I758" t="str">
        <f>_xlfn.CONCAT((MID(Table8[[#This Row],[Subject Id]],4,9)),"1")</f>
        <v>024-7412-1</v>
      </c>
    </row>
    <row r="759" spans="1:9">
      <c r="A759" t="s">
        <v>1807</v>
      </c>
      <c r="B759" t="s">
        <v>9663</v>
      </c>
      <c r="C759" t="s">
        <v>10766</v>
      </c>
      <c r="D759" t="s">
        <v>10927</v>
      </c>
      <c r="E759" t="s">
        <v>9660</v>
      </c>
      <c r="F759" t="s">
        <v>7791</v>
      </c>
      <c r="G759" t="s">
        <v>7792</v>
      </c>
      <c r="H759" t="s">
        <v>9328</v>
      </c>
      <c r="I759" t="str">
        <f>_xlfn.CONCAT((MID(Table8[[#This Row],[Subject Id]],4,9)),"1")</f>
        <v>152-2222-1</v>
      </c>
    </row>
    <row r="760" spans="1:9">
      <c r="A760" t="s">
        <v>601</v>
      </c>
      <c r="B760" t="s">
        <v>7785</v>
      </c>
      <c r="C760" t="s">
        <v>9655</v>
      </c>
      <c r="D760" t="s">
        <v>10932</v>
      </c>
      <c r="E760" t="s">
        <v>7788</v>
      </c>
      <c r="F760" t="s">
        <v>7791</v>
      </c>
      <c r="G760" t="s">
        <v>7792</v>
      </c>
      <c r="H760" t="s">
        <v>9328</v>
      </c>
      <c r="I760" t="str">
        <f>_xlfn.CONCAT((MID(Table8[[#This Row],[Subject Id]],4,9)),"1")</f>
        <v>013-1820-1</v>
      </c>
    </row>
    <row r="761" spans="1:9">
      <c r="A761" t="s">
        <v>652</v>
      </c>
      <c r="B761" t="s">
        <v>10682</v>
      </c>
      <c r="C761" t="s">
        <v>10683</v>
      </c>
      <c r="D761" t="s">
        <v>10929</v>
      </c>
      <c r="E761" t="s">
        <v>7788</v>
      </c>
      <c r="F761" t="s">
        <v>7791</v>
      </c>
      <c r="G761" t="s">
        <v>7792</v>
      </c>
      <c r="H761" t="s">
        <v>9329</v>
      </c>
      <c r="I761" t="str">
        <f>_xlfn.CONCAT((MID(Table8[[#This Row],[Subject Id]],4,9)),"1")</f>
        <v>025-7513-1</v>
      </c>
    </row>
    <row r="762" spans="1:9">
      <c r="A762" t="s">
        <v>1024</v>
      </c>
      <c r="B762" t="s">
        <v>10682</v>
      </c>
      <c r="C762" t="s">
        <v>10751</v>
      </c>
      <c r="D762" t="s">
        <v>10934</v>
      </c>
      <c r="E762" t="s">
        <v>7788</v>
      </c>
      <c r="F762" t="s">
        <v>7791</v>
      </c>
      <c r="G762" t="s">
        <v>7792</v>
      </c>
      <c r="H762" t="s">
        <v>9330</v>
      </c>
      <c r="I762" t="str">
        <f>_xlfn.CONCAT((MID(Table8[[#This Row],[Subject Id]],4,9)),"1")</f>
        <v>028-7806-1</v>
      </c>
    </row>
    <row r="763" spans="1:9">
      <c r="A763" t="s">
        <v>620</v>
      </c>
      <c r="B763" t="s">
        <v>7785</v>
      </c>
      <c r="C763" t="s">
        <v>10386</v>
      </c>
      <c r="D763" t="s">
        <v>10935</v>
      </c>
      <c r="E763" t="s">
        <v>7788</v>
      </c>
      <c r="F763" t="s">
        <v>7791</v>
      </c>
      <c r="G763" t="s">
        <v>7792</v>
      </c>
      <c r="H763" t="s">
        <v>9330</v>
      </c>
      <c r="I763" t="str">
        <f>_xlfn.CONCAT((MID(Table8[[#This Row],[Subject Id]],4,9)),"1")</f>
        <v>003-1346-1</v>
      </c>
    </row>
    <row r="764" spans="1:9">
      <c r="A764" t="s">
        <v>1778</v>
      </c>
      <c r="B764" t="s">
        <v>10682</v>
      </c>
      <c r="C764" t="s">
        <v>10683</v>
      </c>
      <c r="D764" t="s">
        <v>10930</v>
      </c>
      <c r="E764" t="s">
        <v>9660</v>
      </c>
      <c r="F764" t="s">
        <v>7791</v>
      </c>
      <c r="G764" t="s">
        <v>7792</v>
      </c>
      <c r="H764" t="s">
        <v>9332</v>
      </c>
      <c r="I764" t="str">
        <f>_xlfn.CONCAT((MID(Table8[[#This Row],[Subject Id]],4,9)),"1")</f>
        <v>025-8517-1</v>
      </c>
    </row>
    <row r="765" spans="1:9">
      <c r="A765" t="s">
        <v>1890</v>
      </c>
      <c r="B765" t="s">
        <v>9663</v>
      </c>
      <c r="C765" t="s">
        <v>10936</v>
      </c>
      <c r="D765" t="s">
        <v>10581</v>
      </c>
      <c r="E765" t="s">
        <v>7788</v>
      </c>
      <c r="F765" t="s">
        <v>7791</v>
      </c>
      <c r="G765" t="s">
        <v>7792</v>
      </c>
      <c r="H765" t="s">
        <v>9332</v>
      </c>
      <c r="I765" t="str">
        <f>_xlfn.CONCAT((MID(Table8[[#This Row],[Subject Id]],4,9)),"1")</f>
        <v>036-3010-1</v>
      </c>
    </row>
    <row r="766" spans="1:9">
      <c r="A766" t="s">
        <v>1887</v>
      </c>
      <c r="B766" t="s">
        <v>9663</v>
      </c>
      <c r="C766" t="s">
        <v>10784</v>
      </c>
      <c r="D766" t="s">
        <v>9738</v>
      </c>
      <c r="E766" t="s">
        <v>7788</v>
      </c>
      <c r="F766" t="s">
        <v>7791</v>
      </c>
      <c r="G766" t="s">
        <v>7792</v>
      </c>
      <c r="H766" t="s">
        <v>9332</v>
      </c>
      <c r="I766" t="str">
        <f>_xlfn.CONCAT((MID(Table8[[#This Row],[Subject Id]],4,9)),"1")</f>
        <v>034-8009-1</v>
      </c>
    </row>
    <row r="767" spans="1:9">
      <c r="A767" t="s">
        <v>639</v>
      </c>
      <c r="B767" t="s">
        <v>7785</v>
      </c>
      <c r="C767" t="s">
        <v>10755</v>
      </c>
      <c r="D767" t="s">
        <v>10217</v>
      </c>
      <c r="E767" t="s">
        <v>7788</v>
      </c>
      <c r="F767" t="s">
        <v>7791</v>
      </c>
      <c r="G767" t="s">
        <v>7792</v>
      </c>
      <c r="H767" t="s">
        <v>9332</v>
      </c>
      <c r="I767" t="str">
        <f>_xlfn.CONCAT((MID(Table8[[#This Row],[Subject Id]],4,9)),"1")</f>
        <v>016-1121-1</v>
      </c>
    </row>
    <row r="768" spans="1:9">
      <c r="A768" t="s">
        <v>2542</v>
      </c>
      <c r="B768" t="s">
        <v>9663</v>
      </c>
      <c r="C768" t="s">
        <v>10843</v>
      </c>
      <c r="D768" t="s">
        <v>10938</v>
      </c>
      <c r="E768" t="s">
        <v>9619</v>
      </c>
      <c r="F768" t="s">
        <v>7791</v>
      </c>
      <c r="G768" t="s">
        <v>7792</v>
      </c>
      <c r="H768" t="s">
        <v>9333</v>
      </c>
      <c r="I768" t="str">
        <f>_xlfn.CONCAT((MID(Table8[[#This Row],[Subject Id]],4,9)),"1")</f>
        <v>153-3331-1</v>
      </c>
    </row>
    <row r="769" spans="1:9">
      <c r="A769" t="s">
        <v>2512</v>
      </c>
      <c r="B769" t="s">
        <v>9663</v>
      </c>
      <c r="C769" t="s">
        <v>10675</v>
      </c>
      <c r="D769" t="s">
        <v>10939</v>
      </c>
      <c r="E769" t="s">
        <v>9619</v>
      </c>
      <c r="F769" t="s">
        <v>7791</v>
      </c>
      <c r="G769" t="s">
        <v>7792</v>
      </c>
      <c r="H769" t="s">
        <v>9340</v>
      </c>
      <c r="I769" t="str">
        <f>_xlfn.CONCAT((MID(Table8[[#This Row],[Subject Id]],4,9)),"1")</f>
        <v>151-3119-1</v>
      </c>
    </row>
    <row r="770" spans="1:9">
      <c r="A770" t="s">
        <v>722</v>
      </c>
      <c r="B770" t="s">
        <v>10682</v>
      </c>
      <c r="C770" t="s">
        <v>10792</v>
      </c>
      <c r="D770" t="s">
        <v>10933</v>
      </c>
      <c r="E770" t="s">
        <v>7788</v>
      </c>
      <c r="F770" t="s">
        <v>7791</v>
      </c>
      <c r="G770" t="s">
        <v>7792</v>
      </c>
      <c r="H770" t="s">
        <v>9342</v>
      </c>
      <c r="I770" t="str">
        <f>_xlfn.CONCAT((MID(Table8[[#This Row],[Subject Id]],4,9)),"1")</f>
        <v>027-7709-1</v>
      </c>
    </row>
    <row r="771" spans="1:9">
      <c r="A771" t="s">
        <v>1678</v>
      </c>
      <c r="B771" t="s">
        <v>9663</v>
      </c>
      <c r="C771" t="s">
        <v>10662</v>
      </c>
      <c r="D771" t="s">
        <v>10940</v>
      </c>
      <c r="E771" t="s">
        <v>9660</v>
      </c>
      <c r="F771" t="s">
        <v>7791</v>
      </c>
      <c r="G771" t="s">
        <v>7792</v>
      </c>
      <c r="H771" t="s">
        <v>9343</v>
      </c>
      <c r="I771" t="str">
        <f>_xlfn.CONCAT((MID(Table8[[#This Row],[Subject Id]],4,9)),"1")</f>
        <v>032-7135-1</v>
      </c>
    </row>
    <row r="772" spans="1:9">
      <c r="A772" t="s">
        <v>1650</v>
      </c>
      <c r="B772" t="s">
        <v>7785</v>
      </c>
      <c r="C772" t="s">
        <v>10755</v>
      </c>
      <c r="D772" t="s">
        <v>10222</v>
      </c>
      <c r="E772" t="s">
        <v>7788</v>
      </c>
      <c r="F772" t="s">
        <v>7791</v>
      </c>
      <c r="G772" t="s">
        <v>7792</v>
      </c>
      <c r="H772" t="s">
        <v>9346</v>
      </c>
      <c r="I772" t="str">
        <f>_xlfn.CONCAT((MID(Table8[[#This Row],[Subject Id]],4,9)),"1")</f>
        <v>016-1123-1</v>
      </c>
    </row>
    <row r="773" spans="1:9">
      <c r="A773" t="s">
        <v>723</v>
      </c>
      <c r="B773" t="s">
        <v>10682</v>
      </c>
      <c r="C773" t="s">
        <v>10792</v>
      </c>
      <c r="D773" t="s">
        <v>10945</v>
      </c>
      <c r="E773" t="s">
        <v>7788</v>
      </c>
      <c r="F773" t="s">
        <v>7791</v>
      </c>
      <c r="G773" t="s">
        <v>7792</v>
      </c>
      <c r="H773" t="s">
        <v>9347</v>
      </c>
      <c r="I773" t="str">
        <f>_xlfn.CONCAT((MID(Table8[[#This Row],[Subject Id]],4,9)),"1")</f>
        <v>027-7710-1</v>
      </c>
    </row>
    <row r="774" spans="1:9">
      <c r="A774" t="s">
        <v>1680</v>
      </c>
      <c r="B774" t="s">
        <v>9663</v>
      </c>
      <c r="C774" t="s">
        <v>10662</v>
      </c>
      <c r="D774" t="s">
        <v>10949</v>
      </c>
      <c r="E774" t="s">
        <v>9660</v>
      </c>
      <c r="F774" t="s">
        <v>7791</v>
      </c>
      <c r="G774" t="s">
        <v>7792</v>
      </c>
      <c r="H774" t="s">
        <v>9348</v>
      </c>
      <c r="I774" t="str">
        <f>_xlfn.CONCAT((MID(Table8[[#This Row],[Subject Id]],4,9)),"1")</f>
        <v>032-7136-1</v>
      </c>
    </row>
    <row r="775" spans="1:9">
      <c r="A775" t="s">
        <v>1041</v>
      </c>
      <c r="B775" t="s">
        <v>10682</v>
      </c>
      <c r="C775" t="s">
        <v>10774</v>
      </c>
      <c r="D775" t="s">
        <v>10947</v>
      </c>
      <c r="E775" t="s">
        <v>7788</v>
      </c>
      <c r="F775" t="s">
        <v>7791</v>
      </c>
      <c r="G775" t="s">
        <v>7792</v>
      </c>
      <c r="H775" t="s">
        <v>9348</v>
      </c>
      <c r="I775" t="str">
        <f>_xlfn.CONCAT((MID(Table8[[#This Row],[Subject Id]],4,9)),"1")</f>
        <v>029-7911-1</v>
      </c>
    </row>
    <row r="776" spans="1:9">
      <c r="A776" t="s">
        <v>614</v>
      </c>
      <c r="B776" t="s">
        <v>7785</v>
      </c>
      <c r="C776" t="s">
        <v>10572</v>
      </c>
      <c r="D776" t="s">
        <v>10951</v>
      </c>
      <c r="E776" t="s">
        <v>7788</v>
      </c>
      <c r="F776" t="s">
        <v>7791</v>
      </c>
      <c r="G776" t="s">
        <v>7792</v>
      </c>
      <c r="H776" t="s">
        <v>9350</v>
      </c>
      <c r="I776" t="str">
        <f>_xlfn.CONCAT((MID(Table8[[#This Row],[Subject Id]],4,9)),"1")</f>
        <v>014-1908-1</v>
      </c>
    </row>
    <row r="777" spans="1:9">
      <c r="A777" t="s">
        <v>824</v>
      </c>
      <c r="B777" t="s">
        <v>10943</v>
      </c>
      <c r="C777" t="s">
        <v>10944</v>
      </c>
      <c r="D777" t="s">
        <v>10031</v>
      </c>
      <c r="E777" t="s">
        <v>7788</v>
      </c>
      <c r="F777" t="s">
        <v>7791</v>
      </c>
      <c r="G777" t="s">
        <v>7792</v>
      </c>
      <c r="H777" t="s">
        <v>9351</v>
      </c>
      <c r="I777" t="str">
        <f>_xlfn.CONCAT((MID(Table8[[#This Row],[Subject Id]],4,9)),"1")</f>
        <v>044-1085-1</v>
      </c>
    </row>
    <row r="778" spans="1:9">
      <c r="A778" t="s">
        <v>2543</v>
      </c>
      <c r="B778" t="s">
        <v>9663</v>
      </c>
      <c r="C778" t="s">
        <v>10843</v>
      </c>
      <c r="D778" t="s">
        <v>10952</v>
      </c>
      <c r="E778" t="s">
        <v>9619</v>
      </c>
      <c r="F778" t="s">
        <v>7791</v>
      </c>
      <c r="G778" t="s">
        <v>7792</v>
      </c>
      <c r="H778" t="s">
        <v>9351</v>
      </c>
      <c r="I778" t="str">
        <f>_xlfn.CONCAT((MID(Table8[[#This Row],[Subject Id]],4,9)),"1")</f>
        <v>153-3336-1</v>
      </c>
    </row>
    <row r="779" spans="1:9">
      <c r="A779" t="s">
        <v>1042</v>
      </c>
      <c r="B779" t="s">
        <v>10682</v>
      </c>
      <c r="C779" t="s">
        <v>10774</v>
      </c>
      <c r="D779" t="s">
        <v>10953</v>
      </c>
      <c r="E779" t="s">
        <v>7788</v>
      </c>
      <c r="F779" t="s">
        <v>7791</v>
      </c>
      <c r="G779" t="s">
        <v>7792</v>
      </c>
      <c r="H779" t="s">
        <v>9351</v>
      </c>
      <c r="I779" t="str">
        <f>_xlfn.CONCAT((MID(Table8[[#This Row],[Subject Id]],4,9)),"1")</f>
        <v>029-7912-1</v>
      </c>
    </row>
    <row r="780" spans="1:9">
      <c r="A780" t="s">
        <v>640</v>
      </c>
      <c r="B780" t="s">
        <v>7785</v>
      </c>
      <c r="C780" t="s">
        <v>10755</v>
      </c>
      <c r="D780" t="s">
        <v>10221</v>
      </c>
      <c r="E780" t="s">
        <v>7788</v>
      </c>
      <c r="F780" t="s">
        <v>7791</v>
      </c>
      <c r="G780" t="s">
        <v>7792</v>
      </c>
      <c r="H780" t="s">
        <v>9351</v>
      </c>
      <c r="I780" t="str">
        <f>_xlfn.CONCAT((MID(Table8[[#This Row],[Subject Id]],4,9)),"1")</f>
        <v>016-1122-1</v>
      </c>
    </row>
    <row r="781" spans="1:9">
      <c r="A781" t="s">
        <v>2613</v>
      </c>
      <c r="B781" t="s">
        <v>9663</v>
      </c>
      <c r="C781" t="s">
        <v>10843</v>
      </c>
      <c r="D781" t="s">
        <v>10946</v>
      </c>
      <c r="E781" t="s">
        <v>7788</v>
      </c>
      <c r="F781" t="s">
        <v>7791</v>
      </c>
      <c r="G781" t="s">
        <v>7792</v>
      </c>
      <c r="H781" t="s">
        <v>9352</v>
      </c>
      <c r="I781" t="str">
        <f>_xlfn.CONCAT((MID(Table8[[#This Row],[Subject Id]],4,9)),"1")</f>
        <v>153-1331-1</v>
      </c>
    </row>
    <row r="782" spans="1:9">
      <c r="A782" t="s">
        <v>2544</v>
      </c>
      <c r="B782" t="s">
        <v>9663</v>
      </c>
      <c r="C782" t="s">
        <v>10843</v>
      </c>
      <c r="D782" t="s">
        <v>10955</v>
      </c>
      <c r="E782" t="s">
        <v>9619</v>
      </c>
      <c r="F782" t="s">
        <v>7791</v>
      </c>
      <c r="G782" t="s">
        <v>7792</v>
      </c>
      <c r="H782" t="s">
        <v>9354</v>
      </c>
      <c r="I782" t="str">
        <f>_xlfn.CONCAT((MID(Table8[[#This Row],[Subject Id]],4,9)),"1")</f>
        <v>153-3337-1</v>
      </c>
    </row>
    <row r="783" spans="1:9">
      <c r="A783" t="s">
        <v>827</v>
      </c>
      <c r="B783" t="s">
        <v>10943</v>
      </c>
      <c r="C783" t="s">
        <v>10944</v>
      </c>
      <c r="D783" t="s">
        <v>10034</v>
      </c>
      <c r="E783" t="s">
        <v>7788</v>
      </c>
      <c r="F783" t="s">
        <v>7791</v>
      </c>
      <c r="G783" t="s">
        <v>7792</v>
      </c>
      <c r="H783" t="s">
        <v>9355</v>
      </c>
      <c r="I783" t="str">
        <f>_xlfn.CONCAT((MID(Table8[[#This Row],[Subject Id]],4,9)),"1")</f>
        <v>044-1088-1</v>
      </c>
    </row>
    <row r="784" spans="1:9">
      <c r="A784" t="s">
        <v>616</v>
      </c>
      <c r="B784" t="s">
        <v>10682</v>
      </c>
      <c r="C784" t="s">
        <v>10683</v>
      </c>
      <c r="D784" t="s">
        <v>10950</v>
      </c>
      <c r="E784" t="s">
        <v>7788</v>
      </c>
      <c r="F784" t="s">
        <v>7791</v>
      </c>
      <c r="G784" t="s">
        <v>7792</v>
      </c>
      <c r="H784" t="s">
        <v>9357</v>
      </c>
      <c r="I784" t="str">
        <f>_xlfn.CONCAT((MID(Table8[[#This Row],[Subject Id]],4,9)),"1")</f>
        <v>025-7514-1</v>
      </c>
    </row>
    <row r="785" spans="1:9">
      <c r="A785" t="s">
        <v>1040</v>
      </c>
      <c r="B785" t="s">
        <v>10682</v>
      </c>
      <c r="C785" t="s">
        <v>10774</v>
      </c>
      <c r="D785" t="s">
        <v>10960</v>
      </c>
      <c r="E785" t="s">
        <v>9619</v>
      </c>
      <c r="F785" t="s">
        <v>7791</v>
      </c>
      <c r="G785" t="s">
        <v>7792</v>
      </c>
      <c r="H785" t="s">
        <v>9357</v>
      </c>
      <c r="I785" t="str">
        <f>_xlfn.CONCAT((MID(Table8[[#This Row],[Subject Id]],4,9)),"1")</f>
        <v>029-9903-1</v>
      </c>
    </row>
    <row r="786" spans="1:9">
      <c r="A786" t="s">
        <v>1635</v>
      </c>
      <c r="B786" t="s">
        <v>9663</v>
      </c>
      <c r="C786" t="s">
        <v>10620</v>
      </c>
      <c r="D786" t="s">
        <v>10959</v>
      </c>
      <c r="E786" t="s">
        <v>9660</v>
      </c>
      <c r="F786" t="s">
        <v>7791</v>
      </c>
      <c r="G786" t="s">
        <v>7792</v>
      </c>
      <c r="H786" t="s">
        <v>9358</v>
      </c>
      <c r="I786" t="str">
        <f>_xlfn.CONCAT((MID(Table8[[#This Row],[Subject Id]],4,9)),"1")</f>
        <v>030-4108-1</v>
      </c>
    </row>
    <row r="787" spans="1:9">
      <c r="A787" t="s">
        <v>826</v>
      </c>
      <c r="B787" t="s">
        <v>10943</v>
      </c>
      <c r="C787" t="s">
        <v>10944</v>
      </c>
      <c r="D787" t="s">
        <v>10033</v>
      </c>
      <c r="E787" t="s">
        <v>7788</v>
      </c>
      <c r="F787" t="s">
        <v>7791</v>
      </c>
      <c r="G787" t="s">
        <v>7792</v>
      </c>
      <c r="H787" t="s">
        <v>9359</v>
      </c>
      <c r="I787" t="str">
        <f>_xlfn.CONCAT((MID(Table8[[#This Row],[Subject Id]],4,9)),"1")</f>
        <v>044-1087-1</v>
      </c>
    </row>
    <row r="788" spans="1:9">
      <c r="A788" t="s">
        <v>1891</v>
      </c>
      <c r="B788" t="s">
        <v>9663</v>
      </c>
      <c r="C788" t="s">
        <v>10936</v>
      </c>
      <c r="D788" t="s">
        <v>10582</v>
      </c>
      <c r="E788" t="s">
        <v>7788</v>
      </c>
      <c r="F788" t="s">
        <v>7791</v>
      </c>
      <c r="G788" t="s">
        <v>7792</v>
      </c>
      <c r="H788" t="s">
        <v>9359</v>
      </c>
      <c r="I788" t="str">
        <f>_xlfn.CONCAT((MID(Table8[[#This Row],[Subject Id]],4,9)),"1")</f>
        <v>036-3011-1</v>
      </c>
    </row>
    <row r="789" spans="1:9">
      <c r="A789" t="s">
        <v>1055</v>
      </c>
      <c r="B789" t="s">
        <v>10682</v>
      </c>
      <c r="C789" t="s">
        <v>10805</v>
      </c>
      <c r="D789" t="s">
        <v>10963</v>
      </c>
      <c r="E789" t="s">
        <v>7788</v>
      </c>
      <c r="F789" t="s">
        <v>7791</v>
      </c>
      <c r="G789" t="s">
        <v>7792</v>
      </c>
      <c r="H789" t="s">
        <v>11068</v>
      </c>
    </row>
    <row r="790" spans="1:9">
      <c r="A790" t="s">
        <v>621</v>
      </c>
      <c r="B790" t="s">
        <v>7785</v>
      </c>
      <c r="C790" t="s">
        <v>9655</v>
      </c>
      <c r="D790" t="s">
        <v>10962</v>
      </c>
      <c r="E790" t="s">
        <v>7788</v>
      </c>
      <c r="F790" t="s">
        <v>7791</v>
      </c>
      <c r="G790" t="s">
        <v>7792</v>
      </c>
      <c r="H790" t="s">
        <v>9365</v>
      </c>
      <c r="I790" t="str">
        <f>_xlfn.CONCAT((MID(Table8[[#This Row],[Subject Id]],4,9)),"1")</f>
        <v>013-1822-1</v>
      </c>
    </row>
    <row r="791" spans="1:9">
      <c r="A791" t="s">
        <v>829</v>
      </c>
      <c r="B791" t="s">
        <v>10943</v>
      </c>
      <c r="C791" t="s">
        <v>10944</v>
      </c>
      <c r="D791" t="s">
        <v>10036</v>
      </c>
      <c r="E791" t="s">
        <v>7788</v>
      </c>
      <c r="F791" t="s">
        <v>7791</v>
      </c>
      <c r="G791" t="s">
        <v>7792</v>
      </c>
      <c r="H791" t="s">
        <v>9367</v>
      </c>
      <c r="I791" t="str">
        <f>_xlfn.CONCAT((MID(Table8[[#This Row],[Subject Id]],4,9)),"1")</f>
        <v>044-1089-1</v>
      </c>
    </row>
    <row r="792" spans="1:9">
      <c r="A792" t="s">
        <v>612</v>
      </c>
      <c r="B792" t="s">
        <v>10682</v>
      </c>
      <c r="C792" t="s">
        <v>10683</v>
      </c>
      <c r="D792" t="s">
        <v>10958</v>
      </c>
      <c r="E792" t="s">
        <v>7788</v>
      </c>
      <c r="F792" t="s">
        <v>7791</v>
      </c>
      <c r="G792" t="s">
        <v>7792</v>
      </c>
      <c r="H792" t="s">
        <v>9368</v>
      </c>
      <c r="I792" t="str">
        <f>_xlfn.CONCAT((MID(Table8[[#This Row],[Subject Id]],4,9)),"1")</f>
        <v>025-7515-1</v>
      </c>
    </row>
    <row r="793" spans="1:9">
      <c r="A793" t="s">
        <v>934</v>
      </c>
      <c r="B793" t="s">
        <v>10682</v>
      </c>
      <c r="C793" t="s">
        <v>10707</v>
      </c>
      <c r="D793" t="s">
        <v>10965</v>
      </c>
      <c r="E793" t="s">
        <v>9619</v>
      </c>
      <c r="F793" t="s">
        <v>7791</v>
      </c>
      <c r="G793" t="s">
        <v>7792</v>
      </c>
      <c r="H793" t="s">
        <v>9368</v>
      </c>
      <c r="I793" t="str">
        <f>_xlfn.CONCAT((MID(Table8[[#This Row],[Subject Id]],4,9)),"1")</f>
        <v>024-9402-1</v>
      </c>
    </row>
    <row r="794" spans="1:9">
      <c r="A794" t="s">
        <v>831</v>
      </c>
      <c r="B794" t="s">
        <v>10943</v>
      </c>
      <c r="C794" t="s">
        <v>10944</v>
      </c>
      <c r="D794" t="s">
        <v>10037</v>
      </c>
      <c r="E794" t="s">
        <v>7788</v>
      </c>
      <c r="F794" t="s">
        <v>7791</v>
      </c>
      <c r="G794" t="s">
        <v>7792</v>
      </c>
      <c r="H794" t="s">
        <v>9368</v>
      </c>
      <c r="I794" t="str">
        <f>_xlfn.CONCAT((MID(Table8[[#This Row],[Subject Id]],4,9)),"1")</f>
        <v>044-1090-1</v>
      </c>
    </row>
    <row r="795" spans="1:9">
      <c r="A795" t="s">
        <v>893</v>
      </c>
      <c r="B795" t="s">
        <v>10682</v>
      </c>
      <c r="C795" t="s">
        <v>10719</v>
      </c>
      <c r="D795" t="s">
        <v>10942</v>
      </c>
      <c r="E795" t="s">
        <v>9660</v>
      </c>
      <c r="F795" t="s">
        <v>7791</v>
      </c>
      <c r="G795" t="s">
        <v>7792</v>
      </c>
      <c r="H795" t="s">
        <v>9368</v>
      </c>
      <c r="I795" t="str">
        <f>_xlfn.CONCAT((MID(Table8[[#This Row],[Subject Id]],4,9)),"1")</f>
        <v>023-8302-1</v>
      </c>
    </row>
    <row r="796" spans="1:9">
      <c r="A796" t="s">
        <v>1750</v>
      </c>
      <c r="B796" t="s">
        <v>7785</v>
      </c>
      <c r="C796" t="s">
        <v>10572</v>
      </c>
      <c r="D796" t="s">
        <v>10964</v>
      </c>
      <c r="E796" t="s">
        <v>9660</v>
      </c>
      <c r="F796" t="s">
        <v>7791</v>
      </c>
      <c r="G796" t="s">
        <v>7792</v>
      </c>
      <c r="H796" t="s">
        <v>9369</v>
      </c>
      <c r="I796" t="str">
        <f>_xlfn.CONCAT((MID(Table8[[#This Row],[Subject Id]],4,9)),"1")</f>
        <v>014-2911-1</v>
      </c>
    </row>
    <row r="797" spans="1:9">
      <c r="A797" t="s">
        <v>2622</v>
      </c>
      <c r="B797" t="s">
        <v>9663</v>
      </c>
      <c r="C797" t="s">
        <v>10843</v>
      </c>
      <c r="D797" t="s">
        <v>10966</v>
      </c>
      <c r="E797" t="s">
        <v>7788</v>
      </c>
      <c r="F797" t="s">
        <v>7791</v>
      </c>
      <c r="G797" t="s">
        <v>7792</v>
      </c>
      <c r="H797" t="s">
        <v>9370</v>
      </c>
      <c r="I797" t="str">
        <f>_xlfn.CONCAT((MID(Table8[[#This Row],[Subject Id]],4,9)),"1")</f>
        <v>153-1339-1</v>
      </c>
    </row>
    <row r="798" spans="1:9">
      <c r="A798" t="s">
        <v>641</v>
      </c>
      <c r="B798" t="s">
        <v>7785</v>
      </c>
      <c r="C798" t="s">
        <v>10755</v>
      </c>
      <c r="D798" t="s">
        <v>10225</v>
      </c>
      <c r="E798" t="s">
        <v>7788</v>
      </c>
      <c r="F798" t="s">
        <v>7791</v>
      </c>
      <c r="G798" t="s">
        <v>7792</v>
      </c>
      <c r="H798" t="s">
        <v>9372</v>
      </c>
      <c r="I798" t="str">
        <f>_xlfn.CONCAT((MID(Table8[[#This Row],[Subject Id]],4,9)),"1")</f>
        <v>016-1124-1</v>
      </c>
    </row>
    <row r="799" spans="1:9">
      <c r="A799" t="s">
        <v>552</v>
      </c>
      <c r="B799" s="23" t="s">
        <v>9663</v>
      </c>
      <c r="C799" s="23" t="s">
        <v>10843</v>
      </c>
      <c r="D799" s="23" t="s">
        <v>10734</v>
      </c>
      <c r="E799" s="23" t="s">
        <v>7788</v>
      </c>
      <c r="F799" t="s">
        <v>7791</v>
      </c>
      <c r="G799" t="s">
        <v>7792</v>
      </c>
      <c r="H799" t="s">
        <v>9374</v>
      </c>
      <c r="I799" t="str">
        <f>_xlfn.CONCAT((MID(Table8[[#This Row],[Subject Id]],4,9)),"1")</f>
        <v>153-1338-1</v>
      </c>
    </row>
    <row r="800" spans="1:9">
      <c r="A800" t="s">
        <v>1057</v>
      </c>
      <c r="B800" t="s">
        <v>10682</v>
      </c>
      <c r="C800" t="s">
        <v>10805</v>
      </c>
      <c r="D800" t="s">
        <v>10969</v>
      </c>
      <c r="E800" t="s">
        <v>7788</v>
      </c>
      <c r="F800" t="s">
        <v>7791</v>
      </c>
      <c r="G800" t="s">
        <v>7792</v>
      </c>
      <c r="H800" t="s">
        <v>9376</v>
      </c>
      <c r="I800" t="str">
        <f>_xlfn.CONCAT((MID(Table8[[#This Row],[Subject Id]],4,9)),"1")</f>
        <v>051-7194-1</v>
      </c>
    </row>
    <row r="801" spans="1:9">
      <c r="A801" t="s">
        <v>653</v>
      </c>
      <c r="B801" t="s">
        <v>10682</v>
      </c>
      <c r="C801" t="s">
        <v>10683</v>
      </c>
      <c r="D801" t="s">
        <v>10974</v>
      </c>
      <c r="E801" t="s">
        <v>7788</v>
      </c>
      <c r="F801" t="s">
        <v>7791</v>
      </c>
      <c r="G801" t="s">
        <v>7792</v>
      </c>
      <c r="H801" t="s">
        <v>9377</v>
      </c>
      <c r="I801" t="str">
        <f>_xlfn.CONCAT((MID(Table8[[#This Row],[Subject Id]],4,9)),"1")</f>
        <v>025-7517-1</v>
      </c>
    </row>
    <row r="802" spans="1:9">
      <c r="A802" t="s">
        <v>1043</v>
      </c>
      <c r="B802" t="s">
        <v>10682</v>
      </c>
      <c r="C802" t="s">
        <v>10774</v>
      </c>
      <c r="D802" t="s">
        <v>10968</v>
      </c>
      <c r="E802" t="s">
        <v>7788</v>
      </c>
      <c r="F802" t="s">
        <v>7791</v>
      </c>
      <c r="G802" t="s">
        <v>7792</v>
      </c>
      <c r="H802" t="s">
        <v>9378</v>
      </c>
      <c r="I802" t="str">
        <f>_xlfn.CONCAT((MID(Table8[[#This Row],[Subject Id]],4,9)),"1")</f>
        <v>029-7913-1</v>
      </c>
    </row>
    <row r="803" spans="1:9">
      <c r="A803" t="s">
        <v>733</v>
      </c>
      <c r="B803" t="s">
        <v>10682</v>
      </c>
      <c r="C803" t="s">
        <v>10707</v>
      </c>
      <c r="D803" t="s">
        <v>10971</v>
      </c>
      <c r="E803" t="s">
        <v>7788</v>
      </c>
      <c r="F803" t="s">
        <v>7791</v>
      </c>
      <c r="G803" t="s">
        <v>7792</v>
      </c>
      <c r="H803" t="s">
        <v>9378</v>
      </c>
      <c r="I803" t="str">
        <f>_xlfn.CONCAT((MID(Table8[[#This Row],[Subject Id]],4,9)),"1")</f>
        <v>024-7416-1</v>
      </c>
    </row>
    <row r="804" spans="1:9">
      <c r="A804" t="s">
        <v>732</v>
      </c>
      <c r="B804" t="s">
        <v>10682</v>
      </c>
      <c r="C804" t="s">
        <v>10707</v>
      </c>
      <c r="D804" t="s">
        <v>10970</v>
      </c>
      <c r="E804" t="s">
        <v>7788</v>
      </c>
      <c r="F804" t="s">
        <v>7791</v>
      </c>
      <c r="G804" t="s">
        <v>7792</v>
      </c>
      <c r="H804" t="s">
        <v>9378</v>
      </c>
      <c r="I804" t="str">
        <f>_xlfn.CONCAT((MID(Table8[[#This Row],[Subject Id]],4,9)),"1")</f>
        <v>024-7415-1</v>
      </c>
    </row>
    <row r="805" spans="1:9">
      <c r="A805" t="s">
        <v>1711</v>
      </c>
      <c r="B805" t="s">
        <v>9663</v>
      </c>
      <c r="C805" t="s">
        <v>10912</v>
      </c>
      <c r="D805" t="s">
        <v>10972</v>
      </c>
      <c r="E805" t="s">
        <v>9660</v>
      </c>
      <c r="F805" t="s">
        <v>7791</v>
      </c>
      <c r="G805" t="s">
        <v>7792</v>
      </c>
      <c r="H805" t="s">
        <v>9379</v>
      </c>
      <c r="I805" t="str">
        <f>_xlfn.CONCAT((MID(Table8[[#This Row],[Subject Id]],4,9)),"1")</f>
        <v>035-5101-1</v>
      </c>
    </row>
    <row r="806" spans="1:9">
      <c r="A806" t="s">
        <v>1766</v>
      </c>
      <c r="B806" t="s">
        <v>9663</v>
      </c>
      <c r="C806" t="s">
        <v>10912</v>
      </c>
      <c r="D806" t="s">
        <v>10973</v>
      </c>
      <c r="E806" t="s">
        <v>9660</v>
      </c>
      <c r="F806" t="s">
        <v>7791</v>
      </c>
      <c r="G806" t="s">
        <v>7792</v>
      </c>
      <c r="H806" t="s">
        <v>9379</v>
      </c>
      <c r="I806" t="str">
        <f>_xlfn.CONCAT((MID(Table8[[#This Row],[Subject Id]],4,9)),"1")</f>
        <v>035-5102-1</v>
      </c>
    </row>
    <row r="807" spans="1:9">
      <c r="A807" t="s">
        <v>1712</v>
      </c>
      <c r="B807" t="s">
        <v>9663</v>
      </c>
      <c r="C807" t="s">
        <v>10912</v>
      </c>
      <c r="D807" t="s">
        <v>10977</v>
      </c>
      <c r="E807" t="s">
        <v>9660</v>
      </c>
      <c r="F807" t="s">
        <v>7791</v>
      </c>
      <c r="G807" t="s">
        <v>7792</v>
      </c>
      <c r="H807" t="s">
        <v>9379</v>
      </c>
      <c r="I807" t="str">
        <f>_xlfn.CONCAT((MID(Table8[[#This Row],[Subject Id]],4,9)),"1")</f>
        <v>035-5104-1</v>
      </c>
    </row>
    <row r="808" spans="1:9">
      <c r="A808" t="s">
        <v>1768</v>
      </c>
      <c r="B808" t="s">
        <v>9663</v>
      </c>
      <c r="C808" t="s">
        <v>10912</v>
      </c>
      <c r="D808" t="s">
        <v>10976</v>
      </c>
      <c r="E808" t="s">
        <v>9660</v>
      </c>
      <c r="F808" t="s">
        <v>7791</v>
      </c>
      <c r="G808" t="s">
        <v>7792</v>
      </c>
      <c r="H808" t="s">
        <v>9380</v>
      </c>
      <c r="I808" t="str">
        <f>_xlfn.CONCAT((MID(Table8[[#This Row],[Subject Id]],4,9)),"1")</f>
        <v>035-5103-1</v>
      </c>
    </row>
    <row r="809" spans="1:9">
      <c r="A809" t="s">
        <v>987</v>
      </c>
      <c r="B809" t="s">
        <v>10682</v>
      </c>
      <c r="C809" t="s">
        <v>10683</v>
      </c>
      <c r="D809" t="s">
        <v>9803</v>
      </c>
      <c r="E809" t="s">
        <v>9619</v>
      </c>
      <c r="F809" t="s">
        <v>7791</v>
      </c>
      <c r="G809" t="s">
        <v>7792</v>
      </c>
      <c r="H809" t="s">
        <v>9381</v>
      </c>
      <c r="I809" t="str">
        <f>_xlfn.CONCAT((MID(Table8[[#This Row],[Subject Id]],4,9)),"1")</f>
        <v>025-9503-1</v>
      </c>
    </row>
    <row r="810" spans="1:9">
      <c r="A810" t="s">
        <v>618</v>
      </c>
      <c r="B810" s="23" t="s">
        <v>7785</v>
      </c>
      <c r="C810" s="23" t="s">
        <v>10388</v>
      </c>
      <c r="D810" s="23" t="s">
        <v>9715</v>
      </c>
      <c r="E810" s="23" t="s">
        <v>7788</v>
      </c>
      <c r="F810" t="s">
        <v>7791</v>
      </c>
      <c r="G810" t="s">
        <v>7792</v>
      </c>
      <c r="H810" t="s">
        <v>9382</v>
      </c>
      <c r="I810" t="str">
        <f>_xlfn.CONCAT((MID(Table8[[#This Row],[Subject Id]],4,9)),"1")</f>
        <v>001-1009-1</v>
      </c>
    </row>
    <row r="811" spans="1:9">
      <c r="A811" t="s">
        <v>1700</v>
      </c>
      <c r="B811" t="s">
        <v>9663</v>
      </c>
      <c r="C811" t="s">
        <v>10830</v>
      </c>
      <c r="D811" t="s">
        <v>10166</v>
      </c>
      <c r="E811" t="s">
        <v>9619</v>
      </c>
      <c r="F811" t="s">
        <v>7791</v>
      </c>
      <c r="G811" t="s">
        <v>7792</v>
      </c>
      <c r="H811" t="s">
        <v>9384</v>
      </c>
      <c r="I811" t="str">
        <f>_xlfn.CONCAT((MID(Table8[[#This Row],[Subject Id]],4,9)),"1")</f>
        <v>033-9201-1</v>
      </c>
    </row>
    <row r="812" spans="1:9">
      <c r="A812" t="s">
        <v>603</v>
      </c>
      <c r="B812" t="s">
        <v>7785</v>
      </c>
      <c r="C812" t="s">
        <v>9655</v>
      </c>
      <c r="D812" t="s">
        <v>10984</v>
      </c>
      <c r="E812" t="s">
        <v>7788</v>
      </c>
      <c r="F812" t="s">
        <v>7791</v>
      </c>
      <c r="G812" t="s">
        <v>7792</v>
      </c>
      <c r="H812" t="s">
        <v>9385</v>
      </c>
      <c r="I812" t="str">
        <f>_xlfn.CONCAT((MID(Table8[[#This Row],[Subject Id]],4,9)),"1")</f>
        <v>013-1824-1</v>
      </c>
    </row>
    <row r="813" spans="1:9">
      <c r="A813" t="s">
        <v>1779</v>
      </c>
      <c r="B813" t="s">
        <v>10682</v>
      </c>
      <c r="C813" t="s">
        <v>10683</v>
      </c>
      <c r="D813" t="s">
        <v>10980</v>
      </c>
      <c r="E813" t="s">
        <v>9660</v>
      </c>
      <c r="F813" t="s">
        <v>7791</v>
      </c>
      <c r="G813" t="s">
        <v>7792</v>
      </c>
      <c r="H813" t="s">
        <v>9386</v>
      </c>
      <c r="I813" t="str">
        <f>_xlfn.CONCAT((MID(Table8[[#This Row],[Subject Id]],4,9)),"1")</f>
        <v>025-8518-1</v>
      </c>
    </row>
    <row r="814" spans="1:9">
      <c r="A814" t="s">
        <v>605</v>
      </c>
      <c r="B814" t="s">
        <v>7785</v>
      </c>
      <c r="C814" t="s">
        <v>9655</v>
      </c>
      <c r="D814" t="s">
        <v>10981</v>
      </c>
      <c r="E814" t="s">
        <v>7788</v>
      </c>
      <c r="F814" t="s">
        <v>7791</v>
      </c>
      <c r="G814" t="s">
        <v>7792</v>
      </c>
      <c r="H814" t="s">
        <v>9387</v>
      </c>
      <c r="I814" t="str">
        <f>_xlfn.CONCAT((MID(Table8[[#This Row],[Subject Id]],4,9)),"1")</f>
        <v>013-1826-1</v>
      </c>
    </row>
    <row r="815" spans="1:9">
      <c r="A815" t="s">
        <v>1061</v>
      </c>
      <c r="B815" t="s">
        <v>10682</v>
      </c>
      <c r="C815" t="s">
        <v>10805</v>
      </c>
      <c r="D815" t="s">
        <v>10982</v>
      </c>
      <c r="E815" t="s">
        <v>7788</v>
      </c>
      <c r="F815" t="s">
        <v>7791</v>
      </c>
      <c r="G815" t="s">
        <v>7792</v>
      </c>
      <c r="H815" t="s">
        <v>9388</v>
      </c>
      <c r="I815" t="str">
        <f>_xlfn.CONCAT((MID(Table8[[#This Row],[Subject Id]],4,9)),"1")</f>
        <v>051-7199-1</v>
      </c>
    </row>
    <row r="816" spans="1:9">
      <c r="A816" t="s">
        <v>648</v>
      </c>
      <c r="B816" t="s">
        <v>9663</v>
      </c>
      <c r="C816" t="s">
        <v>10662</v>
      </c>
      <c r="D816" t="s">
        <v>10957</v>
      </c>
      <c r="E816" t="s">
        <v>7788</v>
      </c>
      <c r="F816" t="s">
        <v>7791</v>
      </c>
      <c r="G816" t="s">
        <v>7792</v>
      </c>
      <c r="H816" t="s">
        <v>9390</v>
      </c>
      <c r="I816" t="str">
        <f>_xlfn.CONCAT((MID(Table8[[#This Row],[Subject Id]],4,9)),"1")</f>
        <v>032-7027-1</v>
      </c>
    </row>
    <row r="817" spans="1:9">
      <c r="A817" t="s">
        <v>625</v>
      </c>
      <c r="B817" t="s">
        <v>7785</v>
      </c>
      <c r="C817" t="s">
        <v>10572</v>
      </c>
      <c r="D817" t="s">
        <v>10978</v>
      </c>
      <c r="E817" t="s">
        <v>7788</v>
      </c>
      <c r="F817" t="s">
        <v>7791</v>
      </c>
      <c r="G817" t="s">
        <v>7792</v>
      </c>
      <c r="H817" t="s">
        <v>9391</v>
      </c>
      <c r="I817" t="str">
        <f>_xlfn.CONCAT((MID(Table8[[#This Row],[Subject Id]],4,9)),"1")</f>
        <v>014-1924-1</v>
      </c>
    </row>
    <row r="818" spans="1:9">
      <c r="A818" t="s">
        <v>585</v>
      </c>
      <c r="B818" t="s">
        <v>10682</v>
      </c>
      <c r="C818" t="s">
        <v>10683</v>
      </c>
      <c r="D818" t="s">
        <v>10967</v>
      </c>
      <c r="E818" t="s">
        <v>7788</v>
      </c>
      <c r="F818" t="s">
        <v>7791</v>
      </c>
      <c r="G818" t="s">
        <v>7792</v>
      </c>
      <c r="H818" t="s">
        <v>9392</v>
      </c>
      <c r="I818" t="str">
        <f>_xlfn.CONCAT((MID(Table8[[#This Row],[Subject Id]],4,9)),"1")</f>
        <v>025-7516-1</v>
      </c>
    </row>
    <row r="819" spans="1:9">
      <c r="A819" t="s">
        <v>1739</v>
      </c>
      <c r="B819" t="s">
        <v>9663</v>
      </c>
      <c r="C819" t="s">
        <v>10912</v>
      </c>
      <c r="D819" t="s">
        <v>10987</v>
      </c>
      <c r="E819" t="s">
        <v>9660</v>
      </c>
      <c r="F819" t="s">
        <v>7791</v>
      </c>
      <c r="G819" t="s">
        <v>7792</v>
      </c>
      <c r="H819" t="s">
        <v>9394</v>
      </c>
      <c r="I819" t="str">
        <f>_xlfn.CONCAT((MID(Table8[[#This Row],[Subject Id]],4,9)),"1")</f>
        <v>035-5105-1</v>
      </c>
    </row>
    <row r="820" spans="1:9">
      <c r="A820" t="s">
        <v>553</v>
      </c>
      <c r="B820" t="s">
        <v>9663</v>
      </c>
      <c r="C820" t="s">
        <v>10843</v>
      </c>
      <c r="D820" t="s">
        <v>10985</v>
      </c>
      <c r="E820" t="s">
        <v>7788</v>
      </c>
      <c r="F820" t="s">
        <v>7791</v>
      </c>
      <c r="G820" t="s">
        <v>7792</v>
      </c>
      <c r="H820" t="s">
        <v>9398</v>
      </c>
      <c r="I820" t="str">
        <f>_xlfn.CONCAT((MID(Table8[[#This Row],[Subject Id]],4,9)),"1")</f>
        <v>153-1341-1</v>
      </c>
    </row>
    <row r="821" spans="1:9">
      <c r="A821" t="s">
        <v>1044</v>
      </c>
      <c r="B821" t="s">
        <v>10682</v>
      </c>
      <c r="C821" t="s">
        <v>10774</v>
      </c>
      <c r="D821" t="s">
        <v>10989</v>
      </c>
      <c r="E821" t="s">
        <v>7788</v>
      </c>
      <c r="F821" t="s">
        <v>7791</v>
      </c>
      <c r="G821" t="s">
        <v>7792</v>
      </c>
      <c r="H821" t="s">
        <v>9398</v>
      </c>
      <c r="I821" t="str">
        <f>_xlfn.CONCAT((MID(Table8[[#This Row],[Subject Id]],4,9)),"1")</f>
        <v>029-7914-1</v>
      </c>
    </row>
    <row r="822" spans="1:9">
      <c r="A822" t="s">
        <v>1645</v>
      </c>
      <c r="B822" t="s">
        <v>9663</v>
      </c>
      <c r="C822" t="s">
        <v>10795</v>
      </c>
      <c r="D822" t="s">
        <v>11067</v>
      </c>
      <c r="E822" t="s">
        <v>9619</v>
      </c>
      <c r="F822" t="s">
        <v>7791</v>
      </c>
      <c r="G822" t="s">
        <v>7792</v>
      </c>
      <c r="H822" t="s">
        <v>9398</v>
      </c>
      <c r="I822" t="str">
        <f>_xlfn.CONCAT((MID(Table8[[#This Row],[Subject Id]],4,9)),"1")</f>
        <v>031-6201-1</v>
      </c>
    </row>
    <row r="823" spans="1:9">
      <c r="A823" t="s">
        <v>1731</v>
      </c>
      <c r="B823" t="s">
        <v>9663</v>
      </c>
      <c r="C823" t="s">
        <v>10936</v>
      </c>
      <c r="D823" t="s">
        <v>10598</v>
      </c>
      <c r="E823" t="s">
        <v>9619</v>
      </c>
      <c r="F823" t="s">
        <v>7791</v>
      </c>
      <c r="G823" t="s">
        <v>7792</v>
      </c>
      <c r="H823" t="s">
        <v>9398</v>
      </c>
      <c r="I823" t="str">
        <f>_xlfn.CONCAT((MID(Table8[[#This Row],[Subject Id]],4,9)),"1")</f>
        <v>036-3025-1</v>
      </c>
    </row>
    <row r="824" spans="1:9">
      <c r="A824" t="s">
        <v>623</v>
      </c>
      <c r="B824" t="s">
        <v>7785</v>
      </c>
      <c r="C824" t="s">
        <v>9655</v>
      </c>
      <c r="D824" t="s">
        <v>10990</v>
      </c>
      <c r="E824" t="s">
        <v>7788</v>
      </c>
      <c r="F824" t="s">
        <v>7791</v>
      </c>
      <c r="G824" t="s">
        <v>7792</v>
      </c>
      <c r="H824" t="s">
        <v>9399</v>
      </c>
      <c r="I824" t="str">
        <f>_xlfn.CONCAT((MID(Table8[[#This Row],[Subject Id]],4,9)),"1")</f>
        <v>013-1828-1</v>
      </c>
    </row>
    <row r="825" spans="1:9">
      <c r="A825" t="s">
        <v>1741</v>
      </c>
      <c r="B825" t="s">
        <v>9663</v>
      </c>
      <c r="C825" t="s">
        <v>10912</v>
      </c>
      <c r="D825" t="s">
        <v>10991</v>
      </c>
      <c r="E825" t="s">
        <v>9660</v>
      </c>
      <c r="F825" t="s">
        <v>7791</v>
      </c>
      <c r="G825" t="s">
        <v>7792</v>
      </c>
      <c r="H825" t="s">
        <v>9399</v>
      </c>
      <c r="I825" t="str">
        <f>_xlfn.CONCAT((MID(Table8[[#This Row],[Subject Id]],4,9)),"1")</f>
        <v>035-5106-1</v>
      </c>
    </row>
    <row r="826" spans="1:9">
      <c r="A826" t="s">
        <v>703</v>
      </c>
      <c r="B826" t="s">
        <v>10682</v>
      </c>
      <c r="C826" t="s">
        <v>10687</v>
      </c>
      <c r="D826" t="s">
        <v>10992</v>
      </c>
      <c r="E826" t="s">
        <v>7788</v>
      </c>
      <c r="F826" t="s">
        <v>7791</v>
      </c>
      <c r="G826" t="s">
        <v>7792</v>
      </c>
      <c r="H826" t="s">
        <v>9400</v>
      </c>
      <c r="I826" t="str">
        <f>_xlfn.CONCAT((MID(Table8[[#This Row],[Subject Id]],4,9)),"1")</f>
        <v>021-7113-1</v>
      </c>
    </row>
    <row r="827" spans="1:9">
      <c r="A827" t="s">
        <v>624</v>
      </c>
      <c r="B827" t="s">
        <v>7785</v>
      </c>
      <c r="C827" t="s">
        <v>10572</v>
      </c>
      <c r="D827" t="s">
        <v>10993</v>
      </c>
      <c r="E827" t="s">
        <v>7788</v>
      </c>
      <c r="F827" t="s">
        <v>7791</v>
      </c>
      <c r="G827" t="s">
        <v>7792</v>
      </c>
      <c r="H827" t="s">
        <v>9400</v>
      </c>
      <c r="I827" t="str">
        <f>_xlfn.CONCAT((MID(Table8[[#This Row],[Subject Id]],4,9)),"1")</f>
        <v>014-1923-1</v>
      </c>
    </row>
    <row r="828" spans="1:9">
      <c r="A828" t="s">
        <v>1681</v>
      </c>
      <c r="B828" t="s">
        <v>9663</v>
      </c>
      <c r="C828" t="s">
        <v>10662</v>
      </c>
      <c r="D828" t="s">
        <v>10986</v>
      </c>
      <c r="E828" t="s">
        <v>9660</v>
      </c>
      <c r="F828" t="s">
        <v>7791</v>
      </c>
      <c r="G828" t="s">
        <v>7792</v>
      </c>
      <c r="H828" t="s">
        <v>9400</v>
      </c>
      <c r="I828" t="str">
        <f>_xlfn.CONCAT((MID(Table8[[#This Row],[Subject Id]],4,9)),"1")</f>
        <v>032-7137-1</v>
      </c>
    </row>
    <row r="829" spans="1:9">
      <c r="A829" t="s">
        <v>642</v>
      </c>
      <c r="B829" t="s">
        <v>7785</v>
      </c>
      <c r="C829" t="s">
        <v>10755</v>
      </c>
      <c r="D829" t="s">
        <v>10228</v>
      </c>
      <c r="E829" t="s">
        <v>7788</v>
      </c>
      <c r="F829" t="s">
        <v>7791</v>
      </c>
      <c r="G829" t="s">
        <v>7792</v>
      </c>
      <c r="H829" t="s">
        <v>9400</v>
      </c>
      <c r="I829" t="str">
        <f>_xlfn.CONCAT((MID(Table8[[#This Row],[Subject Id]],4,9)),"1")</f>
        <v>016-1125-1</v>
      </c>
    </row>
    <row r="830" spans="1:9">
      <c r="A830" t="s">
        <v>1734</v>
      </c>
      <c r="B830" t="s">
        <v>10682</v>
      </c>
      <c r="C830" t="s">
        <v>10683</v>
      </c>
      <c r="D830" t="s">
        <v>10988</v>
      </c>
      <c r="E830" t="s">
        <v>9660</v>
      </c>
      <c r="F830" t="s">
        <v>7791</v>
      </c>
      <c r="G830" t="s">
        <v>7792</v>
      </c>
      <c r="H830" t="s">
        <v>9401</v>
      </c>
      <c r="I830" t="str">
        <f>_xlfn.CONCAT((MID(Table8[[#This Row],[Subject Id]],4,9)),"1")</f>
        <v>025-8520-1</v>
      </c>
    </row>
    <row r="831" spans="1:9">
      <c r="A831" t="s">
        <v>736</v>
      </c>
      <c r="B831" t="s">
        <v>10682</v>
      </c>
      <c r="C831" t="s">
        <v>10707</v>
      </c>
      <c r="D831" t="s">
        <v>10994</v>
      </c>
      <c r="E831" t="s">
        <v>7788</v>
      </c>
      <c r="F831" t="s">
        <v>7791</v>
      </c>
      <c r="G831" t="s">
        <v>7792</v>
      </c>
      <c r="H831" t="s">
        <v>9402</v>
      </c>
      <c r="I831" t="str">
        <f>_xlfn.CONCAT((MID(Table8[[#This Row],[Subject Id]],4,9)),"1")</f>
        <v>024-7418-1</v>
      </c>
    </row>
    <row r="832" spans="1:9">
      <c r="A832" t="s">
        <v>724</v>
      </c>
      <c r="B832" t="s">
        <v>10682</v>
      </c>
      <c r="C832" t="s">
        <v>10792</v>
      </c>
      <c r="D832" t="s">
        <v>10995</v>
      </c>
      <c r="E832" t="s">
        <v>7788</v>
      </c>
      <c r="F832" t="s">
        <v>7791</v>
      </c>
      <c r="G832" t="s">
        <v>7792</v>
      </c>
      <c r="H832" t="s">
        <v>9405</v>
      </c>
      <c r="I832" t="str">
        <f>_xlfn.CONCAT((MID(Table8[[#This Row],[Subject Id]],4,9)),"1")</f>
        <v>027-7711-1</v>
      </c>
    </row>
    <row r="833" spans="1:9">
      <c r="A833" t="s">
        <v>833</v>
      </c>
      <c r="B833" t="s">
        <v>10943</v>
      </c>
      <c r="C833" t="s">
        <v>10944</v>
      </c>
      <c r="D833" t="s">
        <v>10041</v>
      </c>
      <c r="E833" t="s">
        <v>7788</v>
      </c>
      <c r="F833" t="s">
        <v>7791</v>
      </c>
      <c r="G833" t="s">
        <v>7792</v>
      </c>
      <c r="H833" t="s">
        <v>9405</v>
      </c>
      <c r="I833" t="str">
        <f>_xlfn.CONCAT((MID(Table8[[#This Row],[Subject Id]],4,9)),"1")</f>
        <v>044-1091-1</v>
      </c>
    </row>
    <row r="834" spans="1:9">
      <c r="A834" t="s">
        <v>737</v>
      </c>
      <c r="B834" t="s">
        <v>10682</v>
      </c>
      <c r="C834" t="s">
        <v>10707</v>
      </c>
      <c r="D834" t="s">
        <v>10997</v>
      </c>
      <c r="E834" t="s">
        <v>7788</v>
      </c>
      <c r="F834" t="s">
        <v>7791</v>
      </c>
      <c r="G834" t="s">
        <v>7792</v>
      </c>
      <c r="H834" t="s">
        <v>9405</v>
      </c>
      <c r="I834" t="str">
        <f>_xlfn.CONCAT((MID(Table8[[#This Row],[Subject Id]],4,9)),"1")</f>
        <v>024-7419-1</v>
      </c>
    </row>
    <row r="835" spans="1:9">
      <c r="A835" t="s">
        <v>1781</v>
      </c>
      <c r="B835" t="s">
        <v>10682</v>
      </c>
      <c r="C835" t="s">
        <v>10683</v>
      </c>
      <c r="D835" t="s">
        <v>10983</v>
      </c>
      <c r="E835" t="s">
        <v>9660</v>
      </c>
      <c r="F835" t="s">
        <v>7791</v>
      </c>
      <c r="G835" t="s">
        <v>7792</v>
      </c>
      <c r="H835" t="s">
        <v>9407</v>
      </c>
      <c r="I835" t="str">
        <f>_xlfn.CONCAT((MID(Table8[[#This Row],[Subject Id]],4,9)),"1")</f>
        <v>025-8519-1</v>
      </c>
    </row>
    <row r="836" spans="1:9">
      <c r="A836" t="s">
        <v>725</v>
      </c>
      <c r="B836" t="s">
        <v>10682</v>
      </c>
      <c r="C836" t="s">
        <v>10792</v>
      </c>
      <c r="D836" t="s">
        <v>10998</v>
      </c>
      <c r="E836" t="s">
        <v>7788</v>
      </c>
      <c r="F836" t="s">
        <v>7791</v>
      </c>
      <c r="G836" t="s">
        <v>7792</v>
      </c>
      <c r="H836" t="s">
        <v>9411</v>
      </c>
      <c r="I836" t="str">
        <f>_xlfn.CONCAT((MID(Table8[[#This Row],[Subject Id]],4,9)),"1")</f>
        <v>027-7712-1</v>
      </c>
    </row>
    <row r="837" spans="1:9">
      <c r="A837" t="s">
        <v>2541</v>
      </c>
      <c r="B837" t="s">
        <v>9663</v>
      </c>
      <c r="C837" t="s">
        <v>10843</v>
      </c>
      <c r="D837" t="s">
        <v>10999</v>
      </c>
      <c r="E837" t="s">
        <v>9660</v>
      </c>
      <c r="F837" t="s">
        <v>7791</v>
      </c>
      <c r="G837" t="s">
        <v>7792</v>
      </c>
      <c r="H837" t="s">
        <v>9411</v>
      </c>
      <c r="I837" t="str">
        <f>_xlfn.CONCAT((MID(Table8[[#This Row],[Subject Id]],4,9)),"1")</f>
        <v>153-2336-1</v>
      </c>
    </row>
    <row r="838" spans="1:9">
      <c r="A838" t="s">
        <v>704</v>
      </c>
      <c r="B838" t="s">
        <v>10682</v>
      </c>
      <c r="C838" t="s">
        <v>10687</v>
      </c>
      <c r="D838" t="s">
        <v>11000</v>
      </c>
      <c r="E838" t="s">
        <v>7788</v>
      </c>
      <c r="F838" t="s">
        <v>7791</v>
      </c>
      <c r="G838" t="s">
        <v>7792</v>
      </c>
      <c r="H838" t="s">
        <v>9414</v>
      </c>
      <c r="I838" t="str">
        <f>_xlfn.CONCAT((MID(Table8[[#This Row],[Subject Id]],4,9)),"1")</f>
        <v>021-7114-1</v>
      </c>
    </row>
    <row r="839" spans="1:9">
      <c r="A839" t="s">
        <v>728</v>
      </c>
      <c r="B839" t="s">
        <v>10682</v>
      </c>
      <c r="C839" t="s">
        <v>10792</v>
      </c>
      <c r="D839" t="s">
        <v>11002</v>
      </c>
      <c r="E839" t="s">
        <v>7788</v>
      </c>
      <c r="F839" t="s">
        <v>7791</v>
      </c>
      <c r="G839" t="s">
        <v>7792</v>
      </c>
      <c r="H839" t="s">
        <v>9415</v>
      </c>
      <c r="I839" t="str">
        <f>_xlfn.CONCAT((MID(Table8[[#This Row],[Subject Id]],4,9)),"1")</f>
        <v>027-7713-1</v>
      </c>
    </row>
    <row r="840" spans="1:9">
      <c r="A840" t="s">
        <v>1769</v>
      </c>
      <c r="B840" t="s">
        <v>9663</v>
      </c>
      <c r="C840" t="s">
        <v>10912</v>
      </c>
      <c r="D840" t="s">
        <v>11004</v>
      </c>
      <c r="E840" t="s">
        <v>9660</v>
      </c>
      <c r="F840" t="s">
        <v>7791</v>
      </c>
      <c r="G840" t="s">
        <v>7792</v>
      </c>
      <c r="H840" t="s">
        <v>9418</v>
      </c>
      <c r="I840" t="str">
        <f>_xlfn.CONCAT((MID(Table8[[#This Row],[Subject Id]],4,9)),"1")</f>
        <v>035-5107-1</v>
      </c>
    </row>
    <row r="841" spans="1:9">
      <c r="A841" t="s">
        <v>2629</v>
      </c>
      <c r="B841" s="23" t="s">
        <v>9663</v>
      </c>
      <c r="C841" s="23" t="s">
        <v>10843</v>
      </c>
      <c r="D841" s="23" t="s">
        <v>11003</v>
      </c>
      <c r="E841" s="23" t="s">
        <v>7788</v>
      </c>
      <c r="F841" t="s">
        <v>7791</v>
      </c>
      <c r="G841" t="s">
        <v>7792</v>
      </c>
      <c r="H841" t="s">
        <v>9419</v>
      </c>
      <c r="I841" t="str">
        <f>_xlfn.CONCAT((MID(Table8[[#This Row],[Subject Id]],4,9)),"1")</f>
        <v>153-1343-1</v>
      </c>
    </row>
    <row r="842" spans="1:9">
      <c r="A842" t="s">
        <v>1786</v>
      </c>
      <c r="B842" t="s">
        <v>9663</v>
      </c>
      <c r="C842" t="s">
        <v>10662</v>
      </c>
      <c r="D842" t="s">
        <v>11006</v>
      </c>
      <c r="E842" t="s">
        <v>9660</v>
      </c>
      <c r="F842" t="s">
        <v>7791</v>
      </c>
      <c r="G842" t="s">
        <v>7792</v>
      </c>
      <c r="H842" t="s">
        <v>9420</v>
      </c>
      <c r="I842" t="str">
        <f>_xlfn.CONCAT((MID(Table8[[#This Row],[Subject Id]],4,9)),"1")</f>
        <v>032-7139-1</v>
      </c>
    </row>
    <row r="843" spans="1:9">
      <c r="A843" t="s">
        <v>739</v>
      </c>
      <c r="B843" t="s">
        <v>10682</v>
      </c>
      <c r="C843" t="s">
        <v>10707</v>
      </c>
      <c r="D843" t="s">
        <v>11007</v>
      </c>
      <c r="E843" t="s">
        <v>7788</v>
      </c>
      <c r="F843" t="s">
        <v>7791</v>
      </c>
      <c r="G843" t="s">
        <v>7792</v>
      </c>
      <c r="H843" t="s">
        <v>9424</v>
      </c>
      <c r="I843" t="str">
        <f>_xlfn.CONCAT((MID(Table8[[#This Row],[Subject Id]],4,9)),"1")</f>
        <v>024-7420-1</v>
      </c>
    </row>
    <row r="844" spans="1:9">
      <c r="A844" t="s">
        <v>1770</v>
      </c>
      <c r="B844" t="s">
        <v>9663</v>
      </c>
      <c r="C844" t="s">
        <v>10912</v>
      </c>
      <c r="D844" t="s">
        <v>11010</v>
      </c>
      <c r="E844" t="s">
        <v>9660</v>
      </c>
      <c r="F844" t="s">
        <v>7791</v>
      </c>
      <c r="G844" t="s">
        <v>7792</v>
      </c>
      <c r="H844" t="s">
        <v>9428</v>
      </c>
      <c r="I844" t="str">
        <f>_xlfn.CONCAT((MID(Table8[[#This Row],[Subject Id]],4,9)),"1")</f>
        <v>035-5108-1</v>
      </c>
    </row>
    <row r="845" spans="1:9">
      <c r="A845" t="s">
        <v>1772</v>
      </c>
      <c r="B845" t="s">
        <v>9663</v>
      </c>
      <c r="C845" t="s">
        <v>10912</v>
      </c>
      <c r="D845" t="s">
        <v>11011</v>
      </c>
      <c r="E845" t="s">
        <v>9660</v>
      </c>
      <c r="F845" t="s">
        <v>7791</v>
      </c>
      <c r="G845" t="s">
        <v>7792</v>
      </c>
      <c r="H845" t="s">
        <v>9428</v>
      </c>
      <c r="I845" t="str">
        <f>_xlfn.CONCAT((MID(Table8[[#This Row],[Subject Id]],4,9)),"1")</f>
        <v>035-5109-1</v>
      </c>
    </row>
    <row r="846" spans="1:9">
      <c r="A846" t="s">
        <v>654</v>
      </c>
      <c r="B846" t="s">
        <v>10682</v>
      </c>
      <c r="C846" t="s">
        <v>10683</v>
      </c>
      <c r="D846" t="s">
        <v>11001</v>
      </c>
      <c r="E846" t="s">
        <v>7788</v>
      </c>
      <c r="F846" t="s">
        <v>7791</v>
      </c>
      <c r="G846" t="s">
        <v>7792</v>
      </c>
      <c r="H846" t="s">
        <v>9430</v>
      </c>
      <c r="I846" t="str">
        <f>_xlfn.CONCAT((MID(Table8[[#This Row],[Subject Id]],4,9)),"1")</f>
        <v>025-7518-1</v>
      </c>
    </row>
    <row r="847" spans="1:9">
      <c r="A847" t="s">
        <v>741</v>
      </c>
      <c r="B847" t="s">
        <v>10682</v>
      </c>
      <c r="C847" t="s">
        <v>10707</v>
      </c>
      <c r="D847" t="s">
        <v>11008</v>
      </c>
      <c r="E847" t="s">
        <v>7788</v>
      </c>
      <c r="F847" t="s">
        <v>7791</v>
      </c>
      <c r="G847" t="s">
        <v>7792</v>
      </c>
      <c r="H847" t="s">
        <v>9430</v>
      </c>
      <c r="I847" t="str">
        <f>_xlfn.CONCAT((MID(Table8[[#This Row],[Subject Id]],4,9)),"1")</f>
        <v>024-7421-1</v>
      </c>
    </row>
    <row r="848" spans="1:9">
      <c r="A848" t="s">
        <v>1697</v>
      </c>
      <c r="B848" t="s">
        <v>9663</v>
      </c>
      <c r="C848" t="s">
        <v>10830</v>
      </c>
      <c r="D848" t="s">
        <v>10750</v>
      </c>
      <c r="E848" t="s">
        <v>9660</v>
      </c>
      <c r="F848" t="s">
        <v>7791</v>
      </c>
      <c r="G848" t="s">
        <v>7792</v>
      </c>
      <c r="H848" t="s">
        <v>9432</v>
      </c>
      <c r="I848" t="str">
        <f>_xlfn.CONCAT((MID(Table8[[#This Row],[Subject Id]],4,9)),"1")</f>
        <v>033-9100-1</v>
      </c>
    </row>
    <row r="849" spans="1:9">
      <c r="A849" t="s">
        <v>1058</v>
      </c>
      <c r="B849" t="s">
        <v>10682</v>
      </c>
      <c r="C849" t="s">
        <v>10805</v>
      </c>
      <c r="D849" t="s">
        <v>11018</v>
      </c>
      <c r="E849" t="s">
        <v>7788</v>
      </c>
      <c r="F849" t="s">
        <v>7791</v>
      </c>
      <c r="G849" t="s">
        <v>7792</v>
      </c>
      <c r="H849" t="s">
        <v>9435</v>
      </c>
      <c r="I849" t="str">
        <f>_xlfn.CONCAT((MID(Table8[[#This Row],[Subject Id]],4,9)),"1")</f>
        <v>051-7196-1</v>
      </c>
    </row>
    <row r="850" spans="1:9">
      <c r="A850" t="s">
        <v>834</v>
      </c>
      <c r="B850" t="s">
        <v>10943</v>
      </c>
      <c r="C850" t="s">
        <v>10944</v>
      </c>
      <c r="D850" t="s">
        <v>10042</v>
      </c>
      <c r="E850" t="s">
        <v>7788</v>
      </c>
      <c r="F850" t="s">
        <v>7791</v>
      </c>
      <c r="G850" t="s">
        <v>7792</v>
      </c>
      <c r="H850" t="s">
        <v>9435</v>
      </c>
      <c r="I850" t="str">
        <f>_xlfn.CONCAT((MID(Table8[[#This Row],[Subject Id]],4,9)),"1")</f>
        <v>044-1092-1</v>
      </c>
    </row>
    <row r="851" spans="1:9">
      <c r="A851" t="s">
        <v>1567</v>
      </c>
      <c r="B851" t="s">
        <v>7785</v>
      </c>
      <c r="C851" t="s">
        <v>9655</v>
      </c>
      <c r="D851" t="s">
        <v>11019</v>
      </c>
      <c r="E851" t="s">
        <v>7788</v>
      </c>
      <c r="F851" t="s">
        <v>7791</v>
      </c>
      <c r="G851" t="s">
        <v>7792</v>
      </c>
      <c r="H851" t="s">
        <v>9437</v>
      </c>
      <c r="I851" t="str">
        <f>_xlfn.CONCAT((MID(Table8[[#This Row],[Subject Id]],4,9)),"1")</f>
        <v>013-1830-1</v>
      </c>
    </row>
    <row r="852" spans="1:9">
      <c r="A852" t="s">
        <v>835</v>
      </c>
      <c r="B852" t="s">
        <v>10943</v>
      </c>
      <c r="C852" t="s">
        <v>10944</v>
      </c>
      <c r="D852" t="s">
        <v>10044</v>
      </c>
      <c r="E852" t="s">
        <v>7788</v>
      </c>
      <c r="F852" t="s">
        <v>7791</v>
      </c>
      <c r="G852" t="s">
        <v>7792</v>
      </c>
      <c r="H852" t="s">
        <v>9438</v>
      </c>
      <c r="I852" t="str">
        <f>_xlfn.CONCAT((MID(Table8[[#This Row],[Subject Id]],4,9)),"1")</f>
        <v>044-1093-1</v>
      </c>
    </row>
    <row r="853" spans="1:9">
      <c r="A853" t="s">
        <v>895</v>
      </c>
      <c r="B853" t="s">
        <v>10682</v>
      </c>
      <c r="C853" t="s">
        <v>10719</v>
      </c>
      <c r="D853" t="s">
        <v>11021</v>
      </c>
      <c r="E853" t="s">
        <v>9660</v>
      </c>
      <c r="F853" t="s">
        <v>7791</v>
      </c>
      <c r="G853" t="s">
        <v>7792</v>
      </c>
      <c r="H853" t="s">
        <v>9445</v>
      </c>
      <c r="I853" t="str">
        <f>_xlfn.CONCAT((MID(Table8[[#This Row],[Subject Id]],4,9)),"1")</f>
        <v>023-8303-1</v>
      </c>
    </row>
    <row r="854" spans="1:9">
      <c r="A854" t="s">
        <v>1569</v>
      </c>
      <c r="B854" t="s">
        <v>7785</v>
      </c>
      <c r="C854" t="s">
        <v>9655</v>
      </c>
      <c r="D854" t="s">
        <v>11025</v>
      </c>
      <c r="E854" t="s">
        <v>7788</v>
      </c>
      <c r="F854" t="s">
        <v>7791</v>
      </c>
      <c r="G854" t="s">
        <v>7792</v>
      </c>
      <c r="H854" t="s">
        <v>9445</v>
      </c>
      <c r="I854" t="str">
        <f>_xlfn.CONCAT((MID(Table8[[#This Row],[Subject Id]],4,9)),"1")</f>
        <v>013-1832-1</v>
      </c>
    </row>
    <row r="855" spans="1:9">
      <c r="A855" t="s">
        <v>886</v>
      </c>
      <c r="B855" t="s">
        <v>10682</v>
      </c>
      <c r="C855" t="s">
        <v>10719</v>
      </c>
      <c r="D855" t="s">
        <v>11017</v>
      </c>
      <c r="E855" t="s">
        <v>7788</v>
      </c>
      <c r="F855" t="s">
        <v>7791</v>
      </c>
      <c r="G855" t="s">
        <v>7792</v>
      </c>
      <c r="H855" t="s">
        <v>9447</v>
      </c>
      <c r="I855" t="str">
        <f>_xlfn.CONCAT((MID(Table8[[#This Row],[Subject Id]],4,9)),"1")</f>
        <v>023-7303-1</v>
      </c>
    </row>
    <row r="856" spans="1:9">
      <c r="A856" t="s">
        <v>9408</v>
      </c>
      <c r="B856" s="23" t="s">
        <v>7785</v>
      </c>
      <c r="C856" s="23" t="s">
        <v>10388</v>
      </c>
      <c r="D856" s="23" t="s">
        <v>9748</v>
      </c>
      <c r="E856" s="23" t="s">
        <v>7788</v>
      </c>
      <c r="F856" t="s">
        <v>7791</v>
      </c>
      <c r="G856" t="s">
        <v>7792</v>
      </c>
      <c r="H856" t="s">
        <v>9448</v>
      </c>
      <c r="I856" t="str">
        <f>_xlfn.CONCAT((MID(Table8[[#This Row],[Subject Id]],4,9)),"1")</f>
        <v>001-1012-1</v>
      </c>
    </row>
    <row r="857" spans="1:9">
      <c r="A857" t="s">
        <v>1145</v>
      </c>
      <c r="B857" t="s">
        <v>7785</v>
      </c>
      <c r="C857" t="s">
        <v>10386</v>
      </c>
      <c r="D857" t="s">
        <v>11026</v>
      </c>
      <c r="E857" t="s">
        <v>7788</v>
      </c>
      <c r="F857" t="s">
        <v>7791</v>
      </c>
      <c r="G857" t="s">
        <v>7792</v>
      </c>
      <c r="H857" t="s">
        <v>9450</v>
      </c>
      <c r="I857" t="str">
        <f>_xlfn.CONCAT((MID(Table8[[#This Row],[Subject Id]],4,9)),"1")</f>
        <v>003-1348-1</v>
      </c>
    </row>
    <row r="858" spans="1:9">
      <c r="A858" s="13" t="s">
        <v>716</v>
      </c>
      <c r="B858" t="s">
        <v>10682</v>
      </c>
      <c r="C858" t="s">
        <v>10687</v>
      </c>
      <c r="D858" t="s">
        <v>11027</v>
      </c>
      <c r="E858" t="s">
        <v>7788</v>
      </c>
      <c r="F858" s="13" t="s">
        <v>7791</v>
      </c>
      <c r="G858" s="13" t="s">
        <v>7792</v>
      </c>
      <c r="H858" s="13" t="s">
        <v>9452</v>
      </c>
      <c r="I858" t="str">
        <f>_xlfn.CONCAT((MID(Table8[[#This Row],[Subject Id]],4,9)),"1")</f>
        <v>021-7115-1</v>
      </c>
    </row>
    <row r="859" spans="1:9">
      <c r="A859" s="13" t="s">
        <v>743</v>
      </c>
      <c r="B859" t="s">
        <v>10682</v>
      </c>
      <c r="C859" t="s">
        <v>10707</v>
      </c>
      <c r="D859" t="s">
        <v>11022</v>
      </c>
      <c r="E859" t="s">
        <v>7788</v>
      </c>
      <c r="F859" s="13" t="s">
        <v>7791</v>
      </c>
      <c r="G859" s="13" t="s">
        <v>7792</v>
      </c>
      <c r="H859" s="13" t="s">
        <v>9455</v>
      </c>
      <c r="I859" t="str">
        <f>_xlfn.CONCAT((MID(Table8[[#This Row],[Subject Id]],4,9)),"1")</f>
        <v>024-7422-1</v>
      </c>
    </row>
    <row r="860" spans="1:9">
      <c r="A860" t="s">
        <v>1147</v>
      </c>
      <c r="B860" s="23" t="s">
        <v>7785</v>
      </c>
      <c r="C860" s="23" t="s">
        <v>10386</v>
      </c>
      <c r="D860" s="23" t="s">
        <v>11031</v>
      </c>
      <c r="E860" s="23" t="s">
        <v>7788</v>
      </c>
      <c r="F860" t="s">
        <v>7791</v>
      </c>
      <c r="G860" t="s">
        <v>7792</v>
      </c>
      <c r="H860" t="s">
        <v>9455</v>
      </c>
      <c r="I860" t="str">
        <f>_xlfn.CONCAT((MID(Table8[[#This Row],[Subject Id]],4,9)),"1")</f>
        <v>003-1350-1</v>
      </c>
    </row>
    <row r="861" spans="1:9">
      <c r="A861" t="s">
        <v>745</v>
      </c>
      <c r="B861" t="s">
        <v>10682</v>
      </c>
      <c r="C861" t="s">
        <v>10707</v>
      </c>
      <c r="D861" t="s">
        <v>11029</v>
      </c>
      <c r="E861" t="s">
        <v>7788</v>
      </c>
      <c r="F861" s="13" t="s">
        <v>7791</v>
      </c>
      <c r="G861" s="13" t="s">
        <v>7792</v>
      </c>
      <c r="H861" t="s">
        <v>9456</v>
      </c>
      <c r="I861" t="str">
        <f>_xlfn.CONCAT((MID(Table8[[#This Row],[Subject Id]],4,9)),"1")</f>
        <v>024-7423-1</v>
      </c>
    </row>
    <row r="862" spans="1:9">
      <c r="A862" t="s">
        <v>1060</v>
      </c>
      <c r="B862" t="s">
        <v>10682</v>
      </c>
      <c r="C862" t="s">
        <v>10805</v>
      </c>
      <c r="D862" t="s">
        <v>11030</v>
      </c>
      <c r="E862" t="s">
        <v>7788</v>
      </c>
      <c r="F862" s="13" t="s">
        <v>7791</v>
      </c>
      <c r="G862" s="13" t="s">
        <v>7792</v>
      </c>
      <c r="H862" t="s">
        <v>9458</v>
      </c>
      <c r="I862" t="str">
        <f>_xlfn.CONCAT((MID(Table8[[#This Row],[Subject Id]],4,9)),"1")</f>
        <v>051-7198-1</v>
      </c>
    </row>
    <row r="863" spans="1:9">
      <c r="A863" t="s">
        <v>837</v>
      </c>
      <c r="B863" t="s">
        <v>10943</v>
      </c>
      <c r="C863" t="s">
        <v>10944</v>
      </c>
      <c r="D863" t="s">
        <v>10046</v>
      </c>
      <c r="E863" t="s">
        <v>7788</v>
      </c>
      <c r="F863" s="13" t="s">
        <v>7791</v>
      </c>
      <c r="G863" s="13" t="s">
        <v>7792</v>
      </c>
      <c r="H863" t="s">
        <v>9458</v>
      </c>
      <c r="I863" t="str">
        <f>_xlfn.CONCAT((MID(Table8[[#This Row],[Subject Id]],4,9)),"1")</f>
        <v>044-1094-1</v>
      </c>
    </row>
    <row r="864" spans="1:9">
      <c r="A864" t="s">
        <v>838</v>
      </c>
      <c r="B864" t="s">
        <v>10943</v>
      </c>
      <c r="C864" t="s">
        <v>10944</v>
      </c>
      <c r="D864" t="s">
        <v>10047</v>
      </c>
      <c r="E864" t="s">
        <v>7788</v>
      </c>
      <c r="F864" s="13" t="s">
        <v>7791</v>
      </c>
      <c r="G864" s="13" t="s">
        <v>7792</v>
      </c>
      <c r="H864" t="s">
        <v>9458</v>
      </c>
      <c r="I864" t="str">
        <f>_xlfn.CONCAT((MID(Table8[[#This Row],[Subject Id]],4,9)),"1")</f>
        <v>044-1095-1</v>
      </c>
    </row>
    <row r="865" spans="1:9">
      <c r="A865" t="s">
        <v>718</v>
      </c>
      <c r="B865" t="s">
        <v>10682</v>
      </c>
      <c r="C865" t="s">
        <v>10687</v>
      </c>
      <c r="D865" t="s">
        <v>11034</v>
      </c>
      <c r="E865" t="s">
        <v>7788</v>
      </c>
      <c r="F865" s="13" t="s">
        <v>7791</v>
      </c>
      <c r="G865" s="13" t="s">
        <v>7792</v>
      </c>
      <c r="H865" t="s">
        <v>9459</v>
      </c>
      <c r="I865" t="str">
        <f>_xlfn.CONCAT((MID(Table8[[#This Row],[Subject Id]],4,9)),"1")</f>
        <v>021-7116-1</v>
      </c>
    </row>
    <row r="866" spans="1:9">
      <c r="A866" t="s">
        <v>719</v>
      </c>
      <c r="B866" t="s">
        <v>10682</v>
      </c>
      <c r="C866" t="s">
        <v>10687</v>
      </c>
      <c r="D866" t="s">
        <v>11035</v>
      </c>
      <c r="E866" t="s">
        <v>7788</v>
      </c>
      <c r="F866" s="13" t="s">
        <v>7791</v>
      </c>
      <c r="G866" s="13" t="s">
        <v>7792</v>
      </c>
      <c r="H866" t="s">
        <v>9460</v>
      </c>
      <c r="I866" t="str">
        <f>_xlfn.CONCAT((MID(Table8[[#This Row],[Subject Id]],4,9)),"1")</f>
        <v>021-7117-1</v>
      </c>
    </row>
    <row r="867" spans="1:9">
      <c r="A867" t="s">
        <v>899</v>
      </c>
      <c r="B867" t="str">
        <f>LEFT(Table8[[#This Row],[Subject Id]],2)</f>
        <v>GB</v>
      </c>
      <c r="C867" t="str">
        <f>MID(Table8[[#This Row],[Subject Id]],4,3)</f>
        <v>023</v>
      </c>
      <c r="D867" t="str">
        <f>MID(Table8[[#This Row],[Subject Id]],8,4)</f>
        <v>7306</v>
      </c>
      <c r="E867" t="str">
        <f>MID(Table8[[#This Row],[Subject Id]],13,1)</f>
        <v>N</v>
      </c>
      <c r="F867" t="s">
        <v>7791</v>
      </c>
      <c r="G867" t="s">
        <v>7792</v>
      </c>
      <c r="H867" t="s">
        <v>9468</v>
      </c>
      <c r="I867" t="str">
        <f>_xlfn.CONCAT((MID(Table8[[#This Row],[Subject Id]],4,9)),"1")</f>
        <v>023-7306-1</v>
      </c>
    </row>
    <row r="868" spans="1:9">
      <c r="A868" t="s">
        <v>1729</v>
      </c>
      <c r="B868" t="str">
        <f>LEFT(Table8[[#This Row],[Subject Id]],2)</f>
        <v>US</v>
      </c>
      <c r="C868" t="str">
        <f>MID(Table8[[#This Row],[Subject Id]],4,3)</f>
        <v>033</v>
      </c>
      <c r="D868" t="str">
        <f>MID(Table8[[#This Row],[Subject Id]],8,4)</f>
        <v>9003</v>
      </c>
      <c r="E868" t="str">
        <f>MID(Table8[[#This Row],[Subject Id]],13,1)</f>
        <v>N</v>
      </c>
      <c r="F868" t="s">
        <v>7791</v>
      </c>
      <c r="G868" t="s">
        <v>7792</v>
      </c>
      <c r="H868" t="s">
        <v>9470</v>
      </c>
      <c r="I868" t="str">
        <f>_xlfn.CONCAT((MID(Table8[[#This Row],[Subject Id]],4,9)),"1")</f>
        <v>033-9003-1</v>
      </c>
    </row>
    <row r="869" spans="1:9">
      <c r="A869" t="s">
        <v>1059</v>
      </c>
      <c r="B869" t="str">
        <f>LEFT(Table8[[#This Row],[Subject Id]],2)</f>
        <v>GB</v>
      </c>
      <c r="C869" t="str">
        <f>MID(Table8[[#This Row],[Subject Id]],4,3)</f>
        <v>051</v>
      </c>
      <c r="D869" t="str">
        <f>MID(Table8[[#This Row],[Subject Id]],8,4)</f>
        <v>7197</v>
      </c>
      <c r="E869" t="str">
        <f>MID(Table8[[#This Row],[Subject Id]],13,1)</f>
        <v>N</v>
      </c>
      <c r="F869" t="s">
        <v>7791</v>
      </c>
      <c r="G869" t="s">
        <v>7792</v>
      </c>
      <c r="H869" t="s">
        <v>9471</v>
      </c>
      <c r="I869" t="str">
        <f>_xlfn.CONCAT((MID(Table8[[#This Row],[Subject Id]],4,9)),"1")</f>
        <v>051-7197-1</v>
      </c>
    </row>
    <row r="870" spans="1:9">
      <c r="A870" t="s">
        <v>1571</v>
      </c>
      <c r="B870" t="str">
        <f>LEFT(Table8[[#This Row],[Subject Id]],2)</f>
        <v>IL</v>
      </c>
      <c r="C870" t="str">
        <f>MID(Table8[[#This Row],[Subject Id]],4,3)</f>
        <v>013</v>
      </c>
      <c r="D870" t="str">
        <f>MID(Table8[[#This Row],[Subject Id]],8,4)</f>
        <v>1836</v>
      </c>
      <c r="E870" t="str">
        <f>MID(Table8[[#This Row],[Subject Id]],13,1)</f>
        <v>N</v>
      </c>
      <c r="F870" t="s">
        <v>7791</v>
      </c>
      <c r="G870" t="s">
        <v>7792</v>
      </c>
      <c r="H870" t="s">
        <v>9472</v>
      </c>
      <c r="I870" t="str">
        <f>_xlfn.CONCAT((MID(Table8[[#This Row],[Subject Id]],4,9)),"1")</f>
        <v>013-1836-1</v>
      </c>
    </row>
    <row r="871" spans="1:9">
      <c r="A871" t="s">
        <v>2610</v>
      </c>
      <c r="B871" t="str">
        <f>LEFT(Table8[[#This Row],[Subject Id]],2)</f>
        <v>US</v>
      </c>
      <c r="C871" t="str">
        <f>MID(Table8[[#This Row],[Subject Id]],4,3)</f>
        <v>152</v>
      </c>
      <c r="D871" t="str">
        <f>MID(Table8[[#This Row],[Subject Id]],8,4)</f>
        <v>1223</v>
      </c>
      <c r="E871" t="str">
        <f>MID(Table8[[#This Row],[Subject Id]],13,1)</f>
        <v>N</v>
      </c>
      <c r="F871" t="s">
        <v>7791</v>
      </c>
      <c r="G871" t="s">
        <v>7792</v>
      </c>
      <c r="H871" t="s">
        <v>9473</v>
      </c>
      <c r="I871" t="str">
        <f>_xlfn.CONCAT((MID(Table8[[#This Row],[Subject Id]],4,9)),"1")</f>
        <v>152-1223-1</v>
      </c>
    </row>
    <row r="872" spans="1:9">
      <c r="A872" t="s">
        <v>839</v>
      </c>
      <c r="B872" t="str">
        <f>LEFT(Table8[[#This Row],[Subject Id]],2)</f>
        <v>ES</v>
      </c>
      <c r="C872" t="str">
        <f>MID(Table8[[#This Row],[Subject Id]],4,3)</f>
        <v>044</v>
      </c>
      <c r="D872" t="str">
        <f>MID(Table8[[#This Row],[Subject Id]],8,4)</f>
        <v>1096</v>
      </c>
      <c r="E872" t="str">
        <f>MID(Table8[[#This Row],[Subject Id]],13,1)</f>
        <v>N</v>
      </c>
      <c r="F872" t="s">
        <v>7791</v>
      </c>
      <c r="G872" t="s">
        <v>7792</v>
      </c>
      <c r="H872" t="s">
        <v>9476</v>
      </c>
      <c r="I872" t="str">
        <f>_xlfn.CONCAT((MID(Table8[[#This Row],[Subject Id]],4,9)),"1")</f>
        <v>044-1096-1</v>
      </c>
    </row>
    <row r="873" spans="1:9">
      <c r="A873" t="s">
        <v>1596</v>
      </c>
      <c r="B873" t="str">
        <f>LEFT(Table8[[#This Row],[Subject Id]],2)</f>
        <v>IL</v>
      </c>
      <c r="C873" t="str">
        <f>MID(Table8[[#This Row],[Subject Id]],4,3)</f>
        <v>014</v>
      </c>
      <c r="D873" t="str">
        <f>MID(Table8[[#This Row],[Subject Id]],8,4)</f>
        <v>1922</v>
      </c>
      <c r="E873" t="str">
        <f>MID(Table8[[#This Row],[Subject Id]],13,1)</f>
        <v>N</v>
      </c>
      <c r="F873" t="s">
        <v>7791</v>
      </c>
      <c r="G873" t="s">
        <v>7792</v>
      </c>
      <c r="H873" t="s">
        <v>9481</v>
      </c>
      <c r="I873" t="str">
        <f>_xlfn.CONCAT((MID(Table8[[#This Row],[Subject Id]],4,9)),"1")</f>
        <v>014-1922-1</v>
      </c>
    </row>
    <row r="874" spans="1:9">
      <c r="A874" t="s">
        <v>9467</v>
      </c>
      <c r="B874" t="str">
        <f>LEFT(Table8[[#This Row],[Subject Id]],2)</f>
        <v>US</v>
      </c>
      <c r="C874" t="str">
        <f>MID(Table8[[#This Row],[Subject Id]],4,3)</f>
        <v>035</v>
      </c>
      <c r="D874" t="str">
        <f>MID(Table8[[#This Row],[Subject Id]],8,4)</f>
        <v>5112</v>
      </c>
      <c r="E874" t="str">
        <f>MID(Table8[[#This Row],[Subject Id]],13,1)</f>
        <v>M</v>
      </c>
      <c r="F874" t="s">
        <v>7791</v>
      </c>
      <c r="G874" t="s">
        <v>7792</v>
      </c>
      <c r="H874" t="s">
        <v>9483</v>
      </c>
      <c r="I874" t="str">
        <f>_xlfn.CONCAT((MID(Table8[[#This Row],[Subject Id]],4,9)),"1")</f>
        <v>035-5112-1</v>
      </c>
    </row>
    <row r="875" spans="1:9">
      <c r="A875" t="s">
        <v>2655</v>
      </c>
      <c r="B875" s="23" t="s">
        <v>9663</v>
      </c>
      <c r="C875" s="23" t="s">
        <v>10843</v>
      </c>
      <c r="D875" s="23" t="s">
        <v>10928</v>
      </c>
      <c r="E875" s="23" t="s">
        <v>7788</v>
      </c>
      <c r="F875" t="s">
        <v>7791</v>
      </c>
      <c r="G875" t="s">
        <v>7792</v>
      </c>
      <c r="H875" t="s">
        <v>9484</v>
      </c>
      <c r="I875" t="str">
        <f>_xlfn.CONCAT((MID(Table8[[#This Row],[Subject Id]],4,9)),"1")</f>
        <v>153-1344-1</v>
      </c>
    </row>
    <row r="876" spans="1:9">
      <c r="A876" t="s">
        <v>1782</v>
      </c>
      <c r="B876" t="str">
        <f>LEFT(Table8[[#This Row],[Subject Id]],2)</f>
        <v>GB</v>
      </c>
      <c r="C876" t="str">
        <f>MID(Table8[[#This Row],[Subject Id]],4,3)</f>
        <v>025</v>
      </c>
      <c r="D876" t="str">
        <f>MID(Table8[[#This Row],[Subject Id]],8,4)</f>
        <v>8522</v>
      </c>
      <c r="E876" t="str">
        <f>MID(Table8[[#This Row],[Subject Id]],13,1)</f>
        <v>M</v>
      </c>
      <c r="F876" t="s">
        <v>7791</v>
      </c>
      <c r="G876" t="s">
        <v>7792</v>
      </c>
      <c r="H876" t="s">
        <v>9485</v>
      </c>
      <c r="I876" t="str">
        <f>_xlfn.CONCAT((MID(Table8[[#This Row],[Subject Id]],4,9)),"1")</f>
        <v>025-8522-1</v>
      </c>
    </row>
    <row r="877" spans="1:9">
      <c r="A877" t="s">
        <v>1490</v>
      </c>
      <c r="B877" t="str">
        <f>LEFT(Table8[[#This Row],[Subject Id]],2)</f>
        <v>IL</v>
      </c>
      <c r="C877" t="str">
        <f>MID(Table8[[#This Row],[Subject Id]],4,3)</f>
        <v>009</v>
      </c>
      <c r="D877" t="str">
        <f>MID(Table8[[#This Row],[Subject Id]],8,4)</f>
        <v>2920</v>
      </c>
      <c r="E877" t="str">
        <f>MID(Table8[[#This Row],[Subject Id]],13,1)</f>
        <v>M</v>
      </c>
      <c r="F877" t="s">
        <v>7791</v>
      </c>
      <c r="G877" t="s">
        <v>7792</v>
      </c>
      <c r="H877" t="s">
        <v>9457</v>
      </c>
    </row>
    <row r="878" spans="1:9">
      <c r="A878" t="s">
        <v>901</v>
      </c>
      <c r="B878" t="str">
        <f>LEFT(Table8[[#This Row],[Subject Id]],2)</f>
        <v>GB</v>
      </c>
      <c r="C878" t="str">
        <f>MID(Table8[[#This Row],[Subject Id]],4,3)</f>
        <v>023</v>
      </c>
      <c r="D878" t="str">
        <f>MID(Table8[[#This Row],[Subject Id]],8,4)</f>
        <v>7307</v>
      </c>
      <c r="E878" t="str">
        <f>MID(Table8[[#This Row],[Subject Id]],13,1)</f>
        <v>N</v>
      </c>
      <c r="F878" t="s">
        <v>7791</v>
      </c>
      <c r="G878" t="s">
        <v>7792</v>
      </c>
      <c r="H878" t="s">
        <v>9490</v>
      </c>
      <c r="I878" t="str">
        <f>_xlfn.CONCAT((MID(Table8[[#This Row],[Subject Id]],4,9)),"1")</f>
        <v>023-7307-1</v>
      </c>
    </row>
    <row r="879" spans="1:9">
      <c r="A879" t="s">
        <v>840</v>
      </c>
      <c r="B879" t="str">
        <f>LEFT(Table8[[#This Row],[Subject Id]],2)</f>
        <v>ES</v>
      </c>
      <c r="C879" t="str">
        <f>MID(Table8[[#This Row],[Subject Id]],4,3)</f>
        <v>044</v>
      </c>
      <c r="D879" t="str">
        <f>MID(Table8[[#This Row],[Subject Id]],8,4)</f>
        <v>1097</v>
      </c>
      <c r="E879" t="str">
        <f>MID(Table8[[#This Row],[Subject Id]],13,1)</f>
        <v>N</v>
      </c>
      <c r="F879" t="s">
        <v>7791</v>
      </c>
      <c r="G879" t="s">
        <v>7792</v>
      </c>
      <c r="H879" t="s">
        <v>9491</v>
      </c>
      <c r="I879" t="str">
        <f>_xlfn.CONCAT((MID(Table8[[#This Row],[Subject Id]],4,9)),"1")</f>
        <v>044-1097-1</v>
      </c>
    </row>
    <row r="880" spans="1:9">
      <c r="A880" t="s">
        <v>748</v>
      </c>
      <c r="B880" t="str">
        <f>LEFT(Table8[[#This Row],[Subject Id]],2)</f>
        <v>GB</v>
      </c>
      <c r="C880" t="str">
        <f>MID(Table8[[#This Row],[Subject Id]],4,3)</f>
        <v>024</v>
      </c>
      <c r="D880" t="str">
        <f>MID(Table8[[#This Row],[Subject Id]],8,4)</f>
        <v>7425</v>
      </c>
      <c r="E880" t="str">
        <f>MID(Table8[[#This Row],[Subject Id]],13,1)</f>
        <v>N</v>
      </c>
      <c r="F880" t="s">
        <v>7791</v>
      </c>
      <c r="G880" t="s">
        <v>7792</v>
      </c>
      <c r="H880" t="s">
        <v>9494</v>
      </c>
      <c r="I880" t="str">
        <f>_xlfn.CONCAT((MID(Table8[[#This Row],[Subject Id]],4,9)),"1")</f>
        <v>024-7425-1</v>
      </c>
    </row>
    <row r="881" spans="1:9">
      <c r="A881" t="s">
        <v>1025</v>
      </c>
      <c r="B881" t="str">
        <f>LEFT(Table8[[#This Row],[Subject Id]],2)</f>
        <v>GB</v>
      </c>
      <c r="C881" t="str">
        <f>MID(Table8[[#This Row],[Subject Id]],4,3)</f>
        <v>028</v>
      </c>
      <c r="D881" t="str">
        <f>MID(Table8[[#This Row],[Subject Id]],8,4)</f>
        <v>7807</v>
      </c>
      <c r="E881" t="str">
        <f>MID(Table8[[#This Row],[Subject Id]],13,1)</f>
        <v>N</v>
      </c>
      <c r="F881" t="s">
        <v>7791</v>
      </c>
      <c r="G881" t="s">
        <v>7792</v>
      </c>
      <c r="H881" t="s">
        <v>9495</v>
      </c>
      <c r="I881" t="str">
        <f>_xlfn.CONCAT((MID(Table8[[#This Row],[Subject Id]],4,9)),"1")</f>
        <v>028-7807-1</v>
      </c>
    </row>
    <row r="882" spans="1:9">
      <c r="A882" t="s">
        <v>991</v>
      </c>
      <c r="B882" t="str">
        <f>LEFT(Table8[[#This Row],[Subject Id]],2)</f>
        <v>GB</v>
      </c>
      <c r="C882" t="str">
        <f>MID(Table8[[#This Row],[Subject Id]],4,3)</f>
        <v>025</v>
      </c>
      <c r="D882" t="str">
        <f>MID(Table8[[#This Row],[Subject Id]],8,4)</f>
        <v>7519</v>
      </c>
      <c r="E882" t="str">
        <f>MID(Table8[[#This Row],[Subject Id]],13,1)</f>
        <v>N</v>
      </c>
      <c r="F882" t="s">
        <v>7791</v>
      </c>
      <c r="G882" t="s">
        <v>7792</v>
      </c>
      <c r="H882" t="s">
        <v>9496</v>
      </c>
      <c r="I882" t="str">
        <f>_xlfn.CONCAT((MID(Table8[[#This Row],[Subject Id]],4,9)),"1")</f>
        <v>025-7519-1</v>
      </c>
    </row>
    <row r="883" spans="1:9">
      <c r="A883" t="s">
        <v>898</v>
      </c>
      <c r="B883" t="str">
        <f>LEFT(Table8[[#This Row],[Subject Id]],2)</f>
        <v>GB</v>
      </c>
      <c r="C883" t="str">
        <f>MID(Table8[[#This Row],[Subject Id]],4,3)</f>
        <v>023</v>
      </c>
      <c r="D883" t="str">
        <f>MID(Table8[[#This Row],[Subject Id]],8,4)</f>
        <v>8305</v>
      </c>
      <c r="E883" t="str">
        <f>MID(Table8[[#This Row],[Subject Id]],13,1)</f>
        <v>M</v>
      </c>
      <c r="F883" t="s">
        <v>7791</v>
      </c>
      <c r="G883" t="s">
        <v>7792</v>
      </c>
      <c r="H883" t="s">
        <v>9498</v>
      </c>
      <c r="I883" t="str">
        <f>_xlfn.CONCAT((MID(Table8[[#This Row],[Subject Id]],4,9)),"1")</f>
        <v>023-8305-1</v>
      </c>
    </row>
    <row r="884" spans="1:9">
      <c r="A884" t="s">
        <v>992</v>
      </c>
      <c r="B884" t="str">
        <f>LEFT(Table8[[#This Row],[Subject Id]],2)</f>
        <v>GB</v>
      </c>
      <c r="C884" t="str">
        <f>MID(Table8[[#This Row],[Subject Id]],4,3)</f>
        <v>025</v>
      </c>
      <c r="D884" t="str">
        <f>MID(Table8[[#This Row],[Subject Id]],8,4)</f>
        <v>7520</v>
      </c>
      <c r="E884" t="str">
        <f>MID(Table8[[#This Row],[Subject Id]],13,1)</f>
        <v>N</v>
      </c>
      <c r="F884" t="s">
        <v>7791</v>
      </c>
      <c r="G884" t="s">
        <v>7792</v>
      </c>
      <c r="H884" t="s">
        <v>9500</v>
      </c>
      <c r="I884" t="str">
        <f>_xlfn.CONCAT((MID(Table8[[#This Row],[Subject Id]],4,9)),"1")</f>
        <v>025-7520-1</v>
      </c>
    </row>
    <row r="885" spans="1:9">
      <c r="A885" t="s">
        <v>1595</v>
      </c>
      <c r="B885" t="str">
        <f>LEFT(Table8[[#This Row],[Subject Id]],2)</f>
        <v>IL</v>
      </c>
      <c r="C885" t="str">
        <f>MID(Table8[[#This Row],[Subject Id]],4,3)</f>
        <v>014</v>
      </c>
      <c r="D885" t="str">
        <f>MID(Table8[[#This Row],[Subject Id]],8,4)</f>
        <v>1920</v>
      </c>
      <c r="E885" t="str">
        <f>MID(Table8[[#This Row],[Subject Id]],13,1)</f>
        <v>N</v>
      </c>
      <c r="F885" t="s">
        <v>7791</v>
      </c>
      <c r="G885" t="s">
        <v>7792</v>
      </c>
      <c r="H885" t="s">
        <v>9507</v>
      </c>
      <c r="I885" t="str">
        <f>_xlfn.CONCAT((MID(Table8[[#This Row],[Subject Id]],4,9)),"1")</f>
        <v>014-1920-1</v>
      </c>
    </row>
    <row r="886" spans="1:9">
      <c r="A886" t="s">
        <v>1046</v>
      </c>
      <c r="B886" t="str">
        <f>LEFT(Table8[[#This Row],[Subject Id]],2)</f>
        <v>GB</v>
      </c>
      <c r="C886" t="str">
        <f>MID(Table8[[#This Row],[Subject Id]],4,3)</f>
        <v>029</v>
      </c>
      <c r="D886" t="str">
        <f>MID(Table8[[#This Row],[Subject Id]],8,4)</f>
        <v>7916</v>
      </c>
      <c r="E886" t="str">
        <f>MID(Table8[[#This Row],[Subject Id]],13,1)</f>
        <v>N</v>
      </c>
      <c r="F886" t="s">
        <v>7791</v>
      </c>
      <c r="G886" t="s">
        <v>7792</v>
      </c>
      <c r="H886" t="s">
        <v>9512</v>
      </c>
      <c r="I886" t="str">
        <f>_xlfn.CONCAT((MID(Table8[[#This Row],[Subject Id]],4,9)),"1")</f>
        <v>029-7916-1</v>
      </c>
    </row>
    <row r="887" spans="1:9">
      <c r="A887" t="s">
        <v>1688</v>
      </c>
      <c r="B887" t="str">
        <f>LEFT(Table8[[#This Row],[Subject Id]],2)</f>
        <v>US</v>
      </c>
      <c r="C887" t="str">
        <f>MID(Table8[[#This Row],[Subject Id]],4,3)</f>
        <v>032</v>
      </c>
      <c r="D887" t="str">
        <f>MID(Table8[[#This Row],[Subject Id]],8,4)</f>
        <v>7144</v>
      </c>
      <c r="E887" t="str">
        <f>MID(Table8[[#This Row],[Subject Id]],13,1)</f>
        <v>M</v>
      </c>
      <c r="F887" t="s">
        <v>7791</v>
      </c>
      <c r="G887" t="s">
        <v>7792</v>
      </c>
      <c r="H887" t="s">
        <v>9512</v>
      </c>
      <c r="I887" t="str">
        <f>_xlfn.CONCAT((MID(Table8[[#This Row],[Subject Id]],4,9)),"1")</f>
        <v>032-7144-1</v>
      </c>
    </row>
    <row r="888" spans="1:9">
      <c r="A888" t="s">
        <v>1572</v>
      </c>
      <c r="B888" t="str">
        <f>LEFT(Table8[[#This Row],[Subject Id]],2)</f>
        <v>IL</v>
      </c>
      <c r="C888" t="str">
        <f>MID(Table8[[#This Row],[Subject Id]],4,3)</f>
        <v>013</v>
      </c>
      <c r="D888" t="str">
        <f>MID(Table8[[#This Row],[Subject Id]],8,4)</f>
        <v>1838</v>
      </c>
      <c r="E888" t="str">
        <f>MID(Table8[[#This Row],[Subject Id]],13,1)</f>
        <v>N</v>
      </c>
      <c r="F888" t="s">
        <v>7791</v>
      </c>
      <c r="G888" t="s">
        <v>7792</v>
      </c>
      <c r="H888" t="s">
        <v>9514</v>
      </c>
      <c r="I888" t="str">
        <f>_xlfn.CONCAT((MID(Table8[[#This Row],[Subject Id]],4,9)),"1")</f>
        <v>013-1838-1</v>
      </c>
    </row>
    <row r="889" spans="1:9">
      <c r="A889" t="s">
        <v>1689</v>
      </c>
      <c r="B889" t="str">
        <f>LEFT(Table8[[#This Row],[Subject Id]],2)</f>
        <v>US</v>
      </c>
      <c r="C889" t="str">
        <f>MID(Table8[[#This Row],[Subject Id]],4,3)</f>
        <v>032</v>
      </c>
      <c r="D889" t="str">
        <f>MID(Table8[[#This Row],[Subject Id]],8,4)</f>
        <v>7145</v>
      </c>
      <c r="E889" t="str">
        <f>MID(Table8[[#This Row],[Subject Id]],13,1)</f>
        <v>M</v>
      </c>
      <c r="F889" t="s">
        <v>7791</v>
      </c>
      <c r="G889" t="s">
        <v>7792</v>
      </c>
      <c r="H889" t="s">
        <v>9514</v>
      </c>
      <c r="I889" t="str">
        <f>_xlfn.CONCAT((MID(Table8[[#This Row],[Subject Id]],4,9)),"1")</f>
        <v>032-7145-1</v>
      </c>
    </row>
    <row r="890" spans="1:9">
      <c r="A890" t="s">
        <v>1892</v>
      </c>
      <c r="B890" t="str">
        <f>LEFT(Table8[[#This Row],[Subject Id]],2)</f>
        <v>US</v>
      </c>
      <c r="C890" t="str">
        <f>MID(Table8[[#This Row],[Subject Id]],4,3)</f>
        <v>036</v>
      </c>
      <c r="D890" t="str">
        <f>MID(Table8[[#This Row],[Subject Id]],8,4)</f>
        <v>3013</v>
      </c>
      <c r="E890" t="str">
        <f>MID(Table8[[#This Row],[Subject Id]],13,1)</f>
        <v>N</v>
      </c>
      <c r="F890" t="s">
        <v>7791</v>
      </c>
      <c r="G890" t="s">
        <v>7792</v>
      </c>
      <c r="H890" t="s">
        <v>9515</v>
      </c>
      <c r="I890" t="str">
        <f>_xlfn.CONCAT((MID(Table8[[#This Row],[Subject Id]],4,9)),"1")</f>
        <v>036-3013-1</v>
      </c>
    </row>
    <row r="891" spans="1:9">
      <c r="A891" t="s">
        <v>1493</v>
      </c>
      <c r="B891" s="23" t="s">
        <v>7785</v>
      </c>
      <c r="C891" s="23" t="s">
        <v>10517</v>
      </c>
      <c r="D891" s="23" t="s">
        <v>11047</v>
      </c>
      <c r="E891" s="23" t="s">
        <v>9660</v>
      </c>
      <c r="F891" t="s">
        <v>7791</v>
      </c>
      <c r="G891" t="s">
        <v>7792</v>
      </c>
      <c r="H891" t="s">
        <v>9515</v>
      </c>
      <c r="I891" t="str">
        <f>_xlfn.CONCAT((MID(Table8[[#This Row],[Subject Id]],4,9)),"1")</f>
        <v>009-2923-1</v>
      </c>
    </row>
    <row r="892" spans="1:9">
      <c r="A892" t="s">
        <v>1048</v>
      </c>
      <c r="B892" t="str">
        <f>LEFT(Table8[[#This Row],[Subject Id]],2)</f>
        <v>GB</v>
      </c>
      <c r="C892" t="str">
        <f>MID(Table8[[#This Row],[Subject Id]],4,3)</f>
        <v>051</v>
      </c>
      <c r="D892" t="str">
        <f>MID(Table8[[#This Row],[Subject Id]],8,4)</f>
        <v>7180</v>
      </c>
      <c r="E892" t="str">
        <f>MID(Table8[[#This Row],[Subject Id]],13,1)</f>
        <v>N</v>
      </c>
      <c r="F892" t="s">
        <v>7791</v>
      </c>
      <c r="G892" t="s">
        <v>7792</v>
      </c>
      <c r="H892" t="s">
        <v>9521</v>
      </c>
      <c r="I892" t="str">
        <f>_xlfn.CONCAT((MID(Table8[[#This Row],[Subject Id]],4,9)),"1")</f>
        <v>051-7180-1</v>
      </c>
    </row>
    <row r="893" spans="1:9">
      <c r="A893" t="s">
        <v>1494</v>
      </c>
      <c r="B893" s="23" t="s">
        <v>7785</v>
      </c>
      <c r="C893" s="23" t="s">
        <v>10517</v>
      </c>
      <c r="D893" s="23" t="s">
        <v>11070</v>
      </c>
      <c r="E893" s="23" t="s">
        <v>9660</v>
      </c>
      <c r="F893" t="s">
        <v>7791</v>
      </c>
      <c r="G893" t="s">
        <v>7792</v>
      </c>
      <c r="H893" t="s">
        <v>9521</v>
      </c>
      <c r="I893" t="str">
        <f>_xlfn.CONCAT((MID(Table8[[#This Row],[Subject Id]],4,9)),"1")</f>
        <v>009-2924-1</v>
      </c>
    </row>
    <row r="894" spans="1:9">
      <c r="A894" t="s">
        <v>1495</v>
      </c>
      <c r="B894" s="23" t="s">
        <v>7785</v>
      </c>
      <c r="C894" s="23" t="s">
        <v>10517</v>
      </c>
      <c r="D894" s="23" t="s">
        <v>11071</v>
      </c>
      <c r="E894" s="23" t="s">
        <v>9660</v>
      </c>
      <c r="F894" t="s">
        <v>7791</v>
      </c>
      <c r="G894" t="s">
        <v>7792</v>
      </c>
      <c r="H894" t="s">
        <v>9521</v>
      </c>
      <c r="I894" t="str">
        <f>_xlfn.CONCAT((MID(Table8[[#This Row],[Subject Id]],4,9)),"1")</f>
        <v>009-2925-1</v>
      </c>
    </row>
    <row r="895" spans="1:9">
      <c r="A895" t="s">
        <v>841</v>
      </c>
      <c r="B895" t="str">
        <f>LEFT(Table8[[#This Row],[Subject Id]],2)</f>
        <v>ES</v>
      </c>
      <c r="C895" t="str">
        <f>MID(Table8[[#This Row],[Subject Id]],4,3)</f>
        <v>044</v>
      </c>
      <c r="D895" t="str">
        <f>MID(Table8[[#This Row],[Subject Id]],8,4)</f>
        <v>1098</v>
      </c>
      <c r="E895" t="str">
        <f>MID(Table8[[#This Row],[Subject Id]],13,1)</f>
        <v>N</v>
      </c>
      <c r="F895" t="s">
        <v>7791</v>
      </c>
      <c r="G895" t="s">
        <v>7792</v>
      </c>
      <c r="H895" t="s">
        <v>9523</v>
      </c>
      <c r="I895" t="str">
        <f>_xlfn.CONCAT((MID(Table8[[#This Row],[Subject Id]],4,9)),"1")</f>
        <v>044-1098-1</v>
      </c>
    </row>
    <row r="896" spans="1:9">
      <c r="A896" t="s">
        <v>9529</v>
      </c>
      <c r="B896" t="str">
        <f>LEFT(Table8[[#This Row],[Subject Id]],2)</f>
        <v>IL</v>
      </c>
      <c r="C896" t="str">
        <f>MID(Table8[[#This Row],[Subject Id]],4,3)</f>
        <v>001</v>
      </c>
      <c r="D896" t="str">
        <f>MID(Table8[[#This Row],[Subject Id]],8,4)</f>
        <v>2047</v>
      </c>
      <c r="E896" t="str">
        <f>MID(Table8[[#This Row],[Subject Id]],13,1)</f>
        <v>M</v>
      </c>
      <c r="F896" t="s">
        <v>7791</v>
      </c>
      <c r="G896" t="s">
        <v>7792</v>
      </c>
      <c r="H896" t="s">
        <v>9530</v>
      </c>
      <c r="I896" t="str">
        <f>_xlfn.CONCAT((MID(Table8[[#This Row],[Subject Id]],4,9)),"1")</f>
        <v>001-2047-1</v>
      </c>
    </row>
    <row r="897" spans="1:9">
      <c r="A897" t="s">
        <v>9509</v>
      </c>
      <c r="B897" t="str">
        <f>LEFT(Table8[[#This Row],[Subject Id]],2)</f>
        <v>ES</v>
      </c>
      <c r="C897" t="str">
        <f>MID(Table8[[#This Row],[Subject Id]],4,3)</f>
        <v>044</v>
      </c>
      <c r="D897" t="str">
        <f>MID(Table8[[#This Row],[Subject Id]],8,4)</f>
        <v>1099</v>
      </c>
      <c r="E897" t="str">
        <f>MID(Table8[[#This Row],[Subject Id]],13,1)</f>
        <v>N</v>
      </c>
      <c r="F897" t="s">
        <v>7791</v>
      </c>
      <c r="G897" t="s">
        <v>7792</v>
      </c>
      <c r="H897" t="s">
        <v>9533</v>
      </c>
      <c r="I897" t="str">
        <f>_xlfn.CONCAT((MID(Table8[[#This Row],[Subject Id]],4,9)),"1")</f>
        <v>044-1099-1</v>
      </c>
    </row>
    <row r="898" spans="1:9">
      <c r="A898" t="s">
        <v>941</v>
      </c>
      <c r="B898" t="str">
        <f>LEFT(Table8[[#This Row],[Subject Id]],2)</f>
        <v>GB</v>
      </c>
      <c r="C898" t="str">
        <f>MID(Table8[[#This Row],[Subject Id]],4,3)</f>
        <v>024</v>
      </c>
      <c r="D898" t="str">
        <f>MID(Table8[[#This Row],[Subject Id]],8,4)</f>
        <v>7430</v>
      </c>
      <c r="E898" t="str">
        <f>MID(Table8[[#This Row],[Subject Id]],13,1)</f>
        <v>N</v>
      </c>
      <c r="F898" t="s">
        <v>7791</v>
      </c>
      <c r="G898" t="s">
        <v>7792</v>
      </c>
      <c r="H898" t="s">
        <v>9534</v>
      </c>
      <c r="I898" t="str">
        <f>_xlfn.CONCAT((MID(Table8[[#This Row],[Subject Id]],4,9)),"1")</f>
        <v>024-7430-1</v>
      </c>
    </row>
    <row r="899" spans="1:9">
      <c r="A899" t="s">
        <v>822</v>
      </c>
      <c r="B899" t="str">
        <f>LEFT(Table8[[#This Row],[Subject Id]],2)</f>
        <v>ES</v>
      </c>
      <c r="C899" t="str">
        <f>MID(Table8[[#This Row],[Subject Id]],4,3)</f>
        <v>044</v>
      </c>
      <c r="D899" t="str">
        <f>MID(Table8[[#This Row],[Subject Id]],8,4)</f>
        <v>1070</v>
      </c>
      <c r="E899" t="str">
        <f>MID(Table8[[#This Row],[Subject Id]],13,1)</f>
        <v>N</v>
      </c>
      <c r="F899" t="s">
        <v>7791</v>
      </c>
      <c r="G899" t="s">
        <v>7792</v>
      </c>
      <c r="H899" t="s">
        <v>9538</v>
      </c>
      <c r="I899" t="str">
        <f>_xlfn.CONCAT((MID(Table8[[#This Row],[Subject Id]],4,9)),"1")</f>
        <v>044-1070-1</v>
      </c>
    </row>
    <row r="900" spans="1:9">
      <c r="A900" t="s">
        <v>9540</v>
      </c>
      <c r="B900" t="str">
        <f>LEFT(Table8[[#This Row],[Subject Id]],2)</f>
        <v>IL</v>
      </c>
      <c r="C900" t="str">
        <f>MID(Table8[[#This Row],[Subject Id]],4,3)</f>
        <v>001</v>
      </c>
      <c r="D900" t="str">
        <f>MID(Table8[[#This Row],[Subject Id]],8,4)</f>
        <v>2049</v>
      </c>
      <c r="E900" t="str">
        <f>MID(Table8[[#This Row],[Subject Id]],13,1)</f>
        <v>M</v>
      </c>
      <c r="F900" t="s">
        <v>7791</v>
      </c>
      <c r="G900" t="s">
        <v>7792</v>
      </c>
      <c r="H900" t="s">
        <v>9539</v>
      </c>
      <c r="I900" t="str">
        <f>_xlfn.CONCAT((MID(Table8[[#This Row],[Subject Id]],4,9)),"1")</f>
        <v>001-2049-1</v>
      </c>
    </row>
    <row r="901" spans="1:9">
      <c r="A901" t="s">
        <v>942</v>
      </c>
      <c r="B901" t="str">
        <f>LEFT(Table8[[#This Row],[Subject Id]],2)</f>
        <v>GB</v>
      </c>
      <c r="C901" t="str">
        <f>MID(Table8[[#This Row],[Subject Id]],4,3)</f>
        <v>024</v>
      </c>
      <c r="D901" t="str">
        <f>MID(Table8[[#This Row],[Subject Id]],8,4)</f>
        <v>7431</v>
      </c>
      <c r="E901" t="str">
        <f>MID(Table8[[#This Row],[Subject Id]],13,1)</f>
        <v>N</v>
      </c>
      <c r="F901" t="s">
        <v>7791</v>
      </c>
      <c r="G901" t="s">
        <v>7792</v>
      </c>
      <c r="H901" t="s">
        <v>9541</v>
      </c>
      <c r="I901" t="str">
        <f>_xlfn.CONCAT((MID(Table8[[#This Row],[Subject Id]],4,9)),"1")</f>
        <v>024-7431-1</v>
      </c>
    </row>
    <row r="902" spans="1:9">
      <c r="A902" t="s">
        <v>1047</v>
      </c>
      <c r="B902" t="str">
        <f>LEFT(Table8[[#This Row],[Subject Id]],2)</f>
        <v>GB</v>
      </c>
      <c r="C902" t="str">
        <f>MID(Table8[[#This Row],[Subject Id]],4,3)</f>
        <v>029</v>
      </c>
      <c r="D902" t="str">
        <f>MID(Table8[[#This Row],[Subject Id]],8,4)</f>
        <v>7917</v>
      </c>
      <c r="E902" t="str">
        <f>MID(Table8[[#This Row],[Subject Id]],13,1)</f>
        <v>N</v>
      </c>
      <c r="F902" t="s">
        <v>7791</v>
      </c>
      <c r="G902" t="s">
        <v>7792</v>
      </c>
      <c r="H902" t="s">
        <v>9543</v>
      </c>
      <c r="I902" t="str">
        <f>_xlfn.CONCAT((MID(Table8[[#This Row],[Subject Id]],4,9)),"1")</f>
        <v>029-7917-1</v>
      </c>
    </row>
    <row r="903" spans="1:9">
      <c r="A903" t="s">
        <v>2616</v>
      </c>
      <c r="B903" t="str">
        <f>LEFT(Table8[[#This Row],[Subject Id]],2)</f>
        <v>US</v>
      </c>
      <c r="C903" t="str">
        <f>MID(Table8[[#This Row],[Subject Id]],4,3)</f>
        <v>032</v>
      </c>
      <c r="D903" t="str">
        <f>MID(Table8[[#This Row],[Subject Id]],8,4)</f>
        <v>7148</v>
      </c>
      <c r="E903" t="str">
        <f>MID(Table8[[#This Row],[Subject Id]],13,1)</f>
        <v>M</v>
      </c>
      <c r="F903" t="s">
        <v>7791</v>
      </c>
      <c r="G903" t="s">
        <v>7792</v>
      </c>
      <c r="H903" t="s">
        <v>9544</v>
      </c>
      <c r="I903" t="str">
        <f>_xlfn.CONCAT((MID(Table8[[#This Row],[Subject Id]],4,9)),"1")</f>
        <v>032-7148-1</v>
      </c>
    </row>
    <row r="904" spans="1:9">
      <c r="A904" t="s">
        <v>1553</v>
      </c>
      <c r="B904" t="str">
        <f>LEFT(Table8[[#This Row],[Subject Id]],2)</f>
        <v>IL</v>
      </c>
      <c r="C904" t="str">
        <f>MID(Table8[[#This Row],[Subject Id]],4,3)</f>
        <v>013</v>
      </c>
      <c r="D904" t="str">
        <f>MID(Table8[[#This Row],[Subject Id]],8,4)</f>
        <v>1803</v>
      </c>
      <c r="E904" t="str">
        <f>MID(Table8[[#This Row],[Subject Id]],13,1)</f>
        <v>N</v>
      </c>
      <c r="F904" t="s">
        <v>7791</v>
      </c>
      <c r="G904" t="s">
        <v>7792</v>
      </c>
      <c r="H904" t="s">
        <v>9544</v>
      </c>
      <c r="I904" t="str">
        <f>_xlfn.CONCAT((MID(Table8[[#This Row],[Subject Id]],4,9)),"1")</f>
        <v>013-1803-1</v>
      </c>
    </row>
    <row r="905" spans="1:9">
      <c r="A905" t="s">
        <v>902</v>
      </c>
      <c r="B905" s="23" t="s">
        <v>10682</v>
      </c>
      <c r="C905" s="23" t="s">
        <v>10719</v>
      </c>
      <c r="D905" s="23" t="s">
        <v>11072</v>
      </c>
      <c r="E905" s="23" t="s">
        <v>7788</v>
      </c>
      <c r="F905" t="s">
        <v>7791</v>
      </c>
      <c r="G905" t="s">
        <v>7792</v>
      </c>
      <c r="H905" t="s">
        <v>9545</v>
      </c>
      <c r="I905" t="str">
        <f>_xlfn.CONCAT((MID(Table8[[#This Row],[Subject Id]],4,9)),"1")</f>
        <v>023-7308-1</v>
      </c>
    </row>
    <row r="906" spans="1:9">
      <c r="A906" t="s">
        <v>1551</v>
      </c>
      <c r="B906" t="str">
        <f>LEFT(Table8[[#This Row],[Subject Id]],2)</f>
        <v>IL</v>
      </c>
      <c r="C906" t="str">
        <f>MID(Table8[[#This Row],[Subject Id]],4,3)</f>
        <v>013</v>
      </c>
      <c r="D906" t="str">
        <f>MID(Table8[[#This Row],[Subject Id]],8,4)</f>
        <v>1801</v>
      </c>
      <c r="E906" t="str">
        <f>MID(Table8[[#This Row],[Subject Id]],13,1)</f>
        <v>N</v>
      </c>
      <c r="F906" t="s">
        <v>7791</v>
      </c>
      <c r="G906" t="s">
        <v>7792</v>
      </c>
      <c r="H906" t="s">
        <v>9546</v>
      </c>
      <c r="I906" t="str">
        <f>_xlfn.CONCAT((MID(Table8[[#This Row],[Subject Id]],4,9)),"1")</f>
        <v>013-1801-1</v>
      </c>
    </row>
    <row r="907" spans="1:9">
      <c r="A907" t="s">
        <v>9516</v>
      </c>
      <c r="B907" t="str">
        <f>LEFT(Table8[[#This Row],[Subject Id]],2)</f>
        <v>GB</v>
      </c>
      <c r="C907" t="str">
        <f>MID(Table8[[#This Row],[Subject Id]],4,3)</f>
        <v>024</v>
      </c>
      <c r="D907" t="str">
        <f>MID(Table8[[#This Row],[Subject Id]],8,4)</f>
        <v>7429</v>
      </c>
      <c r="E907" t="str">
        <f>MID(Table8[[#This Row],[Subject Id]],13,1)</f>
        <v>N</v>
      </c>
      <c r="F907" t="s">
        <v>7791</v>
      </c>
      <c r="G907" t="s">
        <v>7792</v>
      </c>
      <c r="H907" t="s">
        <v>9547</v>
      </c>
      <c r="I907" t="str">
        <f>_xlfn.CONCAT((MID(Table8[[#This Row],[Subject Id]],4,9)),"1")</f>
        <v>024-7429-1</v>
      </c>
    </row>
    <row r="908" spans="1:9">
      <c r="A908" t="s">
        <v>1026</v>
      </c>
      <c r="B908" t="str">
        <f>LEFT(Table8[[#This Row],[Subject Id]],2)</f>
        <v>GB</v>
      </c>
      <c r="C908" t="str">
        <f>MID(Table8[[#This Row],[Subject Id]],4,3)</f>
        <v>028</v>
      </c>
      <c r="D908" t="str">
        <f>MID(Table8[[#This Row],[Subject Id]],8,4)</f>
        <v>7808</v>
      </c>
      <c r="E908" t="str">
        <f>MID(Table8[[#This Row],[Subject Id]],13,1)</f>
        <v>N</v>
      </c>
      <c r="F908" t="s">
        <v>7791</v>
      </c>
      <c r="G908" t="s">
        <v>7792</v>
      </c>
      <c r="H908" t="s">
        <v>9548</v>
      </c>
      <c r="I908" t="str">
        <f>_xlfn.CONCAT((MID(Table8[[#This Row],[Subject Id]],4,9)),"1")</f>
        <v>028-7808-1</v>
      </c>
    </row>
    <row r="909" spans="1:9">
      <c r="A909" t="s">
        <v>1708</v>
      </c>
      <c r="B909" t="str">
        <f>LEFT(Table8[[#This Row],[Subject Id]],2)</f>
        <v>US</v>
      </c>
      <c r="C909" t="str">
        <f>MID(Table8[[#This Row],[Subject Id]],4,3)</f>
        <v>032</v>
      </c>
      <c r="D909" t="str">
        <f>MID(Table8[[#This Row],[Subject Id]],8,4)</f>
        <v>7029</v>
      </c>
      <c r="E909" t="str">
        <f>MID(Table8[[#This Row],[Subject Id]],13,1)</f>
        <v>N</v>
      </c>
      <c r="F909" t="s">
        <v>7791</v>
      </c>
      <c r="G909" t="s">
        <v>7792</v>
      </c>
      <c r="H909" t="s">
        <v>9549</v>
      </c>
      <c r="I909" t="str">
        <f>_xlfn.CONCAT((MID(Table8[[#This Row],[Subject Id]],4,9)),"1")</f>
        <v>032-7029-1</v>
      </c>
    </row>
    <row r="910" spans="1:9">
      <c r="A910" t="s">
        <v>2614</v>
      </c>
      <c r="B910" t="str">
        <f>LEFT(Table8[[#This Row],[Subject Id]],2)</f>
        <v>US</v>
      </c>
      <c r="C910" t="str">
        <f>MID(Table8[[#This Row],[Subject Id]],4,3)</f>
        <v>032</v>
      </c>
      <c r="D910" t="str">
        <f>MID(Table8[[#This Row],[Subject Id]],8,4)</f>
        <v>7147</v>
      </c>
      <c r="E910" t="str">
        <f>MID(Table8[[#This Row],[Subject Id]],13,1)</f>
        <v>M</v>
      </c>
      <c r="F910" t="s">
        <v>7791</v>
      </c>
      <c r="G910" t="s">
        <v>7792</v>
      </c>
      <c r="H910" t="s">
        <v>9550</v>
      </c>
      <c r="I910" t="str">
        <f>_xlfn.CONCAT((MID(Table8[[#This Row],[Subject Id]],4,9)),"1")</f>
        <v>032-7147-1</v>
      </c>
    </row>
    <row r="911" spans="1:9">
      <c r="A911" t="s">
        <v>823</v>
      </c>
      <c r="B911" t="str">
        <f>LEFT(Table8[[#This Row],[Subject Id]],2)</f>
        <v>ES</v>
      </c>
      <c r="C911" t="str">
        <f>MID(Table8[[#This Row],[Subject Id]],4,3)</f>
        <v>044</v>
      </c>
      <c r="D911" t="str">
        <f>MID(Table8[[#This Row],[Subject Id]],8,4)</f>
        <v>1071</v>
      </c>
      <c r="E911" t="str">
        <f>MID(Table8[[#This Row],[Subject Id]],13,1)</f>
        <v>N</v>
      </c>
      <c r="F911" t="s">
        <v>7791</v>
      </c>
      <c r="G911" t="s">
        <v>7792</v>
      </c>
      <c r="H911" t="s">
        <v>9550</v>
      </c>
      <c r="I911" t="str">
        <f>_xlfn.CONCAT((MID(Table8[[#This Row],[Subject Id]],4,9)),"1")</f>
        <v>044-1071-1</v>
      </c>
    </row>
    <row r="912" spans="1:9">
      <c r="A912" t="s">
        <v>2626</v>
      </c>
      <c r="B912" s="23" t="s">
        <v>10682</v>
      </c>
      <c r="C912" s="23" t="s">
        <v>10707</v>
      </c>
      <c r="D912" s="23" t="s">
        <v>11073</v>
      </c>
      <c r="E912" s="23" t="s">
        <v>9619</v>
      </c>
      <c r="F912" t="s">
        <v>7791</v>
      </c>
      <c r="G912" t="s">
        <v>7792</v>
      </c>
      <c r="H912" t="s">
        <v>9555</v>
      </c>
      <c r="I912" t="str">
        <f>_xlfn.CONCAT((MID(Table8[[#This Row],[Subject Id]],4,9)),"1")</f>
        <v>024-9404-1</v>
      </c>
    </row>
    <row r="913" spans="1:9">
      <c r="A913" t="s">
        <v>2642</v>
      </c>
      <c r="B913" s="23" t="s">
        <v>7785</v>
      </c>
      <c r="C913" s="23" t="s">
        <v>9655</v>
      </c>
      <c r="D913" s="23" t="s">
        <v>9656</v>
      </c>
      <c r="E913" s="23" t="s">
        <v>7788</v>
      </c>
      <c r="F913" t="s">
        <v>7791</v>
      </c>
      <c r="G913" t="s">
        <v>7792</v>
      </c>
      <c r="H913" t="s">
        <v>9560</v>
      </c>
      <c r="I913" t="str">
        <f>_xlfn.CONCAT((MID(Table8[[#This Row],[Subject Id]],4,9)),"1")</f>
        <v>013-1807-1</v>
      </c>
    </row>
    <row r="914" spans="1:9">
      <c r="A914" t="s">
        <v>2643</v>
      </c>
      <c r="B914" s="23" t="s">
        <v>7785</v>
      </c>
      <c r="C914" s="23" t="s">
        <v>9655</v>
      </c>
      <c r="D914" s="23" t="s">
        <v>11054</v>
      </c>
      <c r="E914" s="23" t="s">
        <v>7788</v>
      </c>
      <c r="F914" t="s">
        <v>7791</v>
      </c>
      <c r="G914" t="s">
        <v>7792</v>
      </c>
      <c r="H914" t="s">
        <v>9560</v>
      </c>
      <c r="I914" t="str">
        <f>_xlfn.CONCAT((MID(Table8[[#This Row],[Subject Id]],4,9)),"1")</f>
        <v>013-1809-1</v>
      </c>
    </row>
    <row r="915" spans="1:9">
      <c r="A915" t="s">
        <v>2639</v>
      </c>
      <c r="B915" s="23" t="s">
        <v>7785</v>
      </c>
      <c r="C915" s="23" t="s">
        <v>10517</v>
      </c>
      <c r="D915" s="23" t="s">
        <v>11052</v>
      </c>
      <c r="E915" s="23" t="s">
        <v>9660</v>
      </c>
      <c r="F915" t="s">
        <v>7791</v>
      </c>
      <c r="G915" t="s">
        <v>7792</v>
      </c>
      <c r="H915" t="s">
        <v>9561</v>
      </c>
      <c r="I915" t="str">
        <f>_xlfn.CONCAT((MID(Table8[[#This Row],[Subject Id]],4,9)),"1")</f>
        <v>009-2927-1</v>
      </c>
    </row>
    <row r="916" spans="1:9">
      <c r="A916" t="s">
        <v>2624</v>
      </c>
      <c r="B916" s="23" t="s">
        <v>9663</v>
      </c>
      <c r="C916" s="23" t="s">
        <v>10662</v>
      </c>
      <c r="D916" s="23" t="s">
        <v>11050</v>
      </c>
      <c r="E916" s="23" t="s">
        <v>9660</v>
      </c>
      <c r="F916" t="s">
        <v>7791</v>
      </c>
      <c r="G916" t="s">
        <v>7792</v>
      </c>
      <c r="H916" t="s">
        <v>9562</v>
      </c>
      <c r="I916" t="str">
        <f>_xlfn.CONCAT((MID(Table8[[#This Row],[Subject Id]],4,9)),"1")</f>
        <v>032-7149-1</v>
      </c>
    </row>
    <row r="917" spans="1:9">
      <c r="A917" t="s">
        <v>2627</v>
      </c>
      <c r="B917" s="23" t="s">
        <v>9663</v>
      </c>
      <c r="C917" s="23" t="s">
        <v>10662</v>
      </c>
      <c r="D917" s="23" t="s">
        <v>11074</v>
      </c>
      <c r="E917" s="23" t="s">
        <v>9660</v>
      </c>
      <c r="F917" t="s">
        <v>7791</v>
      </c>
      <c r="G917" t="s">
        <v>7792</v>
      </c>
      <c r="H917" t="s">
        <v>9564</v>
      </c>
      <c r="I917" t="str">
        <f>_xlfn.CONCAT((MID(Table8[[#This Row],[Subject Id]],4,9)),"1")</f>
        <v>032-7150-1</v>
      </c>
    </row>
    <row r="918" spans="1:9">
      <c r="A918" t="s">
        <v>1709</v>
      </c>
      <c r="B918" s="23" t="s">
        <v>9663</v>
      </c>
      <c r="C918" s="23" t="s">
        <v>10662</v>
      </c>
      <c r="D918" s="23" t="s">
        <v>11075</v>
      </c>
      <c r="E918" s="23" t="s">
        <v>7788</v>
      </c>
      <c r="F918" t="s">
        <v>7791</v>
      </c>
      <c r="G918" t="s">
        <v>7792</v>
      </c>
      <c r="H918" t="s">
        <v>9565</v>
      </c>
      <c r="I918" t="str">
        <f>_xlfn.CONCAT((MID(Table8[[#This Row],[Subject Id]],4,9)),"1")</f>
        <v>032-7030-1</v>
      </c>
    </row>
    <row r="919" spans="1:9">
      <c r="A919" t="s">
        <v>2640</v>
      </c>
      <c r="B919" s="23" t="s">
        <v>7785</v>
      </c>
      <c r="C919" s="23" t="s">
        <v>10517</v>
      </c>
      <c r="D919" s="23" t="s">
        <v>11053</v>
      </c>
      <c r="E919" s="23" t="s">
        <v>9660</v>
      </c>
      <c r="F919" t="s">
        <v>7791</v>
      </c>
      <c r="G919" t="s">
        <v>7792</v>
      </c>
      <c r="H919" t="s">
        <v>9566</v>
      </c>
      <c r="I919" t="str">
        <f>_xlfn.CONCAT((MID(Table8[[#This Row],[Subject Id]],4,9)),"1")</f>
        <v>009-2928-1</v>
      </c>
    </row>
    <row r="920" spans="1:9">
      <c r="A920" t="s">
        <v>2646</v>
      </c>
      <c r="B920" s="23" t="s">
        <v>10682</v>
      </c>
      <c r="C920" s="23" t="s">
        <v>10719</v>
      </c>
      <c r="D920" s="23" t="s">
        <v>11051</v>
      </c>
      <c r="E920" s="23" t="s">
        <v>7788</v>
      </c>
      <c r="F920" t="s">
        <v>7791</v>
      </c>
      <c r="G920" t="s">
        <v>7792</v>
      </c>
      <c r="H920" t="s">
        <v>9568</v>
      </c>
      <c r="I920" t="str">
        <f>_xlfn.CONCAT((MID(Table8[[#This Row],[Subject Id]],4,9)),"1")</f>
        <v>023-7309-1</v>
      </c>
    </row>
    <row r="921" spans="1:9">
      <c r="A921" t="s">
        <v>2644</v>
      </c>
      <c r="B921" s="23" t="s">
        <v>7785</v>
      </c>
      <c r="C921" s="23" t="s">
        <v>9655</v>
      </c>
      <c r="D921" s="23" t="s">
        <v>11056</v>
      </c>
      <c r="E921" s="23" t="s">
        <v>7788</v>
      </c>
      <c r="F921" t="s">
        <v>7791</v>
      </c>
      <c r="G921" t="s">
        <v>7792</v>
      </c>
      <c r="H921" t="s">
        <v>9569</v>
      </c>
      <c r="I921" t="str">
        <f>_xlfn.CONCAT((MID(Table8[[#This Row],[Subject Id]],4,9)),"1")</f>
        <v>013-1811-1</v>
      </c>
    </row>
    <row r="922" spans="1:9">
      <c r="A922" t="s">
        <v>2651</v>
      </c>
      <c r="B922" s="23" t="s">
        <v>10682</v>
      </c>
      <c r="C922" s="23" t="s">
        <v>10792</v>
      </c>
      <c r="D922" s="23" t="s">
        <v>11057</v>
      </c>
      <c r="E922" s="23" t="s">
        <v>9619</v>
      </c>
      <c r="F922" t="s">
        <v>7791</v>
      </c>
      <c r="G922" t="s">
        <v>7792</v>
      </c>
      <c r="H922" t="s">
        <v>9571</v>
      </c>
      <c r="I922" t="str">
        <f>_xlfn.CONCAT((MID(Table8[[#This Row],[Subject Id]],4,9)),"1")</f>
        <v>027-9700-1</v>
      </c>
    </row>
    <row r="923" spans="1:9">
      <c r="A923" t="s">
        <v>2647</v>
      </c>
      <c r="B923" s="23" t="s">
        <v>10682</v>
      </c>
      <c r="C923" s="23" t="s">
        <v>10719</v>
      </c>
      <c r="D923" s="23" t="s">
        <v>11055</v>
      </c>
      <c r="E923" s="23" t="s">
        <v>7788</v>
      </c>
      <c r="F923" t="s">
        <v>7791</v>
      </c>
      <c r="G923" t="s">
        <v>7792</v>
      </c>
      <c r="H923" t="s">
        <v>9573</v>
      </c>
      <c r="I923" t="str">
        <f>_xlfn.CONCAT((MID(Table8[[#This Row],[Subject Id]],4,9)),"1")</f>
        <v>023-7310-1</v>
      </c>
    </row>
    <row r="924" spans="1:9">
      <c r="A924" t="s">
        <v>2652</v>
      </c>
      <c r="B924" s="23" t="s">
        <v>9663</v>
      </c>
      <c r="C924" s="23" t="s">
        <v>10662</v>
      </c>
      <c r="D924" s="23" t="s">
        <v>11059</v>
      </c>
      <c r="E924" s="23" t="s">
        <v>9660</v>
      </c>
      <c r="F924" t="s">
        <v>7791</v>
      </c>
      <c r="G924" t="s">
        <v>7792</v>
      </c>
      <c r="H924" t="s">
        <v>9574</v>
      </c>
      <c r="I924" t="str">
        <f>_xlfn.CONCAT((MID(Table8[[#This Row],[Subject Id]],4,9)),"1")</f>
        <v>032-7151-1</v>
      </c>
    </row>
    <row r="925" spans="1:9">
      <c r="A925" t="s">
        <v>1555</v>
      </c>
      <c r="B925" s="23" t="str">
        <f>LEFT(A925,2)</f>
        <v>IL</v>
      </c>
      <c r="C925" s="23" t="str">
        <f>MID(A925,4,3)</f>
        <v>013</v>
      </c>
      <c r="D925" s="23" t="str">
        <f>MID(A925,8,4)</f>
        <v>1805</v>
      </c>
      <c r="E925" s="23" t="str">
        <f>MID(A925,13,1)</f>
        <v>N</v>
      </c>
      <c r="F925" t="s">
        <v>7791</v>
      </c>
      <c r="G925" t="s">
        <v>7792</v>
      </c>
      <c r="H925" t="s">
        <v>9574</v>
      </c>
      <c r="I925" t="str">
        <f>_xlfn.CONCAT((MID(Table8[[#This Row],[Subject Id]],4,9)),"1")</f>
        <v>013-1805-1</v>
      </c>
    </row>
    <row r="926" spans="1:9">
      <c r="A926" t="s">
        <v>2654</v>
      </c>
      <c r="B926" s="23" t="s">
        <v>10943</v>
      </c>
      <c r="C926" s="23" t="s">
        <v>10944</v>
      </c>
      <c r="D926" s="23" t="s">
        <v>9944</v>
      </c>
      <c r="E926" s="23" t="s">
        <v>7788</v>
      </c>
      <c r="F926" t="s">
        <v>7791</v>
      </c>
      <c r="G926" t="s">
        <v>7792</v>
      </c>
      <c r="H926" t="s">
        <v>9582</v>
      </c>
      <c r="I926" t="str">
        <f>_xlfn.CONCAT((MID(Table8[[#This Row],[Subject Id]],4,9)),"1")</f>
        <v>044-1072-1</v>
      </c>
    </row>
    <row r="927" spans="1:9">
      <c r="A927" t="s">
        <v>869</v>
      </c>
      <c r="B927" t="str">
        <f>LEFT(Table8[[#This Row],[Subject Id]],2)</f>
        <v>GB</v>
      </c>
      <c r="C927" t="str">
        <f>MID(Table8[[#This Row],[Subject Id]],4,3)</f>
        <v>021</v>
      </c>
      <c r="D927" t="str">
        <f>MID(Table8[[#This Row],[Subject Id]],8,4)</f>
        <v>7109</v>
      </c>
      <c r="E927" t="str">
        <f>MID(Table8[[#This Row],[Subject Id]],13,1)</f>
        <v>N</v>
      </c>
      <c r="F927" t="s">
        <v>7791</v>
      </c>
      <c r="G927" t="s">
        <v>7792</v>
      </c>
      <c r="H927" t="s">
        <v>11076</v>
      </c>
      <c r="I927" t="str">
        <f>_xlfn.CONCAT((MID(Table8[[#This Row],[Subject Id]],4,9)),"1")</f>
        <v>021-7109-1</v>
      </c>
    </row>
    <row r="928" spans="1:9">
      <c r="A928" t="s">
        <v>940</v>
      </c>
      <c r="B928" t="str">
        <f>LEFT(Table8[[#This Row],[Subject Id]],2)</f>
        <v>GB</v>
      </c>
      <c r="C928" t="str">
        <f>MID(Table8[[#This Row],[Subject Id]],4,3)</f>
        <v>024</v>
      </c>
      <c r="D928" t="str">
        <f>MID(Table8[[#This Row],[Subject Id]],8,4)</f>
        <v>7428</v>
      </c>
      <c r="E928" t="str">
        <f>MID(Table8[[#This Row],[Subject Id]],13,1)</f>
        <v>N</v>
      </c>
      <c r="F928" t="s">
        <v>7791</v>
      </c>
      <c r="G928" t="s">
        <v>7792</v>
      </c>
      <c r="H928" t="s">
        <v>9457</v>
      </c>
      <c r="I928" t="str">
        <f>_xlfn.CONCAT((MID(Table8[[#This Row],[Subject Id]],4,9)),"1")</f>
        <v>024-7428-1</v>
      </c>
    </row>
    <row r="929" spans="1:9">
      <c r="A929" t="s">
        <v>9519</v>
      </c>
      <c r="B929" t="str">
        <f>LEFT(Table8[[#This Row],[Subject Id]],2)</f>
        <v>GB</v>
      </c>
      <c r="C929" t="str">
        <f>MID(Table8[[#This Row],[Subject Id]],4,3)</f>
        <v>027</v>
      </c>
      <c r="D929" t="str">
        <f>MID(Table8[[#This Row],[Subject Id]],8,4)</f>
        <v>7716</v>
      </c>
      <c r="E929" t="str">
        <f>MID(Table8[[#This Row],[Subject Id]],13,1)</f>
        <v>N</v>
      </c>
      <c r="F929" t="s">
        <v>7791</v>
      </c>
      <c r="G929" t="s">
        <v>7792</v>
      </c>
      <c r="H929" t="s">
        <v>9457</v>
      </c>
      <c r="I929" t="str">
        <f>_xlfn.CONCAT((MID(Table8[[#This Row],[Subject Id]],4,9)),"1")</f>
        <v>027-7716-1</v>
      </c>
    </row>
    <row r="930" spans="1:9">
      <c r="A930" t="s">
        <v>2514</v>
      </c>
      <c r="B930" s="23" t="s">
        <v>7785</v>
      </c>
      <c r="C930" s="23" t="s">
        <v>10388</v>
      </c>
      <c r="D930" s="23" t="s">
        <v>9687</v>
      </c>
      <c r="E930" s="23" t="s">
        <v>7788</v>
      </c>
      <c r="F930" t="s">
        <v>7791</v>
      </c>
      <c r="G930" t="s">
        <v>7792</v>
      </c>
      <c r="H930" t="s">
        <v>9457</v>
      </c>
      <c r="I930" t="str">
        <f>_xlfn.CONCAT((MID(Table8[[#This Row],[Subject Id]],4,9)),"1")</f>
        <v>001-1003-1</v>
      </c>
    </row>
    <row r="931" spans="1:9">
      <c r="A931" t="s">
        <v>982</v>
      </c>
      <c r="B931" s="23" t="s">
        <v>7785</v>
      </c>
      <c r="C931" s="23" t="s">
        <v>10431</v>
      </c>
      <c r="D931" s="23" t="s">
        <v>10656</v>
      </c>
      <c r="E931" s="23" t="s">
        <v>9660</v>
      </c>
      <c r="F931" t="s">
        <v>7791</v>
      </c>
      <c r="G931" t="s">
        <v>7792</v>
      </c>
      <c r="H931" s="23" t="s">
        <v>9457</v>
      </c>
      <c r="I931" t="str">
        <f>_xlfn.CONCAT((MID(Table8[[#This Row],[Subject Id]],4,9)),"1")</f>
        <v>007-2583-1</v>
      </c>
    </row>
    <row r="932" spans="1:9">
      <c r="A932" t="s">
        <v>2638</v>
      </c>
      <c r="B932" s="23" t="s">
        <v>7785</v>
      </c>
      <c r="C932" s="23" t="s">
        <v>10517</v>
      </c>
      <c r="D932" s="23" t="s">
        <v>11049</v>
      </c>
      <c r="E932" s="23" t="s">
        <v>9660</v>
      </c>
      <c r="F932" t="s">
        <v>7791</v>
      </c>
      <c r="G932" t="s">
        <v>7792</v>
      </c>
      <c r="H932" t="s">
        <v>9457</v>
      </c>
      <c r="I932" t="str">
        <f>_xlfn.CONCAT((MID(Table8[[#This Row],[Subject Id]],4,9)),"1")</f>
        <v>009-2926-1</v>
      </c>
    </row>
    <row r="933" spans="1:9">
      <c r="A933" t="s">
        <v>1016</v>
      </c>
      <c r="B933" s="23" t="s">
        <v>10682</v>
      </c>
      <c r="C933" s="23" t="s">
        <v>10792</v>
      </c>
      <c r="D933" s="23" t="s">
        <v>11077</v>
      </c>
      <c r="E933" s="23" t="s">
        <v>7788</v>
      </c>
      <c r="F933" t="s">
        <v>7791</v>
      </c>
      <c r="G933" t="s">
        <v>7792</v>
      </c>
      <c r="H933" s="23" t="s">
        <v>9457</v>
      </c>
      <c r="I933" t="str">
        <f>_xlfn.CONCAT((MID(Table8[[#This Row],[Subject Id]],4,9)),"1")</f>
        <v>027-7714-1</v>
      </c>
    </row>
    <row r="934" spans="1:9">
      <c r="A934" s="7" t="s">
        <v>1789</v>
      </c>
      <c r="B934" t="str">
        <f>MID(Table8[[#This Row],[Subject Id]],1,2)</f>
        <v>US</v>
      </c>
      <c r="C934" t="str">
        <f>MID(Table8[[#This Row],[Subject Id]],4,3)</f>
        <v>032</v>
      </c>
      <c r="D934" t="str">
        <f>MID(Table8[[#This Row],[Subject Id]],8,4)</f>
        <v>7141</v>
      </c>
      <c r="E934" t="str">
        <f>MID(Table8[[#This Row],[Subject Id]],13,1)</f>
        <v>M</v>
      </c>
      <c r="F934" t="s">
        <v>7791</v>
      </c>
      <c r="G934" t="s">
        <v>7792</v>
      </c>
      <c r="H934" t="s">
        <v>9428</v>
      </c>
      <c r="I934" t="str">
        <f>_xlfn.CONCAT((MID(Table8[[#This Row],[Subject Id]],4,9)),"1")</f>
        <v>032-7141-1</v>
      </c>
    </row>
    <row r="935" spans="1:9">
      <c r="A935" s="7" t="s">
        <v>2650</v>
      </c>
      <c r="B935" t="str">
        <f>MID(Table8[[#This Row],[Subject Id]],1,2)</f>
        <v>GB</v>
      </c>
      <c r="C935" t="str">
        <f>MID(Table8[[#This Row],[Subject Id]],4,3)</f>
        <v>025</v>
      </c>
      <c r="D935" t="str">
        <f>MID(Table8[[#This Row],[Subject Id]],8,4)</f>
        <v>7521</v>
      </c>
      <c r="E935" t="str">
        <f>MID(Table8[[#This Row],[Subject Id]],13,1)</f>
        <v>N</v>
      </c>
      <c r="F935" t="s">
        <v>7791</v>
      </c>
      <c r="G935" t="s">
        <v>7792</v>
      </c>
      <c r="H935" t="s">
        <v>9587</v>
      </c>
      <c r="I935" t="str">
        <f>_xlfn.CONCAT((MID(Table8[[#This Row],[Subject Id]],4,9)),"1")</f>
        <v>025-7521-1</v>
      </c>
    </row>
    <row r="936" spans="1:9">
      <c r="A936" s="7" t="s">
        <v>2645</v>
      </c>
      <c r="B936" t="str">
        <f>MID(Table8[[#This Row],[Subject Id]],1,2)</f>
        <v>IL</v>
      </c>
      <c r="C936" t="str">
        <f>MID(Table8[[#This Row],[Subject Id]],4,3)</f>
        <v>013</v>
      </c>
      <c r="D936" t="str">
        <f>MID(Table8[[#This Row],[Subject Id]],8,4)</f>
        <v>1815</v>
      </c>
      <c r="E936" t="str">
        <f>MID(Table8[[#This Row],[Subject Id]],13,1)</f>
        <v>N</v>
      </c>
      <c r="F936" t="s">
        <v>7791</v>
      </c>
      <c r="G936" t="s">
        <v>7792</v>
      </c>
      <c r="H936" t="s">
        <v>9588</v>
      </c>
      <c r="I936" t="str">
        <f>_xlfn.CONCAT((MID(Table8[[#This Row],[Subject Id]],4,9)),"1")</f>
        <v>013-1815-1</v>
      </c>
    </row>
    <row r="937" spans="1:9">
      <c r="A937" s="7" t="s">
        <v>2648</v>
      </c>
      <c r="B937" t="str">
        <f>MID(Table8[[#This Row],[Subject Id]],1,2)</f>
        <v>GB</v>
      </c>
      <c r="C937" t="str">
        <f>MID(Table8[[#This Row],[Subject Id]],4,3)</f>
        <v>023</v>
      </c>
      <c r="D937" t="str">
        <f>MID(Table8[[#This Row],[Subject Id]],8,4)</f>
        <v>7311</v>
      </c>
      <c r="E937" t="str">
        <f>MID(Table8[[#This Row],[Subject Id]],13,1)</f>
        <v>N</v>
      </c>
      <c r="F937" t="s">
        <v>7791</v>
      </c>
      <c r="G937" t="s">
        <v>7792</v>
      </c>
      <c r="H937" t="s">
        <v>9592</v>
      </c>
      <c r="I937" t="str">
        <f>_xlfn.CONCAT((MID(Table8[[#This Row],[Subject Id]],4,9)),"1")</f>
        <v>023-7311-1</v>
      </c>
    </row>
    <row r="938" spans="1:9">
      <c r="A938" s="23" t="s">
        <v>897</v>
      </c>
      <c r="B938" t="str">
        <f>MID(Table8[[#This Row],[Subject Id]],1,2)</f>
        <v>GB</v>
      </c>
      <c r="C938" t="str">
        <f>MID(Table8[[#This Row],[Subject Id]],4,3)</f>
        <v>023</v>
      </c>
      <c r="D938" t="str">
        <f>MID(Table8[[#This Row],[Subject Id]],8,4)</f>
        <v>8304</v>
      </c>
      <c r="E938" t="str">
        <f>MID(Table8[[#This Row],[Subject Id]],13,1)</f>
        <v>M</v>
      </c>
      <c r="F938" t="s">
        <v>7791</v>
      </c>
      <c r="G938" t="s">
        <v>7792</v>
      </c>
      <c r="H938" s="61">
        <v>45084</v>
      </c>
      <c r="I938" t="str">
        <f>_xlfn.CONCAT((MID(Table8[[#This Row],[Subject Id]],4,9)),"1")</f>
        <v>023-8304-1</v>
      </c>
    </row>
  </sheetData>
  <conditionalFormatting sqref="A2:A938">
    <cfRule type="duplicateValues" dxfId="12" priority="265"/>
    <cfRule type="duplicateValues" dxfId="11" priority="266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EE62B-B88C-4BB8-BEDC-04A43DE39E61}">
  <sheetPr>
    <tabColor rgb="FFC00000"/>
  </sheetPr>
  <dimension ref="A1:F67"/>
  <sheetViews>
    <sheetView topLeftCell="A43" workbookViewId="0">
      <selection activeCell="A5" sqref="A5"/>
    </sheetView>
  </sheetViews>
  <sheetFormatPr defaultRowHeight="14.45"/>
  <cols>
    <col min="1" max="1" width="25" customWidth="1"/>
    <col min="2" max="2" width="15.5703125" customWidth="1"/>
    <col min="3" max="3" width="13.5703125" customWidth="1"/>
    <col min="4" max="4" width="14.5703125" customWidth="1"/>
    <col min="5" max="5" width="19.140625" customWidth="1"/>
  </cols>
  <sheetData>
    <row r="1" spans="1:6">
      <c r="A1" s="32" t="s">
        <v>0</v>
      </c>
      <c r="B1" s="32" t="s">
        <v>7749</v>
      </c>
      <c r="C1" t="s">
        <v>11078</v>
      </c>
      <c r="D1" t="s">
        <v>11079</v>
      </c>
      <c r="E1" t="s">
        <v>11080</v>
      </c>
      <c r="F1" t="s">
        <v>19</v>
      </c>
    </row>
    <row r="2" spans="1:6">
      <c r="A2" t="s">
        <v>1009</v>
      </c>
      <c r="B2" s="2" t="str">
        <f t="shared" ref="B2:B33" si="0">_xlfn.CONCAT(MID(A2,4,9),"PD")</f>
        <v>041-0018-PD</v>
      </c>
      <c r="C2" t="str">
        <f>_xlfn.XLOOKUP(A2,Table1[Subject Id],Table1[Event date])</f>
        <v>2020-03-30</v>
      </c>
      <c r="D2" s="34">
        <v>44058</v>
      </c>
      <c r="E2" s="59">
        <v>44057</v>
      </c>
    </row>
    <row r="3" spans="1:6">
      <c r="A3" s="2" t="s">
        <v>1163</v>
      </c>
      <c r="B3" s="2" t="str">
        <f t="shared" si="0"/>
        <v>041-0021-PD</v>
      </c>
      <c r="C3" t="str">
        <f>_xlfn.XLOOKUP(A3,Table1[Subject Id],Table1[Event date])</f>
        <v>2020-01-28</v>
      </c>
      <c r="D3" s="35" t="s">
        <v>11081</v>
      </c>
      <c r="E3" s="59">
        <v>44029</v>
      </c>
    </row>
    <row r="4" spans="1:6">
      <c r="A4" t="s">
        <v>1164</v>
      </c>
      <c r="B4" s="2" t="str">
        <f t="shared" si="0"/>
        <v>041-0023-PD</v>
      </c>
      <c r="C4" t="str">
        <f>_xlfn.XLOOKUP(A4,Table1[Subject Id],Table1[Event date])</f>
        <v>2020-02-05</v>
      </c>
      <c r="D4" s="34">
        <v>44150</v>
      </c>
      <c r="E4" s="59">
        <v>44172</v>
      </c>
    </row>
    <row r="5" spans="1:6">
      <c r="A5" s="2" t="s">
        <v>1010</v>
      </c>
      <c r="B5" s="2" t="str">
        <f t="shared" si="0"/>
        <v>041-0025-PD</v>
      </c>
      <c r="C5" t="str">
        <f>_xlfn.XLOOKUP(A5,Table1[Subject Id],Table1[Event date])</f>
        <v>2020-03-10</v>
      </c>
      <c r="D5" s="34">
        <v>44056</v>
      </c>
      <c r="E5" s="59">
        <v>43991</v>
      </c>
    </row>
    <row r="6" spans="1:6">
      <c r="A6" t="s">
        <v>1012</v>
      </c>
      <c r="B6" s="2" t="str">
        <f t="shared" si="0"/>
        <v>041-0028-PD</v>
      </c>
      <c r="C6" t="str">
        <f>_xlfn.XLOOKUP(A6,Table1[Subject Id],Table1[Event date])</f>
        <v>2020-03-18</v>
      </c>
      <c r="D6" s="34">
        <v>44335</v>
      </c>
      <c r="E6" s="59">
        <v>44382</v>
      </c>
    </row>
    <row r="7" spans="1:6">
      <c r="A7" t="s">
        <v>1018</v>
      </c>
      <c r="B7" s="2" t="str">
        <f t="shared" si="0"/>
        <v>041-0034-PD</v>
      </c>
      <c r="C7" t="str">
        <f>_xlfn.XLOOKUP(A7,Table1[Subject Id],Table1[Event date])</f>
        <v>2020-04-15</v>
      </c>
      <c r="D7" s="34">
        <v>44056</v>
      </c>
      <c r="E7" s="59">
        <v>44021</v>
      </c>
    </row>
    <row r="8" spans="1:6">
      <c r="A8" s="2" t="s">
        <v>1197</v>
      </c>
      <c r="B8" s="2" t="str">
        <f t="shared" si="0"/>
        <v>041-0036-PD</v>
      </c>
      <c r="C8" t="str">
        <f>_xlfn.XLOOKUP(A8,Table1[Subject Id],Table1[Event date])</f>
        <v>2020-03-26</v>
      </c>
      <c r="D8" s="34">
        <v>44058</v>
      </c>
      <c r="E8" s="59">
        <v>44074</v>
      </c>
    </row>
    <row r="9" spans="1:6">
      <c r="A9" s="2" t="s">
        <v>1201</v>
      </c>
      <c r="B9" s="2" t="str">
        <f t="shared" si="0"/>
        <v>041-0041-PD</v>
      </c>
      <c r="C9" t="str">
        <f>_xlfn.XLOOKUP(A9,Table1[Subject Id],Table1[Event date])</f>
        <v>2020-04-09</v>
      </c>
      <c r="D9" s="34">
        <v>44089</v>
      </c>
      <c r="E9" s="59">
        <v>44085</v>
      </c>
    </row>
    <row r="10" spans="1:6">
      <c r="A10" s="2" t="s">
        <v>1204</v>
      </c>
      <c r="B10" s="2" t="str">
        <f t="shared" si="0"/>
        <v>041-0045-PD</v>
      </c>
      <c r="C10" t="str">
        <f>_xlfn.XLOOKUP(A10,Table1[Subject Id],Table1[Event date])</f>
        <v>2020-05-20</v>
      </c>
      <c r="D10" s="34">
        <v>44331</v>
      </c>
      <c r="E10" s="59">
        <v>44370</v>
      </c>
    </row>
    <row r="11" spans="1:6">
      <c r="A11" t="s">
        <v>1209</v>
      </c>
      <c r="B11" s="2" t="str">
        <f t="shared" si="0"/>
        <v>041-0051-PD</v>
      </c>
      <c r="C11" t="str">
        <f>_xlfn.XLOOKUP(A11,Table1[Subject Id],Table1[Event date])</f>
        <v>2020-08-26</v>
      </c>
      <c r="D11" s="35" t="s">
        <v>11081</v>
      </c>
      <c r="E11" s="34">
        <v>44134</v>
      </c>
    </row>
    <row r="12" spans="1:6">
      <c r="A12" s="2" t="s">
        <v>1213</v>
      </c>
      <c r="B12" s="2" t="str">
        <f t="shared" si="0"/>
        <v>041-0058-PD</v>
      </c>
      <c r="C12" t="str">
        <f>_xlfn.XLOOKUP(A12,Table1[Subject Id],Table1[Event date])</f>
        <v>2020-09-15</v>
      </c>
      <c r="D12" s="34">
        <v>44309</v>
      </c>
      <c r="E12" s="34">
        <v>44284</v>
      </c>
    </row>
    <row r="13" spans="1:6">
      <c r="A13" t="s">
        <v>1029</v>
      </c>
      <c r="B13" s="2" t="str">
        <f t="shared" si="0"/>
        <v>041-0059-PD</v>
      </c>
      <c r="C13" t="str">
        <f>_xlfn.XLOOKUP(A13,Table1[Subject Id],Table1[Event date])</f>
        <v>2020-10-12</v>
      </c>
      <c r="D13" s="34">
        <v>44400</v>
      </c>
      <c r="E13" s="34">
        <v>44245</v>
      </c>
    </row>
    <row r="14" spans="1:6">
      <c r="A14" s="2" t="s">
        <v>1030</v>
      </c>
      <c r="B14" s="2" t="str">
        <f t="shared" si="0"/>
        <v>041-0060-PD</v>
      </c>
      <c r="C14" t="str">
        <f>_xlfn.XLOOKUP(A14,Table1[Subject Id],Table1[Event date])</f>
        <v>2020-10-27</v>
      </c>
      <c r="D14" s="34">
        <v>44339</v>
      </c>
      <c r="E14" s="34">
        <v>44349</v>
      </c>
    </row>
    <row r="15" spans="1:6">
      <c r="A15" t="s">
        <v>1218</v>
      </c>
      <c r="B15" s="2" t="str">
        <f t="shared" si="0"/>
        <v>041-0063-PD</v>
      </c>
      <c r="C15" t="str">
        <f>_xlfn.XLOOKUP(A15,Table1[Subject Id],Table1[Event date])</f>
        <v>2020-10-30</v>
      </c>
      <c r="D15" s="34">
        <v>44331</v>
      </c>
      <c r="E15" s="34">
        <v>44355</v>
      </c>
    </row>
    <row r="16" spans="1:6">
      <c r="A16" s="2" t="s">
        <v>1054</v>
      </c>
      <c r="B16" s="2" t="str">
        <f t="shared" si="0"/>
        <v>041-0082-PD</v>
      </c>
      <c r="C16" t="str">
        <f>_xlfn.XLOOKUP(A16,Table1[Subject Id],Table1[Event date])</f>
        <v>2018-09-17</v>
      </c>
      <c r="D16" s="34">
        <v>43796</v>
      </c>
      <c r="E16" s="34">
        <v>43791</v>
      </c>
    </row>
    <row r="17" spans="1:5">
      <c r="A17" t="s">
        <v>1225</v>
      </c>
      <c r="B17" s="2" t="str">
        <f t="shared" si="0"/>
        <v>041-0083-PD</v>
      </c>
      <c r="C17" t="str">
        <f>_xlfn.XLOOKUP(A17,Table1[Subject Id],Table1[Event date])</f>
        <v>2018-09-18</v>
      </c>
      <c r="D17" s="34">
        <v>44423</v>
      </c>
      <c r="E17" s="34">
        <v>43690</v>
      </c>
    </row>
    <row r="18" spans="1:5">
      <c r="A18" s="2" t="s">
        <v>1226</v>
      </c>
      <c r="B18" s="2" t="str">
        <f t="shared" si="0"/>
        <v>041-0096-PD</v>
      </c>
      <c r="C18" t="str">
        <f>_xlfn.XLOOKUP(A18,Table1[Subject Id],Table1[Event date])</f>
        <v>2018-10-18</v>
      </c>
      <c r="D18" s="34">
        <v>43570</v>
      </c>
      <c r="E18" s="34">
        <v>43572</v>
      </c>
    </row>
    <row r="19" spans="1:5">
      <c r="A19" s="2" t="s">
        <v>1229</v>
      </c>
      <c r="B19" s="2" t="str">
        <f t="shared" si="0"/>
        <v>041-0111-PD</v>
      </c>
      <c r="C19" t="str">
        <f>_xlfn.XLOOKUP(A19,Table1[Subject Id],Table1[Event date])</f>
        <v>2018-11-19</v>
      </c>
      <c r="D19" s="34">
        <v>43505</v>
      </c>
      <c r="E19" s="34">
        <v>43489</v>
      </c>
    </row>
    <row r="20" spans="1:5">
      <c r="A20" t="s">
        <v>1233</v>
      </c>
      <c r="B20" s="2" t="str">
        <f t="shared" si="0"/>
        <v>041-0112-PD</v>
      </c>
      <c r="C20" t="str">
        <f>_xlfn.XLOOKUP(A20,Table1[Subject Id],Table1[Event date])</f>
        <v>2018-11-22</v>
      </c>
      <c r="D20" s="34">
        <v>44027</v>
      </c>
      <c r="E20" s="34">
        <v>44035</v>
      </c>
    </row>
    <row r="21" spans="1:5">
      <c r="A21" s="2" t="s">
        <v>1063</v>
      </c>
      <c r="B21" s="2" t="str">
        <f t="shared" si="0"/>
        <v>041-0119-PD</v>
      </c>
      <c r="C21" t="str">
        <f>_xlfn.XLOOKUP(A21,Table1[Subject Id],Table1[Event date])</f>
        <v>2018-12-06</v>
      </c>
      <c r="D21" s="34">
        <v>43576</v>
      </c>
      <c r="E21" s="34">
        <v>43487</v>
      </c>
    </row>
    <row r="22" spans="1:5">
      <c r="A22" t="s">
        <v>1064</v>
      </c>
      <c r="B22" s="2" t="str">
        <f t="shared" si="0"/>
        <v>041-0152-PD</v>
      </c>
      <c r="C22" t="str">
        <f>_xlfn.XLOOKUP(A22,Table1[Subject Id],Table1[Event date])</f>
        <v>2019-02-11</v>
      </c>
      <c r="D22" s="34">
        <v>43753</v>
      </c>
      <c r="E22" s="34">
        <v>43756</v>
      </c>
    </row>
    <row r="23" spans="1:5">
      <c r="A23" t="s">
        <v>1235</v>
      </c>
      <c r="B23" s="2" t="str">
        <f t="shared" si="0"/>
        <v>041-0163-PD</v>
      </c>
      <c r="C23" t="str">
        <f>_xlfn.XLOOKUP(A23,Table1[Subject Id],Table1[Event date])</f>
        <v>2019-02-26</v>
      </c>
      <c r="D23" s="34">
        <v>43591</v>
      </c>
      <c r="E23" s="34">
        <v>43564</v>
      </c>
    </row>
    <row r="24" spans="1:5">
      <c r="A24" s="2" t="s">
        <v>1065</v>
      </c>
      <c r="B24" s="2" t="str">
        <f t="shared" si="0"/>
        <v>041-0191-PD</v>
      </c>
      <c r="C24" t="str">
        <f>_xlfn.XLOOKUP(A24,Table1[Subject Id],Table1[Event date])</f>
        <v>2019-05-03</v>
      </c>
      <c r="D24" s="34">
        <v>43682</v>
      </c>
      <c r="E24" s="34">
        <v>43682</v>
      </c>
    </row>
    <row r="25" spans="1:5">
      <c r="A25" t="s">
        <v>1238</v>
      </c>
      <c r="B25" s="2" t="str">
        <f t="shared" si="0"/>
        <v>041-0234-PD</v>
      </c>
      <c r="C25" t="str">
        <f>_xlfn.XLOOKUP(A25,Table1[Subject Id],Table1[Event date])</f>
        <v>2019-08-14</v>
      </c>
      <c r="D25" s="34">
        <v>43931</v>
      </c>
      <c r="E25" s="34">
        <v>43775</v>
      </c>
    </row>
    <row r="26" spans="1:5">
      <c r="A26" s="2" t="s">
        <v>1068</v>
      </c>
      <c r="B26" s="2" t="str">
        <f t="shared" si="0"/>
        <v>041-0347-PD</v>
      </c>
      <c r="C26" t="str">
        <f>_xlfn.XLOOKUP(A26,Table1[Subject Id],Table1[Event date])</f>
        <v>2016-09-27</v>
      </c>
      <c r="D26" s="34">
        <v>42810</v>
      </c>
      <c r="E26" s="34">
        <v>42752</v>
      </c>
    </row>
    <row r="27" spans="1:5">
      <c r="A27" t="s">
        <v>1069</v>
      </c>
      <c r="B27" s="2" t="str">
        <f t="shared" si="0"/>
        <v>041-0349-PD</v>
      </c>
      <c r="C27" t="str">
        <f>_xlfn.XLOOKUP(A27,Table1[Subject Id],Table1[Event date])</f>
        <v>2016-10-24</v>
      </c>
      <c r="D27" s="34">
        <v>42716</v>
      </c>
      <c r="E27" s="34">
        <v>42717</v>
      </c>
    </row>
    <row r="28" spans="1:5">
      <c r="A28" t="s">
        <v>1249</v>
      </c>
      <c r="B28" s="2" t="str">
        <f t="shared" si="0"/>
        <v>041-0353-PD</v>
      </c>
      <c r="C28" t="str">
        <f>_xlfn.XLOOKUP(A28,Table1[Subject Id],Table1[Event date])</f>
        <v>2018-06-28</v>
      </c>
      <c r="D28" s="34">
        <v>43479</v>
      </c>
      <c r="E28" s="34">
        <v>43479</v>
      </c>
    </row>
    <row r="29" spans="1:5">
      <c r="A29" t="s">
        <v>1070</v>
      </c>
      <c r="B29" s="2" t="str">
        <f t="shared" si="0"/>
        <v>041-0355-PD</v>
      </c>
      <c r="C29" t="str">
        <f>_xlfn.XLOOKUP(A29,Table1[Subject Id],Table1[Event date])</f>
        <v>2017-03-30</v>
      </c>
      <c r="D29" s="34">
        <v>43631</v>
      </c>
      <c r="E29" s="34">
        <v>43647</v>
      </c>
    </row>
    <row r="30" spans="1:5">
      <c r="A30" s="2" t="s">
        <v>1108</v>
      </c>
      <c r="B30" s="2" t="str">
        <f t="shared" si="0"/>
        <v>041-0357-PD</v>
      </c>
      <c r="C30" t="str">
        <f>_xlfn.XLOOKUP(A30,Table1[Subject Id],Table1[Event date])</f>
        <v>2018-09-26</v>
      </c>
      <c r="D30" s="34">
        <v>43858</v>
      </c>
      <c r="E30" s="34">
        <v>43858</v>
      </c>
    </row>
    <row r="31" spans="1:5">
      <c r="A31" s="2" t="s">
        <v>1111</v>
      </c>
      <c r="B31" s="2" t="str">
        <f t="shared" si="0"/>
        <v>041-0358-PD</v>
      </c>
      <c r="C31" t="str">
        <f>_xlfn.XLOOKUP(A31,Table1[Subject Id],Table1[Event date])</f>
        <v>2018-05-17</v>
      </c>
      <c r="D31" s="34">
        <v>43419</v>
      </c>
      <c r="E31" s="34">
        <v>43416</v>
      </c>
    </row>
    <row r="32" spans="1:5">
      <c r="A32" s="2" t="s">
        <v>1112</v>
      </c>
      <c r="B32" s="2" t="str">
        <f t="shared" si="0"/>
        <v>041-0359-PD</v>
      </c>
      <c r="C32" t="str">
        <f>_xlfn.XLOOKUP(A32,Table1[Subject Id],Table1[Event date])</f>
        <v>2017-09-11</v>
      </c>
      <c r="D32" s="34">
        <v>43784</v>
      </c>
      <c r="E32" s="34">
        <v>43774</v>
      </c>
    </row>
    <row r="33" spans="1:5">
      <c r="A33" t="s">
        <v>1252</v>
      </c>
      <c r="B33" s="2" t="str">
        <f t="shared" si="0"/>
        <v>041-0360-PD</v>
      </c>
      <c r="C33" t="str">
        <f>_xlfn.XLOOKUP(A33,Table1[Subject Id],Table1[Event date])</f>
        <v>2018-01-18</v>
      </c>
      <c r="D33" s="34">
        <v>43570</v>
      </c>
      <c r="E33" s="34">
        <v>43557</v>
      </c>
    </row>
    <row r="34" spans="1:5">
      <c r="A34" s="2" t="s">
        <v>1113</v>
      </c>
      <c r="B34" s="2" t="str">
        <f t="shared" ref="B34:B65" si="1">_xlfn.CONCAT(MID(A34,4,9),"PD")</f>
        <v>041-0361-PD</v>
      </c>
      <c r="C34" t="str">
        <f>_xlfn.XLOOKUP(A34,Table1[Subject Id],Table1[Event date])</f>
        <v>2018-07-06</v>
      </c>
      <c r="D34" s="34">
        <v>43358</v>
      </c>
      <c r="E34" s="34">
        <v>43356</v>
      </c>
    </row>
    <row r="35" spans="1:5">
      <c r="A35" t="s">
        <v>1255</v>
      </c>
      <c r="B35" s="2" t="str">
        <f t="shared" si="1"/>
        <v>041-0362-PD</v>
      </c>
      <c r="C35" t="str">
        <f>_xlfn.XLOOKUP(A35,Table1[Subject Id],Table1[Event date])</f>
        <v>2018-05-15</v>
      </c>
      <c r="D35" s="34">
        <v>43276</v>
      </c>
      <c r="E35" s="34">
        <v>43392</v>
      </c>
    </row>
    <row r="36" spans="1:5">
      <c r="A36" t="s">
        <v>1256</v>
      </c>
      <c r="B36" s="2" t="str">
        <f t="shared" si="1"/>
        <v>041-0363-PD</v>
      </c>
      <c r="C36" t="str">
        <f>_xlfn.XLOOKUP(A36,Table1[Subject Id],Table1[Event date])</f>
        <v>2018-03-01</v>
      </c>
      <c r="D36" s="34">
        <v>43506</v>
      </c>
      <c r="E36" s="34">
        <v>43453</v>
      </c>
    </row>
    <row r="37" spans="1:5">
      <c r="A37" t="s">
        <v>1114</v>
      </c>
      <c r="B37" s="2" t="str">
        <f t="shared" si="1"/>
        <v>041-0364-PD</v>
      </c>
      <c r="C37" t="str">
        <f>_xlfn.XLOOKUP(A37,Table1[Subject Id],Table1[Event date])</f>
        <v>2018-11-14</v>
      </c>
      <c r="D37" s="34">
        <v>43462</v>
      </c>
      <c r="E37" s="34">
        <v>43462</v>
      </c>
    </row>
    <row r="38" spans="1:5">
      <c r="A38" s="2" t="s">
        <v>1117</v>
      </c>
      <c r="B38" s="2" t="str">
        <f t="shared" si="1"/>
        <v>041-0368-PD</v>
      </c>
      <c r="C38" t="str">
        <f>_xlfn.XLOOKUP(A38,Table1[Subject Id],Table1[Event date])</f>
        <v>2017-11-14</v>
      </c>
      <c r="D38" s="34">
        <v>43130</v>
      </c>
      <c r="E38" s="34">
        <v>43132</v>
      </c>
    </row>
    <row r="39" spans="1:5">
      <c r="A39" s="2" t="s">
        <v>1118</v>
      </c>
      <c r="B39" s="2" t="str">
        <f t="shared" si="1"/>
        <v>041-0369-PD</v>
      </c>
      <c r="C39" t="str">
        <f>_xlfn.XLOOKUP(A39,Table1[Subject Id],Table1[Event date])</f>
        <v>2017-03-16</v>
      </c>
      <c r="D39" s="34">
        <v>42873</v>
      </c>
      <c r="E39" s="34">
        <v>42873</v>
      </c>
    </row>
    <row r="40" spans="1:5">
      <c r="A40" t="s">
        <v>1119</v>
      </c>
      <c r="B40" s="2" t="str">
        <f t="shared" si="1"/>
        <v>041-0370-PD</v>
      </c>
      <c r="C40" t="str">
        <f>_xlfn.XLOOKUP(A40,Table1[Subject Id],Table1[Event date])</f>
        <v>2018-07-30</v>
      </c>
      <c r="D40" s="34">
        <v>43631</v>
      </c>
      <c r="E40" s="34">
        <v>43620</v>
      </c>
    </row>
    <row r="41" spans="1:5">
      <c r="A41" s="2" t="s">
        <v>1258</v>
      </c>
      <c r="B41" s="2" t="str">
        <f t="shared" si="1"/>
        <v>041-0371-PD</v>
      </c>
      <c r="C41" t="str">
        <f>_xlfn.XLOOKUP(A41,Table1[Subject Id],Table1[Event date])</f>
        <v>2018-02-08</v>
      </c>
      <c r="D41" s="34">
        <v>43388</v>
      </c>
      <c r="E41" s="34">
        <v>43381</v>
      </c>
    </row>
    <row r="42" spans="1:5">
      <c r="A42" s="2" t="s">
        <v>1120</v>
      </c>
      <c r="B42" s="2" t="str">
        <f t="shared" si="1"/>
        <v>041-0372-PD</v>
      </c>
      <c r="C42" t="str">
        <f>_xlfn.XLOOKUP(A42,Table1[Subject Id],Table1[Event date])</f>
        <v>2018-04-04</v>
      </c>
      <c r="D42" s="34">
        <v>43388</v>
      </c>
      <c r="E42" s="34">
        <v>43388</v>
      </c>
    </row>
    <row r="43" spans="1:5">
      <c r="A43" t="s">
        <v>1261</v>
      </c>
      <c r="B43" s="2" t="str">
        <f t="shared" si="1"/>
        <v>041-0374-PD</v>
      </c>
      <c r="C43" t="str">
        <f>_xlfn.XLOOKUP(A43,Table1[Subject Id],Table1[Event date])</f>
        <v>2017-10-26</v>
      </c>
      <c r="D43" s="34">
        <v>43180</v>
      </c>
      <c r="E43" s="34">
        <v>43180</v>
      </c>
    </row>
    <row r="44" spans="1:5">
      <c r="A44" s="2" t="s">
        <v>1327</v>
      </c>
      <c r="B44" s="2" t="str">
        <f t="shared" si="1"/>
        <v>041-0376-PD</v>
      </c>
      <c r="C44" t="str">
        <f>_xlfn.XLOOKUP(A44,Table1[Subject Id],Table1[Event date])</f>
        <v>2019-02-25</v>
      </c>
      <c r="D44" s="34">
        <v>43593</v>
      </c>
      <c r="E44" s="34">
        <v>43591</v>
      </c>
    </row>
    <row r="45" spans="1:5">
      <c r="A45" s="31" t="s">
        <v>1328</v>
      </c>
      <c r="B45" s="2" t="str">
        <f t="shared" si="1"/>
        <v>041-0377-PD</v>
      </c>
      <c r="C45" t="str">
        <f>_xlfn.XLOOKUP(A45,Table1[Subject Id],Table1[Event date])</f>
        <v>2018-10-01</v>
      </c>
      <c r="D45" s="34">
        <v>43430</v>
      </c>
      <c r="E45" s="34">
        <v>43426</v>
      </c>
    </row>
    <row r="46" spans="1:5">
      <c r="A46" t="s">
        <v>1140</v>
      </c>
      <c r="B46" s="2" t="str">
        <f t="shared" si="1"/>
        <v>014-1903-PD</v>
      </c>
      <c r="C46" t="str">
        <f>_xlfn.XLOOKUP(A46,Table1[Subject Id],Table1[Event date])</f>
        <v>2021-01-07</v>
      </c>
      <c r="D46" s="34">
        <v>44856</v>
      </c>
      <c r="E46" s="59" t="s">
        <v>9328</v>
      </c>
    </row>
    <row r="47" spans="1:5">
      <c r="A47" t="s">
        <v>1511</v>
      </c>
      <c r="B47" s="2" t="str">
        <f t="shared" si="1"/>
        <v>011-1400-PD</v>
      </c>
      <c r="C47" t="str">
        <f>_xlfn.XLOOKUP(A47,Table1[Subject Id],Table1[Event date])</f>
        <v>2021-02-14</v>
      </c>
      <c r="D47" s="34">
        <v>44440</v>
      </c>
      <c r="E47" s="59" t="s">
        <v>9024</v>
      </c>
    </row>
    <row r="48" spans="1:5">
      <c r="A48" t="s">
        <v>1541</v>
      </c>
      <c r="B48" s="2" t="str">
        <f t="shared" si="1"/>
        <v>040-1026-PD</v>
      </c>
      <c r="C48" t="str">
        <f>_xlfn.XLOOKUP(A48,Table1[Subject Id],Table1[Event date])</f>
        <v>2020-07-27</v>
      </c>
      <c r="D48" s="34">
        <v>44103</v>
      </c>
      <c r="E48" s="59" t="s">
        <v>8825</v>
      </c>
    </row>
    <row r="49" spans="1:6">
      <c r="A49" t="s">
        <v>589</v>
      </c>
      <c r="B49" s="2" t="str">
        <f t="shared" si="1"/>
        <v>011-1406-PD</v>
      </c>
      <c r="C49" t="str">
        <f>_xlfn.XLOOKUP(A49,Table1[Subject Id],Table1[Event date])</f>
        <v>2021-06-23</v>
      </c>
      <c r="D49" s="34">
        <v>44511</v>
      </c>
      <c r="E49" s="59" t="s">
        <v>9055</v>
      </c>
    </row>
    <row r="50" spans="1:6">
      <c r="A50" t="s">
        <v>55</v>
      </c>
      <c r="B50" s="2" t="str">
        <f t="shared" si="1"/>
        <v>021-7100-PD</v>
      </c>
      <c r="C50" t="str">
        <f>_xlfn.XLOOKUP(A50,Table1[Subject Id],Table1[Event date])</f>
        <v>2021-07-28</v>
      </c>
      <c r="D50" s="34">
        <v>44587</v>
      </c>
      <c r="E50" s="59" t="s">
        <v>9147</v>
      </c>
    </row>
    <row r="51" spans="1:6">
      <c r="A51" t="s">
        <v>891</v>
      </c>
      <c r="B51" s="2" t="str">
        <f t="shared" si="1"/>
        <v>025-8504-PD</v>
      </c>
      <c r="C51" t="str">
        <f>_xlfn.XLOOKUP(A51,Table1[Subject Id],Table1[Event date])</f>
        <v>2021-08-24</v>
      </c>
      <c r="D51" s="34">
        <v>44774</v>
      </c>
      <c r="E51" s="59" t="s">
        <v>9261</v>
      </c>
    </row>
    <row r="52" spans="1:6">
      <c r="A52" t="s">
        <v>1081</v>
      </c>
      <c r="B52" s="2" t="str">
        <f t="shared" si="1"/>
        <v>001-2017-PD</v>
      </c>
      <c r="C52" t="str">
        <f>_xlfn.XLOOKUP(A52,Table1[Subject Id],Table1[Event date])</f>
        <v>2021-10-10</v>
      </c>
      <c r="D52" s="34">
        <v>44595</v>
      </c>
      <c r="E52" s="59" t="s">
        <v>9112</v>
      </c>
    </row>
    <row r="53" spans="1:6">
      <c r="A53" t="s">
        <v>572</v>
      </c>
      <c r="B53" s="2" t="str">
        <f t="shared" si="1"/>
        <v>014-1912-PD</v>
      </c>
      <c r="C53" t="str">
        <f>_xlfn.XLOOKUP(A53,Table1[Subject Id],Table1[Event date])</f>
        <v>2021-10-26</v>
      </c>
      <c r="D53" s="34">
        <v>44698</v>
      </c>
      <c r="E53" s="59" t="s">
        <v>9200</v>
      </c>
    </row>
    <row r="54" spans="1:6">
      <c r="A54" t="s">
        <v>231</v>
      </c>
      <c r="B54" s="2" t="str">
        <f t="shared" si="1"/>
        <v>028-7801-PD</v>
      </c>
      <c r="C54" t="str">
        <f>_xlfn.XLOOKUP(A54,Table1[Subject Id],Table1[Event date])</f>
        <v>2021-12-22</v>
      </c>
      <c r="D54" s="34">
        <v>44634</v>
      </c>
      <c r="E54" s="59" t="s">
        <v>9171</v>
      </c>
    </row>
    <row r="55" spans="1:6">
      <c r="A55" t="s">
        <v>1804</v>
      </c>
      <c r="B55" s="2" t="str">
        <f t="shared" si="1"/>
        <v>152-2220-PD</v>
      </c>
      <c r="C55" t="str">
        <f>_xlfn.XLOOKUP(A55,Table1[Subject Id],Table1[Event date])</f>
        <v>2021-12-29</v>
      </c>
      <c r="D55" s="34">
        <v>44721</v>
      </c>
      <c r="E55" s="59" t="s">
        <v>9230</v>
      </c>
    </row>
    <row r="56" spans="1:6">
      <c r="A56" t="s">
        <v>963</v>
      </c>
      <c r="B56" s="2" t="str">
        <f t="shared" si="1"/>
        <v>025-8512-PD</v>
      </c>
      <c r="C56" t="str">
        <f>_xlfn.XLOOKUP(A56,Table1[Subject Id],Table1[Event date])</f>
        <v>2022-01-25</v>
      </c>
      <c r="D56" s="34">
        <v>44844</v>
      </c>
      <c r="E56" s="59" t="s">
        <v>9302</v>
      </c>
    </row>
    <row r="57" spans="1:6">
      <c r="A57" s="57" t="s">
        <v>226</v>
      </c>
      <c r="B57" s="2" t="str">
        <f t="shared" si="1"/>
        <v>025-7505-PD</v>
      </c>
      <c r="C57" t="str">
        <f>_xlfn.XLOOKUP(A57,Table1[Subject Id],Table1[Event date])</f>
        <v>2022-02-16</v>
      </c>
      <c r="D57" s="34">
        <v>44771</v>
      </c>
      <c r="E57" s="59" t="s">
        <v>9264</v>
      </c>
    </row>
    <row r="58" spans="1:6">
      <c r="A58" s="56" t="s">
        <v>229</v>
      </c>
      <c r="B58" s="2" t="str">
        <f t="shared" si="1"/>
        <v>025-7511-PD</v>
      </c>
      <c r="C58" t="str">
        <f>_xlfn.XLOOKUP(A58,Table1[Subject Id],Table1[Event date])</f>
        <v>2022-05-24</v>
      </c>
      <c r="D58" s="34">
        <v>44791</v>
      </c>
      <c r="E58" s="59" t="s">
        <v>9276</v>
      </c>
    </row>
    <row r="59" spans="1:6">
      <c r="A59" s="57" t="s">
        <v>606</v>
      </c>
      <c r="B59" s="2" t="str">
        <f t="shared" si="1"/>
        <v>014-1906-PD</v>
      </c>
      <c r="C59" t="str">
        <f>_xlfn.XLOOKUP(A59,Table1[Subject Id],Table1[Event date])</f>
        <v>2022-08-08</v>
      </c>
      <c r="D59" s="34">
        <v>45076</v>
      </c>
      <c r="E59" s="59" t="s">
        <v>9443</v>
      </c>
    </row>
    <row r="60" spans="1:6">
      <c r="A60" s="56" t="s">
        <v>1887</v>
      </c>
      <c r="B60" s="2" t="str">
        <f t="shared" si="1"/>
        <v>034-8009-PD</v>
      </c>
      <c r="C60" t="str">
        <f>_xlfn.XLOOKUP(A60,Table1[Subject Id],Table1[Event date])</f>
        <v>2022-11-10</v>
      </c>
      <c r="D60" s="34">
        <v>45037</v>
      </c>
      <c r="E60" s="59" t="s">
        <v>9430</v>
      </c>
    </row>
    <row r="61" spans="1:6">
      <c r="A61" s="58" t="s">
        <v>1734</v>
      </c>
      <c r="B61" s="2" t="str">
        <f t="shared" si="1"/>
        <v>025-8520-PD</v>
      </c>
      <c r="C61" t="str">
        <f>_xlfn.XLOOKUP(A61,Table1[Subject Id],Table1[Event date])</f>
        <v>2023-02-10</v>
      </c>
      <c r="D61" s="34">
        <v>45071</v>
      </c>
      <c r="E61" s="59" t="s">
        <v>9434</v>
      </c>
    </row>
    <row r="62" spans="1:6">
      <c r="A62" t="s">
        <v>233</v>
      </c>
      <c r="B62" s="2" t="str">
        <f t="shared" si="1"/>
        <v>028-7803-PD</v>
      </c>
      <c r="C62" t="str">
        <f>_xlfn.XLOOKUP(A62,Table1[Subject Id],Table1[Event date])</f>
        <v>2022-04-13</v>
      </c>
      <c r="D62" s="34">
        <v>44750</v>
      </c>
      <c r="E62" s="59" t="s">
        <v>9240</v>
      </c>
      <c r="F62" t="s">
        <v>11082</v>
      </c>
    </row>
    <row r="63" spans="1:6">
      <c r="A63" t="s">
        <v>233</v>
      </c>
      <c r="B63" s="2" t="str">
        <f t="shared" si="1"/>
        <v>028-7803-PD</v>
      </c>
      <c r="C63" t="str">
        <f>_xlfn.XLOOKUP(A63,Table1[Subject Id],Table1[Event date])</f>
        <v>2022-04-13</v>
      </c>
      <c r="D63" s="34">
        <v>44750</v>
      </c>
      <c r="E63" s="59" t="s">
        <v>9258</v>
      </c>
      <c r="F63" t="s">
        <v>11082</v>
      </c>
    </row>
    <row r="64" spans="1:6">
      <c r="A64" t="s">
        <v>1514</v>
      </c>
      <c r="B64" s="2" t="str">
        <f t="shared" si="1"/>
        <v>011-1410-PD</v>
      </c>
      <c r="C64" t="str">
        <f>_xlfn.XLOOKUP(A64,Table1[Subject Id],Table1[Event date])</f>
        <v>2021-12-26</v>
      </c>
      <c r="D64" s="34">
        <v>44616</v>
      </c>
      <c r="E64" s="59" t="s">
        <v>9158</v>
      </c>
    </row>
    <row r="65" spans="1:5">
      <c r="A65" t="s">
        <v>1505</v>
      </c>
      <c r="B65" s="2" t="str">
        <f t="shared" si="1"/>
        <v>008-1739-PD</v>
      </c>
      <c r="C65" t="str">
        <f>_xlfn.XLOOKUP(A65,Table1[Subject Id],Table1[Event date])</f>
        <v>2023-07-26</v>
      </c>
      <c r="D65" s="34">
        <v>44755</v>
      </c>
      <c r="E65" s="59" t="s">
        <v>9249</v>
      </c>
    </row>
    <row r="66" spans="1:5">
      <c r="A66" t="s">
        <v>1459</v>
      </c>
      <c r="B66" s="2" t="str">
        <f t="shared" ref="B66:B67" si="2">_xlfn.CONCAT(MID(A66,4,9),"PD")</f>
        <v>037-8063-PD</v>
      </c>
      <c r="C66" t="str">
        <f>_xlfn.XLOOKUP(A66,Table1[Subject Id],Table1[Event date])</f>
        <v>2019-06-18</v>
      </c>
      <c r="D66" s="34">
        <v>43613</v>
      </c>
      <c r="E66" s="59" t="s">
        <v>8580</v>
      </c>
    </row>
    <row r="67" spans="1:5">
      <c r="A67" t="s">
        <v>111</v>
      </c>
      <c r="B67" s="2" t="str">
        <f t="shared" si="2"/>
        <v>040-2030-PD</v>
      </c>
      <c r="C67" t="str">
        <f>_xlfn.XLOOKUP(A67,Table1[Subject Id],Table1[Event date])</f>
        <v>2020-11-24</v>
      </c>
      <c r="D67" s="34">
        <v>44228</v>
      </c>
      <c r="E67" s="59" t="s">
        <v>8887</v>
      </c>
    </row>
  </sheetData>
  <conditionalFormatting sqref="A2:A67">
    <cfRule type="duplicateValues" dxfId="9" priority="29"/>
    <cfRule type="containsText" dxfId="8" priority="30" operator="containsText" text="NSCLC">
      <formula>NOT(ISERROR(SEARCH("NSCLC",A2)))</formula>
    </cfRule>
    <cfRule type="containsText" dxfId="7" priority="31" operator="containsText" text="SCLC">
      <formula>NOT(ISERROR(SEARCH("SCLC",A2)))</formula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32016-A9A8-4FC7-8D9A-3FE9F534C3FB}">
  <dimension ref="A1:H2278"/>
  <sheetViews>
    <sheetView workbookViewId="0">
      <selection activeCell="H2271" sqref="H2271"/>
    </sheetView>
  </sheetViews>
  <sheetFormatPr defaultColWidth="8.85546875" defaultRowHeight="14.45"/>
  <cols>
    <col min="1" max="1" width="26" bestFit="1" customWidth="1"/>
    <col min="2" max="2" width="9.42578125" bestFit="1" customWidth="1"/>
    <col min="3" max="3" width="6.42578125" bestFit="1" customWidth="1"/>
    <col min="4" max="4" width="10.140625" bestFit="1" customWidth="1"/>
    <col min="5" max="5" width="11.85546875" bestFit="1" customWidth="1"/>
    <col min="6" max="6" width="10.140625" bestFit="1" customWidth="1"/>
    <col min="7" max="7" width="16.85546875" bestFit="1" customWidth="1"/>
    <col min="8" max="8" width="12.140625" bestFit="1" customWidth="1"/>
  </cols>
  <sheetData>
    <row r="1" spans="1:8">
      <c r="A1" s="1" t="s">
        <v>0</v>
      </c>
      <c r="B1" s="1" t="s">
        <v>7776</v>
      </c>
      <c r="C1" s="1" t="s">
        <v>2669</v>
      </c>
      <c r="D1" s="1" t="s">
        <v>7777</v>
      </c>
      <c r="E1" s="1" t="s">
        <v>1</v>
      </c>
      <c r="F1" s="1" t="s">
        <v>7778</v>
      </c>
      <c r="G1" s="1" t="s">
        <v>7779</v>
      </c>
      <c r="H1" s="1" t="s">
        <v>7780</v>
      </c>
    </row>
    <row r="2" spans="1:8">
      <c r="A2" s="66" t="s">
        <v>516</v>
      </c>
      <c r="B2" t="str">
        <f t="shared" ref="B2:B65" si="0">LEFT(A2,2)</f>
        <v>DE</v>
      </c>
      <c r="C2" t="str">
        <f t="shared" ref="C2:C65" si="1">MID(A2,4,3)</f>
        <v>041</v>
      </c>
      <c r="D2" t="str">
        <f t="shared" ref="D2:D65" si="2">MID(A2,8,4)</f>
        <v>0421</v>
      </c>
      <c r="E2" t="str">
        <f t="shared" ref="E2:E65" si="3">MID(A2,13,1)</f>
        <v>N</v>
      </c>
      <c r="F2" t="s">
        <v>11083</v>
      </c>
      <c r="G2" t="s">
        <v>11084</v>
      </c>
      <c r="H2" s="67">
        <v>42999.474803240744</v>
      </c>
    </row>
    <row r="3" spans="1:8">
      <c r="A3" s="66" t="s">
        <v>517</v>
      </c>
      <c r="B3" t="str">
        <f t="shared" si="0"/>
        <v>DE</v>
      </c>
      <c r="C3" t="str">
        <f t="shared" si="1"/>
        <v>041</v>
      </c>
      <c r="D3" t="str">
        <f t="shared" si="2"/>
        <v>0422</v>
      </c>
      <c r="E3" t="str">
        <f t="shared" si="3"/>
        <v>N</v>
      </c>
      <c r="F3" t="s">
        <v>11083</v>
      </c>
      <c r="G3" t="s">
        <v>11084</v>
      </c>
      <c r="H3" s="67">
        <v>43052.410937499997</v>
      </c>
    </row>
    <row r="4" spans="1:8">
      <c r="A4" s="66" t="s">
        <v>768</v>
      </c>
      <c r="B4" t="str">
        <f t="shared" si="0"/>
        <v>DE</v>
      </c>
      <c r="C4" t="str">
        <f t="shared" si="1"/>
        <v>041</v>
      </c>
      <c r="D4" t="str">
        <f t="shared" si="2"/>
        <v>0423</v>
      </c>
      <c r="E4" t="str">
        <f t="shared" si="3"/>
        <v>N</v>
      </c>
      <c r="F4" t="s">
        <v>11083</v>
      </c>
      <c r="G4" t="s">
        <v>11084</v>
      </c>
      <c r="H4" s="67">
        <v>43528.45684027778</v>
      </c>
    </row>
    <row r="5" spans="1:8">
      <c r="A5" s="66" t="s">
        <v>769</v>
      </c>
      <c r="B5" t="str">
        <f t="shared" si="0"/>
        <v>DE</v>
      </c>
      <c r="C5" t="str">
        <f t="shared" si="1"/>
        <v>041</v>
      </c>
      <c r="D5" t="str">
        <f t="shared" si="2"/>
        <v>0424</v>
      </c>
      <c r="E5" t="str">
        <f t="shared" si="3"/>
        <v>N</v>
      </c>
      <c r="F5" t="s">
        <v>11083</v>
      </c>
      <c r="G5" t="s">
        <v>11084</v>
      </c>
      <c r="H5" s="67">
        <v>43924.435335648152</v>
      </c>
    </row>
    <row r="6" spans="1:8">
      <c r="A6" t="s">
        <v>1505</v>
      </c>
      <c r="B6" t="str">
        <f t="shared" si="0"/>
        <v>IL</v>
      </c>
      <c r="C6" t="str">
        <f t="shared" si="1"/>
        <v>008</v>
      </c>
      <c r="D6" t="str">
        <f t="shared" si="2"/>
        <v>1739</v>
      </c>
      <c r="E6" t="str">
        <f t="shared" si="3"/>
        <v>N</v>
      </c>
      <c r="F6" t="s">
        <v>11083</v>
      </c>
      <c r="G6" s="91" t="s">
        <v>11084</v>
      </c>
      <c r="H6" s="92">
        <v>44712</v>
      </c>
    </row>
    <row r="7" spans="1:8">
      <c r="A7" t="s">
        <v>729</v>
      </c>
      <c r="B7" t="str">
        <f t="shared" si="0"/>
        <v>IL</v>
      </c>
      <c r="C7" t="str">
        <f t="shared" si="1"/>
        <v>008</v>
      </c>
      <c r="D7" t="str">
        <f t="shared" si="2"/>
        <v>1741</v>
      </c>
      <c r="E7" t="str">
        <f t="shared" si="3"/>
        <v>N</v>
      </c>
      <c r="F7" t="s">
        <v>11083</v>
      </c>
      <c r="G7" s="91" t="s">
        <v>11084</v>
      </c>
      <c r="H7" s="92">
        <v>44741</v>
      </c>
    </row>
    <row r="8" spans="1:8">
      <c r="A8" s="66" t="s">
        <v>521</v>
      </c>
      <c r="B8" t="str">
        <f t="shared" si="0"/>
        <v>DE</v>
      </c>
      <c r="C8" t="str">
        <f t="shared" si="1"/>
        <v>041</v>
      </c>
      <c r="D8" t="str">
        <f t="shared" si="2"/>
        <v>0427</v>
      </c>
      <c r="E8" t="str">
        <f t="shared" si="3"/>
        <v>N</v>
      </c>
      <c r="F8" t="s">
        <v>11083</v>
      </c>
      <c r="G8" t="s">
        <v>11084</v>
      </c>
      <c r="H8" s="67">
        <v>44755.386817129627</v>
      </c>
    </row>
    <row r="9" spans="1:8">
      <c r="A9" s="66" t="s">
        <v>815</v>
      </c>
      <c r="B9" t="str">
        <f t="shared" si="0"/>
        <v>DE</v>
      </c>
      <c r="C9" t="str">
        <f t="shared" si="1"/>
        <v>041</v>
      </c>
      <c r="D9" t="str">
        <f t="shared" si="2"/>
        <v>9035</v>
      </c>
      <c r="E9" t="str">
        <f t="shared" si="3"/>
        <v>S</v>
      </c>
      <c r="F9" t="s">
        <v>11083</v>
      </c>
      <c r="G9" t="s">
        <v>11084</v>
      </c>
      <c r="H9" s="67">
        <v>44774.430821759262</v>
      </c>
    </row>
    <row r="10" spans="1:8">
      <c r="A10" s="66" t="s">
        <v>524</v>
      </c>
      <c r="B10" t="str">
        <f t="shared" si="0"/>
        <v>DE</v>
      </c>
      <c r="C10" t="str">
        <f t="shared" si="1"/>
        <v>041</v>
      </c>
      <c r="D10" t="str">
        <f t="shared" si="2"/>
        <v>0430</v>
      </c>
      <c r="E10" t="str">
        <f t="shared" si="3"/>
        <v>N</v>
      </c>
      <c r="F10" t="s">
        <v>11083</v>
      </c>
      <c r="G10" t="s">
        <v>11084</v>
      </c>
      <c r="H10" s="67">
        <v>44813.455520833333</v>
      </c>
    </row>
    <row r="11" spans="1:8">
      <c r="A11" s="66" t="s">
        <v>817</v>
      </c>
      <c r="B11" t="str">
        <f t="shared" si="0"/>
        <v>DE</v>
      </c>
      <c r="C11" t="str">
        <f t="shared" si="1"/>
        <v>041</v>
      </c>
      <c r="D11" t="str">
        <f t="shared" si="2"/>
        <v>9038</v>
      </c>
      <c r="E11" t="str">
        <f t="shared" si="3"/>
        <v>S</v>
      </c>
      <c r="F11" t="s">
        <v>11083</v>
      </c>
      <c r="G11" t="s">
        <v>11084</v>
      </c>
      <c r="H11" s="67">
        <v>44819.444537037038</v>
      </c>
    </row>
    <row r="12" spans="1:8">
      <c r="A12" s="66" t="s">
        <v>523</v>
      </c>
      <c r="B12" t="str">
        <f t="shared" si="0"/>
        <v>DE</v>
      </c>
      <c r="C12" t="str">
        <f t="shared" si="1"/>
        <v>041</v>
      </c>
      <c r="D12" t="str">
        <f t="shared" si="2"/>
        <v>0429</v>
      </c>
      <c r="E12" t="str">
        <f t="shared" si="3"/>
        <v>N</v>
      </c>
      <c r="F12" t="s">
        <v>11083</v>
      </c>
      <c r="G12" t="s">
        <v>11084</v>
      </c>
      <c r="H12" s="67">
        <v>44833.421134259261</v>
      </c>
    </row>
    <row r="13" spans="1:8">
      <c r="A13" s="66" t="s">
        <v>770</v>
      </c>
      <c r="B13" t="str">
        <f t="shared" si="0"/>
        <v>DE</v>
      </c>
      <c r="C13" t="str">
        <f t="shared" si="1"/>
        <v>041</v>
      </c>
      <c r="D13" t="str">
        <f t="shared" si="2"/>
        <v>0435</v>
      </c>
      <c r="E13" t="str">
        <f t="shared" si="3"/>
        <v>N</v>
      </c>
      <c r="F13" t="s">
        <v>11083</v>
      </c>
      <c r="G13" t="s">
        <v>11084</v>
      </c>
      <c r="H13" s="67">
        <v>44833.446574074071</v>
      </c>
    </row>
    <row r="14" spans="1:8">
      <c r="A14" s="66" t="s">
        <v>819</v>
      </c>
      <c r="B14" t="str">
        <f t="shared" si="0"/>
        <v>DE</v>
      </c>
      <c r="C14" t="str">
        <f t="shared" si="1"/>
        <v>041</v>
      </c>
      <c r="D14" t="str">
        <f t="shared" si="2"/>
        <v>9040</v>
      </c>
      <c r="E14" t="str">
        <f t="shared" si="3"/>
        <v>S</v>
      </c>
      <c r="F14" t="s">
        <v>11083</v>
      </c>
      <c r="G14" t="s">
        <v>11084</v>
      </c>
      <c r="H14" s="67">
        <v>44847.39607638889</v>
      </c>
    </row>
    <row r="15" spans="1:8">
      <c r="A15" s="66" t="s">
        <v>816</v>
      </c>
      <c r="B15" t="str">
        <f t="shared" si="0"/>
        <v>DE</v>
      </c>
      <c r="C15" t="str">
        <f t="shared" si="1"/>
        <v>041</v>
      </c>
      <c r="D15" t="str">
        <f t="shared" si="2"/>
        <v>9037</v>
      </c>
      <c r="E15" t="str">
        <f t="shared" si="3"/>
        <v>S</v>
      </c>
      <c r="F15" t="s">
        <v>11083</v>
      </c>
      <c r="G15" t="s">
        <v>11084</v>
      </c>
      <c r="H15" s="67">
        <v>44847.475740740738</v>
      </c>
    </row>
    <row r="16" spans="1:8">
      <c r="A16" s="66" t="s">
        <v>526</v>
      </c>
      <c r="B16" t="str">
        <f t="shared" si="0"/>
        <v>DE</v>
      </c>
      <c r="C16" t="str">
        <f t="shared" si="1"/>
        <v>041</v>
      </c>
      <c r="D16" t="str">
        <f t="shared" si="2"/>
        <v>0434</v>
      </c>
      <c r="E16" t="str">
        <f t="shared" si="3"/>
        <v>N</v>
      </c>
      <c r="F16" t="s">
        <v>11083</v>
      </c>
      <c r="G16" t="s">
        <v>11084</v>
      </c>
      <c r="H16" s="67">
        <v>44848.457557870373</v>
      </c>
    </row>
    <row r="17" spans="1:8">
      <c r="A17" s="66" t="s">
        <v>529</v>
      </c>
      <c r="B17" t="str">
        <f t="shared" si="0"/>
        <v>DE</v>
      </c>
      <c r="C17" t="str">
        <f t="shared" si="1"/>
        <v>041</v>
      </c>
      <c r="D17" t="str">
        <f t="shared" si="2"/>
        <v>0436</v>
      </c>
      <c r="E17" t="str">
        <f t="shared" si="3"/>
        <v>N</v>
      </c>
      <c r="F17" t="s">
        <v>11083</v>
      </c>
      <c r="G17" t="s">
        <v>11084</v>
      </c>
      <c r="H17" s="67">
        <v>44852.382569444446</v>
      </c>
    </row>
    <row r="18" spans="1:8">
      <c r="A18" s="66" t="s">
        <v>818</v>
      </c>
      <c r="B18" t="str">
        <f t="shared" si="0"/>
        <v>DE</v>
      </c>
      <c r="C18" t="str">
        <f t="shared" si="1"/>
        <v>041</v>
      </c>
      <c r="D18" t="str">
        <f t="shared" si="2"/>
        <v>9039</v>
      </c>
      <c r="E18" t="str">
        <f t="shared" si="3"/>
        <v>S</v>
      </c>
      <c r="F18" t="s">
        <v>11083</v>
      </c>
      <c r="G18" t="s">
        <v>11084</v>
      </c>
      <c r="H18" s="67">
        <v>44855.38553240741</v>
      </c>
    </row>
    <row r="19" spans="1:8">
      <c r="A19" s="66" t="s">
        <v>530</v>
      </c>
      <c r="B19" t="str">
        <f t="shared" si="0"/>
        <v>DE</v>
      </c>
      <c r="C19" t="str">
        <f t="shared" si="1"/>
        <v>041</v>
      </c>
      <c r="D19" t="str">
        <f t="shared" si="2"/>
        <v>0437</v>
      </c>
      <c r="E19" t="str">
        <f t="shared" si="3"/>
        <v>N</v>
      </c>
      <c r="F19" t="s">
        <v>11083</v>
      </c>
      <c r="G19" t="s">
        <v>11084</v>
      </c>
      <c r="H19" s="67">
        <v>44858.344583333332</v>
      </c>
    </row>
    <row r="20" spans="1:8">
      <c r="A20" s="66" t="s">
        <v>534</v>
      </c>
      <c r="B20" t="str">
        <f t="shared" si="0"/>
        <v>DE</v>
      </c>
      <c r="C20" t="str">
        <f t="shared" si="1"/>
        <v>041</v>
      </c>
      <c r="D20" t="str">
        <f t="shared" si="2"/>
        <v>0441</v>
      </c>
      <c r="E20" t="str">
        <f t="shared" si="3"/>
        <v>N</v>
      </c>
      <c r="F20" t="s">
        <v>11083</v>
      </c>
      <c r="G20" t="s">
        <v>11084</v>
      </c>
      <c r="H20" s="67">
        <v>44874.403136574074</v>
      </c>
    </row>
    <row r="21" spans="1:8">
      <c r="A21" s="66" t="s">
        <v>531</v>
      </c>
      <c r="B21" t="str">
        <f t="shared" si="0"/>
        <v>DE</v>
      </c>
      <c r="C21" t="str">
        <f t="shared" si="1"/>
        <v>041</v>
      </c>
      <c r="D21" t="str">
        <f t="shared" si="2"/>
        <v>0438</v>
      </c>
      <c r="E21" t="str">
        <f t="shared" si="3"/>
        <v>N</v>
      </c>
      <c r="F21" t="s">
        <v>11083</v>
      </c>
      <c r="G21" t="s">
        <v>11084</v>
      </c>
      <c r="H21" s="67">
        <v>44876.400983796295</v>
      </c>
    </row>
    <row r="22" spans="1:8">
      <c r="A22" s="66" t="s">
        <v>820</v>
      </c>
      <c r="B22" t="str">
        <f t="shared" si="0"/>
        <v>DE</v>
      </c>
      <c r="C22" t="str">
        <f t="shared" si="1"/>
        <v>041</v>
      </c>
      <c r="D22" t="str">
        <f t="shared" si="2"/>
        <v>9041</v>
      </c>
      <c r="E22" t="str">
        <f t="shared" si="3"/>
        <v>S</v>
      </c>
      <c r="F22" t="s">
        <v>11083</v>
      </c>
      <c r="G22" t="s">
        <v>11084</v>
      </c>
      <c r="H22" s="67">
        <v>44882.385879629626</v>
      </c>
    </row>
    <row r="23" spans="1:8">
      <c r="A23" s="66" t="s">
        <v>522</v>
      </c>
      <c r="B23" t="str">
        <f t="shared" si="0"/>
        <v>DE</v>
      </c>
      <c r="C23" t="str">
        <f t="shared" si="1"/>
        <v>041</v>
      </c>
      <c r="D23" t="str">
        <f t="shared" si="2"/>
        <v>0428</v>
      </c>
      <c r="E23" t="str">
        <f t="shared" si="3"/>
        <v>N</v>
      </c>
      <c r="F23" t="s">
        <v>11083</v>
      </c>
      <c r="G23" t="s">
        <v>11084</v>
      </c>
      <c r="H23" s="67">
        <v>44883.504965277774</v>
      </c>
    </row>
    <row r="24" spans="1:8">
      <c r="A24" s="66" t="s">
        <v>532</v>
      </c>
      <c r="B24" t="str">
        <f t="shared" si="0"/>
        <v>DE</v>
      </c>
      <c r="C24" t="str">
        <f t="shared" si="1"/>
        <v>041</v>
      </c>
      <c r="D24" t="str">
        <f t="shared" si="2"/>
        <v>0439</v>
      </c>
      <c r="E24" t="str">
        <f t="shared" si="3"/>
        <v>N</v>
      </c>
      <c r="F24" t="s">
        <v>11083</v>
      </c>
      <c r="G24" t="s">
        <v>11084</v>
      </c>
      <c r="H24" s="67">
        <v>44886.375393518516</v>
      </c>
    </row>
    <row r="25" spans="1:8">
      <c r="A25" s="66" t="s">
        <v>821</v>
      </c>
      <c r="B25" t="str">
        <f t="shared" si="0"/>
        <v>DE</v>
      </c>
      <c r="C25" t="str">
        <f t="shared" si="1"/>
        <v>041</v>
      </c>
      <c r="D25" t="str">
        <f t="shared" si="2"/>
        <v>9043</v>
      </c>
      <c r="E25" t="str">
        <f t="shared" si="3"/>
        <v>S</v>
      </c>
      <c r="F25" t="s">
        <v>11083</v>
      </c>
      <c r="G25" t="s">
        <v>11084</v>
      </c>
      <c r="H25" s="67">
        <v>44889.351064814815</v>
      </c>
    </row>
    <row r="26" spans="1:8">
      <c r="A26" s="66" t="s">
        <v>535</v>
      </c>
      <c r="B26" t="str">
        <f t="shared" si="0"/>
        <v>DE</v>
      </c>
      <c r="C26" t="str">
        <f t="shared" si="1"/>
        <v>041</v>
      </c>
      <c r="D26" t="str">
        <f t="shared" si="2"/>
        <v>0442</v>
      </c>
      <c r="E26" t="str">
        <f t="shared" si="3"/>
        <v>N</v>
      </c>
      <c r="F26" t="s">
        <v>11083</v>
      </c>
      <c r="G26" t="s">
        <v>11084</v>
      </c>
      <c r="H26" s="67">
        <v>44893.472696759258</v>
      </c>
    </row>
    <row r="27" spans="1:8">
      <c r="A27" s="66" t="s">
        <v>525</v>
      </c>
      <c r="B27" t="str">
        <f t="shared" si="0"/>
        <v>DE</v>
      </c>
      <c r="C27" t="str">
        <f t="shared" si="1"/>
        <v>041</v>
      </c>
      <c r="D27" t="str">
        <f t="shared" si="2"/>
        <v>0433</v>
      </c>
      <c r="E27" t="str">
        <f t="shared" si="3"/>
        <v>N</v>
      </c>
      <c r="F27" t="s">
        <v>11083</v>
      </c>
      <c r="G27" t="s">
        <v>11084</v>
      </c>
      <c r="H27" s="67">
        <v>44896.430995370371</v>
      </c>
    </row>
    <row r="28" spans="1:8">
      <c r="A28" s="66" t="s">
        <v>538</v>
      </c>
      <c r="B28" t="str">
        <f t="shared" si="0"/>
        <v>DE</v>
      </c>
      <c r="C28" t="str">
        <f t="shared" si="1"/>
        <v>041</v>
      </c>
      <c r="D28" t="str">
        <f t="shared" si="2"/>
        <v>0445</v>
      </c>
      <c r="E28" t="str">
        <f t="shared" si="3"/>
        <v>N</v>
      </c>
      <c r="F28" t="s">
        <v>11083</v>
      </c>
      <c r="G28" t="s">
        <v>11084</v>
      </c>
      <c r="H28" s="67">
        <v>44897.410370370373</v>
      </c>
    </row>
    <row r="29" spans="1:8">
      <c r="A29" s="66" t="s">
        <v>537</v>
      </c>
      <c r="B29" t="str">
        <f t="shared" si="0"/>
        <v>DE</v>
      </c>
      <c r="C29" t="str">
        <f t="shared" si="1"/>
        <v>041</v>
      </c>
      <c r="D29" t="str">
        <f t="shared" si="2"/>
        <v>0444</v>
      </c>
      <c r="E29" t="str">
        <f t="shared" si="3"/>
        <v>N</v>
      </c>
      <c r="F29" t="s">
        <v>11083</v>
      </c>
      <c r="G29" t="s">
        <v>11084</v>
      </c>
      <c r="H29" s="67">
        <v>44904.405613425923</v>
      </c>
    </row>
    <row r="30" spans="1:8">
      <c r="A30" s="66" t="s">
        <v>771</v>
      </c>
      <c r="B30" t="str">
        <f t="shared" si="0"/>
        <v>DE</v>
      </c>
      <c r="C30" t="str">
        <f t="shared" si="1"/>
        <v>041</v>
      </c>
      <c r="D30" t="str">
        <f t="shared" si="2"/>
        <v>0440</v>
      </c>
      <c r="E30" t="str">
        <f t="shared" si="3"/>
        <v>N</v>
      </c>
      <c r="F30" t="s">
        <v>11083</v>
      </c>
      <c r="G30" t="s">
        <v>11084</v>
      </c>
      <c r="H30" s="67">
        <v>44918.447754629633</v>
      </c>
    </row>
    <row r="31" spans="1:8">
      <c r="A31" s="66" t="s">
        <v>772</v>
      </c>
      <c r="B31" t="str">
        <f t="shared" si="0"/>
        <v>DE</v>
      </c>
      <c r="C31" t="str">
        <f t="shared" si="1"/>
        <v>041</v>
      </c>
      <c r="D31" t="str">
        <f t="shared" si="2"/>
        <v>0443</v>
      </c>
      <c r="E31" t="str">
        <f t="shared" si="3"/>
        <v>N</v>
      </c>
      <c r="F31" t="s">
        <v>11083</v>
      </c>
      <c r="G31" t="s">
        <v>11084</v>
      </c>
      <c r="H31" s="67">
        <v>44942.340648148151</v>
      </c>
    </row>
    <row r="32" spans="1:8">
      <c r="A32" s="66" t="s">
        <v>539</v>
      </c>
      <c r="B32" t="str">
        <f t="shared" si="0"/>
        <v>DE</v>
      </c>
      <c r="C32" t="str">
        <f t="shared" si="1"/>
        <v>041</v>
      </c>
      <c r="D32" t="str">
        <f t="shared" si="2"/>
        <v>0446</v>
      </c>
      <c r="E32" t="str">
        <f t="shared" si="3"/>
        <v>N</v>
      </c>
      <c r="F32" t="s">
        <v>11083</v>
      </c>
      <c r="G32" t="s">
        <v>11084</v>
      </c>
      <c r="H32" s="67">
        <v>44942.431111111109</v>
      </c>
    </row>
    <row r="33" spans="1:8">
      <c r="A33" s="66" t="s">
        <v>545</v>
      </c>
      <c r="B33" t="str">
        <f t="shared" si="0"/>
        <v>DE</v>
      </c>
      <c r="C33" t="str">
        <f t="shared" si="1"/>
        <v>041</v>
      </c>
      <c r="D33" t="str">
        <f t="shared" si="2"/>
        <v>0453</v>
      </c>
      <c r="E33" t="str">
        <f t="shared" si="3"/>
        <v>N</v>
      </c>
      <c r="F33" t="s">
        <v>11083</v>
      </c>
      <c r="G33" t="s">
        <v>11084</v>
      </c>
      <c r="H33" s="67">
        <v>44951.416689814818</v>
      </c>
    </row>
    <row r="34" spans="1:8">
      <c r="A34" s="66" t="s">
        <v>544</v>
      </c>
      <c r="B34" t="str">
        <f t="shared" si="0"/>
        <v>DE</v>
      </c>
      <c r="C34" t="str">
        <f t="shared" si="1"/>
        <v>041</v>
      </c>
      <c r="D34" t="str">
        <f t="shared" si="2"/>
        <v>0452</v>
      </c>
      <c r="E34" t="str">
        <f t="shared" si="3"/>
        <v>N</v>
      </c>
      <c r="F34" t="s">
        <v>11083</v>
      </c>
      <c r="G34" t="s">
        <v>11084</v>
      </c>
      <c r="H34" s="67">
        <v>44960.438993055555</v>
      </c>
    </row>
    <row r="35" spans="1:8">
      <c r="A35" s="66" t="s">
        <v>542</v>
      </c>
      <c r="B35" t="str">
        <f t="shared" si="0"/>
        <v>DE</v>
      </c>
      <c r="C35" t="str">
        <f t="shared" si="1"/>
        <v>041</v>
      </c>
      <c r="D35" t="str">
        <f t="shared" si="2"/>
        <v>0450</v>
      </c>
      <c r="E35" t="str">
        <f t="shared" si="3"/>
        <v>N</v>
      </c>
      <c r="F35" t="s">
        <v>11083</v>
      </c>
      <c r="G35" t="s">
        <v>11084</v>
      </c>
      <c r="H35" s="67">
        <v>44970.469328703701</v>
      </c>
    </row>
    <row r="36" spans="1:8">
      <c r="A36" s="66" t="s">
        <v>541</v>
      </c>
      <c r="B36" t="str">
        <f t="shared" si="0"/>
        <v>DE</v>
      </c>
      <c r="C36" t="str">
        <f t="shared" si="1"/>
        <v>041</v>
      </c>
      <c r="D36" t="str">
        <f t="shared" si="2"/>
        <v>0448</v>
      </c>
      <c r="E36" t="str">
        <f t="shared" si="3"/>
        <v>N</v>
      </c>
      <c r="F36" t="s">
        <v>11083</v>
      </c>
      <c r="G36" t="s">
        <v>11084</v>
      </c>
      <c r="H36" s="67">
        <v>44984.500196759262</v>
      </c>
    </row>
    <row r="37" spans="1:8">
      <c r="A37" s="66" t="s">
        <v>540</v>
      </c>
      <c r="B37" t="str">
        <f t="shared" si="0"/>
        <v>DE</v>
      </c>
      <c r="C37" t="str">
        <f t="shared" si="1"/>
        <v>041</v>
      </c>
      <c r="D37" t="str">
        <f t="shared" si="2"/>
        <v>0447</v>
      </c>
      <c r="E37" t="str">
        <f t="shared" si="3"/>
        <v>N</v>
      </c>
      <c r="F37" t="s">
        <v>11083</v>
      </c>
      <c r="G37" t="s">
        <v>11084</v>
      </c>
      <c r="H37" s="67">
        <v>44985.437638888892</v>
      </c>
    </row>
    <row r="38" spans="1:8">
      <c r="A38" s="66" t="s">
        <v>548</v>
      </c>
      <c r="B38" t="str">
        <f t="shared" si="0"/>
        <v>DE</v>
      </c>
      <c r="C38" t="str">
        <f t="shared" si="1"/>
        <v>041</v>
      </c>
      <c r="D38" t="str">
        <f t="shared" si="2"/>
        <v>0458</v>
      </c>
      <c r="E38" t="str">
        <f t="shared" si="3"/>
        <v>N</v>
      </c>
      <c r="F38" t="s">
        <v>11083</v>
      </c>
      <c r="G38" t="s">
        <v>11084</v>
      </c>
      <c r="H38" s="67">
        <v>44986.354479166665</v>
      </c>
    </row>
    <row r="39" spans="1:8">
      <c r="A39" s="66" t="s">
        <v>546</v>
      </c>
      <c r="B39" t="str">
        <f t="shared" si="0"/>
        <v>DE</v>
      </c>
      <c r="C39" t="str">
        <f t="shared" si="1"/>
        <v>041</v>
      </c>
      <c r="D39" t="str">
        <f t="shared" si="2"/>
        <v>0454</v>
      </c>
      <c r="E39" t="str">
        <f t="shared" si="3"/>
        <v>N</v>
      </c>
      <c r="F39" t="s">
        <v>11083</v>
      </c>
      <c r="G39" t="s">
        <v>11084</v>
      </c>
      <c r="H39" s="67">
        <v>44992.375590277778</v>
      </c>
    </row>
    <row r="40" spans="1:8">
      <c r="A40" s="66" t="s">
        <v>543</v>
      </c>
      <c r="B40" t="str">
        <f t="shared" si="0"/>
        <v>DE</v>
      </c>
      <c r="C40" t="str">
        <f t="shared" si="1"/>
        <v>041</v>
      </c>
      <c r="D40" t="str">
        <f t="shared" si="2"/>
        <v>0451</v>
      </c>
      <c r="E40" t="str">
        <f t="shared" si="3"/>
        <v>N</v>
      </c>
      <c r="F40" t="s">
        <v>11083</v>
      </c>
      <c r="G40" t="s">
        <v>11084</v>
      </c>
      <c r="H40" s="67">
        <v>44999.559687499997</v>
      </c>
    </row>
    <row r="41" spans="1:8">
      <c r="A41" s="66" t="s">
        <v>547</v>
      </c>
      <c r="B41" t="str">
        <f t="shared" si="0"/>
        <v>DE</v>
      </c>
      <c r="C41" t="str">
        <f t="shared" si="1"/>
        <v>041</v>
      </c>
      <c r="D41" t="str">
        <f t="shared" si="2"/>
        <v>0456</v>
      </c>
      <c r="E41" t="str">
        <f t="shared" si="3"/>
        <v>N</v>
      </c>
      <c r="F41" t="s">
        <v>11083</v>
      </c>
      <c r="G41" t="s">
        <v>11084</v>
      </c>
      <c r="H41" s="67">
        <v>45007.402881944443</v>
      </c>
    </row>
    <row r="42" spans="1:8">
      <c r="A42" s="66" t="s">
        <v>549</v>
      </c>
      <c r="B42" t="str">
        <f t="shared" si="0"/>
        <v>DE</v>
      </c>
      <c r="C42" t="str">
        <f t="shared" si="1"/>
        <v>041</v>
      </c>
      <c r="D42" t="str">
        <f t="shared" si="2"/>
        <v>0459</v>
      </c>
      <c r="E42" t="str">
        <f t="shared" si="3"/>
        <v>N</v>
      </c>
      <c r="F42" t="s">
        <v>11083</v>
      </c>
      <c r="G42" t="s">
        <v>11084</v>
      </c>
      <c r="H42" s="67">
        <v>45027.39949074074</v>
      </c>
    </row>
    <row r="43" spans="1:8">
      <c r="A43" s="66" t="s">
        <v>550</v>
      </c>
      <c r="B43" t="str">
        <f t="shared" si="0"/>
        <v>DE</v>
      </c>
      <c r="C43" t="str">
        <f t="shared" si="1"/>
        <v>041</v>
      </c>
      <c r="D43" t="str">
        <f t="shared" si="2"/>
        <v>0460</v>
      </c>
      <c r="E43" t="str">
        <f t="shared" si="3"/>
        <v>N</v>
      </c>
      <c r="F43" t="s">
        <v>11083</v>
      </c>
      <c r="G43" t="s">
        <v>11084</v>
      </c>
      <c r="H43" s="67">
        <v>45037.402997685182</v>
      </c>
    </row>
    <row r="44" spans="1:8">
      <c r="A44" s="66" t="s">
        <v>551</v>
      </c>
      <c r="B44" t="str">
        <f t="shared" si="0"/>
        <v>DE</v>
      </c>
      <c r="C44" t="str">
        <f t="shared" si="1"/>
        <v>041</v>
      </c>
      <c r="D44" t="str">
        <f t="shared" si="2"/>
        <v>0461</v>
      </c>
      <c r="E44" t="str">
        <f t="shared" si="3"/>
        <v>N</v>
      </c>
      <c r="F44" t="s">
        <v>11083</v>
      </c>
      <c r="G44" t="s">
        <v>11084</v>
      </c>
      <c r="H44" s="67">
        <v>45042.311249999999</v>
      </c>
    </row>
    <row r="45" spans="1:8">
      <c r="A45" t="s">
        <v>1283</v>
      </c>
      <c r="B45" t="str">
        <f t="shared" si="0"/>
        <v>IL</v>
      </c>
      <c r="C45" t="str">
        <f t="shared" si="1"/>
        <v>006</v>
      </c>
      <c r="D45" t="str">
        <f t="shared" si="2"/>
        <v>5015</v>
      </c>
      <c r="E45" t="str">
        <f t="shared" si="3"/>
        <v>M</v>
      </c>
      <c r="F45" t="s">
        <v>11083</v>
      </c>
      <c r="G45" t="s">
        <v>11084</v>
      </c>
      <c r="H45" t="s">
        <v>7803</v>
      </c>
    </row>
    <row r="46" spans="1:8">
      <c r="A46" t="s">
        <v>1306</v>
      </c>
      <c r="B46" t="str">
        <f t="shared" si="0"/>
        <v>IL</v>
      </c>
      <c r="C46" t="str">
        <f t="shared" si="1"/>
        <v>006</v>
      </c>
      <c r="D46" t="str">
        <f t="shared" si="2"/>
        <v>5038</v>
      </c>
      <c r="E46" t="str">
        <f t="shared" si="3"/>
        <v>M</v>
      </c>
      <c r="F46" t="s">
        <v>11083</v>
      </c>
      <c r="G46" t="s">
        <v>11084</v>
      </c>
      <c r="H46" t="s">
        <v>7805</v>
      </c>
    </row>
    <row r="47" spans="1:8">
      <c r="A47" t="s">
        <v>7807</v>
      </c>
      <c r="B47" t="str">
        <f t="shared" si="0"/>
        <v>US</v>
      </c>
      <c r="C47" t="str">
        <f t="shared" si="1"/>
        <v>038</v>
      </c>
      <c r="D47" t="str">
        <f t="shared" si="2"/>
        <v>4002</v>
      </c>
      <c r="E47" t="str">
        <f t="shared" si="3"/>
        <v>H</v>
      </c>
      <c r="F47" t="s">
        <v>11083</v>
      </c>
      <c r="G47" t="s">
        <v>11084</v>
      </c>
      <c r="H47" t="s">
        <v>7808</v>
      </c>
    </row>
    <row r="48" spans="1:8">
      <c r="A48" t="s">
        <v>7809</v>
      </c>
      <c r="B48" t="str">
        <f t="shared" si="0"/>
        <v>US</v>
      </c>
      <c r="C48" t="str">
        <f t="shared" si="1"/>
        <v>038</v>
      </c>
      <c r="D48" t="str">
        <f t="shared" si="2"/>
        <v>4003</v>
      </c>
      <c r="E48" t="str">
        <f t="shared" si="3"/>
        <v>H</v>
      </c>
      <c r="F48" t="s">
        <v>11083</v>
      </c>
      <c r="G48" t="s">
        <v>11084</v>
      </c>
      <c r="H48" t="s">
        <v>7808</v>
      </c>
    </row>
    <row r="49" spans="1:8">
      <c r="A49" t="s">
        <v>7810</v>
      </c>
      <c r="B49" t="str">
        <f t="shared" si="0"/>
        <v>US</v>
      </c>
      <c r="C49" t="str">
        <f t="shared" si="1"/>
        <v>038</v>
      </c>
      <c r="D49" t="str">
        <f t="shared" si="2"/>
        <v>4005</v>
      </c>
      <c r="E49" t="str">
        <f t="shared" si="3"/>
        <v>H</v>
      </c>
      <c r="F49" t="s">
        <v>11083</v>
      </c>
      <c r="G49" t="s">
        <v>11084</v>
      </c>
      <c r="H49" t="s">
        <v>7808</v>
      </c>
    </row>
    <row r="50" spans="1:8">
      <c r="A50" t="s">
        <v>7811</v>
      </c>
      <c r="B50" t="str">
        <f t="shared" si="0"/>
        <v>US</v>
      </c>
      <c r="C50" t="str">
        <f t="shared" si="1"/>
        <v>038</v>
      </c>
      <c r="D50" t="str">
        <f t="shared" si="2"/>
        <v>4006</v>
      </c>
      <c r="E50" t="str">
        <f t="shared" si="3"/>
        <v>H</v>
      </c>
      <c r="F50" t="s">
        <v>11083</v>
      </c>
      <c r="G50" t="s">
        <v>11084</v>
      </c>
      <c r="H50" t="s">
        <v>7808</v>
      </c>
    </row>
    <row r="51" spans="1:8">
      <c r="A51" t="s">
        <v>7812</v>
      </c>
      <c r="B51" t="str">
        <f t="shared" si="0"/>
        <v>US</v>
      </c>
      <c r="C51" t="str">
        <f t="shared" si="1"/>
        <v>038</v>
      </c>
      <c r="D51" t="str">
        <f t="shared" si="2"/>
        <v>4009</v>
      </c>
      <c r="E51" t="str">
        <f t="shared" si="3"/>
        <v>H</v>
      </c>
      <c r="F51" t="s">
        <v>11083</v>
      </c>
      <c r="G51" t="s">
        <v>11084</v>
      </c>
      <c r="H51" t="s">
        <v>7808</v>
      </c>
    </row>
    <row r="52" spans="1:8">
      <c r="A52" t="s">
        <v>7813</v>
      </c>
      <c r="B52" t="str">
        <f t="shared" si="0"/>
        <v>US</v>
      </c>
      <c r="C52" t="str">
        <f t="shared" si="1"/>
        <v>038</v>
      </c>
      <c r="D52" t="str">
        <f t="shared" si="2"/>
        <v>4012</v>
      </c>
      <c r="E52" t="str">
        <f t="shared" si="3"/>
        <v>H</v>
      </c>
      <c r="F52" t="s">
        <v>11083</v>
      </c>
      <c r="G52" t="s">
        <v>11084</v>
      </c>
      <c r="H52" t="s">
        <v>7808</v>
      </c>
    </row>
    <row r="53" spans="1:8">
      <c r="A53" t="s">
        <v>7814</v>
      </c>
      <c r="B53" t="str">
        <f t="shared" si="0"/>
        <v>US</v>
      </c>
      <c r="C53" t="str">
        <f t="shared" si="1"/>
        <v>038</v>
      </c>
      <c r="D53" t="str">
        <f t="shared" si="2"/>
        <v>4013</v>
      </c>
      <c r="E53" t="str">
        <f t="shared" si="3"/>
        <v>H</v>
      </c>
      <c r="F53" t="s">
        <v>11083</v>
      </c>
      <c r="G53" t="s">
        <v>11084</v>
      </c>
      <c r="H53" t="s">
        <v>7808</v>
      </c>
    </row>
    <row r="54" spans="1:8">
      <c r="A54" t="s">
        <v>7815</v>
      </c>
      <c r="B54" t="str">
        <f t="shared" si="0"/>
        <v>US</v>
      </c>
      <c r="C54" t="str">
        <f t="shared" si="1"/>
        <v>038</v>
      </c>
      <c r="D54" t="str">
        <f t="shared" si="2"/>
        <v>4014</v>
      </c>
      <c r="E54" t="str">
        <f t="shared" si="3"/>
        <v>H</v>
      </c>
      <c r="F54" t="s">
        <v>11083</v>
      </c>
      <c r="G54" t="s">
        <v>11084</v>
      </c>
      <c r="H54" t="s">
        <v>7808</v>
      </c>
    </row>
    <row r="55" spans="1:8">
      <c r="A55" t="s">
        <v>7816</v>
      </c>
      <c r="B55" t="str">
        <f t="shared" si="0"/>
        <v>US</v>
      </c>
      <c r="C55" t="str">
        <f t="shared" si="1"/>
        <v>038</v>
      </c>
      <c r="D55" t="str">
        <f t="shared" si="2"/>
        <v>4068</v>
      </c>
      <c r="E55" t="str">
        <f t="shared" si="3"/>
        <v>H</v>
      </c>
      <c r="F55" t="s">
        <v>11083</v>
      </c>
      <c r="G55" t="s">
        <v>11084</v>
      </c>
      <c r="H55" t="s">
        <v>7808</v>
      </c>
    </row>
    <row r="56" spans="1:8">
      <c r="A56" t="s">
        <v>7817</v>
      </c>
      <c r="B56" t="str">
        <f t="shared" si="0"/>
        <v>US</v>
      </c>
      <c r="C56" t="str">
        <f t="shared" si="1"/>
        <v>038</v>
      </c>
      <c r="D56" t="str">
        <f t="shared" si="2"/>
        <v>4070</v>
      </c>
      <c r="E56" t="str">
        <f t="shared" si="3"/>
        <v>H</v>
      </c>
      <c r="F56" t="s">
        <v>11083</v>
      </c>
      <c r="G56" t="s">
        <v>11084</v>
      </c>
      <c r="H56" t="s">
        <v>7808</v>
      </c>
    </row>
    <row r="57" spans="1:8">
      <c r="A57" t="s">
        <v>1285</v>
      </c>
      <c r="B57" t="str">
        <f t="shared" si="0"/>
        <v>IL</v>
      </c>
      <c r="C57" t="str">
        <f t="shared" si="1"/>
        <v>006</v>
      </c>
      <c r="D57" t="str">
        <f t="shared" si="2"/>
        <v>5017</v>
      </c>
      <c r="E57" t="str">
        <f t="shared" si="3"/>
        <v>M</v>
      </c>
      <c r="F57" t="s">
        <v>11083</v>
      </c>
      <c r="G57" t="s">
        <v>11084</v>
      </c>
      <c r="H57" t="s">
        <v>7819</v>
      </c>
    </row>
    <row r="58" spans="1:8">
      <c r="A58" t="s">
        <v>1151</v>
      </c>
      <c r="B58" t="str">
        <f t="shared" si="0"/>
        <v>US</v>
      </c>
      <c r="C58" t="str">
        <f t="shared" si="1"/>
        <v>037</v>
      </c>
      <c r="D58" t="str">
        <f t="shared" si="2"/>
        <v>8057</v>
      </c>
      <c r="E58" t="str">
        <f t="shared" si="3"/>
        <v>M</v>
      </c>
      <c r="F58" t="s">
        <v>11083</v>
      </c>
      <c r="G58" t="s">
        <v>11084</v>
      </c>
      <c r="H58" t="s">
        <v>7819</v>
      </c>
    </row>
    <row r="59" spans="1:8">
      <c r="A59" t="s">
        <v>1280</v>
      </c>
      <c r="B59" t="str">
        <f t="shared" si="0"/>
        <v>IL</v>
      </c>
      <c r="C59" t="str">
        <f t="shared" si="1"/>
        <v>006</v>
      </c>
      <c r="D59" t="str">
        <f t="shared" si="2"/>
        <v>5012</v>
      </c>
      <c r="E59" t="str">
        <f t="shared" si="3"/>
        <v>M</v>
      </c>
      <c r="F59" t="s">
        <v>11083</v>
      </c>
      <c r="G59" t="s">
        <v>11084</v>
      </c>
      <c r="H59" t="s">
        <v>7822</v>
      </c>
    </row>
    <row r="60" spans="1:8">
      <c r="A60" t="s">
        <v>1083</v>
      </c>
      <c r="B60" t="str">
        <f t="shared" si="0"/>
        <v>US</v>
      </c>
      <c r="C60" t="str">
        <f t="shared" si="1"/>
        <v>037</v>
      </c>
      <c r="D60" t="str">
        <f t="shared" si="2"/>
        <v>8012</v>
      </c>
      <c r="E60" t="str">
        <f t="shared" si="3"/>
        <v>M</v>
      </c>
      <c r="F60" t="s">
        <v>11083</v>
      </c>
      <c r="G60" t="s">
        <v>11084</v>
      </c>
      <c r="H60" t="s">
        <v>7822</v>
      </c>
    </row>
    <row r="61" spans="1:8">
      <c r="A61" t="s">
        <v>1271</v>
      </c>
      <c r="B61" t="str">
        <f t="shared" si="0"/>
        <v>IL</v>
      </c>
      <c r="C61" t="str">
        <f t="shared" si="1"/>
        <v>006</v>
      </c>
      <c r="D61" t="str">
        <f t="shared" si="2"/>
        <v>5003</v>
      </c>
      <c r="E61" t="str">
        <f t="shared" si="3"/>
        <v>M</v>
      </c>
      <c r="F61" t="s">
        <v>11083</v>
      </c>
      <c r="G61" t="s">
        <v>11084</v>
      </c>
      <c r="H61" t="s">
        <v>7825</v>
      </c>
    </row>
    <row r="62" spans="1:8">
      <c r="A62" t="s">
        <v>1084</v>
      </c>
      <c r="B62" t="str">
        <f t="shared" si="0"/>
        <v>US</v>
      </c>
      <c r="C62" t="str">
        <f t="shared" si="1"/>
        <v>037</v>
      </c>
      <c r="D62" t="str">
        <f t="shared" si="2"/>
        <v>8015</v>
      </c>
      <c r="E62" t="str">
        <f t="shared" si="3"/>
        <v>M</v>
      </c>
      <c r="F62" t="s">
        <v>11083</v>
      </c>
      <c r="G62" t="s">
        <v>11084</v>
      </c>
      <c r="H62" t="s">
        <v>7828</v>
      </c>
    </row>
    <row r="63" spans="1:8">
      <c r="A63" t="s">
        <v>1273</v>
      </c>
      <c r="B63" t="str">
        <f t="shared" si="0"/>
        <v>IL</v>
      </c>
      <c r="C63" t="str">
        <f t="shared" si="1"/>
        <v>006</v>
      </c>
      <c r="D63" t="str">
        <f t="shared" si="2"/>
        <v>5005</v>
      </c>
      <c r="E63" t="str">
        <f t="shared" si="3"/>
        <v>M</v>
      </c>
      <c r="F63" t="s">
        <v>11083</v>
      </c>
      <c r="G63" t="s">
        <v>11084</v>
      </c>
      <c r="H63" t="s">
        <v>7829</v>
      </c>
    </row>
    <row r="64" spans="1:8">
      <c r="A64" t="s">
        <v>1275</v>
      </c>
      <c r="B64" t="str">
        <f t="shared" si="0"/>
        <v>IL</v>
      </c>
      <c r="C64" t="str">
        <f t="shared" si="1"/>
        <v>006</v>
      </c>
      <c r="D64" t="str">
        <f t="shared" si="2"/>
        <v>5007</v>
      </c>
      <c r="E64" t="str">
        <f t="shared" si="3"/>
        <v>M</v>
      </c>
      <c r="F64" t="s">
        <v>11083</v>
      </c>
      <c r="G64" t="s">
        <v>11084</v>
      </c>
      <c r="H64" t="s">
        <v>7832</v>
      </c>
    </row>
    <row r="65" spans="1:8">
      <c r="A65" t="s">
        <v>1279</v>
      </c>
      <c r="B65" t="str">
        <f t="shared" si="0"/>
        <v>IL</v>
      </c>
      <c r="C65" t="str">
        <f t="shared" si="1"/>
        <v>006</v>
      </c>
      <c r="D65" t="str">
        <f t="shared" si="2"/>
        <v>5011</v>
      </c>
      <c r="E65" t="str">
        <f t="shared" si="3"/>
        <v>M</v>
      </c>
      <c r="F65" t="s">
        <v>11083</v>
      </c>
      <c r="G65" t="s">
        <v>11084</v>
      </c>
      <c r="H65" t="s">
        <v>7832</v>
      </c>
    </row>
    <row r="66" spans="1:8">
      <c r="A66" t="s">
        <v>972</v>
      </c>
      <c r="B66" t="str">
        <f t="shared" ref="B66:B129" si="4">LEFT(A66,2)</f>
        <v>US</v>
      </c>
      <c r="C66" t="str">
        <f t="shared" ref="C66:C129" si="5">MID(A66,4,3)</f>
        <v>037</v>
      </c>
      <c r="D66" t="str">
        <f t="shared" ref="D66:D129" si="6">MID(A66,8,4)</f>
        <v>8026</v>
      </c>
      <c r="E66" t="str">
        <f t="shared" ref="E66:E129" si="7">MID(A66,13,1)</f>
        <v>M</v>
      </c>
      <c r="F66" t="s">
        <v>11083</v>
      </c>
      <c r="G66" t="s">
        <v>11084</v>
      </c>
      <c r="H66" t="s">
        <v>7832</v>
      </c>
    </row>
    <row r="67" spans="1:8">
      <c r="A67" t="s">
        <v>1095</v>
      </c>
      <c r="B67" t="str">
        <f t="shared" si="4"/>
        <v>US</v>
      </c>
      <c r="C67" t="str">
        <f t="shared" si="5"/>
        <v>037</v>
      </c>
      <c r="D67" t="str">
        <f t="shared" si="6"/>
        <v>8032</v>
      </c>
      <c r="E67" t="str">
        <f t="shared" si="7"/>
        <v>M</v>
      </c>
      <c r="F67" t="s">
        <v>11083</v>
      </c>
      <c r="G67" t="s">
        <v>11084</v>
      </c>
      <c r="H67" t="s">
        <v>7832</v>
      </c>
    </row>
    <row r="68" spans="1:8">
      <c r="A68" t="s">
        <v>1282</v>
      </c>
      <c r="B68" t="str">
        <f t="shared" si="4"/>
        <v>IL</v>
      </c>
      <c r="C68" t="str">
        <f t="shared" si="5"/>
        <v>006</v>
      </c>
      <c r="D68" t="str">
        <f t="shared" si="6"/>
        <v>5014</v>
      </c>
      <c r="E68" t="str">
        <f t="shared" si="7"/>
        <v>M</v>
      </c>
      <c r="F68" t="s">
        <v>11083</v>
      </c>
      <c r="G68" t="s">
        <v>11084</v>
      </c>
      <c r="H68" t="s">
        <v>7833</v>
      </c>
    </row>
    <row r="69" spans="1:8">
      <c r="A69" t="s">
        <v>979</v>
      </c>
      <c r="B69" t="str">
        <f t="shared" si="4"/>
        <v>US</v>
      </c>
      <c r="C69" t="str">
        <f t="shared" si="5"/>
        <v>037</v>
      </c>
      <c r="D69" t="str">
        <f t="shared" si="6"/>
        <v>8059</v>
      </c>
      <c r="E69" t="str">
        <f t="shared" si="7"/>
        <v>M</v>
      </c>
      <c r="F69" t="s">
        <v>11083</v>
      </c>
      <c r="G69" t="s">
        <v>11084</v>
      </c>
      <c r="H69" t="s">
        <v>7833</v>
      </c>
    </row>
    <row r="70" spans="1:8">
      <c r="A70" t="s">
        <v>7838</v>
      </c>
      <c r="B70" t="str">
        <f t="shared" si="4"/>
        <v>US</v>
      </c>
      <c r="C70" t="str">
        <f t="shared" si="5"/>
        <v>038</v>
      </c>
      <c r="D70" t="str">
        <f t="shared" si="6"/>
        <v>4001</v>
      </c>
      <c r="E70" t="str">
        <f t="shared" si="7"/>
        <v>H</v>
      </c>
      <c r="F70" t="s">
        <v>11083</v>
      </c>
      <c r="G70" t="s">
        <v>11084</v>
      </c>
      <c r="H70" t="s">
        <v>7839</v>
      </c>
    </row>
    <row r="71" spans="1:8">
      <c r="A71" t="s">
        <v>7840</v>
      </c>
      <c r="B71" t="str">
        <f t="shared" si="4"/>
        <v>US</v>
      </c>
      <c r="C71" t="str">
        <f t="shared" si="5"/>
        <v>038</v>
      </c>
      <c r="D71" t="str">
        <f t="shared" si="6"/>
        <v>4004</v>
      </c>
      <c r="E71" t="str">
        <f t="shared" si="7"/>
        <v>H</v>
      </c>
      <c r="F71" t="s">
        <v>11083</v>
      </c>
      <c r="G71" t="s">
        <v>11084</v>
      </c>
      <c r="H71" t="s">
        <v>7839</v>
      </c>
    </row>
    <row r="72" spans="1:8">
      <c r="A72" t="s">
        <v>7841</v>
      </c>
      <c r="B72" t="str">
        <f t="shared" si="4"/>
        <v>US</v>
      </c>
      <c r="C72" t="str">
        <f t="shared" si="5"/>
        <v>038</v>
      </c>
      <c r="D72" t="str">
        <f t="shared" si="6"/>
        <v>4007</v>
      </c>
      <c r="E72" t="str">
        <f t="shared" si="7"/>
        <v>H</v>
      </c>
      <c r="F72" t="s">
        <v>11083</v>
      </c>
      <c r="G72" t="s">
        <v>11084</v>
      </c>
      <c r="H72" t="s">
        <v>7839</v>
      </c>
    </row>
    <row r="73" spans="1:8">
      <c r="A73" t="s">
        <v>7842</v>
      </c>
      <c r="B73" t="str">
        <f t="shared" si="4"/>
        <v>US</v>
      </c>
      <c r="C73" t="str">
        <f t="shared" si="5"/>
        <v>038</v>
      </c>
      <c r="D73" t="str">
        <f t="shared" si="6"/>
        <v>4008</v>
      </c>
      <c r="E73" t="str">
        <f t="shared" si="7"/>
        <v>H</v>
      </c>
      <c r="F73" t="s">
        <v>11083</v>
      </c>
      <c r="G73" t="s">
        <v>11084</v>
      </c>
      <c r="H73" t="s">
        <v>7839</v>
      </c>
    </row>
    <row r="74" spans="1:8">
      <c r="A74" t="s">
        <v>7843</v>
      </c>
      <c r="B74" t="str">
        <f t="shared" si="4"/>
        <v>US</v>
      </c>
      <c r="C74" t="str">
        <f t="shared" si="5"/>
        <v>038</v>
      </c>
      <c r="D74" t="str">
        <f t="shared" si="6"/>
        <v>4010</v>
      </c>
      <c r="E74" t="str">
        <f t="shared" si="7"/>
        <v>H</v>
      </c>
      <c r="F74" t="s">
        <v>11083</v>
      </c>
      <c r="G74" t="s">
        <v>11084</v>
      </c>
      <c r="H74" t="s">
        <v>7839</v>
      </c>
    </row>
    <row r="75" spans="1:8">
      <c r="A75" t="s">
        <v>7844</v>
      </c>
      <c r="B75" t="str">
        <f t="shared" si="4"/>
        <v>US</v>
      </c>
      <c r="C75" t="str">
        <f t="shared" si="5"/>
        <v>038</v>
      </c>
      <c r="D75" t="str">
        <f t="shared" si="6"/>
        <v>4011</v>
      </c>
      <c r="E75" t="str">
        <f t="shared" si="7"/>
        <v>H</v>
      </c>
      <c r="F75" t="s">
        <v>11083</v>
      </c>
      <c r="G75" t="s">
        <v>11084</v>
      </c>
      <c r="H75" t="s">
        <v>7839</v>
      </c>
    </row>
    <row r="76" spans="1:8">
      <c r="A76" t="s">
        <v>7845</v>
      </c>
      <c r="B76" t="str">
        <f t="shared" si="4"/>
        <v>US</v>
      </c>
      <c r="C76" t="str">
        <f t="shared" si="5"/>
        <v>038</v>
      </c>
      <c r="D76" t="str">
        <f t="shared" si="6"/>
        <v>4015</v>
      </c>
      <c r="E76" t="str">
        <f t="shared" si="7"/>
        <v>H</v>
      </c>
      <c r="F76" t="s">
        <v>11083</v>
      </c>
      <c r="G76" t="s">
        <v>11084</v>
      </c>
      <c r="H76" t="s">
        <v>7839</v>
      </c>
    </row>
    <row r="77" spans="1:8">
      <c r="A77" t="s">
        <v>7846</v>
      </c>
      <c r="B77" t="str">
        <f t="shared" si="4"/>
        <v>US</v>
      </c>
      <c r="C77" t="str">
        <f t="shared" si="5"/>
        <v>038</v>
      </c>
      <c r="D77" t="str">
        <f t="shared" si="6"/>
        <v>4017</v>
      </c>
      <c r="E77" t="str">
        <f t="shared" si="7"/>
        <v>H</v>
      </c>
      <c r="F77" t="s">
        <v>11083</v>
      </c>
      <c r="G77" t="s">
        <v>11084</v>
      </c>
      <c r="H77" t="s">
        <v>7839</v>
      </c>
    </row>
    <row r="78" spans="1:8">
      <c r="A78" t="s">
        <v>7847</v>
      </c>
      <c r="B78" t="str">
        <f t="shared" si="4"/>
        <v>US</v>
      </c>
      <c r="C78" t="str">
        <f t="shared" si="5"/>
        <v>038</v>
      </c>
      <c r="D78" t="str">
        <f t="shared" si="6"/>
        <v>4018</v>
      </c>
      <c r="E78" t="str">
        <f t="shared" si="7"/>
        <v>H</v>
      </c>
      <c r="F78" t="s">
        <v>11083</v>
      </c>
      <c r="G78" t="s">
        <v>11084</v>
      </c>
      <c r="H78" t="s">
        <v>7839</v>
      </c>
    </row>
    <row r="79" spans="1:8">
      <c r="A79" t="s">
        <v>7848</v>
      </c>
      <c r="B79" t="str">
        <f t="shared" si="4"/>
        <v>US</v>
      </c>
      <c r="C79" t="str">
        <f t="shared" si="5"/>
        <v>038</v>
      </c>
      <c r="D79" t="str">
        <f t="shared" si="6"/>
        <v>4019</v>
      </c>
      <c r="E79" t="str">
        <f t="shared" si="7"/>
        <v>H</v>
      </c>
      <c r="F79" t="s">
        <v>11083</v>
      </c>
      <c r="G79" t="s">
        <v>11084</v>
      </c>
      <c r="H79" t="s">
        <v>7839</v>
      </c>
    </row>
    <row r="80" spans="1:8">
      <c r="A80" t="s">
        <v>7849</v>
      </c>
      <c r="B80" t="str">
        <f t="shared" si="4"/>
        <v>US</v>
      </c>
      <c r="C80" t="str">
        <f t="shared" si="5"/>
        <v>038</v>
      </c>
      <c r="D80" t="str">
        <f t="shared" si="6"/>
        <v>4020</v>
      </c>
      <c r="E80" t="str">
        <f t="shared" si="7"/>
        <v>H</v>
      </c>
      <c r="F80" t="s">
        <v>11083</v>
      </c>
      <c r="G80" t="s">
        <v>11084</v>
      </c>
      <c r="H80" t="s">
        <v>7839</v>
      </c>
    </row>
    <row r="81" spans="1:8">
      <c r="A81" t="s">
        <v>7850</v>
      </c>
      <c r="B81" t="str">
        <f t="shared" si="4"/>
        <v>US</v>
      </c>
      <c r="C81" t="str">
        <f t="shared" si="5"/>
        <v>038</v>
      </c>
      <c r="D81" t="str">
        <f t="shared" si="6"/>
        <v>4021</v>
      </c>
      <c r="E81" t="str">
        <f t="shared" si="7"/>
        <v>H</v>
      </c>
      <c r="F81" t="s">
        <v>11083</v>
      </c>
      <c r="G81" t="s">
        <v>11084</v>
      </c>
      <c r="H81" t="s">
        <v>7839</v>
      </c>
    </row>
    <row r="82" spans="1:8">
      <c r="A82" t="s">
        <v>7851</v>
      </c>
      <c r="B82" t="str">
        <f t="shared" si="4"/>
        <v>US</v>
      </c>
      <c r="C82" t="str">
        <f t="shared" si="5"/>
        <v>038</v>
      </c>
      <c r="D82" t="str">
        <f t="shared" si="6"/>
        <v>4022</v>
      </c>
      <c r="E82" t="str">
        <f t="shared" si="7"/>
        <v>H</v>
      </c>
      <c r="F82" t="s">
        <v>11083</v>
      </c>
      <c r="G82" t="s">
        <v>11084</v>
      </c>
      <c r="H82" t="s">
        <v>7839</v>
      </c>
    </row>
    <row r="83" spans="1:8">
      <c r="A83" t="s">
        <v>7852</v>
      </c>
      <c r="B83" t="str">
        <f t="shared" si="4"/>
        <v>US</v>
      </c>
      <c r="C83" t="str">
        <f t="shared" si="5"/>
        <v>038</v>
      </c>
      <c r="D83" t="str">
        <f t="shared" si="6"/>
        <v>4023</v>
      </c>
      <c r="E83" t="str">
        <f t="shared" si="7"/>
        <v>H</v>
      </c>
      <c r="F83" t="s">
        <v>11083</v>
      </c>
      <c r="G83" t="s">
        <v>11084</v>
      </c>
      <c r="H83" t="s">
        <v>7839</v>
      </c>
    </row>
    <row r="84" spans="1:8">
      <c r="A84" t="s">
        <v>7853</v>
      </c>
      <c r="B84" t="str">
        <f t="shared" si="4"/>
        <v>US</v>
      </c>
      <c r="C84" t="str">
        <f t="shared" si="5"/>
        <v>038</v>
      </c>
      <c r="D84" t="str">
        <f t="shared" si="6"/>
        <v>4024</v>
      </c>
      <c r="E84" t="str">
        <f t="shared" si="7"/>
        <v>H</v>
      </c>
      <c r="F84" t="s">
        <v>11083</v>
      </c>
      <c r="G84" t="s">
        <v>11084</v>
      </c>
      <c r="H84" t="s">
        <v>7839</v>
      </c>
    </row>
    <row r="85" spans="1:8">
      <c r="A85" t="s">
        <v>7854</v>
      </c>
      <c r="B85" t="str">
        <f t="shared" si="4"/>
        <v>US</v>
      </c>
      <c r="C85" t="str">
        <f t="shared" si="5"/>
        <v>038</v>
      </c>
      <c r="D85" t="str">
        <f t="shared" si="6"/>
        <v>4025</v>
      </c>
      <c r="E85" t="str">
        <f t="shared" si="7"/>
        <v>H</v>
      </c>
      <c r="F85" t="s">
        <v>11083</v>
      </c>
      <c r="G85" t="s">
        <v>11084</v>
      </c>
      <c r="H85" t="s">
        <v>7839</v>
      </c>
    </row>
    <row r="86" spans="1:8">
      <c r="A86" t="s">
        <v>7855</v>
      </c>
      <c r="B86" t="str">
        <f t="shared" si="4"/>
        <v>US</v>
      </c>
      <c r="C86" t="str">
        <f t="shared" si="5"/>
        <v>038</v>
      </c>
      <c r="D86" t="str">
        <f t="shared" si="6"/>
        <v>4026</v>
      </c>
      <c r="E86" t="str">
        <f t="shared" si="7"/>
        <v>H</v>
      </c>
      <c r="F86" t="s">
        <v>11083</v>
      </c>
      <c r="G86" t="s">
        <v>11084</v>
      </c>
      <c r="H86" t="s">
        <v>7839</v>
      </c>
    </row>
    <row r="87" spans="1:8">
      <c r="A87" t="s">
        <v>7856</v>
      </c>
      <c r="B87" t="str">
        <f t="shared" si="4"/>
        <v>US</v>
      </c>
      <c r="C87" t="str">
        <f t="shared" si="5"/>
        <v>038</v>
      </c>
      <c r="D87" t="str">
        <f t="shared" si="6"/>
        <v>4027</v>
      </c>
      <c r="E87" t="str">
        <f t="shared" si="7"/>
        <v>H</v>
      </c>
      <c r="F87" t="s">
        <v>11083</v>
      </c>
      <c r="G87" t="s">
        <v>11084</v>
      </c>
      <c r="H87" t="s">
        <v>7839</v>
      </c>
    </row>
    <row r="88" spans="1:8">
      <c r="A88" t="s">
        <v>7857</v>
      </c>
      <c r="B88" t="str">
        <f t="shared" si="4"/>
        <v>US</v>
      </c>
      <c r="C88" t="str">
        <f t="shared" si="5"/>
        <v>038</v>
      </c>
      <c r="D88" t="str">
        <f t="shared" si="6"/>
        <v>4034</v>
      </c>
      <c r="E88" t="str">
        <f t="shared" si="7"/>
        <v>H</v>
      </c>
      <c r="F88" t="s">
        <v>11083</v>
      </c>
      <c r="G88" t="s">
        <v>11084</v>
      </c>
      <c r="H88" t="s">
        <v>7839</v>
      </c>
    </row>
    <row r="89" spans="1:8">
      <c r="A89" t="s">
        <v>7858</v>
      </c>
      <c r="B89" t="str">
        <f t="shared" si="4"/>
        <v>US</v>
      </c>
      <c r="C89" t="str">
        <f t="shared" si="5"/>
        <v>038</v>
      </c>
      <c r="D89" t="str">
        <f t="shared" si="6"/>
        <v>4035</v>
      </c>
      <c r="E89" t="str">
        <f t="shared" si="7"/>
        <v>H</v>
      </c>
      <c r="F89" t="s">
        <v>11083</v>
      </c>
      <c r="G89" t="s">
        <v>11084</v>
      </c>
      <c r="H89" t="s">
        <v>7839</v>
      </c>
    </row>
    <row r="90" spans="1:8">
      <c r="A90" t="s">
        <v>7859</v>
      </c>
      <c r="B90" t="str">
        <f t="shared" si="4"/>
        <v>US</v>
      </c>
      <c r="C90" t="str">
        <f t="shared" si="5"/>
        <v>038</v>
      </c>
      <c r="D90" t="str">
        <f t="shared" si="6"/>
        <v>4036</v>
      </c>
      <c r="E90" t="str">
        <f t="shared" si="7"/>
        <v>H</v>
      </c>
      <c r="F90" t="s">
        <v>11083</v>
      </c>
      <c r="G90" t="s">
        <v>11084</v>
      </c>
      <c r="H90" t="s">
        <v>7839</v>
      </c>
    </row>
    <row r="91" spans="1:8">
      <c r="A91" t="s">
        <v>7860</v>
      </c>
      <c r="B91" t="str">
        <f t="shared" si="4"/>
        <v>US</v>
      </c>
      <c r="C91" t="str">
        <f t="shared" si="5"/>
        <v>038</v>
      </c>
      <c r="D91" t="str">
        <f t="shared" si="6"/>
        <v>4067</v>
      </c>
      <c r="E91" t="str">
        <f t="shared" si="7"/>
        <v>H</v>
      </c>
      <c r="F91" t="s">
        <v>11083</v>
      </c>
      <c r="G91" t="s">
        <v>11084</v>
      </c>
      <c r="H91" t="s">
        <v>7839</v>
      </c>
    </row>
    <row r="92" spans="1:8">
      <c r="A92" t="s">
        <v>7861</v>
      </c>
      <c r="B92" t="str">
        <f t="shared" si="4"/>
        <v>US</v>
      </c>
      <c r="C92" t="str">
        <f t="shared" si="5"/>
        <v>038</v>
      </c>
      <c r="D92" t="str">
        <f t="shared" si="6"/>
        <v>4069</v>
      </c>
      <c r="E92" t="str">
        <f t="shared" si="7"/>
        <v>H</v>
      </c>
      <c r="F92" t="s">
        <v>11083</v>
      </c>
      <c r="G92" t="s">
        <v>11084</v>
      </c>
      <c r="H92" t="s">
        <v>7839</v>
      </c>
    </row>
    <row r="93" spans="1:8">
      <c r="A93" t="s">
        <v>7862</v>
      </c>
      <c r="B93" t="str">
        <f t="shared" si="4"/>
        <v>US</v>
      </c>
      <c r="C93" t="str">
        <f t="shared" si="5"/>
        <v>038</v>
      </c>
      <c r="D93" t="str">
        <f t="shared" si="6"/>
        <v>4071</v>
      </c>
      <c r="E93" t="str">
        <f t="shared" si="7"/>
        <v>H</v>
      </c>
      <c r="F93" t="s">
        <v>11083</v>
      </c>
      <c r="G93" t="s">
        <v>11084</v>
      </c>
      <c r="H93" t="s">
        <v>7839</v>
      </c>
    </row>
    <row r="94" spans="1:8">
      <c r="A94" t="s">
        <v>7863</v>
      </c>
      <c r="B94" t="str">
        <f t="shared" si="4"/>
        <v>US</v>
      </c>
      <c r="C94" t="str">
        <f t="shared" si="5"/>
        <v>038</v>
      </c>
      <c r="D94" t="str">
        <f t="shared" si="6"/>
        <v>4072</v>
      </c>
      <c r="E94" t="str">
        <f t="shared" si="7"/>
        <v>H</v>
      </c>
      <c r="F94" t="s">
        <v>11083</v>
      </c>
      <c r="G94" t="s">
        <v>11084</v>
      </c>
      <c r="H94" t="s">
        <v>7839</v>
      </c>
    </row>
    <row r="95" spans="1:8">
      <c r="A95" t="s">
        <v>7864</v>
      </c>
      <c r="B95" t="str">
        <f t="shared" si="4"/>
        <v>US</v>
      </c>
      <c r="C95" t="str">
        <f t="shared" si="5"/>
        <v>038</v>
      </c>
      <c r="D95" t="str">
        <f t="shared" si="6"/>
        <v>4073</v>
      </c>
      <c r="E95" t="str">
        <f t="shared" si="7"/>
        <v>H</v>
      </c>
      <c r="F95" t="s">
        <v>11083</v>
      </c>
      <c r="G95" t="s">
        <v>11084</v>
      </c>
      <c r="H95" t="s">
        <v>7839</v>
      </c>
    </row>
    <row r="96" spans="1:8">
      <c r="A96" t="s">
        <v>7865</v>
      </c>
      <c r="B96" t="str">
        <f t="shared" si="4"/>
        <v>US</v>
      </c>
      <c r="C96" t="str">
        <f t="shared" si="5"/>
        <v>038</v>
      </c>
      <c r="D96" t="str">
        <f t="shared" si="6"/>
        <v>4074</v>
      </c>
      <c r="E96" t="str">
        <f t="shared" si="7"/>
        <v>H</v>
      </c>
      <c r="F96" t="s">
        <v>11083</v>
      </c>
      <c r="G96" t="s">
        <v>11084</v>
      </c>
      <c r="H96" t="s">
        <v>7839</v>
      </c>
    </row>
    <row r="97" spans="1:8">
      <c r="A97" t="s">
        <v>7866</v>
      </c>
      <c r="B97" t="str">
        <f t="shared" si="4"/>
        <v>US</v>
      </c>
      <c r="C97" t="str">
        <f t="shared" si="5"/>
        <v>038</v>
      </c>
      <c r="D97" t="str">
        <f t="shared" si="6"/>
        <v>4075</v>
      </c>
      <c r="E97" t="str">
        <f t="shared" si="7"/>
        <v>H</v>
      </c>
      <c r="F97" t="s">
        <v>11083</v>
      </c>
      <c r="G97" t="s">
        <v>11084</v>
      </c>
      <c r="H97" t="s">
        <v>7839</v>
      </c>
    </row>
    <row r="98" spans="1:8">
      <c r="A98" t="s">
        <v>7867</v>
      </c>
      <c r="B98" t="str">
        <f t="shared" si="4"/>
        <v>US</v>
      </c>
      <c r="C98" t="str">
        <f t="shared" si="5"/>
        <v>038</v>
      </c>
      <c r="D98" t="str">
        <f t="shared" si="6"/>
        <v>4090</v>
      </c>
      <c r="E98" t="str">
        <f t="shared" si="7"/>
        <v>H</v>
      </c>
      <c r="F98" t="s">
        <v>11083</v>
      </c>
      <c r="G98" t="s">
        <v>11084</v>
      </c>
      <c r="H98" t="s">
        <v>7839</v>
      </c>
    </row>
    <row r="99" spans="1:8">
      <c r="A99" t="s">
        <v>1666</v>
      </c>
      <c r="B99" t="str">
        <f t="shared" si="4"/>
        <v>US</v>
      </c>
      <c r="C99" t="str">
        <f t="shared" si="5"/>
        <v>037</v>
      </c>
      <c r="D99" t="str">
        <f t="shared" si="6"/>
        <v>8013</v>
      </c>
      <c r="E99" t="str">
        <f t="shared" si="7"/>
        <v>M</v>
      </c>
      <c r="F99" t="s">
        <v>11083</v>
      </c>
      <c r="G99" t="s">
        <v>11084</v>
      </c>
      <c r="H99" t="s">
        <v>7868</v>
      </c>
    </row>
    <row r="100" spans="1:8">
      <c r="A100" t="s">
        <v>1315</v>
      </c>
      <c r="B100" t="str">
        <f t="shared" si="4"/>
        <v>IL</v>
      </c>
      <c r="C100" t="str">
        <f t="shared" si="5"/>
        <v>006</v>
      </c>
      <c r="D100" t="str">
        <f t="shared" si="6"/>
        <v>5047</v>
      </c>
      <c r="E100" t="str">
        <f t="shared" si="7"/>
        <v>M</v>
      </c>
      <c r="F100" t="s">
        <v>11083</v>
      </c>
      <c r="G100" t="s">
        <v>11084</v>
      </c>
      <c r="H100" t="s">
        <v>7869</v>
      </c>
    </row>
    <row r="101" spans="1:8">
      <c r="A101" t="s">
        <v>7871</v>
      </c>
      <c r="B101" t="str">
        <f t="shared" si="4"/>
        <v>US</v>
      </c>
      <c r="C101" t="str">
        <f t="shared" si="5"/>
        <v>038</v>
      </c>
      <c r="D101" t="str">
        <f t="shared" si="6"/>
        <v>4000</v>
      </c>
      <c r="E101" t="str">
        <f t="shared" si="7"/>
        <v>H</v>
      </c>
      <c r="F101" t="s">
        <v>11083</v>
      </c>
      <c r="G101" t="s">
        <v>11084</v>
      </c>
      <c r="H101" t="s">
        <v>7872</v>
      </c>
    </row>
    <row r="102" spans="1:8">
      <c r="A102" t="s">
        <v>7873</v>
      </c>
      <c r="B102" t="str">
        <f t="shared" si="4"/>
        <v>US</v>
      </c>
      <c r="C102" t="str">
        <f t="shared" si="5"/>
        <v>038</v>
      </c>
      <c r="D102" t="str">
        <f t="shared" si="6"/>
        <v>4016</v>
      </c>
      <c r="E102" t="str">
        <f t="shared" si="7"/>
        <v>H</v>
      </c>
      <c r="F102" t="s">
        <v>11083</v>
      </c>
      <c r="G102" t="s">
        <v>11084</v>
      </c>
      <c r="H102" t="s">
        <v>7872</v>
      </c>
    </row>
    <row r="103" spans="1:8">
      <c r="A103" t="s">
        <v>7874</v>
      </c>
      <c r="B103" t="str">
        <f t="shared" si="4"/>
        <v>US</v>
      </c>
      <c r="C103" t="str">
        <f t="shared" si="5"/>
        <v>038</v>
      </c>
      <c r="D103" t="str">
        <f t="shared" si="6"/>
        <v>4028</v>
      </c>
      <c r="E103" t="str">
        <f t="shared" si="7"/>
        <v>H</v>
      </c>
      <c r="F103" t="s">
        <v>11083</v>
      </c>
      <c r="G103" t="s">
        <v>11084</v>
      </c>
      <c r="H103" t="s">
        <v>7872</v>
      </c>
    </row>
    <row r="104" spans="1:8">
      <c r="A104" t="s">
        <v>7875</v>
      </c>
      <c r="B104" t="str">
        <f t="shared" si="4"/>
        <v>US</v>
      </c>
      <c r="C104" t="str">
        <f t="shared" si="5"/>
        <v>038</v>
      </c>
      <c r="D104" t="str">
        <f t="shared" si="6"/>
        <v>4029</v>
      </c>
      <c r="E104" t="str">
        <f t="shared" si="7"/>
        <v>H</v>
      </c>
      <c r="F104" t="s">
        <v>11083</v>
      </c>
      <c r="G104" t="s">
        <v>11084</v>
      </c>
      <c r="H104" t="s">
        <v>7872</v>
      </c>
    </row>
    <row r="105" spans="1:8">
      <c r="A105" t="s">
        <v>7876</v>
      </c>
      <c r="B105" t="str">
        <f t="shared" si="4"/>
        <v>US</v>
      </c>
      <c r="C105" t="str">
        <f t="shared" si="5"/>
        <v>038</v>
      </c>
      <c r="D105" t="str">
        <f t="shared" si="6"/>
        <v>4030</v>
      </c>
      <c r="E105" t="str">
        <f t="shared" si="7"/>
        <v>H</v>
      </c>
      <c r="F105" t="s">
        <v>11083</v>
      </c>
      <c r="G105" t="s">
        <v>11084</v>
      </c>
      <c r="H105" t="s">
        <v>7872</v>
      </c>
    </row>
    <row r="106" spans="1:8">
      <c r="A106" t="s">
        <v>7877</v>
      </c>
      <c r="B106" t="str">
        <f t="shared" si="4"/>
        <v>US</v>
      </c>
      <c r="C106" t="str">
        <f t="shared" si="5"/>
        <v>038</v>
      </c>
      <c r="D106" t="str">
        <f t="shared" si="6"/>
        <v>4031</v>
      </c>
      <c r="E106" t="str">
        <f t="shared" si="7"/>
        <v>H</v>
      </c>
      <c r="F106" t="s">
        <v>11083</v>
      </c>
      <c r="G106" t="s">
        <v>11084</v>
      </c>
      <c r="H106" t="s">
        <v>7872</v>
      </c>
    </row>
    <row r="107" spans="1:8">
      <c r="A107" t="s">
        <v>7878</v>
      </c>
      <c r="B107" t="str">
        <f t="shared" si="4"/>
        <v>US</v>
      </c>
      <c r="C107" t="str">
        <f t="shared" si="5"/>
        <v>038</v>
      </c>
      <c r="D107" t="str">
        <f t="shared" si="6"/>
        <v>4032</v>
      </c>
      <c r="E107" t="str">
        <f t="shared" si="7"/>
        <v>H</v>
      </c>
      <c r="F107" t="s">
        <v>11083</v>
      </c>
      <c r="G107" t="s">
        <v>11084</v>
      </c>
      <c r="H107" t="s">
        <v>7872</v>
      </c>
    </row>
    <row r="108" spans="1:8">
      <c r="A108" t="s">
        <v>7879</v>
      </c>
      <c r="B108" t="str">
        <f t="shared" si="4"/>
        <v>US</v>
      </c>
      <c r="C108" t="str">
        <f t="shared" si="5"/>
        <v>038</v>
      </c>
      <c r="D108" t="str">
        <f t="shared" si="6"/>
        <v>4033</v>
      </c>
      <c r="E108" t="str">
        <f t="shared" si="7"/>
        <v>H</v>
      </c>
      <c r="F108" t="s">
        <v>11083</v>
      </c>
      <c r="G108" t="s">
        <v>11084</v>
      </c>
      <c r="H108" t="s">
        <v>7872</v>
      </c>
    </row>
    <row r="109" spans="1:8">
      <c r="A109" t="s">
        <v>7880</v>
      </c>
      <c r="B109" t="str">
        <f t="shared" si="4"/>
        <v>US</v>
      </c>
      <c r="C109" t="str">
        <f t="shared" si="5"/>
        <v>038</v>
      </c>
      <c r="D109" t="str">
        <f t="shared" si="6"/>
        <v>4037</v>
      </c>
      <c r="E109" t="str">
        <f t="shared" si="7"/>
        <v>H</v>
      </c>
      <c r="F109" t="s">
        <v>11083</v>
      </c>
      <c r="G109" t="s">
        <v>11084</v>
      </c>
      <c r="H109" t="s">
        <v>7872</v>
      </c>
    </row>
    <row r="110" spans="1:8">
      <c r="A110" t="s">
        <v>7881</v>
      </c>
      <c r="B110" t="str">
        <f t="shared" si="4"/>
        <v>US</v>
      </c>
      <c r="C110" t="str">
        <f t="shared" si="5"/>
        <v>038</v>
      </c>
      <c r="D110" t="str">
        <f t="shared" si="6"/>
        <v>4038</v>
      </c>
      <c r="E110" t="str">
        <f t="shared" si="7"/>
        <v>H</v>
      </c>
      <c r="F110" t="s">
        <v>11083</v>
      </c>
      <c r="G110" t="s">
        <v>11084</v>
      </c>
      <c r="H110" t="s">
        <v>7872</v>
      </c>
    </row>
    <row r="111" spans="1:8">
      <c r="A111" t="s">
        <v>7882</v>
      </c>
      <c r="B111" t="str">
        <f t="shared" si="4"/>
        <v>US</v>
      </c>
      <c r="C111" t="str">
        <f t="shared" si="5"/>
        <v>038</v>
      </c>
      <c r="D111" t="str">
        <f t="shared" si="6"/>
        <v>4039</v>
      </c>
      <c r="E111" t="str">
        <f t="shared" si="7"/>
        <v>H</v>
      </c>
      <c r="F111" t="s">
        <v>11083</v>
      </c>
      <c r="G111" t="s">
        <v>11084</v>
      </c>
      <c r="H111" t="s">
        <v>7872</v>
      </c>
    </row>
    <row r="112" spans="1:8">
      <c r="A112" t="s">
        <v>7883</v>
      </c>
      <c r="B112" t="str">
        <f t="shared" si="4"/>
        <v>US</v>
      </c>
      <c r="C112" t="str">
        <f t="shared" si="5"/>
        <v>038</v>
      </c>
      <c r="D112" t="str">
        <f t="shared" si="6"/>
        <v>4040</v>
      </c>
      <c r="E112" t="str">
        <f t="shared" si="7"/>
        <v>H</v>
      </c>
      <c r="F112" t="s">
        <v>11083</v>
      </c>
      <c r="G112" t="s">
        <v>11084</v>
      </c>
      <c r="H112" t="s">
        <v>7872</v>
      </c>
    </row>
    <row r="113" spans="1:8">
      <c r="A113" t="s">
        <v>7884</v>
      </c>
      <c r="B113" t="str">
        <f t="shared" si="4"/>
        <v>US</v>
      </c>
      <c r="C113" t="str">
        <f t="shared" si="5"/>
        <v>038</v>
      </c>
      <c r="D113" t="str">
        <f t="shared" si="6"/>
        <v>4041</v>
      </c>
      <c r="E113" t="str">
        <f t="shared" si="7"/>
        <v>H</v>
      </c>
      <c r="F113" t="s">
        <v>11083</v>
      </c>
      <c r="G113" t="s">
        <v>11084</v>
      </c>
      <c r="H113" t="s">
        <v>7872</v>
      </c>
    </row>
    <row r="114" spans="1:8">
      <c r="A114" t="s">
        <v>7885</v>
      </c>
      <c r="B114" t="str">
        <f t="shared" si="4"/>
        <v>US</v>
      </c>
      <c r="C114" t="str">
        <f t="shared" si="5"/>
        <v>038</v>
      </c>
      <c r="D114" t="str">
        <f t="shared" si="6"/>
        <v>4042</v>
      </c>
      <c r="E114" t="str">
        <f t="shared" si="7"/>
        <v>H</v>
      </c>
      <c r="F114" t="s">
        <v>11083</v>
      </c>
      <c r="G114" t="s">
        <v>11084</v>
      </c>
      <c r="H114" t="s">
        <v>7872</v>
      </c>
    </row>
    <row r="115" spans="1:8">
      <c r="A115" t="s">
        <v>7886</v>
      </c>
      <c r="B115" t="str">
        <f t="shared" si="4"/>
        <v>US</v>
      </c>
      <c r="C115" t="str">
        <f t="shared" si="5"/>
        <v>038</v>
      </c>
      <c r="D115" t="str">
        <f t="shared" si="6"/>
        <v>4076</v>
      </c>
      <c r="E115" t="str">
        <f t="shared" si="7"/>
        <v>H</v>
      </c>
      <c r="F115" t="s">
        <v>11083</v>
      </c>
      <c r="G115" t="s">
        <v>11084</v>
      </c>
      <c r="H115" t="s">
        <v>7872</v>
      </c>
    </row>
    <row r="116" spans="1:8">
      <c r="A116" t="s">
        <v>1795</v>
      </c>
      <c r="B116" t="str">
        <f t="shared" si="4"/>
        <v>US</v>
      </c>
      <c r="C116" t="str">
        <f t="shared" si="5"/>
        <v>037</v>
      </c>
      <c r="D116" t="str">
        <f t="shared" si="6"/>
        <v>8038</v>
      </c>
      <c r="E116" t="str">
        <f t="shared" si="7"/>
        <v>M</v>
      </c>
      <c r="F116" t="s">
        <v>11083</v>
      </c>
      <c r="G116" t="s">
        <v>11084</v>
      </c>
      <c r="H116" t="s">
        <v>7887</v>
      </c>
    </row>
    <row r="117" spans="1:8">
      <c r="A117" t="s">
        <v>2051</v>
      </c>
      <c r="B117" t="str">
        <f t="shared" si="4"/>
        <v>US</v>
      </c>
      <c r="C117" t="str">
        <f t="shared" si="5"/>
        <v>038</v>
      </c>
      <c r="D117" t="str">
        <f t="shared" si="6"/>
        <v>2004</v>
      </c>
      <c r="E117" t="str">
        <f t="shared" si="7"/>
        <v>M</v>
      </c>
      <c r="F117" t="s">
        <v>11083</v>
      </c>
      <c r="G117" t="s">
        <v>11084</v>
      </c>
      <c r="H117" t="s">
        <v>7888</v>
      </c>
    </row>
    <row r="118" spans="1:8">
      <c r="A118" t="s">
        <v>1274</v>
      </c>
      <c r="B118" t="str">
        <f t="shared" si="4"/>
        <v>IL</v>
      </c>
      <c r="C118" t="str">
        <f t="shared" si="5"/>
        <v>006</v>
      </c>
      <c r="D118" t="str">
        <f t="shared" si="6"/>
        <v>5006</v>
      </c>
      <c r="E118" t="str">
        <f t="shared" si="7"/>
        <v>M</v>
      </c>
      <c r="F118" t="s">
        <v>11083</v>
      </c>
      <c r="G118" t="s">
        <v>11084</v>
      </c>
      <c r="H118" t="s">
        <v>7889</v>
      </c>
    </row>
    <row r="119" spans="1:8">
      <c r="A119" t="s">
        <v>1284</v>
      </c>
      <c r="B119" t="str">
        <f t="shared" si="4"/>
        <v>IL</v>
      </c>
      <c r="C119" t="str">
        <f t="shared" si="5"/>
        <v>006</v>
      </c>
      <c r="D119" t="str">
        <f t="shared" si="6"/>
        <v>5016</v>
      </c>
      <c r="E119" t="str">
        <f t="shared" si="7"/>
        <v>M</v>
      </c>
      <c r="F119" t="s">
        <v>11083</v>
      </c>
      <c r="G119" t="s">
        <v>11084</v>
      </c>
      <c r="H119" t="s">
        <v>7889</v>
      </c>
    </row>
    <row r="120" spans="1:8">
      <c r="A120" t="s">
        <v>1091</v>
      </c>
      <c r="B120" t="str">
        <f t="shared" si="4"/>
        <v>US</v>
      </c>
      <c r="C120" t="str">
        <f t="shared" si="5"/>
        <v>037</v>
      </c>
      <c r="D120" t="str">
        <f t="shared" si="6"/>
        <v>8028</v>
      </c>
      <c r="E120" t="str">
        <f t="shared" si="7"/>
        <v>M</v>
      </c>
      <c r="F120" t="s">
        <v>11083</v>
      </c>
      <c r="G120" t="s">
        <v>11084</v>
      </c>
      <c r="H120" t="s">
        <v>7889</v>
      </c>
    </row>
    <row r="121" spans="1:8">
      <c r="A121" t="s">
        <v>2047</v>
      </c>
      <c r="B121" t="str">
        <f t="shared" si="4"/>
        <v>US</v>
      </c>
      <c r="C121" t="str">
        <f t="shared" si="5"/>
        <v>038</v>
      </c>
      <c r="D121" t="str">
        <f t="shared" si="6"/>
        <v>2001</v>
      </c>
      <c r="E121" t="str">
        <f t="shared" si="7"/>
        <v>M</v>
      </c>
      <c r="F121" t="s">
        <v>11083</v>
      </c>
      <c r="G121" t="s">
        <v>11084</v>
      </c>
      <c r="H121" t="s">
        <v>7891</v>
      </c>
    </row>
    <row r="122" spans="1:8">
      <c r="A122" t="s">
        <v>2050</v>
      </c>
      <c r="B122" t="str">
        <f t="shared" si="4"/>
        <v>US</v>
      </c>
      <c r="C122" t="str">
        <f t="shared" si="5"/>
        <v>038</v>
      </c>
      <c r="D122" t="str">
        <f t="shared" si="6"/>
        <v>2003</v>
      </c>
      <c r="E122" t="str">
        <f t="shared" si="7"/>
        <v>M</v>
      </c>
      <c r="F122" t="s">
        <v>11083</v>
      </c>
      <c r="G122" t="s">
        <v>11084</v>
      </c>
      <c r="H122" t="s">
        <v>7892</v>
      </c>
    </row>
    <row r="123" spans="1:8">
      <c r="A123" t="s">
        <v>2049</v>
      </c>
      <c r="B123" t="str">
        <f t="shared" si="4"/>
        <v>US</v>
      </c>
      <c r="C123" t="str">
        <f t="shared" si="5"/>
        <v>038</v>
      </c>
      <c r="D123" t="str">
        <f t="shared" si="6"/>
        <v>2002</v>
      </c>
      <c r="E123" t="str">
        <f t="shared" si="7"/>
        <v>M</v>
      </c>
      <c r="F123" t="s">
        <v>11083</v>
      </c>
      <c r="G123" t="s">
        <v>11084</v>
      </c>
      <c r="H123" t="s">
        <v>7895</v>
      </c>
    </row>
    <row r="124" spans="1:8">
      <c r="A124" t="s">
        <v>1286</v>
      </c>
      <c r="B124" t="str">
        <f t="shared" si="4"/>
        <v>IL</v>
      </c>
      <c r="C124" t="str">
        <f t="shared" si="5"/>
        <v>006</v>
      </c>
      <c r="D124" t="str">
        <f t="shared" si="6"/>
        <v>5018</v>
      </c>
      <c r="E124" t="str">
        <f t="shared" si="7"/>
        <v>M</v>
      </c>
      <c r="F124" t="s">
        <v>11083</v>
      </c>
      <c r="G124" t="s">
        <v>11084</v>
      </c>
      <c r="H124" t="s">
        <v>7896</v>
      </c>
    </row>
    <row r="125" spans="1:8">
      <c r="A125" t="s">
        <v>1076</v>
      </c>
      <c r="B125" t="str">
        <f t="shared" si="4"/>
        <v>US</v>
      </c>
      <c r="C125" t="str">
        <f t="shared" si="5"/>
        <v>037</v>
      </c>
      <c r="D125" t="str">
        <f t="shared" si="6"/>
        <v>8004</v>
      </c>
      <c r="E125" t="str">
        <f t="shared" si="7"/>
        <v>M</v>
      </c>
      <c r="F125" t="s">
        <v>11083</v>
      </c>
      <c r="G125" t="s">
        <v>11084</v>
      </c>
      <c r="H125" t="s">
        <v>7897</v>
      </c>
    </row>
    <row r="126" spans="1:8">
      <c r="A126" t="s">
        <v>1270</v>
      </c>
      <c r="B126" t="str">
        <f t="shared" si="4"/>
        <v>IL</v>
      </c>
      <c r="C126" t="str">
        <f t="shared" si="5"/>
        <v>006</v>
      </c>
      <c r="D126" t="str">
        <f t="shared" si="6"/>
        <v>5002</v>
      </c>
      <c r="E126" t="str">
        <f t="shared" si="7"/>
        <v>M</v>
      </c>
      <c r="F126" t="s">
        <v>11083</v>
      </c>
      <c r="G126" t="s">
        <v>11084</v>
      </c>
      <c r="H126" t="s">
        <v>7897</v>
      </c>
    </row>
    <row r="127" spans="1:8">
      <c r="A127" t="s">
        <v>1317</v>
      </c>
      <c r="B127" t="str">
        <f t="shared" si="4"/>
        <v>IL</v>
      </c>
      <c r="C127" t="str">
        <f t="shared" si="5"/>
        <v>006</v>
      </c>
      <c r="D127" t="str">
        <f t="shared" si="6"/>
        <v>5049</v>
      </c>
      <c r="E127" t="str">
        <f t="shared" si="7"/>
        <v>M</v>
      </c>
      <c r="F127" t="s">
        <v>11083</v>
      </c>
      <c r="G127" t="s">
        <v>11084</v>
      </c>
      <c r="H127" t="s">
        <v>7899</v>
      </c>
    </row>
    <row r="128" spans="1:8">
      <c r="A128" t="s">
        <v>1321</v>
      </c>
      <c r="B128" t="str">
        <f t="shared" si="4"/>
        <v>IL</v>
      </c>
      <c r="C128" t="str">
        <f t="shared" si="5"/>
        <v>006</v>
      </c>
      <c r="D128" t="str">
        <f t="shared" si="6"/>
        <v>5053</v>
      </c>
      <c r="E128" t="str">
        <f t="shared" si="7"/>
        <v>M</v>
      </c>
      <c r="F128" t="s">
        <v>11083</v>
      </c>
      <c r="G128" t="s">
        <v>11084</v>
      </c>
      <c r="H128" t="s">
        <v>7899</v>
      </c>
    </row>
    <row r="129" spans="1:8">
      <c r="A129" t="s">
        <v>1102</v>
      </c>
      <c r="B129" t="str">
        <f t="shared" si="4"/>
        <v>US</v>
      </c>
      <c r="C129" t="str">
        <f t="shared" si="5"/>
        <v>037</v>
      </c>
      <c r="D129" t="str">
        <f t="shared" si="6"/>
        <v>8041</v>
      </c>
      <c r="E129" t="str">
        <f t="shared" si="7"/>
        <v>M</v>
      </c>
      <c r="F129" t="s">
        <v>11083</v>
      </c>
      <c r="G129" t="s">
        <v>11084</v>
      </c>
      <c r="H129" t="s">
        <v>7899</v>
      </c>
    </row>
    <row r="130" spans="1:8">
      <c r="A130" t="s">
        <v>1100</v>
      </c>
      <c r="B130" t="str">
        <f t="shared" ref="B130:B193" si="8">LEFT(A130,2)</f>
        <v>US</v>
      </c>
      <c r="C130" t="str">
        <f t="shared" ref="C130:C193" si="9">MID(A130,4,3)</f>
        <v>037</v>
      </c>
      <c r="D130" t="str">
        <f t="shared" ref="D130:D193" si="10">MID(A130,8,4)</f>
        <v>8039</v>
      </c>
      <c r="E130" t="str">
        <f t="shared" ref="E130:E193" si="11">MID(A130,13,1)</f>
        <v>M</v>
      </c>
      <c r="F130" t="s">
        <v>11083</v>
      </c>
      <c r="G130" t="s">
        <v>11084</v>
      </c>
      <c r="H130" t="s">
        <v>7901</v>
      </c>
    </row>
    <row r="131" spans="1:8">
      <c r="A131" t="s">
        <v>1458</v>
      </c>
      <c r="B131" t="str">
        <f t="shared" si="8"/>
        <v>US</v>
      </c>
      <c r="C131" t="str">
        <f t="shared" si="9"/>
        <v>037</v>
      </c>
      <c r="D131" t="str">
        <f t="shared" si="10"/>
        <v>8061</v>
      </c>
      <c r="E131" t="str">
        <f t="shared" si="11"/>
        <v>M</v>
      </c>
      <c r="F131" t="s">
        <v>11083</v>
      </c>
      <c r="G131" t="s">
        <v>11084</v>
      </c>
      <c r="H131" t="s">
        <v>7905</v>
      </c>
    </row>
    <row r="132" spans="1:8">
      <c r="A132" t="s">
        <v>1079</v>
      </c>
      <c r="B132" t="str">
        <f t="shared" si="8"/>
        <v>US</v>
      </c>
      <c r="C132" t="str">
        <f t="shared" si="9"/>
        <v>037</v>
      </c>
      <c r="D132" t="str">
        <f t="shared" si="10"/>
        <v>8010</v>
      </c>
      <c r="E132" t="str">
        <f t="shared" si="11"/>
        <v>M</v>
      </c>
      <c r="F132" t="s">
        <v>11083</v>
      </c>
      <c r="G132" t="s">
        <v>11084</v>
      </c>
      <c r="H132" t="s">
        <v>7906</v>
      </c>
    </row>
    <row r="133" spans="1:8">
      <c r="A133" t="s">
        <v>1101</v>
      </c>
      <c r="B133" t="str">
        <f t="shared" si="8"/>
        <v>US</v>
      </c>
      <c r="C133" t="str">
        <f t="shared" si="9"/>
        <v>037</v>
      </c>
      <c r="D133" t="str">
        <f t="shared" si="10"/>
        <v>8040</v>
      </c>
      <c r="E133" t="str">
        <f t="shared" si="11"/>
        <v>M</v>
      </c>
      <c r="F133" t="s">
        <v>11083</v>
      </c>
      <c r="G133" t="s">
        <v>11084</v>
      </c>
      <c r="H133" t="s">
        <v>7907</v>
      </c>
    </row>
    <row r="134" spans="1:8">
      <c r="A134" t="s">
        <v>1314</v>
      </c>
      <c r="B134" t="str">
        <f t="shared" si="8"/>
        <v>IL</v>
      </c>
      <c r="C134" t="str">
        <f t="shared" si="9"/>
        <v>006</v>
      </c>
      <c r="D134" t="str">
        <f t="shared" si="10"/>
        <v>5046</v>
      </c>
      <c r="E134" t="str">
        <f t="shared" si="11"/>
        <v>M</v>
      </c>
      <c r="F134" t="s">
        <v>11083</v>
      </c>
      <c r="G134" t="s">
        <v>11084</v>
      </c>
      <c r="H134" t="s">
        <v>7909</v>
      </c>
    </row>
    <row r="135" spans="1:8">
      <c r="A135" t="s">
        <v>1103</v>
      </c>
      <c r="B135" t="str">
        <f t="shared" si="8"/>
        <v>US</v>
      </c>
      <c r="C135" t="str">
        <f t="shared" si="9"/>
        <v>037</v>
      </c>
      <c r="D135" t="str">
        <f t="shared" si="10"/>
        <v>8045</v>
      </c>
      <c r="E135" t="str">
        <f t="shared" si="11"/>
        <v>M</v>
      </c>
      <c r="F135" t="s">
        <v>11083</v>
      </c>
      <c r="G135" t="s">
        <v>11084</v>
      </c>
      <c r="H135" t="s">
        <v>7910</v>
      </c>
    </row>
    <row r="136" spans="1:8">
      <c r="A136" t="s">
        <v>7911</v>
      </c>
      <c r="B136" t="str">
        <f t="shared" si="8"/>
        <v>US</v>
      </c>
      <c r="C136" t="str">
        <f t="shared" si="9"/>
        <v>038</v>
      </c>
      <c r="D136" t="str">
        <f t="shared" si="10"/>
        <v>4043</v>
      </c>
      <c r="E136" t="str">
        <f t="shared" si="11"/>
        <v>H</v>
      </c>
      <c r="F136" t="s">
        <v>11083</v>
      </c>
      <c r="G136" t="s">
        <v>11084</v>
      </c>
      <c r="H136" t="s">
        <v>7912</v>
      </c>
    </row>
    <row r="137" spans="1:8">
      <c r="A137" t="s">
        <v>7913</v>
      </c>
      <c r="B137" t="str">
        <f t="shared" si="8"/>
        <v>US</v>
      </c>
      <c r="C137" t="str">
        <f t="shared" si="9"/>
        <v>038</v>
      </c>
      <c r="D137" t="str">
        <f t="shared" si="10"/>
        <v>4044</v>
      </c>
      <c r="E137" t="str">
        <f t="shared" si="11"/>
        <v>H</v>
      </c>
      <c r="F137" t="s">
        <v>11083</v>
      </c>
      <c r="G137" t="s">
        <v>11084</v>
      </c>
      <c r="H137" t="s">
        <v>7912</v>
      </c>
    </row>
    <row r="138" spans="1:8">
      <c r="A138" t="s">
        <v>7914</v>
      </c>
      <c r="B138" t="str">
        <f t="shared" si="8"/>
        <v>US</v>
      </c>
      <c r="C138" t="str">
        <f t="shared" si="9"/>
        <v>038</v>
      </c>
      <c r="D138" t="str">
        <f t="shared" si="10"/>
        <v>4046</v>
      </c>
      <c r="E138" t="str">
        <f t="shared" si="11"/>
        <v>H</v>
      </c>
      <c r="F138" t="s">
        <v>11083</v>
      </c>
      <c r="G138" t="s">
        <v>11084</v>
      </c>
      <c r="H138" t="s">
        <v>7912</v>
      </c>
    </row>
    <row r="139" spans="1:8">
      <c r="A139" t="s">
        <v>7915</v>
      </c>
      <c r="B139" t="str">
        <f t="shared" si="8"/>
        <v>US</v>
      </c>
      <c r="C139" t="str">
        <f t="shared" si="9"/>
        <v>038</v>
      </c>
      <c r="D139" t="str">
        <f t="shared" si="10"/>
        <v>4047</v>
      </c>
      <c r="E139" t="str">
        <f t="shared" si="11"/>
        <v>H</v>
      </c>
      <c r="F139" t="s">
        <v>11083</v>
      </c>
      <c r="G139" t="s">
        <v>11084</v>
      </c>
      <c r="H139" t="s">
        <v>7912</v>
      </c>
    </row>
    <row r="140" spans="1:8">
      <c r="A140" t="s">
        <v>7916</v>
      </c>
      <c r="B140" t="str">
        <f t="shared" si="8"/>
        <v>US</v>
      </c>
      <c r="C140" t="str">
        <f t="shared" si="9"/>
        <v>038</v>
      </c>
      <c r="D140" t="str">
        <f t="shared" si="10"/>
        <v>4048</v>
      </c>
      <c r="E140" t="str">
        <f t="shared" si="11"/>
        <v>H</v>
      </c>
      <c r="F140" t="s">
        <v>11083</v>
      </c>
      <c r="G140" t="s">
        <v>11084</v>
      </c>
      <c r="H140" t="s">
        <v>7912</v>
      </c>
    </row>
    <row r="141" spans="1:8">
      <c r="A141" t="s">
        <v>7917</v>
      </c>
      <c r="B141" t="str">
        <f t="shared" si="8"/>
        <v>US</v>
      </c>
      <c r="C141" t="str">
        <f t="shared" si="9"/>
        <v>038</v>
      </c>
      <c r="D141" t="str">
        <f t="shared" si="10"/>
        <v>4052</v>
      </c>
      <c r="E141" t="str">
        <f t="shared" si="11"/>
        <v>H</v>
      </c>
      <c r="F141" t="s">
        <v>11083</v>
      </c>
      <c r="G141" t="s">
        <v>11084</v>
      </c>
      <c r="H141" t="s">
        <v>7912</v>
      </c>
    </row>
    <row r="142" spans="1:8">
      <c r="A142" t="s">
        <v>7918</v>
      </c>
      <c r="B142" t="str">
        <f t="shared" si="8"/>
        <v>US</v>
      </c>
      <c r="C142" t="str">
        <f t="shared" si="9"/>
        <v>038</v>
      </c>
      <c r="D142" t="str">
        <f t="shared" si="10"/>
        <v>4057</v>
      </c>
      <c r="E142" t="str">
        <f t="shared" si="11"/>
        <v>H</v>
      </c>
      <c r="F142" t="s">
        <v>11083</v>
      </c>
      <c r="G142" t="s">
        <v>11084</v>
      </c>
      <c r="H142" t="s">
        <v>7912</v>
      </c>
    </row>
    <row r="143" spans="1:8">
      <c r="A143" t="s">
        <v>7919</v>
      </c>
      <c r="B143" t="str">
        <f t="shared" si="8"/>
        <v>US</v>
      </c>
      <c r="C143" t="str">
        <f t="shared" si="9"/>
        <v>038</v>
      </c>
      <c r="D143" t="str">
        <f t="shared" si="10"/>
        <v>4058</v>
      </c>
      <c r="E143" t="str">
        <f t="shared" si="11"/>
        <v>H</v>
      </c>
      <c r="F143" t="s">
        <v>11083</v>
      </c>
      <c r="G143" t="s">
        <v>11084</v>
      </c>
      <c r="H143" t="s">
        <v>7912</v>
      </c>
    </row>
    <row r="144" spans="1:8">
      <c r="A144" t="s">
        <v>7920</v>
      </c>
      <c r="B144" t="str">
        <f t="shared" si="8"/>
        <v>US</v>
      </c>
      <c r="C144" t="str">
        <f t="shared" si="9"/>
        <v>038</v>
      </c>
      <c r="D144" t="str">
        <f t="shared" si="10"/>
        <v>4077</v>
      </c>
      <c r="E144" t="str">
        <f t="shared" si="11"/>
        <v>H</v>
      </c>
      <c r="F144" t="s">
        <v>11083</v>
      </c>
      <c r="G144" t="s">
        <v>11084</v>
      </c>
      <c r="H144" t="s">
        <v>7912</v>
      </c>
    </row>
    <row r="145" spans="1:8">
      <c r="A145" t="s">
        <v>7921</v>
      </c>
      <c r="B145" t="str">
        <f t="shared" si="8"/>
        <v>US</v>
      </c>
      <c r="C145" t="str">
        <f t="shared" si="9"/>
        <v>038</v>
      </c>
      <c r="D145" t="str">
        <f t="shared" si="10"/>
        <v>4078</v>
      </c>
      <c r="E145" t="str">
        <f t="shared" si="11"/>
        <v>H</v>
      </c>
      <c r="F145" t="s">
        <v>11083</v>
      </c>
      <c r="G145" t="s">
        <v>11084</v>
      </c>
      <c r="H145" t="s">
        <v>7912</v>
      </c>
    </row>
    <row r="146" spans="1:8">
      <c r="A146" t="s">
        <v>7922</v>
      </c>
      <c r="B146" t="str">
        <f t="shared" si="8"/>
        <v>US</v>
      </c>
      <c r="C146" t="str">
        <f t="shared" si="9"/>
        <v>038</v>
      </c>
      <c r="D146" t="str">
        <f t="shared" si="10"/>
        <v>4079</v>
      </c>
      <c r="E146" t="str">
        <f t="shared" si="11"/>
        <v>H</v>
      </c>
      <c r="F146" t="s">
        <v>11083</v>
      </c>
      <c r="G146" t="s">
        <v>11084</v>
      </c>
      <c r="H146" t="s">
        <v>7912</v>
      </c>
    </row>
    <row r="147" spans="1:8">
      <c r="A147" t="s">
        <v>7923</v>
      </c>
      <c r="B147" t="str">
        <f t="shared" si="8"/>
        <v>US</v>
      </c>
      <c r="C147" t="str">
        <f t="shared" si="9"/>
        <v>038</v>
      </c>
      <c r="D147" t="str">
        <f t="shared" si="10"/>
        <v>4080</v>
      </c>
      <c r="E147" t="str">
        <f t="shared" si="11"/>
        <v>H</v>
      </c>
      <c r="F147" t="s">
        <v>11083</v>
      </c>
      <c r="G147" t="s">
        <v>11084</v>
      </c>
      <c r="H147" t="s">
        <v>7912</v>
      </c>
    </row>
    <row r="148" spans="1:8">
      <c r="A148" t="s">
        <v>7924</v>
      </c>
      <c r="B148" t="str">
        <f t="shared" si="8"/>
        <v>US</v>
      </c>
      <c r="C148" t="str">
        <f t="shared" si="9"/>
        <v>038</v>
      </c>
      <c r="D148" t="str">
        <f t="shared" si="10"/>
        <v>4081</v>
      </c>
      <c r="E148" t="str">
        <f t="shared" si="11"/>
        <v>H</v>
      </c>
      <c r="F148" t="s">
        <v>11083</v>
      </c>
      <c r="G148" t="s">
        <v>11084</v>
      </c>
      <c r="H148" t="s">
        <v>7912</v>
      </c>
    </row>
    <row r="149" spans="1:8">
      <c r="A149" t="s">
        <v>7925</v>
      </c>
      <c r="B149" t="str">
        <f t="shared" si="8"/>
        <v>US</v>
      </c>
      <c r="C149" t="str">
        <f t="shared" si="9"/>
        <v>038</v>
      </c>
      <c r="D149" t="str">
        <f t="shared" si="10"/>
        <v>4082</v>
      </c>
      <c r="E149" t="str">
        <f t="shared" si="11"/>
        <v>H</v>
      </c>
      <c r="F149" t="s">
        <v>11083</v>
      </c>
      <c r="G149" t="s">
        <v>11084</v>
      </c>
      <c r="H149" t="s">
        <v>7912</v>
      </c>
    </row>
    <row r="150" spans="1:8">
      <c r="A150" t="s">
        <v>7926</v>
      </c>
      <c r="B150" t="str">
        <f t="shared" si="8"/>
        <v>US</v>
      </c>
      <c r="C150" t="str">
        <f t="shared" si="9"/>
        <v>038</v>
      </c>
      <c r="D150" t="str">
        <f t="shared" si="10"/>
        <v>4083</v>
      </c>
      <c r="E150" t="str">
        <f t="shared" si="11"/>
        <v>H</v>
      </c>
      <c r="F150" t="s">
        <v>11083</v>
      </c>
      <c r="G150" t="s">
        <v>11084</v>
      </c>
      <c r="H150" t="s">
        <v>7912</v>
      </c>
    </row>
    <row r="151" spans="1:8">
      <c r="A151" t="s">
        <v>7927</v>
      </c>
      <c r="B151" t="str">
        <f t="shared" si="8"/>
        <v>US</v>
      </c>
      <c r="C151" t="str">
        <f t="shared" si="9"/>
        <v>038</v>
      </c>
      <c r="D151" t="str">
        <f t="shared" si="10"/>
        <v>4084</v>
      </c>
      <c r="E151" t="str">
        <f t="shared" si="11"/>
        <v>H</v>
      </c>
      <c r="F151" t="s">
        <v>11083</v>
      </c>
      <c r="G151" t="s">
        <v>11084</v>
      </c>
      <c r="H151" t="s">
        <v>7912</v>
      </c>
    </row>
    <row r="152" spans="1:8">
      <c r="A152" t="s">
        <v>7928</v>
      </c>
      <c r="B152" t="str">
        <f t="shared" si="8"/>
        <v>US</v>
      </c>
      <c r="C152" t="str">
        <f t="shared" si="9"/>
        <v>038</v>
      </c>
      <c r="D152" t="str">
        <f t="shared" si="10"/>
        <v>4085</v>
      </c>
      <c r="E152" t="str">
        <f t="shared" si="11"/>
        <v>H</v>
      </c>
      <c r="F152" t="s">
        <v>11083</v>
      </c>
      <c r="G152" t="s">
        <v>11084</v>
      </c>
      <c r="H152" t="s">
        <v>7912</v>
      </c>
    </row>
    <row r="153" spans="1:8">
      <c r="A153" t="s">
        <v>7929</v>
      </c>
      <c r="B153" t="str">
        <f t="shared" si="8"/>
        <v>US</v>
      </c>
      <c r="C153" t="str">
        <f t="shared" si="9"/>
        <v>038</v>
      </c>
      <c r="D153" t="str">
        <f t="shared" si="10"/>
        <v>4086</v>
      </c>
      <c r="E153" t="str">
        <f t="shared" si="11"/>
        <v>H</v>
      </c>
      <c r="F153" t="s">
        <v>11083</v>
      </c>
      <c r="G153" t="s">
        <v>11084</v>
      </c>
      <c r="H153" t="s">
        <v>7912</v>
      </c>
    </row>
    <row r="154" spans="1:8">
      <c r="A154" t="s">
        <v>7930</v>
      </c>
      <c r="B154" t="str">
        <f t="shared" si="8"/>
        <v>US</v>
      </c>
      <c r="C154" t="str">
        <f t="shared" si="9"/>
        <v>038</v>
      </c>
      <c r="D154" t="str">
        <f t="shared" si="10"/>
        <v>4087</v>
      </c>
      <c r="E154" t="str">
        <f t="shared" si="11"/>
        <v>H</v>
      </c>
      <c r="F154" t="s">
        <v>11083</v>
      </c>
      <c r="G154" t="s">
        <v>11084</v>
      </c>
      <c r="H154" t="s">
        <v>7912</v>
      </c>
    </row>
    <row r="155" spans="1:8">
      <c r="A155" t="s">
        <v>7931</v>
      </c>
      <c r="B155" t="str">
        <f t="shared" si="8"/>
        <v>US</v>
      </c>
      <c r="C155" t="str">
        <f t="shared" si="9"/>
        <v>038</v>
      </c>
      <c r="D155" t="str">
        <f t="shared" si="10"/>
        <v>4091</v>
      </c>
      <c r="E155" t="str">
        <f t="shared" si="11"/>
        <v>H</v>
      </c>
      <c r="F155" t="s">
        <v>11083</v>
      </c>
      <c r="G155" t="s">
        <v>11084</v>
      </c>
      <c r="H155" t="s">
        <v>7912</v>
      </c>
    </row>
    <row r="156" spans="1:8">
      <c r="A156" t="s">
        <v>1303</v>
      </c>
      <c r="B156" t="str">
        <f t="shared" si="8"/>
        <v>IL</v>
      </c>
      <c r="C156" t="str">
        <f t="shared" si="9"/>
        <v>006</v>
      </c>
      <c r="D156" t="str">
        <f t="shared" si="10"/>
        <v>5035</v>
      </c>
      <c r="E156" t="str">
        <f t="shared" si="11"/>
        <v>M</v>
      </c>
      <c r="F156" t="s">
        <v>11083</v>
      </c>
      <c r="G156" t="s">
        <v>11084</v>
      </c>
      <c r="H156" t="s">
        <v>7932</v>
      </c>
    </row>
    <row r="157" spans="1:8">
      <c r="A157" t="s">
        <v>1313</v>
      </c>
      <c r="B157" t="str">
        <f t="shared" si="8"/>
        <v>IL</v>
      </c>
      <c r="C157" t="str">
        <f t="shared" si="9"/>
        <v>006</v>
      </c>
      <c r="D157" t="str">
        <f t="shared" si="10"/>
        <v>5045</v>
      </c>
      <c r="E157" t="str">
        <f t="shared" si="11"/>
        <v>M</v>
      </c>
      <c r="F157" t="s">
        <v>11083</v>
      </c>
      <c r="G157" t="s">
        <v>11084</v>
      </c>
      <c r="H157" t="s">
        <v>7933</v>
      </c>
    </row>
    <row r="158" spans="1:8">
      <c r="A158" t="s">
        <v>1316</v>
      </c>
      <c r="B158" t="str">
        <f t="shared" si="8"/>
        <v>IL</v>
      </c>
      <c r="C158" t="str">
        <f t="shared" si="9"/>
        <v>006</v>
      </c>
      <c r="D158" t="str">
        <f t="shared" si="10"/>
        <v>5048</v>
      </c>
      <c r="E158" t="str">
        <f t="shared" si="11"/>
        <v>M</v>
      </c>
      <c r="F158" t="s">
        <v>11083</v>
      </c>
      <c r="G158" t="s">
        <v>11084</v>
      </c>
      <c r="H158" t="s">
        <v>7936</v>
      </c>
    </row>
    <row r="159" spans="1:8">
      <c r="A159" t="s">
        <v>975</v>
      </c>
      <c r="B159" t="str">
        <f t="shared" si="8"/>
        <v>US</v>
      </c>
      <c r="C159" t="str">
        <f t="shared" si="9"/>
        <v>037</v>
      </c>
      <c r="D159" t="str">
        <f t="shared" si="10"/>
        <v>8049</v>
      </c>
      <c r="E159" t="str">
        <f t="shared" si="11"/>
        <v>M</v>
      </c>
      <c r="F159" t="s">
        <v>11083</v>
      </c>
      <c r="G159" t="s">
        <v>11084</v>
      </c>
      <c r="H159" t="s">
        <v>7937</v>
      </c>
    </row>
    <row r="160" spans="1:8">
      <c r="A160" t="s">
        <v>1319</v>
      </c>
      <c r="B160" t="str">
        <f t="shared" si="8"/>
        <v>IL</v>
      </c>
      <c r="C160" t="str">
        <f t="shared" si="9"/>
        <v>006</v>
      </c>
      <c r="D160" t="str">
        <f t="shared" si="10"/>
        <v>5051</v>
      </c>
      <c r="E160" t="str">
        <f t="shared" si="11"/>
        <v>M</v>
      </c>
      <c r="F160" t="s">
        <v>11083</v>
      </c>
      <c r="G160" t="s">
        <v>11084</v>
      </c>
      <c r="H160" t="s">
        <v>7938</v>
      </c>
    </row>
    <row r="161" spans="1:8">
      <c r="A161" t="s">
        <v>1670</v>
      </c>
      <c r="B161" t="str">
        <f t="shared" si="8"/>
        <v>US</v>
      </c>
      <c r="C161" t="str">
        <f t="shared" si="9"/>
        <v>037</v>
      </c>
      <c r="D161" t="str">
        <f t="shared" si="10"/>
        <v>8052</v>
      </c>
      <c r="E161" t="str">
        <f t="shared" si="11"/>
        <v>M</v>
      </c>
      <c r="F161" t="s">
        <v>11083</v>
      </c>
      <c r="G161" t="s">
        <v>11084</v>
      </c>
      <c r="H161" t="s">
        <v>7941</v>
      </c>
    </row>
    <row r="162" spans="1:8">
      <c r="A162" t="s">
        <v>1752</v>
      </c>
      <c r="B162" t="str">
        <f t="shared" si="8"/>
        <v>US</v>
      </c>
      <c r="C162" t="str">
        <f t="shared" si="9"/>
        <v>037</v>
      </c>
      <c r="D162" t="str">
        <f t="shared" si="10"/>
        <v>8014</v>
      </c>
      <c r="E162" t="str">
        <f t="shared" si="11"/>
        <v>M</v>
      </c>
      <c r="F162" t="s">
        <v>11083</v>
      </c>
      <c r="G162" t="s">
        <v>11084</v>
      </c>
      <c r="H162" t="s">
        <v>7943</v>
      </c>
    </row>
    <row r="163" spans="1:8">
      <c r="A163" t="s">
        <v>1312</v>
      </c>
      <c r="B163" t="str">
        <f t="shared" si="8"/>
        <v>IL</v>
      </c>
      <c r="C163" t="str">
        <f t="shared" si="9"/>
        <v>006</v>
      </c>
      <c r="D163" t="str">
        <f t="shared" si="10"/>
        <v>5044</v>
      </c>
      <c r="E163" t="str">
        <f t="shared" si="11"/>
        <v>M</v>
      </c>
      <c r="F163" t="s">
        <v>11083</v>
      </c>
      <c r="G163" t="s">
        <v>11084</v>
      </c>
      <c r="H163" t="s">
        <v>7944</v>
      </c>
    </row>
    <row r="164" spans="1:8">
      <c r="A164" t="s">
        <v>7946</v>
      </c>
      <c r="B164" t="str">
        <f t="shared" si="8"/>
        <v>US</v>
      </c>
      <c r="C164" t="str">
        <f t="shared" si="9"/>
        <v>038</v>
      </c>
      <c r="D164" t="str">
        <f t="shared" si="10"/>
        <v>4045</v>
      </c>
      <c r="E164" t="str">
        <f t="shared" si="11"/>
        <v>H</v>
      </c>
      <c r="F164" t="s">
        <v>11083</v>
      </c>
      <c r="G164" t="s">
        <v>11084</v>
      </c>
      <c r="H164" t="s">
        <v>7947</v>
      </c>
    </row>
    <row r="165" spans="1:8">
      <c r="A165" t="s">
        <v>7948</v>
      </c>
      <c r="B165" t="str">
        <f t="shared" si="8"/>
        <v>US</v>
      </c>
      <c r="C165" t="str">
        <f t="shared" si="9"/>
        <v>038</v>
      </c>
      <c r="D165" t="str">
        <f t="shared" si="10"/>
        <v>4049</v>
      </c>
      <c r="E165" t="str">
        <f t="shared" si="11"/>
        <v>H</v>
      </c>
      <c r="F165" t="s">
        <v>11083</v>
      </c>
      <c r="G165" t="s">
        <v>11084</v>
      </c>
      <c r="H165" t="s">
        <v>7947</v>
      </c>
    </row>
    <row r="166" spans="1:8">
      <c r="A166" t="s">
        <v>7949</v>
      </c>
      <c r="B166" t="str">
        <f t="shared" si="8"/>
        <v>US</v>
      </c>
      <c r="C166" t="str">
        <f t="shared" si="9"/>
        <v>038</v>
      </c>
      <c r="D166" t="str">
        <f t="shared" si="10"/>
        <v>4050</v>
      </c>
      <c r="E166" t="str">
        <f t="shared" si="11"/>
        <v>H</v>
      </c>
      <c r="F166" t="s">
        <v>11083</v>
      </c>
      <c r="G166" t="s">
        <v>11084</v>
      </c>
      <c r="H166" t="s">
        <v>7947</v>
      </c>
    </row>
    <row r="167" spans="1:8">
      <c r="A167" t="s">
        <v>7950</v>
      </c>
      <c r="B167" t="str">
        <f t="shared" si="8"/>
        <v>US</v>
      </c>
      <c r="C167" t="str">
        <f t="shared" si="9"/>
        <v>038</v>
      </c>
      <c r="D167" t="str">
        <f t="shared" si="10"/>
        <v>4051</v>
      </c>
      <c r="E167" t="str">
        <f t="shared" si="11"/>
        <v>H</v>
      </c>
      <c r="F167" t="s">
        <v>11083</v>
      </c>
      <c r="G167" t="s">
        <v>11084</v>
      </c>
      <c r="H167" t="s">
        <v>7947</v>
      </c>
    </row>
    <row r="168" spans="1:8">
      <c r="A168" t="s">
        <v>7951</v>
      </c>
      <c r="B168" t="str">
        <f t="shared" si="8"/>
        <v>US</v>
      </c>
      <c r="C168" t="str">
        <f t="shared" si="9"/>
        <v>038</v>
      </c>
      <c r="D168" t="str">
        <f t="shared" si="10"/>
        <v>4053</v>
      </c>
      <c r="E168" t="str">
        <f t="shared" si="11"/>
        <v>H</v>
      </c>
      <c r="F168" t="s">
        <v>11083</v>
      </c>
      <c r="G168" t="s">
        <v>11084</v>
      </c>
      <c r="H168" t="s">
        <v>7947</v>
      </c>
    </row>
    <row r="169" spans="1:8">
      <c r="A169" t="s">
        <v>7952</v>
      </c>
      <c r="B169" t="str">
        <f t="shared" si="8"/>
        <v>US</v>
      </c>
      <c r="C169" t="str">
        <f t="shared" si="9"/>
        <v>038</v>
      </c>
      <c r="D169" t="str">
        <f t="shared" si="10"/>
        <v>4054</v>
      </c>
      <c r="E169" t="str">
        <f t="shared" si="11"/>
        <v>H</v>
      </c>
      <c r="F169" t="s">
        <v>11083</v>
      </c>
      <c r="G169" t="s">
        <v>11084</v>
      </c>
      <c r="H169" t="s">
        <v>7947</v>
      </c>
    </row>
    <row r="170" spans="1:8">
      <c r="A170" t="s">
        <v>7953</v>
      </c>
      <c r="B170" t="str">
        <f t="shared" si="8"/>
        <v>US</v>
      </c>
      <c r="C170" t="str">
        <f t="shared" si="9"/>
        <v>038</v>
      </c>
      <c r="D170" t="str">
        <f t="shared" si="10"/>
        <v>4055</v>
      </c>
      <c r="E170" t="str">
        <f t="shared" si="11"/>
        <v>H</v>
      </c>
      <c r="F170" t="s">
        <v>11083</v>
      </c>
      <c r="G170" t="s">
        <v>11084</v>
      </c>
      <c r="H170" t="s">
        <v>7947</v>
      </c>
    </row>
    <row r="171" spans="1:8">
      <c r="A171" t="s">
        <v>7954</v>
      </c>
      <c r="B171" t="str">
        <f t="shared" si="8"/>
        <v>US</v>
      </c>
      <c r="C171" t="str">
        <f t="shared" si="9"/>
        <v>038</v>
      </c>
      <c r="D171" t="str">
        <f t="shared" si="10"/>
        <v>4056</v>
      </c>
      <c r="E171" t="str">
        <f t="shared" si="11"/>
        <v>H</v>
      </c>
      <c r="F171" t="s">
        <v>11083</v>
      </c>
      <c r="G171" t="s">
        <v>11084</v>
      </c>
      <c r="H171" t="s">
        <v>7947</v>
      </c>
    </row>
    <row r="172" spans="1:8">
      <c r="A172" t="s">
        <v>7955</v>
      </c>
      <c r="B172" t="str">
        <f t="shared" si="8"/>
        <v>US</v>
      </c>
      <c r="C172" t="str">
        <f t="shared" si="9"/>
        <v>038</v>
      </c>
      <c r="D172" t="str">
        <f t="shared" si="10"/>
        <v>4059</v>
      </c>
      <c r="E172" t="str">
        <f t="shared" si="11"/>
        <v>H</v>
      </c>
      <c r="F172" t="s">
        <v>11083</v>
      </c>
      <c r="G172" t="s">
        <v>11084</v>
      </c>
      <c r="H172" t="s">
        <v>7947</v>
      </c>
    </row>
    <row r="173" spans="1:8">
      <c r="A173" t="s">
        <v>7956</v>
      </c>
      <c r="B173" t="str">
        <f t="shared" si="8"/>
        <v>US</v>
      </c>
      <c r="C173" t="str">
        <f t="shared" si="9"/>
        <v>038</v>
      </c>
      <c r="D173" t="str">
        <f t="shared" si="10"/>
        <v>4060</v>
      </c>
      <c r="E173" t="str">
        <f t="shared" si="11"/>
        <v>H</v>
      </c>
      <c r="F173" t="s">
        <v>11083</v>
      </c>
      <c r="G173" t="s">
        <v>11084</v>
      </c>
      <c r="H173" t="s">
        <v>7947</v>
      </c>
    </row>
    <row r="174" spans="1:8">
      <c r="A174" t="s">
        <v>7957</v>
      </c>
      <c r="B174" t="str">
        <f t="shared" si="8"/>
        <v>US</v>
      </c>
      <c r="C174" t="str">
        <f t="shared" si="9"/>
        <v>038</v>
      </c>
      <c r="D174" t="str">
        <f t="shared" si="10"/>
        <v>4062</v>
      </c>
      <c r="E174" t="str">
        <f t="shared" si="11"/>
        <v>H</v>
      </c>
      <c r="F174" t="s">
        <v>11083</v>
      </c>
      <c r="G174" t="s">
        <v>11084</v>
      </c>
      <c r="H174" t="s">
        <v>7947</v>
      </c>
    </row>
    <row r="175" spans="1:8">
      <c r="A175" t="s">
        <v>7958</v>
      </c>
      <c r="B175" t="str">
        <f t="shared" si="8"/>
        <v>US</v>
      </c>
      <c r="C175" t="str">
        <f t="shared" si="9"/>
        <v>038</v>
      </c>
      <c r="D175" t="str">
        <f t="shared" si="10"/>
        <v>4088</v>
      </c>
      <c r="E175" t="str">
        <f t="shared" si="11"/>
        <v>H</v>
      </c>
      <c r="F175" t="s">
        <v>11083</v>
      </c>
      <c r="G175" t="s">
        <v>11084</v>
      </c>
      <c r="H175" t="s">
        <v>7947</v>
      </c>
    </row>
    <row r="176" spans="1:8">
      <c r="A176" t="s">
        <v>1486</v>
      </c>
      <c r="B176" t="str">
        <f t="shared" si="8"/>
        <v>US</v>
      </c>
      <c r="C176" t="str">
        <f t="shared" si="9"/>
        <v>038</v>
      </c>
      <c r="D176" t="str">
        <f t="shared" si="10"/>
        <v>2006</v>
      </c>
      <c r="E176" t="str">
        <f t="shared" si="11"/>
        <v>M</v>
      </c>
      <c r="F176" t="s">
        <v>11083</v>
      </c>
      <c r="G176" t="s">
        <v>11084</v>
      </c>
      <c r="H176" t="s">
        <v>7959</v>
      </c>
    </row>
    <row r="177" spans="1:8">
      <c r="A177" t="s">
        <v>661</v>
      </c>
      <c r="B177" t="str">
        <f t="shared" si="8"/>
        <v>US</v>
      </c>
      <c r="C177" t="str">
        <f t="shared" si="9"/>
        <v>038</v>
      </c>
      <c r="D177" t="str">
        <f t="shared" si="10"/>
        <v>1011</v>
      </c>
      <c r="E177" t="str">
        <f t="shared" si="11"/>
        <v>N</v>
      </c>
      <c r="F177" t="s">
        <v>11083</v>
      </c>
      <c r="G177" t="s">
        <v>11084</v>
      </c>
      <c r="H177" t="s">
        <v>7960</v>
      </c>
    </row>
    <row r="178" spans="1:8">
      <c r="A178" t="s">
        <v>663</v>
      </c>
      <c r="B178" t="str">
        <f t="shared" si="8"/>
        <v>US</v>
      </c>
      <c r="C178" t="str">
        <f t="shared" si="9"/>
        <v>038</v>
      </c>
      <c r="D178" t="str">
        <f t="shared" si="10"/>
        <v>1015</v>
      </c>
      <c r="E178" t="str">
        <f t="shared" si="11"/>
        <v>N</v>
      </c>
      <c r="F178" t="s">
        <v>11083</v>
      </c>
      <c r="G178" t="s">
        <v>11084</v>
      </c>
      <c r="H178" t="s">
        <v>7961</v>
      </c>
    </row>
    <row r="179" spans="1:8">
      <c r="A179" t="s">
        <v>978</v>
      </c>
      <c r="B179" t="str">
        <f t="shared" si="8"/>
        <v>US</v>
      </c>
      <c r="C179" t="str">
        <f t="shared" si="9"/>
        <v>037</v>
      </c>
      <c r="D179" t="str">
        <f t="shared" si="10"/>
        <v>8054</v>
      </c>
      <c r="E179" t="str">
        <f t="shared" si="11"/>
        <v>M</v>
      </c>
      <c r="F179" t="s">
        <v>11083</v>
      </c>
      <c r="G179" t="s">
        <v>11084</v>
      </c>
      <c r="H179" t="s">
        <v>7962</v>
      </c>
    </row>
    <row r="180" spans="1:8">
      <c r="A180" t="s">
        <v>976</v>
      </c>
      <c r="B180" t="str">
        <f t="shared" si="8"/>
        <v>US</v>
      </c>
      <c r="C180" t="str">
        <f t="shared" si="9"/>
        <v>037</v>
      </c>
      <c r="D180" t="str">
        <f t="shared" si="10"/>
        <v>8050</v>
      </c>
      <c r="E180" t="str">
        <f t="shared" si="11"/>
        <v>M</v>
      </c>
      <c r="F180" t="s">
        <v>11083</v>
      </c>
      <c r="G180" t="s">
        <v>11084</v>
      </c>
      <c r="H180" t="s">
        <v>7963</v>
      </c>
    </row>
    <row r="181" spans="1:8">
      <c r="A181" t="s">
        <v>7964</v>
      </c>
      <c r="B181" t="str">
        <f t="shared" si="8"/>
        <v>US</v>
      </c>
      <c r="C181" t="str">
        <f t="shared" si="9"/>
        <v>038</v>
      </c>
      <c r="D181" t="str">
        <f t="shared" si="10"/>
        <v>4061</v>
      </c>
      <c r="E181" t="str">
        <f t="shared" si="11"/>
        <v>H</v>
      </c>
      <c r="F181" t="s">
        <v>11083</v>
      </c>
      <c r="G181" t="s">
        <v>11084</v>
      </c>
      <c r="H181" t="s">
        <v>7965</v>
      </c>
    </row>
    <row r="182" spans="1:8">
      <c r="A182" t="s">
        <v>7966</v>
      </c>
      <c r="B182" t="str">
        <f t="shared" si="8"/>
        <v>US</v>
      </c>
      <c r="C182" t="str">
        <f t="shared" si="9"/>
        <v>038</v>
      </c>
      <c r="D182" t="str">
        <f t="shared" si="10"/>
        <v>4063</v>
      </c>
      <c r="E182" t="str">
        <f t="shared" si="11"/>
        <v>H</v>
      </c>
      <c r="F182" t="s">
        <v>11083</v>
      </c>
      <c r="G182" t="s">
        <v>11084</v>
      </c>
      <c r="H182" t="s">
        <v>7965</v>
      </c>
    </row>
    <row r="183" spans="1:8">
      <c r="A183" t="s">
        <v>7967</v>
      </c>
      <c r="B183" t="str">
        <f t="shared" si="8"/>
        <v>US</v>
      </c>
      <c r="C183" t="str">
        <f t="shared" si="9"/>
        <v>038</v>
      </c>
      <c r="D183" t="str">
        <f t="shared" si="10"/>
        <v>4064</v>
      </c>
      <c r="E183" t="str">
        <f t="shared" si="11"/>
        <v>H</v>
      </c>
      <c r="F183" t="s">
        <v>11083</v>
      </c>
      <c r="G183" t="s">
        <v>11084</v>
      </c>
      <c r="H183" t="s">
        <v>7965</v>
      </c>
    </row>
    <row r="184" spans="1:8">
      <c r="A184" t="s">
        <v>7968</v>
      </c>
      <c r="B184" t="str">
        <f t="shared" si="8"/>
        <v>US</v>
      </c>
      <c r="C184" t="str">
        <f t="shared" si="9"/>
        <v>038</v>
      </c>
      <c r="D184" t="str">
        <f t="shared" si="10"/>
        <v>4089</v>
      </c>
      <c r="E184" t="str">
        <f t="shared" si="11"/>
        <v>H</v>
      </c>
      <c r="F184" t="s">
        <v>11083</v>
      </c>
      <c r="G184" t="s">
        <v>11084</v>
      </c>
      <c r="H184" t="s">
        <v>7965</v>
      </c>
    </row>
    <row r="185" spans="1:8">
      <c r="A185" t="s">
        <v>2053</v>
      </c>
      <c r="B185" t="str">
        <f t="shared" si="8"/>
        <v>US</v>
      </c>
      <c r="C185" t="str">
        <f t="shared" si="9"/>
        <v>038</v>
      </c>
      <c r="D185" t="str">
        <f t="shared" si="10"/>
        <v>2005</v>
      </c>
      <c r="E185" t="str">
        <f t="shared" si="11"/>
        <v>M</v>
      </c>
      <c r="F185" t="s">
        <v>11083</v>
      </c>
      <c r="G185" t="s">
        <v>11084</v>
      </c>
      <c r="H185" t="s">
        <v>7969</v>
      </c>
    </row>
    <row r="186" spans="1:8">
      <c r="A186" t="s">
        <v>981</v>
      </c>
      <c r="B186" t="str">
        <f t="shared" si="8"/>
        <v>US</v>
      </c>
      <c r="C186" t="str">
        <f t="shared" si="9"/>
        <v>038</v>
      </c>
      <c r="D186" t="str">
        <f t="shared" si="10"/>
        <v>2010</v>
      </c>
      <c r="E186" t="str">
        <f t="shared" si="11"/>
        <v>M</v>
      </c>
      <c r="F186" t="s">
        <v>11083</v>
      </c>
      <c r="G186" t="s">
        <v>11084</v>
      </c>
      <c r="H186" t="s">
        <v>7970</v>
      </c>
    </row>
    <row r="187" spans="1:8">
      <c r="A187" t="s">
        <v>7971</v>
      </c>
      <c r="B187" t="str">
        <f t="shared" si="8"/>
        <v>US</v>
      </c>
      <c r="C187" t="str">
        <f t="shared" si="9"/>
        <v>038</v>
      </c>
      <c r="D187" t="str">
        <f t="shared" si="10"/>
        <v>1014</v>
      </c>
      <c r="E187" t="str">
        <f t="shared" si="11"/>
        <v>N</v>
      </c>
      <c r="F187" t="s">
        <v>11083</v>
      </c>
      <c r="G187" t="s">
        <v>11084</v>
      </c>
      <c r="H187" t="s">
        <v>7972</v>
      </c>
    </row>
    <row r="188" spans="1:8">
      <c r="A188" t="s">
        <v>1487</v>
      </c>
      <c r="B188" t="str">
        <f t="shared" si="8"/>
        <v>US</v>
      </c>
      <c r="C188" t="str">
        <f t="shared" si="9"/>
        <v>038</v>
      </c>
      <c r="D188" t="str">
        <f t="shared" si="10"/>
        <v>2008</v>
      </c>
      <c r="E188" t="str">
        <f t="shared" si="11"/>
        <v>M</v>
      </c>
      <c r="F188" t="s">
        <v>11083</v>
      </c>
      <c r="G188" t="s">
        <v>11084</v>
      </c>
      <c r="H188" t="s">
        <v>7973</v>
      </c>
    </row>
    <row r="189" spans="1:8">
      <c r="A189" t="s">
        <v>1281</v>
      </c>
      <c r="B189" t="str">
        <f t="shared" si="8"/>
        <v>IL</v>
      </c>
      <c r="C189" t="str">
        <f t="shared" si="9"/>
        <v>006</v>
      </c>
      <c r="D189" t="str">
        <f t="shared" si="10"/>
        <v>5013</v>
      </c>
      <c r="E189" t="str">
        <f t="shared" si="11"/>
        <v>M</v>
      </c>
      <c r="F189" t="s">
        <v>11083</v>
      </c>
      <c r="G189" t="s">
        <v>11084</v>
      </c>
      <c r="H189" t="s">
        <v>7974</v>
      </c>
    </row>
    <row r="190" spans="1:8">
      <c r="A190" t="s">
        <v>1078</v>
      </c>
      <c r="B190" t="str">
        <f t="shared" si="8"/>
        <v>US</v>
      </c>
      <c r="C190" t="str">
        <f t="shared" si="9"/>
        <v>037</v>
      </c>
      <c r="D190" t="str">
        <f t="shared" si="10"/>
        <v>8008</v>
      </c>
      <c r="E190" t="str">
        <f t="shared" si="11"/>
        <v>M</v>
      </c>
      <c r="F190" t="s">
        <v>11083</v>
      </c>
      <c r="G190" t="s">
        <v>11084</v>
      </c>
      <c r="H190" t="s">
        <v>7975</v>
      </c>
    </row>
    <row r="191" spans="1:8">
      <c r="A191" t="s">
        <v>1272</v>
      </c>
      <c r="B191" t="str">
        <f t="shared" si="8"/>
        <v>IL</v>
      </c>
      <c r="C191" t="str">
        <f t="shared" si="9"/>
        <v>006</v>
      </c>
      <c r="D191" t="str">
        <f t="shared" si="10"/>
        <v>5004</v>
      </c>
      <c r="E191" t="str">
        <f t="shared" si="11"/>
        <v>M</v>
      </c>
      <c r="F191" t="s">
        <v>11083</v>
      </c>
      <c r="G191" t="s">
        <v>11084</v>
      </c>
      <c r="H191" t="s">
        <v>7976</v>
      </c>
    </row>
    <row r="192" spans="1:8">
      <c r="A192" t="s">
        <v>1278</v>
      </c>
      <c r="B192" t="str">
        <f t="shared" si="8"/>
        <v>IL</v>
      </c>
      <c r="C192" t="str">
        <f t="shared" si="9"/>
        <v>006</v>
      </c>
      <c r="D192" t="str">
        <f t="shared" si="10"/>
        <v>5010</v>
      </c>
      <c r="E192" t="str">
        <f t="shared" si="11"/>
        <v>M</v>
      </c>
      <c r="F192" t="s">
        <v>11083</v>
      </c>
      <c r="G192" t="s">
        <v>11084</v>
      </c>
      <c r="H192" t="s">
        <v>7976</v>
      </c>
    </row>
    <row r="193" spans="1:8">
      <c r="A193" t="s">
        <v>1090</v>
      </c>
      <c r="B193" t="str">
        <f t="shared" si="8"/>
        <v>US</v>
      </c>
      <c r="C193" t="str">
        <f t="shared" si="9"/>
        <v>037</v>
      </c>
      <c r="D193" t="str">
        <f t="shared" si="10"/>
        <v>8027</v>
      </c>
      <c r="E193" t="str">
        <f t="shared" si="11"/>
        <v>M</v>
      </c>
      <c r="F193" t="s">
        <v>11083</v>
      </c>
      <c r="G193" t="s">
        <v>11084</v>
      </c>
      <c r="H193" t="s">
        <v>7976</v>
      </c>
    </row>
    <row r="194" spans="1:8">
      <c r="A194" t="s">
        <v>1671</v>
      </c>
      <c r="B194" t="str">
        <f t="shared" ref="B194:B257" si="12">LEFT(A194,2)</f>
        <v>US</v>
      </c>
      <c r="C194" t="str">
        <f t="shared" ref="C194:C257" si="13">MID(A194,4,3)</f>
        <v>037</v>
      </c>
      <c r="D194" t="str">
        <f t="shared" ref="D194:D257" si="14">MID(A194,8,4)</f>
        <v>8055</v>
      </c>
      <c r="E194" t="str">
        <f t="shared" ref="E194:E257" si="15">MID(A194,13,1)</f>
        <v>M</v>
      </c>
      <c r="F194" t="s">
        <v>11083</v>
      </c>
      <c r="G194" t="s">
        <v>11084</v>
      </c>
      <c r="H194" t="s">
        <v>7976</v>
      </c>
    </row>
    <row r="195" spans="1:8">
      <c r="A195" t="s">
        <v>967</v>
      </c>
      <c r="B195" t="str">
        <f t="shared" si="12"/>
        <v>US</v>
      </c>
      <c r="C195" t="str">
        <f t="shared" si="13"/>
        <v>037</v>
      </c>
      <c r="D195" t="str">
        <f t="shared" si="14"/>
        <v>8001</v>
      </c>
      <c r="E195" t="str">
        <f t="shared" si="15"/>
        <v>M</v>
      </c>
      <c r="F195" t="s">
        <v>11083</v>
      </c>
      <c r="G195" t="s">
        <v>11084</v>
      </c>
      <c r="H195" t="s">
        <v>7977</v>
      </c>
    </row>
    <row r="196" spans="1:8">
      <c r="A196" t="s">
        <v>1276</v>
      </c>
      <c r="B196" t="str">
        <f t="shared" si="12"/>
        <v>IL</v>
      </c>
      <c r="C196" t="str">
        <f t="shared" si="13"/>
        <v>006</v>
      </c>
      <c r="D196" t="str">
        <f t="shared" si="14"/>
        <v>5008</v>
      </c>
      <c r="E196" t="str">
        <f t="shared" si="15"/>
        <v>M</v>
      </c>
      <c r="F196" t="s">
        <v>11083</v>
      </c>
      <c r="G196" t="s">
        <v>11084</v>
      </c>
      <c r="H196" t="s">
        <v>7977</v>
      </c>
    </row>
    <row r="197" spans="1:8">
      <c r="A197" t="s">
        <v>1277</v>
      </c>
      <c r="B197" t="str">
        <f t="shared" si="12"/>
        <v>IL</v>
      </c>
      <c r="C197" t="str">
        <f t="shared" si="13"/>
        <v>006</v>
      </c>
      <c r="D197" t="str">
        <f t="shared" si="14"/>
        <v>5009</v>
      </c>
      <c r="E197" t="str">
        <f t="shared" si="15"/>
        <v>M</v>
      </c>
      <c r="F197" t="s">
        <v>11083</v>
      </c>
      <c r="G197" t="s">
        <v>11084</v>
      </c>
      <c r="H197" t="s">
        <v>7977</v>
      </c>
    </row>
    <row r="198" spans="1:8">
      <c r="A198" t="s">
        <v>1287</v>
      </c>
      <c r="B198" t="str">
        <f t="shared" si="12"/>
        <v>IL</v>
      </c>
      <c r="C198" t="str">
        <f t="shared" si="13"/>
        <v>006</v>
      </c>
      <c r="D198" t="str">
        <f t="shared" si="14"/>
        <v>5019</v>
      </c>
      <c r="E198" t="str">
        <f t="shared" si="15"/>
        <v>M</v>
      </c>
      <c r="F198" t="s">
        <v>11083</v>
      </c>
      <c r="G198" t="s">
        <v>11084</v>
      </c>
      <c r="H198" t="s">
        <v>7978</v>
      </c>
    </row>
    <row r="199" spans="1:8">
      <c r="A199" t="s">
        <v>1104</v>
      </c>
      <c r="B199" t="str">
        <f t="shared" si="12"/>
        <v>US</v>
      </c>
      <c r="C199" t="str">
        <f t="shared" si="13"/>
        <v>037</v>
      </c>
      <c r="D199" t="str">
        <f t="shared" si="14"/>
        <v>8048</v>
      </c>
      <c r="E199" t="str">
        <f t="shared" si="15"/>
        <v>M</v>
      </c>
      <c r="F199" t="s">
        <v>11083</v>
      </c>
      <c r="G199" t="s">
        <v>11084</v>
      </c>
      <c r="H199" t="s">
        <v>7978</v>
      </c>
    </row>
    <row r="200" spans="1:8">
      <c r="A200" t="s">
        <v>1085</v>
      </c>
      <c r="B200" t="str">
        <f t="shared" si="12"/>
        <v>US</v>
      </c>
      <c r="C200" t="str">
        <f t="shared" si="13"/>
        <v>037</v>
      </c>
      <c r="D200" t="str">
        <f t="shared" si="14"/>
        <v>8018</v>
      </c>
      <c r="E200" t="str">
        <f t="shared" si="15"/>
        <v>M</v>
      </c>
      <c r="F200" t="s">
        <v>11083</v>
      </c>
      <c r="G200" t="s">
        <v>11084</v>
      </c>
      <c r="H200" t="s">
        <v>7979</v>
      </c>
    </row>
    <row r="201" spans="1:8">
      <c r="A201" t="s">
        <v>1268</v>
      </c>
      <c r="B201" t="str">
        <f t="shared" si="12"/>
        <v>IL</v>
      </c>
      <c r="C201" t="str">
        <f t="shared" si="13"/>
        <v>006</v>
      </c>
      <c r="D201" t="str">
        <f t="shared" si="14"/>
        <v>5001</v>
      </c>
      <c r="E201" t="str">
        <f t="shared" si="15"/>
        <v>M</v>
      </c>
      <c r="F201" t="s">
        <v>11083</v>
      </c>
      <c r="G201" t="s">
        <v>11084</v>
      </c>
      <c r="H201" t="s">
        <v>7979</v>
      </c>
    </row>
    <row r="202" spans="1:8">
      <c r="A202" t="s">
        <v>1305</v>
      </c>
      <c r="B202" t="str">
        <f t="shared" si="12"/>
        <v>IL</v>
      </c>
      <c r="C202" t="str">
        <f t="shared" si="13"/>
        <v>006</v>
      </c>
      <c r="D202" t="str">
        <f t="shared" si="14"/>
        <v>5037</v>
      </c>
      <c r="E202" t="str">
        <f t="shared" si="15"/>
        <v>M</v>
      </c>
      <c r="F202" t="s">
        <v>11083</v>
      </c>
      <c r="G202" t="s">
        <v>11084</v>
      </c>
      <c r="H202" t="s">
        <v>7982</v>
      </c>
    </row>
    <row r="203" spans="1:8">
      <c r="A203" t="s">
        <v>1302</v>
      </c>
      <c r="B203" t="str">
        <f t="shared" si="12"/>
        <v>IL</v>
      </c>
      <c r="C203" t="str">
        <f t="shared" si="13"/>
        <v>006</v>
      </c>
      <c r="D203" t="str">
        <f t="shared" si="14"/>
        <v>5034</v>
      </c>
      <c r="E203" t="str">
        <f t="shared" si="15"/>
        <v>M</v>
      </c>
      <c r="F203" t="s">
        <v>11083</v>
      </c>
      <c r="G203" t="s">
        <v>11084</v>
      </c>
      <c r="H203" t="s">
        <v>7987</v>
      </c>
    </row>
    <row r="204" spans="1:8">
      <c r="A204" t="s">
        <v>1320</v>
      </c>
      <c r="B204" t="str">
        <f t="shared" si="12"/>
        <v>IL</v>
      </c>
      <c r="C204" t="str">
        <f t="shared" si="13"/>
        <v>006</v>
      </c>
      <c r="D204" t="str">
        <f t="shared" si="14"/>
        <v>5052</v>
      </c>
      <c r="E204" t="str">
        <f t="shared" si="15"/>
        <v>M</v>
      </c>
      <c r="F204" t="s">
        <v>11083</v>
      </c>
      <c r="G204" t="s">
        <v>11084</v>
      </c>
      <c r="H204" t="s">
        <v>7987</v>
      </c>
    </row>
    <row r="205" spans="1:8">
      <c r="A205" t="s">
        <v>1793</v>
      </c>
      <c r="B205" t="str">
        <f t="shared" si="12"/>
        <v>US</v>
      </c>
      <c r="C205" t="str">
        <f t="shared" si="13"/>
        <v>037</v>
      </c>
      <c r="D205" t="str">
        <f t="shared" si="14"/>
        <v>8036</v>
      </c>
      <c r="E205" t="str">
        <f t="shared" si="15"/>
        <v>M</v>
      </c>
      <c r="F205" t="s">
        <v>11083</v>
      </c>
      <c r="G205" t="s">
        <v>11084</v>
      </c>
      <c r="H205" t="s">
        <v>7987</v>
      </c>
    </row>
    <row r="206" spans="1:8">
      <c r="A206" t="s">
        <v>1301</v>
      </c>
      <c r="B206" t="str">
        <f t="shared" si="12"/>
        <v>IL</v>
      </c>
      <c r="C206" t="str">
        <f t="shared" si="13"/>
        <v>006</v>
      </c>
      <c r="D206" t="str">
        <f t="shared" si="14"/>
        <v>5033</v>
      </c>
      <c r="E206" t="str">
        <f t="shared" si="15"/>
        <v>M</v>
      </c>
      <c r="F206" t="s">
        <v>11083</v>
      </c>
      <c r="G206" t="s">
        <v>11084</v>
      </c>
      <c r="H206" t="s">
        <v>7988</v>
      </c>
    </row>
    <row r="207" spans="1:8">
      <c r="A207" t="s">
        <v>1299</v>
      </c>
      <c r="B207" t="str">
        <f t="shared" si="12"/>
        <v>IL</v>
      </c>
      <c r="C207" t="str">
        <f t="shared" si="13"/>
        <v>006</v>
      </c>
      <c r="D207" t="str">
        <f t="shared" si="14"/>
        <v>5031</v>
      </c>
      <c r="E207" t="str">
        <f t="shared" si="15"/>
        <v>M</v>
      </c>
      <c r="F207" t="s">
        <v>11083</v>
      </c>
      <c r="G207" t="s">
        <v>11084</v>
      </c>
      <c r="H207" t="s">
        <v>7989</v>
      </c>
    </row>
    <row r="208" spans="1:8">
      <c r="A208" t="s">
        <v>1665</v>
      </c>
      <c r="B208" t="str">
        <f t="shared" si="12"/>
        <v>US</v>
      </c>
      <c r="C208" t="str">
        <f t="shared" si="13"/>
        <v>037</v>
      </c>
      <c r="D208" t="str">
        <f t="shared" si="14"/>
        <v>8009</v>
      </c>
      <c r="E208" t="str">
        <f t="shared" si="15"/>
        <v>M</v>
      </c>
      <c r="F208" t="s">
        <v>11083</v>
      </c>
      <c r="G208" t="s">
        <v>11084</v>
      </c>
      <c r="H208" t="s">
        <v>7990</v>
      </c>
    </row>
    <row r="209" spans="1:8">
      <c r="A209" t="s">
        <v>1080</v>
      </c>
      <c r="B209" t="str">
        <f t="shared" si="12"/>
        <v>US</v>
      </c>
      <c r="C209" t="str">
        <f t="shared" si="13"/>
        <v>037</v>
      </c>
      <c r="D209" t="str">
        <f t="shared" si="14"/>
        <v>8011</v>
      </c>
      <c r="E209" t="str">
        <f t="shared" si="15"/>
        <v>M</v>
      </c>
      <c r="F209" t="s">
        <v>11083</v>
      </c>
      <c r="G209" t="s">
        <v>11084</v>
      </c>
      <c r="H209" t="s">
        <v>7990</v>
      </c>
    </row>
    <row r="210" spans="1:8">
      <c r="A210" t="s">
        <v>1288</v>
      </c>
      <c r="B210" t="str">
        <f t="shared" si="12"/>
        <v>IL</v>
      </c>
      <c r="C210" t="str">
        <f t="shared" si="13"/>
        <v>006</v>
      </c>
      <c r="D210" t="str">
        <f t="shared" si="14"/>
        <v>5020</v>
      </c>
      <c r="E210" t="str">
        <f t="shared" si="15"/>
        <v>M</v>
      </c>
      <c r="F210" t="s">
        <v>11083</v>
      </c>
      <c r="G210" t="s">
        <v>11084</v>
      </c>
      <c r="H210" t="s">
        <v>7990</v>
      </c>
    </row>
    <row r="211" spans="1:8">
      <c r="A211" t="s">
        <v>1289</v>
      </c>
      <c r="B211" t="str">
        <f t="shared" si="12"/>
        <v>IL</v>
      </c>
      <c r="C211" t="str">
        <f t="shared" si="13"/>
        <v>006</v>
      </c>
      <c r="D211" t="str">
        <f t="shared" si="14"/>
        <v>5021</v>
      </c>
      <c r="E211" t="str">
        <f t="shared" si="15"/>
        <v>M</v>
      </c>
      <c r="F211" t="s">
        <v>11083</v>
      </c>
      <c r="G211" t="s">
        <v>11084</v>
      </c>
      <c r="H211" t="s">
        <v>7990</v>
      </c>
    </row>
    <row r="212" spans="1:8">
      <c r="A212" t="s">
        <v>1292</v>
      </c>
      <c r="B212" t="str">
        <f t="shared" si="12"/>
        <v>IL</v>
      </c>
      <c r="C212" t="str">
        <f t="shared" si="13"/>
        <v>006</v>
      </c>
      <c r="D212" t="str">
        <f t="shared" si="14"/>
        <v>5024</v>
      </c>
      <c r="E212" t="str">
        <f t="shared" si="15"/>
        <v>M</v>
      </c>
      <c r="F212" t="s">
        <v>11083</v>
      </c>
      <c r="G212" t="s">
        <v>11084</v>
      </c>
      <c r="H212" t="s">
        <v>7991</v>
      </c>
    </row>
    <row r="213" spans="1:8">
      <c r="A213" t="s">
        <v>1796</v>
      </c>
      <c r="B213" t="str">
        <f t="shared" si="12"/>
        <v>US</v>
      </c>
      <c r="C213" t="str">
        <f t="shared" si="13"/>
        <v>037</v>
      </c>
      <c r="D213" t="str">
        <f t="shared" si="14"/>
        <v>8042</v>
      </c>
      <c r="E213" t="str">
        <f t="shared" si="15"/>
        <v>M</v>
      </c>
      <c r="F213" t="s">
        <v>11083</v>
      </c>
      <c r="G213" t="s">
        <v>11084</v>
      </c>
      <c r="H213" t="s">
        <v>7991</v>
      </c>
    </row>
    <row r="214" spans="1:8">
      <c r="A214" t="s">
        <v>1307</v>
      </c>
      <c r="B214" t="str">
        <f t="shared" si="12"/>
        <v>IL</v>
      </c>
      <c r="C214" t="str">
        <f t="shared" si="13"/>
        <v>006</v>
      </c>
      <c r="D214" t="str">
        <f t="shared" si="14"/>
        <v>5039</v>
      </c>
      <c r="E214" t="str">
        <f t="shared" si="15"/>
        <v>M</v>
      </c>
      <c r="F214" t="s">
        <v>11083</v>
      </c>
      <c r="G214" t="s">
        <v>11084</v>
      </c>
      <c r="H214" t="s">
        <v>7992</v>
      </c>
    </row>
    <row r="215" spans="1:8">
      <c r="A215" t="s">
        <v>1797</v>
      </c>
      <c r="B215" t="str">
        <f t="shared" si="12"/>
        <v>US</v>
      </c>
      <c r="C215" t="str">
        <f t="shared" si="13"/>
        <v>037</v>
      </c>
      <c r="D215" t="str">
        <f t="shared" si="14"/>
        <v>8044</v>
      </c>
      <c r="E215" t="str">
        <f t="shared" si="15"/>
        <v>M</v>
      </c>
      <c r="F215" t="s">
        <v>11083</v>
      </c>
      <c r="G215" t="s">
        <v>11084</v>
      </c>
      <c r="H215" t="s">
        <v>7992</v>
      </c>
    </row>
    <row r="216" spans="1:8">
      <c r="A216" t="s">
        <v>1087</v>
      </c>
      <c r="B216" t="str">
        <f t="shared" si="12"/>
        <v>US</v>
      </c>
      <c r="C216" t="str">
        <f t="shared" si="13"/>
        <v>037</v>
      </c>
      <c r="D216" t="str">
        <f t="shared" si="14"/>
        <v>8022</v>
      </c>
      <c r="E216" t="str">
        <f t="shared" si="15"/>
        <v>M</v>
      </c>
      <c r="F216" t="s">
        <v>11083</v>
      </c>
      <c r="G216" t="s">
        <v>11084</v>
      </c>
      <c r="H216" t="s">
        <v>7993</v>
      </c>
    </row>
    <row r="217" spans="1:8">
      <c r="A217" t="s">
        <v>1300</v>
      </c>
      <c r="B217" t="str">
        <f t="shared" si="12"/>
        <v>IL</v>
      </c>
      <c r="C217" t="str">
        <f t="shared" si="13"/>
        <v>006</v>
      </c>
      <c r="D217" t="str">
        <f t="shared" si="14"/>
        <v>5032</v>
      </c>
      <c r="E217" t="str">
        <f t="shared" si="15"/>
        <v>M</v>
      </c>
      <c r="F217" t="s">
        <v>11083</v>
      </c>
      <c r="G217" t="s">
        <v>11084</v>
      </c>
      <c r="H217" t="s">
        <v>7993</v>
      </c>
    </row>
    <row r="218" spans="1:8">
      <c r="A218" t="s">
        <v>974</v>
      </c>
      <c r="B218" t="str">
        <f t="shared" si="12"/>
        <v>US</v>
      </c>
      <c r="C218" t="str">
        <f t="shared" si="13"/>
        <v>037</v>
      </c>
      <c r="D218" t="str">
        <f t="shared" si="14"/>
        <v>8035</v>
      </c>
      <c r="E218" t="str">
        <f t="shared" si="15"/>
        <v>M</v>
      </c>
      <c r="F218" t="s">
        <v>11083</v>
      </c>
      <c r="G218" t="s">
        <v>11084</v>
      </c>
      <c r="H218" t="s">
        <v>8002</v>
      </c>
    </row>
    <row r="219" spans="1:8">
      <c r="A219" t="s">
        <v>8005</v>
      </c>
      <c r="B219" t="str">
        <f t="shared" si="12"/>
        <v>US</v>
      </c>
      <c r="C219" t="str">
        <f t="shared" si="13"/>
        <v>038</v>
      </c>
      <c r="D219" t="str">
        <f t="shared" si="14"/>
        <v>4065</v>
      </c>
      <c r="E219" t="str">
        <f t="shared" si="15"/>
        <v>H</v>
      </c>
      <c r="F219" t="s">
        <v>11083</v>
      </c>
      <c r="G219" t="s">
        <v>11084</v>
      </c>
      <c r="H219" t="s">
        <v>8004</v>
      </c>
    </row>
    <row r="220" spans="1:8">
      <c r="A220" t="s">
        <v>1716</v>
      </c>
      <c r="B220" t="str">
        <f t="shared" si="12"/>
        <v>US</v>
      </c>
      <c r="C220" t="str">
        <f t="shared" si="13"/>
        <v>038</v>
      </c>
      <c r="D220" t="str">
        <f t="shared" si="14"/>
        <v>2000</v>
      </c>
      <c r="E220" t="str">
        <f t="shared" si="15"/>
        <v>M</v>
      </c>
      <c r="F220" t="s">
        <v>11083</v>
      </c>
      <c r="G220" t="s">
        <v>11084</v>
      </c>
      <c r="H220" t="s">
        <v>8006</v>
      </c>
    </row>
    <row r="221" spans="1:8">
      <c r="A221" t="s">
        <v>980</v>
      </c>
      <c r="B221" t="str">
        <f t="shared" si="12"/>
        <v>US</v>
      </c>
      <c r="C221" t="str">
        <f t="shared" si="13"/>
        <v>038</v>
      </c>
      <c r="D221" t="str">
        <f t="shared" si="14"/>
        <v>2009</v>
      </c>
      <c r="E221" t="str">
        <f t="shared" si="15"/>
        <v>M</v>
      </c>
      <c r="F221" t="s">
        <v>11083</v>
      </c>
      <c r="G221" t="s">
        <v>11084</v>
      </c>
      <c r="H221" t="s">
        <v>8006</v>
      </c>
    </row>
    <row r="222" spans="1:8">
      <c r="A222" t="s">
        <v>667</v>
      </c>
      <c r="B222" t="str">
        <f t="shared" si="12"/>
        <v>US</v>
      </c>
      <c r="C222" t="str">
        <f t="shared" si="13"/>
        <v>038</v>
      </c>
      <c r="D222" t="str">
        <f t="shared" si="14"/>
        <v>1019</v>
      </c>
      <c r="E222" t="str">
        <f t="shared" si="15"/>
        <v>N</v>
      </c>
      <c r="F222" t="s">
        <v>11083</v>
      </c>
      <c r="G222" t="s">
        <v>11084</v>
      </c>
      <c r="H222" t="s">
        <v>8007</v>
      </c>
    </row>
    <row r="223" spans="1:8">
      <c r="A223" t="s">
        <v>1916</v>
      </c>
      <c r="B223" t="str">
        <f t="shared" si="12"/>
        <v>US</v>
      </c>
      <c r="C223" t="str">
        <f t="shared" si="13"/>
        <v>038</v>
      </c>
      <c r="D223" t="str">
        <f t="shared" si="14"/>
        <v>1022</v>
      </c>
      <c r="E223" t="str">
        <f t="shared" si="15"/>
        <v>N</v>
      </c>
      <c r="F223" t="s">
        <v>11083</v>
      </c>
      <c r="G223" t="s">
        <v>11084</v>
      </c>
      <c r="H223" t="s">
        <v>11085</v>
      </c>
    </row>
    <row r="224" spans="1:8">
      <c r="A224" t="s">
        <v>1308</v>
      </c>
      <c r="B224" t="str">
        <f t="shared" si="12"/>
        <v>IL</v>
      </c>
      <c r="C224" t="str">
        <f t="shared" si="13"/>
        <v>006</v>
      </c>
      <c r="D224" t="str">
        <f t="shared" si="14"/>
        <v>5040</v>
      </c>
      <c r="E224" t="str">
        <f t="shared" si="15"/>
        <v>M</v>
      </c>
      <c r="F224" t="s">
        <v>11083</v>
      </c>
      <c r="G224" t="s">
        <v>11084</v>
      </c>
      <c r="H224" t="s">
        <v>8008</v>
      </c>
    </row>
    <row r="225" spans="1:8">
      <c r="A225" t="s">
        <v>1631</v>
      </c>
      <c r="B225" t="str">
        <f t="shared" si="12"/>
        <v>US</v>
      </c>
      <c r="C225" t="str">
        <f t="shared" si="13"/>
        <v>037</v>
      </c>
      <c r="D225" t="str">
        <f t="shared" si="14"/>
        <v>8046</v>
      </c>
      <c r="E225" t="str">
        <f t="shared" si="15"/>
        <v>M</v>
      </c>
      <c r="F225" t="s">
        <v>11083</v>
      </c>
      <c r="G225" t="s">
        <v>11084</v>
      </c>
      <c r="H225" t="s">
        <v>8008</v>
      </c>
    </row>
    <row r="226" spans="1:8">
      <c r="A226" t="s">
        <v>665</v>
      </c>
      <c r="B226" t="str">
        <f t="shared" si="12"/>
        <v>US</v>
      </c>
      <c r="C226" t="str">
        <f t="shared" si="13"/>
        <v>038</v>
      </c>
      <c r="D226" t="str">
        <f t="shared" si="14"/>
        <v>1018</v>
      </c>
      <c r="E226" t="str">
        <f t="shared" si="15"/>
        <v>N</v>
      </c>
      <c r="F226" t="s">
        <v>11083</v>
      </c>
      <c r="G226" t="s">
        <v>11084</v>
      </c>
      <c r="H226" t="s">
        <v>8009</v>
      </c>
    </row>
    <row r="227" spans="1:8">
      <c r="A227" t="s">
        <v>1914</v>
      </c>
      <c r="B227" t="str">
        <f t="shared" si="12"/>
        <v>US</v>
      </c>
      <c r="C227" t="str">
        <f t="shared" si="13"/>
        <v>038</v>
      </c>
      <c r="D227" t="str">
        <f t="shared" si="14"/>
        <v>1021</v>
      </c>
      <c r="E227" t="str">
        <f t="shared" si="15"/>
        <v>N</v>
      </c>
      <c r="F227" t="s">
        <v>11083</v>
      </c>
      <c r="G227" t="s">
        <v>11084</v>
      </c>
      <c r="H227" t="s">
        <v>11086</v>
      </c>
    </row>
    <row r="228" spans="1:8">
      <c r="A228" t="s">
        <v>968</v>
      </c>
      <c r="B228" t="str">
        <f t="shared" si="12"/>
        <v>US</v>
      </c>
      <c r="C228" t="str">
        <f t="shared" si="13"/>
        <v>037</v>
      </c>
      <c r="D228" t="str">
        <f t="shared" si="14"/>
        <v>8003</v>
      </c>
      <c r="E228" t="str">
        <f t="shared" si="15"/>
        <v>M</v>
      </c>
      <c r="F228" t="s">
        <v>11083</v>
      </c>
      <c r="G228" t="s">
        <v>11084</v>
      </c>
      <c r="H228" t="s">
        <v>8010</v>
      </c>
    </row>
    <row r="229" spans="1:8">
      <c r="A229" t="s">
        <v>1088</v>
      </c>
      <c r="B229" t="str">
        <f t="shared" si="12"/>
        <v>US</v>
      </c>
      <c r="C229" t="str">
        <f t="shared" si="13"/>
        <v>037</v>
      </c>
      <c r="D229" t="str">
        <f t="shared" si="14"/>
        <v>8023</v>
      </c>
      <c r="E229" t="str">
        <f t="shared" si="15"/>
        <v>M</v>
      </c>
      <c r="F229" t="s">
        <v>11083</v>
      </c>
      <c r="G229" t="s">
        <v>11084</v>
      </c>
      <c r="H229" t="s">
        <v>8010</v>
      </c>
    </row>
    <row r="230" spans="1:8">
      <c r="A230" t="s">
        <v>1909</v>
      </c>
      <c r="B230" t="str">
        <f t="shared" si="12"/>
        <v>US</v>
      </c>
      <c r="C230" t="str">
        <f t="shared" si="13"/>
        <v>038</v>
      </c>
      <c r="D230" t="str">
        <f t="shared" si="14"/>
        <v>1017</v>
      </c>
      <c r="E230" t="str">
        <f t="shared" si="15"/>
        <v>N</v>
      </c>
      <c r="F230" t="s">
        <v>11083</v>
      </c>
      <c r="G230" t="s">
        <v>11084</v>
      </c>
      <c r="H230" t="s">
        <v>8011</v>
      </c>
    </row>
    <row r="231" spans="1:8">
      <c r="A231" t="s">
        <v>1918</v>
      </c>
      <c r="B231" t="str">
        <f t="shared" si="12"/>
        <v>US</v>
      </c>
      <c r="C231" t="str">
        <f t="shared" si="13"/>
        <v>038</v>
      </c>
      <c r="D231" t="str">
        <f t="shared" si="14"/>
        <v>1024</v>
      </c>
      <c r="E231" t="str">
        <f t="shared" si="15"/>
        <v>N</v>
      </c>
      <c r="F231" t="s">
        <v>11083</v>
      </c>
      <c r="G231" t="s">
        <v>11084</v>
      </c>
      <c r="H231" t="s">
        <v>11087</v>
      </c>
    </row>
    <row r="232" spans="1:8">
      <c r="A232" t="s">
        <v>1293</v>
      </c>
      <c r="B232" t="str">
        <f t="shared" si="12"/>
        <v>IL</v>
      </c>
      <c r="C232" t="str">
        <f t="shared" si="13"/>
        <v>006</v>
      </c>
      <c r="D232" t="str">
        <f t="shared" si="14"/>
        <v>5025</v>
      </c>
      <c r="E232" t="str">
        <f t="shared" si="15"/>
        <v>M</v>
      </c>
      <c r="F232" t="s">
        <v>11083</v>
      </c>
      <c r="G232" t="s">
        <v>11084</v>
      </c>
      <c r="H232" t="s">
        <v>8012</v>
      </c>
    </row>
    <row r="233" spans="1:8">
      <c r="A233" t="s">
        <v>283</v>
      </c>
      <c r="B233" t="str">
        <f t="shared" si="12"/>
        <v>US</v>
      </c>
      <c r="C233" t="str">
        <f t="shared" si="13"/>
        <v>038</v>
      </c>
      <c r="D233" t="str">
        <f t="shared" si="14"/>
        <v>1029</v>
      </c>
      <c r="E233" t="str">
        <f t="shared" si="15"/>
        <v>N</v>
      </c>
      <c r="F233" t="s">
        <v>11083</v>
      </c>
      <c r="G233" t="s">
        <v>11084</v>
      </c>
      <c r="H233" t="s">
        <v>8014</v>
      </c>
    </row>
    <row r="234" spans="1:8">
      <c r="A234" t="s">
        <v>1290</v>
      </c>
      <c r="B234" t="str">
        <f t="shared" si="12"/>
        <v>IL</v>
      </c>
      <c r="C234" t="str">
        <f t="shared" si="13"/>
        <v>006</v>
      </c>
      <c r="D234" t="str">
        <f t="shared" si="14"/>
        <v>5022</v>
      </c>
      <c r="E234" t="str">
        <f t="shared" si="15"/>
        <v>M</v>
      </c>
      <c r="F234" t="s">
        <v>11083</v>
      </c>
      <c r="G234" t="s">
        <v>11084</v>
      </c>
      <c r="H234" t="s">
        <v>8016</v>
      </c>
    </row>
    <row r="235" spans="1:8">
      <c r="A235" t="s">
        <v>1715</v>
      </c>
      <c r="B235" t="str">
        <f t="shared" si="12"/>
        <v>US</v>
      </c>
      <c r="C235" t="str">
        <f t="shared" si="13"/>
        <v>037</v>
      </c>
      <c r="D235" t="str">
        <f t="shared" si="14"/>
        <v>8062</v>
      </c>
      <c r="E235" t="str">
        <f t="shared" si="15"/>
        <v>M</v>
      </c>
      <c r="F235" t="s">
        <v>11083</v>
      </c>
      <c r="G235" t="s">
        <v>11084</v>
      </c>
      <c r="H235" t="s">
        <v>8016</v>
      </c>
    </row>
    <row r="236" spans="1:8">
      <c r="A236" t="s">
        <v>1092</v>
      </c>
      <c r="B236" t="str">
        <f t="shared" si="12"/>
        <v>US</v>
      </c>
      <c r="C236" t="str">
        <f t="shared" si="13"/>
        <v>037</v>
      </c>
      <c r="D236" t="str">
        <f t="shared" si="14"/>
        <v>8031</v>
      </c>
      <c r="E236" t="str">
        <f t="shared" si="15"/>
        <v>M</v>
      </c>
      <c r="F236" t="s">
        <v>11083</v>
      </c>
      <c r="G236" t="s">
        <v>11084</v>
      </c>
      <c r="H236" t="s">
        <v>8018</v>
      </c>
    </row>
    <row r="237" spans="1:8">
      <c r="A237" t="s">
        <v>1304</v>
      </c>
      <c r="B237" t="str">
        <f t="shared" si="12"/>
        <v>IL</v>
      </c>
      <c r="C237" t="str">
        <f t="shared" si="13"/>
        <v>006</v>
      </c>
      <c r="D237" t="str">
        <f t="shared" si="14"/>
        <v>5036</v>
      </c>
      <c r="E237" t="str">
        <f t="shared" si="15"/>
        <v>M</v>
      </c>
      <c r="F237" t="s">
        <v>11083</v>
      </c>
      <c r="G237" t="s">
        <v>11084</v>
      </c>
      <c r="H237" t="s">
        <v>8018</v>
      </c>
    </row>
    <row r="238" spans="1:8">
      <c r="A238" t="s">
        <v>1077</v>
      </c>
      <c r="B238" t="str">
        <f t="shared" si="12"/>
        <v>US</v>
      </c>
      <c r="C238" t="str">
        <f t="shared" si="13"/>
        <v>037</v>
      </c>
      <c r="D238" t="str">
        <f t="shared" si="14"/>
        <v>8006</v>
      </c>
      <c r="E238" t="str">
        <f t="shared" si="15"/>
        <v>M</v>
      </c>
      <c r="F238" t="s">
        <v>11083</v>
      </c>
      <c r="G238" t="s">
        <v>11084</v>
      </c>
      <c r="H238" t="s">
        <v>8019</v>
      </c>
    </row>
    <row r="239" spans="1:8">
      <c r="A239" t="s">
        <v>973</v>
      </c>
      <c r="B239" t="str">
        <f t="shared" si="12"/>
        <v>US</v>
      </c>
      <c r="C239" t="str">
        <f t="shared" si="13"/>
        <v>037</v>
      </c>
      <c r="D239" t="str">
        <f t="shared" si="14"/>
        <v>8030</v>
      </c>
      <c r="E239" t="str">
        <f t="shared" si="15"/>
        <v>M</v>
      </c>
      <c r="F239" t="s">
        <v>11083</v>
      </c>
      <c r="G239" t="s">
        <v>11084</v>
      </c>
      <c r="H239" t="s">
        <v>8020</v>
      </c>
    </row>
    <row r="240" spans="1:8">
      <c r="A240" t="s">
        <v>1622</v>
      </c>
      <c r="B240" t="str">
        <f t="shared" si="12"/>
        <v>US</v>
      </c>
      <c r="C240" t="str">
        <f t="shared" si="13"/>
        <v>037</v>
      </c>
      <c r="D240" t="str">
        <f t="shared" si="14"/>
        <v>8002</v>
      </c>
      <c r="E240" t="str">
        <f t="shared" si="15"/>
        <v>M</v>
      </c>
      <c r="F240" t="s">
        <v>11083</v>
      </c>
      <c r="G240" t="s">
        <v>11084</v>
      </c>
      <c r="H240" t="s">
        <v>8021</v>
      </c>
    </row>
    <row r="241" spans="1:8">
      <c r="A241" t="s">
        <v>751</v>
      </c>
      <c r="B241" t="str">
        <f t="shared" si="12"/>
        <v>DE</v>
      </c>
      <c r="C241" t="str">
        <f t="shared" si="13"/>
        <v>041</v>
      </c>
      <c r="D241" t="str">
        <f t="shared" si="14"/>
        <v>7002</v>
      </c>
      <c r="E241" t="str">
        <f t="shared" si="15"/>
        <v>N</v>
      </c>
      <c r="F241" t="s">
        <v>11083</v>
      </c>
      <c r="G241" t="s">
        <v>11084</v>
      </c>
      <c r="H241" t="s">
        <v>11088</v>
      </c>
    </row>
    <row r="242" spans="1:8">
      <c r="A242" t="s">
        <v>1294</v>
      </c>
      <c r="B242" t="str">
        <f t="shared" si="12"/>
        <v>IL</v>
      </c>
      <c r="C242" t="str">
        <f t="shared" si="13"/>
        <v>006</v>
      </c>
      <c r="D242" t="str">
        <f t="shared" si="14"/>
        <v>5026</v>
      </c>
      <c r="E242" t="str">
        <f t="shared" si="15"/>
        <v>M</v>
      </c>
      <c r="F242" t="s">
        <v>11083</v>
      </c>
      <c r="G242" t="s">
        <v>11084</v>
      </c>
      <c r="H242" t="s">
        <v>8023</v>
      </c>
    </row>
    <row r="243" spans="1:8">
      <c r="A243" t="s">
        <v>971</v>
      </c>
      <c r="B243" t="str">
        <f t="shared" si="12"/>
        <v>US</v>
      </c>
      <c r="C243" t="str">
        <f t="shared" si="13"/>
        <v>037</v>
      </c>
      <c r="D243" t="str">
        <f t="shared" si="14"/>
        <v>8020</v>
      </c>
      <c r="E243" t="str">
        <f t="shared" si="15"/>
        <v>M</v>
      </c>
      <c r="F243" t="s">
        <v>11083</v>
      </c>
      <c r="G243" t="s">
        <v>11084</v>
      </c>
      <c r="H243" t="s">
        <v>8025</v>
      </c>
    </row>
    <row r="244" spans="1:8">
      <c r="A244" t="s">
        <v>1291</v>
      </c>
      <c r="B244" t="str">
        <f t="shared" si="12"/>
        <v>IL</v>
      </c>
      <c r="C244" t="str">
        <f t="shared" si="13"/>
        <v>006</v>
      </c>
      <c r="D244" t="str">
        <f t="shared" si="14"/>
        <v>5023</v>
      </c>
      <c r="E244" t="str">
        <f t="shared" si="15"/>
        <v>M</v>
      </c>
      <c r="F244" t="s">
        <v>11083</v>
      </c>
      <c r="G244" t="s">
        <v>11084</v>
      </c>
      <c r="H244" t="s">
        <v>8026</v>
      </c>
    </row>
    <row r="245" spans="1:8">
      <c r="A245" t="s">
        <v>159</v>
      </c>
      <c r="B245" t="str">
        <f t="shared" si="12"/>
        <v>DE</v>
      </c>
      <c r="C245" t="str">
        <f t="shared" si="13"/>
        <v>041</v>
      </c>
      <c r="D245" t="str">
        <f t="shared" si="14"/>
        <v>8001</v>
      </c>
      <c r="E245" t="str">
        <f t="shared" si="15"/>
        <v>N</v>
      </c>
      <c r="F245" t="s">
        <v>11083</v>
      </c>
      <c r="G245" t="s">
        <v>11084</v>
      </c>
      <c r="H245" t="s">
        <v>8027</v>
      </c>
    </row>
    <row r="246" spans="1:8">
      <c r="A246" t="s">
        <v>160</v>
      </c>
      <c r="B246" t="str">
        <f t="shared" si="12"/>
        <v>DE</v>
      </c>
      <c r="C246" t="str">
        <f t="shared" si="13"/>
        <v>041</v>
      </c>
      <c r="D246" t="str">
        <f t="shared" si="14"/>
        <v>8003</v>
      </c>
      <c r="E246" t="str">
        <f t="shared" si="15"/>
        <v>N</v>
      </c>
      <c r="F246" t="s">
        <v>11083</v>
      </c>
      <c r="G246" t="s">
        <v>11084</v>
      </c>
      <c r="H246" t="s">
        <v>8028</v>
      </c>
    </row>
    <row r="247" spans="1:8">
      <c r="A247" t="s">
        <v>161</v>
      </c>
      <c r="B247" t="str">
        <f t="shared" si="12"/>
        <v>DE</v>
      </c>
      <c r="C247" t="str">
        <f t="shared" si="13"/>
        <v>041</v>
      </c>
      <c r="D247" t="str">
        <f t="shared" si="14"/>
        <v>8004</v>
      </c>
      <c r="E247" t="str">
        <f t="shared" si="15"/>
        <v>N</v>
      </c>
      <c r="F247" t="s">
        <v>11083</v>
      </c>
      <c r="G247" t="s">
        <v>11084</v>
      </c>
      <c r="H247" t="s">
        <v>8028</v>
      </c>
    </row>
    <row r="248" spans="1:8">
      <c r="A248" t="s">
        <v>164</v>
      </c>
      <c r="B248" t="str">
        <f t="shared" si="12"/>
        <v>DE</v>
      </c>
      <c r="C248" t="str">
        <f t="shared" si="13"/>
        <v>041</v>
      </c>
      <c r="D248" t="str">
        <f t="shared" si="14"/>
        <v>8007</v>
      </c>
      <c r="E248" t="str">
        <f t="shared" si="15"/>
        <v>N</v>
      </c>
      <c r="F248" t="s">
        <v>11083</v>
      </c>
      <c r="G248" t="s">
        <v>11084</v>
      </c>
      <c r="H248" t="s">
        <v>8028</v>
      </c>
    </row>
    <row r="249" spans="1:8">
      <c r="A249" t="s">
        <v>162</v>
      </c>
      <c r="B249" t="str">
        <f t="shared" si="12"/>
        <v>DE</v>
      </c>
      <c r="C249" t="str">
        <f t="shared" si="13"/>
        <v>041</v>
      </c>
      <c r="D249" t="str">
        <f t="shared" si="14"/>
        <v>8005</v>
      </c>
      <c r="E249" t="str">
        <f t="shared" si="15"/>
        <v>N</v>
      </c>
      <c r="F249" t="s">
        <v>11083</v>
      </c>
      <c r="G249" t="s">
        <v>11084</v>
      </c>
      <c r="H249" t="s">
        <v>8029</v>
      </c>
    </row>
    <row r="250" spans="1:8">
      <c r="A250" t="s">
        <v>163</v>
      </c>
      <c r="B250" t="str">
        <f t="shared" si="12"/>
        <v>DE</v>
      </c>
      <c r="C250" t="str">
        <f t="shared" si="13"/>
        <v>041</v>
      </c>
      <c r="D250" t="str">
        <f t="shared" si="14"/>
        <v>8006</v>
      </c>
      <c r="E250" t="str">
        <f t="shared" si="15"/>
        <v>N</v>
      </c>
      <c r="F250" t="s">
        <v>11083</v>
      </c>
      <c r="G250" t="s">
        <v>11084</v>
      </c>
      <c r="H250" t="s">
        <v>8030</v>
      </c>
    </row>
    <row r="251" spans="1:8">
      <c r="A251" t="s">
        <v>165</v>
      </c>
      <c r="B251" t="str">
        <f t="shared" si="12"/>
        <v>DE</v>
      </c>
      <c r="C251" t="str">
        <f t="shared" si="13"/>
        <v>041</v>
      </c>
      <c r="D251" t="str">
        <f t="shared" si="14"/>
        <v>8008</v>
      </c>
      <c r="E251" t="str">
        <f t="shared" si="15"/>
        <v>N</v>
      </c>
      <c r="F251" t="s">
        <v>11083</v>
      </c>
      <c r="G251" t="s">
        <v>11084</v>
      </c>
      <c r="H251" t="s">
        <v>8031</v>
      </c>
    </row>
    <row r="252" spans="1:8">
      <c r="A252" t="s">
        <v>657</v>
      </c>
      <c r="B252" t="str">
        <f t="shared" si="12"/>
        <v>US</v>
      </c>
      <c r="C252" t="str">
        <f t="shared" si="13"/>
        <v>038</v>
      </c>
      <c r="D252" t="str">
        <f t="shared" si="14"/>
        <v>1001</v>
      </c>
      <c r="E252" t="str">
        <f t="shared" si="15"/>
        <v>N</v>
      </c>
      <c r="F252" t="s">
        <v>11083</v>
      </c>
      <c r="G252" t="s">
        <v>11084</v>
      </c>
      <c r="H252" t="s">
        <v>8033</v>
      </c>
    </row>
    <row r="253" spans="1:8">
      <c r="A253" t="s">
        <v>681</v>
      </c>
      <c r="B253" t="str">
        <f t="shared" si="12"/>
        <v>US</v>
      </c>
      <c r="C253" t="str">
        <f t="shared" si="13"/>
        <v>038</v>
      </c>
      <c r="D253" t="str">
        <f t="shared" si="14"/>
        <v>1045</v>
      </c>
      <c r="E253" t="str">
        <f t="shared" si="15"/>
        <v>N</v>
      </c>
      <c r="F253" t="s">
        <v>11083</v>
      </c>
      <c r="G253" t="s">
        <v>11084</v>
      </c>
      <c r="H253" t="s">
        <v>8034</v>
      </c>
    </row>
    <row r="254" spans="1:8">
      <c r="A254" t="s">
        <v>166</v>
      </c>
      <c r="B254" t="str">
        <f t="shared" si="12"/>
        <v>DE</v>
      </c>
      <c r="C254" t="str">
        <f t="shared" si="13"/>
        <v>041</v>
      </c>
      <c r="D254" t="str">
        <f t="shared" si="14"/>
        <v>8010</v>
      </c>
      <c r="E254" t="str">
        <f t="shared" si="15"/>
        <v>N</v>
      </c>
      <c r="F254" t="s">
        <v>11083</v>
      </c>
      <c r="G254" t="s">
        <v>11084</v>
      </c>
      <c r="H254" t="s">
        <v>8035</v>
      </c>
    </row>
    <row r="255" spans="1:8">
      <c r="A255" t="s">
        <v>170</v>
      </c>
      <c r="B255" t="str">
        <f t="shared" si="12"/>
        <v>DE</v>
      </c>
      <c r="C255" t="str">
        <f t="shared" si="13"/>
        <v>041</v>
      </c>
      <c r="D255" t="str">
        <f t="shared" si="14"/>
        <v>8017</v>
      </c>
      <c r="E255" t="str">
        <f t="shared" si="15"/>
        <v>N</v>
      </c>
      <c r="F255" t="s">
        <v>11083</v>
      </c>
      <c r="G255" t="s">
        <v>11084</v>
      </c>
      <c r="H255" t="s">
        <v>8036</v>
      </c>
    </row>
    <row r="256" spans="1:8">
      <c r="A256" t="s">
        <v>671</v>
      </c>
      <c r="B256" t="str">
        <f t="shared" si="12"/>
        <v>US</v>
      </c>
      <c r="C256" t="str">
        <f t="shared" si="13"/>
        <v>038</v>
      </c>
      <c r="D256" t="str">
        <f t="shared" si="14"/>
        <v>1023</v>
      </c>
      <c r="E256" t="str">
        <f t="shared" si="15"/>
        <v>N</v>
      </c>
      <c r="F256" t="s">
        <v>11083</v>
      </c>
      <c r="G256" t="s">
        <v>11084</v>
      </c>
      <c r="H256" t="s">
        <v>8037</v>
      </c>
    </row>
    <row r="257" spans="1:8">
      <c r="A257" t="s">
        <v>677</v>
      </c>
      <c r="B257" t="str">
        <f t="shared" si="12"/>
        <v>US</v>
      </c>
      <c r="C257" t="str">
        <f t="shared" si="13"/>
        <v>038</v>
      </c>
      <c r="D257" t="str">
        <f t="shared" si="14"/>
        <v>1031</v>
      </c>
      <c r="E257" t="str">
        <f t="shared" si="15"/>
        <v>N</v>
      </c>
      <c r="F257" t="s">
        <v>11083</v>
      </c>
      <c r="G257" t="s">
        <v>11084</v>
      </c>
      <c r="H257" t="s">
        <v>8037</v>
      </c>
    </row>
    <row r="258" spans="1:8">
      <c r="A258" t="s">
        <v>382</v>
      </c>
      <c r="B258" t="str">
        <f t="shared" ref="B258:B321" si="16">LEFT(A258,2)</f>
        <v>US</v>
      </c>
      <c r="C258" t="str">
        <f t="shared" ref="C258:C321" si="17">MID(A258,4,3)</f>
        <v>038</v>
      </c>
      <c r="D258" t="str">
        <f t="shared" ref="D258:D321" si="18">MID(A258,8,4)</f>
        <v>1033</v>
      </c>
      <c r="E258" t="str">
        <f t="shared" ref="E258:E321" si="19">MID(A258,13,1)</f>
        <v>N</v>
      </c>
      <c r="F258" t="s">
        <v>11083</v>
      </c>
      <c r="G258" t="s">
        <v>11084</v>
      </c>
      <c r="H258" t="s">
        <v>8038</v>
      </c>
    </row>
    <row r="259" spans="1:8">
      <c r="A259" t="s">
        <v>678</v>
      </c>
      <c r="B259" t="str">
        <f t="shared" si="16"/>
        <v>US</v>
      </c>
      <c r="C259" t="str">
        <f t="shared" si="17"/>
        <v>038</v>
      </c>
      <c r="D259" t="str">
        <f t="shared" si="18"/>
        <v>1032</v>
      </c>
      <c r="E259" t="str">
        <f t="shared" si="19"/>
        <v>N</v>
      </c>
      <c r="F259" t="s">
        <v>11083</v>
      </c>
      <c r="G259" t="s">
        <v>11084</v>
      </c>
      <c r="H259" t="s">
        <v>8039</v>
      </c>
    </row>
    <row r="260" spans="1:8">
      <c r="A260" t="s">
        <v>167</v>
      </c>
      <c r="B260" t="str">
        <f t="shared" si="16"/>
        <v>DE</v>
      </c>
      <c r="C260" t="str">
        <f t="shared" si="17"/>
        <v>041</v>
      </c>
      <c r="D260" t="str">
        <f t="shared" si="18"/>
        <v>8012</v>
      </c>
      <c r="E260" t="str">
        <f t="shared" si="19"/>
        <v>N</v>
      </c>
      <c r="F260" t="s">
        <v>11083</v>
      </c>
      <c r="G260" t="s">
        <v>11084</v>
      </c>
      <c r="H260" t="s">
        <v>8039</v>
      </c>
    </row>
    <row r="261" spans="1:8">
      <c r="A261" t="s">
        <v>285</v>
      </c>
      <c r="B261" t="str">
        <f t="shared" si="16"/>
        <v>US</v>
      </c>
      <c r="C261" t="str">
        <f t="shared" si="17"/>
        <v>038</v>
      </c>
      <c r="D261" t="str">
        <f t="shared" si="18"/>
        <v>1037</v>
      </c>
      <c r="E261" t="str">
        <f t="shared" si="19"/>
        <v>N</v>
      </c>
      <c r="F261" t="s">
        <v>11083</v>
      </c>
      <c r="G261" t="s">
        <v>11084</v>
      </c>
      <c r="H261" t="s">
        <v>8040</v>
      </c>
    </row>
    <row r="262" spans="1:8">
      <c r="A262" t="s">
        <v>127</v>
      </c>
      <c r="B262" t="str">
        <f t="shared" si="16"/>
        <v>US</v>
      </c>
      <c r="C262" t="str">
        <f t="shared" si="17"/>
        <v>038</v>
      </c>
      <c r="D262" t="str">
        <f t="shared" si="18"/>
        <v>1039</v>
      </c>
      <c r="E262" t="str">
        <f t="shared" si="19"/>
        <v>N</v>
      </c>
      <c r="F262" t="s">
        <v>11083</v>
      </c>
      <c r="G262" t="s">
        <v>11084</v>
      </c>
      <c r="H262" t="s">
        <v>8041</v>
      </c>
    </row>
    <row r="263" spans="1:8">
      <c r="A263" t="s">
        <v>168</v>
      </c>
      <c r="B263" t="str">
        <f t="shared" si="16"/>
        <v>DE</v>
      </c>
      <c r="C263" t="str">
        <f t="shared" si="17"/>
        <v>041</v>
      </c>
      <c r="D263" t="str">
        <f t="shared" si="18"/>
        <v>8013</v>
      </c>
      <c r="E263" t="str">
        <f t="shared" si="19"/>
        <v>N</v>
      </c>
      <c r="F263" t="s">
        <v>11083</v>
      </c>
      <c r="G263" t="s">
        <v>11084</v>
      </c>
      <c r="H263" t="s">
        <v>8041</v>
      </c>
    </row>
    <row r="264" spans="1:8">
      <c r="A264" t="s">
        <v>169</v>
      </c>
      <c r="B264" t="str">
        <f t="shared" si="16"/>
        <v>DE</v>
      </c>
      <c r="C264" t="str">
        <f t="shared" si="17"/>
        <v>041</v>
      </c>
      <c r="D264" t="str">
        <f t="shared" si="18"/>
        <v>8014</v>
      </c>
      <c r="E264" t="str">
        <f t="shared" si="19"/>
        <v>N</v>
      </c>
      <c r="F264" t="s">
        <v>11083</v>
      </c>
      <c r="G264" t="s">
        <v>11084</v>
      </c>
      <c r="H264" t="s">
        <v>8041</v>
      </c>
    </row>
    <row r="265" spans="1:8">
      <c r="A265" t="s">
        <v>669</v>
      </c>
      <c r="B265" t="str">
        <f t="shared" si="16"/>
        <v>US</v>
      </c>
      <c r="C265" t="str">
        <f t="shared" si="17"/>
        <v>038</v>
      </c>
      <c r="D265" t="str">
        <f t="shared" si="18"/>
        <v>1020</v>
      </c>
      <c r="E265" t="str">
        <f t="shared" si="19"/>
        <v>N</v>
      </c>
      <c r="F265" t="s">
        <v>11083</v>
      </c>
      <c r="G265" t="s">
        <v>11084</v>
      </c>
      <c r="H265" t="s">
        <v>8042</v>
      </c>
    </row>
    <row r="266" spans="1:8">
      <c r="A266" t="s">
        <v>752</v>
      </c>
      <c r="B266" t="str">
        <f t="shared" si="16"/>
        <v>DE</v>
      </c>
      <c r="C266" t="str">
        <f t="shared" si="17"/>
        <v>041</v>
      </c>
      <c r="D266" t="str">
        <f t="shared" si="18"/>
        <v>7003</v>
      </c>
      <c r="E266" t="str">
        <f t="shared" si="19"/>
        <v>N</v>
      </c>
      <c r="F266" t="s">
        <v>11083</v>
      </c>
      <c r="G266" t="s">
        <v>11084</v>
      </c>
      <c r="H266" t="s">
        <v>8042</v>
      </c>
    </row>
    <row r="267" spans="1:8">
      <c r="A267" t="s">
        <v>124</v>
      </c>
      <c r="B267" t="str">
        <f t="shared" si="16"/>
        <v>US</v>
      </c>
      <c r="C267" t="str">
        <f t="shared" si="17"/>
        <v>038</v>
      </c>
      <c r="D267" t="str">
        <f t="shared" si="18"/>
        <v>1026</v>
      </c>
      <c r="E267" t="str">
        <f t="shared" si="19"/>
        <v>N</v>
      </c>
      <c r="F267" t="s">
        <v>11083</v>
      </c>
      <c r="G267" t="s">
        <v>11084</v>
      </c>
      <c r="H267" t="s">
        <v>8043</v>
      </c>
    </row>
    <row r="268" spans="1:8">
      <c r="A268" t="s">
        <v>132</v>
      </c>
      <c r="B268" t="str">
        <f t="shared" si="16"/>
        <v>US</v>
      </c>
      <c r="C268" t="str">
        <f t="shared" si="17"/>
        <v>038</v>
      </c>
      <c r="D268" t="str">
        <f t="shared" si="18"/>
        <v>1053</v>
      </c>
      <c r="E268" t="str">
        <f t="shared" si="19"/>
        <v>N</v>
      </c>
      <c r="F268" t="s">
        <v>11083</v>
      </c>
      <c r="G268" t="s">
        <v>11084</v>
      </c>
      <c r="H268" t="s">
        <v>8044</v>
      </c>
    </row>
    <row r="269" spans="1:8">
      <c r="A269" t="s">
        <v>175</v>
      </c>
      <c r="B269" t="str">
        <f t="shared" si="16"/>
        <v>DE</v>
      </c>
      <c r="C269" t="str">
        <f t="shared" si="17"/>
        <v>041</v>
      </c>
      <c r="D269" t="str">
        <f t="shared" si="18"/>
        <v>8023</v>
      </c>
      <c r="E269" t="str">
        <f t="shared" si="19"/>
        <v>N</v>
      </c>
      <c r="F269" t="s">
        <v>11083</v>
      </c>
      <c r="G269" t="s">
        <v>11084</v>
      </c>
      <c r="H269" t="s">
        <v>8045</v>
      </c>
    </row>
    <row r="270" spans="1:8">
      <c r="A270" t="s">
        <v>171</v>
      </c>
      <c r="B270" t="str">
        <f t="shared" si="16"/>
        <v>DE</v>
      </c>
      <c r="C270" t="str">
        <f t="shared" si="17"/>
        <v>041</v>
      </c>
      <c r="D270" t="str">
        <f t="shared" si="18"/>
        <v>8018</v>
      </c>
      <c r="E270" t="str">
        <f t="shared" si="19"/>
        <v>N</v>
      </c>
      <c r="F270" t="s">
        <v>11083</v>
      </c>
      <c r="G270" t="s">
        <v>11084</v>
      </c>
      <c r="H270" t="s">
        <v>8046</v>
      </c>
    </row>
    <row r="271" spans="1:8">
      <c r="A271" t="s">
        <v>172</v>
      </c>
      <c r="B271" t="str">
        <f t="shared" si="16"/>
        <v>DE</v>
      </c>
      <c r="C271" t="str">
        <f t="shared" si="17"/>
        <v>041</v>
      </c>
      <c r="D271" t="str">
        <f t="shared" si="18"/>
        <v>8019</v>
      </c>
      <c r="E271" t="str">
        <f t="shared" si="19"/>
        <v>N</v>
      </c>
      <c r="F271" t="s">
        <v>11083</v>
      </c>
      <c r="G271" t="s">
        <v>11084</v>
      </c>
      <c r="H271" t="s">
        <v>8047</v>
      </c>
    </row>
    <row r="272" spans="1:8">
      <c r="A272" t="s">
        <v>173</v>
      </c>
      <c r="B272" t="str">
        <f t="shared" si="16"/>
        <v>DE</v>
      </c>
      <c r="C272" t="str">
        <f t="shared" si="17"/>
        <v>041</v>
      </c>
      <c r="D272" t="str">
        <f t="shared" si="18"/>
        <v>8020</v>
      </c>
      <c r="E272" t="str">
        <f t="shared" si="19"/>
        <v>N</v>
      </c>
      <c r="F272" t="s">
        <v>11083</v>
      </c>
      <c r="G272" t="s">
        <v>11084</v>
      </c>
      <c r="H272" t="s">
        <v>8048</v>
      </c>
    </row>
    <row r="273" spans="1:8">
      <c r="A273" t="s">
        <v>174</v>
      </c>
      <c r="B273" t="str">
        <f t="shared" si="16"/>
        <v>DE</v>
      </c>
      <c r="C273" t="str">
        <f t="shared" si="17"/>
        <v>041</v>
      </c>
      <c r="D273" t="str">
        <f t="shared" si="18"/>
        <v>8021</v>
      </c>
      <c r="E273" t="str">
        <f t="shared" si="19"/>
        <v>N</v>
      </c>
      <c r="F273" t="s">
        <v>11083</v>
      </c>
      <c r="G273" t="s">
        <v>11084</v>
      </c>
      <c r="H273" t="s">
        <v>8048</v>
      </c>
    </row>
    <row r="274" spans="1:8">
      <c r="A274" t="s">
        <v>123</v>
      </c>
      <c r="B274" t="str">
        <f t="shared" si="16"/>
        <v>US</v>
      </c>
      <c r="C274" t="str">
        <f t="shared" si="17"/>
        <v>038</v>
      </c>
      <c r="D274" t="str">
        <f t="shared" si="18"/>
        <v>1025</v>
      </c>
      <c r="E274" t="str">
        <f t="shared" si="19"/>
        <v>N</v>
      </c>
      <c r="F274" t="s">
        <v>11083</v>
      </c>
      <c r="G274" t="s">
        <v>11084</v>
      </c>
      <c r="H274" t="s">
        <v>8049</v>
      </c>
    </row>
    <row r="275" spans="1:8">
      <c r="A275" t="s">
        <v>118</v>
      </c>
      <c r="B275" t="str">
        <f t="shared" si="16"/>
        <v>US</v>
      </c>
      <c r="C275" t="str">
        <f t="shared" si="17"/>
        <v>038</v>
      </c>
      <c r="D275" t="str">
        <f t="shared" si="18"/>
        <v>1000</v>
      </c>
      <c r="E275" t="str">
        <f t="shared" si="19"/>
        <v>N</v>
      </c>
      <c r="F275" t="s">
        <v>11083</v>
      </c>
      <c r="G275" t="s">
        <v>11084</v>
      </c>
      <c r="H275" t="s">
        <v>8050</v>
      </c>
    </row>
    <row r="276" spans="1:8">
      <c r="A276" t="s">
        <v>675</v>
      </c>
      <c r="B276" t="str">
        <f t="shared" si="16"/>
        <v>US</v>
      </c>
      <c r="C276" t="str">
        <f t="shared" si="17"/>
        <v>038</v>
      </c>
      <c r="D276" t="str">
        <f t="shared" si="18"/>
        <v>1030</v>
      </c>
      <c r="E276" t="str">
        <f t="shared" si="19"/>
        <v>N</v>
      </c>
      <c r="F276" t="s">
        <v>11083</v>
      </c>
      <c r="G276" t="s">
        <v>11084</v>
      </c>
      <c r="H276" t="s">
        <v>8051</v>
      </c>
    </row>
    <row r="277" spans="1:8">
      <c r="A277" t="s">
        <v>673</v>
      </c>
      <c r="B277" t="str">
        <f t="shared" si="16"/>
        <v>US</v>
      </c>
      <c r="C277" t="str">
        <f t="shared" si="17"/>
        <v>038</v>
      </c>
      <c r="D277" t="str">
        <f t="shared" si="18"/>
        <v>1027</v>
      </c>
      <c r="E277" t="str">
        <f t="shared" si="19"/>
        <v>N</v>
      </c>
      <c r="F277" t="s">
        <v>11083</v>
      </c>
      <c r="G277" t="s">
        <v>11084</v>
      </c>
      <c r="H277" t="s">
        <v>8052</v>
      </c>
    </row>
    <row r="278" spans="1:8">
      <c r="A278" t="s">
        <v>125</v>
      </c>
      <c r="B278" t="str">
        <f t="shared" si="16"/>
        <v>US</v>
      </c>
      <c r="C278" t="str">
        <f t="shared" si="17"/>
        <v>038</v>
      </c>
      <c r="D278" t="str">
        <f t="shared" si="18"/>
        <v>1028</v>
      </c>
      <c r="E278" t="str">
        <f t="shared" si="19"/>
        <v>N</v>
      </c>
      <c r="F278" t="s">
        <v>11083</v>
      </c>
      <c r="G278" t="s">
        <v>11084</v>
      </c>
      <c r="H278" t="s">
        <v>8053</v>
      </c>
    </row>
    <row r="279" spans="1:8">
      <c r="A279" t="s">
        <v>177</v>
      </c>
      <c r="B279" t="str">
        <f t="shared" si="16"/>
        <v>DE</v>
      </c>
      <c r="C279" t="str">
        <f t="shared" si="17"/>
        <v>041</v>
      </c>
      <c r="D279" t="str">
        <f t="shared" si="18"/>
        <v>8028</v>
      </c>
      <c r="E279" t="str">
        <f t="shared" si="19"/>
        <v>N</v>
      </c>
      <c r="F279" t="s">
        <v>11083</v>
      </c>
      <c r="G279" t="s">
        <v>11084</v>
      </c>
      <c r="H279" t="s">
        <v>8054</v>
      </c>
    </row>
    <row r="280" spans="1:8">
      <c r="A280" t="s">
        <v>180</v>
      </c>
      <c r="B280" t="str">
        <f t="shared" si="16"/>
        <v>DE</v>
      </c>
      <c r="C280" t="str">
        <f t="shared" si="17"/>
        <v>041</v>
      </c>
      <c r="D280" t="str">
        <f t="shared" si="18"/>
        <v>8031</v>
      </c>
      <c r="E280" t="str">
        <f t="shared" si="19"/>
        <v>N</v>
      </c>
      <c r="F280" t="s">
        <v>11083</v>
      </c>
      <c r="G280" t="s">
        <v>11084</v>
      </c>
      <c r="H280" t="s">
        <v>8055</v>
      </c>
    </row>
    <row r="281" spans="1:8">
      <c r="A281" t="s">
        <v>181</v>
      </c>
      <c r="B281" t="str">
        <f t="shared" si="16"/>
        <v>DE</v>
      </c>
      <c r="C281" t="str">
        <f t="shared" si="17"/>
        <v>041</v>
      </c>
      <c r="D281" t="str">
        <f t="shared" si="18"/>
        <v>8033</v>
      </c>
      <c r="E281" t="str">
        <f t="shared" si="19"/>
        <v>N</v>
      </c>
      <c r="F281" t="s">
        <v>11083</v>
      </c>
      <c r="G281" t="s">
        <v>11084</v>
      </c>
      <c r="H281" t="s">
        <v>8056</v>
      </c>
    </row>
    <row r="282" spans="1:8">
      <c r="A282" t="s">
        <v>178</v>
      </c>
      <c r="B282" t="str">
        <f t="shared" si="16"/>
        <v>DE</v>
      </c>
      <c r="C282" t="str">
        <f t="shared" si="17"/>
        <v>041</v>
      </c>
      <c r="D282" t="str">
        <f t="shared" si="18"/>
        <v>8029</v>
      </c>
      <c r="E282" t="str">
        <f t="shared" si="19"/>
        <v>N</v>
      </c>
      <c r="F282" t="s">
        <v>11083</v>
      </c>
      <c r="G282" t="s">
        <v>11084</v>
      </c>
      <c r="H282" t="s">
        <v>8057</v>
      </c>
    </row>
    <row r="283" spans="1:8">
      <c r="A283" t="s">
        <v>179</v>
      </c>
      <c r="B283" t="str">
        <f t="shared" si="16"/>
        <v>DE</v>
      </c>
      <c r="C283" t="str">
        <f t="shared" si="17"/>
        <v>041</v>
      </c>
      <c r="D283" t="str">
        <f t="shared" si="18"/>
        <v>8030</v>
      </c>
      <c r="E283" t="str">
        <f t="shared" si="19"/>
        <v>N</v>
      </c>
      <c r="F283" t="s">
        <v>11083</v>
      </c>
      <c r="G283" t="s">
        <v>11084</v>
      </c>
      <c r="H283" t="s">
        <v>8058</v>
      </c>
    </row>
    <row r="284" spans="1:8">
      <c r="A284" t="s">
        <v>176</v>
      </c>
      <c r="B284" t="str">
        <f t="shared" si="16"/>
        <v>DE</v>
      </c>
      <c r="C284" t="str">
        <f t="shared" si="17"/>
        <v>041</v>
      </c>
      <c r="D284" t="str">
        <f t="shared" si="18"/>
        <v>8025</v>
      </c>
      <c r="E284" t="str">
        <f t="shared" si="19"/>
        <v>N</v>
      </c>
      <c r="F284" t="s">
        <v>11083</v>
      </c>
      <c r="G284" t="s">
        <v>11084</v>
      </c>
      <c r="H284" t="s">
        <v>8059</v>
      </c>
    </row>
    <row r="285" spans="1:8">
      <c r="A285" t="s">
        <v>1480</v>
      </c>
      <c r="B285" t="str">
        <f t="shared" si="16"/>
        <v>US</v>
      </c>
      <c r="C285" t="str">
        <f t="shared" si="17"/>
        <v>037</v>
      </c>
      <c r="D285" t="str">
        <f t="shared" si="18"/>
        <v>8064</v>
      </c>
      <c r="E285" t="str">
        <f t="shared" si="19"/>
        <v>M</v>
      </c>
      <c r="F285" t="s">
        <v>11083</v>
      </c>
      <c r="G285" t="s">
        <v>11084</v>
      </c>
      <c r="H285" t="s">
        <v>8060</v>
      </c>
    </row>
    <row r="286" spans="1:8">
      <c r="A286" t="s">
        <v>183</v>
      </c>
      <c r="B286" t="str">
        <f t="shared" si="16"/>
        <v>DE</v>
      </c>
      <c r="C286" t="str">
        <f t="shared" si="17"/>
        <v>041</v>
      </c>
      <c r="D286" t="str">
        <f t="shared" si="18"/>
        <v>8036</v>
      </c>
      <c r="E286" t="str">
        <f t="shared" si="19"/>
        <v>N</v>
      </c>
      <c r="F286" t="s">
        <v>11083</v>
      </c>
      <c r="G286" t="s">
        <v>11084</v>
      </c>
      <c r="H286" t="s">
        <v>8061</v>
      </c>
    </row>
    <row r="287" spans="1:8">
      <c r="A287" t="s">
        <v>182</v>
      </c>
      <c r="B287" t="str">
        <f t="shared" si="16"/>
        <v>DE</v>
      </c>
      <c r="C287" t="str">
        <f t="shared" si="17"/>
        <v>041</v>
      </c>
      <c r="D287" t="str">
        <f t="shared" si="18"/>
        <v>8035</v>
      </c>
      <c r="E287" t="str">
        <f t="shared" si="19"/>
        <v>N</v>
      </c>
      <c r="F287" t="s">
        <v>11083</v>
      </c>
      <c r="G287" t="s">
        <v>11084</v>
      </c>
      <c r="H287" t="s">
        <v>8062</v>
      </c>
    </row>
    <row r="288" spans="1:8">
      <c r="A288" t="s">
        <v>184</v>
      </c>
      <c r="B288" t="str">
        <f t="shared" si="16"/>
        <v>DE</v>
      </c>
      <c r="C288" t="str">
        <f t="shared" si="17"/>
        <v>041</v>
      </c>
      <c r="D288" t="str">
        <f t="shared" si="18"/>
        <v>8038</v>
      </c>
      <c r="E288" t="str">
        <f t="shared" si="19"/>
        <v>N</v>
      </c>
      <c r="F288" t="s">
        <v>11083</v>
      </c>
      <c r="G288" t="s">
        <v>11084</v>
      </c>
      <c r="H288" t="s">
        <v>8063</v>
      </c>
    </row>
    <row r="289" spans="1:8">
      <c r="A289" t="s">
        <v>1400</v>
      </c>
      <c r="B289" t="str">
        <f t="shared" si="16"/>
        <v>IL</v>
      </c>
      <c r="C289" t="str">
        <f t="shared" si="17"/>
        <v>006</v>
      </c>
      <c r="D289" t="str">
        <f t="shared" si="18"/>
        <v>9223</v>
      </c>
      <c r="E289" t="str">
        <f t="shared" si="19"/>
        <v>N</v>
      </c>
      <c r="F289" t="s">
        <v>11083</v>
      </c>
      <c r="G289" t="s">
        <v>11084</v>
      </c>
      <c r="H289" t="s">
        <v>8064</v>
      </c>
    </row>
    <row r="290" spans="1:8">
      <c r="A290" t="s">
        <v>185</v>
      </c>
      <c r="B290" t="str">
        <f t="shared" si="16"/>
        <v>DE</v>
      </c>
      <c r="C290" t="str">
        <f t="shared" si="17"/>
        <v>041</v>
      </c>
      <c r="D290" t="str">
        <f t="shared" si="18"/>
        <v>8039</v>
      </c>
      <c r="E290" t="str">
        <f t="shared" si="19"/>
        <v>N</v>
      </c>
      <c r="F290" t="s">
        <v>11083</v>
      </c>
      <c r="G290" t="s">
        <v>11084</v>
      </c>
      <c r="H290" t="s">
        <v>8065</v>
      </c>
    </row>
    <row r="291" spans="1:8">
      <c r="A291" t="s">
        <v>1417</v>
      </c>
      <c r="B291" t="str">
        <f t="shared" si="16"/>
        <v>IL</v>
      </c>
      <c r="C291" t="str">
        <f t="shared" si="17"/>
        <v>006</v>
      </c>
      <c r="D291" t="str">
        <f t="shared" si="18"/>
        <v>9240</v>
      </c>
      <c r="E291" t="str">
        <f t="shared" si="19"/>
        <v>N</v>
      </c>
      <c r="F291" t="s">
        <v>11083</v>
      </c>
      <c r="G291" t="s">
        <v>11084</v>
      </c>
      <c r="H291" t="s">
        <v>8066</v>
      </c>
    </row>
    <row r="292" spans="1:8">
      <c r="A292" t="s">
        <v>1410</v>
      </c>
      <c r="B292" t="str">
        <f t="shared" si="16"/>
        <v>IL</v>
      </c>
      <c r="C292" t="str">
        <f t="shared" si="17"/>
        <v>006</v>
      </c>
      <c r="D292" t="str">
        <f t="shared" si="18"/>
        <v>9233</v>
      </c>
      <c r="E292" t="str">
        <f t="shared" si="19"/>
        <v>N</v>
      </c>
      <c r="F292" t="s">
        <v>11083</v>
      </c>
      <c r="G292" t="s">
        <v>11084</v>
      </c>
      <c r="H292" t="s">
        <v>8066</v>
      </c>
    </row>
    <row r="293" spans="1:8">
      <c r="A293" t="s">
        <v>186</v>
      </c>
      <c r="B293" t="str">
        <f t="shared" si="16"/>
        <v>DE</v>
      </c>
      <c r="C293" t="str">
        <f t="shared" si="17"/>
        <v>041</v>
      </c>
      <c r="D293" t="str">
        <f t="shared" si="18"/>
        <v>8041</v>
      </c>
      <c r="E293" t="str">
        <f t="shared" si="19"/>
        <v>N</v>
      </c>
      <c r="F293" t="s">
        <v>11083</v>
      </c>
      <c r="G293" t="s">
        <v>11084</v>
      </c>
      <c r="H293" t="s">
        <v>8067</v>
      </c>
    </row>
    <row r="294" spans="1:8">
      <c r="A294" t="s">
        <v>187</v>
      </c>
      <c r="B294" t="str">
        <f t="shared" si="16"/>
        <v>DE</v>
      </c>
      <c r="C294" t="str">
        <f t="shared" si="17"/>
        <v>041</v>
      </c>
      <c r="D294" t="str">
        <f t="shared" si="18"/>
        <v>8042</v>
      </c>
      <c r="E294" t="str">
        <f t="shared" si="19"/>
        <v>N</v>
      </c>
      <c r="F294" t="s">
        <v>11083</v>
      </c>
      <c r="G294" t="s">
        <v>11084</v>
      </c>
      <c r="H294" t="s">
        <v>8068</v>
      </c>
    </row>
    <row r="295" spans="1:8">
      <c r="A295" t="s">
        <v>244</v>
      </c>
      <c r="B295" t="str">
        <f t="shared" si="16"/>
        <v>DE</v>
      </c>
      <c r="C295" t="str">
        <f t="shared" si="17"/>
        <v>041</v>
      </c>
      <c r="D295" t="str">
        <f t="shared" si="18"/>
        <v>8043</v>
      </c>
      <c r="E295" t="str">
        <f t="shared" si="19"/>
        <v>N</v>
      </c>
      <c r="F295" t="s">
        <v>11083</v>
      </c>
      <c r="G295" t="s">
        <v>11084</v>
      </c>
      <c r="H295" t="s">
        <v>8068</v>
      </c>
    </row>
    <row r="296" spans="1:8">
      <c r="A296" t="s">
        <v>245</v>
      </c>
      <c r="B296" t="str">
        <f t="shared" si="16"/>
        <v>DE</v>
      </c>
      <c r="C296" t="str">
        <f t="shared" si="17"/>
        <v>041</v>
      </c>
      <c r="D296" t="str">
        <f t="shared" si="18"/>
        <v>8044</v>
      </c>
      <c r="E296" t="str">
        <f t="shared" si="19"/>
        <v>N</v>
      </c>
      <c r="F296" t="s">
        <v>11083</v>
      </c>
      <c r="G296" t="s">
        <v>11084</v>
      </c>
      <c r="H296" t="s">
        <v>8069</v>
      </c>
    </row>
    <row r="297" spans="1:8">
      <c r="A297" t="s">
        <v>1391</v>
      </c>
      <c r="B297" t="str">
        <f t="shared" si="16"/>
        <v>IL</v>
      </c>
      <c r="C297" t="str">
        <f t="shared" si="17"/>
        <v>006</v>
      </c>
      <c r="D297" t="str">
        <f t="shared" si="18"/>
        <v>9215</v>
      </c>
      <c r="E297" t="str">
        <f t="shared" si="19"/>
        <v>N</v>
      </c>
      <c r="F297" t="s">
        <v>11083</v>
      </c>
      <c r="G297" t="s">
        <v>11084</v>
      </c>
      <c r="H297" t="s">
        <v>8070</v>
      </c>
    </row>
    <row r="298" spans="1:8">
      <c r="A298" t="s">
        <v>246</v>
      </c>
      <c r="B298" t="str">
        <f t="shared" si="16"/>
        <v>DE</v>
      </c>
      <c r="C298" t="str">
        <f t="shared" si="17"/>
        <v>041</v>
      </c>
      <c r="D298" t="str">
        <f t="shared" si="18"/>
        <v>8045</v>
      </c>
      <c r="E298" t="str">
        <f t="shared" si="19"/>
        <v>N</v>
      </c>
      <c r="F298" t="s">
        <v>11083</v>
      </c>
      <c r="G298" t="s">
        <v>11084</v>
      </c>
      <c r="H298" t="s">
        <v>8071</v>
      </c>
    </row>
    <row r="299" spans="1:8">
      <c r="A299" t="s">
        <v>247</v>
      </c>
      <c r="B299" t="str">
        <f t="shared" si="16"/>
        <v>DE</v>
      </c>
      <c r="C299" t="str">
        <f t="shared" si="17"/>
        <v>041</v>
      </c>
      <c r="D299" t="str">
        <f t="shared" si="18"/>
        <v>8046</v>
      </c>
      <c r="E299" t="str">
        <f t="shared" si="19"/>
        <v>N</v>
      </c>
      <c r="F299" t="s">
        <v>11083</v>
      </c>
      <c r="G299" t="s">
        <v>11084</v>
      </c>
      <c r="H299" t="s">
        <v>8072</v>
      </c>
    </row>
    <row r="300" spans="1:8">
      <c r="A300" t="s">
        <v>248</v>
      </c>
      <c r="B300" t="str">
        <f t="shared" si="16"/>
        <v>DE</v>
      </c>
      <c r="C300" t="str">
        <f t="shared" si="17"/>
        <v>041</v>
      </c>
      <c r="D300" t="str">
        <f t="shared" si="18"/>
        <v>8049</v>
      </c>
      <c r="E300" t="str">
        <f t="shared" si="19"/>
        <v>N</v>
      </c>
      <c r="F300" t="s">
        <v>11083</v>
      </c>
      <c r="G300" t="s">
        <v>11084</v>
      </c>
      <c r="H300" t="s">
        <v>8073</v>
      </c>
    </row>
    <row r="301" spans="1:8">
      <c r="A301" t="s">
        <v>2025</v>
      </c>
      <c r="B301" t="str">
        <f t="shared" si="16"/>
        <v>DE</v>
      </c>
      <c r="C301" t="str">
        <f t="shared" si="17"/>
        <v>041</v>
      </c>
      <c r="D301" t="str">
        <f t="shared" si="18"/>
        <v>0313</v>
      </c>
      <c r="E301" t="str">
        <f t="shared" si="19"/>
        <v>N</v>
      </c>
      <c r="F301" t="s">
        <v>11083</v>
      </c>
      <c r="G301" t="s">
        <v>11084</v>
      </c>
      <c r="H301" t="s">
        <v>8074</v>
      </c>
    </row>
    <row r="302" spans="1:8">
      <c r="A302" t="s">
        <v>250</v>
      </c>
      <c r="B302" t="str">
        <f t="shared" si="16"/>
        <v>DE</v>
      </c>
      <c r="C302" t="str">
        <f t="shared" si="17"/>
        <v>041</v>
      </c>
      <c r="D302" t="str">
        <f t="shared" si="18"/>
        <v>8052</v>
      </c>
      <c r="E302" t="str">
        <f t="shared" si="19"/>
        <v>N</v>
      </c>
      <c r="F302" t="s">
        <v>11083</v>
      </c>
      <c r="G302" t="s">
        <v>11084</v>
      </c>
      <c r="H302" t="s">
        <v>8075</v>
      </c>
    </row>
    <row r="303" spans="1:8">
      <c r="A303" t="s">
        <v>1397</v>
      </c>
      <c r="B303" t="str">
        <f t="shared" si="16"/>
        <v>IL</v>
      </c>
      <c r="C303" t="str">
        <f t="shared" si="17"/>
        <v>006</v>
      </c>
      <c r="D303" t="str">
        <f t="shared" si="18"/>
        <v>9220</v>
      </c>
      <c r="E303" t="str">
        <f t="shared" si="19"/>
        <v>N</v>
      </c>
      <c r="F303" t="s">
        <v>11083</v>
      </c>
      <c r="G303" t="s">
        <v>11084</v>
      </c>
      <c r="H303" t="s">
        <v>8076</v>
      </c>
    </row>
    <row r="304" spans="1:8">
      <c r="A304" t="s">
        <v>1443</v>
      </c>
      <c r="B304" t="str">
        <f t="shared" si="16"/>
        <v>IL</v>
      </c>
      <c r="C304" t="str">
        <f t="shared" si="17"/>
        <v>006</v>
      </c>
      <c r="D304" t="str">
        <f t="shared" si="18"/>
        <v>9247</v>
      </c>
      <c r="E304" t="str">
        <f t="shared" si="19"/>
        <v>N</v>
      </c>
      <c r="F304" t="s">
        <v>11083</v>
      </c>
      <c r="G304" t="s">
        <v>11084</v>
      </c>
      <c r="H304" t="s">
        <v>8077</v>
      </c>
    </row>
    <row r="305" spans="1:8">
      <c r="A305" t="s">
        <v>1406</v>
      </c>
      <c r="B305" t="str">
        <f t="shared" si="16"/>
        <v>IL</v>
      </c>
      <c r="C305" t="str">
        <f t="shared" si="17"/>
        <v>006</v>
      </c>
      <c r="D305" t="str">
        <f t="shared" si="18"/>
        <v>9229</v>
      </c>
      <c r="E305" t="str">
        <f t="shared" si="19"/>
        <v>N</v>
      </c>
      <c r="F305" t="s">
        <v>11083</v>
      </c>
      <c r="G305" t="s">
        <v>11084</v>
      </c>
      <c r="H305" t="s">
        <v>8077</v>
      </c>
    </row>
    <row r="306" spans="1:8">
      <c r="A306" t="s">
        <v>1424</v>
      </c>
      <c r="B306" t="str">
        <f t="shared" si="16"/>
        <v>IL</v>
      </c>
      <c r="C306" t="str">
        <f t="shared" si="17"/>
        <v>006</v>
      </c>
      <c r="D306" t="str">
        <f t="shared" si="18"/>
        <v>9503</v>
      </c>
      <c r="E306" t="str">
        <f t="shared" si="19"/>
        <v>M</v>
      </c>
      <c r="F306" t="s">
        <v>11083</v>
      </c>
      <c r="G306" t="s">
        <v>11084</v>
      </c>
      <c r="H306" t="s">
        <v>8078</v>
      </c>
    </row>
    <row r="307" spans="1:8">
      <c r="A307" t="s">
        <v>251</v>
      </c>
      <c r="B307" t="str">
        <f t="shared" si="16"/>
        <v>DE</v>
      </c>
      <c r="C307" t="str">
        <f t="shared" si="17"/>
        <v>041</v>
      </c>
      <c r="D307" t="str">
        <f t="shared" si="18"/>
        <v>8053</v>
      </c>
      <c r="E307" t="str">
        <f t="shared" si="19"/>
        <v>N</v>
      </c>
      <c r="F307" t="s">
        <v>11083</v>
      </c>
      <c r="G307" t="s">
        <v>11084</v>
      </c>
      <c r="H307" t="s">
        <v>8079</v>
      </c>
    </row>
    <row r="308" spans="1:8">
      <c r="A308" t="s">
        <v>249</v>
      </c>
      <c r="B308" t="str">
        <f t="shared" si="16"/>
        <v>DE</v>
      </c>
      <c r="C308" t="str">
        <f t="shared" si="17"/>
        <v>041</v>
      </c>
      <c r="D308" t="str">
        <f t="shared" si="18"/>
        <v>8050</v>
      </c>
      <c r="E308" t="str">
        <f t="shared" si="19"/>
        <v>N</v>
      </c>
      <c r="F308" t="s">
        <v>11083</v>
      </c>
      <c r="G308" t="s">
        <v>11084</v>
      </c>
      <c r="H308" t="s">
        <v>8081</v>
      </c>
    </row>
    <row r="309" spans="1:8">
      <c r="A309" t="s">
        <v>1350</v>
      </c>
      <c r="B309" t="str">
        <f t="shared" si="16"/>
        <v>IL</v>
      </c>
      <c r="C309" t="str">
        <f t="shared" si="17"/>
        <v>006</v>
      </c>
      <c r="D309" t="str">
        <f t="shared" si="18"/>
        <v>9015</v>
      </c>
      <c r="E309" t="str">
        <f t="shared" si="19"/>
        <v>N</v>
      </c>
      <c r="F309" t="s">
        <v>11083</v>
      </c>
      <c r="G309" t="s">
        <v>11084</v>
      </c>
      <c r="H309" t="s">
        <v>8082</v>
      </c>
    </row>
    <row r="310" spans="1:8">
      <c r="A310" t="s">
        <v>328</v>
      </c>
      <c r="B310" t="str">
        <f t="shared" si="16"/>
        <v>DE</v>
      </c>
      <c r="C310" t="str">
        <f t="shared" si="17"/>
        <v>041</v>
      </c>
      <c r="D310" t="str">
        <f t="shared" si="18"/>
        <v>8056</v>
      </c>
      <c r="E310" t="str">
        <f t="shared" si="19"/>
        <v>N</v>
      </c>
      <c r="F310" t="s">
        <v>11083</v>
      </c>
      <c r="G310" t="s">
        <v>11084</v>
      </c>
      <c r="H310" t="s">
        <v>8082</v>
      </c>
    </row>
    <row r="311" spans="1:8">
      <c r="A311" t="s">
        <v>329</v>
      </c>
      <c r="B311" t="str">
        <f t="shared" si="16"/>
        <v>DE</v>
      </c>
      <c r="C311" t="str">
        <f t="shared" si="17"/>
        <v>041</v>
      </c>
      <c r="D311" t="str">
        <f t="shared" si="18"/>
        <v>8058</v>
      </c>
      <c r="E311" t="str">
        <f t="shared" si="19"/>
        <v>N</v>
      </c>
      <c r="F311" t="s">
        <v>11083</v>
      </c>
      <c r="G311" t="s">
        <v>11084</v>
      </c>
      <c r="H311" t="s">
        <v>8082</v>
      </c>
    </row>
    <row r="312" spans="1:8">
      <c r="A312" t="s">
        <v>330</v>
      </c>
      <c r="B312" t="str">
        <f t="shared" si="16"/>
        <v>DE</v>
      </c>
      <c r="C312" t="str">
        <f t="shared" si="17"/>
        <v>041</v>
      </c>
      <c r="D312" t="str">
        <f t="shared" si="18"/>
        <v>8059</v>
      </c>
      <c r="E312" t="str">
        <f t="shared" si="19"/>
        <v>N</v>
      </c>
      <c r="F312" t="s">
        <v>11083</v>
      </c>
      <c r="G312" t="s">
        <v>11084</v>
      </c>
      <c r="H312" t="s">
        <v>8083</v>
      </c>
    </row>
    <row r="313" spans="1:8">
      <c r="A313" t="s">
        <v>332</v>
      </c>
      <c r="B313" t="str">
        <f t="shared" si="16"/>
        <v>DE</v>
      </c>
      <c r="C313" t="str">
        <f t="shared" si="17"/>
        <v>041</v>
      </c>
      <c r="D313" t="str">
        <f t="shared" si="18"/>
        <v>8063</v>
      </c>
      <c r="E313" t="str">
        <f t="shared" si="19"/>
        <v>N</v>
      </c>
      <c r="F313" t="s">
        <v>11083</v>
      </c>
      <c r="G313" t="s">
        <v>11084</v>
      </c>
      <c r="H313" t="s">
        <v>8083</v>
      </c>
    </row>
    <row r="314" spans="1:8">
      <c r="A314" t="s">
        <v>1396</v>
      </c>
      <c r="B314" t="str">
        <f t="shared" si="16"/>
        <v>IL</v>
      </c>
      <c r="C314" t="str">
        <f t="shared" si="17"/>
        <v>006</v>
      </c>
      <c r="D314" t="str">
        <f t="shared" si="18"/>
        <v>9219</v>
      </c>
      <c r="E314" t="str">
        <f t="shared" si="19"/>
        <v>N</v>
      </c>
      <c r="F314" t="s">
        <v>11083</v>
      </c>
      <c r="G314" t="s">
        <v>11084</v>
      </c>
      <c r="H314" t="s">
        <v>8084</v>
      </c>
    </row>
    <row r="315" spans="1:8">
      <c r="A315" t="s">
        <v>331</v>
      </c>
      <c r="B315" t="str">
        <f t="shared" si="16"/>
        <v>DE</v>
      </c>
      <c r="C315" t="str">
        <f t="shared" si="17"/>
        <v>041</v>
      </c>
      <c r="D315" t="str">
        <f t="shared" si="18"/>
        <v>8060</v>
      </c>
      <c r="E315" t="str">
        <f t="shared" si="19"/>
        <v>N</v>
      </c>
      <c r="F315" t="s">
        <v>11083</v>
      </c>
      <c r="G315" t="s">
        <v>11084</v>
      </c>
      <c r="H315" t="s">
        <v>8084</v>
      </c>
    </row>
    <row r="316" spans="1:8">
      <c r="A316" t="s">
        <v>1390</v>
      </c>
      <c r="B316" t="str">
        <f t="shared" si="16"/>
        <v>IL</v>
      </c>
      <c r="C316" t="str">
        <f t="shared" si="17"/>
        <v>006</v>
      </c>
      <c r="D316" t="str">
        <f t="shared" si="18"/>
        <v>9214</v>
      </c>
      <c r="E316" t="str">
        <f t="shared" si="19"/>
        <v>N</v>
      </c>
      <c r="F316" t="s">
        <v>11083</v>
      </c>
      <c r="G316" t="s">
        <v>11084</v>
      </c>
      <c r="H316" t="s">
        <v>8088</v>
      </c>
    </row>
    <row r="317" spans="1:8">
      <c r="A317" t="s">
        <v>336</v>
      </c>
      <c r="B317" t="str">
        <f t="shared" si="16"/>
        <v>DE</v>
      </c>
      <c r="C317" t="str">
        <f t="shared" si="17"/>
        <v>041</v>
      </c>
      <c r="D317" t="str">
        <f t="shared" si="18"/>
        <v>8067</v>
      </c>
      <c r="E317" t="str">
        <f t="shared" si="19"/>
        <v>N</v>
      </c>
      <c r="F317" t="s">
        <v>11083</v>
      </c>
      <c r="G317" t="s">
        <v>11084</v>
      </c>
      <c r="H317" t="s">
        <v>8088</v>
      </c>
    </row>
    <row r="318" spans="1:8">
      <c r="A318" t="s">
        <v>334</v>
      </c>
      <c r="B318" t="str">
        <f t="shared" si="16"/>
        <v>DE</v>
      </c>
      <c r="C318" t="str">
        <f t="shared" si="17"/>
        <v>041</v>
      </c>
      <c r="D318" t="str">
        <f t="shared" si="18"/>
        <v>8065</v>
      </c>
      <c r="E318" t="str">
        <f t="shared" si="19"/>
        <v>N</v>
      </c>
      <c r="F318" t="s">
        <v>11083</v>
      </c>
      <c r="G318" t="s">
        <v>11084</v>
      </c>
      <c r="H318" t="s">
        <v>8089</v>
      </c>
    </row>
    <row r="319" spans="1:8">
      <c r="A319" t="s">
        <v>335</v>
      </c>
      <c r="B319" t="str">
        <f t="shared" si="16"/>
        <v>DE</v>
      </c>
      <c r="C319" t="str">
        <f t="shared" si="17"/>
        <v>041</v>
      </c>
      <c r="D319" t="str">
        <f t="shared" si="18"/>
        <v>8066</v>
      </c>
      <c r="E319" t="str">
        <f t="shared" si="19"/>
        <v>N</v>
      </c>
      <c r="F319" t="s">
        <v>11083</v>
      </c>
      <c r="G319" t="s">
        <v>11084</v>
      </c>
      <c r="H319" t="s">
        <v>8090</v>
      </c>
    </row>
    <row r="320" spans="1:8">
      <c r="A320" t="s">
        <v>1355</v>
      </c>
      <c r="B320" t="str">
        <f t="shared" si="16"/>
        <v>IL</v>
      </c>
      <c r="C320" t="str">
        <f t="shared" si="17"/>
        <v>006</v>
      </c>
      <c r="D320" t="str">
        <f t="shared" si="18"/>
        <v>9020</v>
      </c>
      <c r="E320" t="str">
        <f t="shared" si="19"/>
        <v>N</v>
      </c>
      <c r="F320" t="s">
        <v>11083</v>
      </c>
      <c r="G320" t="s">
        <v>11084</v>
      </c>
      <c r="H320" t="s">
        <v>8091</v>
      </c>
    </row>
    <row r="321" spans="1:8">
      <c r="A321" t="s">
        <v>1432</v>
      </c>
      <c r="B321" t="str">
        <f t="shared" si="16"/>
        <v>IL</v>
      </c>
      <c r="C321" t="str">
        <f t="shared" si="17"/>
        <v>006</v>
      </c>
      <c r="D321" t="str">
        <f t="shared" si="18"/>
        <v>9511</v>
      </c>
      <c r="E321" t="str">
        <f t="shared" si="19"/>
        <v>M</v>
      </c>
      <c r="F321" t="s">
        <v>11083</v>
      </c>
      <c r="G321" t="s">
        <v>11084</v>
      </c>
      <c r="H321" t="s">
        <v>8092</v>
      </c>
    </row>
    <row r="322" spans="1:8">
      <c r="A322" t="s">
        <v>1448</v>
      </c>
      <c r="B322" t="str">
        <f t="shared" ref="B322:B385" si="20">LEFT(A322,2)</f>
        <v>IL</v>
      </c>
      <c r="C322" t="str">
        <f t="shared" ref="C322:C385" si="21">MID(A322,4,3)</f>
        <v>006</v>
      </c>
      <c r="D322" t="str">
        <f t="shared" ref="D322:D385" si="22">MID(A322,8,4)</f>
        <v>9252</v>
      </c>
      <c r="E322" t="str">
        <f t="shared" ref="E322:E385" si="23">MID(A322,13,1)</f>
        <v>N</v>
      </c>
      <c r="F322" t="s">
        <v>11083</v>
      </c>
      <c r="G322" t="s">
        <v>11084</v>
      </c>
      <c r="H322" t="s">
        <v>8093</v>
      </c>
    </row>
    <row r="323" spans="1:8">
      <c r="A323" t="s">
        <v>333</v>
      </c>
      <c r="B323" t="str">
        <f t="shared" si="20"/>
        <v>DE</v>
      </c>
      <c r="C323" t="str">
        <f t="shared" si="21"/>
        <v>041</v>
      </c>
      <c r="D323" t="str">
        <f t="shared" si="22"/>
        <v>8064</v>
      </c>
      <c r="E323" t="str">
        <f t="shared" si="23"/>
        <v>N</v>
      </c>
      <c r="F323" t="s">
        <v>11083</v>
      </c>
      <c r="G323" t="s">
        <v>11084</v>
      </c>
      <c r="H323" t="s">
        <v>8095</v>
      </c>
    </row>
    <row r="324" spans="1:8">
      <c r="A324" t="s">
        <v>1340</v>
      </c>
      <c r="B324" t="str">
        <f t="shared" si="20"/>
        <v>IL</v>
      </c>
      <c r="C324" t="str">
        <f t="shared" si="21"/>
        <v>006</v>
      </c>
      <c r="D324" t="str">
        <f t="shared" si="22"/>
        <v>9005</v>
      </c>
      <c r="E324" t="str">
        <f t="shared" si="23"/>
        <v>N</v>
      </c>
      <c r="F324" t="s">
        <v>11083</v>
      </c>
      <c r="G324" t="s">
        <v>11084</v>
      </c>
      <c r="H324" t="s">
        <v>8096</v>
      </c>
    </row>
    <row r="325" spans="1:8">
      <c r="A325" t="s">
        <v>337</v>
      </c>
      <c r="B325" t="str">
        <f t="shared" si="20"/>
        <v>DE</v>
      </c>
      <c r="C325" t="str">
        <f t="shared" si="21"/>
        <v>041</v>
      </c>
      <c r="D325" t="str">
        <f t="shared" si="22"/>
        <v>8072</v>
      </c>
      <c r="E325" t="str">
        <f t="shared" si="23"/>
        <v>N</v>
      </c>
      <c r="F325" t="s">
        <v>11083</v>
      </c>
      <c r="G325" t="s">
        <v>11084</v>
      </c>
      <c r="H325" t="s">
        <v>8097</v>
      </c>
    </row>
    <row r="326" spans="1:8">
      <c r="A326" t="s">
        <v>1341</v>
      </c>
      <c r="B326" t="str">
        <f t="shared" si="20"/>
        <v>IL</v>
      </c>
      <c r="C326" t="str">
        <f t="shared" si="21"/>
        <v>006</v>
      </c>
      <c r="D326" t="str">
        <f t="shared" si="22"/>
        <v>9006</v>
      </c>
      <c r="E326" t="str">
        <f t="shared" si="23"/>
        <v>N</v>
      </c>
      <c r="F326" t="s">
        <v>11083</v>
      </c>
      <c r="G326" t="s">
        <v>11084</v>
      </c>
      <c r="H326" t="s">
        <v>8099</v>
      </c>
    </row>
    <row r="327" spans="1:8">
      <c r="A327" t="s">
        <v>339</v>
      </c>
      <c r="B327" t="str">
        <f t="shared" si="20"/>
        <v>DE</v>
      </c>
      <c r="C327" t="str">
        <f t="shared" si="21"/>
        <v>041</v>
      </c>
      <c r="D327" t="str">
        <f t="shared" si="22"/>
        <v>8075</v>
      </c>
      <c r="E327" t="str">
        <f t="shared" si="23"/>
        <v>N</v>
      </c>
      <c r="F327" t="s">
        <v>11083</v>
      </c>
      <c r="G327" t="s">
        <v>11084</v>
      </c>
      <c r="H327" t="s">
        <v>8100</v>
      </c>
    </row>
    <row r="328" spans="1:8">
      <c r="A328" t="s">
        <v>340</v>
      </c>
      <c r="B328" t="str">
        <f t="shared" si="20"/>
        <v>DE</v>
      </c>
      <c r="C328" t="str">
        <f t="shared" si="21"/>
        <v>041</v>
      </c>
      <c r="D328" t="str">
        <f t="shared" si="22"/>
        <v>8076</v>
      </c>
      <c r="E328" t="str">
        <f t="shared" si="23"/>
        <v>N</v>
      </c>
      <c r="F328" t="s">
        <v>11083</v>
      </c>
      <c r="G328" t="s">
        <v>11084</v>
      </c>
      <c r="H328" t="s">
        <v>8101</v>
      </c>
    </row>
    <row r="329" spans="1:8">
      <c r="A329" t="s">
        <v>338</v>
      </c>
      <c r="B329" t="str">
        <f t="shared" si="20"/>
        <v>DE</v>
      </c>
      <c r="C329" t="str">
        <f t="shared" si="21"/>
        <v>041</v>
      </c>
      <c r="D329" t="str">
        <f t="shared" si="22"/>
        <v>8074</v>
      </c>
      <c r="E329" t="str">
        <f t="shared" si="23"/>
        <v>N</v>
      </c>
      <c r="F329" t="s">
        <v>11083</v>
      </c>
      <c r="G329" t="s">
        <v>11084</v>
      </c>
      <c r="H329" t="s">
        <v>8102</v>
      </c>
    </row>
    <row r="330" spans="1:8">
      <c r="A330" t="s">
        <v>341</v>
      </c>
      <c r="B330" t="str">
        <f t="shared" si="20"/>
        <v>DE</v>
      </c>
      <c r="C330" t="str">
        <f t="shared" si="21"/>
        <v>041</v>
      </c>
      <c r="D330" t="str">
        <f t="shared" si="22"/>
        <v>8077</v>
      </c>
      <c r="E330" t="str">
        <f t="shared" si="23"/>
        <v>N</v>
      </c>
      <c r="F330" t="s">
        <v>11083</v>
      </c>
      <c r="G330" t="s">
        <v>11084</v>
      </c>
      <c r="H330" t="s">
        <v>8102</v>
      </c>
    </row>
    <row r="331" spans="1:8">
      <c r="A331" t="s">
        <v>342</v>
      </c>
      <c r="B331" t="str">
        <f t="shared" si="20"/>
        <v>DE</v>
      </c>
      <c r="C331" t="str">
        <f t="shared" si="21"/>
        <v>041</v>
      </c>
      <c r="D331" t="str">
        <f t="shared" si="22"/>
        <v>8078</v>
      </c>
      <c r="E331" t="str">
        <f t="shared" si="23"/>
        <v>N</v>
      </c>
      <c r="F331" t="s">
        <v>11083</v>
      </c>
      <c r="G331" t="s">
        <v>11084</v>
      </c>
      <c r="H331" t="s">
        <v>8102</v>
      </c>
    </row>
    <row r="332" spans="1:8">
      <c r="A332" t="s">
        <v>1337</v>
      </c>
      <c r="B332" t="str">
        <f t="shared" si="20"/>
        <v>IL</v>
      </c>
      <c r="C332" t="str">
        <f t="shared" si="21"/>
        <v>006</v>
      </c>
      <c r="D332" t="str">
        <f t="shared" si="22"/>
        <v>9002</v>
      </c>
      <c r="E332" t="str">
        <f t="shared" si="23"/>
        <v>N</v>
      </c>
      <c r="F332" t="s">
        <v>11083</v>
      </c>
      <c r="G332" t="s">
        <v>11084</v>
      </c>
      <c r="H332" t="s">
        <v>8103</v>
      </c>
    </row>
    <row r="333" spans="1:8">
      <c r="A333" t="s">
        <v>1346</v>
      </c>
      <c r="B333" t="str">
        <f t="shared" si="20"/>
        <v>IL</v>
      </c>
      <c r="C333" t="str">
        <f t="shared" si="21"/>
        <v>006</v>
      </c>
      <c r="D333" t="str">
        <f t="shared" si="22"/>
        <v>9011</v>
      </c>
      <c r="E333" t="str">
        <f t="shared" si="23"/>
        <v>N</v>
      </c>
      <c r="F333" t="s">
        <v>11083</v>
      </c>
      <c r="G333" t="s">
        <v>11084</v>
      </c>
      <c r="H333" t="s">
        <v>8103</v>
      </c>
    </row>
    <row r="334" spans="1:8">
      <c r="A334" t="s">
        <v>1404</v>
      </c>
      <c r="B334" t="str">
        <f t="shared" si="20"/>
        <v>IL</v>
      </c>
      <c r="C334" t="str">
        <f t="shared" si="21"/>
        <v>006</v>
      </c>
      <c r="D334" t="str">
        <f t="shared" si="22"/>
        <v>9227</v>
      </c>
      <c r="E334" t="str">
        <f t="shared" si="23"/>
        <v>N</v>
      </c>
      <c r="F334" t="s">
        <v>11083</v>
      </c>
      <c r="G334" t="s">
        <v>11084</v>
      </c>
      <c r="H334" t="s">
        <v>8104</v>
      </c>
    </row>
    <row r="335" spans="1:8">
      <c r="A335" t="s">
        <v>343</v>
      </c>
      <c r="B335" t="str">
        <f t="shared" si="20"/>
        <v>DE</v>
      </c>
      <c r="C335" t="str">
        <f t="shared" si="21"/>
        <v>041</v>
      </c>
      <c r="D335" t="str">
        <f t="shared" si="22"/>
        <v>8080</v>
      </c>
      <c r="E335" t="str">
        <f t="shared" si="23"/>
        <v>N</v>
      </c>
      <c r="F335" t="s">
        <v>11083</v>
      </c>
      <c r="G335" t="s">
        <v>11084</v>
      </c>
      <c r="H335" t="s">
        <v>8105</v>
      </c>
    </row>
    <row r="336" spans="1:8">
      <c r="A336" t="s">
        <v>1382</v>
      </c>
      <c r="B336" t="str">
        <f t="shared" si="20"/>
        <v>IL</v>
      </c>
      <c r="C336" t="str">
        <f t="shared" si="21"/>
        <v>006</v>
      </c>
      <c r="D336" t="str">
        <f t="shared" si="22"/>
        <v>9206</v>
      </c>
      <c r="E336" t="str">
        <f t="shared" si="23"/>
        <v>N</v>
      </c>
      <c r="F336" t="s">
        <v>11083</v>
      </c>
      <c r="G336" t="s">
        <v>11084</v>
      </c>
      <c r="H336" t="s">
        <v>8107</v>
      </c>
    </row>
    <row r="337" spans="1:8">
      <c r="A337" t="s">
        <v>1068</v>
      </c>
      <c r="B337" t="str">
        <f t="shared" si="20"/>
        <v>DE</v>
      </c>
      <c r="C337" t="str">
        <f t="shared" si="21"/>
        <v>041</v>
      </c>
      <c r="D337" t="str">
        <f t="shared" si="22"/>
        <v>0347</v>
      </c>
      <c r="E337" t="str">
        <f t="shared" si="23"/>
        <v>N</v>
      </c>
      <c r="F337" t="s">
        <v>11083</v>
      </c>
      <c r="G337" t="s">
        <v>11084</v>
      </c>
      <c r="H337" t="s">
        <v>8108</v>
      </c>
    </row>
    <row r="338" spans="1:8">
      <c r="A338" t="s">
        <v>344</v>
      </c>
      <c r="B338" t="str">
        <f t="shared" si="20"/>
        <v>DE</v>
      </c>
      <c r="C338" t="str">
        <f t="shared" si="21"/>
        <v>041</v>
      </c>
      <c r="D338" t="str">
        <f t="shared" si="22"/>
        <v>8083</v>
      </c>
      <c r="E338" t="str">
        <f t="shared" si="23"/>
        <v>N</v>
      </c>
      <c r="F338" t="s">
        <v>11083</v>
      </c>
      <c r="G338" t="s">
        <v>11084</v>
      </c>
      <c r="H338" t="s">
        <v>8110</v>
      </c>
    </row>
    <row r="339" spans="1:8">
      <c r="A339" t="s">
        <v>753</v>
      </c>
      <c r="B339" t="str">
        <f t="shared" si="20"/>
        <v>DE</v>
      </c>
      <c r="C339" t="str">
        <f t="shared" si="21"/>
        <v>041</v>
      </c>
      <c r="D339" t="str">
        <f t="shared" si="22"/>
        <v>7004</v>
      </c>
      <c r="E339" t="str">
        <f t="shared" si="23"/>
        <v>N</v>
      </c>
      <c r="F339" t="s">
        <v>11083</v>
      </c>
      <c r="G339" t="s">
        <v>11084</v>
      </c>
      <c r="H339" t="s">
        <v>11089</v>
      </c>
    </row>
    <row r="340" spans="1:8">
      <c r="A340" t="s">
        <v>1066</v>
      </c>
      <c r="B340" t="str">
        <f t="shared" si="20"/>
        <v>DE</v>
      </c>
      <c r="C340" t="str">
        <f t="shared" si="21"/>
        <v>041</v>
      </c>
      <c r="D340" t="str">
        <f t="shared" si="22"/>
        <v>0346</v>
      </c>
      <c r="E340" t="str">
        <f t="shared" si="23"/>
        <v>N</v>
      </c>
      <c r="F340" t="s">
        <v>11083</v>
      </c>
      <c r="G340" t="s">
        <v>11084</v>
      </c>
      <c r="H340" t="s">
        <v>8113</v>
      </c>
    </row>
    <row r="341" spans="1:8">
      <c r="A341" t="s">
        <v>2056</v>
      </c>
      <c r="B341" t="str">
        <f t="shared" si="20"/>
        <v>US</v>
      </c>
      <c r="C341" t="str">
        <f t="shared" si="21"/>
        <v>038</v>
      </c>
      <c r="D341" t="str">
        <f t="shared" si="22"/>
        <v>2007</v>
      </c>
      <c r="E341" t="str">
        <f t="shared" si="23"/>
        <v>M</v>
      </c>
      <c r="F341" t="s">
        <v>11083</v>
      </c>
      <c r="G341" t="s">
        <v>11084</v>
      </c>
      <c r="H341" t="s">
        <v>8114</v>
      </c>
    </row>
    <row r="342" spans="1:8">
      <c r="A342" t="s">
        <v>1069</v>
      </c>
      <c r="B342" t="str">
        <f t="shared" si="20"/>
        <v>DE</v>
      </c>
      <c r="C342" t="str">
        <f t="shared" si="21"/>
        <v>041</v>
      </c>
      <c r="D342" t="str">
        <f t="shared" si="22"/>
        <v>0349</v>
      </c>
      <c r="E342" t="str">
        <f t="shared" si="23"/>
        <v>N</v>
      </c>
      <c r="F342" t="s">
        <v>11083</v>
      </c>
      <c r="G342" t="s">
        <v>11084</v>
      </c>
      <c r="H342" t="s">
        <v>8117</v>
      </c>
    </row>
    <row r="343" spans="1:8">
      <c r="A343" t="s">
        <v>1354</v>
      </c>
      <c r="B343" t="str">
        <f t="shared" si="20"/>
        <v>IL</v>
      </c>
      <c r="C343" t="str">
        <f t="shared" si="21"/>
        <v>006</v>
      </c>
      <c r="D343" t="str">
        <f t="shared" si="22"/>
        <v>9019</v>
      </c>
      <c r="E343" t="str">
        <f t="shared" si="23"/>
        <v>N</v>
      </c>
      <c r="F343" t="s">
        <v>11083</v>
      </c>
      <c r="G343" t="s">
        <v>11084</v>
      </c>
      <c r="H343" t="s">
        <v>8118</v>
      </c>
    </row>
    <row r="344" spans="1:8">
      <c r="A344" t="s">
        <v>350</v>
      </c>
      <c r="B344" t="str">
        <f t="shared" si="20"/>
        <v>DE</v>
      </c>
      <c r="C344" t="str">
        <f t="shared" si="21"/>
        <v>041</v>
      </c>
      <c r="D344" t="str">
        <f t="shared" si="22"/>
        <v>8099</v>
      </c>
      <c r="E344" t="str">
        <f t="shared" si="23"/>
        <v>N</v>
      </c>
      <c r="F344" t="s">
        <v>11083</v>
      </c>
      <c r="G344" t="s">
        <v>11084</v>
      </c>
      <c r="H344" t="s">
        <v>8118</v>
      </c>
    </row>
    <row r="345" spans="1:8">
      <c r="A345" t="s">
        <v>345</v>
      </c>
      <c r="B345" t="str">
        <f t="shared" si="20"/>
        <v>DE</v>
      </c>
      <c r="C345" t="str">
        <f t="shared" si="21"/>
        <v>041</v>
      </c>
      <c r="D345" t="str">
        <f t="shared" si="22"/>
        <v>8093</v>
      </c>
      <c r="E345" t="str">
        <f t="shared" si="23"/>
        <v>N</v>
      </c>
      <c r="F345" t="s">
        <v>11083</v>
      </c>
      <c r="G345" t="s">
        <v>11084</v>
      </c>
      <c r="H345" t="s">
        <v>8119</v>
      </c>
    </row>
    <row r="346" spans="1:8">
      <c r="A346" t="s">
        <v>1440</v>
      </c>
      <c r="B346" t="str">
        <f t="shared" si="20"/>
        <v>IL</v>
      </c>
      <c r="C346" t="str">
        <f t="shared" si="21"/>
        <v>006</v>
      </c>
      <c r="D346" t="str">
        <f t="shared" si="22"/>
        <v>9604</v>
      </c>
      <c r="E346" t="str">
        <f t="shared" si="23"/>
        <v>M</v>
      </c>
      <c r="F346" t="s">
        <v>11083</v>
      </c>
      <c r="G346" t="s">
        <v>11084</v>
      </c>
      <c r="H346" t="s">
        <v>8121</v>
      </c>
    </row>
    <row r="347" spans="1:8">
      <c r="A347" t="s">
        <v>1344</v>
      </c>
      <c r="B347" t="str">
        <f t="shared" si="20"/>
        <v>IL</v>
      </c>
      <c r="C347" t="str">
        <f t="shared" si="21"/>
        <v>006</v>
      </c>
      <c r="D347" t="str">
        <f t="shared" si="22"/>
        <v>9009</v>
      </c>
      <c r="E347" t="str">
        <f t="shared" si="23"/>
        <v>N</v>
      </c>
      <c r="F347" t="s">
        <v>11083</v>
      </c>
      <c r="G347" t="s">
        <v>11084</v>
      </c>
      <c r="H347" t="s">
        <v>8122</v>
      </c>
    </row>
    <row r="348" spans="1:8">
      <c r="A348" t="s">
        <v>1370</v>
      </c>
      <c r="B348" t="str">
        <f t="shared" si="20"/>
        <v>IL</v>
      </c>
      <c r="C348" t="str">
        <f t="shared" si="21"/>
        <v>006</v>
      </c>
      <c r="D348" t="str">
        <f t="shared" si="22"/>
        <v>9035</v>
      </c>
      <c r="E348" t="str">
        <f t="shared" si="23"/>
        <v>N</v>
      </c>
      <c r="F348" t="s">
        <v>11083</v>
      </c>
      <c r="G348" t="s">
        <v>11084</v>
      </c>
      <c r="H348" t="s">
        <v>8123</v>
      </c>
    </row>
    <row r="349" spans="1:8">
      <c r="A349" t="s">
        <v>346</v>
      </c>
      <c r="B349" t="str">
        <f t="shared" si="20"/>
        <v>DE</v>
      </c>
      <c r="C349" t="str">
        <f t="shared" si="21"/>
        <v>041</v>
      </c>
      <c r="D349" t="str">
        <f t="shared" si="22"/>
        <v>8094</v>
      </c>
      <c r="E349" t="str">
        <f t="shared" si="23"/>
        <v>N</v>
      </c>
      <c r="F349" t="s">
        <v>11083</v>
      </c>
      <c r="G349" t="s">
        <v>11084</v>
      </c>
      <c r="H349" t="s">
        <v>8125</v>
      </c>
    </row>
    <row r="350" spans="1:8">
      <c r="A350" t="s">
        <v>347</v>
      </c>
      <c r="B350" t="str">
        <f t="shared" si="20"/>
        <v>DE</v>
      </c>
      <c r="C350" t="str">
        <f t="shared" si="21"/>
        <v>041</v>
      </c>
      <c r="D350" t="str">
        <f t="shared" si="22"/>
        <v>8095</v>
      </c>
      <c r="E350" t="str">
        <f t="shared" si="23"/>
        <v>N</v>
      </c>
      <c r="F350" t="s">
        <v>11083</v>
      </c>
      <c r="G350" t="s">
        <v>11084</v>
      </c>
      <c r="H350" t="s">
        <v>8125</v>
      </c>
    </row>
    <row r="351" spans="1:8">
      <c r="A351" t="s">
        <v>351</v>
      </c>
      <c r="B351" t="str">
        <f t="shared" si="20"/>
        <v>DE</v>
      </c>
      <c r="C351" t="str">
        <f t="shared" si="21"/>
        <v>041</v>
      </c>
      <c r="D351" t="str">
        <f t="shared" si="22"/>
        <v>8100</v>
      </c>
      <c r="E351" t="str">
        <f t="shared" si="23"/>
        <v>N</v>
      </c>
      <c r="F351" t="s">
        <v>11083</v>
      </c>
      <c r="G351" t="s">
        <v>11084</v>
      </c>
      <c r="H351" t="s">
        <v>8125</v>
      </c>
    </row>
    <row r="352" spans="1:8">
      <c r="A352" t="s">
        <v>348</v>
      </c>
      <c r="B352" t="str">
        <f t="shared" si="20"/>
        <v>DE</v>
      </c>
      <c r="C352" t="str">
        <f t="shared" si="21"/>
        <v>041</v>
      </c>
      <c r="D352" t="str">
        <f t="shared" si="22"/>
        <v>8096</v>
      </c>
      <c r="E352" t="str">
        <f t="shared" si="23"/>
        <v>N</v>
      </c>
      <c r="F352" t="s">
        <v>11083</v>
      </c>
      <c r="G352" t="s">
        <v>11084</v>
      </c>
      <c r="H352" t="s">
        <v>8126</v>
      </c>
    </row>
    <row r="353" spans="1:8">
      <c r="A353" t="s">
        <v>1421</v>
      </c>
      <c r="B353" t="str">
        <f t="shared" si="20"/>
        <v>IL</v>
      </c>
      <c r="C353" t="str">
        <f t="shared" si="21"/>
        <v>006</v>
      </c>
      <c r="D353" t="str">
        <f t="shared" si="22"/>
        <v>9244</v>
      </c>
      <c r="E353" t="str">
        <f t="shared" si="23"/>
        <v>N</v>
      </c>
      <c r="F353" t="s">
        <v>11083</v>
      </c>
      <c r="G353" t="s">
        <v>11084</v>
      </c>
      <c r="H353" t="s">
        <v>8127</v>
      </c>
    </row>
    <row r="354" spans="1:8">
      <c r="A354" t="s">
        <v>349</v>
      </c>
      <c r="B354" t="str">
        <f t="shared" si="20"/>
        <v>DE</v>
      </c>
      <c r="C354" t="str">
        <f t="shared" si="21"/>
        <v>041</v>
      </c>
      <c r="D354" t="str">
        <f t="shared" si="22"/>
        <v>8097</v>
      </c>
      <c r="E354" t="str">
        <f t="shared" si="23"/>
        <v>N</v>
      </c>
      <c r="F354" t="s">
        <v>11083</v>
      </c>
      <c r="G354" t="s">
        <v>11084</v>
      </c>
      <c r="H354" t="s">
        <v>8127</v>
      </c>
    </row>
    <row r="355" spans="1:8">
      <c r="A355" t="s">
        <v>1347</v>
      </c>
      <c r="B355" t="str">
        <f t="shared" si="20"/>
        <v>IL</v>
      </c>
      <c r="C355" t="str">
        <f t="shared" si="21"/>
        <v>006</v>
      </c>
      <c r="D355" t="str">
        <f t="shared" si="22"/>
        <v>9012</v>
      </c>
      <c r="E355" t="str">
        <f t="shared" si="23"/>
        <v>N</v>
      </c>
      <c r="F355" t="s">
        <v>11083</v>
      </c>
      <c r="G355" t="s">
        <v>11084</v>
      </c>
      <c r="H355" t="s">
        <v>8128</v>
      </c>
    </row>
    <row r="356" spans="1:8">
      <c r="A356" t="s">
        <v>352</v>
      </c>
      <c r="B356" t="str">
        <f t="shared" si="20"/>
        <v>DE</v>
      </c>
      <c r="C356" t="str">
        <f t="shared" si="21"/>
        <v>041</v>
      </c>
      <c r="D356" t="str">
        <f t="shared" si="22"/>
        <v>8103</v>
      </c>
      <c r="E356" t="str">
        <f t="shared" si="23"/>
        <v>N</v>
      </c>
      <c r="F356" t="s">
        <v>11083</v>
      </c>
      <c r="G356" t="s">
        <v>11084</v>
      </c>
      <c r="H356" t="s">
        <v>8129</v>
      </c>
    </row>
    <row r="357" spans="1:8">
      <c r="A357" t="s">
        <v>1386</v>
      </c>
      <c r="B357" t="str">
        <f t="shared" si="20"/>
        <v>IL</v>
      </c>
      <c r="C357" t="str">
        <f t="shared" si="21"/>
        <v>006</v>
      </c>
      <c r="D357" t="str">
        <f t="shared" si="22"/>
        <v>9210</v>
      </c>
      <c r="E357" t="str">
        <f t="shared" si="23"/>
        <v>N</v>
      </c>
      <c r="F357" t="s">
        <v>11083</v>
      </c>
      <c r="G357" t="s">
        <v>11084</v>
      </c>
      <c r="H357" t="s">
        <v>8131</v>
      </c>
    </row>
    <row r="358" spans="1:8">
      <c r="A358" t="s">
        <v>353</v>
      </c>
      <c r="B358" t="str">
        <f t="shared" si="20"/>
        <v>DE</v>
      </c>
      <c r="C358" t="str">
        <f t="shared" si="21"/>
        <v>041</v>
      </c>
      <c r="D358" t="str">
        <f t="shared" si="22"/>
        <v>8105</v>
      </c>
      <c r="E358" t="str">
        <f t="shared" si="23"/>
        <v>N</v>
      </c>
      <c r="F358" t="s">
        <v>11083</v>
      </c>
      <c r="G358" t="s">
        <v>11084</v>
      </c>
      <c r="H358" t="s">
        <v>8134</v>
      </c>
    </row>
    <row r="359" spans="1:8">
      <c r="A359" t="s">
        <v>355</v>
      </c>
      <c r="B359" t="str">
        <f t="shared" si="20"/>
        <v>DE</v>
      </c>
      <c r="C359" t="str">
        <f t="shared" si="21"/>
        <v>041</v>
      </c>
      <c r="D359" t="str">
        <f t="shared" si="22"/>
        <v>8108</v>
      </c>
      <c r="E359" t="str">
        <f t="shared" si="23"/>
        <v>N</v>
      </c>
      <c r="F359" t="s">
        <v>11083</v>
      </c>
      <c r="G359" t="s">
        <v>11084</v>
      </c>
      <c r="H359" t="s">
        <v>8134</v>
      </c>
    </row>
    <row r="360" spans="1:8">
      <c r="A360" t="s">
        <v>354</v>
      </c>
      <c r="B360" t="str">
        <f t="shared" si="20"/>
        <v>DE</v>
      </c>
      <c r="C360" t="str">
        <f t="shared" si="21"/>
        <v>041</v>
      </c>
      <c r="D360" t="str">
        <f t="shared" si="22"/>
        <v>8106</v>
      </c>
      <c r="E360" t="str">
        <f t="shared" si="23"/>
        <v>N</v>
      </c>
      <c r="F360" t="s">
        <v>11083</v>
      </c>
      <c r="G360" t="s">
        <v>11084</v>
      </c>
      <c r="H360" t="s">
        <v>8135</v>
      </c>
    </row>
    <row r="361" spans="1:8">
      <c r="A361" t="s">
        <v>1415</v>
      </c>
      <c r="B361" t="str">
        <f t="shared" si="20"/>
        <v>IL</v>
      </c>
      <c r="C361" t="str">
        <f t="shared" si="21"/>
        <v>006</v>
      </c>
      <c r="D361" t="str">
        <f t="shared" si="22"/>
        <v>9238</v>
      </c>
      <c r="E361" t="str">
        <f t="shared" si="23"/>
        <v>N</v>
      </c>
      <c r="F361" t="s">
        <v>11083</v>
      </c>
      <c r="G361" t="s">
        <v>11084</v>
      </c>
      <c r="H361" t="s">
        <v>8137</v>
      </c>
    </row>
    <row r="362" spans="1:8">
      <c r="A362" t="s">
        <v>2030</v>
      </c>
      <c r="B362" t="str">
        <f t="shared" si="20"/>
        <v>DE</v>
      </c>
      <c r="C362" t="str">
        <f t="shared" si="21"/>
        <v>041</v>
      </c>
      <c r="D362" t="str">
        <f t="shared" si="22"/>
        <v>0320</v>
      </c>
      <c r="E362" t="str">
        <f t="shared" si="23"/>
        <v>N</v>
      </c>
      <c r="F362" t="s">
        <v>11083</v>
      </c>
      <c r="G362" t="s">
        <v>11084</v>
      </c>
      <c r="H362" t="s">
        <v>8138</v>
      </c>
    </row>
    <row r="363" spans="1:8">
      <c r="A363" t="s">
        <v>1239</v>
      </c>
      <c r="B363" t="str">
        <f t="shared" si="20"/>
        <v>DE</v>
      </c>
      <c r="C363" t="str">
        <f t="shared" si="21"/>
        <v>041</v>
      </c>
      <c r="D363" t="str">
        <f t="shared" si="22"/>
        <v>0340</v>
      </c>
      <c r="E363" t="str">
        <f t="shared" si="23"/>
        <v>N</v>
      </c>
      <c r="F363" t="s">
        <v>11083</v>
      </c>
      <c r="G363" t="s">
        <v>11084</v>
      </c>
      <c r="H363" t="s">
        <v>8139</v>
      </c>
    </row>
    <row r="364" spans="1:8">
      <c r="A364" t="s">
        <v>1945</v>
      </c>
      <c r="B364" t="str">
        <f t="shared" si="20"/>
        <v>US</v>
      </c>
      <c r="C364" t="str">
        <f t="shared" si="21"/>
        <v>038</v>
      </c>
      <c r="D364" t="str">
        <f t="shared" si="22"/>
        <v>1051</v>
      </c>
      <c r="E364" t="str">
        <f t="shared" si="23"/>
        <v>N</v>
      </c>
      <c r="F364" t="s">
        <v>11083</v>
      </c>
      <c r="G364" t="s">
        <v>11084</v>
      </c>
      <c r="H364" t="s">
        <v>8140</v>
      </c>
    </row>
    <row r="365" spans="1:8">
      <c r="A365" t="s">
        <v>295</v>
      </c>
      <c r="B365" t="str">
        <f t="shared" si="20"/>
        <v>US</v>
      </c>
      <c r="C365" t="str">
        <f t="shared" si="21"/>
        <v>038</v>
      </c>
      <c r="D365" t="str">
        <f t="shared" si="22"/>
        <v>1073</v>
      </c>
      <c r="E365" t="str">
        <f t="shared" si="23"/>
        <v>N</v>
      </c>
      <c r="F365" t="s">
        <v>11083</v>
      </c>
      <c r="G365" t="s">
        <v>11084</v>
      </c>
      <c r="H365" t="s">
        <v>8141</v>
      </c>
    </row>
    <row r="366" spans="1:8">
      <c r="A366" t="s">
        <v>1343</v>
      </c>
      <c r="B366" t="str">
        <f t="shared" si="20"/>
        <v>IL</v>
      </c>
      <c r="C366" t="str">
        <f t="shared" si="21"/>
        <v>006</v>
      </c>
      <c r="D366" t="str">
        <f t="shared" si="22"/>
        <v>9008</v>
      </c>
      <c r="E366" t="str">
        <f t="shared" si="23"/>
        <v>N</v>
      </c>
      <c r="F366" t="s">
        <v>11083</v>
      </c>
      <c r="G366" t="s">
        <v>11084</v>
      </c>
      <c r="H366" t="s">
        <v>8143</v>
      </c>
    </row>
    <row r="367" spans="1:8">
      <c r="A367" t="s">
        <v>1418</v>
      </c>
      <c r="B367" t="str">
        <f t="shared" si="20"/>
        <v>IL</v>
      </c>
      <c r="C367" t="str">
        <f t="shared" si="21"/>
        <v>006</v>
      </c>
      <c r="D367" t="str">
        <f t="shared" si="22"/>
        <v>9241</v>
      </c>
      <c r="E367" t="str">
        <f t="shared" si="23"/>
        <v>N</v>
      </c>
      <c r="F367" t="s">
        <v>11083</v>
      </c>
      <c r="G367" t="s">
        <v>11084</v>
      </c>
      <c r="H367" t="s">
        <v>8143</v>
      </c>
    </row>
    <row r="368" spans="1:8">
      <c r="A368" t="s">
        <v>141</v>
      </c>
      <c r="B368" t="str">
        <f t="shared" si="20"/>
        <v>US</v>
      </c>
      <c r="C368" t="str">
        <f t="shared" si="21"/>
        <v>038</v>
      </c>
      <c r="D368" t="str">
        <f t="shared" si="22"/>
        <v>1068</v>
      </c>
      <c r="E368" t="str">
        <f t="shared" si="23"/>
        <v>N</v>
      </c>
      <c r="F368" t="s">
        <v>11083</v>
      </c>
      <c r="G368" t="s">
        <v>11084</v>
      </c>
      <c r="H368" t="s">
        <v>8144</v>
      </c>
    </row>
    <row r="369" spans="1:8">
      <c r="A369" t="s">
        <v>2027</v>
      </c>
      <c r="B369" t="str">
        <f t="shared" si="20"/>
        <v>DE</v>
      </c>
      <c r="C369" t="str">
        <f t="shared" si="21"/>
        <v>041</v>
      </c>
      <c r="D369" t="str">
        <f t="shared" si="22"/>
        <v>0316</v>
      </c>
      <c r="E369" t="str">
        <f t="shared" si="23"/>
        <v>N</v>
      </c>
      <c r="F369" t="s">
        <v>11083</v>
      </c>
      <c r="G369" t="s">
        <v>11084</v>
      </c>
      <c r="H369" t="s">
        <v>8145</v>
      </c>
    </row>
    <row r="370" spans="1:8">
      <c r="A370" t="s">
        <v>121</v>
      </c>
      <c r="B370" t="str">
        <f t="shared" si="20"/>
        <v>US</v>
      </c>
      <c r="C370" t="str">
        <f t="shared" si="21"/>
        <v>038</v>
      </c>
      <c r="D370" t="str">
        <f t="shared" si="22"/>
        <v>1008</v>
      </c>
      <c r="E370" t="str">
        <f t="shared" si="23"/>
        <v>N</v>
      </c>
      <c r="F370" t="s">
        <v>11083</v>
      </c>
      <c r="G370" t="s">
        <v>11084</v>
      </c>
      <c r="H370" t="s">
        <v>8146</v>
      </c>
    </row>
    <row r="371" spans="1:8">
      <c r="A371" t="s">
        <v>122</v>
      </c>
      <c r="B371" t="str">
        <f t="shared" si="20"/>
        <v>US</v>
      </c>
      <c r="C371" t="str">
        <f t="shared" si="21"/>
        <v>038</v>
      </c>
      <c r="D371" t="str">
        <f t="shared" si="22"/>
        <v>1009</v>
      </c>
      <c r="E371" t="str">
        <f t="shared" si="23"/>
        <v>N</v>
      </c>
      <c r="F371" t="s">
        <v>11083</v>
      </c>
      <c r="G371" t="s">
        <v>11084</v>
      </c>
      <c r="H371" t="s">
        <v>8146</v>
      </c>
    </row>
    <row r="372" spans="1:8">
      <c r="A372" t="s">
        <v>134</v>
      </c>
      <c r="B372" t="str">
        <f t="shared" si="20"/>
        <v>US</v>
      </c>
      <c r="C372" t="str">
        <f t="shared" si="21"/>
        <v>038</v>
      </c>
      <c r="D372" t="str">
        <f t="shared" si="22"/>
        <v>1055</v>
      </c>
      <c r="E372" t="str">
        <f t="shared" si="23"/>
        <v>N</v>
      </c>
      <c r="F372" t="s">
        <v>11083</v>
      </c>
      <c r="G372" t="s">
        <v>11084</v>
      </c>
      <c r="H372" t="s">
        <v>8146</v>
      </c>
    </row>
    <row r="373" spans="1:8">
      <c r="A373" t="s">
        <v>135</v>
      </c>
      <c r="B373" t="str">
        <f t="shared" si="20"/>
        <v>US</v>
      </c>
      <c r="C373" t="str">
        <f t="shared" si="21"/>
        <v>038</v>
      </c>
      <c r="D373" t="str">
        <f t="shared" si="22"/>
        <v>1056</v>
      </c>
      <c r="E373" t="str">
        <f t="shared" si="23"/>
        <v>N</v>
      </c>
      <c r="F373" t="s">
        <v>11083</v>
      </c>
      <c r="G373" t="s">
        <v>11084</v>
      </c>
      <c r="H373" t="s">
        <v>8147</v>
      </c>
    </row>
    <row r="374" spans="1:8">
      <c r="A374" t="s">
        <v>140</v>
      </c>
      <c r="B374" t="str">
        <f t="shared" si="20"/>
        <v>US</v>
      </c>
      <c r="C374" t="str">
        <f t="shared" si="21"/>
        <v>038</v>
      </c>
      <c r="D374" t="str">
        <f t="shared" si="22"/>
        <v>1066</v>
      </c>
      <c r="E374" t="str">
        <f t="shared" si="23"/>
        <v>N</v>
      </c>
      <c r="F374" t="s">
        <v>11083</v>
      </c>
      <c r="G374" t="s">
        <v>11084</v>
      </c>
      <c r="H374" t="s">
        <v>8147</v>
      </c>
    </row>
    <row r="375" spans="1:8">
      <c r="A375" t="s">
        <v>1420</v>
      </c>
      <c r="B375" t="str">
        <f t="shared" si="20"/>
        <v>IL</v>
      </c>
      <c r="C375" t="str">
        <f t="shared" si="21"/>
        <v>006</v>
      </c>
      <c r="D375" t="str">
        <f t="shared" si="22"/>
        <v>9243</v>
      </c>
      <c r="E375" t="str">
        <f t="shared" si="23"/>
        <v>N</v>
      </c>
      <c r="F375" t="s">
        <v>11083</v>
      </c>
      <c r="G375" t="s">
        <v>11084</v>
      </c>
      <c r="H375" t="s">
        <v>8148</v>
      </c>
    </row>
    <row r="376" spans="1:8">
      <c r="A376" t="s">
        <v>289</v>
      </c>
      <c r="B376" t="str">
        <f t="shared" si="20"/>
        <v>US</v>
      </c>
      <c r="C376" t="str">
        <f t="shared" si="21"/>
        <v>038</v>
      </c>
      <c r="D376" t="str">
        <f t="shared" si="22"/>
        <v>1046</v>
      </c>
      <c r="E376" t="str">
        <f t="shared" si="23"/>
        <v>N</v>
      </c>
      <c r="F376" t="s">
        <v>11083</v>
      </c>
      <c r="G376" t="s">
        <v>11084</v>
      </c>
      <c r="H376" t="s">
        <v>8149</v>
      </c>
    </row>
    <row r="377" spans="1:8">
      <c r="A377" t="s">
        <v>139</v>
      </c>
      <c r="B377" t="str">
        <f t="shared" si="20"/>
        <v>US</v>
      </c>
      <c r="C377" t="str">
        <f t="shared" si="21"/>
        <v>038</v>
      </c>
      <c r="D377" t="str">
        <f t="shared" si="22"/>
        <v>1064</v>
      </c>
      <c r="E377" t="str">
        <f t="shared" si="23"/>
        <v>N</v>
      </c>
      <c r="F377" t="s">
        <v>11083</v>
      </c>
      <c r="G377" t="s">
        <v>11084</v>
      </c>
      <c r="H377" t="s">
        <v>8149</v>
      </c>
    </row>
    <row r="378" spans="1:8">
      <c r="A378" t="s">
        <v>130</v>
      </c>
      <c r="B378" t="str">
        <f t="shared" si="20"/>
        <v>US</v>
      </c>
      <c r="C378" t="str">
        <f t="shared" si="21"/>
        <v>038</v>
      </c>
      <c r="D378" t="str">
        <f t="shared" si="22"/>
        <v>1047</v>
      </c>
      <c r="E378" t="str">
        <f t="shared" si="23"/>
        <v>N</v>
      </c>
      <c r="F378" t="s">
        <v>11083</v>
      </c>
      <c r="G378" t="s">
        <v>11084</v>
      </c>
      <c r="H378" t="s">
        <v>8150</v>
      </c>
    </row>
    <row r="379" spans="1:8">
      <c r="A379" t="s">
        <v>120</v>
      </c>
      <c r="B379" t="str">
        <f t="shared" si="20"/>
        <v>US</v>
      </c>
      <c r="C379" t="str">
        <f t="shared" si="21"/>
        <v>038</v>
      </c>
      <c r="D379" t="str">
        <f t="shared" si="22"/>
        <v>1003</v>
      </c>
      <c r="E379" t="str">
        <f t="shared" si="23"/>
        <v>N</v>
      </c>
      <c r="F379" t="s">
        <v>11083</v>
      </c>
      <c r="G379" t="s">
        <v>11084</v>
      </c>
      <c r="H379" t="s">
        <v>8151</v>
      </c>
    </row>
    <row r="380" spans="1:8">
      <c r="A380" t="s">
        <v>143</v>
      </c>
      <c r="B380" t="str">
        <f t="shared" si="20"/>
        <v>US</v>
      </c>
      <c r="C380" t="str">
        <f t="shared" si="21"/>
        <v>038</v>
      </c>
      <c r="D380" t="str">
        <f t="shared" si="22"/>
        <v>1072</v>
      </c>
      <c r="E380" t="str">
        <f t="shared" si="23"/>
        <v>N</v>
      </c>
      <c r="F380" t="s">
        <v>11083</v>
      </c>
      <c r="G380" t="s">
        <v>11084</v>
      </c>
      <c r="H380" t="s">
        <v>8152</v>
      </c>
    </row>
    <row r="381" spans="1:8">
      <c r="A381" t="s">
        <v>1345</v>
      </c>
      <c r="B381" t="str">
        <f t="shared" si="20"/>
        <v>IL</v>
      </c>
      <c r="C381" t="str">
        <f t="shared" si="21"/>
        <v>006</v>
      </c>
      <c r="D381" t="str">
        <f t="shared" si="22"/>
        <v>9010</v>
      </c>
      <c r="E381" t="str">
        <f t="shared" si="23"/>
        <v>N</v>
      </c>
      <c r="F381" t="s">
        <v>11083</v>
      </c>
      <c r="G381" t="s">
        <v>11084</v>
      </c>
      <c r="H381" t="s">
        <v>8153</v>
      </c>
    </row>
    <row r="382" spans="1:8">
      <c r="A382" t="s">
        <v>1241</v>
      </c>
      <c r="B382" t="str">
        <f t="shared" si="20"/>
        <v>DE</v>
      </c>
      <c r="C382" t="str">
        <f t="shared" si="21"/>
        <v>041</v>
      </c>
      <c r="D382" t="str">
        <f t="shared" si="22"/>
        <v>0343</v>
      </c>
      <c r="E382" t="str">
        <f t="shared" si="23"/>
        <v>N</v>
      </c>
      <c r="F382" t="s">
        <v>11083</v>
      </c>
      <c r="G382" t="s">
        <v>11084</v>
      </c>
      <c r="H382" t="s">
        <v>8154</v>
      </c>
    </row>
    <row r="383" spans="1:8">
      <c r="A383" t="s">
        <v>381</v>
      </c>
      <c r="B383" t="str">
        <f t="shared" si="20"/>
        <v>US</v>
      </c>
      <c r="C383" t="str">
        <f t="shared" si="21"/>
        <v>038</v>
      </c>
      <c r="D383" t="str">
        <f t="shared" si="22"/>
        <v>1004</v>
      </c>
      <c r="E383" t="str">
        <f t="shared" si="23"/>
        <v>N</v>
      </c>
      <c r="F383" t="s">
        <v>11083</v>
      </c>
      <c r="G383" t="s">
        <v>11084</v>
      </c>
      <c r="H383" t="s">
        <v>8155</v>
      </c>
    </row>
    <row r="384" spans="1:8">
      <c r="A384" t="s">
        <v>1380</v>
      </c>
      <c r="B384" t="str">
        <f t="shared" si="20"/>
        <v>IL</v>
      </c>
      <c r="C384" t="str">
        <f t="shared" si="21"/>
        <v>006</v>
      </c>
      <c r="D384" t="str">
        <f t="shared" si="22"/>
        <v>9204</v>
      </c>
      <c r="E384" t="str">
        <f t="shared" si="23"/>
        <v>N</v>
      </c>
      <c r="F384" t="s">
        <v>11083</v>
      </c>
      <c r="G384" t="s">
        <v>11084</v>
      </c>
      <c r="H384" t="s">
        <v>8155</v>
      </c>
    </row>
    <row r="385" spans="1:8">
      <c r="A385" t="s">
        <v>1242</v>
      </c>
      <c r="B385" t="str">
        <f t="shared" si="20"/>
        <v>DE</v>
      </c>
      <c r="C385" t="str">
        <f t="shared" si="21"/>
        <v>041</v>
      </c>
      <c r="D385" t="str">
        <f t="shared" si="22"/>
        <v>0344</v>
      </c>
      <c r="E385" t="str">
        <f t="shared" si="23"/>
        <v>N</v>
      </c>
      <c r="F385" t="s">
        <v>11083</v>
      </c>
      <c r="G385" t="s">
        <v>11084</v>
      </c>
      <c r="H385" t="s">
        <v>8155</v>
      </c>
    </row>
    <row r="386" spans="1:8">
      <c r="A386" t="s">
        <v>356</v>
      </c>
      <c r="B386" t="str">
        <f t="shared" ref="B386:B449" si="24">LEFT(A386,2)</f>
        <v>DE</v>
      </c>
      <c r="C386" t="str">
        <f t="shared" ref="C386:C449" si="25">MID(A386,4,3)</f>
        <v>041</v>
      </c>
      <c r="D386" t="str">
        <f t="shared" ref="D386:D449" si="26">MID(A386,8,4)</f>
        <v>8116</v>
      </c>
      <c r="E386" t="str">
        <f t="shared" ref="E386:E449" si="27">MID(A386,13,1)</f>
        <v>N</v>
      </c>
      <c r="F386" t="s">
        <v>11083</v>
      </c>
      <c r="G386" t="s">
        <v>11084</v>
      </c>
      <c r="H386" t="s">
        <v>8155</v>
      </c>
    </row>
    <row r="387" spans="1:8">
      <c r="A387" t="s">
        <v>290</v>
      </c>
      <c r="B387" t="str">
        <f t="shared" si="24"/>
        <v>US</v>
      </c>
      <c r="C387" t="str">
        <f t="shared" si="25"/>
        <v>038</v>
      </c>
      <c r="D387" t="str">
        <f t="shared" si="26"/>
        <v>1050</v>
      </c>
      <c r="E387" t="str">
        <f t="shared" si="27"/>
        <v>N</v>
      </c>
      <c r="F387" t="s">
        <v>11083</v>
      </c>
      <c r="G387" t="s">
        <v>11084</v>
      </c>
      <c r="H387" t="s">
        <v>8156</v>
      </c>
    </row>
    <row r="388" spans="1:8">
      <c r="A388" t="s">
        <v>293</v>
      </c>
      <c r="B388" t="str">
        <f t="shared" si="24"/>
        <v>US</v>
      </c>
      <c r="C388" t="str">
        <f t="shared" si="25"/>
        <v>038</v>
      </c>
      <c r="D388" t="str">
        <f t="shared" si="26"/>
        <v>1065</v>
      </c>
      <c r="E388" t="str">
        <f t="shared" si="27"/>
        <v>N</v>
      </c>
      <c r="F388" t="s">
        <v>11083</v>
      </c>
      <c r="G388" t="s">
        <v>11084</v>
      </c>
      <c r="H388" t="s">
        <v>8156</v>
      </c>
    </row>
    <row r="389" spans="1:8">
      <c r="A389" t="s">
        <v>1412</v>
      </c>
      <c r="B389" t="str">
        <f t="shared" si="24"/>
        <v>IL</v>
      </c>
      <c r="C389" t="str">
        <f t="shared" si="25"/>
        <v>006</v>
      </c>
      <c r="D389" t="str">
        <f t="shared" si="26"/>
        <v>9235</v>
      </c>
      <c r="E389" t="str">
        <f t="shared" si="27"/>
        <v>N</v>
      </c>
      <c r="F389" t="s">
        <v>11083</v>
      </c>
      <c r="G389" t="s">
        <v>11084</v>
      </c>
      <c r="H389" t="s">
        <v>8156</v>
      </c>
    </row>
    <row r="390" spans="1:8">
      <c r="A390" t="s">
        <v>1962</v>
      </c>
      <c r="B390" t="str">
        <f t="shared" si="24"/>
        <v>US</v>
      </c>
      <c r="C390" t="str">
        <f t="shared" si="25"/>
        <v>038</v>
      </c>
      <c r="D390" t="str">
        <f t="shared" si="26"/>
        <v>1067</v>
      </c>
      <c r="E390" t="str">
        <f t="shared" si="27"/>
        <v>N</v>
      </c>
      <c r="F390" t="s">
        <v>11083</v>
      </c>
      <c r="G390" t="s">
        <v>11084</v>
      </c>
      <c r="H390" t="s">
        <v>8157</v>
      </c>
    </row>
    <row r="391" spans="1:8">
      <c r="A391" t="s">
        <v>131</v>
      </c>
      <c r="B391" t="str">
        <f t="shared" si="24"/>
        <v>US</v>
      </c>
      <c r="C391" t="str">
        <f t="shared" si="25"/>
        <v>038</v>
      </c>
      <c r="D391" t="str">
        <f t="shared" si="26"/>
        <v>1052</v>
      </c>
      <c r="E391" t="str">
        <f t="shared" si="27"/>
        <v>N</v>
      </c>
      <c r="F391" t="s">
        <v>11083</v>
      </c>
      <c r="G391" t="s">
        <v>11084</v>
      </c>
      <c r="H391" t="s">
        <v>8158</v>
      </c>
    </row>
    <row r="392" spans="1:8">
      <c r="A392" t="s">
        <v>2028</v>
      </c>
      <c r="B392" t="str">
        <f t="shared" si="24"/>
        <v>DE</v>
      </c>
      <c r="C392" t="str">
        <f t="shared" si="25"/>
        <v>041</v>
      </c>
      <c r="D392" t="str">
        <f t="shared" si="26"/>
        <v>0317</v>
      </c>
      <c r="E392" t="str">
        <f t="shared" si="27"/>
        <v>N</v>
      </c>
      <c r="F392" t="s">
        <v>11083</v>
      </c>
      <c r="G392" t="s">
        <v>11084</v>
      </c>
      <c r="H392" t="s">
        <v>8160</v>
      </c>
    </row>
    <row r="393" spans="1:8">
      <c r="A393" t="s">
        <v>291</v>
      </c>
      <c r="B393" t="str">
        <f t="shared" si="24"/>
        <v>US</v>
      </c>
      <c r="C393" t="str">
        <f t="shared" si="25"/>
        <v>038</v>
      </c>
      <c r="D393" t="str">
        <f t="shared" si="26"/>
        <v>1058</v>
      </c>
      <c r="E393" t="str">
        <f t="shared" si="27"/>
        <v>N</v>
      </c>
      <c r="F393" t="s">
        <v>11083</v>
      </c>
      <c r="G393" t="s">
        <v>11084</v>
      </c>
      <c r="H393" t="s">
        <v>8161</v>
      </c>
    </row>
    <row r="394" spans="1:8">
      <c r="A394" t="s">
        <v>133</v>
      </c>
      <c r="B394" t="str">
        <f t="shared" si="24"/>
        <v>US</v>
      </c>
      <c r="C394" t="str">
        <f t="shared" si="25"/>
        <v>038</v>
      </c>
      <c r="D394" t="str">
        <f t="shared" si="26"/>
        <v>1054</v>
      </c>
      <c r="E394" t="str">
        <f t="shared" si="27"/>
        <v>N</v>
      </c>
      <c r="F394" t="s">
        <v>11083</v>
      </c>
      <c r="G394" t="s">
        <v>11084</v>
      </c>
      <c r="H394" t="s">
        <v>8162</v>
      </c>
    </row>
    <row r="395" spans="1:8">
      <c r="A395" t="s">
        <v>1955</v>
      </c>
      <c r="B395" t="str">
        <f t="shared" si="24"/>
        <v>US</v>
      </c>
      <c r="C395" t="str">
        <f t="shared" si="25"/>
        <v>038</v>
      </c>
      <c r="D395" t="str">
        <f t="shared" si="26"/>
        <v>1060</v>
      </c>
      <c r="E395" t="str">
        <f t="shared" si="27"/>
        <v>N</v>
      </c>
      <c r="F395" t="s">
        <v>11083</v>
      </c>
      <c r="G395" t="s">
        <v>11084</v>
      </c>
      <c r="H395" t="s">
        <v>8162</v>
      </c>
    </row>
    <row r="396" spans="1:8">
      <c r="A396" t="s">
        <v>1243</v>
      </c>
      <c r="B396" t="str">
        <f t="shared" si="24"/>
        <v>DE</v>
      </c>
      <c r="C396" t="str">
        <f t="shared" si="25"/>
        <v>041</v>
      </c>
      <c r="D396" t="str">
        <f t="shared" si="26"/>
        <v>0345</v>
      </c>
      <c r="E396" t="str">
        <f t="shared" si="27"/>
        <v>N</v>
      </c>
      <c r="F396" t="s">
        <v>11083</v>
      </c>
      <c r="G396" t="s">
        <v>11084</v>
      </c>
      <c r="H396" t="s">
        <v>8163</v>
      </c>
    </row>
    <row r="397" spans="1:8">
      <c r="A397" t="s">
        <v>358</v>
      </c>
      <c r="B397" t="str">
        <f t="shared" si="24"/>
        <v>DE</v>
      </c>
      <c r="C397" t="str">
        <f t="shared" si="25"/>
        <v>041</v>
      </c>
      <c r="D397" t="str">
        <f t="shared" si="26"/>
        <v>8128</v>
      </c>
      <c r="E397" t="str">
        <f t="shared" si="27"/>
        <v>N</v>
      </c>
      <c r="F397" t="s">
        <v>11083</v>
      </c>
      <c r="G397" t="s">
        <v>11084</v>
      </c>
      <c r="H397" t="s">
        <v>8163</v>
      </c>
    </row>
    <row r="398" spans="1:8">
      <c r="A398" t="s">
        <v>286</v>
      </c>
      <c r="B398" t="str">
        <f t="shared" si="24"/>
        <v>US</v>
      </c>
      <c r="C398" t="str">
        <f t="shared" si="25"/>
        <v>038</v>
      </c>
      <c r="D398" t="str">
        <f t="shared" si="26"/>
        <v>1038</v>
      </c>
      <c r="E398" t="str">
        <f t="shared" si="27"/>
        <v>N</v>
      </c>
      <c r="F398" t="s">
        <v>11083</v>
      </c>
      <c r="G398" t="s">
        <v>11084</v>
      </c>
      <c r="H398" t="s">
        <v>8164</v>
      </c>
    </row>
    <row r="399" spans="1:8">
      <c r="A399" t="s">
        <v>357</v>
      </c>
      <c r="B399" t="str">
        <f t="shared" si="24"/>
        <v>DE</v>
      </c>
      <c r="C399" t="str">
        <f t="shared" si="25"/>
        <v>041</v>
      </c>
      <c r="D399" t="str">
        <f t="shared" si="26"/>
        <v>8122</v>
      </c>
      <c r="E399" t="str">
        <f t="shared" si="27"/>
        <v>N</v>
      </c>
      <c r="F399" t="s">
        <v>11083</v>
      </c>
      <c r="G399" t="s">
        <v>11084</v>
      </c>
      <c r="H399" t="s">
        <v>8165</v>
      </c>
    </row>
    <row r="400" spans="1:8">
      <c r="A400" t="s">
        <v>573</v>
      </c>
      <c r="B400" t="str">
        <f t="shared" si="24"/>
        <v>US</v>
      </c>
      <c r="C400" t="str">
        <f t="shared" si="25"/>
        <v>038</v>
      </c>
      <c r="D400" t="str">
        <f t="shared" si="26"/>
        <v>1048</v>
      </c>
      <c r="E400" t="str">
        <f t="shared" si="27"/>
        <v>N</v>
      </c>
      <c r="F400" t="s">
        <v>11083</v>
      </c>
      <c r="G400" t="s">
        <v>11084</v>
      </c>
      <c r="H400" t="s">
        <v>8166</v>
      </c>
    </row>
    <row r="401" spans="1:8">
      <c r="A401" t="s">
        <v>2024</v>
      </c>
      <c r="B401" t="str">
        <f t="shared" si="24"/>
        <v>DE</v>
      </c>
      <c r="C401" t="str">
        <f t="shared" si="25"/>
        <v>041</v>
      </c>
      <c r="D401" t="str">
        <f t="shared" si="26"/>
        <v>0312</v>
      </c>
      <c r="E401" t="str">
        <f t="shared" si="27"/>
        <v>N</v>
      </c>
      <c r="F401" t="s">
        <v>11083</v>
      </c>
      <c r="G401" t="s">
        <v>11084</v>
      </c>
      <c r="H401" t="s">
        <v>8167</v>
      </c>
    </row>
    <row r="402" spans="1:8">
      <c r="A402" t="s">
        <v>755</v>
      </c>
      <c r="B402" t="str">
        <f t="shared" si="24"/>
        <v>DE</v>
      </c>
      <c r="C402" t="str">
        <f t="shared" si="25"/>
        <v>041</v>
      </c>
      <c r="D402" t="str">
        <f t="shared" si="26"/>
        <v>7006</v>
      </c>
      <c r="E402" t="str">
        <f t="shared" si="27"/>
        <v>N</v>
      </c>
      <c r="F402" t="s">
        <v>11083</v>
      </c>
      <c r="G402" t="s">
        <v>11084</v>
      </c>
      <c r="H402" t="s">
        <v>8168</v>
      </c>
    </row>
    <row r="403" spans="1:8">
      <c r="A403" t="s">
        <v>383</v>
      </c>
      <c r="B403" t="str">
        <f t="shared" si="24"/>
        <v>US</v>
      </c>
      <c r="C403" t="str">
        <f t="shared" si="25"/>
        <v>038</v>
      </c>
      <c r="D403" t="str">
        <f t="shared" si="26"/>
        <v>1044</v>
      </c>
      <c r="E403" t="str">
        <f t="shared" si="27"/>
        <v>N</v>
      </c>
      <c r="F403" t="s">
        <v>11083</v>
      </c>
      <c r="G403" t="s">
        <v>11084</v>
      </c>
      <c r="H403" t="s">
        <v>8169</v>
      </c>
    </row>
    <row r="404" spans="1:8">
      <c r="A404" t="s">
        <v>384</v>
      </c>
      <c r="B404" t="str">
        <f t="shared" si="24"/>
        <v>US</v>
      </c>
      <c r="C404" t="str">
        <f t="shared" si="25"/>
        <v>038</v>
      </c>
      <c r="D404" t="str">
        <f t="shared" si="26"/>
        <v>1057</v>
      </c>
      <c r="E404" t="str">
        <f t="shared" si="27"/>
        <v>N</v>
      </c>
      <c r="F404" t="s">
        <v>11083</v>
      </c>
      <c r="G404" t="s">
        <v>11084</v>
      </c>
      <c r="H404" t="s">
        <v>8170</v>
      </c>
    </row>
    <row r="405" spans="1:8">
      <c r="A405" t="s">
        <v>136</v>
      </c>
      <c r="B405" t="str">
        <f t="shared" si="24"/>
        <v>US</v>
      </c>
      <c r="C405" t="str">
        <f t="shared" si="25"/>
        <v>038</v>
      </c>
      <c r="D405" t="str">
        <f t="shared" si="26"/>
        <v>1059</v>
      </c>
      <c r="E405" t="str">
        <f t="shared" si="27"/>
        <v>N</v>
      </c>
      <c r="F405" t="s">
        <v>11083</v>
      </c>
      <c r="G405" t="s">
        <v>11084</v>
      </c>
      <c r="H405" t="s">
        <v>8171</v>
      </c>
    </row>
    <row r="406" spans="1:8">
      <c r="A406" t="s">
        <v>359</v>
      </c>
      <c r="B406" t="str">
        <f t="shared" si="24"/>
        <v>DE</v>
      </c>
      <c r="C406" t="str">
        <f t="shared" si="25"/>
        <v>041</v>
      </c>
      <c r="D406" t="str">
        <f t="shared" si="26"/>
        <v>8132</v>
      </c>
      <c r="E406" t="str">
        <f t="shared" si="27"/>
        <v>N</v>
      </c>
      <c r="F406" t="s">
        <v>11083</v>
      </c>
      <c r="G406" t="s">
        <v>11084</v>
      </c>
      <c r="H406" t="s">
        <v>8172</v>
      </c>
    </row>
    <row r="407" spans="1:8">
      <c r="A407" t="s">
        <v>1943</v>
      </c>
      <c r="B407" t="str">
        <f t="shared" si="24"/>
        <v>US</v>
      </c>
      <c r="C407" t="str">
        <f t="shared" si="25"/>
        <v>038</v>
      </c>
      <c r="D407" t="str">
        <f t="shared" si="26"/>
        <v>1049</v>
      </c>
      <c r="E407" t="str">
        <f t="shared" si="27"/>
        <v>N</v>
      </c>
      <c r="F407" t="s">
        <v>11083</v>
      </c>
      <c r="G407" t="s">
        <v>11084</v>
      </c>
      <c r="H407" t="s">
        <v>8173</v>
      </c>
    </row>
    <row r="408" spans="1:8">
      <c r="A408" t="s">
        <v>1392</v>
      </c>
      <c r="B408" t="str">
        <f t="shared" si="24"/>
        <v>IL</v>
      </c>
      <c r="C408" t="str">
        <f t="shared" si="25"/>
        <v>006</v>
      </c>
      <c r="D408" t="str">
        <f t="shared" si="26"/>
        <v>9216</v>
      </c>
      <c r="E408" t="str">
        <f t="shared" si="27"/>
        <v>N</v>
      </c>
      <c r="F408" t="s">
        <v>11083</v>
      </c>
      <c r="G408" t="s">
        <v>11084</v>
      </c>
      <c r="H408" t="s">
        <v>8174</v>
      </c>
    </row>
    <row r="409" spans="1:8">
      <c r="A409" t="s">
        <v>129</v>
      </c>
      <c r="B409" t="str">
        <f t="shared" si="24"/>
        <v>US</v>
      </c>
      <c r="C409" t="str">
        <f t="shared" si="25"/>
        <v>038</v>
      </c>
      <c r="D409" t="str">
        <f t="shared" si="26"/>
        <v>1042</v>
      </c>
      <c r="E409" t="str">
        <f t="shared" si="27"/>
        <v>N</v>
      </c>
      <c r="F409" t="s">
        <v>11083</v>
      </c>
      <c r="G409" t="s">
        <v>11084</v>
      </c>
      <c r="H409" t="s">
        <v>8175</v>
      </c>
    </row>
    <row r="410" spans="1:8">
      <c r="A410" t="s">
        <v>1310</v>
      </c>
      <c r="B410" t="str">
        <f t="shared" si="24"/>
        <v>IL</v>
      </c>
      <c r="C410" t="str">
        <f t="shared" si="25"/>
        <v>006</v>
      </c>
      <c r="D410" t="str">
        <f t="shared" si="26"/>
        <v>5042</v>
      </c>
      <c r="E410" t="str">
        <f t="shared" si="27"/>
        <v>M</v>
      </c>
      <c r="F410" t="s">
        <v>11083</v>
      </c>
      <c r="G410" t="s">
        <v>11084</v>
      </c>
      <c r="H410" t="s">
        <v>8176</v>
      </c>
    </row>
    <row r="411" spans="1:8">
      <c r="A411" t="s">
        <v>2031</v>
      </c>
      <c r="B411" t="str">
        <f t="shared" si="24"/>
        <v>DE</v>
      </c>
      <c r="C411" t="str">
        <f t="shared" si="25"/>
        <v>041</v>
      </c>
      <c r="D411" t="str">
        <f t="shared" si="26"/>
        <v>0321</v>
      </c>
      <c r="E411" t="str">
        <f t="shared" si="27"/>
        <v>N</v>
      </c>
      <c r="F411" t="s">
        <v>11083</v>
      </c>
      <c r="G411" t="s">
        <v>11084</v>
      </c>
      <c r="H411" t="s">
        <v>8176</v>
      </c>
    </row>
    <row r="412" spans="1:8">
      <c r="A412" t="s">
        <v>128</v>
      </c>
      <c r="B412" t="str">
        <f t="shared" si="24"/>
        <v>US</v>
      </c>
      <c r="C412" t="str">
        <f t="shared" si="25"/>
        <v>038</v>
      </c>
      <c r="D412" t="str">
        <f t="shared" si="26"/>
        <v>1040</v>
      </c>
      <c r="E412" t="str">
        <f t="shared" si="27"/>
        <v>N</v>
      </c>
      <c r="F412" t="s">
        <v>11083</v>
      </c>
      <c r="G412" t="s">
        <v>11084</v>
      </c>
      <c r="H412" t="s">
        <v>8177</v>
      </c>
    </row>
    <row r="413" spans="1:8">
      <c r="A413" t="s">
        <v>754</v>
      </c>
      <c r="B413" t="str">
        <f t="shared" si="24"/>
        <v>DE</v>
      </c>
      <c r="C413" t="str">
        <f t="shared" si="25"/>
        <v>041</v>
      </c>
      <c r="D413" t="str">
        <f t="shared" si="26"/>
        <v>7005</v>
      </c>
      <c r="E413" t="str">
        <f t="shared" si="27"/>
        <v>N</v>
      </c>
      <c r="F413" t="s">
        <v>11083</v>
      </c>
      <c r="G413" t="s">
        <v>11084</v>
      </c>
      <c r="H413" t="s">
        <v>8177</v>
      </c>
    </row>
    <row r="414" spans="1:8">
      <c r="A414" t="s">
        <v>360</v>
      </c>
      <c r="B414" t="str">
        <f t="shared" si="24"/>
        <v>DE</v>
      </c>
      <c r="C414" t="str">
        <f t="shared" si="25"/>
        <v>041</v>
      </c>
      <c r="D414" t="str">
        <f t="shared" si="26"/>
        <v>8134</v>
      </c>
      <c r="E414" t="str">
        <f t="shared" si="27"/>
        <v>N</v>
      </c>
      <c r="F414" t="s">
        <v>11083</v>
      </c>
      <c r="G414" t="s">
        <v>11084</v>
      </c>
      <c r="H414" t="s">
        <v>8178</v>
      </c>
    </row>
    <row r="415" spans="1:8">
      <c r="A415" t="s">
        <v>1419</v>
      </c>
      <c r="B415" t="str">
        <f t="shared" si="24"/>
        <v>IL</v>
      </c>
      <c r="C415" t="str">
        <f t="shared" si="25"/>
        <v>006</v>
      </c>
      <c r="D415" t="str">
        <f t="shared" si="26"/>
        <v>9242</v>
      </c>
      <c r="E415" t="str">
        <f t="shared" si="27"/>
        <v>N</v>
      </c>
      <c r="F415" t="s">
        <v>11083</v>
      </c>
      <c r="G415" t="s">
        <v>11084</v>
      </c>
      <c r="H415" t="s">
        <v>8179</v>
      </c>
    </row>
    <row r="416" spans="1:8">
      <c r="A416" t="s">
        <v>1250</v>
      </c>
      <c r="B416" t="str">
        <f t="shared" si="24"/>
        <v>DE</v>
      </c>
      <c r="C416" t="str">
        <f t="shared" si="25"/>
        <v>041</v>
      </c>
      <c r="D416" t="str">
        <f t="shared" si="26"/>
        <v>0354</v>
      </c>
      <c r="E416" t="str">
        <f t="shared" si="27"/>
        <v>N</v>
      </c>
      <c r="F416" t="s">
        <v>11083</v>
      </c>
      <c r="G416" t="s">
        <v>11084</v>
      </c>
      <c r="H416" t="s">
        <v>8179</v>
      </c>
    </row>
    <row r="417" spans="1:8">
      <c r="A417" t="s">
        <v>287</v>
      </c>
      <c r="B417" t="str">
        <f t="shared" si="24"/>
        <v>US</v>
      </c>
      <c r="C417" t="str">
        <f t="shared" si="25"/>
        <v>038</v>
      </c>
      <c r="D417" t="str">
        <f t="shared" si="26"/>
        <v>1041</v>
      </c>
      <c r="E417" t="str">
        <f t="shared" si="27"/>
        <v>N</v>
      </c>
      <c r="F417" t="s">
        <v>11083</v>
      </c>
      <c r="G417" t="s">
        <v>11084</v>
      </c>
      <c r="H417" t="s">
        <v>8181</v>
      </c>
    </row>
    <row r="418" spans="1:8">
      <c r="A418" t="s">
        <v>142</v>
      </c>
      <c r="B418" t="str">
        <f t="shared" si="24"/>
        <v>US</v>
      </c>
      <c r="C418" t="str">
        <f t="shared" si="25"/>
        <v>038</v>
      </c>
      <c r="D418" t="str">
        <f t="shared" si="26"/>
        <v>1071</v>
      </c>
      <c r="E418" t="str">
        <f t="shared" si="27"/>
        <v>N</v>
      </c>
      <c r="F418" t="s">
        <v>11083</v>
      </c>
      <c r="G418" t="s">
        <v>11084</v>
      </c>
      <c r="H418" t="s">
        <v>8181</v>
      </c>
    </row>
    <row r="419" spans="1:8">
      <c r="A419" t="s">
        <v>1118</v>
      </c>
      <c r="B419" t="str">
        <f t="shared" si="24"/>
        <v>DE</v>
      </c>
      <c r="C419" t="str">
        <f t="shared" si="25"/>
        <v>041</v>
      </c>
      <c r="D419" t="str">
        <f t="shared" si="26"/>
        <v>0369</v>
      </c>
      <c r="E419" t="str">
        <f t="shared" si="27"/>
        <v>N</v>
      </c>
      <c r="F419" t="s">
        <v>11083</v>
      </c>
      <c r="G419" t="s">
        <v>11084</v>
      </c>
      <c r="H419" t="s">
        <v>8182</v>
      </c>
    </row>
    <row r="420" spans="1:8">
      <c r="A420" t="s">
        <v>650</v>
      </c>
      <c r="B420" t="str">
        <f t="shared" si="24"/>
        <v>DE</v>
      </c>
      <c r="C420" t="str">
        <f t="shared" si="25"/>
        <v>041</v>
      </c>
      <c r="D420" t="str">
        <f t="shared" si="26"/>
        <v>8133</v>
      </c>
      <c r="E420" t="str">
        <f t="shared" si="27"/>
        <v>N</v>
      </c>
      <c r="F420" t="s">
        <v>11083</v>
      </c>
      <c r="G420" t="s">
        <v>11084</v>
      </c>
      <c r="H420" t="s">
        <v>8182</v>
      </c>
    </row>
    <row r="421" spans="1:8">
      <c r="A421" t="s">
        <v>361</v>
      </c>
      <c r="B421" t="str">
        <f t="shared" si="24"/>
        <v>DE</v>
      </c>
      <c r="C421" t="str">
        <f t="shared" si="25"/>
        <v>041</v>
      </c>
      <c r="D421" t="str">
        <f t="shared" si="26"/>
        <v>8135</v>
      </c>
      <c r="E421" t="str">
        <f t="shared" si="27"/>
        <v>N</v>
      </c>
      <c r="F421" t="s">
        <v>11083</v>
      </c>
      <c r="G421" t="s">
        <v>11084</v>
      </c>
      <c r="H421" t="s">
        <v>8183</v>
      </c>
    </row>
    <row r="422" spans="1:8">
      <c r="A422" t="s">
        <v>1502</v>
      </c>
      <c r="B422" t="str">
        <f t="shared" si="24"/>
        <v>US</v>
      </c>
      <c r="C422" t="str">
        <f t="shared" si="25"/>
        <v>038</v>
      </c>
      <c r="D422" t="str">
        <f t="shared" si="26"/>
        <v>2012</v>
      </c>
      <c r="E422" t="str">
        <f t="shared" si="27"/>
        <v>M</v>
      </c>
      <c r="F422" t="s">
        <v>11083</v>
      </c>
      <c r="G422" t="s">
        <v>11084</v>
      </c>
      <c r="H422" t="s">
        <v>8184</v>
      </c>
    </row>
    <row r="423" spans="1:8">
      <c r="A423" t="s">
        <v>1338</v>
      </c>
      <c r="B423" t="str">
        <f t="shared" si="24"/>
        <v>IL</v>
      </c>
      <c r="C423" t="str">
        <f t="shared" si="25"/>
        <v>006</v>
      </c>
      <c r="D423" t="str">
        <f t="shared" si="26"/>
        <v>9003</v>
      </c>
      <c r="E423" t="str">
        <f t="shared" si="27"/>
        <v>N</v>
      </c>
      <c r="F423" t="s">
        <v>11083</v>
      </c>
      <c r="G423" t="s">
        <v>11084</v>
      </c>
      <c r="H423" t="s">
        <v>8185</v>
      </c>
    </row>
    <row r="424" spans="1:8">
      <c r="A424" t="s">
        <v>1167</v>
      </c>
      <c r="B424" t="str">
        <f t="shared" si="24"/>
        <v>IL</v>
      </c>
      <c r="C424" t="str">
        <f t="shared" si="25"/>
        <v>006</v>
      </c>
      <c r="D424" t="str">
        <f t="shared" si="26"/>
        <v>1001</v>
      </c>
      <c r="E424" t="str">
        <f t="shared" si="27"/>
        <v>N</v>
      </c>
      <c r="F424" t="s">
        <v>11083</v>
      </c>
      <c r="G424" t="s">
        <v>11084</v>
      </c>
      <c r="H424" t="s">
        <v>8186</v>
      </c>
    </row>
    <row r="425" spans="1:8">
      <c r="A425" t="s">
        <v>362</v>
      </c>
      <c r="B425" t="str">
        <f t="shared" si="24"/>
        <v>DE</v>
      </c>
      <c r="C425" t="str">
        <f t="shared" si="25"/>
        <v>041</v>
      </c>
      <c r="D425" t="str">
        <f t="shared" si="26"/>
        <v>8136</v>
      </c>
      <c r="E425" t="str">
        <f t="shared" si="27"/>
        <v>N</v>
      </c>
      <c r="F425" t="s">
        <v>11083</v>
      </c>
      <c r="G425" t="s">
        <v>11084</v>
      </c>
      <c r="H425" t="s">
        <v>8187</v>
      </c>
    </row>
    <row r="426" spans="1:8">
      <c r="A426" t="s">
        <v>1170</v>
      </c>
      <c r="B426" t="str">
        <f t="shared" si="24"/>
        <v>IL</v>
      </c>
      <c r="C426" t="str">
        <f t="shared" si="25"/>
        <v>006</v>
      </c>
      <c r="D426" t="str">
        <f t="shared" si="26"/>
        <v>1002</v>
      </c>
      <c r="E426" t="str">
        <f t="shared" si="27"/>
        <v>N</v>
      </c>
      <c r="F426" t="s">
        <v>11083</v>
      </c>
      <c r="G426" t="s">
        <v>11084</v>
      </c>
      <c r="H426" t="s">
        <v>8188</v>
      </c>
    </row>
    <row r="427" spans="1:8">
      <c r="A427" t="s">
        <v>1342</v>
      </c>
      <c r="B427" t="str">
        <f t="shared" si="24"/>
        <v>IL</v>
      </c>
      <c r="C427" t="str">
        <f t="shared" si="25"/>
        <v>006</v>
      </c>
      <c r="D427" t="str">
        <f t="shared" si="26"/>
        <v>9007</v>
      </c>
      <c r="E427" t="str">
        <f t="shared" si="27"/>
        <v>N</v>
      </c>
      <c r="F427" t="s">
        <v>11083</v>
      </c>
      <c r="G427" t="s">
        <v>11084</v>
      </c>
      <c r="H427" t="s">
        <v>8188</v>
      </c>
    </row>
    <row r="428" spans="1:8">
      <c r="A428" t="s">
        <v>1070</v>
      </c>
      <c r="B428" t="str">
        <f t="shared" si="24"/>
        <v>DE</v>
      </c>
      <c r="C428" t="str">
        <f t="shared" si="25"/>
        <v>041</v>
      </c>
      <c r="D428" t="str">
        <f t="shared" si="26"/>
        <v>0355</v>
      </c>
      <c r="E428" t="str">
        <f t="shared" si="27"/>
        <v>N</v>
      </c>
      <c r="F428" t="s">
        <v>11083</v>
      </c>
      <c r="G428" t="s">
        <v>11084</v>
      </c>
      <c r="H428" t="s">
        <v>8188</v>
      </c>
    </row>
    <row r="429" spans="1:8">
      <c r="A429" t="s">
        <v>1627</v>
      </c>
      <c r="B429" t="str">
        <f t="shared" si="24"/>
        <v>US</v>
      </c>
      <c r="C429" t="str">
        <f t="shared" si="25"/>
        <v>037</v>
      </c>
      <c r="D429" t="str">
        <f t="shared" si="26"/>
        <v>8037</v>
      </c>
      <c r="E429" t="str">
        <f t="shared" si="27"/>
        <v>M</v>
      </c>
      <c r="F429" t="s">
        <v>11083</v>
      </c>
      <c r="G429" t="s">
        <v>11084</v>
      </c>
      <c r="H429" t="s">
        <v>8189</v>
      </c>
    </row>
    <row r="430" spans="1:8">
      <c r="A430" t="s">
        <v>1367</v>
      </c>
      <c r="B430" t="str">
        <f t="shared" si="24"/>
        <v>IL</v>
      </c>
      <c r="C430" t="str">
        <f t="shared" si="25"/>
        <v>006</v>
      </c>
      <c r="D430" t="str">
        <f t="shared" si="26"/>
        <v>9032</v>
      </c>
      <c r="E430" t="str">
        <f t="shared" si="27"/>
        <v>N</v>
      </c>
      <c r="F430" t="s">
        <v>11083</v>
      </c>
      <c r="G430" t="s">
        <v>11084</v>
      </c>
      <c r="H430" t="s">
        <v>8189</v>
      </c>
    </row>
    <row r="431" spans="1:8">
      <c r="A431" t="s">
        <v>126</v>
      </c>
      <c r="B431" t="str">
        <f t="shared" si="24"/>
        <v>US</v>
      </c>
      <c r="C431" t="str">
        <f t="shared" si="25"/>
        <v>038</v>
      </c>
      <c r="D431" t="str">
        <f t="shared" si="26"/>
        <v>1036</v>
      </c>
      <c r="E431" t="str">
        <f t="shared" si="27"/>
        <v>N</v>
      </c>
      <c r="F431" t="s">
        <v>11083</v>
      </c>
      <c r="G431" t="s">
        <v>11084</v>
      </c>
      <c r="H431" t="s">
        <v>8190</v>
      </c>
    </row>
    <row r="432" spans="1:8">
      <c r="A432" t="s">
        <v>1171</v>
      </c>
      <c r="B432" t="str">
        <f t="shared" si="24"/>
        <v>IL</v>
      </c>
      <c r="C432" t="str">
        <f t="shared" si="25"/>
        <v>006</v>
      </c>
      <c r="D432" t="str">
        <f t="shared" si="26"/>
        <v>1003</v>
      </c>
      <c r="E432" t="str">
        <f t="shared" si="27"/>
        <v>N</v>
      </c>
      <c r="F432" t="s">
        <v>11083</v>
      </c>
      <c r="G432" t="s">
        <v>11084</v>
      </c>
      <c r="H432" t="s">
        <v>8191</v>
      </c>
    </row>
    <row r="433" spans="1:8">
      <c r="A433" t="s">
        <v>1445</v>
      </c>
      <c r="B433" t="str">
        <f t="shared" si="24"/>
        <v>IL</v>
      </c>
      <c r="C433" t="str">
        <f t="shared" si="25"/>
        <v>006</v>
      </c>
      <c r="D433" t="str">
        <f t="shared" si="26"/>
        <v>9249</v>
      </c>
      <c r="E433" t="str">
        <f t="shared" si="27"/>
        <v>N</v>
      </c>
      <c r="F433" t="s">
        <v>11083</v>
      </c>
      <c r="G433" t="s">
        <v>11084</v>
      </c>
      <c r="H433" t="s">
        <v>8191</v>
      </c>
    </row>
    <row r="434" spans="1:8">
      <c r="A434" t="s">
        <v>1172</v>
      </c>
      <c r="B434" t="str">
        <f t="shared" si="24"/>
        <v>IL</v>
      </c>
      <c r="C434" t="str">
        <f t="shared" si="25"/>
        <v>006</v>
      </c>
      <c r="D434" t="str">
        <f t="shared" si="26"/>
        <v>1004</v>
      </c>
      <c r="E434" t="str">
        <f t="shared" si="27"/>
        <v>N</v>
      </c>
      <c r="F434" t="s">
        <v>11083</v>
      </c>
      <c r="G434" t="s">
        <v>11084</v>
      </c>
      <c r="H434" t="s">
        <v>8192</v>
      </c>
    </row>
    <row r="435" spans="1:8">
      <c r="A435" t="s">
        <v>363</v>
      </c>
      <c r="B435" t="str">
        <f t="shared" si="24"/>
        <v>DE</v>
      </c>
      <c r="C435" t="str">
        <f t="shared" si="25"/>
        <v>041</v>
      </c>
      <c r="D435" t="str">
        <f t="shared" si="26"/>
        <v>8137</v>
      </c>
      <c r="E435" t="str">
        <f t="shared" si="27"/>
        <v>N</v>
      </c>
      <c r="F435" t="s">
        <v>11083</v>
      </c>
      <c r="G435" t="s">
        <v>11084</v>
      </c>
      <c r="H435" t="s">
        <v>8197</v>
      </c>
    </row>
    <row r="436" spans="1:8">
      <c r="A436" t="s">
        <v>1174</v>
      </c>
      <c r="B436" t="str">
        <f t="shared" si="24"/>
        <v>IL</v>
      </c>
      <c r="C436" t="str">
        <f t="shared" si="25"/>
        <v>006</v>
      </c>
      <c r="D436" t="str">
        <f t="shared" si="26"/>
        <v>1006</v>
      </c>
      <c r="E436" t="str">
        <f t="shared" si="27"/>
        <v>N</v>
      </c>
      <c r="F436" t="s">
        <v>11083</v>
      </c>
      <c r="G436" t="s">
        <v>11084</v>
      </c>
      <c r="H436" t="s">
        <v>8198</v>
      </c>
    </row>
    <row r="437" spans="1:8">
      <c r="A437" t="s">
        <v>1173</v>
      </c>
      <c r="B437" t="str">
        <f t="shared" si="24"/>
        <v>IL</v>
      </c>
      <c r="C437" t="str">
        <f t="shared" si="25"/>
        <v>006</v>
      </c>
      <c r="D437" t="str">
        <f t="shared" si="26"/>
        <v>1005</v>
      </c>
      <c r="E437" t="str">
        <f t="shared" si="27"/>
        <v>N</v>
      </c>
      <c r="F437" t="s">
        <v>11083</v>
      </c>
      <c r="G437" t="s">
        <v>11084</v>
      </c>
      <c r="H437" t="s">
        <v>8198</v>
      </c>
    </row>
    <row r="438" spans="1:8">
      <c r="A438" t="s">
        <v>1441</v>
      </c>
      <c r="B438" t="str">
        <f t="shared" si="24"/>
        <v>IL</v>
      </c>
      <c r="C438" t="str">
        <f t="shared" si="25"/>
        <v>006</v>
      </c>
      <c r="D438" t="str">
        <f t="shared" si="26"/>
        <v>9245</v>
      </c>
      <c r="E438" t="str">
        <f t="shared" si="27"/>
        <v>N</v>
      </c>
      <c r="F438" t="s">
        <v>11083</v>
      </c>
      <c r="G438" t="s">
        <v>11084</v>
      </c>
      <c r="H438" t="s">
        <v>8199</v>
      </c>
    </row>
    <row r="439" spans="1:8">
      <c r="A439" t="s">
        <v>364</v>
      </c>
      <c r="B439" t="str">
        <f t="shared" si="24"/>
        <v>DE</v>
      </c>
      <c r="C439" t="str">
        <f t="shared" si="25"/>
        <v>041</v>
      </c>
      <c r="D439" t="str">
        <f t="shared" si="26"/>
        <v>8138</v>
      </c>
      <c r="E439" t="str">
        <f t="shared" si="27"/>
        <v>N</v>
      </c>
      <c r="F439" t="s">
        <v>11083</v>
      </c>
      <c r="G439" t="s">
        <v>11084</v>
      </c>
      <c r="H439" t="s">
        <v>8199</v>
      </c>
    </row>
    <row r="440" spans="1:8">
      <c r="A440" t="s">
        <v>365</v>
      </c>
      <c r="B440" t="str">
        <f t="shared" si="24"/>
        <v>DE</v>
      </c>
      <c r="C440" t="str">
        <f t="shared" si="25"/>
        <v>041</v>
      </c>
      <c r="D440" t="str">
        <f t="shared" si="26"/>
        <v>8139</v>
      </c>
      <c r="E440" t="str">
        <f t="shared" si="27"/>
        <v>N</v>
      </c>
      <c r="F440" t="s">
        <v>11083</v>
      </c>
      <c r="G440" t="s">
        <v>11084</v>
      </c>
      <c r="H440" t="s">
        <v>8204</v>
      </c>
    </row>
    <row r="441" spans="1:8">
      <c r="A441" t="s">
        <v>1297</v>
      </c>
      <c r="B441" t="str">
        <f t="shared" si="24"/>
        <v>IL</v>
      </c>
      <c r="C441" t="str">
        <f t="shared" si="25"/>
        <v>006</v>
      </c>
      <c r="D441" t="str">
        <f t="shared" si="26"/>
        <v>5029</v>
      </c>
      <c r="E441" t="str">
        <f t="shared" si="27"/>
        <v>M</v>
      </c>
      <c r="F441" t="s">
        <v>11083</v>
      </c>
      <c r="G441" t="s">
        <v>11084</v>
      </c>
      <c r="H441" t="s">
        <v>8205</v>
      </c>
    </row>
    <row r="442" spans="1:8">
      <c r="A442" t="s">
        <v>1106</v>
      </c>
      <c r="B442" t="str">
        <f t="shared" si="24"/>
        <v>US</v>
      </c>
      <c r="C442" t="str">
        <f t="shared" si="25"/>
        <v>037</v>
      </c>
      <c r="D442" t="str">
        <f t="shared" si="26"/>
        <v>8053</v>
      </c>
      <c r="E442" t="str">
        <f t="shared" si="27"/>
        <v>M</v>
      </c>
      <c r="F442" t="s">
        <v>11083</v>
      </c>
      <c r="G442" t="s">
        <v>11084</v>
      </c>
      <c r="H442" t="s">
        <v>8205</v>
      </c>
    </row>
    <row r="443" spans="1:8">
      <c r="A443" t="s">
        <v>366</v>
      </c>
      <c r="B443" t="str">
        <f t="shared" si="24"/>
        <v>DE</v>
      </c>
      <c r="C443" t="str">
        <f t="shared" si="25"/>
        <v>041</v>
      </c>
      <c r="D443" t="str">
        <f t="shared" si="26"/>
        <v>8140</v>
      </c>
      <c r="E443" t="str">
        <f t="shared" si="27"/>
        <v>N</v>
      </c>
      <c r="F443" t="s">
        <v>11083</v>
      </c>
      <c r="G443" t="s">
        <v>11084</v>
      </c>
      <c r="H443" t="s">
        <v>8205</v>
      </c>
    </row>
    <row r="444" spans="1:8">
      <c r="A444" t="s">
        <v>756</v>
      </c>
      <c r="B444" t="str">
        <f t="shared" si="24"/>
        <v>DE</v>
      </c>
      <c r="C444" t="str">
        <f t="shared" si="25"/>
        <v>041</v>
      </c>
      <c r="D444" t="str">
        <f t="shared" si="26"/>
        <v>7007</v>
      </c>
      <c r="E444" t="str">
        <f t="shared" si="27"/>
        <v>N</v>
      </c>
      <c r="F444" t="s">
        <v>11083</v>
      </c>
      <c r="G444" t="s">
        <v>11084</v>
      </c>
      <c r="H444" t="s">
        <v>11090</v>
      </c>
    </row>
    <row r="445" spans="1:8">
      <c r="A445" t="s">
        <v>1251</v>
      </c>
      <c r="B445" t="str">
        <f t="shared" si="24"/>
        <v>DE</v>
      </c>
      <c r="C445" t="str">
        <f t="shared" si="25"/>
        <v>041</v>
      </c>
      <c r="D445" t="str">
        <f t="shared" si="26"/>
        <v>0356</v>
      </c>
      <c r="E445" t="str">
        <f t="shared" si="27"/>
        <v>N</v>
      </c>
      <c r="F445" t="s">
        <v>11083</v>
      </c>
      <c r="G445" t="s">
        <v>11084</v>
      </c>
      <c r="H445" t="s">
        <v>8206</v>
      </c>
    </row>
    <row r="446" spans="1:8">
      <c r="A446" t="s">
        <v>1089</v>
      </c>
      <c r="B446" t="str">
        <f t="shared" si="24"/>
        <v>US</v>
      </c>
      <c r="C446" t="str">
        <f t="shared" si="25"/>
        <v>037</v>
      </c>
      <c r="D446" t="str">
        <f t="shared" si="26"/>
        <v>8025</v>
      </c>
      <c r="E446" t="str">
        <f t="shared" si="27"/>
        <v>M</v>
      </c>
      <c r="F446" t="s">
        <v>11083</v>
      </c>
      <c r="G446" t="s">
        <v>11084</v>
      </c>
      <c r="H446" t="s">
        <v>8209</v>
      </c>
    </row>
    <row r="447" spans="1:8">
      <c r="A447" t="s">
        <v>1309</v>
      </c>
      <c r="B447" t="str">
        <f t="shared" si="24"/>
        <v>IL</v>
      </c>
      <c r="C447" t="str">
        <f t="shared" si="25"/>
        <v>006</v>
      </c>
      <c r="D447" t="str">
        <f t="shared" si="26"/>
        <v>5041</v>
      </c>
      <c r="E447" t="str">
        <f t="shared" si="27"/>
        <v>M</v>
      </c>
      <c r="F447" t="s">
        <v>11083</v>
      </c>
      <c r="G447" t="s">
        <v>11084</v>
      </c>
      <c r="H447" t="s">
        <v>8209</v>
      </c>
    </row>
    <row r="448" spans="1:8">
      <c r="A448" t="s">
        <v>1175</v>
      </c>
      <c r="B448" t="str">
        <f t="shared" si="24"/>
        <v>IL</v>
      </c>
      <c r="C448" t="str">
        <f t="shared" si="25"/>
        <v>006</v>
      </c>
      <c r="D448" t="str">
        <f t="shared" si="26"/>
        <v>1007</v>
      </c>
      <c r="E448" t="str">
        <f t="shared" si="27"/>
        <v>N</v>
      </c>
      <c r="F448" t="s">
        <v>11083</v>
      </c>
      <c r="G448" t="s">
        <v>11084</v>
      </c>
      <c r="H448" t="s">
        <v>8210</v>
      </c>
    </row>
    <row r="449" spans="1:8">
      <c r="A449" t="s">
        <v>1295</v>
      </c>
      <c r="B449" t="str">
        <f t="shared" si="24"/>
        <v>IL</v>
      </c>
      <c r="C449" t="str">
        <f t="shared" si="25"/>
        <v>006</v>
      </c>
      <c r="D449" t="str">
        <f t="shared" si="26"/>
        <v>5027</v>
      </c>
      <c r="E449" t="str">
        <f t="shared" si="27"/>
        <v>M</v>
      </c>
      <c r="F449" t="s">
        <v>11083</v>
      </c>
      <c r="G449" t="s">
        <v>11084</v>
      </c>
      <c r="H449" t="s">
        <v>8211</v>
      </c>
    </row>
    <row r="450" spans="1:8">
      <c r="A450" t="s">
        <v>1798</v>
      </c>
      <c r="B450" t="str">
        <f t="shared" ref="B450:B513" si="28">LEFT(A450,2)</f>
        <v>US</v>
      </c>
      <c r="C450" t="str">
        <f t="shared" ref="C450:C513" si="29">MID(A450,4,3)</f>
        <v>037</v>
      </c>
      <c r="D450" t="str">
        <f t="shared" ref="D450:D513" si="30">MID(A450,8,4)</f>
        <v>8058</v>
      </c>
      <c r="E450" t="str">
        <f t="shared" ref="E450:E513" si="31">MID(A450,13,1)</f>
        <v>M</v>
      </c>
      <c r="F450" t="s">
        <v>11083</v>
      </c>
      <c r="G450" t="s">
        <v>11084</v>
      </c>
      <c r="H450" t="s">
        <v>8211</v>
      </c>
    </row>
    <row r="451" spans="1:8">
      <c r="A451" t="s">
        <v>1428</v>
      </c>
      <c r="B451" t="str">
        <f t="shared" si="28"/>
        <v>IL</v>
      </c>
      <c r="C451" t="str">
        <f t="shared" si="29"/>
        <v>006</v>
      </c>
      <c r="D451" t="str">
        <f t="shared" si="30"/>
        <v>9507</v>
      </c>
      <c r="E451" t="str">
        <f t="shared" si="31"/>
        <v>M</v>
      </c>
      <c r="F451" t="s">
        <v>11083</v>
      </c>
      <c r="G451" t="s">
        <v>11084</v>
      </c>
      <c r="H451" t="s">
        <v>8212</v>
      </c>
    </row>
    <row r="452" spans="1:8">
      <c r="A452" t="s">
        <v>367</v>
      </c>
      <c r="B452" t="str">
        <f t="shared" si="28"/>
        <v>DE</v>
      </c>
      <c r="C452" t="str">
        <f t="shared" si="29"/>
        <v>041</v>
      </c>
      <c r="D452" t="str">
        <f t="shared" si="30"/>
        <v>8142</v>
      </c>
      <c r="E452" t="str">
        <f t="shared" si="31"/>
        <v>N</v>
      </c>
      <c r="F452" t="s">
        <v>11083</v>
      </c>
      <c r="G452" t="s">
        <v>11084</v>
      </c>
      <c r="H452" t="s">
        <v>8212</v>
      </c>
    </row>
    <row r="453" spans="1:8">
      <c r="A453" t="s">
        <v>1298</v>
      </c>
      <c r="B453" t="str">
        <f t="shared" si="28"/>
        <v>IL</v>
      </c>
      <c r="C453" t="str">
        <f t="shared" si="29"/>
        <v>006</v>
      </c>
      <c r="D453" t="str">
        <f t="shared" si="30"/>
        <v>5030</v>
      </c>
      <c r="E453" t="str">
        <f t="shared" si="31"/>
        <v>M</v>
      </c>
      <c r="F453" t="s">
        <v>11083</v>
      </c>
      <c r="G453" t="s">
        <v>11084</v>
      </c>
      <c r="H453" t="s">
        <v>8213</v>
      </c>
    </row>
    <row r="454" spans="1:8">
      <c r="A454" t="s">
        <v>1362</v>
      </c>
      <c r="B454" t="str">
        <f t="shared" si="28"/>
        <v>IL</v>
      </c>
      <c r="C454" t="str">
        <f t="shared" si="29"/>
        <v>006</v>
      </c>
      <c r="D454" t="str">
        <f t="shared" si="30"/>
        <v>9027</v>
      </c>
      <c r="E454" t="str">
        <f t="shared" si="31"/>
        <v>N</v>
      </c>
      <c r="F454" t="s">
        <v>11083</v>
      </c>
      <c r="G454" t="s">
        <v>11084</v>
      </c>
      <c r="H454" t="s">
        <v>8213</v>
      </c>
    </row>
    <row r="455" spans="1:8">
      <c r="A455" t="s">
        <v>1369</v>
      </c>
      <c r="B455" t="str">
        <f t="shared" si="28"/>
        <v>IL</v>
      </c>
      <c r="C455" t="str">
        <f t="shared" si="29"/>
        <v>006</v>
      </c>
      <c r="D455" t="str">
        <f t="shared" si="30"/>
        <v>9034</v>
      </c>
      <c r="E455" t="str">
        <f t="shared" si="31"/>
        <v>N</v>
      </c>
      <c r="F455" t="s">
        <v>11083</v>
      </c>
      <c r="G455" t="s">
        <v>11084</v>
      </c>
      <c r="H455" t="s">
        <v>8213</v>
      </c>
    </row>
    <row r="456" spans="1:8">
      <c r="A456" t="s">
        <v>368</v>
      </c>
      <c r="B456" t="str">
        <f t="shared" si="28"/>
        <v>DE</v>
      </c>
      <c r="C456" t="str">
        <f t="shared" si="29"/>
        <v>041</v>
      </c>
      <c r="D456" t="str">
        <f t="shared" si="30"/>
        <v>8143</v>
      </c>
      <c r="E456" t="str">
        <f t="shared" si="31"/>
        <v>N</v>
      </c>
      <c r="F456" t="s">
        <v>11083</v>
      </c>
      <c r="G456" t="s">
        <v>11084</v>
      </c>
      <c r="H456" t="s">
        <v>8213</v>
      </c>
    </row>
    <row r="457" spans="1:8">
      <c r="A457" t="s">
        <v>369</v>
      </c>
      <c r="B457" t="str">
        <f t="shared" si="28"/>
        <v>DE</v>
      </c>
      <c r="C457" t="str">
        <f t="shared" si="29"/>
        <v>041</v>
      </c>
      <c r="D457" t="str">
        <f t="shared" si="30"/>
        <v>8144</v>
      </c>
      <c r="E457" t="str">
        <f t="shared" si="31"/>
        <v>N</v>
      </c>
      <c r="F457" t="s">
        <v>11083</v>
      </c>
      <c r="G457" t="s">
        <v>11084</v>
      </c>
      <c r="H457" t="s">
        <v>8214</v>
      </c>
    </row>
    <row r="458" spans="1:8">
      <c r="A458" t="s">
        <v>370</v>
      </c>
      <c r="B458" t="str">
        <f t="shared" si="28"/>
        <v>DE</v>
      </c>
      <c r="C458" t="str">
        <f t="shared" si="29"/>
        <v>041</v>
      </c>
      <c r="D458" t="str">
        <f t="shared" si="30"/>
        <v>8145</v>
      </c>
      <c r="E458" t="str">
        <f t="shared" si="31"/>
        <v>N</v>
      </c>
      <c r="F458" t="s">
        <v>11083</v>
      </c>
      <c r="G458" t="s">
        <v>11084</v>
      </c>
      <c r="H458" t="s">
        <v>8216</v>
      </c>
    </row>
    <row r="459" spans="1:8">
      <c r="A459" t="s">
        <v>1240</v>
      </c>
      <c r="B459" t="str">
        <f t="shared" si="28"/>
        <v>DE</v>
      </c>
      <c r="C459" t="str">
        <f t="shared" si="29"/>
        <v>041</v>
      </c>
      <c r="D459" t="str">
        <f t="shared" si="30"/>
        <v>0342</v>
      </c>
      <c r="E459" t="str">
        <f t="shared" si="31"/>
        <v>N</v>
      </c>
      <c r="F459" t="s">
        <v>11083</v>
      </c>
      <c r="G459" t="s">
        <v>11084</v>
      </c>
      <c r="H459" t="s">
        <v>8217</v>
      </c>
    </row>
    <row r="460" spans="1:8">
      <c r="A460" t="s">
        <v>1179</v>
      </c>
      <c r="B460" t="str">
        <f t="shared" si="28"/>
        <v>IL</v>
      </c>
      <c r="C460" t="str">
        <f t="shared" si="29"/>
        <v>006</v>
      </c>
      <c r="D460" t="str">
        <f t="shared" si="30"/>
        <v>1010</v>
      </c>
      <c r="E460" t="str">
        <f t="shared" si="31"/>
        <v>N</v>
      </c>
      <c r="F460" t="s">
        <v>11083</v>
      </c>
      <c r="G460" t="s">
        <v>11084</v>
      </c>
      <c r="H460" t="s">
        <v>8218</v>
      </c>
    </row>
    <row r="461" spans="1:8">
      <c r="A461" t="s">
        <v>1177</v>
      </c>
      <c r="B461" t="str">
        <f t="shared" si="28"/>
        <v>IL</v>
      </c>
      <c r="C461" t="str">
        <f t="shared" si="29"/>
        <v>006</v>
      </c>
      <c r="D461" t="str">
        <f t="shared" si="30"/>
        <v>1008</v>
      </c>
      <c r="E461" t="str">
        <f t="shared" si="31"/>
        <v>N</v>
      </c>
      <c r="F461" t="s">
        <v>11083</v>
      </c>
      <c r="G461" t="s">
        <v>11084</v>
      </c>
      <c r="H461" t="s">
        <v>8219</v>
      </c>
    </row>
    <row r="462" spans="1:8">
      <c r="A462" t="s">
        <v>1447</v>
      </c>
      <c r="B462" t="str">
        <f t="shared" si="28"/>
        <v>IL</v>
      </c>
      <c r="C462" t="str">
        <f t="shared" si="29"/>
        <v>006</v>
      </c>
      <c r="D462" t="str">
        <f t="shared" si="30"/>
        <v>9251</v>
      </c>
      <c r="E462" t="str">
        <f t="shared" si="31"/>
        <v>N</v>
      </c>
      <c r="F462" t="s">
        <v>11083</v>
      </c>
      <c r="G462" t="s">
        <v>11084</v>
      </c>
      <c r="H462" t="s">
        <v>8220</v>
      </c>
    </row>
    <row r="463" spans="1:8">
      <c r="A463" t="s">
        <v>1296</v>
      </c>
      <c r="B463" t="str">
        <f t="shared" si="28"/>
        <v>IL</v>
      </c>
      <c r="C463" t="str">
        <f t="shared" si="29"/>
        <v>006</v>
      </c>
      <c r="D463" t="str">
        <f t="shared" si="30"/>
        <v>5028</v>
      </c>
      <c r="E463" t="str">
        <f t="shared" si="31"/>
        <v>M</v>
      </c>
      <c r="F463" t="s">
        <v>11083</v>
      </c>
      <c r="G463" t="s">
        <v>11084</v>
      </c>
      <c r="H463" t="s">
        <v>8222</v>
      </c>
    </row>
    <row r="464" spans="1:8">
      <c r="A464" t="s">
        <v>1178</v>
      </c>
      <c r="B464" t="str">
        <f t="shared" si="28"/>
        <v>IL</v>
      </c>
      <c r="C464" t="str">
        <f t="shared" si="29"/>
        <v>006</v>
      </c>
      <c r="D464" t="str">
        <f t="shared" si="30"/>
        <v>1009</v>
      </c>
      <c r="E464" t="str">
        <f t="shared" si="31"/>
        <v>N</v>
      </c>
      <c r="F464" t="s">
        <v>11083</v>
      </c>
      <c r="G464" t="s">
        <v>11084</v>
      </c>
      <c r="H464" t="s">
        <v>8223</v>
      </c>
    </row>
    <row r="465" spans="1:8">
      <c r="A465" t="s">
        <v>1371</v>
      </c>
      <c r="B465" t="str">
        <f t="shared" si="28"/>
        <v>IL</v>
      </c>
      <c r="C465" t="str">
        <f t="shared" si="29"/>
        <v>006</v>
      </c>
      <c r="D465" t="str">
        <f t="shared" si="30"/>
        <v>9036</v>
      </c>
      <c r="E465" t="str">
        <f t="shared" si="31"/>
        <v>N</v>
      </c>
      <c r="F465" t="s">
        <v>11083</v>
      </c>
      <c r="G465" t="s">
        <v>11084</v>
      </c>
      <c r="H465" t="s">
        <v>8224</v>
      </c>
    </row>
    <row r="466" spans="1:8">
      <c r="A466" t="s">
        <v>288</v>
      </c>
      <c r="B466" t="str">
        <f t="shared" si="28"/>
        <v>US</v>
      </c>
      <c r="C466" t="str">
        <f t="shared" si="29"/>
        <v>038</v>
      </c>
      <c r="D466" t="str">
        <f t="shared" si="30"/>
        <v>1043</v>
      </c>
      <c r="E466" t="str">
        <f t="shared" si="31"/>
        <v>N</v>
      </c>
      <c r="F466" t="s">
        <v>11083</v>
      </c>
      <c r="G466" t="s">
        <v>11084</v>
      </c>
      <c r="H466" t="s">
        <v>8225</v>
      </c>
    </row>
    <row r="467" spans="1:8">
      <c r="A467" t="s">
        <v>1181</v>
      </c>
      <c r="B467" t="str">
        <f t="shared" si="28"/>
        <v>IL</v>
      </c>
      <c r="C467" t="str">
        <f t="shared" si="29"/>
        <v>006</v>
      </c>
      <c r="D467" t="str">
        <f t="shared" si="30"/>
        <v>1012</v>
      </c>
      <c r="E467" t="str">
        <f t="shared" si="31"/>
        <v>N</v>
      </c>
      <c r="F467" t="s">
        <v>11083</v>
      </c>
      <c r="G467" t="s">
        <v>11084</v>
      </c>
      <c r="H467" t="s">
        <v>8225</v>
      </c>
    </row>
    <row r="468" spans="1:8">
      <c r="A468" t="s">
        <v>1180</v>
      </c>
      <c r="B468" t="str">
        <f t="shared" si="28"/>
        <v>IL</v>
      </c>
      <c r="C468" t="str">
        <f t="shared" si="29"/>
        <v>006</v>
      </c>
      <c r="D468" t="str">
        <f t="shared" si="30"/>
        <v>1011</v>
      </c>
      <c r="E468" t="str">
        <f t="shared" si="31"/>
        <v>N</v>
      </c>
      <c r="F468" t="s">
        <v>11083</v>
      </c>
      <c r="G468" t="s">
        <v>11084</v>
      </c>
      <c r="H468" t="s">
        <v>8225</v>
      </c>
    </row>
    <row r="469" spans="1:8">
      <c r="A469" t="s">
        <v>1357</v>
      </c>
      <c r="B469" t="str">
        <f t="shared" si="28"/>
        <v>IL</v>
      </c>
      <c r="C469" t="str">
        <f t="shared" si="29"/>
        <v>006</v>
      </c>
      <c r="D469" t="str">
        <f t="shared" si="30"/>
        <v>9022</v>
      </c>
      <c r="E469" t="str">
        <f t="shared" si="31"/>
        <v>N</v>
      </c>
      <c r="F469" t="s">
        <v>11083</v>
      </c>
      <c r="G469" t="s">
        <v>11084</v>
      </c>
      <c r="H469" t="s">
        <v>8225</v>
      </c>
    </row>
    <row r="470" spans="1:8">
      <c r="A470" t="s">
        <v>1361</v>
      </c>
      <c r="B470" t="str">
        <f t="shared" si="28"/>
        <v>IL</v>
      </c>
      <c r="C470" t="str">
        <f t="shared" si="29"/>
        <v>006</v>
      </c>
      <c r="D470" t="str">
        <f t="shared" si="30"/>
        <v>9026</v>
      </c>
      <c r="E470" t="str">
        <f t="shared" si="31"/>
        <v>N</v>
      </c>
      <c r="F470" t="s">
        <v>11083</v>
      </c>
      <c r="G470" t="s">
        <v>11084</v>
      </c>
      <c r="H470" t="s">
        <v>8225</v>
      </c>
    </row>
    <row r="471" spans="1:8">
      <c r="A471" t="s">
        <v>1182</v>
      </c>
      <c r="B471" t="str">
        <f t="shared" si="28"/>
        <v>IL</v>
      </c>
      <c r="C471" t="str">
        <f t="shared" si="29"/>
        <v>006</v>
      </c>
      <c r="D471" t="str">
        <f t="shared" si="30"/>
        <v>1013</v>
      </c>
      <c r="E471" t="str">
        <f t="shared" si="31"/>
        <v>N</v>
      </c>
      <c r="F471" t="s">
        <v>11083</v>
      </c>
      <c r="G471" t="s">
        <v>11084</v>
      </c>
      <c r="H471" t="s">
        <v>8226</v>
      </c>
    </row>
    <row r="472" spans="1:8">
      <c r="A472" t="s">
        <v>2037</v>
      </c>
      <c r="B472" t="str">
        <f t="shared" si="28"/>
        <v>DE</v>
      </c>
      <c r="C472" t="str">
        <f t="shared" si="29"/>
        <v>041</v>
      </c>
      <c r="D472" t="str">
        <f t="shared" si="30"/>
        <v>0327</v>
      </c>
      <c r="E472" t="str">
        <f t="shared" si="31"/>
        <v>N</v>
      </c>
      <c r="F472" t="s">
        <v>11083</v>
      </c>
      <c r="G472" t="s">
        <v>11084</v>
      </c>
      <c r="H472" t="s">
        <v>8226</v>
      </c>
    </row>
    <row r="473" spans="1:8">
      <c r="A473" t="s">
        <v>1086</v>
      </c>
      <c r="B473" t="str">
        <f t="shared" si="28"/>
        <v>US</v>
      </c>
      <c r="C473" t="str">
        <f t="shared" si="29"/>
        <v>037</v>
      </c>
      <c r="D473" t="str">
        <f t="shared" si="30"/>
        <v>8019</v>
      </c>
      <c r="E473" t="str">
        <f t="shared" si="31"/>
        <v>M</v>
      </c>
      <c r="F473" t="s">
        <v>11083</v>
      </c>
      <c r="G473" t="s">
        <v>11084</v>
      </c>
      <c r="H473" t="s">
        <v>8227</v>
      </c>
    </row>
    <row r="474" spans="1:8">
      <c r="A474" t="s">
        <v>1348</v>
      </c>
      <c r="B474" t="str">
        <f t="shared" si="28"/>
        <v>IL</v>
      </c>
      <c r="C474" t="str">
        <f t="shared" si="29"/>
        <v>006</v>
      </c>
      <c r="D474" t="str">
        <f t="shared" si="30"/>
        <v>9013</v>
      </c>
      <c r="E474" t="str">
        <f t="shared" si="31"/>
        <v>N</v>
      </c>
      <c r="F474" t="s">
        <v>11083</v>
      </c>
      <c r="G474" t="s">
        <v>11084</v>
      </c>
      <c r="H474" t="s">
        <v>8227</v>
      </c>
    </row>
    <row r="475" spans="1:8">
      <c r="A475" t="s">
        <v>371</v>
      </c>
      <c r="B475" t="str">
        <f t="shared" si="28"/>
        <v>DE</v>
      </c>
      <c r="C475" t="str">
        <f t="shared" si="29"/>
        <v>041</v>
      </c>
      <c r="D475" t="str">
        <f t="shared" si="30"/>
        <v>8147</v>
      </c>
      <c r="E475" t="str">
        <f t="shared" si="31"/>
        <v>N</v>
      </c>
      <c r="F475" t="s">
        <v>11083</v>
      </c>
      <c r="G475" t="s">
        <v>11084</v>
      </c>
      <c r="H475" t="s">
        <v>8228</v>
      </c>
    </row>
    <row r="476" spans="1:8">
      <c r="A476" t="s">
        <v>757</v>
      </c>
      <c r="B476" t="str">
        <f t="shared" si="28"/>
        <v>DE</v>
      </c>
      <c r="C476" t="str">
        <f t="shared" si="29"/>
        <v>041</v>
      </c>
      <c r="D476" t="str">
        <f t="shared" si="30"/>
        <v>7008</v>
      </c>
      <c r="E476" t="str">
        <f t="shared" si="31"/>
        <v>N</v>
      </c>
      <c r="F476" t="s">
        <v>11083</v>
      </c>
      <c r="G476" t="s">
        <v>11084</v>
      </c>
      <c r="H476" t="s">
        <v>8228</v>
      </c>
    </row>
    <row r="477" spans="1:8">
      <c r="A477" t="s">
        <v>1183</v>
      </c>
      <c r="B477" t="str">
        <f t="shared" si="28"/>
        <v>IL</v>
      </c>
      <c r="C477" t="str">
        <f t="shared" si="29"/>
        <v>006</v>
      </c>
      <c r="D477" t="str">
        <f t="shared" si="30"/>
        <v>1014</v>
      </c>
      <c r="E477" t="str">
        <f t="shared" si="31"/>
        <v>N</v>
      </c>
      <c r="F477" t="s">
        <v>11083</v>
      </c>
      <c r="G477" t="s">
        <v>11084</v>
      </c>
      <c r="H477" t="s">
        <v>8229</v>
      </c>
    </row>
    <row r="478" spans="1:8">
      <c r="A478" t="s">
        <v>2034</v>
      </c>
      <c r="B478" t="str">
        <f t="shared" si="28"/>
        <v>DE</v>
      </c>
      <c r="C478" t="str">
        <f t="shared" si="29"/>
        <v>041</v>
      </c>
      <c r="D478" t="str">
        <f t="shared" si="30"/>
        <v>0324</v>
      </c>
      <c r="E478" t="str">
        <f t="shared" si="31"/>
        <v>N</v>
      </c>
      <c r="F478" t="s">
        <v>11083</v>
      </c>
      <c r="G478" t="s">
        <v>11084</v>
      </c>
      <c r="H478" t="s">
        <v>8230</v>
      </c>
    </row>
    <row r="479" spans="1:8">
      <c r="A479" t="s">
        <v>1184</v>
      </c>
      <c r="B479" t="str">
        <f t="shared" si="28"/>
        <v>IL</v>
      </c>
      <c r="C479" t="str">
        <f t="shared" si="29"/>
        <v>006</v>
      </c>
      <c r="D479" t="str">
        <f t="shared" si="30"/>
        <v>1015</v>
      </c>
      <c r="E479" t="str">
        <f t="shared" si="31"/>
        <v>N</v>
      </c>
      <c r="F479" t="s">
        <v>11083</v>
      </c>
      <c r="G479" t="s">
        <v>11084</v>
      </c>
      <c r="H479" t="s">
        <v>8231</v>
      </c>
    </row>
    <row r="480" spans="1:8">
      <c r="A480" t="s">
        <v>1792</v>
      </c>
      <c r="B480" t="str">
        <f t="shared" si="28"/>
        <v>US</v>
      </c>
      <c r="C480" t="str">
        <f t="shared" si="29"/>
        <v>037</v>
      </c>
      <c r="D480" t="str">
        <f t="shared" si="30"/>
        <v>8033</v>
      </c>
      <c r="E480" t="str">
        <f t="shared" si="31"/>
        <v>M</v>
      </c>
      <c r="F480" t="s">
        <v>11083</v>
      </c>
      <c r="G480" t="s">
        <v>11084</v>
      </c>
      <c r="H480" t="s">
        <v>8233</v>
      </c>
    </row>
    <row r="481" spans="1:8">
      <c r="A481" t="s">
        <v>1185</v>
      </c>
      <c r="B481" t="str">
        <f t="shared" si="28"/>
        <v>IL</v>
      </c>
      <c r="C481" t="str">
        <f t="shared" si="29"/>
        <v>006</v>
      </c>
      <c r="D481" t="str">
        <f t="shared" si="30"/>
        <v>1016</v>
      </c>
      <c r="E481" t="str">
        <f t="shared" si="31"/>
        <v>N</v>
      </c>
      <c r="F481" t="s">
        <v>11083</v>
      </c>
      <c r="G481" t="s">
        <v>11084</v>
      </c>
      <c r="H481" t="s">
        <v>8234</v>
      </c>
    </row>
    <row r="482" spans="1:8">
      <c r="A482" t="s">
        <v>1339</v>
      </c>
      <c r="B482" t="str">
        <f t="shared" si="28"/>
        <v>IL</v>
      </c>
      <c r="C482" t="str">
        <f t="shared" si="29"/>
        <v>006</v>
      </c>
      <c r="D482" t="str">
        <f t="shared" si="30"/>
        <v>9004</v>
      </c>
      <c r="E482" t="str">
        <f t="shared" si="31"/>
        <v>N</v>
      </c>
      <c r="F482" t="s">
        <v>11083</v>
      </c>
      <c r="G482" t="s">
        <v>11084</v>
      </c>
      <c r="H482" t="s">
        <v>8235</v>
      </c>
    </row>
    <row r="483" spans="1:8">
      <c r="A483" t="s">
        <v>372</v>
      </c>
      <c r="B483" t="str">
        <f t="shared" si="28"/>
        <v>DE</v>
      </c>
      <c r="C483" t="str">
        <f t="shared" si="29"/>
        <v>041</v>
      </c>
      <c r="D483" t="str">
        <f t="shared" si="30"/>
        <v>8149</v>
      </c>
      <c r="E483" t="str">
        <f t="shared" si="31"/>
        <v>N</v>
      </c>
      <c r="F483" t="s">
        <v>11083</v>
      </c>
      <c r="G483" t="s">
        <v>11084</v>
      </c>
      <c r="H483" t="s">
        <v>8236</v>
      </c>
    </row>
    <row r="484" spans="1:8">
      <c r="A484" t="s">
        <v>1398</v>
      </c>
      <c r="B484" t="str">
        <f t="shared" si="28"/>
        <v>IL</v>
      </c>
      <c r="C484" t="str">
        <f t="shared" si="29"/>
        <v>006</v>
      </c>
      <c r="D484" t="str">
        <f t="shared" si="30"/>
        <v>9221</v>
      </c>
      <c r="E484" t="str">
        <f t="shared" si="31"/>
        <v>N</v>
      </c>
      <c r="F484" t="s">
        <v>11083</v>
      </c>
      <c r="G484" t="s">
        <v>11084</v>
      </c>
      <c r="H484" t="s">
        <v>8237</v>
      </c>
    </row>
    <row r="485" spans="1:8">
      <c r="A485" t="s">
        <v>1411</v>
      </c>
      <c r="B485" t="str">
        <f t="shared" si="28"/>
        <v>IL</v>
      </c>
      <c r="C485" t="str">
        <f t="shared" si="29"/>
        <v>006</v>
      </c>
      <c r="D485" t="str">
        <f t="shared" si="30"/>
        <v>9234</v>
      </c>
      <c r="E485" t="str">
        <f t="shared" si="31"/>
        <v>N</v>
      </c>
      <c r="F485" t="s">
        <v>11083</v>
      </c>
      <c r="G485" t="s">
        <v>11084</v>
      </c>
      <c r="H485" t="s">
        <v>8237</v>
      </c>
    </row>
    <row r="486" spans="1:8">
      <c r="A486" t="s">
        <v>1186</v>
      </c>
      <c r="B486" t="str">
        <f t="shared" si="28"/>
        <v>IL</v>
      </c>
      <c r="C486" t="str">
        <f t="shared" si="29"/>
        <v>006</v>
      </c>
      <c r="D486" t="str">
        <f t="shared" si="30"/>
        <v>1017</v>
      </c>
      <c r="E486" t="str">
        <f t="shared" si="31"/>
        <v>N</v>
      </c>
      <c r="F486" t="s">
        <v>11083</v>
      </c>
      <c r="G486" t="s">
        <v>11084</v>
      </c>
      <c r="H486" t="s">
        <v>8238</v>
      </c>
    </row>
    <row r="487" spans="1:8">
      <c r="A487" t="s">
        <v>188</v>
      </c>
      <c r="B487" t="str">
        <f t="shared" si="28"/>
        <v>DE</v>
      </c>
      <c r="C487" t="str">
        <f t="shared" si="29"/>
        <v>041</v>
      </c>
      <c r="D487" t="str">
        <f t="shared" si="30"/>
        <v>8150</v>
      </c>
      <c r="E487" t="str">
        <f t="shared" si="31"/>
        <v>N</v>
      </c>
      <c r="F487" t="s">
        <v>11083</v>
      </c>
      <c r="G487" t="s">
        <v>11084</v>
      </c>
      <c r="H487" t="s">
        <v>8238</v>
      </c>
    </row>
    <row r="488" spans="1:8">
      <c r="A488" t="s">
        <v>1352</v>
      </c>
      <c r="B488" t="str">
        <f t="shared" si="28"/>
        <v>IL</v>
      </c>
      <c r="C488" t="str">
        <f t="shared" si="29"/>
        <v>006</v>
      </c>
      <c r="D488" t="str">
        <f t="shared" si="30"/>
        <v>9017</v>
      </c>
      <c r="E488" t="str">
        <f t="shared" si="31"/>
        <v>N</v>
      </c>
      <c r="F488" t="s">
        <v>11083</v>
      </c>
      <c r="G488" t="s">
        <v>11084</v>
      </c>
      <c r="H488" t="s">
        <v>8239</v>
      </c>
    </row>
    <row r="489" spans="1:8">
      <c r="A489" t="s">
        <v>1430</v>
      </c>
      <c r="B489" t="str">
        <f t="shared" si="28"/>
        <v>IL</v>
      </c>
      <c r="C489" t="str">
        <f t="shared" si="29"/>
        <v>006</v>
      </c>
      <c r="D489" t="str">
        <f t="shared" si="30"/>
        <v>9509</v>
      </c>
      <c r="E489" t="str">
        <f t="shared" si="31"/>
        <v>M</v>
      </c>
      <c r="F489" t="s">
        <v>11083</v>
      </c>
      <c r="G489" t="s">
        <v>11084</v>
      </c>
      <c r="H489" t="s">
        <v>8240</v>
      </c>
    </row>
    <row r="490" spans="1:8">
      <c r="A490" t="s">
        <v>189</v>
      </c>
      <c r="B490" t="str">
        <f t="shared" si="28"/>
        <v>DE</v>
      </c>
      <c r="C490" t="str">
        <f t="shared" si="29"/>
        <v>041</v>
      </c>
      <c r="D490" t="str">
        <f t="shared" si="30"/>
        <v>8151</v>
      </c>
      <c r="E490" t="str">
        <f t="shared" si="31"/>
        <v>N</v>
      </c>
      <c r="F490" t="s">
        <v>11083</v>
      </c>
      <c r="G490" t="s">
        <v>11084</v>
      </c>
      <c r="H490" t="s">
        <v>8242</v>
      </c>
    </row>
    <row r="491" spans="1:8">
      <c r="A491" t="s">
        <v>191</v>
      </c>
      <c r="B491" t="str">
        <f t="shared" si="28"/>
        <v>DE</v>
      </c>
      <c r="C491" t="str">
        <f t="shared" si="29"/>
        <v>041</v>
      </c>
      <c r="D491" t="str">
        <f t="shared" si="30"/>
        <v>8155</v>
      </c>
      <c r="E491" t="str">
        <f t="shared" si="31"/>
        <v>N</v>
      </c>
      <c r="F491" t="s">
        <v>11083</v>
      </c>
      <c r="G491" t="s">
        <v>11084</v>
      </c>
      <c r="H491" t="s">
        <v>8243</v>
      </c>
    </row>
    <row r="492" spans="1:8">
      <c r="A492" t="s">
        <v>1075</v>
      </c>
      <c r="B492" t="str">
        <f t="shared" si="28"/>
        <v>US</v>
      </c>
      <c r="C492" t="str">
        <f t="shared" si="29"/>
        <v>037</v>
      </c>
      <c r="D492" t="str">
        <f t="shared" si="30"/>
        <v>8000</v>
      </c>
      <c r="E492" t="str">
        <f t="shared" si="31"/>
        <v>M</v>
      </c>
      <c r="F492" t="s">
        <v>11083</v>
      </c>
      <c r="G492" t="s">
        <v>11084</v>
      </c>
      <c r="H492" t="s">
        <v>8244</v>
      </c>
    </row>
    <row r="493" spans="1:8">
      <c r="A493" t="s">
        <v>1311</v>
      </c>
      <c r="B493" t="str">
        <f t="shared" si="28"/>
        <v>IL</v>
      </c>
      <c r="C493" t="str">
        <f t="shared" si="29"/>
        <v>006</v>
      </c>
      <c r="D493" t="str">
        <f t="shared" si="30"/>
        <v>5043</v>
      </c>
      <c r="E493" t="str">
        <f t="shared" si="31"/>
        <v>M</v>
      </c>
      <c r="F493" t="s">
        <v>11083</v>
      </c>
      <c r="G493" t="s">
        <v>11084</v>
      </c>
      <c r="H493" t="s">
        <v>8244</v>
      </c>
    </row>
    <row r="494" spans="1:8">
      <c r="A494" t="s">
        <v>1143</v>
      </c>
      <c r="B494" t="str">
        <f t="shared" si="28"/>
        <v>DE</v>
      </c>
      <c r="C494" t="str">
        <f t="shared" si="29"/>
        <v>040</v>
      </c>
      <c r="D494" t="str">
        <f t="shared" si="30"/>
        <v>1001</v>
      </c>
      <c r="E494" t="str">
        <f t="shared" si="31"/>
        <v>N</v>
      </c>
      <c r="F494" t="s">
        <v>11083</v>
      </c>
      <c r="G494" t="s">
        <v>11084</v>
      </c>
      <c r="H494" t="s">
        <v>8244</v>
      </c>
    </row>
    <row r="495" spans="1:8">
      <c r="A495" t="s">
        <v>1399</v>
      </c>
      <c r="B495" t="str">
        <f t="shared" si="28"/>
        <v>IL</v>
      </c>
      <c r="C495" t="str">
        <f t="shared" si="29"/>
        <v>006</v>
      </c>
      <c r="D495" t="str">
        <f t="shared" si="30"/>
        <v>9222</v>
      </c>
      <c r="E495" t="str">
        <f t="shared" si="31"/>
        <v>N</v>
      </c>
      <c r="F495" t="s">
        <v>11083</v>
      </c>
      <c r="G495" t="s">
        <v>11084</v>
      </c>
      <c r="H495" t="s">
        <v>8245</v>
      </c>
    </row>
    <row r="496" spans="1:8">
      <c r="A496" t="s">
        <v>190</v>
      </c>
      <c r="B496" t="str">
        <f t="shared" si="28"/>
        <v>DE</v>
      </c>
      <c r="C496" t="str">
        <f t="shared" si="29"/>
        <v>041</v>
      </c>
      <c r="D496" t="str">
        <f t="shared" si="30"/>
        <v>8154</v>
      </c>
      <c r="E496" t="str">
        <f t="shared" si="31"/>
        <v>N</v>
      </c>
      <c r="F496" t="s">
        <v>11083</v>
      </c>
      <c r="G496" t="s">
        <v>11084</v>
      </c>
      <c r="H496" t="s">
        <v>8246</v>
      </c>
    </row>
    <row r="497" spans="1:8">
      <c r="A497" t="s">
        <v>192</v>
      </c>
      <c r="B497" t="str">
        <f t="shared" si="28"/>
        <v>DE</v>
      </c>
      <c r="C497" t="str">
        <f t="shared" si="29"/>
        <v>041</v>
      </c>
      <c r="D497" t="str">
        <f t="shared" si="30"/>
        <v>8156</v>
      </c>
      <c r="E497" t="str">
        <f t="shared" si="31"/>
        <v>N</v>
      </c>
      <c r="F497" t="s">
        <v>11083</v>
      </c>
      <c r="G497" t="s">
        <v>11084</v>
      </c>
      <c r="H497" t="s">
        <v>8248</v>
      </c>
    </row>
    <row r="498" spans="1:8">
      <c r="A498" t="s">
        <v>193</v>
      </c>
      <c r="B498" t="str">
        <f t="shared" si="28"/>
        <v>DE</v>
      </c>
      <c r="C498" t="str">
        <f t="shared" si="29"/>
        <v>041</v>
      </c>
      <c r="D498" t="str">
        <f t="shared" si="30"/>
        <v>8157</v>
      </c>
      <c r="E498" t="str">
        <f t="shared" si="31"/>
        <v>N</v>
      </c>
      <c r="F498" t="s">
        <v>11083</v>
      </c>
      <c r="G498" t="s">
        <v>11084</v>
      </c>
      <c r="H498" t="s">
        <v>8248</v>
      </c>
    </row>
    <row r="499" spans="1:8">
      <c r="A499" t="s">
        <v>194</v>
      </c>
      <c r="B499" t="str">
        <f t="shared" si="28"/>
        <v>DE</v>
      </c>
      <c r="C499" t="str">
        <f t="shared" si="29"/>
        <v>041</v>
      </c>
      <c r="D499" t="str">
        <f t="shared" si="30"/>
        <v>8158</v>
      </c>
      <c r="E499" t="str">
        <f t="shared" si="31"/>
        <v>N</v>
      </c>
      <c r="F499" t="s">
        <v>11083</v>
      </c>
      <c r="G499" t="s">
        <v>11084</v>
      </c>
      <c r="H499" t="s">
        <v>8248</v>
      </c>
    </row>
    <row r="500" spans="1:8">
      <c r="A500" t="s">
        <v>2032</v>
      </c>
      <c r="B500" t="str">
        <f t="shared" si="28"/>
        <v>DE</v>
      </c>
      <c r="C500" t="str">
        <f t="shared" si="29"/>
        <v>041</v>
      </c>
      <c r="D500" t="str">
        <f t="shared" si="30"/>
        <v>0322</v>
      </c>
      <c r="E500" t="str">
        <f t="shared" si="31"/>
        <v>N</v>
      </c>
      <c r="F500" t="s">
        <v>11083</v>
      </c>
      <c r="G500" t="s">
        <v>11084</v>
      </c>
      <c r="H500" t="s">
        <v>8250</v>
      </c>
    </row>
    <row r="501" spans="1:8">
      <c r="A501" t="s">
        <v>1187</v>
      </c>
      <c r="B501" t="str">
        <f t="shared" si="28"/>
        <v>IL</v>
      </c>
      <c r="C501" t="str">
        <f t="shared" si="29"/>
        <v>006</v>
      </c>
      <c r="D501" t="str">
        <f t="shared" si="30"/>
        <v>1018</v>
      </c>
      <c r="E501" t="str">
        <f t="shared" si="31"/>
        <v>N</v>
      </c>
      <c r="F501" t="s">
        <v>11083</v>
      </c>
      <c r="G501" t="s">
        <v>11084</v>
      </c>
      <c r="H501" t="s">
        <v>8255</v>
      </c>
    </row>
    <row r="502" spans="1:8">
      <c r="A502" t="s">
        <v>195</v>
      </c>
      <c r="B502" t="str">
        <f t="shared" si="28"/>
        <v>DE</v>
      </c>
      <c r="C502" t="str">
        <f t="shared" si="29"/>
        <v>041</v>
      </c>
      <c r="D502" t="str">
        <f t="shared" si="30"/>
        <v>8161</v>
      </c>
      <c r="E502" t="str">
        <f t="shared" si="31"/>
        <v>N</v>
      </c>
      <c r="F502" t="s">
        <v>11083</v>
      </c>
      <c r="G502" t="s">
        <v>11084</v>
      </c>
      <c r="H502" t="s">
        <v>8255</v>
      </c>
    </row>
    <row r="503" spans="1:8">
      <c r="A503" t="s">
        <v>196</v>
      </c>
      <c r="B503" t="str">
        <f t="shared" si="28"/>
        <v>DE</v>
      </c>
      <c r="C503" t="str">
        <f t="shared" si="29"/>
        <v>041</v>
      </c>
      <c r="D503" t="str">
        <f t="shared" si="30"/>
        <v>8162</v>
      </c>
      <c r="E503" t="str">
        <f t="shared" si="31"/>
        <v>N</v>
      </c>
      <c r="F503" t="s">
        <v>11083</v>
      </c>
      <c r="G503" t="s">
        <v>11084</v>
      </c>
      <c r="H503" t="s">
        <v>8255</v>
      </c>
    </row>
    <row r="504" spans="1:8">
      <c r="A504" t="s">
        <v>1318</v>
      </c>
      <c r="B504" t="str">
        <f t="shared" si="28"/>
        <v>IL</v>
      </c>
      <c r="C504" t="str">
        <f t="shared" si="29"/>
        <v>006</v>
      </c>
      <c r="D504" t="str">
        <f t="shared" si="30"/>
        <v>5050</v>
      </c>
      <c r="E504" t="str">
        <f t="shared" si="31"/>
        <v>M</v>
      </c>
      <c r="F504" t="s">
        <v>11083</v>
      </c>
      <c r="G504" t="s">
        <v>11084</v>
      </c>
      <c r="H504" t="s">
        <v>8256</v>
      </c>
    </row>
    <row r="505" spans="1:8">
      <c r="A505" t="s">
        <v>1714</v>
      </c>
      <c r="B505" t="str">
        <f t="shared" si="28"/>
        <v>US</v>
      </c>
      <c r="C505" t="str">
        <f t="shared" si="29"/>
        <v>037</v>
      </c>
      <c r="D505" t="str">
        <f t="shared" si="30"/>
        <v>8056</v>
      </c>
      <c r="E505" t="str">
        <f t="shared" si="31"/>
        <v>M</v>
      </c>
      <c r="F505" t="s">
        <v>11083</v>
      </c>
      <c r="G505" t="s">
        <v>11084</v>
      </c>
      <c r="H505" t="s">
        <v>8256</v>
      </c>
    </row>
    <row r="506" spans="1:8">
      <c r="A506" t="s">
        <v>197</v>
      </c>
      <c r="B506" t="str">
        <f t="shared" si="28"/>
        <v>DE</v>
      </c>
      <c r="C506" t="str">
        <f t="shared" si="29"/>
        <v>041</v>
      </c>
      <c r="D506" t="str">
        <f t="shared" si="30"/>
        <v>8163</v>
      </c>
      <c r="E506" t="str">
        <f t="shared" si="31"/>
        <v>N</v>
      </c>
      <c r="F506" t="s">
        <v>11083</v>
      </c>
      <c r="G506" t="s">
        <v>11084</v>
      </c>
      <c r="H506" t="s">
        <v>8256</v>
      </c>
    </row>
    <row r="507" spans="1:8">
      <c r="A507" t="s">
        <v>198</v>
      </c>
      <c r="B507" t="str">
        <f t="shared" si="28"/>
        <v>DE</v>
      </c>
      <c r="C507" t="str">
        <f t="shared" si="29"/>
        <v>041</v>
      </c>
      <c r="D507" t="str">
        <f t="shared" si="30"/>
        <v>8166</v>
      </c>
      <c r="E507" t="str">
        <f t="shared" si="31"/>
        <v>N</v>
      </c>
      <c r="F507" t="s">
        <v>11083</v>
      </c>
      <c r="G507" t="s">
        <v>11084</v>
      </c>
      <c r="H507" t="s">
        <v>8257</v>
      </c>
    </row>
    <row r="508" spans="1:8">
      <c r="A508" t="s">
        <v>1188</v>
      </c>
      <c r="B508" t="str">
        <f t="shared" si="28"/>
        <v>IL</v>
      </c>
      <c r="C508" t="str">
        <f t="shared" si="29"/>
        <v>006</v>
      </c>
      <c r="D508" t="str">
        <f t="shared" si="30"/>
        <v>1019</v>
      </c>
      <c r="E508" t="str">
        <f t="shared" si="31"/>
        <v>N</v>
      </c>
      <c r="F508" t="s">
        <v>11083</v>
      </c>
      <c r="G508" t="s">
        <v>11084</v>
      </c>
      <c r="H508" t="s">
        <v>8258</v>
      </c>
    </row>
    <row r="509" spans="1:8">
      <c r="A509" t="s">
        <v>2039</v>
      </c>
      <c r="B509" t="str">
        <f t="shared" si="28"/>
        <v>DE</v>
      </c>
      <c r="C509" t="str">
        <f t="shared" si="29"/>
        <v>041</v>
      </c>
      <c r="D509" t="str">
        <f t="shared" si="30"/>
        <v>0329</v>
      </c>
      <c r="E509" t="str">
        <f t="shared" si="31"/>
        <v>N</v>
      </c>
      <c r="F509" t="s">
        <v>11083</v>
      </c>
      <c r="G509" t="s">
        <v>11084</v>
      </c>
      <c r="H509" t="s">
        <v>8259</v>
      </c>
    </row>
    <row r="510" spans="1:8">
      <c r="A510" t="s">
        <v>1372</v>
      </c>
      <c r="B510" t="str">
        <f t="shared" si="28"/>
        <v>IL</v>
      </c>
      <c r="C510" t="str">
        <f t="shared" si="29"/>
        <v>006</v>
      </c>
      <c r="D510" t="str">
        <f t="shared" si="30"/>
        <v>9037</v>
      </c>
      <c r="E510" t="str">
        <f t="shared" si="31"/>
        <v>N</v>
      </c>
      <c r="F510" t="s">
        <v>11083</v>
      </c>
      <c r="G510" t="s">
        <v>11084</v>
      </c>
      <c r="H510" t="s">
        <v>8261</v>
      </c>
    </row>
    <row r="511" spans="1:8">
      <c r="A511" t="s">
        <v>1416</v>
      </c>
      <c r="B511" t="str">
        <f t="shared" si="28"/>
        <v>IL</v>
      </c>
      <c r="C511" t="str">
        <f t="shared" si="29"/>
        <v>006</v>
      </c>
      <c r="D511" t="str">
        <f t="shared" si="30"/>
        <v>9239</v>
      </c>
      <c r="E511" t="str">
        <f t="shared" si="31"/>
        <v>N</v>
      </c>
      <c r="F511" t="s">
        <v>11083</v>
      </c>
      <c r="G511" t="s">
        <v>11084</v>
      </c>
      <c r="H511" t="s">
        <v>8262</v>
      </c>
    </row>
    <row r="512" spans="1:8">
      <c r="A512" t="s">
        <v>1247</v>
      </c>
      <c r="B512" t="str">
        <f t="shared" si="28"/>
        <v>DE</v>
      </c>
      <c r="C512" t="str">
        <f t="shared" si="29"/>
        <v>041</v>
      </c>
      <c r="D512" t="str">
        <f t="shared" si="30"/>
        <v>0351</v>
      </c>
      <c r="E512" t="str">
        <f t="shared" si="31"/>
        <v>N</v>
      </c>
      <c r="F512" t="s">
        <v>11083</v>
      </c>
      <c r="G512" t="s">
        <v>11084</v>
      </c>
      <c r="H512" t="s">
        <v>8263</v>
      </c>
    </row>
    <row r="513" spans="1:8">
      <c r="A513" t="s">
        <v>1112</v>
      </c>
      <c r="B513" t="str">
        <f t="shared" si="28"/>
        <v>DE</v>
      </c>
      <c r="C513" t="str">
        <f t="shared" si="29"/>
        <v>041</v>
      </c>
      <c r="D513" t="str">
        <f t="shared" si="30"/>
        <v>0359</v>
      </c>
      <c r="E513" t="str">
        <f t="shared" si="31"/>
        <v>N</v>
      </c>
      <c r="F513" t="s">
        <v>11083</v>
      </c>
      <c r="G513" t="s">
        <v>11084</v>
      </c>
      <c r="H513" t="s">
        <v>8264</v>
      </c>
    </row>
    <row r="514" spans="1:8">
      <c r="A514" t="s">
        <v>1189</v>
      </c>
      <c r="B514" t="str">
        <f t="shared" ref="B514:B577" si="32">LEFT(A514,2)</f>
        <v>IL</v>
      </c>
      <c r="C514" t="str">
        <f t="shared" ref="C514:C577" si="33">MID(A514,4,3)</f>
        <v>006</v>
      </c>
      <c r="D514" t="str">
        <f t="shared" ref="D514:D577" si="34">MID(A514,8,4)</f>
        <v>1020</v>
      </c>
      <c r="E514" t="str">
        <f t="shared" ref="E514:E577" si="35">MID(A514,13,1)</f>
        <v>N</v>
      </c>
      <c r="F514" t="s">
        <v>11083</v>
      </c>
      <c r="G514" t="s">
        <v>11084</v>
      </c>
      <c r="H514" t="s">
        <v>8265</v>
      </c>
    </row>
    <row r="515" spans="1:8">
      <c r="A515" t="s">
        <v>199</v>
      </c>
      <c r="B515" t="str">
        <f t="shared" si="32"/>
        <v>DE</v>
      </c>
      <c r="C515" t="str">
        <f t="shared" si="33"/>
        <v>041</v>
      </c>
      <c r="D515" t="str">
        <f t="shared" si="34"/>
        <v>8169</v>
      </c>
      <c r="E515" t="str">
        <f t="shared" si="35"/>
        <v>N</v>
      </c>
      <c r="F515" t="s">
        <v>11083</v>
      </c>
      <c r="G515" t="s">
        <v>11084</v>
      </c>
      <c r="H515" t="s">
        <v>8266</v>
      </c>
    </row>
    <row r="516" spans="1:8">
      <c r="A516" t="s">
        <v>1373</v>
      </c>
      <c r="B516" t="str">
        <f t="shared" si="32"/>
        <v>IL</v>
      </c>
      <c r="C516" t="str">
        <f t="shared" si="33"/>
        <v>006</v>
      </c>
      <c r="D516" t="str">
        <f t="shared" si="34"/>
        <v>9038</v>
      </c>
      <c r="E516" t="str">
        <f t="shared" si="35"/>
        <v>N</v>
      </c>
      <c r="F516" t="s">
        <v>11083</v>
      </c>
      <c r="G516" t="s">
        <v>11084</v>
      </c>
      <c r="H516" t="s">
        <v>8267</v>
      </c>
    </row>
    <row r="517" spans="1:8">
      <c r="A517" t="s">
        <v>1409</v>
      </c>
      <c r="B517" t="str">
        <f t="shared" si="32"/>
        <v>IL</v>
      </c>
      <c r="C517" t="str">
        <f t="shared" si="33"/>
        <v>006</v>
      </c>
      <c r="D517" t="str">
        <f t="shared" si="34"/>
        <v>9232</v>
      </c>
      <c r="E517" t="str">
        <f t="shared" si="35"/>
        <v>N</v>
      </c>
      <c r="F517" t="s">
        <v>11083</v>
      </c>
      <c r="G517" t="s">
        <v>11084</v>
      </c>
      <c r="H517" t="s">
        <v>8268</v>
      </c>
    </row>
    <row r="518" spans="1:8">
      <c r="A518" t="s">
        <v>1438</v>
      </c>
      <c r="B518" t="str">
        <f t="shared" si="32"/>
        <v>IL</v>
      </c>
      <c r="C518" t="str">
        <f t="shared" si="33"/>
        <v>006</v>
      </c>
      <c r="D518" t="str">
        <f t="shared" si="34"/>
        <v>9602</v>
      </c>
      <c r="E518" t="str">
        <f t="shared" si="35"/>
        <v>M</v>
      </c>
      <c r="F518" t="s">
        <v>11083</v>
      </c>
      <c r="G518" t="s">
        <v>11084</v>
      </c>
      <c r="H518" t="s">
        <v>8268</v>
      </c>
    </row>
    <row r="519" spans="1:8">
      <c r="A519" t="s">
        <v>200</v>
      </c>
      <c r="B519" t="str">
        <f t="shared" si="32"/>
        <v>DE</v>
      </c>
      <c r="C519" t="str">
        <f t="shared" si="33"/>
        <v>041</v>
      </c>
      <c r="D519" t="str">
        <f t="shared" si="34"/>
        <v>8173</v>
      </c>
      <c r="E519" t="str">
        <f t="shared" si="35"/>
        <v>N</v>
      </c>
      <c r="F519" t="s">
        <v>11083</v>
      </c>
      <c r="G519" t="s">
        <v>11084</v>
      </c>
      <c r="H519" t="s">
        <v>8269</v>
      </c>
    </row>
    <row r="520" spans="1:8">
      <c r="A520" t="s">
        <v>201</v>
      </c>
      <c r="B520" t="str">
        <f t="shared" si="32"/>
        <v>DE</v>
      </c>
      <c r="C520" t="str">
        <f t="shared" si="33"/>
        <v>041</v>
      </c>
      <c r="D520" t="str">
        <f t="shared" si="34"/>
        <v>8176</v>
      </c>
      <c r="E520" t="str">
        <f t="shared" si="35"/>
        <v>N</v>
      </c>
      <c r="F520" t="s">
        <v>11083</v>
      </c>
      <c r="G520" t="s">
        <v>11084</v>
      </c>
      <c r="H520" t="s">
        <v>8270</v>
      </c>
    </row>
    <row r="521" spans="1:8">
      <c r="A521" t="s">
        <v>2035</v>
      </c>
      <c r="B521" t="str">
        <f t="shared" si="32"/>
        <v>DE</v>
      </c>
      <c r="C521" t="str">
        <f t="shared" si="33"/>
        <v>041</v>
      </c>
      <c r="D521" t="str">
        <f t="shared" si="34"/>
        <v>0325</v>
      </c>
      <c r="E521" t="str">
        <f t="shared" si="35"/>
        <v>N</v>
      </c>
      <c r="F521" t="s">
        <v>11083</v>
      </c>
      <c r="G521" t="s">
        <v>11084</v>
      </c>
      <c r="H521" t="s">
        <v>8271</v>
      </c>
    </row>
    <row r="522" spans="1:8">
      <c r="A522" t="s">
        <v>1395</v>
      </c>
      <c r="B522" t="str">
        <f t="shared" si="32"/>
        <v>IL</v>
      </c>
      <c r="C522" t="str">
        <f t="shared" si="33"/>
        <v>006</v>
      </c>
      <c r="D522" t="str">
        <f t="shared" si="34"/>
        <v>9218</v>
      </c>
      <c r="E522" t="str">
        <f t="shared" si="35"/>
        <v>N</v>
      </c>
      <c r="F522" t="s">
        <v>11083</v>
      </c>
      <c r="G522" t="s">
        <v>11084</v>
      </c>
      <c r="H522" t="s">
        <v>8272</v>
      </c>
    </row>
    <row r="523" spans="1:8">
      <c r="A523" t="s">
        <v>1405</v>
      </c>
      <c r="B523" t="str">
        <f t="shared" si="32"/>
        <v>IL</v>
      </c>
      <c r="C523" t="str">
        <f t="shared" si="33"/>
        <v>006</v>
      </c>
      <c r="D523" t="str">
        <f t="shared" si="34"/>
        <v>9228</v>
      </c>
      <c r="E523" t="str">
        <f t="shared" si="35"/>
        <v>N</v>
      </c>
      <c r="F523" t="s">
        <v>11083</v>
      </c>
      <c r="G523" t="s">
        <v>11084</v>
      </c>
      <c r="H523" t="s">
        <v>8273</v>
      </c>
    </row>
    <row r="524" spans="1:8">
      <c r="A524" t="s">
        <v>2044</v>
      </c>
      <c r="B524" t="str">
        <f t="shared" si="32"/>
        <v>DE</v>
      </c>
      <c r="C524" t="str">
        <f t="shared" si="33"/>
        <v>041</v>
      </c>
      <c r="D524" t="str">
        <f t="shared" si="34"/>
        <v>0331</v>
      </c>
      <c r="E524" t="str">
        <f t="shared" si="35"/>
        <v>N</v>
      </c>
      <c r="F524" t="s">
        <v>11083</v>
      </c>
      <c r="G524" t="s">
        <v>11084</v>
      </c>
      <c r="H524" t="s">
        <v>8273</v>
      </c>
    </row>
    <row r="525" spans="1:8">
      <c r="A525" t="s">
        <v>203</v>
      </c>
      <c r="B525" t="str">
        <f t="shared" si="32"/>
        <v>DE</v>
      </c>
      <c r="C525" t="str">
        <f t="shared" si="33"/>
        <v>041</v>
      </c>
      <c r="D525" t="str">
        <f t="shared" si="34"/>
        <v>8182</v>
      </c>
      <c r="E525" t="str">
        <f t="shared" si="35"/>
        <v>N</v>
      </c>
      <c r="F525" t="s">
        <v>11083</v>
      </c>
      <c r="G525" t="s">
        <v>11084</v>
      </c>
      <c r="H525" t="s">
        <v>8273</v>
      </c>
    </row>
    <row r="526" spans="1:8">
      <c r="A526" t="s">
        <v>202</v>
      </c>
      <c r="B526" t="str">
        <f t="shared" si="32"/>
        <v>DE</v>
      </c>
      <c r="C526" t="str">
        <f t="shared" si="33"/>
        <v>041</v>
      </c>
      <c r="D526" t="str">
        <f t="shared" si="34"/>
        <v>8177</v>
      </c>
      <c r="E526" t="str">
        <f t="shared" si="35"/>
        <v>N</v>
      </c>
      <c r="F526" t="s">
        <v>11083</v>
      </c>
      <c r="G526" t="s">
        <v>11084</v>
      </c>
      <c r="H526" t="s">
        <v>8274</v>
      </c>
    </row>
    <row r="527" spans="1:8">
      <c r="A527" t="s">
        <v>1378</v>
      </c>
      <c r="B527" t="str">
        <f t="shared" si="32"/>
        <v>IL</v>
      </c>
      <c r="C527" t="str">
        <f t="shared" si="33"/>
        <v>006</v>
      </c>
      <c r="D527" t="str">
        <f t="shared" si="34"/>
        <v>9202</v>
      </c>
      <c r="E527" t="str">
        <f t="shared" si="35"/>
        <v>N</v>
      </c>
      <c r="F527" t="s">
        <v>11083</v>
      </c>
      <c r="G527" t="s">
        <v>11084</v>
      </c>
      <c r="H527" t="s">
        <v>8275</v>
      </c>
    </row>
    <row r="528" spans="1:8">
      <c r="A528" t="s">
        <v>1246</v>
      </c>
      <c r="B528" t="str">
        <f t="shared" si="32"/>
        <v>DE</v>
      </c>
      <c r="C528" t="str">
        <f t="shared" si="33"/>
        <v>041</v>
      </c>
      <c r="D528" t="str">
        <f t="shared" si="34"/>
        <v>0350</v>
      </c>
      <c r="E528" t="str">
        <f t="shared" si="35"/>
        <v>N</v>
      </c>
      <c r="F528" t="s">
        <v>11083</v>
      </c>
      <c r="G528" t="s">
        <v>11084</v>
      </c>
      <c r="H528" t="s">
        <v>8276</v>
      </c>
    </row>
    <row r="529" spans="1:8">
      <c r="A529" t="s">
        <v>204</v>
      </c>
      <c r="B529" t="str">
        <f t="shared" si="32"/>
        <v>DE</v>
      </c>
      <c r="C529" t="str">
        <f t="shared" si="33"/>
        <v>041</v>
      </c>
      <c r="D529" t="str">
        <f t="shared" si="34"/>
        <v>8183</v>
      </c>
      <c r="E529" t="str">
        <f t="shared" si="35"/>
        <v>N</v>
      </c>
      <c r="F529" t="s">
        <v>11083</v>
      </c>
      <c r="G529" t="s">
        <v>11084</v>
      </c>
      <c r="H529" t="s">
        <v>8276</v>
      </c>
    </row>
    <row r="530" spans="1:8">
      <c r="A530" t="s">
        <v>208</v>
      </c>
      <c r="B530" t="str">
        <f t="shared" si="32"/>
        <v>DE</v>
      </c>
      <c r="C530" t="str">
        <f t="shared" si="33"/>
        <v>041</v>
      </c>
      <c r="D530" t="str">
        <f t="shared" si="34"/>
        <v>8188</v>
      </c>
      <c r="E530" t="str">
        <f t="shared" si="35"/>
        <v>N</v>
      </c>
      <c r="F530" t="s">
        <v>11083</v>
      </c>
      <c r="G530" t="s">
        <v>11084</v>
      </c>
      <c r="H530" t="s">
        <v>8277</v>
      </c>
    </row>
    <row r="531" spans="1:8">
      <c r="A531" t="s">
        <v>1364</v>
      </c>
      <c r="B531" t="str">
        <f t="shared" si="32"/>
        <v>IL</v>
      </c>
      <c r="C531" t="str">
        <f t="shared" si="33"/>
        <v>006</v>
      </c>
      <c r="D531" t="str">
        <f t="shared" si="34"/>
        <v>9029</v>
      </c>
      <c r="E531" t="str">
        <f t="shared" si="35"/>
        <v>N</v>
      </c>
      <c r="F531" t="s">
        <v>11083</v>
      </c>
      <c r="G531" t="s">
        <v>11084</v>
      </c>
      <c r="H531" t="s">
        <v>8278</v>
      </c>
    </row>
    <row r="532" spans="1:8">
      <c r="A532" t="s">
        <v>205</v>
      </c>
      <c r="B532" t="str">
        <f t="shared" si="32"/>
        <v>DE</v>
      </c>
      <c r="C532" t="str">
        <f t="shared" si="33"/>
        <v>041</v>
      </c>
      <c r="D532" t="str">
        <f t="shared" si="34"/>
        <v>8184</v>
      </c>
      <c r="E532" t="str">
        <f t="shared" si="35"/>
        <v>N</v>
      </c>
      <c r="F532" t="s">
        <v>11083</v>
      </c>
      <c r="G532" t="s">
        <v>11084</v>
      </c>
      <c r="H532" t="s">
        <v>8279</v>
      </c>
    </row>
    <row r="533" spans="1:8">
      <c r="A533" t="s">
        <v>207</v>
      </c>
      <c r="B533" t="str">
        <f t="shared" si="32"/>
        <v>DE</v>
      </c>
      <c r="C533" t="str">
        <f t="shared" si="33"/>
        <v>041</v>
      </c>
      <c r="D533" t="str">
        <f t="shared" si="34"/>
        <v>8186</v>
      </c>
      <c r="E533" t="str">
        <f t="shared" si="35"/>
        <v>N</v>
      </c>
      <c r="F533" t="s">
        <v>11083</v>
      </c>
      <c r="G533" t="s">
        <v>11084</v>
      </c>
      <c r="H533" t="s">
        <v>8279</v>
      </c>
    </row>
    <row r="534" spans="1:8">
      <c r="A534" t="s">
        <v>206</v>
      </c>
      <c r="B534" t="str">
        <f t="shared" si="32"/>
        <v>DE</v>
      </c>
      <c r="C534" t="str">
        <f t="shared" si="33"/>
        <v>041</v>
      </c>
      <c r="D534" t="str">
        <f t="shared" si="34"/>
        <v>8185</v>
      </c>
      <c r="E534" t="str">
        <f t="shared" si="35"/>
        <v>N</v>
      </c>
      <c r="F534" t="s">
        <v>11083</v>
      </c>
      <c r="G534" t="s">
        <v>11084</v>
      </c>
      <c r="H534" t="s">
        <v>8281</v>
      </c>
    </row>
    <row r="535" spans="1:8">
      <c r="A535" t="s">
        <v>1261</v>
      </c>
      <c r="B535" t="str">
        <f t="shared" si="32"/>
        <v>DE</v>
      </c>
      <c r="C535" t="str">
        <f t="shared" si="33"/>
        <v>041</v>
      </c>
      <c r="D535" t="str">
        <f t="shared" si="34"/>
        <v>0374</v>
      </c>
      <c r="E535" t="str">
        <f t="shared" si="35"/>
        <v>N</v>
      </c>
      <c r="F535" t="s">
        <v>11083</v>
      </c>
      <c r="G535" t="s">
        <v>11084</v>
      </c>
      <c r="H535" t="s">
        <v>8282</v>
      </c>
    </row>
    <row r="536" spans="1:8">
      <c r="A536" t="s">
        <v>209</v>
      </c>
      <c r="B536" t="str">
        <f t="shared" si="32"/>
        <v>DE</v>
      </c>
      <c r="C536" t="str">
        <f t="shared" si="33"/>
        <v>041</v>
      </c>
      <c r="D536" t="str">
        <f t="shared" si="34"/>
        <v>8195</v>
      </c>
      <c r="E536" t="str">
        <f t="shared" si="35"/>
        <v>N</v>
      </c>
      <c r="F536" t="s">
        <v>11083</v>
      </c>
      <c r="G536" t="s">
        <v>11084</v>
      </c>
      <c r="H536" t="s">
        <v>8282</v>
      </c>
    </row>
    <row r="537" spans="1:8">
      <c r="A537" t="s">
        <v>1427</v>
      </c>
      <c r="B537" t="str">
        <f t="shared" si="32"/>
        <v>IL</v>
      </c>
      <c r="C537" t="str">
        <f t="shared" si="33"/>
        <v>006</v>
      </c>
      <c r="D537" t="str">
        <f t="shared" si="34"/>
        <v>9506</v>
      </c>
      <c r="E537" t="str">
        <f t="shared" si="35"/>
        <v>M</v>
      </c>
      <c r="F537" t="s">
        <v>11083</v>
      </c>
      <c r="G537" t="s">
        <v>11084</v>
      </c>
      <c r="H537" t="s">
        <v>8284</v>
      </c>
    </row>
    <row r="538" spans="1:8">
      <c r="A538" t="s">
        <v>1190</v>
      </c>
      <c r="B538" t="str">
        <f t="shared" si="32"/>
        <v>IL</v>
      </c>
      <c r="C538" t="str">
        <f t="shared" si="33"/>
        <v>006</v>
      </c>
      <c r="D538" t="str">
        <f t="shared" si="34"/>
        <v>1021</v>
      </c>
      <c r="E538" t="str">
        <f t="shared" si="35"/>
        <v>N</v>
      </c>
      <c r="F538" t="s">
        <v>11083</v>
      </c>
      <c r="G538" t="s">
        <v>11084</v>
      </c>
      <c r="H538" t="s">
        <v>8285</v>
      </c>
    </row>
    <row r="539" spans="1:8">
      <c r="A539" t="s">
        <v>1374</v>
      </c>
      <c r="B539" t="str">
        <f t="shared" si="32"/>
        <v>IL</v>
      </c>
      <c r="C539" t="str">
        <f t="shared" si="33"/>
        <v>006</v>
      </c>
      <c r="D539" t="str">
        <f t="shared" si="34"/>
        <v>9039</v>
      </c>
      <c r="E539" t="str">
        <f t="shared" si="35"/>
        <v>N</v>
      </c>
      <c r="F539" t="s">
        <v>11083</v>
      </c>
      <c r="G539" t="s">
        <v>11084</v>
      </c>
      <c r="H539" t="s">
        <v>8286</v>
      </c>
    </row>
    <row r="540" spans="1:8">
      <c r="A540" t="s">
        <v>1426</v>
      </c>
      <c r="B540" t="str">
        <f t="shared" si="32"/>
        <v>IL</v>
      </c>
      <c r="C540" t="str">
        <f t="shared" si="33"/>
        <v>006</v>
      </c>
      <c r="D540" t="str">
        <f t="shared" si="34"/>
        <v>9505</v>
      </c>
      <c r="E540" t="str">
        <f t="shared" si="35"/>
        <v>M</v>
      </c>
      <c r="F540" t="s">
        <v>11083</v>
      </c>
      <c r="G540" t="s">
        <v>11084</v>
      </c>
      <c r="H540" t="s">
        <v>8286</v>
      </c>
    </row>
    <row r="541" spans="1:8">
      <c r="A541" t="s">
        <v>1349</v>
      </c>
      <c r="B541" t="str">
        <f t="shared" si="32"/>
        <v>IL</v>
      </c>
      <c r="C541" t="str">
        <f t="shared" si="33"/>
        <v>006</v>
      </c>
      <c r="D541" t="str">
        <f t="shared" si="34"/>
        <v>9014</v>
      </c>
      <c r="E541" t="str">
        <f t="shared" si="35"/>
        <v>N</v>
      </c>
      <c r="F541" t="s">
        <v>11083</v>
      </c>
      <c r="G541" t="s">
        <v>11084</v>
      </c>
      <c r="H541" t="s">
        <v>8287</v>
      </c>
    </row>
    <row r="542" spans="1:8">
      <c r="A542" t="s">
        <v>1117</v>
      </c>
      <c r="B542" t="str">
        <f t="shared" si="32"/>
        <v>DE</v>
      </c>
      <c r="C542" t="str">
        <f t="shared" si="33"/>
        <v>041</v>
      </c>
      <c r="D542" t="str">
        <f t="shared" si="34"/>
        <v>0368</v>
      </c>
      <c r="E542" t="str">
        <f t="shared" si="35"/>
        <v>N</v>
      </c>
      <c r="F542" t="s">
        <v>11083</v>
      </c>
      <c r="G542" t="s">
        <v>11084</v>
      </c>
      <c r="H542" t="s">
        <v>8288</v>
      </c>
    </row>
    <row r="543" spans="1:8">
      <c r="A543" t="s">
        <v>1191</v>
      </c>
      <c r="B543" t="str">
        <f t="shared" si="32"/>
        <v>IL</v>
      </c>
      <c r="C543" t="str">
        <f t="shared" si="33"/>
        <v>006</v>
      </c>
      <c r="D543" t="str">
        <f t="shared" si="34"/>
        <v>1022</v>
      </c>
      <c r="E543" t="str">
        <f t="shared" si="35"/>
        <v>N</v>
      </c>
      <c r="F543" t="s">
        <v>11083</v>
      </c>
      <c r="G543" t="s">
        <v>11084</v>
      </c>
      <c r="H543" t="s">
        <v>8289</v>
      </c>
    </row>
    <row r="544" spans="1:8">
      <c r="A544" t="s">
        <v>2045</v>
      </c>
      <c r="B544" t="str">
        <f t="shared" si="32"/>
        <v>DE</v>
      </c>
      <c r="C544" t="str">
        <f t="shared" si="33"/>
        <v>041</v>
      </c>
      <c r="D544" t="str">
        <f t="shared" si="34"/>
        <v>0332</v>
      </c>
      <c r="E544" t="str">
        <f t="shared" si="35"/>
        <v>N</v>
      </c>
      <c r="F544" t="s">
        <v>11083</v>
      </c>
      <c r="G544" t="s">
        <v>11084</v>
      </c>
      <c r="H544" t="s">
        <v>8290</v>
      </c>
    </row>
    <row r="545" spans="1:8">
      <c r="A545" t="s">
        <v>758</v>
      </c>
      <c r="B545" t="str">
        <f t="shared" si="32"/>
        <v>DE</v>
      </c>
      <c r="C545" t="str">
        <f t="shared" si="33"/>
        <v>041</v>
      </c>
      <c r="D545" t="str">
        <f t="shared" si="34"/>
        <v>7009</v>
      </c>
      <c r="E545" t="str">
        <f t="shared" si="35"/>
        <v>N</v>
      </c>
      <c r="F545" t="s">
        <v>11083</v>
      </c>
      <c r="G545" t="s">
        <v>11084</v>
      </c>
      <c r="H545" t="s">
        <v>11091</v>
      </c>
    </row>
    <row r="546" spans="1:8">
      <c r="A546" t="s">
        <v>2502</v>
      </c>
      <c r="B546" t="str">
        <f t="shared" si="32"/>
        <v>DE</v>
      </c>
      <c r="C546" t="str">
        <f t="shared" si="33"/>
        <v>041</v>
      </c>
      <c r="D546" t="str">
        <f t="shared" si="34"/>
        <v>0333</v>
      </c>
      <c r="E546" t="str">
        <f t="shared" si="35"/>
        <v>N</v>
      </c>
      <c r="F546" t="s">
        <v>11083</v>
      </c>
      <c r="G546" t="s">
        <v>11084</v>
      </c>
      <c r="H546" t="s">
        <v>8292</v>
      </c>
    </row>
    <row r="547" spans="1:8">
      <c r="A547" t="s">
        <v>1353</v>
      </c>
      <c r="B547" t="str">
        <f t="shared" si="32"/>
        <v>IL</v>
      </c>
      <c r="C547" t="str">
        <f t="shared" si="33"/>
        <v>006</v>
      </c>
      <c r="D547" t="str">
        <f t="shared" si="34"/>
        <v>9018</v>
      </c>
      <c r="E547" t="str">
        <f t="shared" si="35"/>
        <v>N</v>
      </c>
      <c r="F547" t="s">
        <v>11083</v>
      </c>
      <c r="G547" t="s">
        <v>11084</v>
      </c>
      <c r="H547" t="s">
        <v>8293</v>
      </c>
    </row>
    <row r="548" spans="1:8">
      <c r="A548" t="s">
        <v>867</v>
      </c>
      <c r="B548" t="str">
        <f t="shared" si="32"/>
        <v>IL</v>
      </c>
      <c r="C548" t="str">
        <f t="shared" si="33"/>
        <v>006</v>
      </c>
      <c r="D548" t="str">
        <f t="shared" si="34"/>
        <v>1023</v>
      </c>
      <c r="E548" t="str">
        <f t="shared" si="35"/>
        <v>N</v>
      </c>
      <c r="F548" t="s">
        <v>11083</v>
      </c>
      <c r="G548" t="s">
        <v>11084</v>
      </c>
      <c r="H548" t="s">
        <v>8295</v>
      </c>
    </row>
    <row r="549" spans="1:8">
      <c r="A549" t="s">
        <v>1358</v>
      </c>
      <c r="B549" t="str">
        <f t="shared" si="32"/>
        <v>IL</v>
      </c>
      <c r="C549" t="str">
        <f t="shared" si="33"/>
        <v>006</v>
      </c>
      <c r="D549" t="str">
        <f t="shared" si="34"/>
        <v>9023</v>
      </c>
      <c r="E549" t="str">
        <f t="shared" si="35"/>
        <v>N</v>
      </c>
      <c r="F549" t="s">
        <v>11083</v>
      </c>
      <c r="G549" t="s">
        <v>11084</v>
      </c>
      <c r="H549" t="s">
        <v>8295</v>
      </c>
    </row>
    <row r="550" spans="1:8">
      <c r="A550" t="s">
        <v>871</v>
      </c>
      <c r="B550" t="str">
        <f t="shared" si="32"/>
        <v>IL</v>
      </c>
      <c r="C550" t="str">
        <f t="shared" si="33"/>
        <v>006</v>
      </c>
      <c r="D550" t="str">
        <f t="shared" si="34"/>
        <v>1024</v>
      </c>
      <c r="E550" t="str">
        <f t="shared" si="35"/>
        <v>N</v>
      </c>
      <c r="F550" t="s">
        <v>11083</v>
      </c>
      <c r="G550" t="s">
        <v>11084</v>
      </c>
      <c r="H550" t="s">
        <v>8296</v>
      </c>
    </row>
    <row r="551" spans="1:8">
      <c r="A551" t="s">
        <v>1403</v>
      </c>
      <c r="B551" t="str">
        <f t="shared" si="32"/>
        <v>IL</v>
      </c>
      <c r="C551" t="str">
        <f t="shared" si="33"/>
        <v>006</v>
      </c>
      <c r="D551" t="str">
        <f t="shared" si="34"/>
        <v>9226</v>
      </c>
      <c r="E551" t="str">
        <f t="shared" si="35"/>
        <v>N</v>
      </c>
      <c r="F551" t="s">
        <v>11083</v>
      </c>
      <c r="G551" t="s">
        <v>11084</v>
      </c>
      <c r="H551" t="s">
        <v>8296</v>
      </c>
    </row>
    <row r="552" spans="1:8">
      <c r="A552" t="s">
        <v>252</v>
      </c>
      <c r="B552" t="str">
        <f t="shared" si="32"/>
        <v>DE</v>
      </c>
      <c r="C552" t="str">
        <f t="shared" si="33"/>
        <v>041</v>
      </c>
      <c r="D552" t="str">
        <f t="shared" si="34"/>
        <v>8196</v>
      </c>
      <c r="E552" t="str">
        <f t="shared" si="35"/>
        <v>N</v>
      </c>
      <c r="F552" t="s">
        <v>11083</v>
      </c>
      <c r="G552" t="s">
        <v>11084</v>
      </c>
      <c r="H552" t="s">
        <v>8297</v>
      </c>
    </row>
    <row r="553" spans="1:8">
      <c r="A553" t="s">
        <v>874</v>
      </c>
      <c r="B553" t="str">
        <f t="shared" si="32"/>
        <v>IL</v>
      </c>
      <c r="C553" t="str">
        <f t="shared" si="33"/>
        <v>006</v>
      </c>
      <c r="D553" t="str">
        <f t="shared" si="34"/>
        <v>1025</v>
      </c>
      <c r="E553" t="str">
        <f t="shared" si="35"/>
        <v>N</v>
      </c>
      <c r="F553" t="s">
        <v>11083</v>
      </c>
      <c r="G553" t="s">
        <v>11084</v>
      </c>
      <c r="H553" t="s">
        <v>8298</v>
      </c>
    </row>
    <row r="554" spans="1:8">
      <c r="A554" t="s">
        <v>253</v>
      </c>
      <c r="B554" t="str">
        <f t="shared" si="32"/>
        <v>DE</v>
      </c>
      <c r="C554" t="str">
        <f t="shared" si="33"/>
        <v>041</v>
      </c>
      <c r="D554" t="str">
        <f t="shared" si="34"/>
        <v>8198</v>
      </c>
      <c r="E554" t="str">
        <f t="shared" si="35"/>
        <v>N</v>
      </c>
      <c r="F554" t="s">
        <v>11083</v>
      </c>
      <c r="G554" t="s">
        <v>11084</v>
      </c>
      <c r="H554" t="s">
        <v>8298</v>
      </c>
    </row>
    <row r="555" spans="1:8">
      <c r="A555" t="s">
        <v>875</v>
      </c>
      <c r="B555" t="str">
        <f t="shared" si="32"/>
        <v>IL</v>
      </c>
      <c r="C555" t="str">
        <f t="shared" si="33"/>
        <v>006</v>
      </c>
      <c r="D555" t="str">
        <f t="shared" si="34"/>
        <v>1026</v>
      </c>
      <c r="E555" t="str">
        <f t="shared" si="35"/>
        <v>N</v>
      </c>
      <c r="F555" t="s">
        <v>11083</v>
      </c>
      <c r="G555" t="s">
        <v>11084</v>
      </c>
      <c r="H555" t="s">
        <v>8299</v>
      </c>
    </row>
    <row r="556" spans="1:8">
      <c r="A556" t="s">
        <v>1366</v>
      </c>
      <c r="B556" t="str">
        <f t="shared" si="32"/>
        <v>IL</v>
      </c>
      <c r="C556" t="str">
        <f t="shared" si="33"/>
        <v>006</v>
      </c>
      <c r="D556" t="str">
        <f t="shared" si="34"/>
        <v>9031</v>
      </c>
      <c r="E556" t="str">
        <f t="shared" si="35"/>
        <v>N</v>
      </c>
      <c r="F556" t="s">
        <v>11083</v>
      </c>
      <c r="G556" t="s">
        <v>11084</v>
      </c>
      <c r="H556" t="s">
        <v>8300</v>
      </c>
    </row>
    <row r="557" spans="1:8">
      <c r="A557" t="s">
        <v>254</v>
      </c>
      <c r="B557" t="str">
        <f t="shared" si="32"/>
        <v>DE</v>
      </c>
      <c r="C557" t="str">
        <f t="shared" si="33"/>
        <v>041</v>
      </c>
      <c r="D557" t="str">
        <f t="shared" si="34"/>
        <v>8203</v>
      </c>
      <c r="E557" t="str">
        <f t="shared" si="35"/>
        <v>N</v>
      </c>
      <c r="F557" t="s">
        <v>11083</v>
      </c>
      <c r="G557" t="s">
        <v>11084</v>
      </c>
      <c r="H557" t="s">
        <v>8302</v>
      </c>
    </row>
    <row r="558" spans="1:8">
      <c r="A558" t="s">
        <v>1401</v>
      </c>
      <c r="B558" t="str">
        <f t="shared" si="32"/>
        <v>IL</v>
      </c>
      <c r="C558" t="str">
        <f t="shared" si="33"/>
        <v>006</v>
      </c>
      <c r="D558" t="str">
        <f t="shared" si="34"/>
        <v>9224</v>
      </c>
      <c r="E558" t="str">
        <f t="shared" si="35"/>
        <v>N</v>
      </c>
      <c r="F558" t="s">
        <v>11083</v>
      </c>
      <c r="G558" t="s">
        <v>11084</v>
      </c>
      <c r="H558" t="s">
        <v>8303</v>
      </c>
    </row>
    <row r="559" spans="1:8">
      <c r="A559" t="s">
        <v>876</v>
      </c>
      <c r="B559" t="str">
        <f t="shared" si="32"/>
        <v>IL</v>
      </c>
      <c r="C559" t="str">
        <f t="shared" si="33"/>
        <v>006</v>
      </c>
      <c r="D559" t="str">
        <f t="shared" si="34"/>
        <v>1027</v>
      </c>
      <c r="E559" t="str">
        <f t="shared" si="35"/>
        <v>N</v>
      </c>
      <c r="F559" t="s">
        <v>11083</v>
      </c>
      <c r="G559" t="s">
        <v>11084</v>
      </c>
      <c r="H559" t="s">
        <v>8304</v>
      </c>
    </row>
    <row r="560" spans="1:8">
      <c r="A560" t="s">
        <v>1335</v>
      </c>
      <c r="B560" t="str">
        <f t="shared" si="32"/>
        <v>IL</v>
      </c>
      <c r="C560" t="str">
        <f t="shared" si="33"/>
        <v>006</v>
      </c>
      <c r="D560" t="str">
        <f t="shared" si="34"/>
        <v>9001</v>
      </c>
      <c r="E560" t="str">
        <f t="shared" si="35"/>
        <v>N</v>
      </c>
      <c r="F560" t="s">
        <v>11083</v>
      </c>
      <c r="G560" t="s">
        <v>11084</v>
      </c>
      <c r="H560" t="s">
        <v>8304</v>
      </c>
    </row>
    <row r="561" spans="1:8">
      <c r="A561" t="s">
        <v>255</v>
      </c>
      <c r="B561" t="str">
        <f t="shared" si="32"/>
        <v>DE</v>
      </c>
      <c r="C561" t="str">
        <f t="shared" si="33"/>
        <v>041</v>
      </c>
      <c r="D561" t="str">
        <f t="shared" si="34"/>
        <v>8204</v>
      </c>
      <c r="E561" t="str">
        <f t="shared" si="35"/>
        <v>N</v>
      </c>
      <c r="F561" t="s">
        <v>11083</v>
      </c>
      <c r="G561" t="s">
        <v>11084</v>
      </c>
      <c r="H561" t="s">
        <v>8305</v>
      </c>
    </row>
    <row r="562" spans="1:8">
      <c r="A562" t="s">
        <v>877</v>
      </c>
      <c r="B562" t="str">
        <f t="shared" si="32"/>
        <v>IL</v>
      </c>
      <c r="C562" t="str">
        <f t="shared" si="33"/>
        <v>006</v>
      </c>
      <c r="D562" t="str">
        <f t="shared" si="34"/>
        <v>1028</v>
      </c>
      <c r="E562" t="str">
        <f t="shared" si="35"/>
        <v>N</v>
      </c>
      <c r="F562" t="s">
        <v>11083</v>
      </c>
      <c r="G562" t="s">
        <v>11084</v>
      </c>
      <c r="H562" t="s">
        <v>8306</v>
      </c>
    </row>
    <row r="563" spans="1:8">
      <c r="A563" t="s">
        <v>257</v>
      </c>
      <c r="B563" t="str">
        <f t="shared" si="32"/>
        <v>DE</v>
      </c>
      <c r="C563" t="str">
        <f t="shared" si="33"/>
        <v>041</v>
      </c>
      <c r="D563" t="str">
        <f t="shared" si="34"/>
        <v>8206</v>
      </c>
      <c r="E563" t="str">
        <f t="shared" si="35"/>
        <v>N</v>
      </c>
      <c r="F563" t="s">
        <v>11083</v>
      </c>
      <c r="G563" t="s">
        <v>11084</v>
      </c>
      <c r="H563" t="s">
        <v>8308</v>
      </c>
    </row>
    <row r="564" spans="1:8">
      <c r="A564" t="s">
        <v>385</v>
      </c>
      <c r="B564" t="str">
        <f t="shared" si="32"/>
        <v>US</v>
      </c>
      <c r="C564" t="str">
        <f t="shared" si="33"/>
        <v>038</v>
      </c>
      <c r="D564" t="str">
        <f t="shared" si="34"/>
        <v>1074</v>
      </c>
      <c r="E564" t="str">
        <f t="shared" si="35"/>
        <v>N</v>
      </c>
      <c r="F564" t="s">
        <v>11083</v>
      </c>
      <c r="G564" t="s">
        <v>11084</v>
      </c>
      <c r="H564" t="s">
        <v>8309</v>
      </c>
    </row>
    <row r="565" spans="1:8">
      <c r="A565" t="s">
        <v>300</v>
      </c>
      <c r="B565" t="str">
        <f t="shared" si="32"/>
        <v>US</v>
      </c>
      <c r="C565" t="str">
        <f t="shared" si="33"/>
        <v>038</v>
      </c>
      <c r="D565" t="str">
        <f t="shared" si="34"/>
        <v>1083</v>
      </c>
      <c r="E565" t="str">
        <f t="shared" si="35"/>
        <v>N</v>
      </c>
      <c r="F565" t="s">
        <v>11083</v>
      </c>
      <c r="G565" t="s">
        <v>11084</v>
      </c>
      <c r="H565" t="s">
        <v>8310</v>
      </c>
    </row>
    <row r="566" spans="1:8">
      <c r="A566" t="s">
        <v>389</v>
      </c>
      <c r="B566" t="str">
        <f t="shared" si="32"/>
        <v>US</v>
      </c>
      <c r="C566" t="str">
        <f t="shared" si="33"/>
        <v>038</v>
      </c>
      <c r="D566" t="str">
        <f t="shared" si="34"/>
        <v>1091</v>
      </c>
      <c r="E566" t="str">
        <f t="shared" si="35"/>
        <v>N</v>
      </c>
      <c r="F566" t="s">
        <v>11083</v>
      </c>
      <c r="G566" t="s">
        <v>11084</v>
      </c>
      <c r="H566" t="s">
        <v>8311</v>
      </c>
    </row>
    <row r="567" spans="1:8">
      <c r="A567" t="s">
        <v>297</v>
      </c>
      <c r="B567" t="str">
        <f t="shared" si="32"/>
        <v>US</v>
      </c>
      <c r="C567" t="str">
        <f t="shared" si="33"/>
        <v>038</v>
      </c>
      <c r="D567" t="str">
        <f t="shared" si="34"/>
        <v>1077</v>
      </c>
      <c r="E567" t="str">
        <f t="shared" si="35"/>
        <v>N</v>
      </c>
      <c r="F567" t="s">
        <v>11083</v>
      </c>
      <c r="G567" t="s">
        <v>11084</v>
      </c>
      <c r="H567" t="s">
        <v>8313</v>
      </c>
    </row>
    <row r="568" spans="1:8">
      <c r="A568" t="s">
        <v>390</v>
      </c>
      <c r="B568" t="str">
        <f t="shared" si="32"/>
        <v>US</v>
      </c>
      <c r="C568" t="str">
        <f t="shared" si="33"/>
        <v>038</v>
      </c>
      <c r="D568" t="str">
        <f t="shared" si="34"/>
        <v>1092</v>
      </c>
      <c r="E568" t="str">
        <f t="shared" si="35"/>
        <v>N</v>
      </c>
      <c r="F568" t="s">
        <v>11083</v>
      </c>
      <c r="G568" t="s">
        <v>11084</v>
      </c>
      <c r="H568" t="s">
        <v>8314</v>
      </c>
    </row>
    <row r="569" spans="1:8">
      <c r="A569" t="s">
        <v>301</v>
      </c>
      <c r="B569" t="str">
        <f t="shared" si="32"/>
        <v>US</v>
      </c>
      <c r="C569" t="str">
        <f t="shared" si="33"/>
        <v>038</v>
      </c>
      <c r="D569" t="str">
        <f t="shared" si="34"/>
        <v>1087</v>
      </c>
      <c r="E569" t="str">
        <f t="shared" si="35"/>
        <v>N</v>
      </c>
      <c r="F569" t="s">
        <v>11083</v>
      </c>
      <c r="G569" t="s">
        <v>11084</v>
      </c>
      <c r="H569" t="s">
        <v>8316</v>
      </c>
    </row>
    <row r="570" spans="1:8">
      <c r="A570" t="s">
        <v>2074</v>
      </c>
      <c r="B570" t="str">
        <f t="shared" si="32"/>
        <v>US</v>
      </c>
      <c r="C570" t="str">
        <f t="shared" si="33"/>
        <v>038</v>
      </c>
      <c r="D570" t="str">
        <f t="shared" si="34"/>
        <v>3006</v>
      </c>
      <c r="E570" t="str">
        <f t="shared" si="35"/>
        <v>S</v>
      </c>
      <c r="F570" t="s">
        <v>11083</v>
      </c>
      <c r="G570" t="s">
        <v>11084</v>
      </c>
      <c r="H570" t="s">
        <v>8318</v>
      </c>
    </row>
    <row r="571" spans="1:8">
      <c r="A571" t="s">
        <v>1252</v>
      </c>
      <c r="B571" t="str">
        <f t="shared" si="32"/>
        <v>DE</v>
      </c>
      <c r="C571" t="str">
        <f t="shared" si="33"/>
        <v>041</v>
      </c>
      <c r="D571" t="str">
        <f t="shared" si="34"/>
        <v>0360</v>
      </c>
      <c r="E571" t="str">
        <f t="shared" si="35"/>
        <v>N</v>
      </c>
      <c r="F571" t="s">
        <v>11083</v>
      </c>
      <c r="G571" t="s">
        <v>11084</v>
      </c>
      <c r="H571" t="s">
        <v>8318</v>
      </c>
    </row>
    <row r="572" spans="1:8">
      <c r="A572" t="s">
        <v>258</v>
      </c>
      <c r="B572" t="str">
        <f t="shared" si="32"/>
        <v>DE</v>
      </c>
      <c r="C572" t="str">
        <f t="shared" si="33"/>
        <v>041</v>
      </c>
      <c r="D572" t="str">
        <f t="shared" si="34"/>
        <v>8212</v>
      </c>
      <c r="E572" t="str">
        <f t="shared" si="35"/>
        <v>N</v>
      </c>
      <c r="F572" t="s">
        <v>11083</v>
      </c>
      <c r="G572" t="s">
        <v>11084</v>
      </c>
      <c r="H572" t="s">
        <v>8318</v>
      </c>
    </row>
    <row r="573" spans="1:8">
      <c r="A573" t="s">
        <v>386</v>
      </c>
      <c r="B573" t="str">
        <f t="shared" si="32"/>
        <v>US</v>
      </c>
      <c r="C573" t="str">
        <f t="shared" si="33"/>
        <v>038</v>
      </c>
      <c r="D573" t="str">
        <f t="shared" si="34"/>
        <v>1078</v>
      </c>
      <c r="E573" t="str">
        <f t="shared" si="35"/>
        <v>N</v>
      </c>
      <c r="F573" t="s">
        <v>11083</v>
      </c>
      <c r="G573" t="s">
        <v>11084</v>
      </c>
      <c r="H573" t="s">
        <v>8319</v>
      </c>
    </row>
    <row r="574" spans="1:8">
      <c r="A574" t="s">
        <v>388</v>
      </c>
      <c r="B574" t="str">
        <f t="shared" si="32"/>
        <v>US</v>
      </c>
      <c r="C574" t="str">
        <f t="shared" si="33"/>
        <v>038</v>
      </c>
      <c r="D574" t="str">
        <f t="shared" si="34"/>
        <v>1089</v>
      </c>
      <c r="E574" t="str">
        <f t="shared" si="35"/>
        <v>N</v>
      </c>
      <c r="F574" t="s">
        <v>11083</v>
      </c>
      <c r="G574" t="s">
        <v>11084</v>
      </c>
      <c r="H574" t="s">
        <v>8320</v>
      </c>
    </row>
    <row r="575" spans="1:8">
      <c r="A575" t="s">
        <v>395</v>
      </c>
      <c r="B575" t="str">
        <f t="shared" si="32"/>
        <v>US</v>
      </c>
      <c r="C575" t="str">
        <f t="shared" si="33"/>
        <v>038</v>
      </c>
      <c r="D575" t="str">
        <f t="shared" si="34"/>
        <v>1100</v>
      </c>
      <c r="E575" t="str">
        <f t="shared" si="35"/>
        <v>N</v>
      </c>
      <c r="F575" t="s">
        <v>11083</v>
      </c>
      <c r="G575" t="s">
        <v>11084</v>
      </c>
      <c r="H575" t="s">
        <v>8320</v>
      </c>
    </row>
    <row r="576" spans="1:8">
      <c r="A576" t="s">
        <v>1449</v>
      </c>
      <c r="B576" t="str">
        <f t="shared" si="32"/>
        <v>IL</v>
      </c>
      <c r="C576" t="str">
        <f t="shared" si="33"/>
        <v>006</v>
      </c>
      <c r="D576" t="str">
        <f t="shared" si="34"/>
        <v>1029</v>
      </c>
      <c r="E576" t="str">
        <f t="shared" si="35"/>
        <v>N</v>
      </c>
      <c r="F576" t="s">
        <v>11083</v>
      </c>
      <c r="G576" t="s">
        <v>11084</v>
      </c>
      <c r="H576" t="s">
        <v>8321</v>
      </c>
    </row>
    <row r="577" spans="1:8">
      <c r="A577" t="s">
        <v>1503</v>
      </c>
      <c r="B577" t="str">
        <f t="shared" si="32"/>
        <v>US</v>
      </c>
      <c r="C577" t="str">
        <f t="shared" si="33"/>
        <v>038</v>
      </c>
      <c r="D577" t="str">
        <f t="shared" si="34"/>
        <v>2013</v>
      </c>
      <c r="E577" t="str">
        <f t="shared" si="35"/>
        <v>M</v>
      </c>
      <c r="F577" t="s">
        <v>11083</v>
      </c>
      <c r="G577" t="s">
        <v>11084</v>
      </c>
      <c r="H577" t="s">
        <v>8323</v>
      </c>
    </row>
    <row r="578" spans="1:8">
      <c r="A578" t="s">
        <v>1368</v>
      </c>
      <c r="B578" t="str">
        <f t="shared" ref="B578:B641" si="36">LEFT(A578,2)</f>
        <v>IL</v>
      </c>
      <c r="C578" t="str">
        <f t="shared" ref="C578:C641" si="37">MID(A578,4,3)</f>
        <v>006</v>
      </c>
      <c r="D578" t="str">
        <f t="shared" ref="D578:D641" si="38">MID(A578,8,4)</f>
        <v>9033</v>
      </c>
      <c r="E578" t="str">
        <f t="shared" ref="E578:E641" si="39">MID(A578,13,1)</f>
        <v>N</v>
      </c>
      <c r="F578" t="s">
        <v>11083</v>
      </c>
      <c r="G578" t="s">
        <v>11084</v>
      </c>
      <c r="H578" t="s">
        <v>8323</v>
      </c>
    </row>
    <row r="579" spans="1:8">
      <c r="A579" t="s">
        <v>396</v>
      </c>
      <c r="B579" t="str">
        <f t="shared" si="36"/>
        <v>US</v>
      </c>
      <c r="C579" t="str">
        <f t="shared" si="37"/>
        <v>038</v>
      </c>
      <c r="D579" t="str">
        <f t="shared" si="38"/>
        <v>1101</v>
      </c>
      <c r="E579" t="str">
        <f t="shared" si="39"/>
        <v>N</v>
      </c>
      <c r="F579" t="s">
        <v>11083</v>
      </c>
      <c r="G579" t="s">
        <v>11084</v>
      </c>
      <c r="H579" t="s">
        <v>8324</v>
      </c>
    </row>
    <row r="580" spans="1:8">
      <c r="A580" t="s">
        <v>279</v>
      </c>
      <c r="B580" t="str">
        <f t="shared" si="36"/>
        <v>US</v>
      </c>
      <c r="C580" t="str">
        <f t="shared" si="37"/>
        <v>038</v>
      </c>
      <c r="D580" t="str">
        <f t="shared" si="38"/>
        <v>1007</v>
      </c>
      <c r="E580" t="str">
        <f t="shared" si="39"/>
        <v>N</v>
      </c>
      <c r="F580" t="s">
        <v>11083</v>
      </c>
      <c r="G580" t="s">
        <v>11084</v>
      </c>
      <c r="H580" t="s">
        <v>8325</v>
      </c>
    </row>
    <row r="581" spans="1:8">
      <c r="A581" t="s">
        <v>302</v>
      </c>
      <c r="B581" t="str">
        <f t="shared" si="36"/>
        <v>US</v>
      </c>
      <c r="C581" t="str">
        <f t="shared" si="37"/>
        <v>038</v>
      </c>
      <c r="D581" t="str">
        <f t="shared" si="38"/>
        <v>1090</v>
      </c>
      <c r="E581" t="str">
        <f t="shared" si="39"/>
        <v>N</v>
      </c>
      <c r="F581" t="s">
        <v>11083</v>
      </c>
      <c r="G581" t="s">
        <v>11084</v>
      </c>
      <c r="H581" t="s">
        <v>8325</v>
      </c>
    </row>
    <row r="582" spans="1:8">
      <c r="A582" t="s">
        <v>434</v>
      </c>
      <c r="B582" t="str">
        <f t="shared" si="36"/>
        <v>US</v>
      </c>
      <c r="C582" t="str">
        <f t="shared" si="37"/>
        <v>038</v>
      </c>
      <c r="D582" t="str">
        <f t="shared" si="38"/>
        <v>1086</v>
      </c>
      <c r="E582" t="str">
        <f t="shared" si="39"/>
        <v>N</v>
      </c>
      <c r="F582" t="s">
        <v>11083</v>
      </c>
      <c r="G582" t="s">
        <v>11084</v>
      </c>
      <c r="H582" t="s">
        <v>8326</v>
      </c>
    </row>
    <row r="583" spans="1:8">
      <c r="A583" t="s">
        <v>263</v>
      </c>
      <c r="B583" t="str">
        <f t="shared" si="36"/>
        <v>DE</v>
      </c>
      <c r="C583" t="str">
        <f t="shared" si="37"/>
        <v>041</v>
      </c>
      <c r="D583" t="str">
        <f t="shared" si="38"/>
        <v>8219</v>
      </c>
      <c r="E583" t="str">
        <f t="shared" si="39"/>
        <v>N</v>
      </c>
      <c r="F583" t="s">
        <v>11083</v>
      </c>
      <c r="G583" t="s">
        <v>11084</v>
      </c>
      <c r="H583" t="s">
        <v>8326</v>
      </c>
    </row>
    <row r="584" spans="1:8">
      <c r="A584" t="s">
        <v>683</v>
      </c>
      <c r="B584" t="str">
        <f t="shared" si="36"/>
        <v>US</v>
      </c>
      <c r="C584" t="str">
        <f t="shared" si="37"/>
        <v>038</v>
      </c>
      <c r="D584" t="str">
        <f t="shared" si="38"/>
        <v>1080</v>
      </c>
      <c r="E584" t="str">
        <f t="shared" si="39"/>
        <v>N</v>
      </c>
      <c r="F584" t="s">
        <v>11083</v>
      </c>
      <c r="G584" t="s">
        <v>11084</v>
      </c>
      <c r="H584" t="s">
        <v>8327</v>
      </c>
    </row>
    <row r="585" spans="1:8">
      <c r="A585" t="s">
        <v>1977</v>
      </c>
      <c r="B585" t="str">
        <f t="shared" si="36"/>
        <v>US</v>
      </c>
      <c r="C585" t="str">
        <f t="shared" si="37"/>
        <v>038</v>
      </c>
      <c r="D585" t="str">
        <f t="shared" si="38"/>
        <v>1084</v>
      </c>
      <c r="E585" t="str">
        <f t="shared" si="39"/>
        <v>N</v>
      </c>
      <c r="F585" t="s">
        <v>11083</v>
      </c>
      <c r="G585" t="s">
        <v>11084</v>
      </c>
      <c r="H585" t="s">
        <v>8327</v>
      </c>
    </row>
    <row r="586" spans="1:8">
      <c r="A586" t="s">
        <v>259</v>
      </c>
      <c r="B586" t="str">
        <f t="shared" si="36"/>
        <v>DE</v>
      </c>
      <c r="C586" t="str">
        <f t="shared" si="37"/>
        <v>041</v>
      </c>
      <c r="D586" t="str">
        <f t="shared" si="38"/>
        <v>8214</v>
      </c>
      <c r="E586" t="str">
        <f t="shared" si="39"/>
        <v>N</v>
      </c>
      <c r="F586" t="s">
        <v>11083</v>
      </c>
      <c r="G586" t="s">
        <v>11084</v>
      </c>
      <c r="H586" t="s">
        <v>8328</v>
      </c>
    </row>
    <row r="587" spans="1:8">
      <c r="A587" t="s">
        <v>878</v>
      </c>
      <c r="B587" t="str">
        <f t="shared" si="36"/>
        <v>IL</v>
      </c>
      <c r="C587" t="str">
        <f t="shared" si="37"/>
        <v>006</v>
      </c>
      <c r="D587" t="str">
        <f t="shared" si="38"/>
        <v>1030</v>
      </c>
      <c r="E587" t="str">
        <f t="shared" si="39"/>
        <v>N</v>
      </c>
      <c r="F587" t="s">
        <v>11083</v>
      </c>
      <c r="G587" t="s">
        <v>11084</v>
      </c>
      <c r="H587" t="s">
        <v>8329</v>
      </c>
    </row>
    <row r="588" spans="1:8">
      <c r="A588" t="s">
        <v>292</v>
      </c>
      <c r="B588" t="str">
        <f t="shared" si="36"/>
        <v>US</v>
      </c>
      <c r="C588" t="str">
        <f t="shared" si="37"/>
        <v>038</v>
      </c>
      <c r="D588" t="str">
        <f t="shared" si="38"/>
        <v>1063</v>
      </c>
      <c r="E588" t="str">
        <f t="shared" si="39"/>
        <v>N</v>
      </c>
      <c r="F588" t="s">
        <v>11083</v>
      </c>
      <c r="G588" t="s">
        <v>11084</v>
      </c>
      <c r="H588" t="s">
        <v>8330</v>
      </c>
    </row>
    <row r="589" spans="1:8">
      <c r="A589" t="s">
        <v>296</v>
      </c>
      <c r="B589" t="str">
        <f t="shared" si="36"/>
        <v>US</v>
      </c>
      <c r="C589" t="str">
        <f t="shared" si="37"/>
        <v>038</v>
      </c>
      <c r="D589" t="str">
        <f t="shared" si="38"/>
        <v>1075</v>
      </c>
      <c r="E589" t="str">
        <f t="shared" si="39"/>
        <v>N</v>
      </c>
      <c r="F589" t="s">
        <v>11083</v>
      </c>
      <c r="G589" t="s">
        <v>11084</v>
      </c>
      <c r="H589" t="s">
        <v>8330</v>
      </c>
    </row>
    <row r="590" spans="1:8">
      <c r="A590" t="s">
        <v>1393</v>
      </c>
      <c r="B590" t="str">
        <f t="shared" si="36"/>
        <v>IL</v>
      </c>
      <c r="C590" t="str">
        <f t="shared" si="37"/>
        <v>006</v>
      </c>
      <c r="D590" t="str">
        <f t="shared" si="38"/>
        <v>9225</v>
      </c>
      <c r="E590" t="str">
        <f t="shared" si="39"/>
        <v>M</v>
      </c>
      <c r="F590" t="s">
        <v>11083</v>
      </c>
      <c r="G590" t="s">
        <v>11084</v>
      </c>
      <c r="H590" t="s">
        <v>8330</v>
      </c>
    </row>
    <row r="591" spans="1:8">
      <c r="A591" t="s">
        <v>1402</v>
      </c>
      <c r="B591" t="str">
        <f t="shared" si="36"/>
        <v>IL</v>
      </c>
      <c r="C591" t="str">
        <f t="shared" si="37"/>
        <v>006</v>
      </c>
      <c r="D591" t="str">
        <f t="shared" si="38"/>
        <v>9225</v>
      </c>
      <c r="E591" t="str">
        <f t="shared" si="39"/>
        <v>N</v>
      </c>
      <c r="F591" t="s">
        <v>11083</v>
      </c>
      <c r="G591" t="s">
        <v>11084</v>
      </c>
      <c r="H591" t="s">
        <v>8330</v>
      </c>
    </row>
    <row r="592" spans="1:8">
      <c r="A592" t="s">
        <v>1431</v>
      </c>
      <c r="B592" t="str">
        <f t="shared" si="36"/>
        <v>IL</v>
      </c>
      <c r="C592" t="str">
        <f t="shared" si="37"/>
        <v>006</v>
      </c>
      <c r="D592" t="str">
        <f t="shared" si="38"/>
        <v>9510</v>
      </c>
      <c r="E592" t="str">
        <f t="shared" si="39"/>
        <v>M</v>
      </c>
      <c r="F592" t="s">
        <v>11083</v>
      </c>
      <c r="G592" t="s">
        <v>11084</v>
      </c>
      <c r="H592" t="s">
        <v>8330</v>
      </c>
    </row>
    <row r="593" spans="1:8">
      <c r="A593" t="s">
        <v>260</v>
      </c>
      <c r="B593" t="str">
        <f t="shared" si="36"/>
        <v>DE</v>
      </c>
      <c r="C593" t="str">
        <f t="shared" si="37"/>
        <v>041</v>
      </c>
      <c r="D593" t="str">
        <f t="shared" si="38"/>
        <v>8216</v>
      </c>
      <c r="E593" t="str">
        <f t="shared" si="39"/>
        <v>N</v>
      </c>
      <c r="F593" t="s">
        <v>11083</v>
      </c>
      <c r="G593" t="s">
        <v>11084</v>
      </c>
      <c r="H593" t="s">
        <v>8330</v>
      </c>
    </row>
    <row r="594" spans="1:8">
      <c r="A594" t="s">
        <v>393</v>
      </c>
      <c r="B594" t="str">
        <f t="shared" si="36"/>
        <v>US</v>
      </c>
      <c r="C594" t="str">
        <f t="shared" si="37"/>
        <v>038</v>
      </c>
      <c r="D594" t="str">
        <f t="shared" si="38"/>
        <v>1097</v>
      </c>
      <c r="E594" t="str">
        <f t="shared" si="39"/>
        <v>N</v>
      </c>
      <c r="F594" t="s">
        <v>11083</v>
      </c>
      <c r="G594" t="s">
        <v>11084</v>
      </c>
      <c r="H594" t="s">
        <v>8331</v>
      </c>
    </row>
    <row r="595" spans="1:8">
      <c r="A595" t="s">
        <v>1258</v>
      </c>
      <c r="B595" t="str">
        <f t="shared" si="36"/>
        <v>DE</v>
      </c>
      <c r="C595" t="str">
        <f t="shared" si="37"/>
        <v>041</v>
      </c>
      <c r="D595" t="str">
        <f t="shared" si="38"/>
        <v>0371</v>
      </c>
      <c r="E595" t="str">
        <f t="shared" si="39"/>
        <v>N</v>
      </c>
      <c r="F595" t="s">
        <v>11083</v>
      </c>
      <c r="G595" t="s">
        <v>11084</v>
      </c>
      <c r="H595" t="s">
        <v>8332</v>
      </c>
    </row>
    <row r="596" spans="1:8">
      <c r="A596" t="s">
        <v>394</v>
      </c>
      <c r="B596" t="str">
        <f t="shared" si="36"/>
        <v>US</v>
      </c>
      <c r="C596" t="str">
        <f t="shared" si="37"/>
        <v>038</v>
      </c>
      <c r="D596" t="str">
        <f t="shared" si="38"/>
        <v>1098</v>
      </c>
      <c r="E596" t="str">
        <f t="shared" si="39"/>
        <v>N</v>
      </c>
      <c r="F596" t="s">
        <v>11083</v>
      </c>
      <c r="G596" t="s">
        <v>11084</v>
      </c>
      <c r="H596" t="s">
        <v>8333</v>
      </c>
    </row>
    <row r="597" spans="1:8">
      <c r="A597" t="s">
        <v>2072</v>
      </c>
      <c r="B597" t="str">
        <f t="shared" si="36"/>
        <v>US</v>
      </c>
      <c r="C597" t="str">
        <f t="shared" si="37"/>
        <v>038</v>
      </c>
      <c r="D597" t="str">
        <f t="shared" si="38"/>
        <v>3004</v>
      </c>
      <c r="E597" t="str">
        <f t="shared" si="39"/>
        <v>S</v>
      </c>
      <c r="F597" t="s">
        <v>11083</v>
      </c>
      <c r="G597" t="s">
        <v>11084</v>
      </c>
      <c r="H597" t="s">
        <v>8333</v>
      </c>
    </row>
    <row r="598" spans="1:8">
      <c r="A598" t="s">
        <v>687</v>
      </c>
      <c r="B598" t="str">
        <f t="shared" si="36"/>
        <v>US</v>
      </c>
      <c r="C598" t="str">
        <f t="shared" si="37"/>
        <v>038</v>
      </c>
      <c r="D598" t="str">
        <f t="shared" si="38"/>
        <v>1088</v>
      </c>
      <c r="E598" t="str">
        <f t="shared" si="39"/>
        <v>N</v>
      </c>
      <c r="F598" t="s">
        <v>11083</v>
      </c>
      <c r="G598" t="s">
        <v>11084</v>
      </c>
      <c r="H598" t="s">
        <v>8334</v>
      </c>
    </row>
    <row r="599" spans="1:8">
      <c r="A599" t="s">
        <v>2061</v>
      </c>
      <c r="B599" t="str">
        <f t="shared" si="36"/>
        <v>US</v>
      </c>
      <c r="C599" t="str">
        <f t="shared" si="37"/>
        <v>038</v>
      </c>
      <c r="D599" t="str">
        <f t="shared" si="38"/>
        <v>2011</v>
      </c>
      <c r="E599" t="str">
        <f t="shared" si="39"/>
        <v>M</v>
      </c>
      <c r="F599" t="s">
        <v>11083</v>
      </c>
      <c r="G599" t="s">
        <v>11084</v>
      </c>
      <c r="H599" t="s">
        <v>8335</v>
      </c>
    </row>
    <row r="600" spans="1:8">
      <c r="A600" t="s">
        <v>261</v>
      </c>
      <c r="B600" t="str">
        <f t="shared" si="36"/>
        <v>DE</v>
      </c>
      <c r="C600" t="str">
        <f t="shared" si="37"/>
        <v>041</v>
      </c>
      <c r="D600" t="str">
        <f t="shared" si="38"/>
        <v>8217</v>
      </c>
      <c r="E600" t="str">
        <f t="shared" si="39"/>
        <v>N</v>
      </c>
      <c r="F600" t="s">
        <v>11083</v>
      </c>
      <c r="G600" t="s">
        <v>11084</v>
      </c>
      <c r="H600" t="s">
        <v>8335</v>
      </c>
    </row>
    <row r="601" spans="1:8">
      <c r="A601" t="s">
        <v>298</v>
      </c>
      <c r="B601" t="str">
        <f t="shared" si="36"/>
        <v>US</v>
      </c>
      <c r="C601" t="str">
        <f t="shared" si="37"/>
        <v>038</v>
      </c>
      <c r="D601" t="str">
        <f t="shared" si="38"/>
        <v>1081</v>
      </c>
      <c r="E601" t="str">
        <f t="shared" si="39"/>
        <v>N</v>
      </c>
      <c r="F601" t="s">
        <v>11083</v>
      </c>
      <c r="G601" t="s">
        <v>11084</v>
      </c>
      <c r="H601" t="s">
        <v>8336</v>
      </c>
    </row>
    <row r="602" spans="1:8">
      <c r="A602" t="s">
        <v>262</v>
      </c>
      <c r="B602" t="str">
        <f t="shared" si="36"/>
        <v>DE</v>
      </c>
      <c r="C602" t="str">
        <f t="shared" si="37"/>
        <v>041</v>
      </c>
      <c r="D602" t="str">
        <f t="shared" si="38"/>
        <v>8218</v>
      </c>
      <c r="E602" t="str">
        <f t="shared" si="39"/>
        <v>N</v>
      </c>
      <c r="F602" t="s">
        <v>11083</v>
      </c>
      <c r="G602" t="s">
        <v>11084</v>
      </c>
      <c r="H602" t="s">
        <v>8337</v>
      </c>
    </row>
    <row r="603" spans="1:8">
      <c r="A603" t="s">
        <v>303</v>
      </c>
      <c r="B603" t="str">
        <f t="shared" si="36"/>
        <v>US</v>
      </c>
      <c r="C603" t="str">
        <f t="shared" si="37"/>
        <v>038</v>
      </c>
      <c r="D603" t="str">
        <f t="shared" si="38"/>
        <v>1096</v>
      </c>
      <c r="E603" t="str">
        <f t="shared" si="39"/>
        <v>N</v>
      </c>
      <c r="F603" t="s">
        <v>11083</v>
      </c>
      <c r="G603" t="s">
        <v>11084</v>
      </c>
      <c r="H603" t="s">
        <v>8338</v>
      </c>
    </row>
    <row r="604" spans="1:8">
      <c r="A604" t="s">
        <v>2071</v>
      </c>
      <c r="B604" t="str">
        <f t="shared" si="36"/>
        <v>US</v>
      </c>
      <c r="C604" t="str">
        <f t="shared" si="37"/>
        <v>038</v>
      </c>
      <c r="D604" t="str">
        <f t="shared" si="38"/>
        <v>3003</v>
      </c>
      <c r="E604" t="str">
        <f t="shared" si="39"/>
        <v>S</v>
      </c>
      <c r="F604" t="s">
        <v>11083</v>
      </c>
      <c r="G604" t="s">
        <v>11084</v>
      </c>
      <c r="H604" t="s">
        <v>8338</v>
      </c>
    </row>
    <row r="605" spans="1:8">
      <c r="A605" t="s">
        <v>304</v>
      </c>
      <c r="B605" t="str">
        <f t="shared" si="36"/>
        <v>US</v>
      </c>
      <c r="C605" t="str">
        <f t="shared" si="37"/>
        <v>038</v>
      </c>
      <c r="D605" t="str">
        <f t="shared" si="38"/>
        <v>1102</v>
      </c>
      <c r="E605" t="str">
        <f t="shared" si="39"/>
        <v>N</v>
      </c>
      <c r="F605" t="s">
        <v>11083</v>
      </c>
      <c r="G605" t="s">
        <v>11084</v>
      </c>
      <c r="H605" t="s">
        <v>8339</v>
      </c>
    </row>
    <row r="606" spans="1:8">
      <c r="A606" t="s">
        <v>1360</v>
      </c>
      <c r="B606" t="str">
        <f t="shared" si="36"/>
        <v>IL</v>
      </c>
      <c r="C606" t="str">
        <f t="shared" si="37"/>
        <v>006</v>
      </c>
      <c r="D606" t="str">
        <f t="shared" si="38"/>
        <v>9025</v>
      </c>
      <c r="E606" t="str">
        <f t="shared" si="39"/>
        <v>N</v>
      </c>
      <c r="F606" t="s">
        <v>11083</v>
      </c>
      <c r="G606" t="s">
        <v>11084</v>
      </c>
      <c r="H606" t="s">
        <v>8340</v>
      </c>
    </row>
    <row r="607" spans="1:8">
      <c r="A607" t="s">
        <v>265</v>
      </c>
      <c r="B607" t="str">
        <f t="shared" si="36"/>
        <v>DE</v>
      </c>
      <c r="C607" t="str">
        <f t="shared" si="37"/>
        <v>041</v>
      </c>
      <c r="D607" t="str">
        <f t="shared" si="38"/>
        <v>8221</v>
      </c>
      <c r="E607" t="str">
        <f t="shared" si="39"/>
        <v>N</v>
      </c>
      <c r="F607" t="s">
        <v>11083</v>
      </c>
      <c r="G607" t="s">
        <v>11084</v>
      </c>
      <c r="H607" t="s">
        <v>8341</v>
      </c>
    </row>
    <row r="608" spans="1:8">
      <c r="A608" t="s">
        <v>119</v>
      </c>
      <c r="B608" t="str">
        <f t="shared" si="36"/>
        <v>US</v>
      </c>
      <c r="C608" t="str">
        <f t="shared" si="37"/>
        <v>038</v>
      </c>
      <c r="D608" t="str">
        <f t="shared" si="38"/>
        <v>1002</v>
      </c>
      <c r="E608" t="str">
        <f t="shared" si="39"/>
        <v>N</v>
      </c>
      <c r="F608" t="s">
        <v>11083</v>
      </c>
      <c r="G608" t="s">
        <v>11084</v>
      </c>
      <c r="H608" t="s">
        <v>8342</v>
      </c>
    </row>
    <row r="609" spans="1:8">
      <c r="A609" t="s">
        <v>137</v>
      </c>
      <c r="B609" t="str">
        <f t="shared" si="36"/>
        <v>US</v>
      </c>
      <c r="C609" t="str">
        <f t="shared" si="37"/>
        <v>038</v>
      </c>
      <c r="D609" t="str">
        <f t="shared" si="38"/>
        <v>1061</v>
      </c>
      <c r="E609" t="str">
        <f t="shared" si="39"/>
        <v>N</v>
      </c>
      <c r="F609" t="s">
        <v>11083</v>
      </c>
      <c r="G609" t="s">
        <v>11084</v>
      </c>
      <c r="H609" t="s">
        <v>8343</v>
      </c>
    </row>
    <row r="610" spans="1:8">
      <c r="A610" t="s">
        <v>2082</v>
      </c>
      <c r="B610" t="str">
        <f t="shared" si="36"/>
        <v>US</v>
      </c>
      <c r="C610" t="str">
        <f t="shared" si="37"/>
        <v>038</v>
      </c>
      <c r="D610" t="str">
        <f t="shared" si="38"/>
        <v>3012</v>
      </c>
      <c r="E610" t="str">
        <f t="shared" si="39"/>
        <v>S</v>
      </c>
      <c r="F610" t="s">
        <v>11083</v>
      </c>
      <c r="G610" t="s">
        <v>11084</v>
      </c>
      <c r="H610" t="s">
        <v>8344</v>
      </c>
    </row>
    <row r="611" spans="1:8">
      <c r="A611" t="s">
        <v>1422</v>
      </c>
      <c r="B611" t="str">
        <f t="shared" si="36"/>
        <v>IL</v>
      </c>
      <c r="C611" t="str">
        <f t="shared" si="37"/>
        <v>006</v>
      </c>
      <c r="D611" t="str">
        <f t="shared" si="38"/>
        <v>9501</v>
      </c>
      <c r="E611" t="str">
        <f t="shared" si="39"/>
        <v>M</v>
      </c>
      <c r="F611" t="s">
        <v>11083</v>
      </c>
      <c r="G611" t="s">
        <v>11084</v>
      </c>
      <c r="H611" t="s">
        <v>8346</v>
      </c>
    </row>
    <row r="612" spans="1:8">
      <c r="A612" t="s">
        <v>264</v>
      </c>
      <c r="B612" t="str">
        <f t="shared" si="36"/>
        <v>DE</v>
      </c>
      <c r="C612" t="str">
        <f t="shared" si="37"/>
        <v>041</v>
      </c>
      <c r="D612" t="str">
        <f t="shared" si="38"/>
        <v>8220</v>
      </c>
      <c r="E612" t="str">
        <f t="shared" si="39"/>
        <v>N</v>
      </c>
      <c r="F612" t="s">
        <v>11083</v>
      </c>
      <c r="G612" t="s">
        <v>11084</v>
      </c>
      <c r="H612" t="s">
        <v>8346</v>
      </c>
    </row>
    <row r="613" spans="1:8">
      <c r="A613" t="s">
        <v>1256</v>
      </c>
      <c r="B613" t="str">
        <f t="shared" si="36"/>
        <v>DE</v>
      </c>
      <c r="C613" t="str">
        <f t="shared" si="37"/>
        <v>041</v>
      </c>
      <c r="D613" t="str">
        <f t="shared" si="38"/>
        <v>0363</v>
      </c>
      <c r="E613" t="str">
        <f t="shared" si="39"/>
        <v>N</v>
      </c>
      <c r="F613" t="s">
        <v>11083</v>
      </c>
      <c r="G613" t="s">
        <v>11084</v>
      </c>
      <c r="H613" t="s">
        <v>8347</v>
      </c>
    </row>
    <row r="614" spans="1:8">
      <c r="A614" t="s">
        <v>138</v>
      </c>
      <c r="B614" t="str">
        <f t="shared" si="36"/>
        <v>US</v>
      </c>
      <c r="C614" t="str">
        <f t="shared" si="37"/>
        <v>038</v>
      </c>
      <c r="D614" t="str">
        <f t="shared" si="38"/>
        <v>1062</v>
      </c>
      <c r="E614" t="str">
        <f t="shared" si="39"/>
        <v>N</v>
      </c>
      <c r="F614" t="s">
        <v>11083</v>
      </c>
      <c r="G614" t="s">
        <v>11084</v>
      </c>
      <c r="H614" t="s">
        <v>8348</v>
      </c>
    </row>
    <row r="615" spans="1:8">
      <c r="A615" t="s">
        <v>266</v>
      </c>
      <c r="B615" t="str">
        <f t="shared" si="36"/>
        <v>DE</v>
      </c>
      <c r="C615" t="str">
        <f t="shared" si="37"/>
        <v>041</v>
      </c>
      <c r="D615" t="str">
        <f t="shared" si="38"/>
        <v>8222</v>
      </c>
      <c r="E615" t="str">
        <f t="shared" si="39"/>
        <v>N</v>
      </c>
      <c r="F615" t="s">
        <v>11083</v>
      </c>
      <c r="G615" t="s">
        <v>11084</v>
      </c>
      <c r="H615" t="s">
        <v>8350</v>
      </c>
    </row>
    <row r="616" spans="1:8">
      <c r="A616" t="s">
        <v>1442</v>
      </c>
      <c r="B616" t="str">
        <f t="shared" si="36"/>
        <v>IL</v>
      </c>
      <c r="C616" t="str">
        <f t="shared" si="37"/>
        <v>006</v>
      </c>
      <c r="D616" t="str">
        <f t="shared" si="38"/>
        <v>9246</v>
      </c>
      <c r="E616" t="str">
        <f t="shared" si="39"/>
        <v>N</v>
      </c>
      <c r="F616" t="s">
        <v>11083</v>
      </c>
      <c r="G616" t="s">
        <v>11084</v>
      </c>
      <c r="H616" t="s">
        <v>8352</v>
      </c>
    </row>
    <row r="617" spans="1:8">
      <c r="A617" t="s">
        <v>1433</v>
      </c>
      <c r="B617" t="str">
        <f t="shared" si="36"/>
        <v>IL</v>
      </c>
      <c r="C617" t="str">
        <f t="shared" si="37"/>
        <v>006</v>
      </c>
      <c r="D617" t="str">
        <f t="shared" si="38"/>
        <v>9512</v>
      </c>
      <c r="E617" t="str">
        <f t="shared" si="39"/>
        <v>M</v>
      </c>
      <c r="F617" t="s">
        <v>11083</v>
      </c>
      <c r="G617" t="s">
        <v>11084</v>
      </c>
      <c r="H617" t="s">
        <v>8352</v>
      </c>
    </row>
    <row r="618" spans="1:8">
      <c r="A618" t="s">
        <v>267</v>
      </c>
      <c r="B618" t="str">
        <f t="shared" si="36"/>
        <v>DE</v>
      </c>
      <c r="C618" t="str">
        <f t="shared" si="37"/>
        <v>041</v>
      </c>
      <c r="D618" t="str">
        <f t="shared" si="38"/>
        <v>8223</v>
      </c>
      <c r="E618" t="str">
        <f t="shared" si="39"/>
        <v>N</v>
      </c>
      <c r="F618" t="s">
        <v>11083</v>
      </c>
      <c r="G618" t="s">
        <v>11084</v>
      </c>
      <c r="H618" t="s">
        <v>8352</v>
      </c>
    </row>
    <row r="619" spans="1:8">
      <c r="A619" t="s">
        <v>294</v>
      </c>
      <c r="B619" t="str">
        <f t="shared" si="36"/>
        <v>US</v>
      </c>
      <c r="C619" t="str">
        <f t="shared" si="37"/>
        <v>038</v>
      </c>
      <c r="D619" t="str">
        <f t="shared" si="38"/>
        <v>1070</v>
      </c>
      <c r="E619" t="str">
        <f t="shared" si="39"/>
        <v>N</v>
      </c>
      <c r="F619" t="s">
        <v>11083</v>
      </c>
      <c r="G619" t="s">
        <v>11084</v>
      </c>
      <c r="H619" t="s">
        <v>8353</v>
      </c>
    </row>
    <row r="620" spans="1:8">
      <c r="A620" t="s">
        <v>2503</v>
      </c>
      <c r="B620" t="str">
        <f t="shared" si="36"/>
        <v>DE</v>
      </c>
      <c r="C620" t="str">
        <f t="shared" si="37"/>
        <v>041</v>
      </c>
      <c r="D620" t="str">
        <f t="shared" si="38"/>
        <v>0334</v>
      </c>
      <c r="E620" t="str">
        <f t="shared" si="39"/>
        <v>N</v>
      </c>
      <c r="F620" t="s">
        <v>11083</v>
      </c>
      <c r="G620" t="s">
        <v>11084</v>
      </c>
      <c r="H620" t="s">
        <v>8354</v>
      </c>
    </row>
    <row r="621" spans="1:8">
      <c r="A621" t="s">
        <v>268</v>
      </c>
      <c r="B621" t="str">
        <f t="shared" si="36"/>
        <v>DE</v>
      </c>
      <c r="C621" t="str">
        <f t="shared" si="37"/>
        <v>041</v>
      </c>
      <c r="D621" t="str">
        <f t="shared" si="38"/>
        <v>8227</v>
      </c>
      <c r="E621" t="str">
        <f t="shared" si="39"/>
        <v>N</v>
      </c>
      <c r="F621" t="s">
        <v>11083</v>
      </c>
      <c r="G621" t="s">
        <v>11084</v>
      </c>
      <c r="H621" t="s">
        <v>8354</v>
      </c>
    </row>
    <row r="622" spans="1:8">
      <c r="A622" t="s">
        <v>1429</v>
      </c>
      <c r="B622" t="str">
        <f t="shared" si="36"/>
        <v>IL</v>
      </c>
      <c r="C622" t="str">
        <f t="shared" si="37"/>
        <v>006</v>
      </c>
      <c r="D622" t="str">
        <f t="shared" si="38"/>
        <v>9508</v>
      </c>
      <c r="E622" t="str">
        <f t="shared" si="39"/>
        <v>M</v>
      </c>
      <c r="F622" t="s">
        <v>11083</v>
      </c>
      <c r="G622" t="s">
        <v>11084</v>
      </c>
      <c r="H622" t="s">
        <v>8356</v>
      </c>
    </row>
    <row r="623" spans="1:8">
      <c r="A623" t="s">
        <v>387</v>
      </c>
      <c r="B623" t="str">
        <f t="shared" si="36"/>
        <v>US</v>
      </c>
      <c r="C623" t="str">
        <f t="shared" si="37"/>
        <v>038</v>
      </c>
      <c r="D623" t="str">
        <f t="shared" si="38"/>
        <v>1079</v>
      </c>
      <c r="E623" t="str">
        <f t="shared" si="39"/>
        <v>N</v>
      </c>
      <c r="F623" t="s">
        <v>11083</v>
      </c>
      <c r="G623" t="s">
        <v>11084</v>
      </c>
      <c r="H623" t="s">
        <v>8357</v>
      </c>
    </row>
    <row r="624" spans="1:8">
      <c r="A624" t="s">
        <v>299</v>
      </c>
      <c r="B624" t="str">
        <f t="shared" si="36"/>
        <v>US</v>
      </c>
      <c r="C624" t="str">
        <f t="shared" si="37"/>
        <v>038</v>
      </c>
      <c r="D624" t="str">
        <f t="shared" si="38"/>
        <v>1082</v>
      </c>
      <c r="E624" t="str">
        <f t="shared" si="39"/>
        <v>N</v>
      </c>
      <c r="F624" t="s">
        <v>11083</v>
      </c>
      <c r="G624" t="s">
        <v>11084</v>
      </c>
      <c r="H624" t="s">
        <v>8358</v>
      </c>
    </row>
    <row r="625" spans="1:8">
      <c r="A625" t="s">
        <v>1384</v>
      </c>
      <c r="B625" t="str">
        <f t="shared" si="36"/>
        <v>IL</v>
      </c>
      <c r="C625" t="str">
        <f t="shared" si="37"/>
        <v>006</v>
      </c>
      <c r="D625" t="str">
        <f t="shared" si="38"/>
        <v>9208</v>
      </c>
      <c r="E625" t="str">
        <f t="shared" si="39"/>
        <v>N</v>
      </c>
      <c r="F625" t="s">
        <v>11083</v>
      </c>
      <c r="G625" t="s">
        <v>11084</v>
      </c>
      <c r="H625" t="s">
        <v>8360</v>
      </c>
    </row>
    <row r="626" spans="1:8">
      <c r="A626" t="s">
        <v>269</v>
      </c>
      <c r="B626" t="str">
        <f t="shared" si="36"/>
        <v>DE</v>
      </c>
      <c r="C626" t="str">
        <f t="shared" si="37"/>
        <v>041</v>
      </c>
      <c r="D626" t="str">
        <f t="shared" si="38"/>
        <v>8231</v>
      </c>
      <c r="E626" t="str">
        <f t="shared" si="39"/>
        <v>N</v>
      </c>
      <c r="F626" t="s">
        <v>11083</v>
      </c>
      <c r="G626" t="s">
        <v>11084</v>
      </c>
      <c r="H626" t="s">
        <v>8360</v>
      </c>
    </row>
    <row r="627" spans="1:8">
      <c r="A627" t="s">
        <v>1120</v>
      </c>
      <c r="B627" t="str">
        <f t="shared" si="36"/>
        <v>DE</v>
      </c>
      <c r="C627" t="str">
        <f t="shared" si="37"/>
        <v>041</v>
      </c>
      <c r="D627" t="str">
        <f t="shared" si="38"/>
        <v>0372</v>
      </c>
      <c r="E627" t="str">
        <f t="shared" si="39"/>
        <v>N</v>
      </c>
      <c r="F627" t="s">
        <v>11083</v>
      </c>
      <c r="G627" t="s">
        <v>11084</v>
      </c>
      <c r="H627" t="s">
        <v>8362</v>
      </c>
    </row>
    <row r="628" spans="1:8">
      <c r="A628" t="s">
        <v>1799</v>
      </c>
      <c r="B628" t="str">
        <f t="shared" si="36"/>
        <v>US</v>
      </c>
      <c r="C628" t="str">
        <f t="shared" si="37"/>
        <v>037</v>
      </c>
      <c r="D628" t="str">
        <f t="shared" si="38"/>
        <v>8065</v>
      </c>
      <c r="E628" t="str">
        <f t="shared" si="39"/>
        <v>M</v>
      </c>
      <c r="F628" t="s">
        <v>11083</v>
      </c>
      <c r="G628" t="s">
        <v>11084</v>
      </c>
      <c r="H628" t="s">
        <v>8363</v>
      </c>
    </row>
    <row r="629" spans="1:8">
      <c r="A629" t="s">
        <v>2043</v>
      </c>
      <c r="B629" t="str">
        <f t="shared" si="36"/>
        <v>DE</v>
      </c>
      <c r="C629" t="str">
        <f t="shared" si="37"/>
        <v>041</v>
      </c>
      <c r="D629" t="str">
        <f t="shared" si="38"/>
        <v>0330</v>
      </c>
      <c r="E629" t="str">
        <f t="shared" si="39"/>
        <v>N</v>
      </c>
      <c r="F629" t="s">
        <v>11083</v>
      </c>
      <c r="G629" t="s">
        <v>11084</v>
      </c>
      <c r="H629" t="s">
        <v>8363</v>
      </c>
    </row>
    <row r="630" spans="1:8">
      <c r="A630" t="s">
        <v>1394</v>
      </c>
      <c r="B630" t="str">
        <f t="shared" si="36"/>
        <v>IL</v>
      </c>
      <c r="C630" t="str">
        <f t="shared" si="37"/>
        <v>006</v>
      </c>
      <c r="D630" t="str">
        <f t="shared" si="38"/>
        <v>9217</v>
      </c>
      <c r="E630" t="str">
        <f t="shared" si="39"/>
        <v>N</v>
      </c>
      <c r="F630" t="s">
        <v>11083</v>
      </c>
      <c r="G630" t="s">
        <v>11084</v>
      </c>
      <c r="H630" t="s">
        <v>8364</v>
      </c>
    </row>
    <row r="631" spans="1:8">
      <c r="A631" t="s">
        <v>270</v>
      </c>
      <c r="B631" t="str">
        <f t="shared" si="36"/>
        <v>DE</v>
      </c>
      <c r="C631" t="str">
        <f t="shared" si="37"/>
        <v>041</v>
      </c>
      <c r="D631" t="str">
        <f t="shared" si="38"/>
        <v>8235</v>
      </c>
      <c r="E631" t="str">
        <f t="shared" si="39"/>
        <v>N</v>
      </c>
      <c r="F631" t="s">
        <v>11083</v>
      </c>
      <c r="G631" t="s">
        <v>11084</v>
      </c>
      <c r="H631" t="s">
        <v>8364</v>
      </c>
    </row>
    <row r="632" spans="1:8">
      <c r="A632" t="s">
        <v>1379</v>
      </c>
      <c r="B632" t="str">
        <f t="shared" si="36"/>
        <v>IL</v>
      </c>
      <c r="C632" t="str">
        <f t="shared" si="37"/>
        <v>006</v>
      </c>
      <c r="D632" t="str">
        <f t="shared" si="38"/>
        <v>9203</v>
      </c>
      <c r="E632" t="str">
        <f t="shared" si="39"/>
        <v>N</v>
      </c>
      <c r="F632" t="s">
        <v>11083</v>
      </c>
      <c r="G632" t="s">
        <v>11084</v>
      </c>
      <c r="H632" t="s">
        <v>8366</v>
      </c>
    </row>
    <row r="633" spans="1:8">
      <c r="A633" t="s">
        <v>1263</v>
      </c>
      <c r="B633" t="str">
        <f t="shared" si="36"/>
        <v>DE</v>
      </c>
      <c r="C633" t="str">
        <f t="shared" si="37"/>
        <v>041</v>
      </c>
      <c r="D633" t="str">
        <f t="shared" si="38"/>
        <v>0375</v>
      </c>
      <c r="E633" t="str">
        <f t="shared" si="39"/>
        <v>N</v>
      </c>
      <c r="F633" t="s">
        <v>11083</v>
      </c>
      <c r="G633" t="s">
        <v>11084</v>
      </c>
      <c r="H633" t="s">
        <v>8366</v>
      </c>
    </row>
    <row r="634" spans="1:8">
      <c r="A634" t="s">
        <v>256</v>
      </c>
      <c r="B634" t="str">
        <f t="shared" si="36"/>
        <v>DE</v>
      </c>
      <c r="C634" t="str">
        <f t="shared" si="37"/>
        <v>041</v>
      </c>
      <c r="D634" t="str">
        <f t="shared" si="38"/>
        <v>8205</v>
      </c>
      <c r="E634" t="str">
        <f t="shared" si="39"/>
        <v>N</v>
      </c>
      <c r="F634" t="s">
        <v>11083</v>
      </c>
      <c r="G634" t="s">
        <v>11084</v>
      </c>
      <c r="H634" t="s">
        <v>8366</v>
      </c>
    </row>
    <row r="635" spans="1:8">
      <c r="A635" t="s">
        <v>1260</v>
      </c>
      <c r="B635" t="str">
        <f t="shared" si="36"/>
        <v>DE</v>
      </c>
      <c r="C635" t="str">
        <f t="shared" si="37"/>
        <v>041</v>
      </c>
      <c r="D635" t="str">
        <f t="shared" si="38"/>
        <v>0373</v>
      </c>
      <c r="E635" t="str">
        <f t="shared" si="39"/>
        <v>N</v>
      </c>
      <c r="F635" t="s">
        <v>11083</v>
      </c>
      <c r="G635" t="s">
        <v>11084</v>
      </c>
      <c r="H635" t="s">
        <v>8367</v>
      </c>
    </row>
    <row r="636" spans="1:8">
      <c r="A636" t="s">
        <v>1899</v>
      </c>
      <c r="B636" t="str">
        <f t="shared" si="36"/>
        <v>US</v>
      </c>
      <c r="C636" t="str">
        <f t="shared" si="37"/>
        <v>038</v>
      </c>
      <c r="D636" t="str">
        <f t="shared" si="38"/>
        <v>1006</v>
      </c>
      <c r="E636" t="str">
        <f t="shared" si="39"/>
        <v>N</v>
      </c>
      <c r="F636" t="s">
        <v>11083</v>
      </c>
      <c r="G636" t="s">
        <v>11084</v>
      </c>
      <c r="H636" t="s">
        <v>8368</v>
      </c>
    </row>
    <row r="637" spans="1:8">
      <c r="A637" t="s">
        <v>373</v>
      </c>
      <c r="B637" t="str">
        <f t="shared" si="36"/>
        <v>DE</v>
      </c>
      <c r="C637" t="str">
        <f t="shared" si="37"/>
        <v>041</v>
      </c>
      <c r="D637" t="str">
        <f t="shared" si="38"/>
        <v>8234</v>
      </c>
      <c r="E637" t="str">
        <f t="shared" si="39"/>
        <v>N</v>
      </c>
      <c r="F637" t="s">
        <v>11083</v>
      </c>
      <c r="G637" t="s">
        <v>11084</v>
      </c>
      <c r="H637" t="s">
        <v>8369</v>
      </c>
    </row>
    <row r="638" spans="1:8">
      <c r="A638" t="s">
        <v>2026</v>
      </c>
      <c r="B638" t="str">
        <f t="shared" si="36"/>
        <v>DE</v>
      </c>
      <c r="C638" t="str">
        <f t="shared" si="37"/>
        <v>041</v>
      </c>
      <c r="D638" t="str">
        <f t="shared" si="38"/>
        <v>0315</v>
      </c>
      <c r="E638" t="str">
        <f t="shared" si="39"/>
        <v>N</v>
      </c>
      <c r="F638" t="s">
        <v>11083</v>
      </c>
      <c r="G638" t="s">
        <v>11084</v>
      </c>
      <c r="H638" t="s">
        <v>8370</v>
      </c>
    </row>
    <row r="639" spans="1:8">
      <c r="A639" t="s">
        <v>1351</v>
      </c>
      <c r="B639" t="str">
        <f t="shared" si="36"/>
        <v>IL</v>
      </c>
      <c r="C639" t="str">
        <f t="shared" si="37"/>
        <v>006</v>
      </c>
      <c r="D639" t="str">
        <f t="shared" si="38"/>
        <v>9016</v>
      </c>
      <c r="E639" t="str">
        <f t="shared" si="39"/>
        <v>N</v>
      </c>
      <c r="F639" t="s">
        <v>11083</v>
      </c>
      <c r="G639" t="s">
        <v>11084</v>
      </c>
      <c r="H639" t="s">
        <v>8372</v>
      </c>
    </row>
    <row r="640" spans="1:8">
      <c r="A640" t="s">
        <v>374</v>
      </c>
      <c r="B640" t="str">
        <f t="shared" si="36"/>
        <v>DE</v>
      </c>
      <c r="C640" t="str">
        <f t="shared" si="37"/>
        <v>041</v>
      </c>
      <c r="D640" t="str">
        <f t="shared" si="38"/>
        <v>8237</v>
      </c>
      <c r="E640" t="str">
        <f t="shared" si="39"/>
        <v>N</v>
      </c>
      <c r="F640" t="s">
        <v>11083</v>
      </c>
      <c r="G640" t="s">
        <v>11084</v>
      </c>
      <c r="H640" t="s">
        <v>8372</v>
      </c>
    </row>
    <row r="641" spans="1:8">
      <c r="A641" t="s">
        <v>271</v>
      </c>
      <c r="B641" t="str">
        <f t="shared" si="36"/>
        <v>DE</v>
      </c>
      <c r="C641" t="str">
        <f t="shared" si="37"/>
        <v>041</v>
      </c>
      <c r="D641" t="str">
        <f t="shared" si="38"/>
        <v>8238</v>
      </c>
      <c r="E641" t="str">
        <f t="shared" si="39"/>
        <v>N</v>
      </c>
      <c r="F641" t="s">
        <v>11083</v>
      </c>
      <c r="G641" t="s">
        <v>11084</v>
      </c>
      <c r="H641" t="s">
        <v>8373</v>
      </c>
    </row>
    <row r="642" spans="1:8">
      <c r="A642" t="s">
        <v>272</v>
      </c>
      <c r="B642" t="str">
        <f t="shared" ref="B642:B705" si="40">LEFT(A642,2)</f>
        <v>DE</v>
      </c>
      <c r="C642" t="str">
        <f t="shared" ref="C642:C705" si="41">MID(A642,4,3)</f>
        <v>041</v>
      </c>
      <c r="D642" t="str">
        <f t="shared" ref="D642:D705" si="42">MID(A642,8,4)</f>
        <v>8239</v>
      </c>
      <c r="E642" t="str">
        <f t="shared" ref="E642:E705" si="43">MID(A642,13,1)</f>
        <v>N</v>
      </c>
      <c r="F642" t="s">
        <v>11083</v>
      </c>
      <c r="G642" t="s">
        <v>11084</v>
      </c>
      <c r="H642" t="s">
        <v>8373</v>
      </c>
    </row>
    <row r="643" spans="1:8">
      <c r="A643" t="s">
        <v>880</v>
      </c>
      <c r="B643" t="str">
        <f t="shared" si="40"/>
        <v>IL</v>
      </c>
      <c r="C643" t="str">
        <f t="shared" si="41"/>
        <v>006</v>
      </c>
      <c r="D643" t="str">
        <f t="shared" si="42"/>
        <v>1031</v>
      </c>
      <c r="E643" t="str">
        <f t="shared" si="43"/>
        <v>N</v>
      </c>
      <c r="F643" t="s">
        <v>11083</v>
      </c>
      <c r="G643" t="s">
        <v>11084</v>
      </c>
      <c r="H643" t="s">
        <v>8374</v>
      </c>
    </row>
    <row r="644" spans="1:8">
      <c r="A644" t="s">
        <v>273</v>
      </c>
      <c r="B644" t="str">
        <f t="shared" si="40"/>
        <v>DE</v>
      </c>
      <c r="C644" t="str">
        <f t="shared" si="41"/>
        <v>041</v>
      </c>
      <c r="D644" t="str">
        <f t="shared" si="42"/>
        <v>8240</v>
      </c>
      <c r="E644" t="str">
        <f t="shared" si="43"/>
        <v>N</v>
      </c>
      <c r="F644" t="s">
        <v>11083</v>
      </c>
      <c r="G644" t="s">
        <v>11084</v>
      </c>
      <c r="H644" t="s">
        <v>8374</v>
      </c>
    </row>
    <row r="645" spans="1:8">
      <c r="A645" t="s">
        <v>1407</v>
      </c>
      <c r="B645" t="str">
        <f t="shared" si="40"/>
        <v>IL</v>
      </c>
      <c r="C645" t="str">
        <f t="shared" si="41"/>
        <v>006</v>
      </c>
      <c r="D645" t="str">
        <f t="shared" si="42"/>
        <v>9230</v>
      </c>
      <c r="E645" t="str">
        <f t="shared" si="43"/>
        <v>N</v>
      </c>
      <c r="F645" t="s">
        <v>11083</v>
      </c>
      <c r="G645" t="s">
        <v>11084</v>
      </c>
      <c r="H645" t="s">
        <v>8375</v>
      </c>
    </row>
    <row r="646" spans="1:8">
      <c r="A646" t="s">
        <v>1356</v>
      </c>
      <c r="B646" t="str">
        <f t="shared" si="40"/>
        <v>IL</v>
      </c>
      <c r="C646" t="str">
        <f t="shared" si="41"/>
        <v>006</v>
      </c>
      <c r="D646" t="str">
        <f t="shared" si="42"/>
        <v>9021</v>
      </c>
      <c r="E646" t="str">
        <f t="shared" si="43"/>
        <v>N</v>
      </c>
      <c r="F646" t="s">
        <v>11083</v>
      </c>
      <c r="G646" t="s">
        <v>11084</v>
      </c>
      <c r="H646" t="s">
        <v>8376</v>
      </c>
    </row>
    <row r="647" spans="1:8">
      <c r="A647" t="s">
        <v>1365</v>
      </c>
      <c r="B647" t="str">
        <f t="shared" si="40"/>
        <v>IL</v>
      </c>
      <c r="C647" t="str">
        <f t="shared" si="41"/>
        <v>006</v>
      </c>
      <c r="D647" t="str">
        <f t="shared" si="42"/>
        <v>9030</v>
      </c>
      <c r="E647" t="str">
        <f t="shared" si="43"/>
        <v>N</v>
      </c>
      <c r="F647" t="s">
        <v>11083</v>
      </c>
      <c r="G647" t="s">
        <v>11084</v>
      </c>
      <c r="H647" t="s">
        <v>8378</v>
      </c>
    </row>
    <row r="648" spans="1:8">
      <c r="A648" t="s">
        <v>274</v>
      </c>
      <c r="B648" t="str">
        <f t="shared" si="40"/>
        <v>DE</v>
      </c>
      <c r="C648" t="str">
        <f t="shared" si="41"/>
        <v>041</v>
      </c>
      <c r="D648" t="str">
        <f t="shared" si="42"/>
        <v>8241</v>
      </c>
      <c r="E648" t="str">
        <f t="shared" si="43"/>
        <v>N</v>
      </c>
      <c r="F648" t="s">
        <v>11083</v>
      </c>
      <c r="G648" t="s">
        <v>11084</v>
      </c>
      <c r="H648" t="s">
        <v>8379</v>
      </c>
    </row>
    <row r="649" spans="1:8">
      <c r="A649" t="s">
        <v>398</v>
      </c>
      <c r="B649" t="str">
        <f t="shared" si="40"/>
        <v>US</v>
      </c>
      <c r="C649" t="str">
        <f t="shared" si="41"/>
        <v>038</v>
      </c>
      <c r="D649" t="str">
        <f t="shared" si="42"/>
        <v>1110</v>
      </c>
      <c r="E649" t="str">
        <f t="shared" si="43"/>
        <v>N</v>
      </c>
      <c r="F649" t="s">
        <v>11083</v>
      </c>
      <c r="G649" t="s">
        <v>11084</v>
      </c>
      <c r="H649" t="s">
        <v>8380</v>
      </c>
    </row>
    <row r="650" spans="1:8">
      <c r="A650" t="s">
        <v>275</v>
      </c>
      <c r="B650" t="str">
        <f t="shared" si="40"/>
        <v>DE</v>
      </c>
      <c r="C650" t="str">
        <f t="shared" si="41"/>
        <v>041</v>
      </c>
      <c r="D650" t="str">
        <f t="shared" si="42"/>
        <v>8242</v>
      </c>
      <c r="E650" t="str">
        <f t="shared" si="43"/>
        <v>N</v>
      </c>
      <c r="F650" t="s">
        <v>11083</v>
      </c>
      <c r="G650" t="s">
        <v>11084</v>
      </c>
      <c r="H650" t="s">
        <v>8380</v>
      </c>
    </row>
    <row r="651" spans="1:8">
      <c r="A651" t="s">
        <v>276</v>
      </c>
      <c r="B651" t="str">
        <f t="shared" si="40"/>
        <v>DE</v>
      </c>
      <c r="C651" t="str">
        <f t="shared" si="41"/>
        <v>041</v>
      </c>
      <c r="D651" t="str">
        <f t="shared" si="42"/>
        <v>8243</v>
      </c>
      <c r="E651" t="str">
        <f t="shared" si="43"/>
        <v>N</v>
      </c>
      <c r="F651" t="s">
        <v>11083</v>
      </c>
      <c r="G651" t="s">
        <v>11084</v>
      </c>
      <c r="H651" t="s">
        <v>8380</v>
      </c>
    </row>
    <row r="652" spans="1:8">
      <c r="A652" t="s">
        <v>1791</v>
      </c>
      <c r="B652" t="str">
        <f t="shared" si="40"/>
        <v>US</v>
      </c>
      <c r="C652" t="str">
        <f t="shared" si="41"/>
        <v>037</v>
      </c>
      <c r="D652" t="str">
        <f t="shared" si="42"/>
        <v>8007</v>
      </c>
      <c r="E652" t="str">
        <f t="shared" si="43"/>
        <v>M</v>
      </c>
      <c r="F652" t="s">
        <v>11083</v>
      </c>
      <c r="G652" t="s">
        <v>11084</v>
      </c>
      <c r="H652" t="s">
        <v>8381</v>
      </c>
    </row>
    <row r="653" spans="1:8">
      <c r="A653" t="s">
        <v>1375</v>
      </c>
      <c r="B653" t="str">
        <f t="shared" si="40"/>
        <v>IL</v>
      </c>
      <c r="C653" t="str">
        <f t="shared" si="41"/>
        <v>006</v>
      </c>
      <c r="D653" t="str">
        <f t="shared" si="42"/>
        <v>9040</v>
      </c>
      <c r="E653" t="str">
        <f t="shared" si="43"/>
        <v>N</v>
      </c>
      <c r="F653" t="s">
        <v>11083</v>
      </c>
      <c r="G653" t="s">
        <v>11084</v>
      </c>
      <c r="H653" t="s">
        <v>8381</v>
      </c>
    </row>
    <row r="654" spans="1:8">
      <c r="A654" t="s">
        <v>1359</v>
      </c>
      <c r="B654" t="str">
        <f t="shared" si="40"/>
        <v>IL</v>
      </c>
      <c r="C654" t="str">
        <f t="shared" si="41"/>
        <v>006</v>
      </c>
      <c r="D654" t="str">
        <f t="shared" si="42"/>
        <v>9024</v>
      </c>
      <c r="E654" t="str">
        <f t="shared" si="43"/>
        <v>N</v>
      </c>
      <c r="F654" t="s">
        <v>11083</v>
      </c>
      <c r="G654" t="s">
        <v>11084</v>
      </c>
      <c r="H654" t="s">
        <v>8381</v>
      </c>
    </row>
    <row r="655" spans="1:8">
      <c r="A655" t="s">
        <v>1255</v>
      </c>
      <c r="B655" t="str">
        <f t="shared" si="40"/>
        <v>DE</v>
      </c>
      <c r="C655" t="str">
        <f t="shared" si="41"/>
        <v>041</v>
      </c>
      <c r="D655" t="str">
        <f t="shared" si="42"/>
        <v>0362</v>
      </c>
      <c r="E655" t="str">
        <f t="shared" si="43"/>
        <v>N</v>
      </c>
      <c r="F655" t="s">
        <v>11083</v>
      </c>
      <c r="G655" t="s">
        <v>11084</v>
      </c>
      <c r="H655" t="s">
        <v>8381</v>
      </c>
    </row>
    <row r="656" spans="1:8">
      <c r="A656" t="s">
        <v>883</v>
      </c>
      <c r="B656" t="str">
        <f t="shared" si="40"/>
        <v>IL</v>
      </c>
      <c r="C656" t="str">
        <f t="shared" si="41"/>
        <v>006</v>
      </c>
      <c r="D656" t="str">
        <f t="shared" si="42"/>
        <v>1032</v>
      </c>
      <c r="E656" t="str">
        <f t="shared" si="43"/>
        <v>N</v>
      </c>
      <c r="F656" t="s">
        <v>11083</v>
      </c>
      <c r="G656" t="s">
        <v>11084</v>
      </c>
      <c r="H656" t="s">
        <v>8382</v>
      </c>
    </row>
    <row r="657" spans="1:8">
      <c r="A657" t="s">
        <v>1111</v>
      </c>
      <c r="B657" t="str">
        <f t="shared" si="40"/>
        <v>DE</v>
      </c>
      <c r="C657" t="str">
        <f t="shared" si="41"/>
        <v>041</v>
      </c>
      <c r="D657" t="str">
        <f t="shared" si="42"/>
        <v>0358</v>
      </c>
      <c r="E657" t="str">
        <f t="shared" si="43"/>
        <v>N</v>
      </c>
      <c r="F657" t="s">
        <v>11083</v>
      </c>
      <c r="G657" t="s">
        <v>11084</v>
      </c>
      <c r="H657" t="s">
        <v>8383</v>
      </c>
    </row>
    <row r="658" spans="1:8">
      <c r="A658" t="s">
        <v>759</v>
      </c>
      <c r="B658" t="str">
        <f t="shared" si="40"/>
        <v>DE</v>
      </c>
      <c r="C658" t="str">
        <f t="shared" si="41"/>
        <v>041</v>
      </c>
      <c r="D658" t="str">
        <f t="shared" si="42"/>
        <v>7010</v>
      </c>
      <c r="E658" t="str">
        <f t="shared" si="43"/>
        <v>N</v>
      </c>
      <c r="F658" t="s">
        <v>11083</v>
      </c>
      <c r="G658" t="s">
        <v>11084</v>
      </c>
      <c r="H658" t="s">
        <v>8384</v>
      </c>
    </row>
    <row r="659" spans="1:8">
      <c r="A659" t="s">
        <v>1248</v>
      </c>
      <c r="B659" t="str">
        <f t="shared" si="40"/>
        <v>DE</v>
      </c>
      <c r="C659" t="str">
        <f t="shared" si="41"/>
        <v>041</v>
      </c>
      <c r="D659" t="str">
        <f t="shared" si="42"/>
        <v>0352</v>
      </c>
      <c r="E659" t="str">
        <f t="shared" si="43"/>
        <v>N</v>
      </c>
      <c r="F659" t="s">
        <v>11083</v>
      </c>
      <c r="G659" t="s">
        <v>11084</v>
      </c>
      <c r="H659" t="s">
        <v>8385</v>
      </c>
    </row>
    <row r="660" spans="1:8">
      <c r="A660" t="s">
        <v>277</v>
      </c>
      <c r="B660" t="str">
        <f t="shared" si="40"/>
        <v>DE</v>
      </c>
      <c r="C660" t="str">
        <f t="shared" si="41"/>
        <v>041</v>
      </c>
      <c r="D660" t="str">
        <f t="shared" si="42"/>
        <v>8249</v>
      </c>
      <c r="E660" t="str">
        <f t="shared" si="43"/>
        <v>N</v>
      </c>
      <c r="F660" t="s">
        <v>11083</v>
      </c>
      <c r="G660" t="s">
        <v>11084</v>
      </c>
      <c r="H660" t="s">
        <v>8388</v>
      </c>
    </row>
    <row r="661" spans="1:8">
      <c r="A661" t="s">
        <v>884</v>
      </c>
      <c r="B661" t="str">
        <f t="shared" si="40"/>
        <v>IL</v>
      </c>
      <c r="C661" t="str">
        <f t="shared" si="41"/>
        <v>006</v>
      </c>
      <c r="D661" t="str">
        <f t="shared" si="42"/>
        <v>1033</v>
      </c>
      <c r="E661" t="str">
        <f t="shared" si="43"/>
        <v>N</v>
      </c>
      <c r="F661" t="s">
        <v>11083</v>
      </c>
      <c r="G661" t="s">
        <v>11084</v>
      </c>
      <c r="H661" t="s">
        <v>8389</v>
      </c>
    </row>
    <row r="662" spans="1:8">
      <c r="A662" t="s">
        <v>1363</v>
      </c>
      <c r="B662" t="str">
        <f t="shared" si="40"/>
        <v>IL</v>
      </c>
      <c r="C662" t="str">
        <f t="shared" si="41"/>
        <v>006</v>
      </c>
      <c r="D662" t="str">
        <f t="shared" si="42"/>
        <v>9028</v>
      </c>
      <c r="E662" t="str">
        <f t="shared" si="43"/>
        <v>N</v>
      </c>
      <c r="F662" t="s">
        <v>11083</v>
      </c>
      <c r="G662" t="s">
        <v>11084</v>
      </c>
      <c r="H662" t="s">
        <v>8393</v>
      </c>
    </row>
    <row r="663" spans="1:8">
      <c r="A663" t="s">
        <v>278</v>
      </c>
      <c r="B663" t="str">
        <f t="shared" si="40"/>
        <v>DE</v>
      </c>
      <c r="C663" t="str">
        <f t="shared" si="41"/>
        <v>041</v>
      </c>
      <c r="D663" t="str">
        <f t="shared" si="42"/>
        <v>8250</v>
      </c>
      <c r="E663" t="str">
        <f t="shared" si="43"/>
        <v>N</v>
      </c>
      <c r="F663" t="s">
        <v>11083</v>
      </c>
      <c r="G663" t="s">
        <v>11084</v>
      </c>
      <c r="H663" t="s">
        <v>8395</v>
      </c>
    </row>
    <row r="664" spans="1:8">
      <c r="A664" t="s">
        <v>1257</v>
      </c>
      <c r="B664" t="str">
        <f t="shared" si="40"/>
        <v>DE</v>
      </c>
      <c r="C664" t="str">
        <f t="shared" si="41"/>
        <v>041</v>
      </c>
      <c r="D664" t="str">
        <f t="shared" si="42"/>
        <v>0366</v>
      </c>
      <c r="E664" t="str">
        <f t="shared" si="43"/>
        <v>N</v>
      </c>
      <c r="F664" t="s">
        <v>11083</v>
      </c>
      <c r="G664" t="s">
        <v>11084</v>
      </c>
      <c r="H664" t="s">
        <v>8396</v>
      </c>
    </row>
    <row r="665" spans="1:8">
      <c r="A665" t="s">
        <v>1381</v>
      </c>
      <c r="B665" t="str">
        <f t="shared" si="40"/>
        <v>IL</v>
      </c>
      <c r="C665" t="str">
        <f t="shared" si="41"/>
        <v>006</v>
      </c>
      <c r="D665" t="str">
        <f t="shared" si="42"/>
        <v>9205</v>
      </c>
      <c r="E665" t="str">
        <f t="shared" si="43"/>
        <v>N</v>
      </c>
      <c r="F665" t="s">
        <v>11083</v>
      </c>
      <c r="G665" t="s">
        <v>11084</v>
      </c>
      <c r="H665" t="s">
        <v>8397</v>
      </c>
    </row>
    <row r="666" spans="1:8">
      <c r="A666" t="s">
        <v>375</v>
      </c>
      <c r="B666" t="str">
        <f t="shared" si="40"/>
        <v>DE</v>
      </c>
      <c r="C666" t="str">
        <f t="shared" si="41"/>
        <v>041</v>
      </c>
      <c r="D666" t="str">
        <f t="shared" si="42"/>
        <v>8251</v>
      </c>
      <c r="E666" t="str">
        <f t="shared" si="43"/>
        <v>N</v>
      </c>
      <c r="F666" t="s">
        <v>11083</v>
      </c>
      <c r="G666" t="s">
        <v>11084</v>
      </c>
      <c r="H666" t="s">
        <v>8398</v>
      </c>
    </row>
    <row r="667" spans="1:8">
      <c r="A667" t="s">
        <v>977</v>
      </c>
      <c r="B667" t="str">
        <f t="shared" si="40"/>
        <v>US</v>
      </c>
      <c r="C667" t="str">
        <f t="shared" si="41"/>
        <v>037</v>
      </c>
      <c r="D667" t="str">
        <f t="shared" si="42"/>
        <v>8051</v>
      </c>
      <c r="E667" t="str">
        <f t="shared" si="43"/>
        <v>M</v>
      </c>
      <c r="F667" t="s">
        <v>11083</v>
      </c>
      <c r="G667" t="s">
        <v>11084</v>
      </c>
      <c r="H667" t="s">
        <v>8399</v>
      </c>
    </row>
    <row r="668" spans="1:8">
      <c r="A668" t="s">
        <v>376</v>
      </c>
      <c r="B668" t="str">
        <f t="shared" si="40"/>
        <v>DE</v>
      </c>
      <c r="C668" t="str">
        <f t="shared" si="41"/>
        <v>041</v>
      </c>
      <c r="D668" t="str">
        <f t="shared" si="42"/>
        <v>8252</v>
      </c>
      <c r="E668" t="str">
        <f t="shared" si="43"/>
        <v>N</v>
      </c>
      <c r="F668" t="s">
        <v>11083</v>
      </c>
      <c r="G668" t="s">
        <v>11084</v>
      </c>
      <c r="H668" t="s">
        <v>8399</v>
      </c>
    </row>
    <row r="669" spans="1:8">
      <c r="A669" t="s">
        <v>1249</v>
      </c>
      <c r="B669" t="str">
        <f t="shared" si="40"/>
        <v>DE</v>
      </c>
      <c r="C669" t="str">
        <f t="shared" si="41"/>
        <v>041</v>
      </c>
      <c r="D669" t="str">
        <f t="shared" si="42"/>
        <v>0353</v>
      </c>
      <c r="E669" t="str">
        <f t="shared" si="43"/>
        <v>N</v>
      </c>
      <c r="F669" t="s">
        <v>11083</v>
      </c>
      <c r="G669" t="s">
        <v>11084</v>
      </c>
      <c r="H669" t="s">
        <v>8400</v>
      </c>
    </row>
    <row r="670" spans="1:8">
      <c r="A670" t="s">
        <v>2038</v>
      </c>
      <c r="B670" t="str">
        <f t="shared" si="40"/>
        <v>DE</v>
      </c>
      <c r="C670" t="str">
        <f t="shared" si="41"/>
        <v>041</v>
      </c>
      <c r="D670" t="str">
        <f t="shared" si="42"/>
        <v>0328</v>
      </c>
      <c r="E670" t="str">
        <f t="shared" si="43"/>
        <v>N</v>
      </c>
      <c r="F670" t="s">
        <v>11083</v>
      </c>
      <c r="G670" t="s">
        <v>11084</v>
      </c>
      <c r="H670" t="s">
        <v>8402</v>
      </c>
    </row>
    <row r="671" spans="1:8">
      <c r="A671" t="s">
        <v>1425</v>
      </c>
      <c r="B671" t="str">
        <f t="shared" si="40"/>
        <v>IL</v>
      </c>
      <c r="C671" t="str">
        <f t="shared" si="41"/>
        <v>006</v>
      </c>
      <c r="D671" t="str">
        <f t="shared" si="42"/>
        <v>9504</v>
      </c>
      <c r="E671" t="str">
        <f t="shared" si="43"/>
        <v>M</v>
      </c>
      <c r="F671" t="s">
        <v>11083</v>
      </c>
      <c r="G671" t="s">
        <v>11084</v>
      </c>
      <c r="H671" t="s">
        <v>8403</v>
      </c>
    </row>
    <row r="672" spans="1:8">
      <c r="A672" t="s">
        <v>1113</v>
      </c>
      <c r="B672" t="str">
        <f t="shared" si="40"/>
        <v>DE</v>
      </c>
      <c r="C672" t="str">
        <f t="shared" si="41"/>
        <v>041</v>
      </c>
      <c r="D672" t="str">
        <f t="shared" si="42"/>
        <v>0361</v>
      </c>
      <c r="E672" t="str">
        <f t="shared" si="43"/>
        <v>N</v>
      </c>
      <c r="F672" t="s">
        <v>11083</v>
      </c>
      <c r="G672" t="s">
        <v>11084</v>
      </c>
      <c r="H672" t="s">
        <v>8404</v>
      </c>
    </row>
    <row r="673" spans="1:8">
      <c r="A673" t="s">
        <v>105</v>
      </c>
      <c r="B673" t="str">
        <f t="shared" si="40"/>
        <v>DE</v>
      </c>
      <c r="C673" t="str">
        <f t="shared" si="41"/>
        <v>040</v>
      </c>
      <c r="D673" t="str">
        <f t="shared" si="42"/>
        <v>2020</v>
      </c>
      <c r="E673" t="str">
        <f t="shared" si="43"/>
        <v>N</v>
      </c>
      <c r="F673" t="s">
        <v>11083</v>
      </c>
      <c r="G673" t="s">
        <v>11084</v>
      </c>
      <c r="H673" t="s">
        <v>11092</v>
      </c>
    </row>
    <row r="674" spans="1:8">
      <c r="A674" t="s">
        <v>2033</v>
      </c>
      <c r="B674" t="str">
        <f t="shared" si="40"/>
        <v>DE</v>
      </c>
      <c r="C674" t="str">
        <f t="shared" si="41"/>
        <v>041</v>
      </c>
      <c r="D674" t="str">
        <f t="shared" si="42"/>
        <v>0323</v>
      </c>
      <c r="E674" t="str">
        <f t="shared" si="43"/>
        <v>N</v>
      </c>
      <c r="F674" t="s">
        <v>11083</v>
      </c>
      <c r="G674" t="s">
        <v>11084</v>
      </c>
      <c r="H674" t="s">
        <v>8405</v>
      </c>
    </row>
    <row r="675" spans="1:8">
      <c r="A675" t="s">
        <v>2506</v>
      </c>
      <c r="B675" t="str">
        <f t="shared" si="40"/>
        <v>DE</v>
      </c>
      <c r="C675" t="str">
        <f t="shared" si="41"/>
        <v>041</v>
      </c>
      <c r="D675" t="str">
        <f t="shared" si="42"/>
        <v>0337</v>
      </c>
      <c r="E675" t="str">
        <f t="shared" si="43"/>
        <v>N</v>
      </c>
      <c r="F675" t="s">
        <v>11083</v>
      </c>
      <c r="G675" t="s">
        <v>11084</v>
      </c>
      <c r="H675" t="s">
        <v>8405</v>
      </c>
    </row>
    <row r="676" spans="1:8">
      <c r="A676" t="s">
        <v>377</v>
      </c>
      <c r="B676" t="str">
        <f t="shared" si="40"/>
        <v>DE</v>
      </c>
      <c r="C676" t="str">
        <f t="shared" si="41"/>
        <v>041</v>
      </c>
      <c r="D676" t="str">
        <f t="shared" si="42"/>
        <v>8253</v>
      </c>
      <c r="E676" t="str">
        <f t="shared" si="43"/>
        <v>N</v>
      </c>
      <c r="F676" t="s">
        <v>11083</v>
      </c>
      <c r="G676" t="s">
        <v>11084</v>
      </c>
      <c r="H676" t="s">
        <v>8405</v>
      </c>
    </row>
    <row r="677" spans="1:8">
      <c r="A677" t="s">
        <v>1436</v>
      </c>
      <c r="B677" t="str">
        <f t="shared" si="40"/>
        <v>IL</v>
      </c>
      <c r="C677" t="str">
        <f t="shared" si="41"/>
        <v>006</v>
      </c>
      <c r="D677" t="str">
        <f t="shared" si="42"/>
        <v>9515</v>
      </c>
      <c r="E677" t="str">
        <f t="shared" si="43"/>
        <v>M</v>
      </c>
      <c r="F677" t="s">
        <v>11083</v>
      </c>
      <c r="G677" t="s">
        <v>11084</v>
      </c>
      <c r="H677" t="s">
        <v>8406</v>
      </c>
    </row>
    <row r="678" spans="1:8">
      <c r="A678" t="s">
        <v>379</v>
      </c>
      <c r="B678" t="str">
        <f t="shared" si="40"/>
        <v>DE</v>
      </c>
      <c r="C678" t="str">
        <f t="shared" si="41"/>
        <v>041</v>
      </c>
      <c r="D678" t="str">
        <f t="shared" si="42"/>
        <v>8255</v>
      </c>
      <c r="E678" t="str">
        <f t="shared" si="43"/>
        <v>N</v>
      </c>
      <c r="F678" t="s">
        <v>11083</v>
      </c>
      <c r="G678" t="s">
        <v>11084</v>
      </c>
      <c r="H678" t="s">
        <v>8406</v>
      </c>
    </row>
    <row r="679" spans="1:8">
      <c r="A679" t="s">
        <v>1439</v>
      </c>
      <c r="B679" t="str">
        <f t="shared" si="40"/>
        <v>IL</v>
      </c>
      <c r="C679" t="str">
        <f t="shared" si="41"/>
        <v>006</v>
      </c>
      <c r="D679" t="str">
        <f t="shared" si="42"/>
        <v>9603</v>
      </c>
      <c r="E679" t="str">
        <f t="shared" si="43"/>
        <v>M</v>
      </c>
      <c r="F679" t="s">
        <v>11083</v>
      </c>
      <c r="G679" t="s">
        <v>11084</v>
      </c>
      <c r="H679" t="s">
        <v>8407</v>
      </c>
    </row>
    <row r="680" spans="1:8">
      <c r="A680" t="s">
        <v>380</v>
      </c>
      <c r="B680" t="str">
        <f t="shared" si="40"/>
        <v>DE</v>
      </c>
      <c r="C680" t="str">
        <f t="shared" si="41"/>
        <v>041</v>
      </c>
      <c r="D680" t="str">
        <f t="shared" si="42"/>
        <v>8257</v>
      </c>
      <c r="E680" t="str">
        <f t="shared" si="43"/>
        <v>N</v>
      </c>
      <c r="F680" t="s">
        <v>11083</v>
      </c>
      <c r="G680" t="s">
        <v>11084</v>
      </c>
      <c r="H680" t="s">
        <v>8408</v>
      </c>
    </row>
    <row r="681" spans="1:8">
      <c r="A681" t="s">
        <v>378</v>
      </c>
      <c r="B681" t="str">
        <f t="shared" si="40"/>
        <v>DE</v>
      </c>
      <c r="C681" t="str">
        <f t="shared" si="41"/>
        <v>041</v>
      </c>
      <c r="D681" t="str">
        <f t="shared" si="42"/>
        <v>8254</v>
      </c>
      <c r="E681" t="str">
        <f t="shared" si="43"/>
        <v>N</v>
      </c>
      <c r="F681" t="s">
        <v>11083</v>
      </c>
      <c r="G681" t="s">
        <v>11084</v>
      </c>
      <c r="H681" t="s">
        <v>11093</v>
      </c>
    </row>
    <row r="682" spans="1:8">
      <c r="A682" t="s">
        <v>2505</v>
      </c>
      <c r="B682" t="str">
        <f t="shared" si="40"/>
        <v>DE</v>
      </c>
      <c r="C682" t="str">
        <f t="shared" si="41"/>
        <v>041</v>
      </c>
      <c r="D682" t="str">
        <f t="shared" si="42"/>
        <v>0336</v>
      </c>
      <c r="E682" t="str">
        <f t="shared" si="43"/>
        <v>N</v>
      </c>
      <c r="F682" t="s">
        <v>11083</v>
      </c>
      <c r="G682" t="s">
        <v>11084</v>
      </c>
      <c r="H682" t="s">
        <v>8409</v>
      </c>
    </row>
    <row r="683" spans="1:8">
      <c r="A683" t="s">
        <v>1119</v>
      </c>
      <c r="B683" t="str">
        <f t="shared" si="40"/>
        <v>DE</v>
      </c>
      <c r="C683" t="str">
        <f t="shared" si="41"/>
        <v>041</v>
      </c>
      <c r="D683" t="str">
        <f t="shared" si="42"/>
        <v>0370</v>
      </c>
      <c r="E683" t="str">
        <f t="shared" si="43"/>
        <v>N</v>
      </c>
      <c r="F683" t="s">
        <v>11083</v>
      </c>
      <c r="G683" t="s">
        <v>11084</v>
      </c>
      <c r="H683" t="s">
        <v>8411</v>
      </c>
    </row>
    <row r="684" spans="1:8">
      <c r="A684" t="s">
        <v>1385</v>
      </c>
      <c r="B684" t="str">
        <f t="shared" si="40"/>
        <v>IL</v>
      </c>
      <c r="C684" t="str">
        <f t="shared" si="41"/>
        <v>006</v>
      </c>
      <c r="D684" t="str">
        <f t="shared" si="42"/>
        <v>9209</v>
      </c>
      <c r="E684" t="str">
        <f t="shared" si="43"/>
        <v>N</v>
      </c>
      <c r="F684" t="s">
        <v>11083</v>
      </c>
      <c r="G684" t="s">
        <v>11084</v>
      </c>
      <c r="H684" t="s">
        <v>8413</v>
      </c>
    </row>
    <row r="685" spans="1:8">
      <c r="A685" t="s">
        <v>1387</v>
      </c>
      <c r="B685" t="str">
        <f t="shared" si="40"/>
        <v>IL</v>
      </c>
      <c r="C685" t="str">
        <f t="shared" si="41"/>
        <v>006</v>
      </c>
      <c r="D685" t="str">
        <f t="shared" si="42"/>
        <v>9211</v>
      </c>
      <c r="E685" t="str">
        <f t="shared" si="43"/>
        <v>N</v>
      </c>
      <c r="F685" t="s">
        <v>11083</v>
      </c>
      <c r="G685" t="s">
        <v>11084</v>
      </c>
      <c r="H685" t="s">
        <v>8415</v>
      </c>
    </row>
    <row r="686" spans="1:8">
      <c r="A686" t="s">
        <v>1115</v>
      </c>
      <c r="B686" t="str">
        <f t="shared" si="40"/>
        <v>DE</v>
      </c>
      <c r="C686" t="str">
        <f t="shared" si="41"/>
        <v>041</v>
      </c>
      <c r="D686" t="str">
        <f t="shared" si="42"/>
        <v>0365</v>
      </c>
      <c r="E686" t="str">
        <f t="shared" si="43"/>
        <v>N</v>
      </c>
      <c r="F686" t="s">
        <v>11083</v>
      </c>
      <c r="G686" t="s">
        <v>11084</v>
      </c>
      <c r="H686" t="s">
        <v>8416</v>
      </c>
    </row>
    <row r="687" spans="1:8">
      <c r="A687" t="s">
        <v>1423</v>
      </c>
      <c r="B687" t="str">
        <f t="shared" si="40"/>
        <v>IL</v>
      </c>
      <c r="C687" t="str">
        <f t="shared" si="41"/>
        <v>006</v>
      </c>
      <c r="D687" t="str">
        <f t="shared" si="42"/>
        <v>9502</v>
      </c>
      <c r="E687" t="str">
        <f t="shared" si="43"/>
        <v>M</v>
      </c>
      <c r="F687" t="s">
        <v>11083</v>
      </c>
      <c r="G687" t="s">
        <v>11084</v>
      </c>
      <c r="H687" t="s">
        <v>8419</v>
      </c>
    </row>
    <row r="688" spans="1:8">
      <c r="A688" t="s">
        <v>885</v>
      </c>
      <c r="B688" t="str">
        <f t="shared" si="40"/>
        <v>IL</v>
      </c>
      <c r="C688" t="str">
        <f t="shared" si="41"/>
        <v>006</v>
      </c>
      <c r="D688" t="str">
        <f t="shared" si="42"/>
        <v>1034</v>
      </c>
      <c r="E688" t="str">
        <f t="shared" si="43"/>
        <v>N</v>
      </c>
      <c r="F688" t="s">
        <v>11083</v>
      </c>
      <c r="G688" t="s">
        <v>11084</v>
      </c>
      <c r="H688" t="s">
        <v>8420</v>
      </c>
    </row>
    <row r="689" spans="1:8">
      <c r="A689" t="s">
        <v>1223</v>
      </c>
      <c r="B689" t="str">
        <f t="shared" si="40"/>
        <v>DE</v>
      </c>
      <c r="C689" t="str">
        <f t="shared" si="41"/>
        <v>041</v>
      </c>
      <c r="D689" t="str">
        <f t="shared" si="42"/>
        <v>0075</v>
      </c>
      <c r="E689" t="str">
        <f t="shared" si="43"/>
        <v>N</v>
      </c>
      <c r="F689" t="s">
        <v>11083</v>
      </c>
      <c r="G689" t="s">
        <v>11084</v>
      </c>
      <c r="H689" t="s">
        <v>8421</v>
      </c>
    </row>
    <row r="690" spans="1:8">
      <c r="A690" t="s">
        <v>903</v>
      </c>
      <c r="B690" t="str">
        <f t="shared" si="40"/>
        <v>IL</v>
      </c>
      <c r="C690" t="str">
        <f t="shared" si="41"/>
        <v>006</v>
      </c>
      <c r="D690" t="str">
        <f t="shared" si="42"/>
        <v>1036</v>
      </c>
      <c r="E690" t="str">
        <f t="shared" si="43"/>
        <v>N</v>
      </c>
      <c r="F690" t="s">
        <v>11083</v>
      </c>
      <c r="G690" t="s">
        <v>11084</v>
      </c>
      <c r="H690" t="s">
        <v>8421</v>
      </c>
    </row>
    <row r="691" spans="1:8">
      <c r="A691" t="s">
        <v>1205</v>
      </c>
      <c r="B691" t="str">
        <f t="shared" si="40"/>
        <v>IL</v>
      </c>
      <c r="C691" t="str">
        <f t="shared" si="41"/>
        <v>006</v>
      </c>
      <c r="D691" t="str">
        <f t="shared" si="42"/>
        <v>1035</v>
      </c>
      <c r="E691" t="str">
        <f t="shared" si="43"/>
        <v>N</v>
      </c>
      <c r="F691" t="s">
        <v>11083</v>
      </c>
      <c r="G691" t="s">
        <v>11084</v>
      </c>
      <c r="H691" t="s">
        <v>8421</v>
      </c>
    </row>
    <row r="692" spans="1:8">
      <c r="A692" t="s">
        <v>1549</v>
      </c>
      <c r="B692" t="str">
        <f t="shared" si="40"/>
        <v>DE</v>
      </c>
      <c r="C692" t="str">
        <f t="shared" si="41"/>
        <v>041</v>
      </c>
      <c r="D692" t="str">
        <f t="shared" si="42"/>
        <v>0077</v>
      </c>
      <c r="E692" t="str">
        <f t="shared" si="43"/>
        <v>N</v>
      </c>
      <c r="F692" t="s">
        <v>11083</v>
      </c>
      <c r="G692" t="s">
        <v>11084</v>
      </c>
      <c r="H692" t="s">
        <v>8422</v>
      </c>
    </row>
    <row r="693" spans="1:8">
      <c r="A693" t="s">
        <v>1224</v>
      </c>
      <c r="B693" t="str">
        <f t="shared" si="40"/>
        <v>DE</v>
      </c>
      <c r="C693" t="str">
        <f t="shared" si="41"/>
        <v>041</v>
      </c>
      <c r="D693" t="str">
        <f t="shared" si="42"/>
        <v>0078</v>
      </c>
      <c r="E693" t="str">
        <f t="shared" si="43"/>
        <v>N</v>
      </c>
      <c r="F693" t="s">
        <v>11083</v>
      </c>
      <c r="G693" t="s">
        <v>11084</v>
      </c>
      <c r="H693" t="s">
        <v>8423</v>
      </c>
    </row>
    <row r="694" spans="1:8">
      <c r="A694" t="s">
        <v>1446</v>
      </c>
      <c r="B694" t="str">
        <f t="shared" si="40"/>
        <v>IL</v>
      </c>
      <c r="C694" t="str">
        <f t="shared" si="41"/>
        <v>006</v>
      </c>
      <c r="D694" t="str">
        <f t="shared" si="42"/>
        <v>9250</v>
      </c>
      <c r="E694" t="str">
        <f t="shared" si="43"/>
        <v>N</v>
      </c>
      <c r="F694" t="s">
        <v>11083</v>
      </c>
      <c r="G694" t="s">
        <v>11084</v>
      </c>
      <c r="H694" t="s">
        <v>8424</v>
      </c>
    </row>
    <row r="695" spans="1:8">
      <c r="A695" t="s">
        <v>1550</v>
      </c>
      <c r="B695" t="str">
        <f t="shared" si="40"/>
        <v>DE</v>
      </c>
      <c r="C695" t="str">
        <f t="shared" si="41"/>
        <v>041</v>
      </c>
      <c r="D695" t="str">
        <f t="shared" si="42"/>
        <v>0080</v>
      </c>
      <c r="E695" t="str">
        <f t="shared" si="43"/>
        <v>N</v>
      </c>
      <c r="F695" t="s">
        <v>11083</v>
      </c>
      <c r="G695" t="s">
        <v>11084</v>
      </c>
      <c r="H695" t="s">
        <v>8425</v>
      </c>
    </row>
    <row r="696" spans="1:8">
      <c r="A696" t="s">
        <v>210</v>
      </c>
      <c r="B696" t="str">
        <f t="shared" si="40"/>
        <v>DE</v>
      </c>
      <c r="C696" t="str">
        <f t="shared" si="41"/>
        <v>041</v>
      </c>
      <c r="D696" t="str">
        <f t="shared" si="42"/>
        <v>8259</v>
      </c>
      <c r="E696" t="str">
        <f t="shared" si="43"/>
        <v>N</v>
      </c>
      <c r="F696" t="s">
        <v>11083</v>
      </c>
      <c r="G696" t="s">
        <v>11084</v>
      </c>
      <c r="H696" t="s">
        <v>8425</v>
      </c>
    </row>
    <row r="697" spans="1:8">
      <c r="A697" t="s">
        <v>108</v>
      </c>
      <c r="B697" t="str">
        <f t="shared" si="40"/>
        <v>DE</v>
      </c>
      <c r="C697" t="str">
        <f t="shared" si="41"/>
        <v>040</v>
      </c>
      <c r="D697" t="str">
        <f t="shared" si="42"/>
        <v>2021</v>
      </c>
      <c r="E697" t="str">
        <f t="shared" si="43"/>
        <v>N</v>
      </c>
      <c r="F697" t="s">
        <v>11083</v>
      </c>
      <c r="G697" t="s">
        <v>11084</v>
      </c>
      <c r="H697" t="s">
        <v>11094</v>
      </c>
    </row>
    <row r="698" spans="1:8">
      <c r="A698" t="s">
        <v>1552</v>
      </c>
      <c r="B698" t="str">
        <f t="shared" si="40"/>
        <v>DE</v>
      </c>
      <c r="C698" t="str">
        <f t="shared" si="41"/>
        <v>041</v>
      </c>
      <c r="D698" t="str">
        <f t="shared" si="42"/>
        <v>0081</v>
      </c>
      <c r="E698" t="str">
        <f t="shared" si="43"/>
        <v>N</v>
      </c>
      <c r="F698" t="s">
        <v>11083</v>
      </c>
      <c r="G698" t="s">
        <v>11084</v>
      </c>
      <c r="H698" t="s">
        <v>8426</v>
      </c>
    </row>
    <row r="699" spans="1:8">
      <c r="A699" t="s">
        <v>1054</v>
      </c>
      <c r="B699" t="str">
        <f t="shared" si="40"/>
        <v>DE</v>
      </c>
      <c r="C699" t="str">
        <f t="shared" si="41"/>
        <v>041</v>
      </c>
      <c r="D699" t="str">
        <f t="shared" si="42"/>
        <v>0082</v>
      </c>
      <c r="E699" t="str">
        <f t="shared" si="43"/>
        <v>N</v>
      </c>
      <c r="F699" t="s">
        <v>11083</v>
      </c>
      <c r="G699" t="s">
        <v>11084</v>
      </c>
      <c r="H699" t="s">
        <v>8427</v>
      </c>
    </row>
    <row r="700" spans="1:8">
      <c r="A700" t="s">
        <v>1225</v>
      </c>
      <c r="B700" t="str">
        <f t="shared" si="40"/>
        <v>DE</v>
      </c>
      <c r="C700" t="str">
        <f t="shared" si="41"/>
        <v>041</v>
      </c>
      <c r="D700" t="str">
        <f t="shared" si="42"/>
        <v>0083</v>
      </c>
      <c r="E700" t="str">
        <f t="shared" si="43"/>
        <v>N</v>
      </c>
      <c r="F700" t="s">
        <v>11083</v>
      </c>
      <c r="G700" t="s">
        <v>11084</v>
      </c>
      <c r="H700" t="s">
        <v>8428</v>
      </c>
    </row>
    <row r="701" spans="1:8">
      <c r="A701" t="s">
        <v>1554</v>
      </c>
      <c r="B701" t="str">
        <f t="shared" si="40"/>
        <v>DE</v>
      </c>
      <c r="C701" t="str">
        <f t="shared" si="41"/>
        <v>041</v>
      </c>
      <c r="D701" t="str">
        <f t="shared" si="42"/>
        <v>0084</v>
      </c>
      <c r="E701" t="str">
        <f t="shared" si="43"/>
        <v>N</v>
      </c>
      <c r="F701" t="s">
        <v>11083</v>
      </c>
      <c r="G701" t="s">
        <v>11084</v>
      </c>
      <c r="H701" t="s">
        <v>8428</v>
      </c>
    </row>
    <row r="702" spans="1:8">
      <c r="A702" t="s">
        <v>1556</v>
      </c>
      <c r="B702" t="str">
        <f t="shared" si="40"/>
        <v>DE</v>
      </c>
      <c r="C702" t="str">
        <f t="shared" si="41"/>
        <v>041</v>
      </c>
      <c r="D702" t="str">
        <f t="shared" si="42"/>
        <v>0085</v>
      </c>
      <c r="E702" t="str">
        <f t="shared" si="43"/>
        <v>N</v>
      </c>
      <c r="F702" t="s">
        <v>11083</v>
      </c>
      <c r="G702" t="s">
        <v>11084</v>
      </c>
      <c r="H702" t="s">
        <v>8429</v>
      </c>
    </row>
    <row r="703" spans="1:8">
      <c r="A703" t="s">
        <v>1557</v>
      </c>
      <c r="B703" t="str">
        <f t="shared" si="40"/>
        <v>DE</v>
      </c>
      <c r="C703" t="str">
        <f t="shared" si="41"/>
        <v>041</v>
      </c>
      <c r="D703" t="str">
        <f t="shared" si="42"/>
        <v>0086</v>
      </c>
      <c r="E703" t="str">
        <f t="shared" si="43"/>
        <v>N</v>
      </c>
      <c r="F703" t="s">
        <v>11083</v>
      </c>
      <c r="G703" t="s">
        <v>11084</v>
      </c>
      <c r="H703" t="s">
        <v>8429</v>
      </c>
    </row>
    <row r="704" spans="1:8">
      <c r="A704" t="s">
        <v>211</v>
      </c>
      <c r="B704" t="str">
        <f t="shared" si="40"/>
        <v>DE</v>
      </c>
      <c r="C704" t="str">
        <f t="shared" si="41"/>
        <v>041</v>
      </c>
      <c r="D704" t="str">
        <f t="shared" si="42"/>
        <v>8260</v>
      </c>
      <c r="E704" t="str">
        <f t="shared" si="43"/>
        <v>N</v>
      </c>
      <c r="F704" t="s">
        <v>11083</v>
      </c>
      <c r="G704" t="s">
        <v>11084</v>
      </c>
      <c r="H704" t="s">
        <v>8430</v>
      </c>
    </row>
    <row r="705" spans="1:8">
      <c r="A705" t="s">
        <v>212</v>
      </c>
      <c r="B705" t="str">
        <f t="shared" si="40"/>
        <v>DE</v>
      </c>
      <c r="C705" t="str">
        <f t="shared" si="41"/>
        <v>041</v>
      </c>
      <c r="D705" t="str">
        <f t="shared" si="42"/>
        <v>8261</v>
      </c>
      <c r="E705" t="str">
        <f t="shared" si="43"/>
        <v>N</v>
      </c>
      <c r="F705" t="s">
        <v>11083</v>
      </c>
      <c r="G705" t="s">
        <v>11084</v>
      </c>
      <c r="H705" t="s">
        <v>8431</v>
      </c>
    </row>
    <row r="706" spans="1:8">
      <c r="A706" t="s">
        <v>1435</v>
      </c>
      <c r="B706" t="str">
        <f t="shared" ref="B706:B769" si="44">LEFT(A706,2)</f>
        <v>IL</v>
      </c>
      <c r="C706" t="str">
        <f t="shared" ref="C706:C769" si="45">MID(A706,4,3)</f>
        <v>006</v>
      </c>
      <c r="D706" t="str">
        <f t="shared" ref="D706:D769" si="46">MID(A706,8,4)</f>
        <v>9514</v>
      </c>
      <c r="E706" t="str">
        <f t="shared" ref="E706:E769" si="47">MID(A706,13,1)</f>
        <v>M</v>
      </c>
      <c r="F706" t="s">
        <v>11083</v>
      </c>
      <c r="G706" t="s">
        <v>11084</v>
      </c>
      <c r="H706" t="s">
        <v>8432</v>
      </c>
    </row>
    <row r="707" spans="1:8">
      <c r="A707" t="s">
        <v>1108</v>
      </c>
      <c r="B707" t="str">
        <f t="shared" si="44"/>
        <v>DE</v>
      </c>
      <c r="C707" t="str">
        <f t="shared" si="45"/>
        <v>041</v>
      </c>
      <c r="D707" t="str">
        <f t="shared" si="46"/>
        <v>0357</v>
      </c>
      <c r="E707" t="str">
        <f t="shared" si="47"/>
        <v>N</v>
      </c>
      <c r="F707" t="s">
        <v>11083</v>
      </c>
      <c r="G707" t="s">
        <v>11084</v>
      </c>
      <c r="H707" t="s">
        <v>8432</v>
      </c>
    </row>
    <row r="708" spans="1:8">
      <c r="A708" t="s">
        <v>1558</v>
      </c>
      <c r="B708" t="str">
        <f t="shared" si="44"/>
        <v>DE</v>
      </c>
      <c r="C708" t="str">
        <f t="shared" si="45"/>
        <v>041</v>
      </c>
      <c r="D708" t="str">
        <f t="shared" si="46"/>
        <v>0087</v>
      </c>
      <c r="E708" t="str">
        <f t="shared" si="47"/>
        <v>N</v>
      </c>
      <c r="F708" t="s">
        <v>11083</v>
      </c>
      <c r="G708" t="s">
        <v>11084</v>
      </c>
      <c r="H708" t="s">
        <v>8433</v>
      </c>
    </row>
    <row r="709" spans="1:8">
      <c r="A709" t="s">
        <v>2504</v>
      </c>
      <c r="B709" t="str">
        <f t="shared" si="44"/>
        <v>DE</v>
      </c>
      <c r="C709" t="str">
        <f t="shared" si="45"/>
        <v>041</v>
      </c>
      <c r="D709" t="str">
        <f t="shared" si="46"/>
        <v>0335</v>
      </c>
      <c r="E709" t="str">
        <f t="shared" si="47"/>
        <v>N</v>
      </c>
      <c r="F709" t="s">
        <v>11083</v>
      </c>
      <c r="G709" t="s">
        <v>11084</v>
      </c>
      <c r="H709" t="s">
        <v>8433</v>
      </c>
    </row>
    <row r="710" spans="1:8">
      <c r="A710" t="s">
        <v>1414</v>
      </c>
      <c r="B710" t="str">
        <f t="shared" si="44"/>
        <v>IL</v>
      </c>
      <c r="C710" t="str">
        <f t="shared" si="45"/>
        <v>006</v>
      </c>
      <c r="D710" t="str">
        <f t="shared" si="46"/>
        <v>9237</v>
      </c>
      <c r="E710" t="str">
        <f t="shared" si="47"/>
        <v>N</v>
      </c>
      <c r="F710" t="s">
        <v>11083</v>
      </c>
      <c r="G710" t="s">
        <v>11084</v>
      </c>
      <c r="H710" t="s">
        <v>8434</v>
      </c>
    </row>
    <row r="711" spans="1:8">
      <c r="A711" t="s">
        <v>1328</v>
      </c>
      <c r="B711" t="str">
        <f t="shared" si="44"/>
        <v>DE</v>
      </c>
      <c r="C711" t="str">
        <f t="shared" si="45"/>
        <v>041</v>
      </c>
      <c r="D711" t="str">
        <f t="shared" si="46"/>
        <v>0377</v>
      </c>
      <c r="E711" t="str">
        <f t="shared" si="47"/>
        <v>N</v>
      </c>
      <c r="F711" t="s">
        <v>11083</v>
      </c>
      <c r="G711" t="s">
        <v>11084</v>
      </c>
      <c r="H711" t="s">
        <v>8434</v>
      </c>
    </row>
    <row r="712" spans="1:8">
      <c r="A712" t="s">
        <v>2036</v>
      </c>
      <c r="B712" t="str">
        <f t="shared" si="44"/>
        <v>DE</v>
      </c>
      <c r="C712" t="str">
        <f t="shared" si="45"/>
        <v>041</v>
      </c>
      <c r="D712" t="str">
        <f t="shared" si="46"/>
        <v>0326</v>
      </c>
      <c r="E712" t="str">
        <f t="shared" si="47"/>
        <v>N</v>
      </c>
      <c r="F712" t="s">
        <v>11083</v>
      </c>
      <c r="G712" t="s">
        <v>11084</v>
      </c>
      <c r="H712" t="s">
        <v>8436</v>
      </c>
    </row>
    <row r="713" spans="1:8">
      <c r="A713" t="s">
        <v>904</v>
      </c>
      <c r="B713" t="str">
        <f t="shared" si="44"/>
        <v>IL</v>
      </c>
      <c r="C713" t="str">
        <f t="shared" si="45"/>
        <v>006</v>
      </c>
      <c r="D713" t="str">
        <f t="shared" si="46"/>
        <v>1037</v>
      </c>
      <c r="E713" t="str">
        <f t="shared" si="47"/>
        <v>N</v>
      </c>
      <c r="F713" t="s">
        <v>11083</v>
      </c>
      <c r="G713" t="s">
        <v>11084</v>
      </c>
      <c r="H713" t="s">
        <v>8437</v>
      </c>
    </row>
    <row r="714" spans="1:8">
      <c r="A714" t="s">
        <v>213</v>
      </c>
      <c r="B714" t="str">
        <f t="shared" si="44"/>
        <v>DE</v>
      </c>
      <c r="C714" t="str">
        <f t="shared" si="45"/>
        <v>041</v>
      </c>
      <c r="D714" t="str">
        <f t="shared" si="46"/>
        <v>8263</v>
      </c>
      <c r="E714" t="str">
        <f t="shared" si="47"/>
        <v>N</v>
      </c>
      <c r="F714" t="s">
        <v>11083</v>
      </c>
      <c r="G714" t="s">
        <v>11084</v>
      </c>
      <c r="H714" t="s">
        <v>8438</v>
      </c>
    </row>
    <row r="715" spans="1:8">
      <c r="A715" t="s">
        <v>1630</v>
      </c>
      <c r="B715" t="str">
        <f t="shared" si="44"/>
        <v>US</v>
      </c>
      <c r="C715" t="str">
        <f t="shared" si="45"/>
        <v>037</v>
      </c>
      <c r="D715" t="str">
        <f t="shared" si="46"/>
        <v>8043</v>
      </c>
      <c r="E715" t="str">
        <f t="shared" si="47"/>
        <v>M</v>
      </c>
      <c r="F715" t="s">
        <v>11083</v>
      </c>
      <c r="G715" t="s">
        <v>11084</v>
      </c>
      <c r="H715" t="s">
        <v>8439</v>
      </c>
    </row>
    <row r="716" spans="1:8">
      <c r="A716" t="s">
        <v>1559</v>
      </c>
      <c r="B716" t="str">
        <f t="shared" si="44"/>
        <v>DE</v>
      </c>
      <c r="C716" t="str">
        <f t="shared" si="45"/>
        <v>041</v>
      </c>
      <c r="D716" t="str">
        <f t="shared" si="46"/>
        <v>0088</v>
      </c>
      <c r="E716" t="str">
        <f t="shared" si="47"/>
        <v>N</v>
      </c>
      <c r="F716" t="s">
        <v>11083</v>
      </c>
      <c r="G716" t="s">
        <v>11084</v>
      </c>
      <c r="H716" t="s">
        <v>8440</v>
      </c>
    </row>
    <row r="717" spans="1:8">
      <c r="A717" t="s">
        <v>1560</v>
      </c>
      <c r="B717" t="str">
        <f t="shared" si="44"/>
        <v>DE</v>
      </c>
      <c r="C717" t="str">
        <f t="shared" si="45"/>
        <v>041</v>
      </c>
      <c r="D717" t="str">
        <f t="shared" si="46"/>
        <v>0089</v>
      </c>
      <c r="E717" t="str">
        <f t="shared" si="47"/>
        <v>N</v>
      </c>
      <c r="F717" t="s">
        <v>11083</v>
      </c>
      <c r="G717" t="s">
        <v>11084</v>
      </c>
      <c r="H717" t="s">
        <v>8440</v>
      </c>
    </row>
    <row r="718" spans="1:8">
      <c r="A718" t="s">
        <v>1561</v>
      </c>
      <c r="B718" t="str">
        <f t="shared" si="44"/>
        <v>DE</v>
      </c>
      <c r="C718" t="str">
        <f t="shared" si="45"/>
        <v>041</v>
      </c>
      <c r="D718" t="str">
        <f t="shared" si="46"/>
        <v>0090</v>
      </c>
      <c r="E718" t="str">
        <f t="shared" si="47"/>
        <v>N</v>
      </c>
      <c r="F718" t="s">
        <v>11083</v>
      </c>
      <c r="G718" t="s">
        <v>11084</v>
      </c>
      <c r="H718" t="s">
        <v>8440</v>
      </c>
    </row>
    <row r="719" spans="1:8">
      <c r="A719" t="s">
        <v>1562</v>
      </c>
      <c r="B719" t="str">
        <f t="shared" si="44"/>
        <v>DE</v>
      </c>
      <c r="C719" t="str">
        <f t="shared" si="45"/>
        <v>041</v>
      </c>
      <c r="D719" t="str">
        <f t="shared" si="46"/>
        <v>0091</v>
      </c>
      <c r="E719" t="str">
        <f t="shared" si="47"/>
        <v>N</v>
      </c>
      <c r="F719" t="s">
        <v>11083</v>
      </c>
      <c r="G719" t="s">
        <v>11084</v>
      </c>
      <c r="H719" t="s">
        <v>8442</v>
      </c>
    </row>
    <row r="720" spans="1:8">
      <c r="A720" t="s">
        <v>214</v>
      </c>
      <c r="B720" t="str">
        <f t="shared" si="44"/>
        <v>DE</v>
      </c>
      <c r="C720" t="str">
        <f t="shared" si="45"/>
        <v>041</v>
      </c>
      <c r="D720" t="str">
        <f t="shared" si="46"/>
        <v>8265</v>
      </c>
      <c r="E720" t="str">
        <f t="shared" si="47"/>
        <v>N</v>
      </c>
      <c r="F720" t="s">
        <v>11083</v>
      </c>
      <c r="G720" t="s">
        <v>11084</v>
      </c>
      <c r="H720" t="s">
        <v>8442</v>
      </c>
    </row>
    <row r="721" spans="1:8">
      <c r="A721" t="s">
        <v>1563</v>
      </c>
      <c r="B721" t="str">
        <f t="shared" si="44"/>
        <v>DE</v>
      </c>
      <c r="C721" t="str">
        <f t="shared" si="45"/>
        <v>041</v>
      </c>
      <c r="D721" t="str">
        <f t="shared" si="46"/>
        <v>0092</v>
      </c>
      <c r="E721" t="str">
        <f t="shared" si="47"/>
        <v>N</v>
      </c>
      <c r="F721" t="s">
        <v>11083</v>
      </c>
      <c r="G721" t="s">
        <v>11084</v>
      </c>
      <c r="H721" t="s">
        <v>8443</v>
      </c>
    </row>
    <row r="722" spans="1:8">
      <c r="A722" t="s">
        <v>1062</v>
      </c>
      <c r="B722" t="str">
        <f t="shared" si="44"/>
        <v>DE</v>
      </c>
      <c r="C722" t="str">
        <f t="shared" si="45"/>
        <v>041</v>
      </c>
      <c r="D722" t="str">
        <f t="shared" si="46"/>
        <v>0093</v>
      </c>
      <c r="E722" t="str">
        <f t="shared" si="47"/>
        <v>N</v>
      </c>
      <c r="F722" t="s">
        <v>11083</v>
      </c>
      <c r="G722" t="s">
        <v>11084</v>
      </c>
      <c r="H722" t="s">
        <v>8443</v>
      </c>
    </row>
    <row r="723" spans="1:8">
      <c r="A723" t="s">
        <v>1564</v>
      </c>
      <c r="B723" t="str">
        <f t="shared" si="44"/>
        <v>DE</v>
      </c>
      <c r="C723" t="str">
        <f t="shared" si="45"/>
        <v>041</v>
      </c>
      <c r="D723" t="str">
        <f t="shared" si="46"/>
        <v>0094</v>
      </c>
      <c r="E723" t="str">
        <f t="shared" si="47"/>
        <v>N</v>
      </c>
      <c r="F723" t="s">
        <v>11083</v>
      </c>
      <c r="G723" t="s">
        <v>11084</v>
      </c>
      <c r="H723" t="s">
        <v>8443</v>
      </c>
    </row>
    <row r="724" spans="1:8">
      <c r="A724" t="s">
        <v>1565</v>
      </c>
      <c r="B724" t="str">
        <f t="shared" si="44"/>
        <v>DE</v>
      </c>
      <c r="C724" t="str">
        <f t="shared" si="45"/>
        <v>041</v>
      </c>
      <c r="D724" t="str">
        <f t="shared" si="46"/>
        <v>0095</v>
      </c>
      <c r="E724" t="str">
        <f t="shared" si="47"/>
        <v>N</v>
      </c>
      <c r="F724" t="s">
        <v>11083</v>
      </c>
      <c r="G724" t="s">
        <v>11084</v>
      </c>
      <c r="H724" t="s">
        <v>8444</v>
      </c>
    </row>
    <row r="725" spans="1:8">
      <c r="A725" t="s">
        <v>1226</v>
      </c>
      <c r="B725" t="str">
        <f t="shared" si="44"/>
        <v>DE</v>
      </c>
      <c r="C725" t="str">
        <f t="shared" si="45"/>
        <v>041</v>
      </c>
      <c r="D725" t="str">
        <f t="shared" si="46"/>
        <v>0096</v>
      </c>
      <c r="E725" t="str">
        <f t="shared" si="47"/>
        <v>N</v>
      </c>
      <c r="F725" t="s">
        <v>11083</v>
      </c>
      <c r="G725" t="s">
        <v>11084</v>
      </c>
      <c r="H725" t="s">
        <v>8444</v>
      </c>
    </row>
    <row r="726" spans="1:8">
      <c r="A726" t="s">
        <v>905</v>
      </c>
      <c r="B726" t="str">
        <f t="shared" si="44"/>
        <v>IL</v>
      </c>
      <c r="C726" t="str">
        <f t="shared" si="45"/>
        <v>006</v>
      </c>
      <c r="D726" t="str">
        <f t="shared" si="46"/>
        <v>1038</v>
      </c>
      <c r="E726" t="str">
        <f t="shared" si="47"/>
        <v>N</v>
      </c>
      <c r="F726" t="s">
        <v>11083</v>
      </c>
      <c r="G726" t="s">
        <v>11084</v>
      </c>
      <c r="H726" t="s">
        <v>8444</v>
      </c>
    </row>
    <row r="727" spans="1:8">
      <c r="A727" t="s">
        <v>761</v>
      </c>
      <c r="B727" t="str">
        <f t="shared" si="44"/>
        <v>DE</v>
      </c>
      <c r="C727" t="str">
        <f t="shared" si="45"/>
        <v>041</v>
      </c>
      <c r="D727" t="str">
        <f t="shared" si="46"/>
        <v>7012</v>
      </c>
      <c r="E727" t="str">
        <f t="shared" si="47"/>
        <v>N</v>
      </c>
      <c r="F727" t="s">
        <v>11083</v>
      </c>
      <c r="G727" t="s">
        <v>11084</v>
      </c>
      <c r="H727" t="s">
        <v>8444</v>
      </c>
    </row>
    <row r="728" spans="1:8">
      <c r="A728" t="s">
        <v>1566</v>
      </c>
      <c r="B728" t="str">
        <f t="shared" si="44"/>
        <v>DE</v>
      </c>
      <c r="C728" t="str">
        <f t="shared" si="45"/>
        <v>041</v>
      </c>
      <c r="D728" t="str">
        <f t="shared" si="46"/>
        <v>0097</v>
      </c>
      <c r="E728" t="str">
        <f t="shared" si="47"/>
        <v>N</v>
      </c>
      <c r="F728" t="s">
        <v>11083</v>
      </c>
      <c r="G728" t="s">
        <v>11084</v>
      </c>
      <c r="H728" t="s">
        <v>8445</v>
      </c>
    </row>
    <row r="729" spans="1:8">
      <c r="A729" t="s">
        <v>1573</v>
      </c>
      <c r="B729" t="str">
        <f t="shared" si="44"/>
        <v>DE</v>
      </c>
      <c r="C729" t="str">
        <f t="shared" si="45"/>
        <v>041</v>
      </c>
      <c r="D729" t="str">
        <f t="shared" si="46"/>
        <v>0098</v>
      </c>
      <c r="E729" t="str">
        <f t="shared" si="47"/>
        <v>N</v>
      </c>
      <c r="F729" t="s">
        <v>11083</v>
      </c>
      <c r="G729" t="s">
        <v>11084</v>
      </c>
      <c r="H729" t="s">
        <v>8445</v>
      </c>
    </row>
    <row r="730" spans="1:8">
      <c r="A730" t="s">
        <v>1574</v>
      </c>
      <c r="B730" t="str">
        <f t="shared" si="44"/>
        <v>DE</v>
      </c>
      <c r="C730" t="str">
        <f t="shared" si="45"/>
        <v>041</v>
      </c>
      <c r="D730" t="str">
        <f t="shared" si="46"/>
        <v>0099</v>
      </c>
      <c r="E730" t="str">
        <f t="shared" si="47"/>
        <v>N</v>
      </c>
      <c r="F730" t="s">
        <v>11083</v>
      </c>
      <c r="G730" t="s">
        <v>11084</v>
      </c>
      <c r="H730" t="s">
        <v>8445</v>
      </c>
    </row>
    <row r="731" spans="1:8">
      <c r="A731" t="s">
        <v>215</v>
      </c>
      <c r="B731" t="str">
        <f t="shared" si="44"/>
        <v>DE</v>
      </c>
      <c r="C731" t="str">
        <f t="shared" si="45"/>
        <v>041</v>
      </c>
      <c r="D731" t="str">
        <f t="shared" si="46"/>
        <v>8266</v>
      </c>
      <c r="E731" t="str">
        <f t="shared" si="47"/>
        <v>N</v>
      </c>
      <c r="F731" t="s">
        <v>11083</v>
      </c>
      <c r="G731" t="s">
        <v>11084</v>
      </c>
      <c r="H731" t="s">
        <v>8445</v>
      </c>
    </row>
    <row r="732" spans="1:8">
      <c r="A732" t="s">
        <v>1575</v>
      </c>
      <c r="B732" t="str">
        <f t="shared" si="44"/>
        <v>DE</v>
      </c>
      <c r="C732" t="str">
        <f t="shared" si="45"/>
        <v>041</v>
      </c>
      <c r="D732" t="str">
        <f t="shared" si="46"/>
        <v>0100</v>
      </c>
      <c r="E732" t="str">
        <f t="shared" si="47"/>
        <v>N</v>
      </c>
      <c r="F732" t="s">
        <v>11083</v>
      </c>
      <c r="G732" t="s">
        <v>11084</v>
      </c>
      <c r="H732" t="s">
        <v>8446</v>
      </c>
    </row>
    <row r="733" spans="1:8">
      <c r="A733" t="s">
        <v>1377</v>
      </c>
      <c r="B733" t="str">
        <f t="shared" si="44"/>
        <v>IL</v>
      </c>
      <c r="C733" t="str">
        <f t="shared" si="45"/>
        <v>006</v>
      </c>
      <c r="D733" t="str">
        <f t="shared" si="46"/>
        <v>9201</v>
      </c>
      <c r="E733" t="str">
        <f t="shared" si="47"/>
        <v>N</v>
      </c>
      <c r="F733" t="s">
        <v>11083</v>
      </c>
      <c r="G733" t="s">
        <v>11084</v>
      </c>
      <c r="H733" t="s">
        <v>8446</v>
      </c>
    </row>
    <row r="734" spans="1:8">
      <c r="A734" t="s">
        <v>1579</v>
      </c>
      <c r="B734" t="str">
        <f t="shared" si="44"/>
        <v>DE</v>
      </c>
      <c r="C734" t="str">
        <f t="shared" si="45"/>
        <v>041</v>
      </c>
      <c r="D734" t="str">
        <f t="shared" si="46"/>
        <v>0101</v>
      </c>
      <c r="E734" t="str">
        <f t="shared" si="47"/>
        <v>N</v>
      </c>
      <c r="F734" t="s">
        <v>11083</v>
      </c>
      <c r="G734" t="s">
        <v>11084</v>
      </c>
      <c r="H734" t="s">
        <v>8447</v>
      </c>
    </row>
    <row r="735" spans="1:8">
      <c r="A735" t="s">
        <v>1580</v>
      </c>
      <c r="B735" t="str">
        <f t="shared" si="44"/>
        <v>DE</v>
      </c>
      <c r="C735" t="str">
        <f t="shared" si="45"/>
        <v>041</v>
      </c>
      <c r="D735" t="str">
        <f t="shared" si="46"/>
        <v>0102</v>
      </c>
      <c r="E735" t="str">
        <f t="shared" si="47"/>
        <v>N</v>
      </c>
      <c r="F735" t="s">
        <v>11083</v>
      </c>
      <c r="G735" t="s">
        <v>11084</v>
      </c>
      <c r="H735" t="s">
        <v>8448</v>
      </c>
    </row>
    <row r="736" spans="1:8">
      <c r="A736" t="s">
        <v>1227</v>
      </c>
      <c r="B736" t="str">
        <f t="shared" si="44"/>
        <v>DE</v>
      </c>
      <c r="C736" t="str">
        <f t="shared" si="45"/>
        <v>041</v>
      </c>
      <c r="D736" t="str">
        <f t="shared" si="46"/>
        <v>0103</v>
      </c>
      <c r="E736" t="str">
        <f t="shared" si="47"/>
        <v>N</v>
      </c>
      <c r="F736" t="s">
        <v>11083</v>
      </c>
      <c r="G736" t="s">
        <v>11084</v>
      </c>
      <c r="H736" t="s">
        <v>8448</v>
      </c>
    </row>
    <row r="737" spans="1:8">
      <c r="A737" t="s">
        <v>1669</v>
      </c>
      <c r="B737" t="str">
        <f t="shared" si="44"/>
        <v>US</v>
      </c>
      <c r="C737" t="str">
        <f t="shared" si="45"/>
        <v>037</v>
      </c>
      <c r="D737" t="str">
        <f t="shared" si="46"/>
        <v>8021</v>
      </c>
      <c r="E737" t="str">
        <f t="shared" si="47"/>
        <v>M</v>
      </c>
      <c r="F737" t="s">
        <v>11083</v>
      </c>
      <c r="G737" t="s">
        <v>11084</v>
      </c>
      <c r="H737" t="s">
        <v>8449</v>
      </c>
    </row>
    <row r="738" spans="1:8">
      <c r="A738" t="s">
        <v>1322</v>
      </c>
      <c r="B738" t="str">
        <f t="shared" si="44"/>
        <v>IL</v>
      </c>
      <c r="C738" t="str">
        <f t="shared" si="45"/>
        <v>006</v>
      </c>
      <c r="D738" t="str">
        <f t="shared" si="46"/>
        <v>5054</v>
      </c>
      <c r="E738" t="str">
        <f t="shared" si="47"/>
        <v>M</v>
      </c>
      <c r="F738" t="s">
        <v>11083</v>
      </c>
      <c r="G738" t="s">
        <v>11084</v>
      </c>
      <c r="H738" t="s">
        <v>8449</v>
      </c>
    </row>
    <row r="739" spans="1:8">
      <c r="A739" t="s">
        <v>1434</v>
      </c>
      <c r="B739" t="str">
        <f t="shared" si="44"/>
        <v>IL</v>
      </c>
      <c r="C739" t="str">
        <f t="shared" si="45"/>
        <v>006</v>
      </c>
      <c r="D739" t="str">
        <f t="shared" si="46"/>
        <v>9513</v>
      </c>
      <c r="E739" t="str">
        <f t="shared" si="47"/>
        <v>M</v>
      </c>
      <c r="F739" t="s">
        <v>11083</v>
      </c>
      <c r="G739" t="s">
        <v>11084</v>
      </c>
      <c r="H739" t="s">
        <v>8449</v>
      </c>
    </row>
    <row r="740" spans="1:8">
      <c r="A740" t="s">
        <v>1437</v>
      </c>
      <c r="B740" t="str">
        <f t="shared" si="44"/>
        <v>IL</v>
      </c>
      <c r="C740" t="str">
        <f t="shared" si="45"/>
        <v>006</v>
      </c>
      <c r="D740" t="str">
        <f t="shared" si="46"/>
        <v>9601</v>
      </c>
      <c r="E740" t="str">
        <f t="shared" si="47"/>
        <v>M</v>
      </c>
      <c r="F740" t="s">
        <v>11083</v>
      </c>
      <c r="G740" t="s">
        <v>11084</v>
      </c>
      <c r="H740" t="s">
        <v>8450</v>
      </c>
    </row>
    <row r="741" spans="1:8">
      <c r="A741" t="s">
        <v>1581</v>
      </c>
      <c r="B741" t="str">
        <f t="shared" si="44"/>
        <v>DE</v>
      </c>
      <c r="C741" t="str">
        <f t="shared" si="45"/>
        <v>041</v>
      </c>
      <c r="D741" t="str">
        <f t="shared" si="46"/>
        <v>0104</v>
      </c>
      <c r="E741" t="str">
        <f t="shared" si="47"/>
        <v>N</v>
      </c>
      <c r="F741" t="s">
        <v>11083</v>
      </c>
      <c r="G741" t="s">
        <v>11084</v>
      </c>
      <c r="H741" t="s">
        <v>8451</v>
      </c>
    </row>
    <row r="742" spans="1:8">
      <c r="A742" t="s">
        <v>926</v>
      </c>
      <c r="B742" t="str">
        <f t="shared" si="44"/>
        <v>IL</v>
      </c>
      <c r="C742" t="str">
        <f t="shared" si="45"/>
        <v>006</v>
      </c>
      <c r="D742" t="str">
        <f t="shared" si="46"/>
        <v>1054</v>
      </c>
      <c r="E742" t="str">
        <f t="shared" si="47"/>
        <v>N</v>
      </c>
      <c r="F742" t="s">
        <v>11083</v>
      </c>
      <c r="G742" t="s">
        <v>11084</v>
      </c>
      <c r="H742" t="s">
        <v>8451</v>
      </c>
    </row>
    <row r="743" spans="1:8">
      <c r="A743" t="s">
        <v>1582</v>
      </c>
      <c r="B743" t="str">
        <f t="shared" si="44"/>
        <v>DE</v>
      </c>
      <c r="C743" t="str">
        <f t="shared" si="45"/>
        <v>041</v>
      </c>
      <c r="D743" t="str">
        <f t="shared" si="46"/>
        <v>0105</v>
      </c>
      <c r="E743" t="str">
        <f t="shared" si="47"/>
        <v>N</v>
      </c>
      <c r="F743" t="s">
        <v>11083</v>
      </c>
      <c r="G743" t="s">
        <v>11084</v>
      </c>
      <c r="H743" t="s">
        <v>8452</v>
      </c>
    </row>
    <row r="744" spans="1:8">
      <c r="A744" t="s">
        <v>1383</v>
      </c>
      <c r="B744" t="str">
        <f t="shared" si="44"/>
        <v>IL</v>
      </c>
      <c r="C744" t="str">
        <f t="shared" si="45"/>
        <v>006</v>
      </c>
      <c r="D744" t="str">
        <f t="shared" si="46"/>
        <v>9207</v>
      </c>
      <c r="E744" t="str">
        <f t="shared" si="47"/>
        <v>N</v>
      </c>
      <c r="F744" t="s">
        <v>11083</v>
      </c>
      <c r="G744" t="s">
        <v>11084</v>
      </c>
      <c r="H744" t="s">
        <v>8453</v>
      </c>
    </row>
    <row r="745" spans="1:8">
      <c r="A745" t="s">
        <v>1587</v>
      </c>
      <c r="B745" t="str">
        <f t="shared" si="44"/>
        <v>DE</v>
      </c>
      <c r="C745" t="str">
        <f t="shared" si="45"/>
        <v>041</v>
      </c>
      <c r="D745" t="str">
        <f t="shared" si="46"/>
        <v>0106</v>
      </c>
      <c r="E745" t="str">
        <f t="shared" si="47"/>
        <v>N</v>
      </c>
      <c r="F745" t="s">
        <v>11083</v>
      </c>
      <c r="G745" t="s">
        <v>11084</v>
      </c>
      <c r="H745" t="s">
        <v>8454</v>
      </c>
    </row>
    <row r="746" spans="1:8">
      <c r="A746" t="s">
        <v>763</v>
      </c>
      <c r="B746" t="str">
        <f t="shared" si="44"/>
        <v>DE</v>
      </c>
      <c r="C746" t="str">
        <f t="shared" si="45"/>
        <v>041</v>
      </c>
      <c r="D746" t="str">
        <f t="shared" si="46"/>
        <v>7014</v>
      </c>
      <c r="E746" t="str">
        <f t="shared" si="47"/>
        <v>N</v>
      </c>
      <c r="F746" t="s">
        <v>11083</v>
      </c>
      <c r="G746" t="s">
        <v>11084</v>
      </c>
      <c r="H746" t="s">
        <v>11095</v>
      </c>
    </row>
    <row r="747" spans="1:8">
      <c r="A747" t="s">
        <v>1588</v>
      </c>
      <c r="B747" t="str">
        <f t="shared" si="44"/>
        <v>DE</v>
      </c>
      <c r="C747" t="str">
        <f t="shared" si="45"/>
        <v>041</v>
      </c>
      <c r="D747" t="str">
        <f t="shared" si="46"/>
        <v>0107</v>
      </c>
      <c r="E747" t="str">
        <f t="shared" si="47"/>
        <v>N</v>
      </c>
      <c r="F747" t="s">
        <v>11083</v>
      </c>
      <c r="G747" t="s">
        <v>11084</v>
      </c>
      <c r="H747" t="s">
        <v>8456</v>
      </c>
    </row>
    <row r="748" spans="1:8">
      <c r="A748" t="s">
        <v>1589</v>
      </c>
      <c r="B748" t="str">
        <f t="shared" si="44"/>
        <v>DE</v>
      </c>
      <c r="C748" t="str">
        <f t="shared" si="45"/>
        <v>041</v>
      </c>
      <c r="D748" t="str">
        <f t="shared" si="46"/>
        <v>0108</v>
      </c>
      <c r="E748" t="str">
        <f t="shared" si="47"/>
        <v>N</v>
      </c>
      <c r="F748" t="s">
        <v>11083</v>
      </c>
      <c r="G748" t="s">
        <v>11084</v>
      </c>
      <c r="H748" t="s">
        <v>8456</v>
      </c>
    </row>
    <row r="749" spans="1:8">
      <c r="A749" t="s">
        <v>1590</v>
      </c>
      <c r="B749" t="str">
        <f t="shared" si="44"/>
        <v>DE</v>
      </c>
      <c r="C749" t="str">
        <f t="shared" si="45"/>
        <v>041</v>
      </c>
      <c r="D749" t="str">
        <f t="shared" si="46"/>
        <v>0109</v>
      </c>
      <c r="E749" t="str">
        <f t="shared" si="47"/>
        <v>N</v>
      </c>
      <c r="F749" t="s">
        <v>11083</v>
      </c>
      <c r="G749" t="s">
        <v>11084</v>
      </c>
      <c r="H749" t="s">
        <v>8458</v>
      </c>
    </row>
    <row r="750" spans="1:8">
      <c r="A750" t="s">
        <v>1521</v>
      </c>
      <c r="B750" t="str">
        <f t="shared" si="44"/>
        <v>DE</v>
      </c>
      <c r="C750" t="str">
        <f t="shared" si="45"/>
        <v>040</v>
      </c>
      <c r="D750" t="str">
        <f t="shared" si="46"/>
        <v>1004</v>
      </c>
      <c r="E750" t="str">
        <f t="shared" si="47"/>
        <v>N</v>
      </c>
      <c r="F750" t="s">
        <v>11083</v>
      </c>
      <c r="G750" t="s">
        <v>11084</v>
      </c>
      <c r="H750" t="s">
        <v>8459</v>
      </c>
    </row>
    <row r="751" spans="1:8">
      <c r="A751" t="s">
        <v>1114</v>
      </c>
      <c r="B751" t="str">
        <f t="shared" si="44"/>
        <v>DE</v>
      </c>
      <c r="C751" t="str">
        <f t="shared" si="45"/>
        <v>041</v>
      </c>
      <c r="D751" t="str">
        <f t="shared" si="46"/>
        <v>0364</v>
      </c>
      <c r="E751" t="str">
        <f t="shared" si="47"/>
        <v>N</v>
      </c>
      <c r="F751" t="s">
        <v>11083</v>
      </c>
      <c r="G751" t="s">
        <v>11084</v>
      </c>
      <c r="H751" t="s">
        <v>8459</v>
      </c>
    </row>
    <row r="752" spans="1:8">
      <c r="A752" t="s">
        <v>1591</v>
      </c>
      <c r="B752" t="str">
        <f t="shared" si="44"/>
        <v>DE</v>
      </c>
      <c r="C752" t="str">
        <f t="shared" si="45"/>
        <v>041</v>
      </c>
      <c r="D752" t="str">
        <f t="shared" si="46"/>
        <v>0110</v>
      </c>
      <c r="E752" t="str">
        <f t="shared" si="47"/>
        <v>N</v>
      </c>
      <c r="F752" t="s">
        <v>11083</v>
      </c>
      <c r="G752" t="s">
        <v>11084</v>
      </c>
      <c r="H752" t="s">
        <v>8460</v>
      </c>
    </row>
    <row r="753" spans="1:8">
      <c r="A753" t="s">
        <v>1264</v>
      </c>
      <c r="B753" t="str">
        <f t="shared" si="44"/>
        <v>IL</v>
      </c>
      <c r="C753" t="str">
        <f t="shared" si="45"/>
        <v>006</v>
      </c>
      <c r="D753" t="str">
        <f t="shared" si="46"/>
        <v>3000</v>
      </c>
      <c r="E753" t="str">
        <f t="shared" si="47"/>
        <v>S</v>
      </c>
      <c r="F753" t="s">
        <v>11083</v>
      </c>
      <c r="G753" t="s">
        <v>11084</v>
      </c>
      <c r="H753" t="s">
        <v>8462</v>
      </c>
    </row>
    <row r="754" spans="1:8">
      <c r="A754" t="s">
        <v>1229</v>
      </c>
      <c r="B754" t="str">
        <f t="shared" si="44"/>
        <v>DE</v>
      </c>
      <c r="C754" t="str">
        <f t="shared" si="45"/>
        <v>041</v>
      </c>
      <c r="D754" t="str">
        <f t="shared" si="46"/>
        <v>0111</v>
      </c>
      <c r="E754" t="str">
        <f t="shared" si="47"/>
        <v>N</v>
      </c>
      <c r="F754" t="s">
        <v>11083</v>
      </c>
      <c r="G754" t="s">
        <v>11084</v>
      </c>
      <c r="H754" t="s">
        <v>8463</v>
      </c>
    </row>
    <row r="755" spans="1:8">
      <c r="A755" t="s">
        <v>906</v>
      </c>
      <c r="B755" t="str">
        <f t="shared" si="44"/>
        <v>IL</v>
      </c>
      <c r="C755" t="str">
        <f t="shared" si="45"/>
        <v>006</v>
      </c>
      <c r="D755" t="str">
        <f t="shared" si="46"/>
        <v>1039</v>
      </c>
      <c r="E755" t="str">
        <f t="shared" si="47"/>
        <v>N</v>
      </c>
      <c r="F755" t="s">
        <v>11083</v>
      </c>
      <c r="G755" t="s">
        <v>11084</v>
      </c>
      <c r="H755" t="s">
        <v>8463</v>
      </c>
    </row>
    <row r="756" spans="1:8">
      <c r="A756" t="s">
        <v>2002</v>
      </c>
      <c r="B756" t="str">
        <f t="shared" si="44"/>
        <v>DE</v>
      </c>
      <c r="C756" t="str">
        <f t="shared" si="45"/>
        <v>041</v>
      </c>
      <c r="D756" t="str">
        <f t="shared" si="46"/>
        <v>0275</v>
      </c>
      <c r="E756" t="str">
        <f t="shared" si="47"/>
        <v>N</v>
      </c>
      <c r="F756" t="s">
        <v>11083</v>
      </c>
      <c r="G756" t="s">
        <v>11084</v>
      </c>
      <c r="H756" t="s">
        <v>8464</v>
      </c>
    </row>
    <row r="757" spans="1:8">
      <c r="A757" t="s">
        <v>1233</v>
      </c>
      <c r="B757" t="str">
        <f t="shared" si="44"/>
        <v>DE</v>
      </c>
      <c r="C757" t="str">
        <f t="shared" si="45"/>
        <v>041</v>
      </c>
      <c r="D757" t="str">
        <f t="shared" si="46"/>
        <v>0112</v>
      </c>
      <c r="E757" t="str">
        <f t="shared" si="47"/>
        <v>N</v>
      </c>
      <c r="F757" t="s">
        <v>11083</v>
      </c>
      <c r="G757" t="s">
        <v>11084</v>
      </c>
      <c r="H757" t="s">
        <v>8465</v>
      </c>
    </row>
    <row r="758" spans="1:8">
      <c r="A758" t="s">
        <v>1598</v>
      </c>
      <c r="B758" t="str">
        <f t="shared" si="44"/>
        <v>DE</v>
      </c>
      <c r="C758" t="str">
        <f t="shared" si="45"/>
        <v>041</v>
      </c>
      <c r="D758" t="str">
        <f t="shared" si="46"/>
        <v>0113</v>
      </c>
      <c r="E758" t="str">
        <f t="shared" si="47"/>
        <v>N</v>
      </c>
      <c r="F758" t="s">
        <v>11083</v>
      </c>
      <c r="G758" t="s">
        <v>11084</v>
      </c>
      <c r="H758" t="s">
        <v>8467</v>
      </c>
    </row>
    <row r="759" spans="1:8">
      <c r="A759" t="s">
        <v>930</v>
      </c>
      <c r="B759" t="str">
        <f t="shared" si="44"/>
        <v>IL</v>
      </c>
      <c r="C759" t="str">
        <f t="shared" si="45"/>
        <v>006</v>
      </c>
      <c r="D759" t="str">
        <f t="shared" si="46"/>
        <v>1061</v>
      </c>
      <c r="E759" t="str">
        <f t="shared" si="47"/>
        <v>N</v>
      </c>
      <c r="F759" t="s">
        <v>11083</v>
      </c>
      <c r="G759" t="s">
        <v>11084</v>
      </c>
      <c r="H759" t="s">
        <v>8468</v>
      </c>
    </row>
    <row r="760" spans="1:8">
      <c r="A760" t="s">
        <v>999</v>
      </c>
      <c r="B760" t="str">
        <f t="shared" si="44"/>
        <v>DE</v>
      </c>
      <c r="C760" t="str">
        <f t="shared" si="45"/>
        <v>040</v>
      </c>
      <c r="D760" t="str">
        <f t="shared" si="46"/>
        <v>1003</v>
      </c>
      <c r="E760" t="str">
        <f t="shared" si="47"/>
        <v>N</v>
      </c>
      <c r="F760" t="s">
        <v>11083</v>
      </c>
      <c r="G760" t="s">
        <v>11084</v>
      </c>
      <c r="H760" t="s">
        <v>8468</v>
      </c>
    </row>
    <row r="761" spans="1:8">
      <c r="A761" t="s">
        <v>907</v>
      </c>
      <c r="B761" t="str">
        <f t="shared" si="44"/>
        <v>IL</v>
      </c>
      <c r="C761" t="str">
        <f t="shared" si="45"/>
        <v>006</v>
      </c>
      <c r="D761" t="str">
        <f t="shared" si="46"/>
        <v>1040</v>
      </c>
      <c r="E761" t="str">
        <f t="shared" si="47"/>
        <v>N</v>
      </c>
      <c r="F761" t="s">
        <v>11083</v>
      </c>
      <c r="G761" t="s">
        <v>11084</v>
      </c>
      <c r="H761" t="s">
        <v>8469</v>
      </c>
    </row>
    <row r="762" spans="1:8">
      <c r="A762" t="s">
        <v>1599</v>
      </c>
      <c r="B762" t="str">
        <f t="shared" si="44"/>
        <v>DE</v>
      </c>
      <c r="C762" t="str">
        <f t="shared" si="45"/>
        <v>041</v>
      </c>
      <c r="D762" t="str">
        <f t="shared" si="46"/>
        <v>0114</v>
      </c>
      <c r="E762" t="str">
        <f t="shared" si="47"/>
        <v>N</v>
      </c>
      <c r="F762" t="s">
        <v>11083</v>
      </c>
      <c r="G762" t="s">
        <v>11084</v>
      </c>
      <c r="H762" t="s">
        <v>8470</v>
      </c>
    </row>
    <row r="763" spans="1:8">
      <c r="A763" t="s">
        <v>1600</v>
      </c>
      <c r="B763" t="str">
        <f t="shared" si="44"/>
        <v>DE</v>
      </c>
      <c r="C763" t="str">
        <f t="shared" si="45"/>
        <v>041</v>
      </c>
      <c r="D763" t="str">
        <f t="shared" si="46"/>
        <v>0115</v>
      </c>
      <c r="E763" t="str">
        <f t="shared" si="47"/>
        <v>N</v>
      </c>
      <c r="F763" t="s">
        <v>11083</v>
      </c>
      <c r="G763" t="s">
        <v>11084</v>
      </c>
      <c r="H763" t="s">
        <v>8470</v>
      </c>
    </row>
    <row r="764" spans="1:8">
      <c r="A764" t="s">
        <v>1601</v>
      </c>
      <c r="B764" t="str">
        <f t="shared" si="44"/>
        <v>DE</v>
      </c>
      <c r="C764" t="str">
        <f t="shared" si="45"/>
        <v>041</v>
      </c>
      <c r="D764" t="str">
        <f t="shared" si="46"/>
        <v>0116</v>
      </c>
      <c r="E764" t="str">
        <f t="shared" si="47"/>
        <v>N</v>
      </c>
      <c r="F764" t="s">
        <v>11083</v>
      </c>
      <c r="G764" t="s">
        <v>11084</v>
      </c>
      <c r="H764" t="s">
        <v>8471</v>
      </c>
    </row>
    <row r="765" spans="1:8">
      <c r="A765" t="s">
        <v>1602</v>
      </c>
      <c r="B765" t="str">
        <f t="shared" si="44"/>
        <v>DE</v>
      </c>
      <c r="C765" t="str">
        <f t="shared" si="45"/>
        <v>041</v>
      </c>
      <c r="D765" t="str">
        <f t="shared" si="46"/>
        <v>0117</v>
      </c>
      <c r="E765" t="str">
        <f t="shared" si="47"/>
        <v>N</v>
      </c>
      <c r="F765" t="s">
        <v>11083</v>
      </c>
      <c r="G765" t="s">
        <v>11084</v>
      </c>
      <c r="H765" t="s">
        <v>8472</v>
      </c>
    </row>
    <row r="766" spans="1:8">
      <c r="A766" t="s">
        <v>1603</v>
      </c>
      <c r="B766" t="str">
        <f t="shared" si="44"/>
        <v>DE</v>
      </c>
      <c r="C766" t="str">
        <f t="shared" si="45"/>
        <v>041</v>
      </c>
      <c r="D766" t="str">
        <f t="shared" si="46"/>
        <v>0118</v>
      </c>
      <c r="E766" t="str">
        <f t="shared" si="47"/>
        <v>N</v>
      </c>
      <c r="F766" t="s">
        <v>11083</v>
      </c>
      <c r="G766" t="s">
        <v>11084</v>
      </c>
      <c r="H766" t="s">
        <v>8473</v>
      </c>
    </row>
    <row r="767" spans="1:8">
      <c r="A767" t="s">
        <v>1063</v>
      </c>
      <c r="B767" t="str">
        <f t="shared" si="44"/>
        <v>DE</v>
      </c>
      <c r="C767" t="str">
        <f t="shared" si="45"/>
        <v>041</v>
      </c>
      <c r="D767" t="str">
        <f t="shared" si="46"/>
        <v>0119</v>
      </c>
      <c r="E767" t="str">
        <f t="shared" si="47"/>
        <v>N</v>
      </c>
      <c r="F767" t="s">
        <v>11083</v>
      </c>
      <c r="G767" t="s">
        <v>11084</v>
      </c>
      <c r="H767" t="s">
        <v>8473</v>
      </c>
    </row>
    <row r="768" spans="1:8">
      <c r="A768" t="s">
        <v>1388</v>
      </c>
      <c r="B768" t="str">
        <f t="shared" si="44"/>
        <v>IL</v>
      </c>
      <c r="C768" t="str">
        <f t="shared" si="45"/>
        <v>006</v>
      </c>
      <c r="D768" t="str">
        <f t="shared" si="46"/>
        <v>9212</v>
      </c>
      <c r="E768" t="str">
        <f t="shared" si="47"/>
        <v>N</v>
      </c>
      <c r="F768" t="s">
        <v>11083</v>
      </c>
      <c r="G768" t="s">
        <v>11084</v>
      </c>
      <c r="H768" t="s">
        <v>8474</v>
      </c>
    </row>
    <row r="769" spans="1:8">
      <c r="A769" t="s">
        <v>932</v>
      </c>
      <c r="B769" t="str">
        <f t="shared" si="44"/>
        <v>IL</v>
      </c>
      <c r="C769" t="str">
        <f t="shared" si="45"/>
        <v>006</v>
      </c>
      <c r="D769" t="str">
        <f t="shared" si="46"/>
        <v>1063</v>
      </c>
      <c r="E769" t="str">
        <f t="shared" si="47"/>
        <v>N</v>
      </c>
      <c r="F769" t="s">
        <v>11083</v>
      </c>
      <c r="G769" t="s">
        <v>11084</v>
      </c>
      <c r="H769" t="s">
        <v>8475</v>
      </c>
    </row>
    <row r="770" spans="1:8">
      <c r="A770" t="s">
        <v>1604</v>
      </c>
      <c r="B770" t="str">
        <f t="shared" ref="B770:B833" si="48">LEFT(A770,2)</f>
        <v>DE</v>
      </c>
      <c r="C770" t="str">
        <f t="shared" ref="C770:C833" si="49">MID(A770,4,3)</f>
        <v>041</v>
      </c>
      <c r="D770" t="str">
        <f t="shared" ref="D770:D833" si="50">MID(A770,8,4)</f>
        <v>0120</v>
      </c>
      <c r="E770" t="str">
        <f t="shared" ref="E770:E833" si="51">MID(A770,13,1)</f>
        <v>N</v>
      </c>
      <c r="F770" t="s">
        <v>11083</v>
      </c>
      <c r="G770" t="s">
        <v>11084</v>
      </c>
      <c r="H770" t="s">
        <v>8476</v>
      </c>
    </row>
    <row r="771" spans="1:8">
      <c r="A771" t="s">
        <v>760</v>
      </c>
      <c r="B771" t="str">
        <f t="shared" si="48"/>
        <v>DE</v>
      </c>
      <c r="C771" t="str">
        <f t="shared" si="49"/>
        <v>041</v>
      </c>
      <c r="D771" t="str">
        <f t="shared" si="50"/>
        <v>7011</v>
      </c>
      <c r="E771" t="str">
        <f t="shared" si="51"/>
        <v>N</v>
      </c>
      <c r="F771" t="s">
        <v>11083</v>
      </c>
      <c r="G771" t="s">
        <v>11084</v>
      </c>
      <c r="H771" t="s">
        <v>8477</v>
      </c>
    </row>
    <row r="772" spans="1:8">
      <c r="A772" t="s">
        <v>908</v>
      </c>
      <c r="B772" t="str">
        <f t="shared" si="48"/>
        <v>IL</v>
      </c>
      <c r="C772" t="str">
        <f t="shared" si="49"/>
        <v>006</v>
      </c>
      <c r="D772" t="str">
        <f t="shared" si="50"/>
        <v>1041</v>
      </c>
      <c r="E772" t="str">
        <f t="shared" si="51"/>
        <v>N</v>
      </c>
      <c r="F772" t="s">
        <v>11083</v>
      </c>
      <c r="G772" t="s">
        <v>11084</v>
      </c>
      <c r="H772" t="s">
        <v>8480</v>
      </c>
    </row>
    <row r="773" spans="1:8">
      <c r="A773" t="s">
        <v>1234</v>
      </c>
      <c r="B773" t="str">
        <f t="shared" si="48"/>
        <v>DE</v>
      </c>
      <c r="C773" t="str">
        <f t="shared" si="49"/>
        <v>041</v>
      </c>
      <c r="D773" t="str">
        <f t="shared" si="50"/>
        <v>0121</v>
      </c>
      <c r="E773" t="str">
        <f t="shared" si="51"/>
        <v>N</v>
      </c>
      <c r="F773" t="s">
        <v>11083</v>
      </c>
      <c r="G773" t="s">
        <v>11084</v>
      </c>
      <c r="H773" t="s">
        <v>8482</v>
      </c>
    </row>
    <row r="774" spans="1:8">
      <c r="A774" t="s">
        <v>1605</v>
      </c>
      <c r="B774" t="str">
        <f t="shared" si="48"/>
        <v>DE</v>
      </c>
      <c r="C774" t="str">
        <f t="shared" si="49"/>
        <v>041</v>
      </c>
      <c r="D774" t="str">
        <f t="shared" si="50"/>
        <v>0122</v>
      </c>
      <c r="E774" t="str">
        <f t="shared" si="51"/>
        <v>N</v>
      </c>
      <c r="F774" t="s">
        <v>11083</v>
      </c>
      <c r="G774" t="s">
        <v>11084</v>
      </c>
      <c r="H774" t="s">
        <v>8482</v>
      </c>
    </row>
    <row r="775" spans="1:8">
      <c r="A775" t="s">
        <v>909</v>
      </c>
      <c r="B775" t="str">
        <f t="shared" si="48"/>
        <v>IL</v>
      </c>
      <c r="C775" t="str">
        <f t="shared" si="49"/>
        <v>006</v>
      </c>
      <c r="D775" t="str">
        <f t="shared" si="50"/>
        <v>1042</v>
      </c>
      <c r="E775" t="str">
        <f t="shared" si="51"/>
        <v>N</v>
      </c>
      <c r="F775" t="s">
        <v>11083</v>
      </c>
      <c r="G775" t="s">
        <v>11084</v>
      </c>
      <c r="H775" t="s">
        <v>8482</v>
      </c>
    </row>
    <row r="776" spans="1:8">
      <c r="A776" t="s">
        <v>1606</v>
      </c>
      <c r="B776" t="str">
        <f t="shared" si="48"/>
        <v>DE</v>
      </c>
      <c r="C776" t="str">
        <f t="shared" si="49"/>
        <v>041</v>
      </c>
      <c r="D776" t="str">
        <f t="shared" si="50"/>
        <v>0123</v>
      </c>
      <c r="E776" t="str">
        <f t="shared" si="51"/>
        <v>N</v>
      </c>
      <c r="F776" t="s">
        <v>11083</v>
      </c>
      <c r="G776" t="s">
        <v>11084</v>
      </c>
      <c r="H776" t="s">
        <v>8483</v>
      </c>
    </row>
    <row r="777" spans="1:8">
      <c r="A777" t="s">
        <v>1607</v>
      </c>
      <c r="B777" t="str">
        <f t="shared" si="48"/>
        <v>DE</v>
      </c>
      <c r="C777" t="str">
        <f t="shared" si="49"/>
        <v>041</v>
      </c>
      <c r="D777" t="str">
        <f t="shared" si="50"/>
        <v>0124</v>
      </c>
      <c r="E777" t="str">
        <f t="shared" si="51"/>
        <v>N</v>
      </c>
      <c r="F777" t="s">
        <v>11083</v>
      </c>
      <c r="G777" t="s">
        <v>11084</v>
      </c>
      <c r="H777" t="s">
        <v>8483</v>
      </c>
    </row>
    <row r="778" spans="1:8">
      <c r="A778" t="s">
        <v>998</v>
      </c>
      <c r="B778" t="str">
        <f t="shared" si="48"/>
        <v>DE</v>
      </c>
      <c r="C778" t="str">
        <f t="shared" si="49"/>
        <v>040</v>
      </c>
      <c r="D778" t="str">
        <f t="shared" si="50"/>
        <v>1002</v>
      </c>
      <c r="E778" t="str">
        <f t="shared" si="51"/>
        <v>N</v>
      </c>
      <c r="F778" t="s">
        <v>11083</v>
      </c>
      <c r="G778" t="s">
        <v>11084</v>
      </c>
      <c r="H778" t="s">
        <v>8483</v>
      </c>
    </row>
    <row r="779" spans="1:8">
      <c r="A779" t="s">
        <v>1608</v>
      </c>
      <c r="B779" t="str">
        <f t="shared" si="48"/>
        <v>DE</v>
      </c>
      <c r="C779" t="str">
        <f t="shared" si="49"/>
        <v>041</v>
      </c>
      <c r="D779" t="str">
        <f t="shared" si="50"/>
        <v>0125</v>
      </c>
      <c r="E779" t="str">
        <f t="shared" si="51"/>
        <v>N</v>
      </c>
      <c r="F779" t="s">
        <v>11083</v>
      </c>
      <c r="G779" t="s">
        <v>11084</v>
      </c>
      <c r="H779" t="s">
        <v>8484</v>
      </c>
    </row>
    <row r="780" spans="1:8">
      <c r="A780" t="s">
        <v>923</v>
      </c>
      <c r="B780" t="str">
        <f t="shared" si="48"/>
        <v>IL</v>
      </c>
      <c r="C780" t="str">
        <f t="shared" si="49"/>
        <v>006</v>
      </c>
      <c r="D780" t="str">
        <f t="shared" si="50"/>
        <v>1051</v>
      </c>
      <c r="E780" t="str">
        <f t="shared" si="51"/>
        <v>N</v>
      </c>
      <c r="F780" t="s">
        <v>11083</v>
      </c>
      <c r="G780" t="s">
        <v>11084</v>
      </c>
      <c r="H780" t="s">
        <v>8485</v>
      </c>
    </row>
    <row r="781" spans="1:8">
      <c r="A781" t="s">
        <v>305</v>
      </c>
      <c r="B781" t="str">
        <f t="shared" si="48"/>
        <v>US</v>
      </c>
      <c r="C781" t="str">
        <f t="shared" si="49"/>
        <v>038</v>
      </c>
      <c r="D781" t="str">
        <f t="shared" si="50"/>
        <v>1104</v>
      </c>
      <c r="E781" t="str">
        <f t="shared" si="51"/>
        <v>N</v>
      </c>
      <c r="F781" t="s">
        <v>11083</v>
      </c>
      <c r="G781" t="s">
        <v>11084</v>
      </c>
      <c r="H781" t="s">
        <v>8488</v>
      </c>
    </row>
    <row r="782" spans="1:8">
      <c r="A782" t="s">
        <v>2076</v>
      </c>
      <c r="B782" t="str">
        <f t="shared" si="48"/>
        <v>US</v>
      </c>
      <c r="C782" t="str">
        <f t="shared" si="49"/>
        <v>038</v>
      </c>
      <c r="D782" t="str">
        <f t="shared" si="50"/>
        <v>3007</v>
      </c>
      <c r="E782" t="str">
        <f t="shared" si="51"/>
        <v>S</v>
      </c>
      <c r="F782" t="s">
        <v>11083</v>
      </c>
      <c r="G782" t="s">
        <v>11084</v>
      </c>
      <c r="H782" t="s">
        <v>8488</v>
      </c>
    </row>
    <row r="783" spans="1:8">
      <c r="A783" t="s">
        <v>144</v>
      </c>
      <c r="B783" t="str">
        <f t="shared" si="48"/>
        <v>US</v>
      </c>
      <c r="C783" t="str">
        <f t="shared" si="49"/>
        <v>038</v>
      </c>
      <c r="D783" t="str">
        <f t="shared" si="50"/>
        <v>1114</v>
      </c>
      <c r="E783" t="str">
        <f t="shared" si="51"/>
        <v>N</v>
      </c>
      <c r="F783" t="s">
        <v>11083</v>
      </c>
      <c r="G783" t="s">
        <v>11084</v>
      </c>
      <c r="H783" t="s">
        <v>8489</v>
      </c>
    </row>
    <row r="784" spans="1:8">
      <c r="A784" t="s">
        <v>1609</v>
      </c>
      <c r="B784" t="str">
        <f t="shared" si="48"/>
        <v>DE</v>
      </c>
      <c r="C784" t="str">
        <f t="shared" si="49"/>
        <v>041</v>
      </c>
      <c r="D784" t="str">
        <f t="shared" si="50"/>
        <v>0126</v>
      </c>
      <c r="E784" t="str">
        <f t="shared" si="51"/>
        <v>N</v>
      </c>
      <c r="F784" t="s">
        <v>11083</v>
      </c>
      <c r="G784" t="s">
        <v>11084</v>
      </c>
      <c r="H784" t="s">
        <v>8489</v>
      </c>
    </row>
    <row r="785" spans="1:8">
      <c r="A785" t="s">
        <v>2073</v>
      </c>
      <c r="B785" t="str">
        <f t="shared" si="48"/>
        <v>US</v>
      </c>
      <c r="C785" t="str">
        <f t="shared" si="49"/>
        <v>038</v>
      </c>
      <c r="D785" t="str">
        <f t="shared" si="50"/>
        <v>3005</v>
      </c>
      <c r="E785" t="str">
        <f t="shared" si="51"/>
        <v>S</v>
      </c>
      <c r="F785" t="s">
        <v>11083</v>
      </c>
      <c r="G785" t="s">
        <v>11084</v>
      </c>
      <c r="H785" t="s">
        <v>8489</v>
      </c>
    </row>
    <row r="786" spans="1:8">
      <c r="A786" t="s">
        <v>2081</v>
      </c>
      <c r="B786" t="str">
        <f t="shared" si="48"/>
        <v>US</v>
      </c>
      <c r="C786" t="str">
        <f t="shared" si="49"/>
        <v>038</v>
      </c>
      <c r="D786" t="str">
        <f t="shared" si="50"/>
        <v>3011</v>
      </c>
      <c r="E786" t="str">
        <f t="shared" si="51"/>
        <v>S</v>
      </c>
      <c r="F786" t="s">
        <v>11083</v>
      </c>
      <c r="G786" t="s">
        <v>11084</v>
      </c>
      <c r="H786" t="s">
        <v>8489</v>
      </c>
    </row>
    <row r="787" spans="1:8">
      <c r="A787" t="s">
        <v>1389</v>
      </c>
      <c r="B787" t="str">
        <f t="shared" si="48"/>
        <v>IL</v>
      </c>
      <c r="C787" t="str">
        <f t="shared" si="49"/>
        <v>006</v>
      </c>
      <c r="D787" t="str">
        <f t="shared" si="50"/>
        <v>9213</v>
      </c>
      <c r="E787" t="str">
        <f t="shared" si="51"/>
        <v>N</v>
      </c>
      <c r="F787" t="s">
        <v>11083</v>
      </c>
      <c r="G787" t="s">
        <v>11084</v>
      </c>
      <c r="H787" t="s">
        <v>8490</v>
      </c>
    </row>
    <row r="788" spans="1:8">
      <c r="A788" t="s">
        <v>317</v>
      </c>
      <c r="B788" t="str">
        <f t="shared" si="48"/>
        <v>US</v>
      </c>
      <c r="C788" t="str">
        <f t="shared" si="49"/>
        <v>038</v>
      </c>
      <c r="D788" t="str">
        <f t="shared" si="50"/>
        <v>1126</v>
      </c>
      <c r="E788" t="str">
        <f t="shared" si="51"/>
        <v>N</v>
      </c>
      <c r="F788" t="s">
        <v>11083</v>
      </c>
      <c r="G788" t="s">
        <v>11084</v>
      </c>
      <c r="H788" t="s">
        <v>8491</v>
      </c>
    </row>
    <row r="789" spans="1:8">
      <c r="A789" t="s">
        <v>1610</v>
      </c>
      <c r="B789" t="str">
        <f t="shared" si="48"/>
        <v>DE</v>
      </c>
      <c r="C789" t="str">
        <f t="shared" si="49"/>
        <v>041</v>
      </c>
      <c r="D789" t="str">
        <f t="shared" si="50"/>
        <v>0127</v>
      </c>
      <c r="E789" t="str">
        <f t="shared" si="51"/>
        <v>N</v>
      </c>
      <c r="F789" t="s">
        <v>11083</v>
      </c>
      <c r="G789" t="s">
        <v>11084</v>
      </c>
      <c r="H789" t="s">
        <v>8491</v>
      </c>
    </row>
    <row r="790" spans="1:8">
      <c r="A790" t="s">
        <v>1611</v>
      </c>
      <c r="B790" t="str">
        <f t="shared" si="48"/>
        <v>DE</v>
      </c>
      <c r="C790" t="str">
        <f t="shared" si="49"/>
        <v>041</v>
      </c>
      <c r="D790" t="str">
        <f t="shared" si="50"/>
        <v>0128</v>
      </c>
      <c r="E790" t="str">
        <f t="shared" si="51"/>
        <v>N</v>
      </c>
      <c r="F790" t="s">
        <v>11083</v>
      </c>
      <c r="G790" t="s">
        <v>11084</v>
      </c>
      <c r="H790" t="s">
        <v>8491</v>
      </c>
    </row>
    <row r="791" spans="1:8">
      <c r="A791" t="s">
        <v>574</v>
      </c>
      <c r="B791" t="str">
        <f t="shared" si="48"/>
        <v>US</v>
      </c>
      <c r="C791" t="str">
        <f t="shared" si="49"/>
        <v>038</v>
      </c>
      <c r="D791" t="str">
        <f t="shared" si="50"/>
        <v>1106</v>
      </c>
      <c r="E791" t="str">
        <f t="shared" si="51"/>
        <v>N</v>
      </c>
      <c r="F791" t="s">
        <v>11083</v>
      </c>
      <c r="G791" t="s">
        <v>11084</v>
      </c>
      <c r="H791" t="s">
        <v>8492</v>
      </c>
    </row>
    <row r="792" spans="1:8">
      <c r="A792" t="s">
        <v>314</v>
      </c>
      <c r="B792" t="str">
        <f t="shared" si="48"/>
        <v>US</v>
      </c>
      <c r="C792" t="str">
        <f t="shared" si="49"/>
        <v>038</v>
      </c>
      <c r="D792" t="str">
        <f t="shared" si="50"/>
        <v>1121</v>
      </c>
      <c r="E792" t="str">
        <f t="shared" si="51"/>
        <v>N</v>
      </c>
      <c r="F792" t="s">
        <v>11083</v>
      </c>
      <c r="G792" t="s">
        <v>11084</v>
      </c>
      <c r="H792" t="s">
        <v>8492</v>
      </c>
    </row>
    <row r="793" spans="1:8">
      <c r="A793" t="s">
        <v>1612</v>
      </c>
      <c r="B793" t="str">
        <f t="shared" si="48"/>
        <v>DE</v>
      </c>
      <c r="C793" t="str">
        <f t="shared" si="49"/>
        <v>041</v>
      </c>
      <c r="D793" t="str">
        <f t="shared" si="50"/>
        <v>0129</v>
      </c>
      <c r="E793" t="str">
        <f t="shared" si="51"/>
        <v>N</v>
      </c>
      <c r="F793" t="s">
        <v>11083</v>
      </c>
      <c r="G793" t="s">
        <v>11084</v>
      </c>
      <c r="H793" t="s">
        <v>8492</v>
      </c>
    </row>
    <row r="794" spans="1:8">
      <c r="A794" t="s">
        <v>1613</v>
      </c>
      <c r="B794" t="str">
        <f t="shared" si="48"/>
        <v>DE</v>
      </c>
      <c r="C794" t="str">
        <f t="shared" si="49"/>
        <v>041</v>
      </c>
      <c r="D794" t="str">
        <f t="shared" si="50"/>
        <v>0130</v>
      </c>
      <c r="E794" t="str">
        <f t="shared" si="51"/>
        <v>N</v>
      </c>
      <c r="F794" t="s">
        <v>11083</v>
      </c>
      <c r="G794" t="s">
        <v>11084</v>
      </c>
      <c r="H794" t="s">
        <v>8492</v>
      </c>
    </row>
    <row r="795" spans="1:8">
      <c r="A795" t="s">
        <v>309</v>
      </c>
      <c r="B795" t="str">
        <f t="shared" si="48"/>
        <v>US</v>
      </c>
      <c r="C795" t="str">
        <f t="shared" si="49"/>
        <v>038</v>
      </c>
      <c r="D795" t="str">
        <f t="shared" si="50"/>
        <v>1113</v>
      </c>
      <c r="E795" t="str">
        <f t="shared" si="51"/>
        <v>N</v>
      </c>
      <c r="F795" t="s">
        <v>11083</v>
      </c>
      <c r="G795" t="s">
        <v>11084</v>
      </c>
      <c r="H795" t="s">
        <v>8493</v>
      </c>
    </row>
    <row r="796" spans="1:8">
      <c r="A796" t="s">
        <v>1614</v>
      </c>
      <c r="B796" t="str">
        <f t="shared" si="48"/>
        <v>DE</v>
      </c>
      <c r="C796" t="str">
        <f t="shared" si="49"/>
        <v>041</v>
      </c>
      <c r="D796" t="str">
        <f t="shared" si="50"/>
        <v>0131</v>
      </c>
      <c r="E796" t="str">
        <f t="shared" si="51"/>
        <v>N</v>
      </c>
      <c r="F796" t="s">
        <v>11083</v>
      </c>
      <c r="G796" t="s">
        <v>11084</v>
      </c>
      <c r="H796" t="s">
        <v>8493</v>
      </c>
    </row>
    <row r="797" spans="1:8">
      <c r="A797" t="s">
        <v>322</v>
      </c>
      <c r="B797" t="str">
        <f t="shared" si="48"/>
        <v>US</v>
      </c>
      <c r="C797" t="str">
        <f t="shared" si="49"/>
        <v>038</v>
      </c>
      <c r="D797" t="str">
        <f t="shared" si="50"/>
        <v>1137</v>
      </c>
      <c r="E797" t="str">
        <f t="shared" si="51"/>
        <v>N</v>
      </c>
      <c r="F797" t="s">
        <v>11083</v>
      </c>
      <c r="G797" t="s">
        <v>11084</v>
      </c>
      <c r="H797" t="s">
        <v>8493</v>
      </c>
    </row>
    <row r="798" spans="1:8">
      <c r="A798" t="s">
        <v>924</v>
      </c>
      <c r="B798" t="str">
        <f t="shared" si="48"/>
        <v>IL</v>
      </c>
      <c r="C798" t="str">
        <f t="shared" si="49"/>
        <v>006</v>
      </c>
      <c r="D798" t="str">
        <f t="shared" si="50"/>
        <v>1052</v>
      </c>
      <c r="E798" t="str">
        <f t="shared" si="51"/>
        <v>N</v>
      </c>
      <c r="F798" t="s">
        <v>11083</v>
      </c>
      <c r="G798" t="s">
        <v>11084</v>
      </c>
      <c r="H798" t="s">
        <v>8493</v>
      </c>
    </row>
    <row r="799" spans="1:8">
      <c r="A799" t="s">
        <v>1413</v>
      </c>
      <c r="B799" t="str">
        <f t="shared" si="48"/>
        <v>IL</v>
      </c>
      <c r="C799" t="str">
        <f t="shared" si="49"/>
        <v>006</v>
      </c>
      <c r="D799" t="str">
        <f t="shared" si="50"/>
        <v>9236</v>
      </c>
      <c r="E799" t="str">
        <f t="shared" si="51"/>
        <v>N</v>
      </c>
      <c r="F799" t="s">
        <v>11083</v>
      </c>
      <c r="G799" t="s">
        <v>11084</v>
      </c>
      <c r="H799" t="s">
        <v>8493</v>
      </c>
    </row>
    <row r="800" spans="1:8">
      <c r="A800" t="s">
        <v>1636</v>
      </c>
      <c r="B800" t="str">
        <f t="shared" si="48"/>
        <v>DE</v>
      </c>
      <c r="C800" t="str">
        <f t="shared" si="49"/>
        <v>041</v>
      </c>
      <c r="D800" t="str">
        <f t="shared" si="50"/>
        <v>0132</v>
      </c>
      <c r="E800" t="str">
        <f t="shared" si="51"/>
        <v>N</v>
      </c>
      <c r="F800" t="s">
        <v>11083</v>
      </c>
      <c r="G800" t="s">
        <v>11084</v>
      </c>
      <c r="H800" t="s">
        <v>8494</v>
      </c>
    </row>
    <row r="801" spans="1:8">
      <c r="A801" t="s">
        <v>1637</v>
      </c>
      <c r="B801" t="str">
        <f t="shared" si="48"/>
        <v>DE</v>
      </c>
      <c r="C801" t="str">
        <f t="shared" si="49"/>
        <v>041</v>
      </c>
      <c r="D801" t="str">
        <f t="shared" si="50"/>
        <v>0133</v>
      </c>
      <c r="E801" t="str">
        <f t="shared" si="51"/>
        <v>N</v>
      </c>
      <c r="F801" t="s">
        <v>11083</v>
      </c>
      <c r="G801" t="s">
        <v>11084</v>
      </c>
      <c r="H801" t="s">
        <v>8494</v>
      </c>
    </row>
    <row r="802" spans="1:8">
      <c r="A802" t="s">
        <v>1144</v>
      </c>
      <c r="B802" t="str">
        <f t="shared" si="48"/>
        <v>DE</v>
      </c>
      <c r="C802" t="str">
        <f t="shared" si="49"/>
        <v>040</v>
      </c>
      <c r="D802" t="str">
        <f t="shared" si="50"/>
        <v>1005</v>
      </c>
      <c r="E802" t="str">
        <f t="shared" si="51"/>
        <v>N</v>
      </c>
      <c r="F802" t="s">
        <v>11083</v>
      </c>
      <c r="G802" t="s">
        <v>11084</v>
      </c>
      <c r="H802" t="s">
        <v>8494</v>
      </c>
    </row>
    <row r="803" spans="1:8">
      <c r="A803" t="s">
        <v>1214</v>
      </c>
      <c r="B803" t="str">
        <f t="shared" si="48"/>
        <v>IL</v>
      </c>
      <c r="C803" t="str">
        <f t="shared" si="49"/>
        <v>006</v>
      </c>
      <c r="D803" t="str">
        <f t="shared" si="50"/>
        <v>1043</v>
      </c>
      <c r="E803" t="str">
        <f t="shared" si="51"/>
        <v>N</v>
      </c>
      <c r="F803" t="s">
        <v>11083</v>
      </c>
      <c r="G803" t="s">
        <v>11084</v>
      </c>
      <c r="H803" t="s">
        <v>8495</v>
      </c>
    </row>
    <row r="804" spans="1:8">
      <c r="A804" t="s">
        <v>308</v>
      </c>
      <c r="B804" t="str">
        <f t="shared" si="48"/>
        <v>US</v>
      </c>
      <c r="C804" t="str">
        <f t="shared" si="49"/>
        <v>038</v>
      </c>
      <c r="D804" t="str">
        <f t="shared" si="50"/>
        <v>1112</v>
      </c>
      <c r="E804" t="str">
        <f t="shared" si="51"/>
        <v>N</v>
      </c>
      <c r="F804" t="s">
        <v>11083</v>
      </c>
      <c r="G804" t="s">
        <v>11084</v>
      </c>
      <c r="H804" t="s">
        <v>8496</v>
      </c>
    </row>
    <row r="805" spans="1:8">
      <c r="A805" t="s">
        <v>2084</v>
      </c>
      <c r="B805" t="str">
        <f t="shared" si="48"/>
        <v>US</v>
      </c>
      <c r="C805" t="str">
        <f t="shared" si="49"/>
        <v>038</v>
      </c>
      <c r="D805" t="str">
        <f t="shared" si="50"/>
        <v>3014</v>
      </c>
      <c r="E805" t="str">
        <f t="shared" si="51"/>
        <v>S</v>
      </c>
      <c r="F805" t="s">
        <v>11083</v>
      </c>
      <c r="G805" t="s">
        <v>11084</v>
      </c>
      <c r="H805" t="s">
        <v>8496</v>
      </c>
    </row>
    <row r="806" spans="1:8">
      <c r="A806" t="s">
        <v>1376</v>
      </c>
      <c r="B806" t="str">
        <f t="shared" si="48"/>
        <v>IL</v>
      </c>
      <c r="C806" t="str">
        <f t="shared" si="49"/>
        <v>006</v>
      </c>
      <c r="D806" t="str">
        <f t="shared" si="50"/>
        <v>9200</v>
      </c>
      <c r="E806" t="str">
        <f t="shared" si="51"/>
        <v>N</v>
      </c>
      <c r="F806" t="s">
        <v>11083</v>
      </c>
      <c r="G806" t="s">
        <v>11084</v>
      </c>
      <c r="H806" t="s">
        <v>8496</v>
      </c>
    </row>
    <row r="807" spans="1:8">
      <c r="A807" t="s">
        <v>2020</v>
      </c>
      <c r="B807" t="str">
        <f t="shared" si="48"/>
        <v>US</v>
      </c>
      <c r="C807" t="str">
        <f t="shared" si="49"/>
        <v>038</v>
      </c>
      <c r="D807" t="str">
        <f t="shared" si="50"/>
        <v>1125</v>
      </c>
      <c r="E807" t="str">
        <f t="shared" si="51"/>
        <v>N</v>
      </c>
      <c r="F807" t="s">
        <v>11083</v>
      </c>
      <c r="G807" t="s">
        <v>11084</v>
      </c>
      <c r="H807" t="s">
        <v>8497</v>
      </c>
    </row>
    <row r="808" spans="1:8">
      <c r="A808" t="s">
        <v>1638</v>
      </c>
      <c r="B808" t="str">
        <f t="shared" si="48"/>
        <v>DE</v>
      </c>
      <c r="C808" t="str">
        <f t="shared" si="49"/>
        <v>041</v>
      </c>
      <c r="D808" t="str">
        <f t="shared" si="50"/>
        <v>0134</v>
      </c>
      <c r="E808" t="str">
        <f t="shared" si="51"/>
        <v>N</v>
      </c>
      <c r="F808" t="s">
        <v>11083</v>
      </c>
      <c r="G808" t="s">
        <v>11084</v>
      </c>
      <c r="H808" t="s">
        <v>8497</v>
      </c>
    </row>
    <row r="809" spans="1:8">
      <c r="A809" t="s">
        <v>1639</v>
      </c>
      <c r="B809" t="str">
        <f t="shared" si="48"/>
        <v>DE</v>
      </c>
      <c r="C809" t="str">
        <f t="shared" si="49"/>
        <v>041</v>
      </c>
      <c r="D809" t="str">
        <f t="shared" si="50"/>
        <v>0135</v>
      </c>
      <c r="E809" t="str">
        <f t="shared" si="51"/>
        <v>N</v>
      </c>
      <c r="F809" t="s">
        <v>11083</v>
      </c>
      <c r="G809" t="s">
        <v>11084</v>
      </c>
      <c r="H809" t="s">
        <v>8497</v>
      </c>
    </row>
    <row r="810" spans="1:8">
      <c r="A810" t="s">
        <v>1215</v>
      </c>
      <c r="B810" t="str">
        <f t="shared" si="48"/>
        <v>IL</v>
      </c>
      <c r="C810" t="str">
        <f t="shared" si="49"/>
        <v>006</v>
      </c>
      <c r="D810" t="str">
        <f t="shared" si="50"/>
        <v>1044</v>
      </c>
      <c r="E810" t="str">
        <f t="shared" si="51"/>
        <v>N</v>
      </c>
      <c r="F810" t="s">
        <v>11083</v>
      </c>
      <c r="G810" t="s">
        <v>11084</v>
      </c>
      <c r="H810" t="s">
        <v>8497</v>
      </c>
    </row>
    <row r="811" spans="1:8">
      <c r="A811" t="s">
        <v>1640</v>
      </c>
      <c r="B811" t="str">
        <f t="shared" si="48"/>
        <v>DE</v>
      </c>
      <c r="C811" t="str">
        <f t="shared" si="49"/>
        <v>041</v>
      </c>
      <c r="D811" t="str">
        <f t="shared" si="50"/>
        <v>0136</v>
      </c>
      <c r="E811" t="str">
        <f t="shared" si="51"/>
        <v>N</v>
      </c>
      <c r="F811" t="s">
        <v>11083</v>
      </c>
      <c r="G811" t="s">
        <v>11084</v>
      </c>
      <c r="H811" t="s">
        <v>8498</v>
      </c>
    </row>
    <row r="812" spans="1:8">
      <c r="A812" t="s">
        <v>1647</v>
      </c>
      <c r="B812" t="str">
        <f t="shared" si="48"/>
        <v>DE</v>
      </c>
      <c r="C812" t="str">
        <f t="shared" si="49"/>
        <v>041</v>
      </c>
      <c r="D812" t="str">
        <f t="shared" si="50"/>
        <v>0137</v>
      </c>
      <c r="E812" t="str">
        <f t="shared" si="51"/>
        <v>N</v>
      </c>
      <c r="F812" t="s">
        <v>11083</v>
      </c>
      <c r="G812" t="s">
        <v>11084</v>
      </c>
      <c r="H812" t="s">
        <v>8498</v>
      </c>
    </row>
    <row r="813" spans="1:8">
      <c r="A813" t="s">
        <v>306</v>
      </c>
      <c r="B813" t="str">
        <f t="shared" si="48"/>
        <v>US</v>
      </c>
      <c r="C813" t="str">
        <f t="shared" si="49"/>
        <v>038</v>
      </c>
      <c r="D813" t="str">
        <f t="shared" si="50"/>
        <v>1108</v>
      </c>
      <c r="E813" t="str">
        <f t="shared" si="51"/>
        <v>N</v>
      </c>
      <c r="F813" t="s">
        <v>11083</v>
      </c>
      <c r="G813" t="s">
        <v>11084</v>
      </c>
      <c r="H813" t="s">
        <v>8499</v>
      </c>
    </row>
    <row r="814" spans="1:8">
      <c r="A814" t="s">
        <v>2085</v>
      </c>
      <c r="B814" t="str">
        <f t="shared" si="48"/>
        <v>US</v>
      </c>
      <c r="C814" t="str">
        <f t="shared" si="49"/>
        <v>038</v>
      </c>
      <c r="D814" t="str">
        <f t="shared" si="50"/>
        <v>3015</v>
      </c>
      <c r="E814" t="str">
        <f t="shared" si="51"/>
        <v>S</v>
      </c>
      <c r="F814" t="s">
        <v>11083</v>
      </c>
      <c r="G814" t="s">
        <v>11084</v>
      </c>
      <c r="H814" t="s">
        <v>8499</v>
      </c>
    </row>
    <row r="815" spans="1:8">
      <c r="A815" t="s">
        <v>310</v>
      </c>
      <c r="B815" t="str">
        <f t="shared" si="48"/>
        <v>US</v>
      </c>
      <c r="C815" t="str">
        <f t="shared" si="49"/>
        <v>038</v>
      </c>
      <c r="D815" t="str">
        <f t="shared" si="50"/>
        <v>1115</v>
      </c>
      <c r="E815" t="str">
        <f t="shared" si="51"/>
        <v>N</v>
      </c>
      <c r="F815" t="s">
        <v>11083</v>
      </c>
      <c r="G815" t="s">
        <v>11084</v>
      </c>
      <c r="H815" t="s">
        <v>8500</v>
      </c>
    </row>
    <row r="816" spans="1:8">
      <c r="A816" t="s">
        <v>1648</v>
      </c>
      <c r="B816" t="str">
        <f t="shared" si="48"/>
        <v>DE</v>
      </c>
      <c r="C816" t="str">
        <f t="shared" si="49"/>
        <v>041</v>
      </c>
      <c r="D816" t="str">
        <f t="shared" si="50"/>
        <v>0138</v>
      </c>
      <c r="E816" t="str">
        <f t="shared" si="51"/>
        <v>N</v>
      </c>
      <c r="F816" t="s">
        <v>11083</v>
      </c>
      <c r="G816" t="s">
        <v>11084</v>
      </c>
      <c r="H816" t="s">
        <v>8500</v>
      </c>
    </row>
    <row r="817" spans="1:8">
      <c r="A817" t="s">
        <v>311</v>
      </c>
      <c r="B817" t="str">
        <f t="shared" si="48"/>
        <v>US</v>
      </c>
      <c r="C817" t="str">
        <f t="shared" si="49"/>
        <v>038</v>
      </c>
      <c r="D817" t="str">
        <f t="shared" si="50"/>
        <v>1117</v>
      </c>
      <c r="E817" t="str">
        <f t="shared" si="51"/>
        <v>N</v>
      </c>
      <c r="F817" t="s">
        <v>11083</v>
      </c>
      <c r="G817" t="s">
        <v>11084</v>
      </c>
      <c r="H817" t="s">
        <v>8501</v>
      </c>
    </row>
    <row r="818" spans="1:8">
      <c r="A818" t="s">
        <v>1649</v>
      </c>
      <c r="B818" t="str">
        <f t="shared" si="48"/>
        <v>DE</v>
      </c>
      <c r="C818" t="str">
        <f t="shared" si="49"/>
        <v>041</v>
      </c>
      <c r="D818" t="str">
        <f t="shared" si="50"/>
        <v>0139</v>
      </c>
      <c r="E818" t="str">
        <f t="shared" si="51"/>
        <v>N</v>
      </c>
      <c r="F818" t="s">
        <v>11083</v>
      </c>
      <c r="G818" t="s">
        <v>11084</v>
      </c>
      <c r="H818" t="s">
        <v>8502</v>
      </c>
    </row>
    <row r="819" spans="1:8">
      <c r="A819" t="s">
        <v>1652</v>
      </c>
      <c r="B819" t="str">
        <f t="shared" si="48"/>
        <v>DE</v>
      </c>
      <c r="C819" t="str">
        <f t="shared" si="49"/>
        <v>041</v>
      </c>
      <c r="D819" t="str">
        <f t="shared" si="50"/>
        <v>0140</v>
      </c>
      <c r="E819" t="str">
        <f t="shared" si="51"/>
        <v>N</v>
      </c>
      <c r="F819" t="s">
        <v>11083</v>
      </c>
      <c r="G819" t="s">
        <v>11084</v>
      </c>
      <c r="H819" t="s">
        <v>8502</v>
      </c>
    </row>
    <row r="820" spans="1:8">
      <c r="A820" t="s">
        <v>1654</v>
      </c>
      <c r="B820" t="str">
        <f t="shared" si="48"/>
        <v>DE</v>
      </c>
      <c r="C820" t="str">
        <f t="shared" si="49"/>
        <v>041</v>
      </c>
      <c r="D820" t="str">
        <f t="shared" si="50"/>
        <v>0142</v>
      </c>
      <c r="E820" t="str">
        <f t="shared" si="51"/>
        <v>N</v>
      </c>
      <c r="F820" t="s">
        <v>11083</v>
      </c>
      <c r="G820" t="s">
        <v>11084</v>
      </c>
      <c r="H820" t="s">
        <v>8502</v>
      </c>
    </row>
    <row r="821" spans="1:8">
      <c r="A821" t="s">
        <v>1655</v>
      </c>
      <c r="B821" t="str">
        <f t="shared" si="48"/>
        <v>DE</v>
      </c>
      <c r="C821" t="str">
        <f t="shared" si="49"/>
        <v>041</v>
      </c>
      <c r="D821" t="str">
        <f t="shared" si="50"/>
        <v>0143</v>
      </c>
      <c r="E821" t="str">
        <f t="shared" si="51"/>
        <v>N</v>
      </c>
      <c r="F821" t="s">
        <v>11083</v>
      </c>
      <c r="G821" t="s">
        <v>11084</v>
      </c>
      <c r="H821" t="s">
        <v>8503</v>
      </c>
    </row>
    <row r="822" spans="1:8">
      <c r="A822" t="s">
        <v>1656</v>
      </c>
      <c r="B822" t="str">
        <f t="shared" si="48"/>
        <v>DE</v>
      </c>
      <c r="C822" t="str">
        <f t="shared" si="49"/>
        <v>041</v>
      </c>
      <c r="D822" t="str">
        <f t="shared" si="50"/>
        <v>0144</v>
      </c>
      <c r="E822" t="str">
        <f t="shared" si="51"/>
        <v>N</v>
      </c>
      <c r="F822" t="s">
        <v>11083</v>
      </c>
      <c r="G822" t="s">
        <v>11084</v>
      </c>
      <c r="H822" t="s">
        <v>8504</v>
      </c>
    </row>
    <row r="823" spans="1:8">
      <c r="A823" t="s">
        <v>1657</v>
      </c>
      <c r="B823" t="str">
        <f t="shared" si="48"/>
        <v>DE</v>
      </c>
      <c r="C823" t="str">
        <f t="shared" si="49"/>
        <v>041</v>
      </c>
      <c r="D823" t="str">
        <f t="shared" si="50"/>
        <v>0145</v>
      </c>
      <c r="E823" t="str">
        <f t="shared" si="51"/>
        <v>N</v>
      </c>
      <c r="F823" t="s">
        <v>11083</v>
      </c>
      <c r="G823" t="s">
        <v>11084</v>
      </c>
      <c r="H823" t="s">
        <v>8504</v>
      </c>
    </row>
    <row r="824" spans="1:8">
      <c r="A824" t="s">
        <v>2083</v>
      </c>
      <c r="B824" t="str">
        <f t="shared" si="48"/>
        <v>US</v>
      </c>
      <c r="C824" t="str">
        <f t="shared" si="49"/>
        <v>038</v>
      </c>
      <c r="D824" t="str">
        <f t="shared" si="50"/>
        <v>3013</v>
      </c>
      <c r="E824" t="str">
        <f t="shared" si="51"/>
        <v>S</v>
      </c>
      <c r="F824" t="s">
        <v>11083</v>
      </c>
      <c r="G824" t="s">
        <v>11084</v>
      </c>
      <c r="H824" t="s">
        <v>8504</v>
      </c>
    </row>
    <row r="825" spans="1:8">
      <c r="A825" t="s">
        <v>1444</v>
      </c>
      <c r="B825" t="str">
        <f t="shared" si="48"/>
        <v>IL</v>
      </c>
      <c r="C825" t="str">
        <f t="shared" si="49"/>
        <v>006</v>
      </c>
      <c r="D825" t="str">
        <f t="shared" si="50"/>
        <v>9248</v>
      </c>
      <c r="E825" t="str">
        <f t="shared" si="51"/>
        <v>N</v>
      </c>
      <c r="F825" t="s">
        <v>11083</v>
      </c>
      <c r="G825" t="s">
        <v>11084</v>
      </c>
      <c r="H825" t="s">
        <v>8504</v>
      </c>
    </row>
    <row r="826" spans="1:8">
      <c r="A826" t="s">
        <v>392</v>
      </c>
      <c r="B826" t="str">
        <f t="shared" si="48"/>
        <v>US</v>
      </c>
      <c r="C826" t="str">
        <f t="shared" si="49"/>
        <v>038</v>
      </c>
      <c r="D826" t="str">
        <f t="shared" si="50"/>
        <v>1094</v>
      </c>
      <c r="E826" t="str">
        <f t="shared" si="51"/>
        <v>N</v>
      </c>
      <c r="F826" t="s">
        <v>11083</v>
      </c>
      <c r="G826" t="s">
        <v>11084</v>
      </c>
      <c r="H826" t="s">
        <v>8505</v>
      </c>
    </row>
    <row r="827" spans="1:8">
      <c r="A827" t="s">
        <v>313</v>
      </c>
      <c r="B827" t="str">
        <f t="shared" si="48"/>
        <v>US</v>
      </c>
      <c r="C827" t="str">
        <f t="shared" si="49"/>
        <v>038</v>
      </c>
      <c r="D827" t="str">
        <f t="shared" si="50"/>
        <v>1120</v>
      </c>
      <c r="E827" t="str">
        <f t="shared" si="51"/>
        <v>N</v>
      </c>
      <c r="F827" t="s">
        <v>11083</v>
      </c>
      <c r="G827" t="s">
        <v>11084</v>
      </c>
      <c r="H827" t="s">
        <v>8505</v>
      </c>
    </row>
    <row r="828" spans="1:8">
      <c r="A828" t="s">
        <v>152</v>
      </c>
      <c r="B828" t="str">
        <f t="shared" si="48"/>
        <v>US</v>
      </c>
      <c r="C828" t="str">
        <f t="shared" si="49"/>
        <v>038</v>
      </c>
      <c r="D828" t="str">
        <f t="shared" si="50"/>
        <v>1135</v>
      </c>
      <c r="E828" t="str">
        <f t="shared" si="51"/>
        <v>N</v>
      </c>
      <c r="F828" t="s">
        <v>11083</v>
      </c>
      <c r="G828" t="s">
        <v>11084</v>
      </c>
      <c r="H828" t="s">
        <v>8505</v>
      </c>
    </row>
    <row r="829" spans="1:8">
      <c r="A829" t="s">
        <v>764</v>
      </c>
      <c r="B829" t="str">
        <f t="shared" si="48"/>
        <v>DE</v>
      </c>
      <c r="C829" t="str">
        <f t="shared" si="49"/>
        <v>041</v>
      </c>
      <c r="D829" t="str">
        <f t="shared" si="50"/>
        <v>7015</v>
      </c>
      <c r="E829" t="str">
        <f t="shared" si="51"/>
        <v>N</v>
      </c>
      <c r="F829" t="s">
        <v>11083</v>
      </c>
      <c r="G829" t="s">
        <v>11084</v>
      </c>
      <c r="H829" t="s">
        <v>8505</v>
      </c>
    </row>
    <row r="830" spans="1:8">
      <c r="A830" t="s">
        <v>2080</v>
      </c>
      <c r="B830" t="str">
        <f t="shared" si="48"/>
        <v>US</v>
      </c>
      <c r="C830" t="str">
        <f t="shared" si="49"/>
        <v>038</v>
      </c>
      <c r="D830" t="str">
        <f t="shared" si="50"/>
        <v>3010</v>
      </c>
      <c r="E830" t="str">
        <f t="shared" si="51"/>
        <v>S</v>
      </c>
      <c r="F830" t="s">
        <v>11083</v>
      </c>
      <c r="G830" t="s">
        <v>11084</v>
      </c>
      <c r="H830" t="s">
        <v>8506</v>
      </c>
    </row>
    <row r="831" spans="1:8">
      <c r="A831" t="s">
        <v>1658</v>
      </c>
      <c r="B831" t="str">
        <f t="shared" si="48"/>
        <v>DE</v>
      </c>
      <c r="C831" t="str">
        <f t="shared" si="49"/>
        <v>041</v>
      </c>
      <c r="D831" t="str">
        <f t="shared" si="50"/>
        <v>0146</v>
      </c>
      <c r="E831" t="str">
        <f t="shared" si="51"/>
        <v>N</v>
      </c>
      <c r="F831" t="s">
        <v>11083</v>
      </c>
      <c r="G831" t="s">
        <v>11084</v>
      </c>
      <c r="H831" t="s">
        <v>8507</v>
      </c>
    </row>
    <row r="832" spans="1:8">
      <c r="A832" t="s">
        <v>1659</v>
      </c>
      <c r="B832" t="str">
        <f t="shared" si="48"/>
        <v>DE</v>
      </c>
      <c r="C832" t="str">
        <f t="shared" si="49"/>
        <v>041</v>
      </c>
      <c r="D832" t="str">
        <f t="shared" si="50"/>
        <v>0147</v>
      </c>
      <c r="E832" t="str">
        <f t="shared" si="51"/>
        <v>N</v>
      </c>
      <c r="F832" t="s">
        <v>11083</v>
      </c>
      <c r="G832" t="s">
        <v>11084</v>
      </c>
      <c r="H832" t="s">
        <v>8509</v>
      </c>
    </row>
    <row r="833" spans="1:8">
      <c r="A833" t="s">
        <v>2003</v>
      </c>
      <c r="B833" t="str">
        <f t="shared" si="48"/>
        <v>US</v>
      </c>
      <c r="C833" t="str">
        <f t="shared" si="49"/>
        <v>038</v>
      </c>
      <c r="D833" t="str">
        <f t="shared" si="50"/>
        <v>1109</v>
      </c>
      <c r="E833" t="str">
        <f t="shared" si="51"/>
        <v>N</v>
      </c>
      <c r="F833" t="s">
        <v>11083</v>
      </c>
      <c r="G833" t="s">
        <v>11084</v>
      </c>
      <c r="H833" t="s">
        <v>8510</v>
      </c>
    </row>
    <row r="834" spans="1:8">
      <c r="A834" t="s">
        <v>1691</v>
      </c>
      <c r="B834" t="str">
        <f t="shared" ref="B834:B897" si="52">LEFT(A834,2)</f>
        <v>DE</v>
      </c>
      <c r="C834" t="str">
        <f t="shared" ref="C834:C897" si="53">MID(A834,4,3)</f>
        <v>041</v>
      </c>
      <c r="D834" t="str">
        <f t="shared" ref="D834:D897" si="54">MID(A834,8,4)</f>
        <v>0148</v>
      </c>
      <c r="E834" t="str">
        <f t="shared" ref="E834:E897" si="55">MID(A834,13,1)</f>
        <v>N</v>
      </c>
      <c r="F834" t="s">
        <v>11083</v>
      </c>
      <c r="G834" t="s">
        <v>11084</v>
      </c>
      <c r="H834" t="s">
        <v>8510</v>
      </c>
    </row>
    <row r="835" spans="1:8">
      <c r="A835" t="s">
        <v>307</v>
      </c>
      <c r="B835" t="str">
        <f t="shared" si="52"/>
        <v>US</v>
      </c>
      <c r="C835" t="str">
        <f t="shared" si="53"/>
        <v>038</v>
      </c>
      <c r="D835" t="str">
        <f t="shared" si="54"/>
        <v>1111</v>
      </c>
      <c r="E835" t="str">
        <f t="shared" si="55"/>
        <v>N</v>
      </c>
      <c r="F835" t="s">
        <v>11083</v>
      </c>
      <c r="G835" t="s">
        <v>11084</v>
      </c>
      <c r="H835" t="s">
        <v>8511</v>
      </c>
    </row>
    <row r="836" spans="1:8">
      <c r="A836" t="s">
        <v>315</v>
      </c>
      <c r="B836" t="str">
        <f t="shared" si="52"/>
        <v>US</v>
      </c>
      <c r="C836" t="str">
        <f t="shared" si="53"/>
        <v>038</v>
      </c>
      <c r="D836" t="str">
        <f t="shared" si="54"/>
        <v>1123</v>
      </c>
      <c r="E836" t="str">
        <f t="shared" si="55"/>
        <v>N</v>
      </c>
      <c r="F836" t="s">
        <v>11083</v>
      </c>
      <c r="G836" t="s">
        <v>11084</v>
      </c>
      <c r="H836" t="s">
        <v>8511</v>
      </c>
    </row>
    <row r="837" spans="1:8">
      <c r="A837" t="s">
        <v>2079</v>
      </c>
      <c r="B837" t="str">
        <f t="shared" si="52"/>
        <v>US</v>
      </c>
      <c r="C837" t="str">
        <f t="shared" si="53"/>
        <v>038</v>
      </c>
      <c r="D837" t="str">
        <f t="shared" si="54"/>
        <v>3009</v>
      </c>
      <c r="E837" t="str">
        <f t="shared" si="55"/>
        <v>S</v>
      </c>
      <c r="F837" t="s">
        <v>11083</v>
      </c>
      <c r="G837" t="s">
        <v>11084</v>
      </c>
      <c r="H837" t="s">
        <v>8511</v>
      </c>
    </row>
    <row r="838" spans="1:8">
      <c r="A838" t="s">
        <v>2086</v>
      </c>
      <c r="B838" t="str">
        <f t="shared" si="52"/>
        <v>US</v>
      </c>
      <c r="C838" t="str">
        <f t="shared" si="53"/>
        <v>038</v>
      </c>
      <c r="D838" t="str">
        <f t="shared" si="54"/>
        <v>3016</v>
      </c>
      <c r="E838" t="str">
        <f t="shared" si="55"/>
        <v>S</v>
      </c>
      <c r="F838" t="s">
        <v>11083</v>
      </c>
      <c r="G838" t="s">
        <v>11084</v>
      </c>
      <c r="H838" t="s">
        <v>8511</v>
      </c>
    </row>
    <row r="839" spans="1:8">
      <c r="A839" t="s">
        <v>1692</v>
      </c>
      <c r="B839" t="str">
        <f t="shared" si="52"/>
        <v>DE</v>
      </c>
      <c r="C839" t="str">
        <f t="shared" si="53"/>
        <v>041</v>
      </c>
      <c r="D839" t="str">
        <f t="shared" si="54"/>
        <v>0149</v>
      </c>
      <c r="E839" t="str">
        <f t="shared" si="55"/>
        <v>N</v>
      </c>
      <c r="F839" t="s">
        <v>11083</v>
      </c>
      <c r="G839" t="s">
        <v>11084</v>
      </c>
      <c r="H839" t="s">
        <v>8513</v>
      </c>
    </row>
    <row r="840" spans="1:8">
      <c r="A840" t="s">
        <v>1701</v>
      </c>
      <c r="B840" t="str">
        <f t="shared" si="52"/>
        <v>DE</v>
      </c>
      <c r="C840" t="str">
        <f t="shared" si="53"/>
        <v>041</v>
      </c>
      <c r="D840" t="str">
        <f t="shared" si="54"/>
        <v>0150</v>
      </c>
      <c r="E840" t="str">
        <f t="shared" si="55"/>
        <v>N</v>
      </c>
      <c r="F840" t="s">
        <v>11083</v>
      </c>
      <c r="G840" t="s">
        <v>11084</v>
      </c>
      <c r="H840" t="s">
        <v>8514</v>
      </c>
    </row>
    <row r="841" spans="1:8">
      <c r="A841" t="s">
        <v>1408</v>
      </c>
      <c r="B841" t="str">
        <f t="shared" si="52"/>
        <v>IL</v>
      </c>
      <c r="C841" t="str">
        <f t="shared" si="53"/>
        <v>006</v>
      </c>
      <c r="D841" t="str">
        <f t="shared" si="54"/>
        <v>9231</v>
      </c>
      <c r="E841" t="str">
        <f t="shared" si="55"/>
        <v>N</v>
      </c>
      <c r="F841" t="s">
        <v>11083</v>
      </c>
      <c r="G841" t="s">
        <v>11084</v>
      </c>
      <c r="H841" t="s">
        <v>8514</v>
      </c>
    </row>
    <row r="842" spans="1:8">
      <c r="A842" t="s">
        <v>1703</v>
      </c>
      <c r="B842" t="str">
        <f t="shared" si="52"/>
        <v>DE</v>
      </c>
      <c r="C842" t="str">
        <f t="shared" si="53"/>
        <v>041</v>
      </c>
      <c r="D842" t="str">
        <f t="shared" si="54"/>
        <v>0151</v>
      </c>
      <c r="E842" t="str">
        <f t="shared" si="55"/>
        <v>N</v>
      </c>
      <c r="F842" t="s">
        <v>11083</v>
      </c>
      <c r="G842" t="s">
        <v>11084</v>
      </c>
      <c r="H842" t="s">
        <v>8515</v>
      </c>
    </row>
    <row r="843" spans="1:8">
      <c r="A843" t="s">
        <v>1998</v>
      </c>
      <c r="B843" t="str">
        <f t="shared" si="52"/>
        <v>US</v>
      </c>
      <c r="C843" t="str">
        <f t="shared" si="53"/>
        <v>038</v>
      </c>
      <c r="D843" t="str">
        <f t="shared" si="54"/>
        <v>1105</v>
      </c>
      <c r="E843" t="str">
        <f t="shared" si="55"/>
        <v>N</v>
      </c>
      <c r="F843" t="s">
        <v>11083</v>
      </c>
      <c r="G843" t="s">
        <v>11084</v>
      </c>
      <c r="H843" t="s">
        <v>8516</v>
      </c>
    </row>
    <row r="844" spans="1:8">
      <c r="A844" t="s">
        <v>145</v>
      </c>
      <c r="B844" t="str">
        <f t="shared" si="52"/>
        <v>US</v>
      </c>
      <c r="C844" t="str">
        <f t="shared" si="53"/>
        <v>038</v>
      </c>
      <c r="D844" t="str">
        <f t="shared" si="54"/>
        <v>1116</v>
      </c>
      <c r="E844" t="str">
        <f t="shared" si="55"/>
        <v>N</v>
      </c>
      <c r="F844" t="s">
        <v>11083</v>
      </c>
      <c r="G844" t="s">
        <v>11084</v>
      </c>
      <c r="H844" t="s">
        <v>8517</v>
      </c>
    </row>
    <row r="845" spans="1:8">
      <c r="A845" t="s">
        <v>1064</v>
      </c>
      <c r="B845" t="str">
        <f t="shared" si="52"/>
        <v>DE</v>
      </c>
      <c r="C845" t="str">
        <f t="shared" si="53"/>
        <v>041</v>
      </c>
      <c r="D845" t="str">
        <f t="shared" si="54"/>
        <v>0152</v>
      </c>
      <c r="E845" t="str">
        <f t="shared" si="55"/>
        <v>N</v>
      </c>
      <c r="F845" t="s">
        <v>11083</v>
      </c>
      <c r="G845" t="s">
        <v>11084</v>
      </c>
      <c r="H845" t="s">
        <v>8517</v>
      </c>
    </row>
    <row r="846" spans="1:8">
      <c r="A846" t="s">
        <v>1704</v>
      </c>
      <c r="B846" t="str">
        <f t="shared" si="52"/>
        <v>DE</v>
      </c>
      <c r="C846" t="str">
        <f t="shared" si="53"/>
        <v>041</v>
      </c>
      <c r="D846" t="str">
        <f t="shared" si="54"/>
        <v>0153</v>
      </c>
      <c r="E846" t="str">
        <f t="shared" si="55"/>
        <v>N</v>
      </c>
      <c r="F846" t="s">
        <v>11083</v>
      </c>
      <c r="G846" t="s">
        <v>11084</v>
      </c>
      <c r="H846" t="s">
        <v>8517</v>
      </c>
    </row>
    <row r="847" spans="1:8">
      <c r="A847" t="s">
        <v>1705</v>
      </c>
      <c r="B847" t="str">
        <f t="shared" si="52"/>
        <v>DE</v>
      </c>
      <c r="C847" t="str">
        <f t="shared" si="53"/>
        <v>041</v>
      </c>
      <c r="D847" t="str">
        <f t="shared" si="54"/>
        <v>0154</v>
      </c>
      <c r="E847" t="str">
        <f t="shared" si="55"/>
        <v>N</v>
      </c>
      <c r="F847" t="s">
        <v>11083</v>
      </c>
      <c r="G847" t="s">
        <v>11084</v>
      </c>
      <c r="H847" t="s">
        <v>8518</v>
      </c>
    </row>
    <row r="848" spans="1:8">
      <c r="A848" t="s">
        <v>2001</v>
      </c>
      <c r="B848" t="str">
        <f t="shared" si="52"/>
        <v>US</v>
      </c>
      <c r="C848" t="str">
        <f t="shared" si="53"/>
        <v>038</v>
      </c>
      <c r="D848" t="str">
        <f t="shared" si="54"/>
        <v>1107</v>
      </c>
      <c r="E848" t="str">
        <f t="shared" si="55"/>
        <v>N</v>
      </c>
      <c r="F848" t="s">
        <v>11083</v>
      </c>
      <c r="G848" t="s">
        <v>11084</v>
      </c>
      <c r="H848" t="s">
        <v>8519</v>
      </c>
    </row>
    <row r="849" spans="1:8">
      <c r="A849" t="s">
        <v>1706</v>
      </c>
      <c r="B849" t="str">
        <f t="shared" si="52"/>
        <v>DE</v>
      </c>
      <c r="C849" t="str">
        <f t="shared" si="53"/>
        <v>041</v>
      </c>
      <c r="D849" t="str">
        <f t="shared" si="54"/>
        <v>0155</v>
      </c>
      <c r="E849" t="str">
        <f t="shared" si="55"/>
        <v>N</v>
      </c>
      <c r="F849" t="s">
        <v>11083</v>
      </c>
      <c r="G849" t="s">
        <v>11084</v>
      </c>
      <c r="H849" t="s">
        <v>8519</v>
      </c>
    </row>
    <row r="850" spans="1:8">
      <c r="A850" t="s">
        <v>1707</v>
      </c>
      <c r="B850" t="str">
        <f t="shared" si="52"/>
        <v>DE</v>
      </c>
      <c r="C850" t="str">
        <f t="shared" si="53"/>
        <v>041</v>
      </c>
      <c r="D850" t="str">
        <f t="shared" si="54"/>
        <v>0156</v>
      </c>
      <c r="E850" t="str">
        <f t="shared" si="55"/>
        <v>N</v>
      </c>
      <c r="F850" t="s">
        <v>11083</v>
      </c>
      <c r="G850" t="s">
        <v>11084</v>
      </c>
      <c r="H850" t="s">
        <v>8519</v>
      </c>
    </row>
    <row r="851" spans="1:8">
      <c r="A851" t="s">
        <v>280</v>
      </c>
      <c r="B851" t="str">
        <f t="shared" si="52"/>
        <v>US</v>
      </c>
      <c r="C851" t="str">
        <f t="shared" si="53"/>
        <v>038</v>
      </c>
      <c r="D851" t="str">
        <f t="shared" si="54"/>
        <v>1010</v>
      </c>
      <c r="E851" t="str">
        <f t="shared" si="55"/>
        <v>N</v>
      </c>
      <c r="F851" t="s">
        <v>11083</v>
      </c>
      <c r="G851" t="s">
        <v>11084</v>
      </c>
      <c r="H851" t="s">
        <v>8520</v>
      </c>
    </row>
    <row r="852" spans="1:8">
      <c r="A852" t="s">
        <v>146</v>
      </c>
      <c r="B852" t="str">
        <f t="shared" si="52"/>
        <v>US</v>
      </c>
      <c r="C852" t="str">
        <f t="shared" si="53"/>
        <v>038</v>
      </c>
      <c r="D852" t="str">
        <f t="shared" si="54"/>
        <v>1119</v>
      </c>
      <c r="E852" t="str">
        <f t="shared" si="55"/>
        <v>N</v>
      </c>
      <c r="F852" t="s">
        <v>11083</v>
      </c>
      <c r="G852" t="s">
        <v>11084</v>
      </c>
      <c r="H852" t="s">
        <v>8521</v>
      </c>
    </row>
    <row r="853" spans="1:8">
      <c r="A853" t="s">
        <v>1881</v>
      </c>
      <c r="B853" t="str">
        <f t="shared" si="52"/>
        <v>DE</v>
      </c>
      <c r="C853" t="str">
        <f t="shared" si="53"/>
        <v>041</v>
      </c>
      <c r="D853" t="str">
        <f t="shared" si="54"/>
        <v>0158</v>
      </c>
      <c r="E853" t="str">
        <f t="shared" si="55"/>
        <v>N</v>
      </c>
      <c r="F853" t="s">
        <v>11083</v>
      </c>
      <c r="G853" t="s">
        <v>11084</v>
      </c>
      <c r="H853" t="s">
        <v>8521</v>
      </c>
    </row>
    <row r="854" spans="1:8">
      <c r="A854" t="s">
        <v>1882</v>
      </c>
      <c r="B854" t="str">
        <f t="shared" si="52"/>
        <v>DE</v>
      </c>
      <c r="C854" t="str">
        <f t="shared" si="53"/>
        <v>041</v>
      </c>
      <c r="D854" t="str">
        <f t="shared" si="54"/>
        <v>0159</v>
      </c>
      <c r="E854" t="str">
        <f t="shared" si="55"/>
        <v>N</v>
      </c>
      <c r="F854" t="s">
        <v>11083</v>
      </c>
      <c r="G854" t="s">
        <v>11084</v>
      </c>
      <c r="H854" t="s">
        <v>8522</v>
      </c>
    </row>
    <row r="855" spans="1:8">
      <c r="A855" t="s">
        <v>1883</v>
      </c>
      <c r="B855" t="str">
        <f t="shared" si="52"/>
        <v>DE</v>
      </c>
      <c r="C855" t="str">
        <f t="shared" si="53"/>
        <v>041</v>
      </c>
      <c r="D855" t="str">
        <f t="shared" si="54"/>
        <v>0160</v>
      </c>
      <c r="E855" t="str">
        <f t="shared" si="55"/>
        <v>N</v>
      </c>
      <c r="F855" t="s">
        <v>11083</v>
      </c>
      <c r="G855" t="s">
        <v>11084</v>
      </c>
      <c r="H855" t="s">
        <v>8523</v>
      </c>
    </row>
    <row r="856" spans="1:8">
      <c r="A856" t="s">
        <v>2087</v>
      </c>
      <c r="B856" t="str">
        <f t="shared" si="52"/>
        <v>US</v>
      </c>
      <c r="C856" t="str">
        <f t="shared" si="53"/>
        <v>038</v>
      </c>
      <c r="D856" t="str">
        <f t="shared" si="54"/>
        <v>3017</v>
      </c>
      <c r="E856" t="str">
        <f t="shared" si="55"/>
        <v>S</v>
      </c>
      <c r="F856" t="s">
        <v>11083</v>
      </c>
      <c r="G856" t="s">
        <v>11084</v>
      </c>
      <c r="H856" t="s">
        <v>8523</v>
      </c>
    </row>
    <row r="857" spans="1:8">
      <c r="A857" t="s">
        <v>685</v>
      </c>
      <c r="B857" t="str">
        <f t="shared" si="52"/>
        <v>US</v>
      </c>
      <c r="C857" t="str">
        <f t="shared" si="53"/>
        <v>038</v>
      </c>
      <c r="D857" t="str">
        <f t="shared" si="54"/>
        <v>1085</v>
      </c>
      <c r="E857" t="str">
        <f t="shared" si="55"/>
        <v>N</v>
      </c>
      <c r="F857" t="s">
        <v>11083</v>
      </c>
      <c r="G857" t="s">
        <v>11084</v>
      </c>
      <c r="H857" t="s">
        <v>8524</v>
      </c>
    </row>
    <row r="858" spans="1:8">
      <c r="A858" t="s">
        <v>1884</v>
      </c>
      <c r="B858" t="str">
        <f t="shared" si="52"/>
        <v>DE</v>
      </c>
      <c r="C858" t="str">
        <f t="shared" si="53"/>
        <v>041</v>
      </c>
      <c r="D858" t="str">
        <f t="shared" si="54"/>
        <v>0161</v>
      </c>
      <c r="E858" t="str">
        <f t="shared" si="55"/>
        <v>N</v>
      </c>
      <c r="F858" t="s">
        <v>11083</v>
      </c>
      <c r="G858" t="s">
        <v>11084</v>
      </c>
      <c r="H858" t="s">
        <v>8525</v>
      </c>
    </row>
    <row r="859" spans="1:8">
      <c r="A859" t="s">
        <v>910</v>
      </c>
      <c r="B859" t="str">
        <f t="shared" si="52"/>
        <v>IL</v>
      </c>
      <c r="C859" t="str">
        <f t="shared" si="53"/>
        <v>006</v>
      </c>
      <c r="D859" t="str">
        <f t="shared" si="54"/>
        <v>1045</v>
      </c>
      <c r="E859" t="str">
        <f t="shared" si="55"/>
        <v>N</v>
      </c>
      <c r="F859" t="s">
        <v>11083</v>
      </c>
      <c r="G859" t="s">
        <v>11084</v>
      </c>
      <c r="H859" t="s">
        <v>8525</v>
      </c>
    </row>
    <row r="860" spans="1:8">
      <c r="A860" t="s">
        <v>312</v>
      </c>
      <c r="B860" t="str">
        <f t="shared" si="52"/>
        <v>US</v>
      </c>
      <c r="C860" t="str">
        <f t="shared" si="53"/>
        <v>038</v>
      </c>
      <c r="D860" t="str">
        <f t="shared" si="54"/>
        <v>1118</v>
      </c>
      <c r="E860" t="str">
        <f t="shared" si="55"/>
        <v>N</v>
      </c>
      <c r="F860" t="s">
        <v>11083</v>
      </c>
      <c r="G860" t="s">
        <v>11084</v>
      </c>
      <c r="H860" t="s">
        <v>8526</v>
      </c>
    </row>
    <row r="861" spans="1:8">
      <c r="A861" t="s">
        <v>1877</v>
      </c>
      <c r="B861" t="str">
        <f t="shared" si="52"/>
        <v>DE</v>
      </c>
      <c r="C861" t="str">
        <f t="shared" si="53"/>
        <v>041</v>
      </c>
      <c r="D861" t="str">
        <f t="shared" si="54"/>
        <v>0157</v>
      </c>
      <c r="E861" t="str">
        <f t="shared" si="55"/>
        <v>N</v>
      </c>
      <c r="F861" t="s">
        <v>11083</v>
      </c>
      <c r="G861" t="s">
        <v>11084</v>
      </c>
      <c r="H861" t="s">
        <v>8528</v>
      </c>
    </row>
    <row r="862" spans="1:8">
      <c r="A862" t="s">
        <v>1327</v>
      </c>
      <c r="B862" t="str">
        <f t="shared" si="52"/>
        <v>DE</v>
      </c>
      <c r="C862" t="str">
        <f t="shared" si="53"/>
        <v>041</v>
      </c>
      <c r="D862" t="str">
        <f t="shared" si="54"/>
        <v>0376</v>
      </c>
      <c r="E862" t="str">
        <f t="shared" si="55"/>
        <v>N</v>
      </c>
      <c r="F862" t="s">
        <v>11083</v>
      </c>
      <c r="G862" t="s">
        <v>11084</v>
      </c>
      <c r="H862" t="s">
        <v>8528</v>
      </c>
    </row>
    <row r="863" spans="1:8">
      <c r="A863" t="s">
        <v>1626</v>
      </c>
      <c r="B863" t="str">
        <f t="shared" si="52"/>
        <v>US</v>
      </c>
      <c r="C863" t="str">
        <f t="shared" si="53"/>
        <v>037</v>
      </c>
      <c r="D863" t="str">
        <f t="shared" si="54"/>
        <v>8034</v>
      </c>
      <c r="E863" t="str">
        <f t="shared" si="55"/>
        <v>M</v>
      </c>
      <c r="F863" t="s">
        <v>11083</v>
      </c>
      <c r="G863" t="s">
        <v>11084</v>
      </c>
      <c r="H863" t="s">
        <v>8528</v>
      </c>
    </row>
    <row r="864" spans="1:8">
      <c r="A864" t="s">
        <v>1324</v>
      </c>
      <c r="B864" t="str">
        <f t="shared" si="52"/>
        <v>IL</v>
      </c>
      <c r="C864" t="str">
        <f t="shared" si="53"/>
        <v>006</v>
      </c>
      <c r="D864" t="str">
        <f t="shared" si="54"/>
        <v>5056</v>
      </c>
      <c r="E864" t="str">
        <f t="shared" si="55"/>
        <v>M</v>
      </c>
      <c r="F864" t="s">
        <v>11083</v>
      </c>
      <c r="G864" t="s">
        <v>11084</v>
      </c>
      <c r="H864" t="s">
        <v>8528</v>
      </c>
    </row>
    <row r="865" spans="1:8">
      <c r="A865" t="s">
        <v>1885</v>
      </c>
      <c r="B865" t="str">
        <f t="shared" si="52"/>
        <v>DE</v>
      </c>
      <c r="C865" t="str">
        <f t="shared" si="53"/>
        <v>041</v>
      </c>
      <c r="D865" t="str">
        <f t="shared" si="54"/>
        <v>0162</v>
      </c>
      <c r="E865" t="str">
        <f t="shared" si="55"/>
        <v>N</v>
      </c>
      <c r="F865" t="s">
        <v>11083</v>
      </c>
      <c r="G865" t="s">
        <v>11084</v>
      </c>
      <c r="H865" t="s">
        <v>8529</v>
      </c>
    </row>
    <row r="866" spans="1:8">
      <c r="A866" t="s">
        <v>1235</v>
      </c>
      <c r="B866" t="str">
        <f t="shared" si="52"/>
        <v>DE</v>
      </c>
      <c r="C866" t="str">
        <f t="shared" si="53"/>
        <v>041</v>
      </c>
      <c r="D866" t="str">
        <f t="shared" si="54"/>
        <v>0163</v>
      </c>
      <c r="E866" t="str">
        <f t="shared" si="55"/>
        <v>N</v>
      </c>
      <c r="F866" t="s">
        <v>11083</v>
      </c>
      <c r="G866" t="s">
        <v>11084</v>
      </c>
      <c r="H866" t="s">
        <v>8529</v>
      </c>
    </row>
    <row r="867" spans="1:8">
      <c r="A867" t="s">
        <v>1625</v>
      </c>
      <c r="B867" t="str">
        <f t="shared" si="52"/>
        <v>US</v>
      </c>
      <c r="C867" t="str">
        <f t="shared" si="53"/>
        <v>037</v>
      </c>
      <c r="D867" t="str">
        <f t="shared" si="54"/>
        <v>8024</v>
      </c>
      <c r="E867" t="str">
        <f t="shared" si="55"/>
        <v>M</v>
      </c>
      <c r="F867" t="s">
        <v>11083</v>
      </c>
      <c r="G867" t="s">
        <v>11084</v>
      </c>
      <c r="H867" t="s">
        <v>8531</v>
      </c>
    </row>
    <row r="868" spans="1:8">
      <c r="A868" t="s">
        <v>1325</v>
      </c>
      <c r="B868" t="str">
        <f t="shared" si="52"/>
        <v>IL</v>
      </c>
      <c r="C868" t="str">
        <f t="shared" si="53"/>
        <v>006</v>
      </c>
      <c r="D868" t="str">
        <f t="shared" si="54"/>
        <v>5057</v>
      </c>
      <c r="E868" t="str">
        <f t="shared" si="55"/>
        <v>M</v>
      </c>
      <c r="F868" t="s">
        <v>11083</v>
      </c>
      <c r="G868" t="s">
        <v>11084</v>
      </c>
      <c r="H868" t="s">
        <v>8531</v>
      </c>
    </row>
    <row r="869" spans="1:8">
      <c r="A869" t="s">
        <v>1989</v>
      </c>
      <c r="B869" t="str">
        <f t="shared" si="52"/>
        <v>US</v>
      </c>
      <c r="C869" t="str">
        <f t="shared" si="53"/>
        <v>038</v>
      </c>
      <c r="D869" t="str">
        <f t="shared" si="54"/>
        <v>1095</v>
      </c>
      <c r="E869" t="str">
        <f t="shared" si="55"/>
        <v>N</v>
      </c>
      <c r="F869" t="s">
        <v>11083</v>
      </c>
      <c r="G869" t="s">
        <v>11084</v>
      </c>
      <c r="H869" t="s">
        <v>8532</v>
      </c>
    </row>
    <row r="870" spans="1:8">
      <c r="A870" t="s">
        <v>1893</v>
      </c>
      <c r="B870" t="str">
        <f t="shared" si="52"/>
        <v>DE</v>
      </c>
      <c r="C870" t="str">
        <f t="shared" si="53"/>
        <v>041</v>
      </c>
      <c r="D870" t="str">
        <f t="shared" si="54"/>
        <v>0166</v>
      </c>
      <c r="E870" t="str">
        <f t="shared" si="55"/>
        <v>N</v>
      </c>
      <c r="F870" t="s">
        <v>11083</v>
      </c>
      <c r="G870" t="s">
        <v>11084</v>
      </c>
      <c r="H870" t="s">
        <v>8533</v>
      </c>
    </row>
    <row r="871" spans="1:8">
      <c r="A871" t="s">
        <v>1894</v>
      </c>
      <c r="B871" t="str">
        <f t="shared" si="52"/>
        <v>DE</v>
      </c>
      <c r="C871" t="str">
        <f t="shared" si="53"/>
        <v>041</v>
      </c>
      <c r="D871" t="str">
        <f t="shared" si="54"/>
        <v>0167</v>
      </c>
      <c r="E871" t="str">
        <f t="shared" si="55"/>
        <v>N</v>
      </c>
      <c r="F871" t="s">
        <v>11083</v>
      </c>
      <c r="G871" t="s">
        <v>11084</v>
      </c>
      <c r="H871" t="s">
        <v>8535</v>
      </c>
    </row>
    <row r="872" spans="1:8">
      <c r="A872" t="s">
        <v>1895</v>
      </c>
      <c r="B872" t="str">
        <f t="shared" si="52"/>
        <v>DE</v>
      </c>
      <c r="C872" t="str">
        <f t="shared" si="53"/>
        <v>041</v>
      </c>
      <c r="D872" t="str">
        <f t="shared" si="54"/>
        <v>0168</v>
      </c>
      <c r="E872" t="str">
        <f t="shared" si="55"/>
        <v>N</v>
      </c>
      <c r="F872" t="s">
        <v>11083</v>
      </c>
      <c r="G872" t="s">
        <v>11084</v>
      </c>
      <c r="H872" t="s">
        <v>8535</v>
      </c>
    </row>
    <row r="873" spans="1:8">
      <c r="A873" t="s">
        <v>1896</v>
      </c>
      <c r="B873" t="str">
        <f t="shared" si="52"/>
        <v>DE</v>
      </c>
      <c r="C873" t="str">
        <f t="shared" si="53"/>
        <v>041</v>
      </c>
      <c r="D873" t="str">
        <f t="shared" si="54"/>
        <v>0169</v>
      </c>
      <c r="E873" t="str">
        <f t="shared" si="55"/>
        <v>N</v>
      </c>
      <c r="F873" t="s">
        <v>11083</v>
      </c>
      <c r="G873" t="s">
        <v>11084</v>
      </c>
      <c r="H873" t="s">
        <v>8536</v>
      </c>
    </row>
    <row r="874" spans="1:8">
      <c r="A874" t="s">
        <v>1897</v>
      </c>
      <c r="B874" t="str">
        <f t="shared" si="52"/>
        <v>DE</v>
      </c>
      <c r="C874" t="str">
        <f t="shared" si="53"/>
        <v>041</v>
      </c>
      <c r="D874" t="str">
        <f t="shared" si="54"/>
        <v>0170</v>
      </c>
      <c r="E874" t="str">
        <f t="shared" si="55"/>
        <v>N</v>
      </c>
      <c r="F874" t="s">
        <v>11083</v>
      </c>
      <c r="G874" t="s">
        <v>11084</v>
      </c>
      <c r="H874" t="s">
        <v>8536</v>
      </c>
    </row>
    <row r="875" spans="1:8">
      <c r="A875" t="s">
        <v>1898</v>
      </c>
      <c r="B875" t="str">
        <f t="shared" si="52"/>
        <v>DE</v>
      </c>
      <c r="C875" t="str">
        <f t="shared" si="53"/>
        <v>041</v>
      </c>
      <c r="D875" t="str">
        <f t="shared" si="54"/>
        <v>0171</v>
      </c>
      <c r="E875" t="str">
        <f t="shared" si="55"/>
        <v>N</v>
      </c>
      <c r="F875" t="s">
        <v>11083</v>
      </c>
      <c r="G875" t="s">
        <v>11084</v>
      </c>
      <c r="H875" t="s">
        <v>8536</v>
      </c>
    </row>
    <row r="876" spans="1:8">
      <c r="A876" t="s">
        <v>1323</v>
      </c>
      <c r="B876" t="str">
        <f t="shared" si="52"/>
        <v>IL</v>
      </c>
      <c r="C876" t="str">
        <f t="shared" si="53"/>
        <v>006</v>
      </c>
      <c r="D876" t="str">
        <f t="shared" si="54"/>
        <v>5055</v>
      </c>
      <c r="E876" t="str">
        <f t="shared" si="55"/>
        <v>M</v>
      </c>
      <c r="F876" t="s">
        <v>11083</v>
      </c>
      <c r="G876" t="s">
        <v>11084</v>
      </c>
      <c r="H876" t="s">
        <v>8536</v>
      </c>
    </row>
    <row r="877" spans="1:8">
      <c r="A877" t="s">
        <v>1901</v>
      </c>
      <c r="B877" t="str">
        <f t="shared" si="52"/>
        <v>DE</v>
      </c>
      <c r="C877" t="str">
        <f t="shared" si="53"/>
        <v>041</v>
      </c>
      <c r="D877" t="str">
        <f t="shared" si="54"/>
        <v>0172</v>
      </c>
      <c r="E877" t="str">
        <f t="shared" si="55"/>
        <v>N</v>
      </c>
      <c r="F877" t="s">
        <v>11083</v>
      </c>
      <c r="G877" t="s">
        <v>11084</v>
      </c>
      <c r="H877" t="s">
        <v>8537</v>
      </c>
    </row>
    <row r="878" spans="1:8">
      <c r="A878" t="s">
        <v>397</v>
      </c>
      <c r="B878" t="str">
        <f t="shared" si="52"/>
        <v>US</v>
      </c>
      <c r="C878" t="str">
        <f t="shared" si="53"/>
        <v>038</v>
      </c>
      <c r="D878" t="str">
        <f t="shared" si="54"/>
        <v>1103</v>
      </c>
      <c r="E878" t="str">
        <f t="shared" si="55"/>
        <v>N</v>
      </c>
      <c r="F878" t="s">
        <v>11083</v>
      </c>
      <c r="G878" t="s">
        <v>11084</v>
      </c>
      <c r="H878" t="s">
        <v>8538</v>
      </c>
    </row>
    <row r="879" spans="1:8">
      <c r="A879" t="s">
        <v>391</v>
      </c>
      <c r="B879" t="str">
        <f t="shared" si="52"/>
        <v>US</v>
      </c>
      <c r="C879" t="str">
        <f t="shared" si="53"/>
        <v>038</v>
      </c>
      <c r="D879" t="str">
        <f t="shared" si="54"/>
        <v>1093</v>
      </c>
      <c r="E879" t="str">
        <f t="shared" si="55"/>
        <v>N</v>
      </c>
      <c r="F879" t="s">
        <v>11083</v>
      </c>
      <c r="G879" t="s">
        <v>11084</v>
      </c>
      <c r="H879" t="s">
        <v>8540</v>
      </c>
    </row>
    <row r="880" spans="1:8">
      <c r="A880" t="s">
        <v>925</v>
      </c>
      <c r="B880" t="str">
        <f t="shared" si="52"/>
        <v>IL</v>
      </c>
      <c r="C880" t="str">
        <f t="shared" si="53"/>
        <v>006</v>
      </c>
      <c r="D880" t="str">
        <f t="shared" si="54"/>
        <v>1053</v>
      </c>
      <c r="E880" t="str">
        <f t="shared" si="55"/>
        <v>N</v>
      </c>
      <c r="F880" t="s">
        <v>11083</v>
      </c>
      <c r="G880" t="s">
        <v>11084</v>
      </c>
      <c r="H880" t="s">
        <v>8541</v>
      </c>
    </row>
    <row r="881" spans="1:8">
      <c r="A881" t="s">
        <v>1902</v>
      </c>
      <c r="B881" t="str">
        <f t="shared" si="52"/>
        <v>DE</v>
      </c>
      <c r="C881" t="str">
        <f t="shared" si="53"/>
        <v>041</v>
      </c>
      <c r="D881" t="str">
        <f t="shared" si="54"/>
        <v>0175</v>
      </c>
      <c r="E881" t="str">
        <f t="shared" si="55"/>
        <v>N</v>
      </c>
      <c r="F881" t="s">
        <v>11083</v>
      </c>
      <c r="G881" t="s">
        <v>11084</v>
      </c>
      <c r="H881" t="s">
        <v>8542</v>
      </c>
    </row>
    <row r="882" spans="1:8">
      <c r="A882" t="s">
        <v>1903</v>
      </c>
      <c r="B882" t="str">
        <f t="shared" si="52"/>
        <v>DE</v>
      </c>
      <c r="C882" t="str">
        <f t="shared" si="53"/>
        <v>041</v>
      </c>
      <c r="D882" t="str">
        <f t="shared" si="54"/>
        <v>0177</v>
      </c>
      <c r="E882" t="str">
        <f t="shared" si="55"/>
        <v>N</v>
      </c>
      <c r="F882" t="s">
        <v>11083</v>
      </c>
      <c r="G882" t="s">
        <v>11084</v>
      </c>
      <c r="H882" t="s">
        <v>8543</v>
      </c>
    </row>
    <row r="883" spans="1:8">
      <c r="A883" t="s">
        <v>1904</v>
      </c>
      <c r="B883" t="str">
        <f t="shared" si="52"/>
        <v>DE</v>
      </c>
      <c r="C883" t="str">
        <f t="shared" si="53"/>
        <v>041</v>
      </c>
      <c r="D883" t="str">
        <f t="shared" si="54"/>
        <v>0178</v>
      </c>
      <c r="E883" t="str">
        <f t="shared" si="55"/>
        <v>N</v>
      </c>
      <c r="F883" t="s">
        <v>11083</v>
      </c>
      <c r="G883" t="s">
        <v>11084</v>
      </c>
      <c r="H883" t="s">
        <v>8544</v>
      </c>
    </row>
    <row r="884" spans="1:8">
      <c r="A884" t="s">
        <v>927</v>
      </c>
      <c r="B884" t="str">
        <f t="shared" si="52"/>
        <v>IL</v>
      </c>
      <c r="C884" t="str">
        <f t="shared" si="53"/>
        <v>006</v>
      </c>
      <c r="D884" t="str">
        <f t="shared" si="54"/>
        <v>1055</v>
      </c>
      <c r="E884" t="str">
        <f t="shared" si="55"/>
        <v>N</v>
      </c>
      <c r="F884" t="s">
        <v>11083</v>
      </c>
      <c r="G884" t="s">
        <v>11084</v>
      </c>
      <c r="H884" t="s">
        <v>8544</v>
      </c>
    </row>
    <row r="885" spans="1:8">
      <c r="A885" t="s">
        <v>765</v>
      </c>
      <c r="B885" t="str">
        <f t="shared" si="52"/>
        <v>DE</v>
      </c>
      <c r="C885" t="str">
        <f t="shared" si="53"/>
        <v>041</v>
      </c>
      <c r="D885" t="str">
        <f t="shared" si="54"/>
        <v>7016</v>
      </c>
      <c r="E885" t="str">
        <f t="shared" si="55"/>
        <v>N</v>
      </c>
      <c r="F885" t="s">
        <v>11083</v>
      </c>
      <c r="G885" t="s">
        <v>11084</v>
      </c>
      <c r="H885" t="s">
        <v>11096</v>
      </c>
    </row>
    <row r="886" spans="1:8">
      <c r="A886" t="s">
        <v>1905</v>
      </c>
      <c r="B886" t="str">
        <f t="shared" si="52"/>
        <v>DE</v>
      </c>
      <c r="C886" t="str">
        <f t="shared" si="53"/>
        <v>041</v>
      </c>
      <c r="D886" t="str">
        <f t="shared" si="54"/>
        <v>0179</v>
      </c>
      <c r="E886" t="str">
        <f t="shared" si="55"/>
        <v>N</v>
      </c>
      <c r="F886" t="s">
        <v>11083</v>
      </c>
      <c r="G886" t="s">
        <v>11084</v>
      </c>
      <c r="H886" t="s">
        <v>8545</v>
      </c>
    </row>
    <row r="887" spans="1:8">
      <c r="A887" t="s">
        <v>1906</v>
      </c>
      <c r="B887" t="str">
        <f t="shared" si="52"/>
        <v>DE</v>
      </c>
      <c r="C887" t="str">
        <f t="shared" si="53"/>
        <v>041</v>
      </c>
      <c r="D887" t="str">
        <f t="shared" si="54"/>
        <v>0180</v>
      </c>
      <c r="E887" t="str">
        <f t="shared" si="55"/>
        <v>N</v>
      </c>
      <c r="F887" t="s">
        <v>11083</v>
      </c>
      <c r="G887" t="s">
        <v>11084</v>
      </c>
      <c r="H887" t="s">
        <v>8546</v>
      </c>
    </row>
    <row r="888" spans="1:8">
      <c r="A888" t="s">
        <v>1907</v>
      </c>
      <c r="B888" t="str">
        <f t="shared" si="52"/>
        <v>DE</v>
      </c>
      <c r="C888" t="str">
        <f t="shared" si="53"/>
        <v>041</v>
      </c>
      <c r="D888" t="str">
        <f t="shared" si="54"/>
        <v>0181</v>
      </c>
      <c r="E888" t="str">
        <f t="shared" si="55"/>
        <v>N</v>
      </c>
      <c r="F888" t="s">
        <v>11083</v>
      </c>
      <c r="G888" t="s">
        <v>11084</v>
      </c>
      <c r="H888" t="s">
        <v>8546</v>
      </c>
    </row>
    <row r="889" spans="1:8">
      <c r="A889" t="s">
        <v>1266</v>
      </c>
      <c r="B889" t="str">
        <f t="shared" si="52"/>
        <v>IL</v>
      </c>
      <c r="C889" t="str">
        <f t="shared" si="53"/>
        <v>006</v>
      </c>
      <c r="D889" t="str">
        <f t="shared" si="54"/>
        <v>3002</v>
      </c>
      <c r="E889" t="str">
        <f t="shared" si="55"/>
        <v>S</v>
      </c>
      <c r="F889" t="s">
        <v>11083</v>
      </c>
      <c r="G889" t="s">
        <v>11084</v>
      </c>
      <c r="H889" t="s">
        <v>8546</v>
      </c>
    </row>
    <row r="890" spans="1:8">
      <c r="A890" t="s">
        <v>1908</v>
      </c>
      <c r="B890" t="str">
        <f t="shared" si="52"/>
        <v>DE</v>
      </c>
      <c r="C890" t="str">
        <f t="shared" si="53"/>
        <v>041</v>
      </c>
      <c r="D890" t="str">
        <f t="shared" si="54"/>
        <v>0182</v>
      </c>
      <c r="E890" t="str">
        <f t="shared" si="55"/>
        <v>N</v>
      </c>
      <c r="F890" t="s">
        <v>11083</v>
      </c>
      <c r="G890" t="s">
        <v>11084</v>
      </c>
      <c r="H890" t="s">
        <v>8547</v>
      </c>
    </row>
    <row r="891" spans="1:8">
      <c r="A891" t="s">
        <v>1911</v>
      </c>
      <c r="B891" t="str">
        <f t="shared" si="52"/>
        <v>DE</v>
      </c>
      <c r="C891" t="str">
        <f t="shared" si="53"/>
        <v>041</v>
      </c>
      <c r="D891" t="str">
        <f t="shared" si="54"/>
        <v>0183</v>
      </c>
      <c r="E891" t="str">
        <f t="shared" si="55"/>
        <v>N</v>
      </c>
      <c r="F891" t="s">
        <v>11083</v>
      </c>
      <c r="G891" t="s">
        <v>11084</v>
      </c>
      <c r="H891" t="s">
        <v>8548</v>
      </c>
    </row>
    <row r="892" spans="1:8">
      <c r="A892" t="s">
        <v>1912</v>
      </c>
      <c r="B892" t="str">
        <f t="shared" si="52"/>
        <v>DE</v>
      </c>
      <c r="C892" t="str">
        <f t="shared" si="53"/>
        <v>041</v>
      </c>
      <c r="D892" t="str">
        <f t="shared" si="54"/>
        <v>0184</v>
      </c>
      <c r="E892" t="str">
        <f t="shared" si="55"/>
        <v>N</v>
      </c>
      <c r="F892" t="s">
        <v>11083</v>
      </c>
      <c r="G892" t="s">
        <v>11084</v>
      </c>
      <c r="H892" t="s">
        <v>8549</v>
      </c>
    </row>
    <row r="893" spans="1:8">
      <c r="A893" t="s">
        <v>1913</v>
      </c>
      <c r="B893" t="str">
        <f t="shared" si="52"/>
        <v>DE</v>
      </c>
      <c r="C893" t="str">
        <f t="shared" si="53"/>
        <v>041</v>
      </c>
      <c r="D893" t="str">
        <f t="shared" si="54"/>
        <v>0185</v>
      </c>
      <c r="E893" t="str">
        <f t="shared" si="55"/>
        <v>N</v>
      </c>
      <c r="F893" t="s">
        <v>11083</v>
      </c>
      <c r="G893" t="s">
        <v>11084</v>
      </c>
      <c r="H893" t="s">
        <v>8549</v>
      </c>
    </row>
    <row r="894" spans="1:8">
      <c r="A894" t="s">
        <v>1917</v>
      </c>
      <c r="B894" t="str">
        <f t="shared" si="52"/>
        <v>DE</v>
      </c>
      <c r="C894" t="str">
        <f t="shared" si="53"/>
        <v>041</v>
      </c>
      <c r="D894" t="str">
        <f t="shared" si="54"/>
        <v>0186</v>
      </c>
      <c r="E894" t="str">
        <f t="shared" si="55"/>
        <v>N</v>
      </c>
      <c r="F894" t="s">
        <v>11083</v>
      </c>
      <c r="G894" t="s">
        <v>11084</v>
      </c>
      <c r="H894" t="s">
        <v>8549</v>
      </c>
    </row>
    <row r="895" spans="1:8">
      <c r="A895" t="s">
        <v>928</v>
      </c>
      <c r="B895" t="str">
        <f t="shared" si="52"/>
        <v>IL</v>
      </c>
      <c r="C895" t="str">
        <f t="shared" si="53"/>
        <v>006</v>
      </c>
      <c r="D895" t="str">
        <f t="shared" si="54"/>
        <v>1056</v>
      </c>
      <c r="E895" t="str">
        <f t="shared" si="55"/>
        <v>N</v>
      </c>
      <c r="F895" t="s">
        <v>11083</v>
      </c>
      <c r="G895" t="s">
        <v>11084</v>
      </c>
      <c r="H895" t="s">
        <v>8550</v>
      </c>
    </row>
    <row r="896" spans="1:8">
      <c r="A896" t="s">
        <v>1236</v>
      </c>
      <c r="B896" t="str">
        <f t="shared" si="52"/>
        <v>DE</v>
      </c>
      <c r="C896" t="str">
        <f t="shared" si="53"/>
        <v>041</v>
      </c>
      <c r="D896" t="str">
        <f t="shared" si="54"/>
        <v>0187</v>
      </c>
      <c r="E896" t="str">
        <f t="shared" si="55"/>
        <v>N</v>
      </c>
      <c r="F896" t="s">
        <v>11083</v>
      </c>
      <c r="G896" t="s">
        <v>11084</v>
      </c>
      <c r="H896" t="s">
        <v>8554</v>
      </c>
    </row>
    <row r="897" spans="1:8">
      <c r="A897" t="s">
        <v>911</v>
      </c>
      <c r="B897" t="str">
        <f t="shared" si="52"/>
        <v>IL</v>
      </c>
      <c r="C897" t="str">
        <f t="shared" si="53"/>
        <v>006</v>
      </c>
      <c r="D897" t="str">
        <f t="shared" si="54"/>
        <v>1046</v>
      </c>
      <c r="E897" t="str">
        <f t="shared" si="55"/>
        <v>N</v>
      </c>
      <c r="F897" t="s">
        <v>11083</v>
      </c>
      <c r="G897" t="s">
        <v>11084</v>
      </c>
      <c r="H897" t="s">
        <v>8555</v>
      </c>
    </row>
    <row r="898" spans="1:8">
      <c r="A898" t="s">
        <v>1919</v>
      </c>
      <c r="B898" t="str">
        <f t="shared" ref="B898:B961" si="56">LEFT(A898,2)</f>
        <v>DE</v>
      </c>
      <c r="C898" t="str">
        <f t="shared" ref="C898:C961" si="57">MID(A898,4,3)</f>
        <v>041</v>
      </c>
      <c r="D898" t="str">
        <f t="shared" ref="D898:D961" si="58">MID(A898,8,4)</f>
        <v>0188</v>
      </c>
      <c r="E898" t="str">
        <f t="shared" ref="E898:E961" si="59">MID(A898,13,1)</f>
        <v>N</v>
      </c>
      <c r="F898" t="s">
        <v>11083</v>
      </c>
      <c r="G898" t="s">
        <v>11084</v>
      </c>
      <c r="H898" t="s">
        <v>8556</v>
      </c>
    </row>
    <row r="899" spans="1:8">
      <c r="A899" t="s">
        <v>1920</v>
      </c>
      <c r="B899" t="str">
        <f t="shared" si="56"/>
        <v>DE</v>
      </c>
      <c r="C899" t="str">
        <f t="shared" si="57"/>
        <v>041</v>
      </c>
      <c r="D899" t="str">
        <f t="shared" si="58"/>
        <v>0189</v>
      </c>
      <c r="E899" t="str">
        <f t="shared" si="59"/>
        <v>N</v>
      </c>
      <c r="F899" t="s">
        <v>11083</v>
      </c>
      <c r="G899" t="s">
        <v>11084</v>
      </c>
      <c r="H899" t="s">
        <v>8557</v>
      </c>
    </row>
    <row r="900" spans="1:8">
      <c r="A900" t="s">
        <v>1228</v>
      </c>
      <c r="B900" t="str">
        <f t="shared" si="56"/>
        <v>IL</v>
      </c>
      <c r="C900" t="str">
        <f t="shared" si="57"/>
        <v>006</v>
      </c>
      <c r="D900" t="str">
        <f t="shared" si="58"/>
        <v>1057</v>
      </c>
      <c r="E900" t="str">
        <f t="shared" si="59"/>
        <v>N</v>
      </c>
      <c r="F900" t="s">
        <v>11083</v>
      </c>
      <c r="G900" t="s">
        <v>11084</v>
      </c>
      <c r="H900" t="s">
        <v>8558</v>
      </c>
    </row>
    <row r="901" spans="1:8">
      <c r="A901" t="s">
        <v>1921</v>
      </c>
      <c r="B901" t="str">
        <f t="shared" si="56"/>
        <v>DE</v>
      </c>
      <c r="C901" t="str">
        <f t="shared" si="57"/>
        <v>041</v>
      </c>
      <c r="D901" t="str">
        <f t="shared" si="58"/>
        <v>0190</v>
      </c>
      <c r="E901" t="str">
        <f t="shared" si="59"/>
        <v>N</v>
      </c>
      <c r="F901" t="s">
        <v>11083</v>
      </c>
      <c r="G901" t="s">
        <v>11084</v>
      </c>
      <c r="H901" t="s">
        <v>8560</v>
      </c>
    </row>
    <row r="902" spans="1:8">
      <c r="A902" t="s">
        <v>1065</v>
      </c>
      <c r="B902" t="str">
        <f t="shared" si="56"/>
        <v>DE</v>
      </c>
      <c r="C902" t="str">
        <f t="shared" si="57"/>
        <v>041</v>
      </c>
      <c r="D902" t="str">
        <f t="shared" si="58"/>
        <v>0191</v>
      </c>
      <c r="E902" t="str">
        <f t="shared" si="59"/>
        <v>N</v>
      </c>
      <c r="F902" t="s">
        <v>11083</v>
      </c>
      <c r="G902" t="s">
        <v>11084</v>
      </c>
      <c r="H902" t="s">
        <v>8561</v>
      </c>
    </row>
    <row r="903" spans="1:8">
      <c r="A903" t="s">
        <v>1922</v>
      </c>
      <c r="B903" t="str">
        <f t="shared" si="56"/>
        <v>DE</v>
      </c>
      <c r="C903" t="str">
        <f t="shared" si="57"/>
        <v>041</v>
      </c>
      <c r="D903" t="str">
        <f t="shared" si="58"/>
        <v>0192</v>
      </c>
      <c r="E903" t="str">
        <f t="shared" si="59"/>
        <v>N</v>
      </c>
      <c r="F903" t="s">
        <v>11083</v>
      </c>
      <c r="G903" t="s">
        <v>11084</v>
      </c>
      <c r="H903" t="s">
        <v>8561</v>
      </c>
    </row>
    <row r="904" spans="1:8">
      <c r="A904" t="s">
        <v>912</v>
      </c>
      <c r="B904" t="str">
        <f t="shared" si="56"/>
        <v>IL</v>
      </c>
      <c r="C904" t="str">
        <f t="shared" si="57"/>
        <v>006</v>
      </c>
      <c r="D904" t="str">
        <f t="shared" si="58"/>
        <v>1047</v>
      </c>
      <c r="E904" t="str">
        <f t="shared" si="59"/>
        <v>N</v>
      </c>
      <c r="F904" t="s">
        <v>11083</v>
      </c>
      <c r="G904" t="s">
        <v>11084</v>
      </c>
      <c r="H904" t="s">
        <v>8562</v>
      </c>
    </row>
    <row r="905" spans="1:8">
      <c r="A905" t="s">
        <v>1923</v>
      </c>
      <c r="B905" t="str">
        <f t="shared" si="56"/>
        <v>DE</v>
      </c>
      <c r="C905" t="str">
        <f t="shared" si="57"/>
        <v>041</v>
      </c>
      <c r="D905" t="str">
        <f t="shared" si="58"/>
        <v>0193</v>
      </c>
      <c r="E905" t="str">
        <f t="shared" si="59"/>
        <v>N</v>
      </c>
      <c r="F905" t="s">
        <v>11083</v>
      </c>
      <c r="G905" t="s">
        <v>11084</v>
      </c>
      <c r="H905" t="s">
        <v>8563</v>
      </c>
    </row>
    <row r="906" spans="1:8">
      <c r="A906" t="s">
        <v>1924</v>
      </c>
      <c r="B906" t="str">
        <f t="shared" si="56"/>
        <v>DE</v>
      </c>
      <c r="C906" t="str">
        <f t="shared" si="57"/>
        <v>041</v>
      </c>
      <c r="D906" t="str">
        <f t="shared" si="58"/>
        <v>0194</v>
      </c>
      <c r="E906" t="str">
        <f t="shared" si="59"/>
        <v>N</v>
      </c>
      <c r="F906" t="s">
        <v>11083</v>
      </c>
      <c r="G906" t="s">
        <v>11084</v>
      </c>
      <c r="H906" t="s">
        <v>8563</v>
      </c>
    </row>
    <row r="907" spans="1:8">
      <c r="A907" t="s">
        <v>929</v>
      </c>
      <c r="B907" t="str">
        <f t="shared" si="56"/>
        <v>IL</v>
      </c>
      <c r="C907" t="str">
        <f t="shared" si="57"/>
        <v>006</v>
      </c>
      <c r="D907" t="str">
        <f t="shared" si="58"/>
        <v>1058</v>
      </c>
      <c r="E907" t="str">
        <f t="shared" si="59"/>
        <v>N</v>
      </c>
      <c r="F907" t="s">
        <v>11083</v>
      </c>
      <c r="G907" t="s">
        <v>11084</v>
      </c>
      <c r="H907" t="s">
        <v>8564</v>
      </c>
    </row>
    <row r="908" spans="1:8">
      <c r="A908" t="s">
        <v>1925</v>
      </c>
      <c r="B908" t="str">
        <f t="shared" si="56"/>
        <v>DE</v>
      </c>
      <c r="C908" t="str">
        <f t="shared" si="57"/>
        <v>041</v>
      </c>
      <c r="D908" t="str">
        <f t="shared" si="58"/>
        <v>0196</v>
      </c>
      <c r="E908" t="str">
        <f t="shared" si="59"/>
        <v>N</v>
      </c>
      <c r="F908" t="s">
        <v>11083</v>
      </c>
      <c r="G908" t="s">
        <v>11084</v>
      </c>
      <c r="H908" t="s">
        <v>8568</v>
      </c>
    </row>
    <row r="909" spans="1:8">
      <c r="A909" t="s">
        <v>1926</v>
      </c>
      <c r="B909" t="str">
        <f t="shared" si="56"/>
        <v>DE</v>
      </c>
      <c r="C909" t="str">
        <f t="shared" si="57"/>
        <v>041</v>
      </c>
      <c r="D909" t="str">
        <f t="shared" si="58"/>
        <v>0198</v>
      </c>
      <c r="E909" t="str">
        <f t="shared" si="59"/>
        <v>N</v>
      </c>
      <c r="F909" t="s">
        <v>11083</v>
      </c>
      <c r="G909" t="s">
        <v>11084</v>
      </c>
      <c r="H909" t="s">
        <v>8568</v>
      </c>
    </row>
    <row r="910" spans="1:8">
      <c r="A910" t="s">
        <v>1927</v>
      </c>
      <c r="B910" t="str">
        <f t="shared" si="56"/>
        <v>DE</v>
      </c>
      <c r="C910" t="str">
        <f t="shared" si="57"/>
        <v>041</v>
      </c>
      <c r="D910" t="str">
        <f t="shared" si="58"/>
        <v>0200</v>
      </c>
      <c r="E910" t="str">
        <f t="shared" si="59"/>
        <v>N</v>
      </c>
      <c r="F910" t="s">
        <v>11083</v>
      </c>
      <c r="G910" t="s">
        <v>11084</v>
      </c>
      <c r="H910" t="s">
        <v>8569</v>
      </c>
    </row>
    <row r="911" spans="1:8">
      <c r="A911" t="s">
        <v>1326</v>
      </c>
      <c r="B911" t="str">
        <f t="shared" si="56"/>
        <v>IL</v>
      </c>
      <c r="C911" t="str">
        <f t="shared" si="57"/>
        <v>006</v>
      </c>
      <c r="D911" t="str">
        <f t="shared" si="58"/>
        <v>5058</v>
      </c>
      <c r="E911" t="str">
        <f t="shared" si="59"/>
        <v>M</v>
      </c>
      <c r="F911" t="s">
        <v>11083</v>
      </c>
      <c r="G911" t="s">
        <v>11084</v>
      </c>
      <c r="H911" t="s">
        <v>8570</v>
      </c>
    </row>
    <row r="912" spans="1:8">
      <c r="A912" t="s">
        <v>1928</v>
      </c>
      <c r="B912" t="str">
        <f t="shared" si="56"/>
        <v>DE</v>
      </c>
      <c r="C912" t="str">
        <f t="shared" si="57"/>
        <v>041</v>
      </c>
      <c r="D912" t="str">
        <f t="shared" si="58"/>
        <v>0201</v>
      </c>
      <c r="E912" t="str">
        <f t="shared" si="59"/>
        <v>N</v>
      </c>
      <c r="F912" t="s">
        <v>11083</v>
      </c>
      <c r="G912" t="s">
        <v>11084</v>
      </c>
      <c r="H912" t="s">
        <v>8574</v>
      </c>
    </row>
    <row r="913" spans="1:8">
      <c r="A913" t="s">
        <v>1929</v>
      </c>
      <c r="B913" t="str">
        <f t="shared" si="56"/>
        <v>DE</v>
      </c>
      <c r="C913" t="str">
        <f t="shared" si="57"/>
        <v>041</v>
      </c>
      <c r="D913" t="str">
        <f t="shared" si="58"/>
        <v>0202</v>
      </c>
      <c r="E913" t="str">
        <f t="shared" si="59"/>
        <v>N</v>
      </c>
      <c r="F913" t="s">
        <v>11083</v>
      </c>
      <c r="G913" t="s">
        <v>11084</v>
      </c>
      <c r="H913" t="s">
        <v>8574</v>
      </c>
    </row>
    <row r="914" spans="1:8">
      <c r="A914" t="s">
        <v>1930</v>
      </c>
      <c r="B914" t="str">
        <f t="shared" si="56"/>
        <v>DE</v>
      </c>
      <c r="C914" t="str">
        <f t="shared" si="57"/>
        <v>041</v>
      </c>
      <c r="D914" t="str">
        <f t="shared" si="58"/>
        <v>0203</v>
      </c>
      <c r="E914" t="str">
        <f t="shared" si="59"/>
        <v>N</v>
      </c>
      <c r="F914" t="s">
        <v>11083</v>
      </c>
      <c r="G914" t="s">
        <v>11084</v>
      </c>
      <c r="H914" t="s">
        <v>8575</v>
      </c>
    </row>
    <row r="915" spans="1:8">
      <c r="A915" t="s">
        <v>1931</v>
      </c>
      <c r="B915" t="str">
        <f t="shared" si="56"/>
        <v>DE</v>
      </c>
      <c r="C915" t="str">
        <f t="shared" si="57"/>
        <v>041</v>
      </c>
      <c r="D915" t="str">
        <f t="shared" si="58"/>
        <v>0204</v>
      </c>
      <c r="E915" t="str">
        <f t="shared" si="59"/>
        <v>N</v>
      </c>
      <c r="F915" t="s">
        <v>11083</v>
      </c>
      <c r="G915" t="s">
        <v>11084</v>
      </c>
      <c r="H915" t="s">
        <v>8576</v>
      </c>
    </row>
    <row r="916" spans="1:8">
      <c r="A916" t="s">
        <v>1932</v>
      </c>
      <c r="B916" t="str">
        <f t="shared" si="56"/>
        <v>DE</v>
      </c>
      <c r="C916" t="str">
        <f t="shared" si="57"/>
        <v>041</v>
      </c>
      <c r="D916" t="str">
        <f t="shared" si="58"/>
        <v>0205</v>
      </c>
      <c r="E916" t="str">
        <f t="shared" si="59"/>
        <v>N</v>
      </c>
      <c r="F916" t="s">
        <v>11083</v>
      </c>
      <c r="G916" t="s">
        <v>11084</v>
      </c>
      <c r="H916" t="s">
        <v>8577</v>
      </c>
    </row>
    <row r="917" spans="1:8">
      <c r="A917" t="s">
        <v>1267</v>
      </c>
      <c r="B917" t="str">
        <f t="shared" si="56"/>
        <v>IL</v>
      </c>
      <c r="C917" t="str">
        <f t="shared" si="57"/>
        <v>006</v>
      </c>
      <c r="D917" t="str">
        <f t="shared" si="58"/>
        <v>3004</v>
      </c>
      <c r="E917" t="str">
        <f t="shared" si="59"/>
        <v>S</v>
      </c>
      <c r="F917" t="s">
        <v>11083</v>
      </c>
      <c r="G917" t="s">
        <v>11084</v>
      </c>
      <c r="H917" t="s">
        <v>8578</v>
      </c>
    </row>
    <row r="918" spans="1:8">
      <c r="A918" t="s">
        <v>1933</v>
      </c>
      <c r="B918" t="str">
        <f t="shared" si="56"/>
        <v>DE</v>
      </c>
      <c r="C918" t="str">
        <f t="shared" si="57"/>
        <v>041</v>
      </c>
      <c r="D918" t="str">
        <f t="shared" si="58"/>
        <v>0206</v>
      </c>
      <c r="E918" t="str">
        <f t="shared" si="59"/>
        <v>N</v>
      </c>
      <c r="F918" t="s">
        <v>11083</v>
      </c>
      <c r="G918" t="s">
        <v>11084</v>
      </c>
      <c r="H918" t="s">
        <v>8579</v>
      </c>
    </row>
    <row r="919" spans="1:8">
      <c r="A919" t="s">
        <v>1794</v>
      </c>
      <c r="B919" t="str">
        <f t="shared" si="56"/>
        <v>US</v>
      </c>
      <c r="C919" t="str">
        <f t="shared" si="57"/>
        <v>037</v>
      </c>
      <c r="D919" t="str">
        <f t="shared" si="58"/>
        <v>8047</v>
      </c>
      <c r="E919" t="str">
        <f t="shared" si="59"/>
        <v>M</v>
      </c>
      <c r="F919" t="s">
        <v>11083</v>
      </c>
      <c r="G919" t="s">
        <v>11084</v>
      </c>
      <c r="H919" t="s">
        <v>8579</v>
      </c>
    </row>
    <row r="920" spans="1:8">
      <c r="A920" t="s">
        <v>1632</v>
      </c>
      <c r="B920" t="str">
        <f t="shared" si="56"/>
        <v>US</v>
      </c>
      <c r="C920" t="str">
        <f t="shared" si="57"/>
        <v>037</v>
      </c>
      <c r="D920" t="str">
        <f t="shared" si="58"/>
        <v>8060</v>
      </c>
      <c r="E920" t="str">
        <f t="shared" si="59"/>
        <v>M</v>
      </c>
      <c r="F920" t="s">
        <v>11083</v>
      </c>
      <c r="G920" t="s">
        <v>11084</v>
      </c>
      <c r="H920" t="s">
        <v>8579</v>
      </c>
    </row>
    <row r="921" spans="1:8">
      <c r="A921" t="s">
        <v>1934</v>
      </c>
      <c r="B921" t="str">
        <f t="shared" si="56"/>
        <v>DE</v>
      </c>
      <c r="C921" t="str">
        <f t="shared" si="57"/>
        <v>041</v>
      </c>
      <c r="D921" t="str">
        <f t="shared" si="58"/>
        <v>0207</v>
      </c>
      <c r="E921" t="str">
        <f t="shared" si="59"/>
        <v>N</v>
      </c>
      <c r="F921" t="s">
        <v>11083</v>
      </c>
      <c r="G921" t="s">
        <v>11084</v>
      </c>
      <c r="H921" t="s">
        <v>8580</v>
      </c>
    </row>
    <row r="922" spans="1:8">
      <c r="A922" t="s">
        <v>1459</v>
      </c>
      <c r="B922" t="str">
        <f t="shared" si="56"/>
        <v>US</v>
      </c>
      <c r="C922" t="str">
        <f t="shared" si="57"/>
        <v>037</v>
      </c>
      <c r="D922" t="str">
        <f t="shared" si="58"/>
        <v>8063</v>
      </c>
      <c r="E922" t="str">
        <f t="shared" si="59"/>
        <v>M</v>
      </c>
      <c r="F922" t="s">
        <v>11083</v>
      </c>
      <c r="G922" t="s">
        <v>11084</v>
      </c>
      <c r="H922" t="s">
        <v>8580</v>
      </c>
    </row>
    <row r="923" spans="1:8">
      <c r="A923" t="s">
        <v>1935</v>
      </c>
      <c r="B923" t="str">
        <f t="shared" si="56"/>
        <v>DE</v>
      </c>
      <c r="C923" t="str">
        <f t="shared" si="57"/>
        <v>041</v>
      </c>
      <c r="D923" t="str">
        <f t="shared" si="58"/>
        <v>0209</v>
      </c>
      <c r="E923" t="str">
        <f t="shared" si="59"/>
        <v>N</v>
      </c>
      <c r="F923" t="s">
        <v>11083</v>
      </c>
      <c r="G923" t="s">
        <v>11084</v>
      </c>
      <c r="H923" t="s">
        <v>8581</v>
      </c>
    </row>
    <row r="924" spans="1:8">
      <c r="A924" t="s">
        <v>1524</v>
      </c>
      <c r="B924" t="str">
        <f t="shared" si="56"/>
        <v>DE</v>
      </c>
      <c r="C924" t="str">
        <f t="shared" si="57"/>
        <v>040</v>
      </c>
      <c r="D924" t="str">
        <f t="shared" si="58"/>
        <v>1007</v>
      </c>
      <c r="E924" t="str">
        <f t="shared" si="59"/>
        <v>N</v>
      </c>
      <c r="F924" t="s">
        <v>11083</v>
      </c>
      <c r="G924" t="s">
        <v>11084</v>
      </c>
      <c r="H924" t="s">
        <v>8582</v>
      </c>
    </row>
    <row r="925" spans="1:8">
      <c r="A925" t="s">
        <v>1936</v>
      </c>
      <c r="B925" t="str">
        <f t="shared" si="56"/>
        <v>DE</v>
      </c>
      <c r="C925" t="str">
        <f t="shared" si="57"/>
        <v>041</v>
      </c>
      <c r="D925" t="str">
        <f t="shared" si="58"/>
        <v>0210</v>
      </c>
      <c r="E925" t="str">
        <f t="shared" si="59"/>
        <v>N</v>
      </c>
      <c r="F925" t="s">
        <v>11083</v>
      </c>
      <c r="G925" t="s">
        <v>11084</v>
      </c>
      <c r="H925" t="s">
        <v>8583</v>
      </c>
    </row>
    <row r="926" spans="1:8">
      <c r="A926" t="s">
        <v>1937</v>
      </c>
      <c r="B926" t="str">
        <f t="shared" si="56"/>
        <v>DE</v>
      </c>
      <c r="C926" t="str">
        <f t="shared" si="57"/>
        <v>041</v>
      </c>
      <c r="D926" t="str">
        <f t="shared" si="58"/>
        <v>0212</v>
      </c>
      <c r="E926" t="str">
        <f t="shared" si="59"/>
        <v>N</v>
      </c>
      <c r="F926" t="s">
        <v>11083</v>
      </c>
      <c r="G926" t="s">
        <v>11084</v>
      </c>
      <c r="H926" t="s">
        <v>8584</v>
      </c>
    </row>
    <row r="927" spans="1:8">
      <c r="A927" t="s">
        <v>1938</v>
      </c>
      <c r="B927" t="str">
        <f t="shared" si="56"/>
        <v>DE</v>
      </c>
      <c r="C927" t="str">
        <f t="shared" si="57"/>
        <v>041</v>
      </c>
      <c r="D927" t="str">
        <f t="shared" si="58"/>
        <v>0213</v>
      </c>
      <c r="E927" t="str">
        <f t="shared" si="59"/>
        <v>N</v>
      </c>
      <c r="F927" t="s">
        <v>11083</v>
      </c>
      <c r="G927" t="s">
        <v>11084</v>
      </c>
      <c r="H927" t="s">
        <v>8585</v>
      </c>
    </row>
    <row r="928" spans="1:8">
      <c r="A928" t="s">
        <v>1939</v>
      </c>
      <c r="B928" t="str">
        <f t="shared" si="56"/>
        <v>DE</v>
      </c>
      <c r="C928" t="str">
        <f t="shared" si="57"/>
        <v>041</v>
      </c>
      <c r="D928" t="str">
        <f t="shared" si="58"/>
        <v>0214</v>
      </c>
      <c r="E928" t="str">
        <f t="shared" si="59"/>
        <v>N</v>
      </c>
      <c r="F928" t="s">
        <v>11083</v>
      </c>
      <c r="G928" t="s">
        <v>11084</v>
      </c>
      <c r="H928" t="s">
        <v>8585</v>
      </c>
    </row>
    <row r="929" spans="1:8">
      <c r="A929" t="s">
        <v>1668</v>
      </c>
      <c r="B929" t="str">
        <f t="shared" si="56"/>
        <v>US</v>
      </c>
      <c r="C929" t="str">
        <f t="shared" si="57"/>
        <v>037</v>
      </c>
      <c r="D929" t="str">
        <f t="shared" si="58"/>
        <v>8017</v>
      </c>
      <c r="E929" t="str">
        <f t="shared" si="59"/>
        <v>M</v>
      </c>
      <c r="F929" t="s">
        <v>11083</v>
      </c>
      <c r="G929" t="s">
        <v>11084</v>
      </c>
      <c r="H929" t="s">
        <v>8585</v>
      </c>
    </row>
    <row r="930" spans="1:8">
      <c r="A930" t="s">
        <v>1231</v>
      </c>
      <c r="B930" t="str">
        <f t="shared" si="56"/>
        <v>IL</v>
      </c>
      <c r="C930" t="str">
        <f t="shared" si="57"/>
        <v>006</v>
      </c>
      <c r="D930" t="str">
        <f t="shared" si="58"/>
        <v>1059</v>
      </c>
      <c r="E930" t="str">
        <f t="shared" si="59"/>
        <v>N</v>
      </c>
      <c r="F930" t="s">
        <v>11083</v>
      </c>
      <c r="G930" t="s">
        <v>11084</v>
      </c>
      <c r="H930" t="s">
        <v>8586</v>
      </c>
    </row>
    <row r="931" spans="1:8">
      <c r="A931" t="s">
        <v>1940</v>
      </c>
      <c r="B931" t="str">
        <f t="shared" si="56"/>
        <v>DE</v>
      </c>
      <c r="C931" t="str">
        <f t="shared" si="57"/>
        <v>041</v>
      </c>
      <c r="D931" t="str">
        <f t="shared" si="58"/>
        <v>0215</v>
      </c>
      <c r="E931" t="str">
        <f t="shared" si="59"/>
        <v>N</v>
      </c>
      <c r="F931" t="s">
        <v>11083</v>
      </c>
      <c r="G931" t="s">
        <v>11084</v>
      </c>
      <c r="H931" t="s">
        <v>8587</v>
      </c>
    </row>
    <row r="932" spans="1:8">
      <c r="A932" t="s">
        <v>1941</v>
      </c>
      <c r="B932" t="str">
        <f t="shared" si="56"/>
        <v>DE</v>
      </c>
      <c r="C932" t="str">
        <f t="shared" si="57"/>
        <v>041</v>
      </c>
      <c r="D932" t="str">
        <f t="shared" si="58"/>
        <v>0216</v>
      </c>
      <c r="E932" t="str">
        <f t="shared" si="59"/>
        <v>N</v>
      </c>
      <c r="F932" t="s">
        <v>11083</v>
      </c>
      <c r="G932" t="s">
        <v>11084</v>
      </c>
      <c r="H932" t="s">
        <v>8587</v>
      </c>
    </row>
    <row r="933" spans="1:8">
      <c r="A933" t="s">
        <v>1942</v>
      </c>
      <c r="B933" t="str">
        <f t="shared" si="56"/>
        <v>DE</v>
      </c>
      <c r="C933" t="str">
        <f t="shared" si="57"/>
        <v>041</v>
      </c>
      <c r="D933" t="str">
        <f t="shared" si="58"/>
        <v>0217</v>
      </c>
      <c r="E933" t="str">
        <f t="shared" si="59"/>
        <v>N</v>
      </c>
      <c r="F933" t="s">
        <v>11083</v>
      </c>
      <c r="G933" t="s">
        <v>11084</v>
      </c>
      <c r="H933" t="s">
        <v>8588</v>
      </c>
    </row>
    <row r="934" spans="1:8">
      <c r="A934" t="s">
        <v>1944</v>
      </c>
      <c r="B934" t="str">
        <f t="shared" si="56"/>
        <v>DE</v>
      </c>
      <c r="C934" t="str">
        <f t="shared" si="57"/>
        <v>041</v>
      </c>
      <c r="D934" t="str">
        <f t="shared" si="58"/>
        <v>0218</v>
      </c>
      <c r="E934" t="str">
        <f t="shared" si="59"/>
        <v>N</v>
      </c>
      <c r="F934" t="s">
        <v>11083</v>
      </c>
      <c r="G934" t="s">
        <v>11084</v>
      </c>
      <c r="H934" t="s">
        <v>8589</v>
      </c>
    </row>
    <row r="935" spans="1:8">
      <c r="A935" t="s">
        <v>1947</v>
      </c>
      <c r="B935" t="str">
        <f t="shared" si="56"/>
        <v>DE</v>
      </c>
      <c r="C935" t="str">
        <f t="shared" si="57"/>
        <v>041</v>
      </c>
      <c r="D935" t="str">
        <f t="shared" si="58"/>
        <v>0219</v>
      </c>
      <c r="E935" t="str">
        <f t="shared" si="59"/>
        <v>N</v>
      </c>
      <c r="F935" t="s">
        <v>11083</v>
      </c>
      <c r="G935" t="s">
        <v>11084</v>
      </c>
      <c r="H935" t="s">
        <v>8589</v>
      </c>
    </row>
    <row r="936" spans="1:8">
      <c r="A936" t="s">
        <v>1948</v>
      </c>
      <c r="B936" t="str">
        <f t="shared" si="56"/>
        <v>DE</v>
      </c>
      <c r="C936" t="str">
        <f t="shared" si="57"/>
        <v>041</v>
      </c>
      <c r="D936" t="str">
        <f t="shared" si="58"/>
        <v>0220</v>
      </c>
      <c r="E936" t="str">
        <f t="shared" si="59"/>
        <v>N</v>
      </c>
      <c r="F936" t="s">
        <v>11083</v>
      </c>
      <c r="G936" t="s">
        <v>11084</v>
      </c>
      <c r="H936" t="s">
        <v>8590</v>
      </c>
    </row>
    <row r="937" spans="1:8">
      <c r="A937" t="s">
        <v>1949</v>
      </c>
      <c r="B937" t="str">
        <f t="shared" si="56"/>
        <v>DE</v>
      </c>
      <c r="C937" t="str">
        <f t="shared" si="57"/>
        <v>041</v>
      </c>
      <c r="D937" t="str">
        <f t="shared" si="58"/>
        <v>0221</v>
      </c>
      <c r="E937" t="str">
        <f t="shared" si="59"/>
        <v>N</v>
      </c>
      <c r="F937" t="s">
        <v>11083</v>
      </c>
      <c r="G937" t="s">
        <v>11084</v>
      </c>
      <c r="H937" t="s">
        <v>8591</v>
      </c>
    </row>
    <row r="938" spans="1:8">
      <c r="A938" t="s">
        <v>1950</v>
      </c>
      <c r="B938" t="str">
        <f t="shared" si="56"/>
        <v>DE</v>
      </c>
      <c r="C938" t="str">
        <f t="shared" si="57"/>
        <v>041</v>
      </c>
      <c r="D938" t="str">
        <f t="shared" si="58"/>
        <v>0222</v>
      </c>
      <c r="E938" t="str">
        <f t="shared" si="59"/>
        <v>N</v>
      </c>
      <c r="F938" t="s">
        <v>11083</v>
      </c>
      <c r="G938" t="s">
        <v>11084</v>
      </c>
      <c r="H938" t="s">
        <v>8591</v>
      </c>
    </row>
    <row r="939" spans="1:8">
      <c r="A939" t="s">
        <v>1951</v>
      </c>
      <c r="B939" t="str">
        <f t="shared" si="56"/>
        <v>DE</v>
      </c>
      <c r="C939" t="str">
        <f t="shared" si="57"/>
        <v>041</v>
      </c>
      <c r="D939" t="str">
        <f t="shared" si="58"/>
        <v>0223</v>
      </c>
      <c r="E939" t="str">
        <f t="shared" si="59"/>
        <v>N</v>
      </c>
      <c r="F939" t="s">
        <v>11083</v>
      </c>
      <c r="G939" t="s">
        <v>11084</v>
      </c>
      <c r="H939" t="s">
        <v>8591</v>
      </c>
    </row>
    <row r="940" spans="1:8">
      <c r="A940" t="s">
        <v>1000</v>
      </c>
      <c r="B940" t="str">
        <f t="shared" si="56"/>
        <v>DE</v>
      </c>
      <c r="C940" t="str">
        <f t="shared" si="57"/>
        <v>040</v>
      </c>
      <c r="D940" t="str">
        <f t="shared" si="58"/>
        <v>1006</v>
      </c>
      <c r="E940" t="str">
        <f t="shared" si="59"/>
        <v>N</v>
      </c>
      <c r="F940" t="s">
        <v>11083</v>
      </c>
      <c r="G940" t="s">
        <v>11084</v>
      </c>
      <c r="H940" t="s">
        <v>11097</v>
      </c>
    </row>
    <row r="941" spans="1:8">
      <c r="A941" t="s">
        <v>913</v>
      </c>
      <c r="B941" t="str">
        <f t="shared" si="56"/>
        <v>IL</v>
      </c>
      <c r="C941" t="str">
        <f t="shared" si="57"/>
        <v>006</v>
      </c>
      <c r="D941" t="str">
        <f t="shared" si="58"/>
        <v>1048</v>
      </c>
      <c r="E941" t="str">
        <f t="shared" si="59"/>
        <v>N</v>
      </c>
      <c r="F941" t="s">
        <v>11083</v>
      </c>
      <c r="G941" t="s">
        <v>11084</v>
      </c>
      <c r="H941" t="s">
        <v>8592</v>
      </c>
    </row>
    <row r="942" spans="1:8">
      <c r="A942" t="s">
        <v>1952</v>
      </c>
      <c r="B942" t="str">
        <f t="shared" si="56"/>
        <v>DE</v>
      </c>
      <c r="C942" t="str">
        <f t="shared" si="57"/>
        <v>041</v>
      </c>
      <c r="D942" t="str">
        <f t="shared" si="58"/>
        <v>0224</v>
      </c>
      <c r="E942" t="str">
        <f t="shared" si="59"/>
        <v>N</v>
      </c>
      <c r="F942" t="s">
        <v>11083</v>
      </c>
      <c r="G942" t="s">
        <v>11084</v>
      </c>
      <c r="H942" t="s">
        <v>8593</v>
      </c>
    </row>
    <row r="943" spans="1:8">
      <c r="A943" t="s">
        <v>1953</v>
      </c>
      <c r="B943" t="str">
        <f t="shared" si="56"/>
        <v>DE</v>
      </c>
      <c r="C943" t="str">
        <f t="shared" si="57"/>
        <v>041</v>
      </c>
      <c r="D943" t="str">
        <f t="shared" si="58"/>
        <v>0225</v>
      </c>
      <c r="E943" t="str">
        <f t="shared" si="59"/>
        <v>N</v>
      </c>
      <c r="F943" t="s">
        <v>11083</v>
      </c>
      <c r="G943" t="s">
        <v>11084</v>
      </c>
      <c r="H943" t="s">
        <v>8594</v>
      </c>
    </row>
    <row r="944" spans="1:8">
      <c r="A944" t="s">
        <v>1954</v>
      </c>
      <c r="B944" t="str">
        <f t="shared" si="56"/>
        <v>DE</v>
      </c>
      <c r="C944" t="str">
        <f t="shared" si="57"/>
        <v>041</v>
      </c>
      <c r="D944" t="str">
        <f t="shared" si="58"/>
        <v>0227</v>
      </c>
      <c r="E944" t="str">
        <f t="shared" si="59"/>
        <v>N</v>
      </c>
      <c r="F944" t="s">
        <v>11083</v>
      </c>
      <c r="G944" t="s">
        <v>11084</v>
      </c>
      <c r="H944" t="s">
        <v>8595</v>
      </c>
    </row>
    <row r="945" spans="1:8">
      <c r="A945" t="s">
        <v>1956</v>
      </c>
      <c r="B945" t="str">
        <f t="shared" si="56"/>
        <v>DE</v>
      </c>
      <c r="C945" t="str">
        <f t="shared" si="57"/>
        <v>041</v>
      </c>
      <c r="D945" t="str">
        <f t="shared" si="58"/>
        <v>0228</v>
      </c>
      <c r="E945" t="str">
        <f t="shared" si="59"/>
        <v>N</v>
      </c>
      <c r="F945" t="s">
        <v>11083</v>
      </c>
      <c r="G945" t="s">
        <v>11084</v>
      </c>
      <c r="H945" t="s">
        <v>8596</v>
      </c>
    </row>
    <row r="946" spans="1:8">
      <c r="A946" t="s">
        <v>1220</v>
      </c>
      <c r="B946" t="str">
        <f t="shared" si="56"/>
        <v>IL</v>
      </c>
      <c r="C946" t="str">
        <f t="shared" si="57"/>
        <v>006</v>
      </c>
      <c r="D946" t="str">
        <f t="shared" si="58"/>
        <v>1049</v>
      </c>
      <c r="E946" t="str">
        <f t="shared" si="59"/>
        <v>N</v>
      </c>
      <c r="F946" t="s">
        <v>11083</v>
      </c>
      <c r="G946" t="s">
        <v>11084</v>
      </c>
      <c r="H946" t="s">
        <v>8597</v>
      </c>
    </row>
    <row r="947" spans="1:8">
      <c r="A947" t="s">
        <v>922</v>
      </c>
      <c r="B947" t="str">
        <f t="shared" si="56"/>
        <v>IL</v>
      </c>
      <c r="C947" t="str">
        <f t="shared" si="57"/>
        <v>006</v>
      </c>
      <c r="D947" t="str">
        <f t="shared" si="58"/>
        <v>1050</v>
      </c>
      <c r="E947" t="str">
        <f t="shared" si="59"/>
        <v>N</v>
      </c>
      <c r="F947" t="s">
        <v>11083</v>
      </c>
      <c r="G947" t="s">
        <v>11084</v>
      </c>
      <c r="H947" t="s">
        <v>8598</v>
      </c>
    </row>
    <row r="948" spans="1:8">
      <c r="A948" t="s">
        <v>1957</v>
      </c>
      <c r="B948" t="str">
        <f t="shared" si="56"/>
        <v>DE</v>
      </c>
      <c r="C948" t="str">
        <f t="shared" si="57"/>
        <v>041</v>
      </c>
      <c r="D948" t="str">
        <f t="shared" si="58"/>
        <v>0229</v>
      </c>
      <c r="E948" t="str">
        <f t="shared" si="59"/>
        <v>N</v>
      </c>
      <c r="F948" t="s">
        <v>11083</v>
      </c>
      <c r="G948" t="s">
        <v>11084</v>
      </c>
      <c r="H948" t="s">
        <v>8600</v>
      </c>
    </row>
    <row r="949" spans="1:8">
      <c r="A949" t="s">
        <v>1237</v>
      </c>
      <c r="B949" t="str">
        <f t="shared" si="56"/>
        <v>DE</v>
      </c>
      <c r="C949" t="str">
        <f t="shared" si="57"/>
        <v>041</v>
      </c>
      <c r="D949" t="str">
        <f t="shared" si="58"/>
        <v>0230</v>
      </c>
      <c r="E949" t="str">
        <f t="shared" si="59"/>
        <v>N</v>
      </c>
      <c r="F949" t="s">
        <v>11083</v>
      </c>
      <c r="G949" t="s">
        <v>11084</v>
      </c>
      <c r="H949" t="s">
        <v>8601</v>
      </c>
    </row>
    <row r="950" spans="1:8">
      <c r="A950" t="s">
        <v>1958</v>
      </c>
      <c r="B950" t="str">
        <f t="shared" si="56"/>
        <v>DE</v>
      </c>
      <c r="C950" t="str">
        <f t="shared" si="57"/>
        <v>041</v>
      </c>
      <c r="D950" t="str">
        <f t="shared" si="58"/>
        <v>0231</v>
      </c>
      <c r="E950" t="str">
        <f t="shared" si="59"/>
        <v>N</v>
      </c>
      <c r="F950" t="s">
        <v>11083</v>
      </c>
      <c r="G950" t="s">
        <v>11084</v>
      </c>
      <c r="H950" t="s">
        <v>8602</v>
      </c>
    </row>
    <row r="951" spans="1:8">
      <c r="A951" t="s">
        <v>1959</v>
      </c>
      <c r="B951" t="str">
        <f t="shared" si="56"/>
        <v>DE</v>
      </c>
      <c r="C951" t="str">
        <f t="shared" si="57"/>
        <v>041</v>
      </c>
      <c r="D951" t="str">
        <f t="shared" si="58"/>
        <v>0233</v>
      </c>
      <c r="E951" t="str">
        <f t="shared" si="59"/>
        <v>N</v>
      </c>
      <c r="F951" t="s">
        <v>11083</v>
      </c>
      <c r="G951" t="s">
        <v>11084</v>
      </c>
      <c r="H951" t="s">
        <v>8603</v>
      </c>
    </row>
    <row r="952" spans="1:8">
      <c r="A952" t="s">
        <v>1653</v>
      </c>
      <c r="B952" t="str">
        <f t="shared" si="56"/>
        <v>DE</v>
      </c>
      <c r="C952" t="str">
        <f t="shared" si="57"/>
        <v>041</v>
      </c>
      <c r="D952" t="str">
        <f t="shared" si="58"/>
        <v>0141</v>
      </c>
      <c r="E952" t="str">
        <f t="shared" si="59"/>
        <v>N</v>
      </c>
      <c r="F952" t="s">
        <v>11083</v>
      </c>
      <c r="G952" t="s">
        <v>11084</v>
      </c>
      <c r="H952" t="s">
        <v>8604</v>
      </c>
    </row>
    <row r="953" spans="1:8">
      <c r="A953" t="s">
        <v>1238</v>
      </c>
      <c r="B953" t="str">
        <f t="shared" si="56"/>
        <v>DE</v>
      </c>
      <c r="C953" t="str">
        <f t="shared" si="57"/>
        <v>041</v>
      </c>
      <c r="D953" t="str">
        <f t="shared" si="58"/>
        <v>0234</v>
      </c>
      <c r="E953" t="str">
        <f t="shared" si="59"/>
        <v>N</v>
      </c>
      <c r="F953" t="s">
        <v>11083</v>
      </c>
      <c r="G953" t="s">
        <v>11084</v>
      </c>
      <c r="H953" t="s">
        <v>8605</v>
      </c>
    </row>
    <row r="954" spans="1:8">
      <c r="A954" t="s">
        <v>1960</v>
      </c>
      <c r="B954" t="str">
        <f t="shared" si="56"/>
        <v>DE</v>
      </c>
      <c r="C954" t="str">
        <f t="shared" si="57"/>
        <v>041</v>
      </c>
      <c r="D954" t="str">
        <f t="shared" si="58"/>
        <v>0236</v>
      </c>
      <c r="E954" t="str">
        <f t="shared" si="59"/>
        <v>N</v>
      </c>
      <c r="F954" t="s">
        <v>11083</v>
      </c>
      <c r="G954" t="s">
        <v>11084</v>
      </c>
      <c r="H954" t="s">
        <v>8606</v>
      </c>
    </row>
    <row r="955" spans="1:8">
      <c r="A955" t="s">
        <v>1961</v>
      </c>
      <c r="B955" t="str">
        <f t="shared" si="56"/>
        <v>DE</v>
      </c>
      <c r="C955" t="str">
        <f t="shared" si="57"/>
        <v>041</v>
      </c>
      <c r="D955" t="str">
        <f t="shared" si="58"/>
        <v>0237</v>
      </c>
      <c r="E955" t="str">
        <f t="shared" si="59"/>
        <v>N</v>
      </c>
      <c r="F955" t="s">
        <v>11083</v>
      </c>
      <c r="G955" t="s">
        <v>11084</v>
      </c>
      <c r="H955" t="s">
        <v>8606</v>
      </c>
    </row>
    <row r="956" spans="1:8">
      <c r="A956" t="s">
        <v>1963</v>
      </c>
      <c r="B956" t="str">
        <f t="shared" si="56"/>
        <v>DE</v>
      </c>
      <c r="C956" t="str">
        <f t="shared" si="57"/>
        <v>041</v>
      </c>
      <c r="D956" t="str">
        <f t="shared" si="58"/>
        <v>0238</v>
      </c>
      <c r="E956" t="str">
        <f t="shared" si="59"/>
        <v>N</v>
      </c>
      <c r="F956" t="s">
        <v>11083</v>
      </c>
      <c r="G956" t="s">
        <v>11084</v>
      </c>
      <c r="H956" t="s">
        <v>8606</v>
      </c>
    </row>
    <row r="957" spans="1:8">
      <c r="A957" t="s">
        <v>1232</v>
      </c>
      <c r="B957" t="str">
        <f t="shared" si="56"/>
        <v>IL</v>
      </c>
      <c r="C957" t="str">
        <f t="shared" si="57"/>
        <v>006</v>
      </c>
      <c r="D957" t="str">
        <f t="shared" si="58"/>
        <v>1060</v>
      </c>
      <c r="E957" t="str">
        <f t="shared" si="59"/>
        <v>N</v>
      </c>
      <c r="F957" t="s">
        <v>11083</v>
      </c>
      <c r="G957" t="s">
        <v>11084</v>
      </c>
      <c r="H957" t="s">
        <v>8608</v>
      </c>
    </row>
    <row r="958" spans="1:8">
      <c r="A958" t="s">
        <v>1525</v>
      </c>
      <c r="B958" t="str">
        <f t="shared" si="56"/>
        <v>DE</v>
      </c>
      <c r="C958" t="str">
        <f t="shared" si="57"/>
        <v>040</v>
      </c>
      <c r="D958" t="str">
        <f t="shared" si="58"/>
        <v>1008</v>
      </c>
      <c r="E958" t="str">
        <f t="shared" si="59"/>
        <v>N</v>
      </c>
      <c r="F958" t="s">
        <v>11083</v>
      </c>
      <c r="G958" t="s">
        <v>11084</v>
      </c>
      <c r="H958" t="s">
        <v>8608</v>
      </c>
    </row>
    <row r="959" spans="1:8">
      <c r="A959" t="s">
        <v>1664</v>
      </c>
      <c r="B959" t="str">
        <f t="shared" si="56"/>
        <v>US</v>
      </c>
      <c r="C959" t="str">
        <f t="shared" si="57"/>
        <v>037</v>
      </c>
      <c r="D959" t="str">
        <f t="shared" si="58"/>
        <v>8005</v>
      </c>
      <c r="E959" t="str">
        <f t="shared" si="59"/>
        <v>M</v>
      </c>
      <c r="F959" t="s">
        <v>11083</v>
      </c>
      <c r="G959" t="s">
        <v>11084</v>
      </c>
      <c r="H959" t="s">
        <v>8609</v>
      </c>
    </row>
    <row r="960" spans="1:8">
      <c r="A960" t="s">
        <v>1964</v>
      </c>
      <c r="B960" t="str">
        <f t="shared" si="56"/>
        <v>DE</v>
      </c>
      <c r="C960" t="str">
        <f t="shared" si="57"/>
        <v>041</v>
      </c>
      <c r="D960" t="str">
        <f t="shared" si="58"/>
        <v>0239</v>
      </c>
      <c r="E960" t="str">
        <f t="shared" si="59"/>
        <v>N</v>
      </c>
      <c r="F960" t="s">
        <v>11083</v>
      </c>
      <c r="G960" t="s">
        <v>11084</v>
      </c>
      <c r="H960" t="s">
        <v>8611</v>
      </c>
    </row>
    <row r="961" spans="1:8">
      <c r="A961" t="s">
        <v>1965</v>
      </c>
      <c r="B961" t="str">
        <f t="shared" si="56"/>
        <v>DE</v>
      </c>
      <c r="C961" t="str">
        <f t="shared" si="57"/>
        <v>041</v>
      </c>
      <c r="D961" t="str">
        <f t="shared" si="58"/>
        <v>0241</v>
      </c>
      <c r="E961" t="str">
        <f t="shared" si="59"/>
        <v>N</v>
      </c>
      <c r="F961" t="s">
        <v>11083</v>
      </c>
      <c r="G961" t="s">
        <v>11084</v>
      </c>
      <c r="H961" t="s">
        <v>8612</v>
      </c>
    </row>
    <row r="962" spans="1:8">
      <c r="A962" t="s">
        <v>1149</v>
      </c>
      <c r="B962" t="str">
        <f t="shared" ref="B962:B1025" si="60">LEFT(A962,2)</f>
        <v>DE</v>
      </c>
      <c r="C962" t="str">
        <f t="shared" ref="C962:C1025" si="61">MID(A962,4,3)</f>
        <v>040</v>
      </c>
      <c r="D962" t="str">
        <f t="shared" ref="D962:D1025" si="62">MID(A962,8,4)</f>
        <v>1009</v>
      </c>
      <c r="E962" t="str">
        <f t="shared" ref="E962:E1025" si="63">MID(A962,13,1)</f>
        <v>N</v>
      </c>
      <c r="F962" t="s">
        <v>11083</v>
      </c>
      <c r="G962" t="s">
        <v>11084</v>
      </c>
      <c r="H962" t="s">
        <v>11098</v>
      </c>
    </row>
    <row r="963" spans="1:8">
      <c r="A963" t="s">
        <v>1966</v>
      </c>
      <c r="B963" t="str">
        <f t="shared" si="60"/>
        <v>DE</v>
      </c>
      <c r="C963" t="str">
        <f t="shared" si="61"/>
        <v>041</v>
      </c>
      <c r="D963" t="str">
        <f t="shared" si="62"/>
        <v>0242</v>
      </c>
      <c r="E963" t="str">
        <f t="shared" si="63"/>
        <v>N</v>
      </c>
      <c r="F963" t="s">
        <v>11083</v>
      </c>
      <c r="G963" t="s">
        <v>11084</v>
      </c>
      <c r="H963" t="s">
        <v>8615</v>
      </c>
    </row>
    <row r="964" spans="1:8">
      <c r="A964" t="s">
        <v>1967</v>
      </c>
      <c r="B964" t="str">
        <f t="shared" si="60"/>
        <v>DE</v>
      </c>
      <c r="C964" t="str">
        <f t="shared" si="61"/>
        <v>041</v>
      </c>
      <c r="D964" t="str">
        <f t="shared" si="62"/>
        <v>0243</v>
      </c>
      <c r="E964" t="str">
        <f t="shared" si="63"/>
        <v>N</v>
      </c>
      <c r="F964" t="s">
        <v>11083</v>
      </c>
      <c r="G964" t="s">
        <v>11084</v>
      </c>
      <c r="H964" t="s">
        <v>8618</v>
      </c>
    </row>
    <row r="965" spans="1:8">
      <c r="A965" t="s">
        <v>1968</v>
      </c>
      <c r="B965" t="str">
        <f t="shared" si="60"/>
        <v>DE</v>
      </c>
      <c r="C965" t="str">
        <f t="shared" si="61"/>
        <v>041</v>
      </c>
      <c r="D965" t="str">
        <f t="shared" si="62"/>
        <v>0244</v>
      </c>
      <c r="E965" t="str">
        <f t="shared" si="63"/>
        <v>N</v>
      </c>
      <c r="F965" t="s">
        <v>11083</v>
      </c>
      <c r="G965" t="s">
        <v>11084</v>
      </c>
      <c r="H965" t="s">
        <v>8619</v>
      </c>
    </row>
    <row r="966" spans="1:8">
      <c r="A966" t="s">
        <v>1969</v>
      </c>
      <c r="B966" t="str">
        <f t="shared" si="60"/>
        <v>DE</v>
      </c>
      <c r="C966" t="str">
        <f t="shared" si="61"/>
        <v>041</v>
      </c>
      <c r="D966" t="str">
        <f t="shared" si="62"/>
        <v>0245</v>
      </c>
      <c r="E966" t="str">
        <f t="shared" si="63"/>
        <v>N</v>
      </c>
      <c r="F966" t="s">
        <v>11083</v>
      </c>
      <c r="G966" t="s">
        <v>11084</v>
      </c>
      <c r="H966" t="s">
        <v>8620</v>
      </c>
    </row>
    <row r="967" spans="1:8">
      <c r="A967" t="s">
        <v>1667</v>
      </c>
      <c r="B967" t="str">
        <f t="shared" si="60"/>
        <v>US</v>
      </c>
      <c r="C967" t="str">
        <f t="shared" si="61"/>
        <v>037</v>
      </c>
      <c r="D967" t="str">
        <f t="shared" si="62"/>
        <v>8016</v>
      </c>
      <c r="E967" t="str">
        <f t="shared" si="63"/>
        <v>M</v>
      </c>
      <c r="F967" t="s">
        <v>11083</v>
      </c>
      <c r="G967" t="s">
        <v>11084</v>
      </c>
      <c r="H967" t="s">
        <v>8620</v>
      </c>
    </row>
    <row r="968" spans="1:8">
      <c r="A968" t="s">
        <v>1970</v>
      </c>
      <c r="B968" t="str">
        <f t="shared" si="60"/>
        <v>DE</v>
      </c>
      <c r="C968" t="str">
        <f t="shared" si="61"/>
        <v>041</v>
      </c>
      <c r="D968" t="str">
        <f t="shared" si="62"/>
        <v>0246</v>
      </c>
      <c r="E968" t="str">
        <f t="shared" si="63"/>
        <v>N</v>
      </c>
      <c r="F968" t="s">
        <v>11083</v>
      </c>
      <c r="G968" t="s">
        <v>11084</v>
      </c>
      <c r="H968" t="s">
        <v>8621</v>
      </c>
    </row>
    <row r="969" spans="1:8">
      <c r="A969" t="s">
        <v>1971</v>
      </c>
      <c r="B969" t="str">
        <f t="shared" si="60"/>
        <v>DE</v>
      </c>
      <c r="C969" t="str">
        <f t="shared" si="61"/>
        <v>041</v>
      </c>
      <c r="D969" t="str">
        <f t="shared" si="62"/>
        <v>0247</v>
      </c>
      <c r="E969" t="str">
        <f t="shared" si="63"/>
        <v>N</v>
      </c>
      <c r="F969" t="s">
        <v>11083</v>
      </c>
      <c r="G969" t="s">
        <v>11084</v>
      </c>
      <c r="H969" t="s">
        <v>8622</v>
      </c>
    </row>
    <row r="970" spans="1:8">
      <c r="A970" t="s">
        <v>1972</v>
      </c>
      <c r="B970" t="str">
        <f t="shared" si="60"/>
        <v>DE</v>
      </c>
      <c r="C970" t="str">
        <f t="shared" si="61"/>
        <v>041</v>
      </c>
      <c r="D970" t="str">
        <f t="shared" si="62"/>
        <v>0248</v>
      </c>
      <c r="E970" t="str">
        <f t="shared" si="63"/>
        <v>N</v>
      </c>
      <c r="F970" t="s">
        <v>11083</v>
      </c>
      <c r="G970" t="s">
        <v>11084</v>
      </c>
      <c r="H970" t="s">
        <v>8622</v>
      </c>
    </row>
    <row r="971" spans="1:8">
      <c r="A971" t="s">
        <v>1973</v>
      </c>
      <c r="B971" t="str">
        <f t="shared" si="60"/>
        <v>DE</v>
      </c>
      <c r="C971" t="str">
        <f t="shared" si="61"/>
        <v>041</v>
      </c>
      <c r="D971" t="str">
        <f t="shared" si="62"/>
        <v>0249</v>
      </c>
      <c r="E971" t="str">
        <f t="shared" si="63"/>
        <v>N</v>
      </c>
      <c r="F971" t="s">
        <v>11083</v>
      </c>
      <c r="G971" t="s">
        <v>11084</v>
      </c>
      <c r="H971" t="s">
        <v>8623</v>
      </c>
    </row>
    <row r="972" spans="1:8">
      <c r="A972" t="s">
        <v>1713</v>
      </c>
      <c r="B972" t="str">
        <f t="shared" si="60"/>
        <v>US</v>
      </c>
      <c r="C972" t="str">
        <f t="shared" si="61"/>
        <v>037</v>
      </c>
      <c r="D972" t="str">
        <f t="shared" si="62"/>
        <v>8029</v>
      </c>
      <c r="E972" t="str">
        <f t="shared" si="63"/>
        <v>M</v>
      </c>
      <c r="F972" t="s">
        <v>11083</v>
      </c>
      <c r="G972" t="s">
        <v>11084</v>
      </c>
      <c r="H972" t="s">
        <v>8624</v>
      </c>
    </row>
    <row r="973" spans="1:8">
      <c r="A973" t="s">
        <v>1974</v>
      </c>
      <c r="B973" t="str">
        <f t="shared" si="60"/>
        <v>DE</v>
      </c>
      <c r="C973" t="str">
        <f t="shared" si="61"/>
        <v>041</v>
      </c>
      <c r="D973" t="str">
        <f t="shared" si="62"/>
        <v>0250</v>
      </c>
      <c r="E973" t="str">
        <f t="shared" si="63"/>
        <v>N</v>
      </c>
      <c r="F973" t="s">
        <v>11083</v>
      </c>
      <c r="G973" t="s">
        <v>11084</v>
      </c>
      <c r="H973" t="s">
        <v>8625</v>
      </c>
    </row>
    <row r="974" spans="1:8">
      <c r="A974" t="s">
        <v>1975</v>
      </c>
      <c r="B974" t="str">
        <f t="shared" si="60"/>
        <v>DE</v>
      </c>
      <c r="C974" t="str">
        <f t="shared" si="61"/>
        <v>041</v>
      </c>
      <c r="D974" t="str">
        <f t="shared" si="62"/>
        <v>0251</v>
      </c>
      <c r="E974" t="str">
        <f t="shared" si="63"/>
        <v>N</v>
      </c>
      <c r="F974" t="s">
        <v>11083</v>
      </c>
      <c r="G974" t="s">
        <v>11084</v>
      </c>
      <c r="H974" t="s">
        <v>8625</v>
      </c>
    </row>
    <row r="975" spans="1:8">
      <c r="A975" t="s">
        <v>1976</v>
      </c>
      <c r="B975" t="str">
        <f t="shared" si="60"/>
        <v>DE</v>
      </c>
      <c r="C975" t="str">
        <f t="shared" si="61"/>
        <v>041</v>
      </c>
      <c r="D975" t="str">
        <f t="shared" si="62"/>
        <v>0252</v>
      </c>
      <c r="E975" t="str">
        <f t="shared" si="63"/>
        <v>N</v>
      </c>
      <c r="F975" t="s">
        <v>11083</v>
      </c>
      <c r="G975" t="s">
        <v>11084</v>
      </c>
      <c r="H975" t="s">
        <v>8625</v>
      </c>
    </row>
    <row r="976" spans="1:8">
      <c r="A976" t="s">
        <v>1979</v>
      </c>
      <c r="B976" t="str">
        <f t="shared" si="60"/>
        <v>DE</v>
      </c>
      <c r="C976" t="str">
        <f t="shared" si="61"/>
        <v>041</v>
      </c>
      <c r="D976" t="str">
        <f t="shared" si="62"/>
        <v>0253</v>
      </c>
      <c r="E976" t="str">
        <f t="shared" si="63"/>
        <v>N</v>
      </c>
      <c r="F976" t="s">
        <v>11083</v>
      </c>
      <c r="G976" t="s">
        <v>11084</v>
      </c>
      <c r="H976" t="s">
        <v>8625</v>
      </c>
    </row>
    <row r="977" spans="1:8">
      <c r="A977" t="s">
        <v>1980</v>
      </c>
      <c r="B977" t="str">
        <f t="shared" si="60"/>
        <v>DE</v>
      </c>
      <c r="C977" t="str">
        <f t="shared" si="61"/>
        <v>041</v>
      </c>
      <c r="D977" t="str">
        <f t="shared" si="62"/>
        <v>0254</v>
      </c>
      <c r="E977" t="str">
        <f t="shared" si="63"/>
        <v>N</v>
      </c>
      <c r="F977" t="s">
        <v>11083</v>
      </c>
      <c r="G977" t="s">
        <v>11084</v>
      </c>
      <c r="H977" t="s">
        <v>8626</v>
      </c>
    </row>
    <row r="978" spans="1:8">
      <c r="A978" t="s">
        <v>1981</v>
      </c>
      <c r="B978" t="str">
        <f t="shared" si="60"/>
        <v>DE</v>
      </c>
      <c r="C978" t="str">
        <f t="shared" si="61"/>
        <v>041</v>
      </c>
      <c r="D978" t="str">
        <f t="shared" si="62"/>
        <v>0255</v>
      </c>
      <c r="E978" t="str">
        <f t="shared" si="63"/>
        <v>N</v>
      </c>
      <c r="F978" t="s">
        <v>11083</v>
      </c>
      <c r="G978" t="s">
        <v>11084</v>
      </c>
      <c r="H978" t="s">
        <v>8626</v>
      </c>
    </row>
    <row r="979" spans="1:8">
      <c r="A979" t="s">
        <v>1982</v>
      </c>
      <c r="B979" t="str">
        <f t="shared" si="60"/>
        <v>DE</v>
      </c>
      <c r="C979" t="str">
        <f t="shared" si="61"/>
        <v>041</v>
      </c>
      <c r="D979" t="str">
        <f t="shared" si="62"/>
        <v>0256</v>
      </c>
      <c r="E979" t="str">
        <f t="shared" si="63"/>
        <v>N</v>
      </c>
      <c r="F979" t="s">
        <v>11083</v>
      </c>
      <c r="G979" t="s">
        <v>11084</v>
      </c>
      <c r="H979" t="s">
        <v>8627</v>
      </c>
    </row>
    <row r="980" spans="1:8">
      <c r="A980" t="s">
        <v>931</v>
      </c>
      <c r="B980" t="str">
        <f t="shared" si="60"/>
        <v>IL</v>
      </c>
      <c r="C980" t="str">
        <f t="shared" si="61"/>
        <v>006</v>
      </c>
      <c r="D980" t="str">
        <f t="shared" si="62"/>
        <v>1062</v>
      </c>
      <c r="E980" t="str">
        <f t="shared" si="63"/>
        <v>N</v>
      </c>
      <c r="F980" t="s">
        <v>11083</v>
      </c>
      <c r="G980" t="s">
        <v>11084</v>
      </c>
      <c r="H980" t="s">
        <v>8627</v>
      </c>
    </row>
    <row r="981" spans="1:8">
      <c r="A981" t="s">
        <v>762</v>
      </c>
      <c r="B981" t="str">
        <f t="shared" si="60"/>
        <v>DE</v>
      </c>
      <c r="C981" t="str">
        <f t="shared" si="61"/>
        <v>041</v>
      </c>
      <c r="D981" t="str">
        <f t="shared" si="62"/>
        <v>7013</v>
      </c>
      <c r="E981" t="str">
        <f t="shared" si="63"/>
        <v>N</v>
      </c>
      <c r="F981" t="s">
        <v>11083</v>
      </c>
      <c r="G981" t="s">
        <v>11084</v>
      </c>
      <c r="H981" t="s">
        <v>8627</v>
      </c>
    </row>
    <row r="982" spans="1:8">
      <c r="A982" t="s">
        <v>1001</v>
      </c>
      <c r="B982" t="str">
        <f t="shared" si="60"/>
        <v>DE</v>
      </c>
      <c r="C982" t="str">
        <f t="shared" si="61"/>
        <v>040</v>
      </c>
      <c r="D982" t="str">
        <f t="shared" si="62"/>
        <v>1010</v>
      </c>
      <c r="E982" t="str">
        <f t="shared" si="63"/>
        <v>N</v>
      </c>
      <c r="F982" t="s">
        <v>11083</v>
      </c>
      <c r="G982" t="s">
        <v>11084</v>
      </c>
      <c r="H982" t="s">
        <v>11099</v>
      </c>
    </row>
    <row r="983" spans="1:8">
      <c r="A983" t="s">
        <v>1983</v>
      </c>
      <c r="B983" t="str">
        <f t="shared" si="60"/>
        <v>DE</v>
      </c>
      <c r="C983" t="str">
        <f t="shared" si="61"/>
        <v>041</v>
      </c>
      <c r="D983" t="str">
        <f t="shared" si="62"/>
        <v>0257</v>
      </c>
      <c r="E983" t="str">
        <f t="shared" si="63"/>
        <v>N</v>
      </c>
      <c r="F983" t="s">
        <v>11083</v>
      </c>
      <c r="G983" t="s">
        <v>11084</v>
      </c>
      <c r="H983" t="s">
        <v>8628</v>
      </c>
    </row>
    <row r="984" spans="1:8">
      <c r="A984" t="s">
        <v>1984</v>
      </c>
      <c r="B984" t="str">
        <f t="shared" si="60"/>
        <v>DE</v>
      </c>
      <c r="C984" t="str">
        <f t="shared" si="61"/>
        <v>041</v>
      </c>
      <c r="D984" t="str">
        <f t="shared" si="62"/>
        <v>0258</v>
      </c>
      <c r="E984" t="str">
        <f t="shared" si="63"/>
        <v>N</v>
      </c>
      <c r="F984" t="s">
        <v>11083</v>
      </c>
      <c r="G984" t="s">
        <v>11084</v>
      </c>
      <c r="H984" t="s">
        <v>8629</v>
      </c>
    </row>
    <row r="985" spans="1:8">
      <c r="A985" t="s">
        <v>1985</v>
      </c>
      <c r="B985" t="str">
        <f t="shared" si="60"/>
        <v>DE</v>
      </c>
      <c r="C985" t="str">
        <f t="shared" si="61"/>
        <v>041</v>
      </c>
      <c r="D985" t="str">
        <f t="shared" si="62"/>
        <v>0259</v>
      </c>
      <c r="E985" t="str">
        <f t="shared" si="63"/>
        <v>N</v>
      </c>
      <c r="F985" t="s">
        <v>11083</v>
      </c>
      <c r="G985" t="s">
        <v>11084</v>
      </c>
      <c r="H985" t="s">
        <v>8632</v>
      </c>
    </row>
    <row r="986" spans="1:8">
      <c r="A986" t="s">
        <v>1986</v>
      </c>
      <c r="B986" t="str">
        <f t="shared" si="60"/>
        <v>DE</v>
      </c>
      <c r="C986" t="str">
        <f t="shared" si="61"/>
        <v>041</v>
      </c>
      <c r="D986" t="str">
        <f t="shared" si="62"/>
        <v>0260</v>
      </c>
      <c r="E986" t="str">
        <f t="shared" si="63"/>
        <v>N</v>
      </c>
      <c r="F986" t="s">
        <v>11083</v>
      </c>
      <c r="G986" t="s">
        <v>11084</v>
      </c>
      <c r="H986" t="s">
        <v>8632</v>
      </c>
    </row>
    <row r="987" spans="1:8">
      <c r="A987" t="s">
        <v>1987</v>
      </c>
      <c r="B987" t="str">
        <f t="shared" si="60"/>
        <v>DE</v>
      </c>
      <c r="C987" t="str">
        <f t="shared" si="61"/>
        <v>041</v>
      </c>
      <c r="D987" t="str">
        <f t="shared" si="62"/>
        <v>0261</v>
      </c>
      <c r="E987" t="str">
        <f t="shared" si="63"/>
        <v>N</v>
      </c>
      <c r="F987" t="s">
        <v>11083</v>
      </c>
      <c r="G987" t="s">
        <v>11084</v>
      </c>
      <c r="H987" t="s">
        <v>8634</v>
      </c>
    </row>
    <row r="988" spans="1:8">
      <c r="A988" t="s">
        <v>1988</v>
      </c>
      <c r="B988" t="str">
        <f t="shared" si="60"/>
        <v>DE</v>
      </c>
      <c r="C988" t="str">
        <f t="shared" si="61"/>
        <v>041</v>
      </c>
      <c r="D988" t="str">
        <f t="shared" si="62"/>
        <v>0262</v>
      </c>
      <c r="E988" t="str">
        <f t="shared" si="63"/>
        <v>N</v>
      </c>
      <c r="F988" t="s">
        <v>11083</v>
      </c>
      <c r="G988" t="s">
        <v>11084</v>
      </c>
      <c r="H988" t="s">
        <v>8635</v>
      </c>
    </row>
    <row r="989" spans="1:8">
      <c r="A989" t="s">
        <v>1990</v>
      </c>
      <c r="B989" t="str">
        <f t="shared" si="60"/>
        <v>DE</v>
      </c>
      <c r="C989" t="str">
        <f t="shared" si="61"/>
        <v>041</v>
      </c>
      <c r="D989" t="str">
        <f t="shared" si="62"/>
        <v>0263</v>
      </c>
      <c r="E989" t="str">
        <f t="shared" si="63"/>
        <v>N</v>
      </c>
      <c r="F989" t="s">
        <v>11083</v>
      </c>
      <c r="G989" t="s">
        <v>11084</v>
      </c>
      <c r="H989" t="s">
        <v>8636</v>
      </c>
    </row>
    <row r="990" spans="1:8">
      <c r="A990" t="s">
        <v>1991</v>
      </c>
      <c r="B990" t="str">
        <f t="shared" si="60"/>
        <v>DE</v>
      </c>
      <c r="C990" t="str">
        <f t="shared" si="61"/>
        <v>041</v>
      </c>
      <c r="D990" t="str">
        <f t="shared" si="62"/>
        <v>0264</v>
      </c>
      <c r="E990" t="str">
        <f t="shared" si="63"/>
        <v>N</v>
      </c>
      <c r="F990" t="s">
        <v>11083</v>
      </c>
      <c r="G990" t="s">
        <v>11084</v>
      </c>
      <c r="H990" t="s">
        <v>8637</v>
      </c>
    </row>
    <row r="991" spans="1:8">
      <c r="A991" t="s">
        <v>1992</v>
      </c>
      <c r="B991" t="str">
        <f t="shared" si="60"/>
        <v>DE</v>
      </c>
      <c r="C991" t="str">
        <f t="shared" si="61"/>
        <v>041</v>
      </c>
      <c r="D991" t="str">
        <f t="shared" si="62"/>
        <v>0265</v>
      </c>
      <c r="E991" t="str">
        <f t="shared" si="63"/>
        <v>N</v>
      </c>
      <c r="F991" t="s">
        <v>11083</v>
      </c>
      <c r="G991" t="s">
        <v>11084</v>
      </c>
      <c r="H991" t="s">
        <v>8638</v>
      </c>
    </row>
    <row r="992" spans="1:8">
      <c r="A992" t="s">
        <v>1993</v>
      </c>
      <c r="B992" t="str">
        <f t="shared" si="60"/>
        <v>DE</v>
      </c>
      <c r="C992" t="str">
        <f t="shared" si="61"/>
        <v>041</v>
      </c>
      <c r="D992" t="str">
        <f t="shared" si="62"/>
        <v>0266</v>
      </c>
      <c r="E992" t="str">
        <f t="shared" si="63"/>
        <v>N</v>
      </c>
      <c r="F992" t="s">
        <v>11083</v>
      </c>
      <c r="G992" t="s">
        <v>11084</v>
      </c>
      <c r="H992" t="s">
        <v>8639</v>
      </c>
    </row>
    <row r="993" spans="1:8">
      <c r="A993" t="s">
        <v>1450</v>
      </c>
      <c r="B993" t="str">
        <f t="shared" si="60"/>
        <v>IL</v>
      </c>
      <c r="C993" t="str">
        <f t="shared" si="61"/>
        <v>006</v>
      </c>
      <c r="D993" t="str">
        <f t="shared" si="62"/>
        <v>1064</v>
      </c>
      <c r="E993" t="str">
        <f t="shared" si="63"/>
        <v>N</v>
      </c>
      <c r="F993" t="s">
        <v>11083</v>
      </c>
      <c r="G993" t="s">
        <v>11084</v>
      </c>
      <c r="H993" t="s">
        <v>8640</v>
      </c>
    </row>
    <row r="994" spans="1:8">
      <c r="A994" t="s">
        <v>1994</v>
      </c>
      <c r="B994" t="str">
        <f t="shared" si="60"/>
        <v>DE</v>
      </c>
      <c r="C994" t="str">
        <f t="shared" si="61"/>
        <v>041</v>
      </c>
      <c r="D994" t="str">
        <f t="shared" si="62"/>
        <v>0267</v>
      </c>
      <c r="E994" t="str">
        <f t="shared" si="63"/>
        <v>N</v>
      </c>
      <c r="F994" t="s">
        <v>11083</v>
      </c>
      <c r="G994" t="s">
        <v>11084</v>
      </c>
      <c r="H994" t="s">
        <v>8641</v>
      </c>
    </row>
    <row r="995" spans="1:8">
      <c r="A995" t="s">
        <v>1526</v>
      </c>
      <c r="B995" t="str">
        <f t="shared" si="60"/>
        <v>DE</v>
      </c>
      <c r="C995" t="str">
        <f t="shared" si="61"/>
        <v>040</v>
      </c>
      <c r="D995" t="str">
        <f t="shared" si="62"/>
        <v>1011</v>
      </c>
      <c r="E995" t="str">
        <f t="shared" si="63"/>
        <v>N</v>
      </c>
      <c r="F995" t="s">
        <v>11083</v>
      </c>
      <c r="G995" t="s">
        <v>11084</v>
      </c>
      <c r="H995" t="s">
        <v>11100</v>
      </c>
    </row>
    <row r="996" spans="1:8">
      <c r="A996" t="s">
        <v>1995</v>
      </c>
      <c r="B996" t="str">
        <f t="shared" si="60"/>
        <v>DE</v>
      </c>
      <c r="C996" t="str">
        <f t="shared" si="61"/>
        <v>041</v>
      </c>
      <c r="D996" t="str">
        <f t="shared" si="62"/>
        <v>0268</v>
      </c>
      <c r="E996" t="str">
        <f t="shared" si="63"/>
        <v>N</v>
      </c>
      <c r="F996" t="s">
        <v>11083</v>
      </c>
      <c r="G996" t="s">
        <v>11084</v>
      </c>
      <c r="H996" t="s">
        <v>8642</v>
      </c>
    </row>
    <row r="997" spans="1:8">
      <c r="A997" t="s">
        <v>1451</v>
      </c>
      <c r="B997" t="str">
        <f t="shared" si="60"/>
        <v>IL</v>
      </c>
      <c r="C997" t="str">
        <f t="shared" si="61"/>
        <v>006</v>
      </c>
      <c r="D997" t="str">
        <f t="shared" si="62"/>
        <v>1065</v>
      </c>
      <c r="E997" t="str">
        <f t="shared" si="63"/>
        <v>N</v>
      </c>
      <c r="F997" t="s">
        <v>11083</v>
      </c>
      <c r="G997" t="s">
        <v>11084</v>
      </c>
      <c r="H997" t="s">
        <v>8642</v>
      </c>
    </row>
    <row r="998" spans="1:8">
      <c r="A998" t="s">
        <v>1996</v>
      </c>
      <c r="B998" t="str">
        <f t="shared" si="60"/>
        <v>DE</v>
      </c>
      <c r="C998" t="str">
        <f t="shared" si="61"/>
        <v>041</v>
      </c>
      <c r="D998" t="str">
        <f t="shared" si="62"/>
        <v>0270</v>
      </c>
      <c r="E998" t="str">
        <f t="shared" si="63"/>
        <v>N</v>
      </c>
      <c r="F998" t="s">
        <v>11083</v>
      </c>
      <c r="G998" t="s">
        <v>11084</v>
      </c>
      <c r="H998" t="s">
        <v>8643</v>
      </c>
    </row>
    <row r="999" spans="1:8">
      <c r="A999" t="s">
        <v>1529</v>
      </c>
      <c r="B999" t="str">
        <f t="shared" si="60"/>
        <v>DE</v>
      </c>
      <c r="C999" t="str">
        <f t="shared" si="61"/>
        <v>040</v>
      </c>
      <c r="D999" t="str">
        <f t="shared" si="62"/>
        <v>1014</v>
      </c>
      <c r="E999" t="str">
        <f t="shared" si="63"/>
        <v>N</v>
      </c>
      <c r="F999" t="s">
        <v>11083</v>
      </c>
      <c r="G999" t="s">
        <v>11084</v>
      </c>
      <c r="H999" t="s">
        <v>11101</v>
      </c>
    </row>
    <row r="1000" spans="1:8">
      <c r="A1000" t="s">
        <v>1465</v>
      </c>
      <c r="B1000" t="str">
        <f t="shared" si="60"/>
        <v>IL</v>
      </c>
      <c r="C1000" t="str">
        <f t="shared" si="61"/>
        <v>006</v>
      </c>
      <c r="D1000" t="str">
        <f t="shared" si="62"/>
        <v>1066</v>
      </c>
      <c r="E1000" t="str">
        <f t="shared" si="63"/>
        <v>N</v>
      </c>
      <c r="F1000" t="s">
        <v>11083</v>
      </c>
      <c r="G1000" t="s">
        <v>11084</v>
      </c>
      <c r="H1000" t="s">
        <v>8644</v>
      </c>
    </row>
    <row r="1001" spans="1:8">
      <c r="A1001" t="s">
        <v>1997</v>
      </c>
      <c r="B1001" t="str">
        <f t="shared" si="60"/>
        <v>DE</v>
      </c>
      <c r="C1001" t="str">
        <f t="shared" si="61"/>
        <v>041</v>
      </c>
      <c r="D1001" t="str">
        <f t="shared" si="62"/>
        <v>0272</v>
      </c>
      <c r="E1001" t="str">
        <f t="shared" si="63"/>
        <v>N</v>
      </c>
      <c r="F1001" t="s">
        <v>11083</v>
      </c>
      <c r="G1001" t="s">
        <v>11084</v>
      </c>
      <c r="H1001" t="s">
        <v>8645</v>
      </c>
    </row>
    <row r="1002" spans="1:8">
      <c r="A1002" t="s">
        <v>2000</v>
      </c>
      <c r="B1002" t="str">
        <f t="shared" si="60"/>
        <v>DE</v>
      </c>
      <c r="C1002" t="str">
        <f t="shared" si="61"/>
        <v>041</v>
      </c>
      <c r="D1002" t="str">
        <f t="shared" si="62"/>
        <v>0273</v>
      </c>
      <c r="E1002" t="str">
        <f t="shared" si="63"/>
        <v>N</v>
      </c>
      <c r="F1002" t="s">
        <v>11083</v>
      </c>
      <c r="G1002" t="s">
        <v>11084</v>
      </c>
      <c r="H1002" t="s">
        <v>8646</v>
      </c>
    </row>
    <row r="1003" spans="1:8">
      <c r="A1003" t="s">
        <v>1124</v>
      </c>
      <c r="B1003" t="str">
        <f t="shared" si="60"/>
        <v>IL</v>
      </c>
      <c r="C1003" t="str">
        <f t="shared" si="61"/>
        <v>006</v>
      </c>
      <c r="D1003" t="str">
        <f t="shared" si="62"/>
        <v>1067</v>
      </c>
      <c r="E1003" t="str">
        <f t="shared" si="63"/>
        <v>N</v>
      </c>
      <c r="F1003" t="s">
        <v>11083</v>
      </c>
      <c r="G1003" t="s">
        <v>11084</v>
      </c>
      <c r="H1003" t="s">
        <v>8649</v>
      </c>
    </row>
    <row r="1004" spans="1:8">
      <c r="A1004" t="s">
        <v>2063</v>
      </c>
      <c r="B1004" t="str">
        <f t="shared" si="60"/>
        <v>IL</v>
      </c>
      <c r="C1004" t="str">
        <f t="shared" si="61"/>
        <v>001</v>
      </c>
      <c r="D1004" t="str">
        <f t="shared" si="62"/>
        <v>2021</v>
      </c>
      <c r="E1004" t="str">
        <f t="shared" si="63"/>
        <v>M</v>
      </c>
      <c r="F1004" t="s">
        <v>11083</v>
      </c>
      <c r="G1004" t="s">
        <v>11084</v>
      </c>
      <c r="H1004" t="s">
        <v>11102</v>
      </c>
    </row>
    <row r="1005" spans="1:8">
      <c r="A1005" t="s">
        <v>1137</v>
      </c>
      <c r="B1005" t="str">
        <f t="shared" si="60"/>
        <v>IL</v>
      </c>
      <c r="C1005" t="str">
        <f t="shared" si="61"/>
        <v>003</v>
      </c>
      <c r="D1005" t="str">
        <f t="shared" si="62"/>
        <v>2365</v>
      </c>
      <c r="E1005" t="str">
        <f t="shared" si="63"/>
        <v>M</v>
      </c>
      <c r="F1005" t="s">
        <v>11083</v>
      </c>
      <c r="G1005" t="s">
        <v>11084</v>
      </c>
      <c r="H1005" t="s">
        <v>8651</v>
      </c>
    </row>
    <row r="1006" spans="1:8">
      <c r="A1006" t="s">
        <v>775</v>
      </c>
      <c r="B1006" t="str">
        <f t="shared" si="60"/>
        <v>IL</v>
      </c>
      <c r="C1006" t="str">
        <f t="shared" si="61"/>
        <v>001</v>
      </c>
      <c r="D1006" t="str">
        <f t="shared" si="62"/>
        <v>1006</v>
      </c>
      <c r="E1006" t="str">
        <f t="shared" si="63"/>
        <v>N</v>
      </c>
      <c r="F1006" t="s">
        <v>11083</v>
      </c>
      <c r="G1006" t="s">
        <v>11084</v>
      </c>
      <c r="H1006" t="s">
        <v>8652</v>
      </c>
    </row>
    <row r="1007" spans="1:8">
      <c r="A1007" t="s">
        <v>843</v>
      </c>
      <c r="B1007" t="str">
        <f t="shared" si="60"/>
        <v>IL</v>
      </c>
      <c r="C1007" t="str">
        <f t="shared" si="61"/>
        <v>003</v>
      </c>
      <c r="D1007" t="str">
        <f t="shared" si="62"/>
        <v>1304</v>
      </c>
      <c r="E1007" t="str">
        <f t="shared" si="63"/>
        <v>N</v>
      </c>
      <c r="F1007" t="s">
        <v>11083</v>
      </c>
      <c r="G1007" t="s">
        <v>11084</v>
      </c>
      <c r="H1007" t="s">
        <v>8653</v>
      </c>
    </row>
    <row r="1008" spans="1:8">
      <c r="A1008" t="s">
        <v>1528</v>
      </c>
      <c r="B1008" t="str">
        <f t="shared" si="60"/>
        <v>DE</v>
      </c>
      <c r="C1008" t="str">
        <f t="shared" si="61"/>
        <v>040</v>
      </c>
      <c r="D1008" t="str">
        <f t="shared" si="62"/>
        <v>1013</v>
      </c>
      <c r="E1008" t="str">
        <f t="shared" si="63"/>
        <v>N</v>
      </c>
      <c r="F1008" t="s">
        <v>11083</v>
      </c>
      <c r="G1008" t="s">
        <v>11084</v>
      </c>
      <c r="H1008" t="s">
        <v>8653</v>
      </c>
    </row>
    <row r="1009" spans="1:8">
      <c r="A1009" t="s">
        <v>846</v>
      </c>
      <c r="B1009" t="str">
        <f t="shared" si="60"/>
        <v>IL</v>
      </c>
      <c r="C1009" t="str">
        <f t="shared" si="61"/>
        <v>003</v>
      </c>
      <c r="D1009" t="str">
        <f t="shared" si="62"/>
        <v>1314</v>
      </c>
      <c r="E1009" t="str">
        <f t="shared" si="63"/>
        <v>N</v>
      </c>
      <c r="F1009" t="s">
        <v>11083</v>
      </c>
      <c r="G1009" t="s">
        <v>11084</v>
      </c>
      <c r="H1009" t="s">
        <v>8654</v>
      </c>
    </row>
    <row r="1010" spans="1:8">
      <c r="A1010" t="s">
        <v>1584</v>
      </c>
      <c r="B1010" t="str">
        <f t="shared" si="60"/>
        <v>IL</v>
      </c>
      <c r="C1010" t="str">
        <f t="shared" si="61"/>
        <v>001</v>
      </c>
      <c r="D1010" t="str">
        <f t="shared" si="62"/>
        <v>2023</v>
      </c>
      <c r="E1010" t="str">
        <f t="shared" si="63"/>
        <v>M</v>
      </c>
      <c r="F1010" t="s">
        <v>11083</v>
      </c>
      <c r="G1010" t="s">
        <v>11084</v>
      </c>
      <c r="H1010" t="s">
        <v>8654</v>
      </c>
    </row>
    <row r="1011" spans="1:8">
      <c r="A1011" t="s">
        <v>1527</v>
      </c>
      <c r="B1011" t="str">
        <f t="shared" si="60"/>
        <v>DE</v>
      </c>
      <c r="C1011" t="str">
        <f t="shared" si="61"/>
        <v>040</v>
      </c>
      <c r="D1011" t="str">
        <f t="shared" si="62"/>
        <v>1012</v>
      </c>
      <c r="E1011" t="str">
        <f t="shared" si="63"/>
        <v>N</v>
      </c>
      <c r="F1011" t="s">
        <v>11083</v>
      </c>
      <c r="G1011" t="s">
        <v>11084</v>
      </c>
      <c r="H1011" t="s">
        <v>8655</v>
      </c>
    </row>
    <row r="1012" spans="1:8">
      <c r="A1012" t="s">
        <v>1672</v>
      </c>
      <c r="B1012" t="str">
        <f t="shared" si="60"/>
        <v>IL</v>
      </c>
      <c r="C1012" t="str">
        <f t="shared" si="61"/>
        <v>001</v>
      </c>
      <c r="D1012" t="str">
        <f t="shared" si="62"/>
        <v>2033</v>
      </c>
      <c r="E1012" t="str">
        <f t="shared" si="63"/>
        <v>M</v>
      </c>
      <c r="F1012" t="s">
        <v>11083</v>
      </c>
      <c r="G1012" t="s">
        <v>11084</v>
      </c>
      <c r="H1012" t="s">
        <v>8656</v>
      </c>
    </row>
    <row r="1013" spans="1:8">
      <c r="A1013" t="s">
        <v>857</v>
      </c>
      <c r="B1013" t="str">
        <f t="shared" si="60"/>
        <v>IL</v>
      </c>
      <c r="C1013" t="str">
        <f t="shared" si="61"/>
        <v>004</v>
      </c>
      <c r="D1013" t="str">
        <f t="shared" si="62"/>
        <v>1102</v>
      </c>
      <c r="E1013" t="str">
        <f t="shared" si="63"/>
        <v>N</v>
      </c>
      <c r="F1013" t="s">
        <v>11083</v>
      </c>
      <c r="G1013" t="s">
        <v>11084</v>
      </c>
      <c r="H1013" t="s">
        <v>8657</v>
      </c>
    </row>
    <row r="1014" spans="1:8">
      <c r="A1014" t="s">
        <v>1530</v>
      </c>
      <c r="B1014" t="str">
        <f t="shared" si="60"/>
        <v>DE</v>
      </c>
      <c r="C1014" t="str">
        <f t="shared" si="61"/>
        <v>040</v>
      </c>
      <c r="D1014" t="str">
        <f t="shared" si="62"/>
        <v>1015</v>
      </c>
      <c r="E1014" t="str">
        <f t="shared" si="63"/>
        <v>N</v>
      </c>
      <c r="F1014" t="s">
        <v>11083</v>
      </c>
      <c r="G1014" t="s">
        <v>11084</v>
      </c>
      <c r="H1014" t="s">
        <v>8657</v>
      </c>
    </row>
    <row r="1015" spans="1:8">
      <c r="A1015" t="s">
        <v>2515</v>
      </c>
      <c r="B1015" t="str">
        <f t="shared" si="60"/>
        <v>IL</v>
      </c>
      <c r="C1015" t="str">
        <f t="shared" si="61"/>
        <v>001</v>
      </c>
      <c r="D1015" t="str">
        <f t="shared" si="62"/>
        <v>1008</v>
      </c>
      <c r="E1015" t="str">
        <f t="shared" si="63"/>
        <v>N</v>
      </c>
      <c r="F1015" t="s">
        <v>11083</v>
      </c>
      <c r="G1015" t="s">
        <v>11084</v>
      </c>
      <c r="H1015" t="s">
        <v>8658</v>
      </c>
    </row>
    <row r="1016" spans="1:8">
      <c r="A1016" t="s">
        <v>71</v>
      </c>
      <c r="B1016" t="str">
        <f t="shared" si="60"/>
        <v>IL</v>
      </c>
      <c r="C1016" t="str">
        <f t="shared" si="61"/>
        <v>003</v>
      </c>
      <c r="D1016" t="str">
        <f t="shared" si="62"/>
        <v>1316</v>
      </c>
      <c r="E1016" t="str">
        <f t="shared" si="63"/>
        <v>N</v>
      </c>
      <c r="F1016" t="s">
        <v>11083</v>
      </c>
      <c r="G1016" t="s">
        <v>11084</v>
      </c>
      <c r="H1016" t="s">
        <v>8658</v>
      </c>
    </row>
    <row r="1017" spans="1:8">
      <c r="A1017" t="s">
        <v>858</v>
      </c>
      <c r="B1017" t="str">
        <f t="shared" si="60"/>
        <v>IL</v>
      </c>
      <c r="C1017" t="str">
        <f t="shared" si="61"/>
        <v>004</v>
      </c>
      <c r="D1017" t="str">
        <f t="shared" si="62"/>
        <v>1106</v>
      </c>
      <c r="E1017" t="str">
        <f t="shared" si="63"/>
        <v>N</v>
      </c>
      <c r="F1017" t="s">
        <v>11083</v>
      </c>
      <c r="G1017" t="s">
        <v>11084</v>
      </c>
      <c r="H1017" t="s">
        <v>8659</v>
      </c>
    </row>
    <row r="1018" spans="1:8">
      <c r="A1018" t="s">
        <v>2040</v>
      </c>
      <c r="B1018" t="str">
        <f t="shared" si="60"/>
        <v>US</v>
      </c>
      <c r="C1018" t="str">
        <f t="shared" si="61"/>
        <v>038</v>
      </c>
      <c r="D1018" t="str">
        <f t="shared" si="62"/>
        <v>1145</v>
      </c>
      <c r="E1018" t="str">
        <f t="shared" si="63"/>
        <v>N</v>
      </c>
      <c r="F1018" t="s">
        <v>11083</v>
      </c>
      <c r="G1018" t="s">
        <v>11084</v>
      </c>
      <c r="H1018" t="s">
        <v>8662</v>
      </c>
    </row>
    <row r="1019" spans="1:8">
      <c r="A1019" t="s">
        <v>2095</v>
      </c>
      <c r="B1019" t="str">
        <f t="shared" si="60"/>
        <v>US</v>
      </c>
      <c r="C1019" t="str">
        <f t="shared" si="61"/>
        <v>038</v>
      </c>
      <c r="D1019" t="str">
        <f t="shared" si="62"/>
        <v>3024</v>
      </c>
      <c r="E1019" t="str">
        <f t="shared" si="63"/>
        <v>S</v>
      </c>
      <c r="F1019" t="s">
        <v>11083</v>
      </c>
      <c r="G1019" t="s">
        <v>11084</v>
      </c>
      <c r="H1019" t="s">
        <v>8663</v>
      </c>
    </row>
    <row r="1020" spans="1:8">
      <c r="A1020" t="s">
        <v>2064</v>
      </c>
      <c r="B1020" t="str">
        <f t="shared" si="60"/>
        <v>IL</v>
      </c>
      <c r="C1020" t="str">
        <f t="shared" si="61"/>
        <v>001</v>
      </c>
      <c r="D1020" t="str">
        <f t="shared" si="62"/>
        <v>2025</v>
      </c>
      <c r="E1020" t="str">
        <f t="shared" si="63"/>
        <v>M</v>
      </c>
      <c r="F1020" t="s">
        <v>11083</v>
      </c>
      <c r="G1020" t="s">
        <v>11084</v>
      </c>
      <c r="H1020" t="s">
        <v>8663</v>
      </c>
    </row>
    <row r="1021" spans="1:8">
      <c r="A1021" t="s">
        <v>1504</v>
      </c>
      <c r="B1021" t="str">
        <f t="shared" si="60"/>
        <v>IL</v>
      </c>
      <c r="C1021" t="str">
        <f t="shared" si="61"/>
        <v>001</v>
      </c>
      <c r="D1021" t="str">
        <f t="shared" si="62"/>
        <v>2031</v>
      </c>
      <c r="E1021" t="str">
        <f t="shared" si="63"/>
        <v>M</v>
      </c>
      <c r="F1021" t="s">
        <v>11083</v>
      </c>
      <c r="G1021" t="s">
        <v>11084</v>
      </c>
      <c r="H1021" t="s">
        <v>11103</v>
      </c>
    </row>
    <row r="1022" spans="1:8">
      <c r="A1022" t="s">
        <v>2068</v>
      </c>
      <c r="B1022" t="str">
        <f t="shared" si="60"/>
        <v>US</v>
      </c>
      <c r="C1022" t="str">
        <f t="shared" si="61"/>
        <v>038</v>
      </c>
      <c r="D1022" t="str">
        <f t="shared" si="62"/>
        <v>3000</v>
      </c>
      <c r="E1022" t="str">
        <f t="shared" si="63"/>
        <v>S</v>
      </c>
      <c r="F1022" t="s">
        <v>11083</v>
      </c>
      <c r="G1022" t="s">
        <v>11084</v>
      </c>
      <c r="H1022" t="s">
        <v>8665</v>
      </c>
    </row>
    <row r="1023" spans="1:8">
      <c r="A1023" t="s">
        <v>2096</v>
      </c>
      <c r="B1023" t="str">
        <f t="shared" si="60"/>
        <v>US</v>
      </c>
      <c r="C1023" t="str">
        <f t="shared" si="61"/>
        <v>038</v>
      </c>
      <c r="D1023" t="str">
        <f t="shared" si="62"/>
        <v>3025</v>
      </c>
      <c r="E1023" t="str">
        <f t="shared" si="63"/>
        <v>S</v>
      </c>
      <c r="F1023" t="s">
        <v>11083</v>
      </c>
      <c r="G1023" t="s">
        <v>11084</v>
      </c>
      <c r="H1023" t="s">
        <v>8666</v>
      </c>
    </row>
    <row r="1024" spans="1:8">
      <c r="A1024" t="s">
        <v>326</v>
      </c>
      <c r="B1024" t="str">
        <f t="shared" si="60"/>
        <v>US</v>
      </c>
      <c r="C1024" t="str">
        <f t="shared" si="61"/>
        <v>038</v>
      </c>
      <c r="D1024" t="str">
        <f t="shared" si="62"/>
        <v>1143</v>
      </c>
      <c r="E1024" t="str">
        <f t="shared" si="63"/>
        <v>N</v>
      </c>
      <c r="F1024" t="s">
        <v>11083</v>
      </c>
      <c r="G1024" t="s">
        <v>11084</v>
      </c>
      <c r="H1024" t="s">
        <v>8667</v>
      </c>
    </row>
    <row r="1025" spans="1:8">
      <c r="A1025" t="s">
        <v>2091</v>
      </c>
      <c r="B1025" t="str">
        <f t="shared" si="60"/>
        <v>US</v>
      </c>
      <c r="C1025" t="str">
        <f t="shared" si="61"/>
        <v>038</v>
      </c>
      <c r="D1025" t="str">
        <f t="shared" si="62"/>
        <v>3020</v>
      </c>
      <c r="E1025" t="str">
        <f t="shared" si="63"/>
        <v>S</v>
      </c>
      <c r="F1025" t="s">
        <v>11083</v>
      </c>
      <c r="G1025" t="s">
        <v>11084</v>
      </c>
      <c r="H1025" t="s">
        <v>8669</v>
      </c>
    </row>
    <row r="1026" spans="1:8">
      <c r="A1026" t="s">
        <v>2099</v>
      </c>
      <c r="B1026" t="str">
        <f t="shared" ref="B1026:B1089" si="64">LEFT(A1026,2)</f>
        <v>US</v>
      </c>
      <c r="C1026" t="str">
        <f t="shared" ref="C1026:C1089" si="65">MID(A1026,4,3)</f>
        <v>038</v>
      </c>
      <c r="D1026" t="str">
        <f t="shared" ref="D1026:D1089" si="66">MID(A1026,8,4)</f>
        <v>3028</v>
      </c>
      <c r="E1026" t="str">
        <f t="shared" ref="E1026:E1089" si="67">MID(A1026,13,1)</f>
        <v>S</v>
      </c>
      <c r="F1026" t="s">
        <v>11083</v>
      </c>
      <c r="G1026" t="s">
        <v>11084</v>
      </c>
      <c r="H1026" t="s">
        <v>8670</v>
      </c>
    </row>
    <row r="1027" spans="1:8">
      <c r="A1027" t="s">
        <v>2516</v>
      </c>
      <c r="B1027" t="str">
        <f t="shared" si="64"/>
        <v>IL</v>
      </c>
      <c r="C1027" t="str">
        <f t="shared" si="65"/>
        <v>003</v>
      </c>
      <c r="D1027" t="str">
        <f t="shared" si="66"/>
        <v>1308</v>
      </c>
      <c r="E1027" t="str">
        <f t="shared" si="67"/>
        <v>N</v>
      </c>
      <c r="F1027" t="s">
        <v>11083</v>
      </c>
      <c r="G1027" t="s">
        <v>11084</v>
      </c>
      <c r="H1027" t="s">
        <v>8670</v>
      </c>
    </row>
    <row r="1028" spans="1:8">
      <c r="A1028" t="s">
        <v>1125</v>
      </c>
      <c r="B1028" t="str">
        <f t="shared" si="64"/>
        <v>IL</v>
      </c>
      <c r="C1028" t="str">
        <f t="shared" si="65"/>
        <v>006</v>
      </c>
      <c r="D1028" t="str">
        <f t="shared" si="66"/>
        <v>1068</v>
      </c>
      <c r="E1028" t="str">
        <f t="shared" si="67"/>
        <v>N</v>
      </c>
      <c r="F1028" t="s">
        <v>11083</v>
      </c>
      <c r="G1028" t="s">
        <v>11084</v>
      </c>
      <c r="H1028" t="s">
        <v>8671</v>
      </c>
    </row>
    <row r="1029" spans="1:8">
      <c r="A1029" t="s">
        <v>318</v>
      </c>
      <c r="B1029" t="str">
        <f t="shared" si="64"/>
        <v>US</v>
      </c>
      <c r="C1029" t="str">
        <f t="shared" si="65"/>
        <v>038</v>
      </c>
      <c r="D1029" t="str">
        <f t="shared" si="66"/>
        <v>1127</v>
      </c>
      <c r="E1029" t="str">
        <f t="shared" si="67"/>
        <v>N</v>
      </c>
      <c r="F1029" t="s">
        <v>11083</v>
      </c>
      <c r="G1029" t="s">
        <v>11084</v>
      </c>
      <c r="H1029" t="s">
        <v>8672</v>
      </c>
    </row>
    <row r="1030" spans="1:8">
      <c r="A1030" t="s">
        <v>862</v>
      </c>
      <c r="B1030" t="str">
        <f t="shared" si="64"/>
        <v>IL</v>
      </c>
      <c r="C1030" t="str">
        <f t="shared" si="65"/>
        <v>004</v>
      </c>
      <c r="D1030" t="str">
        <f t="shared" si="66"/>
        <v>1128</v>
      </c>
      <c r="E1030" t="str">
        <f t="shared" si="67"/>
        <v>N</v>
      </c>
      <c r="F1030" t="s">
        <v>11083</v>
      </c>
      <c r="G1030" t="s">
        <v>11084</v>
      </c>
      <c r="H1030" t="s">
        <v>8672</v>
      </c>
    </row>
    <row r="1031" spans="1:8">
      <c r="A1031" t="s">
        <v>74</v>
      </c>
      <c r="B1031" t="str">
        <f t="shared" si="64"/>
        <v>IL</v>
      </c>
      <c r="C1031" t="str">
        <f t="shared" si="65"/>
        <v>004</v>
      </c>
      <c r="D1031" t="str">
        <f t="shared" si="66"/>
        <v>1104</v>
      </c>
      <c r="E1031" t="str">
        <f t="shared" si="67"/>
        <v>N</v>
      </c>
      <c r="F1031" t="s">
        <v>11083</v>
      </c>
      <c r="G1031" t="s">
        <v>11084</v>
      </c>
      <c r="H1031" t="s">
        <v>8673</v>
      </c>
    </row>
    <row r="1032" spans="1:8">
      <c r="A1032" t="s">
        <v>1126</v>
      </c>
      <c r="B1032" t="str">
        <f t="shared" si="64"/>
        <v>IL</v>
      </c>
      <c r="C1032" t="str">
        <f t="shared" si="65"/>
        <v>006</v>
      </c>
      <c r="D1032" t="str">
        <f t="shared" si="66"/>
        <v>1069</v>
      </c>
      <c r="E1032" t="str">
        <f t="shared" si="67"/>
        <v>N</v>
      </c>
      <c r="F1032" t="s">
        <v>11083</v>
      </c>
      <c r="G1032" t="s">
        <v>11084</v>
      </c>
      <c r="H1032" t="s">
        <v>8673</v>
      </c>
    </row>
    <row r="1033" spans="1:8">
      <c r="A1033" t="s">
        <v>773</v>
      </c>
      <c r="B1033" t="str">
        <f t="shared" si="64"/>
        <v>IL</v>
      </c>
      <c r="C1033" t="str">
        <f t="shared" si="65"/>
        <v>001</v>
      </c>
      <c r="D1033" t="str">
        <f t="shared" si="66"/>
        <v>1002</v>
      </c>
      <c r="E1033" t="str">
        <f t="shared" si="67"/>
        <v>N</v>
      </c>
      <c r="F1033" t="s">
        <v>11083</v>
      </c>
      <c r="G1033" t="s">
        <v>11084</v>
      </c>
      <c r="H1033" t="s">
        <v>8674</v>
      </c>
    </row>
    <row r="1034" spans="1:8">
      <c r="A1034" t="s">
        <v>316</v>
      </c>
      <c r="B1034" t="str">
        <f t="shared" si="64"/>
        <v>US</v>
      </c>
      <c r="C1034" t="str">
        <f t="shared" si="65"/>
        <v>038</v>
      </c>
      <c r="D1034" t="str">
        <f t="shared" si="66"/>
        <v>1124</v>
      </c>
      <c r="E1034" t="str">
        <f t="shared" si="67"/>
        <v>N</v>
      </c>
      <c r="F1034" t="s">
        <v>11083</v>
      </c>
      <c r="G1034" t="s">
        <v>11084</v>
      </c>
      <c r="H1034" t="s">
        <v>8675</v>
      </c>
    </row>
    <row r="1035" spans="1:8">
      <c r="A1035" t="s">
        <v>319</v>
      </c>
      <c r="B1035" t="str">
        <f t="shared" si="64"/>
        <v>US</v>
      </c>
      <c r="C1035" t="str">
        <f t="shared" si="65"/>
        <v>038</v>
      </c>
      <c r="D1035" t="str">
        <f t="shared" si="66"/>
        <v>1131</v>
      </c>
      <c r="E1035" t="str">
        <f t="shared" si="67"/>
        <v>N</v>
      </c>
      <c r="F1035" t="s">
        <v>11083</v>
      </c>
      <c r="G1035" t="s">
        <v>11084</v>
      </c>
      <c r="H1035" t="s">
        <v>8675</v>
      </c>
    </row>
    <row r="1036" spans="1:8">
      <c r="A1036" t="s">
        <v>774</v>
      </c>
      <c r="B1036" t="str">
        <f t="shared" si="64"/>
        <v>IL</v>
      </c>
      <c r="C1036" t="str">
        <f t="shared" si="65"/>
        <v>001</v>
      </c>
      <c r="D1036" t="str">
        <f t="shared" si="66"/>
        <v>1004</v>
      </c>
      <c r="E1036" t="str">
        <f t="shared" si="67"/>
        <v>N</v>
      </c>
      <c r="F1036" t="s">
        <v>11083</v>
      </c>
      <c r="G1036" t="s">
        <v>11084</v>
      </c>
      <c r="H1036" t="s">
        <v>8675</v>
      </c>
    </row>
    <row r="1037" spans="1:8">
      <c r="A1037" t="s">
        <v>2093</v>
      </c>
      <c r="B1037" t="str">
        <f t="shared" si="64"/>
        <v>US</v>
      </c>
      <c r="C1037" t="str">
        <f t="shared" si="65"/>
        <v>038</v>
      </c>
      <c r="D1037" t="str">
        <f t="shared" si="66"/>
        <v>3022</v>
      </c>
      <c r="E1037" t="str">
        <f t="shared" si="67"/>
        <v>S</v>
      </c>
      <c r="F1037" t="s">
        <v>11083</v>
      </c>
      <c r="G1037" t="s">
        <v>11084</v>
      </c>
      <c r="H1037" t="s">
        <v>8677</v>
      </c>
    </row>
    <row r="1038" spans="1:8">
      <c r="A1038" t="s">
        <v>1163</v>
      </c>
      <c r="B1038" t="str">
        <f t="shared" si="64"/>
        <v>DE</v>
      </c>
      <c r="C1038" t="str">
        <f t="shared" si="65"/>
        <v>041</v>
      </c>
      <c r="D1038" t="str">
        <f t="shared" si="66"/>
        <v>0021</v>
      </c>
      <c r="E1038" t="str">
        <f t="shared" si="67"/>
        <v>N</v>
      </c>
      <c r="F1038" t="s">
        <v>11083</v>
      </c>
      <c r="G1038" t="s">
        <v>11084</v>
      </c>
      <c r="H1038" t="s">
        <v>8678</v>
      </c>
    </row>
    <row r="1039" spans="1:8">
      <c r="A1039" t="s">
        <v>2094</v>
      </c>
      <c r="B1039" t="str">
        <f t="shared" si="64"/>
        <v>US</v>
      </c>
      <c r="C1039" t="str">
        <f t="shared" si="65"/>
        <v>038</v>
      </c>
      <c r="D1039" t="str">
        <f t="shared" si="66"/>
        <v>3023</v>
      </c>
      <c r="E1039" t="str">
        <f t="shared" si="67"/>
        <v>S</v>
      </c>
      <c r="F1039" t="s">
        <v>11083</v>
      </c>
      <c r="G1039" t="s">
        <v>11084</v>
      </c>
      <c r="H1039" t="s">
        <v>8678</v>
      </c>
    </row>
    <row r="1040" spans="1:8">
      <c r="A1040" t="s">
        <v>150</v>
      </c>
      <c r="B1040" t="str">
        <f t="shared" si="64"/>
        <v>US</v>
      </c>
      <c r="C1040" t="str">
        <f t="shared" si="65"/>
        <v>038</v>
      </c>
      <c r="D1040" t="str">
        <f t="shared" si="66"/>
        <v>1130</v>
      </c>
      <c r="E1040" t="str">
        <f t="shared" si="67"/>
        <v>N</v>
      </c>
      <c r="F1040" t="s">
        <v>11083</v>
      </c>
      <c r="G1040" t="s">
        <v>11084</v>
      </c>
      <c r="H1040" t="s">
        <v>8679</v>
      </c>
    </row>
    <row r="1041" spans="1:8">
      <c r="A1041" t="s">
        <v>2089</v>
      </c>
      <c r="B1041" t="str">
        <f t="shared" si="64"/>
        <v>US</v>
      </c>
      <c r="C1041" t="str">
        <f t="shared" si="65"/>
        <v>038</v>
      </c>
      <c r="D1041" t="str">
        <f t="shared" si="66"/>
        <v>3019</v>
      </c>
      <c r="E1041" t="str">
        <f t="shared" si="67"/>
        <v>S</v>
      </c>
      <c r="F1041" t="s">
        <v>11083</v>
      </c>
      <c r="G1041" t="s">
        <v>11084</v>
      </c>
      <c r="H1041" t="s">
        <v>8679</v>
      </c>
    </row>
    <row r="1042" spans="1:8">
      <c r="A1042" t="s">
        <v>2005</v>
      </c>
      <c r="B1042" t="str">
        <f t="shared" si="64"/>
        <v>DE</v>
      </c>
      <c r="C1042" t="str">
        <f t="shared" si="65"/>
        <v>041</v>
      </c>
      <c r="D1042" t="str">
        <f t="shared" si="66"/>
        <v>0276</v>
      </c>
      <c r="E1042" t="str">
        <f t="shared" si="67"/>
        <v>N</v>
      </c>
      <c r="F1042" t="s">
        <v>11083</v>
      </c>
      <c r="G1042" t="s">
        <v>11084</v>
      </c>
      <c r="H1042" t="s">
        <v>8679</v>
      </c>
    </row>
    <row r="1043" spans="1:8">
      <c r="A1043" t="s">
        <v>2092</v>
      </c>
      <c r="B1043" t="str">
        <f t="shared" si="64"/>
        <v>US</v>
      </c>
      <c r="C1043" t="str">
        <f t="shared" si="65"/>
        <v>038</v>
      </c>
      <c r="D1043" t="str">
        <f t="shared" si="66"/>
        <v>3021</v>
      </c>
      <c r="E1043" t="str">
        <f t="shared" si="67"/>
        <v>S</v>
      </c>
      <c r="F1043" t="s">
        <v>11083</v>
      </c>
      <c r="G1043" t="s">
        <v>11084</v>
      </c>
      <c r="H1043" t="s">
        <v>8680</v>
      </c>
    </row>
    <row r="1044" spans="1:8">
      <c r="A1044" t="s">
        <v>2100</v>
      </c>
      <c r="B1044" t="str">
        <f t="shared" si="64"/>
        <v>US</v>
      </c>
      <c r="C1044" t="str">
        <f t="shared" si="65"/>
        <v>038</v>
      </c>
      <c r="D1044" t="str">
        <f t="shared" si="66"/>
        <v>3029</v>
      </c>
      <c r="E1044" t="str">
        <f t="shared" si="67"/>
        <v>S</v>
      </c>
      <c r="F1044" t="s">
        <v>11083</v>
      </c>
      <c r="G1044" t="s">
        <v>11084</v>
      </c>
      <c r="H1044" t="s">
        <v>8680</v>
      </c>
    </row>
    <row r="1045" spans="1:8">
      <c r="A1045" t="s">
        <v>114</v>
      </c>
      <c r="B1045" t="str">
        <f t="shared" si="64"/>
        <v>DE</v>
      </c>
      <c r="C1045" t="str">
        <f t="shared" si="65"/>
        <v>040</v>
      </c>
      <c r="D1045" t="str">
        <f t="shared" si="66"/>
        <v>2022</v>
      </c>
      <c r="E1045" t="str">
        <f t="shared" si="67"/>
        <v>N</v>
      </c>
      <c r="F1045" t="s">
        <v>11083</v>
      </c>
      <c r="G1045" t="s">
        <v>11084</v>
      </c>
      <c r="H1045" t="s">
        <v>11104</v>
      </c>
    </row>
    <row r="1046" spans="1:8">
      <c r="A1046" t="s">
        <v>115</v>
      </c>
      <c r="B1046" t="str">
        <f t="shared" si="64"/>
        <v>DE</v>
      </c>
      <c r="C1046" t="str">
        <f t="shared" si="65"/>
        <v>040</v>
      </c>
      <c r="D1046" t="str">
        <f t="shared" si="66"/>
        <v>2023</v>
      </c>
      <c r="E1046" t="str">
        <f t="shared" si="67"/>
        <v>N</v>
      </c>
      <c r="F1046" t="s">
        <v>11083</v>
      </c>
      <c r="G1046" t="s">
        <v>11084</v>
      </c>
      <c r="H1046" t="s">
        <v>11104</v>
      </c>
    </row>
    <row r="1047" spans="1:8">
      <c r="A1047" t="s">
        <v>679</v>
      </c>
      <c r="B1047" t="str">
        <f t="shared" si="64"/>
        <v>US</v>
      </c>
      <c r="C1047" t="str">
        <f t="shared" si="65"/>
        <v>038</v>
      </c>
      <c r="D1047" t="str">
        <f t="shared" si="66"/>
        <v>1035</v>
      </c>
      <c r="E1047" t="str">
        <f t="shared" si="67"/>
        <v>N</v>
      </c>
      <c r="F1047" t="s">
        <v>11083</v>
      </c>
      <c r="G1047" t="s">
        <v>11084</v>
      </c>
      <c r="H1047" t="s">
        <v>8681</v>
      </c>
    </row>
    <row r="1048" spans="1:8">
      <c r="A1048" t="s">
        <v>1164</v>
      </c>
      <c r="B1048" t="str">
        <f t="shared" si="64"/>
        <v>DE</v>
      </c>
      <c r="C1048" t="str">
        <f t="shared" si="65"/>
        <v>041</v>
      </c>
      <c r="D1048" t="str">
        <f t="shared" si="66"/>
        <v>0023</v>
      </c>
      <c r="E1048" t="str">
        <f t="shared" si="67"/>
        <v>N</v>
      </c>
      <c r="F1048" t="s">
        <v>11083</v>
      </c>
      <c r="G1048" t="s">
        <v>11084</v>
      </c>
      <c r="H1048" t="s">
        <v>8682</v>
      </c>
    </row>
    <row r="1049" spans="1:8">
      <c r="A1049" t="s">
        <v>691</v>
      </c>
      <c r="B1049" t="str">
        <f t="shared" si="64"/>
        <v>US</v>
      </c>
      <c r="C1049" t="str">
        <f t="shared" si="65"/>
        <v>038</v>
      </c>
      <c r="D1049" t="str">
        <f t="shared" si="66"/>
        <v>1138</v>
      </c>
      <c r="E1049" t="str">
        <f t="shared" si="67"/>
        <v>N</v>
      </c>
      <c r="F1049" t="s">
        <v>11083</v>
      </c>
      <c r="G1049" t="s">
        <v>11084</v>
      </c>
      <c r="H1049" t="s">
        <v>8682</v>
      </c>
    </row>
    <row r="1050" spans="1:8">
      <c r="A1050" t="s">
        <v>325</v>
      </c>
      <c r="B1050" t="str">
        <f t="shared" si="64"/>
        <v>US</v>
      </c>
      <c r="C1050" t="str">
        <f t="shared" si="65"/>
        <v>038</v>
      </c>
      <c r="D1050" t="str">
        <f t="shared" si="66"/>
        <v>1142</v>
      </c>
      <c r="E1050" t="str">
        <f t="shared" si="67"/>
        <v>N</v>
      </c>
      <c r="F1050" t="s">
        <v>11083</v>
      </c>
      <c r="G1050" t="s">
        <v>11084</v>
      </c>
      <c r="H1050" t="s">
        <v>8682</v>
      </c>
    </row>
    <row r="1051" spans="1:8">
      <c r="A1051" t="s">
        <v>402</v>
      </c>
      <c r="B1051" t="str">
        <f t="shared" si="64"/>
        <v>US</v>
      </c>
      <c r="C1051" t="str">
        <f t="shared" si="65"/>
        <v>038</v>
      </c>
      <c r="D1051" t="str">
        <f t="shared" si="66"/>
        <v>1149</v>
      </c>
      <c r="E1051" t="str">
        <f t="shared" si="67"/>
        <v>N</v>
      </c>
      <c r="F1051" t="s">
        <v>11083</v>
      </c>
      <c r="G1051" t="s">
        <v>11084</v>
      </c>
      <c r="H1051" t="s">
        <v>8682</v>
      </c>
    </row>
    <row r="1052" spans="1:8">
      <c r="A1052" t="s">
        <v>1158</v>
      </c>
      <c r="B1052" t="str">
        <f t="shared" si="64"/>
        <v>DE</v>
      </c>
      <c r="C1052" t="str">
        <f t="shared" si="65"/>
        <v>041</v>
      </c>
      <c r="D1052" t="str">
        <f t="shared" si="66"/>
        <v>0019</v>
      </c>
      <c r="E1052" t="str">
        <f t="shared" si="67"/>
        <v>N</v>
      </c>
      <c r="F1052" t="s">
        <v>11083</v>
      </c>
      <c r="G1052" t="s">
        <v>11084</v>
      </c>
      <c r="H1052" t="s">
        <v>8683</v>
      </c>
    </row>
    <row r="1053" spans="1:8">
      <c r="A1053" t="s">
        <v>323</v>
      </c>
      <c r="B1053" t="str">
        <f t="shared" si="64"/>
        <v>US</v>
      </c>
      <c r="C1053" t="str">
        <f t="shared" si="65"/>
        <v>038</v>
      </c>
      <c r="D1053" t="str">
        <f t="shared" si="66"/>
        <v>1139</v>
      </c>
      <c r="E1053" t="str">
        <f t="shared" si="67"/>
        <v>N</v>
      </c>
      <c r="F1053" t="s">
        <v>11083</v>
      </c>
      <c r="G1053" t="s">
        <v>11084</v>
      </c>
      <c r="H1053" t="s">
        <v>8683</v>
      </c>
    </row>
    <row r="1054" spans="1:8">
      <c r="A1054" t="s">
        <v>1531</v>
      </c>
      <c r="B1054" t="str">
        <f t="shared" si="64"/>
        <v>DE</v>
      </c>
      <c r="C1054" t="str">
        <f t="shared" si="65"/>
        <v>040</v>
      </c>
      <c r="D1054" t="str">
        <f t="shared" si="66"/>
        <v>1016</v>
      </c>
      <c r="E1054" t="str">
        <f t="shared" si="67"/>
        <v>N</v>
      </c>
      <c r="F1054" t="s">
        <v>11083</v>
      </c>
      <c r="G1054" t="s">
        <v>11084</v>
      </c>
      <c r="H1054" t="s">
        <v>8683</v>
      </c>
    </row>
    <row r="1055" spans="1:8">
      <c r="A1055" t="s">
        <v>1466</v>
      </c>
      <c r="B1055" t="str">
        <f t="shared" si="64"/>
        <v>IL</v>
      </c>
      <c r="C1055" t="str">
        <f t="shared" si="65"/>
        <v>006</v>
      </c>
      <c r="D1055" t="str">
        <f t="shared" si="66"/>
        <v>1070</v>
      </c>
      <c r="E1055" t="str">
        <f t="shared" si="67"/>
        <v>N</v>
      </c>
      <c r="F1055" t="s">
        <v>11083</v>
      </c>
      <c r="G1055" t="s">
        <v>11084</v>
      </c>
      <c r="H1055" t="s">
        <v>8684</v>
      </c>
    </row>
    <row r="1056" spans="1:8">
      <c r="A1056" t="s">
        <v>148</v>
      </c>
      <c r="B1056" t="str">
        <f t="shared" si="64"/>
        <v>US</v>
      </c>
      <c r="C1056" t="str">
        <f t="shared" si="65"/>
        <v>038</v>
      </c>
      <c r="D1056" t="str">
        <f t="shared" si="66"/>
        <v>1128</v>
      </c>
      <c r="E1056" t="str">
        <f t="shared" si="67"/>
        <v>N</v>
      </c>
      <c r="F1056" t="s">
        <v>11083</v>
      </c>
      <c r="G1056" t="s">
        <v>11084</v>
      </c>
      <c r="H1056" t="s">
        <v>8685</v>
      </c>
    </row>
    <row r="1057" spans="1:8">
      <c r="A1057" t="s">
        <v>1532</v>
      </c>
      <c r="B1057" t="str">
        <f t="shared" si="64"/>
        <v>DE</v>
      </c>
      <c r="C1057" t="str">
        <f t="shared" si="65"/>
        <v>040</v>
      </c>
      <c r="D1057" t="str">
        <f t="shared" si="66"/>
        <v>1017</v>
      </c>
      <c r="E1057" t="str">
        <f t="shared" si="67"/>
        <v>N</v>
      </c>
      <c r="F1057" t="s">
        <v>11083</v>
      </c>
      <c r="G1057" t="s">
        <v>11084</v>
      </c>
      <c r="H1057" t="s">
        <v>8685</v>
      </c>
    </row>
    <row r="1058" spans="1:8">
      <c r="A1058" t="s">
        <v>844</v>
      </c>
      <c r="B1058" t="str">
        <f t="shared" si="64"/>
        <v>IL</v>
      </c>
      <c r="C1058" t="str">
        <f t="shared" si="65"/>
        <v>003</v>
      </c>
      <c r="D1058" t="str">
        <f t="shared" si="66"/>
        <v>1306</v>
      </c>
      <c r="E1058" t="str">
        <f t="shared" si="67"/>
        <v>N</v>
      </c>
      <c r="F1058" t="s">
        <v>11083</v>
      </c>
      <c r="G1058" t="s">
        <v>11084</v>
      </c>
      <c r="H1058" t="s">
        <v>8686</v>
      </c>
    </row>
    <row r="1059" spans="1:8">
      <c r="A1059" t="s">
        <v>1193</v>
      </c>
      <c r="B1059" t="str">
        <f t="shared" si="64"/>
        <v>DE</v>
      </c>
      <c r="C1059" t="str">
        <f t="shared" si="65"/>
        <v>041</v>
      </c>
      <c r="D1059" t="str">
        <f t="shared" si="66"/>
        <v>0027</v>
      </c>
      <c r="E1059" t="str">
        <f t="shared" si="67"/>
        <v>N</v>
      </c>
      <c r="F1059" t="s">
        <v>11083</v>
      </c>
      <c r="G1059" t="s">
        <v>11084</v>
      </c>
      <c r="H1059" t="s">
        <v>8687</v>
      </c>
    </row>
    <row r="1060" spans="1:8">
      <c r="A1060" t="s">
        <v>2006</v>
      </c>
      <c r="B1060" t="str">
        <f t="shared" si="64"/>
        <v>DE</v>
      </c>
      <c r="C1060" t="str">
        <f t="shared" si="65"/>
        <v>041</v>
      </c>
      <c r="D1060" t="str">
        <f t="shared" si="66"/>
        <v>0277</v>
      </c>
      <c r="E1060" t="str">
        <f t="shared" si="67"/>
        <v>N</v>
      </c>
      <c r="F1060" t="s">
        <v>11083</v>
      </c>
      <c r="G1060" t="s">
        <v>11084</v>
      </c>
      <c r="H1060" t="s">
        <v>8688</v>
      </c>
    </row>
    <row r="1061" spans="1:8">
      <c r="A1061" t="s">
        <v>401</v>
      </c>
      <c r="B1061" t="str">
        <f t="shared" si="64"/>
        <v>US</v>
      </c>
      <c r="C1061" t="str">
        <f t="shared" si="65"/>
        <v>038</v>
      </c>
      <c r="D1061" t="str">
        <f t="shared" si="66"/>
        <v>1148</v>
      </c>
      <c r="E1061" t="str">
        <f t="shared" si="67"/>
        <v>N</v>
      </c>
      <c r="F1061" t="s">
        <v>11083</v>
      </c>
      <c r="G1061" t="s">
        <v>11084</v>
      </c>
      <c r="H1061" t="s">
        <v>8689</v>
      </c>
    </row>
    <row r="1062" spans="1:8">
      <c r="A1062" t="s">
        <v>2103</v>
      </c>
      <c r="B1062" t="str">
        <f t="shared" si="64"/>
        <v>US</v>
      </c>
      <c r="C1062" t="str">
        <f t="shared" si="65"/>
        <v>038</v>
      </c>
      <c r="D1062" t="str">
        <f t="shared" si="66"/>
        <v>3032</v>
      </c>
      <c r="E1062" t="str">
        <f t="shared" si="67"/>
        <v>S</v>
      </c>
      <c r="F1062" t="s">
        <v>11083</v>
      </c>
      <c r="G1062" t="s">
        <v>11084</v>
      </c>
      <c r="H1062" t="s">
        <v>8690</v>
      </c>
    </row>
    <row r="1063" spans="1:8">
      <c r="A1063" t="s">
        <v>865</v>
      </c>
      <c r="B1063" t="str">
        <f t="shared" si="64"/>
        <v>IL</v>
      </c>
      <c r="C1063" t="str">
        <f t="shared" si="65"/>
        <v>005</v>
      </c>
      <c r="D1063" t="str">
        <f t="shared" si="66"/>
        <v>1228</v>
      </c>
      <c r="E1063" t="str">
        <f t="shared" si="67"/>
        <v>N</v>
      </c>
      <c r="F1063" t="s">
        <v>11083</v>
      </c>
      <c r="G1063" t="s">
        <v>11084</v>
      </c>
      <c r="H1063" t="s">
        <v>8692</v>
      </c>
    </row>
    <row r="1064" spans="1:8">
      <c r="A1064" t="s">
        <v>1461</v>
      </c>
      <c r="B1064" t="str">
        <f t="shared" si="64"/>
        <v>IL</v>
      </c>
      <c r="C1064" t="str">
        <f t="shared" si="65"/>
        <v>007</v>
      </c>
      <c r="D1064" t="str">
        <f t="shared" si="66"/>
        <v>1508</v>
      </c>
      <c r="E1064" t="str">
        <f t="shared" si="67"/>
        <v>N</v>
      </c>
      <c r="F1064" t="s">
        <v>11083</v>
      </c>
      <c r="G1064" t="s">
        <v>11084</v>
      </c>
      <c r="H1064" t="s">
        <v>8692</v>
      </c>
    </row>
    <row r="1065" spans="1:8">
      <c r="A1065" t="s">
        <v>1464</v>
      </c>
      <c r="B1065" t="str">
        <f t="shared" si="64"/>
        <v>IL</v>
      </c>
      <c r="C1065" t="str">
        <f t="shared" si="65"/>
        <v>007</v>
      </c>
      <c r="D1065" t="str">
        <f t="shared" si="66"/>
        <v>3508</v>
      </c>
      <c r="E1065" t="str">
        <f t="shared" si="67"/>
        <v>S</v>
      </c>
      <c r="F1065" t="s">
        <v>11083</v>
      </c>
      <c r="G1065" t="s">
        <v>11084</v>
      </c>
      <c r="H1065" t="s">
        <v>8692</v>
      </c>
    </row>
    <row r="1066" spans="1:8">
      <c r="A1066" t="s">
        <v>1452</v>
      </c>
      <c r="B1066" t="str">
        <f t="shared" si="64"/>
        <v>IL</v>
      </c>
      <c r="C1066" t="str">
        <f t="shared" si="65"/>
        <v>007</v>
      </c>
      <c r="D1066" t="str">
        <f t="shared" si="66"/>
        <v>1506</v>
      </c>
      <c r="E1066" t="str">
        <f t="shared" si="67"/>
        <v>N</v>
      </c>
      <c r="F1066" t="s">
        <v>11083</v>
      </c>
      <c r="G1066" t="s">
        <v>11084</v>
      </c>
      <c r="H1066" t="s">
        <v>8693</v>
      </c>
    </row>
    <row r="1067" spans="1:8">
      <c r="A1067" t="s">
        <v>1463</v>
      </c>
      <c r="B1067" t="str">
        <f t="shared" si="64"/>
        <v>IL</v>
      </c>
      <c r="C1067" t="str">
        <f t="shared" si="65"/>
        <v>007</v>
      </c>
      <c r="D1067" t="str">
        <f t="shared" si="66"/>
        <v>3506</v>
      </c>
      <c r="E1067" t="str">
        <f t="shared" si="67"/>
        <v>S</v>
      </c>
      <c r="F1067" t="s">
        <v>11083</v>
      </c>
      <c r="G1067" t="s">
        <v>11084</v>
      </c>
      <c r="H1067" t="s">
        <v>8693</v>
      </c>
    </row>
    <row r="1068" spans="1:8">
      <c r="A1068" t="s">
        <v>324</v>
      </c>
      <c r="B1068" t="str">
        <f t="shared" si="64"/>
        <v>US</v>
      </c>
      <c r="C1068" t="str">
        <f t="shared" si="65"/>
        <v>038</v>
      </c>
      <c r="D1068" t="str">
        <f t="shared" si="66"/>
        <v>1141</v>
      </c>
      <c r="E1068" t="str">
        <f t="shared" si="67"/>
        <v>N</v>
      </c>
      <c r="F1068" t="s">
        <v>11083</v>
      </c>
      <c r="G1068" t="s">
        <v>11084</v>
      </c>
      <c r="H1068" t="s">
        <v>8694</v>
      </c>
    </row>
    <row r="1069" spans="1:8">
      <c r="A1069" t="s">
        <v>659</v>
      </c>
      <c r="B1069" t="str">
        <f t="shared" si="64"/>
        <v>US</v>
      </c>
      <c r="C1069" t="str">
        <f t="shared" si="65"/>
        <v>038</v>
      </c>
      <c r="D1069" t="str">
        <f t="shared" si="66"/>
        <v>1005</v>
      </c>
      <c r="E1069" t="str">
        <f t="shared" si="67"/>
        <v>N</v>
      </c>
      <c r="F1069" t="s">
        <v>11083</v>
      </c>
      <c r="G1069" t="s">
        <v>11084</v>
      </c>
      <c r="H1069" t="s">
        <v>8695</v>
      </c>
    </row>
    <row r="1070" spans="1:8">
      <c r="A1070" t="s">
        <v>1533</v>
      </c>
      <c r="B1070" t="str">
        <f t="shared" si="64"/>
        <v>DE</v>
      </c>
      <c r="C1070" t="str">
        <f t="shared" si="65"/>
        <v>040</v>
      </c>
      <c r="D1070" t="str">
        <f t="shared" si="66"/>
        <v>1018</v>
      </c>
      <c r="E1070" t="str">
        <f t="shared" si="67"/>
        <v>N</v>
      </c>
      <c r="F1070" t="s">
        <v>11083</v>
      </c>
      <c r="G1070" t="s">
        <v>11084</v>
      </c>
      <c r="H1070" t="s">
        <v>8696</v>
      </c>
    </row>
    <row r="1071" spans="1:8">
      <c r="A1071" t="s">
        <v>151</v>
      </c>
      <c r="B1071" t="str">
        <f t="shared" si="64"/>
        <v>US</v>
      </c>
      <c r="C1071" t="str">
        <f t="shared" si="65"/>
        <v>038</v>
      </c>
      <c r="D1071" t="str">
        <f t="shared" si="66"/>
        <v>1133</v>
      </c>
      <c r="E1071" t="str">
        <f t="shared" si="67"/>
        <v>N</v>
      </c>
      <c r="F1071" t="s">
        <v>11083</v>
      </c>
      <c r="G1071" t="s">
        <v>11084</v>
      </c>
      <c r="H1071" t="s">
        <v>8698</v>
      </c>
    </row>
    <row r="1072" spans="1:8">
      <c r="A1072" t="s">
        <v>2523</v>
      </c>
      <c r="B1072" t="str">
        <f t="shared" si="64"/>
        <v>IL</v>
      </c>
      <c r="C1072" t="str">
        <f t="shared" si="65"/>
        <v>003</v>
      </c>
      <c r="D1072" t="str">
        <f t="shared" si="66"/>
        <v>1310</v>
      </c>
      <c r="E1072" t="str">
        <f t="shared" si="67"/>
        <v>N</v>
      </c>
      <c r="F1072" t="s">
        <v>11083</v>
      </c>
      <c r="G1072" t="s">
        <v>11084</v>
      </c>
      <c r="H1072" t="s">
        <v>8698</v>
      </c>
    </row>
    <row r="1073" spans="1:8">
      <c r="A1073" t="s">
        <v>1166</v>
      </c>
      <c r="B1073" t="str">
        <f t="shared" si="64"/>
        <v>DE</v>
      </c>
      <c r="C1073" t="str">
        <f t="shared" si="65"/>
        <v>041</v>
      </c>
      <c r="D1073" t="str">
        <f t="shared" si="66"/>
        <v>0026</v>
      </c>
      <c r="E1073" t="str">
        <f t="shared" si="67"/>
        <v>N</v>
      </c>
      <c r="F1073" t="s">
        <v>11083</v>
      </c>
      <c r="G1073" t="s">
        <v>11084</v>
      </c>
      <c r="H1073" t="s">
        <v>8699</v>
      </c>
    </row>
    <row r="1074" spans="1:8">
      <c r="A1074" t="s">
        <v>321</v>
      </c>
      <c r="B1074" t="str">
        <f t="shared" si="64"/>
        <v>US</v>
      </c>
      <c r="C1074" t="str">
        <f t="shared" si="65"/>
        <v>038</v>
      </c>
      <c r="D1074" t="str">
        <f t="shared" si="66"/>
        <v>1136</v>
      </c>
      <c r="E1074" t="str">
        <f t="shared" si="67"/>
        <v>N</v>
      </c>
      <c r="F1074" t="s">
        <v>11083</v>
      </c>
      <c r="G1074" t="s">
        <v>11084</v>
      </c>
      <c r="H1074" t="s">
        <v>8701</v>
      </c>
    </row>
    <row r="1075" spans="1:8">
      <c r="A1075" t="s">
        <v>2007</v>
      </c>
      <c r="B1075" t="str">
        <f t="shared" si="64"/>
        <v>DE</v>
      </c>
      <c r="C1075" t="str">
        <f t="shared" si="65"/>
        <v>041</v>
      </c>
      <c r="D1075" t="str">
        <f t="shared" si="66"/>
        <v>0278</v>
      </c>
      <c r="E1075" t="str">
        <f t="shared" si="67"/>
        <v>N</v>
      </c>
      <c r="F1075" t="s">
        <v>11083</v>
      </c>
      <c r="G1075" t="s">
        <v>11084</v>
      </c>
      <c r="H1075" t="s">
        <v>8701</v>
      </c>
    </row>
    <row r="1076" spans="1:8">
      <c r="A1076" t="s">
        <v>1165</v>
      </c>
      <c r="B1076" t="str">
        <f t="shared" si="64"/>
        <v>DE</v>
      </c>
      <c r="C1076" t="str">
        <f t="shared" si="65"/>
        <v>041</v>
      </c>
      <c r="D1076" t="str">
        <f t="shared" si="66"/>
        <v>0024</v>
      </c>
      <c r="E1076" t="str">
        <f t="shared" si="67"/>
        <v>N</v>
      </c>
      <c r="F1076" t="s">
        <v>11083</v>
      </c>
      <c r="G1076" t="s">
        <v>11084</v>
      </c>
      <c r="H1076" t="s">
        <v>8702</v>
      </c>
    </row>
    <row r="1077" spans="1:8">
      <c r="A1077" t="s">
        <v>1014</v>
      </c>
      <c r="B1077" t="str">
        <f t="shared" si="64"/>
        <v>DE</v>
      </c>
      <c r="C1077" t="str">
        <f t="shared" si="65"/>
        <v>041</v>
      </c>
      <c r="D1077" t="str">
        <f t="shared" si="66"/>
        <v>0031</v>
      </c>
      <c r="E1077" t="str">
        <f t="shared" si="67"/>
        <v>N</v>
      </c>
      <c r="F1077" t="s">
        <v>11083</v>
      </c>
      <c r="G1077" t="s">
        <v>11084</v>
      </c>
      <c r="H1077" t="s">
        <v>8702</v>
      </c>
    </row>
    <row r="1078" spans="1:8">
      <c r="A1078" t="s">
        <v>780</v>
      </c>
      <c r="B1078" t="str">
        <f t="shared" si="64"/>
        <v>IL</v>
      </c>
      <c r="C1078" t="str">
        <f t="shared" si="65"/>
        <v>001</v>
      </c>
      <c r="D1078" t="str">
        <f t="shared" si="66"/>
        <v>1044</v>
      </c>
      <c r="E1078" t="str">
        <f t="shared" si="67"/>
        <v>N</v>
      </c>
      <c r="F1078" t="s">
        <v>11083</v>
      </c>
      <c r="G1078" t="s">
        <v>11084</v>
      </c>
      <c r="H1078" t="s">
        <v>8703</v>
      </c>
    </row>
    <row r="1079" spans="1:8">
      <c r="A1079" t="s">
        <v>400</v>
      </c>
      <c r="B1079" t="str">
        <f t="shared" si="64"/>
        <v>US</v>
      </c>
      <c r="C1079" t="str">
        <f t="shared" si="65"/>
        <v>038</v>
      </c>
      <c r="D1079" t="str">
        <f t="shared" si="66"/>
        <v>1147</v>
      </c>
      <c r="E1079" t="str">
        <f t="shared" si="67"/>
        <v>N</v>
      </c>
      <c r="F1079" t="s">
        <v>11083</v>
      </c>
      <c r="G1079" t="s">
        <v>11084</v>
      </c>
      <c r="H1079" t="s">
        <v>8704</v>
      </c>
    </row>
    <row r="1080" spans="1:8">
      <c r="A1080" t="s">
        <v>959</v>
      </c>
      <c r="B1080" t="str">
        <f t="shared" si="64"/>
        <v>IL</v>
      </c>
      <c r="C1080" t="str">
        <f t="shared" si="65"/>
        <v>007</v>
      </c>
      <c r="D1080" t="str">
        <f t="shared" si="66"/>
        <v>1504</v>
      </c>
      <c r="E1080" t="str">
        <f t="shared" si="67"/>
        <v>N</v>
      </c>
      <c r="F1080" t="s">
        <v>11083</v>
      </c>
      <c r="G1080" t="s">
        <v>11084</v>
      </c>
      <c r="H1080" t="s">
        <v>8705</v>
      </c>
    </row>
    <row r="1081" spans="1:8">
      <c r="A1081" t="s">
        <v>849</v>
      </c>
      <c r="B1081" t="str">
        <f t="shared" si="64"/>
        <v>IL</v>
      </c>
      <c r="C1081" t="str">
        <f t="shared" si="65"/>
        <v>003</v>
      </c>
      <c r="D1081" t="str">
        <f t="shared" si="66"/>
        <v>1324</v>
      </c>
      <c r="E1081" t="str">
        <f t="shared" si="67"/>
        <v>N</v>
      </c>
      <c r="F1081" t="s">
        <v>11083</v>
      </c>
      <c r="G1081" t="s">
        <v>11084</v>
      </c>
      <c r="H1081" t="s">
        <v>8706</v>
      </c>
    </row>
    <row r="1082" spans="1:8">
      <c r="A1082" t="s">
        <v>1153</v>
      </c>
      <c r="B1082" t="str">
        <f t="shared" si="64"/>
        <v>DE</v>
      </c>
      <c r="C1082" t="str">
        <f t="shared" si="65"/>
        <v>040</v>
      </c>
      <c r="D1082" t="str">
        <f t="shared" si="66"/>
        <v>1032</v>
      </c>
      <c r="E1082" t="str">
        <f t="shared" si="67"/>
        <v>N</v>
      </c>
      <c r="F1082" t="s">
        <v>11083</v>
      </c>
      <c r="G1082" t="s">
        <v>11084</v>
      </c>
      <c r="H1082" t="s">
        <v>8706</v>
      </c>
    </row>
    <row r="1083" spans="1:8">
      <c r="A1083" t="s">
        <v>1010</v>
      </c>
      <c r="B1083" t="str">
        <f t="shared" si="64"/>
        <v>DE</v>
      </c>
      <c r="C1083" t="str">
        <f t="shared" si="65"/>
        <v>041</v>
      </c>
      <c r="D1083" t="str">
        <f t="shared" si="66"/>
        <v>0025</v>
      </c>
      <c r="E1083" t="str">
        <f t="shared" si="67"/>
        <v>N</v>
      </c>
      <c r="F1083" t="s">
        <v>11083</v>
      </c>
      <c r="G1083" t="s">
        <v>11084</v>
      </c>
      <c r="H1083" t="s">
        <v>8707</v>
      </c>
    </row>
    <row r="1084" spans="1:8">
      <c r="A1084" t="s">
        <v>689</v>
      </c>
      <c r="B1084" t="str">
        <f t="shared" si="64"/>
        <v>US</v>
      </c>
      <c r="C1084" t="str">
        <f t="shared" si="65"/>
        <v>038</v>
      </c>
      <c r="D1084" t="str">
        <f t="shared" si="66"/>
        <v>1132</v>
      </c>
      <c r="E1084" t="str">
        <f t="shared" si="67"/>
        <v>N</v>
      </c>
      <c r="F1084" t="s">
        <v>11083</v>
      </c>
      <c r="G1084" t="s">
        <v>11084</v>
      </c>
      <c r="H1084" t="s">
        <v>8707</v>
      </c>
    </row>
    <row r="1085" spans="1:8">
      <c r="A1085" t="s">
        <v>1467</v>
      </c>
      <c r="B1085" t="str">
        <f t="shared" si="64"/>
        <v>IL</v>
      </c>
      <c r="C1085" t="str">
        <f t="shared" si="65"/>
        <v>006</v>
      </c>
      <c r="D1085" t="str">
        <f t="shared" si="66"/>
        <v>1071</v>
      </c>
      <c r="E1085" t="str">
        <f t="shared" si="67"/>
        <v>N</v>
      </c>
      <c r="F1085" t="s">
        <v>11083</v>
      </c>
      <c r="G1085" t="s">
        <v>11084</v>
      </c>
      <c r="H1085" t="s">
        <v>8707</v>
      </c>
    </row>
    <row r="1086" spans="1:8">
      <c r="A1086" t="s">
        <v>1468</v>
      </c>
      <c r="B1086" t="str">
        <f t="shared" si="64"/>
        <v>IL</v>
      </c>
      <c r="C1086" t="str">
        <f t="shared" si="65"/>
        <v>006</v>
      </c>
      <c r="D1086" t="str">
        <f t="shared" si="66"/>
        <v>1073</v>
      </c>
      <c r="E1086" t="str">
        <f t="shared" si="67"/>
        <v>N</v>
      </c>
      <c r="F1086" t="s">
        <v>11083</v>
      </c>
      <c r="G1086" t="s">
        <v>11084</v>
      </c>
      <c r="H1086" t="s">
        <v>8707</v>
      </c>
    </row>
    <row r="1087" spans="1:8">
      <c r="A1087" t="s">
        <v>1244</v>
      </c>
      <c r="B1087" t="str">
        <f t="shared" si="64"/>
        <v>IL</v>
      </c>
      <c r="C1087" t="str">
        <f t="shared" si="65"/>
        <v>006</v>
      </c>
      <c r="D1087" t="str">
        <f t="shared" si="66"/>
        <v>1072</v>
      </c>
      <c r="E1087" t="str">
        <f t="shared" si="67"/>
        <v>N</v>
      </c>
      <c r="F1087" t="s">
        <v>11083</v>
      </c>
      <c r="G1087" t="s">
        <v>11084</v>
      </c>
      <c r="H1087" t="s">
        <v>8708</v>
      </c>
    </row>
    <row r="1088" spans="1:8">
      <c r="A1088" t="s">
        <v>1469</v>
      </c>
      <c r="B1088" t="str">
        <f t="shared" si="64"/>
        <v>IL</v>
      </c>
      <c r="C1088" t="str">
        <f t="shared" si="65"/>
        <v>006</v>
      </c>
      <c r="D1088" t="str">
        <f t="shared" si="66"/>
        <v>1074</v>
      </c>
      <c r="E1088" t="str">
        <f t="shared" si="67"/>
        <v>N</v>
      </c>
      <c r="F1088" t="s">
        <v>11083</v>
      </c>
      <c r="G1088" t="s">
        <v>11084</v>
      </c>
      <c r="H1088" t="s">
        <v>8709</v>
      </c>
    </row>
    <row r="1089" spans="1:8">
      <c r="A1089" t="s">
        <v>842</v>
      </c>
      <c r="B1089" t="str">
        <f t="shared" si="64"/>
        <v>IL</v>
      </c>
      <c r="C1089" t="str">
        <f t="shared" si="65"/>
        <v>003</v>
      </c>
      <c r="D1089" t="str">
        <f t="shared" si="66"/>
        <v>1302</v>
      </c>
      <c r="E1089" t="str">
        <f t="shared" si="67"/>
        <v>N</v>
      </c>
      <c r="F1089" t="s">
        <v>11083</v>
      </c>
      <c r="G1089" t="s">
        <v>11084</v>
      </c>
      <c r="H1089" t="s">
        <v>8710</v>
      </c>
    </row>
    <row r="1090" spans="1:8">
      <c r="A1090" t="s">
        <v>1194</v>
      </c>
      <c r="B1090" t="str">
        <f t="shared" ref="B1090:B1153" si="68">LEFT(A1090,2)</f>
        <v>DE</v>
      </c>
      <c r="C1090" t="str">
        <f t="shared" ref="C1090:C1153" si="69">MID(A1090,4,3)</f>
        <v>041</v>
      </c>
      <c r="D1090" t="str">
        <f t="shared" ref="D1090:D1153" si="70">MID(A1090,8,4)</f>
        <v>0030</v>
      </c>
      <c r="E1090" t="str">
        <f t="shared" ref="E1090:E1153" si="71">MID(A1090,13,1)</f>
        <v>N</v>
      </c>
      <c r="F1090" t="s">
        <v>11083</v>
      </c>
      <c r="G1090" t="s">
        <v>11084</v>
      </c>
      <c r="H1090" t="s">
        <v>8711</v>
      </c>
    </row>
    <row r="1091" spans="1:8">
      <c r="A1091" t="s">
        <v>2065</v>
      </c>
      <c r="B1091" t="str">
        <f t="shared" si="68"/>
        <v>US</v>
      </c>
      <c r="C1091" t="str">
        <f t="shared" si="69"/>
        <v>038</v>
      </c>
      <c r="D1091" t="str">
        <f t="shared" si="70"/>
        <v>2014</v>
      </c>
      <c r="E1091" t="str">
        <f t="shared" si="71"/>
        <v>M</v>
      </c>
      <c r="F1091" t="s">
        <v>11083</v>
      </c>
      <c r="G1091" t="s">
        <v>11084</v>
      </c>
      <c r="H1091" t="s">
        <v>8711</v>
      </c>
    </row>
    <row r="1092" spans="1:8">
      <c r="A1092" t="s">
        <v>1159</v>
      </c>
      <c r="B1092" t="str">
        <f t="shared" si="68"/>
        <v>DE</v>
      </c>
      <c r="C1092" t="str">
        <f t="shared" si="69"/>
        <v>041</v>
      </c>
      <c r="D1092" t="str">
        <f t="shared" si="70"/>
        <v>0020</v>
      </c>
      <c r="E1092" t="str">
        <f t="shared" si="71"/>
        <v>N</v>
      </c>
      <c r="F1092" t="s">
        <v>11083</v>
      </c>
      <c r="G1092" t="s">
        <v>11084</v>
      </c>
      <c r="H1092" t="s">
        <v>8712</v>
      </c>
    </row>
    <row r="1093" spans="1:8">
      <c r="A1093" t="s">
        <v>1012</v>
      </c>
      <c r="B1093" t="str">
        <f t="shared" si="68"/>
        <v>DE</v>
      </c>
      <c r="C1093" t="str">
        <f t="shared" si="69"/>
        <v>041</v>
      </c>
      <c r="D1093" t="str">
        <f t="shared" si="70"/>
        <v>0028</v>
      </c>
      <c r="E1093" t="str">
        <f t="shared" si="71"/>
        <v>N</v>
      </c>
      <c r="F1093" t="s">
        <v>11083</v>
      </c>
      <c r="G1093" t="s">
        <v>11084</v>
      </c>
      <c r="H1093" t="s">
        <v>8712</v>
      </c>
    </row>
    <row r="1094" spans="1:8">
      <c r="A1094" t="s">
        <v>1195</v>
      </c>
      <c r="B1094" t="str">
        <f t="shared" si="68"/>
        <v>DE</v>
      </c>
      <c r="C1094" t="str">
        <f t="shared" si="69"/>
        <v>041</v>
      </c>
      <c r="D1094" t="str">
        <f t="shared" si="70"/>
        <v>0032</v>
      </c>
      <c r="E1094" t="str">
        <f t="shared" si="71"/>
        <v>N</v>
      </c>
      <c r="F1094" t="s">
        <v>11083</v>
      </c>
      <c r="G1094" t="s">
        <v>11084</v>
      </c>
      <c r="H1094" t="s">
        <v>8712</v>
      </c>
    </row>
    <row r="1095" spans="1:8">
      <c r="A1095" t="s">
        <v>149</v>
      </c>
      <c r="B1095" t="str">
        <f t="shared" si="68"/>
        <v>US</v>
      </c>
      <c r="C1095" t="str">
        <f t="shared" si="69"/>
        <v>038</v>
      </c>
      <c r="D1095" t="str">
        <f t="shared" si="70"/>
        <v>1129</v>
      </c>
      <c r="E1095" t="str">
        <f t="shared" si="71"/>
        <v>N</v>
      </c>
      <c r="F1095" t="s">
        <v>11083</v>
      </c>
      <c r="G1095" t="s">
        <v>11084</v>
      </c>
      <c r="H1095" t="s">
        <v>8712</v>
      </c>
    </row>
    <row r="1096" spans="1:8">
      <c r="A1096" t="s">
        <v>406</v>
      </c>
      <c r="B1096" t="str">
        <f t="shared" si="68"/>
        <v>DE</v>
      </c>
      <c r="C1096" t="str">
        <f t="shared" si="69"/>
        <v>040</v>
      </c>
      <c r="D1096" t="str">
        <f t="shared" si="70"/>
        <v>2024</v>
      </c>
      <c r="E1096" t="str">
        <f t="shared" si="71"/>
        <v>N</v>
      </c>
      <c r="F1096" t="s">
        <v>11083</v>
      </c>
      <c r="G1096" t="s">
        <v>11084</v>
      </c>
      <c r="H1096" t="s">
        <v>8712</v>
      </c>
    </row>
    <row r="1097" spans="1:8">
      <c r="A1097" t="s">
        <v>1013</v>
      </c>
      <c r="B1097" t="str">
        <f t="shared" si="68"/>
        <v>DE</v>
      </c>
      <c r="C1097" t="str">
        <f t="shared" si="69"/>
        <v>041</v>
      </c>
      <c r="D1097" t="str">
        <f t="shared" si="70"/>
        <v>0029</v>
      </c>
      <c r="E1097" t="str">
        <f t="shared" si="71"/>
        <v>N</v>
      </c>
      <c r="F1097" t="s">
        <v>11083</v>
      </c>
      <c r="G1097" t="s">
        <v>11084</v>
      </c>
      <c r="H1097" t="s">
        <v>8713</v>
      </c>
    </row>
    <row r="1098" spans="1:8">
      <c r="A1098" t="s">
        <v>2535</v>
      </c>
      <c r="B1098" t="str">
        <f t="shared" si="68"/>
        <v>IL</v>
      </c>
      <c r="C1098" t="str">
        <f t="shared" si="69"/>
        <v>007</v>
      </c>
      <c r="D1098" t="str">
        <f t="shared" si="70"/>
        <v>2555</v>
      </c>
      <c r="E1098" t="str">
        <f t="shared" si="71"/>
        <v>M</v>
      </c>
      <c r="F1098" t="s">
        <v>11083</v>
      </c>
      <c r="G1098" t="s">
        <v>11084</v>
      </c>
      <c r="H1098" t="s">
        <v>8714</v>
      </c>
    </row>
    <row r="1099" spans="1:8">
      <c r="A1099" t="s">
        <v>1155</v>
      </c>
      <c r="B1099" t="str">
        <f t="shared" si="68"/>
        <v>DE</v>
      </c>
      <c r="C1099" t="str">
        <f t="shared" si="69"/>
        <v>041</v>
      </c>
      <c r="D1099" t="str">
        <f t="shared" si="70"/>
        <v>0015</v>
      </c>
      <c r="E1099" t="str">
        <f t="shared" si="71"/>
        <v>N</v>
      </c>
      <c r="F1099" t="s">
        <v>11083</v>
      </c>
      <c r="G1099" t="s">
        <v>11084</v>
      </c>
      <c r="H1099" t="s">
        <v>8715</v>
      </c>
    </row>
    <row r="1100" spans="1:8">
      <c r="A1100" t="s">
        <v>1015</v>
      </c>
      <c r="B1100" t="str">
        <f t="shared" si="68"/>
        <v>DE</v>
      </c>
      <c r="C1100" t="str">
        <f t="shared" si="69"/>
        <v>041</v>
      </c>
      <c r="D1100" t="str">
        <f t="shared" si="70"/>
        <v>0033</v>
      </c>
      <c r="E1100" t="str">
        <f t="shared" si="71"/>
        <v>N</v>
      </c>
      <c r="F1100" t="s">
        <v>11083</v>
      </c>
      <c r="G1100" t="s">
        <v>11084</v>
      </c>
      <c r="H1100" t="s">
        <v>8717</v>
      </c>
    </row>
    <row r="1101" spans="1:8">
      <c r="A1101" t="s">
        <v>1197</v>
      </c>
      <c r="B1101" t="str">
        <f t="shared" si="68"/>
        <v>DE</v>
      </c>
      <c r="C1101" t="str">
        <f t="shared" si="69"/>
        <v>041</v>
      </c>
      <c r="D1101" t="str">
        <f t="shared" si="70"/>
        <v>0036</v>
      </c>
      <c r="E1101" t="str">
        <f t="shared" si="71"/>
        <v>N</v>
      </c>
      <c r="F1101" t="s">
        <v>11083</v>
      </c>
      <c r="G1101" t="s">
        <v>11084</v>
      </c>
      <c r="H1101" t="s">
        <v>8717</v>
      </c>
    </row>
    <row r="1102" spans="1:8">
      <c r="A1102" t="s">
        <v>1816</v>
      </c>
      <c r="B1102" t="str">
        <f t="shared" si="68"/>
        <v>IL</v>
      </c>
      <c r="C1102" t="str">
        <f t="shared" si="69"/>
        <v>001</v>
      </c>
      <c r="D1102" t="str">
        <f t="shared" si="70"/>
        <v>2037</v>
      </c>
      <c r="E1102" t="str">
        <f t="shared" si="71"/>
        <v>M</v>
      </c>
      <c r="F1102" t="s">
        <v>11083</v>
      </c>
      <c r="G1102" t="s">
        <v>11084</v>
      </c>
      <c r="H1102" t="s">
        <v>8717</v>
      </c>
    </row>
    <row r="1103" spans="1:8">
      <c r="A1103" t="s">
        <v>2029</v>
      </c>
      <c r="B1103" t="str">
        <f t="shared" si="68"/>
        <v>DE</v>
      </c>
      <c r="C1103" t="str">
        <f t="shared" si="69"/>
        <v>041</v>
      </c>
      <c r="D1103" t="str">
        <f t="shared" si="70"/>
        <v>0319</v>
      </c>
      <c r="E1103" t="str">
        <f t="shared" si="71"/>
        <v>N</v>
      </c>
      <c r="F1103" t="s">
        <v>11083</v>
      </c>
      <c r="G1103" t="s">
        <v>11084</v>
      </c>
      <c r="H1103" t="s">
        <v>8718</v>
      </c>
    </row>
    <row r="1104" spans="1:8">
      <c r="A1104" t="s">
        <v>1009</v>
      </c>
      <c r="B1104" t="str">
        <f t="shared" si="68"/>
        <v>DE</v>
      </c>
      <c r="C1104" t="str">
        <f t="shared" si="69"/>
        <v>041</v>
      </c>
      <c r="D1104" t="str">
        <f t="shared" si="70"/>
        <v>0018</v>
      </c>
      <c r="E1104" t="str">
        <f t="shared" si="71"/>
        <v>N</v>
      </c>
      <c r="F1104" t="s">
        <v>11083</v>
      </c>
      <c r="G1104" t="s">
        <v>11084</v>
      </c>
      <c r="H1104" t="s">
        <v>8719</v>
      </c>
    </row>
    <row r="1105" spans="1:8">
      <c r="A1105" t="s">
        <v>1536</v>
      </c>
      <c r="B1105" t="str">
        <f t="shared" si="68"/>
        <v>DE</v>
      </c>
      <c r="C1105" t="str">
        <f t="shared" si="69"/>
        <v>040</v>
      </c>
      <c r="D1105" t="str">
        <f t="shared" si="70"/>
        <v>1019</v>
      </c>
      <c r="E1105" t="str">
        <f t="shared" si="71"/>
        <v>N</v>
      </c>
      <c r="F1105" t="s">
        <v>11083</v>
      </c>
      <c r="G1105" t="s">
        <v>11084</v>
      </c>
      <c r="H1105" t="s">
        <v>8720</v>
      </c>
    </row>
    <row r="1106" spans="1:8">
      <c r="A1106" t="s">
        <v>1814</v>
      </c>
      <c r="B1106" t="str">
        <f t="shared" si="68"/>
        <v>IL</v>
      </c>
      <c r="C1106" t="str">
        <f t="shared" si="69"/>
        <v>001</v>
      </c>
      <c r="D1106" t="str">
        <f t="shared" si="70"/>
        <v>2029</v>
      </c>
      <c r="E1106" t="str">
        <f t="shared" si="71"/>
        <v>M</v>
      </c>
      <c r="F1106" t="s">
        <v>11083</v>
      </c>
      <c r="G1106" t="s">
        <v>11084</v>
      </c>
      <c r="H1106" t="s">
        <v>8724</v>
      </c>
    </row>
    <row r="1107" spans="1:8">
      <c r="A1107" t="s">
        <v>1198</v>
      </c>
      <c r="B1107" t="str">
        <f t="shared" si="68"/>
        <v>DE</v>
      </c>
      <c r="C1107" t="str">
        <f t="shared" si="69"/>
        <v>041</v>
      </c>
      <c r="D1107" t="str">
        <f t="shared" si="70"/>
        <v>0037</v>
      </c>
      <c r="E1107" t="str">
        <f t="shared" si="71"/>
        <v>N</v>
      </c>
      <c r="F1107" t="s">
        <v>11083</v>
      </c>
      <c r="G1107" t="s">
        <v>11084</v>
      </c>
      <c r="H1107" t="s">
        <v>8726</v>
      </c>
    </row>
    <row r="1108" spans="1:8">
      <c r="A1108" t="s">
        <v>1201</v>
      </c>
      <c r="B1108" t="str">
        <f t="shared" si="68"/>
        <v>DE</v>
      </c>
      <c r="C1108" t="str">
        <f t="shared" si="69"/>
        <v>041</v>
      </c>
      <c r="D1108" t="str">
        <f t="shared" si="70"/>
        <v>0041</v>
      </c>
      <c r="E1108" t="str">
        <f t="shared" si="71"/>
        <v>N</v>
      </c>
      <c r="F1108" t="s">
        <v>11083</v>
      </c>
      <c r="G1108" t="s">
        <v>11084</v>
      </c>
      <c r="H1108" t="s">
        <v>8728</v>
      </c>
    </row>
    <row r="1109" spans="1:8">
      <c r="A1109" t="s">
        <v>153</v>
      </c>
      <c r="B1109" t="str">
        <f t="shared" si="68"/>
        <v>US</v>
      </c>
      <c r="C1109" t="str">
        <f t="shared" si="69"/>
        <v>038</v>
      </c>
      <c r="D1109" t="str">
        <f t="shared" si="70"/>
        <v>1140</v>
      </c>
      <c r="E1109" t="str">
        <f t="shared" si="71"/>
        <v>N</v>
      </c>
      <c r="F1109" t="s">
        <v>11083</v>
      </c>
      <c r="G1109" t="s">
        <v>11084</v>
      </c>
      <c r="H1109" t="s">
        <v>8729</v>
      </c>
    </row>
    <row r="1110" spans="1:8">
      <c r="A1110" t="s">
        <v>1018</v>
      </c>
      <c r="B1110" t="str">
        <f t="shared" si="68"/>
        <v>DE</v>
      </c>
      <c r="C1110" t="str">
        <f t="shared" si="69"/>
        <v>041</v>
      </c>
      <c r="D1110" t="str">
        <f t="shared" si="70"/>
        <v>0034</v>
      </c>
      <c r="E1110" t="str">
        <f t="shared" si="71"/>
        <v>N</v>
      </c>
      <c r="F1110" t="s">
        <v>11083</v>
      </c>
      <c r="G1110" t="s">
        <v>11084</v>
      </c>
      <c r="H1110" t="s">
        <v>8731</v>
      </c>
    </row>
    <row r="1111" spans="1:8">
      <c r="A1111" t="s">
        <v>1332</v>
      </c>
      <c r="B1111" t="str">
        <f t="shared" si="68"/>
        <v>IL</v>
      </c>
      <c r="C1111" t="str">
        <f t="shared" si="69"/>
        <v>003</v>
      </c>
      <c r="D1111" t="str">
        <f t="shared" si="70"/>
        <v>1300</v>
      </c>
      <c r="E1111" t="str">
        <f t="shared" si="71"/>
        <v>N</v>
      </c>
      <c r="F1111" t="s">
        <v>11083</v>
      </c>
      <c r="G1111" t="s">
        <v>11084</v>
      </c>
      <c r="H1111" t="s">
        <v>8732</v>
      </c>
    </row>
    <row r="1112" spans="1:8">
      <c r="A1112" t="s">
        <v>1021</v>
      </c>
      <c r="B1112" t="str">
        <f t="shared" si="68"/>
        <v>DE</v>
      </c>
      <c r="C1112" t="str">
        <f t="shared" si="69"/>
        <v>041</v>
      </c>
      <c r="D1112" t="str">
        <f t="shared" si="70"/>
        <v>0040</v>
      </c>
      <c r="E1112" t="str">
        <f t="shared" si="71"/>
        <v>N</v>
      </c>
      <c r="F1112" t="s">
        <v>11083</v>
      </c>
      <c r="G1112" t="s">
        <v>11084</v>
      </c>
      <c r="H1112" t="s">
        <v>8733</v>
      </c>
    </row>
    <row r="1113" spans="1:8">
      <c r="A1113" t="s">
        <v>1203</v>
      </c>
      <c r="B1113" t="str">
        <f t="shared" si="68"/>
        <v>DE</v>
      </c>
      <c r="C1113" t="str">
        <f t="shared" si="69"/>
        <v>041</v>
      </c>
      <c r="D1113" t="str">
        <f t="shared" si="70"/>
        <v>0043</v>
      </c>
      <c r="E1113" t="str">
        <f t="shared" si="71"/>
        <v>N</v>
      </c>
      <c r="F1113" t="s">
        <v>11083</v>
      </c>
      <c r="G1113" t="s">
        <v>11084</v>
      </c>
      <c r="H1113" t="s">
        <v>8734</v>
      </c>
    </row>
    <row r="1114" spans="1:8">
      <c r="A1114" t="s">
        <v>1202</v>
      </c>
      <c r="B1114" t="str">
        <f t="shared" si="68"/>
        <v>DE</v>
      </c>
      <c r="C1114" t="str">
        <f t="shared" si="69"/>
        <v>041</v>
      </c>
      <c r="D1114" t="str">
        <f t="shared" si="70"/>
        <v>0042</v>
      </c>
      <c r="E1114" t="str">
        <f t="shared" si="71"/>
        <v>N</v>
      </c>
      <c r="F1114" t="s">
        <v>11083</v>
      </c>
      <c r="G1114" t="s">
        <v>11084</v>
      </c>
      <c r="H1114" t="s">
        <v>8735</v>
      </c>
    </row>
    <row r="1115" spans="1:8">
      <c r="A1115" t="s">
        <v>1813</v>
      </c>
      <c r="B1115" t="str">
        <f t="shared" si="68"/>
        <v>IL</v>
      </c>
      <c r="C1115" t="str">
        <f t="shared" si="69"/>
        <v>001</v>
      </c>
      <c r="D1115" t="str">
        <f t="shared" si="70"/>
        <v>2027</v>
      </c>
      <c r="E1115" t="str">
        <f t="shared" si="71"/>
        <v>M</v>
      </c>
      <c r="F1115" t="s">
        <v>11083</v>
      </c>
      <c r="G1115" t="s">
        <v>11084</v>
      </c>
      <c r="H1115" t="s">
        <v>8735</v>
      </c>
    </row>
    <row r="1116" spans="1:8">
      <c r="A1116" t="s">
        <v>1133</v>
      </c>
      <c r="B1116" t="str">
        <f t="shared" si="68"/>
        <v>IL</v>
      </c>
      <c r="C1116" t="str">
        <f t="shared" si="69"/>
        <v>012</v>
      </c>
      <c r="D1116" t="str">
        <f t="shared" si="70"/>
        <v>1626</v>
      </c>
      <c r="E1116" t="str">
        <f t="shared" si="71"/>
        <v>N</v>
      </c>
      <c r="F1116" t="s">
        <v>11083</v>
      </c>
      <c r="G1116" t="s">
        <v>11084</v>
      </c>
      <c r="H1116" t="s">
        <v>8735</v>
      </c>
    </row>
    <row r="1117" spans="1:8">
      <c r="A1117" t="s">
        <v>997</v>
      </c>
      <c r="B1117" t="str">
        <f t="shared" si="68"/>
        <v>IL</v>
      </c>
      <c r="C1117" t="str">
        <f t="shared" si="69"/>
        <v>012</v>
      </c>
      <c r="D1117" t="str">
        <f t="shared" si="70"/>
        <v>1612</v>
      </c>
      <c r="E1117" t="str">
        <f t="shared" si="71"/>
        <v>N</v>
      </c>
      <c r="F1117" t="s">
        <v>11083</v>
      </c>
      <c r="G1117" t="s">
        <v>11084</v>
      </c>
      <c r="H1117" t="s">
        <v>8735</v>
      </c>
    </row>
    <row r="1118" spans="1:8">
      <c r="A1118" t="s">
        <v>1002</v>
      </c>
      <c r="B1118" t="str">
        <f t="shared" si="68"/>
        <v>DE</v>
      </c>
      <c r="C1118" t="str">
        <f t="shared" si="69"/>
        <v>040</v>
      </c>
      <c r="D1118" t="str">
        <f t="shared" si="70"/>
        <v>1021</v>
      </c>
      <c r="E1118" t="str">
        <f t="shared" si="71"/>
        <v>N</v>
      </c>
      <c r="F1118" t="s">
        <v>11083</v>
      </c>
      <c r="G1118" t="s">
        <v>11084</v>
      </c>
      <c r="H1118" t="s">
        <v>8738</v>
      </c>
    </row>
    <row r="1119" spans="1:8">
      <c r="A1119" t="s">
        <v>1545</v>
      </c>
      <c r="B1119" t="str">
        <f t="shared" si="68"/>
        <v>DE</v>
      </c>
      <c r="C1119" t="str">
        <f t="shared" si="69"/>
        <v>040</v>
      </c>
      <c r="D1119" t="str">
        <f t="shared" si="70"/>
        <v>1031</v>
      </c>
      <c r="E1119" t="str">
        <f t="shared" si="71"/>
        <v>N</v>
      </c>
      <c r="F1119" t="s">
        <v>11083</v>
      </c>
      <c r="G1119" t="s">
        <v>11084</v>
      </c>
      <c r="H1119" t="s">
        <v>8738</v>
      </c>
    </row>
    <row r="1120" spans="1:8">
      <c r="A1120" t="s">
        <v>1199</v>
      </c>
      <c r="B1120" t="str">
        <f t="shared" si="68"/>
        <v>DE</v>
      </c>
      <c r="C1120" t="str">
        <f t="shared" si="69"/>
        <v>041</v>
      </c>
      <c r="D1120" t="str">
        <f t="shared" si="70"/>
        <v>0038</v>
      </c>
      <c r="E1120" t="str">
        <f t="shared" si="71"/>
        <v>N</v>
      </c>
      <c r="F1120" t="s">
        <v>11083</v>
      </c>
      <c r="G1120" t="s">
        <v>11084</v>
      </c>
      <c r="H1120" t="s">
        <v>8741</v>
      </c>
    </row>
    <row r="1121" spans="1:8">
      <c r="A1121" t="s">
        <v>2008</v>
      </c>
      <c r="B1121" t="str">
        <f t="shared" si="68"/>
        <v>DE</v>
      </c>
      <c r="C1121" t="str">
        <f t="shared" si="69"/>
        <v>041</v>
      </c>
      <c r="D1121" t="str">
        <f t="shared" si="70"/>
        <v>0279</v>
      </c>
      <c r="E1121" t="str">
        <f t="shared" si="71"/>
        <v>N</v>
      </c>
      <c r="F1121" t="s">
        <v>11083</v>
      </c>
      <c r="G1121" t="s">
        <v>11084</v>
      </c>
      <c r="H1121" t="s">
        <v>8742</v>
      </c>
    </row>
    <row r="1122" spans="1:8">
      <c r="A1122" t="s">
        <v>958</v>
      </c>
      <c r="B1122" t="str">
        <f t="shared" si="68"/>
        <v>IL</v>
      </c>
      <c r="C1122" t="str">
        <f t="shared" si="69"/>
        <v>007</v>
      </c>
      <c r="D1122" t="str">
        <f t="shared" si="70"/>
        <v>1502</v>
      </c>
      <c r="E1122" t="str">
        <f t="shared" si="71"/>
        <v>N</v>
      </c>
      <c r="F1122" t="s">
        <v>11083</v>
      </c>
      <c r="G1122" t="s">
        <v>11084</v>
      </c>
      <c r="H1122" t="s">
        <v>8742</v>
      </c>
    </row>
    <row r="1123" spans="1:8">
      <c r="A1123" t="s">
        <v>1152</v>
      </c>
      <c r="B1123" t="str">
        <f t="shared" si="68"/>
        <v>DE</v>
      </c>
      <c r="C1123" t="str">
        <f t="shared" si="69"/>
        <v>040</v>
      </c>
      <c r="D1123" t="str">
        <f t="shared" si="70"/>
        <v>1023</v>
      </c>
      <c r="E1123" t="str">
        <f t="shared" si="71"/>
        <v>N</v>
      </c>
      <c r="F1123" t="s">
        <v>11083</v>
      </c>
      <c r="G1123" t="s">
        <v>11084</v>
      </c>
      <c r="H1123" t="s">
        <v>8742</v>
      </c>
    </row>
    <row r="1124" spans="1:8">
      <c r="A1124" t="s">
        <v>1537</v>
      </c>
      <c r="B1124" t="str">
        <f t="shared" si="68"/>
        <v>DE</v>
      </c>
      <c r="C1124" t="str">
        <f t="shared" si="69"/>
        <v>040</v>
      </c>
      <c r="D1124" t="str">
        <f t="shared" si="70"/>
        <v>1022</v>
      </c>
      <c r="E1124" t="str">
        <f t="shared" si="71"/>
        <v>N</v>
      </c>
      <c r="F1124" t="s">
        <v>11083</v>
      </c>
      <c r="G1124" t="s">
        <v>11084</v>
      </c>
      <c r="H1124" t="s">
        <v>11105</v>
      </c>
    </row>
    <row r="1125" spans="1:8">
      <c r="A1125" t="s">
        <v>1196</v>
      </c>
      <c r="B1125" t="str">
        <f t="shared" si="68"/>
        <v>DE</v>
      </c>
      <c r="C1125" t="str">
        <f t="shared" si="69"/>
        <v>041</v>
      </c>
      <c r="D1125" t="str">
        <f t="shared" si="70"/>
        <v>0035</v>
      </c>
      <c r="E1125" t="str">
        <f t="shared" si="71"/>
        <v>N</v>
      </c>
      <c r="F1125" t="s">
        <v>11083</v>
      </c>
      <c r="G1125" t="s">
        <v>11084</v>
      </c>
      <c r="H1125" t="s">
        <v>8743</v>
      </c>
    </row>
    <row r="1126" spans="1:8">
      <c r="A1126" t="s">
        <v>2009</v>
      </c>
      <c r="B1126" t="str">
        <f t="shared" si="68"/>
        <v>DE</v>
      </c>
      <c r="C1126" t="str">
        <f t="shared" si="69"/>
        <v>041</v>
      </c>
      <c r="D1126" t="str">
        <f t="shared" si="70"/>
        <v>0280</v>
      </c>
      <c r="E1126" t="str">
        <f t="shared" si="71"/>
        <v>N</v>
      </c>
      <c r="F1126" t="s">
        <v>11083</v>
      </c>
      <c r="G1126" t="s">
        <v>11084</v>
      </c>
      <c r="H1126" t="s">
        <v>8744</v>
      </c>
    </row>
    <row r="1127" spans="1:8">
      <c r="A1127" t="s">
        <v>116</v>
      </c>
      <c r="B1127" t="str">
        <f t="shared" si="68"/>
        <v>DE</v>
      </c>
      <c r="C1127" t="str">
        <f t="shared" si="69"/>
        <v>040</v>
      </c>
      <c r="D1127" t="str">
        <f t="shared" si="70"/>
        <v>2025</v>
      </c>
      <c r="E1127" t="str">
        <f t="shared" si="71"/>
        <v>N</v>
      </c>
      <c r="F1127" t="s">
        <v>11083</v>
      </c>
      <c r="G1127" t="s">
        <v>11084</v>
      </c>
      <c r="H1127" t="s">
        <v>11106</v>
      </c>
    </row>
    <row r="1128" spans="1:8">
      <c r="A1128" t="s">
        <v>2010</v>
      </c>
      <c r="B1128" t="str">
        <f t="shared" si="68"/>
        <v>DE</v>
      </c>
      <c r="C1128" t="str">
        <f t="shared" si="69"/>
        <v>041</v>
      </c>
      <c r="D1128" t="str">
        <f t="shared" si="70"/>
        <v>0281</v>
      </c>
      <c r="E1128" t="str">
        <f t="shared" si="71"/>
        <v>N</v>
      </c>
      <c r="F1128" t="s">
        <v>11083</v>
      </c>
      <c r="G1128" t="s">
        <v>11084</v>
      </c>
      <c r="H1128" t="s">
        <v>8746</v>
      </c>
    </row>
    <row r="1129" spans="1:8">
      <c r="A1129" t="s">
        <v>989</v>
      </c>
      <c r="B1129" t="str">
        <f t="shared" si="68"/>
        <v>IL</v>
      </c>
      <c r="C1129" t="str">
        <f t="shared" si="69"/>
        <v>008</v>
      </c>
      <c r="D1129" t="str">
        <f t="shared" si="70"/>
        <v>1710</v>
      </c>
      <c r="E1129" t="str">
        <f t="shared" si="71"/>
        <v>N</v>
      </c>
      <c r="F1129" t="s">
        <v>11083</v>
      </c>
      <c r="G1129" t="s">
        <v>11084</v>
      </c>
      <c r="H1129" t="s">
        <v>8749</v>
      </c>
    </row>
    <row r="1130" spans="1:8">
      <c r="A1130" t="s">
        <v>1206</v>
      </c>
      <c r="B1130" t="str">
        <f t="shared" si="68"/>
        <v>DE</v>
      </c>
      <c r="C1130" t="str">
        <f t="shared" si="69"/>
        <v>041</v>
      </c>
      <c r="D1130" t="str">
        <f t="shared" si="70"/>
        <v>0046</v>
      </c>
      <c r="E1130" t="str">
        <f t="shared" si="71"/>
        <v>N</v>
      </c>
      <c r="F1130" t="s">
        <v>11083</v>
      </c>
      <c r="G1130" t="s">
        <v>11084</v>
      </c>
      <c r="H1130" t="s">
        <v>8750</v>
      </c>
    </row>
    <row r="1131" spans="1:8">
      <c r="A1131" t="s">
        <v>75</v>
      </c>
      <c r="B1131" t="str">
        <f t="shared" si="68"/>
        <v>IL</v>
      </c>
      <c r="C1131" t="str">
        <f t="shared" si="69"/>
        <v>004</v>
      </c>
      <c r="D1131" t="str">
        <f t="shared" si="70"/>
        <v>1118</v>
      </c>
      <c r="E1131" t="str">
        <f t="shared" si="71"/>
        <v>N</v>
      </c>
      <c r="F1131" t="s">
        <v>11083</v>
      </c>
      <c r="G1131" t="s">
        <v>11084</v>
      </c>
      <c r="H1131" t="s">
        <v>8750</v>
      </c>
    </row>
    <row r="1132" spans="1:8">
      <c r="A1132" t="s">
        <v>1204</v>
      </c>
      <c r="B1132" t="str">
        <f t="shared" si="68"/>
        <v>DE</v>
      </c>
      <c r="C1132" t="str">
        <f t="shared" si="69"/>
        <v>041</v>
      </c>
      <c r="D1132" t="str">
        <f t="shared" si="70"/>
        <v>0045</v>
      </c>
      <c r="E1132" t="str">
        <f t="shared" si="71"/>
        <v>N</v>
      </c>
      <c r="F1132" t="s">
        <v>11083</v>
      </c>
      <c r="G1132" t="s">
        <v>11084</v>
      </c>
      <c r="H1132" t="s">
        <v>8751</v>
      </c>
    </row>
    <row r="1133" spans="1:8">
      <c r="A1133" t="s">
        <v>1815</v>
      </c>
      <c r="B1133" t="str">
        <f t="shared" si="68"/>
        <v>IL</v>
      </c>
      <c r="C1133" t="str">
        <f t="shared" si="69"/>
        <v>001</v>
      </c>
      <c r="D1133" t="str">
        <f t="shared" si="70"/>
        <v>2035</v>
      </c>
      <c r="E1133" t="str">
        <f t="shared" si="71"/>
        <v>M</v>
      </c>
      <c r="F1133" t="s">
        <v>11083</v>
      </c>
      <c r="G1133" t="s">
        <v>11084</v>
      </c>
      <c r="H1133" t="s">
        <v>8751</v>
      </c>
    </row>
    <row r="1134" spans="1:8">
      <c r="A1134" t="s">
        <v>147</v>
      </c>
      <c r="B1134" t="str">
        <f t="shared" si="68"/>
        <v>US</v>
      </c>
      <c r="C1134" t="str">
        <f t="shared" si="69"/>
        <v>038</v>
      </c>
      <c r="D1134" t="str">
        <f t="shared" si="70"/>
        <v>1122</v>
      </c>
      <c r="E1134" t="str">
        <f t="shared" si="71"/>
        <v>N</v>
      </c>
      <c r="F1134" t="s">
        <v>11083</v>
      </c>
      <c r="G1134" t="s">
        <v>11084</v>
      </c>
      <c r="H1134" t="s">
        <v>8752</v>
      </c>
    </row>
    <row r="1135" spans="1:8">
      <c r="A1135" t="s">
        <v>1207</v>
      </c>
      <c r="B1135" t="str">
        <f t="shared" si="68"/>
        <v>DE</v>
      </c>
      <c r="C1135" t="str">
        <f t="shared" si="69"/>
        <v>041</v>
      </c>
      <c r="D1135" t="str">
        <f t="shared" si="70"/>
        <v>0047</v>
      </c>
      <c r="E1135" t="str">
        <f t="shared" si="71"/>
        <v>N</v>
      </c>
      <c r="F1135" t="s">
        <v>11083</v>
      </c>
      <c r="G1135" t="s">
        <v>11084</v>
      </c>
      <c r="H1135" t="s">
        <v>8753</v>
      </c>
    </row>
    <row r="1136" spans="1:8">
      <c r="A1136" t="s">
        <v>845</v>
      </c>
      <c r="B1136" t="str">
        <f t="shared" si="68"/>
        <v>IL</v>
      </c>
      <c r="C1136" t="str">
        <f t="shared" si="69"/>
        <v>003</v>
      </c>
      <c r="D1136" t="str">
        <f t="shared" si="70"/>
        <v>1312</v>
      </c>
      <c r="E1136" t="str">
        <f t="shared" si="71"/>
        <v>N</v>
      </c>
      <c r="F1136" t="s">
        <v>11083</v>
      </c>
      <c r="G1136" t="s">
        <v>11084</v>
      </c>
      <c r="H1136" t="s">
        <v>8753</v>
      </c>
    </row>
    <row r="1137" spans="1:8">
      <c r="A1137" t="s">
        <v>1157</v>
      </c>
      <c r="B1137" t="str">
        <f t="shared" si="68"/>
        <v>DE</v>
      </c>
      <c r="C1137" t="str">
        <f t="shared" si="69"/>
        <v>041</v>
      </c>
      <c r="D1137" t="str">
        <f t="shared" si="70"/>
        <v>0016</v>
      </c>
      <c r="E1137" t="str">
        <f t="shared" si="71"/>
        <v>N</v>
      </c>
      <c r="F1137" t="s">
        <v>11083</v>
      </c>
      <c r="G1137" t="s">
        <v>11084</v>
      </c>
      <c r="H1137" t="s">
        <v>8754</v>
      </c>
    </row>
    <row r="1138" spans="1:8">
      <c r="A1138" t="s">
        <v>1022</v>
      </c>
      <c r="B1138" t="str">
        <f t="shared" si="68"/>
        <v>DE</v>
      </c>
      <c r="C1138" t="str">
        <f t="shared" si="69"/>
        <v>041</v>
      </c>
      <c r="D1138" t="str">
        <f t="shared" si="70"/>
        <v>0044</v>
      </c>
      <c r="E1138" t="str">
        <f t="shared" si="71"/>
        <v>N</v>
      </c>
      <c r="F1138" t="s">
        <v>11083</v>
      </c>
      <c r="G1138" t="s">
        <v>11084</v>
      </c>
      <c r="H1138" t="s">
        <v>8755</v>
      </c>
    </row>
    <row r="1139" spans="1:8">
      <c r="A1139" t="s">
        <v>943</v>
      </c>
      <c r="B1139" t="str">
        <f t="shared" si="68"/>
        <v>IL</v>
      </c>
      <c r="C1139" t="str">
        <f t="shared" si="69"/>
        <v>006</v>
      </c>
      <c r="D1139" t="str">
        <f t="shared" si="70"/>
        <v>1075</v>
      </c>
      <c r="E1139" t="str">
        <f t="shared" si="71"/>
        <v>N</v>
      </c>
      <c r="F1139" t="s">
        <v>11083</v>
      </c>
      <c r="G1139" t="s">
        <v>11084</v>
      </c>
      <c r="H1139" t="s">
        <v>8758</v>
      </c>
    </row>
    <row r="1140" spans="1:8">
      <c r="A1140" t="s">
        <v>1150</v>
      </c>
      <c r="B1140" t="str">
        <f t="shared" si="68"/>
        <v>DE</v>
      </c>
      <c r="C1140" t="str">
        <f t="shared" si="69"/>
        <v>040</v>
      </c>
      <c r="D1140" t="str">
        <f t="shared" si="70"/>
        <v>1020</v>
      </c>
      <c r="E1140" t="str">
        <f t="shared" si="71"/>
        <v>N</v>
      </c>
      <c r="F1140" t="s">
        <v>11083</v>
      </c>
      <c r="G1140" t="s">
        <v>11084</v>
      </c>
      <c r="H1140" t="s">
        <v>8758</v>
      </c>
    </row>
    <row r="1141" spans="1:8">
      <c r="A1141" t="s">
        <v>2625</v>
      </c>
      <c r="B1141" t="str">
        <f t="shared" si="68"/>
        <v>IL</v>
      </c>
      <c r="C1141" t="str">
        <f t="shared" si="69"/>
        <v>012</v>
      </c>
      <c r="D1141" t="str">
        <f t="shared" si="70"/>
        <v>1640</v>
      </c>
      <c r="E1141" t="str">
        <f t="shared" si="71"/>
        <v>N</v>
      </c>
      <c r="F1141" t="s">
        <v>11083</v>
      </c>
      <c r="G1141" t="s">
        <v>11084</v>
      </c>
      <c r="H1141" t="s">
        <v>8759</v>
      </c>
    </row>
    <row r="1142" spans="1:8">
      <c r="A1142" t="s">
        <v>2011</v>
      </c>
      <c r="B1142" t="str">
        <f t="shared" si="68"/>
        <v>DE</v>
      </c>
      <c r="C1142" t="str">
        <f t="shared" si="69"/>
        <v>041</v>
      </c>
      <c r="D1142" t="str">
        <f t="shared" si="70"/>
        <v>0283</v>
      </c>
      <c r="E1142" t="str">
        <f t="shared" si="71"/>
        <v>N</v>
      </c>
      <c r="F1142" t="s">
        <v>11083</v>
      </c>
      <c r="G1142" t="s">
        <v>11084</v>
      </c>
      <c r="H1142" t="s">
        <v>8761</v>
      </c>
    </row>
    <row r="1143" spans="1:8">
      <c r="A1143" t="s">
        <v>1522</v>
      </c>
      <c r="B1143" t="str">
        <f t="shared" si="68"/>
        <v>IL</v>
      </c>
      <c r="C1143" t="str">
        <f t="shared" si="69"/>
        <v>012</v>
      </c>
      <c r="D1143" t="str">
        <f t="shared" si="70"/>
        <v>1608</v>
      </c>
      <c r="E1143" t="str">
        <f t="shared" si="71"/>
        <v>N</v>
      </c>
      <c r="F1143" t="s">
        <v>11083</v>
      </c>
      <c r="G1143" t="s">
        <v>11084</v>
      </c>
      <c r="H1143" t="s">
        <v>8762</v>
      </c>
    </row>
    <row r="1144" spans="1:8">
      <c r="A1144" t="s">
        <v>776</v>
      </c>
      <c r="B1144" t="str">
        <f t="shared" si="68"/>
        <v>IL</v>
      </c>
      <c r="C1144" t="str">
        <f t="shared" si="69"/>
        <v>001</v>
      </c>
      <c r="D1144" t="str">
        <f t="shared" si="70"/>
        <v>1010</v>
      </c>
      <c r="E1144" t="str">
        <f t="shared" si="71"/>
        <v>N</v>
      </c>
      <c r="F1144" t="s">
        <v>11083</v>
      </c>
      <c r="G1144" t="s">
        <v>11084</v>
      </c>
      <c r="H1144" t="s">
        <v>8762</v>
      </c>
    </row>
    <row r="1145" spans="1:8">
      <c r="A1145" t="s">
        <v>859</v>
      </c>
      <c r="B1145" t="str">
        <f t="shared" si="68"/>
        <v>IL</v>
      </c>
      <c r="C1145" t="str">
        <f t="shared" si="69"/>
        <v>004</v>
      </c>
      <c r="D1145" t="str">
        <f t="shared" si="70"/>
        <v>1110</v>
      </c>
      <c r="E1145" t="str">
        <f t="shared" si="71"/>
        <v>N</v>
      </c>
      <c r="F1145" t="s">
        <v>11083</v>
      </c>
      <c r="G1145" t="s">
        <v>11084</v>
      </c>
      <c r="H1145" t="s">
        <v>8763</v>
      </c>
    </row>
    <row r="1146" spans="1:8">
      <c r="A1146" t="s">
        <v>2608</v>
      </c>
      <c r="B1146" t="str">
        <f t="shared" si="68"/>
        <v>IL</v>
      </c>
      <c r="C1146" t="str">
        <f t="shared" si="69"/>
        <v>003</v>
      </c>
      <c r="D1146" t="str">
        <f t="shared" si="70"/>
        <v>1328</v>
      </c>
      <c r="E1146" t="str">
        <f t="shared" si="71"/>
        <v>N</v>
      </c>
      <c r="F1146" t="s">
        <v>11083</v>
      </c>
      <c r="G1146" t="s">
        <v>11084</v>
      </c>
      <c r="H1146" t="s">
        <v>8763</v>
      </c>
    </row>
    <row r="1147" spans="1:8">
      <c r="A1147" t="s">
        <v>1116</v>
      </c>
      <c r="B1147" t="str">
        <f t="shared" si="68"/>
        <v>DE</v>
      </c>
      <c r="C1147" t="str">
        <f t="shared" si="69"/>
        <v>041</v>
      </c>
      <c r="D1147" t="str">
        <f t="shared" si="70"/>
        <v>0367</v>
      </c>
      <c r="E1147" t="str">
        <f t="shared" si="71"/>
        <v>N</v>
      </c>
      <c r="F1147" t="s">
        <v>11083</v>
      </c>
      <c r="G1147" t="s">
        <v>11084</v>
      </c>
      <c r="H1147" t="s">
        <v>8764</v>
      </c>
    </row>
    <row r="1148" spans="1:8">
      <c r="A1148" t="s">
        <v>946</v>
      </c>
      <c r="B1148" t="str">
        <f t="shared" si="68"/>
        <v>IL</v>
      </c>
      <c r="C1148" t="str">
        <f t="shared" si="69"/>
        <v>006</v>
      </c>
      <c r="D1148" t="str">
        <f t="shared" si="70"/>
        <v>1076</v>
      </c>
      <c r="E1148" t="str">
        <f t="shared" si="71"/>
        <v>N</v>
      </c>
      <c r="F1148" t="s">
        <v>11083</v>
      </c>
      <c r="G1148" t="s">
        <v>11084</v>
      </c>
      <c r="H1148" t="s">
        <v>8765</v>
      </c>
    </row>
    <row r="1149" spans="1:8">
      <c r="A1149" t="s">
        <v>990</v>
      </c>
      <c r="B1149" t="str">
        <f t="shared" si="68"/>
        <v>IL</v>
      </c>
      <c r="C1149" t="str">
        <f t="shared" si="69"/>
        <v>012</v>
      </c>
      <c r="D1149" t="str">
        <f t="shared" si="70"/>
        <v>1600</v>
      </c>
      <c r="E1149" t="str">
        <f t="shared" si="71"/>
        <v>N</v>
      </c>
      <c r="F1149" t="s">
        <v>11083</v>
      </c>
      <c r="G1149" t="s">
        <v>11084</v>
      </c>
      <c r="H1149" t="s">
        <v>8766</v>
      </c>
    </row>
    <row r="1150" spans="1:8">
      <c r="A1150" t="s">
        <v>947</v>
      </c>
      <c r="B1150" t="str">
        <f t="shared" si="68"/>
        <v>IL</v>
      </c>
      <c r="C1150" t="str">
        <f t="shared" si="69"/>
        <v>006</v>
      </c>
      <c r="D1150" t="str">
        <f t="shared" si="70"/>
        <v>1077</v>
      </c>
      <c r="E1150" t="str">
        <f t="shared" si="71"/>
        <v>N</v>
      </c>
      <c r="F1150" t="s">
        <v>11083</v>
      </c>
      <c r="G1150" t="s">
        <v>11084</v>
      </c>
      <c r="H1150" t="s">
        <v>8766</v>
      </c>
    </row>
    <row r="1151" spans="1:8">
      <c r="A1151" t="s">
        <v>1132</v>
      </c>
      <c r="B1151" t="str">
        <f t="shared" si="68"/>
        <v>IL</v>
      </c>
      <c r="C1151" t="str">
        <f t="shared" si="69"/>
        <v>012</v>
      </c>
      <c r="D1151" t="str">
        <f t="shared" si="70"/>
        <v>1622</v>
      </c>
      <c r="E1151" t="str">
        <f t="shared" si="71"/>
        <v>N</v>
      </c>
      <c r="F1151" t="s">
        <v>11083</v>
      </c>
      <c r="G1151" t="s">
        <v>11084</v>
      </c>
      <c r="H1151" t="s">
        <v>8767</v>
      </c>
    </row>
    <row r="1152" spans="1:8">
      <c r="A1152" t="s">
        <v>993</v>
      </c>
      <c r="B1152" t="str">
        <f t="shared" si="68"/>
        <v>IL</v>
      </c>
      <c r="C1152" t="str">
        <f t="shared" si="69"/>
        <v>012</v>
      </c>
      <c r="D1152" t="str">
        <f t="shared" si="70"/>
        <v>1602</v>
      </c>
      <c r="E1152" t="str">
        <f t="shared" si="71"/>
        <v>N</v>
      </c>
      <c r="F1152" t="s">
        <v>11083</v>
      </c>
      <c r="G1152" t="s">
        <v>11084</v>
      </c>
      <c r="H1152" t="s">
        <v>8767</v>
      </c>
    </row>
    <row r="1153" spans="1:8">
      <c r="A1153" t="s">
        <v>1154</v>
      </c>
      <c r="B1153" t="str">
        <f t="shared" si="68"/>
        <v>DE</v>
      </c>
      <c r="C1153" t="str">
        <f t="shared" si="69"/>
        <v>040</v>
      </c>
      <c r="D1153" t="str">
        <f t="shared" si="70"/>
        <v>1033</v>
      </c>
      <c r="E1153" t="str">
        <f t="shared" si="71"/>
        <v>N</v>
      </c>
      <c r="F1153" t="s">
        <v>11083</v>
      </c>
      <c r="G1153" t="s">
        <v>11084</v>
      </c>
      <c r="H1153" t="s">
        <v>8767</v>
      </c>
    </row>
    <row r="1154" spans="1:8">
      <c r="A1154" t="s">
        <v>2088</v>
      </c>
      <c r="B1154" t="str">
        <f t="shared" ref="B1154:B1217" si="72">LEFT(A1154,2)</f>
        <v>US</v>
      </c>
      <c r="C1154" t="str">
        <f t="shared" ref="C1154:C1217" si="73">MID(A1154,4,3)</f>
        <v>038</v>
      </c>
      <c r="D1154" t="str">
        <f t="shared" ref="D1154:D1217" si="74">MID(A1154,8,4)</f>
        <v>3018</v>
      </c>
      <c r="E1154" t="str">
        <f t="shared" ref="E1154:E1217" si="75">MID(A1154,13,1)</f>
        <v>S</v>
      </c>
      <c r="F1154" t="s">
        <v>11083</v>
      </c>
      <c r="G1154" t="s">
        <v>11084</v>
      </c>
      <c r="H1154" t="s">
        <v>8768</v>
      </c>
    </row>
    <row r="1155" spans="1:8">
      <c r="A1155" t="s">
        <v>1518</v>
      </c>
      <c r="B1155" t="str">
        <f t="shared" si="72"/>
        <v>IL</v>
      </c>
      <c r="C1155" t="str">
        <f t="shared" si="73"/>
        <v>012</v>
      </c>
      <c r="D1155" t="str">
        <f t="shared" si="74"/>
        <v>1618</v>
      </c>
      <c r="E1155" t="str">
        <f t="shared" si="75"/>
        <v>N</v>
      </c>
      <c r="F1155" t="s">
        <v>11083</v>
      </c>
      <c r="G1155" t="s">
        <v>11084</v>
      </c>
      <c r="H1155" t="s">
        <v>8771</v>
      </c>
    </row>
    <row r="1156" spans="1:8">
      <c r="A1156" t="s">
        <v>117</v>
      </c>
      <c r="B1156" t="str">
        <f t="shared" si="72"/>
        <v>DE</v>
      </c>
      <c r="C1156" t="str">
        <f t="shared" si="73"/>
        <v>040</v>
      </c>
      <c r="D1156" t="str">
        <f t="shared" si="74"/>
        <v>2026</v>
      </c>
      <c r="E1156" t="str">
        <f t="shared" si="75"/>
        <v>N</v>
      </c>
      <c r="F1156" t="s">
        <v>11083</v>
      </c>
      <c r="G1156" t="s">
        <v>11084</v>
      </c>
      <c r="H1156" t="s">
        <v>11107</v>
      </c>
    </row>
    <row r="1157" spans="1:8">
      <c r="A1157" t="s">
        <v>1027</v>
      </c>
      <c r="B1157" t="str">
        <f t="shared" si="72"/>
        <v>DE</v>
      </c>
      <c r="C1157" t="str">
        <f t="shared" si="73"/>
        <v>041</v>
      </c>
      <c r="D1157" t="str">
        <f t="shared" si="74"/>
        <v>0052</v>
      </c>
      <c r="E1157" t="str">
        <f t="shared" si="75"/>
        <v>N</v>
      </c>
      <c r="F1157" t="s">
        <v>11083</v>
      </c>
      <c r="G1157" t="s">
        <v>11084</v>
      </c>
      <c r="H1157" t="s">
        <v>8775</v>
      </c>
    </row>
    <row r="1158" spans="1:8">
      <c r="A1158" t="s">
        <v>948</v>
      </c>
      <c r="B1158" t="str">
        <f t="shared" si="72"/>
        <v>IL</v>
      </c>
      <c r="C1158" t="str">
        <f t="shared" si="73"/>
        <v>006</v>
      </c>
      <c r="D1158" t="str">
        <f t="shared" si="74"/>
        <v>1078</v>
      </c>
      <c r="E1158" t="str">
        <f t="shared" si="75"/>
        <v>N</v>
      </c>
      <c r="F1158" t="s">
        <v>11083</v>
      </c>
      <c r="G1158" t="s">
        <v>11084</v>
      </c>
      <c r="H1158" t="s">
        <v>8775</v>
      </c>
    </row>
    <row r="1159" spans="1:8">
      <c r="A1159" t="s">
        <v>1005</v>
      </c>
      <c r="B1159" t="str">
        <f t="shared" si="72"/>
        <v>DE</v>
      </c>
      <c r="C1159" t="str">
        <f t="shared" si="73"/>
        <v>040</v>
      </c>
      <c r="D1159" t="str">
        <f t="shared" si="74"/>
        <v>1025</v>
      </c>
      <c r="E1159" t="str">
        <f t="shared" si="75"/>
        <v>N</v>
      </c>
      <c r="F1159" t="s">
        <v>11083</v>
      </c>
      <c r="G1159" t="s">
        <v>11084</v>
      </c>
      <c r="H1159" t="s">
        <v>8779</v>
      </c>
    </row>
    <row r="1160" spans="1:8">
      <c r="A1160" t="s">
        <v>1004</v>
      </c>
      <c r="B1160" t="str">
        <f t="shared" si="72"/>
        <v>DE</v>
      </c>
      <c r="C1160" t="str">
        <f t="shared" si="73"/>
        <v>040</v>
      </c>
      <c r="D1160" t="str">
        <f t="shared" si="74"/>
        <v>1024</v>
      </c>
      <c r="E1160" t="str">
        <f t="shared" si="75"/>
        <v>N</v>
      </c>
      <c r="F1160" t="s">
        <v>11083</v>
      </c>
      <c r="G1160" t="s">
        <v>11084</v>
      </c>
      <c r="H1160" t="s">
        <v>8780</v>
      </c>
    </row>
    <row r="1161" spans="1:8">
      <c r="A1161" t="s">
        <v>1200</v>
      </c>
      <c r="B1161" t="str">
        <f t="shared" si="72"/>
        <v>DE</v>
      </c>
      <c r="C1161" t="str">
        <f t="shared" si="73"/>
        <v>041</v>
      </c>
      <c r="D1161" t="str">
        <f t="shared" si="74"/>
        <v>0039</v>
      </c>
      <c r="E1161" t="str">
        <f t="shared" si="75"/>
        <v>N</v>
      </c>
      <c r="F1161" t="s">
        <v>11083</v>
      </c>
      <c r="G1161" t="s">
        <v>11084</v>
      </c>
      <c r="H1161" t="s">
        <v>8781</v>
      </c>
    </row>
    <row r="1162" spans="1:8">
      <c r="A1162" t="s">
        <v>957</v>
      </c>
      <c r="B1162" t="str">
        <f t="shared" si="72"/>
        <v>IL</v>
      </c>
      <c r="C1162" t="str">
        <f t="shared" si="73"/>
        <v>007</v>
      </c>
      <c r="D1162" t="str">
        <f t="shared" si="74"/>
        <v>1500</v>
      </c>
      <c r="E1162" t="str">
        <f t="shared" si="75"/>
        <v>N</v>
      </c>
      <c r="F1162" t="s">
        <v>11083</v>
      </c>
      <c r="G1162" t="s">
        <v>11084</v>
      </c>
      <c r="H1162" t="s">
        <v>8781</v>
      </c>
    </row>
    <row r="1163" spans="1:8">
      <c r="A1163" t="s">
        <v>1023</v>
      </c>
      <c r="B1163" t="str">
        <f t="shared" si="72"/>
        <v>DE</v>
      </c>
      <c r="C1163" t="str">
        <f t="shared" si="73"/>
        <v>041</v>
      </c>
      <c r="D1163" t="str">
        <f t="shared" si="74"/>
        <v>0050</v>
      </c>
      <c r="E1163" t="str">
        <f t="shared" si="75"/>
        <v>N</v>
      </c>
      <c r="F1163" t="s">
        <v>11083</v>
      </c>
      <c r="G1163" t="s">
        <v>11084</v>
      </c>
      <c r="H1163" t="s">
        <v>8782</v>
      </c>
    </row>
    <row r="1164" spans="1:8">
      <c r="A1164" t="s">
        <v>781</v>
      </c>
      <c r="B1164" t="str">
        <f t="shared" si="72"/>
        <v>IL</v>
      </c>
      <c r="C1164" t="str">
        <f t="shared" si="73"/>
        <v>002</v>
      </c>
      <c r="D1164" t="str">
        <f t="shared" si="74"/>
        <v>1414</v>
      </c>
      <c r="E1164" t="str">
        <f t="shared" si="75"/>
        <v>N</v>
      </c>
      <c r="F1164" t="s">
        <v>11083</v>
      </c>
      <c r="G1164" t="s">
        <v>11084</v>
      </c>
      <c r="H1164" t="s">
        <v>8784</v>
      </c>
    </row>
    <row r="1165" spans="1:8">
      <c r="A1165" t="s">
        <v>749</v>
      </c>
      <c r="B1165" t="str">
        <f t="shared" si="72"/>
        <v>DE</v>
      </c>
      <c r="C1165" t="str">
        <f t="shared" si="73"/>
        <v>041</v>
      </c>
      <c r="D1165" t="str">
        <f t="shared" si="74"/>
        <v>7001</v>
      </c>
      <c r="E1165" t="str">
        <f t="shared" si="75"/>
        <v>N</v>
      </c>
      <c r="F1165" t="s">
        <v>11083</v>
      </c>
      <c r="G1165" t="s">
        <v>11084</v>
      </c>
      <c r="H1165" t="s">
        <v>8784</v>
      </c>
    </row>
    <row r="1166" spans="1:8">
      <c r="A1166" t="s">
        <v>2046</v>
      </c>
      <c r="B1166" t="str">
        <f t="shared" si="72"/>
        <v>IL</v>
      </c>
      <c r="C1166" t="str">
        <f t="shared" si="73"/>
        <v>007</v>
      </c>
      <c r="D1166" t="str">
        <f t="shared" si="74"/>
        <v>2551</v>
      </c>
      <c r="E1166" t="str">
        <f t="shared" si="75"/>
        <v>M</v>
      </c>
      <c r="F1166" t="s">
        <v>11083</v>
      </c>
      <c r="G1166" t="s">
        <v>11084</v>
      </c>
      <c r="H1166" t="s">
        <v>8785</v>
      </c>
    </row>
    <row r="1167" spans="1:8">
      <c r="A1167" t="s">
        <v>1538</v>
      </c>
      <c r="B1167" t="str">
        <f t="shared" si="72"/>
        <v>IL</v>
      </c>
      <c r="C1167" t="str">
        <f t="shared" si="73"/>
        <v>012</v>
      </c>
      <c r="D1167" t="str">
        <f t="shared" si="74"/>
        <v>3601</v>
      </c>
      <c r="E1167" t="str">
        <f t="shared" si="75"/>
        <v>S</v>
      </c>
      <c r="F1167" t="s">
        <v>11083</v>
      </c>
      <c r="G1167" t="s">
        <v>11084</v>
      </c>
      <c r="H1167" t="s">
        <v>8785</v>
      </c>
    </row>
    <row r="1168" spans="1:8">
      <c r="A1168" t="s">
        <v>1519</v>
      </c>
      <c r="B1168" t="str">
        <f t="shared" si="72"/>
        <v>IL</v>
      </c>
      <c r="C1168" t="str">
        <f t="shared" si="73"/>
        <v>012</v>
      </c>
      <c r="D1168" t="str">
        <f t="shared" si="74"/>
        <v>1632</v>
      </c>
      <c r="E1168" t="str">
        <f t="shared" si="75"/>
        <v>N</v>
      </c>
      <c r="F1168" t="s">
        <v>11083</v>
      </c>
      <c r="G1168" t="s">
        <v>11084</v>
      </c>
      <c r="H1168" t="s">
        <v>11108</v>
      </c>
    </row>
    <row r="1169" spans="1:8">
      <c r="A1169" t="s">
        <v>777</v>
      </c>
      <c r="B1169" t="str">
        <f t="shared" si="72"/>
        <v>IL</v>
      </c>
      <c r="C1169" t="str">
        <f t="shared" si="73"/>
        <v>001</v>
      </c>
      <c r="D1169" t="str">
        <f t="shared" si="74"/>
        <v>1013</v>
      </c>
      <c r="E1169" t="str">
        <f t="shared" si="75"/>
        <v>N</v>
      </c>
      <c r="F1169" t="s">
        <v>11083</v>
      </c>
      <c r="G1169" t="s">
        <v>11084</v>
      </c>
      <c r="H1169" t="s">
        <v>8786</v>
      </c>
    </row>
    <row r="1170" spans="1:8">
      <c r="A1170" t="s">
        <v>1634</v>
      </c>
      <c r="B1170" t="str">
        <f t="shared" si="72"/>
        <v>IL</v>
      </c>
      <c r="C1170" t="str">
        <f t="shared" si="73"/>
        <v>001</v>
      </c>
      <c r="D1170" t="str">
        <f t="shared" si="74"/>
        <v>2059</v>
      </c>
      <c r="E1170" t="str">
        <f t="shared" si="75"/>
        <v>M</v>
      </c>
      <c r="F1170" t="s">
        <v>11083</v>
      </c>
      <c r="G1170" t="s">
        <v>11084</v>
      </c>
      <c r="H1170" t="s">
        <v>8786</v>
      </c>
    </row>
    <row r="1171" spans="1:8">
      <c r="A1171" t="s">
        <v>1541</v>
      </c>
      <c r="B1171" t="str">
        <f t="shared" si="72"/>
        <v>DE</v>
      </c>
      <c r="C1171" t="str">
        <f t="shared" si="73"/>
        <v>040</v>
      </c>
      <c r="D1171" t="str">
        <f t="shared" si="74"/>
        <v>1026</v>
      </c>
      <c r="E1171" t="str">
        <f t="shared" si="75"/>
        <v>N</v>
      </c>
      <c r="F1171" t="s">
        <v>11083</v>
      </c>
      <c r="G1171" t="s">
        <v>11084</v>
      </c>
      <c r="H1171" t="s">
        <v>8786</v>
      </c>
    </row>
    <row r="1172" spans="1:8">
      <c r="A1172" t="s">
        <v>850</v>
      </c>
      <c r="B1172" t="str">
        <f t="shared" si="72"/>
        <v>IL</v>
      </c>
      <c r="C1172" t="str">
        <f t="shared" si="73"/>
        <v>003</v>
      </c>
      <c r="D1172" t="str">
        <f t="shared" si="74"/>
        <v>1326</v>
      </c>
      <c r="E1172" t="str">
        <f t="shared" si="75"/>
        <v>N</v>
      </c>
      <c r="F1172" t="s">
        <v>11083</v>
      </c>
      <c r="G1172" t="s">
        <v>11084</v>
      </c>
      <c r="H1172" t="s">
        <v>8787</v>
      </c>
    </row>
    <row r="1173" spans="1:8">
      <c r="A1173" t="s">
        <v>1008</v>
      </c>
      <c r="B1173" t="str">
        <f t="shared" si="72"/>
        <v>DE</v>
      </c>
      <c r="C1173" t="str">
        <f t="shared" si="73"/>
        <v>041</v>
      </c>
      <c r="D1173" t="str">
        <f t="shared" si="74"/>
        <v>0017</v>
      </c>
      <c r="E1173" t="str">
        <f t="shared" si="75"/>
        <v>N</v>
      </c>
      <c r="F1173" t="s">
        <v>11083</v>
      </c>
      <c r="G1173" t="s">
        <v>11084</v>
      </c>
      <c r="H1173" t="s">
        <v>8789</v>
      </c>
    </row>
    <row r="1174" spans="1:8">
      <c r="A1174" t="s">
        <v>960</v>
      </c>
      <c r="B1174" t="str">
        <f t="shared" si="72"/>
        <v>IL</v>
      </c>
      <c r="C1174" t="str">
        <f t="shared" si="73"/>
        <v>007</v>
      </c>
      <c r="D1174" t="str">
        <f t="shared" si="74"/>
        <v>1510</v>
      </c>
      <c r="E1174" t="str">
        <f t="shared" si="75"/>
        <v>N</v>
      </c>
      <c r="F1174" t="s">
        <v>11083</v>
      </c>
      <c r="G1174" t="s">
        <v>11084</v>
      </c>
      <c r="H1174" t="s">
        <v>8789</v>
      </c>
    </row>
    <row r="1175" spans="1:8">
      <c r="A1175" t="s">
        <v>1156</v>
      </c>
      <c r="B1175" t="str">
        <f t="shared" si="72"/>
        <v>IL</v>
      </c>
      <c r="C1175" t="str">
        <f t="shared" si="73"/>
        <v>005</v>
      </c>
      <c r="D1175" t="str">
        <f t="shared" si="74"/>
        <v>3200</v>
      </c>
      <c r="E1175" t="str">
        <f t="shared" si="75"/>
        <v>S</v>
      </c>
      <c r="F1175" t="s">
        <v>11083</v>
      </c>
      <c r="G1175" t="s">
        <v>11084</v>
      </c>
      <c r="H1175" t="s">
        <v>8789</v>
      </c>
    </row>
    <row r="1176" spans="1:8">
      <c r="A1176" t="s">
        <v>1254</v>
      </c>
      <c r="B1176" t="str">
        <f t="shared" si="72"/>
        <v>IL</v>
      </c>
      <c r="C1176" t="str">
        <f t="shared" si="73"/>
        <v>006</v>
      </c>
      <c r="D1176" t="str">
        <f t="shared" si="74"/>
        <v>1080</v>
      </c>
      <c r="E1176" t="str">
        <f t="shared" si="75"/>
        <v>N</v>
      </c>
      <c r="F1176" t="s">
        <v>11083</v>
      </c>
      <c r="G1176" t="s">
        <v>11084</v>
      </c>
      <c r="H1176" t="s">
        <v>8792</v>
      </c>
    </row>
    <row r="1177" spans="1:8">
      <c r="A1177" t="s">
        <v>863</v>
      </c>
      <c r="B1177" t="str">
        <f t="shared" si="72"/>
        <v>IL</v>
      </c>
      <c r="C1177" t="str">
        <f t="shared" si="73"/>
        <v>004</v>
      </c>
      <c r="D1177" t="str">
        <f t="shared" si="74"/>
        <v>1134</v>
      </c>
      <c r="E1177" t="str">
        <f t="shared" si="75"/>
        <v>N</v>
      </c>
      <c r="F1177" t="s">
        <v>11083</v>
      </c>
      <c r="G1177" t="s">
        <v>11084</v>
      </c>
      <c r="H1177" t="s">
        <v>8794</v>
      </c>
    </row>
    <row r="1178" spans="1:8">
      <c r="A1178" t="s">
        <v>951</v>
      </c>
      <c r="B1178" t="str">
        <f t="shared" si="72"/>
        <v>IL</v>
      </c>
      <c r="C1178" t="str">
        <f t="shared" si="73"/>
        <v>006</v>
      </c>
      <c r="D1178" t="str">
        <f t="shared" si="74"/>
        <v>1082</v>
      </c>
      <c r="E1178" t="str">
        <f t="shared" si="75"/>
        <v>N</v>
      </c>
      <c r="F1178" t="s">
        <v>11083</v>
      </c>
      <c r="G1178" t="s">
        <v>11084</v>
      </c>
      <c r="H1178" t="s">
        <v>8794</v>
      </c>
    </row>
    <row r="1179" spans="1:8">
      <c r="A1179" t="s">
        <v>1543</v>
      </c>
      <c r="B1179" t="str">
        <f t="shared" si="72"/>
        <v>DE</v>
      </c>
      <c r="C1179" t="str">
        <f t="shared" si="73"/>
        <v>040</v>
      </c>
      <c r="D1179" t="str">
        <f t="shared" si="74"/>
        <v>1027</v>
      </c>
      <c r="E1179" t="str">
        <f t="shared" si="75"/>
        <v>N</v>
      </c>
      <c r="F1179" t="s">
        <v>11083</v>
      </c>
      <c r="G1179" t="s">
        <v>11084</v>
      </c>
      <c r="H1179" t="s">
        <v>8794</v>
      </c>
    </row>
    <row r="1180" spans="1:8">
      <c r="A1180" t="s">
        <v>866</v>
      </c>
      <c r="B1180" t="str">
        <f t="shared" si="72"/>
        <v>IL</v>
      </c>
      <c r="C1180" t="str">
        <f t="shared" si="73"/>
        <v>005</v>
      </c>
      <c r="D1180" t="str">
        <f t="shared" si="74"/>
        <v>1250</v>
      </c>
      <c r="E1180" t="str">
        <f t="shared" si="75"/>
        <v>N</v>
      </c>
      <c r="F1180" t="s">
        <v>11083</v>
      </c>
      <c r="G1180" t="s">
        <v>11084</v>
      </c>
      <c r="H1180" t="s">
        <v>8798</v>
      </c>
    </row>
    <row r="1181" spans="1:8">
      <c r="A1181" t="s">
        <v>988</v>
      </c>
      <c r="B1181" t="str">
        <f t="shared" si="72"/>
        <v>IL</v>
      </c>
      <c r="C1181" t="str">
        <f t="shared" si="73"/>
        <v>007</v>
      </c>
      <c r="D1181" t="str">
        <f t="shared" si="74"/>
        <v>1530</v>
      </c>
      <c r="E1181" t="str">
        <f t="shared" si="75"/>
        <v>N</v>
      </c>
      <c r="F1181" t="s">
        <v>11083</v>
      </c>
      <c r="G1181" t="s">
        <v>11084</v>
      </c>
      <c r="H1181" t="s">
        <v>8799</v>
      </c>
    </row>
    <row r="1182" spans="1:8">
      <c r="A1182" t="s">
        <v>950</v>
      </c>
      <c r="B1182" t="str">
        <f t="shared" si="72"/>
        <v>IL</v>
      </c>
      <c r="C1182" t="str">
        <f t="shared" si="73"/>
        <v>006</v>
      </c>
      <c r="D1182" t="str">
        <f t="shared" si="74"/>
        <v>1081</v>
      </c>
      <c r="E1182" t="str">
        <f t="shared" si="75"/>
        <v>N</v>
      </c>
      <c r="F1182" t="s">
        <v>11083</v>
      </c>
      <c r="G1182" t="s">
        <v>11084</v>
      </c>
      <c r="H1182" t="s">
        <v>8799</v>
      </c>
    </row>
    <row r="1183" spans="1:8">
      <c r="A1183" t="s">
        <v>778</v>
      </c>
      <c r="B1183" t="str">
        <f t="shared" si="72"/>
        <v>IL</v>
      </c>
      <c r="C1183" t="str">
        <f t="shared" si="73"/>
        <v>001</v>
      </c>
      <c r="D1183" t="str">
        <f t="shared" si="74"/>
        <v>1019</v>
      </c>
      <c r="E1183" t="str">
        <f t="shared" si="75"/>
        <v>N</v>
      </c>
      <c r="F1183" t="s">
        <v>11083</v>
      </c>
      <c r="G1183" t="s">
        <v>11084</v>
      </c>
      <c r="H1183" t="s">
        <v>8800</v>
      </c>
    </row>
    <row r="1184" spans="1:8">
      <c r="A1184" t="s">
        <v>949</v>
      </c>
      <c r="B1184" t="str">
        <f t="shared" si="72"/>
        <v>IL</v>
      </c>
      <c r="C1184" t="str">
        <f t="shared" si="73"/>
        <v>006</v>
      </c>
      <c r="D1184" t="str">
        <f t="shared" si="74"/>
        <v>1079</v>
      </c>
      <c r="E1184" t="str">
        <f t="shared" si="75"/>
        <v>N</v>
      </c>
      <c r="F1184" t="s">
        <v>11083</v>
      </c>
      <c r="G1184" t="s">
        <v>11084</v>
      </c>
      <c r="H1184" t="s">
        <v>8801</v>
      </c>
    </row>
    <row r="1185" spans="1:8">
      <c r="A1185" t="s">
        <v>1212</v>
      </c>
      <c r="B1185" t="str">
        <f t="shared" si="72"/>
        <v>DE</v>
      </c>
      <c r="C1185" t="str">
        <f t="shared" si="73"/>
        <v>041</v>
      </c>
      <c r="D1185" t="str">
        <f t="shared" si="74"/>
        <v>0054</v>
      </c>
      <c r="E1185" t="str">
        <f t="shared" si="75"/>
        <v>N</v>
      </c>
      <c r="F1185" t="s">
        <v>11083</v>
      </c>
      <c r="G1185" t="s">
        <v>11084</v>
      </c>
      <c r="H1185" t="s">
        <v>8803</v>
      </c>
    </row>
    <row r="1186" spans="1:8">
      <c r="A1186" t="s">
        <v>1209</v>
      </c>
      <c r="B1186" t="str">
        <f t="shared" si="72"/>
        <v>DE</v>
      </c>
      <c r="C1186" t="str">
        <f t="shared" si="73"/>
        <v>041</v>
      </c>
      <c r="D1186" t="str">
        <f t="shared" si="74"/>
        <v>0051</v>
      </c>
      <c r="E1186" t="str">
        <f t="shared" si="75"/>
        <v>N</v>
      </c>
      <c r="F1186" t="s">
        <v>11083</v>
      </c>
      <c r="G1186" t="s">
        <v>11084</v>
      </c>
      <c r="H1186" t="s">
        <v>8804</v>
      </c>
    </row>
    <row r="1187" spans="1:8">
      <c r="A1187" t="s">
        <v>1718</v>
      </c>
      <c r="B1187" t="str">
        <f t="shared" si="72"/>
        <v>IL</v>
      </c>
      <c r="C1187" t="str">
        <f t="shared" si="73"/>
        <v>009</v>
      </c>
      <c r="D1187" t="str">
        <f t="shared" si="74"/>
        <v>2908</v>
      </c>
      <c r="E1187" t="str">
        <f t="shared" si="75"/>
        <v>M</v>
      </c>
      <c r="F1187" t="s">
        <v>11083</v>
      </c>
      <c r="G1187" t="s">
        <v>11084</v>
      </c>
      <c r="H1187" t="s">
        <v>8804</v>
      </c>
    </row>
    <row r="1188" spans="1:8">
      <c r="A1188" t="s">
        <v>1123</v>
      </c>
      <c r="B1188" t="str">
        <f t="shared" si="72"/>
        <v>IL</v>
      </c>
      <c r="C1188" t="str">
        <f t="shared" si="73"/>
        <v>004</v>
      </c>
      <c r="D1188" t="str">
        <f t="shared" si="74"/>
        <v>1136</v>
      </c>
      <c r="E1188" t="str">
        <f t="shared" si="75"/>
        <v>N</v>
      </c>
      <c r="F1188" t="s">
        <v>11083</v>
      </c>
      <c r="G1188" t="s">
        <v>11084</v>
      </c>
      <c r="H1188" t="s">
        <v>8805</v>
      </c>
    </row>
    <row r="1189" spans="1:8">
      <c r="A1189" t="s">
        <v>956</v>
      </c>
      <c r="B1189" t="str">
        <f t="shared" si="72"/>
        <v>IL</v>
      </c>
      <c r="C1189" t="str">
        <f t="shared" si="73"/>
        <v>006</v>
      </c>
      <c r="D1189" t="str">
        <f t="shared" si="74"/>
        <v>1084</v>
      </c>
      <c r="E1189" t="str">
        <f t="shared" si="75"/>
        <v>N</v>
      </c>
      <c r="F1189" t="s">
        <v>11083</v>
      </c>
      <c r="G1189" t="s">
        <v>11084</v>
      </c>
      <c r="H1189" t="s">
        <v>8805</v>
      </c>
    </row>
    <row r="1190" spans="1:8">
      <c r="A1190" t="s">
        <v>1546</v>
      </c>
      <c r="B1190" t="str">
        <f t="shared" si="72"/>
        <v>DE</v>
      </c>
      <c r="C1190" t="str">
        <f t="shared" si="73"/>
        <v>041</v>
      </c>
      <c r="D1190" t="str">
        <f t="shared" si="74"/>
        <v>0055</v>
      </c>
      <c r="E1190" t="str">
        <f t="shared" si="75"/>
        <v>N</v>
      </c>
      <c r="F1190" t="s">
        <v>11083</v>
      </c>
      <c r="G1190" t="s">
        <v>11084</v>
      </c>
      <c r="H1190" t="s">
        <v>8806</v>
      </c>
    </row>
    <row r="1191" spans="1:8">
      <c r="A1191" t="s">
        <v>1208</v>
      </c>
      <c r="B1191" t="str">
        <f t="shared" si="72"/>
        <v>DE</v>
      </c>
      <c r="C1191" t="str">
        <f t="shared" si="73"/>
        <v>041</v>
      </c>
      <c r="D1191" t="str">
        <f t="shared" si="74"/>
        <v>0049</v>
      </c>
      <c r="E1191" t="str">
        <f t="shared" si="75"/>
        <v>N</v>
      </c>
      <c r="F1191" t="s">
        <v>11083</v>
      </c>
      <c r="G1191" t="s">
        <v>11084</v>
      </c>
      <c r="H1191" t="s">
        <v>8812</v>
      </c>
    </row>
    <row r="1192" spans="1:8">
      <c r="A1192" t="s">
        <v>1547</v>
      </c>
      <c r="B1192" t="str">
        <f t="shared" si="72"/>
        <v>DE</v>
      </c>
      <c r="C1192" t="str">
        <f t="shared" si="73"/>
        <v>041</v>
      </c>
      <c r="D1192" t="str">
        <f t="shared" si="74"/>
        <v>0056</v>
      </c>
      <c r="E1192" t="str">
        <f t="shared" si="75"/>
        <v>N</v>
      </c>
      <c r="F1192" t="s">
        <v>11083</v>
      </c>
      <c r="G1192" t="s">
        <v>11084</v>
      </c>
      <c r="H1192" t="s">
        <v>8814</v>
      </c>
    </row>
    <row r="1193" spans="1:8">
      <c r="A1193" t="s">
        <v>1216</v>
      </c>
      <c r="B1193" t="str">
        <f t="shared" si="72"/>
        <v>DE</v>
      </c>
      <c r="C1193" t="str">
        <f t="shared" si="73"/>
        <v>041</v>
      </c>
      <c r="D1193" t="str">
        <f t="shared" si="74"/>
        <v>0061</v>
      </c>
      <c r="E1193" t="str">
        <f t="shared" si="75"/>
        <v>N</v>
      </c>
      <c r="F1193" t="s">
        <v>11083</v>
      </c>
      <c r="G1193" t="s">
        <v>11084</v>
      </c>
      <c r="H1193" t="s">
        <v>8816</v>
      </c>
    </row>
    <row r="1194" spans="1:8">
      <c r="A1194" t="s">
        <v>1717</v>
      </c>
      <c r="B1194" t="str">
        <f t="shared" si="72"/>
        <v>IL</v>
      </c>
      <c r="C1194" t="str">
        <f t="shared" si="73"/>
        <v>009</v>
      </c>
      <c r="D1194" t="str">
        <f t="shared" si="74"/>
        <v>2900</v>
      </c>
      <c r="E1194" t="str">
        <f t="shared" si="75"/>
        <v>M</v>
      </c>
      <c r="F1194" t="s">
        <v>11083</v>
      </c>
      <c r="G1194" t="s">
        <v>11084</v>
      </c>
      <c r="H1194" t="s">
        <v>8817</v>
      </c>
    </row>
    <row r="1195" spans="1:8">
      <c r="A1195" t="s">
        <v>2519</v>
      </c>
      <c r="B1195" t="str">
        <f t="shared" si="72"/>
        <v>IL</v>
      </c>
      <c r="C1195" t="str">
        <f t="shared" si="73"/>
        <v>001</v>
      </c>
      <c r="D1195" t="str">
        <f t="shared" si="74"/>
        <v>2063</v>
      </c>
      <c r="E1195" t="str">
        <f t="shared" si="75"/>
        <v>M</v>
      </c>
      <c r="F1195" t="s">
        <v>11083</v>
      </c>
      <c r="G1195" t="s">
        <v>11084</v>
      </c>
      <c r="H1195" t="s">
        <v>8817</v>
      </c>
    </row>
    <row r="1196" spans="1:8">
      <c r="A1196" t="s">
        <v>1213</v>
      </c>
      <c r="B1196" t="str">
        <f t="shared" si="72"/>
        <v>DE</v>
      </c>
      <c r="C1196" t="str">
        <f t="shared" si="73"/>
        <v>041</v>
      </c>
      <c r="D1196" t="str">
        <f t="shared" si="74"/>
        <v>0058</v>
      </c>
      <c r="E1196" t="str">
        <f t="shared" si="75"/>
        <v>N</v>
      </c>
      <c r="F1196" t="s">
        <v>11083</v>
      </c>
      <c r="G1196" t="s">
        <v>11084</v>
      </c>
      <c r="H1196" t="s">
        <v>8819</v>
      </c>
    </row>
    <row r="1197" spans="1:8">
      <c r="A1197" t="s">
        <v>1211</v>
      </c>
      <c r="B1197" t="str">
        <f t="shared" si="72"/>
        <v>DE</v>
      </c>
      <c r="C1197" t="str">
        <f t="shared" si="73"/>
        <v>041</v>
      </c>
      <c r="D1197" t="str">
        <f t="shared" si="74"/>
        <v>0053</v>
      </c>
      <c r="E1197" t="str">
        <f t="shared" si="75"/>
        <v>N</v>
      </c>
      <c r="F1197" t="s">
        <v>11083</v>
      </c>
      <c r="G1197" t="s">
        <v>11084</v>
      </c>
      <c r="H1197" t="s">
        <v>8821</v>
      </c>
    </row>
    <row r="1198" spans="1:8">
      <c r="A1198" t="s">
        <v>1028</v>
      </c>
      <c r="B1198" t="str">
        <f t="shared" si="72"/>
        <v>DE</v>
      </c>
      <c r="C1198" t="str">
        <f t="shared" si="73"/>
        <v>041</v>
      </c>
      <c r="D1198" t="str">
        <f t="shared" si="74"/>
        <v>0057</v>
      </c>
      <c r="E1198" t="str">
        <f t="shared" si="75"/>
        <v>N</v>
      </c>
      <c r="F1198" t="s">
        <v>11083</v>
      </c>
      <c r="G1198" t="s">
        <v>11084</v>
      </c>
      <c r="H1198" t="s">
        <v>8822</v>
      </c>
    </row>
    <row r="1199" spans="1:8">
      <c r="A1199" t="s">
        <v>964</v>
      </c>
      <c r="B1199" t="str">
        <f t="shared" si="72"/>
        <v>IL</v>
      </c>
      <c r="C1199" t="str">
        <f t="shared" si="73"/>
        <v>001</v>
      </c>
      <c r="D1199" t="str">
        <f t="shared" si="74"/>
        <v>2061</v>
      </c>
      <c r="E1199" t="str">
        <f t="shared" si="75"/>
        <v>M</v>
      </c>
      <c r="F1199" t="s">
        <v>11083</v>
      </c>
      <c r="G1199" t="s">
        <v>11084</v>
      </c>
      <c r="H1199" t="s">
        <v>8822</v>
      </c>
    </row>
    <row r="1200" spans="1:8">
      <c r="A1200" t="s">
        <v>1121</v>
      </c>
      <c r="B1200" t="str">
        <f t="shared" si="72"/>
        <v>IL</v>
      </c>
      <c r="C1200" t="str">
        <f t="shared" si="73"/>
        <v>003</v>
      </c>
      <c r="D1200" t="str">
        <f t="shared" si="74"/>
        <v>1320</v>
      </c>
      <c r="E1200" t="str">
        <f t="shared" si="75"/>
        <v>N</v>
      </c>
      <c r="F1200" t="s">
        <v>11083</v>
      </c>
      <c r="G1200" t="s">
        <v>11084</v>
      </c>
      <c r="H1200" t="s">
        <v>8823</v>
      </c>
    </row>
    <row r="1201" spans="1:8">
      <c r="A1201" t="s">
        <v>1136</v>
      </c>
      <c r="B1201" t="str">
        <f t="shared" si="72"/>
        <v>IL</v>
      </c>
      <c r="C1201" t="str">
        <f t="shared" si="73"/>
        <v>013</v>
      </c>
      <c r="D1201" t="str">
        <f t="shared" si="74"/>
        <v>1808</v>
      </c>
      <c r="E1201" t="str">
        <f t="shared" si="75"/>
        <v>N</v>
      </c>
      <c r="F1201" t="s">
        <v>11083</v>
      </c>
      <c r="G1201" t="s">
        <v>11084</v>
      </c>
      <c r="H1201" t="s">
        <v>8826</v>
      </c>
    </row>
    <row r="1202" spans="1:8">
      <c r="A1202" t="s">
        <v>1472</v>
      </c>
      <c r="B1202" t="str">
        <f t="shared" si="72"/>
        <v>IL</v>
      </c>
      <c r="C1202" t="str">
        <f t="shared" si="73"/>
        <v>007</v>
      </c>
      <c r="D1202" t="str">
        <f t="shared" si="74"/>
        <v>2589</v>
      </c>
      <c r="E1202" t="str">
        <f t="shared" si="75"/>
        <v>N</v>
      </c>
      <c r="F1202" t="s">
        <v>11083</v>
      </c>
      <c r="G1202" t="s">
        <v>11084</v>
      </c>
      <c r="H1202" t="s">
        <v>8829</v>
      </c>
    </row>
    <row r="1203" spans="1:8">
      <c r="A1203" t="s">
        <v>2012</v>
      </c>
      <c r="B1203" t="str">
        <f t="shared" si="72"/>
        <v>DE</v>
      </c>
      <c r="C1203" t="str">
        <f t="shared" si="73"/>
        <v>041</v>
      </c>
      <c r="D1203" t="str">
        <f t="shared" si="74"/>
        <v>0285</v>
      </c>
      <c r="E1203" t="str">
        <f t="shared" si="75"/>
        <v>N</v>
      </c>
      <c r="F1203" t="s">
        <v>11083</v>
      </c>
      <c r="G1203" t="s">
        <v>11084</v>
      </c>
      <c r="H1203" t="s">
        <v>8830</v>
      </c>
    </row>
    <row r="1204" spans="1:8">
      <c r="A1204" t="s">
        <v>952</v>
      </c>
      <c r="B1204" t="str">
        <f t="shared" si="72"/>
        <v>IL</v>
      </c>
      <c r="C1204" t="str">
        <f t="shared" si="73"/>
        <v>006</v>
      </c>
      <c r="D1204" t="str">
        <f t="shared" si="74"/>
        <v>1083</v>
      </c>
      <c r="E1204" t="str">
        <f t="shared" si="75"/>
        <v>N</v>
      </c>
      <c r="F1204" t="s">
        <v>11083</v>
      </c>
      <c r="G1204" t="s">
        <v>11084</v>
      </c>
      <c r="H1204" t="s">
        <v>8831</v>
      </c>
    </row>
    <row r="1205" spans="1:8">
      <c r="A1205" t="s">
        <v>1333</v>
      </c>
      <c r="B1205" t="str">
        <f t="shared" si="72"/>
        <v>IL</v>
      </c>
      <c r="C1205" t="str">
        <f t="shared" si="73"/>
        <v>003</v>
      </c>
      <c r="D1205" t="str">
        <f t="shared" si="74"/>
        <v>1318</v>
      </c>
      <c r="E1205" t="str">
        <f t="shared" si="75"/>
        <v>N</v>
      </c>
      <c r="F1205" t="s">
        <v>11083</v>
      </c>
      <c r="G1205" t="s">
        <v>11084</v>
      </c>
      <c r="H1205" t="s">
        <v>8832</v>
      </c>
    </row>
    <row r="1206" spans="1:8">
      <c r="A1206" t="s">
        <v>236</v>
      </c>
      <c r="B1206" t="str">
        <f t="shared" si="72"/>
        <v>IL</v>
      </c>
      <c r="C1206" t="str">
        <f t="shared" si="73"/>
        <v>012</v>
      </c>
      <c r="D1206" t="str">
        <f t="shared" si="74"/>
        <v>1604</v>
      </c>
      <c r="E1206" t="str">
        <f t="shared" si="75"/>
        <v>N</v>
      </c>
      <c r="F1206" t="s">
        <v>11083</v>
      </c>
      <c r="G1206" t="s">
        <v>11084</v>
      </c>
      <c r="H1206" t="s">
        <v>11109</v>
      </c>
    </row>
    <row r="1207" spans="1:8">
      <c r="A1207" t="s">
        <v>1029</v>
      </c>
      <c r="B1207" t="str">
        <f t="shared" si="72"/>
        <v>DE</v>
      </c>
      <c r="C1207" t="str">
        <f t="shared" si="73"/>
        <v>041</v>
      </c>
      <c r="D1207" t="str">
        <f t="shared" si="74"/>
        <v>0059</v>
      </c>
      <c r="E1207" t="str">
        <f t="shared" si="75"/>
        <v>N</v>
      </c>
      <c r="F1207" t="s">
        <v>11083</v>
      </c>
      <c r="G1207" t="s">
        <v>11084</v>
      </c>
      <c r="H1207" t="s">
        <v>8833</v>
      </c>
    </row>
    <row r="1208" spans="1:8">
      <c r="A1208" t="s">
        <v>1259</v>
      </c>
      <c r="B1208" t="str">
        <f t="shared" si="72"/>
        <v>IL</v>
      </c>
      <c r="C1208" t="str">
        <f t="shared" si="73"/>
        <v>006</v>
      </c>
      <c r="D1208" t="str">
        <f t="shared" si="74"/>
        <v>1085</v>
      </c>
      <c r="E1208" t="str">
        <f t="shared" si="75"/>
        <v>N</v>
      </c>
      <c r="F1208" t="s">
        <v>11083</v>
      </c>
      <c r="G1208" t="s">
        <v>11084</v>
      </c>
      <c r="H1208" t="s">
        <v>8833</v>
      </c>
    </row>
    <row r="1209" spans="1:8">
      <c r="A1209" t="s">
        <v>590</v>
      </c>
      <c r="B1209" t="str">
        <f t="shared" si="72"/>
        <v>IL</v>
      </c>
      <c r="C1209" t="str">
        <f t="shared" si="73"/>
        <v>012</v>
      </c>
      <c r="D1209" t="str">
        <f t="shared" si="74"/>
        <v>1614</v>
      </c>
      <c r="E1209" t="str">
        <f t="shared" si="75"/>
        <v>N</v>
      </c>
      <c r="F1209" t="s">
        <v>11083</v>
      </c>
      <c r="G1209" t="s">
        <v>11084</v>
      </c>
      <c r="H1209" t="s">
        <v>11110</v>
      </c>
    </row>
    <row r="1210" spans="1:8">
      <c r="A1210" t="s">
        <v>2013</v>
      </c>
      <c r="B1210" t="str">
        <f t="shared" si="72"/>
        <v>DE</v>
      </c>
      <c r="C1210" t="str">
        <f t="shared" si="73"/>
        <v>041</v>
      </c>
      <c r="D1210" t="str">
        <f t="shared" si="74"/>
        <v>0286</v>
      </c>
      <c r="E1210" t="str">
        <f t="shared" si="75"/>
        <v>N</v>
      </c>
      <c r="F1210" t="s">
        <v>11083</v>
      </c>
      <c r="G1210" t="s">
        <v>11084</v>
      </c>
      <c r="H1210" t="s">
        <v>8834</v>
      </c>
    </row>
    <row r="1211" spans="1:8">
      <c r="A1211" t="s">
        <v>1131</v>
      </c>
      <c r="B1211" t="str">
        <f t="shared" si="72"/>
        <v>IL</v>
      </c>
      <c r="C1211" t="str">
        <f t="shared" si="73"/>
        <v>012</v>
      </c>
      <c r="D1211" t="str">
        <f t="shared" si="74"/>
        <v>1620</v>
      </c>
      <c r="E1211" t="str">
        <f t="shared" si="75"/>
        <v>N</v>
      </c>
      <c r="F1211" t="s">
        <v>11083</v>
      </c>
      <c r="G1211" t="s">
        <v>11084</v>
      </c>
      <c r="H1211" t="s">
        <v>8834</v>
      </c>
    </row>
    <row r="1212" spans="1:8">
      <c r="A1212" t="s">
        <v>77</v>
      </c>
      <c r="B1212" t="str">
        <f t="shared" si="72"/>
        <v>IL</v>
      </c>
      <c r="C1212" t="str">
        <f t="shared" si="73"/>
        <v>008</v>
      </c>
      <c r="D1212" t="str">
        <f t="shared" si="74"/>
        <v>1703</v>
      </c>
      <c r="E1212" t="str">
        <f t="shared" si="75"/>
        <v>N</v>
      </c>
      <c r="F1212" t="s">
        <v>11083</v>
      </c>
      <c r="G1212" t="s">
        <v>11084</v>
      </c>
      <c r="H1212" t="s">
        <v>8835</v>
      </c>
    </row>
    <row r="1213" spans="1:8">
      <c r="A1213" t="s">
        <v>779</v>
      </c>
      <c r="B1213" t="str">
        <f t="shared" si="72"/>
        <v>IL</v>
      </c>
      <c r="C1213" t="str">
        <f t="shared" si="73"/>
        <v>001</v>
      </c>
      <c r="D1213" t="str">
        <f t="shared" si="74"/>
        <v>1020</v>
      </c>
      <c r="E1213" t="str">
        <f t="shared" si="75"/>
        <v>N</v>
      </c>
      <c r="F1213" t="s">
        <v>11083</v>
      </c>
      <c r="G1213" t="s">
        <v>11084</v>
      </c>
      <c r="H1213" t="s">
        <v>8835</v>
      </c>
    </row>
    <row r="1214" spans="1:8">
      <c r="A1214" t="s">
        <v>1817</v>
      </c>
      <c r="B1214" t="str">
        <f t="shared" si="72"/>
        <v>IL</v>
      </c>
      <c r="C1214" t="str">
        <f t="shared" si="73"/>
        <v>001</v>
      </c>
      <c r="D1214" t="str">
        <f t="shared" si="74"/>
        <v>2065</v>
      </c>
      <c r="E1214" t="str">
        <f t="shared" si="75"/>
        <v>M</v>
      </c>
      <c r="F1214" t="s">
        <v>11083</v>
      </c>
      <c r="G1214" t="s">
        <v>11084</v>
      </c>
      <c r="H1214" t="s">
        <v>8837</v>
      </c>
    </row>
    <row r="1215" spans="1:8">
      <c r="A1215" t="s">
        <v>2507</v>
      </c>
      <c r="B1215" t="str">
        <f t="shared" si="72"/>
        <v>DE</v>
      </c>
      <c r="C1215" t="str">
        <f t="shared" si="73"/>
        <v>041</v>
      </c>
      <c r="D1215" t="str">
        <f t="shared" si="74"/>
        <v>0339</v>
      </c>
      <c r="E1215" t="str">
        <f t="shared" si="75"/>
        <v>N</v>
      </c>
      <c r="F1215" t="s">
        <v>11083</v>
      </c>
      <c r="G1215" t="s">
        <v>11084</v>
      </c>
      <c r="H1215" t="s">
        <v>8838</v>
      </c>
    </row>
    <row r="1216" spans="1:8">
      <c r="A1216" t="s">
        <v>2520</v>
      </c>
      <c r="B1216" t="str">
        <f t="shared" si="72"/>
        <v>IL</v>
      </c>
      <c r="C1216" t="str">
        <f t="shared" si="73"/>
        <v>001</v>
      </c>
      <c r="D1216" t="str">
        <f t="shared" si="74"/>
        <v>2067</v>
      </c>
      <c r="E1216" t="str">
        <f t="shared" si="75"/>
        <v>M</v>
      </c>
      <c r="F1216" t="s">
        <v>11083</v>
      </c>
      <c r="G1216" t="s">
        <v>11084</v>
      </c>
      <c r="H1216" t="s">
        <v>8838</v>
      </c>
    </row>
    <row r="1217" spans="1:8">
      <c r="A1217" t="s">
        <v>1105</v>
      </c>
      <c r="B1217" t="str">
        <f t="shared" si="72"/>
        <v>IL</v>
      </c>
      <c r="C1217" t="str">
        <f t="shared" si="73"/>
        <v>001</v>
      </c>
      <c r="D1217" t="str">
        <f t="shared" si="74"/>
        <v>2069</v>
      </c>
      <c r="E1217" t="str">
        <f t="shared" si="75"/>
        <v>M</v>
      </c>
      <c r="F1217" t="s">
        <v>11083</v>
      </c>
      <c r="G1217" t="s">
        <v>11084</v>
      </c>
      <c r="H1217" t="s">
        <v>8840</v>
      </c>
    </row>
    <row r="1218" spans="1:8">
      <c r="A1218" t="s">
        <v>107</v>
      </c>
      <c r="B1218" t="str">
        <f t="shared" ref="B1218:B1281" si="76">LEFT(A1218,2)</f>
        <v>DE</v>
      </c>
      <c r="C1218" t="str">
        <f t="shared" ref="C1218:C1281" si="77">MID(A1218,4,3)</f>
        <v>040</v>
      </c>
      <c r="D1218" t="str">
        <f t="shared" ref="D1218:D1281" si="78">MID(A1218,8,4)</f>
        <v>2027</v>
      </c>
      <c r="E1218" t="str">
        <f t="shared" ref="E1218:E1281" si="79">MID(A1218,13,1)</f>
        <v>N</v>
      </c>
      <c r="F1218" t="s">
        <v>11083</v>
      </c>
      <c r="G1218" t="s">
        <v>11084</v>
      </c>
      <c r="H1218" t="s">
        <v>8840</v>
      </c>
    </row>
    <row r="1219" spans="1:8">
      <c r="A1219" t="s">
        <v>1030</v>
      </c>
      <c r="B1219" t="str">
        <f t="shared" si="76"/>
        <v>DE</v>
      </c>
      <c r="C1219" t="str">
        <f t="shared" si="77"/>
        <v>041</v>
      </c>
      <c r="D1219" t="str">
        <f t="shared" si="78"/>
        <v>0060</v>
      </c>
      <c r="E1219" t="str">
        <f t="shared" si="79"/>
        <v>N</v>
      </c>
      <c r="F1219" t="s">
        <v>11083</v>
      </c>
      <c r="G1219" t="s">
        <v>11084</v>
      </c>
      <c r="H1219" t="s">
        <v>8843</v>
      </c>
    </row>
    <row r="1220" spans="1:8">
      <c r="A1220" t="s">
        <v>2538</v>
      </c>
      <c r="B1220" t="str">
        <f t="shared" si="76"/>
        <v>IL</v>
      </c>
      <c r="C1220" t="str">
        <f t="shared" si="77"/>
        <v>007</v>
      </c>
      <c r="D1220" t="str">
        <f t="shared" si="78"/>
        <v>2585</v>
      </c>
      <c r="E1220" t="str">
        <f t="shared" si="79"/>
        <v>M</v>
      </c>
      <c r="F1220" t="s">
        <v>11083</v>
      </c>
      <c r="G1220" t="s">
        <v>11084</v>
      </c>
      <c r="H1220" t="s">
        <v>8844</v>
      </c>
    </row>
    <row r="1221" spans="1:8">
      <c r="A1221" t="s">
        <v>995</v>
      </c>
      <c r="B1221" t="str">
        <f t="shared" si="76"/>
        <v>IL</v>
      </c>
      <c r="C1221" t="str">
        <f t="shared" si="77"/>
        <v>012</v>
      </c>
      <c r="D1221" t="str">
        <f t="shared" si="78"/>
        <v>1610</v>
      </c>
      <c r="E1221" t="str">
        <f t="shared" si="79"/>
        <v>N</v>
      </c>
      <c r="F1221" t="s">
        <v>11083</v>
      </c>
      <c r="G1221" t="s">
        <v>11084</v>
      </c>
      <c r="H1221" t="s">
        <v>8844</v>
      </c>
    </row>
    <row r="1222" spans="1:8">
      <c r="A1222" t="s">
        <v>560</v>
      </c>
      <c r="B1222" t="str">
        <f t="shared" si="76"/>
        <v>IL</v>
      </c>
      <c r="C1222" t="str">
        <f t="shared" si="77"/>
        <v>003</v>
      </c>
      <c r="D1222" t="str">
        <f t="shared" si="78"/>
        <v>1322</v>
      </c>
      <c r="E1222" t="str">
        <f t="shared" si="79"/>
        <v>N</v>
      </c>
      <c r="F1222" t="s">
        <v>11083</v>
      </c>
      <c r="G1222" t="s">
        <v>11084</v>
      </c>
      <c r="H1222" t="s">
        <v>8845</v>
      </c>
    </row>
    <row r="1223" spans="1:8">
      <c r="A1223" t="s">
        <v>864</v>
      </c>
      <c r="B1223" t="str">
        <f t="shared" si="76"/>
        <v>IL</v>
      </c>
      <c r="C1223" t="str">
        <f t="shared" si="77"/>
        <v>004</v>
      </c>
      <c r="D1223" t="str">
        <f t="shared" si="78"/>
        <v>1140</v>
      </c>
      <c r="E1223" t="str">
        <f t="shared" si="79"/>
        <v>N</v>
      </c>
      <c r="F1223" t="s">
        <v>11083</v>
      </c>
      <c r="G1223" t="s">
        <v>11084</v>
      </c>
      <c r="H1223" t="s">
        <v>8845</v>
      </c>
    </row>
    <row r="1224" spans="1:8">
      <c r="A1224" t="s">
        <v>1218</v>
      </c>
      <c r="B1224" t="str">
        <f t="shared" si="76"/>
        <v>DE</v>
      </c>
      <c r="C1224" t="str">
        <f t="shared" si="77"/>
        <v>041</v>
      </c>
      <c r="D1224" t="str">
        <f t="shared" si="78"/>
        <v>0063</v>
      </c>
      <c r="E1224" t="str">
        <f t="shared" si="79"/>
        <v>N</v>
      </c>
      <c r="F1224" t="s">
        <v>11083</v>
      </c>
      <c r="G1224" t="s">
        <v>11084</v>
      </c>
      <c r="H1224" t="s">
        <v>8846</v>
      </c>
    </row>
    <row r="1225" spans="1:8">
      <c r="A1225" t="s">
        <v>46</v>
      </c>
      <c r="B1225" t="str">
        <f t="shared" si="76"/>
        <v>DE</v>
      </c>
      <c r="C1225" t="str">
        <f t="shared" si="77"/>
        <v>040</v>
      </c>
      <c r="D1225" t="str">
        <f t="shared" si="78"/>
        <v>2028</v>
      </c>
      <c r="E1225" t="str">
        <f t="shared" si="79"/>
        <v>N</v>
      </c>
      <c r="F1225" t="s">
        <v>11083</v>
      </c>
      <c r="G1225" t="s">
        <v>11084</v>
      </c>
      <c r="H1225" t="s">
        <v>8846</v>
      </c>
    </row>
    <row r="1226" spans="1:8">
      <c r="A1226" t="s">
        <v>994</v>
      </c>
      <c r="B1226" t="str">
        <f t="shared" si="76"/>
        <v>IL</v>
      </c>
      <c r="C1226" t="str">
        <f t="shared" si="77"/>
        <v>012</v>
      </c>
      <c r="D1226" t="str">
        <f t="shared" si="78"/>
        <v>1606</v>
      </c>
      <c r="E1226" t="str">
        <f t="shared" si="79"/>
        <v>N</v>
      </c>
      <c r="F1226" t="s">
        <v>11083</v>
      </c>
      <c r="G1226" t="s">
        <v>11084</v>
      </c>
      <c r="H1226" t="s">
        <v>8848</v>
      </c>
    </row>
    <row r="1227" spans="1:8">
      <c r="A1227" t="s">
        <v>1217</v>
      </c>
      <c r="B1227" t="str">
        <f t="shared" si="76"/>
        <v>DE</v>
      </c>
      <c r="C1227" t="str">
        <f t="shared" si="77"/>
        <v>041</v>
      </c>
      <c r="D1227" t="str">
        <f t="shared" si="78"/>
        <v>0062</v>
      </c>
      <c r="E1227" t="str">
        <f t="shared" si="79"/>
        <v>N</v>
      </c>
      <c r="F1227" t="s">
        <v>11083</v>
      </c>
      <c r="G1227" t="s">
        <v>11084</v>
      </c>
      <c r="H1227" t="s">
        <v>8849</v>
      </c>
    </row>
    <row r="1228" spans="1:8">
      <c r="A1228" t="s">
        <v>2015</v>
      </c>
      <c r="B1228" t="str">
        <f t="shared" si="76"/>
        <v>DE</v>
      </c>
      <c r="C1228" t="str">
        <f t="shared" si="77"/>
        <v>041</v>
      </c>
      <c r="D1228" t="str">
        <f t="shared" si="78"/>
        <v>0288</v>
      </c>
      <c r="E1228" t="str">
        <f t="shared" si="79"/>
        <v>N</v>
      </c>
      <c r="F1228" t="s">
        <v>11083</v>
      </c>
      <c r="G1228" t="s">
        <v>11084</v>
      </c>
      <c r="H1228" t="s">
        <v>8851</v>
      </c>
    </row>
    <row r="1229" spans="1:8">
      <c r="A1229" t="s">
        <v>1499</v>
      </c>
      <c r="B1229" t="str">
        <f t="shared" si="76"/>
        <v>IL</v>
      </c>
      <c r="C1229" t="str">
        <f t="shared" si="77"/>
        <v>008</v>
      </c>
      <c r="D1229" t="str">
        <f t="shared" si="78"/>
        <v>1701</v>
      </c>
      <c r="E1229" t="str">
        <f t="shared" si="79"/>
        <v>N</v>
      </c>
      <c r="F1229" t="s">
        <v>11083</v>
      </c>
      <c r="G1229" t="s">
        <v>11084</v>
      </c>
      <c r="H1229" t="s">
        <v>8852</v>
      </c>
    </row>
    <row r="1230" spans="1:8">
      <c r="A1230" t="s">
        <v>1513</v>
      </c>
      <c r="B1230" t="str">
        <f t="shared" si="76"/>
        <v>IL</v>
      </c>
      <c r="C1230" t="str">
        <f t="shared" si="77"/>
        <v>012</v>
      </c>
      <c r="D1230" t="str">
        <f t="shared" si="78"/>
        <v>1616</v>
      </c>
      <c r="E1230" t="str">
        <f t="shared" si="79"/>
        <v>N</v>
      </c>
      <c r="F1230" t="s">
        <v>11083</v>
      </c>
      <c r="G1230" t="s">
        <v>11084</v>
      </c>
      <c r="H1230" t="s">
        <v>8852</v>
      </c>
    </row>
    <row r="1231" spans="1:8">
      <c r="A1231" t="s">
        <v>1031</v>
      </c>
      <c r="B1231" t="str">
        <f t="shared" si="76"/>
        <v>DE</v>
      </c>
      <c r="C1231" t="str">
        <f t="shared" si="77"/>
        <v>041</v>
      </c>
      <c r="D1231" t="str">
        <f t="shared" si="78"/>
        <v>0065</v>
      </c>
      <c r="E1231" t="str">
        <f t="shared" si="79"/>
        <v>N</v>
      </c>
      <c r="F1231" t="s">
        <v>11083</v>
      </c>
      <c r="G1231" t="s">
        <v>11084</v>
      </c>
      <c r="H1231" t="s">
        <v>8853</v>
      </c>
    </row>
    <row r="1232" spans="1:8">
      <c r="A1232" t="s">
        <v>1219</v>
      </c>
      <c r="B1232" t="str">
        <f t="shared" si="76"/>
        <v>DE</v>
      </c>
      <c r="C1232" t="str">
        <f t="shared" si="77"/>
        <v>041</v>
      </c>
      <c r="D1232" t="str">
        <f t="shared" si="78"/>
        <v>0064</v>
      </c>
      <c r="E1232" t="str">
        <f t="shared" si="79"/>
        <v>N</v>
      </c>
      <c r="F1232" t="s">
        <v>11083</v>
      </c>
      <c r="G1232" t="s">
        <v>11084</v>
      </c>
      <c r="H1232" t="s">
        <v>8854</v>
      </c>
    </row>
    <row r="1233" spans="1:8">
      <c r="A1233" t="s">
        <v>2016</v>
      </c>
      <c r="B1233" t="str">
        <f t="shared" si="76"/>
        <v>DE</v>
      </c>
      <c r="C1233" t="str">
        <f t="shared" si="77"/>
        <v>041</v>
      </c>
      <c r="D1233" t="str">
        <f t="shared" si="78"/>
        <v>0289</v>
      </c>
      <c r="E1233" t="str">
        <f t="shared" si="79"/>
        <v>N</v>
      </c>
      <c r="F1233" t="s">
        <v>11083</v>
      </c>
      <c r="G1233" t="s">
        <v>11084</v>
      </c>
      <c r="H1233" t="s">
        <v>8854</v>
      </c>
    </row>
    <row r="1234" spans="1:8">
      <c r="A1234" t="s">
        <v>1540</v>
      </c>
      <c r="B1234" t="str">
        <f t="shared" si="76"/>
        <v>IL</v>
      </c>
      <c r="C1234" t="str">
        <f t="shared" si="77"/>
        <v>012</v>
      </c>
      <c r="D1234" t="str">
        <f t="shared" si="78"/>
        <v>3605</v>
      </c>
      <c r="E1234" t="str">
        <f t="shared" si="79"/>
        <v>S</v>
      </c>
      <c r="F1234" t="s">
        <v>11083</v>
      </c>
      <c r="G1234" t="s">
        <v>11084</v>
      </c>
      <c r="H1234" t="s">
        <v>8854</v>
      </c>
    </row>
    <row r="1235" spans="1:8">
      <c r="A1235" t="s">
        <v>109</v>
      </c>
      <c r="B1235" t="str">
        <f t="shared" si="76"/>
        <v>DE</v>
      </c>
      <c r="C1235" t="str">
        <f t="shared" si="77"/>
        <v>040</v>
      </c>
      <c r="D1235" t="str">
        <f t="shared" si="78"/>
        <v>2029</v>
      </c>
      <c r="E1235" t="str">
        <f t="shared" si="79"/>
        <v>N</v>
      </c>
      <c r="F1235" t="s">
        <v>11083</v>
      </c>
      <c r="G1235" t="s">
        <v>11084</v>
      </c>
      <c r="H1235" t="s">
        <v>8854</v>
      </c>
    </row>
    <row r="1236" spans="1:8">
      <c r="A1236" t="s">
        <v>1330</v>
      </c>
      <c r="B1236" t="str">
        <f t="shared" si="76"/>
        <v>IL</v>
      </c>
      <c r="C1236" t="str">
        <f t="shared" si="77"/>
        <v>001</v>
      </c>
      <c r="D1236" t="str">
        <f t="shared" si="78"/>
        <v>1022</v>
      </c>
      <c r="E1236" t="str">
        <f t="shared" si="79"/>
        <v>N</v>
      </c>
      <c r="F1236" t="s">
        <v>11083</v>
      </c>
      <c r="G1236" t="s">
        <v>11084</v>
      </c>
      <c r="H1236" t="s">
        <v>8855</v>
      </c>
    </row>
    <row r="1237" spans="1:8">
      <c r="A1237" t="s">
        <v>1129</v>
      </c>
      <c r="B1237" t="str">
        <f t="shared" si="76"/>
        <v>IL</v>
      </c>
      <c r="C1237" t="str">
        <f t="shared" si="77"/>
        <v>008</v>
      </c>
      <c r="D1237" t="str">
        <f t="shared" si="78"/>
        <v>1707</v>
      </c>
      <c r="E1237" t="str">
        <f t="shared" si="79"/>
        <v>N</v>
      </c>
      <c r="F1237" t="s">
        <v>11083</v>
      </c>
      <c r="G1237" t="s">
        <v>11084</v>
      </c>
      <c r="H1237" t="s">
        <v>8857</v>
      </c>
    </row>
    <row r="1238" spans="1:8">
      <c r="A1238" t="s">
        <v>2522</v>
      </c>
      <c r="B1238" t="str">
        <f t="shared" si="76"/>
        <v>IL</v>
      </c>
      <c r="C1238" t="str">
        <f t="shared" si="77"/>
        <v>004</v>
      </c>
      <c r="D1238" t="str">
        <f t="shared" si="78"/>
        <v>2177</v>
      </c>
      <c r="E1238" t="str">
        <f t="shared" si="79"/>
        <v>M</v>
      </c>
      <c r="F1238" t="s">
        <v>11083</v>
      </c>
      <c r="G1238" t="s">
        <v>11084</v>
      </c>
      <c r="H1238" t="s">
        <v>8858</v>
      </c>
    </row>
    <row r="1239" spans="1:8">
      <c r="A1239" t="s">
        <v>2014</v>
      </c>
      <c r="B1239" t="str">
        <f t="shared" si="76"/>
        <v>DE</v>
      </c>
      <c r="C1239" t="str">
        <f t="shared" si="77"/>
        <v>041</v>
      </c>
      <c r="D1239" t="str">
        <f t="shared" si="78"/>
        <v>0287</v>
      </c>
      <c r="E1239" t="str">
        <f t="shared" si="79"/>
        <v>N</v>
      </c>
      <c r="F1239" t="s">
        <v>11083</v>
      </c>
      <c r="G1239" t="s">
        <v>11084</v>
      </c>
      <c r="H1239" t="s">
        <v>8859</v>
      </c>
    </row>
    <row r="1240" spans="1:8">
      <c r="A1240" t="s">
        <v>2621</v>
      </c>
      <c r="B1240" t="str">
        <f t="shared" si="76"/>
        <v>IL</v>
      </c>
      <c r="C1240" t="str">
        <f t="shared" si="77"/>
        <v>012</v>
      </c>
      <c r="D1240" t="str">
        <f t="shared" si="78"/>
        <v>1634</v>
      </c>
      <c r="E1240" t="str">
        <f t="shared" si="79"/>
        <v>N</v>
      </c>
      <c r="F1240" t="s">
        <v>11083</v>
      </c>
      <c r="G1240" t="s">
        <v>11084</v>
      </c>
      <c r="H1240" t="s">
        <v>8859</v>
      </c>
    </row>
    <row r="1241" spans="1:8">
      <c r="A1241" t="s">
        <v>1544</v>
      </c>
      <c r="B1241" t="str">
        <f t="shared" si="76"/>
        <v>DE</v>
      </c>
      <c r="C1241" t="str">
        <f t="shared" si="77"/>
        <v>040</v>
      </c>
      <c r="D1241" t="str">
        <f t="shared" si="78"/>
        <v>1029</v>
      </c>
      <c r="E1241" t="str">
        <f t="shared" si="79"/>
        <v>N</v>
      </c>
      <c r="F1241" t="s">
        <v>11083</v>
      </c>
      <c r="G1241" t="s">
        <v>11084</v>
      </c>
      <c r="H1241" t="s">
        <v>8860</v>
      </c>
    </row>
    <row r="1242" spans="1:8">
      <c r="A1242" t="s">
        <v>111</v>
      </c>
      <c r="B1242" t="str">
        <f t="shared" si="76"/>
        <v>DE</v>
      </c>
      <c r="C1242" t="str">
        <f t="shared" si="77"/>
        <v>040</v>
      </c>
      <c r="D1242" t="str">
        <f t="shared" si="78"/>
        <v>2030</v>
      </c>
      <c r="E1242" t="str">
        <f t="shared" si="79"/>
        <v>N</v>
      </c>
      <c r="F1242" t="s">
        <v>11083</v>
      </c>
      <c r="G1242" t="s">
        <v>11084</v>
      </c>
      <c r="H1242" t="s">
        <v>8862</v>
      </c>
    </row>
    <row r="1243" spans="1:8">
      <c r="A1243" t="s">
        <v>1006</v>
      </c>
      <c r="B1243" t="str">
        <f t="shared" si="76"/>
        <v>DE</v>
      </c>
      <c r="C1243" t="str">
        <f t="shared" si="77"/>
        <v>040</v>
      </c>
      <c r="D1243" t="str">
        <f t="shared" si="78"/>
        <v>1028</v>
      </c>
      <c r="E1243" t="str">
        <f t="shared" si="79"/>
        <v>N</v>
      </c>
      <c r="F1243" t="s">
        <v>11083</v>
      </c>
      <c r="G1243" t="s">
        <v>11084</v>
      </c>
      <c r="H1243" t="s">
        <v>8867</v>
      </c>
    </row>
    <row r="1244" spans="1:8">
      <c r="A1244" t="s">
        <v>1127</v>
      </c>
      <c r="B1244" t="str">
        <f t="shared" si="76"/>
        <v>IL</v>
      </c>
      <c r="C1244" t="str">
        <f t="shared" si="77"/>
        <v>006</v>
      </c>
      <c r="D1244" t="str">
        <f t="shared" si="78"/>
        <v>1086</v>
      </c>
      <c r="E1244" t="str">
        <f t="shared" si="79"/>
        <v>N</v>
      </c>
      <c r="F1244" t="s">
        <v>11083</v>
      </c>
      <c r="G1244" t="s">
        <v>11084</v>
      </c>
      <c r="H1244" t="s">
        <v>8869</v>
      </c>
    </row>
    <row r="1245" spans="1:8">
      <c r="A1245" t="s">
        <v>1331</v>
      </c>
      <c r="B1245" t="str">
        <f t="shared" si="76"/>
        <v>IL</v>
      </c>
      <c r="C1245" t="str">
        <f t="shared" si="77"/>
        <v>001</v>
      </c>
      <c r="D1245" t="str">
        <f t="shared" si="78"/>
        <v>1028</v>
      </c>
      <c r="E1245" t="str">
        <f t="shared" si="79"/>
        <v>N</v>
      </c>
      <c r="F1245" t="s">
        <v>11083</v>
      </c>
      <c r="G1245" t="s">
        <v>11084</v>
      </c>
      <c r="H1245" t="s">
        <v>8870</v>
      </c>
    </row>
    <row r="1246" spans="1:8">
      <c r="A1246" t="s">
        <v>1221</v>
      </c>
      <c r="B1246" t="str">
        <f t="shared" si="76"/>
        <v>DE</v>
      </c>
      <c r="C1246" t="str">
        <f t="shared" si="77"/>
        <v>041</v>
      </c>
      <c r="D1246" t="str">
        <f t="shared" si="78"/>
        <v>0066</v>
      </c>
      <c r="E1246" t="str">
        <f t="shared" si="79"/>
        <v>N</v>
      </c>
      <c r="F1246" t="s">
        <v>11083</v>
      </c>
      <c r="G1246" t="s">
        <v>11084</v>
      </c>
      <c r="H1246" t="s">
        <v>8871</v>
      </c>
    </row>
    <row r="1247" spans="1:8">
      <c r="A1247" t="s">
        <v>1007</v>
      </c>
      <c r="B1247" t="str">
        <f t="shared" si="76"/>
        <v>DE</v>
      </c>
      <c r="C1247" t="str">
        <f t="shared" si="77"/>
        <v>040</v>
      </c>
      <c r="D1247" t="str">
        <f t="shared" si="78"/>
        <v>1030</v>
      </c>
      <c r="E1247" t="str">
        <f t="shared" si="79"/>
        <v>N</v>
      </c>
      <c r="F1247" t="s">
        <v>11083</v>
      </c>
      <c r="G1247" t="s">
        <v>11084</v>
      </c>
      <c r="H1247" t="s">
        <v>8871</v>
      </c>
    </row>
    <row r="1248" spans="1:8">
      <c r="A1248" t="s">
        <v>1134</v>
      </c>
      <c r="B1248" t="str">
        <f t="shared" si="76"/>
        <v>IL</v>
      </c>
      <c r="C1248" t="str">
        <f t="shared" si="77"/>
        <v>012</v>
      </c>
      <c r="D1248" t="str">
        <f t="shared" si="78"/>
        <v>1628</v>
      </c>
      <c r="E1248" t="str">
        <f t="shared" si="79"/>
        <v>N</v>
      </c>
      <c r="F1248" t="s">
        <v>11083</v>
      </c>
      <c r="G1248" t="s">
        <v>11084</v>
      </c>
      <c r="H1248" t="s">
        <v>8872</v>
      </c>
    </row>
    <row r="1249" spans="1:8">
      <c r="A1249" t="s">
        <v>320</v>
      </c>
      <c r="B1249" t="str">
        <f t="shared" si="76"/>
        <v>US</v>
      </c>
      <c r="C1249" t="str">
        <f t="shared" si="77"/>
        <v>038</v>
      </c>
      <c r="D1249" t="str">
        <f t="shared" si="78"/>
        <v>1134</v>
      </c>
      <c r="E1249" t="str">
        <f t="shared" si="79"/>
        <v>N</v>
      </c>
      <c r="F1249" t="s">
        <v>11083</v>
      </c>
      <c r="G1249" t="s">
        <v>11084</v>
      </c>
      <c r="H1249" t="s">
        <v>8874</v>
      </c>
    </row>
    <row r="1250" spans="1:8">
      <c r="A1250" t="s">
        <v>1032</v>
      </c>
      <c r="B1250" t="str">
        <f t="shared" si="76"/>
        <v>DE</v>
      </c>
      <c r="C1250" t="str">
        <f t="shared" si="77"/>
        <v>041</v>
      </c>
      <c r="D1250" t="str">
        <f t="shared" si="78"/>
        <v>0067</v>
      </c>
      <c r="E1250" t="str">
        <f t="shared" si="79"/>
        <v>N</v>
      </c>
      <c r="F1250" t="s">
        <v>11083</v>
      </c>
      <c r="G1250" t="s">
        <v>11084</v>
      </c>
      <c r="H1250" t="s">
        <v>8875</v>
      </c>
    </row>
    <row r="1251" spans="1:8">
      <c r="A1251" t="s">
        <v>1139</v>
      </c>
      <c r="B1251" t="str">
        <f t="shared" si="76"/>
        <v>IL</v>
      </c>
      <c r="C1251" t="str">
        <f t="shared" si="77"/>
        <v>014</v>
      </c>
      <c r="D1251" t="str">
        <f t="shared" si="78"/>
        <v>1901</v>
      </c>
      <c r="E1251" t="str">
        <f t="shared" si="79"/>
        <v>N</v>
      </c>
      <c r="F1251" t="s">
        <v>11083</v>
      </c>
      <c r="G1251" t="s">
        <v>11084</v>
      </c>
      <c r="H1251" t="s">
        <v>8876</v>
      </c>
    </row>
    <row r="1252" spans="1:8">
      <c r="A1252" t="s">
        <v>1497</v>
      </c>
      <c r="B1252" t="str">
        <f t="shared" si="76"/>
        <v>IL</v>
      </c>
      <c r="C1252" t="str">
        <f t="shared" si="77"/>
        <v>007</v>
      </c>
      <c r="D1252" t="str">
        <f t="shared" si="78"/>
        <v>1534</v>
      </c>
      <c r="E1252" t="str">
        <f t="shared" si="79"/>
        <v>N</v>
      </c>
      <c r="F1252" t="s">
        <v>11083</v>
      </c>
      <c r="G1252" t="s">
        <v>11084</v>
      </c>
      <c r="H1252" t="s">
        <v>8876</v>
      </c>
    </row>
    <row r="1253" spans="1:8">
      <c r="A1253" t="s">
        <v>1073</v>
      </c>
      <c r="B1253" t="str">
        <f t="shared" si="76"/>
        <v>IL</v>
      </c>
      <c r="C1253" t="str">
        <f t="shared" si="77"/>
        <v>001</v>
      </c>
      <c r="D1253" t="str">
        <f t="shared" si="78"/>
        <v>2001</v>
      </c>
      <c r="E1253" t="str">
        <f t="shared" si="79"/>
        <v>M</v>
      </c>
      <c r="F1253" t="s">
        <v>11083</v>
      </c>
      <c r="G1253" t="s">
        <v>11084</v>
      </c>
      <c r="H1253" t="s">
        <v>8877</v>
      </c>
    </row>
    <row r="1254" spans="1:8">
      <c r="A1254" t="s">
        <v>1130</v>
      </c>
      <c r="B1254" t="str">
        <f t="shared" si="76"/>
        <v>IL</v>
      </c>
      <c r="C1254" t="str">
        <f t="shared" si="77"/>
        <v>008</v>
      </c>
      <c r="D1254" t="str">
        <f t="shared" si="78"/>
        <v>1711</v>
      </c>
      <c r="E1254" t="str">
        <f t="shared" si="79"/>
        <v>N</v>
      </c>
      <c r="F1254" t="s">
        <v>11083</v>
      </c>
      <c r="G1254" t="s">
        <v>11084</v>
      </c>
      <c r="H1254" t="s">
        <v>8878</v>
      </c>
    </row>
    <row r="1255" spans="1:8">
      <c r="A1255" t="s">
        <v>155</v>
      </c>
      <c r="B1255" t="str">
        <f t="shared" si="76"/>
        <v>US</v>
      </c>
      <c r="C1255" t="str">
        <f t="shared" si="77"/>
        <v>038</v>
      </c>
      <c r="D1255" t="str">
        <f t="shared" si="78"/>
        <v>1153</v>
      </c>
      <c r="E1255" t="str">
        <f t="shared" si="79"/>
        <v>N</v>
      </c>
      <c r="F1255" t="s">
        <v>11083</v>
      </c>
      <c r="G1255" t="s">
        <v>11084</v>
      </c>
      <c r="H1255" t="s">
        <v>8879</v>
      </c>
    </row>
    <row r="1256" spans="1:8">
      <c r="A1256" t="s">
        <v>1122</v>
      </c>
      <c r="B1256" t="str">
        <f t="shared" si="76"/>
        <v>IL</v>
      </c>
      <c r="C1256" t="str">
        <f t="shared" si="77"/>
        <v>003</v>
      </c>
      <c r="D1256" t="str">
        <f t="shared" si="78"/>
        <v>1330</v>
      </c>
      <c r="E1256" t="str">
        <f t="shared" si="79"/>
        <v>N</v>
      </c>
      <c r="F1256" t="s">
        <v>11083</v>
      </c>
      <c r="G1256" t="s">
        <v>11084</v>
      </c>
      <c r="H1256" t="s">
        <v>8879</v>
      </c>
    </row>
    <row r="1257" spans="1:8">
      <c r="A1257" t="s">
        <v>79</v>
      </c>
      <c r="B1257" t="str">
        <f t="shared" si="76"/>
        <v>IL</v>
      </c>
      <c r="C1257" t="str">
        <f t="shared" si="77"/>
        <v>012</v>
      </c>
      <c r="D1257" t="str">
        <f t="shared" si="78"/>
        <v>1642</v>
      </c>
      <c r="E1257" t="str">
        <f t="shared" si="79"/>
        <v>N</v>
      </c>
      <c r="F1257" t="s">
        <v>11083</v>
      </c>
      <c r="G1257" t="s">
        <v>11084</v>
      </c>
      <c r="H1257" t="s">
        <v>8879</v>
      </c>
    </row>
    <row r="1258" spans="1:8">
      <c r="A1258" t="s">
        <v>1586</v>
      </c>
      <c r="B1258" t="str">
        <f t="shared" si="76"/>
        <v>IL</v>
      </c>
      <c r="C1258" t="str">
        <f t="shared" si="77"/>
        <v>014</v>
      </c>
      <c r="D1258" t="str">
        <f t="shared" si="78"/>
        <v>3900</v>
      </c>
      <c r="E1258" t="str">
        <f t="shared" si="79"/>
        <v>S</v>
      </c>
      <c r="F1258" t="s">
        <v>11083</v>
      </c>
      <c r="G1258" t="s">
        <v>11084</v>
      </c>
      <c r="H1258" t="s">
        <v>8880</v>
      </c>
    </row>
    <row r="1259" spans="1:8">
      <c r="A1259" t="s">
        <v>1539</v>
      </c>
      <c r="B1259" t="str">
        <f t="shared" si="76"/>
        <v>IL</v>
      </c>
      <c r="C1259" t="str">
        <f t="shared" si="77"/>
        <v>012</v>
      </c>
      <c r="D1259" t="str">
        <f t="shared" si="78"/>
        <v>3603</v>
      </c>
      <c r="E1259" t="str">
        <f t="shared" si="79"/>
        <v>S</v>
      </c>
      <c r="F1259" t="s">
        <v>11083</v>
      </c>
      <c r="G1259" t="s">
        <v>11084</v>
      </c>
      <c r="H1259" t="s">
        <v>8882</v>
      </c>
    </row>
    <row r="1260" spans="1:8">
      <c r="A1260" t="s">
        <v>1140</v>
      </c>
      <c r="B1260" t="str">
        <f t="shared" si="76"/>
        <v>IL</v>
      </c>
      <c r="C1260" t="str">
        <f t="shared" si="77"/>
        <v>014</v>
      </c>
      <c r="D1260" t="str">
        <f t="shared" si="78"/>
        <v>1903</v>
      </c>
      <c r="E1260" t="str">
        <f t="shared" si="79"/>
        <v>N</v>
      </c>
      <c r="F1260" t="s">
        <v>11083</v>
      </c>
      <c r="G1260" t="s">
        <v>11084</v>
      </c>
      <c r="H1260" t="s">
        <v>11111</v>
      </c>
    </row>
    <row r="1261" spans="1:8">
      <c r="A1261" t="s">
        <v>2098</v>
      </c>
      <c r="B1261" t="str">
        <f t="shared" si="76"/>
        <v>US</v>
      </c>
      <c r="C1261" t="str">
        <f t="shared" si="77"/>
        <v>038</v>
      </c>
      <c r="D1261" t="str">
        <f t="shared" si="78"/>
        <v>3027</v>
      </c>
      <c r="E1261" t="str">
        <f t="shared" si="79"/>
        <v>S</v>
      </c>
      <c r="F1261" t="s">
        <v>11083</v>
      </c>
      <c r="G1261" t="s">
        <v>11084</v>
      </c>
      <c r="H1261" t="s">
        <v>8883</v>
      </c>
    </row>
    <row r="1262" spans="1:8">
      <c r="A1262" t="s">
        <v>1509</v>
      </c>
      <c r="B1262" t="str">
        <f t="shared" si="76"/>
        <v>IL</v>
      </c>
      <c r="C1262" t="str">
        <f t="shared" si="77"/>
        <v>008</v>
      </c>
      <c r="D1262" t="str">
        <f t="shared" si="78"/>
        <v>1713</v>
      </c>
      <c r="E1262" t="str">
        <f t="shared" si="79"/>
        <v>N</v>
      </c>
      <c r="F1262" t="s">
        <v>11083</v>
      </c>
      <c r="G1262" t="s">
        <v>11084</v>
      </c>
      <c r="H1262" t="s">
        <v>8884</v>
      </c>
    </row>
    <row r="1263" spans="1:8">
      <c r="A1263" t="s">
        <v>1508</v>
      </c>
      <c r="B1263" t="str">
        <f t="shared" si="76"/>
        <v>IL</v>
      </c>
      <c r="C1263" t="str">
        <f t="shared" si="77"/>
        <v>008</v>
      </c>
      <c r="D1263" t="str">
        <f t="shared" si="78"/>
        <v>1709</v>
      </c>
      <c r="E1263" t="str">
        <f t="shared" si="79"/>
        <v>N</v>
      </c>
      <c r="F1263" t="s">
        <v>11083</v>
      </c>
      <c r="G1263" t="s">
        <v>11084</v>
      </c>
      <c r="H1263" t="s">
        <v>8885</v>
      </c>
    </row>
    <row r="1264" spans="1:8">
      <c r="A1264" t="s">
        <v>2524</v>
      </c>
      <c r="B1264" t="str">
        <f t="shared" si="76"/>
        <v>US</v>
      </c>
      <c r="C1264" t="str">
        <f t="shared" si="77"/>
        <v>038</v>
      </c>
      <c r="D1264" t="str">
        <f t="shared" si="78"/>
        <v>1161</v>
      </c>
      <c r="E1264" t="str">
        <f t="shared" si="79"/>
        <v>N</v>
      </c>
      <c r="F1264" t="s">
        <v>11083</v>
      </c>
      <c r="G1264" t="s">
        <v>11084</v>
      </c>
      <c r="H1264" t="s">
        <v>8886</v>
      </c>
    </row>
    <row r="1265" spans="1:8">
      <c r="A1265" t="s">
        <v>1498</v>
      </c>
      <c r="B1265" t="str">
        <f t="shared" si="76"/>
        <v>IL</v>
      </c>
      <c r="C1265" t="str">
        <f t="shared" si="77"/>
        <v>008</v>
      </c>
      <c r="D1265" t="str">
        <f t="shared" si="78"/>
        <v>1717</v>
      </c>
      <c r="E1265" t="str">
        <f t="shared" si="79"/>
        <v>N</v>
      </c>
      <c r="F1265" t="s">
        <v>11083</v>
      </c>
      <c r="G1265" t="s">
        <v>11084</v>
      </c>
      <c r="H1265" t="s">
        <v>11112</v>
      </c>
    </row>
    <row r="1266" spans="1:8">
      <c r="A1266" t="s">
        <v>327</v>
      </c>
      <c r="B1266" t="str">
        <f t="shared" si="76"/>
        <v>US</v>
      </c>
      <c r="C1266" t="str">
        <f t="shared" si="77"/>
        <v>038</v>
      </c>
      <c r="D1266" t="str">
        <f t="shared" si="78"/>
        <v>1144</v>
      </c>
      <c r="E1266" t="str">
        <f t="shared" si="79"/>
        <v>N</v>
      </c>
      <c r="F1266" t="s">
        <v>11083</v>
      </c>
      <c r="G1266" t="s">
        <v>11084</v>
      </c>
      <c r="H1266" t="s">
        <v>8888</v>
      </c>
    </row>
    <row r="1267" spans="1:8">
      <c r="A1267" t="s">
        <v>1470</v>
      </c>
      <c r="B1267" t="str">
        <f t="shared" si="76"/>
        <v>IL</v>
      </c>
      <c r="C1267" t="str">
        <f t="shared" si="77"/>
        <v>006</v>
      </c>
      <c r="D1267" t="str">
        <f t="shared" si="78"/>
        <v>1087</v>
      </c>
      <c r="E1267" t="str">
        <f t="shared" si="79"/>
        <v>N</v>
      </c>
      <c r="F1267" t="s">
        <v>11083</v>
      </c>
      <c r="G1267" t="s">
        <v>11084</v>
      </c>
      <c r="H1267" t="s">
        <v>8888</v>
      </c>
    </row>
    <row r="1268" spans="1:8">
      <c r="A1268" t="s">
        <v>1810</v>
      </c>
      <c r="B1268" t="str">
        <f t="shared" si="76"/>
        <v>IL</v>
      </c>
      <c r="C1268" t="str">
        <f t="shared" si="77"/>
        <v>001</v>
      </c>
      <c r="D1268" t="str">
        <f t="shared" si="78"/>
        <v>2003</v>
      </c>
      <c r="E1268" t="str">
        <f t="shared" si="79"/>
        <v>M</v>
      </c>
      <c r="F1268" t="s">
        <v>11083</v>
      </c>
      <c r="G1268" t="s">
        <v>11084</v>
      </c>
      <c r="H1268" t="s">
        <v>8889</v>
      </c>
    </row>
    <row r="1269" spans="1:8">
      <c r="A1269" t="s">
        <v>156</v>
      </c>
      <c r="B1269" t="str">
        <f t="shared" si="76"/>
        <v>US</v>
      </c>
      <c r="C1269" t="str">
        <f t="shared" si="77"/>
        <v>038</v>
      </c>
      <c r="D1269" t="str">
        <f t="shared" si="78"/>
        <v>1154</v>
      </c>
      <c r="E1269" t="str">
        <f t="shared" si="79"/>
        <v>N</v>
      </c>
      <c r="F1269" t="s">
        <v>11083</v>
      </c>
      <c r="G1269" t="s">
        <v>11084</v>
      </c>
      <c r="H1269" t="s">
        <v>8891</v>
      </c>
    </row>
    <row r="1270" spans="1:8">
      <c r="A1270" t="s">
        <v>693</v>
      </c>
      <c r="B1270" t="str">
        <f t="shared" si="76"/>
        <v>US</v>
      </c>
      <c r="C1270" t="str">
        <f t="shared" si="77"/>
        <v>038</v>
      </c>
      <c r="D1270" t="str">
        <f t="shared" si="78"/>
        <v>1151</v>
      </c>
      <c r="E1270" t="str">
        <f t="shared" si="79"/>
        <v>N</v>
      </c>
      <c r="F1270" t="s">
        <v>11083</v>
      </c>
      <c r="G1270" t="s">
        <v>11084</v>
      </c>
      <c r="H1270" t="s">
        <v>8892</v>
      </c>
    </row>
    <row r="1271" spans="1:8">
      <c r="A1271" t="s">
        <v>2067</v>
      </c>
      <c r="B1271" t="str">
        <f t="shared" si="76"/>
        <v>US</v>
      </c>
      <c r="C1271" t="str">
        <f t="shared" si="77"/>
        <v>038</v>
      </c>
      <c r="D1271" t="str">
        <f t="shared" si="78"/>
        <v>2016</v>
      </c>
      <c r="E1271" t="str">
        <f t="shared" si="79"/>
        <v>M</v>
      </c>
      <c r="F1271" t="s">
        <v>11083</v>
      </c>
      <c r="G1271" t="s">
        <v>11084</v>
      </c>
      <c r="H1271" t="s">
        <v>8892</v>
      </c>
    </row>
    <row r="1272" spans="1:8">
      <c r="A1272" t="s">
        <v>2066</v>
      </c>
      <c r="B1272" t="str">
        <f t="shared" si="76"/>
        <v>US</v>
      </c>
      <c r="C1272" t="str">
        <f t="shared" si="77"/>
        <v>038</v>
      </c>
      <c r="D1272" t="str">
        <f t="shared" si="78"/>
        <v>2015</v>
      </c>
      <c r="E1272" t="str">
        <f t="shared" si="79"/>
        <v>M</v>
      </c>
      <c r="F1272" t="s">
        <v>11083</v>
      </c>
      <c r="G1272" t="s">
        <v>11084</v>
      </c>
      <c r="H1272" t="s">
        <v>8893</v>
      </c>
    </row>
    <row r="1273" spans="1:8">
      <c r="A1273" t="s">
        <v>2106</v>
      </c>
      <c r="B1273" t="str">
        <f t="shared" si="76"/>
        <v>US</v>
      </c>
      <c r="C1273" t="str">
        <f t="shared" si="77"/>
        <v>038</v>
      </c>
      <c r="D1273" t="str">
        <f t="shared" si="78"/>
        <v>3035</v>
      </c>
      <c r="E1273" t="str">
        <f t="shared" si="79"/>
        <v>S</v>
      </c>
      <c r="F1273" t="s">
        <v>11083</v>
      </c>
      <c r="G1273" t="s">
        <v>11084</v>
      </c>
      <c r="H1273" t="s">
        <v>8893</v>
      </c>
    </row>
    <row r="1274" spans="1:8">
      <c r="A1274" t="s">
        <v>404</v>
      </c>
      <c r="B1274" t="str">
        <f t="shared" si="76"/>
        <v>US</v>
      </c>
      <c r="C1274" t="str">
        <f t="shared" si="77"/>
        <v>038</v>
      </c>
      <c r="D1274" t="str">
        <f t="shared" si="78"/>
        <v>1156</v>
      </c>
      <c r="E1274" t="str">
        <f t="shared" si="79"/>
        <v>N</v>
      </c>
      <c r="F1274" t="s">
        <v>11083</v>
      </c>
      <c r="G1274" t="s">
        <v>11084</v>
      </c>
      <c r="H1274" t="s">
        <v>8894</v>
      </c>
    </row>
    <row r="1275" spans="1:8">
      <c r="A1275" t="s">
        <v>2102</v>
      </c>
      <c r="B1275" t="str">
        <f t="shared" si="76"/>
        <v>US</v>
      </c>
      <c r="C1275" t="str">
        <f t="shared" si="77"/>
        <v>038</v>
      </c>
      <c r="D1275" t="str">
        <f t="shared" si="78"/>
        <v>3031</v>
      </c>
      <c r="E1275" t="str">
        <f t="shared" si="79"/>
        <v>S</v>
      </c>
      <c r="F1275" t="s">
        <v>11083</v>
      </c>
      <c r="G1275" t="s">
        <v>11084</v>
      </c>
      <c r="H1275" t="s">
        <v>8895</v>
      </c>
    </row>
    <row r="1276" spans="1:8">
      <c r="A1276" t="s">
        <v>284</v>
      </c>
      <c r="B1276" t="str">
        <f t="shared" si="76"/>
        <v>US</v>
      </c>
      <c r="C1276" t="str">
        <f t="shared" si="77"/>
        <v>038</v>
      </c>
      <c r="D1276" t="str">
        <f t="shared" si="78"/>
        <v>1034</v>
      </c>
      <c r="E1276" t="str">
        <f t="shared" si="79"/>
        <v>N</v>
      </c>
      <c r="F1276" t="s">
        <v>11083</v>
      </c>
      <c r="G1276" t="s">
        <v>11084</v>
      </c>
      <c r="H1276" t="s">
        <v>8896</v>
      </c>
    </row>
    <row r="1277" spans="1:8">
      <c r="A1277" t="s">
        <v>2017</v>
      </c>
      <c r="B1277" t="str">
        <f t="shared" si="76"/>
        <v>DE</v>
      </c>
      <c r="C1277" t="str">
        <f t="shared" si="77"/>
        <v>041</v>
      </c>
      <c r="D1277" t="str">
        <f t="shared" si="78"/>
        <v>0291</v>
      </c>
      <c r="E1277" t="str">
        <f t="shared" si="79"/>
        <v>N</v>
      </c>
      <c r="F1277" t="s">
        <v>11083</v>
      </c>
      <c r="G1277" t="s">
        <v>11084</v>
      </c>
      <c r="H1277" t="s">
        <v>8896</v>
      </c>
    </row>
    <row r="1278" spans="1:8">
      <c r="A1278" t="s">
        <v>21</v>
      </c>
      <c r="B1278" t="str">
        <f t="shared" si="76"/>
        <v>DE</v>
      </c>
      <c r="C1278" t="str">
        <f t="shared" si="77"/>
        <v>040</v>
      </c>
      <c r="D1278" t="str">
        <f t="shared" si="78"/>
        <v>2002</v>
      </c>
      <c r="E1278" t="str">
        <f t="shared" si="79"/>
        <v>N</v>
      </c>
      <c r="F1278" t="s">
        <v>11083</v>
      </c>
      <c r="G1278" t="s">
        <v>11084</v>
      </c>
      <c r="H1278" t="s">
        <v>8896</v>
      </c>
    </row>
    <row r="1279" spans="1:8">
      <c r="A1279" t="s">
        <v>47</v>
      </c>
      <c r="B1279" t="str">
        <f t="shared" si="76"/>
        <v>DE</v>
      </c>
      <c r="C1279" t="str">
        <f t="shared" si="77"/>
        <v>040</v>
      </c>
      <c r="D1279" t="str">
        <f t="shared" si="78"/>
        <v>2031</v>
      </c>
      <c r="E1279" t="str">
        <f t="shared" si="79"/>
        <v>N</v>
      </c>
      <c r="F1279" t="s">
        <v>11083</v>
      </c>
      <c r="G1279" t="s">
        <v>11084</v>
      </c>
      <c r="H1279" t="s">
        <v>8896</v>
      </c>
    </row>
    <row r="1280" spans="1:8">
      <c r="A1280" t="s">
        <v>403</v>
      </c>
      <c r="B1280" t="str">
        <f t="shared" si="76"/>
        <v>US</v>
      </c>
      <c r="C1280" t="str">
        <f t="shared" si="77"/>
        <v>038</v>
      </c>
      <c r="D1280" t="str">
        <f t="shared" si="78"/>
        <v>1152</v>
      </c>
      <c r="E1280" t="str">
        <f t="shared" si="79"/>
        <v>N</v>
      </c>
      <c r="F1280" t="s">
        <v>11083</v>
      </c>
      <c r="G1280" t="s">
        <v>11084</v>
      </c>
      <c r="H1280" t="s">
        <v>8897</v>
      </c>
    </row>
    <row r="1281" spans="1:8">
      <c r="A1281" t="s">
        <v>2070</v>
      </c>
      <c r="B1281" t="str">
        <f t="shared" si="76"/>
        <v>US</v>
      </c>
      <c r="C1281" t="str">
        <f t="shared" si="77"/>
        <v>038</v>
      </c>
      <c r="D1281" t="str">
        <f t="shared" si="78"/>
        <v>3002</v>
      </c>
      <c r="E1281" t="str">
        <f t="shared" si="79"/>
        <v>S</v>
      </c>
      <c r="F1281" t="s">
        <v>11083</v>
      </c>
      <c r="G1281" t="s">
        <v>11084</v>
      </c>
      <c r="H1281" t="s">
        <v>8898</v>
      </c>
    </row>
    <row r="1282" spans="1:8">
      <c r="A1282" t="s">
        <v>2108</v>
      </c>
      <c r="B1282" t="str">
        <f t="shared" ref="B1282:B1345" si="80">LEFT(A1282,2)</f>
        <v>US</v>
      </c>
      <c r="C1282" t="str">
        <f t="shared" ref="C1282:C1345" si="81">MID(A1282,4,3)</f>
        <v>038</v>
      </c>
      <c r="D1282" t="str">
        <f t="shared" ref="D1282:D1345" si="82">MID(A1282,8,4)</f>
        <v>3037</v>
      </c>
      <c r="E1282" t="str">
        <f t="shared" ref="E1282:E1345" si="83">MID(A1282,13,1)</f>
        <v>S</v>
      </c>
      <c r="F1282" t="s">
        <v>11083</v>
      </c>
      <c r="G1282" t="s">
        <v>11084</v>
      </c>
      <c r="H1282" t="s">
        <v>8900</v>
      </c>
    </row>
    <row r="1283" spans="1:8">
      <c r="A1283" t="s">
        <v>2101</v>
      </c>
      <c r="B1283" t="str">
        <f t="shared" si="80"/>
        <v>US</v>
      </c>
      <c r="C1283" t="str">
        <f t="shared" si="81"/>
        <v>038</v>
      </c>
      <c r="D1283" t="str">
        <f t="shared" si="82"/>
        <v>3030</v>
      </c>
      <c r="E1283" t="str">
        <f t="shared" si="83"/>
        <v>S</v>
      </c>
      <c r="F1283" t="s">
        <v>11083</v>
      </c>
      <c r="G1283" t="s">
        <v>11084</v>
      </c>
      <c r="H1283" t="s">
        <v>8901</v>
      </c>
    </row>
    <row r="1284" spans="1:8">
      <c r="A1284" t="s">
        <v>2107</v>
      </c>
      <c r="B1284" t="str">
        <f t="shared" si="80"/>
        <v>US</v>
      </c>
      <c r="C1284" t="str">
        <f t="shared" si="81"/>
        <v>038</v>
      </c>
      <c r="D1284" t="str">
        <f t="shared" si="82"/>
        <v>3036</v>
      </c>
      <c r="E1284" t="str">
        <f t="shared" si="83"/>
        <v>S</v>
      </c>
      <c r="F1284" t="s">
        <v>11083</v>
      </c>
      <c r="G1284" t="s">
        <v>11084</v>
      </c>
      <c r="H1284" t="s">
        <v>8901</v>
      </c>
    </row>
    <row r="1285" spans="1:8">
      <c r="A1285" t="s">
        <v>1128</v>
      </c>
      <c r="B1285" t="str">
        <f t="shared" si="80"/>
        <v>IL</v>
      </c>
      <c r="C1285" t="str">
        <f t="shared" si="81"/>
        <v>006</v>
      </c>
      <c r="D1285" t="str">
        <f t="shared" si="82"/>
        <v>1088</v>
      </c>
      <c r="E1285" t="str">
        <f t="shared" si="83"/>
        <v>N</v>
      </c>
      <c r="F1285" t="s">
        <v>11083</v>
      </c>
      <c r="G1285" t="s">
        <v>11084</v>
      </c>
      <c r="H1285" t="s">
        <v>8902</v>
      </c>
    </row>
    <row r="1286" spans="1:8">
      <c r="A1286" t="s">
        <v>2078</v>
      </c>
      <c r="B1286" t="str">
        <f t="shared" si="80"/>
        <v>US</v>
      </c>
      <c r="C1286" t="str">
        <f t="shared" si="81"/>
        <v>038</v>
      </c>
      <c r="D1286" t="str">
        <f t="shared" si="82"/>
        <v>3008</v>
      </c>
      <c r="E1286" t="str">
        <f t="shared" si="83"/>
        <v>S</v>
      </c>
      <c r="F1286" t="s">
        <v>11083</v>
      </c>
      <c r="G1286" t="s">
        <v>11084</v>
      </c>
      <c r="H1286" t="s">
        <v>8903</v>
      </c>
    </row>
    <row r="1287" spans="1:8">
      <c r="A1287" t="s">
        <v>1578</v>
      </c>
      <c r="B1287" t="str">
        <f t="shared" si="80"/>
        <v>IL</v>
      </c>
      <c r="C1287" t="str">
        <f t="shared" si="81"/>
        <v>014</v>
      </c>
      <c r="D1287" t="str">
        <f t="shared" si="82"/>
        <v>1905</v>
      </c>
      <c r="E1287" t="str">
        <f t="shared" si="83"/>
        <v>N</v>
      </c>
      <c r="F1287" t="s">
        <v>11083</v>
      </c>
      <c r="G1287" t="s">
        <v>11084</v>
      </c>
      <c r="H1287" t="s">
        <v>8903</v>
      </c>
    </row>
    <row r="1288" spans="1:8">
      <c r="A1288" t="s">
        <v>2104</v>
      </c>
      <c r="B1288" t="str">
        <f t="shared" si="80"/>
        <v>US</v>
      </c>
      <c r="C1288" t="str">
        <f t="shared" si="81"/>
        <v>038</v>
      </c>
      <c r="D1288" t="str">
        <f t="shared" si="82"/>
        <v>3033</v>
      </c>
      <c r="E1288" t="str">
        <f t="shared" si="83"/>
        <v>S</v>
      </c>
      <c r="F1288" t="s">
        <v>11083</v>
      </c>
      <c r="G1288" t="s">
        <v>11084</v>
      </c>
      <c r="H1288" t="s">
        <v>8904</v>
      </c>
    </row>
    <row r="1289" spans="1:8">
      <c r="A1289" t="s">
        <v>2018</v>
      </c>
      <c r="B1289" t="str">
        <f t="shared" si="80"/>
        <v>DE</v>
      </c>
      <c r="C1289" t="str">
        <f t="shared" si="81"/>
        <v>041</v>
      </c>
      <c r="D1289" t="str">
        <f t="shared" si="82"/>
        <v>0292</v>
      </c>
      <c r="E1289" t="str">
        <f t="shared" si="83"/>
        <v>N</v>
      </c>
      <c r="F1289" t="s">
        <v>11083</v>
      </c>
      <c r="G1289" t="s">
        <v>11084</v>
      </c>
      <c r="H1289" t="s">
        <v>8905</v>
      </c>
    </row>
    <row r="1290" spans="1:8">
      <c r="A1290" t="s">
        <v>2019</v>
      </c>
      <c r="B1290" t="str">
        <f t="shared" si="80"/>
        <v>DE</v>
      </c>
      <c r="C1290" t="str">
        <f t="shared" si="81"/>
        <v>041</v>
      </c>
      <c r="D1290" t="str">
        <f t="shared" si="82"/>
        <v>0293</v>
      </c>
      <c r="E1290" t="str">
        <f t="shared" si="83"/>
        <v>N</v>
      </c>
      <c r="F1290" t="s">
        <v>11083</v>
      </c>
      <c r="G1290" t="s">
        <v>11084</v>
      </c>
      <c r="H1290" t="s">
        <v>8905</v>
      </c>
    </row>
    <row r="1291" spans="1:8">
      <c r="A1291" t="s">
        <v>2097</v>
      </c>
      <c r="B1291" t="str">
        <f t="shared" si="80"/>
        <v>US</v>
      </c>
      <c r="C1291" t="str">
        <f t="shared" si="81"/>
        <v>038</v>
      </c>
      <c r="D1291" t="str">
        <f t="shared" si="82"/>
        <v>3026</v>
      </c>
      <c r="E1291" t="str">
        <f t="shared" si="83"/>
        <v>S</v>
      </c>
      <c r="F1291" t="s">
        <v>11083</v>
      </c>
      <c r="G1291" t="s">
        <v>11084</v>
      </c>
      <c r="H1291" t="s">
        <v>8907</v>
      </c>
    </row>
    <row r="1292" spans="1:8">
      <c r="A1292" t="s">
        <v>783</v>
      </c>
      <c r="B1292" t="str">
        <f t="shared" si="80"/>
        <v>DE</v>
      </c>
      <c r="C1292" t="str">
        <f t="shared" si="81"/>
        <v>041</v>
      </c>
      <c r="D1292" t="str">
        <f t="shared" si="82"/>
        <v>9002</v>
      </c>
      <c r="E1292" t="str">
        <f t="shared" si="83"/>
        <v>S</v>
      </c>
      <c r="F1292" t="s">
        <v>11083</v>
      </c>
      <c r="G1292" t="s">
        <v>11084</v>
      </c>
      <c r="H1292" t="s">
        <v>8907</v>
      </c>
    </row>
    <row r="1293" spans="1:8">
      <c r="A1293" t="s">
        <v>2058</v>
      </c>
      <c r="B1293" t="str">
        <f t="shared" si="80"/>
        <v>IL</v>
      </c>
      <c r="C1293" t="str">
        <f t="shared" si="81"/>
        <v>001</v>
      </c>
      <c r="D1293" t="str">
        <f t="shared" si="82"/>
        <v>2007</v>
      </c>
      <c r="E1293" t="str">
        <f t="shared" si="83"/>
        <v>M</v>
      </c>
      <c r="F1293" t="s">
        <v>11083</v>
      </c>
      <c r="G1293" t="s">
        <v>11084</v>
      </c>
      <c r="H1293" t="s">
        <v>11113</v>
      </c>
    </row>
    <row r="1294" spans="1:8">
      <c r="A1294" t="s">
        <v>2521</v>
      </c>
      <c r="B1294" t="str">
        <f t="shared" si="80"/>
        <v>IL</v>
      </c>
      <c r="C1294" t="str">
        <f t="shared" si="81"/>
        <v>001</v>
      </c>
      <c r="D1294" t="str">
        <f t="shared" si="82"/>
        <v>2071</v>
      </c>
      <c r="E1294" t="str">
        <f t="shared" si="83"/>
        <v>M</v>
      </c>
      <c r="F1294" t="s">
        <v>11083</v>
      </c>
      <c r="G1294" t="s">
        <v>11084</v>
      </c>
      <c r="H1294" t="s">
        <v>11113</v>
      </c>
    </row>
    <row r="1295" spans="1:8">
      <c r="A1295" t="s">
        <v>2055</v>
      </c>
      <c r="B1295" t="str">
        <f t="shared" si="80"/>
        <v>IL</v>
      </c>
      <c r="C1295" t="str">
        <f t="shared" si="81"/>
        <v>001</v>
      </c>
      <c r="D1295" t="str">
        <f t="shared" si="82"/>
        <v>2005</v>
      </c>
      <c r="E1295" t="str">
        <f t="shared" si="83"/>
        <v>M</v>
      </c>
      <c r="F1295" t="s">
        <v>11083</v>
      </c>
      <c r="G1295" t="s">
        <v>11084</v>
      </c>
      <c r="H1295" t="s">
        <v>8908</v>
      </c>
    </row>
    <row r="1296" spans="1:8">
      <c r="A1296" t="s">
        <v>2021</v>
      </c>
      <c r="B1296" t="str">
        <f t="shared" si="80"/>
        <v>DE</v>
      </c>
      <c r="C1296" t="str">
        <f t="shared" si="81"/>
        <v>041</v>
      </c>
      <c r="D1296" t="str">
        <f t="shared" si="82"/>
        <v>0294</v>
      </c>
      <c r="E1296" t="str">
        <f t="shared" si="83"/>
        <v>N</v>
      </c>
      <c r="F1296" t="s">
        <v>11083</v>
      </c>
      <c r="G1296" t="s">
        <v>11084</v>
      </c>
      <c r="H1296" t="s">
        <v>8909</v>
      </c>
    </row>
    <row r="1297" spans="1:8">
      <c r="A1297" t="s">
        <v>24</v>
      </c>
      <c r="B1297" t="str">
        <f t="shared" si="80"/>
        <v>DE</v>
      </c>
      <c r="C1297" t="str">
        <f t="shared" si="81"/>
        <v>040</v>
      </c>
      <c r="D1297" t="str">
        <f t="shared" si="82"/>
        <v>2003</v>
      </c>
      <c r="E1297" t="str">
        <f t="shared" si="83"/>
        <v>N</v>
      </c>
      <c r="F1297" t="s">
        <v>11083</v>
      </c>
      <c r="G1297" t="s">
        <v>11084</v>
      </c>
      <c r="H1297" t="s">
        <v>8909</v>
      </c>
    </row>
    <row r="1298" spans="1:8">
      <c r="A1298" t="s">
        <v>25</v>
      </c>
      <c r="B1298" t="str">
        <f t="shared" si="80"/>
        <v>DE</v>
      </c>
      <c r="C1298" t="str">
        <f t="shared" si="81"/>
        <v>040</v>
      </c>
      <c r="D1298" t="str">
        <f t="shared" si="82"/>
        <v>2004</v>
      </c>
      <c r="E1298" t="str">
        <f t="shared" si="83"/>
        <v>N</v>
      </c>
      <c r="F1298" t="s">
        <v>11083</v>
      </c>
      <c r="G1298" t="s">
        <v>11084</v>
      </c>
      <c r="H1298" t="s">
        <v>8909</v>
      </c>
    </row>
    <row r="1299" spans="1:8">
      <c r="A1299" t="s">
        <v>157</v>
      </c>
      <c r="B1299" t="str">
        <f t="shared" si="80"/>
        <v>US</v>
      </c>
      <c r="C1299" t="str">
        <f t="shared" si="81"/>
        <v>038</v>
      </c>
      <c r="D1299" t="str">
        <f t="shared" si="82"/>
        <v>1158</v>
      </c>
      <c r="E1299" t="str">
        <f t="shared" si="83"/>
        <v>N</v>
      </c>
      <c r="F1299" t="s">
        <v>11083</v>
      </c>
      <c r="G1299" t="s">
        <v>11084</v>
      </c>
      <c r="H1299" t="s">
        <v>8911</v>
      </c>
    </row>
    <row r="1300" spans="1:8">
      <c r="A1300" t="s">
        <v>1511</v>
      </c>
      <c r="B1300" t="str">
        <f t="shared" si="80"/>
        <v>IL</v>
      </c>
      <c r="C1300" t="str">
        <f t="shared" si="81"/>
        <v>011</v>
      </c>
      <c r="D1300" t="str">
        <f t="shared" si="82"/>
        <v>1400</v>
      </c>
      <c r="E1300" t="str">
        <f t="shared" si="83"/>
        <v>N</v>
      </c>
      <c r="F1300" t="s">
        <v>11083</v>
      </c>
      <c r="G1300" t="s">
        <v>11084</v>
      </c>
      <c r="H1300" t="s">
        <v>8912</v>
      </c>
    </row>
    <row r="1301" spans="1:8">
      <c r="A1301" t="s">
        <v>1512</v>
      </c>
      <c r="B1301" t="str">
        <f t="shared" si="80"/>
        <v>IL</v>
      </c>
      <c r="C1301" t="str">
        <f t="shared" si="81"/>
        <v>011</v>
      </c>
      <c r="D1301" t="str">
        <f t="shared" si="82"/>
        <v>1402</v>
      </c>
      <c r="E1301" t="str">
        <f t="shared" si="83"/>
        <v>N</v>
      </c>
      <c r="F1301" t="s">
        <v>11083</v>
      </c>
      <c r="G1301" t="s">
        <v>11084</v>
      </c>
      <c r="H1301" t="s">
        <v>8912</v>
      </c>
    </row>
    <row r="1302" spans="1:8">
      <c r="A1302" t="s">
        <v>2105</v>
      </c>
      <c r="B1302" t="str">
        <f t="shared" si="80"/>
        <v>US</v>
      </c>
      <c r="C1302" t="str">
        <f t="shared" si="81"/>
        <v>038</v>
      </c>
      <c r="D1302" t="str">
        <f t="shared" si="82"/>
        <v>3034</v>
      </c>
      <c r="E1302" t="str">
        <f t="shared" si="83"/>
        <v>S</v>
      </c>
      <c r="F1302" t="s">
        <v>11083</v>
      </c>
      <c r="G1302" t="s">
        <v>11084</v>
      </c>
      <c r="H1302" t="s">
        <v>8913</v>
      </c>
    </row>
    <row r="1303" spans="1:8">
      <c r="A1303" t="s">
        <v>28</v>
      </c>
      <c r="B1303" t="str">
        <f t="shared" si="80"/>
        <v>DE</v>
      </c>
      <c r="C1303" t="str">
        <f t="shared" si="81"/>
        <v>040</v>
      </c>
      <c r="D1303" t="str">
        <f t="shared" si="82"/>
        <v>2006</v>
      </c>
      <c r="E1303" t="str">
        <f t="shared" si="83"/>
        <v>N</v>
      </c>
      <c r="F1303" t="s">
        <v>11083</v>
      </c>
      <c r="G1303" t="s">
        <v>11084</v>
      </c>
      <c r="H1303" t="s">
        <v>8913</v>
      </c>
    </row>
    <row r="1304" spans="1:8">
      <c r="A1304" t="s">
        <v>405</v>
      </c>
      <c r="B1304" t="str">
        <f t="shared" si="80"/>
        <v>US</v>
      </c>
      <c r="C1304" t="str">
        <f t="shared" si="81"/>
        <v>038</v>
      </c>
      <c r="D1304" t="str">
        <f t="shared" si="82"/>
        <v>1157</v>
      </c>
      <c r="E1304" t="str">
        <f t="shared" si="83"/>
        <v>N</v>
      </c>
      <c r="F1304" t="s">
        <v>11083</v>
      </c>
      <c r="G1304" t="s">
        <v>11084</v>
      </c>
      <c r="H1304" t="s">
        <v>8914</v>
      </c>
    </row>
    <row r="1305" spans="1:8">
      <c r="A1305" t="s">
        <v>1471</v>
      </c>
      <c r="B1305" t="str">
        <f t="shared" si="80"/>
        <v>IL</v>
      </c>
      <c r="C1305" t="str">
        <f t="shared" si="81"/>
        <v>006</v>
      </c>
      <c r="D1305" t="str">
        <f t="shared" si="82"/>
        <v>1089</v>
      </c>
      <c r="E1305" t="str">
        <f t="shared" si="83"/>
        <v>N</v>
      </c>
      <c r="F1305" t="s">
        <v>11083</v>
      </c>
      <c r="G1305" t="s">
        <v>11084</v>
      </c>
      <c r="H1305" t="s">
        <v>8915</v>
      </c>
    </row>
    <row r="1306" spans="1:8">
      <c r="A1306" t="s">
        <v>1329</v>
      </c>
      <c r="B1306" t="str">
        <f t="shared" si="80"/>
        <v>IL</v>
      </c>
      <c r="C1306" t="str">
        <f t="shared" si="81"/>
        <v>001</v>
      </c>
      <c r="D1306" t="str">
        <f t="shared" si="82"/>
        <v>1001</v>
      </c>
      <c r="E1306" t="str">
        <f t="shared" si="83"/>
        <v>N</v>
      </c>
      <c r="F1306" t="s">
        <v>11083</v>
      </c>
      <c r="G1306" t="s">
        <v>11084</v>
      </c>
      <c r="H1306" t="s">
        <v>8916</v>
      </c>
    </row>
    <row r="1307" spans="1:8">
      <c r="A1307" t="s">
        <v>158</v>
      </c>
      <c r="B1307" t="str">
        <f t="shared" si="80"/>
        <v>US</v>
      </c>
      <c r="C1307" t="str">
        <f t="shared" si="81"/>
        <v>038</v>
      </c>
      <c r="D1307" t="str">
        <f t="shared" si="82"/>
        <v>1160</v>
      </c>
      <c r="E1307" t="str">
        <f t="shared" si="83"/>
        <v>N</v>
      </c>
      <c r="F1307" t="s">
        <v>11083</v>
      </c>
      <c r="G1307" t="s">
        <v>11084</v>
      </c>
      <c r="H1307" t="s">
        <v>8917</v>
      </c>
    </row>
    <row r="1308" spans="1:8">
      <c r="A1308" t="s">
        <v>2109</v>
      </c>
      <c r="B1308" t="str">
        <f t="shared" si="80"/>
        <v>US</v>
      </c>
      <c r="C1308" t="str">
        <f t="shared" si="81"/>
        <v>038</v>
      </c>
      <c r="D1308" t="str">
        <f t="shared" si="82"/>
        <v>3038</v>
      </c>
      <c r="E1308" t="str">
        <f t="shared" si="83"/>
        <v>S</v>
      </c>
      <c r="F1308" t="s">
        <v>11083</v>
      </c>
      <c r="G1308" t="s">
        <v>11084</v>
      </c>
      <c r="H1308" t="s">
        <v>8917</v>
      </c>
    </row>
    <row r="1309" spans="1:8">
      <c r="A1309" t="s">
        <v>463</v>
      </c>
      <c r="B1309" t="str">
        <f t="shared" si="80"/>
        <v>DE</v>
      </c>
      <c r="C1309" t="str">
        <f t="shared" si="81"/>
        <v>041</v>
      </c>
      <c r="D1309" t="str">
        <f t="shared" si="82"/>
        <v>0379</v>
      </c>
      <c r="E1309" t="str">
        <f t="shared" si="83"/>
        <v>N</v>
      </c>
      <c r="F1309" t="s">
        <v>11083</v>
      </c>
      <c r="G1309" t="s">
        <v>11084</v>
      </c>
      <c r="H1309" t="s">
        <v>8917</v>
      </c>
    </row>
    <row r="1310" spans="1:8">
      <c r="A1310" t="s">
        <v>30</v>
      </c>
      <c r="B1310" t="str">
        <f t="shared" si="80"/>
        <v>DE</v>
      </c>
      <c r="C1310" t="str">
        <f t="shared" si="81"/>
        <v>040</v>
      </c>
      <c r="D1310" t="str">
        <f t="shared" si="82"/>
        <v>2008</v>
      </c>
      <c r="E1310" t="str">
        <f t="shared" si="83"/>
        <v>N</v>
      </c>
      <c r="F1310" t="s">
        <v>11083</v>
      </c>
      <c r="G1310" t="s">
        <v>11084</v>
      </c>
      <c r="H1310" t="s">
        <v>8917</v>
      </c>
    </row>
    <row r="1311" spans="1:8">
      <c r="A1311" t="s">
        <v>1510</v>
      </c>
      <c r="B1311" t="str">
        <f t="shared" si="80"/>
        <v>IL</v>
      </c>
      <c r="C1311" t="str">
        <f t="shared" si="81"/>
        <v>008</v>
      </c>
      <c r="D1311" t="str">
        <f t="shared" si="82"/>
        <v>1715</v>
      </c>
      <c r="E1311" t="str">
        <f t="shared" si="83"/>
        <v>N</v>
      </c>
      <c r="F1311" t="s">
        <v>11083</v>
      </c>
      <c r="G1311" t="s">
        <v>11084</v>
      </c>
      <c r="H1311" t="s">
        <v>8918</v>
      </c>
    </row>
    <row r="1312" spans="1:8">
      <c r="A1312" t="s">
        <v>1662</v>
      </c>
      <c r="B1312" t="str">
        <f t="shared" si="80"/>
        <v>US</v>
      </c>
      <c r="C1312" t="str">
        <f t="shared" si="81"/>
        <v>030</v>
      </c>
      <c r="D1312" t="str">
        <f t="shared" si="82"/>
        <v>4100</v>
      </c>
      <c r="E1312" t="str">
        <f t="shared" si="83"/>
        <v>M</v>
      </c>
      <c r="F1312" t="s">
        <v>11083</v>
      </c>
      <c r="G1312" t="s">
        <v>11084</v>
      </c>
      <c r="H1312" t="s">
        <v>8918</v>
      </c>
    </row>
    <row r="1313" spans="1:8">
      <c r="A1313" t="s">
        <v>430</v>
      </c>
      <c r="B1313" t="str">
        <f t="shared" si="80"/>
        <v>DE</v>
      </c>
      <c r="C1313" t="str">
        <f t="shared" si="81"/>
        <v>040</v>
      </c>
      <c r="D1313" t="str">
        <f t="shared" si="82"/>
        <v>2032</v>
      </c>
      <c r="E1313" t="str">
        <f t="shared" si="83"/>
        <v>N</v>
      </c>
      <c r="F1313" t="s">
        <v>11083</v>
      </c>
      <c r="G1313" t="s">
        <v>11084</v>
      </c>
      <c r="H1313" t="s">
        <v>8918</v>
      </c>
    </row>
    <row r="1314" spans="1:8">
      <c r="A1314" t="s">
        <v>1033</v>
      </c>
      <c r="B1314" t="str">
        <f t="shared" si="80"/>
        <v>DE</v>
      </c>
      <c r="C1314" t="str">
        <f t="shared" si="81"/>
        <v>041</v>
      </c>
      <c r="D1314" t="str">
        <f t="shared" si="82"/>
        <v>0068</v>
      </c>
      <c r="E1314" t="str">
        <f t="shared" si="83"/>
        <v>N</v>
      </c>
      <c r="F1314" t="s">
        <v>11083</v>
      </c>
      <c r="G1314" t="s">
        <v>11084</v>
      </c>
      <c r="H1314" t="s">
        <v>8920</v>
      </c>
    </row>
    <row r="1315" spans="1:8">
      <c r="A1315" t="s">
        <v>1049</v>
      </c>
      <c r="B1315" t="str">
        <f t="shared" si="80"/>
        <v>DE</v>
      </c>
      <c r="C1315" t="str">
        <f t="shared" si="81"/>
        <v>041</v>
      </c>
      <c r="D1315" t="str">
        <f t="shared" si="82"/>
        <v>0072</v>
      </c>
      <c r="E1315" t="str">
        <f t="shared" si="83"/>
        <v>N</v>
      </c>
      <c r="F1315" t="s">
        <v>11083</v>
      </c>
      <c r="G1315" t="s">
        <v>11084</v>
      </c>
      <c r="H1315" t="s">
        <v>8920</v>
      </c>
    </row>
    <row r="1316" spans="1:8">
      <c r="A1316" t="s">
        <v>565</v>
      </c>
      <c r="B1316" t="str">
        <f t="shared" si="80"/>
        <v>IL</v>
      </c>
      <c r="C1316" t="str">
        <f t="shared" si="81"/>
        <v>012</v>
      </c>
      <c r="D1316" t="str">
        <f t="shared" si="82"/>
        <v>1654</v>
      </c>
      <c r="E1316" t="str">
        <f t="shared" si="83"/>
        <v>N</v>
      </c>
      <c r="F1316" t="s">
        <v>11083</v>
      </c>
      <c r="G1316" t="s">
        <v>11084</v>
      </c>
      <c r="H1316" t="s">
        <v>8920</v>
      </c>
    </row>
    <row r="1317" spans="1:8">
      <c r="A1317" t="s">
        <v>31</v>
      </c>
      <c r="B1317" t="str">
        <f t="shared" si="80"/>
        <v>DE</v>
      </c>
      <c r="C1317" t="str">
        <f t="shared" si="81"/>
        <v>040</v>
      </c>
      <c r="D1317" t="str">
        <f t="shared" si="82"/>
        <v>2009</v>
      </c>
      <c r="E1317" t="str">
        <f t="shared" si="83"/>
        <v>N</v>
      </c>
      <c r="F1317" t="s">
        <v>11083</v>
      </c>
      <c r="G1317" t="s">
        <v>11084</v>
      </c>
      <c r="H1317" t="s">
        <v>11114</v>
      </c>
    </row>
    <row r="1318" spans="1:8">
      <c r="A1318" t="s">
        <v>27</v>
      </c>
      <c r="B1318" t="str">
        <f t="shared" si="80"/>
        <v>DE</v>
      </c>
      <c r="C1318" t="str">
        <f t="shared" si="81"/>
        <v>040</v>
      </c>
      <c r="D1318" t="str">
        <f t="shared" si="82"/>
        <v>2005</v>
      </c>
      <c r="E1318" t="str">
        <f t="shared" si="83"/>
        <v>N</v>
      </c>
      <c r="F1318" t="s">
        <v>11083</v>
      </c>
      <c r="G1318" t="s">
        <v>11084</v>
      </c>
      <c r="H1318" t="s">
        <v>8922</v>
      </c>
    </row>
    <row r="1319" spans="1:8">
      <c r="A1319" t="s">
        <v>1035</v>
      </c>
      <c r="B1319" t="str">
        <f t="shared" si="80"/>
        <v>DE</v>
      </c>
      <c r="C1319" t="str">
        <f t="shared" si="81"/>
        <v>041</v>
      </c>
      <c r="D1319" t="str">
        <f t="shared" si="82"/>
        <v>0070</v>
      </c>
      <c r="E1319" t="str">
        <f t="shared" si="83"/>
        <v>N</v>
      </c>
      <c r="F1319" t="s">
        <v>11083</v>
      </c>
      <c r="G1319" t="s">
        <v>11084</v>
      </c>
      <c r="H1319" t="s">
        <v>8923</v>
      </c>
    </row>
    <row r="1320" spans="1:8">
      <c r="A1320" t="s">
        <v>1534</v>
      </c>
      <c r="B1320" t="str">
        <f t="shared" si="80"/>
        <v>IL</v>
      </c>
      <c r="C1320" t="str">
        <f t="shared" si="81"/>
        <v>012</v>
      </c>
      <c r="D1320" t="str">
        <f t="shared" si="82"/>
        <v>1630</v>
      </c>
      <c r="E1320" t="str">
        <f t="shared" si="83"/>
        <v>N</v>
      </c>
      <c r="F1320" t="s">
        <v>11083</v>
      </c>
      <c r="G1320" t="s">
        <v>11084</v>
      </c>
      <c r="H1320" t="s">
        <v>8923</v>
      </c>
    </row>
    <row r="1321" spans="1:8">
      <c r="A1321" t="s">
        <v>1520</v>
      </c>
      <c r="B1321" t="str">
        <f t="shared" si="80"/>
        <v>IL</v>
      </c>
      <c r="C1321" t="str">
        <f t="shared" si="81"/>
        <v>014</v>
      </c>
      <c r="D1321" t="str">
        <f t="shared" si="82"/>
        <v>1907</v>
      </c>
      <c r="E1321" t="str">
        <f t="shared" si="83"/>
        <v>N</v>
      </c>
      <c r="F1321" t="s">
        <v>11083</v>
      </c>
      <c r="G1321" t="s">
        <v>11084</v>
      </c>
      <c r="H1321" t="s">
        <v>8926</v>
      </c>
    </row>
    <row r="1322" spans="1:8">
      <c r="A1322" t="s">
        <v>2609</v>
      </c>
      <c r="B1322" t="str">
        <f t="shared" si="80"/>
        <v>IL</v>
      </c>
      <c r="C1322" t="str">
        <f t="shared" si="81"/>
        <v>005</v>
      </c>
      <c r="D1322" t="str">
        <f t="shared" si="82"/>
        <v>1252</v>
      </c>
      <c r="E1322" t="str">
        <f t="shared" si="83"/>
        <v>N</v>
      </c>
      <c r="F1322" t="s">
        <v>11083</v>
      </c>
      <c r="G1322" t="s">
        <v>11084</v>
      </c>
      <c r="H1322" t="s">
        <v>8927</v>
      </c>
    </row>
    <row r="1323" spans="1:8">
      <c r="A1323" t="s">
        <v>48</v>
      </c>
      <c r="B1323" t="str">
        <f t="shared" si="80"/>
        <v>DE</v>
      </c>
      <c r="C1323" t="str">
        <f t="shared" si="81"/>
        <v>040</v>
      </c>
      <c r="D1323" t="str">
        <f t="shared" si="82"/>
        <v>2033</v>
      </c>
      <c r="E1323" t="str">
        <f t="shared" si="83"/>
        <v>N</v>
      </c>
      <c r="F1323" t="s">
        <v>11083</v>
      </c>
      <c r="G1323" t="s">
        <v>11084</v>
      </c>
      <c r="H1323" t="s">
        <v>8928</v>
      </c>
    </row>
    <row r="1324" spans="1:8">
      <c r="A1324" t="s">
        <v>784</v>
      </c>
      <c r="B1324" t="str">
        <f t="shared" si="80"/>
        <v>DE</v>
      </c>
      <c r="C1324" t="str">
        <f t="shared" si="81"/>
        <v>041</v>
      </c>
      <c r="D1324" t="str">
        <f t="shared" si="82"/>
        <v>9004</v>
      </c>
      <c r="E1324" t="str">
        <f t="shared" si="83"/>
        <v>S</v>
      </c>
      <c r="F1324" t="s">
        <v>11083</v>
      </c>
      <c r="G1324" t="s">
        <v>11084</v>
      </c>
      <c r="H1324" t="s">
        <v>8929</v>
      </c>
    </row>
    <row r="1325" spans="1:8">
      <c r="A1325" t="s">
        <v>282</v>
      </c>
      <c r="B1325" t="str">
        <f t="shared" si="80"/>
        <v>US</v>
      </c>
      <c r="C1325" t="str">
        <f t="shared" si="81"/>
        <v>038</v>
      </c>
      <c r="D1325" t="str">
        <f t="shared" si="82"/>
        <v>1016</v>
      </c>
      <c r="E1325" t="str">
        <f t="shared" si="83"/>
        <v>N</v>
      </c>
      <c r="F1325" t="s">
        <v>11083</v>
      </c>
      <c r="G1325" t="s">
        <v>11084</v>
      </c>
      <c r="H1325" t="s">
        <v>8930</v>
      </c>
    </row>
    <row r="1326" spans="1:8">
      <c r="A1326" t="s">
        <v>1034</v>
      </c>
      <c r="B1326" t="str">
        <f t="shared" si="80"/>
        <v>DE</v>
      </c>
      <c r="C1326" t="str">
        <f t="shared" si="81"/>
        <v>041</v>
      </c>
      <c r="D1326" t="str">
        <f t="shared" si="82"/>
        <v>0069</v>
      </c>
      <c r="E1326" t="str">
        <f t="shared" si="83"/>
        <v>N</v>
      </c>
      <c r="F1326" t="s">
        <v>11083</v>
      </c>
      <c r="G1326" t="s">
        <v>11084</v>
      </c>
      <c r="H1326" t="s">
        <v>8930</v>
      </c>
    </row>
    <row r="1327" spans="1:8">
      <c r="A1327" t="s">
        <v>2022</v>
      </c>
      <c r="B1327" t="str">
        <f t="shared" si="80"/>
        <v>DE</v>
      </c>
      <c r="C1327" t="str">
        <f t="shared" si="81"/>
        <v>041</v>
      </c>
      <c r="D1327" t="str">
        <f t="shared" si="82"/>
        <v>0295</v>
      </c>
      <c r="E1327" t="str">
        <f t="shared" si="83"/>
        <v>N</v>
      </c>
      <c r="F1327" t="s">
        <v>11083</v>
      </c>
      <c r="G1327" t="s">
        <v>11084</v>
      </c>
      <c r="H1327" t="s">
        <v>8930</v>
      </c>
    </row>
    <row r="1328" spans="1:8">
      <c r="A1328" t="s">
        <v>1474</v>
      </c>
      <c r="B1328" t="str">
        <f t="shared" si="80"/>
        <v>IL</v>
      </c>
      <c r="C1328" t="str">
        <f t="shared" si="81"/>
        <v>006</v>
      </c>
      <c r="D1328" t="str">
        <f t="shared" si="82"/>
        <v>1090</v>
      </c>
      <c r="E1328" t="str">
        <f t="shared" si="83"/>
        <v>N</v>
      </c>
      <c r="F1328" t="s">
        <v>11083</v>
      </c>
      <c r="G1328" t="s">
        <v>11084</v>
      </c>
      <c r="H1328" t="s">
        <v>8931</v>
      </c>
    </row>
    <row r="1329" spans="1:8">
      <c r="A1329" t="s">
        <v>2069</v>
      </c>
      <c r="B1329" t="str">
        <f t="shared" si="80"/>
        <v>US</v>
      </c>
      <c r="C1329" t="str">
        <f t="shared" si="81"/>
        <v>038</v>
      </c>
      <c r="D1329" t="str">
        <f t="shared" si="82"/>
        <v>3001</v>
      </c>
      <c r="E1329" t="str">
        <f t="shared" si="83"/>
        <v>S</v>
      </c>
      <c r="F1329" t="s">
        <v>11083</v>
      </c>
      <c r="G1329" t="s">
        <v>11084</v>
      </c>
      <c r="H1329" t="s">
        <v>8932</v>
      </c>
    </row>
    <row r="1330" spans="1:8">
      <c r="A1330" t="s">
        <v>1222</v>
      </c>
      <c r="B1330" t="str">
        <f t="shared" si="80"/>
        <v>DE</v>
      </c>
      <c r="C1330" t="str">
        <f t="shared" si="81"/>
        <v>041</v>
      </c>
      <c r="D1330" t="str">
        <f t="shared" si="82"/>
        <v>0071</v>
      </c>
      <c r="E1330" t="str">
        <f t="shared" si="83"/>
        <v>N</v>
      </c>
      <c r="F1330" t="s">
        <v>11083</v>
      </c>
      <c r="G1330" t="s">
        <v>11084</v>
      </c>
      <c r="H1330" t="s">
        <v>8934</v>
      </c>
    </row>
    <row r="1331" spans="1:8">
      <c r="A1331" t="s">
        <v>2059</v>
      </c>
      <c r="B1331" t="str">
        <f t="shared" si="80"/>
        <v>IL</v>
      </c>
      <c r="C1331" t="str">
        <f t="shared" si="81"/>
        <v>001</v>
      </c>
      <c r="D1331" t="str">
        <f t="shared" si="82"/>
        <v>2011</v>
      </c>
      <c r="E1331" t="str">
        <f t="shared" si="83"/>
        <v>M</v>
      </c>
      <c r="F1331" t="s">
        <v>11083</v>
      </c>
      <c r="G1331" t="s">
        <v>11084</v>
      </c>
      <c r="H1331" t="s">
        <v>8934</v>
      </c>
    </row>
    <row r="1332" spans="1:8">
      <c r="A1332" t="s">
        <v>1334</v>
      </c>
      <c r="B1332" t="str">
        <f t="shared" si="80"/>
        <v>IL</v>
      </c>
      <c r="C1332" t="str">
        <f t="shared" si="81"/>
        <v>005</v>
      </c>
      <c r="D1332" t="str">
        <f t="shared" si="82"/>
        <v>1256</v>
      </c>
      <c r="E1332" t="str">
        <f t="shared" si="83"/>
        <v>N</v>
      </c>
      <c r="F1332" t="s">
        <v>11083</v>
      </c>
      <c r="G1332" t="s">
        <v>11084</v>
      </c>
      <c r="H1332" t="s">
        <v>8935</v>
      </c>
    </row>
    <row r="1333" spans="1:8">
      <c r="A1333" t="s">
        <v>1548</v>
      </c>
      <c r="B1333" t="str">
        <f t="shared" si="80"/>
        <v>DE</v>
      </c>
      <c r="C1333" t="str">
        <f t="shared" si="81"/>
        <v>041</v>
      </c>
      <c r="D1333" t="str">
        <f t="shared" si="82"/>
        <v>0074</v>
      </c>
      <c r="E1333" t="str">
        <f t="shared" si="83"/>
        <v>N</v>
      </c>
      <c r="F1333" t="s">
        <v>11083</v>
      </c>
      <c r="G1333" t="s">
        <v>11084</v>
      </c>
      <c r="H1333" t="s">
        <v>8936</v>
      </c>
    </row>
    <row r="1334" spans="1:8">
      <c r="A1334" t="s">
        <v>281</v>
      </c>
      <c r="B1334" t="str">
        <f t="shared" si="80"/>
        <v>US</v>
      </c>
      <c r="C1334" t="str">
        <f t="shared" si="81"/>
        <v>038</v>
      </c>
      <c r="D1334" t="str">
        <f t="shared" si="82"/>
        <v>1012</v>
      </c>
      <c r="E1334" t="str">
        <f t="shared" si="83"/>
        <v>N</v>
      </c>
      <c r="F1334" t="s">
        <v>11083</v>
      </c>
      <c r="G1334" t="s">
        <v>11084</v>
      </c>
      <c r="H1334" t="s">
        <v>8939</v>
      </c>
    </row>
    <row r="1335" spans="1:8">
      <c r="A1335" t="s">
        <v>459</v>
      </c>
      <c r="B1335" t="str">
        <f t="shared" si="80"/>
        <v>DE</v>
      </c>
      <c r="C1335" t="str">
        <f t="shared" si="81"/>
        <v>041</v>
      </c>
      <c r="D1335" t="str">
        <f t="shared" si="82"/>
        <v>0380</v>
      </c>
      <c r="E1335" t="str">
        <f t="shared" si="83"/>
        <v>N</v>
      </c>
      <c r="F1335" t="s">
        <v>11083</v>
      </c>
      <c r="G1335" t="s">
        <v>11084</v>
      </c>
      <c r="H1335" t="s">
        <v>8939</v>
      </c>
    </row>
    <row r="1336" spans="1:8">
      <c r="A1336" t="s">
        <v>1483</v>
      </c>
      <c r="B1336" t="str">
        <f t="shared" si="80"/>
        <v>IL</v>
      </c>
      <c r="C1336" t="str">
        <f t="shared" si="81"/>
        <v>009</v>
      </c>
      <c r="D1336" t="str">
        <f t="shared" si="82"/>
        <v>2906</v>
      </c>
      <c r="E1336" t="str">
        <f t="shared" si="83"/>
        <v>M</v>
      </c>
      <c r="F1336" t="s">
        <v>11083</v>
      </c>
      <c r="G1336" t="s">
        <v>11084</v>
      </c>
      <c r="H1336" t="s">
        <v>8939</v>
      </c>
    </row>
    <row r="1337" spans="1:8">
      <c r="A1337" t="s">
        <v>29</v>
      </c>
      <c r="B1337" t="str">
        <f t="shared" si="80"/>
        <v>DE</v>
      </c>
      <c r="C1337" t="str">
        <f t="shared" si="81"/>
        <v>040</v>
      </c>
      <c r="D1337" t="str">
        <f t="shared" si="82"/>
        <v>2007</v>
      </c>
      <c r="E1337" t="str">
        <f t="shared" si="83"/>
        <v>N</v>
      </c>
      <c r="F1337" t="s">
        <v>11083</v>
      </c>
      <c r="G1337" t="s">
        <v>11084</v>
      </c>
      <c r="H1337" t="s">
        <v>8940</v>
      </c>
    </row>
    <row r="1338" spans="1:8">
      <c r="A1338" t="s">
        <v>766</v>
      </c>
      <c r="B1338" t="str">
        <f t="shared" si="80"/>
        <v>DE</v>
      </c>
      <c r="C1338" t="str">
        <f t="shared" si="81"/>
        <v>041</v>
      </c>
      <c r="D1338" t="str">
        <f t="shared" si="82"/>
        <v>7017</v>
      </c>
      <c r="E1338" t="str">
        <f t="shared" si="83"/>
        <v>N</v>
      </c>
      <c r="F1338" t="s">
        <v>11083</v>
      </c>
      <c r="G1338" t="s">
        <v>11084</v>
      </c>
      <c r="H1338" t="s">
        <v>8940</v>
      </c>
    </row>
    <row r="1339" spans="1:8">
      <c r="A1339" t="s">
        <v>428</v>
      </c>
      <c r="B1339" t="str">
        <f t="shared" si="80"/>
        <v>IL</v>
      </c>
      <c r="C1339" t="str">
        <f t="shared" si="81"/>
        <v>008</v>
      </c>
      <c r="D1339" t="str">
        <f t="shared" si="82"/>
        <v>1719</v>
      </c>
      <c r="E1339" t="str">
        <f t="shared" si="83"/>
        <v>N</v>
      </c>
      <c r="F1339" t="s">
        <v>11083</v>
      </c>
      <c r="G1339" t="s">
        <v>11084</v>
      </c>
      <c r="H1339" t="s">
        <v>8942</v>
      </c>
    </row>
    <row r="1340" spans="1:8">
      <c r="A1340" t="s">
        <v>1050</v>
      </c>
      <c r="B1340" t="str">
        <f t="shared" si="80"/>
        <v>DE</v>
      </c>
      <c r="C1340" t="str">
        <f t="shared" si="81"/>
        <v>041</v>
      </c>
      <c r="D1340" t="str">
        <f t="shared" si="82"/>
        <v>0073</v>
      </c>
      <c r="E1340" t="str">
        <f t="shared" si="83"/>
        <v>N</v>
      </c>
      <c r="F1340" t="s">
        <v>11083</v>
      </c>
      <c r="G1340" t="s">
        <v>11084</v>
      </c>
      <c r="H1340" t="s">
        <v>8943</v>
      </c>
    </row>
    <row r="1341" spans="1:8">
      <c r="A1341" t="s">
        <v>785</v>
      </c>
      <c r="B1341" t="str">
        <f t="shared" si="80"/>
        <v>DE</v>
      </c>
      <c r="C1341" t="str">
        <f t="shared" si="81"/>
        <v>041</v>
      </c>
      <c r="D1341" t="str">
        <f t="shared" si="82"/>
        <v>9005</v>
      </c>
      <c r="E1341" t="str">
        <f t="shared" si="83"/>
        <v>S</v>
      </c>
      <c r="F1341" t="s">
        <v>11083</v>
      </c>
      <c r="G1341" t="s">
        <v>11084</v>
      </c>
      <c r="H1341" t="s">
        <v>8945</v>
      </c>
    </row>
    <row r="1342" spans="1:8">
      <c r="A1342" t="s">
        <v>2023</v>
      </c>
      <c r="B1342" t="str">
        <f t="shared" si="80"/>
        <v>DE</v>
      </c>
      <c r="C1342" t="str">
        <f t="shared" si="81"/>
        <v>041</v>
      </c>
      <c r="D1342" t="str">
        <f t="shared" si="82"/>
        <v>0298</v>
      </c>
      <c r="E1342" t="str">
        <f t="shared" si="83"/>
        <v>N</v>
      </c>
      <c r="F1342" t="s">
        <v>11083</v>
      </c>
      <c r="G1342" t="s">
        <v>11084</v>
      </c>
      <c r="H1342" t="s">
        <v>8946</v>
      </c>
    </row>
    <row r="1343" spans="1:8">
      <c r="A1343" t="s">
        <v>2508</v>
      </c>
      <c r="B1343" t="str">
        <f t="shared" si="80"/>
        <v>US</v>
      </c>
      <c r="C1343" t="str">
        <f t="shared" si="81"/>
        <v>038</v>
      </c>
      <c r="D1343" t="str">
        <f t="shared" si="82"/>
        <v>1155</v>
      </c>
      <c r="E1343" t="str">
        <f t="shared" si="83"/>
        <v>N</v>
      </c>
      <c r="F1343" t="s">
        <v>11083</v>
      </c>
      <c r="G1343" t="s">
        <v>11084</v>
      </c>
      <c r="H1343" t="s">
        <v>8947</v>
      </c>
    </row>
    <row r="1344" spans="1:8">
      <c r="A1344" t="s">
        <v>2619</v>
      </c>
      <c r="B1344" t="str">
        <f t="shared" si="80"/>
        <v>IL</v>
      </c>
      <c r="C1344" t="str">
        <f t="shared" si="81"/>
        <v>011</v>
      </c>
      <c r="D1344" t="str">
        <f t="shared" si="82"/>
        <v>1404</v>
      </c>
      <c r="E1344" t="str">
        <f t="shared" si="83"/>
        <v>N</v>
      </c>
      <c r="F1344" t="s">
        <v>11083</v>
      </c>
      <c r="G1344" t="s">
        <v>11084</v>
      </c>
      <c r="H1344" t="s">
        <v>8948</v>
      </c>
    </row>
    <row r="1345" spans="1:8">
      <c r="A1345" t="s">
        <v>399</v>
      </c>
      <c r="B1345" t="str">
        <f t="shared" si="80"/>
        <v>US</v>
      </c>
      <c r="C1345" t="str">
        <f t="shared" si="81"/>
        <v>038</v>
      </c>
      <c r="D1345" t="str">
        <f t="shared" si="82"/>
        <v>1146</v>
      </c>
      <c r="E1345" t="str">
        <f t="shared" si="83"/>
        <v>N</v>
      </c>
      <c r="F1345" t="s">
        <v>11083</v>
      </c>
      <c r="G1345" t="s">
        <v>11084</v>
      </c>
      <c r="H1345" t="s">
        <v>8949</v>
      </c>
    </row>
    <row r="1346" spans="1:8">
      <c r="A1346" t="s">
        <v>2060</v>
      </c>
      <c r="B1346" t="str">
        <f t="shared" ref="B1346:B1409" si="84">LEFT(A1346,2)</f>
        <v>IL</v>
      </c>
      <c r="C1346" t="str">
        <f t="shared" ref="C1346:C1409" si="85">MID(A1346,4,3)</f>
        <v>001</v>
      </c>
      <c r="D1346" t="str">
        <f t="shared" ref="D1346:D1409" si="86">MID(A1346,8,4)</f>
        <v>2013</v>
      </c>
      <c r="E1346" t="str">
        <f t="shared" ref="E1346:E1409" si="87">MID(A1346,13,1)</f>
        <v>M</v>
      </c>
      <c r="F1346" t="s">
        <v>11083</v>
      </c>
      <c r="G1346" t="s">
        <v>11084</v>
      </c>
      <c r="H1346" t="s">
        <v>8951</v>
      </c>
    </row>
    <row r="1347" spans="1:8">
      <c r="A1347" t="s">
        <v>154</v>
      </c>
      <c r="B1347" t="str">
        <f t="shared" si="84"/>
        <v>US</v>
      </c>
      <c r="C1347" t="str">
        <f t="shared" si="85"/>
        <v>038</v>
      </c>
      <c r="D1347" t="str">
        <f t="shared" si="86"/>
        <v>1150</v>
      </c>
      <c r="E1347" t="str">
        <f t="shared" si="87"/>
        <v>N</v>
      </c>
      <c r="F1347" t="s">
        <v>11083</v>
      </c>
      <c r="G1347" t="s">
        <v>11084</v>
      </c>
      <c r="H1347" t="s">
        <v>8952</v>
      </c>
    </row>
    <row r="1348" spans="1:8">
      <c r="A1348" t="s">
        <v>465</v>
      </c>
      <c r="B1348" t="str">
        <f t="shared" si="84"/>
        <v>DE</v>
      </c>
      <c r="C1348" t="str">
        <f t="shared" si="85"/>
        <v>041</v>
      </c>
      <c r="D1348" t="str">
        <f t="shared" si="86"/>
        <v>0381</v>
      </c>
      <c r="E1348" t="str">
        <f t="shared" si="87"/>
        <v>N</v>
      </c>
      <c r="F1348" t="s">
        <v>11083</v>
      </c>
      <c r="G1348" t="s">
        <v>11084</v>
      </c>
      <c r="H1348" t="s">
        <v>8952</v>
      </c>
    </row>
    <row r="1349" spans="1:8">
      <c r="A1349" t="s">
        <v>33</v>
      </c>
      <c r="B1349" t="str">
        <f t="shared" si="84"/>
        <v>DE</v>
      </c>
      <c r="C1349" t="str">
        <f t="shared" si="85"/>
        <v>040</v>
      </c>
      <c r="D1349" t="str">
        <f t="shared" si="86"/>
        <v>2012</v>
      </c>
      <c r="E1349" t="str">
        <f t="shared" si="87"/>
        <v>N</v>
      </c>
      <c r="F1349" t="s">
        <v>11083</v>
      </c>
      <c r="G1349" t="s">
        <v>11084</v>
      </c>
      <c r="H1349" t="s">
        <v>8952</v>
      </c>
    </row>
    <row r="1350" spans="1:8">
      <c r="A1350" t="s">
        <v>238</v>
      </c>
      <c r="B1350" t="str">
        <f t="shared" si="84"/>
        <v>IL</v>
      </c>
      <c r="C1350" t="str">
        <f t="shared" si="85"/>
        <v>014</v>
      </c>
      <c r="D1350" t="str">
        <f t="shared" si="86"/>
        <v>1909</v>
      </c>
      <c r="E1350" t="str">
        <f t="shared" si="87"/>
        <v>N</v>
      </c>
      <c r="F1350" t="s">
        <v>11083</v>
      </c>
      <c r="G1350" t="s">
        <v>11084</v>
      </c>
      <c r="H1350" t="s">
        <v>11115</v>
      </c>
    </row>
    <row r="1351" spans="1:8">
      <c r="A1351" t="s">
        <v>1488</v>
      </c>
      <c r="B1351" t="str">
        <f t="shared" si="84"/>
        <v>IL</v>
      </c>
      <c r="C1351" t="str">
        <f t="shared" si="85"/>
        <v>009</v>
      </c>
      <c r="D1351" t="str">
        <f t="shared" si="86"/>
        <v>2918</v>
      </c>
      <c r="E1351" t="str">
        <f t="shared" si="87"/>
        <v>M</v>
      </c>
      <c r="F1351" t="s">
        <v>11083</v>
      </c>
      <c r="G1351" t="s">
        <v>11084</v>
      </c>
      <c r="H1351" t="s">
        <v>8953</v>
      </c>
    </row>
    <row r="1352" spans="1:8">
      <c r="A1352" t="s">
        <v>32</v>
      </c>
      <c r="B1352" t="str">
        <f t="shared" si="84"/>
        <v>DE</v>
      </c>
      <c r="C1352" t="str">
        <f t="shared" si="85"/>
        <v>040</v>
      </c>
      <c r="D1352" t="str">
        <f t="shared" si="86"/>
        <v>2010</v>
      </c>
      <c r="E1352" t="str">
        <f t="shared" si="87"/>
        <v>N</v>
      </c>
      <c r="F1352" t="s">
        <v>11083</v>
      </c>
      <c r="G1352" t="s">
        <v>11084</v>
      </c>
      <c r="H1352" t="s">
        <v>8955</v>
      </c>
    </row>
    <row r="1353" spans="1:8">
      <c r="A1353" t="s">
        <v>1475</v>
      </c>
      <c r="B1353" t="str">
        <f t="shared" si="84"/>
        <v>IL</v>
      </c>
      <c r="C1353" t="str">
        <f t="shared" si="85"/>
        <v>006</v>
      </c>
      <c r="D1353" t="str">
        <f t="shared" si="86"/>
        <v>1091</v>
      </c>
      <c r="E1353" t="str">
        <f t="shared" si="87"/>
        <v>N</v>
      </c>
      <c r="F1353" t="s">
        <v>11083</v>
      </c>
      <c r="G1353" t="s">
        <v>11084</v>
      </c>
      <c r="H1353" t="s">
        <v>11116</v>
      </c>
    </row>
    <row r="1354" spans="1:8">
      <c r="A1354" t="s">
        <v>1476</v>
      </c>
      <c r="B1354" t="str">
        <f t="shared" si="84"/>
        <v>IL</v>
      </c>
      <c r="C1354" t="str">
        <f t="shared" si="85"/>
        <v>006</v>
      </c>
      <c r="D1354" t="str">
        <f t="shared" si="86"/>
        <v>1092</v>
      </c>
      <c r="E1354" t="str">
        <f t="shared" si="87"/>
        <v>N</v>
      </c>
      <c r="F1354" t="s">
        <v>11083</v>
      </c>
      <c r="G1354" t="s">
        <v>11084</v>
      </c>
      <c r="H1354" t="s">
        <v>11117</v>
      </c>
    </row>
    <row r="1355" spans="1:8">
      <c r="A1355" t="s">
        <v>786</v>
      </c>
      <c r="B1355" t="str">
        <f t="shared" si="84"/>
        <v>DE</v>
      </c>
      <c r="C1355" t="str">
        <f t="shared" si="85"/>
        <v>041</v>
      </c>
      <c r="D1355" t="str">
        <f t="shared" si="86"/>
        <v>9006</v>
      </c>
      <c r="E1355" t="str">
        <f t="shared" si="87"/>
        <v>S</v>
      </c>
      <c r="F1355" t="s">
        <v>11083</v>
      </c>
      <c r="G1355" t="s">
        <v>11084</v>
      </c>
      <c r="H1355" t="s">
        <v>8957</v>
      </c>
    </row>
    <row r="1356" spans="1:8">
      <c r="A1356" t="s">
        <v>435</v>
      </c>
      <c r="B1356" t="str">
        <f t="shared" si="84"/>
        <v>DE</v>
      </c>
      <c r="C1356" t="str">
        <f t="shared" si="85"/>
        <v>041</v>
      </c>
      <c r="D1356" t="str">
        <f t="shared" si="86"/>
        <v>0382</v>
      </c>
      <c r="E1356" t="str">
        <f t="shared" si="87"/>
        <v>N</v>
      </c>
      <c r="F1356" t="s">
        <v>11083</v>
      </c>
      <c r="G1356" t="s">
        <v>11084</v>
      </c>
      <c r="H1356" t="s">
        <v>8958</v>
      </c>
    </row>
    <row r="1357" spans="1:8">
      <c r="A1357" t="s">
        <v>1812</v>
      </c>
      <c r="B1357" t="str">
        <f t="shared" si="84"/>
        <v>IL</v>
      </c>
      <c r="C1357" t="str">
        <f t="shared" si="85"/>
        <v>001</v>
      </c>
      <c r="D1357" t="str">
        <f t="shared" si="86"/>
        <v>2015</v>
      </c>
      <c r="E1357" t="str">
        <f t="shared" si="87"/>
        <v>M</v>
      </c>
      <c r="F1357" t="s">
        <v>11083</v>
      </c>
      <c r="G1357" t="s">
        <v>11084</v>
      </c>
      <c r="H1357" t="s">
        <v>8959</v>
      </c>
    </row>
    <row r="1358" spans="1:8">
      <c r="A1358" t="s">
        <v>983</v>
      </c>
      <c r="B1358" t="str">
        <f t="shared" si="84"/>
        <v>IL</v>
      </c>
      <c r="C1358" t="str">
        <f t="shared" si="85"/>
        <v>011</v>
      </c>
      <c r="D1358" t="str">
        <f t="shared" si="86"/>
        <v>2406</v>
      </c>
      <c r="E1358" t="str">
        <f t="shared" si="87"/>
        <v>M</v>
      </c>
      <c r="F1358" t="s">
        <v>11083</v>
      </c>
      <c r="G1358" t="s">
        <v>11084</v>
      </c>
      <c r="H1358" t="s">
        <v>8960</v>
      </c>
    </row>
    <row r="1359" spans="1:8">
      <c r="A1359" t="s">
        <v>35</v>
      </c>
      <c r="B1359" t="str">
        <f t="shared" si="84"/>
        <v>DE</v>
      </c>
      <c r="C1359" t="str">
        <f t="shared" si="85"/>
        <v>040</v>
      </c>
      <c r="D1359" t="str">
        <f t="shared" si="86"/>
        <v>2014</v>
      </c>
      <c r="E1359" t="str">
        <f t="shared" si="87"/>
        <v>N</v>
      </c>
      <c r="F1359" t="s">
        <v>11083</v>
      </c>
      <c r="G1359" t="s">
        <v>11084</v>
      </c>
      <c r="H1359" t="s">
        <v>8960</v>
      </c>
    </row>
    <row r="1360" spans="1:8">
      <c r="A1360" t="s">
        <v>554</v>
      </c>
      <c r="B1360" t="str">
        <f t="shared" si="84"/>
        <v>DE</v>
      </c>
      <c r="C1360" t="str">
        <f t="shared" si="85"/>
        <v>041</v>
      </c>
      <c r="D1360" t="str">
        <f t="shared" si="86"/>
        <v>0383</v>
      </c>
      <c r="E1360" t="str">
        <f t="shared" si="87"/>
        <v>N</v>
      </c>
      <c r="F1360" t="s">
        <v>11083</v>
      </c>
      <c r="G1360" t="s">
        <v>11084</v>
      </c>
      <c r="H1360" t="s">
        <v>8961</v>
      </c>
    </row>
    <row r="1361" spans="1:8">
      <c r="A1361" t="s">
        <v>1583</v>
      </c>
      <c r="B1361" t="str">
        <f t="shared" si="84"/>
        <v>US</v>
      </c>
      <c r="C1361" t="str">
        <f t="shared" si="85"/>
        <v>030</v>
      </c>
      <c r="D1361" t="str">
        <f t="shared" si="86"/>
        <v>4101</v>
      </c>
      <c r="E1361" t="str">
        <f t="shared" si="87"/>
        <v>M</v>
      </c>
      <c r="F1361" t="s">
        <v>11083</v>
      </c>
      <c r="G1361" t="s">
        <v>11084</v>
      </c>
      <c r="H1361" t="s">
        <v>11118</v>
      </c>
    </row>
    <row r="1362" spans="1:8">
      <c r="A1362" t="s">
        <v>438</v>
      </c>
      <c r="B1362" t="str">
        <f t="shared" si="84"/>
        <v>DE</v>
      </c>
      <c r="C1362" t="str">
        <f t="shared" si="85"/>
        <v>041</v>
      </c>
      <c r="D1362" t="str">
        <f t="shared" si="86"/>
        <v>0384</v>
      </c>
      <c r="E1362" t="str">
        <f t="shared" si="87"/>
        <v>N</v>
      </c>
      <c r="F1362" t="s">
        <v>11083</v>
      </c>
      <c r="G1362" t="s">
        <v>11084</v>
      </c>
      <c r="H1362" t="s">
        <v>8963</v>
      </c>
    </row>
    <row r="1363" spans="1:8">
      <c r="A1363" t="s">
        <v>555</v>
      </c>
      <c r="B1363" t="str">
        <f t="shared" si="84"/>
        <v>DE</v>
      </c>
      <c r="C1363" t="str">
        <f t="shared" si="85"/>
        <v>041</v>
      </c>
      <c r="D1363" t="str">
        <f t="shared" si="86"/>
        <v>0385</v>
      </c>
      <c r="E1363" t="str">
        <f t="shared" si="87"/>
        <v>N</v>
      </c>
      <c r="F1363" t="s">
        <v>11083</v>
      </c>
      <c r="G1363" t="s">
        <v>11084</v>
      </c>
      <c r="H1363" t="s">
        <v>8964</v>
      </c>
    </row>
    <row r="1364" spans="1:8">
      <c r="A1364" t="s">
        <v>1477</v>
      </c>
      <c r="B1364" t="str">
        <f t="shared" si="84"/>
        <v>IL</v>
      </c>
      <c r="C1364" t="str">
        <f t="shared" si="85"/>
        <v>006</v>
      </c>
      <c r="D1364" t="str">
        <f t="shared" si="86"/>
        <v>1093</v>
      </c>
      <c r="E1364" t="str">
        <f t="shared" si="87"/>
        <v>N</v>
      </c>
      <c r="F1364" t="s">
        <v>11083</v>
      </c>
      <c r="G1364" t="s">
        <v>11084</v>
      </c>
      <c r="H1364" t="s">
        <v>8964</v>
      </c>
    </row>
    <row r="1365" spans="1:8">
      <c r="A1365" t="s">
        <v>439</v>
      </c>
      <c r="B1365" t="str">
        <f t="shared" si="84"/>
        <v>DE</v>
      </c>
      <c r="C1365" t="str">
        <f t="shared" si="85"/>
        <v>041</v>
      </c>
      <c r="D1365" t="str">
        <f t="shared" si="86"/>
        <v>0386</v>
      </c>
      <c r="E1365" t="str">
        <f t="shared" si="87"/>
        <v>N</v>
      </c>
      <c r="F1365" t="s">
        <v>11083</v>
      </c>
      <c r="G1365" t="s">
        <v>11084</v>
      </c>
      <c r="H1365" t="s">
        <v>8966</v>
      </c>
    </row>
    <row r="1366" spans="1:8">
      <c r="A1366" t="s">
        <v>442</v>
      </c>
      <c r="B1366" t="str">
        <f t="shared" si="84"/>
        <v>DE</v>
      </c>
      <c r="C1366" t="str">
        <f t="shared" si="85"/>
        <v>041</v>
      </c>
      <c r="D1366" t="str">
        <f t="shared" si="86"/>
        <v>0388</v>
      </c>
      <c r="E1366" t="str">
        <f t="shared" si="87"/>
        <v>N</v>
      </c>
      <c r="F1366" t="s">
        <v>11083</v>
      </c>
      <c r="G1366" t="s">
        <v>11084</v>
      </c>
      <c r="H1366" t="s">
        <v>8967</v>
      </c>
    </row>
    <row r="1367" spans="1:8">
      <c r="A1367" t="s">
        <v>34</v>
      </c>
      <c r="B1367" t="str">
        <f t="shared" si="84"/>
        <v>DE</v>
      </c>
      <c r="C1367" t="str">
        <f t="shared" si="85"/>
        <v>040</v>
      </c>
      <c r="D1367" t="str">
        <f t="shared" si="86"/>
        <v>2013</v>
      </c>
      <c r="E1367" t="str">
        <f t="shared" si="87"/>
        <v>N</v>
      </c>
      <c r="F1367" t="s">
        <v>11083</v>
      </c>
      <c r="G1367" t="s">
        <v>11084</v>
      </c>
      <c r="H1367" t="s">
        <v>8968</v>
      </c>
    </row>
    <row r="1368" spans="1:8">
      <c r="A1368" t="s">
        <v>444</v>
      </c>
      <c r="B1368" t="str">
        <f t="shared" si="84"/>
        <v>DE</v>
      </c>
      <c r="C1368" t="str">
        <f t="shared" si="85"/>
        <v>041</v>
      </c>
      <c r="D1368" t="str">
        <f t="shared" si="86"/>
        <v>0390</v>
      </c>
      <c r="E1368" t="str">
        <f t="shared" si="87"/>
        <v>N</v>
      </c>
      <c r="F1368" t="s">
        <v>11083</v>
      </c>
      <c r="G1368" t="s">
        <v>11084</v>
      </c>
      <c r="H1368" t="s">
        <v>8969</v>
      </c>
    </row>
    <row r="1369" spans="1:8">
      <c r="A1369" t="s">
        <v>1733</v>
      </c>
      <c r="B1369" t="str">
        <f t="shared" si="84"/>
        <v>IL</v>
      </c>
      <c r="C1369" t="str">
        <f t="shared" si="85"/>
        <v>011</v>
      </c>
      <c r="D1369" t="str">
        <f t="shared" si="86"/>
        <v>2404</v>
      </c>
      <c r="E1369" t="str">
        <f t="shared" si="87"/>
        <v>M</v>
      </c>
      <c r="F1369" t="s">
        <v>11083</v>
      </c>
      <c r="G1369" t="s">
        <v>11084</v>
      </c>
      <c r="H1369" t="s">
        <v>8970</v>
      </c>
    </row>
    <row r="1370" spans="1:8">
      <c r="A1370" t="s">
        <v>982</v>
      </c>
      <c r="B1370" t="str">
        <f t="shared" si="84"/>
        <v>IL</v>
      </c>
      <c r="C1370" t="str">
        <f t="shared" si="85"/>
        <v>007</v>
      </c>
      <c r="D1370" t="str">
        <f t="shared" si="86"/>
        <v>2583</v>
      </c>
      <c r="E1370" t="str">
        <f t="shared" si="87"/>
        <v>M</v>
      </c>
      <c r="F1370" t="s">
        <v>11083</v>
      </c>
      <c r="G1370" t="s">
        <v>11084</v>
      </c>
      <c r="H1370" t="s">
        <v>8971</v>
      </c>
    </row>
    <row r="1371" spans="1:8">
      <c r="A1371" t="s">
        <v>1628</v>
      </c>
      <c r="B1371" t="str">
        <f t="shared" si="84"/>
        <v>US</v>
      </c>
      <c r="C1371" t="str">
        <f t="shared" si="85"/>
        <v>030</v>
      </c>
      <c r="D1371" t="str">
        <f t="shared" si="86"/>
        <v>4102</v>
      </c>
      <c r="E1371" t="str">
        <f t="shared" si="87"/>
        <v>M</v>
      </c>
      <c r="F1371" t="s">
        <v>11083</v>
      </c>
      <c r="G1371" t="s">
        <v>11084</v>
      </c>
      <c r="H1371" t="s">
        <v>8971</v>
      </c>
    </row>
    <row r="1372" spans="1:8">
      <c r="A1372" t="s">
        <v>2514</v>
      </c>
      <c r="B1372" t="str">
        <f t="shared" si="84"/>
        <v>IL</v>
      </c>
      <c r="C1372" t="str">
        <f t="shared" si="85"/>
        <v>001</v>
      </c>
      <c r="D1372" t="str">
        <f t="shared" si="86"/>
        <v>1003</v>
      </c>
      <c r="E1372" t="str">
        <f t="shared" si="87"/>
        <v>N</v>
      </c>
      <c r="F1372" t="s">
        <v>11083</v>
      </c>
      <c r="G1372" t="s">
        <v>11084</v>
      </c>
      <c r="H1372" t="s">
        <v>8972</v>
      </c>
    </row>
    <row r="1373" spans="1:8">
      <c r="A1373" t="s">
        <v>1478</v>
      </c>
      <c r="B1373" t="str">
        <f t="shared" si="84"/>
        <v>IL</v>
      </c>
      <c r="C1373" t="str">
        <f t="shared" si="85"/>
        <v>006</v>
      </c>
      <c r="D1373" t="str">
        <f t="shared" si="86"/>
        <v>1094</v>
      </c>
      <c r="E1373" t="str">
        <f t="shared" si="87"/>
        <v>N</v>
      </c>
      <c r="F1373" t="s">
        <v>11083</v>
      </c>
      <c r="G1373" t="s">
        <v>11084</v>
      </c>
      <c r="H1373" t="s">
        <v>8972</v>
      </c>
    </row>
    <row r="1374" spans="1:8">
      <c r="A1374" t="s">
        <v>443</v>
      </c>
      <c r="B1374" t="str">
        <f t="shared" si="84"/>
        <v>DE</v>
      </c>
      <c r="C1374" t="str">
        <f t="shared" si="85"/>
        <v>041</v>
      </c>
      <c r="D1374" t="str">
        <f t="shared" si="86"/>
        <v>0389</v>
      </c>
      <c r="E1374" t="str">
        <f t="shared" si="87"/>
        <v>N</v>
      </c>
      <c r="F1374" t="s">
        <v>11083</v>
      </c>
      <c r="G1374" t="s">
        <v>11084</v>
      </c>
      <c r="H1374" t="s">
        <v>8973</v>
      </c>
    </row>
    <row r="1375" spans="1:8">
      <c r="A1375" t="s">
        <v>441</v>
      </c>
      <c r="B1375" t="str">
        <f t="shared" si="84"/>
        <v>DE</v>
      </c>
      <c r="C1375" t="str">
        <f t="shared" si="85"/>
        <v>041</v>
      </c>
      <c r="D1375" t="str">
        <f t="shared" si="86"/>
        <v>0387</v>
      </c>
      <c r="E1375" t="str">
        <f t="shared" si="87"/>
        <v>N</v>
      </c>
      <c r="F1375" t="s">
        <v>11083</v>
      </c>
      <c r="G1375" t="s">
        <v>11084</v>
      </c>
      <c r="H1375" t="s">
        <v>8974</v>
      </c>
    </row>
    <row r="1376" spans="1:8">
      <c r="A1376" t="s">
        <v>1479</v>
      </c>
      <c r="B1376" t="str">
        <f t="shared" si="84"/>
        <v>IL</v>
      </c>
      <c r="C1376" t="str">
        <f t="shared" si="85"/>
        <v>006</v>
      </c>
      <c r="D1376" t="str">
        <f t="shared" si="86"/>
        <v>1095</v>
      </c>
      <c r="E1376" t="str">
        <f t="shared" si="87"/>
        <v>N</v>
      </c>
      <c r="F1376" t="s">
        <v>11083</v>
      </c>
      <c r="G1376" t="s">
        <v>11084</v>
      </c>
      <c r="H1376" t="s">
        <v>8975</v>
      </c>
    </row>
    <row r="1377" spans="1:8">
      <c r="A1377" t="s">
        <v>787</v>
      </c>
      <c r="B1377" t="str">
        <f t="shared" si="84"/>
        <v>DE</v>
      </c>
      <c r="C1377" t="str">
        <f t="shared" si="85"/>
        <v>041</v>
      </c>
      <c r="D1377" t="str">
        <f t="shared" si="86"/>
        <v>9007</v>
      </c>
      <c r="E1377" t="str">
        <f t="shared" si="87"/>
        <v>S</v>
      </c>
      <c r="F1377" t="s">
        <v>11083</v>
      </c>
      <c r="G1377" t="s">
        <v>11084</v>
      </c>
      <c r="H1377" t="s">
        <v>8976</v>
      </c>
    </row>
    <row r="1378" spans="1:8">
      <c r="A1378" t="s">
        <v>1496</v>
      </c>
      <c r="B1378" t="str">
        <f t="shared" si="84"/>
        <v>IL</v>
      </c>
      <c r="C1378" t="str">
        <f t="shared" si="85"/>
        <v>006</v>
      </c>
      <c r="D1378" t="str">
        <f t="shared" si="86"/>
        <v>1096</v>
      </c>
      <c r="E1378" t="str">
        <f t="shared" si="87"/>
        <v>N</v>
      </c>
      <c r="F1378" t="s">
        <v>11083</v>
      </c>
      <c r="G1378" t="s">
        <v>11084</v>
      </c>
      <c r="H1378" t="s">
        <v>8977</v>
      </c>
    </row>
    <row r="1379" spans="1:8">
      <c r="A1379" t="s">
        <v>788</v>
      </c>
      <c r="B1379" t="str">
        <f t="shared" si="84"/>
        <v>DE</v>
      </c>
      <c r="C1379" t="str">
        <f t="shared" si="85"/>
        <v>041</v>
      </c>
      <c r="D1379" t="str">
        <f t="shared" si="86"/>
        <v>9008</v>
      </c>
      <c r="E1379" t="str">
        <f t="shared" si="87"/>
        <v>S</v>
      </c>
      <c r="F1379" t="s">
        <v>11083</v>
      </c>
      <c r="G1379" t="s">
        <v>11084</v>
      </c>
      <c r="H1379" t="s">
        <v>8978</v>
      </c>
    </row>
    <row r="1380" spans="1:8">
      <c r="A1380" t="s">
        <v>87</v>
      </c>
      <c r="B1380" t="str">
        <f t="shared" si="84"/>
        <v>IL</v>
      </c>
      <c r="C1380" t="str">
        <f t="shared" si="85"/>
        <v>012</v>
      </c>
      <c r="D1380" t="str">
        <f t="shared" si="86"/>
        <v>1658</v>
      </c>
      <c r="E1380" t="str">
        <f t="shared" si="87"/>
        <v>N</v>
      </c>
      <c r="F1380" t="s">
        <v>11083</v>
      </c>
      <c r="G1380" t="s">
        <v>11084</v>
      </c>
      <c r="H1380" t="s">
        <v>11119</v>
      </c>
    </row>
    <row r="1381" spans="1:8">
      <c r="A1381" t="s">
        <v>789</v>
      </c>
      <c r="B1381" t="str">
        <f t="shared" si="84"/>
        <v>DE</v>
      </c>
      <c r="C1381" t="str">
        <f t="shared" si="85"/>
        <v>041</v>
      </c>
      <c r="D1381" t="str">
        <f t="shared" si="86"/>
        <v>9009</v>
      </c>
      <c r="E1381" t="str">
        <f t="shared" si="87"/>
        <v>S</v>
      </c>
      <c r="F1381" t="s">
        <v>11083</v>
      </c>
      <c r="G1381" t="s">
        <v>11084</v>
      </c>
      <c r="H1381" t="s">
        <v>8979</v>
      </c>
    </row>
    <row r="1382" spans="1:8">
      <c r="A1382" t="s">
        <v>791</v>
      </c>
      <c r="B1382" t="str">
        <f t="shared" si="84"/>
        <v>DE</v>
      </c>
      <c r="C1382" t="str">
        <f t="shared" si="85"/>
        <v>041</v>
      </c>
      <c r="D1382" t="str">
        <f t="shared" si="86"/>
        <v>9011</v>
      </c>
      <c r="E1382" t="str">
        <f t="shared" si="87"/>
        <v>S</v>
      </c>
      <c r="F1382" t="s">
        <v>11083</v>
      </c>
      <c r="G1382" t="s">
        <v>11084</v>
      </c>
      <c r="H1382" t="s">
        <v>8980</v>
      </c>
    </row>
    <row r="1383" spans="1:8">
      <c r="A1383" t="s">
        <v>449</v>
      </c>
      <c r="B1383" t="str">
        <f t="shared" si="84"/>
        <v>DE</v>
      </c>
      <c r="C1383" t="str">
        <f t="shared" si="85"/>
        <v>041</v>
      </c>
      <c r="D1383" t="str">
        <f t="shared" si="86"/>
        <v>0395</v>
      </c>
      <c r="E1383" t="str">
        <f t="shared" si="87"/>
        <v>N</v>
      </c>
      <c r="F1383" t="s">
        <v>11083</v>
      </c>
      <c r="G1383" t="s">
        <v>11084</v>
      </c>
      <c r="H1383" t="s">
        <v>8981</v>
      </c>
    </row>
    <row r="1384" spans="1:8">
      <c r="A1384" t="s">
        <v>1660</v>
      </c>
      <c r="B1384" t="str">
        <f t="shared" si="84"/>
        <v>US</v>
      </c>
      <c r="C1384" t="str">
        <f t="shared" si="85"/>
        <v>032</v>
      </c>
      <c r="D1384" t="str">
        <f t="shared" si="86"/>
        <v>7100</v>
      </c>
      <c r="E1384" t="str">
        <f t="shared" si="87"/>
        <v>M</v>
      </c>
      <c r="F1384" t="s">
        <v>11083</v>
      </c>
      <c r="G1384" t="s">
        <v>11084</v>
      </c>
      <c r="H1384" t="s">
        <v>8981</v>
      </c>
    </row>
    <row r="1385" spans="1:8">
      <c r="A1385" t="s">
        <v>792</v>
      </c>
      <c r="B1385" t="str">
        <f t="shared" si="84"/>
        <v>DE</v>
      </c>
      <c r="C1385" t="str">
        <f t="shared" si="85"/>
        <v>041</v>
      </c>
      <c r="D1385" t="str">
        <f t="shared" si="86"/>
        <v>9012</v>
      </c>
      <c r="E1385" t="str">
        <f t="shared" si="87"/>
        <v>S</v>
      </c>
      <c r="F1385" t="s">
        <v>11083</v>
      </c>
      <c r="G1385" t="s">
        <v>11084</v>
      </c>
      <c r="H1385" t="s">
        <v>8981</v>
      </c>
    </row>
    <row r="1386" spans="1:8">
      <c r="A1386" t="s">
        <v>793</v>
      </c>
      <c r="B1386" t="str">
        <f t="shared" si="84"/>
        <v>DE</v>
      </c>
      <c r="C1386" t="str">
        <f t="shared" si="85"/>
        <v>041</v>
      </c>
      <c r="D1386" t="str">
        <f t="shared" si="86"/>
        <v>9013</v>
      </c>
      <c r="E1386" t="str">
        <f t="shared" si="87"/>
        <v>S</v>
      </c>
      <c r="F1386" t="s">
        <v>11083</v>
      </c>
      <c r="G1386" t="s">
        <v>11084</v>
      </c>
      <c r="H1386" t="s">
        <v>11120</v>
      </c>
    </row>
    <row r="1387" spans="1:8">
      <c r="A1387" t="s">
        <v>37</v>
      </c>
      <c r="B1387" t="str">
        <f t="shared" si="84"/>
        <v>DE</v>
      </c>
      <c r="C1387" t="str">
        <f t="shared" si="85"/>
        <v>040</v>
      </c>
      <c r="D1387" t="str">
        <f t="shared" si="86"/>
        <v>2016</v>
      </c>
      <c r="E1387" t="str">
        <f t="shared" si="87"/>
        <v>N</v>
      </c>
      <c r="F1387" t="s">
        <v>11083</v>
      </c>
      <c r="G1387" t="s">
        <v>11084</v>
      </c>
      <c r="H1387" t="s">
        <v>11121</v>
      </c>
    </row>
    <row r="1388" spans="1:8">
      <c r="A1388" t="s">
        <v>446</v>
      </c>
      <c r="B1388" t="str">
        <f t="shared" si="84"/>
        <v>DE</v>
      </c>
      <c r="C1388" t="str">
        <f t="shared" si="85"/>
        <v>041</v>
      </c>
      <c r="D1388" t="str">
        <f t="shared" si="86"/>
        <v>0392</v>
      </c>
      <c r="E1388" t="str">
        <f t="shared" si="87"/>
        <v>N</v>
      </c>
      <c r="F1388" t="s">
        <v>11083</v>
      </c>
      <c r="G1388" t="s">
        <v>11084</v>
      </c>
      <c r="H1388" t="s">
        <v>8982</v>
      </c>
    </row>
    <row r="1389" spans="1:8">
      <c r="A1389" t="s">
        <v>790</v>
      </c>
      <c r="B1389" t="str">
        <f t="shared" si="84"/>
        <v>DE</v>
      </c>
      <c r="C1389" t="str">
        <f t="shared" si="85"/>
        <v>041</v>
      </c>
      <c r="D1389" t="str">
        <f t="shared" si="86"/>
        <v>9010</v>
      </c>
      <c r="E1389" t="str">
        <f t="shared" si="87"/>
        <v>S</v>
      </c>
      <c r="F1389" t="s">
        <v>11083</v>
      </c>
      <c r="G1389" t="s">
        <v>11084</v>
      </c>
      <c r="H1389" t="s">
        <v>8985</v>
      </c>
    </row>
    <row r="1390" spans="1:8">
      <c r="A1390" t="s">
        <v>2612</v>
      </c>
      <c r="B1390" t="str">
        <f t="shared" si="84"/>
        <v>IL</v>
      </c>
      <c r="C1390" t="str">
        <f t="shared" si="85"/>
        <v>007</v>
      </c>
      <c r="D1390" t="str">
        <f t="shared" si="86"/>
        <v>1520</v>
      </c>
      <c r="E1390" t="str">
        <f t="shared" si="87"/>
        <v>N</v>
      </c>
      <c r="F1390" t="s">
        <v>11083</v>
      </c>
      <c r="G1390" t="s">
        <v>11084</v>
      </c>
      <c r="H1390" t="s">
        <v>8986</v>
      </c>
    </row>
    <row r="1391" spans="1:8">
      <c r="A1391" t="s">
        <v>1720</v>
      </c>
      <c r="B1391" t="str">
        <f t="shared" si="84"/>
        <v>IL</v>
      </c>
      <c r="C1391" t="str">
        <f t="shared" si="85"/>
        <v>011</v>
      </c>
      <c r="D1391" t="str">
        <f t="shared" si="86"/>
        <v>2402</v>
      </c>
      <c r="E1391" t="str">
        <f t="shared" si="87"/>
        <v>M</v>
      </c>
      <c r="F1391" t="s">
        <v>11083</v>
      </c>
      <c r="G1391" t="s">
        <v>11084</v>
      </c>
      <c r="H1391" t="s">
        <v>8986</v>
      </c>
    </row>
    <row r="1392" spans="1:8">
      <c r="A1392" t="s">
        <v>86</v>
      </c>
      <c r="B1392" t="str">
        <f t="shared" si="84"/>
        <v>IL</v>
      </c>
      <c r="C1392" t="str">
        <f t="shared" si="85"/>
        <v>012</v>
      </c>
      <c r="D1392" t="str">
        <f t="shared" si="86"/>
        <v>1656</v>
      </c>
      <c r="E1392" t="str">
        <f t="shared" si="87"/>
        <v>N</v>
      </c>
      <c r="F1392" t="s">
        <v>11083</v>
      </c>
      <c r="G1392" t="s">
        <v>11084</v>
      </c>
      <c r="H1392" t="s">
        <v>8986</v>
      </c>
    </row>
    <row r="1393" spans="1:8">
      <c r="A1393" t="s">
        <v>1481</v>
      </c>
      <c r="B1393" t="str">
        <f t="shared" si="84"/>
        <v>IL</v>
      </c>
      <c r="C1393" t="str">
        <f t="shared" si="85"/>
        <v>009</v>
      </c>
      <c r="D1393" t="str">
        <f t="shared" si="86"/>
        <v>2904</v>
      </c>
      <c r="E1393" t="str">
        <f t="shared" si="87"/>
        <v>M</v>
      </c>
      <c r="F1393" t="s">
        <v>11083</v>
      </c>
      <c r="G1393" t="s">
        <v>11084</v>
      </c>
      <c r="H1393" t="s">
        <v>8987</v>
      </c>
    </row>
    <row r="1394" spans="1:8">
      <c r="A1394" t="s">
        <v>36</v>
      </c>
      <c r="B1394" t="str">
        <f t="shared" si="84"/>
        <v>DE</v>
      </c>
      <c r="C1394" t="str">
        <f t="shared" si="85"/>
        <v>040</v>
      </c>
      <c r="D1394" t="str">
        <f t="shared" si="86"/>
        <v>2015</v>
      </c>
      <c r="E1394" t="str">
        <f t="shared" si="87"/>
        <v>N</v>
      </c>
      <c r="F1394" t="s">
        <v>11083</v>
      </c>
      <c r="G1394" t="s">
        <v>11084</v>
      </c>
      <c r="H1394" t="s">
        <v>8987</v>
      </c>
    </row>
    <row r="1395" spans="1:8">
      <c r="A1395" t="s">
        <v>80</v>
      </c>
      <c r="B1395" t="str">
        <f t="shared" si="84"/>
        <v>IL</v>
      </c>
      <c r="C1395" t="str">
        <f t="shared" si="85"/>
        <v>012</v>
      </c>
      <c r="D1395" t="str">
        <f t="shared" si="86"/>
        <v>1644</v>
      </c>
      <c r="E1395" t="str">
        <f t="shared" si="87"/>
        <v>N</v>
      </c>
      <c r="F1395" t="s">
        <v>11083</v>
      </c>
      <c r="G1395" t="s">
        <v>11084</v>
      </c>
      <c r="H1395" t="s">
        <v>8988</v>
      </c>
    </row>
    <row r="1396" spans="1:8">
      <c r="A1396" t="s">
        <v>49</v>
      </c>
      <c r="B1396" t="str">
        <f t="shared" si="84"/>
        <v>DE</v>
      </c>
      <c r="C1396" t="str">
        <f t="shared" si="85"/>
        <v>040</v>
      </c>
      <c r="D1396" t="str">
        <f t="shared" si="86"/>
        <v>2034</v>
      </c>
      <c r="E1396" t="str">
        <f t="shared" si="87"/>
        <v>N</v>
      </c>
      <c r="F1396" t="s">
        <v>11083</v>
      </c>
      <c r="G1396" t="s">
        <v>11084</v>
      </c>
      <c r="H1396" t="s">
        <v>8988</v>
      </c>
    </row>
    <row r="1397" spans="1:8">
      <c r="A1397" t="s">
        <v>589</v>
      </c>
      <c r="B1397" t="str">
        <f t="shared" si="84"/>
        <v>IL</v>
      </c>
      <c r="C1397" t="str">
        <f t="shared" si="85"/>
        <v>011</v>
      </c>
      <c r="D1397" t="str">
        <f t="shared" si="86"/>
        <v>1406</v>
      </c>
      <c r="E1397" t="str">
        <f t="shared" si="87"/>
        <v>N</v>
      </c>
      <c r="F1397" t="s">
        <v>11083</v>
      </c>
      <c r="G1397" t="s">
        <v>11084</v>
      </c>
      <c r="H1397" t="s">
        <v>8989</v>
      </c>
    </row>
    <row r="1398" spans="1:8">
      <c r="A1398" t="s">
        <v>447</v>
      </c>
      <c r="B1398" t="str">
        <f t="shared" si="84"/>
        <v>DE</v>
      </c>
      <c r="C1398" t="str">
        <f t="shared" si="85"/>
        <v>041</v>
      </c>
      <c r="D1398" t="str">
        <f t="shared" si="86"/>
        <v>0393</v>
      </c>
      <c r="E1398" t="str">
        <f t="shared" si="87"/>
        <v>N</v>
      </c>
      <c r="F1398" t="s">
        <v>11083</v>
      </c>
      <c r="G1398" t="s">
        <v>11084</v>
      </c>
      <c r="H1398" t="s">
        <v>8990</v>
      </c>
    </row>
    <row r="1399" spans="1:8">
      <c r="A1399" t="s">
        <v>1737</v>
      </c>
      <c r="B1399" t="str">
        <f t="shared" si="84"/>
        <v>IL</v>
      </c>
      <c r="C1399" t="str">
        <f t="shared" si="85"/>
        <v>009</v>
      </c>
      <c r="D1399" t="str">
        <f t="shared" si="86"/>
        <v>2910</v>
      </c>
      <c r="E1399" t="str">
        <f t="shared" si="87"/>
        <v>M</v>
      </c>
      <c r="F1399" t="s">
        <v>11083</v>
      </c>
      <c r="G1399" t="s">
        <v>11084</v>
      </c>
      <c r="H1399" t="s">
        <v>8990</v>
      </c>
    </row>
    <row r="1400" spans="1:8">
      <c r="A1400" t="s">
        <v>794</v>
      </c>
      <c r="B1400" t="str">
        <f t="shared" si="84"/>
        <v>DE</v>
      </c>
      <c r="C1400" t="str">
        <f t="shared" si="85"/>
        <v>041</v>
      </c>
      <c r="D1400" t="str">
        <f t="shared" si="86"/>
        <v>9014</v>
      </c>
      <c r="E1400" t="str">
        <f t="shared" si="87"/>
        <v>S</v>
      </c>
      <c r="F1400" t="s">
        <v>11083</v>
      </c>
      <c r="G1400" t="s">
        <v>11084</v>
      </c>
      <c r="H1400" t="s">
        <v>8991</v>
      </c>
    </row>
    <row r="1401" spans="1:8">
      <c r="A1401" t="s">
        <v>527</v>
      </c>
      <c r="B1401" t="str">
        <f t="shared" si="84"/>
        <v>IL</v>
      </c>
      <c r="C1401" t="str">
        <f t="shared" si="85"/>
        <v>007</v>
      </c>
      <c r="D1401" t="str">
        <f t="shared" si="86"/>
        <v>1522</v>
      </c>
      <c r="E1401" t="str">
        <f t="shared" si="87"/>
        <v>N</v>
      </c>
      <c r="F1401" t="s">
        <v>11083</v>
      </c>
      <c r="G1401" t="s">
        <v>11084</v>
      </c>
      <c r="H1401" t="s">
        <v>8993</v>
      </c>
    </row>
    <row r="1402" spans="1:8">
      <c r="A1402" t="s">
        <v>2511</v>
      </c>
      <c r="B1402" t="str">
        <f t="shared" si="84"/>
        <v>US</v>
      </c>
      <c r="C1402" t="str">
        <f t="shared" si="85"/>
        <v>151</v>
      </c>
      <c r="D1402" t="str">
        <f t="shared" si="86"/>
        <v>3110</v>
      </c>
      <c r="E1402" t="str">
        <f t="shared" si="87"/>
        <v>S</v>
      </c>
      <c r="F1402" t="s">
        <v>11083</v>
      </c>
      <c r="G1402" t="s">
        <v>11084</v>
      </c>
      <c r="H1402" t="s">
        <v>8994</v>
      </c>
    </row>
    <row r="1403" spans="1:8">
      <c r="A1403" t="s">
        <v>2635</v>
      </c>
      <c r="B1403" t="str">
        <f t="shared" si="84"/>
        <v>IL</v>
      </c>
      <c r="C1403" t="str">
        <f t="shared" si="85"/>
        <v>008</v>
      </c>
      <c r="D1403" t="str">
        <f t="shared" si="86"/>
        <v>1721</v>
      </c>
      <c r="E1403" t="str">
        <f t="shared" si="87"/>
        <v>N</v>
      </c>
      <c r="F1403" t="s">
        <v>11083</v>
      </c>
      <c r="G1403" t="s">
        <v>11084</v>
      </c>
      <c r="H1403" t="s">
        <v>8995</v>
      </c>
    </row>
    <row r="1404" spans="1:8">
      <c r="A1404" t="s">
        <v>448</v>
      </c>
      <c r="B1404" t="str">
        <f t="shared" si="84"/>
        <v>DE</v>
      </c>
      <c r="C1404" t="str">
        <f t="shared" si="85"/>
        <v>041</v>
      </c>
      <c r="D1404" t="str">
        <f t="shared" si="86"/>
        <v>0394</v>
      </c>
      <c r="E1404" t="str">
        <f t="shared" si="87"/>
        <v>N</v>
      </c>
      <c r="F1404" t="s">
        <v>11083</v>
      </c>
      <c r="G1404" t="s">
        <v>11084</v>
      </c>
      <c r="H1404" t="s">
        <v>8996</v>
      </c>
    </row>
    <row r="1405" spans="1:8">
      <c r="A1405" t="s">
        <v>518</v>
      </c>
      <c r="B1405" t="str">
        <f t="shared" si="84"/>
        <v>IL</v>
      </c>
      <c r="C1405" t="str">
        <f t="shared" si="85"/>
        <v>003</v>
      </c>
      <c r="D1405" t="str">
        <f t="shared" si="86"/>
        <v>1332</v>
      </c>
      <c r="E1405" t="str">
        <f t="shared" si="87"/>
        <v>N</v>
      </c>
      <c r="F1405" t="s">
        <v>11083</v>
      </c>
      <c r="G1405" t="s">
        <v>11084</v>
      </c>
      <c r="H1405" t="s">
        <v>8997</v>
      </c>
    </row>
    <row r="1406" spans="1:8">
      <c r="A1406" t="s">
        <v>1719</v>
      </c>
      <c r="B1406" t="str">
        <f t="shared" si="84"/>
        <v>IL</v>
      </c>
      <c r="C1406" t="str">
        <f t="shared" si="85"/>
        <v>009</v>
      </c>
      <c r="D1406" t="str">
        <f t="shared" si="86"/>
        <v>2912</v>
      </c>
      <c r="E1406" t="str">
        <f t="shared" si="87"/>
        <v>M</v>
      </c>
      <c r="F1406" t="s">
        <v>11083</v>
      </c>
      <c r="G1406" t="s">
        <v>11084</v>
      </c>
      <c r="H1406" t="s">
        <v>8998</v>
      </c>
    </row>
    <row r="1407" spans="1:8">
      <c r="A1407" t="s">
        <v>2636</v>
      </c>
      <c r="B1407" t="str">
        <f t="shared" si="84"/>
        <v>IL</v>
      </c>
      <c r="C1407" t="str">
        <f t="shared" si="85"/>
        <v>008</v>
      </c>
      <c r="D1407" t="str">
        <f t="shared" si="86"/>
        <v>1723</v>
      </c>
      <c r="E1407" t="str">
        <f t="shared" si="87"/>
        <v>N</v>
      </c>
      <c r="F1407" t="s">
        <v>11083</v>
      </c>
      <c r="G1407" t="s">
        <v>11084</v>
      </c>
      <c r="H1407" t="s">
        <v>9002</v>
      </c>
    </row>
    <row r="1408" spans="1:8">
      <c r="A1408" t="s">
        <v>1160</v>
      </c>
      <c r="B1408" t="str">
        <f t="shared" si="84"/>
        <v>IL</v>
      </c>
      <c r="C1408" t="str">
        <f t="shared" si="85"/>
        <v>004</v>
      </c>
      <c r="D1408" t="str">
        <f t="shared" si="86"/>
        <v>1142</v>
      </c>
      <c r="E1408" t="str">
        <f t="shared" si="87"/>
        <v>N</v>
      </c>
      <c r="F1408" t="s">
        <v>11083</v>
      </c>
      <c r="G1408" t="s">
        <v>11084</v>
      </c>
      <c r="H1408" t="s">
        <v>9002</v>
      </c>
    </row>
    <row r="1409" spans="1:8">
      <c r="A1409" t="s">
        <v>2596</v>
      </c>
      <c r="B1409" t="str">
        <f t="shared" si="84"/>
        <v>US</v>
      </c>
      <c r="C1409" t="str">
        <f t="shared" si="85"/>
        <v>151</v>
      </c>
      <c r="D1409" t="str">
        <f t="shared" si="86"/>
        <v>1110</v>
      </c>
      <c r="E1409" t="str">
        <f t="shared" si="87"/>
        <v>N</v>
      </c>
      <c r="F1409" t="s">
        <v>11083</v>
      </c>
      <c r="G1409" t="s">
        <v>11084</v>
      </c>
      <c r="H1409" t="s">
        <v>9003</v>
      </c>
    </row>
    <row r="1410" spans="1:8">
      <c r="A1410" t="s">
        <v>795</v>
      </c>
      <c r="B1410" t="str">
        <f t="shared" ref="B1410:B1473" si="88">LEFT(A1410,2)</f>
        <v>DE</v>
      </c>
      <c r="C1410" t="str">
        <f t="shared" ref="C1410:C1473" si="89">MID(A1410,4,3)</f>
        <v>041</v>
      </c>
      <c r="D1410" t="str">
        <f t="shared" ref="D1410:D1473" si="90">MID(A1410,8,4)</f>
        <v>9015</v>
      </c>
      <c r="E1410" t="str">
        <f t="shared" ref="E1410:E1473" si="91">MID(A1410,13,1)</f>
        <v>S</v>
      </c>
      <c r="F1410" t="s">
        <v>11083</v>
      </c>
      <c r="G1410" t="s">
        <v>11084</v>
      </c>
      <c r="H1410" t="s">
        <v>9004</v>
      </c>
    </row>
    <row r="1411" spans="1:8">
      <c r="A1411" t="s">
        <v>655</v>
      </c>
      <c r="B1411" t="str">
        <f t="shared" si="88"/>
        <v>IL</v>
      </c>
      <c r="C1411" t="str">
        <f t="shared" si="89"/>
        <v>001</v>
      </c>
      <c r="D1411" t="str">
        <f t="shared" si="90"/>
        <v>1024</v>
      </c>
      <c r="E1411" t="str">
        <f t="shared" si="91"/>
        <v>N</v>
      </c>
      <c r="F1411" t="s">
        <v>11083</v>
      </c>
      <c r="G1411" t="s">
        <v>11084</v>
      </c>
      <c r="H1411" t="s">
        <v>9005</v>
      </c>
    </row>
    <row r="1412" spans="1:8">
      <c r="A1412" t="s">
        <v>1500</v>
      </c>
      <c r="B1412" t="str">
        <f t="shared" si="88"/>
        <v>IL</v>
      </c>
      <c r="C1412" t="str">
        <f t="shared" si="89"/>
        <v>008</v>
      </c>
      <c r="D1412" t="str">
        <f t="shared" si="90"/>
        <v>1725</v>
      </c>
      <c r="E1412" t="str">
        <f t="shared" si="91"/>
        <v>N</v>
      </c>
      <c r="F1412" t="s">
        <v>11083</v>
      </c>
      <c r="G1412" t="s">
        <v>11084</v>
      </c>
      <c r="H1412" t="s">
        <v>9006</v>
      </c>
    </row>
    <row r="1413" spans="1:8">
      <c r="A1413" t="s">
        <v>2598</v>
      </c>
      <c r="B1413" t="str">
        <f t="shared" si="88"/>
        <v>US</v>
      </c>
      <c r="C1413" t="str">
        <f t="shared" si="89"/>
        <v>151</v>
      </c>
      <c r="D1413" t="str">
        <f t="shared" si="90"/>
        <v>1111</v>
      </c>
      <c r="E1413" t="str">
        <f t="shared" si="91"/>
        <v>N</v>
      </c>
      <c r="F1413" t="s">
        <v>11083</v>
      </c>
      <c r="G1413" t="s">
        <v>11084</v>
      </c>
      <c r="H1413" t="s">
        <v>9007</v>
      </c>
    </row>
    <row r="1414" spans="1:8">
      <c r="A1414" t="s">
        <v>104</v>
      </c>
      <c r="B1414" t="str">
        <f t="shared" si="88"/>
        <v>DE</v>
      </c>
      <c r="C1414" t="str">
        <f t="shared" si="89"/>
        <v>040</v>
      </c>
      <c r="D1414" t="str">
        <f t="shared" si="90"/>
        <v>2001</v>
      </c>
      <c r="E1414" t="str">
        <f t="shared" si="91"/>
        <v>N</v>
      </c>
      <c r="F1414" t="s">
        <v>11083</v>
      </c>
      <c r="G1414" t="s">
        <v>11084</v>
      </c>
      <c r="H1414" t="s">
        <v>9007</v>
      </c>
    </row>
    <row r="1415" spans="1:8">
      <c r="A1415" t="s">
        <v>1783</v>
      </c>
      <c r="B1415" t="str">
        <f t="shared" si="88"/>
        <v>US</v>
      </c>
      <c r="C1415" t="str">
        <f t="shared" si="89"/>
        <v>030</v>
      </c>
      <c r="D1415" t="str">
        <f t="shared" si="90"/>
        <v>4103</v>
      </c>
      <c r="E1415" t="str">
        <f t="shared" si="91"/>
        <v>M</v>
      </c>
      <c r="F1415" t="s">
        <v>11083</v>
      </c>
      <c r="G1415" t="s">
        <v>11084</v>
      </c>
      <c r="H1415" t="s">
        <v>9008</v>
      </c>
    </row>
    <row r="1416" spans="1:8">
      <c r="A1416" t="s">
        <v>1775</v>
      </c>
      <c r="B1416" t="str">
        <f t="shared" si="88"/>
        <v>GB</v>
      </c>
      <c r="C1416" t="str">
        <f t="shared" si="89"/>
        <v>025</v>
      </c>
      <c r="D1416" t="str">
        <f t="shared" si="90"/>
        <v>8500</v>
      </c>
      <c r="E1416" t="str">
        <f t="shared" si="91"/>
        <v>M</v>
      </c>
      <c r="F1416" t="s">
        <v>11083</v>
      </c>
      <c r="G1416" t="s">
        <v>11084</v>
      </c>
      <c r="H1416" t="s">
        <v>9008</v>
      </c>
    </row>
    <row r="1417" spans="1:8">
      <c r="A1417" t="s">
        <v>55</v>
      </c>
      <c r="B1417" t="str">
        <f t="shared" si="88"/>
        <v>GB</v>
      </c>
      <c r="C1417" t="str">
        <f t="shared" si="89"/>
        <v>021</v>
      </c>
      <c r="D1417" t="str">
        <f t="shared" si="90"/>
        <v>7100</v>
      </c>
      <c r="E1417" t="str">
        <f t="shared" si="91"/>
        <v>N</v>
      </c>
      <c r="F1417" t="s">
        <v>11083</v>
      </c>
      <c r="G1417" t="s">
        <v>11084</v>
      </c>
      <c r="H1417" t="s">
        <v>9008</v>
      </c>
    </row>
    <row r="1418" spans="1:8">
      <c r="A1418" t="s">
        <v>450</v>
      </c>
      <c r="B1418" t="str">
        <f t="shared" si="88"/>
        <v>DE</v>
      </c>
      <c r="C1418" t="str">
        <f t="shared" si="89"/>
        <v>041</v>
      </c>
      <c r="D1418" t="str">
        <f t="shared" si="90"/>
        <v>0396</v>
      </c>
      <c r="E1418" t="str">
        <f t="shared" si="91"/>
        <v>N</v>
      </c>
      <c r="F1418" t="s">
        <v>11083</v>
      </c>
      <c r="G1418" t="s">
        <v>11084</v>
      </c>
      <c r="H1418" t="s">
        <v>9009</v>
      </c>
    </row>
    <row r="1419" spans="1:8">
      <c r="A1419" t="s">
        <v>1585</v>
      </c>
      <c r="B1419" t="str">
        <f t="shared" si="88"/>
        <v>US</v>
      </c>
      <c r="C1419" t="str">
        <f t="shared" si="89"/>
        <v>030</v>
      </c>
      <c r="D1419" t="str">
        <f t="shared" si="90"/>
        <v>4104</v>
      </c>
      <c r="E1419" t="str">
        <f t="shared" si="91"/>
        <v>M</v>
      </c>
      <c r="F1419" t="s">
        <v>11083</v>
      </c>
      <c r="G1419" t="s">
        <v>11084</v>
      </c>
      <c r="H1419" t="s">
        <v>9012</v>
      </c>
    </row>
    <row r="1420" spans="1:8">
      <c r="A1420" t="s">
        <v>43</v>
      </c>
      <c r="B1420" t="str">
        <f t="shared" si="88"/>
        <v>DE</v>
      </c>
      <c r="C1420" t="str">
        <f t="shared" si="89"/>
        <v>040</v>
      </c>
      <c r="D1420" t="str">
        <f t="shared" si="90"/>
        <v>2018</v>
      </c>
      <c r="E1420" t="str">
        <f t="shared" si="91"/>
        <v>N</v>
      </c>
      <c r="F1420" t="s">
        <v>11083</v>
      </c>
      <c r="G1420" t="s">
        <v>11084</v>
      </c>
      <c r="H1420" t="s">
        <v>11122</v>
      </c>
    </row>
    <row r="1421" spans="1:8">
      <c r="A1421" t="s">
        <v>1456</v>
      </c>
      <c r="B1421" t="str">
        <f t="shared" si="88"/>
        <v>IL</v>
      </c>
      <c r="C1421" t="str">
        <f t="shared" si="89"/>
        <v>007</v>
      </c>
      <c r="D1421" t="str">
        <f t="shared" si="90"/>
        <v>2580</v>
      </c>
      <c r="E1421" t="str">
        <f t="shared" si="91"/>
        <v>M</v>
      </c>
      <c r="F1421" t="s">
        <v>11083</v>
      </c>
      <c r="G1421" t="s">
        <v>11084</v>
      </c>
      <c r="H1421" t="s">
        <v>9015</v>
      </c>
    </row>
    <row r="1422" spans="1:8">
      <c r="A1422" t="s">
        <v>82</v>
      </c>
      <c r="B1422" t="str">
        <f t="shared" si="88"/>
        <v>IL</v>
      </c>
      <c r="C1422" t="str">
        <f t="shared" si="89"/>
        <v>012</v>
      </c>
      <c r="D1422" t="str">
        <f t="shared" si="90"/>
        <v>1646</v>
      </c>
      <c r="E1422" t="str">
        <f t="shared" si="91"/>
        <v>N</v>
      </c>
      <c r="F1422" t="s">
        <v>11083</v>
      </c>
      <c r="G1422" t="s">
        <v>11084</v>
      </c>
      <c r="H1422" t="s">
        <v>9017</v>
      </c>
    </row>
    <row r="1423" spans="1:8">
      <c r="A1423" t="s">
        <v>40</v>
      </c>
      <c r="B1423" t="str">
        <f t="shared" si="88"/>
        <v>DE</v>
      </c>
      <c r="C1423" t="str">
        <f t="shared" si="89"/>
        <v>040</v>
      </c>
      <c r="D1423" t="str">
        <f t="shared" si="90"/>
        <v>2017</v>
      </c>
      <c r="E1423" t="str">
        <f t="shared" si="91"/>
        <v>N</v>
      </c>
      <c r="F1423" t="s">
        <v>11083</v>
      </c>
      <c r="G1423" t="s">
        <v>11084</v>
      </c>
      <c r="H1423" t="s">
        <v>9017</v>
      </c>
    </row>
    <row r="1424" spans="1:8">
      <c r="A1424" t="s">
        <v>1633</v>
      </c>
      <c r="B1424" t="str">
        <f t="shared" si="88"/>
        <v>GB</v>
      </c>
      <c r="C1424" t="str">
        <f t="shared" si="89"/>
        <v>025</v>
      </c>
      <c r="D1424" t="str">
        <f t="shared" si="90"/>
        <v>8501</v>
      </c>
      <c r="E1424" t="str">
        <f t="shared" si="91"/>
        <v>M</v>
      </c>
      <c r="F1424" t="s">
        <v>11083</v>
      </c>
      <c r="G1424" t="s">
        <v>11084</v>
      </c>
      <c r="H1424" t="s">
        <v>9018</v>
      </c>
    </row>
    <row r="1425" spans="1:8">
      <c r="A1425" t="s">
        <v>45</v>
      </c>
      <c r="B1425" t="str">
        <f t="shared" si="88"/>
        <v>DE</v>
      </c>
      <c r="C1425" t="str">
        <f t="shared" si="89"/>
        <v>040</v>
      </c>
      <c r="D1425" t="str">
        <f t="shared" si="90"/>
        <v>2019</v>
      </c>
      <c r="E1425" t="str">
        <f t="shared" si="91"/>
        <v>N</v>
      </c>
      <c r="F1425" t="s">
        <v>11083</v>
      </c>
      <c r="G1425" t="s">
        <v>11084</v>
      </c>
      <c r="H1425" t="s">
        <v>9019</v>
      </c>
    </row>
    <row r="1426" spans="1:8">
      <c r="A1426" t="s">
        <v>856</v>
      </c>
      <c r="B1426" t="str">
        <f t="shared" si="88"/>
        <v>GB</v>
      </c>
      <c r="C1426" t="str">
        <f t="shared" si="89"/>
        <v>025</v>
      </c>
      <c r="D1426" t="str">
        <f t="shared" si="90"/>
        <v>8502</v>
      </c>
      <c r="E1426" t="str">
        <f t="shared" si="91"/>
        <v>M</v>
      </c>
      <c r="F1426" t="s">
        <v>11083</v>
      </c>
      <c r="G1426" t="s">
        <v>11084</v>
      </c>
      <c r="H1426" t="s">
        <v>9020</v>
      </c>
    </row>
    <row r="1427" spans="1:8">
      <c r="A1427" t="s">
        <v>860</v>
      </c>
      <c r="B1427" t="str">
        <f t="shared" si="88"/>
        <v>GB</v>
      </c>
      <c r="C1427" t="str">
        <f t="shared" si="89"/>
        <v>021</v>
      </c>
      <c r="D1427" t="str">
        <f t="shared" si="90"/>
        <v>7101</v>
      </c>
      <c r="E1427" t="str">
        <f t="shared" si="91"/>
        <v>N</v>
      </c>
      <c r="F1427" t="s">
        <v>11083</v>
      </c>
      <c r="G1427" t="s">
        <v>11084</v>
      </c>
      <c r="H1427" t="s">
        <v>9021</v>
      </c>
    </row>
    <row r="1428" spans="1:8">
      <c r="A1428" t="s">
        <v>452</v>
      </c>
      <c r="B1428" t="str">
        <f t="shared" si="88"/>
        <v>DE</v>
      </c>
      <c r="C1428" t="str">
        <f t="shared" si="89"/>
        <v>041</v>
      </c>
      <c r="D1428" t="str">
        <f t="shared" si="90"/>
        <v>0398</v>
      </c>
      <c r="E1428" t="str">
        <f t="shared" si="91"/>
        <v>N</v>
      </c>
      <c r="F1428" t="s">
        <v>11083</v>
      </c>
      <c r="G1428" t="s">
        <v>11084</v>
      </c>
      <c r="H1428" t="s">
        <v>9024</v>
      </c>
    </row>
    <row r="1429" spans="1:8">
      <c r="A1429" t="s">
        <v>891</v>
      </c>
      <c r="B1429" t="str">
        <f t="shared" si="88"/>
        <v>GB</v>
      </c>
      <c r="C1429" t="str">
        <f t="shared" si="89"/>
        <v>025</v>
      </c>
      <c r="D1429" t="str">
        <f t="shared" si="90"/>
        <v>8504</v>
      </c>
      <c r="E1429" t="str">
        <f t="shared" si="91"/>
        <v>M</v>
      </c>
      <c r="F1429" t="s">
        <v>11083</v>
      </c>
      <c r="G1429" t="s">
        <v>11084</v>
      </c>
      <c r="H1429" t="s">
        <v>9025</v>
      </c>
    </row>
    <row r="1430" spans="1:8">
      <c r="A1430" t="s">
        <v>1776</v>
      </c>
      <c r="B1430" t="str">
        <f t="shared" si="88"/>
        <v>GB</v>
      </c>
      <c r="C1430" t="str">
        <f t="shared" si="89"/>
        <v>025</v>
      </c>
      <c r="D1430" t="str">
        <f t="shared" si="90"/>
        <v>8503</v>
      </c>
      <c r="E1430" t="str">
        <f t="shared" si="91"/>
        <v>M</v>
      </c>
      <c r="F1430" t="s">
        <v>11083</v>
      </c>
      <c r="G1430" t="s">
        <v>11084</v>
      </c>
      <c r="H1430" t="s">
        <v>9025</v>
      </c>
    </row>
    <row r="1431" spans="1:8">
      <c r="A1431" t="s">
        <v>796</v>
      </c>
      <c r="B1431" t="str">
        <f t="shared" si="88"/>
        <v>DE</v>
      </c>
      <c r="C1431" t="str">
        <f t="shared" si="89"/>
        <v>041</v>
      </c>
      <c r="D1431" t="str">
        <f t="shared" si="90"/>
        <v>9016</v>
      </c>
      <c r="E1431" t="str">
        <f t="shared" si="91"/>
        <v>S</v>
      </c>
      <c r="F1431" t="s">
        <v>11083</v>
      </c>
      <c r="G1431" t="s">
        <v>11084</v>
      </c>
      <c r="H1431" t="s">
        <v>9025</v>
      </c>
    </row>
    <row r="1432" spans="1:8">
      <c r="A1432" t="s">
        <v>84</v>
      </c>
      <c r="B1432" t="str">
        <f t="shared" si="88"/>
        <v>IL</v>
      </c>
      <c r="C1432" t="str">
        <f t="shared" si="89"/>
        <v>012</v>
      </c>
      <c r="D1432" t="str">
        <f t="shared" si="90"/>
        <v>1648</v>
      </c>
      <c r="E1432" t="str">
        <f t="shared" si="91"/>
        <v>N</v>
      </c>
      <c r="F1432" t="s">
        <v>11083</v>
      </c>
      <c r="G1432" t="s">
        <v>11084</v>
      </c>
      <c r="H1432" t="s">
        <v>9026</v>
      </c>
    </row>
    <row r="1433" spans="1:8">
      <c r="A1433" t="s">
        <v>798</v>
      </c>
      <c r="B1433" t="str">
        <f t="shared" si="88"/>
        <v>DE</v>
      </c>
      <c r="C1433" t="str">
        <f t="shared" si="89"/>
        <v>041</v>
      </c>
      <c r="D1433" t="str">
        <f t="shared" si="90"/>
        <v>9018</v>
      </c>
      <c r="E1433" t="str">
        <f t="shared" si="91"/>
        <v>S</v>
      </c>
      <c r="F1433" t="s">
        <v>11083</v>
      </c>
      <c r="G1433" t="s">
        <v>11084</v>
      </c>
      <c r="H1433" t="s">
        <v>9027</v>
      </c>
    </row>
    <row r="1434" spans="1:8">
      <c r="A1434" t="s">
        <v>451</v>
      </c>
      <c r="B1434" t="str">
        <f t="shared" si="88"/>
        <v>DE</v>
      </c>
      <c r="C1434" t="str">
        <f t="shared" si="89"/>
        <v>041</v>
      </c>
      <c r="D1434" t="str">
        <f t="shared" si="90"/>
        <v>0397</v>
      </c>
      <c r="E1434" t="str">
        <f t="shared" si="91"/>
        <v>N</v>
      </c>
      <c r="F1434" t="s">
        <v>11083</v>
      </c>
      <c r="G1434" t="s">
        <v>11084</v>
      </c>
      <c r="H1434" t="s">
        <v>9028</v>
      </c>
    </row>
    <row r="1435" spans="1:8">
      <c r="A1435" t="s">
        <v>78</v>
      </c>
      <c r="B1435" t="str">
        <f t="shared" si="88"/>
        <v>IL</v>
      </c>
      <c r="C1435" t="str">
        <f t="shared" si="89"/>
        <v>012</v>
      </c>
      <c r="D1435" t="str">
        <f t="shared" si="90"/>
        <v>1624</v>
      </c>
      <c r="E1435" t="str">
        <f t="shared" si="91"/>
        <v>N</v>
      </c>
      <c r="F1435" t="s">
        <v>11083</v>
      </c>
      <c r="G1435" t="s">
        <v>11084</v>
      </c>
      <c r="H1435" t="s">
        <v>9029</v>
      </c>
    </row>
    <row r="1436" spans="1:8">
      <c r="A1436" t="s">
        <v>797</v>
      </c>
      <c r="B1436" t="str">
        <f t="shared" si="88"/>
        <v>DE</v>
      </c>
      <c r="C1436" t="str">
        <f t="shared" si="89"/>
        <v>041</v>
      </c>
      <c r="D1436" t="str">
        <f t="shared" si="90"/>
        <v>9017</v>
      </c>
      <c r="E1436" t="str">
        <f t="shared" si="91"/>
        <v>S</v>
      </c>
      <c r="F1436" t="s">
        <v>11083</v>
      </c>
      <c r="G1436" t="s">
        <v>11084</v>
      </c>
      <c r="H1436" t="s">
        <v>9030</v>
      </c>
    </row>
    <row r="1437" spans="1:8">
      <c r="A1437" t="s">
        <v>1673</v>
      </c>
      <c r="B1437" t="str">
        <f t="shared" si="88"/>
        <v>IL</v>
      </c>
      <c r="C1437" t="str">
        <f t="shared" si="89"/>
        <v>007</v>
      </c>
      <c r="D1437" t="str">
        <f t="shared" si="90"/>
        <v>2582</v>
      </c>
      <c r="E1437" t="str">
        <f t="shared" si="91"/>
        <v>M</v>
      </c>
      <c r="F1437" t="s">
        <v>11083</v>
      </c>
      <c r="G1437" t="s">
        <v>11084</v>
      </c>
      <c r="H1437" t="s">
        <v>9031</v>
      </c>
    </row>
    <row r="1438" spans="1:8">
      <c r="A1438" t="s">
        <v>984</v>
      </c>
      <c r="B1438" t="str">
        <f t="shared" si="88"/>
        <v>GB</v>
      </c>
      <c r="C1438" t="str">
        <f t="shared" si="89"/>
        <v>025</v>
      </c>
      <c r="D1438" t="str">
        <f t="shared" si="90"/>
        <v>9500</v>
      </c>
      <c r="E1438" t="str">
        <f t="shared" si="91"/>
        <v>S</v>
      </c>
      <c r="F1438" t="s">
        <v>11083</v>
      </c>
      <c r="G1438" t="s">
        <v>11084</v>
      </c>
      <c r="H1438" t="s">
        <v>9035</v>
      </c>
    </row>
    <row r="1439" spans="1:8">
      <c r="A1439" t="s">
        <v>985</v>
      </c>
      <c r="B1439" t="str">
        <f t="shared" si="88"/>
        <v>GB</v>
      </c>
      <c r="C1439" t="str">
        <f t="shared" si="89"/>
        <v>025</v>
      </c>
      <c r="D1439" t="str">
        <f t="shared" si="90"/>
        <v>9501</v>
      </c>
      <c r="E1439" t="str">
        <f t="shared" si="91"/>
        <v>S</v>
      </c>
      <c r="F1439" t="s">
        <v>11083</v>
      </c>
      <c r="G1439" t="s">
        <v>11084</v>
      </c>
      <c r="H1439" t="s">
        <v>9036</v>
      </c>
    </row>
    <row r="1440" spans="1:8">
      <c r="A1440" t="s">
        <v>216</v>
      </c>
      <c r="B1440" t="str">
        <f t="shared" si="88"/>
        <v>GB</v>
      </c>
      <c r="C1440" t="str">
        <f t="shared" si="89"/>
        <v>020</v>
      </c>
      <c r="D1440" t="str">
        <f t="shared" si="90"/>
        <v>7000</v>
      </c>
      <c r="E1440" t="str">
        <f t="shared" si="91"/>
        <v>N</v>
      </c>
      <c r="F1440" t="s">
        <v>11083</v>
      </c>
      <c r="G1440" t="s">
        <v>11084</v>
      </c>
      <c r="H1440" t="s">
        <v>9038</v>
      </c>
    </row>
    <row r="1441" spans="1:8">
      <c r="A1441" t="s">
        <v>461</v>
      </c>
      <c r="B1441" t="str">
        <f t="shared" si="88"/>
        <v>GB</v>
      </c>
      <c r="C1441" t="str">
        <f t="shared" si="89"/>
        <v>024</v>
      </c>
      <c r="D1441" t="str">
        <f t="shared" si="90"/>
        <v>7401</v>
      </c>
      <c r="E1441" t="str">
        <f t="shared" si="91"/>
        <v>N</v>
      </c>
      <c r="F1441" t="s">
        <v>11083</v>
      </c>
      <c r="G1441" t="s">
        <v>11084</v>
      </c>
      <c r="H1441" t="s">
        <v>9039</v>
      </c>
    </row>
    <row r="1442" spans="1:8">
      <c r="A1442" t="s">
        <v>2594</v>
      </c>
      <c r="B1442" t="str">
        <f t="shared" si="88"/>
        <v>US</v>
      </c>
      <c r="C1442" t="str">
        <f t="shared" si="89"/>
        <v>150</v>
      </c>
      <c r="D1442" t="str">
        <f t="shared" si="90"/>
        <v>1000</v>
      </c>
      <c r="E1442" t="str">
        <f t="shared" si="91"/>
        <v>N</v>
      </c>
      <c r="F1442" t="s">
        <v>11083</v>
      </c>
      <c r="G1442" t="s">
        <v>11084</v>
      </c>
      <c r="H1442" t="s">
        <v>9042</v>
      </c>
    </row>
    <row r="1443" spans="1:8">
      <c r="A1443" t="s">
        <v>217</v>
      </c>
      <c r="B1443" t="str">
        <f t="shared" si="88"/>
        <v>GB</v>
      </c>
      <c r="C1443" t="str">
        <f t="shared" si="89"/>
        <v>020</v>
      </c>
      <c r="D1443" t="str">
        <f t="shared" si="90"/>
        <v>7001</v>
      </c>
      <c r="E1443" t="str">
        <f t="shared" si="91"/>
        <v>N</v>
      </c>
      <c r="F1443" t="s">
        <v>11083</v>
      </c>
      <c r="G1443" t="s">
        <v>11084</v>
      </c>
      <c r="H1443" t="s">
        <v>9043</v>
      </c>
    </row>
    <row r="1444" spans="1:8">
      <c r="A1444" t="s">
        <v>456</v>
      </c>
      <c r="B1444" t="str">
        <f t="shared" si="88"/>
        <v>GB</v>
      </c>
      <c r="C1444" t="str">
        <f t="shared" si="89"/>
        <v>021</v>
      </c>
      <c r="D1444" t="str">
        <f t="shared" si="90"/>
        <v>7102</v>
      </c>
      <c r="E1444" t="str">
        <f t="shared" si="91"/>
        <v>N</v>
      </c>
      <c r="F1444" t="s">
        <v>11083</v>
      </c>
      <c r="G1444" t="s">
        <v>11084</v>
      </c>
      <c r="H1444" t="s">
        <v>9043</v>
      </c>
    </row>
    <row r="1445" spans="1:8">
      <c r="A1445" t="s">
        <v>801</v>
      </c>
      <c r="B1445" t="str">
        <f t="shared" si="88"/>
        <v>DE</v>
      </c>
      <c r="C1445" t="str">
        <f t="shared" si="89"/>
        <v>041</v>
      </c>
      <c r="D1445" t="str">
        <f t="shared" si="90"/>
        <v>9021</v>
      </c>
      <c r="E1445" t="str">
        <f t="shared" si="91"/>
        <v>S</v>
      </c>
      <c r="F1445" t="s">
        <v>11083</v>
      </c>
      <c r="G1445" t="s">
        <v>11084</v>
      </c>
      <c r="H1445" t="s">
        <v>9043</v>
      </c>
    </row>
    <row r="1446" spans="1:8">
      <c r="A1446" t="s">
        <v>853</v>
      </c>
      <c r="B1446" t="str">
        <f t="shared" si="88"/>
        <v>GB</v>
      </c>
      <c r="C1446" t="str">
        <f t="shared" si="89"/>
        <v>020</v>
      </c>
      <c r="D1446" t="str">
        <f t="shared" si="90"/>
        <v>8000</v>
      </c>
      <c r="E1446" t="str">
        <f t="shared" si="91"/>
        <v>M</v>
      </c>
      <c r="F1446" t="s">
        <v>11083</v>
      </c>
      <c r="G1446" t="s">
        <v>11084</v>
      </c>
      <c r="H1446" t="s">
        <v>9044</v>
      </c>
    </row>
    <row r="1447" spans="1:8">
      <c r="A1447" t="s">
        <v>800</v>
      </c>
      <c r="B1447" t="str">
        <f t="shared" si="88"/>
        <v>DE</v>
      </c>
      <c r="C1447" t="str">
        <f t="shared" si="89"/>
        <v>041</v>
      </c>
      <c r="D1447" t="str">
        <f t="shared" si="90"/>
        <v>9020</v>
      </c>
      <c r="E1447" t="str">
        <f t="shared" si="91"/>
        <v>S</v>
      </c>
      <c r="F1447" t="s">
        <v>11083</v>
      </c>
      <c r="G1447" t="s">
        <v>11084</v>
      </c>
      <c r="H1447" t="s">
        <v>9045</v>
      </c>
    </row>
    <row r="1448" spans="1:8">
      <c r="A1448" t="s">
        <v>50</v>
      </c>
      <c r="B1448" t="str">
        <f t="shared" si="88"/>
        <v>GB</v>
      </c>
      <c r="C1448" t="str">
        <f t="shared" si="89"/>
        <v>020</v>
      </c>
      <c r="D1448" t="str">
        <f t="shared" si="90"/>
        <v>7002</v>
      </c>
      <c r="E1448" t="str">
        <f t="shared" si="91"/>
        <v>N</v>
      </c>
      <c r="F1448" t="s">
        <v>11083</v>
      </c>
      <c r="G1448" t="s">
        <v>11084</v>
      </c>
      <c r="H1448" t="s">
        <v>9046</v>
      </c>
    </row>
    <row r="1449" spans="1:8">
      <c r="A1449" t="s">
        <v>803</v>
      </c>
      <c r="B1449" t="str">
        <f t="shared" si="88"/>
        <v>DE</v>
      </c>
      <c r="C1449" t="str">
        <f t="shared" si="89"/>
        <v>041</v>
      </c>
      <c r="D1449" t="str">
        <f t="shared" si="90"/>
        <v>9023</v>
      </c>
      <c r="E1449" t="str">
        <f t="shared" si="91"/>
        <v>S</v>
      </c>
      <c r="F1449" t="s">
        <v>11083</v>
      </c>
      <c r="G1449" t="s">
        <v>11084</v>
      </c>
      <c r="H1449" t="s">
        <v>9050</v>
      </c>
    </row>
    <row r="1450" spans="1:8">
      <c r="A1450" t="s">
        <v>1081</v>
      </c>
      <c r="B1450" t="str">
        <f t="shared" si="88"/>
        <v>IL</v>
      </c>
      <c r="C1450" t="str">
        <f t="shared" si="89"/>
        <v>001</v>
      </c>
      <c r="D1450" t="str">
        <f t="shared" si="90"/>
        <v>2017</v>
      </c>
      <c r="E1450" t="str">
        <f t="shared" si="91"/>
        <v>M</v>
      </c>
      <c r="F1450" t="s">
        <v>11083</v>
      </c>
      <c r="G1450" t="s">
        <v>11084</v>
      </c>
      <c r="H1450" t="s">
        <v>9051</v>
      </c>
    </row>
    <row r="1451" spans="1:8">
      <c r="A1451" t="s">
        <v>240</v>
      </c>
      <c r="B1451" t="str">
        <f t="shared" si="88"/>
        <v>IL</v>
      </c>
      <c r="C1451" t="str">
        <f t="shared" si="89"/>
        <v>014</v>
      </c>
      <c r="D1451" t="str">
        <f t="shared" si="90"/>
        <v>1911</v>
      </c>
      <c r="E1451" t="str">
        <f t="shared" si="91"/>
        <v>N</v>
      </c>
      <c r="F1451" t="s">
        <v>11083</v>
      </c>
      <c r="G1451" t="s">
        <v>11084</v>
      </c>
      <c r="H1451" t="s">
        <v>9052</v>
      </c>
    </row>
    <row r="1452" spans="1:8">
      <c r="A1452" t="s">
        <v>53</v>
      </c>
      <c r="B1452" t="str">
        <f t="shared" si="88"/>
        <v>GB</v>
      </c>
      <c r="C1452" t="str">
        <f t="shared" si="89"/>
        <v>020</v>
      </c>
      <c r="D1452" t="str">
        <f t="shared" si="90"/>
        <v>7003</v>
      </c>
      <c r="E1452" t="str">
        <f t="shared" si="91"/>
        <v>N</v>
      </c>
      <c r="F1452" t="s">
        <v>11083</v>
      </c>
      <c r="G1452" t="s">
        <v>11084</v>
      </c>
      <c r="H1452" t="s">
        <v>9052</v>
      </c>
    </row>
    <row r="1453" spans="1:8">
      <c r="A1453" t="s">
        <v>1745</v>
      </c>
      <c r="B1453" t="str">
        <f t="shared" si="88"/>
        <v>GB</v>
      </c>
      <c r="C1453" t="str">
        <f t="shared" si="89"/>
        <v>025</v>
      </c>
      <c r="D1453" t="str">
        <f t="shared" si="90"/>
        <v>8505</v>
      </c>
      <c r="E1453" t="str">
        <f t="shared" si="91"/>
        <v>M</v>
      </c>
      <c r="F1453" t="s">
        <v>11083</v>
      </c>
      <c r="G1453" t="s">
        <v>11084</v>
      </c>
      <c r="H1453" t="s">
        <v>9053</v>
      </c>
    </row>
    <row r="1454" spans="1:8">
      <c r="A1454" t="s">
        <v>572</v>
      </c>
      <c r="B1454" t="str">
        <f t="shared" si="88"/>
        <v>IL</v>
      </c>
      <c r="C1454" t="str">
        <f t="shared" si="89"/>
        <v>014</v>
      </c>
      <c r="D1454" t="str">
        <f t="shared" si="90"/>
        <v>1912</v>
      </c>
      <c r="E1454" t="str">
        <f t="shared" si="91"/>
        <v>N</v>
      </c>
      <c r="F1454" t="s">
        <v>11083</v>
      </c>
      <c r="G1454" t="s">
        <v>11084</v>
      </c>
      <c r="H1454" t="s">
        <v>11123</v>
      </c>
    </row>
    <row r="1455" spans="1:8">
      <c r="A1455" t="s">
        <v>219</v>
      </c>
      <c r="B1455" t="str">
        <f t="shared" si="88"/>
        <v>GB</v>
      </c>
      <c r="C1455" t="str">
        <f t="shared" si="89"/>
        <v>020</v>
      </c>
      <c r="D1455" t="str">
        <f t="shared" si="90"/>
        <v>7004</v>
      </c>
      <c r="E1455" t="str">
        <f t="shared" si="91"/>
        <v>N</v>
      </c>
      <c r="F1455" t="s">
        <v>11083</v>
      </c>
      <c r="G1455" t="s">
        <v>11084</v>
      </c>
      <c r="H1455" t="s">
        <v>9056</v>
      </c>
    </row>
    <row r="1456" spans="1:8">
      <c r="A1456" t="s">
        <v>1743</v>
      </c>
      <c r="B1456" t="str">
        <f t="shared" si="88"/>
        <v>GB</v>
      </c>
      <c r="C1456" t="str">
        <f t="shared" si="89"/>
        <v>023</v>
      </c>
      <c r="D1456" t="str">
        <f t="shared" si="90"/>
        <v>8300</v>
      </c>
      <c r="E1456" t="str">
        <f t="shared" si="91"/>
        <v>M</v>
      </c>
      <c r="F1456" t="s">
        <v>11083</v>
      </c>
      <c r="G1456" t="s">
        <v>11084</v>
      </c>
      <c r="H1456" t="s">
        <v>9057</v>
      </c>
    </row>
    <row r="1457" spans="1:8">
      <c r="A1457" t="s">
        <v>72</v>
      </c>
      <c r="B1457" t="str">
        <f t="shared" si="88"/>
        <v>IL</v>
      </c>
      <c r="C1457" t="str">
        <f t="shared" si="89"/>
        <v>003</v>
      </c>
      <c r="D1457" t="str">
        <f t="shared" si="90"/>
        <v>1336</v>
      </c>
      <c r="E1457" t="str">
        <f t="shared" si="91"/>
        <v>N</v>
      </c>
      <c r="F1457" t="s">
        <v>11083</v>
      </c>
      <c r="G1457" t="s">
        <v>11084</v>
      </c>
      <c r="H1457" t="s">
        <v>9057</v>
      </c>
    </row>
    <row r="1458" spans="1:8">
      <c r="A1458" t="s">
        <v>847</v>
      </c>
      <c r="B1458" t="str">
        <f t="shared" si="88"/>
        <v>GB</v>
      </c>
      <c r="C1458" t="str">
        <f t="shared" si="89"/>
        <v>020</v>
      </c>
      <c r="D1458" t="str">
        <f t="shared" si="90"/>
        <v>7005</v>
      </c>
      <c r="E1458" t="str">
        <f t="shared" si="91"/>
        <v>N</v>
      </c>
      <c r="F1458" t="s">
        <v>11083</v>
      </c>
      <c r="G1458" t="s">
        <v>11084</v>
      </c>
      <c r="H1458" t="s">
        <v>9057</v>
      </c>
    </row>
    <row r="1459" spans="1:8">
      <c r="A1459" t="s">
        <v>802</v>
      </c>
      <c r="B1459" t="str">
        <f t="shared" si="88"/>
        <v>DE</v>
      </c>
      <c r="C1459" t="str">
        <f t="shared" si="89"/>
        <v>041</v>
      </c>
      <c r="D1459" t="str">
        <f t="shared" si="90"/>
        <v>9022</v>
      </c>
      <c r="E1459" t="str">
        <f t="shared" si="91"/>
        <v>S</v>
      </c>
      <c r="F1459" t="s">
        <v>11083</v>
      </c>
      <c r="G1459" t="s">
        <v>11084</v>
      </c>
      <c r="H1459" t="s">
        <v>9057</v>
      </c>
    </row>
    <row r="1460" spans="1:8">
      <c r="A1460" t="s">
        <v>1135</v>
      </c>
      <c r="B1460" t="str">
        <f t="shared" si="88"/>
        <v>IL</v>
      </c>
      <c r="C1460" t="str">
        <f t="shared" si="89"/>
        <v>003</v>
      </c>
      <c r="D1460" t="str">
        <f t="shared" si="90"/>
        <v>1334</v>
      </c>
      <c r="E1460" t="str">
        <f t="shared" si="91"/>
        <v>N</v>
      </c>
      <c r="F1460" t="s">
        <v>11083</v>
      </c>
      <c r="G1460" t="s">
        <v>11084</v>
      </c>
      <c r="H1460" t="s">
        <v>9058</v>
      </c>
    </row>
    <row r="1461" spans="1:8">
      <c r="A1461" t="s">
        <v>966</v>
      </c>
      <c r="B1461" t="str">
        <f t="shared" si="88"/>
        <v>US</v>
      </c>
      <c r="C1461" t="str">
        <f t="shared" si="89"/>
        <v>032</v>
      </c>
      <c r="D1461" t="str">
        <f t="shared" si="90"/>
        <v>7120</v>
      </c>
      <c r="E1461" t="str">
        <f t="shared" si="91"/>
        <v>M</v>
      </c>
      <c r="F1461" t="s">
        <v>11083</v>
      </c>
      <c r="G1461" t="s">
        <v>11084</v>
      </c>
      <c r="H1461" t="s">
        <v>9059</v>
      </c>
    </row>
    <row r="1462" spans="1:8">
      <c r="A1462" t="s">
        <v>65</v>
      </c>
      <c r="B1462" t="str">
        <f t="shared" si="88"/>
        <v>GB</v>
      </c>
      <c r="C1462" t="str">
        <f t="shared" si="89"/>
        <v>025</v>
      </c>
      <c r="D1462" t="str">
        <f t="shared" si="90"/>
        <v>7500</v>
      </c>
      <c r="E1462" t="str">
        <f t="shared" si="91"/>
        <v>N</v>
      </c>
      <c r="F1462" t="s">
        <v>11083</v>
      </c>
      <c r="G1462" t="s">
        <v>11084</v>
      </c>
      <c r="H1462" t="s">
        <v>9062</v>
      </c>
    </row>
    <row r="1463" spans="1:8">
      <c r="A1463" t="s">
        <v>804</v>
      </c>
      <c r="B1463" t="str">
        <f t="shared" si="88"/>
        <v>DE</v>
      </c>
      <c r="C1463" t="str">
        <f t="shared" si="89"/>
        <v>041</v>
      </c>
      <c r="D1463" t="str">
        <f t="shared" si="90"/>
        <v>9024</v>
      </c>
      <c r="E1463" t="str">
        <f t="shared" si="91"/>
        <v>S</v>
      </c>
      <c r="F1463" t="s">
        <v>11083</v>
      </c>
      <c r="G1463" t="s">
        <v>11084</v>
      </c>
      <c r="H1463" t="s">
        <v>9063</v>
      </c>
    </row>
    <row r="1464" spans="1:8">
      <c r="A1464" t="s">
        <v>221</v>
      </c>
      <c r="B1464" t="str">
        <f t="shared" si="88"/>
        <v>GB</v>
      </c>
      <c r="C1464" t="str">
        <f t="shared" si="89"/>
        <v>023</v>
      </c>
      <c r="D1464" t="str">
        <f t="shared" si="90"/>
        <v>7300</v>
      </c>
      <c r="E1464" t="str">
        <f t="shared" si="91"/>
        <v>N</v>
      </c>
      <c r="F1464" t="s">
        <v>11083</v>
      </c>
      <c r="G1464" t="s">
        <v>11084</v>
      </c>
      <c r="H1464" t="s">
        <v>9064</v>
      </c>
    </row>
    <row r="1465" spans="1:8">
      <c r="A1465" t="s">
        <v>54</v>
      </c>
      <c r="B1465" t="str">
        <f t="shared" si="88"/>
        <v>GB</v>
      </c>
      <c r="C1465" t="str">
        <f t="shared" si="89"/>
        <v>020</v>
      </c>
      <c r="D1465" t="str">
        <f t="shared" si="90"/>
        <v>7006</v>
      </c>
      <c r="E1465" t="str">
        <f t="shared" si="91"/>
        <v>N</v>
      </c>
      <c r="F1465" t="s">
        <v>11083</v>
      </c>
      <c r="G1465" t="s">
        <v>11084</v>
      </c>
      <c r="H1465" t="s">
        <v>9064</v>
      </c>
    </row>
    <row r="1466" spans="1:8">
      <c r="A1466" t="s">
        <v>782</v>
      </c>
      <c r="B1466" t="str">
        <f t="shared" si="88"/>
        <v>DE</v>
      </c>
      <c r="C1466" t="str">
        <f t="shared" si="89"/>
        <v>041</v>
      </c>
      <c r="D1466" t="str">
        <f t="shared" si="90"/>
        <v>9001</v>
      </c>
      <c r="E1466" t="str">
        <f t="shared" si="91"/>
        <v>S</v>
      </c>
      <c r="F1466" t="s">
        <v>11083</v>
      </c>
      <c r="G1466" t="s">
        <v>11084</v>
      </c>
      <c r="H1466" t="s">
        <v>9065</v>
      </c>
    </row>
    <row r="1467" spans="1:8">
      <c r="A1467" t="s">
        <v>965</v>
      </c>
      <c r="B1467" t="str">
        <f t="shared" si="88"/>
        <v>IL</v>
      </c>
      <c r="C1467" t="str">
        <f t="shared" si="89"/>
        <v>014</v>
      </c>
      <c r="D1467" t="str">
        <f t="shared" si="90"/>
        <v>2901</v>
      </c>
      <c r="E1467" t="str">
        <f t="shared" si="91"/>
        <v>M</v>
      </c>
      <c r="F1467" t="s">
        <v>11083</v>
      </c>
      <c r="G1467" t="s">
        <v>11084</v>
      </c>
      <c r="H1467" t="s">
        <v>9067</v>
      </c>
    </row>
    <row r="1468" spans="1:8">
      <c r="A1468" t="s">
        <v>427</v>
      </c>
      <c r="B1468" t="str">
        <f t="shared" si="88"/>
        <v>IL</v>
      </c>
      <c r="C1468" t="str">
        <f t="shared" si="89"/>
        <v>003</v>
      </c>
      <c r="D1468" t="str">
        <f t="shared" si="90"/>
        <v>1338</v>
      </c>
      <c r="E1468" t="str">
        <f t="shared" si="91"/>
        <v>N</v>
      </c>
      <c r="F1468" t="s">
        <v>11083</v>
      </c>
      <c r="G1468" t="s">
        <v>11084</v>
      </c>
      <c r="H1468" t="s">
        <v>11124</v>
      </c>
    </row>
    <row r="1469" spans="1:8">
      <c r="A1469" t="s">
        <v>432</v>
      </c>
      <c r="B1469" t="str">
        <f t="shared" si="88"/>
        <v>DE</v>
      </c>
      <c r="C1469" t="str">
        <f t="shared" si="89"/>
        <v>041</v>
      </c>
      <c r="D1469" t="str">
        <f t="shared" si="90"/>
        <v>0402</v>
      </c>
      <c r="E1469" t="str">
        <f t="shared" si="91"/>
        <v>N</v>
      </c>
      <c r="F1469" t="s">
        <v>11083</v>
      </c>
      <c r="G1469" t="s">
        <v>11084</v>
      </c>
      <c r="H1469" t="s">
        <v>9069</v>
      </c>
    </row>
    <row r="1470" spans="1:8">
      <c r="A1470" t="s">
        <v>468</v>
      </c>
      <c r="B1470" t="str">
        <f t="shared" si="88"/>
        <v>GB</v>
      </c>
      <c r="C1470" t="str">
        <f t="shared" si="89"/>
        <v>024</v>
      </c>
      <c r="D1470" t="str">
        <f t="shared" si="90"/>
        <v>7402</v>
      </c>
      <c r="E1470" t="str">
        <f t="shared" si="91"/>
        <v>N</v>
      </c>
      <c r="F1470" t="s">
        <v>11083</v>
      </c>
      <c r="G1470" t="s">
        <v>11084</v>
      </c>
      <c r="H1470" t="s">
        <v>9069</v>
      </c>
    </row>
    <row r="1471" spans="1:8">
      <c r="A1471" t="s">
        <v>805</v>
      </c>
      <c r="B1471" t="str">
        <f t="shared" si="88"/>
        <v>DE</v>
      </c>
      <c r="C1471" t="str">
        <f t="shared" si="89"/>
        <v>041</v>
      </c>
      <c r="D1471" t="str">
        <f t="shared" si="90"/>
        <v>9025</v>
      </c>
      <c r="E1471" t="str">
        <f t="shared" si="91"/>
        <v>S</v>
      </c>
      <c r="F1471" t="s">
        <v>11083</v>
      </c>
      <c r="G1471" t="s">
        <v>11084</v>
      </c>
      <c r="H1471" t="s">
        <v>9070</v>
      </c>
    </row>
    <row r="1472" spans="1:8">
      <c r="A1472" t="s">
        <v>854</v>
      </c>
      <c r="B1472" t="str">
        <f t="shared" si="88"/>
        <v>GB</v>
      </c>
      <c r="C1472" t="str">
        <f t="shared" si="89"/>
        <v>020</v>
      </c>
      <c r="D1472" t="str">
        <f t="shared" si="90"/>
        <v>8001</v>
      </c>
      <c r="E1472" t="str">
        <f t="shared" si="91"/>
        <v>M</v>
      </c>
      <c r="F1472" t="s">
        <v>11083</v>
      </c>
      <c r="G1472" t="s">
        <v>11084</v>
      </c>
      <c r="H1472" t="s">
        <v>9071</v>
      </c>
    </row>
    <row r="1473" spans="1:8">
      <c r="A1473" t="s">
        <v>851</v>
      </c>
      <c r="B1473" t="str">
        <f t="shared" si="88"/>
        <v>IL</v>
      </c>
      <c r="C1473" t="str">
        <f t="shared" si="89"/>
        <v>001</v>
      </c>
      <c r="D1473" t="str">
        <f t="shared" si="90"/>
        <v>2019</v>
      </c>
      <c r="E1473" t="str">
        <f t="shared" si="91"/>
        <v>M</v>
      </c>
      <c r="F1473" t="s">
        <v>11083</v>
      </c>
      <c r="G1473" t="s">
        <v>11084</v>
      </c>
      <c r="H1473" t="s">
        <v>9072</v>
      </c>
    </row>
    <row r="1474" spans="1:8">
      <c r="A1474" t="s">
        <v>563</v>
      </c>
      <c r="B1474" t="str">
        <f t="shared" ref="B1474:B1537" si="92">LEFT(A1474,2)</f>
        <v>IL</v>
      </c>
      <c r="C1474" t="str">
        <f t="shared" ref="C1474:C1537" si="93">MID(A1474,4,3)</f>
        <v>011</v>
      </c>
      <c r="D1474" t="str">
        <f t="shared" ref="D1474:D1537" si="94">MID(A1474,8,4)</f>
        <v>1408</v>
      </c>
      <c r="E1474" t="str">
        <f t="shared" ref="E1474:E1537" si="95">MID(A1474,13,1)</f>
        <v>N</v>
      </c>
      <c r="F1474" t="s">
        <v>11083</v>
      </c>
      <c r="G1474" t="s">
        <v>11084</v>
      </c>
      <c r="H1474" t="s">
        <v>9074</v>
      </c>
    </row>
    <row r="1475" spans="1:8">
      <c r="A1475" t="s">
        <v>892</v>
      </c>
      <c r="B1475" t="str">
        <f t="shared" si="92"/>
        <v>GB</v>
      </c>
      <c r="C1475" t="str">
        <f t="shared" si="93"/>
        <v>025</v>
      </c>
      <c r="D1475" t="str">
        <f t="shared" si="94"/>
        <v>8506</v>
      </c>
      <c r="E1475" t="str">
        <f t="shared" si="95"/>
        <v>M</v>
      </c>
      <c r="F1475" t="s">
        <v>11083</v>
      </c>
      <c r="G1475" t="s">
        <v>11084</v>
      </c>
      <c r="H1475" t="s">
        <v>9075</v>
      </c>
    </row>
    <row r="1476" spans="1:8">
      <c r="A1476" t="s">
        <v>2603</v>
      </c>
      <c r="B1476" t="str">
        <f t="shared" si="92"/>
        <v>US</v>
      </c>
      <c r="C1476" t="str">
        <f t="shared" si="93"/>
        <v>151</v>
      </c>
      <c r="D1476" t="str">
        <f t="shared" si="94"/>
        <v>1117</v>
      </c>
      <c r="E1476" t="str">
        <f t="shared" si="95"/>
        <v>N</v>
      </c>
      <c r="F1476" t="s">
        <v>11083</v>
      </c>
      <c r="G1476" t="s">
        <v>11084</v>
      </c>
      <c r="H1476" t="s">
        <v>9075</v>
      </c>
    </row>
    <row r="1477" spans="1:8">
      <c r="A1477" t="s">
        <v>57</v>
      </c>
      <c r="B1477" t="str">
        <f t="shared" si="92"/>
        <v>GB</v>
      </c>
      <c r="C1477" t="str">
        <f t="shared" si="93"/>
        <v>021</v>
      </c>
      <c r="D1477" t="str">
        <f t="shared" si="94"/>
        <v>7103</v>
      </c>
      <c r="E1477" t="str">
        <f t="shared" si="95"/>
        <v>N</v>
      </c>
      <c r="F1477" t="s">
        <v>11083</v>
      </c>
      <c r="G1477" t="s">
        <v>11084</v>
      </c>
      <c r="H1477" t="s">
        <v>9076</v>
      </c>
    </row>
    <row r="1478" spans="1:8">
      <c r="A1478" t="s">
        <v>1620</v>
      </c>
      <c r="B1478" t="str">
        <f t="shared" si="92"/>
        <v>US</v>
      </c>
      <c r="C1478" t="str">
        <f t="shared" si="93"/>
        <v>032</v>
      </c>
      <c r="D1478" t="str">
        <f t="shared" si="94"/>
        <v>7121</v>
      </c>
      <c r="E1478" t="str">
        <f t="shared" si="95"/>
        <v>M</v>
      </c>
      <c r="F1478" t="s">
        <v>11083</v>
      </c>
      <c r="G1478" t="s">
        <v>11084</v>
      </c>
      <c r="H1478" t="s">
        <v>9076</v>
      </c>
    </row>
    <row r="1479" spans="1:8">
      <c r="A1479" t="s">
        <v>88</v>
      </c>
      <c r="B1479" t="str">
        <f t="shared" si="92"/>
        <v>IL</v>
      </c>
      <c r="C1479" t="str">
        <f t="shared" si="93"/>
        <v>014</v>
      </c>
      <c r="D1479" t="str">
        <f t="shared" si="94"/>
        <v>1902</v>
      </c>
      <c r="E1479" t="str">
        <f t="shared" si="95"/>
        <v>N</v>
      </c>
      <c r="F1479" t="s">
        <v>11083</v>
      </c>
      <c r="G1479" t="s">
        <v>11084</v>
      </c>
      <c r="H1479" t="s">
        <v>9076</v>
      </c>
    </row>
    <row r="1480" spans="1:8">
      <c r="A1480" t="s">
        <v>944</v>
      </c>
      <c r="B1480" t="str">
        <f t="shared" si="92"/>
        <v>GB</v>
      </c>
      <c r="C1480" t="str">
        <f t="shared" si="93"/>
        <v>025</v>
      </c>
      <c r="D1480" t="str">
        <f t="shared" si="94"/>
        <v>7501</v>
      </c>
      <c r="E1480" t="str">
        <f t="shared" si="95"/>
        <v>N</v>
      </c>
      <c r="F1480" t="s">
        <v>11083</v>
      </c>
      <c r="G1480" t="s">
        <v>11084</v>
      </c>
      <c r="H1480" t="s">
        <v>9077</v>
      </c>
    </row>
    <row r="1481" spans="1:8">
      <c r="A1481" t="s">
        <v>562</v>
      </c>
      <c r="B1481" t="str">
        <f t="shared" si="92"/>
        <v>IL</v>
      </c>
      <c r="C1481" t="str">
        <f t="shared" si="93"/>
        <v>007</v>
      </c>
      <c r="D1481" t="str">
        <f t="shared" si="94"/>
        <v>1516</v>
      </c>
      <c r="E1481" t="str">
        <f t="shared" si="95"/>
        <v>N</v>
      </c>
      <c r="F1481" t="s">
        <v>11083</v>
      </c>
      <c r="G1481" t="s">
        <v>11084</v>
      </c>
      <c r="H1481" t="s">
        <v>9077</v>
      </c>
    </row>
    <row r="1482" spans="1:8">
      <c r="A1482" t="s">
        <v>467</v>
      </c>
      <c r="B1482" t="str">
        <f t="shared" si="92"/>
        <v>DE</v>
      </c>
      <c r="C1482" t="str">
        <f t="shared" si="93"/>
        <v>041</v>
      </c>
      <c r="D1482" t="str">
        <f t="shared" si="94"/>
        <v>0401</v>
      </c>
      <c r="E1482" t="str">
        <f t="shared" si="95"/>
        <v>N</v>
      </c>
      <c r="F1482" t="s">
        <v>11083</v>
      </c>
      <c r="G1482" t="s">
        <v>11084</v>
      </c>
      <c r="H1482" t="s">
        <v>9079</v>
      </c>
    </row>
    <row r="1483" spans="1:8">
      <c r="A1483" t="s">
        <v>961</v>
      </c>
      <c r="B1483" t="str">
        <f t="shared" si="92"/>
        <v>GB</v>
      </c>
      <c r="C1483" t="str">
        <f t="shared" si="93"/>
        <v>025</v>
      </c>
      <c r="D1483" t="str">
        <f t="shared" si="94"/>
        <v>8507</v>
      </c>
      <c r="E1483" t="str">
        <f t="shared" si="95"/>
        <v>M</v>
      </c>
      <c r="F1483" t="s">
        <v>11083</v>
      </c>
      <c r="G1483" t="s">
        <v>11084</v>
      </c>
      <c r="H1483" t="s">
        <v>9079</v>
      </c>
    </row>
    <row r="1484" spans="1:8">
      <c r="A1484" t="s">
        <v>466</v>
      </c>
      <c r="B1484" t="str">
        <f t="shared" si="92"/>
        <v>DE</v>
      </c>
      <c r="C1484" t="str">
        <f t="shared" si="93"/>
        <v>041</v>
      </c>
      <c r="D1484" t="str">
        <f t="shared" si="94"/>
        <v>0400</v>
      </c>
      <c r="E1484" t="str">
        <f t="shared" si="95"/>
        <v>N</v>
      </c>
      <c r="F1484" t="s">
        <v>11083</v>
      </c>
      <c r="G1484" t="s">
        <v>11084</v>
      </c>
      <c r="H1484" t="s">
        <v>9080</v>
      </c>
    </row>
    <row r="1485" spans="1:8">
      <c r="A1485" t="s">
        <v>1760</v>
      </c>
      <c r="B1485" t="str">
        <f t="shared" si="92"/>
        <v>US</v>
      </c>
      <c r="C1485" t="str">
        <f t="shared" si="93"/>
        <v>032</v>
      </c>
      <c r="D1485" t="str">
        <f t="shared" si="94"/>
        <v>7122</v>
      </c>
      <c r="E1485" t="str">
        <f t="shared" si="95"/>
        <v>M</v>
      </c>
      <c r="F1485" t="s">
        <v>11083</v>
      </c>
      <c r="G1485" t="s">
        <v>11084</v>
      </c>
      <c r="H1485" t="s">
        <v>9080</v>
      </c>
    </row>
    <row r="1486" spans="1:8">
      <c r="A1486" t="s">
        <v>969</v>
      </c>
      <c r="B1486" t="str">
        <f t="shared" si="92"/>
        <v>GB</v>
      </c>
      <c r="C1486" t="str">
        <f t="shared" si="93"/>
        <v>025</v>
      </c>
      <c r="D1486" t="str">
        <f t="shared" si="94"/>
        <v>8508</v>
      </c>
      <c r="E1486" t="str">
        <f t="shared" si="95"/>
        <v>M</v>
      </c>
      <c r="F1486" t="s">
        <v>11083</v>
      </c>
      <c r="G1486" t="s">
        <v>11084</v>
      </c>
      <c r="H1486" t="s">
        <v>9082</v>
      </c>
    </row>
    <row r="1487" spans="1:8">
      <c r="A1487" t="s">
        <v>67</v>
      </c>
      <c r="B1487" t="str">
        <f t="shared" si="92"/>
        <v>GB</v>
      </c>
      <c r="C1487" t="str">
        <f t="shared" si="93"/>
        <v>025</v>
      </c>
      <c r="D1487" t="str">
        <f t="shared" si="94"/>
        <v>7502</v>
      </c>
      <c r="E1487" t="str">
        <f t="shared" si="95"/>
        <v>N</v>
      </c>
      <c r="F1487" t="s">
        <v>11083</v>
      </c>
      <c r="G1487" t="s">
        <v>11084</v>
      </c>
      <c r="H1487" t="s">
        <v>9082</v>
      </c>
    </row>
    <row r="1488" spans="1:8">
      <c r="A1488" t="s">
        <v>1454</v>
      </c>
      <c r="B1488" t="str">
        <f t="shared" si="92"/>
        <v>GB</v>
      </c>
      <c r="C1488" t="str">
        <f t="shared" si="93"/>
        <v>025</v>
      </c>
      <c r="D1488" t="str">
        <f t="shared" si="94"/>
        <v>8509</v>
      </c>
      <c r="E1488" t="str">
        <f t="shared" si="95"/>
        <v>M</v>
      </c>
      <c r="F1488" t="s">
        <v>11083</v>
      </c>
      <c r="G1488" t="s">
        <v>11084</v>
      </c>
      <c r="H1488" t="s">
        <v>9082</v>
      </c>
    </row>
    <row r="1489" spans="1:8">
      <c r="A1489" t="s">
        <v>69</v>
      </c>
      <c r="B1489" t="str">
        <f t="shared" si="92"/>
        <v>GB</v>
      </c>
      <c r="C1489" t="str">
        <f t="shared" si="93"/>
        <v>025</v>
      </c>
      <c r="D1489" t="str">
        <f t="shared" si="94"/>
        <v>7503</v>
      </c>
      <c r="E1489" t="str">
        <f t="shared" si="95"/>
        <v>N</v>
      </c>
      <c r="F1489" t="s">
        <v>11083</v>
      </c>
      <c r="G1489" t="s">
        <v>11084</v>
      </c>
      <c r="H1489" t="s">
        <v>9082</v>
      </c>
    </row>
    <row r="1490" spans="1:8">
      <c r="A1490" t="s">
        <v>70</v>
      </c>
      <c r="B1490" t="str">
        <f t="shared" si="92"/>
        <v>GB</v>
      </c>
      <c r="C1490" t="str">
        <f t="shared" si="93"/>
        <v>025</v>
      </c>
      <c r="D1490" t="str">
        <f t="shared" si="94"/>
        <v>7504</v>
      </c>
      <c r="E1490" t="str">
        <f t="shared" si="95"/>
        <v>N</v>
      </c>
      <c r="F1490" t="s">
        <v>11083</v>
      </c>
      <c r="G1490" t="s">
        <v>11084</v>
      </c>
      <c r="H1490" t="s">
        <v>9082</v>
      </c>
    </row>
    <row r="1491" spans="1:8">
      <c r="A1491" t="s">
        <v>222</v>
      </c>
      <c r="B1491" t="str">
        <f t="shared" si="92"/>
        <v>GB</v>
      </c>
      <c r="C1491" t="str">
        <f t="shared" si="93"/>
        <v>023</v>
      </c>
      <c r="D1491" t="str">
        <f t="shared" si="94"/>
        <v>7301</v>
      </c>
      <c r="E1491" t="str">
        <f t="shared" si="95"/>
        <v>N</v>
      </c>
      <c r="F1491" t="s">
        <v>11083</v>
      </c>
      <c r="G1491" t="s">
        <v>11084</v>
      </c>
      <c r="H1491" t="s">
        <v>9083</v>
      </c>
    </row>
    <row r="1492" spans="1:8">
      <c r="A1492" t="s">
        <v>470</v>
      </c>
      <c r="B1492" t="str">
        <f t="shared" si="92"/>
        <v>GB</v>
      </c>
      <c r="C1492" t="str">
        <f t="shared" si="93"/>
        <v>024</v>
      </c>
      <c r="D1492" t="str">
        <f t="shared" si="94"/>
        <v>7403</v>
      </c>
      <c r="E1492" t="str">
        <f t="shared" si="95"/>
        <v>N</v>
      </c>
      <c r="F1492" t="s">
        <v>11083</v>
      </c>
      <c r="G1492" t="s">
        <v>11084</v>
      </c>
      <c r="H1492" t="s">
        <v>9084</v>
      </c>
    </row>
    <row r="1493" spans="1:8">
      <c r="A1493" t="s">
        <v>855</v>
      </c>
      <c r="B1493" t="str">
        <f t="shared" si="92"/>
        <v>GB</v>
      </c>
      <c r="C1493" t="str">
        <f t="shared" si="93"/>
        <v>020</v>
      </c>
      <c r="D1493" t="str">
        <f t="shared" si="94"/>
        <v>8002</v>
      </c>
      <c r="E1493" t="str">
        <f t="shared" si="95"/>
        <v>M</v>
      </c>
      <c r="F1493" t="s">
        <v>11083</v>
      </c>
      <c r="G1493" t="s">
        <v>11084</v>
      </c>
      <c r="H1493" t="s">
        <v>9085</v>
      </c>
    </row>
    <row r="1494" spans="1:8">
      <c r="A1494" t="s">
        <v>89</v>
      </c>
      <c r="B1494" t="str">
        <f t="shared" si="92"/>
        <v>IL</v>
      </c>
      <c r="C1494" t="str">
        <f t="shared" si="93"/>
        <v>014</v>
      </c>
      <c r="D1494" t="str">
        <f t="shared" si="94"/>
        <v>1914</v>
      </c>
      <c r="E1494" t="str">
        <f t="shared" si="95"/>
        <v>N</v>
      </c>
      <c r="F1494" t="s">
        <v>11083</v>
      </c>
      <c r="G1494" t="s">
        <v>11084</v>
      </c>
      <c r="H1494" t="s">
        <v>9086</v>
      </c>
    </row>
    <row r="1495" spans="1:8">
      <c r="A1495" t="s">
        <v>879</v>
      </c>
      <c r="B1495" t="str">
        <f t="shared" si="92"/>
        <v>GB</v>
      </c>
      <c r="C1495" t="str">
        <f t="shared" si="93"/>
        <v>021</v>
      </c>
      <c r="D1495" t="str">
        <f t="shared" si="94"/>
        <v>9100</v>
      </c>
      <c r="E1495" t="str">
        <f t="shared" si="95"/>
        <v>S</v>
      </c>
      <c r="F1495" t="s">
        <v>11083</v>
      </c>
      <c r="G1495" t="s">
        <v>11084</v>
      </c>
      <c r="H1495" t="s">
        <v>9087</v>
      </c>
    </row>
    <row r="1496" spans="1:8">
      <c r="A1496" t="s">
        <v>569</v>
      </c>
      <c r="B1496" t="str">
        <f t="shared" si="92"/>
        <v>IL</v>
      </c>
      <c r="C1496" t="str">
        <f t="shared" si="93"/>
        <v>013</v>
      </c>
      <c r="D1496" t="str">
        <f t="shared" si="94"/>
        <v>1804</v>
      </c>
      <c r="E1496" t="str">
        <f t="shared" si="95"/>
        <v>N</v>
      </c>
      <c r="F1496" t="s">
        <v>11083</v>
      </c>
      <c r="G1496" t="s">
        <v>11084</v>
      </c>
      <c r="H1496" t="s">
        <v>9088</v>
      </c>
    </row>
    <row r="1497" spans="1:8">
      <c r="A1497" t="s">
        <v>568</v>
      </c>
      <c r="B1497" t="str">
        <f t="shared" si="92"/>
        <v>IL</v>
      </c>
      <c r="C1497" t="str">
        <f t="shared" si="93"/>
        <v>013</v>
      </c>
      <c r="D1497" t="str">
        <f t="shared" si="94"/>
        <v>1802</v>
      </c>
      <c r="E1497" t="str">
        <f t="shared" si="95"/>
        <v>N</v>
      </c>
      <c r="F1497" t="s">
        <v>11083</v>
      </c>
      <c r="G1497" t="s">
        <v>11084</v>
      </c>
      <c r="H1497" t="s">
        <v>9090</v>
      </c>
    </row>
    <row r="1498" spans="1:8">
      <c r="A1498" t="s">
        <v>1663</v>
      </c>
      <c r="B1498" t="str">
        <f t="shared" si="92"/>
        <v>US</v>
      </c>
      <c r="C1498" t="str">
        <f t="shared" si="93"/>
        <v>030</v>
      </c>
      <c r="D1498" t="str">
        <f t="shared" si="94"/>
        <v>4105</v>
      </c>
      <c r="E1498" t="str">
        <f t="shared" si="95"/>
        <v>M</v>
      </c>
      <c r="F1498" t="s">
        <v>11083</v>
      </c>
      <c r="G1498" t="s">
        <v>11084</v>
      </c>
      <c r="H1498" t="s">
        <v>9091</v>
      </c>
    </row>
    <row r="1499" spans="1:8">
      <c r="A1499" t="s">
        <v>1019</v>
      </c>
      <c r="B1499" t="str">
        <f t="shared" si="92"/>
        <v>GB</v>
      </c>
      <c r="C1499" t="str">
        <f t="shared" si="93"/>
        <v>028</v>
      </c>
      <c r="D1499" t="str">
        <f t="shared" si="94"/>
        <v>9800</v>
      </c>
      <c r="E1499" t="str">
        <f t="shared" si="95"/>
        <v>S</v>
      </c>
      <c r="F1499" t="s">
        <v>11083</v>
      </c>
      <c r="G1499" t="s">
        <v>11084</v>
      </c>
      <c r="H1499" t="s">
        <v>9092</v>
      </c>
    </row>
    <row r="1500" spans="1:8">
      <c r="A1500" t="s">
        <v>962</v>
      </c>
      <c r="B1500" t="str">
        <f t="shared" si="92"/>
        <v>GB</v>
      </c>
      <c r="C1500" t="str">
        <f t="shared" si="93"/>
        <v>025</v>
      </c>
      <c r="D1500" t="str">
        <f t="shared" si="94"/>
        <v>8510</v>
      </c>
      <c r="E1500" t="str">
        <f t="shared" si="95"/>
        <v>M</v>
      </c>
      <c r="F1500" t="s">
        <v>11083</v>
      </c>
      <c r="G1500" t="s">
        <v>11084</v>
      </c>
      <c r="H1500" t="s">
        <v>9092</v>
      </c>
    </row>
    <row r="1501" spans="1:8">
      <c r="A1501" t="s">
        <v>806</v>
      </c>
      <c r="B1501" t="str">
        <f t="shared" si="92"/>
        <v>DE</v>
      </c>
      <c r="C1501" t="str">
        <f t="shared" si="93"/>
        <v>041</v>
      </c>
      <c r="D1501" t="str">
        <f t="shared" si="94"/>
        <v>9026</v>
      </c>
      <c r="E1501" t="str">
        <f t="shared" si="95"/>
        <v>S</v>
      </c>
      <c r="F1501" t="s">
        <v>11083</v>
      </c>
      <c r="G1501" t="s">
        <v>11084</v>
      </c>
      <c r="H1501" t="s">
        <v>9093</v>
      </c>
    </row>
    <row r="1502" spans="1:8">
      <c r="A1502" t="s">
        <v>1804</v>
      </c>
      <c r="B1502" t="str">
        <f t="shared" si="92"/>
        <v>US</v>
      </c>
      <c r="C1502" t="str">
        <f t="shared" si="93"/>
        <v>152</v>
      </c>
      <c r="D1502" t="str">
        <f t="shared" si="94"/>
        <v>2220</v>
      </c>
      <c r="E1502" t="str">
        <f t="shared" si="95"/>
        <v>M</v>
      </c>
      <c r="F1502" t="s">
        <v>11083</v>
      </c>
      <c r="G1502" t="s">
        <v>11084</v>
      </c>
      <c r="H1502" t="s">
        <v>9094</v>
      </c>
    </row>
    <row r="1503" spans="1:8">
      <c r="A1503" t="s">
        <v>2604</v>
      </c>
      <c r="B1503" t="str">
        <f t="shared" si="92"/>
        <v>US</v>
      </c>
      <c r="C1503" t="str">
        <f t="shared" si="93"/>
        <v>151</v>
      </c>
      <c r="D1503" t="str">
        <f t="shared" si="94"/>
        <v>1118</v>
      </c>
      <c r="E1503" t="str">
        <f t="shared" si="95"/>
        <v>N</v>
      </c>
      <c r="F1503" t="s">
        <v>11083</v>
      </c>
      <c r="G1503" t="s">
        <v>11084</v>
      </c>
      <c r="H1503" t="s">
        <v>9095</v>
      </c>
    </row>
    <row r="1504" spans="1:8">
      <c r="A1504" t="s">
        <v>519</v>
      </c>
      <c r="B1504" t="str">
        <f t="shared" si="92"/>
        <v>IL</v>
      </c>
      <c r="C1504" t="str">
        <f t="shared" si="93"/>
        <v>007</v>
      </c>
      <c r="D1504" t="str">
        <f t="shared" si="94"/>
        <v>1518</v>
      </c>
      <c r="E1504" t="str">
        <f t="shared" si="95"/>
        <v>N</v>
      </c>
      <c r="F1504" t="s">
        <v>11083</v>
      </c>
      <c r="G1504" t="s">
        <v>11084</v>
      </c>
      <c r="H1504" t="s">
        <v>9096</v>
      </c>
    </row>
    <row r="1505" spans="1:8">
      <c r="A1505" t="s">
        <v>91</v>
      </c>
      <c r="B1505" t="str">
        <f t="shared" si="92"/>
        <v>IL</v>
      </c>
      <c r="C1505" t="str">
        <f t="shared" si="93"/>
        <v>016</v>
      </c>
      <c r="D1505" t="str">
        <f t="shared" si="94"/>
        <v>1100</v>
      </c>
      <c r="E1505" t="str">
        <f t="shared" si="95"/>
        <v>N</v>
      </c>
      <c r="F1505" t="s">
        <v>11083</v>
      </c>
      <c r="G1505" t="s">
        <v>11084</v>
      </c>
      <c r="H1505" t="s">
        <v>9096</v>
      </c>
    </row>
    <row r="1506" spans="1:8">
      <c r="A1506" t="s">
        <v>566</v>
      </c>
      <c r="B1506" t="str">
        <f t="shared" si="92"/>
        <v>IL</v>
      </c>
      <c r="C1506" t="str">
        <f t="shared" si="93"/>
        <v>013</v>
      </c>
      <c r="D1506" t="str">
        <f t="shared" si="94"/>
        <v>1800</v>
      </c>
      <c r="E1506" t="str">
        <f t="shared" si="95"/>
        <v>N</v>
      </c>
      <c r="F1506" t="s">
        <v>11083</v>
      </c>
      <c r="G1506" t="s">
        <v>11084</v>
      </c>
      <c r="H1506" t="s">
        <v>9097</v>
      </c>
    </row>
    <row r="1507" spans="1:8">
      <c r="A1507" t="s">
        <v>59</v>
      </c>
      <c r="B1507" t="str">
        <f t="shared" si="92"/>
        <v>GB</v>
      </c>
      <c r="C1507" t="str">
        <f t="shared" si="93"/>
        <v>021</v>
      </c>
      <c r="D1507" t="str">
        <f t="shared" si="94"/>
        <v>7104</v>
      </c>
      <c r="E1507" t="str">
        <f t="shared" si="95"/>
        <v>N</v>
      </c>
      <c r="F1507" t="s">
        <v>11083</v>
      </c>
      <c r="G1507" t="s">
        <v>11084</v>
      </c>
      <c r="H1507" t="s">
        <v>9098</v>
      </c>
    </row>
    <row r="1508" spans="1:8">
      <c r="A1508" t="s">
        <v>1746</v>
      </c>
      <c r="B1508" t="str">
        <f t="shared" si="92"/>
        <v>GB</v>
      </c>
      <c r="C1508" t="str">
        <f t="shared" si="93"/>
        <v>025</v>
      </c>
      <c r="D1508" t="str">
        <f t="shared" si="94"/>
        <v>8511</v>
      </c>
      <c r="E1508" t="str">
        <f t="shared" si="95"/>
        <v>M</v>
      </c>
      <c r="F1508" t="s">
        <v>11083</v>
      </c>
      <c r="G1508" t="s">
        <v>11084</v>
      </c>
      <c r="H1508" t="s">
        <v>9098</v>
      </c>
    </row>
    <row r="1509" spans="1:8">
      <c r="A1509" t="s">
        <v>1744</v>
      </c>
      <c r="B1509" t="str">
        <f t="shared" si="92"/>
        <v>GB</v>
      </c>
      <c r="C1509" t="str">
        <f t="shared" si="93"/>
        <v>023</v>
      </c>
      <c r="D1509" t="str">
        <f t="shared" si="94"/>
        <v>8301</v>
      </c>
      <c r="E1509" t="str">
        <f t="shared" si="95"/>
        <v>M</v>
      </c>
      <c r="F1509" t="s">
        <v>11083</v>
      </c>
      <c r="G1509" t="s">
        <v>11084</v>
      </c>
      <c r="H1509" t="s">
        <v>9099</v>
      </c>
    </row>
    <row r="1510" spans="1:8">
      <c r="A1510" t="s">
        <v>799</v>
      </c>
      <c r="B1510" t="str">
        <f t="shared" si="92"/>
        <v>DE</v>
      </c>
      <c r="C1510" t="str">
        <f t="shared" si="93"/>
        <v>041</v>
      </c>
      <c r="D1510" t="str">
        <f t="shared" si="94"/>
        <v>9019</v>
      </c>
      <c r="E1510" t="str">
        <f t="shared" si="95"/>
        <v>S</v>
      </c>
      <c r="F1510" t="s">
        <v>11083</v>
      </c>
      <c r="G1510" t="s">
        <v>11084</v>
      </c>
      <c r="H1510" t="s">
        <v>9099</v>
      </c>
    </row>
    <row r="1511" spans="1:8">
      <c r="A1511" t="s">
        <v>1093</v>
      </c>
      <c r="B1511" t="str">
        <f t="shared" si="92"/>
        <v>IL</v>
      </c>
      <c r="C1511" t="str">
        <f t="shared" si="93"/>
        <v>001</v>
      </c>
      <c r="D1511" t="str">
        <f t="shared" si="94"/>
        <v>2039</v>
      </c>
      <c r="E1511" t="str">
        <f t="shared" si="95"/>
        <v>M</v>
      </c>
      <c r="F1511" t="s">
        <v>11083</v>
      </c>
      <c r="G1511" t="s">
        <v>11084</v>
      </c>
      <c r="H1511" t="s">
        <v>9100</v>
      </c>
    </row>
    <row r="1512" spans="1:8">
      <c r="A1512" t="s">
        <v>571</v>
      </c>
      <c r="B1512" t="str">
        <f t="shared" si="92"/>
        <v>IL</v>
      </c>
      <c r="C1512" t="str">
        <f t="shared" si="93"/>
        <v>014</v>
      </c>
      <c r="D1512" t="str">
        <f t="shared" si="94"/>
        <v>1910</v>
      </c>
      <c r="E1512" t="str">
        <f t="shared" si="95"/>
        <v>N</v>
      </c>
      <c r="F1512" t="s">
        <v>11083</v>
      </c>
      <c r="G1512" t="s">
        <v>11084</v>
      </c>
      <c r="H1512" t="s">
        <v>9102</v>
      </c>
    </row>
    <row r="1513" spans="1:8">
      <c r="A1513" t="s">
        <v>92</v>
      </c>
      <c r="B1513" t="str">
        <f t="shared" si="92"/>
        <v>IL</v>
      </c>
      <c r="C1513" t="str">
        <f t="shared" si="93"/>
        <v>016</v>
      </c>
      <c r="D1513" t="str">
        <f t="shared" si="94"/>
        <v>1101</v>
      </c>
      <c r="E1513" t="str">
        <f t="shared" si="95"/>
        <v>N</v>
      </c>
      <c r="F1513" t="s">
        <v>11083</v>
      </c>
      <c r="G1513" t="s">
        <v>11084</v>
      </c>
      <c r="H1513" t="s">
        <v>9103</v>
      </c>
    </row>
    <row r="1514" spans="1:8">
      <c r="A1514" t="s">
        <v>1501</v>
      </c>
      <c r="B1514" t="str">
        <f t="shared" si="92"/>
        <v>IL</v>
      </c>
      <c r="C1514" t="str">
        <f t="shared" si="93"/>
        <v>008</v>
      </c>
      <c r="D1514" t="str">
        <f t="shared" si="94"/>
        <v>1727</v>
      </c>
      <c r="E1514" t="str">
        <f t="shared" si="95"/>
        <v>N</v>
      </c>
      <c r="F1514" t="s">
        <v>11083</v>
      </c>
      <c r="G1514" t="s">
        <v>11084</v>
      </c>
      <c r="H1514" t="s">
        <v>9103</v>
      </c>
    </row>
    <row r="1515" spans="1:8">
      <c r="A1515" t="s">
        <v>231</v>
      </c>
      <c r="B1515" t="str">
        <f t="shared" si="92"/>
        <v>GB</v>
      </c>
      <c r="C1515" t="str">
        <f t="shared" si="93"/>
        <v>028</v>
      </c>
      <c r="D1515" t="str">
        <f t="shared" si="94"/>
        <v>7801</v>
      </c>
      <c r="E1515" t="str">
        <f t="shared" si="95"/>
        <v>N</v>
      </c>
      <c r="F1515" t="s">
        <v>11083</v>
      </c>
      <c r="G1515" t="s">
        <v>11084</v>
      </c>
      <c r="H1515" t="s">
        <v>9105</v>
      </c>
    </row>
    <row r="1516" spans="1:8">
      <c r="A1516" t="s">
        <v>94</v>
      </c>
      <c r="B1516" t="str">
        <f t="shared" si="92"/>
        <v>IL</v>
      </c>
      <c r="C1516" t="str">
        <f t="shared" si="93"/>
        <v>016</v>
      </c>
      <c r="D1516" t="str">
        <f t="shared" si="94"/>
        <v>1102</v>
      </c>
      <c r="E1516" t="str">
        <f t="shared" si="95"/>
        <v>N</v>
      </c>
      <c r="F1516" t="s">
        <v>11083</v>
      </c>
      <c r="G1516" t="s">
        <v>11084</v>
      </c>
      <c r="H1516" t="s">
        <v>9105</v>
      </c>
    </row>
    <row r="1517" spans="1:8">
      <c r="A1517" t="s">
        <v>1514</v>
      </c>
      <c r="B1517" t="str">
        <f t="shared" si="92"/>
        <v>IL</v>
      </c>
      <c r="C1517" t="str">
        <f t="shared" si="93"/>
        <v>011</v>
      </c>
      <c r="D1517" t="str">
        <f t="shared" si="94"/>
        <v>1410</v>
      </c>
      <c r="E1517" t="str">
        <f t="shared" si="95"/>
        <v>N</v>
      </c>
      <c r="F1517" t="s">
        <v>11083</v>
      </c>
      <c r="G1517" t="s">
        <v>11084</v>
      </c>
      <c r="H1517" t="s">
        <v>9107</v>
      </c>
    </row>
    <row r="1518" spans="1:8">
      <c r="A1518" t="s">
        <v>419</v>
      </c>
      <c r="B1518" t="str">
        <f t="shared" si="92"/>
        <v>IL</v>
      </c>
      <c r="C1518" t="str">
        <f t="shared" si="93"/>
        <v>003</v>
      </c>
      <c r="D1518" t="str">
        <f t="shared" si="94"/>
        <v>1340</v>
      </c>
      <c r="E1518" t="str">
        <f t="shared" si="95"/>
        <v>N</v>
      </c>
      <c r="F1518" t="s">
        <v>11083</v>
      </c>
      <c r="G1518" t="s">
        <v>11084</v>
      </c>
      <c r="H1518" t="s">
        <v>11125</v>
      </c>
    </row>
    <row r="1519" spans="1:8">
      <c r="A1519" t="s">
        <v>60</v>
      </c>
      <c r="B1519" t="str">
        <f t="shared" si="92"/>
        <v>GB</v>
      </c>
      <c r="C1519" t="str">
        <f t="shared" si="93"/>
        <v>021</v>
      </c>
      <c r="D1519" t="str">
        <f t="shared" si="94"/>
        <v>7105</v>
      </c>
      <c r="E1519" t="str">
        <f t="shared" si="95"/>
        <v>N</v>
      </c>
      <c r="F1519" t="s">
        <v>11083</v>
      </c>
      <c r="G1519" t="s">
        <v>11084</v>
      </c>
      <c r="H1519" t="s">
        <v>9111</v>
      </c>
    </row>
    <row r="1520" spans="1:8">
      <c r="A1520" t="s">
        <v>1457</v>
      </c>
      <c r="B1520" t="str">
        <f t="shared" si="92"/>
        <v>IL</v>
      </c>
      <c r="C1520" t="str">
        <f t="shared" si="93"/>
        <v>014</v>
      </c>
      <c r="D1520" t="str">
        <f t="shared" si="94"/>
        <v>2903</v>
      </c>
      <c r="E1520" t="str">
        <f t="shared" si="95"/>
        <v>M</v>
      </c>
      <c r="F1520" t="s">
        <v>11083</v>
      </c>
      <c r="G1520" t="s">
        <v>11084</v>
      </c>
      <c r="H1520" t="s">
        <v>9111</v>
      </c>
    </row>
    <row r="1521" spans="1:8">
      <c r="A1521" t="s">
        <v>61</v>
      </c>
      <c r="B1521" t="str">
        <f t="shared" si="92"/>
        <v>GB</v>
      </c>
      <c r="C1521" t="str">
        <f t="shared" si="93"/>
        <v>021</v>
      </c>
      <c r="D1521" t="str">
        <f t="shared" si="94"/>
        <v>7106</v>
      </c>
      <c r="E1521" t="str">
        <f t="shared" si="95"/>
        <v>N</v>
      </c>
      <c r="F1521" t="s">
        <v>11083</v>
      </c>
      <c r="G1521" t="s">
        <v>11084</v>
      </c>
      <c r="H1521" t="s">
        <v>9113</v>
      </c>
    </row>
    <row r="1522" spans="1:8">
      <c r="A1522" t="s">
        <v>1761</v>
      </c>
      <c r="B1522" t="str">
        <f t="shared" si="92"/>
        <v>US</v>
      </c>
      <c r="C1522" t="str">
        <f t="shared" si="93"/>
        <v>032</v>
      </c>
      <c r="D1522" t="str">
        <f t="shared" si="94"/>
        <v>7123</v>
      </c>
      <c r="E1522" t="str">
        <f t="shared" si="95"/>
        <v>M</v>
      </c>
      <c r="F1522" t="s">
        <v>11083</v>
      </c>
      <c r="G1522" t="s">
        <v>11084</v>
      </c>
      <c r="H1522" t="s">
        <v>9115</v>
      </c>
    </row>
    <row r="1523" spans="1:8">
      <c r="A1523" t="s">
        <v>807</v>
      </c>
      <c r="B1523" t="str">
        <f t="shared" si="92"/>
        <v>DE</v>
      </c>
      <c r="C1523" t="str">
        <f t="shared" si="93"/>
        <v>041</v>
      </c>
      <c r="D1523" t="str">
        <f t="shared" si="94"/>
        <v>9027</v>
      </c>
      <c r="E1523" t="str">
        <f t="shared" si="95"/>
        <v>S</v>
      </c>
      <c r="F1523" t="s">
        <v>11083</v>
      </c>
      <c r="G1523" t="s">
        <v>11084</v>
      </c>
      <c r="H1523" t="s">
        <v>9115</v>
      </c>
    </row>
    <row r="1524" spans="1:8">
      <c r="A1524" t="s">
        <v>514</v>
      </c>
      <c r="B1524" t="str">
        <f t="shared" si="92"/>
        <v>DE</v>
      </c>
      <c r="C1524" t="str">
        <f t="shared" si="93"/>
        <v>041</v>
      </c>
      <c r="D1524" t="str">
        <f t="shared" si="94"/>
        <v>0404</v>
      </c>
      <c r="E1524" t="str">
        <f t="shared" si="95"/>
        <v>N</v>
      </c>
      <c r="F1524" t="s">
        <v>11083</v>
      </c>
      <c r="G1524" t="s">
        <v>11084</v>
      </c>
      <c r="H1524" t="s">
        <v>9117</v>
      </c>
    </row>
    <row r="1525" spans="1:8">
      <c r="A1525" t="s">
        <v>808</v>
      </c>
      <c r="B1525" t="str">
        <f t="shared" si="92"/>
        <v>DE</v>
      </c>
      <c r="C1525" t="str">
        <f t="shared" si="93"/>
        <v>041</v>
      </c>
      <c r="D1525" t="str">
        <f t="shared" si="94"/>
        <v>9028</v>
      </c>
      <c r="E1525" t="str">
        <f t="shared" si="95"/>
        <v>S</v>
      </c>
      <c r="F1525" t="s">
        <v>11083</v>
      </c>
      <c r="G1525" t="s">
        <v>11084</v>
      </c>
      <c r="H1525" t="s">
        <v>9117</v>
      </c>
    </row>
    <row r="1526" spans="1:8">
      <c r="A1526" t="s">
        <v>415</v>
      </c>
      <c r="B1526" t="str">
        <f t="shared" si="92"/>
        <v>GB</v>
      </c>
      <c r="C1526" t="str">
        <f t="shared" si="93"/>
        <v>029</v>
      </c>
      <c r="D1526" t="str">
        <f t="shared" si="94"/>
        <v>7900</v>
      </c>
      <c r="E1526" t="str">
        <f t="shared" si="95"/>
        <v>N</v>
      </c>
      <c r="F1526" t="s">
        <v>11083</v>
      </c>
      <c r="G1526" t="s">
        <v>11084</v>
      </c>
      <c r="H1526" t="s">
        <v>9121</v>
      </c>
    </row>
    <row r="1527" spans="1:8">
      <c r="A1527" t="s">
        <v>493</v>
      </c>
      <c r="B1527" t="str">
        <f t="shared" si="92"/>
        <v>GB</v>
      </c>
      <c r="C1527" t="str">
        <f t="shared" si="93"/>
        <v>029</v>
      </c>
      <c r="D1527" t="str">
        <f t="shared" si="94"/>
        <v>7901</v>
      </c>
      <c r="E1527" t="str">
        <f t="shared" si="95"/>
        <v>N</v>
      </c>
      <c r="F1527" t="s">
        <v>11083</v>
      </c>
      <c r="G1527" t="s">
        <v>11084</v>
      </c>
      <c r="H1527" t="s">
        <v>9122</v>
      </c>
    </row>
    <row r="1528" spans="1:8">
      <c r="A1528" t="s">
        <v>63</v>
      </c>
      <c r="B1528" t="str">
        <f t="shared" si="92"/>
        <v>GB</v>
      </c>
      <c r="C1528" t="str">
        <f t="shared" si="93"/>
        <v>021</v>
      </c>
      <c r="D1528" t="str">
        <f t="shared" si="94"/>
        <v>7107</v>
      </c>
      <c r="E1528" t="str">
        <f t="shared" si="95"/>
        <v>N</v>
      </c>
      <c r="F1528" t="s">
        <v>11083</v>
      </c>
      <c r="G1528" t="s">
        <v>11084</v>
      </c>
      <c r="H1528" t="s">
        <v>9122</v>
      </c>
    </row>
    <row r="1529" spans="1:8">
      <c r="A1529" t="s">
        <v>494</v>
      </c>
      <c r="B1529" t="str">
        <f t="shared" si="92"/>
        <v>GB</v>
      </c>
      <c r="C1529" t="str">
        <f t="shared" si="93"/>
        <v>029</v>
      </c>
      <c r="D1529" t="str">
        <f t="shared" si="94"/>
        <v>7902</v>
      </c>
      <c r="E1529" t="str">
        <f t="shared" si="95"/>
        <v>N</v>
      </c>
      <c r="F1529" t="s">
        <v>11083</v>
      </c>
      <c r="G1529" t="s">
        <v>11084</v>
      </c>
      <c r="H1529" t="s">
        <v>9123</v>
      </c>
    </row>
    <row r="1530" spans="1:8">
      <c r="A1530" t="s">
        <v>594</v>
      </c>
      <c r="B1530" t="str">
        <f t="shared" si="92"/>
        <v>IL</v>
      </c>
      <c r="C1530" t="str">
        <f t="shared" si="93"/>
        <v>013</v>
      </c>
      <c r="D1530" t="str">
        <f t="shared" si="94"/>
        <v>1810</v>
      </c>
      <c r="E1530" t="str">
        <f t="shared" si="95"/>
        <v>N</v>
      </c>
      <c r="F1530" t="s">
        <v>11083</v>
      </c>
      <c r="G1530" t="s">
        <v>11084</v>
      </c>
      <c r="H1530" t="s">
        <v>9123</v>
      </c>
    </row>
    <row r="1531" spans="1:8">
      <c r="A1531" t="s">
        <v>1675</v>
      </c>
      <c r="B1531" t="str">
        <f t="shared" si="92"/>
        <v>US</v>
      </c>
      <c r="C1531" t="str">
        <f t="shared" si="93"/>
        <v>032</v>
      </c>
      <c r="D1531" t="str">
        <f t="shared" si="94"/>
        <v>7124</v>
      </c>
      <c r="E1531" t="str">
        <f t="shared" si="95"/>
        <v>M</v>
      </c>
      <c r="F1531" t="s">
        <v>11083</v>
      </c>
      <c r="G1531" t="s">
        <v>11084</v>
      </c>
      <c r="H1531" t="s">
        <v>9124</v>
      </c>
    </row>
    <row r="1532" spans="1:8">
      <c r="A1532" t="s">
        <v>2518</v>
      </c>
      <c r="B1532" t="str">
        <f t="shared" si="92"/>
        <v>US</v>
      </c>
      <c r="C1532" t="str">
        <f t="shared" si="93"/>
        <v>038</v>
      </c>
      <c r="D1532" t="str">
        <f t="shared" si="94"/>
        <v>1159</v>
      </c>
      <c r="E1532" t="str">
        <f t="shared" si="95"/>
        <v>N</v>
      </c>
      <c r="F1532" t="s">
        <v>11083</v>
      </c>
      <c r="G1532" t="s">
        <v>11084</v>
      </c>
      <c r="H1532" t="s">
        <v>9125</v>
      </c>
    </row>
    <row r="1533" spans="1:8">
      <c r="A1533" t="s">
        <v>422</v>
      </c>
      <c r="B1533" t="str">
        <f t="shared" si="92"/>
        <v>GB</v>
      </c>
      <c r="C1533" t="str">
        <f t="shared" si="93"/>
        <v>024</v>
      </c>
      <c r="D1533" t="str">
        <f t="shared" si="94"/>
        <v>7404</v>
      </c>
      <c r="E1533" t="str">
        <f t="shared" si="95"/>
        <v>N</v>
      </c>
      <c r="F1533" t="s">
        <v>11083</v>
      </c>
      <c r="G1533" t="s">
        <v>11084</v>
      </c>
      <c r="H1533" t="s">
        <v>9126</v>
      </c>
    </row>
    <row r="1534" spans="1:8">
      <c r="A1534" t="s">
        <v>963</v>
      </c>
      <c r="B1534" t="str">
        <f t="shared" si="92"/>
        <v>GB</v>
      </c>
      <c r="C1534" t="str">
        <f t="shared" si="93"/>
        <v>025</v>
      </c>
      <c r="D1534" t="str">
        <f t="shared" si="94"/>
        <v>8512</v>
      </c>
      <c r="E1534" t="str">
        <f t="shared" si="95"/>
        <v>M</v>
      </c>
      <c r="F1534" t="s">
        <v>11083</v>
      </c>
      <c r="G1534" t="s">
        <v>11084</v>
      </c>
      <c r="H1534" t="s">
        <v>9126</v>
      </c>
    </row>
    <row r="1535" spans="1:8">
      <c r="A1535" t="s">
        <v>536</v>
      </c>
      <c r="B1535" t="str">
        <f t="shared" si="92"/>
        <v>US</v>
      </c>
      <c r="C1535" t="str">
        <f t="shared" si="93"/>
        <v>034</v>
      </c>
      <c r="D1535" t="str">
        <f t="shared" si="94"/>
        <v>8000</v>
      </c>
      <c r="E1535" t="str">
        <f t="shared" si="95"/>
        <v>N</v>
      </c>
      <c r="F1535" t="s">
        <v>11083</v>
      </c>
      <c r="G1535" t="s">
        <v>11084</v>
      </c>
      <c r="H1535" t="s">
        <v>9127</v>
      </c>
    </row>
    <row r="1536" spans="1:8">
      <c r="A1536" t="s">
        <v>810</v>
      </c>
      <c r="B1536" t="str">
        <f t="shared" si="92"/>
        <v>DE</v>
      </c>
      <c r="C1536" t="str">
        <f t="shared" si="93"/>
        <v>041</v>
      </c>
      <c r="D1536" t="str">
        <f t="shared" si="94"/>
        <v>9030</v>
      </c>
      <c r="E1536" t="str">
        <f t="shared" si="95"/>
        <v>S</v>
      </c>
      <c r="F1536" t="s">
        <v>11083</v>
      </c>
      <c r="G1536" t="s">
        <v>11084</v>
      </c>
      <c r="H1536" t="s">
        <v>9127</v>
      </c>
    </row>
    <row r="1537" spans="1:8">
      <c r="A1537" t="s">
        <v>1759</v>
      </c>
      <c r="B1537" t="str">
        <f t="shared" si="92"/>
        <v>US</v>
      </c>
      <c r="C1537" t="str">
        <f t="shared" si="93"/>
        <v>030</v>
      </c>
      <c r="D1537" t="str">
        <f t="shared" si="94"/>
        <v>4106</v>
      </c>
      <c r="E1537" t="str">
        <f t="shared" si="95"/>
        <v>M</v>
      </c>
      <c r="F1537" t="s">
        <v>11083</v>
      </c>
      <c r="G1537" t="s">
        <v>11084</v>
      </c>
      <c r="H1537" t="s">
        <v>9128</v>
      </c>
    </row>
    <row r="1538" spans="1:8">
      <c r="A1538" t="s">
        <v>1674</v>
      </c>
      <c r="B1538" t="str">
        <f t="shared" ref="B1538:B1601" si="96">LEFT(A1538,2)</f>
        <v>US</v>
      </c>
      <c r="C1538" t="str">
        <f t="shared" ref="C1538:C1601" si="97">MID(A1538,4,3)</f>
        <v>030</v>
      </c>
      <c r="D1538" t="str">
        <f t="shared" ref="D1538:D1601" si="98">MID(A1538,8,4)</f>
        <v>4107</v>
      </c>
      <c r="E1538" t="str">
        <f t="shared" ref="E1538:E1601" si="99">MID(A1538,13,1)</f>
        <v>M</v>
      </c>
      <c r="F1538" t="s">
        <v>11083</v>
      </c>
      <c r="G1538" t="s">
        <v>11084</v>
      </c>
      <c r="H1538" t="s">
        <v>9128</v>
      </c>
    </row>
    <row r="1539" spans="1:8">
      <c r="A1539" t="s">
        <v>1107</v>
      </c>
      <c r="B1539" t="str">
        <f t="shared" si="96"/>
        <v>IL</v>
      </c>
      <c r="C1539" t="str">
        <f t="shared" si="97"/>
        <v>001</v>
      </c>
      <c r="D1539" t="str">
        <f t="shared" si="98"/>
        <v>3003</v>
      </c>
      <c r="E1539" t="str">
        <f t="shared" si="99"/>
        <v>S</v>
      </c>
      <c r="F1539" t="s">
        <v>11083</v>
      </c>
      <c r="G1539" t="s">
        <v>11084</v>
      </c>
      <c r="H1539" t="s">
        <v>9129</v>
      </c>
    </row>
    <row r="1540" spans="1:8">
      <c r="A1540" t="s">
        <v>96</v>
      </c>
      <c r="B1540" t="str">
        <f t="shared" si="96"/>
        <v>IL</v>
      </c>
      <c r="C1540" t="str">
        <f t="shared" si="97"/>
        <v>016</v>
      </c>
      <c r="D1540" t="str">
        <f t="shared" si="98"/>
        <v>1103</v>
      </c>
      <c r="E1540" t="str">
        <f t="shared" si="99"/>
        <v>N</v>
      </c>
      <c r="F1540" t="s">
        <v>11083</v>
      </c>
      <c r="G1540" t="s">
        <v>11084</v>
      </c>
      <c r="H1540" t="s">
        <v>9130</v>
      </c>
    </row>
    <row r="1541" spans="1:8">
      <c r="A1541" t="s">
        <v>809</v>
      </c>
      <c r="B1541" t="str">
        <f t="shared" si="96"/>
        <v>DE</v>
      </c>
      <c r="C1541" t="str">
        <f t="shared" si="97"/>
        <v>041</v>
      </c>
      <c r="D1541" t="str">
        <f t="shared" si="98"/>
        <v>9029</v>
      </c>
      <c r="E1541" t="str">
        <f t="shared" si="99"/>
        <v>S</v>
      </c>
      <c r="F1541" t="s">
        <v>11083</v>
      </c>
      <c r="G1541" t="s">
        <v>11084</v>
      </c>
      <c r="H1541" t="s">
        <v>9131</v>
      </c>
    </row>
    <row r="1542" spans="1:8">
      <c r="A1542" t="s">
        <v>1747</v>
      </c>
      <c r="B1542" t="str">
        <f t="shared" si="96"/>
        <v>GB</v>
      </c>
      <c r="C1542" t="str">
        <f t="shared" si="97"/>
        <v>025</v>
      </c>
      <c r="D1542" t="str">
        <f t="shared" si="98"/>
        <v>8513</v>
      </c>
      <c r="E1542" t="str">
        <f t="shared" si="99"/>
        <v>M</v>
      </c>
      <c r="F1542" t="s">
        <v>11083</v>
      </c>
      <c r="G1542" t="s">
        <v>11084</v>
      </c>
      <c r="H1542" t="s">
        <v>9132</v>
      </c>
    </row>
    <row r="1543" spans="1:8">
      <c r="A1543" t="s">
        <v>454</v>
      </c>
      <c r="B1543" t="str">
        <f t="shared" si="96"/>
        <v>DE</v>
      </c>
      <c r="C1543" t="str">
        <f t="shared" si="97"/>
        <v>041</v>
      </c>
      <c r="D1543" t="str">
        <f t="shared" si="98"/>
        <v>0405</v>
      </c>
      <c r="E1543" t="str">
        <f t="shared" si="99"/>
        <v>N</v>
      </c>
      <c r="F1543" t="s">
        <v>11083</v>
      </c>
      <c r="G1543" t="s">
        <v>11084</v>
      </c>
      <c r="H1543" t="s">
        <v>9133</v>
      </c>
    </row>
    <row r="1544" spans="1:8">
      <c r="A1544" t="s">
        <v>420</v>
      </c>
      <c r="B1544" t="str">
        <f t="shared" si="96"/>
        <v>IL</v>
      </c>
      <c r="C1544" t="str">
        <f t="shared" si="97"/>
        <v>014</v>
      </c>
      <c r="D1544" t="str">
        <f t="shared" si="98"/>
        <v>1913</v>
      </c>
      <c r="E1544" t="str">
        <f t="shared" si="99"/>
        <v>N</v>
      </c>
      <c r="F1544" t="s">
        <v>11083</v>
      </c>
      <c r="G1544" t="s">
        <v>11084</v>
      </c>
      <c r="H1544" t="s">
        <v>9133</v>
      </c>
    </row>
    <row r="1545" spans="1:8">
      <c r="A1545" t="s">
        <v>2637</v>
      </c>
      <c r="B1545" t="str">
        <f t="shared" si="96"/>
        <v>IL</v>
      </c>
      <c r="C1545" t="str">
        <f t="shared" si="97"/>
        <v>008</v>
      </c>
      <c r="D1545" t="str">
        <f t="shared" si="98"/>
        <v>1731</v>
      </c>
      <c r="E1545" t="str">
        <f t="shared" si="99"/>
        <v>N</v>
      </c>
      <c r="F1545" t="s">
        <v>11083</v>
      </c>
      <c r="G1545" t="s">
        <v>11084</v>
      </c>
      <c r="H1545" t="s">
        <v>9133</v>
      </c>
    </row>
    <row r="1546" spans="1:8">
      <c r="A1546" t="s">
        <v>533</v>
      </c>
      <c r="B1546" t="str">
        <f t="shared" si="96"/>
        <v>US</v>
      </c>
      <c r="C1546" t="str">
        <f t="shared" si="97"/>
        <v>032</v>
      </c>
      <c r="D1546" t="str">
        <f t="shared" si="98"/>
        <v>7001</v>
      </c>
      <c r="E1546" t="str">
        <f t="shared" si="99"/>
        <v>N</v>
      </c>
      <c r="F1546" t="s">
        <v>11083</v>
      </c>
      <c r="G1546" t="s">
        <v>11084</v>
      </c>
      <c r="H1546" t="s">
        <v>9134</v>
      </c>
    </row>
    <row r="1547" spans="1:8">
      <c r="A1547" t="s">
        <v>506</v>
      </c>
      <c r="B1547" t="str">
        <f t="shared" si="96"/>
        <v>US</v>
      </c>
      <c r="C1547" t="str">
        <f t="shared" si="97"/>
        <v>032</v>
      </c>
      <c r="D1547" t="str">
        <f t="shared" si="98"/>
        <v>7002</v>
      </c>
      <c r="E1547" t="str">
        <f t="shared" si="99"/>
        <v>N</v>
      </c>
      <c r="F1547" t="s">
        <v>11083</v>
      </c>
      <c r="G1547" t="s">
        <v>11084</v>
      </c>
      <c r="H1547" t="s">
        <v>9135</v>
      </c>
    </row>
    <row r="1548" spans="1:8">
      <c r="A1548" t="s">
        <v>720</v>
      </c>
      <c r="B1548" t="str">
        <f t="shared" si="96"/>
        <v>GB</v>
      </c>
      <c r="C1548" t="str">
        <f t="shared" si="97"/>
        <v>027</v>
      </c>
      <c r="D1548" t="str">
        <f t="shared" si="98"/>
        <v>7700</v>
      </c>
      <c r="E1548" t="str">
        <f t="shared" si="99"/>
        <v>N</v>
      </c>
      <c r="F1548" t="s">
        <v>11083</v>
      </c>
      <c r="G1548" t="s">
        <v>11084</v>
      </c>
      <c r="H1548" t="s">
        <v>9135</v>
      </c>
    </row>
    <row r="1549" spans="1:8">
      <c r="A1549" t="s">
        <v>2600</v>
      </c>
      <c r="B1549" t="str">
        <f t="shared" si="96"/>
        <v>US</v>
      </c>
      <c r="C1549" t="str">
        <f t="shared" si="97"/>
        <v>151</v>
      </c>
      <c r="D1549" t="str">
        <f t="shared" si="98"/>
        <v>1112</v>
      </c>
      <c r="E1549" t="str">
        <f t="shared" si="99"/>
        <v>N</v>
      </c>
      <c r="F1549" t="s">
        <v>11083</v>
      </c>
      <c r="G1549" t="s">
        <v>11084</v>
      </c>
      <c r="H1549" t="s">
        <v>9135</v>
      </c>
    </row>
    <row r="1550" spans="1:8">
      <c r="A1550" t="s">
        <v>98</v>
      </c>
      <c r="B1550" t="str">
        <f t="shared" si="96"/>
        <v>IL</v>
      </c>
      <c r="C1550" t="str">
        <f t="shared" si="97"/>
        <v>016</v>
      </c>
      <c r="D1550" t="str">
        <f t="shared" si="98"/>
        <v>1104</v>
      </c>
      <c r="E1550" t="str">
        <f t="shared" si="99"/>
        <v>N</v>
      </c>
      <c r="F1550" t="s">
        <v>11083</v>
      </c>
      <c r="G1550" t="s">
        <v>11084</v>
      </c>
      <c r="H1550" t="s">
        <v>9136</v>
      </c>
    </row>
    <row r="1551" spans="1:8">
      <c r="A1551" t="s">
        <v>1878</v>
      </c>
      <c r="B1551" t="str">
        <f t="shared" si="96"/>
        <v>US</v>
      </c>
      <c r="C1551" t="str">
        <f t="shared" si="97"/>
        <v>034</v>
      </c>
      <c r="D1551" t="str">
        <f t="shared" si="98"/>
        <v>8001</v>
      </c>
      <c r="E1551" t="str">
        <f t="shared" si="99"/>
        <v>N</v>
      </c>
      <c r="F1551" t="s">
        <v>11083</v>
      </c>
      <c r="G1551" t="s">
        <v>11084</v>
      </c>
      <c r="H1551" t="s">
        <v>9137</v>
      </c>
    </row>
    <row r="1552" spans="1:8">
      <c r="A1552" t="s">
        <v>1682</v>
      </c>
      <c r="B1552" t="str">
        <f t="shared" si="96"/>
        <v>US</v>
      </c>
      <c r="C1552" t="str">
        <f t="shared" si="97"/>
        <v>032</v>
      </c>
      <c r="D1552" t="str">
        <f t="shared" si="98"/>
        <v>7125</v>
      </c>
      <c r="E1552" t="str">
        <f t="shared" si="99"/>
        <v>M</v>
      </c>
      <c r="F1552" t="s">
        <v>11083</v>
      </c>
      <c r="G1552" t="s">
        <v>11084</v>
      </c>
      <c r="H1552" t="s">
        <v>9138</v>
      </c>
    </row>
    <row r="1553" spans="1:8">
      <c r="A1553" t="s">
        <v>496</v>
      </c>
      <c r="B1553" t="str">
        <f t="shared" si="96"/>
        <v>US</v>
      </c>
      <c r="C1553" t="str">
        <f t="shared" si="97"/>
        <v>031</v>
      </c>
      <c r="D1553" t="str">
        <f t="shared" si="98"/>
        <v>6000</v>
      </c>
      <c r="E1553" t="str">
        <f t="shared" si="99"/>
        <v>N</v>
      </c>
      <c r="F1553" t="s">
        <v>11083</v>
      </c>
      <c r="G1553" t="s">
        <v>11084</v>
      </c>
      <c r="H1553" t="s">
        <v>9139</v>
      </c>
    </row>
    <row r="1554" spans="1:8">
      <c r="A1554" t="s">
        <v>1644</v>
      </c>
      <c r="B1554" t="str">
        <f t="shared" si="96"/>
        <v>US</v>
      </c>
      <c r="C1554" t="str">
        <f t="shared" si="97"/>
        <v>031</v>
      </c>
      <c r="D1554" t="str">
        <f t="shared" si="98"/>
        <v>6200</v>
      </c>
      <c r="E1554" t="str">
        <f t="shared" si="99"/>
        <v>S</v>
      </c>
      <c r="F1554" t="s">
        <v>11083</v>
      </c>
      <c r="G1554" t="s">
        <v>11084</v>
      </c>
      <c r="H1554" t="s">
        <v>9142</v>
      </c>
    </row>
    <row r="1555" spans="1:8">
      <c r="A1555" t="s">
        <v>228</v>
      </c>
      <c r="B1555" t="str">
        <f t="shared" si="96"/>
        <v>GB</v>
      </c>
      <c r="C1555" t="str">
        <f t="shared" si="97"/>
        <v>025</v>
      </c>
      <c r="D1555" t="str">
        <f t="shared" si="98"/>
        <v>7506</v>
      </c>
      <c r="E1555" t="str">
        <f t="shared" si="99"/>
        <v>N</v>
      </c>
      <c r="F1555" t="s">
        <v>11083</v>
      </c>
      <c r="G1555" t="s">
        <v>11084</v>
      </c>
      <c r="H1555" t="s">
        <v>9142</v>
      </c>
    </row>
    <row r="1556" spans="1:8">
      <c r="A1556" t="s">
        <v>408</v>
      </c>
      <c r="B1556" t="str">
        <f t="shared" si="96"/>
        <v>GB</v>
      </c>
      <c r="C1556" t="str">
        <f t="shared" si="97"/>
        <v>025</v>
      </c>
      <c r="D1556" t="str">
        <f t="shared" si="98"/>
        <v>7507</v>
      </c>
      <c r="E1556" t="str">
        <f t="shared" si="99"/>
        <v>N</v>
      </c>
      <c r="F1556" t="s">
        <v>11083</v>
      </c>
      <c r="G1556" t="s">
        <v>11084</v>
      </c>
      <c r="H1556" t="s">
        <v>9142</v>
      </c>
    </row>
    <row r="1557" spans="1:8">
      <c r="A1557" t="s">
        <v>226</v>
      </c>
      <c r="B1557" t="str">
        <f t="shared" si="96"/>
        <v>GB</v>
      </c>
      <c r="C1557" t="str">
        <f t="shared" si="97"/>
        <v>025</v>
      </c>
      <c r="D1557" t="str">
        <f t="shared" si="98"/>
        <v>7505</v>
      </c>
      <c r="E1557" t="str">
        <f t="shared" si="99"/>
        <v>N</v>
      </c>
      <c r="F1557" t="s">
        <v>11083</v>
      </c>
      <c r="G1557" t="s">
        <v>11084</v>
      </c>
      <c r="H1557" t="s">
        <v>9143</v>
      </c>
    </row>
    <row r="1558" spans="1:8">
      <c r="A1558" t="s">
        <v>695</v>
      </c>
      <c r="B1558" t="str">
        <f t="shared" si="96"/>
        <v>GB</v>
      </c>
      <c r="C1558" t="str">
        <f t="shared" si="97"/>
        <v>020</v>
      </c>
      <c r="D1558" t="str">
        <f t="shared" si="98"/>
        <v>7007</v>
      </c>
      <c r="E1558" t="str">
        <f t="shared" si="99"/>
        <v>N</v>
      </c>
      <c r="F1558" t="s">
        <v>11083</v>
      </c>
      <c r="G1558" t="s">
        <v>11084</v>
      </c>
      <c r="H1558" t="s">
        <v>9144</v>
      </c>
    </row>
    <row r="1559" spans="1:8">
      <c r="A1559" t="s">
        <v>1641</v>
      </c>
      <c r="B1559" t="str">
        <f t="shared" si="96"/>
        <v>US</v>
      </c>
      <c r="C1559" t="str">
        <f t="shared" si="97"/>
        <v>031</v>
      </c>
      <c r="D1559" t="str">
        <f t="shared" si="98"/>
        <v>6100</v>
      </c>
      <c r="E1559" t="str">
        <f t="shared" si="99"/>
        <v>M</v>
      </c>
      <c r="F1559" t="s">
        <v>11083</v>
      </c>
      <c r="G1559" t="s">
        <v>11084</v>
      </c>
      <c r="H1559" t="s">
        <v>9144</v>
      </c>
    </row>
    <row r="1560" spans="1:8">
      <c r="A1560" t="s">
        <v>477</v>
      </c>
      <c r="B1560" t="str">
        <f t="shared" si="96"/>
        <v>GB</v>
      </c>
      <c r="C1560" t="str">
        <f t="shared" si="97"/>
        <v>026</v>
      </c>
      <c r="D1560" t="str">
        <f t="shared" si="98"/>
        <v>7600</v>
      </c>
      <c r="E1560" t="str">
        <f t="shared" si="99"/>
        <v>N</v>
      </c>
      <c r="F1560" t="s">
        <v>11083</v>
      </c>
      <c r="G1560" t="s">
        <v>11084</v>
      </c>
      <c r="H1560" t="s">
        <v>9144</v>
      </c>
    </row>
    <row r="1561" spans="1:8">
      <c r="A1561" t="s">
        <v>933</v>
      </c>
      <c r="B1561" t="str">
        <f t="shared" si="96"/>
        <v>GB</v>
      </c>
      <c r="C1561" t="str">
        <f t="shared" si="97"/>
        <v>024</v>
      </c>
      <c r="D1561" t="str">
        <f t="shared" si="98"/>
        <v>9400</v>
      </c>
      <c r="E1561" t="str">
        <f t="shared" si="99"/>
        <v>S</v>
      </c>
      <c r="F1561" t="s">
        <v>11083</v>
      </c>
      <c r="G1561" t="s">
        <v>11084</v>
      </c>
      <c r="H1561" t="s">
        <v>9145</v>
      </c>
    </row>
    <row r="1562" spans="1:8">
      <c r="A1562" t="s">
        <v>558</v>
      </c>
      <c r="B1562" t="str">
        <f t="shared" si="96"/>
        <v>GB</v>
      </c>
      <c r="C1562" t="str">
        <f t="shared" si="97"/>
        <v>024</v>
      </c>
      <c r="D1562" t="str">
        <f t="shared" si="98"/>
        <v>7406</v>
      </c>
      <c r="E1562" t="str">
        <f t="shared" si="99"/>
        <v>N</v>
      </c>
      <c r="F1562" t="s">
        <v>11083</v>
      </c>
      <c r="G1562" t="s">
        <v>11084</v>
      </c>
      <c r="H1562" t="s">
        <v>9145</v>
      </c>
    </row>
    <row r="1563" spans="1:8">
      <c r="A1563" t="s">
        <v>100</v>
      </c>
      <c r="B1563" t="str">
        <f t="shared" si="96"/>
        <v>IL</v>
      </c>
      <c r="C1563" t="str">
        <f t="shared" si="97"/>
        <v>016</v>
      </c>
      <c r="D1563" t="str">
        <f t="shared" si="98"/>
        <v>1105</v>
      </c>
      <c r="E1563" t="str">
        <f t="shared" si="99"/>
        <v>N</v>
      </c>
      <c r="F1563" t="s">
        <v>11083</v>
      </c>
      <c r="G1563" t="s">
        <v>11084</v>
      </c>
      <c r="H1563" t="s">
        <v>9146</v>
      </c>
    </row>
    <row r="1564" spans="1:8">
      <c r="A1564" t="s">
        <v>559</v>
      </c>
      <c r="B1564" t="str">
        <f t="shared" si="96"/>
        <v>GB</v>
      </c>
      <c r="C1564" t="str">
        <f t="shared" si="97"/>
        <v>051</v>
      </c>
      <c r="D1564" t="str">
        <f t="shared" si="98"/>
        <v>7190</v>
      </c>
      <c r="E1564" t="str">
        <f t="shared" si="99"/>
        <v>N</v>
      </c>
      <c r="F1564" t="s">
        <v>11083</v>
      </c>
      <c r="G1564" t="s">
        <v>11084</v>
      </c>
      <c r="H1564" t="s">
        <v>9147</v>
      </c>
    </row>
    <row r="1565" spans="1:8">
      <c r="A1565" t="s">
        <v>2601</v>
      </c>
      <c r="B1565" t="str">
        <f t="shared" si="96"/>
        <v>US</v>
      </c>
      <c r="C1565" t="str">
        <f t="shared" si="97"/>
        <v>151</v>
      </c>
      <c r="D1565" t="str">
        <f t="shared" si="98"/>
        <v>1113</v>
      </c>
      <c r="E1565" t="str">
        <f t="shared" si="99"/>
        <v>N</v>
      </c>
      <c r="F1565" t="s">
        <v>11083</v>
      </c>
      <c r="G1565" t="s">
        <v>11084</v>
      </c>
      <c r="H1565" t="s">
        <v>9147</v>
      </c>
    </row>
    <row r="1566" spans="1:8">
      <c r="A1566" t="s">
        <v>1020</v>
      </c>
      <c r="B1566" t="str">
        <f t="shared" si="96"/>
        <v>GB</v>
      </c>
      <c r="C1566" t="str">
        <f t="shared" si="97"/>
        <v>028</v>
      </c>
      <c r="D1566" t="str">
        <f t="shared" si="98"/>
        <v>9801</v>
      </c>
      <c r="E1566" t="str">
        <f t="shared" si="99"/>
        <v>S</v>
      </c>
      <c r="F1566" t="s">
        <v>11083</v>
      </c>
      <c r="G1566" t="s">
        <v>11084</v>
      </c>
      <c r="H1566" t="s">
        <v>9148</v>
      </c>
    </row>
    <row r="1567" spans="1:8">
      <c r="A1567" t="s">
        <v>587</v>
      </c>
      <c r="B1567" t="str">
        <f t="shared" si="96"/>
        <v>GB</v>
      </c>
      <c r="C1567" t="str">
        <f t="shared" si="97"/>
        <v>029</v>
      </c>
      <c r="D1567" t="str">
        <f t="shared" si="98"/>
        <v>7903</v>
      </c>
      <c r="E1567" t="str">
        <f t="shared" si="99"/>
        <v>N</v>
      </c>
      <c r="F1567" t="s">
        <v>11083</v>
      </c>
      <c r="G1567" t="s">
        <v>11084</v>
      </c>
      <c r="H1567" t="s">
        <v>9148</v>
      </c>
    </row>
    <row r="1568" spans="1:8">
      <c r="A1568" t="s">
        <v>582</v>
      </c>
      <c r="B1568" t="str">
        <f t="shared" si="96"/>
        <v>GB</v>
      </c>
      <c r="C1568" t="str">
        <f t="shared" si="97"/>
        <v>024</v>
      </c>
      <c r="D1568" t="str">
        <f t="shared" si="98"/>
        <v>7405</v>
      </c>
      <c r="E1568" t="str">
        <f t="shared" si="99"/>
        <v>N</v>
      </c>
      <c r="F1568" t="s">
        <v>11083</v>
      </c>
      <c r="G1568" t="s">
        <v>11084</v>
      </c>
      <c r="H1568" t="s">
        <v>9148</v>
      </c>
    </row>
    <row r="1569" spans="1:8">
      <c r="A1569" t="s">
        <v>709</v>
      </c>
      <c r="B1569" t="str">
        <f t="shared" si="96"/>
        <v>IL</v>
      </c>
      <c r="C1569" t="str">
        <f t="shared" si="97"/>
        <v>013</v>
      </c>
      <c r="D1569" t="str">
        <f t="shared" si="98"/>
        <v>1812</v>
      </c>
      <c r="E1569" t="str">
        <f t="shared" si="99"/>
        <v>N</v>
      </c>
      <c r="F1569" t="s">
        <v>11083</v>
      </c>
      <c r="G1569" t="s">
        <v>11084</v>
      </c>
      <c r="H1569" t="s">
        <v>9148</v>
      </c>
    </row>
    <row r="1570" spans="1:8">
      <c r="A1570" t="s">
        <v>576</v>
      </c>
      <c r="B1570" t="str">
        <f t="shared" si="96"/>
        <v>DE</v>
      </c>
      <c r="C1570" t="str">
        <f t="shared" si="97"/>
        <v>041</v>
      </c>
      <c r="D1570" t="str">
        <f t="shared" si="98"/>
        <v>0407</v>
      </c>
      <c r="E1570" t="str">
        <f t="shared" si="99"/>
        <v>N</v>
      </c>
      <c r="F1570" t="s">
        <v>11083</v>
      </c>
      <c r="G1570" t="s">
        <v>11084</v>
      </c>
      <c r="H1570" t="s">
        <v>9153</v>
      </c>
    </row>
    <row r="1571" spans="1:8">
      <c r="A1571" t="s">
        <v>453</v>
      </c>
      <c r="B1571" t="str">
        <f t="shared" si="96"/>
        <v>DE</v>
      </c>
      <c r="C1571" t="str">
        <f t="shared" si="97"/>
        <v>041</v>
      </c>
      <c r="D1571" t="str">
        <f t="shared" si="98"/>
        <v>0399</v>
      </c>
      <c r="E1571" t="str">
        <f t="shared" si="99"/>
        <v>N</v>
      </c>
      <c r="F1571" t="s">
        <v>11083</v>
      </c>
      <c r="G1571" t="s">
        <v>11084</v>
      </c>
      <c r="H1571" t="s">
        <v>9154</v>
      </c>
    </row>
    <row r="1572" spans="1:8">
      <c r="A1572" t="s">
        <v>1683</v>
      </c>
      <c r="B1572" t="str">
        <f t="shared" si="96"/>
        <v>US</v>
      </c>
      <c r="C1572" t="str">
        <f t="shared" si="97"/>
        <v>032</v>
      </c>
      <c r="D1572" t="str">
        <f t="shared" si="98"/>
        <v>7126</v>
      </c>
      <c r="E1572" t="str">
        <f t="shared" si="99"/>
        <v>M</v>
      </c>
      <c r="F1572" t="s">
        <v>11083</v>
      </c>
      <c r="G1572" t="s">
        <v>11084</v>
      </c>
      <c r="H1572" t="s">
        <v>9157</v>
      </c>
    </row>
    <row r="1573" spans="1:8">
      <c r="A1573" t="s">
        <v>1003</v>
      </c>
      <c r="B1573" t="str">
        <f t="shared" si="96"/>
        <v>GB</v>
      </c>
      <c r="C1573" t="str">
        <f t="shared" si="97"/>
        <v>027</v>
      </c>
      <c r="D1573" t="str">
        <f t="shared" si="98"/>
        <v>7701</v>
      </c>
      <c r="E1573" t="str">
        <f t="shared" si="99"/>
        <v>N</v>
      </c>
      <c r="F1573" t="s">
        <v>11083</v>
      </c>
      <c r="G1573" t="s">
        <v>11084</v>
      </c>
      <c r="H1573" t="s">
        <v>9158</v>
      </c>
    </row>
    <row r="1574" spans="1:8">
      <c r="A1574" t="s">
        <v>1806</v>
      </c>
      <c r="B1574" t="str">
        <f t="shared" si="96"/>
        <v>US</v>
      </c>
      <c r="C1574" t="str">
        <f t="shared" si="97"/>
        <v>152</v>
      </c>
      <c r="D1574" t="str">
        <f t="shared" si="98"/>
        <v>2221</v>
      </c>
      <c r="E1574" t="str">
        <f t="shared" si="99"/>
        <v>M</v>
      </c>
      <c r="F1574" t="s">
        <v>11083</v>
      </c>
      <c r="G1574" t="s">
        <v>11084</v>
      </c>
      <c r="H1574" t="s">
        <v>9158</v>
      </c>
    </row>
    <row r="1575" spans="1:8">
      <c r="A1575" t="s">
        <v>868</v>
      </c>
      <c r="B1575" t="str">
        <f t="shared" si="96"/>
        <v>GB</v>
      </c>
      <c r="C1575" t="str">
        <f t="shared" si="97"/>
        <v>021</v>
      </c>
      <c r="D1575" t="str">
        <f t="shared" si="98"/>
        <v>7108</v>
      </c>
      <c r="E1575" t="str">
        <f t="shared" si="99"/>
        <v>N</v>
      </c>
      <c r="F1575" t="s">
        <v>11083</v>
      </c>
      <c r="G1575" t="s">
        <v>11084</v>
      </c>
      <c r="H1575" t="s">
        <v>9160</v>
      </c>
    </row>
    <row r="1576" spans="1:8">
      <c r="A1576" t="s">
        <v>416</v>
      </c>
      <c r="B1576" t="str">
        <f t="shared" si="96"/>
        <v>GB</v>
      </c>
      <c r="C1576" t="str">
        <f t="shared" si="97"/>
        <v>029</v>
      </c>
      <c r="D1576" t="str">
        <f t="shared" si="98"/>
        <v>7904</v>
      </c>
      <c r="E1576" t="str">
        <f t="shared" si="99"/>
        <v>N</v>
      </c>
      <c r="F1576" t="s">
        <v>11083</v>
      </c>
      <c r="G1576" t="s">
        <v>11084</v>
      </c>
      <c r="H1576" t="s">
        <v>9160</v>
      </c>
    </row>
    <row r="1577" spans="1:8">
      <c r="A1577" t="s">
        <v>869</v>
      </c>
      <c r="B1577" t="str">
        <f t="shared" si="96"/>
        <v>GB</v>
      </c>
      <c r="C1577" t="str">
        <f t="shared" si="97"/>
        <v>021</v>
      </c>
      <c r="D1577" t="str">
        <f t="shared" si="98"/>
        <v>7109</v>
      </c>
      <c r="E1577" t="str">
        <f t="shared" si="99"/>
        <v>N</v>
      </c>
      <c r="F1577" t="s">
        <v>11083</v>
      </c>
      <c r="G1577" t="s">
        <v>11084</v>
      </c>
      <c r="H1577" t="s">
        <v>9161</v>
      </c>
    </row>
    <row r="1578" spans="1:8">
      <c r="A1578" t="s">
        <v>417</v>
      </c>
      <c r="B1578" t="str">
        <f t="shared" si="96"/>
        <v>GB</v>
      </c>
      <c r="C1578" t="str">
        <f t="shared" si="97"/>
        <v>029</v>
      </c>
      <c r="D1578" t="str">
        <f t="shared" si="98"/>
        <v>7906</v>
      </c>
      <c r="E1578" t="str">
        <f t="shared" si="99"/>
        <v>N</v>
      </c>
      <c r="F1578" t="s">
        <v>11083</v>
      </c>
      <c r="G1578" t="s">
        <v>11084</v>
      </c>
      <c r="H1578" t="s">
        <v>9161</v>
      </c>
    </row>
    <row r="1579" spans="1:8">
      <c r="A1579" t="s">
        <v>101</v>
      </c>
      <c r="B1579" t="str">
        <f t="shared" si="96"/>
        <v>IL</v>
      </c>
      <c r="C1579" t="str">
        <f t="shared" si="97"/>
        <v>016</v>
      </c>
      <c r="D1579" t="str">
        <f t="shared" si="98"/>
        <v>1106</v>
      </c>
      <c r="E1579" t="str">
        <f t="shared" si="99"/>
        <v>N</v>
      </c>
      <c r="F1579" t="s">
        <v>11083</v>
      </c>
      <c r="G1579" t="s">
        <v>11084</v>
      </c>
      <c r="H1579" t="s">
        <v>9162</v>
      </c>
    </row>
    <row r="1580" spans="1:8">
      <c r="A1580" t="s">
        <v>1762</v>
      </c>
      <c r="B1580" t="str">
        <f t="shared" si="96"/>
        <v>US</v>
      </c>
      <c r="C1580" t="str">
        <f t="shared" si="97"/>
        <v>032</v>
      </c>
      <c r="D1580" t="str">
        <f t="shared" si="98"/>
        <v>7127</v>
      </c>
      <c r="E1580" t="str">
        <f t="shared" si="99"/>
        <v>M</v>
      </c>
      <c r="F1580" t="s">
        <v>11083</v>
      </c>
      <c r="G1580" t="s">
        <v>11084</v>
      </c>
      <c r="H1580" t="s">
        <v>9163</v>
      </c>
    </row>
    <row r="1581" spans="1:8">
      <c r="A1581" t="s">
        <v>712</v>
      </c>
      <c r="B1581" t="str">
        <f t="shared" si="96"/>
        <v>US</v>
      </c>
      <c r="C1581" t="str">
        <f t="shared" si="97"/>
        <v>032</v>
      </c>
      <c r="D1581" t="str">
        <f t="shared" si="98"/>
        <v>7003</v>
      </c>
      <c r="E1581" t="str">
        <f t="shared" si="99"/>
        <v>N</v>
      </c>
      <c r="F1581" t="s">
        <v>11083</v>
      </c>
      <c r="G1581" t="s">
        <v>11084</v>
      </c>
      <c r="H1581" t="s">
        <v>9165</v>
      </c>
    </row>
    <row r="1582" spans="1:8">
      <c r="A1582" t="s">
        <v>700</v>
      </c>
      <c r="B1582" t="str">
        <f t="shared" si="96"/>
        <v>GB</v>
      </c>
      <c r="C1582" t="str">
        <f t="shared" si="97"/>
        <v>021</v>
      </c>
      <c r="D1582" t="str">
        <f t="shared" si="98"/>
        <v>7110</v>
      </c>
      <c r="E1582" t="str">
        <f t="shared" si="99"/>
        <v>N</v>
      </c>
      <c r="F1582" t="s">
        <v>11083</v>
      </c>
      <c r="G1582" t="s">
        <v>11084</v>
      </c>
      <c r="H1582" t="s">
        <v>9166</v>
      </c>
    </row>
    <row r="1583" spans="1:8">
      <c r="A1583" t="s">
        <v>230</v>
      </c>
      <c r="B1583" t="str">
        <f t="shared" si="96"/>
        <v>GB</v>
      </c>
      <c r="C1583" t="str">
        <f t="shared" si="97"/>
        <v>026</v>
      </c>
      <c r="D1583" t="str">
        <f t="shared" si="98"/>
        <v>7601</v>
      </c>
      <c r="E1583" t="str">
        <f t="shared" si="99"/>
        <v>N</v>
      </c>
      <c r="F1583" t="s">
        <v>11083</v>
      </c>
      <c r="G1583" t="s">
        <v>11084</v>
      </c>
      <c r="H1583" t="s">
        <v>9166</v>
      </c>
    </row>
    <row r="1584" spans="1:8">
      <c r="A1584" t="s">
        <v>1592</v>
      </c>
      <c r="B1584" t="str">
        <f t="shared" si="96"/>
        <v>IL</v>
      </c>
      <c r="C1584" t="str">
        <f t="shared" si="97"/>
        <v>014</v>
      </c>
      <c r="D1584" t="str">
        <f t="shared" si="98"/>
        <v>1915</v>
      </c>
      <c r="E1584" t="str">
        <f t="shared" si="99"/>
        <v>N</v>
      </c>
      <c r="F1584" t="s">
        <v>11083</v>
      </c>
      <c r="G1584" t="s">
        <v>11084</v>
      </c>
      <c r="H1584" t="s">
        <v>9168</v>
      </c>
    </row>
    <row r="1585" spans="1:8">
      <c r="A1585" t="s">
        <v>501</v>
      </c>
      <c r="B1585" t="str">
        <f t="shared" si="96"/>
        <v>US</v>
      </c>
      <c r="C1585" t="str">
        <f t="shared" si="97"/>
        <v>031</v>
      </c>
      <c r="D1585" t="str">
        <f t="shared" si="98"/>
        <v>6001</v>
      </c>
      <c r="E1585" t="str">
        <f t="shared" si="99"/>
        <v>N</v>
      </c>
      <c r="F1585" t="s">
        <v>11083</v>
      </c>
      <c r="G1585" t="s">
        <v>11084</v>
      </c>
      <c r="H1585" t="s">
        <v>9169</v>
      </c>
    </row>
    <row r="1586" spans="1:8">
      <c r="A1586" t="s">
        <v>103</v>
      </c>
      <c r="B1586" t="str">
        <f t="shared" si="96"/>
        <v>IL</v>
      </c>
      <c r="C1586" t="str">
        <f t="shared" si="97"/>
        <v>016</v>
      </c>
      <c r="D1586" t="str">
        <f t="shared" si="98"/>
        <v>1107</v>
      </c>
      <c r="E1586" t="str">
        <f t="shared" si="99"/>
        <v>N</v>
      </c>
      <c r="F1586" t="s">
        <v>11083</v>
      </c>
      <c r="G1586" t="s">
        <v>11084</v>
      </c>
      <c r="H1586" t="s">
        <v>9170</v>
      </c>
    </row>
    <row r="1587" spans="1:8">
      <c r="A1587" t="s">
        <v>488</v>
      </c>
      <c r="B1587" t="str">
        <f t="shared" si="96"/>
        <v>GB</v>
      </c>
      <c r="C1587" t="str">
        <f t="shared" si="97"/>
        <v>027</v>
      </c>
      <c r="D1587" t="str">
        <f t="shared" si="98"/>
        <v>7702</v>
      </c>
      <c r="E1587" t="str">
        <f t="shared" si="99"/>
        <v>N</v>
      </c>
      <c r="F1587" t="s">
        <v>11083</v>
      </c>
      <c r="G1587" t="s">
        <v>11084</v>
      </c>
      <c r="H1587" t="s">
        <v>9172</v>
      </c>
    </row>
    <row r="1588" spans="1:8">
      <c r="A1588" t="s">
        <v>455</v>
      </c>
      <c r="B1588" t="str">
        <f t="shared" si="96"/>
        <v>DE</v>
      </c>
      <c r="C1588" t="str">
        <f t="shared" si="97"/>
        <v>041</v>
      </c>
      <c r="D1588" t="str">
        <f t="shared" si="98"/>
        <v>0406</v>
      </c>
      <c r="E1588" t="str">
        <f t="shared" si="99"/>
        <v>N</v>
      </c>
      <c r="F1588" t="s">
        <v>11083</v>
      </c>
      <c r="G1588" t="s">
        <v>11084</v>
      </c>
      <c r="H1588" t="s">
        <v>9174</v>
      </c>
    </row>
    <row r="1589" spans="1:8">
      <c r="A1589" t="s">
        <v>872</v>
      </c>
      <c r="B1589" t="str">
        <f t="shared" si="96"/>
        <v>GB</v>
      </c>
      <c r="C1589" t="str">
        <f t="shared" si="97"/>
        <v>021</v>
      </c>
      <c r="D1589" t="str">
        <f t="shared" si="98"/>
        <v>7111</v>
      </c>
      <c r="E1589" t="str">
        <f t="shared" si="99"/>
        <v>N</v>
      </c>
      <c r="F1589" t="s">
        <v>11083</v>
      </c>
      <c r="G1589" t="s">
        <v>11084</v>
      </c>
      <c r="H1589" t="s">
        <v>9174</v>
      </c>
    </row>
    <row r="1590" spans="1:8">
      <c r="A1590" t="s">
        <v>706</v>
      </c>
      <c r="B1590" t="str">
        <f t="shared" si="96"/>
        <v>GB</v>
      </c>
      <c r="C1590" t="str">
        <f t="shared" si="97"/>
        <v>051</v>
      </c>
      <c r="D1590" t="str">
        <f t="shared" si="98"/>
        <v>7191</v>
      </c>
      <c r="E1590" t="str">
        <f t="shared" si="99"/>
        <v>N</v>
      </c>
      <c r="F1590" t="s">
        <v>11083</v>
      </c>
      <c r="G1590" t="s">
        <v>11084</v>
      </c>
      <c r="H1590" t="s">
        <v>9174</v>
      </c>
    </row>
    <row r="1591" spans="1:8">
      <c r="A1591" t="s">
        <v>1725</v>
      </c>
      <c r="B1591" t="str">
        <f t="shared" si="96"/>
        <v>US</v>
      </c>
      <c r="C1591" t="str">
        <f t="shared" si="97"/>
        <v>033</v>
      </c>
      <c r="D1591" t="str">
        <f t="shared" si="98"/>
        <v>9000</v>
      </c>
      <c r="E1591" t="str">
        <f t="shared" si="99"/>
        <v>N</v>
      </c>
      <c r="F1591" t="s">
        <v>11083</v>
      </c>
      <c r="G1591" t="s">
        <v>11084</v>
      </c>
      <c r="H1591" t="s">
        <v>9174</v>
      </c>
    </row>
    <row r="1592" spans="1:8">
      <c r="A1592" t="s">
        <v>476</v>
      </c>
      <c r="B1592" t="str">
        <f t="shared" si="96"/>
        <v>GB</v>
      </c>
      <c r="C1592" t="str">
        <f t="shared" si="97"/>
        <v>025</v>
      </c>
      <c r="D1592" t="str">
        <f t="shared" si="98"/>
        <v>7508</v>
      </c>
      <c r="E1592" t="str">
        <f t="shared" si="99"/>
        <v>N</v>
      </c>
      <c r="F1592" t="s">
        <v>11083</v>
      </c>
      <c r="G1592" t="s">
        <v>11084</v>
      </c>
      <c r="H1592" t="s">
        <v>9174</v>
      </c>
    </row>
    <row r="1593" spans="1:8">
      <c r="A1593" t="s">
        <v>570</v>
      </c>
      <c r="B1593" t="str">
        <f t="shared" si="96"/>
        <v>IL</v>
      </c>
      <c r="C1593" t="str">
        <f t="shared" si="97"/>
        <v>013</v>
      </c>
      <c r="D1593" t="str">
        <f t="shared" si="98"/>
        <v>1814</v>
      </c>
      <c r="E1593" t="str">
        <f t="shared" si="99"/>
        <v>N</v>
      </c>
      <c r="F1593" t="s">
        <v>11083</v>
      </c>
      <c r="G1593" t="s">
        <v>11084</v>
      </c>
      <c r="H1593" t="s">
        <v>9177</v>
      </c>
    </row>
    <row r="1594" spans="1:8">
      <c r="A1594" t="s">
        <v>433</v>
      </c>
      <c r="B1594" t="str">
        <f t="shared" si="96"/>
        <v>GB</v>
      </c>
      <c r="C1594" t="str">
        <f t="shared" si="97"/>
        <v>029</v>
      </c>
      <c r="D1594" t="str">
        <f t="shared" si="98"/>
        <v>7905</v>
      </c>
      <c r="E1594" t="str">
        <f t="shared" si="99"/>
        <v>N</v>
      </c>
      <c r="F1594" t="s">
        <v>11083</v>
      </c>
      <c r="G1594" t="s">
        <v>11084</v>
      </c>
      <c r="H1594" t="s">
        <v>9179</v>
      </c>
    </row>
    <row r="1595" spans="1:8">
      <c r="A1595" t="s">
        <v>499</v>
      </c>
      <c r="B1595" t="str">
        <f t="shared" si="96"/>
        <v>GB</v>
      </c>
      <c r="C1595" t="str">
        <f t="shared" si="97"/>
        <v>026</v>
      </c>
      <c r="D1595" t="str">
        <f t="shared" si="98"/>
        <v>7602</v>
      </c>
      <c r="E1595" t="str">
        <f t="shared" si="99"/>
        <v>N</v>
      </c>
      <c r="F1595" t="s">
        <v>11083</v>
      </c>
      <c r="G1595" t="s">
        <v>11084</v>
      </c>
      <c r="H1595" t="s">
        <v>9179</v>
      </c>
    </row>
    <row r="1596" spans="1:8">
      <c r="A1596" t="s">
        <v>2606</v>
      </c>
      <c r="B1596" t="str">
        <f t="shared" si="96"/>
        <v>US</v>
      </c>
      <c r="C1596" t="str">
        <f t="shared" si="97"/>
        <v>152</v>
      </c>
      <c r="D1596" t="str">
        <f t="shared" si="98"/>
        <v>1220</v>
      </c>
      <c r="E1596" t="str">
        <f t="shared" si="99"/>
        <v>N</v>
      </c>
      <c r="F1596" t="s">
        <v>11083</v>
      </c>
      <c r="G1596" t="s">
        <v>11084</v>
      </c>
      <c r="H1596" t="s">
        <v>9181</v>
      </c>
    </row>
    <row r="1597" spans="1:8">
      <c r="A1597" t="s">
        <v>233</v>
      </c>
      <c r="B1597" t="str">
        <f t="shared" si="96"/>
        <v>GB</v>
      </c>
      <c r="C1597" t="str">
        <f t="shared" si="97"/>
        <v>028</v>
      </c>
      <c r="D1597" t="str">
        <f t="shared" si="98"/>
        <v>7803</v>
      </c>
      <c r="E1597" t="str">
        <f t="shared" si="99"/>
        <v>N</v>
      </c>
      <c r="F1597" t="s">
        <v>11083</v>
      </c>
      <c r="G1597" t="s">
        <v>11084</v>
      </c>
      <c r="H1597" t="s">
        <v>9185</v>
      </c>
    </row>
    <row r="1598" spans="1:8">
      <c r="A1598" t="s">
        <v>412</v>
      </c>
      <c r="B1598" t="str">
        <f t="shared" si="96"/>
        <v>GB</v>
      </c>
      <c r="C1598" t="str">
        <f t="shared" si="97"/>
        <v>027</v>
      </c>
      <c r="D1598" t="str">
        <f t="shared" si="98"/>
        <v>7703</v>
      </c>
      <c r="E1598" t="str">
        <f t="shared" si="99"/>
        <v>N</v>
      </c>
      <c r="F1598" t="s">
        <v>11083</v>
      </c>
      <c r="G1598" t="s">
        <v>11084</v>
      </c>
      <c r="H1598" t="s">
        <v>9186</v>
      </c>
    </row>
    <row r="1599" spans="1:8">
      <c r="A1599" t="s">
        <v>811</v>
      </c>
      <c r="B1599" t="str">
        <f t="shared" si="96"/>
        <v>DE</v>
      </c>
      <c r="C1599" t="str">
        <f t="shared" si="97"/>
        <v>041</v>
      </c>
      <c r="D1599" t="str">
        <f t="shared" si="98"/>
        <v>9031</v>
      </c>
      <c r="E1599" t="str">
        <f t="shared" si="99"/>
        <v>S</v>
      </c>
      <c r="F1599" t="s">
        <v>11083</v>
      </c>
      <c r="G1599" t="s">
        <v>11084</v>
      </c>
      <c r="H1599" t="s">
        <v>9186</v>
      </c>
    </row>
    <row r="1600" spans="1:8">
      <c r="A1600" t="s">
        <v>953</v>
      </c>
      <c r="B1600" t="str">
        <f t="shared" si="96"/>
        <v>GB</v>
      </c>
      <c r="C1600" t="str">
        <f t="shared" si="97"/>
        <v>025</v>
      </c>
      <c r="D1600" t="str">
        <f t="shared" si="98"/>
        <v>7509</v>
      </c>
      <c r="E1600" t="str">
        <f t="shared" si="99"/>
        <v>N</v>
      </c>
      <c r="F1600" t="s">
        <v>11083</v>
      </c>
      <c r="G1600" t="s">
        <v>11084</v>
      </c>
      <c r="H1600" t="s">
        <v>9188</v>
      </c>
    </row>
    <row r="1601" spans="1:8">
      <c r="A1601" t="s">
        <v>986</v>
      </c>
      <c r="B1601" t="str">
        <f t="shared" si="96"/>
        <v>GB</v>
      </c>
      <c r="C1601" t="str">
        <f t="shared" si="97"/>
        <v>025</v>
      </c>
      <c r="D1601" t="str">
        <f t="shared" si="98"/>
        <v>9502</v>
      </c>
      <c r="E1601" t="str">
        <f t="shared" si="99"/>
        <v>S</v>
      </c>
      <c r="F1601" t="s">
        <v>11083</v>
      </c>
      <c r="G1601" t="s">
        <v>11084</v>
      </c>
      <c r="H1601" t="s">
        <v>9189</v>
      </c>
    </row>
    <row r="1602" spans="1:8">
      <c r="A1602" t="s">
        <v>1038</v>
      </c>
      <c r="B1602" t="str">
        <f t="shared" ref="B1602:B1665" si="100">LEFT(A1602,2)</f>
        <v>GB</v>
      </c>
      <c r="C1602" t="str">
        <f t="shared" ref="C1602:C1665" si="101">MID(A1602,4,3)</f>
        <v>029</v>
      </c>
      <c r="D1602" t="str">
        <f t="shared" ref="D1602:D1665" si="102">MID(A1602,8,4)</f>
        <v>9901</v>
      </c>
      <c r="E1602" t="str">
        <f t="shared" ref="E1602:E1665" si="103">MID(A1602,13,1)</f>
        <v>S</v>
      </c>
      <c r="F1602" t="s">
        <v>11083</v>
      </c>
      <c r="G1602" t="s">
        <v>11084</v>
      </c>
      <c r="H1602" t="s">
        <v>9189</v>
      </c>
    </row>
    <row r="1603" spans="1:8">
      <c r="A1603" t="s">
        <v>421</v>
      </c>
      <c r="B1603" t="str">
        <f t="shared" si="100"/>
        <v>US</v>
      </c>
      <c r="C1603" t="str">
        <f t="shared" si="101"/>
        <v>034</v>
      </c>
      <c r="D1603" t="str">
        <f t="shared" si="102"/>
        <v>8002</v>
      </c>
      <c r="E1603" t="str">
        <f t="shared" si="103"/>
        <v>N</v>
      </c>
      <c r="F1603" t="s">
        <v>11083</v>
      </c>
      <c r="G1603" t="s">
        <v>11084</v>
      </c>
      <c r="H1603" t="s">
        <v>9190</v>
      </c>
    </row>
    <row r="1604" spans="1:8">
      <c r="A1604" t="s">
        <v>1051</v>
      </c>
      <c r="B1604" t="str">
        <f t="shared" si="100"/>
        <v>GB</v>
      </c>
      <c r="C1604" t="str">
        <f t="shared" si="101"/>
        <v>051</v>
      </c>
      <c r="D1604" t="str">
        <f t="shared" si="102"/>
        <v>9196</v>
      </c>
      <c r="E1604" t="str">
        <f t="shared" si="103"/>
        <v>S</v>
      </c>
      <c r="F1604" t="s">
        <v>11083</v>
      </c>
      <c r="G1604" t="s">
        <v>11084</v>
      </c>
      <c r="H1604" t="s">
        <v>9193</v>
      </c>
    </row>
    <row r="1605" spans="1:8">
      <c r="A1605" t="s">
        <v>1748</v>
      </c>
      <c r="B1605" t="str">
        <f t="shared" si="100"/>
        <v>GB</v>
      </c>
      <c r="C1605" t="str">
        <f t="shared" si="101"/>
        <v>025</v>
      </c>
      <c r="D1605" t="str">
        <f t="shared" si="102"/>
        <v>8514</v>
      </c>
      <c r="E1605" t="str">
        <f t="shared" si="103"/>
        <v>M</v>
      </c>
      <c r="F1605" t="s">
        <v>11083</v>
      </c>
      <c r="G1605" t="s">
        <v>11084</v>
      </c>
      <c r="H1605" t="s">
        <v>9193</v>
      </c>
    </row>
    <row r="1606" spans="1:8">
      <c r="A1606" t="s">
        <v>2615</v>
      </c>
      <c r="B1606" t="str">
        <f t="shared" si="100"/>
        <v>US</v>
      </c>
      <c r="C1606" t="str">
        <f t="shared" si="101"/>
        <v>153</v>
      </c>
      <c r="D1606" t="str">
        <f t="shared" si="102"/>
        <v>1335</v>
      </c>
      <c r="E1606" t="str">
        <f t="shared" si="103"/>
        <v>N</v>
      </c>
      <c r="F1606" t="s">
        <v>11083</v>
      </c>
      <c r="G1606" t="s">
        <v>11084</v>
      </c>
      <c r="H1606" t="s">
        <v>9195</v>
      </c>
    </row>
    <row r="1607" spans="1:8">
      <c r="A1607" t="s">
        <v>767</v>
      </c>
      <c r="B1607" t="str">
        <f t="shared" si="100"/>
        <v>DE</v>
      </c>
      <c r="C1607" t="str">
        <f t="shared" si="101"/>
        <v>041</v>
      </c>
      <c r="D1607" t="str">
        <f t="shared" si="102"/>
        <v>0412</v>
      </c>
      <c r="E1607" t="str">
        <f t="shared" si="103"/>
        <v>N</v>
      </c>
      <c r="F1607" t="s">
        <v>11083</v>
      </c>
      <c r="G1607" t="s">
        <v>11084</v>
      </c>
      <c r="H1607" t="s">
        <v>9196</v>
      </c>
    </row>
    <row r="1608" spans="1:8">
      <c r="A1608" t="s">
        <v>425</v>
      </c>
      <c r="B1608" t="str">
        <f t="shared" si="100"/>
        <v>GB</v>
      </c>
      <c r="C1608" t="str">
        <f t="shared" si="101"/>
        <v>026</v>
      </c>
      <c r="D1608" t="str">
        <f t="shared" si="102"/>
        <v>7603</v>
      </c>
      <c r="E1608" t="str">
        <f t="shared" si="103"/>
        <v>N</v>
      </c>
      <c r="F1608" t="s">
        <v>11083</v>
      </c>
      <c r="G1608" t="s">
        <v>11084</v>
      </c>
      <c r="H1608" t="s">
        <v>9196</v>
      </c>
    </row>
    <row r="1609" spans="1:8">
      <c r="A1609" t="s">
        <v>710</v>
      </c>
      <c r="B1609" t="str">
        <f t="shared" si="100"/>
        <v>IL</v>
      </c>
      <c r="C1609" t="str">
        <f t="shared" si="101"/>
        <v>016</v>
      </c>
      <c r="D1609" t="str">
        <f t="shared" si="102"/>
        <v>1108</v>
      </c>
      <c r="E1609" t="str">
        <f t="shared" si="103"/>
        <v>N</v>
      </c>
      <c r="F1609" t="s">
        <v>11083</v>
      </c>
      <c r="G1609" t="s">
        <v>11084</v>
      </c>
      <c r="H1609" t="s">
        <v>11126</v>
      </c>
    </row>
    <row r="1610" spans="1:8">
      <c r="A1610" t="s">
        <v>1615</v>
      </c>
      <c r="B1610" t="str">
        <f t="shared" si="100"/>
        <v>IL</v>
      </c>
      <c r="C1610" t="str">
        <f t="shared" si="101"/>
        <v>016</v>
      </c>
      <c r="D1610" t="str">
        <f t="shared" si="102"/>
        <v>1114</v>
      </c>
      <c r="E1610" t="str">
        <f t="shared" si="103"/>
        <v>N</v>
      </c>
      <c r="F1610" t="s">
        <v>11083</v>
      </c>
      <c r="G1610" t="s">
        <v>11084</v>
      </c>
      <c r="H1610" t="s">
        <v>11127</v>
      </c>
    </row>
    <row r="1611" spans="1:8">
      <c r="A1611" t="s">
        <v>480</v>
      </c>
      <c r="B1611" t="str">
        <f t="shared" si="100"/>
        <v>GB</v>
      </c>
      <c r="C1611" t="str">
        <f t="shared" si="101"/>
        <v>026</v>
      </c>
      <c r="D1611" t="str">
        <f t="shared" si="102"/>
        <v>7604</v>
      </c>
      <c r="E1611" t="str">
        <f t="shared" si="103"/>
        <v>N</v>
      </c>
      <c r="F1611" t="s">
        <v>11083</v>
      </c>
      <c r="G1611" t="s">
        <v>11084</v>
      </c>
      <c r="H1611" t="s">
        <v>9197</v>
      </c>
    </row>
    <row r="1612" spans="1:8">
      <c r="A1612" t="s">
        <v>696</v>
      </c>
      <c r="B1612" t="str">
        <f t="shared" si="100"/>
        <v>GB</v>
      </c>
      <c r="C1612" t="str">
        <f t="shared" si="101"/>
        <v>020</v>
      </c>
      <c r="D1612" t="str">
        <f t="shared" si="102"/>
        <v>7008</v>
      </c>
      <c r="E1612" t="str">
        <f t="shared" si="103"/>
        <v>N</v>
      </c>
      <c r="F1612" t="s">
        <v>11083</v>
      </c>
      <c r="G1612" t="s">
        <v>11084</v>
      </c>
      <c r="H1612" t="s">
        <v>9197</v>
      </c>
    </row>
    <row r="1613" spans="1:8">
      <c r="A1613" t="s">
        <v>2617</v>
      </c>
      <c r="B1613" t="str">
        <f t="shared" si="100"/>
        <v>US</v>
      </c>
      <c r="C1613" t="str">
        <f t="shared" si="101"/>
        <v>153</v>
      </c>
      <c r="D1613" t="str">
        <f t="shared" si="102"/>
        <v>1336</v>
      </c>
      <c r="E1613" t="str">
        <f t="shared" si="103"/>
        <v>N</v>
      </c>
      <c r="F1613" t="s">
        <v>11083</v>
      </c>
      <c r="G1613" t="s">
        <v>11084</v>
      </c>
      <c r="H1613" t="s">
        <v>9197</v>
      </c>
    </row>
    <row r="1614" spans="1:8">
      <c r="A1614" t="s">
        <v>1684</v>
      </c>
      <c r="B1614" t="str">
        <f t="shared" si="100"/>
        <v>US</v>
      </c>
      <c r="C1614" t="str">
        <f t="shared" si="101"/>
        <v>032</v>
      </c>
      <c r="D1614" t="str">
        <f t="shared" si="102"/>
        <v>7128</v>
      </c>
      <c r="E1614" t="str">
        <f t="shared" si="103"/>
        <v>M</v>
      </c>
      <c r="F1614" t="s">
        <v>11083</v>
      </c>
      <c r="G1614" t="s">
        <v>11084</v>
      </c>
      <c r="H1614" t="s">
        <v>9198</v>
      </c>
    </row>
    <row r="1615" spans="1:8">
      <c r="A1615" t="s">
        <v>482</v>
      </c>
      <c r="B1615" t="str">
        <f t="shared" si="100"/>
        <v>GB</v>
      </c>
      <c r="C1615" t="str">
        <f t="shared" si="101"/>
        <v>026</v>
      </c>
      <c r="D1615" t="str">
        <f t="shared" si="102"/>
        <v>7605</v>
      </c>
      <c r="E1615" t="str">
        <f t="shared" si="103"/>
        <v>N</v>
      </c>
      <c r="F1615" t="s">
        <v>11083</v>
      </c>
      <c r="G1615" t="s">
        <v>11084</v>
      </c>
      <c r="H1615" t="s">
        <v>9198</v>
      </c>
    </row>
    <row r="1616" spans="1:8">
      <c r="A1616" t="s">
        <v>711</v>
      </c>
      <c r="B1616" t="str">
        <f t="shared" si="100"/>
        <v>IL</v>
      </c>
      <c r="C1616" t="str">
        <f t="shared" si="101"/>
        <v>016</v>
      </c>
      <c r="D1616" t="str">
        <f t="shared" si="102"/>
        <v>1109</v>
      </c>
      <c r="E1616" t="str">
        <f t="shared" si="103"/>
        <v>N</v>
      </c>
      <c r="F1616" t="s">
        <v>11083</v>
      </c>
      <c r="G1616" t="s">
        <v>11084</v>
      </c>
      <c r="H1616" t="s">
        <v>9199</v>
      </c>
    </row>
    <row r="1617" spans="1:8">
      <c r="A1617" t="s">
        <v>503</v>
      </c>
      <c r="B1617" t="str">
        <f t="shared" si="100"/>
        <v>DE</v>
      </c>
      <c r="C1617" t="str">
        <f t="shared" si="101"/>
        <v>041</v>
      </c>
      <c r="D1617" t="str">
        <f t="shared" si="102"/>
        <v>0408</v>
      </c>
      <c r="E1617" t="str">
        <f t="shared" si="103"/>
        <v>N</v>
      </c>
      <c r="F1617" t="s">
        <v>11083</v>
      </c>
      <c r="G1617" t="s">
        <v>11084</v>
      </c>
      <c r="H1617" t="s">
        <v>9200</v>
      </c>
    </row>
    <row r="1618" spans="1:8">
      <c r="A1618" t="s">
        <v>497</v>
      </c>
      <c r="B1618" t="str">
        <f t="shared" si="100"/>
        <v>GB</v>
      </c>
      <c r="C1618" t="str">
        <f t="shared" si="101"/>
        <v>025</v>
      </c>
      <c r="D1618" t="str">
        <f t="shared" si="102"/>
        <v>7510</v>
      </c>
      <c r="E1618" t="str">
        <f t="shared" si="103"/>
        <v>N</v>
      </c>
      <c r="F1618" t="s">
        <v>11083</v>
      </c>
      <c r="G1618" t="s">
        <v>11084</v>
      </c>
      <c r="H1618" t="s">
        <v>9200</v>
      </c>
    </row>
    <row r="1619" spans="1:8">
      <c r="A1619" t="s">
        <v>1801</v>
      </c>
      <c r="B1619" t="str">
        <f t="shared" si="100"/>
        <v>GB</v>
      </c>
      <c r="C1619" t="str">
        <f t="shared" si="101"/>
        <v>020</v>
      </c>
      <c r="D1619" t="str">
        <f t="shared" si="102"/>
        <v>8003</v>
      </c>
      <c r="E1619" t="str">
        <f t="shared" si="103"/>
        <v>M</v>
      </c>
      <c r="F1619" t="s">
        <v>11083</v>
      </c>
      <c r="G1619" t="s">
        <v>11084</v>
      </c>
      <c r="H1619" t="s">
        <v>9200</v>
      </c>
    </row>
    <row r="1620" spans="1:8">
      <c r="A1620" t="s">
        <v>632</v>
      </c>
      <c r="B1620" t="str">
        <f t="shared" si="100"/>
        <v>IL</v>
      </c>
      <c r="C1620" t="str">
        <f t="shared" si="101"/>
        <v>016</v>
      </c>
      <c r="D1620" t="str">
        <f t="shared" si="102"/>
        <v>1116</v>
      </c>
      <c r="E1620" t="str">
        <f t="shared" si="103"/>
        <v>N</v>
      </c>
      <c r="F1620" t="s">
        <v>11083</v>
      </c>
      <c r="G1620" t="s">
        <v>11084</v>
      </c>
      <c r="H1620" t="s">
        <v>9200</v>
      </c>
    </row>
    <row r="1621" spans="1:8">
      <c r="A1621" t="s">
        <v>627</v>
      </c>
      <c r="B1621" t="str">
        <f t="shared" si="100"/>
        <v>IL</v>
      </c>
      <c r="C1621" t="str">
        <f t="shared" si="101"/>
        <v>016</v>
      </c>
      <c r="D1621" t="str">
        <f t="shared" si="102"/>
        <v>1110</v>
      </c>
      <c r="E1621" t="str">
        <f t="shared" si="103"/>
        <v>N</v>
      </c>
      <c r="F1621" t="s">
        <v>11083</v>
      </c>
      <c r="G1621" t="s">
        <v>11084</v>
      </c>
      <c r="H1621" t="s">
        <v>9201</v>
      </c>
    </row>
    <row r="1622" spans="1:8">
      <c r="A1622" t="s">
        <v>812</v>
      </c>
      <c r="B1622" t="str">
        <f t="shared" si="100"/>
        <v>DE</v>
      </c>
      <c r="C1622" t="str">
        <f t="shared" si="101"/>
        <v>041</v>
      </c>
      <c r="D1622" t="str">
        <f t="shared" si="102"/>
        <v>9032</v>
      </c>
      <c r="E1622" t="str">
        <f t="shared" si="103"/>
        <v>S</v>
      </c>
      <c r="F1622" t="s">
        <v>11083</v>
      </c>
      <c r="G1622" t="s">
        <v>11084</v>
      </c>
      <c r="H1622" t="s">
        <v>9201</v>
      </c>
    </row>
    <row r="1623" spans="1:8">
      <c r="A1623" t="s">
        <v>556</v>
      </c>
      <c r="B1623" t="str">
        <f t="shared" si="100"/>
        <v>DE</v>
      </c>
      <c r="C1623" t="str">
        <f t="shared" si="101"/>
        <v>041</v>
      </c>
      <c r="D1623" t="str">
        <f t="shared" si="102"/>
        <v>0409</v>
      </c>
      <c r="E1623" t="str">
        <f t="shared" si="103"/>
        <v>N</v>
      </c>
      <c r="F1623" t="s">
        <v>11083</v>
      </c>
      <c r="G1623" t="s">
        <v>11084</v>
      </c>
      <c r="H1623" t="s">
        <v>9202</v>
      </c>
    </row>
    <row r="1624" spans="1:8">
      <c r="A1624" t="s">
        <v>1710</v>
      </c>
      <c r="B1624" t="str">
        <f t="shared" si="100"/>
        <v>US</v>
      </c>
      <c r="C1624" t="str">
        <f t="shared" si="101"/>
        <v>034</v>
      </c>
      <c r="D1624" t="str">
        <f t="shared" si="102"/>
        <v>8200</v>
      </c>
      <c r="E1624" t="str">
        <f t="shared" si="103"/>
        <v>S</v>
      </c>
      <c r="F1624" t="s">
        <v>11083</v>
      </c>
      <c r="G1624" t="s">
        <v>11084</v>
      </c>
      <c r="H1624" t="s">
        <v>9202</v>
      </c>
    </row>
    <row r="1625" spans="1:8">
      <c r="A1625" t="s">
        <v>996</v>
      </c>
      <c r="B1625" t="str">
        <f t="shared" si="100"/>
        <v>GB</v>
      </c>
      <c r="C1625" t="str">
        <f t="shared" si="101"/>
        <v>026</v>
      </c>
      <c r="D1625" t="str">
        <f t="shared" si="102"/>
        <v>9600</v>
      </c>
      <c r="E1625" t="str">
        <f t="shared" si="103"/>
        <v>S</v>
      </c>
      <c r="F1625" t="s">
        <v>11083</v>
      </c>
      <c r="G1625" t="s">
        <v>11084</v>
      </c>
      <c r="H1625" t="s">
        <v>9204</v>
      </c>
    </row>
    <row r="1626" spans="1:8">
      <c r="A1626" t="s">
        <v>1485</v>
      </c>
      <c r="B1626" t="str">
        <f t="shared" si="100"/>
        <v>US</v>
      </c>
      <c r="C1626" t="str">
        <f t="shared" si="101"/>
        <v>153</v>
      </c>
      <c r="D1626" t="str">
        <f t="shared" si="102"/>
        <v>2330</v>
      </c>
      <c r="E1626" t="str">
        <f t="shared" si="103"/>
        <v>M</v>
      </c>
      <c r="F1626" t="s">
        <v>11083</v>
      </c>
      <c r="G1626" t="s">
        <v>11084</v>
      </c>
      <c r="H1626" t="s">
        <v>9205</v>
      </c>
    </row>
    <row r="1627" spans="1:8">
      <c r="A1627" t="s">
        <v>489</v>
      </c>
      <c r="B1627" t="str">
        <f t="shared" si="100"/>
        <v>GB</v>
      </c>
      <c r="C1627" t="str">
        <f t="shared" si="101"/>
        <v>027</v>
      </c>
      <c r="D1627" t="str">
        <f t="shared" si="102"/>
        <v>7705</v>
      </c>
      <c r="E1627" t="str">
        <f t="shared" si="103"/>
        <v>N</v>
      </c>
      <c r="F1627" t="s">
        <v>11083</v>
      </c>
      <c r="G1627" t="s">
        <v>11084</v>
      </c>
      <c r="H1627" t="s">
        <v>9207</v>
      </c>
    </row>
    <row r="1628" spans="1:8">
      <c r="A1628" t="s">
        <v>410</v>
      </c>
      <c r="B1628" t="str">
        <f t="shared" si="100"/>
        <v>GB</v>
      </c>
      <c r="C1628" t="str">
        <f t="shared" si="101"/>
        <v>026</v>
      </c>
      <c r="D1628" t="str">
        <f t="shared" si="102"/>
        <v>7606</v>
      </c>
      <c r="E1628" t="str">
        <f t="shared" si="103"/>
        <v>N</v>
      </c>
      <c r="F1628" t="s">
        <v>11083</v>
      </c>
      <c r="G1628" t="s">
        <v>11084</v>
      </c>
      <c r="H1628" t="s">
        <v>9208</v>
      </c>
    </row>
    <row r="1629" spans="1:8">
      <c r="A1629" t="s">
        <v>631</v>
      </c>
      <c r="B1629" t="str">
        <f t="shared" si="100"/>
        <v>IL</v>
      </c>
      <c r="C1629" t="str">
        <f t="shared" si="101"/>
        <v>016</v>
      </c>
      <c r="D1629" t="str">
        <f t="shared" si="102"/>
        <v>1115</v>
      </c>
      <c r="E1629" t="str">
        <f t="shared" si="103"/>
        <v>N</v>
      </c>
      <c r="F1629" t="s">
        <v>11083</v>
      </c>
      <c r="G1629" t="s">
        <v>11084</v>
      </c>
      <c r="H1629" t="s">
        <v>9210</v>
      </c>
    </row>
    <row r="1630" spans="1:8">
      <c r="A1630" t="s">
        <v>1749</v>
      </c>
      <c r="B1630" t="str">
        <f t="shared" si="100"/>
        <v>GB</v>
      </c>
      <c r="C1630" t="str">
        <f t="shared" si="101"/>
        <v>025</v>
      </c>
      <c r="D1630" t="str">
        <f t="shared" si="102"/>
        <v>8515</v>
      </c>
      <c r="E1630" t="str">
        <f t="shared" si="103"/>
        <v>M</v>
      </c>
      <c r="F1630" t="s">
        <v>11083</v>
      </c>
      <c r="G1630" t="s">
        <v>11084</v>
      </c>
      <c r="H1630" t="s">
        <v>9211</v>
      </c>
    </row>
    <row r="1631" spans="1:8">
      <c r="A1631" t="s">
        <v>229</v>
      </c>
      <c r="B1631" t="str">
        <f t="shared" si="100"/>
        <v>GB</v>
      </c>
      <c r="C1631" t="str">
        <f t="shared" si="101"/>
        <v>025</v>
      </c>
      <c r="D1631" t="str">
        <f t="shared" si="102"/>
        <v>7511</v>
      </c>
      <c r="E1631" t="str">
        <f t="shared" si="103"/>
        <v>N</v>
      </c>
      <c r="F1631" t="s">
        <v>11083</v>
      </c>
      <c r="G1631" t="s">
        <v>11084</v>
      </c>
      <c r="H1631" t="s">
        <v>9212</v>
      </c>
    </row>
    <row r="1632" spans="1:8">
      <c r="A1632" t="s">
        <v>407</v>
      </c>
      <c r="B1632" t="str">
        <f t="shared" si="100"/>
        <v>GB</v>
      </c>
      <c r="C1632" t="str">
        <f t="shared" si="101"/>
        <v>024</v>
      </c>
      <c r="D1632" t="str">
        <f t="shared" si="102"/>
        <v>7408</v>
      </c>
      <c r="E1632" t="str">
        <f t="shared" si="103"/>
        <v>N</v>
      </c>
      <c r="F1632" t="s">
        <v>11083</v>
      </c>
      <c r="G1632" t="s">
        <v>11084</v>
      </c>
      <c r="H1632" t="s">
        <v>9213</v>
      </c>
    </row>
    <row r="1633" spans="1:8">
      <c r="A1633" t="s">
        <v>242</v>
      </c>
      <c r="B1633" t="str">
        <f t="shared" si="100"/>
        <v>US</v>
      </c>
      <c r="C1633" t="str">
        <f t="shared" si="101"/>
        <v>034</v>
      </c>
      <c r="D1633" t="str">
        <f t="shared" si="102"/>
        <v>8003</v>
      </c>
      <c r="E1633" t="str">
        <f t="shared" si="103"/>
        <v>N</v>
      </c>
      <c r="F1633" t="s">
        <v>11083</v>
      </c>
      <c r="G1633" t="s">
        <v>11084</v>
      </c>
      <c r="H1633" t="s">
        <v>9214</v>
      </c>
    </row>
    <row r="1634" spans="1:8">
      <c r="A1634" t="s">
        <v>1802</v>
      </c>
      <c r="B1634" t="str">
        <f t="shared" si="100"/>
        <v>GB</v>
      </c>
      <c r="C1634" t="str">
        <f t="shared" si="101"/>
        <v>020</v>
      </c>
      <c r="D1634" t="str">
        <f t="shared" si="102"/>
        <v>8004</v>
      </c>
      <c r="E1634" t="str">
        <f t="shared" si="103"/>
        <v>M</v>
      </c>
      <c r="F1634" t="s">
        <v>11083</v>
      </c>
      <c r="G1634" t="s">
        <v>11084</v>
      </c>
      <c r="H1634" t="s">
        <v>9215</v>
      </c>
    </row>
    <row r="1635" spans="1:8">
      <c r="A1635" t="s">
        <v>424</v>
      </c>
      <c r="B1635" t="str">
        <f t="shared" si="100"/>
        <v>GB</v>
      </c>
      <c r="C1635" t="str">
        <f t="shared" si="101"/>
        <v>024</v>
      </c>
      <c r="D1635" t="str">
        <f t="shared" si="102"/>
        <v>7407</v>
      </c>
      <c r="E1635" t="str">
        <f t="shared" si="103"/>
        <v>N</v>
      </c>
      <c r="F1635" t="s">
        <v>11083</v>
      </c>
      <c r="G1635" t="s">
        <v>11084</v>
      </c>
      <c r="H1635" t="s">
        <v>9215</v>
      </c>
    </row>
    <row r="1636" spans="1:8">
      <c r="A1636" t="s">
        <v>457</v>
      </c>
      <c r="B1636" t="str">
        <f t="shared" si="100"/>
        <v>GB</v>
      </c>
      <c r="C1636" t="str">
        <f t="shared" si="101"/>
        <v>024</v>
      </c>
      <c r="D1636" t="str">
        <f t="shared" si="102"/>
        <v>7400</v>
      </c>
      <c r="E1636" t="str">
        <f t="shared" si="103"/>
        <v>N</v>
      </c>
      <c r="F1636" t="s">
        <v>11083</v>
      </c>
      <c r="G1636" t="s">
        <v>11084</v>
      </c>
      <c r="H1636" t="s">
        <v>9216</v>
      </c>
    </row>
    <row r="1637" spans="1:8">
      <c r="A1637" t="s">
        <v>557</v>
      </c>
      <c r="B1637" t="str">
        <f t="shared" si="100"/>
        <v>DE</v>
      </c>
      <c r="C1637" t="str">
        <f t="shared" si="101"/>
        <v>041</v>
      </c>
      <c r="D1637" t="str">
        <f t="shared" si="102"/>
        <v>0413</v>
      </c>
      <c r="E1637" t="str">
        <f t="shared" si="103"/>
        <v>N</v>
      </c>
      <c r="F1637" t="s">
        <v>11083</v>
      </c>
      <c r="G1637" t="s">
        <v>11084</v>
      </c>
      <c r="H1637" t="s">
        <v>9217</v>
      </c>
    </row>
    <row r="1638" spans="1:8">
      <c r="A1638" t="s">
        <v>607</v>
      </c>
      <c r="B1638" t="str">
        <f t="shared" si="100"/>
        <v>IL</v>
      </c>
      <c r="C1638" t="str">
        <f t="shared" si="101"/>
        <v>016</v>
      </c>
      <c r="D1638" t="str">
        <f t="shared" si="102"/>
        <v>1111</v>
      </c>
      <c r="E1638" t="str">
        <f t="shared" si="103"/>
        <v>N</v>
      </c>
      <c r="F1638" t="s">
        <v>11083</v>
      </c>
      <c r="G1638" t="s">
        <v>11084</v>
      </c>
      <c r="H1638" t="s">
        <v>9217</v>
      </c>
    </row>
    <row r="1639" spans="1:8">
      <c r="A1639" t="s">
        <v>578</v>
      </c>
      <c r="B1639" t="str">
        <f t="shared" si="100"/>
        <v>DE</v>
      </c>
      <c r="C1639" t="str">
        <f t="shared" si="101"/>
        <v>041</v>
      </c>
      <c r="D1639" t="str">
        <f t="shared" si="102"/>
        <v>0411</v>
      </c>
      <c r="E1639" t="str">
        <f t="shared" si="103"/>
        <v>N</v>
      </c>
      <c r="F1639" t="s">
        <v>11083</v>
      </c>
      <c r="G1639" t="s">
        <v>11084</v>
      </c>
      <c r="H1639" t="s">
        <v>9220</v>
      </c>
    </row>
    <row r="1640" spans="1:8">
      <c r="A1640" t="s">
        <v>418</v>
      </c>
      <c r="B1640" t="str">
        <f t="shared" si="100"/>
        <v>GB</v>
      </c>
      <c r="C1640" t="str">
        <f t="shared" si="101"/>
        <v>051</v>
      </c>
      <c r="D1640" t="str">
        <f t="shared" si="102"/>
        <v>7192</v>
      </c>
      <c r="E1640" t="str">
        <f t="shared" si="103"/>
        <v>N</v>
      </c>
      <c r="F1640" t="s">
        <v>11083</v>
      </c>
      <c r="G1640" t="s">
        <v>11084</v>
      </c>
      <c r="H1640" t="s">
        <v>9222</v>
      </c>
    </row>
    <row r="1641" spans="1:8">
      <c r="A1641" t="s">
        <v>1455</v>
      </c>
      <c r="B1641" t="str">
        <f t="shared" si="100"/>
        <v>GB</v>
      </c>
      <c r="C1641" t="str">
        <f t="shared" si="101"/>
        <v>025</v>
      </c>
      <c r="D1641" t="str">
        <f t="shared" si="102"/>
        <v>8516</v>
      </c>
      <c r="E1641" t="str">
        <f t="shared" si="103"/>
        <v>M</v>
      </c>
      <c r="F1641" t="s">
        <v>11083</v>
      </c>
      <c r="G1641" t="s">
        <v>11084</v>
      </c>
      <c r="H1641" t="s">
        <v>9223</v>
      </c>
    </row>
    <row r="1642" spans="1:8">
      <c r="A1642" t="s">
        <v>512</v>
      </c>
      <c r="B1642" t="str">
        <f t="shared" si="100"/>
        <v>DE</v>
      </c>
      <c r="C1642" t="str">
        <f t="shared" si="101"/>
        <v>041</v>
      </c>
      <c r="D1642" t="str">
        <f t="shared" si="102"/>
        <v>0416</v>
      </c>
      <c r="E1642" t="str">
        <f t="shared" si="103"/>
        <v>N</v>
      </c>
      <c r="F1642" t="s">
        <v>11083</v>
      </c>
      <c r="G1642" t="s">
        <v>11084</v>
      </c>
      <c r="H1642" t="s">
        <v>9224</v>
      </c>
    </row>
    <row r="1643" spans="1:8">
      <c r="A1643" t="s">
        <v>702</v>
      </c>
      <c r="B1643" t="str">
        <f t="shared" si="100"/>
        <v>GB</v>
      </c>
      <c r="C1643" t="str">
        <f t="shared" si="101"/>
        <v>021</v>
      </c>
      <c r="D1643" t="str">
        <f t="shared" si="102"/>
        <v>7112</v>
      </c>
      <c r="E1643" t="str">
        <f t="shared" si="103"/>
        <v>N</v>
      </c>
      <c r="F1643" t="s">
        <v>11083</v>
      </c>
      <c r="G1643" t="s">
        <v>11084</v>
      </c>
      <c r="H1643" t="s">
        <v>9225</v>
      </c>
    </row>
    <row r="1644" spans="1:8">
      <c r="A1644" t="s">
        <v>597</v>
      </c>
      <c r="B1644" t="str">
        <f t="shared" si="100"/>
        <v>IL</v>
      </c>
      <c r="C1644" t="str">
        <f t="shared" si="101"/>
        <v>013</v>
      </c>
      <c r="D1644" t="str">
        <f t="shared" si="102"/>
        <v>1816</v>
      </c>
      <c r="E1644" t="str">
        <f t="shared" si="103"/>
        <v>N</v>
      </c>
      <c r="F1644" t="s">
        <v>11083</v>
      </c>
      <c r="G1644" t="s">
        <v>11084</v>
      </c>
      <c r="H1644" t="s">
        <v>9227</v>
      </c>
    </row>
    <row r="1645" spans="1:8">
      <c r="A1645" t="s">
        <v>629</v>
      </c>
      <c r="B1645" t="str">
        <f t="shared" si="100"/>
        <v>IL</v>
      </c>
      <c r="C1645" t="str">
        <f t="shared" si="101"/>
        <v>016</v>
      </c>
      <c r="D1645" t="str">
        <f t="shared" si="102"/>
        <v>1112</v>
      </c>
      <c r="E1645" t="str">
        <f t="shared" si="103"/>
        <v>N</v>
      </c>
      <c r="F1645" t="s">
        <v>11083</v>
      </c>
      <c r="G1645" t="s">
        <v>11084</v>
      </c>
      <c r="H1645" t="s">
        <v>9227</v>
      </c>
    </row>
    <row r="1646" spans="1:8">
      <c r="A1646" t="s">
        <v>505</v>
      </c>
      <c r="B1646" t="str">
        <f t="shared" si="100"/>
        <v>DE</v>
      </c>
      <c r="C1646" t="str">
        <f t="shared" si="101"/>
        <v>041</v>
      </c>
      <c r="D1646" t="str">
        <f t="shared" si="102"/>
        <v>0410</v>
      </c>
      <c r="E1646" t="str">
        <f t="shared" si="103"/>
        <v>N</v>
      </c>
      <c r="F1646" t="s">
        <v>11083</v>
      </c>
      <c r="G1646" t="s">
        <v>11084</v>
      </c>
      <c r="H1646" t="s">
        <v>9230</v>
      </c>
    </row>
    <row r="1647" spans="1:8">
      <c r="A1647" t="s">
        <v>580</v>
      </c>
      <c r="B1647" t="str">
        <f t="shared" si="100"/>
        <v>DE</v>
      </c>
      <c r="C1647" t="str">
        <f t="shared" si="101"/>
        <v>041</v>
      </c>
      <c r="D1647" t="str">
        <f t="shared" si="102"/>
        <v>0415</v>
      </c>
      <c r="E1647" t="str">
        <f t="shared" si="103"/>
        <v>N</v>
      </c>
      <c r="F1647" t="s">
        <v>11083</v>
      </c>
      <c r="G1647" t="s">
        <v>11084</v>
      </c>
      <c r="H1647" t="s">
        <v>9230</v>
      </c>
    </row>
    <row r="1648" spans="1:8">
      <c r="A1648" t="s">
        <v>698</v>
      </c>
      <c r="B1648" t="str">
        <f t="shared" si="100"/>
        <v>GB</v>
      </c>
      <c r="C1648" t="str">
        <f t="shared" si="101"/>
        <v>020</v>
      </c>
      <c r="D1648" t="str">
        <f t="shared" si="102"/>
        <v>7009</v>
      </c>
      <c r="E1648" t="str">
        <f t="shared" si="103"/>
        <v>N</v>
      </c>
      <c r="F1648" t="s">
        <v>11083</v>
      </c>
      <c r="G1648" t="s">
        <v>11084</v>
      </c>
      <c r="H1648" t="s">
        <v>9230</v>
      </c>
    </row>
    <row r="1649" spans="1:8">
      <c r="A1649" t="s">
        <v>630</v>
      </c>
      <c r="B1649" t="str">
        <f t="shared" si="100"/>
        <v>IL</v>
      </c>
      <c r="C1649" t="str">
        <f t="shared" si="101"/>
        <v>016</v>
      </c>
      <c r="D1649" t="str">
        <f t="shared" si="102"/>
        <v>1113</v>
      </c>
      <c r="E1649" t="str">
        <f t="shared" si="103"/>
        <v>N</v>
      </c>
      <c r="F1649" t="s">
        <v>11083</v>
      </c>
      <c r="G1649" t="s">
        <v>11084</v>
      </c>
      <c r="H1649" t="s">
        <v>9230</v>
      </c>
    </row>
    <row r="1650" spans="1:8">
      <c r="A1650" t="s">
        <v>1039</v>
      </c>
      <c r="B1650" t="str">
        <f t="shared" si="100"/>
        <v>GB</v>
      </c>
      <c r="C1650" t="str">
        <f t="shared" si="101"/>
        <v>029</v>
      </c>
      <c r="D1650" t="str">
        <f t="shared" si="102"/>
        <v>9902</v>
      </c>
      <c r="E1650" t="str">
        <f t="shared" si="103"/>
        <v>S</v>
      </c>
      <c r="F1650" t="s">
        <v>11083</v>
      </c>
      <c r="G1650" t="s">
        <v>11084</v>
      </c>
      <c r="H1650" t="s">
        <v>9232</v>
      </c>
    </row>
    <row r="1651" spans="1:8">
      <c r="A1651" t="s">
        <v>1067</v>
      </c>
      <c r="B1651" t="str">
        <f t="shared" si="100"/>
        <v>IL</v>
      </c>
      <c r="C1651" t="str">
        <f t="shared" si="101"/>
        <v>001</v>
      </c>
      <c r="D1651" t="str">
        <f t="shared" si="102"/>
        <v>1007</v>
      </c>
      <c r="E1651" t="str">
        <f t="shared" si="103"/>
        <v>N</v>
      </c>
      <c r="F1651" t="s">
        <v>11083</v>
      </c>
      <c r="G1651" t="s">
        <v>11084</v>
      </c>
      <c r="H1651" t="s">
        <v>9235</v>
      </c>
    </row>
    <row r="1652" spans="1:8">
      <c r="A1652" t="s">
        <v>813</v>
      </c>
      <c r="B1652" t="str">
        <f t="shared" si="100"/>
        <v>DE</v>
      </c>
      <c r="C1652" t="str">
        <f t="shared" si="101"/>
        <v>041</v>
      </c>
      <c r="D1652" t="str">
        <f t="shared" si="102"/>
        <v>9033</v>
      </c>
      <c r="E1652" t="str">
        <f t="shared" si="103"/>
        <v>S</v>
      </c>
      <c r="F1652" t="s">
        <v>11083</v>
      </c>
      <c r="G1652" t="s">
        <v>11084</v>
      </c>
      <c r="H1652" t="s">
        <v>9237</v>
      </c>
    </row>
    <row r="1653" spans="1:8">
      <c r="A1653" t="s">
        <v>633</v>
      </c>
      <c r="B1653" t="str">
        <f t="shared" si="100"/>
        <v>IL</v>
      </c>
      <c r="C1653" t="str">
        <f t="shared" si="101"/>
        <v>016</v>
      </c>
      <c r="D1653" t="str">
        <f t="shared" si="102"/>
        <v>1117</v>
      </c>
      <c r="E1653" t="str">
        <f t="shared" si="103"/>
        <v>N</v>
      </c>
      <c r="F1653" t="s">
        <v>11083</v>
      </c>
      <c r="G1653" t="s">
        <v>11084</v>
      </c>
      <c r="H1653" t="s">
        <v>9238</v>
      </c>
    </row>
    <row r="1654" spans="1:8">
      <c r="A1654" t="s">
        <v>1693</v>
      </c>
      <c r="B1654" t="str">
        <f t="shared" si="100"/>
        <v>US</v>
      </c>
      <c r="C1654" t="str">
        <f t="shared" si="101"/>
        <v>032</v>
      </c>
      <c r="D1654" t="str">
        <f t="shared" si="102"/>
        <v>7020</v>
      </c>
      <c r="E1654" t="str">
        <f t="shared" si="103"/>
        <v>N</v>
      </c>
      <c r="F1654" t="s">
        <v>11083</v>
      </c>
      <c r="G1654" t="s">
        <v>11084</v>
      </c>
      <c r="H1654" t="s">
        <v>9240</v>
      </c>
    </row>
    <row r="1655" spans="1:8">
      <c r="A1655" t="s">
        <v>610</v>
      </c>
      <c r="B1655" t="str">
        <f t="shared" si="100"/>
        <v>US</v>
      </c>
      <c r="C1655" t="str">
        <f t="shared" si="101"/>
        <v>153</v>
      </c>
      <c r="D1655" t="str">
        <f t="shared" si="102"/>
        <v>1337</v>
      </c>
      <c r="E1655" t="str">
        <f t="shared" si="103"/>
        <v>N</v>
      </c>
      <c r="F1655" t="s">
        <v>11083</v>
      </c>
      <c r="G1655" t="s">
        <v>11084</v>
      </c>
      <c r="H1655" t="s">
        <v>9240</v>
      </c>
    </row>
    <row r="1656" spans="1:8">
      <c r="A1656" t="s">
        <v>579</v>
      </c>
      <c r="B1656" t="str">
        <f t="shared" si="100"/>
        <v>DE</v>
      </c>
      <c r="C1656" t="str">
        <f t="shared" si="101"/>
        <v>041</v>
      </c>
      <c r="D1656" t="str">
        <f t="shared" si="102"/>
        <v>0414</v>
      </c>
      <c r="E1656" t="str">
        <f t="shared" si="103"/>
        <v>N</v>
      </c>
      <c r="F1656" t="s">
        <v>11083</v>
      </c>
      <c r="G1656" t="s">
        <v>11084</v>
      </c>
      <c r="H1656" t="s">
        <v>9241</v>
      </c>
    </row>
    <row r="1657" spans="1:8">
      <c r="A1657" t="s">
        <v>414</v>
      </c>
      <c r="B1657" t="str">
        <f t="shared" si="100"/>
        <v>GB</v>
      </c>
      <c r="C1657" t="str">
        <f t="shared" si="101"/>
        <v>028</v>
      </c>
      <c r="D1657" t="str">
        <f t="shared" si="102"/>
        <v>7804</v>
      </c>
      <c r="E1657" t="str">
        <f t="shared" si="103"/>
        <v>N</v>
      </c>
      <c r="F1657" t="s">
        <v>11083</v>
      </c>
      <c r="G1657" t="s">
        <v>11084</v>
      </c>
      <c r="H1657" t="s">
        <v>9243</v>
      </c>
    </row>
    <row r="1658" spans="1:8">
      <c r="A1658" t="s">
        <v>511</v>
      </c>
      <c r="B1658" t="str">
        <f t="shared" si="100"/>
        <v>US</v>
      </c>
      <c r="C1658" t="str">
        <f t="shared" si="101"/>
        <v>153</v>
      </c>
      <c r="D1658" t="str">
        <f t="shared" si="102"/>
        <v>1330</v>
      </c>
      <c r="E1658" t="str">
        <f t="shared" si="103"/>
        <v>N</v>
      </c>
      <c r="F1658" t="s">
        <v>11083</v>
      </c>
      <c r="G1658" t="s">
        <v>11084</v>
      </c>
      <c r="H1658" t="s">
        <v>9244</v>
      </c>
    </row>
    <row r="1659" spans="1:8">
      <c r="A1659" t="s">
        <v>2539</v>
      </c>
      <c r="B1659" t="str">
        <f t="shared" si="100"/>
        <v>US</v>
      </c>
      <c r="C1659" t="str">
        <f t="shared" si="101"/>
        <v>153</v>
      </c>
      <c r="D1659" t="str">
        <f t="shared" si="102"/>
        <v>2335</v>
      </c>
      <c r="E1659" t="str">
        <f t="shared" si="103"/>
        <v>M</v>
      </c>
      <c r="F1659" t="s">
        <v>11083</v>
      </c>
      <c r="G1659" t="s">
        <v>11084</v>
      </c>
      <c r="H1659" t="s">
        <v>9244</v>
      </c>
    </row>
    <row r="1660" spans="1:8">
      <c r="A1660" t="s">
        <v>581</v>
      </c>
      <c r="B1660" t="str">
        <f t="shared" si="100"/>
        <v>DE</v>
      </c>
      <c r="C1660" t="str">
        <f t="shared" si="101"/>
        <v>041</v>
      </c>
      <c r="D1660" t="str">
        <f t="shared" si="102"/>
        <v>0418</v>
      </c>
      <c r="E1660" t="str">
        <f t="shared" si="103"/>
        <v>N</v>
      </c>
      <c r="F1660" t="s">
        <v>11083</v>
      </c>
      <c r="G1660" t="s">
        <v>11084</v>
      </c>
      <c r="H1660" t="s">
        <v>9246</v>
      </c>
    </row>
    <row r="1661" spans="1:8">
      <c r="A1661" t="s">
        <v>1141</v>
      </c>
      <c r="B1661" t="str">
        <f t="shared" si="100"/>
        <v>IL</v>
      </c>
      <c r="C1661" t="str">
        <f t="shared" si="101"/>
        <v>003</v>
      </c>
      <c r="D1661" t="str">
        <f t="shared" si="102"/>
        <v>1342</v>
      </c>
      <c r="E1661" t="str">
        <f t="shared" si="103"/>
        <v>N</v>
      </c>
      <c r="F1661" t="s">
        <v>11083</v>
      </c>
      <c r="G1661" t="s">
        <v>11084</v>
      </c>
      <c r="H1661" t="s">
        <v>9246</v>
      </c>
    </row>
    <row r="1662" spans="1:8">
      <c r="A1662" t="s">
        <v>575</v>
      </c>
      <c r="B1662" t="str">
        <f t="shared" si="100"/>
        <v>DE</v>
      </c>
      <c r="C1662" t="str">
        <f t="shared" si="101"/>
        <v>041</v>
      </c>
      <c r="D1662" t="str">
        <f t="shared" si="102"/>
        <v>0391</v>
      </c>
      <c r="E1662" t="str">
        <f t="shared" si="103"/>
        <v>N</v>
      </c>
      <c r="F1662" t="s">
        <v>11083</v>
      </c>
      <c r="G1662" t="s">
        <v>11084</v>
      </c>
      <c r="H1662" t="s">
        <v>9247</v>
      </c>
    </row>
    <row r="1663" spans="1:8">
      <c r="A1663" t="s">
        <v>1685</v>
      </c>
      <c r="B1663" t="str">
        <f t="shared" si="100"/>
        <v>US</v>
      </c>
      <c r="C1663" t="str">
        <f t="shared" si="101"/>
        <v>032</v>
      </c>
      <c r="D1663" t="str">
        <f t="shared" si="102"/>
        <v>7129</v>
      </c>
      <c r="E1663" t="str">
        <f t="shared" si="103"/>
        <v>M</v>
      </c>
      <c r="F1663" t="s">
        <v>11083</v>
      </c>
      <c r="G1663" t="s">
        <v>11084</v>
      </c>
      <c r="H1663" t="s">
        <v>9247</v>
      </c>
    </row>
    <row r="1664" spans="1:8">
      <c r="A1664" t="s">
        <v>814</v>
      </c>
      <c r="B1664" t="str">
        <f t="shared" si="100"/>
        <v>DE</v>
      </c>
      <c r="C1664" t="str">
        <f t="shared" si="101"/>
        <v>041</v>
      </c>
      <c r="D1664" t="str">
        <f t="shared" si="102"/>
        <v>9034</v>
      </c>
      <c r="E1664" t="str">
        <f t="shared" si="103"/>
        <v>S</v>
      </c>
      <c r="F1664" t="s">
        <v>11083</v>
      </c>
      <c r="G1664" t="s">
        <v>11084</v>
      </c>
      <c r="H1664" t="s">
        <v>9248</v>
      </c>
    </row>
    <row r="1665" spans="1:8">
      <c r="A1665" t="s">
        <v>715</v>
      </c>
      <c r="B1665" t="str">
        <f t="shared" si="100"/>
        <v>US</v>
      </c>
      <c r="C1665" t="str">
        <f t="shared" si="101"/>
        <v>152</v>
      </c>
      <c r="D1665" t="str">
        <f t="shared" si="102"/>
        <v>1222</v>
      </c>
      <c r="E1665" t="str">
        <f t="shared" si="103"/>
        <v>N</v>
      </c>
      <c r="F1665" t="s">
        <v>11083</v>
      </c>
      <c r="G1665" t="s">
        <v>11084</v>
      </c>
      <c r="H1665" t="s">
        <v>9248</v>
      </c>
    </row>
    <row r="1666" spans="1:8">
      <c r="A1666" t="s">
        <v>1773</v>
      </c>
      <c r="B1666" t="str">
        <f t="shared" ref="B1666:B1729" si="104">LEFT(A1666,2)</f>
        <v>US</v>
      </c>
      <c r="C1666" t="str">
        <f t="shared" ref="C1666:C1729" si="105">MID(A1666,4,3)</f>
        <v>153</v>
      </c>
      <c r="D1666" t="str">
        <f t="shared" ref="D1666:D1729" si="106">MID(A1666,8,4)</f>
        <v>2334</v>
      </c>
      <c r="E1666" t="str">
        <f t="shared" ref="E1666:E1729" si="107">MID(A1666,13,1)</f>
        <v>M</v>
      </c>
      <c r="F1666" t="s">
        <v>11083</v>
      </c>
      <c r="G1666" t="s">
        <v>11084</v>
      </c>
      <c r="H1666" t="s">
        <v>9248</v>
      </c>
    </row>
    <row r="1667" spans="1:8">
      <c r="A1667" t="s">
        <v>513</v>
      </c>
      <c r="B1667" t="str">
        <f t="shared" si="104"/>
        <v>DE</v>
      </c>
      <c r="C1667" t="str">
        <f t="shared" si="105"/>
        <v>041</v>
      </c>
      <c r="D1667" t="str">
        <f t="shared" si="106"/>
        <v>0417</v>
      </c>
      <c r="E1667" t="str">
        <f t="shared" si="107"/>
        <v>N</v>
      </c>
      <c r="F1667" t="s">
        <v>11083</v>
      </c>
      <c r="G1667" t="s">
        <v>11084</v>
      </c>
      <c r="H1667" t="s">
        <v>9250</v>
      </c>
    </row>
    <row r="1668" spans="1:8">
      <c r="A1668" t="s">
        <v>224</v>
      </c>
      <c r="B1668" t="str">
        <f t="shared" si="104"/>
        <v>GB</v>
      </c>
      <c r="C1668" t="str">
        <f t="shared" si="105"/>
        <v>023</v>
      </c>
      <c r="D1668" t="str">
        <f t="shared" si="106"/>
        <v>7302</v>
      </c>
      <c r="E1668" t="str">
        <f t="shared" si="107"/>
        <v>N</v>
      </c>
      <c r="F1668" t="s">
        <v>11083</v>
      </c>
      <c r="G1668" t="s">
        <v>11084</v>
      </c>
      <c r="H1668" t="s">
        <v>9250</v>
      </c>
    </row>
    <row r="1669" spans="1:8">
      <c r="A1669" t="s">
        <v>509</v>
      </c>
      <c r="B1669" t="str">
        <f t="shared" si="104"/>
        <v>US</v>
      </c>
      <c r="C1669" t="str">
        <f t="shared" si="105"/>
        <v>034</v>
      </c>
      <c r="D1669" t="str">
        <f t="shared" si="106"/>
        <v>8004</v>
      </c>
      <c r="E1669" t="str">
        <f t="shared" si="107"/>
        <v>N</v>
      </c>
      <c r="F1669" t="s">
        <v>11083</v>
      </c>
      <c r="G1669" t="s">
        <v>11084</v>
      </c>
      <c r="H1669" t="s">
        <v>9250</v>
      </c>
    </row>
    <row r="1670" spans="1:8">
      <c r="A1670" t="s">
        <v>413</v>
      </c>
      <c r="B1670" t="str">
        <f t="shared" si="104"/>
        <v>GB</v>
      </c>
      <c r="C1670" t="str">
        <f t="shared" si="105"/>
        <v>027</v>
      </c>
      <c r="D1670" t="str">
        <f t="shared" si="106"/>
        <v>7706</v>
      </c>
      <c r="E1670" t="str">
        <f t="shared" si="107"/>
        <v>N</v>
      </c>
      <c r="F1670" t="s">
        <v>11083</v>
      </c>
      <c r="G1670" t="s">
        <v>11084</v>
      </c>
      <c r="H1670" t="s">
        <v>9251</v>
      </c>
    </row>
    <row r="1671" spans="1:8">
      <c r="A1671" t="s">
        <v>1698</v>
      </c>
      <c r="B1671" t="str">
        <f t="shared" si="104"/>
        <v>US</v>
      </c>
      <c r="C1671" t="str">
        <f t="shared" si="105"/>
        <v>033</v>
      </c>
      <c r="D1671" t="str">
        <f t="shared" si="106"/>
        <v>9200</v>
      </c>
      <c r="E1671" t="str">
        <f t="shared" si="107"/>
        <v>S</v>
      </c>
      <c r="F1671" t="s">
        <v>11083</v>
      </c>
      <c r="G1671" t="s">
        <v>11084</v>
      </c>
      <c r="H1671" t="s">
        <v>11128</v>
      </c>
    </row>
    <row r="1672" spans="1:8">
      <c r="A1672" t="s">
        <v>1618</v>
      </c>
      <c r="B1672" t="str">
        <f t="shared" si="104"/>
        <v>IL</v>
      </c>
      <c r="C1672" t="str">
        <f t="shared" si="105"/>
        <v>017</v>
      </c>
      <c r="D1672" t="str">
        <f t="shared" si="106"/>
        <v>2100</v>
      </c>
      <c r="E1672" t="str">
        <f t="shared" si="107"/>
        <v>M</v>
      </c>
      <c r="F1672" t="s">
        <v>11083</v>
      </c>
      <c r="G1672" t="s">
        <v>11084</v>
      </c>
      <c r="H1672" t="s">
        <v>9255</v>
      </c>
    </row>
    <row r="1673" spans="1:8">
      <c r="A1673" t="s">
        <v>491</v>
      </c>
      <c r="B1673" t="str">
        <f t="shared" si="104"/>
        <v>GB</v>
      </c>
      <c r="C1673" t="str">
        <f t="shared" si="105"/>
        <v>028</v>
      </c>
      <c r="D1673" t="str">
        <f t="shared" si="106"/>
        <v>7805</v>
      </c>
      <c r="E1673" t="str">
        <f t="shared" si="107"/>
        <v>N</v>
      </c>
      <c r="F1673" t="s">
        <v>11083</v>
      </c>
      <c r="G1673" t="s">
        <v>11084</v>
      </c>
      <c r="H1673" t="s">
        <v>9257</v>
      </c>
    </row>
    <row r="1674" spans="1:8">
      <c r="A1674" t="s">
        <v>1099</v>
      </c>
      <c r="B1674" t="str">
        <f t="shared" si="104"/>
        <v>IL</v>
      </c>
      <c r="C1674" t="str">
        <f t="shared" si="105"/>
        <v>001</v>
      </c>
      <c r="D1674" t="str">
        <f t="shared" si="106"/>
        <v>2057</v>
      </c>
      <c r="E1674" t="str">
        <f t="shared" si="107"/>
        <v>M</v>
      </c>
      <c r="F1674" t="s">
        <v>11083</v>
      </c>
      <c r="G1674" t="s">
        <v>11084</v>
      </c>
      <c r="H1674" t="s">
        <v>9258</v>
      </c>
    </row>
    <row r="1675" spans="1:8">
      <c r="A1675" t="s">
        <v>510</v>
      </c>
      <c r="B1675" t="str">
        <f t="shared" si="104"/>
        <v>US</v>
      </c>
      <c r="C1675" t="str">
        <f t="shared" si="105"/>
        <v>034</v>
      </c>
      <c r="D1675" t="str">
        <f t="shared" si="106"/>
        <v>8005</v>
      </c>
      <c r="E1675" t="str">
        <f t="shared" si="107"/>
        <v>N</v>
      </c>
      <c r="F1675" t="s">
        <v>11083</v>
      </c>
      <c r="G1675" t="s">
        <v>11084</v>
      </c>
      <c r="H1675" t="s">
        <v>11129</v>
      </c>
    </row>
    <row r="1676" spans="1:8">
      <c r="A1676" t="s">
        <v>1754</v>
      </c>
      <c r="B1676" t="str">
        <f t="shared" si="104"/>
        <v>IL</v>
      </c>
      <c r="C1676" t="str">
        <f t="shared" si="105"/>
        <v>017</v>
      </c>
      <c r="D1676" t="str">
        <f t="shared" si="106"/>
        <v>2101</v>
      </c>
      <c r="E1676" t="str">
        <f t="shared" si="107"/>
        <v>M</v>
      </c>
      <c r="F1676" t="s">
        <v>11083</v>
      </c>
      <c r="G1676" t="s">
        <v>11084</v>
      </c>
      <c r="H1676" t="s">
        <v>9259</v>
      </c>
    </row>
    <row r="1677" spans="1:8">
      <c r="A1677" t="s">
        <v>1576</v>
      </c>
      <c r="B1677" t="str">
        <f t="shared" si="104"/>
        <v>IL</v>
      </c>
      <c r="C1677" t="str">
        <f t="shared" si="105"/>
        <v>014</v>
      </c>
      <c r="D1677" t="str">
        <f t="shared" si="106"/>
        <v>1904</v>
      </c>
      <c r="E1677" t="str">
        <f t="shared" si="107"/>
        <v>N</v>
      </c>
      <c r="F1677" t="s">
        <v>11083</v>
      </c>
      <c r="G1677" t="s">
        <v>11084</v>
      </c>
      <c r="H1677" t="s">
        <v>9260</v>
      </c>
    </row>
    <row r="1678" spans="1:8">
      <c r="A1678" t="s">
        <v>474</v>
      </c>
      <c r="B1678" t="str">
        <f t="shared" si="104"/>
        <v>GB</v>
      </c>
      <c r="C1678" t="str">
        <f t="shared" si="105"/>
        <v>024</v>
      </c>
      <c r="D1678" t="str">
        <f t="shared" si="106"/>
        <v>7410</v>
      </c>
      <c r="E1678" t="str">
        <f t="shared" si="107"/>
        <v>N</v>
      </c>
      <c r="F1678" t="s">
        <v>11083</v>
      </c>
      <c r="G1678" t="s">
        <v>11084</v>
      </c>
      <c r="H1678" t="s">
        <v>9260</v>
      </c>
    </row>
    <row r="1679" spans="1:8">
      <c r="A1679" t="s">
        <v>1621</v>
      </c>
      <c r="B1679" t="str">
        <f t="shared" si="104"/>
        <v>IL</v>
      </c>
      <c r="C1679" t="str">
        <f t="shared" si="105"/>
        <v>017</v>
      </c>
      <c r="D1679" t="str">
        <f t="shared" si="106"/>
        <v>2102</v>
      </c>
      <c r="E1679" t="str">
        <f t="shared" si="107"/>
        <v>M</v>
      </c>
      <c r="F1679" t="s">
        <v>11083</v>
      </c>
      <c r="G1679" t="s">
        <v>11084</v>
      </c>
      <c r="H1679" t="s">
        <v>9261</v>
      </c>
    </row>
    <row r="1680" spans="1:8">
      <c r="A1680" t="s">
        <v>1755</v>
      </c>
      <c r="B1680" t="str">
        <f t="shared" si="104"/>
        <v>IL</v>
      </c>
      <c r="C1680" t="str">
        <f t="shared" si="105"/>
        <v>017</v>
      </c>
      <c r="D1680" t="str">
        <f t="shared" si="106"/>
        <v>2103</v>
      </c>
      <c r="E1680" t="str">
        <f t="shared" si="107"/>
        <v>M</v>
      </c>
      <c r="F1680" t="s">
        <v>11083</v>
      </c>
      <c r="G1680" t="s">
        <v>11084</v>
      </c>
      <c r="H1680" t="s">
        <v>9262</v>
      </c>
    </row>
    <row r="1681" spans="1:8">
      <c r="A1681" t="s">
        <v>515</v>
      </c>
      <c r="B1681" t="str">
        <f t="shared" si="104"/>
        <v>DE</v>
      </c>
      <c r="C1681" t="str">
        <f t="shared" si="105"/>
        <v>041</v>
      </c>
      <c r="D1681" t="str">
        <f t="shared" si="106"/>
        <v>0419</v>
      </c>
      <c r="E1681" t="str">
        <f t="shared" si="107"/>
        <v>N</v>
      </c>
      <c r="F1681" t="s">
        <v>11083</v>
      </c>
      <c r="G1681" t="s">
        <v>11084</v>
      </c>
      <c r="H1681" t="s">
        <v>9263</v>
      </c>
    </row>
    <row r="1682" spans="1:8">
      <c r="A1682" t="s">
        <v>606</v>
      </c>
      <c r="B1682" t="str">
        <f t="shared" si="104"/>
        <v>IL</v>
      </c>
      <c r="C1682" t="str">
        <f t="shared" si="105"/>
        <v>014</v>
      </c>
      <c r="D1682" t="str">
        <f t="shared" si="106"/>
        <v>1906</v>
      </c>
      <c r="E1682" t="str">
        <f t="shared" si="107"/>
        <v>N</v>
      </c>
      <c r="F1682" t="s">
        <v>11083</v>
      </c>
      <c r="G1682" t="s">
        <v>11084</v>
      </c>
      <c r="H1682" t="s">
        <v>9263</v>
      </c>
    </row>
    <row r="1683" spans="1:8">
      <c r="A1683" t="s">
        <v>1763</v>
      </c>
      <c r="B1683" t="str">
        <f t="shared" si="104"/>
        <v>US</v>
      </c>
      <c r="C1683" t="str">
        <f t="shared" si="105"/>
        <v>032</v>
      </c>
      <c r="D1683" t="str">
        <f t="shared" si="106"/>
        <v>7130</v>
      </c>
      <c r="E1683" t="str">
        <f t="shared" si="107"/>
        <v>M</v>
      </c>
      <c r="F1683" t="s">
        <v>11083</v>
      </c>
      <c r="G1683" t="s">
        <v>11084</v>
      </c>
      <c r="H1683" t="s">
        <v>9263</v>
      </c>
    </row>
    <row r="1684" spans="1:8">
      <c r="A1684" t="s">
        <v>490</v>
      </c>
      <c r="B1684" t="str">
        <f t="shared" si="104"/>
        <v>GB</v>
      </c>
      <c r="C1684" t="str">
        <f t="shared" si="105"/>
        <v>027</v>
      </c>
      <c r="D1684" t="str">
        <f t="shared" si="106"/>
        <v>7707</v>
      </c>
      <c r="E1684" t="str">
        <f t="shared" si="107"/>
        <v>N</v>
      </c>
      <c r="F1684" t="s">
        <v>11083</v>
      </c>
      <c r="G1684" t="s">
        <v>11084</v>
      </c>
      <c r="H1684" t="s">
        <v>9265</v>
      </c>
    </row>
    <row r="1685" spans="1:8">
      <c r="A1685" t="s">
        <v>1695</v>
      </c>
      <c r="B1685" t="str">
        <f t="shared" si="104"/>
        <v>US</v>
      </c>
      <c r="C1685" t="str">
        <f t="shared" si="105"/>
        <v>032</v>
      </c>
      <c r="D1685" t="str">
        <f t="shared" si="106"/>
        <v>7021</v>
      </c>
      <c r="E1685" t="str">
        <f t="shared" si="107"/>
        <v>N</v>
      </c>
      <c r="F1685" t="s">
        <v>11083</v>
      </c>
      <c r="G1685" t="s">
        <v>11084</v>
      </c>
      <c r="H1685" t="s">
        <v>9265</v>
      </c>
    </row>
    <row r="1686" spans="1:8">
      <c r="A1686" t="s">
        <v>1764</v>
      </c>
      <c r="B1686" t="str">
        <f t="shared" si="104"/>
        <v>US</v>
      </c>
      <c r="C1686" t="str">
        <f t="shared" si="105"/>
        <v>032</v>
      </c>
      <c r="D1686" t="str">
        <f t="shared" si="106"/>
        <v>7131</v>
      </c>
      <c r="E1686" t="str">
        <f t="shared" si="107"/>
        <v>M</v>
      </c>
      <c r="F1686" t="s">
        <v>11083</v>
      </c>
      <c r="G1686" t="s">
        <v>11084</v>
      </c>
      <c r="H1686" t="s">
        <v>9266</v>
      </c>
    </row>
    <row r="1687" spans="1:8">
      <c r="A1687" t="s">
        <v>485</v>
      </c>
      <c r="B1687" t="str">
        <f t="shared" si="104"/>
        <v>GB</v>
      </c>
      <c r="C1687" t="str">
        <f t="shared" si="105"/>
        <v>026</v>
      </c>
      <c r="D1687" t="str">
        <f t="shared" si="106"/>
        <v>7607</v>
      </c>
      <c r="E1687" t="str">
        <f t="shared" si="107"/>
        <v>N</v>
      </c>
      <c r="F1687" t="s">
        <v>11083</v>
      </c>
      <c r="G1687" t="s">
        <v>11084</v>
      </c>
      <c r="H1687" t="s">
        <v>9268</v>
      </c>
    </row>
    <row r="1688" spans="1:8">
      <c r="A1688" t="s">
        <v>495</v>
      </c>
      <c r="B1688" t="str">
        <f t="shared" si="104"/>
        <v>GB</v>
      </c>
      <c r="C1688" t="str">
        <f t="shared" si="105"/>
        <v>029</v>
      </c>
      <c r="D1688" t="str">
        <f t="shared" si="106"/>
        <v>7907</v>
      </c>
      <c r="E1688" t="str">
        <f t="shared" si="107"/>
        <v>N</v>
      </c>
      <c r="F1688" t="s">
        <v>11083</v>
      </c>
      <c r="G1688" t="s">
        <v>11084</v>
      </c>
      <c r="H1688" t="s">
        <v>9269</v>
      </c>
    </row>
    <row r="1689" spans="1:8">
      <c r="A1689" t="s">
        <v>609</v>
      </c>
      <c r="B1689" t="str">
        <f t="shared" si="104"/>
        <v>US</v>
      </c>
      <c r="C1689" t="str">
        <f t="shared" si="105"/>
        <v>031</v>
      </c>
      <c r="D1689" t="str">
        <f t="shared" si="106"/>
        <v>6002</v>
      </c>
      <c r="E1689" t="str">
        <f t="shared" si="107"/>
        <v>N</v>
      </c>
      <c r="F1689" t="s">
        <v>11083</v>
      </c>
      <c r="G1689" t="s">
        <v>11084</v>
      </c>
      <c r="H1689" t="s">
        <v>9270</v>
      </c>
    </row>
    <row r="1690" spans="1:8">
      <c r="A1690" t="s">
        <v>730</v>
      </c>
      <c r="B1690" t="str">
        <f t="shared" si="104"/>
        <v>GB</v>
      </c>
      <c r="C1690" t="str">
        <f t="shared" si="105"/>
        <v>024</v>
      </c>
      <c r="D1690" t="str">
        <f t="shared" si="106"/>
        <v>7409</v>
      </c>
      <c r="E1690" t="str">
        <f t="shared" si="107"/>
        <v>N</v>
      </c>
      <c r="F1690" t="s">
        <v>11083</v>
      </c>
      <c r="G1690" t="s">
        <v>11084</v>
      </c>
      <c r="H1690" t="s">
        <v>9272</v>
      </c>
    </row>
    <row r="1691" spans="1:8">
      <c r="A1691" t="s">
        <v>644</v>
      </c>
      <c r="B1691" t="str">
        <f t="shared" si="104"/>
        <v>US</v>
      </c>
      <c r="C1691" t="str">
        <f t="shared" si="105"/>
        <v>032</v>
      </c>
      <c r="D1691" t="str">
        <f t="shared" si="106"/>
        <v>7022</v>
      </c>
      <c r="E1691" t="str">
        <f t="shared" si="107"/>
        <v>N</v>
      </c>
      <c r="F1691" t="s">
        <v>11083</v>
      </c>
      <c r="G1691" t="s">
        <v>11084</v>
      </c>
      <c r="H1691" t="s">
        <v>9275</v>
      </c>
    </row>
    <row r="1692" spans="1:8">
      <c r="A1692" t="s">
        <v>635</v>
      </c>
      <c r="B1692" t="str">
        <f t="shared" si="104"/>
        <v>IL</v>
      </c>
      <c r="C1692" t="str">
        <f t="shared" si="105"/>
        <v>016</v>
      </c>
      <c r="D1692" t="str">
        <f t="shared" si="106"/>
        <v>1118</v>
      </c>
      <c r="E1692" t="str">
        <f t="shared" si="107"/>
        <v>N</v>
      </c>
      <c r="F1692" t="s">
        <v>11083</v>
      </c>
      <c r="G1692" t="s">
        <v>11084</v>
      </c>
      <c r="H1692" t="s">
        <v>9276</v>
      </c>
    </row>
    <row r="1693" spans="1:8">
      <c r="A1693" t="s">
        <v>1623</v>
      </c>
      <c r="B1693" t="str">
        <f t="shared" si="104"/>
        <v>IL</v>
      </c>
      <c r="C1693" t="str">
        <f t="shared" si="105"/>
        <v>017</v>
      </c>
      <c r="D1693" t="str">
        <f t="shared" si="106"/>
        <v>2104</v>
      </c>
      <c r="E1693" t="str">
        <f t="shared" si="107"/>
        <v>M</v>
      </c>
      <c r="F1693" t="s">
        <v>11083</v>
      </c>
      <c r="G1693" t="s">
        <v>11084</v>
      </c>
      <c r="H1693" t="s">
        <v>9278</v>
      </c>
    </row>
    <row r="1694" spans="1:8">
      <c r="A1694" t="s">
        <v>502</v>
      </c>
      <c r="B1694" t="str">
        <f t="shared" si="104"/>
        <v>US</v>
      </c>
      <c r="C1694" t="str">
        <f t="shared" si="105"/>
        <v>031</v>
      </c>
      <c r="D1694" t="str">
        <f t="shared" si="106"/>
        <v>6003</v>
      </c>
      <c r="E1694" t="str">
        <f t="shared" si="107"/>
        <v>N</v>
      </c>
      <c r="F1694" t="s">
        <v>11083</v>
      </c>
      <c r="G1694" t="s">
        <v>11084</v>
      </c>
      <c r="H1694" t="s">
        <v>9278</v>
      </c>
    </row>
    <row r="1695" spans="1:8">
      <c r="A1695" t="s">
        <v>714</v>
      </c>
      <c r="B1695" t="str">
        <f t="shared" si="104"/>
        <v>US</v>
      </c>
      <c r="C1695" t="str">
        <f t="shared" si="105"/>
        <v>152</v>
      </c>
      <c r="D1695" t="str">
        <f t="shared" si="106"/>
        <v>1221</v>
      </c>
      <c r="E1695" t="str">
        <f t="shared" si="107"/>
        <v>N</v>
      </c>
      <c r="F1695" t="s">
        <v>11083</v>
      </c>
      <c r="G1695" t="s">
        <v>11084</v>
      </c>
      <c r="H1695" t="s">
        <v>9279</v>
      </c>
    </row>
    <row r="1696" spans="1:8">
      <c r="A1696" t="s">
        <v>1702</v>
      </c>
      <c r="B1696" t="str">
        <f t="shared" si="104"/>
        <v>US</v>
      </c>
      <c r="C1696" t="str">
        <f t="shared" si="105"/>
        <v>032</v>
      </c>
      <c r="D1696" t="str">
        <f t="shared" si="106"/>
        <v>7023</v>
      </c>
      <c r="E1696" t="str">
        <f t="shared" si="107"/>
        <v>N</v>
      </c>
      <c r="F1696" t="s">
        <v>11083</v>
      </c>
      <c r="G1696" t="s">
        <v>11084</v>
      </c>
      <c r="H1696" t="s">
        <v>9280</v>
      </c>
    </row>
    <row r="1697" spans="1:8">
      <c r="A1697" t="s">
        <v>1758</v>
      </c>
      <c r="B1697" t="str">
        <f t="shared" si="104"/>
        <v>IL</v>
      </c>
      <c r="C1697" t="str">
        <f t="shared" si="105"/>
        <v>017</v>
      </c>
      <c r="D1697" t="str">
        <f t="shared" si="106"/>
        <v>2105</v>
      </c>
      <c r="E1697" t="str">
        <f t="shared" si="107"/>
        <v>M</v>
      </c>
      <c r="F1697" t="s">
        <v>11083</v>
      </c>
      <c r="G1697" t="s">
        <v>11084</v>
      </c>
      <c r="H1697" t="s">
        <v>9281</v>
      </c>
    </row>
    <row r="1698" spans="1:8">
      <c r="A1698" t="s">
        <v>504</v>
      </c>
      <c r="B1698" t="str">
        <f t="shared" si="104"/>
        <v>US</v>
      </c>
      <c r="C1698" t="str">
        <f t="shared" si="105"/>
        <v>031</v>
      </c>
      <c r="D1698" t="str">
        <f t="shared" si="106"/>
        <v>6004</v>
      </c>
      <c r="E1698" t="str">
        <f t="shared" si="107"/>
        <v>N</v>
      </c>
      <c r="F1698" t="s">
        <v>11083</v>
      </c>
      <c r="G1698" t="s">
        <v>11084</v>
      </c>
      <c r="H1698" t="s">
        <v>9281</v>
      </c>
    </row>
    <row r="1699" spans="1:8">
      <c r="A1699" t="s">
        <v>1052</v>
      </c>
      <c r="B1699" t="str">
        <f t="shared" si="104"/>
        <v>GB</v>
      </c>
      <c r="C1699" t="str">
        <f t="shared" si="105"/>
        <v>051</v>
      </c>
      <c r="D1699" t="str">
        <f t="shared" si="106"/>
        <v>9197</v>
      </c>
      <c r="E1699" t="str">
        <f t="shared" si="107"/>
        <v>S</v>
      </c>
      <c r="F1699" t="s">
        <v>11083</v>
      </c>
      <c r="G1699" t="s">
        <v>11084</v>
      </c>
      <c r="H1699" t="s">
        <v>9283</v>
      </c>
    </row>
    <row r="1700" spans="1:8">
      <c r="A1700" t="s">
        <v>426</v>
      </c>
      <c r="B1700" t="str">
        <f t="shared" si="104"/>
        <v>GB</v>
      </c>
      <c r="C1700" t="str">
        <f t="shared" si="105"/>
        <v>027</v>
      </c>
      <c r="D1700" t="str">
        <f t="shared" si="106"/>
        <v>7708</v>
      </c>
      <c r="E1700" t="str">
        <f t="shared" si="107"/>
        <v>N</v>
      </c>
      <c r="F1700" t="s">
        <v>11083</v>
      </c>
      <c r="G1700" t="s">
        <v>11084</v>
      </c>
      <c r="H1700" t="s">
        <v>9284</v>
      </c>
    </row>
    <row r="1701" spans="1:8">
      <c r="A1701" t="s">
        <v>1686</v>
      </c>
      <c r="B1701" t="str">
        <f t="shared" si="104"/>
        <v>US</v>
      </c>
      <c r="C1701" t="str">
        <f t="shared" si="105"/>
        <v>035</v>
      </c>
      <c r="D1701" t="str">
        <f t="shared" si="106"/>
        <v>5100</v>
      </c>
      <c r="E1701" t="str">
        <f t="shared" si="107"/>
        <v>M</v>
      </c>
      <c r="F1701" t="s">
        <v>11083</v>
      </c>
      <c r="G1701" t="s">
        <v>11084</v>
      </c>
      <c r="H1701" t="s">
        <v>9285</v>
      </c>
    </row>
    <row r="1702" spans="1:8">
      <c r="A1702" t="s">
        <v>914</v>
      </c>
      <c r="B1702" t="str">
        <f t="shared" si="104"/>
        <v>GB</v>
      </c>
      <c r="C1702" t="str">
        <f t="shared" si="105"/>
        <v>024</v>
      </c>
      <c r="D1702" t="str">
        <f t="shared" si="106"/>
        <v>7411</v>
      </c>
      <c r="E1702" t="str">
        <f t="shared" si="107"/>
        <v>N</v>
      </c>
      <c r="F1702" t="s">
        <v>11083</v>
      </c>
      <c r="G1702" t="s">
        <v>11084</v>
      </c>
      <c r="H1702" t="s">
        <v>11130</v>
      </c>
    </row>
    <row r="1703" spans="1:8">
      <c r="A1703" t="s">
        <v>500</v>
      </c>
      <c r="B1703" t="str">
        <f t="shared" si="104"/>
        <v>GB</v>
      </c>
      <c r="C1703" t="str">
        <f t="shared" si="105"/>
        <v>029</v>
      </c>
      <c r="D1703" t="str">
        <f t="shared" si="106"/>
        <v>7908</v>
      </c>
      <c r="E1703" t="str">
        <f t="shared" si="107"/>
        <v>N</v>
      </c>
      <c r="F1703" t="s">
        <v>11083</v>
      </c>
      <c r="G1703" t="s">
        <v>11084</v>
      </c>
      <c r="H1703" t="s">
        <v>9286</v>
      </c>
    </row>
    <row r="1704" spans="1:8">
      <c r="A1704" t="s">
        <v>636</v>
      </c>
      <c r="B1704" t="str">
        <f t="shared" si="104"/>
        <v>IL</v>
      </c>
      <c r="C1704" t="str">
        <f t="shared" si="105"/>
        <v>016</v>
      </c>
      <c r="D1704" t="str">
        <f t="shared" si="106"/>
        <v>1119</v>
      </c>
      <c r="E1704" t="str">
        <f t="shared" si="107"/>
        <v>N</v>
      </c>
      <c r="F1704" t="s">
        <v>11083</v>
      </c>
      <c r="G1704" t="s">
        <v>11084</v>
      </c>
      <c r="H1704" t="s">
        <v>9287</v>
      </c>
    </row>
    <row r="1705" spans="1:8">
      <c r="A1705" t="s">
        <v>600</v>
      </c>
      <c r="B1705" t="str">
        <f t="shared" si="104"/>
        <v>IL</v>
      </c>
      <c r="C1705" t="str">
        <f t="shared" si="105"/>
        <v>013</v>
      </c>
      <c r="D1705" t="str">
        <f t="shared" si="106"/>
        <v>1818</v>
      </c>
      <c r="E1705" t="str">
        <f t="shared" si="107"/>
        <v>N</v>
      </c>
      <c r="F1705" t="s">
        <v>11083</v>
      </c>
      <c r="G1705" t="s">
        <v>11084</v>
      </c>
      <c r="H1705" t="s">
        <v>9290</v>
      </c>
    </row>
    <row r="1706" spans="1:8">
      <c r="A1706" t="s">
        <v>637</v>
      </c>
      <c r="B1706" t="str">
        <f t="shared" si="104"/>
        <v>IL</v>
      </c>
      <c r="C1706" t="str">
        <f t="shared" si="105"/>
        <v>016</v>
      </c>
      <c r="D1706" t="str">
        <f t="shared" si="106"/>
        <v>1120</v>
      </c>
      <c r="E1706" t="str">
        <f t="shared" si="107"/>
        <v>N</v>
      </c>
      <c r="F1706" t="s">
        <v>11083</v>
      </c>
      <c r="G1706" t="s">
        <v>11084</v>
      </c>
      <c r="H1706" t="s">
        <v>9290</v>
      </c>
    </row>
    <row r="1707" spans="1:8">
      <c r="A1707" t="s">
        <v>429</v>
      </c>
      <c r="B1707" t="str">
        <f t="shared" si="104"/>
        <v>US</v>
      </c>
      <c r="C1707" t="str">
        <f t="shared" si="105"/>
        <v>034</v>
      </c>
      <c r="D1707" t="str">
        <f t="shared" si="106"/>
        <v>8007</v>
      </c>
      <c r="E1707" t="str">
        <f t="shared" si="107"/>
        <v>N</v>
      </c>
      <c r="F1707" t="s">
        <v>11083</v>
      </c>
      <c r="G1707" t="s">
        <v>11084</v>
      </c>
      <c r="H1707" t="s">
        <v>9294</v>
      </c>
    </row>
    <row r="1708" spans="1:8">
      <c r="A1708" t="s">
        <v>507</v>
      </c>
      <c r="B1708" t="str">
        <f t="shared" si="104"/>
        <v>US</v>
      </c>
      <c r="C1708" t="str">
        <f t="shared" si="105"/>
        <v>032</v>
      </c>
      <c r="D1708" t="str">
        <f t="shared" si="106"/>
        <v>7024</v>
      </c>
      <c r="E1708" t="str">
        <f t="shared" si="107"/>
        <v>N</v>
      </c>
      <c r="F1708" t="s">
        <v>11083</v>
      </c>
      <c r="G1708" t="s">
        <v>11084</v>
      </c>
      <c r="H1708" t="s">
        <v>9294</v>
      </c>
    </row>
    <row r="1709" spans="1:8">
      <c r="A1709" t="s">
        <v>1784</v>
      </c>
      <c r="B1709" t="str">
        <f t="shared" si="104"/>
        <v>US</v>
      </c>
      <c r="C1709" t="str">
        <f t="shared" si="105"/>
        <v>032</v>
      </c>
      <c r="D1709" t="str">
        <f t="shared" si="106"/>
        <v>7132</v>
      </c>
      <c r="E1709" t="str">
        <f t="shared" si="107"/>
        <v>M</v>
      </c>
      <c r="F1709" t="s">
        <v>11083</v>
      </c>
      <c r="G1709" t="s">
        <v>11084</v>
      </c>
      <c r="H1709" t="s">
        <v>9295</v>
      </c>
    </row>
    <row r="1710" spans="1:8">
      <c r="A1710" t="s">
        <v>1765</v>
      </c>
      <c r="B1710" t="str">
        <f t="shared" si="104"/>
        <v>US</v>
      </c>
      <c r="C1710" t="str">
        <f t="shared" si="105"/>
        <v>032</v>
      </c>
      <c r="D1710" t="str">
        <f t="shared" si="106"/>
        <v>7133</v>
      </c>
      <c r="E1710" t="str">
        <f t="shared" si="107"/>
        <v>M</v>
      </c>
      <c r="F1710" t="s">
        <v>11083</v>
      </c>
      <c r="G1710" t="s">
        <v>11084</v>
      </c>
      <c r="H1710" t="s">
        <v>9295</v>
      </c>
    </row>
    <row r="1711" spans="1:8">
      <c r="A1711" t="s">
        <v>2510</v>
      </c>
      <c r="B1711" t="str">
        <f t="shared" si="104"/>
        <v>US</v>
      </c>
      <c r="C1711" t="str">
        <f t="shared" si="105"/>
        <v>151</v>
      </c>
      <c r="D1711" t="str">
        <f t="shared" si="106"/>
        <v>2110</v>
      </c>
      <c r="E1711" t="str">
        <f t="shared" si="107"/>
        <v>M</v>
      </c>
      <c r="F1711" t="s">
        <v>11083</v>
      </c>
      <c r="G1711" t="s">
        <v>11084</v>
      </c>
      <c r="H1711" t="s">
        <v>11131</v>
      </c>
    </row>
    <row r="1712" spans="1:8">
      <c r="A1712" t="s">
        <v>1676</v>
      </c>
      <c r="B1712" t="str">
        <f t="shared" si="104"/>
        <v>US</v>
      </c>
      <c r="C1712" t="str">
        <f t="shared" si="105"/>
        <v>032</v>
      </c>
      <c r="D1712" t="str">
        <f t="shared" si="106"/>
        <v>7134</v>
      </c>
      <c r="E1712" t="str">
        <f t="shared" si="107"/>
        <v>M</v>
      </c>
      <c r="F1712" t="s">
        <v>11083</v>
      </c>
      <c r="G1712" t="s">
        <v>11084</v>
      </c>
      <c r="H1712" t="s">
        <v>9298</v>
      </c>
    </row>
    <row r="1713" spans="1:8">
      <c r="A1713" t="s">
        <v>1886</v>
      </c>
      <c r="B1713" t="str">
        <f t="shared" si="104"/>
        <v>US</v>
      </c>
      <c r="C1713" t="str">
        <f t="shared" si="105"/>
        <v>034</v>
      </c>
      <c r="D1713" t="str">
        <f t="shared" si="106"/>
        <v>8008</v>
      </c>
      <c r="E1713" t="str">
        <f t="shared" si="107"/>
        <v>N</v>
      </c>
      <c r="F1713" t="s">
        <v>11083</v>
      </c>
      <c r="G1713" t="s">
        <v>11084</v>
      </c>
      <c r="H1713" t="s">
        <v>9300</v>
      </c>
    </row>
    <row r="1714" spans="1:8">
      <c r="A1714" t="s">
        <v>1727</v>
      </c>
      <c r="B1714" t="str">
        <f t="shared" si="104"/>
        <v>US</v>
      </c>
      <c r="C1714" t="str">
        <f t="shared" si="105"/>
        <v>033</v>
      </c>
      <c r="D1714" t="str">
        <f t="shared" si="106"/>
        <v>9001</v>
      </c>
      <c r="E1714" t="str">
        <f t="shared" si="107"/>
        <v>N</v>
      </c>
      <c r="F1714" t="s">
        <v>11083</v>
      </c>
      <c r="G1714" t="s">
        <v>11084</v>
      </c>
      <c r="H1714" t="s">
        <v>9301</v>
      </c>
    </row>
    <row r="1715" spans="1:8">
      <c r="A1715" t="s">
        <v>1036</v>
      </c>
      <c r="B1715" t="str">
        <f t="shared" si="104"/>
        <v>GB</v>
      </c>
      <c r="C1715" t="str">
        <f t="shared" si="105"/>
        <v>029</v>
      </c>
      <c r="D1715" t="str">
        <f t="shared" si="106"/>
        <v>7909</v>
      </c>
      <c r="E1715" t="str">
        <f t="shared" si="107"/>
        <v>N</v>
      </c>
      <c r="F1715" t="s">
        <v>11083</v>
      </c>
      <c r="G1715" t="s">
        <v>11084</v>
      </c>
      <c r="H1715" t="s">
        <v>9304</v>
      </c>
    </row>
    <row r="1716" spans="1:8">
      <c r="A1716" t="s">
        <v>2536</v>
      </c>
      <c r="B1716" t="str">
        <f t="shared" si="104"/>
        <v>US</v>
      </c>
      <c r="C1716" t="str">
        <f t="shared" si="105"/>
        <v>153</v>
      </c>
      <c r="D1716" t="str">
        <f t="shared" si="106"/>
        <v>2331</v>
      </c>
      <c r="E1716" t="str">
        <f t="shared" si="107"/>
        <v>M</v>
      </c>
      <c r="F1716" t="s">
        <v>11083</v>
      </c>
      <c r="G1716" t="s">
        <v>11084</v>
      </c>
      <c r="H1716" t="s">
        <v>9306</v>
      </c>
    </row>
    <row r="1717" spans="1:8">
      <c r="A1717" t="s">
        <v>1037</v>
      </c>
      <c r="B1717" t="str">
        <f t="shared" si="104"/>
        <v>GB</v>
      </c>
      <c r="C1717" t="str">
        <f t="shared" si="105"/>
        <v>029</v>
      </c>
      <c r="D1717" t="str">
        <f t="shared" si="106"/>
        <v>7910</v>
      </c>
      <c r="E1717" t="str">
        <f t="shared" si="107"/>
        <v>N</v>
      </c>
      <c r="F1717" t="s">
        <v>11083</v>
      </c>
      <c r="G1717" t="s">
        <v>11084</v>
      </c>
      <c r="H1717" t="s">
        <v>9308</v>
      </c>
    </row>
    <row r="1718" spans="1:8">
      <c r="A1718" t="s">
        <v>1098</v>
      </c>
      <c r="B1718" t="str">
        <f t="shared" si="104"/>
        <v>IL</v>
      </c>
      <c r="C1718" t="str">
        <f t="shared" si="105"/>
        <v>001</v>
      </c>
      <c r="D1718" t="str">
        <f t="shared" si="106"/>
        <v>2055</v>
      </c>
      <c r="E1718" t="str">
        <f t="shared" si="107"/>
        <v>M</v>
      </c>
      <c r="F1718" t="s">
        <v>11083</v>
      </c>
      <c r="G1718" t="s">
        <v>11084</v>
      </c>
      <c r="H1718" t="s">
        <v>9310</v>
      </c>
    </row>
    <row r="1719" spans="1:8">
      <c r="A1719" t="s">
        <v>1807</v>
      </c>
      <c r="B1719" t="str">
        <f t="shared" si="104"/>
        <v>US</v>
      </c>
      <c r="C1719" t="str">
        <f t="shared" si="105"/>
        <v>152</v>
      </c>
      <c r="D1719" t="str">
        <f t="shared" si="106"/>
        <v>2222</v>
      </c>
      <c r="E1719" t="str">
        <f t="shared" si="107"/>
        <v>M</v>
      </c>
      <c r="F1719" t="s">
        <v>11083</v>
      </c>
      <c r="G1719" t="s">
        <v>11084</v>
      </c>
      <c r="H1719" t="s">
        <v>9311</v>
      </c>
    </row>
    <row r="1720" spans="1:8">
      <c r="A1720" t="s">
        <v>1778</v>
      </c>
      <c r="B1720" t="str">
        <f t="shared" si="104"/>
        <v>GB</v>
      </c>
      <c r="C1720" t="str">
        <f t="shared" si="105"/>
        <v>025</v>
      </c>
      <c r="D1720" t="str">
        <f t="shared" si="106"/>
        <v>8517</v>
      </c>
      <c r="E1720" t="str">
        <f t="shared" si="107"/>
        <v>M</v>
      </c>
      <c r="F1720" t="s">
        <v>11083</v>
      </c>
      <c r="G1720" t="s">
        <v>11084</v>
      </c>
      <c r="H1720" t="s">
        <v>9312</v>
      </c>
    </row>
    <row r="1721" spans="1:8">
      <c r="A1721" t="s">
        <v>588</v>
      </c>
      <c r="B1721" t="str">
        <f t="shared" si="104"/>
        <v>IL</v>
      </c>
      <c r="C1721" t="str">
        <f t="shared" si="105"/>
        <v>003</v>
      </c>
      <c r="D1721" t="str">
        <f t="shared" si="106"/>
        <v>1344</v>
      </c>
      <c r="E1721" t="str">
        <f t="shared" si="107"/>
        <v>N</v>
      </c>
      <c r="F1721" t="s">
        <v>11083</v>
      </c>
      <c r="G1721" t="s">
        <v>11084</v>
      </c>
      <c r="H1721" t="s">
        <v>9312</v>
      </c>
    </row>
    <row r="1722" spans="1:8">
      <c r="A1722" t="s">
        <v>620</v>
      </c>
      <c r="B1722" t="str">
        <f t="shared" si="104"/>
        <v>IL</v>
      </c>
      <c r="C1722" t="str">
        <f t="shared" si="105"/>
        <v>003</v>
      </c>
      <c r="D1722" t="str">
        <f t="shared" si="106"/>
        <v>1346</v>
      </c>
      <c r="E1722" t="str">
        <f t="shared" si="107"/>
        <v>N</v>
      </c>
      <c r="F1722" t="s">
        <v>11083</v>
      </c>
      <c r="G1722" t="s">
        <v>11084</v>
      </c>
      <c r="H1722" t="s">
        <v>9312</v>
      </c>
    </row>
    <row r="1723" spans="1:8">
      <c r="A1723" t="s">
        <v>2623</v>
      </c>
      <c r="B1723" t="str">
        <f t="shared" si="104"/>
        <v>US</v>
      </c>
      <c r="C1723" t="str">
        <f t="shared" si="105"/>
        <v>153</v>
      </c>
      <c r="D1723" t="str">
        <f t="shared" si="106"/>
        <v>1340</v>
      </c>
      <c r="E1723" t="str">
        <f t="shared" si="107"/>
        <v>N</v>
      </c>
      <c r="F1723" t="s">
        <v>11083</v>
      </c>
      <c r="G1723" t="s">
        <v>11084</v>
      </c>
      <c r="H1723" t="s">
        <v>9312</v>
      </c>
    </row>
    <row r="1724" spans="1:8">
      <c r="A1724" t="s">
        <v>1809</v>
      </c>
      <c r="B1724" t="str">
        <f t="shared" si="104"/>
        <v>US</v>
      </c>
      <c r="C1724" t="str">
        <f t="shared" si="105"/>
        <v>152</v>
      </c>
      <c r="D1724" t="str">
        <f t="shared" si="106"/>
        <v>2223</v>
      </c>
      <c r="E1724" t="str">
        <f t="shared" si="107"/>
        <v>M</v>
      </c>
      <c r="F1724" t="s">
        <v>11083</v>
      </c>
      <c r="G1724" t="s">
        <v>11084</v>
      </c>
      <c r="H1724" t="s">
        <v>11132</v>
      </c>
    </row>
    <row r="1725" spans="1:8">
      <c r="A1725" t="s">
        <v>1678</v>
      </c>
      <c r="B1725" t="str">
        <f t="shared" si="104"/>
        <v>US</v>
      </c>
      <c r="C1725" t="str">
        <f t="shared" si="105"/>
        <v>032</v>
      </c>
      <c r="D1725" t="str">
        <f t="shared" si="106"/>
        <v>7135</v>
      </c>
      <c r="E1725" t="str">
        <f t="shared" si="107"/>
        <v>M</v>
      </c>
      <c r="F1725" t="s">
        <v>11083</v>
      </c>
      <c r="G1725" t="s">
        <v>11084</v>
      </c>
      <c r="H1725" t="s">
        <v>9313</v>
      </c>
    </row>
    <row r="1726" spans="1:8">
      <c r="A1726" t="s">
        <v>652</v>
      </c>
      <c r="B1726" t="str">
        <f t="shared" si="104"/>
        <v>GB</v>
      </c>
      <c r="C1726" t="str">
        <f t="shared" si="105"/>
        <v>025</v>
      </c>
      <c r="D1726" t="str">
        <f t="shared" si="106"/>
        <v>7513</v>
      </c>
      <c r="E1726" t="str">
        <f t="shared" si="107"/>
        <v>N</v>
      </c>
      <c r="F1726" t="s">
        <v>11083</v>
      </c>
      <c r="G1726" t="s">
        <v>11084</v>
      </c>
      <c r="H1726" t="s">
        <v>9314</v>
      </c>
    </row>
    <row r="1727" spans="1:8">
      <c r="A1727" t="s">
        <v>916</v>
      </c>
      <c r="B1727" t="str">
        <f t="shared" si="104"/>
        <v>GB</v>
      </c>
      <c r="C1727" t="str">
        <f t="shared" si="105"/>
        <v>024</v>
      </c>
      <c r="D1727" t="str">
        <f t="shared" si="106"/>
        <v>7412</v>
      </c>
      <c r="E1727" t="str">
        <f t="shared" si="107"/>
        <v>N</v>
      </c>
      <c r="F1727" t="s">
        <v>11083</v>
      </c>
      <c r="G1727" t="s">
        <v>11084</v>
      </c>
      <c r="H1727" t="s">
        <v>9314</v>
      </c>
    </row>
    <row r="1728" spans="1:8">
      <c r="A1728" t="s">
        <v>601</v>
      </c>
      <c r="B1728" t="str">
        <f t="shared" si="104"/>
        <v>IL</v>
      </c>
      <c r="C1728" t="str">
        <f t="shared" si="105"/>
        <v>013</v>
      </c>
      <c r="D1728" t="str">
        <f t="shared" si="106"/>
        <v>1820</v>
      </c>
      <c r="E1728" t="str">
        <f t="shared" si="107"/>
        <v>N</v>
      </c>
      <c r="F1728" t="s">
        <v>11083</v>
      </c>
      <c r="G1728" t="s">
        <v>11084</v>
      </c>
      <c r="H1728" t="s">
        <v>9314</v>
      </c>
    </row>
    <row r="1729" spans="1:8">
      <c r="A1729" t="s">
        <v>722</v>
      </c>
      <c r="B1729" t="str">
        <f t="shared" si="104"/>
        <v>GB</v>
      </c>
      <c r="C1729" t="str">
        <f t="shared" si="105"/>
        <v>027</v>
      </c>
      <c r="D1729" t="str">
        <f t="shared" si="106"/>
        <v>7709</v>
      </c>
      <c r="E1729" t="str">
        <f t="shared" si="107"/>
        <v>N</v>
      </c>
      <c r="F1729" t="s">
        <v>11083</v>
      </c>
      <c r="G1729" t="s">
        <v>11084</v>
      </c>
      <c r="H1729" t="s">
        <v>9315</v>
      </c>
    </row>
    <row r="1730" spans="1:8">
      <c r="A1730" t="s">
        <v>1024</v>
      </c>
      <c r="B1730" t="str">
        <f t="shared" ref="B1730:B1793" si="108">LEFT(A1730,2)</f>
        <v>GB</v>
      </c>
      <c r="C1730" t="str">
        <f t="shared" ref="C1730:C1793" si="109">MID(A1730,4,3)</f>
        <v>028</v>
      </c>
      <c r="D1730" t="str">
        <f t="shared" ref="D1730:D1793" si="110">MID(A1730,8,4)</f>
        <v>7806</v>
      </c>
      <c r="E1730" t="str">
        <f t="shared" ref="E1730:E1793" si="111">MID(A1730,13,1)</f>
        <v>N</v>
      </c>
      <c r="F1730" t="s">
        <v>11083</v>
      </c>
      <c r="G1730" t="s">
        <v>11084</v>
      </c>
      <c r="H1730" t="s">
        <v>9316</v>
      </c>
    </row>
    <row r="1731" spans="1:8">
      <c r="A1731" t="s">
        <v>920</v>
      </c>
      <c r="B1731" t="str">
        <f t="shared" si="108"/>
        <v>GB</v>
      </c>
      <c r="C1731" t="str">
        <f t="shared" si="109"/>
        <v>024</v>
      </c>
      <c r="D1731" t="str">
        <f t="shared" si="110"/>
        <v>7414</v>
      </c>
      <c r="E1731" t="str">
        <f t="shared" si="111"/>
        <v>N</v>
      </c>
      <c r="F1731" t="s">
        <v>11083</v>
      </c>
      <c r="G1731" t="s">
        <v>11084</v>
      </c>
      <c r="H1731" t="s">
        <v>9317</v>
      </c>
    </row>
    <row r="1732" spans="1:8">
      <c r="A1732" t="s">
        <v>1890</v>
      </c>
      <c r="B1732" t="str">
        <f t="shared" si="108"/>
        <v>US</v>
      </c>
      <c r="C1732" t="str">
        <f t="shared" si="109"/>
        <v>036</v>
      </c>
      <c r="D1732" t="str">
        <f t="shared" si="110"/>
        <v>3010</v>
      </c>
      <c r="E1732" t="str">
        <f t="shared" si="111"/>
        <v>N</v>
      </c>
      <c r="F1732" t="s">
        <v>11083</v>
      </c>
      <c r="G1732" t="s">
        <v>11084</v>
      </c>
      <c r="H1732" t="s">
        <v>9318</v>
      </c>
    </row>
    <row r="1733" spans="1:8">
      <c r="A1733" t="s">
        <v>618</v>
      </c>
      <c r="B1733" t="str">
        <f t="shared" si="108"/>
        <v>IL</v>
      </c>
      <c r="C1733" t="str">
        <f t="shared" si="109"/>
        <v>001</v>
      </c>
      <c r="D1733" t="str">
        <f t="shared" si="110"/>
        <v>1009</v>
      </c>
      <c r="E1733" t="str">
        <f t="shared" si="111"/>
        <v>N</v>
      </c>
      <c r="F1733" t="s">
        <v>11083</v>
      </c>
      <c r="G1733" t="s">
        <v>11084</v>
      </c>
      <c r="H1733" t="s">
        <v>9318</v>
      </c>
    </row>
    <row r="1734" spans="1:8">
      <c r="A1734" t="s">
        <v>639</v>
      </c>
      <c r="B1734" t="str">
        <f t="shared" si="108"/>
        <v>IL</v>
      </c>
      <c r="C1734" t="str">
        <f t="shared" si="109"/>
        <v>016</v>
      </c>
      <c r="D1734" t="str">
        <f t="shared" si="110"/>
        <v>1121</v>
      </c>
      <c r="E1734" t="str">
        <f t="shared" si="111"/>
        <v>N</v>
      </c>
      <c r="F1734" t="s">
        <v>11083</v>
      </c>
      <c r="G1734" t="s">
        <v>11084</v>
      </c>
      <c r="H1734" t="s">
        <v>9318</v>
      </c>
    </row>
    <row r="1735" spans="1:8">
      <c r="A1735" t="s">
        <v>1887</v>
      </c>
      <c r="B1735" t="str">
        <f t="shared" si="108"/>
        <v>US</v>
      </c>
      <c r="C1735" t="str">
        <f t="shared" si="109"/>
        <v>034</v>
      </c>
      <c r="D1735" t="str">
        <f t="shared" si="110"/>
        <v>8009</v>
      </c>
      <c r="E1735" t="str">
        <f t="shared" si="111"/>
        <v>N</v>
      </c>
      <c r="F1735" t="s">
        <v>11083</v>
      </c>
      <c r="G1735" t="s">
        <v>11084</v>
      </c>
      <c r="H1735" t="s">
        <v>9319</v>
      </c>
    </row>
    <row r="1736" spans="1:8">
      <c r="A1736" t="s">
        <v>2542</v>
      </c>
      <c r="B1736" t="str">
        <f t="shared" si="108"/>
        <v>US</v>
      </c>
      <c r="C1736" t="str">
        <f t="shared" si="109"/>
        <v>153</v>
      </c>
      <c r="D1736" t="str">
        <f t="shared" si="110"/>
        <v>3331</v>
      </c>
      <c r="E1736" t="str">
        <f t="shared" si="111"/>
        <v>S</v>
      </c>
      <c r="F1736" t="s">
        <v>11083</v>
      </c>
      <c r="G1736" t="s">
        <v>11084</v>
      </c>
      <c r="H1736" t="s">
        <v>9319</v>
      </c>
    </row>
    <row r="1737" spans="1:8">
      <c r="A1737" t="s">
        <v>2512</v>
      </c>
      <c r="B1737" t="str">
        <f t="shared" si="108"/>
        <v>US</v>
      </c>
      <c r="C1737" t="str">
        <f t="shared" si="109"/>
        <v>151</v>
      </c>
      <c r="D1737" t="str">
        <f t="shared" si="110"/>
        <v>3119</v>
      </c>
      <c r="E1737" t="str">
        <f t="shared" si="111"/>
        <v>S</v>
      </c>
      <c r="F1737" t="s">
        <v>11083</v>
      </c>
      <c r="G1737" t="s">
        <v>11084</v>
      </c>
      <c r="H1737" t="s">
        <v>9320</v>
      </c>
    </row>
    <row r="1738" spans="1:8">
      <c r="A1738" t="s">
        <v>1712</v>
      </c>
      <c r="B1738" t="str">
        <f t="shared" si="108"/>
        <v>US</v>
      </c>
      <c r="C1738" t="str">
        <f t="shared" si="109"/>
        <v>035</v>
      </c>
      <c r="D1738" t="str">
        <f t="shared" si="110"/>
        <v>5104</v>
      </c>
      <c r="E1738" t="str">
        <f t="shared" si="111"/>
        <v>M</v>
      </c>
      <c r="F1738" t="s">
        <v>11083</v>
      </c>
      <c r="G1738" t="s">
        <v>11084</v>
      </c>
      <c r="H1738" t="s">
        <v>9326</v>
      </c>
    </row>
    <row r="1739" spans="1:8">
      <c r="A1739" t="s">
        <v>645</v>
      </c>
      <c r="B1739" t="str">
        <f t="shared" si="108"/>
        <v>US</v>
      </c>
      <c r="C1739" t="str">
        <f t="shared" si="109"/>
        <v>032</v>
      </c>
      <c r="D1739" t="str">
        <f t="shared" si="110"/>
        <v>7025</v>
      </c>
      <c r="E1739" t="str">
        <f t="shared" si="111"/>
        <v>N</v>
      </c>
      <c r="F1739" t="s">
        <v>11083</v>
      </c>
      <c r="G1739" t="s">
        <v>11084</v>
      </c>
      <c r="H1739" t="s">
        <v>9327</v>
      </c>
    </row>
    <row r="1740" spans="1:8">
      <c r="A1740" t="s">
        <v>640</v>
      </c>
      <c r="B1740" t="str">
        <f t="shared" si="108"/>
        <v>IL</v>
      </c>
      <c r="C1740" t="str">
        <f t="shared" si="109"/>
        <v>016</v>
      </c>
      <c r="D1740" t="str">
        <f t="shared" si="110"/>
        <v>1122</v>
      </c>
      <c r="E1740" t="str">
        <f t="shared" si="111"/>
        <v>N</v>
      </c>
      <c r="F1740" t="s">
        <v>11083</v>
      </c>
      <c r="G1740" t="s">
        <v>11084</v>
      </c>
      <c r="H1740" t="s">
        <v>9331</v>
      </c>
    </row>
    <row r="1741" spans="1:8">
      <c r="A1741" t="s">
        <v>616</v>
      </c>
      <c r="B1741" t="str">
        <f t="shared" si="108"/>
        <v>GB</v>
      </c>
      <c r="C1741" t="str">
        <f t="shared" si="109"/>
        <v>025</v>
      </c>
      <c r="D1741" t="str">
        <f t="shared" si="110"/>
        <v>7514</v>
      </c>
      <c r="E1741" t="str">
        <f t="shared" si="111"/>
        <v>N</v>
      </c>
      <c r="F1741" t="s">
        <v>11083</v>
      </c>
      <c r="G1741" t="s">
        <v>11084</v>
      </c>
      <c r="H1741" t="s">
        <v>9332</v>
      </c>
    </row>
    <row r="1742" spans="1:8">
      <c r="A1742" t="s">
        <v>893</v>
      </c>
      <c r="B1742" t="str">
        <f t="shared" si="108"/>
        <v>GB</v>
      </c>
      <c r="C1742" t="str">
        <f t="shared" si="109"/>
        <v>023</v>
      </c>
      <c r="D1742" t="str">
        <f t="shared" si="110"/>
        <v>8302</v>
      </c>
      <c r="E1742" t="str">
        <f t="shared" si="111"/>
        <v>M</v>
      </c>
      <c r="F1742" t="s">
        <v>11083</v>
      </c>
      <c r="G1742" t="s">
        <v>11084</v>
      </c>
      <c r="H1742" t="s">
        <v>9333</v>
      </c>
    </row>
    <row r="1743" spans="1:8">
      <c r="A1743" t="s">
        <v>824</v>
      </c>
      <c r="B1743" t="str">
        <f t="shared" si="108"/>
        <v>ES</v>
      </c>
      <c r="C1743" t="str">
        <f t="shared" si="109"/>
        <v>044</v>
      </c>
      <c r="D1743" t="str">
        <f t="shared" si="110"/>
        <v>1085</v>
      </c>
      <c r="E1743" t="str">
        <f t="shared" si="111"/>
        <v>N</v>
      </c>
      <c r="F1743" t="s">
        <v>11083</v>
      </c>
      <c r="G1743" t="s">
        <v>11084</v>
      </c>
      <c r="H1743" t="s">
        <v>9334</v>
      </c>
    </row>
    <row r="1744" spans="1:8">
      <c r="A1744" t="s">
        <v>825</v>
      </c>
      <c r="B1744" t="str">
        <f t="shared" si="108"/>
        <v>ES</v>
      </c>
      <c r="C1744" t="str">
        <f t="shared" si="109"/>
        <v>044</v>
      </c>
      <c r="D1744" t="str">
        <f t="shared" si="110"/>
        <v>1086</v>
      </c>
      <c r="E1744" t="str">
        <f t="shared" si="111"/>
        <v>N</v>
      </c>
      <c r="F1744" t="s">
        <v>11083</v>
      </c>
      <c r="G1744" t="s">
        <v>11084</v>
      </c>
      <c r="H1744" t="s">
        <v>9334</v>
      </c>
    </row>
    <row r="1745" spans="1:8">
      <c r="A1745" t="s">
        <v>1650</v>
      </c>
      <c r="B1745" t="str">
        <f t="shared" si="108"/>
        <v>IL</v>
      </c>
      <c r="C1745" t="str">
        <f t="shared" si="109"/>
        <v>016</v>
      </c>
      <c r="D1745" t="str">
        <f t="shared" si="110"/>
        <v>1123</v>
      </c>
      <c r="E1745" t="str">
        <f t="shared" si="111"/>
        <v>N</v>
      </c>
      <c r="F1745" t="s">
        <v>11083</v>
      </c>
      <c r="G1745" t="s">
        <v>11084</v>
      </c>
      <c r="H1745" t="s">
        <v>9334</v>
      </c>
    </row>
    <row r="1746" spans="1:8">
      <c r="A1746" t="s">
        <v>2613</v>
      </c>
      <c r="B1746" t="str">
        <f t="shared" si="108"/>
        <v>US</v>
      </c>
      <c r="C1746" t="str">
        <f t="shared" si="109"/>
        <v>153</v>
      </c>
      <c r="D1746" t="str">
        <f t="shared" si="110"/>
        <v>1331</v>
      </c>
      <c r="E1746" t="str">
        <f t="shared" si="111"/>
        <v>N</v>
      </c>
      <c r="F1746" t="s">
        <v>11083</v>
      </c>
      <c r="G1746" t="s">
        <v>11084</v>
      </c>
      <c r="H1746" t="s">
        <v>9335</v>
      </c>
    </row>
    <row r="1747" spans="1:8">
      <c r="A1747" t="s">
        <v>723</v>
      </c>
      <c r="B1747" t="str">
        <f t="shared" si="108"/>
        <v>GB</v>
      </c>
      <c r="C1747" t="str">
        <f t="shared" si="109"/>
        <v>027</v>
      </c>
      <c r="D1747" t="str">
        <f t="shared" si="110"/>
        <v>7710</v>
      </c>
      <c r="E1747" t="str">
        <f t="shared" si="111"/>
        <v>N</v>
      </c>
      <c r="F1747" t="s">
        <v>11083</v>
      </c>
      <c r="G1747" t="s">
        <v>11084</v>
      </c>
      <c r="H1747" t="s">
        <v>9335</v>
      </c>
    </row>
    <row r="1748" spans="1:8">
      <c r="A1748" t="s">
        <v>1041</v>
      </c>
      <c r="B1748" t="str">
        <f t="shared" si="108"/>
        <v>GB</v>
      </c>
      <c r="C1748" t="str">
        <f t="shared" si="109"/>
        <v>029</v>
      </c>
      <c r="D1748" t="str">
        <f t="shared" si="110"/>
        <v>7911</v>
      </c>
      <c r="E1748" t="str">
        <f t="shared" si="111"/>
        <v>N</v>
      </c>
      <c r="F1748" t="s">
        <v>11083</v>
      </c>
      <c r="G1748" t="s">
        <v>11084</v>
      </c>
      <c r="H1748" t="s">
        <v>9335</v>
      </c>
    </row>
    <row r="1749" spans="1:8">
      <c r="A1749" t="s">
        <v>918</v>
      </c>
      <c r="B1749" t="str">
        <f t="shared" si="108"/>
        <v>GB</v>
      </c>
      <c r="C1749" t="str">
        <f t="shared" si="109"/>
        <v>024</v>
      </c>
      <c r="D1749" t="str">
        <f t="shared" si="110"/>
        <v>7413</v>
      </c>
      <c r="E1749" t="str">
        <f t="shared" si="111"/>
        <v>N</v>
      </c>
      <c r="F1749" t="s">
        <v>11083</v>
      </c>
      <c r="G1749" t="s">
        <v>11084</v>
      </c>
      <c r="H1749" t="s">
        <v>9336</v>
      </c>
    </row>
    <row r="1750" spans="1:8">
      <c r="A1750" t="s">
        <v>1680</v>
      </c>
      <c r="B1750" t="str">
        <f t="shared" si="108"/>
        <v>US</v>
      </c>
      <c r="C1750" t="str">
        <f t="shared" si="109"/>
        <v>032</v>
      </c>
      <c r="D1750" t="str">
        <f t="shared" si="110"/>
        <v>7136</v>
      </c>
      <c r="E1750" t="str">
        <f t="shared" si="111"/>
        <v>M</v>
      </c>
      <c r="F1750" t="s">
        <v>11083</v>
      </c>
      <c r="G1750" t="s">
        <v>11084</v>
      </c>
      <c r="H1750" t="s">
        <v>9336</v>
      </c>
    </row>
    <row r="1751" spans="1:8">
      <c r="A1751" t="s">
        <v>614</v>
      </c>
      <c r="B1751" t="str">
        <f t="shared" si="108"/>
        <v>IL</v>
      </c>
      <c r="C1751" t="str">
        <f t="shared" si="109"/>
        <v>014</v>
      </c>
      <c r="D1751" t="str">
        <f t="shared" si="110"/>
        <v>1908</v>
      </c>
      <c r="E1751" t="str">
        <f t="shared" si="111"/>
        <v>N</v>
      </c>
      <c r="F1751" t="s">
        <v>11083</v>
      </c>
      <c r="G1751" t="s">
        <v>11084</v>
      </c>
      <c r="H1751" t="s">
        <v>9337</v>
      </c>
    </row>
    <row r="1752" spans="1:8">
      <c r="A1752" t="s">
        <v>1042</v>
      </c>
      <c r="B1752" t="str">
        <f t="shared" si="108"/>
        <v>GB</v>
      </c>
      <c r="C1752" t="str">
        <f t="shared" si="109"/>
        <v>029</v>
      </c>
      <c r="D1752" t="str">
        <f t="shared" si="110"/>
        <v>7912</v>
      </c>
      <c r="E1752" t="str">
        <f t="shared" si="111"/>
        <v>N</v>
      </c>
      <c r="F1752" t="s">
        <v>11083</v>
      </c>
      <c r="G1752" t="s">
        <v>11084</v>
      </c>
      <c r="H1752" t="s">
        <v>9338</v>
      </c>
    </row>
    <row r="1753" spans="1:8">
      <c r="A1753" t="s">
        <v>2543</v>
      </c>
      <c r="B1753" t="str">
        <f t="shared" si="108"/>
        <v>US</v>
      </c>
      <c r="C1753" t="str">
        <f t="shared" si="109"/>
        <v>153</v>
      </c>
      <c r="D1753" t="str">
        <f t="shared" si="110"/>
        <v>3336</v>
      </c>
      <c r="E1753" t="str">
        <f t="shared" si="111"/>
        <v>S</v>
      </c>
      <c r="F1753" t="s">
        <v>11083</v>
      </c>
      <c r="G1753" t="s">
        <v>11084</v>
      </c>
      <c r="H1753" t="s">
        <v>9338</v>
      </c>
    </row>
    <row r="1754" spans="1:8">
      <c r="A1754" t="s">
        <v>1736</v>
      </c>
      <c r="B1754" t="str">
        <f t="shared" si="108"/>
        <v>IL</v>
      </c>
      <c r="C1754" t="str">
        <f t="shared" si="109"/>
        <v>001</v>
      </c>
      <c r="D1754" t="str">
        <f t="shared" si="110"/>
        <v>2041</v>
      </c>
      <c r="E1754" t="str">
        <f t="shared" si="111"/>
        <v>M</v>
      </c>
      <c r="F1754" t="s">
        <v>11083</v>
      </c>
      <c r="G1754" t="s">
        <v>11084</v>
      </c>
      <c r="H1754" t="s">
        <v>9339</v>
      </c>
    </row>
    <row r="1755" spans="1:8">
      <c r="A1755" t="s">
        <v>2544</v>
      </c>
      <c r="B1755" t="str">
        <f t="shared" si="108"/>
        <v>US</v>
      </c>
      <c r="C1755" t="str">
        <f t="shared" si="109"/>
        <v>153</v>
      </c>
      <c r="D1755" t="str">
        <f t="shared" si="110"/>
        <v>3337</v>
      </c>
      <c r="E1755" t="str">
        <f t="shared" si="111"/>
        <v>S</v>
      </c>
      <c r="F1755" t="s">
        <v>11083</v>
      </c>
      <c r="G1755" t="s">
        <v>11084</v>
      </c>
      <c r="H1755" t="s">
        <v>9340</v>
      </c>
    </row>
    <row r="1756" spans="1:8">
      <c r="A1756" t="s">
        <v>552</v>
      </c>
      <c r="B1756" t="str">
        <f t="shared" si="108"/>
        <v>US</v>
      </c>
      <c r="C1756" t="str">
        <f t="shared" si="109"/>
        <v>153</v>
      </c>
      <c r="D1756" t="str">
        <f t="shared" si="110"/>
        <v>1338</v>
      </c>
      <c r="E1756" t="str">
        <f t="shared" si="111"/>
        <v>N</v>
      </c>
      <c r="F1756" t="s">
        <v>11083</v>
      </c>
      <c r="G1756" t="s">
        <v>11084</v>
      </c>
      <c r="H1756" t="s">
        <v>9341</v>
      </c>
    </row>
    <row r="1757" spans="1:8">
      <c r="A1757" t="s">
        <v>646</v>
      </c>
      <c r="B1757" t="str">
        <f t="shared" si="108"/>
        <v>US</v>
      </c>
      <c r="C1757" t="str">
        <f t="shared" si="109"/>
        <v>032</v>
      </c>
      <c r="D1757" t="str">
        <f t="shared" si="110"/>
        <v>7026</v>
      </c>
      <c r="E1757" t="str">
        <f t="shared" si="111"/>
        <v>N</v>
      </c>
      <c r="F1757" t="s">
        <v>11083</v>
      </c>
      <c r="G1757" t="s">
        <v>11084</v>
      </c>
      <c r="H1757" t="s">
        <v>9341</v>
      </c>
    </row>
    <row r="1758" spans="1:8">
      <c r="A1758" t="s">
        <v>612</v>
      </c>
      <c r="B1758" t="str">
        <f t="shared" si="108"/>
        <v>GB</v>
      </c>
      <c r="C1758" t="str">
        <f t="shared" si="109"/>
        <v>025</v>
      </c>
      <c r="D1758" t="str">
        <f t="shared" si="110"/>
        <v>7515</v>
      </c>
      <c r="E1758" t="str">
        <f t="shared" si="111"/>
        <v>N</v>
      </c>
      <c r="F1758" t="s">
        <v>11083</v>
      </c>
      <c r="G1758" t="s">
        <v>11084</v>
      </c>
      <c r="H1758" t="s">
        <v>9342</v>
      </c>
    </row>
    <row r="1759" spans="1:8">
      <c r="A1759" t="s">
        <v>826</v>
      </c>
      <c r="B1759" t="str">
        <f t="shared" si="108"/>
        <v>ES</v>
      </c>
      <c r="C1759" t="str">
        <f t="shared" si="109"/>
        <v>044</v>
      </c>
      <c r="D1759" t="str">
        <f t="shared" si="110"/>
        <v>1087</v>
      </c>
      <c r="E1759" t="str">
        <f t="shared" si="111"/>
        <v>N</v>
      </c>
      <c r="F1759" t="s">
        <v>11083</v>
      </c>
      <c r="G1759" t="s">
        <v>11084</v>
      </c>
      <c r="H1759" t="s">
        <v>9343</v>
      </c>
    </row>
    <row r="1760" spans="1:8">
      <c r="A1760" t="s">
        <v>827</v>
      </c>
      <c r="B1760" t="str">
        <f t="shared" si="108"/>
        <v>ES</v>
      </c>
      <c r="C1760" t="str">
        <f t="shared" si="109"/>
        <v>044</v>
      </c>
      <c r="D1760" t="str">
        <f t="shared" si="110"/>
        <v>1088</v>
      </c>
      <c r="E1760" t="str">
        <f t="shared" si="111"/>
        <v>N</v>
      </c>
      <c r="F1760" t="s">
        <v>11083</v>
      </c>
      <c r="G1760" t="s">
        <v>11084</v>
      </c>
      <c r="H1760" t="s">
        <v>9343</v>
      </c>
    </row>
    <row r="1761" spans="1:8">
      <c r="A1761" t="s">
        <v>648</v>
      </c>
      <c r="B1761" t="str">
        <f t="shared" si="108"/>
        <v>US</v>
      </c>
      <c r="C1761" t="str">
        <f t="shared" si="109"/>
        <v>032</v>
      </c>
      <c r="D1761" t="str">
        <f t="shared" si="110"/>
        <v>7027</v>
      </c>
      <c r="E1761" t="str">
        <f t="shared" si="111"/>
        <v>N</v>
      </c>
      <c r="F1761" t="s">
        <v>11083</v>
      </c>
      <c r="G1761" t="s">
        <v>11084</v>
      </c>
      <c r="H1761" t="s">
        <v>9343</v>
      </c>
    </row>
    <row r="1762" spans="1:8">
      <c r="A1762" t="s">
        <v>1891</v>
      </c>
      <c r="B1762" t="str">
        <f t="shared" si="108"/>
        <v>US</v>
      </c>
      <c r="C1762" t="str">
        <f t="shared" si="109"/>
        <v>036</v>
      </c>
      <c r="D1762" t="str">
        <f t="shared" si="110"/>
        <v>3011</v>
      </c>
      <c r="E1762" t="str">
        <f t="shared" si="111"/>
        <v>N</v>
      </c>
      <c r="F1762" t="s">
        <v>11083</v>
      </c>
      <c r="G1762" t="s">
        <v>11084</v>
      </c>
      <c r="H1762" t="s">
        <v>9345</v>
      </c>
    </row>
    <row r="1763" spans="1:8">
      <c r="A1763" t="s">
        <v>1635</v>
      </c>
      <c r="B1763" t="str">
        <f t="shared" si="108"/>
        <v>US</v>
      </c>
      <c r="C1763" t="str">
        <f t="shared" si="109"/>
        <v>030</v>
      </c>
      <c r="D1763" t="str">
        <f t="shared" si="110"/>
        <v>4108</v>
      </c>
      <c r="E1763" t="str">
        <f t="shared" si="111"/>
        <v>M</v>
      </c>
      <c r="F1763" t="s">
        <v>11083</v>
      </c>
      <c r="G1763" t="s">
        <v>11084</v>
      </c>
      <c r="H1763" t="s">
        <v>9346</v>
      </c>
    </row>
    <row r="1764" spans="1:8">
      <c r="A1764" t="s">
        <v>1040</v>
      </c>
      <c r="B1764" t="str">
        <f t="shared" si="108"/>
        <v>GB</v>
      </c>
      <c r="C1764" t="str">
        <f t="shared" si="109"/>
        <v>029</v>
      </c>
      <c r="D1764" t="str">
        <f t="shared" si="110"/>
        <v>9903</v>
      </c>
      <c r="E1764" t="str">
        <f t="shared" si="111"/>
        <v>S</v>
      </c>
      <c r="F1764" t="s">
        <v>11083</v>
      </c>
      <c r="G1764" t="s">
        <v>11084</v>
      </c>
      <c r="H1764" t="s">
        <v>9346</v>
      </c>
    </row>
    <row r="1765" spans="1:8">
      <c r="A1765" t="s">
        <v>732</v>
      </c>
      <c r="B1765" t="str">
        <f t="shared" si="108"/>
        <v>GB</v>
      </c>
      <c r="C1765" t="str">
        <f t="shared" si="109"/>
        <v>024</v>
      </c>
      <c r="D1765" t="str">
        <f t="shared" si="110"/>
        <v>7415</v>
      </c>
      <c r="E1765" t="str">
        <f t="shared" si="111"/>
        <v>N</v>
      </c>
      <c r="F1765" t="s">
        <v>11083</v>
      </c>
      <c r="G1765" t="s">
        <v>11084</v>
      </c>
      <c r="H1765" t="s">
        <v>9348</v>
      </c>
    </row>
    <row r="1766" spans="1:8">
      <c r="A1766" t="s">
        <v>621</v>
      </c>
      <c r="B1766" t="str">
        <f t="shared" si="108"/>
        <v>IL</v>
      </c>
      <c r="C1766" t="str">
        <f t="shared" si="109"/>
        <v>013</v>
      </c>
      <c r="D1766" t="str">
        <f t="shared" si="110"/>
        <v>1822</v>
      </c>
      <c r="E1766" t="str">
        <f t="shared" si="111"/>
        <v>N</v>
      </c>
      <c r="F1766" t="s">
        <v>11083</v>
      </c>
      <c r="G1766" t="s">
        <v>11084</v>
      </c>
      <c r="H1766" t="s">
        <v>9349</v>
      </c>
    </row>
    <row r="1767" spans="1:8">
      <c r="A1767" t="s">
        <v>1055</v>
      </c>
      <c r="B1767" t="str">
        <f t="shared" si="108"/>
        <v>GB</v>
      </c>
      <c r="C1767" t="str">
        <f t="shared" si="109"/>
        <v>051</v>
      </c>
      <c r="D1767" t="str">
        <f t="shared" si="110"/>
        <v>7193</v>
      </c>
      <c r="E1767" t="str">
        <f t="shared" si="111"/>
        <v>N</v>
      </c>
      <c r="F1767" t="s">
        <v>11083</v>
      </c>
      <c r="G1767" t="s">
        <v>11084</v>
      </c>
      <c r="H1767" t="s">
        <v>9352</v>
      </c>
    </row>
    <row r="1768" spans="1:8">
      <c r="A1768" t="s">
        <v>1750</v>
      </c>
      <c r="B1768" t="str">
        <f t="shared" si="108"/>
        <v>IL</v>
      </c>
      <c r="C1768" t="str">
        <f t="shared" si="109"/>
        <v>014</v>
      </c>
      <c r="D1768" t="str">
        <f t="shared" si="110"/>
        <v>2911</v>
      </c>
      <c r="E1768" t="str">
        <f t="shared" si="111"/>
        <v>M</v>
      </c>
      <c r="F1768" t="s">
        <v>11083</v>
      </c>
      <c r="G1768" t="s">
        <v>11084</v>
      </c>
      <c r="H1768" t="s">
        <v>9352</v>
      </c>
    </row>
    <row r="1769" spans="1:8">
      <c r="A1769" t="s">
        <v>829</v>
      </c>
      <c r="B1769" t="str">
        <f t="shared" si="108"/>
        <v>ES</v>
      </c>
      <c r="C1769" t="str">
        <f t="shared" si="109"/>
        <v>044</v>
      </c>
      <c r="D1769" t="str">
        <f t="shared" si="110"/>
        <v>1089</v>
      </c>
      <c r="E1769" t="str">
        <f t="shared" si="111"/>
        <v>N</v>
      </c>
      <c r="F1769" t="s">
        <v>11083</v>
      </c>
      <c r="G1769" t="s">
        <v>11084</v>
      </c>
      <c r="H1769" t="s">
        <v>9353</v>
      </c>
    </row>
    <row r="1770" spans="1:8">
      <c r="A1770" t="s">
        <v>831</v>
      </c>
      <c r="B1770" t="str">
        <f t="shared" si="108"/>
        <v>ES</v>
      </c>
      <c r="C1770" t="str">
        <f t="shared" si="109"/>
        <v>044</v>
      </c>
      <c r="D1770" t="str">
        <f t="shared" si="110"/>
        <v>1090</v>
      </c>
      <c r="E1770" t="str">
        <f t="shared" si="111"/>
        <v>N</v>
      </c>
      <c r="F1770" t="s">
        <v>11083</v>
      </c>
      <c r="G1770" t="s">
        <v>11084</v>
      </c>
      <c r="H1770" t="s">
        <v>9353</v>
      </c>
    </row>
    <row r="1771" spans="1:8">
      <c r="A1771" t="s">
        <v>934</v>
      </c>
      <c r="B1771" t="str">
        <f t="shared" si="108"/>
        <v>GB</v>
      </c>
      <c r="C1771" t="str">
        <f t="shared" si="109"/>
        <v>024</v>
      </c>
      <c r="D1771" t="str">
        <f t="shared" si="110"/>
        <v>9402</v>
      </c>
      <c r="E1771" t="str">
        <f t="shared" si="111"/>
        <v>S</v>
      </c>
      <c r="F1771" t="s">
        <v>11083</v>
      </c>
      <c r="G1771" t="s">
        <v>11084</v>
      </c>
      <c r="H1771" t="s">
        <v>9354</v>
      </c>
    </row>
    <row r="1772" spans="1:8">
      <c r="A1772" t="s">
        <v>2622</v>
      </c>
      <c r="B1772" t="str">
        <f t="shared" si="108"/>
        <v>US</v>
      </c>
      <c r="C1772" t="str">
        <f t="shared" si="109"/>
        <v>153</v>
      </c>
      <c r="D1772" t="str">
        <f t="shared" si="110"/>
        <v>1339</v>
      </c>
      <c r="E1772" t="str">
        <f t="shared" si="111"/>
        <v>N</v>
      </c>
      <c r="F1772" t="s">
        <v>11083</v>
      </c>
      <c r="G1772" t="s">
        <v>11084</v>
      </c>
      <c r="H1772" t="s">
        <v>9356</v>
      </c>
    </row>
    <row r="1773" spans="1:8">
      <c r="A1773" t="s">
        <v>585</v>
      </c>
      <c r="B1773" t="str">
        <f t="shared" si="108"/>
        <v>GB</v>
      </c>
      <c r="C1773" t="str">
        <f t="shared" si="109"/>
        <v>025</v>
      </c>
      <c r="D1773" t="str">
        <f t="shared" si="110"/>
        <v>7516</v>
      </c>
      <c r="E1773" t="str">
        <f t="shared" si="111"/>
        <v>N</v>
      </c>
      <c r="F1773" t="s">
        <v>11083</v>
      </c>
      <c r="G1773" t="s">
        <v>11084</v>
      </c>
      <c r="H1773" t="s">
        <v>9357</v>
      </c>
    </row>
    <row r="1774" spans="1:8">
      <c r="A1774" t="s">
        <v>641</v>
      </c>
      <c r="B1774" t="str">
        <f t="shared" si="108"/>
        <v>IL</v>
      </c>
      <c r="C1774" t="str">
        <f t="shared" si="109"/>
        <v>016</v>
      </c>
      <c r="D1774" t="str">
        <f t="shared" si="110"/>
        <v>1124</v>
      </c>
      <c r="E1774" t="str">
        <f t="shared" si="111"/>
        <v>N</v>
      </c>
      <c r="F1774" t="s">
        <v>11083</v>
      </c>
      <c r="G1774" t="s">
        <v>11084</v>
      </c>
      <c r="H1774" t="s">
        <v>9357</v>
      </c>
    </row>
    <row r="1775" spans="1:8">
      <c r="A1775" t="s">
        <v>1043</v>
      </c>
      <c r="B1775" t="str">
        <f t="shared" si="108"/>
        <v>GB</v>
      </c>
      <c r="C1775" t="str">
        <f t="shared" si="109"/>
        <v>029</v>
      </c>
      <c r="D1775" t="str">
        <f t="shared" si="110"/>
        <v>7913</v>
      </c>
      <c r="E1775" t="str">
        <f t="shared" si="111"/>
        <v>N</v>
      </c>
      <c r="F1775" t="s">
        <v>11083</v>
      </c>
      <c r="G1775" t="s">
        <v>11084</v>
      </c>
      <c r="H1775" t="s">
        <v>9359</v>
      </c>
    </row>
    <row r="1776" spans="1:8">
      <c r="A1776" t="s">
        <v>1057</v>
      </c>
      <c r="B1776" t="str">
        <f t="shared" si="108"/>
        <v>GB</v>
      </c>
      <c r="C1776" t="str">
        <f t="shared" si="109"/>
        <v>051</v>
      </c>
      <c r="D1776" t="str">
        <f t="shared" si="110"/>
        <v>7194</v>
      </c>
      <c r="E1776" t="str">
        <f t="shared" si="111"/>
        <v>N</v>
      </c>
      <c r="F1776" t="s">
        <v>11083</v>
      </c>
      <c r="G1776" t="s">
        <v>11084</v>
      </c>
      <c r="H1776" t="s">
        <v>9359</v>
      </c>
    </row>
    <row r="1777" spans="1:8">
      <c r="A1777" t="s">
        <v>653</v>
      </c>
      <c r="B1777" t="str">
        <f t="shared" si="108"/>
        <v>GB</v>
      </c>
      <c r="C1777" t="str">
        <f t="shared" si="109"/>
        <v>025</v>
      </c>
      <c r="D1777" t="str">
        <f t="shared" si="110"/>
        <v>7517</v>
      </c>
      <c r="E1777" t="str">
        <f t="shared" si="111"/>
        <v>N</v>
      </c>
      <c r="F1777" t="s">
        <v>11083</v>
      </c>
      <c r="G1777" t="s">
        <v>11084</v>
      </c>
      <c r="H1777" t="s">
        <v>9360</v>
      </c>
    </row>
    <row r="1778" spans="1:8">
      <c r="A1778" t="s">
        <v>733</v>
      </c>
      <c r="B1778" t="str">
        <f t="shared" si="108"/>
        <v>GB</v>
      </c>
      <c r="C1778" t="str">
        <f t="shared" si="109"/>
        <v>024</v>
      </c>
      <c r="D1778" t="str">
        <f t="shared" si="110"/>
        <v>7416</v>
      </c>
      <c r="E1778" t="str">
        <f t="shared" si="111"/>
        <v>N</v>
      </c>
      <c r="F1778" t="s">
        <v>11083</v>
      </c>
      <c r="G1778" t="s">
        <v>11084</v>
      </c>
      <c r="H1778" t="s">
        <v>9360</v>
      </c>
    </row>
    <row r="1779" spans="1:8">
      <c r="A1779" t="s">
        <v>987</v>
      </c>
      <c r="B1779" t="str">
        <f t="shared" si="108"/>
        <v>GB</v>
      </c>
      <c r="C1779" t="str">
        <f t="shared" si="109"/>
        <v>025</v>
      </c>
      <c r="D1779" t="str">
        <f t="shared" si="110"/>
        <v>9503</v>
      </c>
      <c r="E1779" t="str">
        <f t="shared" si="111"/>
        <v>S</v>
      </c>
      <c r="F1779" t="s">
        <v>11083</v>
      </c>
      <c r="G1779" t="s">
        <v>11084</v>
      </c>
      <c r="H1779" t="s">
        <v>9361</v>
      </c>
    </row>
    <row r="1780" spans="1:8">
      <c r="A1780" t="s">
        <v>1711</v>
      </c>
      <c r="B1780" t="str">
        <f t="shared" si="108"/>
        <v>US</v>
      </c>
      <c r="C1780" t="str">
        <f t="shared" si="109"/>
        <v>035</v>
      </c>
      <c r="D1780" t="str">
        <f t="shared" si="110"/>
        <v>5101</v>
      </c>
      <c r="E1780" t="str">
        <f t="shared" si="111"/>
        <v>M</v>
      </c>
      <c r="F1780" t="s">
        <v>11083</v>
      </c>
      <c r="G1780" t="s">
        <v>11084</v>
      </c>
      <c r="H1780" t="s">
        <v>9362</v>
      </c>
    </row>
    <row r="1781" spans="1:8">
      <c r="A1781" t="s">
        <v>1766</v>
      </c>
      <c r="B1781" t="str">
        <f t="shared" si="108"/>
        <v>US</v>
      </c>
      <c r="C1781" t="str">
        <f t="shared" si="109"/>
        <v>035</v>
      </c>
      <c r="D1781" t="str">
        <f t="shared" si="110"/>
        <v>5102</v>
      </c>
      <c r="E1781" t="str">
        <f t="shared" si="111"/>
        <v>M</v>
      </c>
      <c r="F1781" t="s">
        <v>11083</v>
      </c>
      <c r="G1781" t="s">
        <v>11084</v>
      </c>
      <c r="H1781" t="s">
        <v>9362</v>
      </c>
    </row>
    <row r="1782" spans="1:8">
      <c r="A1782" t="s">
        <v>734</v>
      </c>
      <c r="B1782" t="str">
        <f t="shared" si="108"/>
        <v>GB</v>
      </c>
      <c r="C1782" t="str">
        <f t="shared" si="109"/>
        <v>024</v>
      </c>
      <c r="D1782" t="str">
        <f t="shared" si="110"/>
        <v>7417</v>
      </c>
      <c r="E1782" t="str">
        <f t="shared" si="111"/>
        <v>N</v>
      </c>
      <c r="F1782" t="s">
        <v>11083</v>
      </c>
      <c r="G1782" t="s">
        <v>11084</v>
      </c>
      <c r="H1782" t="s">
        <v>9362</v>
      </c>
    </row>
    <row r="1783" spans="1:8">
      <c r="A1783" t="s">
        <v>1768</v>
      </c>
      <c r="B1783" t="str">
        <f t="shared" si="108"/>
        <v>US</v>
      </c>
      <c r="C1783" t="str">
        <f t="shared" si="109"/>
        <v>035</v>
      </c>
      <c r="D1783" t="str">
        <f t="shared" si="110"/>
        <v>5103</v>
      </c>
      <c r="E1783" t="str">
        <f t="shared" si="111"/>
        <v>M</v>
      </c>
      <c r="F1783" t="s">
        <v>11083</v>
      </c>
      <c r="G1783" t="s">
        <v>11084</v>
      </c>
      <c r="H1783" t="s">
        <v>9363</v>
      </c>
    </row>
    <row r="1784" spans="1:8">
      <c r="A1784" t="s">
        <v>625</v>
      </c>
      <c r="B1784" t="str">
        <f t="shared" si="108"/>
        <v>IL</v>
      </c>
      <c r="C1784" t="str">
        <f t="shared" si="109"/>
        <v>014</v>
      </c>
      <c r="D1784" t="str">
        <f t="shared" si="110"/>
        <v>1924</v>
      </c>
      <c r="E1784" t="str">
        <f t="shared" si="111"/>
        <v>N</v>
      </c>
      <c r="F1784" t="s">
        <v>11083</v>
      </c>
      <c r="G1784" t="s">
        <v>11084</v>
      </c>
      <c r="H1784" t="s">
        <v>9363</v>
      </c>
    </row>
    <row r="1785" spans="1:8">
      <c r="A1785" t="s">
        <v>1739</v>
      </c>
      <c r="B1785" t="str">
        <f t="shared" si="108"/>
        <v>US</v>
      </c>
      <c r="C1785" t="str">
        <f t="shared" si="109"/>
        <v>035</v>
      </c>
      <c r="D1785" t="str">
        <f t="shared" si="110"/>
        <v>5105</v>
      </c>
      <c r="E1785" t="str">
        <f t="shared" si="111"/>
        <v>M</v>
      </c>
      <c r="F1785" t="s">
        <v>11083</v>
      </c>
      <c r="G1785" t="s">
        <v>11084</v>
      </c>
      <c r="H1785" t="s">
        <v>9363</v>
      </c>
    </row>
    <row r="1786" spans="1:8">
      <c r="A1786" t="s">
        <v>1642</v>
      </c>
      <c r="B1786" t="str">
        <f t="shared" si="108"/>
        <v>US</v>
      </c>
      <c r="C1786" t="str">
        <f t="shared" si="109"/>
        <v>031</v>
      </c>
      <c r="D1786" t="str">
        <f t="shared" si="110"/>
        <v>6101</v>
      </c>
      <c r="E1786" t="str">
        <f t="shared" si="111"/>
        <v>M</v>
      </c>
      <c r="F1786" t="s">
        <v>11083</v>
      </c>
      <c r="G1786" t="s">
        <v>11084</v>
      </c>
      <c r="H1786" t="s">
        <v>9366</v>
      </c>
    </row>
    <row r="1787" spans="1:8">
      <c r="A1787" t="s">
        <v>1700</v>
      </c>
      <c r="B1787" t="str">
        <f t="shared" si="108"/>
        <v>US</v>
      </c>
      <c r="C1787" t="str">
        <f t="shared" si="109"/>
        <v>033</v>
      </c>
      <c r="D1787" t="str">
        <f t="shared" si="110"/>
        <v>9201</v>
      </c>
      <c r="E1787" t="str">
        <f t="shared" si="111"/>
        <v>S</v>
      </c>
      <c r="F1787" t="s">
        <v>11083</v>
      </c>
      <c r="G1787" t="s">
        <v>11084</v>
      </c>
      <c r="H1787" t="s">
        <v>9366</v>
      </c>
    </row>
    <row r="1788" spans="1:8">
      <c r="A1788" t="s">
        <v>1779</v>
      </c>
      <c r="B1788" t="str">
        <f t="shared" si="108"/>
        <v>GB</v>
      </c>
      <c r="C1788" t="str">
        <f t="shared" si="109"/>
        <v>025</v>
      </c>
      <c r="D1788" t="str">
        <f t="shared" si="110"/>
        <v>8518</v>
      </c>
      <c r="E1788" t="str">
        <f t="shared" si="111"/>
        <v>M</v>
      </c>
      <c r="F1788" t="s">
        <v>11083</v>
      </c>
      <c r="G1788" t="s">
        <v>11084</v>
      </c>
      <c r="H1788" t="s">
        <v>9367</v>
      </c>
    </row>
    <row r="1789" spans="1:8">
      <c r="A1789" t="s">
        <v>605</v>
      </c>
      <c r="B1789" t="str">
        <f t="shared" si="108"/>
        <v>IL</v>
      </c>
      <c r="C1789" t="str">
        <f t="shared" si="109"/>
        <v>013</v>
      </c>
      <c r="D1789" t="str">
        <f t="shared" si="110"/>
        <v>1826</v>
      </c>
      <c r="E1789" t="str">
        <f t="shared" si="111"/>
        <v>N</v>
      </c>
      <c r="F1789" t="s">
        <v>11083</v>
      </c>
      <c r="G1789" t="s">
        <v>11084</v>
      </c>
      <c r="H1789" t="s">
        <v>9371</v>
      </c>
    </row>
    <row r="1790" spans="1:8">
      <c r="A1790" t="s">
        <v>1061</v>
      </c>
      <c r="B1790" t="str">
        <f t="shared" si="108"/>
        <v>GB</v>
      </c>
      <c r="C1790" t="str">
        <f t="shared" si="109"/>
        <v>051</v>
      </c>
      <c r="D1790" t="str">
        <f t="shared" si="110"/>
        <v>7199</v>
      </c>
      <c r="E1790" t="str">
        <f t="shared" si="111"/>
        <v>N</v>
      </c>
      <c r="F1790" t="s">
        <v>11083</v>
      </c>
      <c r="G1790" t="s">
        <v>11084</v>
      </c>
      <c r="H1790" t="s">
        <v>9372</v>
      </c>
    </row>
    <row r="1791" spans="1:8">
      <c r="A1791" t="s">
        <v>1781</v>
      </c>
      <c r="B1791" t="str">
        <f t="shared" si="108"/>
        <v>GB</v>
      </c>
      <c r="C1791" t="str">
        <f t="shared" si="109"/>
        <v>025</v>
      </c>
      <c r="D1791" t="str">
        <f t="shared" si="110"/>
        <v>8519</v>
      </c>
      <c r="E1791" t="str">
        <f t="shared" si="111"/>
        <v>M</v>
      </c>
      <c r="F1791" t="s">
        <v>11083</v>
      </c>
      <c r="G1791" t="s">
        <v>11084</v>
      </c>
      <c r="H1791" t="s">
        <v>9374</v>
      </c>
    </row>
    <row r="1792" spans="1:8">
      <c r="A1792" t="s">
        <v>553</v>
      </c>
      <c r="B1792" t="str">
        <f t="shared" si="108"/>
        <v>US</v>
      </c>
      <c r="C1792" t="str">
        <f t="shared" si="109"/>
        <v>153</v>
      </c>
      <c r="D1792" t="str">
        <f t="shared" si="110"/>
        <v>1341</v>
      </c>
      <c r="E1792" t="str">
        <f t="shared" si="111"/>
        <v>N</v>
      </c>
      <c r="F1792" t="s">
        <v>11083</v>
      </c>
      <c r="G1792" t="s">
        <v>11084</v>
      </c>
      <c r="H1792" t="s">
        <v>9375</v>
      </c>
    </row>
    <row r="1793" spans="1:8">
      <c r="A1793" t="s">
        <v>603</v>
      </c>
      <c r="B1793" t="str">
        <f t="shared" si="108"/>
        <v>IL</v>
      </c>
      <c r="C1793" t="str">
        <f t="shared" si="109"/>
        <v>013</v>
      </c>
      <c r="D1793" t="str">
        <f t="shared" si="110"/>
        <v>1824</v>
      </c>
      <c r="E1793" t="str">
        <f t="shared" si="111"/>
        <v>N</v>
      </c>
      <c r="F1793" t="s">
        <v>11083</v>
      </c>
      <c r="G1793" t="s">
        <v>11084</v>
      </c>
      <c r="H1793" t="s">
        <v>9375</v>
      </c>
    </row>
    <row r="1794" spans="1:8">
      <c r="A1794" t="s">
        <v>1096</v>
      </c>
      <c r="B1794" t="str">
        <f t="shared" ref="B1794:B1857" si="112">LEFT(A1794,2)</f>
        <v>IL</v>
      </c>
      <c r="C1794" t="str">
        <f t="shared" ref="C1794:C1857" si="113">MID(A1794,4,3)</f>
        <v>001</v>
      </c>
      <c r="D1794" t="str">
        <f t="shared" ref="D1794:D1857" si="114">MID(A1794,8,4)</f>
        <v>2043</v>
      </c>
      <c r="E1794" t="str">
        <f t="shared" ref="E1794:E1857" si="115">MID(A1794,13,1)</f>
        <v>M</v>
      </c>
      <c r="F1794" t="s">
        <v>11083</v>
      </c>
      <c r="G1794" t="s">
        <v>11084</v>
      </c>
      <c r="H1794" t="s">
        <v>9375</v>
      </c>
    </row>
    <row r="1795" spans="1:8">
      <c r="A1795" t="s">
        <v>1731</v>
      </c>
      <c r="B1795" t="str">
        <f t="shared" si="112"/>
        <v>US</v>
      </c>
      <c r="C1795" t="str">
        <f t="shared" si="113"/>
        <v>036</v>
      </c>
      <c r="D1795" t="str">
        <f t="shared" si="114"/>
        <v>3025</v>
      </c>
      <c r="E1795" t="str">
        <f t="shared" si="115"/>
        <v>S</v>
      </c>
      <c r="F1795" t="s">
        <v>11083</v>
      </c>
      <c r="G1795" t="s">
        <v>11084</v>
      </c>
      <c r="H1795" t="s">
        <v>9378</v>
      </c>
    </row>
    <row r="1796" spans="1:8">
      <c r="A1796" t="s">
        <v>642</v>
      </c>
      <c r="B1796" t="str">
        <f t="shared" si="112"/>
        <v>IL</v>
      </c>
      <c r="C1796" t="str">
        <f t="shared" si="113"/>
        <v>016</v>
      </c>
      <c r="D1796" t="str">
        <f t="shared" si="114"/>
        <v>1125</v>
      </c>
      <c r="E1796" t="str">
        <f t="shared" si="115"/>
        <v>N</v>
      </c>
      <c r="F1796" t="s">
        <v>11083</v>
      </c>
      <c r="G1796" t="s">
        <v>11084</v>
      </c>
      <c r="H1796" t="s">
        <v>9378</v>
      </c>
    </row>
    <row r="1797" spans="1:8">
      <c r="A1797" t="s">
        <v>2653</v>
      </c>
      <c r="B1797" t="str">
        <f t="shared" si="112"/>
        <v>US</v>
      </c>
      <c r="C1797" t="str">
        <f t="shared" si="113"/>
        <v>036</v>
      </c>
      <c r="D1797" t="str">
        <f t="shared" si="114"/>
        <v>3205</v>
      </c>
      <c r="E1797" t="str">
        <f t="shared" si="115"/>
        <v>S</v>
      </c>
      <c r="F1797" t="s">
        <v>11083</v>
      </c>
      <c r="G1797" t="s">
        <v>11084</v>
      </c>
      <c r="H1797" t="s">
        <v>9378</v>
      </c>
    </row>
    <row r="1798" spans="1:8">
      <c r="A1798" t="s">
        <v>1734</v>
      </c>
      <c r="B1798" t="str">
        <f t="shared" si="112"/>
        <v>GB</v>
      </c>
      <c r="C1798" t="str">
        <f t="shared" si="113"/>
        <v>025</v>
      </c>
      <c r="D1798" t="str">
        <f t="shared" si="114"/>
        <v>8520</v>
      </c>
      <c r="E1798" t="str">
        <f t="shared" si="115"/>
        <v>M</v>
      </c>
      <c r="F1798" t="s">
        <v>11083</v>
      </c>
      <c r="G1798" t="s">
        <v>11084</v>
      </c>
      <c r="H1798" t="s">
        <v>9379</v>
      </c>
    </row>
    <row r="1799" spans="1:8">
      <c r="A1799" t="s">
        <v>703</v>
      </c>
      <c r="B1799" t="str">
        <f t="shared" si="112"/>
        <v>GB</v>
      </c>
      <c r="C1799" t="str">
        <f t="shared" si="113"/>
        <v>021</v>
      </c>
      <c r="D1799" t="str">
        <f t="shared" si="114"/>
        <v>7113</v>
      </c>
      <c r="E1799" t="str">
        <f t="shared" si="115"/>
        <v>N</v>
      </c>
      <c r="F1799" t="s">
        <v>11083</v>
      </c>
      <c r="G1799" t="s">
        <v>11084</v>
      </c>
      <c r="H1799" t="s">
        <v>9380</v>
      </c>
    </row>
    <row r="1800" spans="1:8">
      <c r="A1800" t="s">
        <v>1681</v>
      </c>
      <c r="B1800" t="str">
        <f t="shared" si="112"/>
        <v>US</v>
      </c>
      <c r="C1800" t="str">
        <f t="shared" si="113"/>
        <v>032</v>
      </c>
      <c r="D1800" t="str">
        <f t="shared" si="114"/>
        <v>7137</v>
      </c>
      <c r="E1800" t="str">
        <f t="shared" si="115"/>
        <v>M</v>
      </c>
      <c r="F1800" t="s">
        <v>11083</v>
      </c>
      <c r="G1800" t="s">
        <v>11084</v>
      </c>
      <c r="H1800" t="s">
        <v>9380</v>
      </c>
    </row>
    <row r="1801" spans="1:8">
      <c r="A1801" t="s">
        <v>1044</v>
      </c>
      <c r="B1801" t="str">
        <f t="shared" si="112"/>
        <v>GB</v>
      </c>
      <c r="C1801" t="str">
        <f t="shared" si="113"/>
        <v>029</v>
      </c>
      <c r="D1801" t="str">
        <f t="shared" si="114"/>
        <v>7914</v>
      </c>
      <c r="E1801" t="str">
        <f t="shared" si="115"/>
        <v>N</v>
      </c>
      <c r="F1801" t="s">
        <v>11083</v>
      </c>
      <c r="G1801" t="s">
        <v>11084</v>
      </c>
      <c r="H1801" t="s">
        <v>9383</v>
      </c>
    </row>
    <row r="1802" spans="1:8">
      <c r="A1802" t="s">
        <v>623</v>
      </c>
      <c r="B1802" t="str">
        <f t="shared" si="112"/>
        <v>IL</v>
      </c>
      <c r="C1802" t="str">
        <f t="shared" si="113"/>
        <v>013</v>
      </c>
      <c r="D1802" t="str">
        <f t="shared" si="114"/>
        <v>1828</v>
      </c>
      <c r="E1802" t="str">
        <f t="shared" si="115"/>
        <v>N</v>
      </c>
      <c r="F1802" t="s">
        <v>11083</v>
      </c>
      <c r="G1802" t="s">
        <v>11084</v>
      </c>
      <c r="H1802" t="s">
        <v>9384</v>
      </c>
    </row>
    <row r="1803" spans="1:8">
      <c r="A1803" t="s">
        <v>1741</v>
      </c>
      <c r="B1803" t="str">
        <f t="shared" si="112"/>
        <v>US</v>
      </c>
      <c r="C1803" t="str">
        <f t="shared" si="113"/>
        <v>035</v>
      </c>
      <c r="D1803" t="str">
        <f t="shared" si="114"/>
        <v>5106</v>
      </c>
      <c r="E1803" t="str">
        <f t="shared" si="115"/>
        <v>M</v>
      </c>
      <c r="F1803" t="s">
        <v>11083</v>
      </c>
      <c r="G1803" t="s">
        <v>11084</v>
      </c>
      <c r="H1803" t="s">
        <v>9384</v>
      </c>
    </row>
    <row r="1804" spans="1:8">
      <c r="A1804" t="s">
        <v>624</v>
      </c>
      <c r="B1804" t="str">
        <f t="shared" si="112"/>
        <v>IL</v>
      </c>
      <c r="C1804" t="str">
        <f t="shared" si="113"/>
        <v>014</v>
      </c>
      <c r="D1804" t="str">
        <f t="shared" si="114"/>
        <v>1923</v>
      </c>
      <c r="E1804" t="str">
        <f t="shared" si="115"/>
        <v>N</v>
      </c>
      <c r="F1804" t="s">
        <v>11083</v>
      </c>
      <c r="G1804" t="s">
        <v>11084</v>
      </c>
      <c r="H1804" t="s">
        <v>9385</v>
      </c>
    </row>
    <row r="1805" spans="1:8">
      <c r="A1805" t="s">
        <v>736</v>
      </c>
      <c r="B1805" t="str">
        <f t="shared" si="112"/>
        <v>GB</v>
      </c>
      <c r="C1805" t="str">
        <f t="shared" si="113"/>
        <v>024</v>
      </c>
      <c r="D1805" t="str">
        <f t="shared" si="114"/>
        <v>7418</v>
      </c>
      <c r="E1805" t="str">
        <f t="shared" si="115"/>
        <v>N</v>
      </c>
      <c r="F1805" t="s">
        <v>11083</v>
      </c>
      <c r="G1805" t="s">
        <v>11084</v>
      </c>
      <c r="H1805" t="s">
        <v>9388</v>
      </c>
    </row>
    <row r="1806" spans="1:8">
      <c r="A1806" t="s">
        <v>724</v>
      </c>
      <c r="B1806" t="str">
        <f t="shared" si="112"/>
        <v>GB</v>
      </c>
      <c r="C1806" t="str">
        <f t="shared" si="113"/>
        <v>027</v>
      </c>
      <c r="D1806" t="str">
        <f t="shared" si="114"/>
        <v>7711</v>
      </c>
      <c r="E1806" t="str">
        <f t="shared" si="115"/>
        <v>N</v>
      </c>
      <c r="F1806" t="s">
        <v>11083</v>
      </c>
      <c r="G1806" t="s">
        <v>11084</v>
      </c>
      <c r="H1806" t="s">
        <v>9389</v>
      </c>
    </row>
    <row r="1807" spans="1:8">
      <c r="A1807" t="s">
        <v>833</v>
      </c>
      <c r="B1807" t="str">
        <f t="shared" si="112"/>
        <v>ES</v>
      </c>
      <c r="C1807" t="str">
        <f t="shared" si="113"/>
        <v>044</v>
      </c>
      <c r="D1807" t="str">
        <f t="shared" si="114"/>
        <v>1091</v>
      </c>
      <c r="E1807" t="str">
        <f t="shared" si="115"/>
        <v>N</v>
      </c>
      <c r="F1807" t="s">
        <v>11083</v>
      </c>
      <c r="G1807" t="s">
        <v>11084</v>
      </c>
      <c r="H1807" t="s">
        <v>9389</v>
      </c>
    </row>
    <row r="1808" spans="1:8">
      <c r="A1808" t="s">
        <v>626</v>
      </c>
      <c r="B1808" t="str">
        <f t="shared" si="112"/>
        <v>IL</v>
      </c>
      <c r="C1808" t="str">
        <f t="shared" si="113"/>
        <v>014</v>
      </c>
      <c r="D1808" t="str">
        <f t="shared" si="114"/>
        <v>1925</v>
      </c>
      <c r="E1808" t="str">
        <f t="shared" si="115"/>
        <v>N</v>
      </c>
      <c r="F1808" t="s">
        <v>11083</v>
      </c>
      <c r="G1808" t="s">
        <v>11084</v>
      </c>
      <c r="H1808" t="s">
        <v>9389</v>
      </c>
    </row>
    <row r="1809" spans="1:8">
      <c r="A1809" t="s">
        <v>2628</v>
      </c>
      <c r="B1809" t="str">
        <f t="shared" si="112"/>
        <v>US</v>
      </c>
      <c r="C1809" t="str">
        <f t="shared" si="113"/>
        <v>153</v>
      </c>
      <c r="D1809" t="str">
        <f t="shared" si="114"/>
        <v>1342</v>
      </c>
      <c r="E1809" t="str">
        <f t="shared" si="115"/>
        <v>N</v>
      </c>
      <c r="F1809" t="s">
        <v>11083</v>
      </c>
      <c r="G1809" t="s">
        <v>11084</v>
      </c>
      <c r="H1809" t="s">
        <v>9390</v>
      </c>
    </row>
    <row r="1810" spans="1:8">
      <c r="A1810" t="s">
        <v>737</v>
      </c>
      <c r="B1810" t="str">
        <f t="shared" si="112"/>
        <v>GB</v>
      </c>
      <c r="C1810" t="str">
        <f t="shared" si="113"/>
        <v>024</v>
      </c>
      <c r="D1810" t="str">
        <f t="shared" si="114"/>
        <v>7419</v>
      </c>
      <c r="E1810" t="str">
        <f t="shared" si="115"/>
        <v>N</v>
      </c>
      <c r="F1810" t="s">
        <v>11083</v>
      </c>
      <c r="G1810" t="s">
        <v>11084</v>
      </c>
      <c r="H1810" t="s">
        <v>9390</v>
      </c>
    </row>
    <row r="1811" spans="1:8">
      <c r="A1811" t="s">
        <v>725</v>
      </c>
      <c r="B1811" t="str">
        <f t="shared" si="112"/>
        <v>GB</v>
      </c>
      <c r="C1811" t="str">
        <f t="shared" si="113"/>
        <v>027</v>
      </c>
      <c r="D1811" t="str">
        <f t="shared" si="114"/>
        <v>7712</v>
      </c>
      <c r="E1811" t="str">
        <f t="shared" si="115"/>
        <v>N</v>
      </c>
      <c r="F1811" t="s">
        <v>11083</v>
      </c>
      <c r="G1811" t="s">
        <v>11084</v>
      </c>
      <c r="H1811" t="s">
        <v>9395</v>
      </c>
    </row>
    <row r="1812" spans="1:8">
      <c r="A1812" t="s">
        <v>2541</v>
      </c>
      <c r="B1812" t="str">
        <f t="shared" si="112"/>
        <v>US</v>
      </c>
      <c r="C1812" t="str">
        <f t="shared" si="113"/>
        <v>153</v>
      </c>
      <c r="D1812" t="str">
        <f t="shared" si="114"/>
        <v>2336</v>
      </c>
      <c r="E1812" t="str">
        <f t="shared" si="115"/>
        <v>M</v>
      </c>
      <c r="F1812" t="s">
        <v>11083</v>
      </c>
      <c r="G1812" t="s">
        <v>11084</v>
      </c>
      <c r="H1812" t="s">
        <v>9395</v>
      </c>
    </row>
    <row r="1813" spans="1:8">
      <c r="A1813" t="s">
        <v>704</v>
      </c>
      <c r="B1813" t="str">
        <f t="shared" si="112"/>
        <v>GB</v>
      </c>
      <c r="C1813" t="str">
        <f t="shared" si="113"/>
        <v>021</v>
      </c>
      <c r="D1813" t="str">
        <f t="shared" si="114"/>
        <v>7114</v>
      </c>
      <c r="E1813" t="str">
        <f t="shared" si="115"/>
        <v>N</v>
      </c>
      <c r="F1813" t="s">
        <v>11083</v>
      </c>
      <c r="G1813" t="s">
        <v>11084</v>
      </c>
      <c r="H1813" t="s">
        <v>9396</v>
      </c>
    </row>
    <row r="1814" spans="1:8">
      <c r="A1814" t="s">
        <v>741</v>
      </c>
      <c r="B1814" t="str">
        <f t="shared" si="112"/>
        <v>GB</v>
      </c>
      <c r="C1814" t="str">
        <f t="shared" si="113"/>
        <v>024</v>
      </c>
      <c r="D1814" t="str">
        <f t="shared" si="114"/>
        <v>7421</v>
      </c>
      <c r="E1814" t="str">
        <f t="shared" si="115"/>
        <v>N</v>
      </c>
      <c r="F1814" t="s">
        <v>11083</v>
      </c>
      <c r="G1814" t="s">
        <v>11084</v>
      </c>
      <c r="H1814" t="s">
        <v>9396</v>
      </c>
    </row>
    <row r="1815" spans="1:8">
      <c r="A1815" t="s">
        <v>654</v>
      </c>
      <c r="B1815" t="str">
        <f t="shared" si="112"/>
        <v>GB</v>
      </c>
      <c r="C1815" t="str">
        <f t="shared" si="113"/>
        <v>025</v>
      </c>
      <c r="D1815" t="str">
        <f t="shared" si="114"/>
        <v>7518</v>
      </c>
      <c r="E1815" t="str">
        <f t="shared" si="115"/>
        <v>N</v>
      </c>
      <c r="F1815" t="s">
        <v>11083</v>
      </c>
      <c r="G1815" t="s">
        <v>11084</v>
      </c>
      <c r="H1815" t="s">
        <v>9397</v>
      </c>
    </row>
    <row r="1816" spans="1:8">
      <c r="A1816" t="s">
        <v>1645</v>
      </c>
      <c r="B1816" t="str">
        <f t="shared" si="112"/>
        <v>US</v>
      </c>
      <c r="C1816" t="str">
        <f t="shared" si="113"/>
        <v>031</v>
      </c>
      <c r="D1816" t="str">
        <f t="shared" si="114"/>
        <v>6201</v>
      </c>
      <c r="E1816" t="str">
        <f t="shared" si="115"/>
        <v>S</v>
      </c>
      <c r="F1816" t="s">
        <v>11083</v>
      </c>
      <c r="G1816" t="s">
        <v>11084</v>
      </c>
      <c r="H1816" t="s">
        <v>9398</v>
      </c>
    </row>
    <row r="1817" spans="1:8">
      <c r="A1817" t="s">
        <v>2629</v>
      </c>
      <c r="B1817" t="str">
        <f t="shared" si="112"/>
        <v>US</v>
      </c>
      <c r="C1817" t="str">
        <f t="shared" si="113"/>
        <v>153</v>
      </c>
      <c r="D1817" t="str">
        <f t="shared" si="114"/>
        <v>1343</v>
      </c>
      <c r="E1817" t="str">
        <f t="shared" si="115"/>
        <v>N</v>
      </c>
      <c r="F1817" t="s">
        <v>11083</v>
      </c>
      <c r="G1817" t="s">
        <v>11084</v>
      </c>
      <c r="H1817" t="s">
        <v>9399</v>
      </c>
    </row>
    <row r="1818" spans="1:8">
      <c r="A1818" t="s">
        <v>1071</v>
      </c>
      <c r="B1818" t="str">
        <f t="shared" si="112"/>
        <v>IL</v>
      </c>
      <c r="C1818" t="str">
        <f t="shared" si="113"/>
        <v>001</v>
      </c>
      <c r="D1818" t="str">
        <f t="shared" si="114"/>
        <v>1011</v>
      </c>
      <c r="E1818" t="str">
        <f t="shared" si="115"/>
        <v>N</v>
      </c>
      <c r="F1818" t="s">
        <v>11083</v>
      </c>
      <c r="G1818" t="s">
        <v>11084</v>
      </c>
      <c r="H1818" t="s">
        <v>9399</v>
      </c>
    </row>
    <row r="1819" spans="1:8">
      <c r="A1819" t="s">
        <v>728</v>
      </c>
      <c r="B1819" t="str">
        <f t="shared" si="112"/>
        <v>GB</v>
      </c>
      <c r="C1819" t="str">
        <f t="shared" si="113"/>
        <v>027</v>
      </c>
      <c r="D1819" t="str">
        <f t="shared" si="114"/>
        <v>7713</v>
      </c>
      <c r="E1819" t="str">
        <f t="shared" si="115"/>
        <v>N</v>
      </c>
      <c r="F1819" t="s">
        <v>11083</v>
      </c>
      <c r="G1819" t="s">
        <v>11084</v>
      </c>
      <c r="H1819" t="s">
        <v>9399</v>
      </c>
    </row>
    <row r="1820" spans="1:8">
      <c r="A1820" t="s">
        <v>1769</v>
      </c>
      <c r="B1820" t="str">
        <f t="shared" si="112"/>
        <v>US</v>
      </c>
      <c r="C1820" t="str">
        <f t="shared" si="113"/>
        <v>035</v>
      </c>
      <c r="D1820" t="str">
        <f t="shared" si="114"/>
        <v>5107</v>
      </c>
      <c r="E1820" t="str">
        <f t="shared" si="115"/>
        <v>M</v>
      </c>
      <c r="F1820" t="s">
        <v>11083</v>
      </c>
      <c r="G1820" t="s">
        <v>11084</v>
      </c>
      <c r="H1820" t="s">
        <v>9400</v>
      </c>
    </row>
    <row r="1821" spans="1:8">
      <c r="A1821" t="s">
        <v>1785</v>
      </c>
      <c r="B1821" t="str">
        <f t="shared" si="112"/>
        <v>US</v>
      </c>
      <c r="C1821" t="str">
        <f t="shared" si="113"/>
        <v>032</v>
      </c>
      <c r="D1821" t="str">
        <f t="shared" si="114"/>
        <v>7138</v>
      </c>
      <c r="E1821" t="str">
        <f t="shared" si="115"/>
        <v>M</v>
      </c>
      <c r="F1821" t="s">
        <v>11083</v>
      </c>
      <c r="G1821" t="s">
        <v>11084</v>
      </c>
      <c r="H1821" t="s">
        <v>9400</v>
      </c>
    </row>
    <row r="1822" spans="1:8">
      <c r="A1822" t="s">
        <v>1786</v>
      </c>
      <c r="B1822" t="str">
        <f t="shared" si="112"/>
        <v>US</v>
      </c>
      <c r="C1822" t="str">
        <f t="shared" si="113"/>
        <v>032</v>
      </c>
      <c r="D1822" t="str">
        <f t="shared" si="114"/>
        <v>7139</v>
      </c>
      <c r="E1822" t="str">
        <f t="shared" si="115"/>
        <v>M</v>
      </c>
      <c r="F1822" t="s">
        <v>11083</v>
      </c>
      <c r="G1822" t="s">
        <v>11084</v>
      </c>
      <c r="H1822" t="s">
        <v>9400</v>
      </c>
    </row>
    <row r="1823" spans="1:8">
      <c r="A1823" t="s">
        <v>1770</v>
      </c>
      <c r="B1823" t="str">
        <f t="shared" si="112"/>
        <v>US</v>
      </c>
      <c r="C1823" t="str">
        <f t="shared" si="113"/>
        <v>035</v>
      </c>
      <c r="D1823" t="str">
        <f t="shared" si="114"/>
        <v>5108</v>
      </c>
      <c r="E1823" t="str">
        <f t="shared" si="115"/>
        <v>M</v>
      </c>
      <c r="F1823" t="s">
        <v>11083</v>
      </c>
      <c r="G1823" t="s">
        <v>11084</v>
      </c>
      <c r="H1823" t="s">
        <v>9407</v>
      </c>
    </row>
    <row r="1824" spans="1:8">
      <c r="A1824" t="s">
        <v>743</v>
      </c>
      <c r="B1824" t="str">
        <f t="shared" si="112"/>
        <v>GB</v>
      </c>
      <c r="C1824" t="str">
        <f t="shared" si="113"/>
        <v>024</v>
      </c>
      <c r="D1824" t="str">
        <f t="shared" si="114"/>
        <v>7422</v>
      </c>
      <c r="E1824" t="str">
        <f t="shared" si="115"/>
        <v>N</v>
      </c>
      <c r="F1824" t="s">
        <v>11083</v>
      </c>
      <c r="G1824" t="s">
        <v>11084</v>
      </c>
      <c r="H1824" t="s">
        <v>9409</v>
      </c>
    </row>
    <row r="1825" spans="1:8">
      <c r="A1825" t="s">
        <v>739</v>
      </c>
      <c r="B1825" t="str">
        <f t="shared" si="112"/>
        <v>GB</v>
      </c>
      <c r="C1825" t="str">
        <f t="shared" si="113"/>
        <v>024</v>
      </c>
      <c r="D1825" t="str">
        <f t="shared" si="114"/>
        <v>7420</v>
      </c>
      <c r="E1825" t="str">
        <f t="shared" si="115"/>
        <v>N</v>
      </c>
      <c r="F1825" t="s">
        <v>11083</v>
      </c>
      <c r="G1825" t="s">
        <v>11084</v>
      </c>
      <c r="H1825" t="s">
        <v>9410</v>
      </c>
    </row>
    <row r="1826" spans="1:8">
      <c r="A1826" t="s">
        <v>1772</v>
      </c>
      <c r="B1826" t="str">
        <f t="shared" si="112"/>
        <v>US</v>
      </c>
      <c r="C1826" t="str">
        <f t="shared" si="113"/>
        <v>035</v>
      </c>
      <c r="D1826" t="str">
        <f t="shared" si="114"/>
        <v>5109</v>
      </c>
      <c r="E1826" t="str">
        <f t="shared" si="115"/>
        <v>M</v>
      </c>
      <c r="F1826" t="s">
        <v>11083</v>
      </c>
      <c r="G1826" t="s">
        <v>11084</v>
      </c>
      <c r="H1826" t="s">
        <v>9412</v>
      </c>
    </row>
    <row r="1827" spans="1:8">
      <c r="A1827" t="s">
        <v>935</v>
      </c>
      <c r="B1827" t="str">
        <f t="shared" si="112"/>
        <v>GB</v>
      </c>
      <c r="C1827" t="str">
        <f t="shared" si="113"/>
        <v>024</v>
      </c>
      <c r="D1827" t="str">
        <f t="shared" si="114"/>
        <v>9403</v>
      </c>
      <c r="E1827" t="str">
        <f t="shared" si="115"/>
        <v>S</v>
      </c>
      <c r="F1827" t="s">
        <v>11083</v>
      </c>
      <c r="G1827" t="s">
        <v>11084</v>
      </c>
      <c r="H1827" t="s">
        <v>9412</v>
      </c>
    </row>
    <row r="1828" spans="1:8">
      <c r="A1828" t="s">
        <v>1723</v>
      </c>
      <c r="B1828" t="str">
        <f t="shared" si="112"/>
        <v>US</v>
      </c>
      <c r="C1828" t="str">
        <f t="shared" si="113"/>
        <v>035</v>
      </c>
      <c r="D1828" t="str">
        <f t="shared" si="114"/>
        <v>5111</v>
      </c>
      <c r="E1828" t="str">
        <f t="shared" si="115"/>
        <v>M</v>
      </c>
      <c r="F1828" t="s">
        <v>11083</v>
      </c>
      <c r="G1828" t="s">
        <v>11084</v>
      </c>
      <c r="H1828" t="s">
        <v>9412</v>
      </c>
    </row>
    <row r="1829" spans="1:8">
      <c r="A1829" t="s">
        <v>1045</v>
      </c>
      <c r="B1829" t="str">
        <f t="shared" si="112"/>
        <v>GB</v>
      </c>
      <c r="C1829" t="str">
        <f t="shared" si="113"/>
        <v>029</v>
      </c>
      <c r="D1829" t="str">
        <f t="shared" si="114"/>
        <v>7915</v>
      </c>
      <c r="E1829" t="str">
        <f t="shared" si="115"/>
        <v>N</v>
      </c>
      <c r="F1829" t="s">
        <v>11083</v>
      </c>
      <c r="G1829" t="s">
        <v>11084</v>
      </c>
      <c r="H1829" t="s">
        <v>9414</v>
      </c>
    </row>
    <row r="1830" spans="1:8">
      <c r="A1830" t="s">
        <v>1721</v>
      </c>
      <c r="B1830" t="str">
        <f t="shared" si="112"/>
        <v>US</v>
      </c>
      <c r="C1830" t="str">
        <f t="shared" si="113"/>
        <v>035</v>
      </c>
      <c r="D1830" t="str">
        <f t="shared" si="114"/>
        <v>5110</v>
      </c>
      <c r="E1830" t="str">
        <f t="shared" si="115"/>
        <v>M</v>
      </c>
      <c r="F1830" t="s">
        <v>11083</v>
      </c>
      <c r="G1830" t="s">
        <v>11084</v>
      </c>
      <c r="H1830" t="s">
        <v>9415</v>
      </c>
    </row>
    <row r="1831" spans="1:8">
      <c r="A1831" t="s">
        <v>1787</v>
      </c>
      <c r="B1831" t="str">
        <f t="shared" si="112"/>
        <v>US</v>
      </c>
      <c r="C1831" t="str">
        <f t="shared" si="113"/>
        <v>032</v>
      </c>
      <c r="D1831" t="str">
        <f t="shared" si="114"/>
        <v>7140</v>
      </c>
      <c r="E1831" t="str">
        <f t="shared" si="115"/>
        <v>M</v>
      </c>
      <c r="F1831" t="s">
        <v>11083</v>
      </c>
      <c r="G1831" t="s">
        <v>11084</v>
      </c>
      <c r="H1831" t="s">
        <v>9416</v>
      </c>
    </row>
    <row r="1832" spans="1:8">
      <c r="A1832" t="s">
        <v>1789</v>
      </c>
      <c r="B1832" t="str">
        <f t="shared" si="112"/>
        <v>US</v>
      </c>
      <c r="C1832" t="str">
        <f t="shared" si="113"/>
        <v>032</v>
      </c>
      <c r="D1832" t="str">
        <f t="shared" si="114"/>
        <v>7141</v>
      </c>
      <c r="E1832" t="str">
        <f t="shared" si="115"/>
        <v>M</v>
      </c>
      <c r="F1832" t="s">
        <v>11083</v>
      </c>
      <c r="G1832" t="s">
        <v>11084</v>
      </c>
      <c r="H1832" t="s">
        <v>9416</v>
      </c>
    </row>
    <row r="1833" spans="1:8">
      <c r="A1833" t="s">
        <v>1790</v>
      </c>
      <c r="B1833" t="str">
        <f t="shared" si="112"/>
        <v>US</v>
      </c>
      <c r="C1833" t="str">
        <f t="shared" si="113"/>
        <v>032</v>
      </c>
      <c r="D1833" t="str">
        <f t="shared" si="114"/>
        <v>7142</v>
      </c>
      <c r="E1833" t="str">
        <f t="shared" si="115"/>
        <v>M</v>
      </c>
      <c r="F1833" t="s">
        <v>11083</v>
      </c>
      <c r="G1833" t="s">
        <v>11084</v>
      </c>
      <c r="H1833" t="s">
        <v>9416</v>
      </c>
    </row>
    <row r="1834" spans="1:8">
      <c r="A1834" t="s">
        <v>2655</v>
      </c>
      <c r="B1834" t="str">
        <f t="shared" si="112"/>
        <v>US</v>
      </c>
      <c r="C1834" t="str">
        <f t="shared" si="113"/>
        <v>153</v>
      </c>
      <c r="D1834" t="str">
        <f t="shared" si="114"/>
        <v>1344</v>
      </c>
      <c r="E1834" t="str">
        <f t="shared" si="115"/>
        <v>N</v>
      </c>
      <c r="F1834" t="s">
        <v>11083</v>
      </c>
      <c r="G1834" t="s">
        <v>11084</v>
      </c>
      <c r="H1834" t="s">
        <v>9417</v>
      </c>
    </row>
    <row r="1835" spans="1:8">
      <c r="A1835" t="s">
        <v>834</v>
      </c>
      <c r="B1835" t="str">
        <f t="shared" si="112"/>
        <v>ES</v>
      </c>
      <c r="C1835" t="str">
        <f t="shared" si="113"/>
        <v>044</v>
      </c>
      <c r="D1835" t="str">
        <f t="shared" si="114"/>
        <v>1092</v>
      </c>
      <c r="E1835" t="str">
        <f t="shared" si="115"/>
        <v>N</v>
      </c>
      <c r="F1835" t="s">
        <v>11083</v>
      </c>
      <c r="G1835" t="s">
        <v>11084</v>
      </c>
      <c r="H1835" t="s">
        <v>9418</v>
      </c>
    </row>
    <row r="1836" spans="1:8">
      <c r="A1836" t="s">
        <v>1697</v>
      </c>
      <c r="B1836" t="str">
        <f t="shared" si="112"/>
        <v>US</v>
      </c>
      <c r="C1836" t="str">
        <f t="shared" si="113"/>
        <v>033</v>
      </c>
      <c r="D1836" t="str">
        <f t="shared" si="114"/>
        <v>9100</v>
      </c>
      <c r="E1836" t="str">
        <f t="shared" si="115"/>
        <v>M</v>
      </c>
      <c r="F1836" t="s">
        <v>11083</v>
      </c>
      <c r="G1836" t="s">
        <v>11084</v>
      </c>
      <c r="H1836" t="s">
        <v>9421</v>
      </c>
    </row>
    <row r="1837" spans="1:8">
      <c r="A1837" t="s">
        <v>886</v>
      </c>
      <c r="B1837" t="str">
        <f t="shared" si="112"/>
        <v>GB</v>
      </c>
      <c r="C1837" t="str">
        <f t="shared" si="113"/>
        <v>023</v>
      </c>
      <c r="D1837" t="str">
        <f t="shared" si="114"/>
        <v>7303</v>
      </c>
      <c r="E1837" t="str">
        <f t="shared" si="115"/>
        <v>N</v>
      </c>
      <c r="F1837" t="s">
        <v>11083</v>
      </c>
      <c r="G1837" t="s">
        <v>11084</v>
      </c>
      <c r="H1837" t="s">
        <v>9423</v>
      </c>
    </row>
    <row r="1838" spans="1:8">
      <c r="A1838" s="26" t="s">
        <v>1728</v>
      </c>
      <c r="B1838" t="str">
        <f t="shared" si="112"/>
        <v>US</v>
      </c>
      <c r="C1838" t="str">
        <f t="shared" si="113"/>
        <v>033</v>
      </c>
      <c r="D1838" t="str">
        <f t="shared" si="114"/>
        <v>9002</v>
      </c>
      <c r="E1838" t="str">
        <f t="shared" si="115"/>
        <v>N</v>
      </c>
      <c r="F1838" t="s">
        <v>11083</v>
      </c>
      <c r="G1838" t="s">
        <v>11084</v>
      </c>
      <c r="H1838" t="s">
        <v>9423</v>
      </c>
    </row>
    <row r="1839" spans="1:8">
      <c r="A1839" s="27" t="s">
        <v>1058</v>
      </c>
      <c r="B1839" t="str">
        <f t="shared" si="112"/>
        <v>GB</v>
      </c>
      <c r="C1839" t="str">
        <f t="shared" si="113"/>
        <v>051</v>
      </c>
      <c r="D1839" t="str">
        <f t="shared" si="114"/>
        <v>7196</v>
      </c>
      <c r="E1839" t="str">
        <f t="shared" si="115"/>
        <v>N</v>
      </c>
      <c r="F1839" t="s">
        <v>11083</v>
      </c>
      <c r="G1839" t="s">
        <v>11084</v>
      </c>
      <c r="H1839" t="s">
        <v>9424</v>
      </c>
    </row>
    <row r="1840" spans="1:8">
      <c r="A1840" s="27" t="s">
        <v>2656</v>
      </c>
      <c r="B1840" t="str">
        <f t="shared" si="112"/>
        <v>US</v>
      </c>
      <c r="C1840" t="str">
        <f t="shared" si="113"/>
        <v>153</v>
      </c>
      <c r="D1840" t="str">
        <f t="shared" si="114"/>
        <v>1361</v>
      </c>
      <c r="E1840" t="str">
        <f t="shared" si="115"/>
        <v>N</v>
      </c>
      <c r="F1840" t="s">
        <v>11083</v>
      </c>
      <c r="G1840" t="s">
        <v>11084</v>
      </c>
      <c r="H1840" t="s">
        <v>9427</v>
      </c>
    </row>
    <row r="1841" spans="1:8">
      <c r="A1841" s="27" t="s">
        <v>1567</v>
      </c>
      <c r="B1841" t="str">
        <f t="shared" si="112"/>
        <v>IL</v>
      </c>
      <c r="C1841" t="str">
        <f t="shared" si="113"/>
        <v>013</v>
      </c>
      <c r="D1841" t="str">
        <f t="shared" si="114"/>
        <v>1830</v>
      </c>
      <c r="E1841" t="str">
        <f t="shared" si="115"/>
        <v>N</v>
      </c>
      <c r="F1841" t="s">
        <v>11083</v>
      </c>
      <c r="G1841" t="s">
        <v>11084</v>
      </c>
      <c r="H1841" t="s">
        <v>9427</v>
      </c>
    </row>
    <row r="1842" spans="1:8">
      <c r="A1842" s="27" t="s">
        <v>835</v>
      </c>
      <c r="B1842" t="str">
        <f t="shared" si="112"/>
        <v>ES</v>
      </c>
      <c r="C1842" t="str">
        <f t="shared" si="113"/>
        <v>044</v>
      </c>
      <c r="D1842" t="str">
        <f t="shared" si="114"/>
        <v>1093</v>
      </c>
      <c r="E1842" t="str">
        <f t="shared" si="115"/>
        <v>N</v>
      </c>
      <c r="F1842" t="s">
        <v>11083</v>
      </c>
      <c r="G1842" t="s">
        <v>11084</v>
      </c>
      <c r="H1842" t="s">
        <v>9429</v>
      </c>
    </row>
    <row r="1843" spans="1:8">
      <c r="A1843" s="27" t="s">
        <v>895</v>
      </c>
      <c r="B1843" t="str">
        <f t="shared" si="112"/>
        <v>GB</v>
      </c>
      <c r="C1843" t="str">
        <f t="shared" si="113"/>
        <v>023</v>
      </c>
      <c r="D1843" t="str">
        <f t="shared" si="114"/>
        <v>8303</v>
      </c>
      <c r="E1843" t="str">
        <f t="shared" si="115"/>
        <v>M</v>
      </c>
      <c r="F1843" t="s">
        <v>11083</v>
      </c>
      <c r="G1843" t="s">
        <v>11084</v>
      </c>
      <c r="H1843" t="s">
        <v>9430</v>
      </c>
    </row>
    <row r="1844" spans="1:8">
      <c r="A1844" s="27" t="s">
        <v>897</v>
      </c>
      <c r="B1844" t="str">
        <f t="shared" si="112"/>
        <v>GB</v>
      </c>
      <c r="C1844" t="str">
        <f t="shared" si="113"/>
        <v>023</v>
      </c>
      <c r="D1844" t="str">
        <f t="shared" si="114"/>
        <v>8304</v>
      </c>
      <c r="E1844" t="str">
        <f t="shared" si="115"/>
        <v>M</v>
      </c>
      <c r="F1844" t="s">
        <v>11083</v>
      </c>
      <c r="G1844" t="s">
        <v>11084</v>
      </c>
      <c r="H1844" t="s">
        <v>9431</v>
      </c>
    </row>
    <row r="1845" spans="1:8">
      <c r="A1845" s="27" t="s">
        <v>649</v>
      </c>
      <c r="B1845" t="str">
        <f t="shared" si="112"/>
        <v>US</v>
      </c>
      <c r="C1845" t="str">
        <f t="shared" si="113"/>
        <v>032</v>
      </c>
      <c r="D1845" t="str">
        <f t="shared" si="114"/>
        <v>7028</v>
      </c>
      <c r="E1845" t="str">
        <f t="shared" si="115"/>
        <v>N</v>
      </c>
      <c r="F1845" t="s">
        <v>11083</v>
      </c>
      <c r="G1845" t="s">
        <v>11084</v>
      </c>
      <c r="H1845" t="s">
        <v>9431</v>
      </c>
    </row>
    <row r="1846" spans="1:8">
      <c r="A1846" s="27" t="s">
        <v>1687</v>
      </c>
      <c r="B1846" t="str">
        <f t="shared" si="112"/>
        <v>US</v>
      </c>
      <c r="C1846" t="str">
        <f t="shared" si="113"/>
        <v>032</v>
      </c>
      <c r="D1846" t="str">
        <f t="shared" si="114"/>
        <v>7143</v>
      </c>
      <c r="E1846" t="str">
        <f t="shared" si="115"/>
        <v>M</v>
      </c>
      <c r="F1846" t="s">
        <v>11083</v>
      </c>
      <c r="G1846" t="s">
        <v>11084</v>
      </c>
      <c r="H1846" t="s">
        <v>9431</v>
      </c>
    </row>
    <row r="1847" spans="1:8">
      <c r="A1847" s="27" t="s">
        <v>2657</v>
      </c>
      <c r="B1847" t="str">
        <f t="shared" si="112"/>
        <v>US</v>
      </c>
      <c r="C1847" t="str">
        <f t="shared" si="113"/>
        <v>153</v>
      </c>
      <c r="D1847" t="str">
        <f t="shared" si="114"/>
        <v>1364</v>
      </c>
      <c r="E1847" t="str">
        <f t="shared" si="115"/>
        <v>N</v>
      </c>
      <c r="F1847" t="s">
        <v>11083</v>
      </c>
      <c r="G1847" t="s">
        <v>11084</v>
      </c>
      <c r="H1847" t="s">
        <v>11133</v>
      </c>
    </row>
    <row r="1848" spans="1:8">
      <c r="A1848" s="27" t="s">
        <v>1569</v>
      </c>
      <c r="B1848" t="str">
        <f t="shared" si="112"/>
        <v>IL</v>
      </c>
      <c r="C1848" t="str">
        <f t="shared" si="113"/>
        <v>013</v>
      </c>
      <c r="D1848" t="str">
        <f t="shared" si="114"/>
        <v>1832</v>
      </c>
      <c r="E1848" t="str">
        <f t="shared" si="115"/>
        <v>N</v>
      </c>
      <c r="F1848" t="s">
        <v>11083</v>
      </c>
      <c r="G1848" t="s">
        <v>11084</v>
      </c>
      <c r="H1848" t="s">
        <v>9432</v>
      </c>
    </row>
    <row r="1849" spans="1:8">
      <c r="A1849" s="27" t="s">
        <v>888</v>
      </c>
      <c r="B1849" t="str">
        <f t="shared" si="112"/>
        <v>GB</v>
      </c>
      <c r="C1849" t="str">
        <f t="shared" si="113"/>
        <v>023</v>
      </c>
      <c r="D1849" t="str">
        <f t="shared" si="114"/>
        <v>7304</v>
      </c>
      <c r="E1849" t="str">
        <f t="shared" si="115"/>
        <v>N</v>
      </c>
      <c r="F1849" t="s">
        <v>11083</v>
      </c>
      <c r="G1849" t="s">
        <v>11084</v>
      </c>
      <c r="H1849" t="s">
        <v>9435</v>
      </c>
    </row>
    <row r="1850" spans="1:8">
      <c r="A1850" s="27" t="s">
        <v>1145</v>
      </c>
      <c r="B1850" t="str">
        <f t="shared" si="112"/>
        <v>IL</v>
      </c>
      <c r="C1850" t="str">
        <f t="shared" si="113"/>
        <v>003</v>
      </c>
      <c r="D1850" t="str">
        <f t="shared" si="114"/>
        <v>1348</v>
      </c>
      <c r="E1850" t="str">
        <f t="shared" si="115"/>
        <v>N</v>
      </c>
      <c r="F1850" t="s">
        <v>11083</v>
      </c>
      <c r="G1850" t="s">
        <v>11084</v>
      </c>
      <c r="H1850" t="s">
        <v>9436</v>
      </c>
    </row>
    <row r="1851" spans="1:8">
      <c r="A1851" s="27" t="s">
        <v>716</v>
      </c>
      <c r="B1851" t="str">
        <f t="shared" si="112"/>
        <v>GB</v>
      </c>
      <c r="C1851" t="str">
        <f t="shared" si="113"/>
        <v>021</v>
      </c>
      <c r="D1851" t="str">
        <f t="shared" si="114"/>
        <v>7115</v>
      </c>
      <c r="E1851" t="str">
        <f t="shared" si="115"/>
        <v>N</v>
      </c>
      <c r="F1851" t="s">
        <v>11083</v>
      </c>
      <c r="G1851" t="s">
        <v>11084</v>
      </c>
      <c r="H1851" t="s">
        <v>9438</v>
      </c>
    </row>
    <row r="1852" spans="1:8">
      <c r="A1852" s="27" t="s">
        <v>745</v>
      </c>
      <c r="B1852" t="str">
        <f t="shared" si="112"/>
        <v>GB</v>
      </c>
      <c r="C1852" t="str">
        <f t="shared" si="113"/>
        <v>024</v>
      </c>
      <c r="D1852" t="str">
        <f t="shared" si="114"/>
        <v>7423</v>
      </c>
      <c r="E1852" t="str">
        <f t="shared" si="115"/>
        <v>N</v>
      </c>
      <c r="F1852" t="s">
        <v>11083</v>
      </c>
      <c r="G1852" t="s">
        <v>11084</v>
      </c>
      <c r="H1852" t="s">
        <v>9439</v>
      </c>
    </row>
    <row r="1853" spans="1:8">
      <c r="A1853" s="27" t="s">
        <v>1060</v>
      </c>
      <c r="B1853" t="str">
        <f t="shared" si="112"/>
        <v>GB</v>
      </c>
      <c r="C1853" t="str">
        <f t="shared" si="113"/>
        <v>051</v>
      </c>
      <c r="D1853" t="str">
        <f t="shared" si="114"/>
        <v>7198</v>
      </c>
      <c r="E1853" t="str">
        <f t="shared" si="115"/>
        <v>N</v>
      </c>
      <c r="F1853" t="s">
        <v>11083</v>
      </c>
      <c r="G1853" t="s">
        <v>11084</v>
      </c>
      <c r="H1853" t="s">
        <v>9440</v>
      </c>
    </row>
    <row r="1854" spans="1:8">
      <c r="A1854" s="27" t="s">
        <v>837</v>
      </c>
      <c r="B1854" t="str">
        <f t="shared" si="112"/>
        <v>ES</v>
      </c>
      <c r="C1854" t="str">
        <f t="shared" si="113"/>
        <v>044</v>
      </c>
      <c r="D1854" t="str">
        <f t="shared" si="114"/>
        <v>1094</v>
      </c>
      <c r="E1854" t="str">
        <f t="shared" si="115"/>
        <v>N</v>
      </c>
      <c r="F1854" t="s">
        <v>11083</v>
      </c>
      <c r="G1854" t="s">
        <v>11084</v>
      </c>
      <c r="H1854" t="s">
        <v>9441</v>
      </c>
    </row>
    <row r="1855" spans="1:8">
      <c r="A1855" s="27" t="s">
        <v>1147</v>
      </c>
      <c r="B1855" t="str">
        <f t="shared" si="112"/>
        <v>IL</v>
      </c>
      <c r="C1855" t="str">
        <f t="shared" si="113"/>
        <v>003</v>
      </c>
      <c r="D1855" t="str">
        <f t="shared" si="114"/>
        <v>1350</v>
      </c>
      <c r="E1855" t="str">
        <f t="shared" si="115"/>
        <v>N</v>
      </c>
      <c r="F1855" t="s">
        <v>11083</v>
      </c>
      <c r="G1855" t="s">
        <v>11084</v>
      </c>
      <c r="H1855" t="s">
        <v>9442</v>
      </c>
    </row>
    <row r="1856" spans="1:8">
      <c r="A1856" s="27" t="s">
        <v>718</v>
      </c>
      <c r="B1856" t="str">
        <f t="shared" si="112"/>
        <v>GB</v>
      </c>
      <c r="C1856" t="str">
        <f t="shared" si="113"/>
        <v>021</v>
      </c>
      <c r="D1856" t="str">
        <f t="shared" si="114"/>
        <v>7116</v>
      </c>
      <c r="E1856" t="str">
        <f t="shared" si="115"/>
        <v>N</v>
      </c>
      <c r="F1856" t="s">
        <v>11083</v>
      </c>
      <c r="G1856" t="s">
        <v>11084</v>
      </c>
      <c r="H1856" t="s">
        <v>9443</v>
      </c>
    </row>
    <row r="1857" spans="1:8">
      <c r="A1857" s="27" t="s">
        <v>1148</v>
      </c>
      <c r="B1857" t="str">
        <f t="shared" si="112"/>
        <v>IL</v>
      </c>
      <c r="C1857" t="str">
        <f t="shared" si="113"/>
        <v>003</v>
      </c>
      <c r="D1857" t="str">
        <f t="shared" si="114"/>
        <v>1352</v>
      </c>
      <c r="E1857" t="str">
        <f t="shared" si="115"/>
        <v>N</v>
      </c>
      <c r="F1857" t="s">
        <v>11083</v>
      </c>
      <c r="G1857" t="s">
        <v>11084</v>
      </c>
      <c r="H1857" t="s">
        <v>9443</v>
      </c>
    </row>
    <row r="1858" spans="1:8">
      <c r="A1858" s="27" t="s">
        <v>746</v>
      </c>
      <c r="B1858" t="str">
        <f t="shared" ref="B1858:B1921" si="116">LEFT(A1858,2)</f>
        <v>GB</v>
      </c>
      <c r="C1858" t="str">
        <f t="shared" ref="C1858:C1921" si="117">MID(A1858,4,3)</f>
        <v>024</v>
      </c>
      <c r="D1858" t="str">
        <f t="shared" ref="D1858:D1921" si="118">MID(A1858,8,4)</f>
        <v>7424</v>
      </c>
      <c r="E1858" t="str">
        <f t="shared" ref="E1858:E1921" si="119">MID(A1858,13,1)</f>
        <v>N</v>
      </c>
      <c r="F1858" t="s">
        <v>11083</v>
      </c>
      <c r="G1858" t="s">
        <v>11084</v>
      </c>
      <c r="H1858" t="s">
        <v>9444</v>
      </c>
    </row>
    <row r="1859" spans="1:8">
      <c r="A1859" s="27" t="s">
        <v>889</v>
      </c>
      <c r="B1859" t="str">
        <f t="shared" si="116"/>
        <v>GB</v>
      </c>
      <c r="C1859" t="str">
        <f t="shared" si="117"/>
        <v>023</v>
      </c>
      <c r="D1859" t="str">
        <f t="shared" si="118"/>
        <v>7305</v>
      </c>
      <c r="E1859" t="str">
        <f t="shared" si="119"/>
        <v>N</v>
      </c>
      <c r="F1859" t="s">
        <v>11083</v>
      </c>
      <c r="G1859" t="s">
        <v>11084</v>
      </c>
      <c r="H1859" t="s">
        <v>9444</v>
      </c>
    </row>
    <row r="1860" spans="1:8">
      <c r="A1860" s="27" t="s">
        <v>838</v>
      </c>
      <c r="B1860" t="str">
        <f t="shared" si="116"/>
        <v>ES</v>
      </c>
      <c r="C1860" t="str">
        <f t="shared" si="117"/>
        <v>044</v>
      </c>
      <c r="D1860" t="str">
        <f t="shared" si="118"/>
        <v>1095</v>
      </c>
      <c r="E1860" t="str">
        <f t="shared" si="119"/>
        <v>N</v>
      </c>
      <c r="F1860" t="s">
        <v>11083</v>
      </c>
      <c r="G1860" t="s">
        <v>11084</v>
      </c>
      <c r="H1860" t="s">
        <v>9445</v>
      </c>
    </row>
    <row r="1861" spans="1:8">
      <c r="A1861" s="27" t="s">
        <v>1053</v>
      </c>
      <c r="B1861" t="str">
        <f t="shared" si="116"/>
        <v>GB</v>
      </c>
      <c r="C1861" t="str">
        <f t="shared" si="117"/>
        <v>051</v>
      </c>
      <c r="D1861" t="str">
        <f t="shared" si="118"/>
        <v>9199</v>
      </c>
      <c r="E1861" t="str">
        <f t="shared" si="119"/>
        <v>S</v>
      </c>
      <c r="F1861" t="s">
        <v>11083</v>
      </c>
      <c r="G1861" t="s">
        <v>11084</v>
      </c>
      <c r="H1861" t="s">
        <v>9446</v>
      </c>
    </row>
    <row r="1862" spans="1:8">
      <c r="A1862" s="27" t="s">
        <v>719</v>
      </c>
      <c r="B1862" t="str">
        <f t="shared" si="116"/>
        <v>GB</v>
      </c>
      <c r="C1862" t="str">
        <f t="shared" si="117"/>
        <v>021</v>
      </c>
      <c r="D1862" t="str">
        <f t="shared" si="118"/>
        <v>7117</v>
      </c>
      <c r="E1862" t="str">
        <f t="shared" si="119"/>
        <v>N</v>
      </c>
      <c r="F1862" t="s">
        <v>11083</v>
      </c>
      <c r="G1862" t="s">
        <v>11084</v>
      </c>
      <c r="H1862" t="s">
        <v>9446</v>
      </c>
    </row>
    <row r="1863" spans="1:8">
      <c r="A1863" s="27" t="s">
        <v>2630</v>
      </c>
      <c r="B1863" t="str">
        <f t="shared" si="116"/>
        <v>IL</v>
      </c>
      <c r="C1863" t="str">
        <f t="shared" si="117"/>
        <v>001</v>
      </c>
      <c r="D1863" t="str">
        <f t="shared" si="118"/>
        <v>2045</v>
      </c>
      <c r="E1863" t="str">
        <f t="shared" si="119"/>
        <v>M</v>
      </c>
      <c r="F1863" t="s">
        <v>11083</v>
      </c>
      <c r="G1863" t="s">
        <v>11084</v>
      </c>
      <c r="H1863" t="s">
        <v>9448</v>
      </c>
    </row>
    <row r="1864" spans="1:8">
      <c r="A1864" s="27" t="s">
        <v>1570</v>
      </c>
      <c r="B1864" t="str">
        <f t="shared" si="116"/>
        <v>IL</v>
      </c>
      <c r="C1864" t="str">
        <f t="shared" si="117"/>
        <v>013</v>
      </c>
      <c r="D1864" t="str">
        <f t="shared" si="118"/>
        <v>1834</v>
      </c>
      <c r="E1864" t="str">
        <f t="shared" si="119"/>
        <v>N</v>
      </c>
      <c r="F1864" t="s">
        <v>11083</v>
      </c>
      <c r="G1864" t="s">
        <v>11084</v>
      </c>
      <c r="H1864" t="s">
        <v>9449</v>
      </c>
    </row>
    <row r="1865" spans="1:8">
      <c r="A1865" s="73" t="s">
        <v>899</v>
      </c>
      <c r="B1865" t="str">
        <f t="shared" si="116"/>
        <v>GB</v>
      </c>
      <c r="C1865" t="str">
        <f t="shared" si="117"/>
        <v>023</v>
      </c>
      <c r="D1865" t="str">
        <f t="shared" si="118"/>
        <v>7306</v>
      </c>
      <c r="E1865" t="str">
        <f t="shared" si="119"/>
        <v>N</v>
      </c>
      <c r="F1865" s="15" t="s">
        <v>11083</v>
      </c>
      <c r="G1865" s="15" t="s">
        <v>11084</v>
      </c>
      <c r="H1865" s="15" t="s">
        <v>9451</v>
      </c>
    </row>
    <row r="1866" spans="1:8">
      <c r="A1866" s="73" t="s">
        <v>1059</v>
      </c>
      <c r="B1866" t="str">
        <f t="shared" si="116"/>
        <v>GB</v>
      </c>
      <c r="C1866" t="str">
        <f t="shared" si="117"/>
        <v>051</v>
      </c>
      <c r="D1866" t="str">
        <f t="shared" si="118"/>
        <v>7197</v>
      </c>
      <c r="E1866" t="str">
        <f t="shared" si="119"/>
        <v>N</v>
      </c>
      <c r="F1866" s="15" t="s">
        <v>11083</v>
      </c>
      <c r="G1866" s="15" t="s">
        <v>11084</v>
      </c>
      <c r="H1866" s="15" t="s">
        <v>9453</v>
      </c>
    </row>
    <row r="1867" spans="1:8">
      <c r="A1867" s="73" t="s">
        <v>1596</v>
      </c>
      <c r="B1867" t="str">
        <f t="shared" si="116"/>
        <v>IL</v>
      </c>
      <c r="C1867" t="str">
        <f t="shared" si="117"/>
        <v>014</v>
      </c>
      <c r="D1867" t="str">
        <f t="shared" si="118"/>
        <v>1922</v>
      </c>
      <c r="E1867" t="str">
        <f t="shared" si="119"/>
        <v>N</v>
      </c>
      <c r="F1867" s="15" t="s">
        <v>11083</v>
      </c>
      <c r="G1867" s="15" t="s">
        <v>11084</v>
      </c>
      <c r="H1867" s="15" t="s">
        <v>9454</v>
      </c>
    </row>
    <row r="1868" spans="1:8">
      <c r="A1868" s="73" t="s">
        <v>1782</v>
      </c>
      <c r="B1868" t="str">
        <f t="shared" si="116"/>
        <v>GB</v>
      </c>
      <c r="C1868" t="str">
        <f t="shared" si="117"/>
        <v>025</v>
      </c>
      <c r="D1868" t="str">
        <f t="shared" si="118"/>
        <v>8522</v>
      </c>
      <c r="E1868" t="str">
        <f t="shared" si="119"/>
        <v>M</v>
      </c>
      <c r="F1868" s="15" t="s">
        <v>11083</v>
      </c>
      <c r="G1868" s="15" t="s">
        <v>11084</v>
      </c>
      <c r="H1868" t="s">
        <v>11134</v>
      </c>
    </row>
    <row r="1869" spans="1:8">
      <c r="A1869" s="73" t="s">
        <v>1729</v>
      </c>
      <c r="B1869" t="str">
        <f t="shared" si="116"/>
        <v>US</v>
      </c>
      <c r="C1869" t="str">
        <f t="shared" si="117"/>
        <v>033</v>
      </c>
      <c r="D1869" t="str">
        <f t="shared" si="118"/>
        <v>9003</v>
      </c>
      <c r="E1869" t="str">
        <f t="shared" si="119"/>
        <v>N</v>
      </c>
      <c r="F1869" s="15" t="s">
        <v>11083</v>
      </c>
      <c r="G1869" s="15" t="s">
        <v>11084</v>
      </c>
      <c r="H1869" t="s">
        <v>9456</v>
      </c>
    </row>
    <row r="1870" spans="1:8">
      <c r="A1870" s="73" t="s">
        <v>2610</v>
      </c>
      <c r="B1870" t="str">
        <f t="shared" si="116"/>
        <v>US</v>
      </c>
      <c r="C1870" t="str">
        <f t="shared" si="117"/>
        <v>152</v>
      </c>
      <c r="D1870" t="str">
        <f t="shared" si="118"/>
        <v>1223</v>
      </c>
      <c r="E1870" t="str">
        <f t="shared" si="119"/>
        <v>N</v>
      </c>
      <c r="F1870" s="15" t="s">
        <v>11083</v>
      </c>
      <c r="G1870" s="15" t="s">
        <v>11084</v>
      </c>
      <c r="H1870" t="s">
        <v>9458</v>
      </c>
    </row>
    <row r="1871" spans="1:8">
      <c r="A1871" s="73" t="s">
        <v>839</v>
      </c>
      <c r="B1871" t="str">
        <f t="shared" si="116"/>
        <v>ES</v>
      </c>
      <c r="C1871" t="str">
        <f t="shared" si="117"/>
        <v>044</v>
      </c>
      <c r="D1871" t="str">
        <f t="shared" si="118"/>
        <v>1096</v>
      </c>
      <c r="E1871" t="str">
        <f t="shared" si="119"/>
        <v>N</v>
      </c>
      <c r="F1871" s="15" t="s">
        <v>11083</v>
      </c>
      <c r="G1871" s="15" t="s">
        <v>11084</v>
      </c>
      <c r="H1871" t="s">
        <v>9460</v>
      </c>
    </row>
    <row r="1872" spans="1:8">
      <c r="A1872" s="27" t="s">
        <v>748</v>
      </c>
      <c r="B1872" t="str">
        <f t="shared" si="116"/>
        <v>GB</v>
      </c>
      <c r="C1872" t="str">
        <f t="shared" si="117"/>
        <v>024</v>
      </c>
      <c r="D1872" t="str">
        <f t="shared" si="118"/>
        <v>7425</v>
      </c>
      <c r="E1872" t="str">
        <f t="shared" si="119"/>
        <v>N</v>
      </c>
      <c r="F1872" s="15" t="s">
        <v>11083</v>
      </c>
      <c r="G1872" s="15" t="s">
        <v>11084</v>
      </c>
      <c r="H1872" t="s">
        <v>9462</v>
      </c>
    </row>
    <row r="1873" spans="1:8">
      <c r="A1873" s="27" t="s">
        <v>881</v>
      </c>
      <c r="B1873" t="str">
        <f t="shared" si="116"/>
        <v>GB</v>
      </c>
      <c r="C1873" t="str">
        <f t="shared" si="117"/>
        <v>021</v>
      </c>
      <c r="D1873" t="str">
        <f t="shared" si="118"/>
        <v>7118</v>
      </c>
      <c r="E1873" t="str">
        <f t="shared" si="119"/>
        <v>N</v>
      </c>
      <c r="F1873" s="15" t="s">
        <v>11083</v>
      </c>
      <c r="G1873" s="15" t="s">
        <v>11084</v>
      </c>
      <c r="H1873" t="s">
        <v>9468</v>
      </c>
    </row>
    <row r="1874" spans="1:8">
      <c r="A1874" s="27" t="s">
        <v>1571</v>
      </c>
      <c r="B1874" t="str">
        <f t="shared" si="116"/>
        <v>IL</v>
      </c>
      <c r="C1874" t="str">
        <f t="shared" si="117"/>
        <v>013</v>
      </c>
      <c r="D1874" t="str">
        <f t="shared" si="118"/>
        <v>1836</v>
      </c>
      <c r="E1874" t="str">
        <f t="shared" si="119"/>
        <v>N</v>
      </c>
      <c r="F1874" s="15" t="s">
        <v>11083</v>
      </c>
      <c r="G1874" s="15" t="s">
        <v>11084</v>
      </c>
      <c r="H1874" t="s">
        <v>11135</v>
      </c>
    </row>
    <row r="1875" spans="1:8">
      <c r="A1875" s="27" t="s">
        <v>1490</v>
      </c>
      <c r="B1875" t="str">
        <f t="shared" si="116"/>
        <v>IL</v>
      </c>
      <c r="C1875" t="str">
        <f t="shared" si="117"/>
        <v>009</v>
      </c>
      <c r="D1875" t="str">
        <f t="shared" si="118"/>
        <v>2920</v>
      </c>
      <c r="E1875" t="str">
        <f t="shared" si="119"/>
        <v>M</v>
      </c>
      <c r="F1875" s="15" t="s">
        <v>11083</v>
      </c>
      <c r="G1875" s="15" t="s">
        <v>11084</v>
      </c>
      <c r="H1875" t="s">
        <v>11135</v>
      </c>
    </row>
    <row r="1876" spans="1:8">
      <c r="A1876" s="27" t="s">
        <v>991</v>
      </c>
      <c r="B1876" t="str">
        <f t="shared" si="116"/>
        <v>GB</v>
      </c>
      <c r="C1876" t="str">
        <f t="shared" si="117"/>
        <v>025</v>
      </c>
      <c r="D1876" t="str">
        <f t="shared" si="118"/>
        <v>7519</v>
      </c>
      <c r="E1876" t="str">
        <f t="shared" si="119"/>
        <v>N</v>
      </c>
      <c r="F1876" s="15" t="s">
        <v>11083</v>
      </c>
      <c r="G1876" s="15" t="s">
        <v>11084</v>
      </c>
      <c r="H1876" t="s">
        <v>11136</v>
      </c>
    </row>
    <row r="1877" spans="1:8">
      <c r="A1877" s="27" t="s">
        <v>1492</v>
      </c>
      <c r="B1877" t="str">
        <f t="shared" si="116"/>
        <v>IL</v>
      </c>
      <c r="C1877" t="str">
        <f t="shared" si="117"/>
        <v>009</v>
      </c>
      <c r="D1877" t="str">
        <f t="shared" si="118"/>
        <v>2922</v>
      </c>
      <c r="E1877" t="str">
        <f t="shared" si="119"/>
        <v>M</v>
      </c>
      <c r="F1877" s="15" t="s">
        <v>11083</v>
      </c>
      <c r="G1877" s="15" t="s">
        <v>11084</v>
      </c>
      <c r="H1877" t="s">
        <v>9473</v>
      </c>
    </row>
    <row r="1878" spans="1:8">
      <c r="A1878" s="27" t="s">
        <v>1491</v>
      </c>
      <c r="B1878" t="str">
        <f t="shared" si="116"/>
        <v>IL</v>
      </c>
      <c r="C1878" t="str">
        <f t="shared" si="117"/>
        <v>009</v>
      </c>
      <c r="D1878" t="str">
        <f t="shared" si="118"/>
        <v>2921</v>
      </c>
      <c r="E1878" t="str">
        <f t="shared" si="119"/>
        <v>M</v>
      </c>
      <c r="F1878" s="15" t="s">
        <v>11083</v>
      </c>
      <c r="G1878" s="15" t="s">
        <v>11084</v>
      </c>
      <c r="H1878" t="s">
        <v>9473</v>
      </c>
    </row>
    <row r="1879" spans="1:8">
      <c r="A1879" s="27" t="s">
        <v>901</v>
      </c>
      <c r="B1879" t="str">
        <f t="shared" si="116"/>
        <v>GB</v>
      </c>
      <c r="C1879" t="str">
        <f t="shared" si="117"/>
        <v>023</v>
      </c>
      <c r="D1879" t="str">
        <f t="shared" si="118"/>
        <v>7307</v>
      </c>
      <c r="E1879" t="str">
        <f t="shared" si="119"/>
        <v>N</v>
      </c>
      <c r="F1879" s="15" t="s">
        <v>11083</v>
      </c>
      <c r="G1879" s="15" t="s">
        <v>11084</v>
      </c>
      <c r="H1879" t="s">
        <v>9473</v>
      </c>
    </row>
    <row r="1880" spans="1:8">
      <c r="A1880" s="27" t="s">
        <v>840</v>
      </c>
      <c r="B1880" t="str">
        <f t="shared" si="116"/>
        <v>ES</v>
      </c>
      <c r="C1880" t="str">
        <f t="shared" si="117"/>
        <v>044</v>
      </c>
      <c r="D1880" t="str">
        <f t="shared" si="118"/>
        <v>1097</v>
      </c>
      <c r="E1880" t="str">
        <f t="shared" si="119"/>
        <v>N</v>
      </c>
      <c r="F1880" s="15" t="s">
        <v>11083</v>
      </c>
      <c r="G1880" s="15" t="s">
        <v>11084</v>
      </c>
      <c r="H1880" t="s">
        <v>9476</v>
      </c>
    </row>
    <row r="1881" spans="1:8">
      <c r="A1881" s="27" t="s">
        <v>937</v>
      </c>
      <c r="B1881" t="str">
        <f t="shared" si="116"/>
        <v>GB</v>
      </c>
      <c r="C1881" t="str">
        <f t="shared" si="117"/>
        <v>024</v>
      </c>
      <c r="D1881" t="str">
        <f t="shared" si="118"/>
        <v>7426</v>
      </c>
      <c r="E1881" t="str">
        <f t="shared" si="119"/>
        <v>N</v>
      </c>
      <c r="F1881" s="15" t="s">
        <v>11083</v>
      </c>
      <c r="G1881" s="15" t="s">
        <v>11084</v>
      </c>
      <c r="H1881" t="s">
        <v>9480</v>
      </c>
    </row>
    <row r="1882" spans="1:8">
      <c r="A1882" s="27" t="s">
        <v>1025</v>
      </c>
      <c r="B1882" t="str">
        <f t="shared" si="116"/>
        <v>GB</v>
      </c>
      <c r="C1882" t="str">
        <f t="shared" si="117"/>
        <v>028</v>
      </c>
      <c r="D1882" t="str">
        <f t="shared" si="118"/>
        <v>7807</v>
      </c>
      <c r="E1882" t="str">
        <f t="shared" si="119"/>
        <v>N</v>
      </c>
      <c r="F1882" s="15" t="s">
        <v>11083</v>
      </c>
      <c r="G1882" s="15" t="s">
        <v>11084</v>
      </c>
      <c r="H1882" t="s">
        <v>9481</v>
      </c>
    </row>
    <row r="1883" spans="1:8">
      <c r="A1883" s="27" t="s">
        <v>898</v>
      </c>
      <c r="B1883" t="str">
        <f t="shared" si="116"/>
        <v>GB</v>
      </c>
      <c r="C1883" t="str">
        <f t="shared" si="117"/>
        <v>023</v>
      </c>
      <c r="D1883" t="str">
        <f t="shared" si="118"/>
        <v>8305</v>
      </c>
      <c r="E1883" t="str">
        <f t="shared" si="119"/>
        <v>M</v>
      </c>
      <c r="F1883" s="15" t="s">
        <v>11083</v>
      </c>
      <c r="G1883" s="15" t="s">
        <v>11084</v>
      </c>
      <c r="H1883" t="s">
        <v>9481</v>
      </c>
    </row>
    <row r="1884" spans="1:8">
      <c r="A1884" s="27" t="s">
        <v>992</v>
      </c>
      <c r="B1884" t="str">
        <f t="shared" si="116"/>
        <v>GB</v>
      </c>
      <c r="C1884" t="str">
        <f t="shared" si="117"/>
        <v>025</v>
      </c>
      <c r="D1884" t="str">
        <f t="shared" si="118"/>
        <v>7520</v>
      </c>
      <c r="E1884" t="str">
        <f t="shared" si="119"/>
        <v>N</v>
      </c>
      <c r="F1884" s="15" t="s">
        <v>11083</v>
      </c>
      <c r="G1884" s="15" t="s">
        <v>11084</v>
      </c>
      <c r="H1884" t="s">
        <v>9483</v>
      </c>
    </row>
    <row r="1885" spans="1:8">
      <c r="A1885" s="27" t="s">
        <v>2631</v>
      </c>
      <c r="B1885" t="str">
        <f t="shared" si="116"/>
        <v>IL</v>
      </c>
      <c r="C1885" t="str">
        <f t="shared" si="117"/>
        <v>001</v>
      </c>
      <c r="D1885" t="str">
        <f t="shared" si="118"/>
        <v>2051</v>
      </c>
      <c r="E1885" t="str">
        <f t="shared" si="119"/>
        <v>M</v>
      </c>
      <c r="F1885" t="s">
        <v>11083</v>
      </c>
      <c r="G1885" t="s">
        <v>11084</v>
      </c>
      <c r="H1885" t="s">
        <v>9489</v>
      </c>
    </row>
    <row r="1886" spans="1:8">
      <c r="A1886" s="27" t="s">
        <v>2658</v>
      </c>
      <c r="B1886" t="str">
        <f t="shared" si="116"/>
        <v>US</v>
      </c>
      <c r="C1886" t="str">
        <f t="shared" si="117"/>
        <v>153</v>
      </c>
      <c r="D1886" t="str">
        <f t="shared" si="118"/>
        <v>1356</v>
      </c>
      <c r="E1886" t="str">
        <f t="shared" si="119"/>
        <v>N</v>
      </c>
      <c r="F1886" t="s">
        <v>11083</v>
      </c>
      <c r="G1886" t="s">
        <v>11084</v>
      </c>
      <c r="H1886" t="s">
        <v>9490</v>
      </c>
    </row>
    <row r="1887" spans="1:8">
      <c r="A1887" s="27" t="s">
        <v>939</v>
      </c>
      <c r="B1887" t="str">
        <f t="shared" si="116"/>
        <v>GB</v>
      </c>
      <c r="C1887" t="str">
        <f t="shared" si="117"/>
        <v>024</v>
      </c>
      <c r="D1887" t="str">
        <f t="shared" si="118"/>
        <v>7427</v>
      </c>
      <c r="E1887" t="str">
        <f t="shared" si="119"/>
        <v>N</v>
      </c>
      <c r="F1887" s="15" t="s">
        <v>11083</v>
      </c>
      <c r="G1887" s="15" t="s">
        <v>11084</v>
      </c>
      <c r="H1887" t="s">
        <v>9491</v>
      </c>
    </row>
    <row r="1888" spans="1:8">
      <c r="A1888" s="27" t="s">
        <v>1688</v>
      </c>
      <c r="B1888" t="str">
        <f t="shared" si="116"/>
        <v>US</v>
      </c>
      <c r="C1888" t="str">
        <f t="shared" si="117"/>
        <v>032</v>
      </c>
      <c r="D1888" t="str">
        <f t="shared" si="118"/>
        <v>7144</v>
      </c>
      <c r="E1888" t="str">
        <f t="shared" si="119"/>
        <v>M</v>
      </c>
      <c r="F1888" s="15" t="s">
        <v>11083</v>
      </c>
      <c r="G1888" s="15" t="s">
        <v>11084</v>
      </c>
      <c r="H1888" t="s">
        <v>9495</v>
      </c>
    </row>
    <row r="1889" spans="1:8">
      <c r="A1889" s="27" t="s">
        <v>1892</v>
      </c>
      <c r="B1889" t="str">
        <f t="shared" si="116"/>
        <v>US</v>
      </c>
      <c r="C1889" t="str">
        <f t="shared" si="117"/>
        <v>036</v>
      </c>
      <c r="D1889" t="str">
        <f t="shared" si="118"/>
        <v>3013</v>
      </c>
      <c r="E1889" t="str">
        <f t="shared" si="119"/>
        <v>N</v>
      </c>
      <c r="F1889" t="s">
        <v>11083</v>
      </c>
      <c r="G1889" t="s">
        <v>11084</v>
      </c>
      <c r="H1889" t="s">
        <v>9495</v>
      </c>
    </row>
    <row r="1890" spans="1:8">
      <c r="A1890" s="27" t="s">
        <v>940</v>
      </c>
      <c r="B1890" t="str">
        <f t="shared" si="116"/>
        <v>GB</v>
      </c>
      <c r="C1890" t="str">
        <f t="shared" si="117"/>
        <v>024</v>
      </c>
      <c r="D1890" t="str">
        <f t="shared" si="118"/>
        <v>7428</v>
      </c>
      <c r="E1890" t="str">
        <f t="shared" si="119"/>
        <v>N</v>
      </c>
      <c r="F1890" t="s">
        <v>11083</v>
      </c>
      <c r="G1890" t="s">
        <v>11084</v>
      </c>
      <c r="H1890" t="s">
        <v>9496</v>
      </c>
    </row>
    <row r="1891" spans="1:8">
      <c r="A1891" s="27" t="s">
        <v>9516</v>
      </c>
      <c r="B1891" t="str">
        <f t="shared" si="116"/>
        <v>GB</v>
      </c>
      <c r="C1891" t="str">
        <f t="shared" si="117"/>
        <v>024</v>
      </c>
      <c r="D1891" t="str">
        <f t="shared" si="118"/>
        <v>7429</v>
      </c>
      <c r="E1891" t="str">
        <f t="shared" si="119"/>
        <v>N</v>
      </c>
      <c r="F1891" t="s">
        <v>11083</v>
      </c>
      <c r="G1891" t="s">
        <v>11084</v>
      </c>
      <c r="H1891" t="s">
        <v>9496</v>
      </c>
    </row>
    <row r="1892" spans="1:8">
      <c r="A1892" s="27" t="s">
        <v>2659</v>
      </c>
      <c r="B1892" t="str">
        <f t="shared" si="116"/>
        <v>US</v>
      </c>
      <c r="C1892" t="str">
        <f t="shared" si="117"/>
        <v>153</v>
      </c>
      <c r="D1892" t="str">
        <f t="shared" si="118"/>
        <v>1362</v>
      </c>
      <c r="E1892" t="str">
        <f t="shared" si="119"/>
        <v>N</v>
      </c>
      <c r="F1892" t="s">
        <v>11083</v>
      </c>
      <c r="G1892" t="s">
        <v>11084</v>
      </c>
      <c r="H1892" t="s">
        <v>9497</v>
      </c>
    </row>
    <row r="1893" spans="1:8">
      <c r="A1893" s="27" t="s">
        <v>1016</v>
      </c>
      <c r="B1893" t="str">
        <f t="shared" si="116"/>
        <v>GB</v>
      </c>
      <c r="C1893" t="str">
        <f t="shared" si="117"/>
        <v>027</v>
      </c>
      <c r="D1893" t="str">
        <f t="shared" si="118"/>
        <v>7714</v>
      </c>
      <c r="E1893" t="str">
        <f t="shared" si="119"/>
        <v>N</v>
      </c>
      <c r="F1893" s="15" t="s">
        <v>11083</v>
      </c>
      <c r="G1893" s="15" t="s">
        <v>11084</v>
      </c>
      <c r="H1893" t="s">
        <v>9497</v>
      </c>
    </row>
    <row r="1894" spans="1:8">
      <c r="A1894" s="27" t="s">
        <v>1572</v>
      </c>
      <c r="B1894" t="str">
        <f t="shared" si="116"/>
        <v>IL</v>
      </c>
      <c r="C1894" t="str">
        <f t="shared" si="117"/>
        <v>013</v>
      </c>
      <c r="D1894" t="str">
        <f t="shared" si="118"/>
        <v>1838</v>
      </c>
      <c r="E1894" t="str">
        <f t="shared" si="119"/>
        <v>N</v>
      </c>
      <c r="F1894" s="15" t="s">
        <v>11083</v>
      </c>
      <c r="G1894" s="15" t="s">
        <v>11084</v>
      </c>
      <c r="H1894" t="s">
        <v>11137</v>
      </c>
    </row>
    <row r="1895" spans="1:8">
      <c r="A1895" s="27" t="s">
        <v>1017</v>
      </c>
      <c r="B1895" t="str">
        <f t="shared" si="116"/>
        <v>GB</v>
      </c>
      <c r="C1895" t="str">
        <f t="shared" si="117"/>
        <v>027</v>
      </c>
      <c r="D1895" t="str">
        <f t="shared" si="118"/>
        <v>7715</v>
      </c>
      <c r="E1895" t="str">
        <f t="shared" si="119"/>
        <v>N</v>
      </c>
      <c r="F1895" s="15" t="s">
        <v>11083</v>
      </c>
      <c r="G1895" s="15" t="s">
        <v>11084</v>
      </c>
      <c r="H1895" t="s">
        <v>11138</v>
      </c>
    </row>
    <row r="1896" spans="1:8">
      <c r="A1896" s="27" t="s">
        <v>1595</v>
      </c>
      <c r="B1896" t="str">
        <f t="shared" si="116"/>
        <v>IL</v>
      </c>
      <c r="C1896" t="str">
        <f t="shared" si="117"/>
        <v>014</v>
      </c>
      <c r="D1896" t="str">
        <f t="shared" si="118"/>
        <v>1920</v>
      </c>
      <c r="E1896" t="str">
        <f t="shared" si="119"/>
        <v>N</v>
      </c>
      <c r="F1896" s="15" t="s">
        <v>11083</v>
      </c>
      <c r="G1896" s="15" t="s">
        <v>11084</v>
      </c>
      <c r="H1896" t="s">
        <v>9499</v>
      </c>
    </row>
    <row r="1897" spans="1:8">
      <c r="A1897" s="27" t="s">
        <v>1046</v>
      </c>
      <c r="B1897" t="str">
        <f t="shared" si="116"/>
        <v>GB</v>
      </c>
      <c r="C1897" t="str">
        <f t="shared" si="117"/>
        <v>029</v>
      </c>
      <c r="D1897" t="str">
        <f t="shared" si="118"/>
        <v>7916</v>
      </c>
      <c r="E1897" t="str">
        <f t="shared" si="119"/>
        <v>N</v>
      </c>
      <c r="F1897" s="15" t="s">
        <v>11083</v>
      </c>
      <c r="G1897" s="15" t="s">
        <v>11084</v>
      </c>
      <c r="H1897" t="s">
        <v>9499</v>
      </c>
    </row>
    <row r="1898" spans="1:8">
      <c r="A1898" s="27" t="s">
        <v>1689</v>
      </c>
      <c r="B1898" t="str">
        <f t="shared" si="116"/>
        <v>US</v>
      </c>
      <c r="C1898" t="str">
        <f t="shared" si="117"/>
        <v>032</v>
      </c>
      <c r="D1898" t="str">
        <f t="shared" si="118"/>
        <v>7145</v>
      </c>
      <c r="E1898" t="str">
        <f t="shared" si="119"/>
        <v>M</v>
      </c>
      <c r="F1898" s="15" t="s">
        <v>11083</v>
      </c>
      <c r="G1898" s="15" t="s">
        <v>11084</v>
      </c>
      <c r="H1898" t="s">
        <v>9502</v>
      </c>
    </row>
    <row r="1899" spans="1:8">
      <c r="A1899" s="27" t="s">
        <v>1493</v>
      </c>
      <c r="B1899" t="str">
        <f t="shared" si="116"/>
        <v>IL</v>
      </c>
      <c r="C1899" t="str">
        <f t="shared" si="117"/>
        <v>009</v>
      </c>
      <c r="D1899" t="str">
        <f t="shared" si="118"/>
        <v>2923</v>
      </c>
      <c r="E1899" t="str">
        <f t="shared" si="119"/>
        <v>M</v>
      </c>
      <c r="F1899" t="s">
        <v>11083</v>
      </c>
      <c r="G1899" t="s">
        <v>11084</v>
      </c>
      <c r="H1899" t="s">
        <v>9503</v>
      </c>
    </row>
    <row r="1900" spans="1:8">
      <c r="A1900" s="27" t="s">
        <v>1048</v>
      </c>
      <c r="B1900" t="str">
        <f t="shared" si="116"/>
        <v>GB</v>
      </c>
      <c r="C1900" t="str">
        <f t="shared" si="117"/>
        <v>051</v>
      </c>
      <c r="D1900" t="str">
        <f t="shared" si="118"/>
        <v>7180</v>
      </c>
      <c r="E1900" t="str">
        <f t="shared" si="119"/>
        <v>N</v>
      </c>
      <c r="F1900" t="s">
        <v>11083</v>
      </c>
      <c r="G1900" t="s">
        <v>11084</v>
      </c>
      <c r="H1900" t="s">
        <v>9505</v>
      </c>
    </row>
    <row r="1901" spans="1:8">
      <c r="A1901" s="27" t="s">
        <v>1494</v>
      </c>
      <c r="B1901" t="str">
        <f t="shared" si="116"/>
        <v>IL</v>
      </c>
      <c r="C1901" t="str">
        <f t="shared" si="117"/>
        <v>009</v>
      </c>
      <c r="D1901" t="str">
        <f t="shared" si="118"/>
        <v>2924</v>
      </c>
      <c r="E1901" t="str">
        <f t="shared" si="119"/>
        <v>M</v>
      </c>
      <c r="F1901" t="s">
        <v>11083</v>
      </c>
      <c r="G1901" t="s">
        <v>11084</v>
      </c>
      <c r="H1901" t="s">
        <v>9505</v>
      </c>
    </row>
    <row r="1902" spans="1:8">
      <c r="A1902" s="27" t="s">
        <v>1495</v>
      </c>
      <c r="B1902" t="str">
        <f t="shared" si="116"/>
        <v>IL</v>
      </c>
      <c r="C1902" t="str">
        <f t="shared" si="117"/>
        <v>009</v>
      </c>
      <c r="D1902" t="str">
        <f t="shared" si="118"/>
        <v>2925</v>
      </c>
      <c r="E1902" t="str">
        <f t="shared" si="119"/>
        <v>M</v>
      </c>
      <c r="F1902" t="s">
        <v>11083</v>
      </c>
      <c r="G1902" t="s">
        <v>11084</v>
      </c>
      <c r="H1902" t="s">
        <v>9505</v>
      </c>
    </row>
    <row r="1903" spans="1:8">
      <c r="A1903" s="27" t="s">
        <v>841</v>
      </c>
      <c r="B1903" t="str">
        <f t="shared" si="116"/>
        <v>ES</v>
      </c>
      <c r="C1903" t="str">
        <f t="shared" si="117"/>
        <v>044</v>
      </c>
      <c r="D1903" t="str">
        <f t="shared" si="118"/>
        <v>1098</v>
      </c>
      <c r="E1903" t="str">
        <f t="shared" si="119"/>
        <v>N</v>
      </c>
      <c r="F1903" t="s">
        <v>11083</v>
      </c>
      <c r="G1903" t="s">
        <v>11084</v>
      </c>
      <c r="H1903" t="s">
        <v>9506</v>
      </c>
    </row>
    <row r="1904" spans="1:8">
      <c r="A1904" s="27" t="s">
        <v>9509</v>
      </c>
      <c r="B1904" t="str">
        <f t="shared" si="116"/>
        <v>ES</v>
      </c>
      <c r="C1904" t="str">
        <f t="shared" si="117"/>
        <v>044</v>
      </c>
      <c r="D1904" t="str">
        <f t="shared" si="118"/>
        <v>1099</v>
      </c>
      <c r="E1904" t="str">
        <f t="shared" si="119"/>
        <v>N</v>
      </c>
      <c r="F1904" t="s">
        <v>11083</v>
      </c>
      <c r="G1904" t="s">
        <v>11084</v>
      </c>
      <c r="H1904" t="s">
        <v>9508</v>
      </c>
    </row>
    <row r="1905" spans="1:8">
      <c r="A1905" s="27" t="s">
        <v>1690</v>
      </c>
      <c r="B1905" t="str">
        <f t="shared" si="116"/>
        <v>US</v>
      </c>
      <c r="C1905" t="str">
        <f t="shared" si="117"/>
        <v>032</v>
      </c>
      <c r="D1905" t="str">
        <f t="shared" si="118"/>
        <v>7146</v>
      </c>
      <c r="E1905" t="str">
        <f t="shared" si="119"/>
        <v>M</v>
      </c>
      <c r="F1905" t="s">
        <v>11083</v>
      </c>
      <c r="G1905" t="s">
        <v>11084</v>
      </c>
      <c r="H1905" t="s">
        <v>9510</v>
      </c>
    </row>
    <row r="1906" spans="1:8">
      <c r="A1906" s="27" t="s">
        <v>9519</v>
      </c>
      <c r="B1906" t="str">
        <f t="shared" si="116"/>
        <v>GB</v>
      </c>
      <c r="C1906" t="str">
        <f t="shared" si="117"/>
        <v>027</v>
      </c>
      <c r="D1906" t="str">
        <f t="shared" si="118"/>
        <v>7716</v>
      </c>
      <c r="E1906" t="str">
        <f t="shared" si="119"/>
        <v>N</v>
      </c>
      <c r="F1906" t="s">
        <v>11083</v>
      </c>
      <c r="G1906" t="s">
        <v>11084</v>
      </c>
      <c r="H1906" t="s">
        <v>9518</v>
      </c>
    </row>
    <row r="1907" spans="1:8">
      <c r="A1907" s="76" t="s">
        <v>941</v>
      </c>
      <c r="B1907" t="str">
        <f t="shared" si="116"/>
        <v>GB</v>
      </c>
      <c r="C1907" t="str">
        <f t="shared" si="117"/>
        <v>024</v>
      </c>
      <c r="D1907" t="str">
        <f t="shared" si="118"/>
        <v>7430</v>
      </c>
      <c r="E1907" t="str">
        <f t="shared" si="119"/>
        <v>N</v>
      </c>
      <c r="F1907" t="s">
        <v>11083</v>
      </c>
      <c r="G1907" t="s">
        <v>11084</v>
      </c>
      <c r="H1907" t="s">
        <v>9521</v>
      </c>
    </row>
    <row r="1908" spans="1:8">
      <c r="A1908" s="76" t="s">
        <v>822</v>
      </c>
      <c r="B1908" t="str">
        <f t="shared" si="116"/>
        <v>ES</v>
      </c>
      <c r="C1908" t="str">
        <f t="shared" si="117"/>
        <v>044</v>
      </c>
      <c r="D1908" t="str">
        <f t="shared" si="118"/>
        <v>1070</v>
      </c>
      <c r="E1908" t="str">
        <f t="shared" si="119"/>
        <v>N</v>
      </c>
      <c r="F1908" t="s">
        <v>11083</v>
      </c>
      <c r="G1908" t="s">
        <v>11084</v>
      </c>
      <c r="H1908" t="s">
        <v>9524</v>
      </c>
    </row>
    <row r="1909" spans="1:8">
      <c r="A1909" s="76" t="s">
        <v>942</v>
      </c>
      <c r="B1909" t="str">
        <f t="shared" si="116"/>
        <v>GB</v>
      </c>
      <c r="C1909" t="str">
        <f t="shared" si="117"/>
        <v>024</v>
      </c>
      <c r="D1909" t="str">
        <f t="shared" si="118"/>
        <v>7431</v>
      </c>
      <c r="E1909" t="str">
        <f t="shared" si="119"/>
        <v>N</v>
      </c>
      <c r="F1909" t="s">
        <v>11083</v>
      </c>
      <c r="G1909" t="s">
        <v>11084</v>
      </c>
      <c r="H1909" t="s">
        <v>9525</v>
      </c>
    </row>
    <row r="1910" spans="1:8">
      <c r="A1910" s="76" t="s">
        <v>1551</v>
      </c>
      <c r="B1910" t="str">
        <f t="shared" si="116"/>
        <v>IL</v>
      </c>
      <c r="C1910" t="str">
        <f t="shared" si="117"/>
        <v>013</v>
      </c>
      <c r="D1910" t="str">
        <f t="shared" si="118"/>
        <v>1801</v>
      </c>
      <c r="E1910" t="str">
        <f t="shared" si="119"/>
        <v>N</v>
      </c>
      <c r="F1910" t="s">
        <v>11083</v>
      </c>
      <c r="G1910" t="s">
        <v>11084</v>
      </c>
      <c r="H1910" t="s">
        <v>9526</v>
      </c>
    </row>
    <row r="1911" spans="1:8">
      <c r="A1911" s="76" t="s">
        <v>2614</v>
      </c>
      <c r="B1911" t="str">
        <f t="shared" si="116"/>
        <v>US</v>
      </c>
      <c r="C1911" t="str">
        <f t="shared" si="117"/>
        <v>032</v>
      </c>
      <c r="D1911" t="str">
        <f t="shared" si="118"/>
        <v>7147</v>
      </c>
      <c r="E1911" t="str">
        <f t="shared" si="119"/>
        <v>M</v>
      </c>
      <c r="F1911" t="s">
        <v>11083</v>
      </c>
      <c r="G1911" t="s">
        <v>11084</v>
      </c>
      <c r="H1911" t="s">
        <v>9527</v>
      </c>
    </row>
    <row r="1912" spans="1:8">
      <c r="A1912" s="76" t="s">
        <v>1047</v>
      </c>
      <c r="B1912" t="str">
        <f t="shared" si="116"/>
        <v>GB</v>
      </c>
      <c r="C1912" t="str">
        <f t="shared" si="117"/>
        <v>029</v>
      </c>
      <c r="D1912" t="str">
        <f t="shared" si="118"/>
        <v>7917</v>
      </c>
      <c r="E1912" t="str">
        <f t="shared" si="119"/>
        <v>N</v>
      </c>
      <c r="F1912" t="s">
        <v>11083</v>
      </c>
      <c r="G1912" t="s">
        <v>11084</v>
      </c>
      <c r="H1912" t="s">
        <v>9527</v>
      </c>
    </row>
    <row r="1913" spans="1:8">
      <c r="A1913" s="76" t="s">
        <v>2616</v>
      </c>
      <c r="B1913" t="str">
        <f t="shared" si="116"/>
        <v>US</v>
      </c>
      <c r="C1913" t="str">
        <f t="shared" si="117"/>
        <v>032</v>
      </c>
      <c r="D1913" t="str">
        <f t="shared" si="118"/>
        <v>7148</v>
      </c>
      <c r="E1913" t="str">
        <f t="shared" si="119"/>
        <v>M</v>
      </c>
      <c r="F1913" t="s">
        <v>11083</v>
      </c>
      <c r="G1913" t="s">
        <v>11084</v>
      </c>
      <c r="H1913" t="s">
        <v>9530</v>
      </c>
    </row>
    <row r="1914" spans="1:8">
      <c r="A1914" s="76" t="s">
        <v>902</v>
      </c>
      <c r="B1914" t="str">
        <f t="shared" si="116"/>
        <v>GB</v>
      </c>
      <c r="C1914" t="str">
        <f t="shared" si="117"/>
        <v>023</v>
      </c>
      <c r="D1914" t="str">
        <f t="shared" si="118"/>
        <v>7308</v>
      </c>
      <c r="E1914" t="str">
        <f t="shared" si="119"/>
        <v>N</v>
      </c>
      <c r="F1914" t="s">
        <v>11083</v>
      </c>
      <c r="G1914" t="s">
        <v>11084</v>
      </c>
      <c r="H1914" t="s">
        <v>9531</v>
      </c>
    </row>
    <row r="1915" spans="1:8">
      <c r="A1915" s="76" t="s">
        <v>1026</v>
      </c>
      <c r="B1915" t="str">
        <f t="shared" si="116"/>
        <v>GB</v>
      </c>
      <c r="C1915" t="str">
        <f t="shared" si="117"/>
        <v>028</v>
      </c>
      <c r="D1915" t="str">
        <f t="shared" si="118"/>
        <v>7808</v>
      </c>
      <c r="E1915" t="str">
        <f t="shared" si="119"/>
        <v>N</v>
      </c>
      <c r="F1915" t="s">
        <v>11083</v>
      </c>
      <c r="G1915" t="s">
        <v>11084</v>
      </c>
      <c r="H1915" t="s">
        <v>9532</v>
      </c>
    </row>
    <row r="1916" spans="1:8">
      <c r="A1916" s="27" t="s">
        <v>2638</v>
      </c>
      <c r="B1916" t="str">
        <f t="shared" si="116"/>
        <v>IL</v>
      </c>
      <c r="C1916" t="str">
        <f t="shared" si="117"/>
        <v>009</v>
      </c>
      <c r="D1916" t="str">
        <f t="shared" si="118"/>
        <v>2926</v>
      </c>
      <c r="E1916" t="str">
        <f t="shared" si="119"/>
        <v>M</v>
      </c>
      <c r="F1916" t="s">
        <v>11083</v>
      </c>
      <c r="G1916" t="s">
        <v>11084</v>
      </c>
      <c r="H1916" t="s">
        <v>9532</v>
      </c>
    </row>
    <row r="1917" spans="1:8">
      <c r="A1917" s="76" t="s">
        <v>823</v>
      </c>
      <c r="B1917" t="str">
        <f t="shared" si="116"/>
        <v>ES</v>
      </c>
      <c r="C1917" t="str">
        <f t="shared" si="117"/>
        <v>044</v>
      </c>
      <c r="D1917" t="str">
        <f t="shared" si="118"/>
        <v>1071</v>
      </c>
      <c r="E1917" t="str">
        <f t="shared" si="119"/>
        <v>N</v>
      </c>
      <c r="F1917" t="s">
        <v>11083</v>
      </c>
      <c r="G1917" t="s">
        <v>11084</v>
      </c>
      <c r="H1917" t="s">
        <v>9535</v>
      </c>
    </row>
    <row r="1918" spans="1:8">
      <c r="A1918" s="76" t="s">
        <v>1708</v>
      </c>
      <c r="B1918" t="str">
        <f t="shared" si="116"/>
        <v>US</v>
      </c>
      <c r="C1918" t="str">
        <f t="shared" si="117"/>
        <v>032</v>
      </c>
      <c r="D1918" t="str">
        <f t="shared" si="118"/>
        <v>7029</v>
      </c>
      <c r="E1918" t="str">
        <f t="shared" si="119"/>
        <v>N</v>
      </c>
      <c r="F1918" t="s">
        <v>11083</v>
      </c>
      <c r="G1918" t="s">
        <v>11084</v>
      </c>
      <c r="H1918" t="s">
        <v>9536</v>
      </c>
    </row>
    <row r="1919" spans="1:8">
      <c r="A1919" s="86" t="s">
        <v>1110</v>
      </c>
      <c r="B1919" t="str">
        <f t="shared" si="116"/>
        <v>IL</v>
      </c>
      <c r="C1919" t="str">
        <f t="shared" si="117"/>
        <v>001</v>
      </c>
      <c r="D1919" t="str">
        <f t="shared" si="118"/>
        <v>1014</v>
      </c>
      <c r="E1919" t="str">
        <f t="shared" si="119"/>
        <v>N</v>
      </c>
      <c r="F1919" t="s">
        <v>11083</v>
      </c>
      <c r="G1919" t="s">
        <v>11084</v>
      </c>
      <c r="H1919" t="s">
        <v>9536</v>
      </c>
    </row>
    <row r="1920" spans="1:8">
      <c r="A1920" s="76" t="s">
        <v>2624</v>
      </c>
      <c r="B1920" t="str">
        <f t="shared" si="116"/>
        <v>US</v>
      </c>
      <c r="C1920" t="str">
        <f t="shared" si="117"/>
        <v>032</v>
      </c>
      <c r="D1920" t="str">
        <f t="shared" si="118"/>
        <v>7149</v>
      </c>
      <c r="E1920" t="str">
        <f t="shared" si="119"/>
        <v>M</v>
      </c>
      <c r="F1920" t="s">
        <v>11083</v>
      </c>
      <c r="G1920" t="s">
        <v>11084</v>
      </c>
      <c r="H1920" t="s">
        <v>9538</v>
      </c>
    </row>
    <row r="1921" spans="1:8">
      <c r="A1921" s="76" t="s">
        <v>1553</v>
      </c>
      <c r="B1921" t="str">
        <f t="shared" si="116"/>
        <v>IL</v>
      </c>
      <c r="C1921" t="str">
        <f t="shared" si="117"/>
        <v>013</v>
      </c>
      <c r="D1921" t="str">
        <f t="shared" si="118"/>
        <v>1803</v>
      </c>
      <c r="E1921" t="str">
        <f t="shared" si="119"/>
        <v>N</v>
      </c>
      <c r="F1921" t="s">
        <v>11083</v>
      </c>
      <c r="G1921" t="s">
        <v>11084</v>
      </c>
      <c r="H1921" t="s">
        <v>9539</v>
      </c>
    </row>
    <row r="1922" spans="1:8">
      <c r="A1922" s="27" t="s">
        <v>2646</v>
      </c>
      <c r="B1922" t="str">
        <f t="shared" ref="B1922:B1985" si="120">LEFT(A1922,2)</f>
        <v>GB</v>
      </c>
      <c r="C1922" t="str">
        <f t="shared" ref="C1922:C1985" si="121">MID(A1922,4,3)</f>
        <v>023</v>
      </c>
      <c r="D1922" t="str">
        <f t="shared" ref="D1922:D1985" si="122">MID(A1922,8,4)</f>
        <v>7309</v>
      </c>
      <c r="E1922" t="str">
        <f t="shared" ref="E1922:E1985" si="123">MID(A1922,13,1)</f>
        <v>N</v>
      </c>
      <c r="F1922" t="s">
        <v>11083</v>
      </c>
      <c r="G1922" t="s">
        <v>11084</v>
      </c>
      <c r="H1922" t="s">
        <v>9543</v>
      </c>
    </row>
    <row r="1923" spans="1:8">
      <c r="A1923" s="76" t="s">
        <v>2626</v>
      </c>
      <c r="B1923" t="str">
        <f t="shared" si="120"/>
        <v>GB</v>
      </c>
      <c r="C1923" t="str">
        <f t="shared" si="121"/>
        <v>024</v>
      </c>
      <c r="D1923" t="str">
        <f t="shared" si="122"/>
        <v>9404</v>
      </c>
      <c r="E1923" t="str">
        <f t="shared" si="123"/>
        <v>S</v>
      </c>
      <c r="F1923" t="s">
        <v>11083</v>
      </c>
      <c r="G1923" t="s">
        <v>11084</v>
      </c>
      <c r="H1923" t="s">
        <v>9544</v>
      </c>
    </row>
    <row r="1924" spans="1:8">
      <c r="A1924" s="76" t="s">
        <v>2627</v>
      </c>
      <c r="B1924" t="str">
        <f t="shared" si="120"/>
        <v>US</v>
      </c>
      <c r="C1924" t="str">
        <f t="shared" si="121"/>
        <v>032</v>
      </c>
      <c r="D1924" t="str">
        <f t="shared" si="122"/>
        <v>7150</v>
      </c>
      <c r="E1924" t="str">
        <f t="shared" si="123"/>
        <v>M</v>
      </c>
      <c r="F1924" t="s">
        <v>11083</v>
      </c>
      <c r="G1924" t="s">
        <v>11084</v>
      </c>
      <c r="H1924" t="s">
        <v>9547</v>
      </c>
    </row>
    <row r="1925" spans="1:8">
      <c r="A1925" s="76" t="s">
        <v>1709</v>
      </c>
      <c r="B1925" t="str">
        <f t="shared" si="120"/>
        <v>US</v>
      </c>
      <c r="C1925" t="str">
        <f t="shared" si="121"/>
        <v>032</v>
      </c>
      <c r="D1925" t="str">
        <f t="shared" si="122"/>
        <v>7030</v>
      </c>
      <c r="E1925" t="str">
        <f t="shared" si="123"/>
        <v>N</v>
      </c>
      <c r="F1925" t="s">
        <v>11083</v>
      </c>
      <c r="G1925" t="s">
        <v>11084</v>
      </c>
      <c r="H1925" t="s">
        <v>9550</v>
      </c>
    </row>
    <row r="1926" spans="1:8">
      <c r="A1926" s="27" t="s">
        <v>2639</v>
      </c>
      <c r="B1926" t="str">
        <f t="shared" si="120"/>
        <v>IL</v>
      </c>
      <c r="C1926" t="str">
        <f t="shared" si="121"/>
        <v>009</v>
      </c>
      <c r="D1926" t="str">
        <f t="shared" si="122"/>
        <v>2927</v>
      </c>
      <c r="E1926" t="str">
        <f t="shared" si="123"/>
        <v>M</v>
      </c>
      <c r="F1926" t="s">
        <v>11083</v>
      </c>
      <c r="G1926" t="s">
        <v>11084</v>
      </c>
      <c r="H1926" t="s">
        <v>9550</v>
      </c>
    </row>
    <row r="1927" spans="1:8">
      <c r="A1927" s="76" t="s">
        <v>1555</v>
      </c>
      <c r="B1927" t="str">
        <f t="shared" si="120"/>
        <v>IL</v>
      </c>
      <c r="C1927" t="str">
        <f t="shared" si="121"/>
        <v>013</v>
      </c>
      <c r="D1927" t="str">
        <f t="shared" si="122"/>
        <v>1805</v>
      </c>
      <c r="E1927" t="str">
        <f t="shared" si="123"/>
        <v>N</v>
      </c>
      <c r="F1927" t="s">
        <v>11083</v>
      </c>
      <c r="G1927" t="s">
        <v>11084</v>
      </c>
      <c r="H1927" t="s">
        <v>9551</v>
      </c>
    </row>
    <row r="1928" spans="1:8">
      <c r="A1928" s="27" t="s">
        <v>2640</v>
      </c>
      <c r="B1928" t="str">
        <f t="shared" si="120"/>
        <v>IL</v>
      </c>
      <c r="C1928" t="str">
        <f t="shared" si="121"/>
        <v>009</v>
      </c>
      <c r="D1928" t="str">
        <f t="shared" si="122"/>
        <v>2928</v>
      </c>
      <c r="E1928" t="str">
        <f t="shared" si="123"/>
        <v>M</v>
      </c>
      <c r="F1928" t="s">
        <v>11083</v>
      </c>
      <c r="G1928" t="s">
        <v>11084</v>
      </c>
      <c r="H1928" t="s">
        <v>9555</v>
      </c>
    </row>
    <row r="1929" spans="1:8">
      <c r="A1929" s="27" t="s">
        <v>2642</v>
      </c>
      <c r="B1929" t="str">
        <f t="shared" si="120"/>
        <v>IL</v>
      </c>
      <c r="C1929" t="str">
        <f t="shared" si="121"/>
        <v>013</v>
      </c>
      <c r="D1929" t="str">
        <f t="shared" si="122"/>
        <v>1807</v>
      </c>
      <c r="E1929" t="str">
        <f t="shared" si="123"/>
        <v>N</v>
      </c>
      <c r="F1929" t="s">
        <v>11083</v>
      </c>
      <c r="G1929" t="s">
        <v>11084</v>
      </c>
      <c r="H1929" t="s">
        <v>9555</v>
      </c>
    </row>
    <row r="1930" spans="1:8">
      <c r="A1930" s="27" t="s">
        <v>2643</v>
      </c>
      <c r="B1930" t="str">
        <f t="shared" si="120"/>
        <v>IL</v>
      </c>
      <c r="C1930" t="str">
        <f t="shared" si="121"/>
        <v>013</v>
      </c>
      <c r="D1930" t="str">
        <f t="shared" si="122"/>
        <v>1809</v>
      </c>
      <c r="E1930" t="str">
        <f t="shared" si="123"/>
        <v>N</v>
      </c>
      <c r="F1930" t="s">
        <v>11083</v>
      </c>
      <c r="G1930" t="s">
        <v>11084</v>
      </c>
      <c r="H1930" t="s">
        <v>9555</v>
      </c>
    </row>
    <row r="1931" spans="1:8">
      <c r="A1931" s="27" t="s">
        <v>2647</v>
      </c>
      <c r="B1931" t="str">
        <f t="shared" si="120"/>
        <v>GB</v>
      </c>
      <c r="C1931" t="str">
        <f t="shared" si="121"/>
        <v>023</v>
      </c>
      <c r="D1931" t="str">
        <f t="shared" si="122"/>
        <v>7310</v>
      </c>
      <c r="E1931" t="str">
        <f t="shared" si="123"/>
        <v>N</v>
      </c>
      <c r="F1931" t="s">
        <v>11083</v>
      </c>
      <c r="G1931" t="s">
        <v>11084</v>
      </c>
      <c r="H1931" t="s">
        <v>9555</v>
      </c>
    </row>
    <row r="1932" spans="1:8">
      <c r="A1932" s="27" t="s">
        <v>2644</v>
      </c>
      <c r="B1932" t="str">
        <f t="shared" si="120"/>
        <v>IL</v>
      </c>
      <c r="C1932" t="str">
        <f t="shared" si="121"/>
        <v>013</v>
      </c>
      <c r="D1932" t="str">
        <f t="shared" si="122"/>
        <v>1811</v>
      </c>
      <c r="E1932" t="str">
        <f t="shared" si="123"/>
        <v>N</v>
      </c>
      <c r="F1932" t="s">
        <v>11083</v>
      </c>
      <c r="G1932" t="s">
        <v>11084</v>
      </c>
      <c r="H1932" t="s">
        <v>9559</v>
      </c>
    </row>
    <row r="1933" spans="1:8">
      <c r="A1933" s="27" t="s">
        <v>2651</v>
      </c>
      <c r="B1933" t="str">
        <f t="shared" si="120"/>
        <v>GB</v>
      </c>
      <c r="C1933" t="str">
        <f t="shared" si="121"/>
        <v>027</v>
      </c>
      <c r="D1933" t="str">
        <f t="shared" si="122"/>
        <v>9700</v>
      </c>
      <c r="E1933" t="str">
        <f t="shared" si="123"/>
        <v>S</v>
      </c>
      <c r="F1933" t="s">
        <v>11083</v>
      </c>
      <c r="G1933" t="s">
        <v>11084</v>
      </c>
      <c r="H1933" t="s">
        <v>9560</v>
      </c>
    </row>
    <row r="1934" spans="1:8">
      <c r="A1934" s="27" t="s">
        <v>2650</v>
      </c>
      <c r="B1934" t="str">
        <f t="shared" si="120"/>
        <v>GB</v>
      </c>
      <c r="C1934" t="str">
        <f t="shared" si="121"/>
        <v>025</v>
      </c>
      <c r="D1934" t="str">
        <f t="shared" si="122"/>
        <v>7521</v>
      </c>
      <c r="E1934" t="str">
        <f t="shared" si="123"/>
        <v>N</v>
      </c>
      <c r="F1934" t="s">
        <v>11083</v>
      </c>
      <c r="G1934" t="s">
        <v>11084</v>
      </c>
      <c r="H1934" t="s">
        <v>9561</v>
      </c>
    </row>
    <row r="1935" spans="1:8">
      <c r="A1935" s="27" t="s">
        <v>2632</v>
      </c>
      <c r="B1935" t="str">
        <f t="shared" si="120"/>
        <v>IL</v>
      </c>
      <c r="C1935" t="str">
        <f t="shared" si="121"/>
        <v>001</v>
      </c>
      <c r="D1935" t="str">
        <f t="shared" si="122"/>
        <v>2053</v>
      </c>
      <c r="E1935" t="str">
        <f t="shared" si="123"/>
        <v>M</v>
      </c>
      <c r="F1935" t="s">
        <v>11083</v>
      </c>
      <c r="G1935" t="s">
        <v>11084</v>
      </c>
      <c r="H1935" t="s">
        <v>9562</v>
      </c>
    </row>
    <row r="1936" spans="1:8">
      <c r="A1936" s="27" t="s">
        <v>2652</v>
      </c>
      <c r="B1936" t="str">
        <f t="shared" si="120"/>
        <v>US</v>
      </c>
      <c r="C1936" t="str">
        <f t="shared" si="121"/>
        <v>032</v>
      </c>
      <c r="D1936" t="str">
        <f t="shared" si="122"/>
        <v>7151</v>
      </c>
      <c r="E1936" t="str">
        <f t="shared" si="123"/>
        <v>M</v>
      </c>
      <c r="F1936" t="s">
        <v>11083</v>
      </c>
      <c r="G1936" t="s">
        <v>11084</v>
      </c>
      <c r="H1936" t="s">
        <v>9562</v>
      </c>
    </row>
    <row r="1937" spans="1:8">
      <c r="A1937" s="27" t="s">
        <v>2641</v>
      </c>
      <c r="B1937" t="str">
        <f t="shared" si="120"/>
        <v>IL</v>
      </c>
      <c r="C1937" t="str">
        <f t="shared" si="121"/>
        <v>009</v>
      </c>
      <c r="D1937" t="str">
        <f t="shared" si="122"/>
        <v>2929</v>
      </c>
      <c r="E1937" t="str">
        <f t="shared" si="123"/>
        <v>M</v>
      </c>
      <c r="F1937" t="s">
        <v>11083</v>
      </c>
      <c r="G1937" t="s">
        <v>11084</v>
      </c>
      <c r="H1937" t="s">
        <v>9563</v>
      </c>
    </row>
    <row r="1938" spans="1:8">
      <c r="A1938" s="27" t="s">
        <v>2633</v>
      </c>
      <c r="B1938" t="str">
        <f t="shared" si="120"/>
        <v>IL</v>
      </c>
      <c r="C1938" t="str">
        <f t="shared" si="121"/>
        <v>001</v>
      </c>
      <c r="D1938" t="str">
        <f t="shared" si="122"/>
        <v>2073</v>
      </c>
      <c r="E1938" t="str">
        <f t="shared" si="123"/>
        <v>M</v>
      </c>
      <c r="F1938" t="s">
        <v>11083</v>
      </c>
      <c r="G1938" t="s">
        <v>11084</v>
      </c>
      <c r="H1938" t="s">
        <v>9567</v>
      </c>
    </row>
    <row r="1939" spans="1:8">
      <c r="A1939" s="27" t="s">
        <v>2654</v>
      </c>
      <c r="B1939" t="str">
        <f t="shared" si="120"/>
        <v>ES</v>
      </c>
      <c r="C1939" t="str">
        <f t="shared" si="121"/>
        <v>044</v>
      </c>
      <c r="D1939" t="str">
        <f t="shared" si="122"/>
        <v>1072</v>
      </c>
      <c r="E1939" t="str">
        <f t="shared" si="123"/>
        <v>N</v>
      </c>
      <c r="F1939" t="s">
        <v>11083</v>
      </c>
      <c r="G1939" t="s">
        <v>11084</v>
      </c>
      <c r="H1939" t="s">
        <v>9571</v>
      </c>
    </row>
    <row r="1940" spans="1:8">
      <c r="A1940" s="27" t="s">
        <v>2649</v>
      </c>
      <c r="B1940" t="str">
        <f t="shared" si="120"/>
        <v>GB</v>
      </c>
      <c r="C1940" t="str">
        <f t="shared" si="121"/>
        <v>024</v>
      </c>
      <c r="D1940" t="str">
        <f t="shared" si="122"/>
        <v>7433</v>
      </c>
      <c r="E1940" t="str">
        <f t="shared" si="123"/>
        <v>N</v>
      </c>
      <c r="F1940" t="s">
        <v>11083</v>
      </c>
      <c r="G1940" t="s">
        <v>11084</v>
      </c>
      <c r="H1940" t="s">
        <v>9576</v>
      </c>
    </row>
    <row r="1941" spans="1:8">
      <c r="A1941" s="27" t="s">
        <v>2645</v>
      </c>
      <c r="B1941" t="str">
        <f t="shared" si="120"/>
        <v>IL</v>
      </c>
      <c r="C1941" t="str">
        <f t="shared" si="121"/>
        <v>013</v>
      </c>
      <c r="D1941" t="str">
        <f t="shared" si="122"/>
        <v>1815</v>
      </c>
      <c r="E1941" t="str">
        <f t="shared" si="123"/>
        <v>N</v>
      </c>
      <c r="F1941" t="s">
        <v>11083</v>
      </c>
      <c r="G1941" t="s">
        <v>11084</v>
      </c>
      <c r="H1941" t="s">
        <v>11139</v>
      </c>
    </row>
    <row r="1942" spans="1:8">
      <c r="A1942" s="27" t="s">
        <v>2648</v>
      </c>
      <c r="B1942" t="str">
        <f t="shared" si="120"/>
        <v>GB</v>
      </c>
      <c r="C1942" t="str">
        <f t="shared" si="121"/>
        <v>023</v>
      </c>
      <c r="D1942" t="str">
        <f t="shared" si="122"/>
        <v>7311</v>
      </c>
      <c r="E1942" t="str">
        <f t="shared" si="123"/>
        <v>N</v>
      </c>
      <c r="F1942" t="s">
        <v>11083</v>
      </c>
      <c r="G1942" t="s">
        <v>11084</v>
      </c>
      <c r="H1942" t="s">
        <v>11140</v>
      </c>
    </row>
    <row r="1943" spans="1:8">
      <c r="A1943" s="27" t="s">
        <v>2634</v>
      </c>
      <c r="B1943" t="str">
        <f t="shared" si="120"/>
        <v>IL</v>
      </c>
      <c r="C1943" t="str">
        <f t="shared" si="121"/>
        <v>001</v>
      </c>
      <c r="D1943" t="str">
        <f t="shared" si="122"/>
        <v>1015</v>
      </c>
      <c r="E1943" t="str">
        <f t="shared" si="123"/>
        <v>N</v>
      </c>
      <c r="F1943" t="s">
        <v>11083</v>
      </c>
      <c r="G1943" t="s">
        <v>11084</v>
      </c>
      <c r="H1943" t="s">
        <v>9579</v>
      </c>
    </row>
    <row r="1944" spans="1:8">
      <c r="A1944" s="27" t="s">
        <v>2201</v>
      </c>
      <c r="B1944" t="str">
        <f t="shared" si="120"/>
        <v>US</v>
      </c>
      <c r="C1944" t="str">
        <f t="shared" si="121"/>
        <v>060</v>
      </c>
      <c r="D1944" t="str">
        <f t="shared" si="122"/>
        <v>0001</v>
      </c>
      <c r="E1944" t="str">
        <f t="shared" si="123"/>
        <v>R</v>
      </c>
    </row>
    <row r="1945" spans="1:8">
      <c r="A1945" s="27" t="s">
        <v>2203</v>
      </c>
      <c r="B1945" t="str">
        <f t="shared" si="120"/>
        <v>US</v>
      </c>
      <c r="C1945" t="str">
        <f t="shared" si="121"/>
        <v>060</v>
      </c>
      <c r="D1945" t="str">
        <f t="shared" si="122"/>
        <v>0002</v>
      </c>
      <c r="E1945" t="str">
        <f t="shared" si="123"/>
        <v>R</v>
      </c>
    </row>
    <row r="1946" spans="1:8">
      <c r="A1946" s="27" t="s">
        <v>2204</v>
      </c>
      <c r="B1946" t="str">
        <f t="shared" si="120"/>
        <v>US</v>
      </c>
      <c r="C1946" t="str">
        <f t="shared" si="121"/>
        <v>060</v>
      </c>
      <c r="D1946" t="str">
        <f t="shared" si="122"/>
        <v>0003</v>
      </c>
      <c r="E1946" t="str">
        <f t="shared" si="123"/>
        <v>R</v>
      </c>
    </row>
    <row r="1947" spans="1:8">
      <c r="A1947" s="27" t="s">
        <v>2205</v>
      </c>
      <c r="B1947" t="str">
        <f t="shared" si="120"/>
        <v>US</v>
      </c>
      <c r="C1947" t="str">
        <f t="shared" si="121"/>
        <v>060</v>
      </c>
      <c r="D1947" t="str">
        <f t="shared" si="122"/>
        <v>0004</v>
      </c>
      <c r="E1947" t="str">
        <f t="shared" si="123"/>
        <v>R</v>
      </c>
    </row>
    <row r="1948" spans="1:8">
      <c r="A1948" s="27" t="s">
        <v>2206</v>
      </c>
      <c r="B1948" t="str">
        <f t="shared" si="120"/>
        <v>US</v>
      </c>
      <c r="C1948" t="str">
        <f t="shared" si="121"/>
        <v>060</v>
      </c>
      <c r="D1948" t="str">
        <f t="shared" si="122"/>
        <v>0005</v>
      </c>
      <c r="E1948" t="str">
        <f t="shared" si="123"/>
        <v>R</v>
      </c>
    </row>
    <row r="1949" spans="1:8">
      <c r="A1949" s="27" t="s">
        <v>2207</v>
      </c>
      <c r="B1949" t="str">
        <f t="shared" si="120"/>
        <v>US</v>
      </c>
      <c r="C1949" t="str">
        <f t="shared" si="121"/>
        <v>060</v>
      </c>
      <c r="D1949" t="str">
        <f t="shared" si="122"/>
        <v>0006</v>
      </c>
      <c r="E1949" t="str">
        <f t="shared" si="123"/>
        <v>R</v>
      </c>
    </row>
    <row r="1950" spans="1:8">
      <c r="A1950" s="27" t="s">
        <v>2208</v>
      </c>
      <c r="B1950" t="str">
        <f t="shared" si="120"/>
        <v>US</v>
      </c>
      <c r="C1950" t="str">
        <f t="shared" si="121"/>
        <v>060</v>
      </c>
      <c r="D1950" t="str">
        <f t="shared" si="122"/>
        <v>0007</v>
      </c>
      <c r="E1950" t="str">
        <f t="shared" si="123"/>
        <v>R</v>
      </c>
    </row>
    <row r="1951" spans="1:8">
      <c r="A1951" s="27" t="s">
        <v>2209</v>
      </c>
      <c r="B1951" t="str">
        <f t="shared" si="120"/>
        <v>US</v>
      </c>
      <c r="C1951" t="str">
        <f t="shared" si="121"/>
        <v>060</v>
      </c>
      <c r="D1951" t="str">
        <f t="shared" si="122"/>
        <v>0008</v>
      </c>
      <c r="E1951" t="str">
        <f t="shared" si="123"/>
        <v>R</v>
      </c>
    </row>
    <row r="1952" spans="1:8">
      <c r="A1952" s="27" t="s">
        <v>2210</v>
      </c>
      <c r="B1952" t="str">
        <f t="shared" si="120"/>
        <v>US</v>
      </c>
      <c r="C1952" t="str">
        <f t="shared" si="121"/>
        <v>060</v>
      </c>
      <c r="D1952" t="str">
        <f t="shared" si="122"/>
        <v>0009</v>
      </c>
      <c r="E1952" t="str">
        <f t="shared" si="123"/>
        <v>R</v>
      </c>
    </row>
    <row r="1953" spans="1:5">
      <c r="A1953" s="27" t="s">
        <v>2211</v>
      </c>
      <c r="B1953" t="str">
        <f t="shared" si="120"/>
        <v>US</v>
      </c>
      <c r="C1953" t="str">
        <f t="shared" si="121"/>
        <v>060</v>
      </c>
      <c r="D1953" t="str">
        <f t="shared" si="122"/>
        <v>0010</v>
      </c>
      <c r="E1953" t="str">
        <f t="shared" si="123"/>
        <v>R</v>
      </c>
    </row>
    <row r="1954" spans="1:5">
      <c r="A1954" s="27" t="s">
        <v>2212</v>
      </c>
      <c r="B1954" t="str">
        <f t="shared" si="120"/>
        <v>US</v>
      </c>
      <c r="C1954" t="str">
        <f t="shared" si="121"/>
        <v>060</v>
      </c>
      <c r="D1954" t="str">
        <f t="shared" si="122"/>
        <v>0011</v>
      </c>
      <c r="E1954" t="str">
        <f t="shared" si="123"/>
        <v>R</v>
      </c>
    </row>
    <row r="1955" spans="1:5">
      <c r="A1955" s="27" t="s">
        <v>2213</v>
      </c>
      <c r="B1955" t="str">
        <f t="shared" si="120"/>
        <v>US</v>
      </c>
      <c r="C1955" t="str">
        <f t="shared" si="121"/>
        <v>060</v>
      </c>
      <c r="D1955" t="str">
        <f t="shared" si="122"/>
        <v>0012</v>
      </c>
      <c r="E1955" t="str">
        <f t="shared" si="123"/>
        <v>R</v>
      </c>
    </row>
    <row r="1956" spans="1:5">
      <c r="A1956" s="27" t="s">
        <v>2214</v>
      </c>
      <c r="B1956" t="str">
        <f t="shared" si="120"/>
        <v>US</v>
      </c>
      <c r="C1956" t="str">
        <f t="shared" si="121"/>
        <v>060</v>
      </c>
      <c r="D1956" t="str">
        <f t="shared" si="122"/>
        <v>0013</v>
      </c>
      <c r="E1956" t="str">
        <f t="shared" si="123"/>
        <v>R</v>
      </c>
    </row>
    <row r="1957" spans="1:5">
      <c r="A1957" s="27" t="s">
        <v>2215</v>
      </c>
      <c r="B1957" t="str">
        <f t="shared" si="120"/>
        <v>US</v>
      </c>
      <c r="C1957" t="str">
        <f t="shared" si="121"/>
        <v>060</v>
      </c>
      <c r="D1957" t="str">
        <f t="shared" si="122"/>
        <v>0014</v>
      </c>
      <c r="E1957" t="str">
        <f t="shared" si="123"/>
        <v>R</v>
      </c>
    </row>
    <row r="1958" spans="1:5">
      <c r="A1958" s="27" t="s">
        <v>2216</v>
      </c>
      <c r="B1958" t="str">
        <f t="shared" si="120"/>
        <v>US</v>
      </c>
      <c r="C1958" t="str">
        <f t="shared" si="121"/>
        <v>060</v>
      </c>
      <c r="D1958" t="str">
        <f t="shared" si="122"/>
        <v>0015</v>
      </c>
      <c r="E1958" t="str">
        <f t="shared" si="123"/>
        <v>R</v>
      </c>
    </row>
    <row r="1959" spans="1:5">
      <c r="A1959" s="27" t="s">
        <v>2217</v>
      </c>
      <c r="B1959" t="str">
        <f t="shared" si="120"/>
        <v>US</v>
      </c>
      <c r="C1959" t="str">
        <f t="shared" si="121"/>
        <v>060</v>
      </c>
      <c r="D1959" t="str">
        <f t="shared" si="122"/>
        <v>0016</v>
      </c>
      <c r="E1959" t="str">
        <f t="shared" si="123"/>
        <v>R</v>
      </c>
    </row>
    <row r="1960" spans="1:5">
      <c r="A1960" s="27" t="s">
        <v>2218</v>
      </c>
      <c r="B1960" t="str">
        <f t="shared" si="120"/>
        <v>US</v>
      </c>
      <c r="C1960" t="str">
        <f t="shared" si="121"/>
        <v>060</v>
      </c>
      <c r="D1960" t="str">
        <f t="shared" si="122"/>
        <v>0017</v>
      </c>
      <c r="E1960" t="str">
        <f t="shared" si="123"/>
        <v>R</v>
      </c>
    </row>
    <row r="1961" spans="1:5">
      <c r="A1961" s="27" t="s">
        <v>2219</v>
      </c>
      <c r="B1961" t="str">
        <f t="shared" si="120"/>
        <v>US</v>
      </c>
      <c r="C1961" t="str">
        <f t="shared" si="121"/>
        <v>060</v>
      </c>
      <c r="D1961" t="str">
        <f t="shared" si="122"/>
        <v>0018</v>
      </c>
      <c r="E1961" t="str">
        <f t="shared" si="123"/>
        <v>R</v>
      </c>
    </row>
    <row r="1962" spans="1:5">
      <c r="A1962" s="27" t="s">
        <v>2220</v>
      </c>
      <c r="B1962" t="str">
        <f t="shared" si="120"/>
        <v>US</v>
      </c>
      <c r="C1962" t="str">
        <f t="shared" si="121"/>
        <v>060</v>
      </c>
      <c r="D1962" t="str">
        <f t="shared" si="122"/>
        <v>0019</v>
      </c>
      <c r="E1962" t="str">
        <f t="shared" si="123"/>
        <v>R</v>
      </c>
    </row>
    <row r="1963" spans="1:5">
      <c r="A1963" s="27" t="s">
        <v>2221</v>
      </c>
      <c r="B1963" t="str">
        <f t="shared" si="120"/>
        <v>US</v>
      </c>
      <c r="C1963" t="str">
        <f t="shared" si="121"/>
        <v>060</v>
      </c>
      <c r="D1963" t="str">
        <f t="shared" si="122"/>
        <v>0020</v>
      </c>
      <c r="E1963" t="str">
        <f t="shared" si="123"/>
        <v>R</v>
      </c>
    </row>
    <row r="1964" spans="1:5">
      <c r="A1964" s="27" t="s">
        <v>2222</v>
      </c>
      <c r="B1964" t="str">
        <f t="shared" si="120"/>
        <v>US</v>
      </c>
      <c r="C1964" t="str">
        <f t="shared" si="121"/>
        <v>060</v>
      </c>
      <c r="D1964" t="str">
        <f t="shared" si="122"/>
        <v>0021</v>
      </c>
      <c r="E1964" t="str">
        <f t="shared" si="123"/>
        <v>R</v>
      </c>
    </row>
    <row r="1965" spans="1:5">
      <c r="A1965" s="27" t="s">
        <v>2223</v>
      </c>
      <c r="B1965" t="str">
        <f t="shared" si="120"/>
        <v>US</v>
      </c>
      <c r="C1965" t="str">
        <f t="shared" si="121"/>
        <v>060</v>
      </c>
      <c r="D1965" t="str">
        <f t="shared" si="122"/>
        <v>0022</v>
      </c>
      <c r="E1965" t="str">
        <f t="shared" si="123"/>
        <v>R</v>
      </c>
    </row>
    <row r="1966" spans="1:5">
      <c r="A1966" s="27" t="s">
        <v>2224</v>
      </c>
      <c r="B1966" t="str">
        <f t="shared" si="120"/>
        <v>US</v>
      </c>
      <c r="C1966" t="str">
        <f t="shared" si="121"/>
        <v>060</v>
      </c>
      <c r="D1966" t="str">
        <f t="shared" si="122"/>
        <v>0023</v>
      </c>
      <c r="E1966" t="str">
        <f t="shared" si="123"/>
        <v>R</v>
      </c>
    </row>
    <row r="1967" spans="1:5">
      <c r="A1967" s="27" t="s">
        <v>2225</v>
      </c>
      <c r="B1967" t="str">
        <f t="shared" si="120"/>
        <v>US</v>
      </c>
      <c r="C1967" t="str">
        <f t="shared" si="121"/>
        <v>060</v>
      </c>
      <c r="D1967" t="str">
        <f t="shared" si="122"/>
        <v>0024</v>
      </c>
      <c r="E1967" t="str">
        <f t="shared" si="123"/>
        <v>R</v>
      </c>
    </row>
    <row r="1968" spans="1:5">
      <c r="A1968" s="27" t="s">
        <v>2226</v>
      </c>
      <c r="B1968" t="str">
        <f t="shared" si="120"/>
        <v>US</v>
      </c>
      <c r="C1968" t="str">
        <f t="shared" si="121"/>
        <v>060</v>
      </c>
      <c r="D1968" t="str">
        <f t="shared" si="122"/>
        <v>0025</v>
      </c>
      <c r="E1968" t="str">
        <f t="shared" si="123"/>
        <v>R</v>
      </c>
    </row>
    <row r="1969" spans="1:5">
      <c r="A1969" s="27" t="s">
        <v>2227</v>
      </c>
      <c r="B1969" t="str">
        <f t="shared" si="120"/>
        <v>US</v>
      </c>
      <c r="C1969" t="str">
        <f t="shared" si="121"/>
        <v>060</v>
      </c>
      <c r="D1969" t="str">
        <f t="shared" si="122"/>
        <v>0026</v>
      </c>
      <c r="E1969" t="str">
        <f t="shared" si="123"/>
        <v>R</v>
      </c>
    </row>
    <row r="1970" spans="1:5">
      <c r="A1970" s="27" t="s">
        <v>2228</v>
      </c>
      <c r="B1970" t="str">
        <f t="shared" si="120"/>
        <v>US</v>
      </c>
      <c r="C1970" t="str">
        <f t="shared" si="121"/>
        <v>060</v>
      </c>
      <c r="D1970" t="str">
        <f t="shared" si="122"/>
        <v>0027</v>
      </c>
      <c r="E1970" t="str">
        <f t="shared" si="123"/>
        <v>R</v>
      </c>
    </row>
    <row r="1971" spans="1:5">
      <c r="A1971" s="27" t="s">
        <v>2229</v>
      </c>
      <c r="B1971" t="str">
        <f t="shared" si="120"/>
        <v>US</v>
      </c>
      <c r="C1971" t="str">
        <f t="shared" si="121"/>
        <v>060</v>
      </c>
      <c r="D1971" t="str">
        <f t="shared" si="122"/>
        <v>0028</v>
      </c>
      <c r="E1971" t="str">
        <f t="shared" si="123"/>
        <v>R</v>
      </c>
    </row>
    <row r="1972" spans="1:5">
      <c r="A1972" s="27" t="s">
        <v>2230</v>
      </c>
      <c r="B1972" t="str">
        <f t="shared" si="120"/>
        <v>US</v>
      </c>
      <c r="C1972" t="str">
        <f t="shared" si="121"/>
        <v>060</v>
      </c>
      <c r="D1972" t="str">
        <f t="shared" si="122"/>
        <v>0029</v>
      </c>
      <c r="E1972" t="str">
        <f t="shared" si="123"/>
        <v>R</v>
      </c>
    </row>
    <row r="1973" spans="1:5">
      <c r="A1973" s="27" t="s">
        <v>2231</v>
      </c>
      <c r="B1973" t="str">
        <f t="shared" si="120"/>
        <v>US</v>
      </c>
      <c r="C1973" t="str">
        <f t="shared" si="121"/>
        <v>060</v>
      </c>
      <c r="D1973" t="str">
        <f t="shared" si="122"/>
        <v>0030</v>
      </c>
      <c r="E1973" t="str">
        <f t="shared" si="123"/>
        <v>R</v>
      </c>
    </row>
    <row r="1974" spans="1:5">
      <c r="A1974" s="27" t="s">
        <v>2232</v>
      </c>
      <c r="B1974" t="str">
        <f t="shared" si="120"/>
        <v>US</v>
      </c>
      <c r="C1974" t="str">
        <f t="shared" si="121"/>
        <v>060</v>
      </c>
      <c r="D1974" t="str">
        <f t="shared" si="122"/>
        <v>0031</v>
      </c>
      <c r="E1974" t="str">
        <f t="shared" si="123"/>
        <v>R</v>
      </c>
    </row>
    <row r="1975" spans="1:5">
      <c r="A1975" s="27" t="s">
        <v>2233</v>
      </c>
      <c r="B1975" t="str">
        <f t="shared" si="120"/>
        <v>US</v>
      </c>
      <c r="C1975" t="str">
        <f t="shared" si="121"/>
        <v>060</v>
      </c>
      <c r="D1975" t="str">
        <f t="shared" si="122"/>
        <v>0032</v>
      </c>
      <c r="E1975" t="str">
        <f t="shared" si="123"/>
        <v>R</v>
      </c>
    </row>
    <row r="1976" spans="1:5">
      <c r="A1976" s="27" t="s">
        <v>2234</v>
      </c>
      <c r="B1976" t="str">
        <f t="shared" si="120"/>
        <v>US</v>
      </c>
      <c r="C1976" t="str">
        <f t="shared" si="121"/>
        <v>060</v>
      </c>
      <c r="D1976" t="str">
        <f t="shared" si="122"/>
        <v>0033</v>
      </c>
      <c r="E1976" t="str">
        <f t="shared" si="123"/>
        <v>R</v>
      </c>
    </row>
    <row r="1977" spans="1:5">
      <c r="A1977" s="27" t="s">
        <v>2235</v>
      </c>
      <c r="B1977" t="str">
        <f t="shared" si="120"/>
        <v>US</v>
      </c>
      <c r="C1977" t="str">
        <f t="shared" si="121"/>
        <v>060</v>
      </c>
      <c r="D1977" t="str">
        <f t="shared" si="122"/>
        <v>0034</v>
      </c>
      <c r="E1977" t="str">
        <f t="shared" si="123"/>
        <v>R</v>
      </c>
    </row>
    <row r="1978" spans="1:5">
      <c r="A1978" s="27" t="s">
        <v>2236</v>
      </c>
      <c r="B1978" t="str">
        <f t="shared" si="120"/>
        <v>US</v>
      </c>
      <c r="C1978" t="str">
        <f t="shared" si="121"/>
        <v>060</v>
      </c>
      <c r="D1978" t="str">
        <f t="shared" si="122"/>
        <v>0035</v>
      </c>
      <c r="E1978" t="str">
        <f t="shared" si="123"/>
        <v>R</v>
      </c>
    </row>
    <row r="1979" spans="1:5">
      <c r="A1979" s="27" t="s">
        <v>2237</v>
      </c>
      <c r="B1979" t="str">
        <f t="shared" si="120"/>
        <v>US</v>
      </c>
      <c r="C1979" t="str">
        <f t="shared" si="121"/>
        <v>060</v>
      </c>
      <c r="D1979" t="str">
        <f t="shared" si="122"/>
        <v>0036</v>
      </c>
      <c r="E1979" t="str">
        <f t="shared" si="123"/>
        <v>R</v>
      </c>
    </row>
    <row r="1980" spans="1:5">
      <c r="A1980" s="27" t="s">
        <v>2238</v>
      </c>
      <c r="B1980" t="str">
        <f t="shared" si="120"/>
        <v>US</v>
      </c>
      <c r="C1980" t="str">
        <f t="shared" si="121"/>
        <v>060</v>
      </c>
      <c r="D1980" t="str">
        <f t="shared" si="122"/>
        <v>0037</v>
      </c>
      <c r="E1980" t="str">
        <f t="shared" si="123"/>
        <v>R</v>
      </c>
    </row>
    <row r="1981" spans="1:5">
      <c r="A1981" s="27" t="s">
        <v>2239</v>
      </c>
      <c r="B1981" t="str">
        <f t="shared" si="120"/>
        <v>US</v>
      </c>
      <c r="C1981" t="str">
        <f t="shared" si="121"/>
        <v>060</v>
      </c>
      <c r="D1981" t="str">
        <f t="shared" si="122"/>
        <v>0038</v>
      </c>
      <c r="E1981" t="str">
        <f t="shared" si="123"/>
        <v>R</v>
      </c>
    </row>
    <row r="1982" spans="1:5">
      <c r="A1982" s="27" t="s">
        <v>2240</v>
      </c>
      <c r="B1982" t="str">
        <f t="shared" si="120"/>
        <v>US</v>
      </c>
      <c r="C1982" t="str">
        <f t="shared" si="121"/>
        <v>060</v>
      </c>
      <c r="D1982" t="str">
        <f t="shared" si="122"/>
        <v>0039</v>
      </c>
      <c r="E1982" t="str">
        <f t="shared" si="123"/>
        <v>R</v>
      </c>
    </row>
    <row r="1983" spans="1:5">
      <c r="A1983" s="27" t="s">
        <v>2241</v>
      </c>
      <c r="B1983" t="str">
        <f t="shared" si="120"/>
        <v>US</v>
      </c>
      <c r="C1983" t="str">
        <f t="shared" si="121"/>
        <v>060</v>
      </c>
      <c r="D1983" t="str">
        <f t="shared" si="122"/>
        <v>0040</v>
      </c>
      <c r="E1983" t="str">
        <f t="shared" si="123"/>
        <v>R</v>
      </c>
    </row>
    <row r="1984" spans="1:5">
      <c r="A1984" s="27" t="s">
        <v>2242</v>
      </c>
      <c r="B1984" t="str">
        <f t="shared" si="120"/>
        <v>US</v>
      </c>
      <c r="C1984" t="str">
        <f t="shared" si="121"/>
        <v>060</v>
      </c>
      <c r="D1984" t="str">
        <f t="shared" si="122"/>
        <v>0041</v>
      </c>
      <c r="E1984" t="str">
        <f t="shared" si="123"/>
        <v>R</v>
      </c>
    </row>
    <row r="1985" spans="1:5">
      <c r="A1985" s="27" t="s">
        <v>2243</v>
      </c>
      <c r="B1985" t="str">
        <f t="shared" si="120"/>
        <v>US</v>
      </c>
      <c r="C1985" t="str">
        <f t="shared" si="121"/>
        <v>060</v>
      </c>
      <c r="D1985" t="str">
        <f t="shared" si="122"/>
        <v>0042</v>
      </c>
      <c r="E1985" t="str">
        <f t="shared" si="123"/>
        <v>R</v>
      </c>
    </row>
    <row r="1986" spans="1:5">
      <c r="A1986" s="27" t="s">
        <v>2244</v>
      </c>
      <c r="B1986" t="str">
        <f t="shared" ref="B1986:B2049" si="124">LEFT(A1986,2)</f>
        <v>US</v>
      </c>
      <c r="C1986" t="str">
        <f t="shared" ref="C1986:C2049" si="125">MID(A1986,4,3)</f>
        <v>060</v>
      </c>
      <c r="D1986" t="str">
        <f t="shared" ref="D1986:D2049" si="126">MID(A1986,8,4)</f>
        <v>0043</v>
      </c>
      <c r="E1986" t="str">
        <f t="shared" ref="E1986:E2049" si="127">MID(A1986,13,1)</f>
        <v>R</v>
      </c>
    </row>
    <row r="1987" spans="1:5">
      <c r="A1987" s="27" t="s">
        <v>2245</v>
      </c>
      <c r="B1987" t="str">
        <f t="shared" si="124"/>
        <v>US</v>
      </c>
      <c r="C1987" t="str">
        <f t="shared" si="125"/>
        <v>060</v>
      </c>
      <c r="D1987" t="str">
        <f t="shared" si="126"/>
        <v>0044</v>
      </c>
      <c r="E1987" t="str">
        <f t="shared" si="127"/>
        <v>R</v>
      </c>
    </row>
    <row r="1988" spans="1:5">
      <c r="A1988" s="27" t="s">
        <v>2246</v>
      </c>
      <c r="B1988" t="str">
        <f t="shared" si="124"/>
        <v>US</v>
      </c>
      <c r="C1988" t="str">
        <f t="shared" si="125"/>
        <v>060</v>
      </c>
      <c r="D1988" t="str">
        <f t="shared" si="126"/>
        <v>0045</v>
      </c>
      <c r="E1988" t="str">
        <f t="shared" si="127"/>
        <v>R</v>
      </c>
    </row>
    <row r="1989" spans="1:5">
      <c r="A1989" s="27" t="s">
        <v>2247</v>
      </c>
      <c r="B1989" t="str">
        <f t="shared" si="124"/>
        <v>US</v>
      </c>
      <c r="C1989" t="str">
        <f t="shared" si="125"/>
        <v>060</v>
      </c>
      <c r="D1989" t="str">
        <f t="shared" si="126"/>
        <v>0046</v>
      </c>
      <c r="E1989" t="str">
        <f t="shared" si="127"/>
        <v>R</v>
      </c>
    </row>
    <row r="1990" spans="1:5">
      <c r="A1990" s="27" t="s">
        <v>2248</v>
      </c>
      <c r="B1990" t="str">
        <f t="shared" si="124"/>
        <v>US</v>
      </c>
      <c r="C1990" t="str">
        <f t="shared" si="125"/>
        <v>060</v>
      </c>
      <c r="D1990" t="str">
        <f t="shared" si="126"/>
        <v>0047</v>
      </c>
      <c r="E1990" t="str">
        <f t="shared" si="127"/>
        <v>R</v>
      </c>
    </row>
    <row r="1991" spans="1:5">
      <c r="A1991" s="27" t="s">
        <v>2249</v>
      </c>
      <c r="B1991" t="str">
        <f t="shared" si="124"/>
        <v>US</v>
      </c>
      <c r="C1991" t="str">
        <f t="shared" si="125"/>
        <v>060</v>
      </c>
      <c r="D1991" t="str">
        <f t="shared" si="126"/>
        <v>0048</v>
      </c>
      <c r="E1991" t="str">
        <f t="shared" si="127"/>
        <v>R</v>
      </c>
    </row>
    <row r="1992" spans="1:5">
      <c r="A1992" s="27" t="s">
        <v>2250</v>
      </c>
      <c r="B1992" t="str">
        <f t="shared" si="124"/>
        <v>US</v>
      </c>
      <c r="C1992" t="str">
        <f t="shared" si="125"/>
        <v>060</v>
      </c>
      <c r="D1992" t="str">
        <f t="shared" si="126"/>
        <v>0049</v>
      </c>
      <c r="E1992" t="str">
        <f t="shared" si="127"/>
        <v>R</v>
      </c>
    </row>
    <row r="1993" spans="1:5">
      <c r="A1993" s="27" t="s">
        <v>2252</v>
      </c>
      <c r="B1993" t="str">
        <f t="shared" si="124"/>
        <v>US</v>
      </c>
      <c r="C1993" t="str">
        <f t="shared" si="125"/>
        <v>060</v>
      </c>
      <c r="D1993" t="str">
        <f t="shared" si="126"/>
        <v>0050</v>
      </c>
      <c r="E1993" t="str">
        <f t="shared" si="127"/>
        <v>R</v>
      </c>
    </row>
    <row r="1994" spans="1:5">
      <c r="A1994" s="27" t="s">
        <v>2253</v>
      </c>
      <c r="B1994" t="str">
        <f t="shared" si="124"/>
        <v>US</v>
      </c>
      <c r="C1994" t="str">
        <f t="shared" si="125"/>
        <v>060</v>
      </c>
      <c r="D1994" t="str">
        <f t="shared" si="126"/>
        <v>0051</v>
      </c>
      <c r="E1994" t="str">
        <f t="shared" si="127"/>
        <v>R</v>
      </c>
    </row>
    <row r="1995" spans="1:5">
      <c r="A1995" s="27" t="s">
        <v>2254</v>
      </c>
      <c r="B1995" t="str">
        <f t="shared" si="124"/>
        <v>US</v>
      </c>
      <c r="C1995" t="str">
        <f t="shared" si="125"/>
        <v>060</v>
      </c>
      <c r="D1995" t="str">
        <f t="shared" si="126"/>
        <v>0052</v>
      </c>
      <c r="E1995" t="str">
        <f t="shared" si="127"/>
        <v>R</v>
      </c>
    </row>
    <row r="1996" spans="1:5">
      <c r="A1996" s="27" t="s">
        <v>2255</v>
      </c>
      <c r="B1996" t="str">
        <f t="shared" si="124"/>
        <v>US</v>
      </c>
      <c r="C1996" t="str">
        <f t="shared" si="125"/>
        <v>060</v>
      </c>
      <c r="D1996" t="str">
        <f t="shared" si="126"/>
        <v>0053</v>
      </c>
      <c r="E1996" t="str">
        <f t="shared" si="127"/>
        <v>R</v>
      </c>
    </row>
    <row r="1997" spans="1:5">
      <c r="A1997" s="27" t="s">
        <v>2256</v>
      </c>
      <c r="B1997" t="str">
        <f t="shared" si="124"/>
        <v>US</v>
      </c>
      <c r="C1997" t="str">
        <f t="shared" si="125"/>
        <v>060</v>
      </c>
      <c r="D1997" t="str">
        <f t="shared" si="126"/>
        <v>0054</v>
      </c>
      <c r="E1997" t="str">
        <f t="shared" si="127"/>
        <v>R</v>
      </c>
    </row>
    <row r="1998" spans="1:5">
      <c r="A1998" s="27" t="s">
        <v>2257</v>
      </c>
      <c r="B1998" t="str">
        <f t="shared" si="124"/>
        <v>US</v>
      </c>
      <c r="C1998" t="str">
        <f t="shared" si="125"/>
        <v>060</v>
      </c>
      <c r="D1998" t="str">
        <f t="shared" si="126"/>
        <v>0055</v>
      </c>
      <c r="E1998" t="str">
        <f t="shared" si="127"/>
        <v>R</v>
      </c>
    </row>
    <row r="1999" spans="1:5">
      <c r="A1999" s="27" t="s">
        <v>2258</v>
      </c>
      <c r="B1999" t="str">
        <f t="shared" si="124"/>
        <v>US</v>
      </c>
      <c r="C1999" t="str">
        <f t="shared" si="125"/>
        <v>060</v>
      </c>
      <c r="D1999" t="str">
        <f t="shared" si="126"/>
        <v>0056</v>
      </c>
      <c r="E1999" t="str">
        <f t="shared" si="127"/>
        <v>R</v>
      </c>
    </row>
    <row r="2000" spans="1:5">
      <c r="A2000" s="27" t="s">
        <v>2259</v>
      </c>
      <c r="B2000" t="str">
        <f t="shared" si="124"/>
        <v>US</v>
      </c>
      <c r="C2000" t="str">
        <f t="shared" si="125"/>
        <v>060</v>
      </c>
      <c r="D2000" t="str">
        <f t="shared" si="126"/>
        <v>0057</v>
      </c>
      <c r="E2000" t="str">
        <f t="shared" si="127"/>
        <v>R</v>
      </c>
    </row>
    <row r="2001" spans="1:5">
      <c r="A2001" s="27" t="s">
        <v>2260</v>
      </c>
      <c r="B2001" t="str">
        <f t="shared" si="124"/>
        <v>US</v>
      </c>
      <c r="C2001" t="str">
        <f t="shared" si="125"/>
        <v>060</v>
      </c>
      <c r="D2001" t="str">
        <f t="shared" si="126"/>
        <v>0058</v>
      </c>
      <c r="E2001" t="str">
        <f t="shared" si="127"/>
        <v>R</v>
      </c>
    </row>
    <row r="2002" spans="1:5">
      <c r="A2002" s="27" t="s">
        <v>2261</v>
      </c>
      <c r="B2002" t="str">
        <f t="shared" si="124"/>
        <v>US</v>
      </c>
      <c r="C2002" t="str">
        <f t="shared" si="125"/>
        <v>060</v>
      </c>
      <c r="D2002" t="str">
        <f t="shared" si="126"/>
        <v>0059</v>
      </c>
      <c r="E2002" t="str">
        <f t="shared" si="127"/>
        <v>R</v>
      </c>
    </row>
    <row r="2003" spans="1:5">
      <c r="A2003" s="27" t="s">
        <v>2262</v>
      </c>
      <c r="B2003" t="str">
        <f t="shared" si="124"/>
        <v>US</v>
      </c>
      <c r="C2003" t="str">
        <f t="shared" si="125"/>
        <v>060</v>
      </c>
      <c r="D2003" t="str">
        <f t="shared" si="126"/>
        <v>0060</v>
      </c>
      <c r="E2003" t="str">
        <f t="shared" si="127"/>
        <v>R</v>
      </c>
    </row>
    <row r="2004" spans="1:5">
      <c r="A2004" s="27" t="s">
        <v>2263</v>
      </c>
      <c r="B2004" t="str">
        <f t="shared" si="124"/>
        <v>US</v>
      </c>
      <c r="C2004" t="str">
        <f t="shared" si="125"/>
        <v>060</v>
      </c>
      <c r="D2004" t="str">
        <f t="shared" si="126"/>
        <v>0061</v>
      </c>
      <c r="E2004" t="str">
        <f t="shared" si="127"/>
        <v>R</v>
      </c>
    </row>
    <row r="2005" spans="1:5">
      <c r="A2005" s="27" t="s">
        <v>2264</v>
      </c>
      <c r="B2005" t="str">
        <f t="shared" si="124"/>
        <v>US</v>
      </c>
      <c r="C2005" t="str">
        <f t="shared" si="125"/>
        <v>060</v>
      </c>
      <c r="D2005" t="str">
        <f t="shared" si="126"/>
        <v>0062</v>
      </c>
      <c r="E2005" t="str">
        <f t="shared" si="127"/>
        <v>R</v>
      </c>
    </row>
    <row r="2006" spans="1:5">
      <c r="A2006" s="27" t="s">
        <v>2265</v>
      </c>
      <c r="B2006" t="str">
        <f t="shared" si="124"/>
        <v>US</v>
      </c>
      <c r="C2006" t="str">
        <f t="shared" si="125"/>
        <v>060</v>
      </c>
      <c r="D2006" t="str">
        <f t="shared" si="126"/>
        <v>0063</v>
      </c>
      <c r="E2006" t="str">
        <f t="shared" si="127"/>
        <v>R</v>
      </c>
    </row>
    <row r="2007" spans="1:5">
      <c r="A2007" s="27" t="s">
        <v>2266</v>
      </c>
      <c r="B2007" t="str">
        <f t="shared" si="124"/>
        <v>US</v>
      </c>
      <c r="C2007" t="str">
        <f t="shared" si="125"/>
        <v>060</v>
      </c>
      <c r="D2007" t="str">
        <f t="shared" si="126"/>
        <v>0064</v>
      </c>
      <c r="E2007" t="str">
        <f t="shared" si="127"/>
        <v>R</v>
      </c>
    </row>
    <row r="2008" spans="1:5">
      <c r="A2008" s="27" t="s">
        <v>2267</v>
      </c>
      <c r="B2008" t="str">
        <f t="shared" si="124"/>
        <v>US</v>
      </c>
      <c r="C2008" t="str">
        <f t="shared" si="125"/>
        <v>060</v>
      </c>
      <c r="D2008" t="str">
        <f t="shared" si="126"/>
        <v>0065</v>
      </c>
      <c r="E2008" t="str">
        <f t="shared" si="127"/>
        <v>R</v>
      </c>
    </row>
    <row r="2009" spans="1:5">
      <c r="A2009" s="27" t="s">
        <v>2268</v>
      </c>
      <c r="B2009" t="str">
        <f t="shared" si="124"/>
        <v>US</v>
      </c>
      <c r="C2009" t="str">
        <f t="shared" si="125"/>
        <v>060</v>
      </c>
      <c r="D2009" t="str">
        <f t="shared" si="126"/>
        <v>0066</v>
      </c>
      <c r="E2009" t="str">
        <f t="shared" si="127"/>
        <v>R</v>
      </c>
    </row>
    <row r="2010" spans="1:5">
      <c r="A2010" s="27" t="s">
        <v>2269</v>
      </c>
      <c r="B2010" t="str">
        <f t="shared" si="124"/>
        <v>US</v>
      </c>
      <c r="C2010" t="str">
        <f t="shared" si="125"/>
        <v>060</v>
      </c>
      <c r="D2010" t="str">
        <f t="shared" si="126"/>
        <v>0067</v>
      </c>
      <c r="E2010" t="str">
        <f t="shared" si="127"/>
        <v>R</v>
      </c>
    </row>
    <row r="2011" spans="1:5">
      <c r="A2011" s="27" t="s">
        <v>2270</v>
      </c>
      <c r="B2011" t="str">
        <f t="shared" si="124"/>
        <v>US</v>
      </c>
      <c r="C2011" t="str">
        <f t="shared" si="125"/>
        <v>060</v>
      </c>
      <c r="D2011" t="str">
        <f t="shared" si="126"/>
        <v>0068</v>
      </c>
      <c r="E2011" t="str">
        <f t="shared" si="127"/>
        <v>R</v>
      </c>
    </row>
    <row r="2012" spans="1:5">
      <c r="A2012" s="27" t="s">
        <v>2271</v>
      </c>
      <c r="B2012" t="str">
        <f t="shared" si="124"/>
        <v>US</v>
      </c>
      <c r="C2012" t="str">
        <f t="shared" si="125"/>
        <v>060</v>
      </c>
      <c r="D2012" t="str">
        <f t="shared" si="126"/>
        <v>0069</v>
      </c>
      <c r="E2012" t="str">
        <f t="shared" si="127"/>
        <v>R</v>
      </c>
    </row>
    <row r="2013" spans="1:5">
      <c r="A2013" s="27" t="s">
        <v>2272</v>
      </c>
      <c r="B2013" t="str">
        <f t="shared" si="124"/>
        <v>US</v>
      </c>
      <c r="C2013" t="str">
        <f t="shared" si="125"/>
        <v>060</v>
      </c>
      <c r="D2013" t="str">
        <f t="shared" si="126"/>
        <v>0070</v>
      </c>
      <c r="E2013" t="str">
        <f t="shared" si="127"/>
        <v>R</v>
      </c>
    </row>
    <row r="2014" spans="1:5">
      <c r="A2014" s="27" t="s">
        <v>2273</v>
      </c>
      <c r="B2014" t="str">
        <f t="shared" si="124"/>
        <v>US</v>
      </c>
      <c r="C2014" t="str">
        <f t="shared" si="125"/>
        <v>060</v>
      </c>
      <c r="D2014" t="str">
        <f t="shared" si="126"/>
        <v>0071</v>
      </c>
      <c r="E2014" t="str">
        <f t="shared" si="127"/>
        <v>R</v>
      </c>
    </row>
    <row r="2015" spans="1:5">
      <c r="A2015" s="27" t="s">
        <v>2274</v>
      </c>
      <c r="B2015" t="str">
        <f t="shared" si="124"/>
        <v>US</v>
      </c>
      <c r="C2015" t="str">
        <f t="shared" si="125"/>
        <v>060</v>
      </c>
      <c r="D2015" t="str">
        <f t="shared" si="126"/>
        <v>0072</v>
      </c>
      <c r="E2015" t="str">
        <f t="shared" si="127"/>
        <v>R</v>
      </c>
    </row>
    <row r="2016" spans="1:5">
      <c r="A2016" s="27" t="s">
        <v>2275</v>
      </c>
      <c r="B2016" t="str">
        <f t="shared" si="124"/>
        <v>US</v>
      </c>
      <c r="C2016" t="str">
        <f t="shared" si="125"/>
        <v>060</v>
      </c>
      <c r="D2016" t="str">
        <f t="shared" si="126"/>
        <v>0073</v>
      </c>
      <c r="E2016" t="str">
        <f t="shared" si="127"/>
        <v>R</v>
      </c>
    </row>
    <row r="2017" spans="1:5">
      <c r="A2017" s="27" t="s">
        <v>2276</v>
      </c>
      <c r="B2017" t="str">
        <f t="shared" si="124"/>
        <v>US</v>
      </c>
      <c r="C2017" t="str">
        <f t="shared" si="125"/>
        <v>060</v>
      </c>
      <c r="D2017" t="str">
        <f t="shared" si="126"/>
        <v>0074</v>
      </c>
      <c r="E2017" t="str">
        <f t="shared" si="127"/>
        <v>R</v>
      </c>
    </row>
    <row r="2018" spans="1:5">
      <c r="A2018" s="27" t="s">
        <v>2277</v>
      </c>
      <c r="B2018" t="str">
        <f t="shared" si="124"/>
        <v>US</v>
      </c>
      <c r="C2018" t="str">
        <f t="shared" si="125"/>
        <v>060</v>
      </c>
      <c r="D2018" t="str">
        <f t="shared" si="126"/>
        <v>0075</v>
      </c>
      <c r="E2018" t="str">
        <f t="shared" si="127"/>
        <v>R</v>
      </c>
    </row>
    <row r="2019" spans="1:5">
      <c r="A2019" s="27" t="s">
        <v>2278</v>
      </c>
      <c r="B2019" t="str">
        <f t="shared" si="124"/>
        <v>US</v>
      </c>
      <c r="C2019" t="str">
        <f t="shared" si="125"/>
        <v>060</v>
      </c>
      <c r="D2019" t="str">
        <f t="shared" si="126"/>
        <v>0076</v>
      </c>
      <c r="E2019" t="str">
        <f t="shared" si="127"/>
        <v>R</v>
      </c>
    </row>
    <row r="2020" spans="1:5">
      <c r="A2020" s="27" t="s">
        <v>2279</v>
      </c>
      <c r="B2020" t="str">
        <f t="shared" si="124"/>
        <v>US</v>
      </c>
      <c r="C2020" t="str">
        <f t="shared" si="125"/>
        <v>060</v>
      </c>
      <c r="D2020" t="str">
        <f t="shared" si="126"/>
        <v>0077</v>
      </c>
      <c r="E2020" t="str">
        <f t="shared" si="127"/>
        <v>R</v>
      </c>
    </row>
    <row r="2021" spans="1:5">
      <c r="A2021" s="27" t="s">
        <v>2280</v>
      </c>
      <c r="B2021" t="str">
        <f t="shared" si="124"/>
        <v>US</v>
      </c>
      <c r="C2021" t="str">
        <f t="shared" si="125"/>
        <v>060</v>
      </c>
      <c r="D2021" t="str">
        <f t="shared" si="126"/>
        <v>0078</v>
      </c>
      <c r="E2021" t="str">
        <f t="shared" si="127"/>
        <v>R</v>
      </c>
    </row>
    <row r="2022" spans="1:5">
      <c r="A2022" s="27" t="s">
        <v>2281</v>
      </c>
      <c r="B2022" t="str">
        <f t="shared" si="124"/>
        <v>US</v>
      </c>
      <c r="C2022" t="str">
        <f t="shared" si="125"/>
        <v>060</v>
      </c>
      <c r="D2022" t="str">
        <f t="shared" si="126"/>
        <v>0079</v>
      </c>
      <c r="E2022" t="str">
        <f t="shared" si="127"/>
        <v>R</v>
      </c>
    </row>
    <row r="2023" spans="1:5">
      <c r="A2023" s="27" t="s">
        <v>2282</v>
      </c>
      <c r="B2023" t="str">
        <f t="shared" si="124"/>
        <v>US</v>
      </c>
      <c r="C2023" t="str">
        <f t="shared" si="125"/>
        <v>060</v>
      </c>
      <c r="D2023" t="str">
        <f t="shared" si="126"/>
        <v>0080</v>
      </c>
      <c r="E2023" t="str">
        <f t="shared" si="127"/>
        <v>R</v>
      </c>
    </row>
    <row r="2024" spans="1:5">
      <c r="A2024" s="27" t="s">
        <v>2283</v>
      </c>
      <c r="B2024" t="str">
        <f t="shared" si="124"/>
        <v>US</v>
      </c>
      <c r="C2024" t="str">
        <f t="shared" si="125"/>
        <v>060</v>
      </c>
      <c r="D2024" t="str">
        <f t="shared" si="126"/>
        <v>0081</v>
      </c>
      <c r="E2024" t="str">
        <f t="shared" si="127"/>
        <v>R</v>
      </c>
    </row>
    <row r="2025" spans="1:5">
      <c r="A2025" s="27" t="s">
        <v>2284</v>
      </c>
      <c r="B2025" t="str">
        <f t="shared" si="124"/>
        <v>US</v>
      </c>
      <c r="C2025" t="str">
        <f t="shared" si="125"/>
        <v>060</v>
      </c>
      <c r="D2025" t="str">
        <f t="shared" si="126"/>
        <v>0082</v>
      </c>
      <c r="E2025" t="str">
        <f t="shared" si="127"/>
        <v>R</v>
      </c>
    </row>
    <row r="2026" spans="1:5">
      <c r="A2026" s="27" t="s">
        <v>2285</v>
      </c>
      <c r="B2026" t="str">
        <f t="shared" si="124"/>
        <v>US</v>
      </c>
      <c r="C2026" t="str">
        <f t="shared" si="125"/>
        <v>060</v>
      </c>
      <c r="D2026" t="str">
        <f t="shared" si="126"/>
        <v>0083</v>
      </c>
      <c r="E2026" t="str">
        <f t="shared" si="127"/>
        <v>R</v>
      </c>
    </row>
    <row r="2027" spans="1:5">
      <c r="A2027" s="27" t="s">
        <v>2286</v>
      </c>
      <c r="B2027" t="str">
        <f t="shared" si="124"/>
        <v>US</v>
      </c>
      <c r="C2027" t="str">
        <f t="shared" si="125"/>
        <v>060</v>
      </c>
      <c r="D2027" t="str">
        <f t="shared" si="126"/>
        <v>0084</v>
      </c>
      <c r="E2027" t="str">
        <f t="shared" si="127"/>
        <v>R</v>
      </c>
    </row>
    <row r="2028" spans="1:5">
      <c r="A2028" s="27" t="s">
        <v>2287</v>
      </c>
      <c r="B2028" t="str">
        <f t="shared" si="124"/>
        <v>US</v>
      </c>
      <c r="C2028" t="str">
        <f t="shared" si="125"/>
        <v>060</v>
      </c>
      <c r="D2028" t="str">
        <f t="shared" si="126"/>
        <v>0085</v>
      </c>
      <c r="E2028" t="str">
        <f t="shared" si="127"/>
        <v>R</v>
      </c>
    </row>
    <row r="2029" spans="1:5">
      <c r="A2029" s="27" t="s">
        <v>2288</v>
      </c>
      <c r="B2029" t="str">
        <f t="shared" si="124"/>
        <v>US</v>
      </c>
      <c r="C2029" t="str">
        <f t="shared" si="125"/>
        <v>060</v>
      </c>
      <c r="D2029" t="str">
        <f t="shared" si="126"/>
        <v>0086</v>
      </c>
      <c r="E2029" t="str">
        <f t="shared" si="127"/>
        <v>R</v>
      </c>
    </row>
    <row r="2030" spans="1:5">
      <c r="A2030" s="27" t="s">
        <v>2289</v>
      </c>
      <c r="B2030" t="str">
        <f t="shared" si="124"/>
        <v>US</v>
      </c>
      <c r="C2030" t="str">
        <f t="shared" si="125"/>
        <v>060</v>
      </c>
      <c r="D2030" t="str">
        <f t="shared" si="126"/>
        <v>0087</v>
      </c>
      <c r="E2030" t="str">
        <f t="shared" si="127"/>
        <v>R</v>
      </c>
    </row>
    <row r="2031" spans="1:5">
      <c r="A2031" s="27" t="s">
        <v>2290</v>
      </c>
      <c r="B2031" t="str">
        <f t="shared" si="124"/>
        <v>US</v>
      </c>
      <c r="C2031" t="str">
        <f t="shared" si="125"/>
        <v>060</v>
      </c>
      <c r="D2031" t="str">
        <f t="shared" si="126"/>
        <v>0088</v>
      </c>
      <c r="E2031" t="str">
        <f t="shared" si="127"/>
        <v>R</v>
      </c>
    </row>
    <row r="2032" spans="1:5">
      <c r="A2032" s="27" t="s">
        <v>2291</v>
      </c>
      <c r="B2032" t="str">
        <f t="shared" si="124"/>
        <v>US</v>
      </c>
      <c r="C2032" t="str">
        <f t="shared" si="125"/>
        <v>060</v>
      </c>
      <c r="D2032" t="str">
        <f t="shared" si="126"/>
        <v>0089</v>
      </c>
      <c r="E2032" t="str">
        <f t="shared" si="127"/>
        <v>R</v>
      </c>
    </row>
    <row r="2033" spans="1:5">
      <c r="A2033" s="27" t="s">
        <v>2292</v>
      </c>
      <c r="B2033" t="str">
        <f t="shared" si="124"/>
        <v>US</v>
      </c>
      <c r="C2033" t="str">
        <f t="shared" si="125"/>
        <v>060</v>
      </c>
      <c r="D2033" t="str">
        <f t="shared" si="126"/>
        <v>0090</v>
      </c>
      <c r="E2033" t="str">
        <f t="shared" si="127"/>
        <v>R</v>
      </c>
    </row>
    <row r="2034" spans="1:5">
      <c r="A2034" s="27" t="s">
        <v>2293</v>
      </c>
      <c r="B2034" t="str">
        <f t="shared" si="124"/>
        <v>US</v>
      </c>
      <c r="C2034" t="str">
        <f t="shared" si="125"/>
        <v>060</v>
      </c>
      <c r="D2034" t="str">
        <f t="shared" si="126"/>
        <v>0091</v>
      </c>
      <c r="E2034" t="str">
        <f t="shared" si="127"/>
        <v>R</v>
      </c>
    </row>
    <row r="2035" spans="1:5">
      <c r="A2035" s="27" t="s">
        <v>2294</v>
      </c>
      <c r="B2035" t="str">
        <f t="shared" si="124"/>
        <v>US</v>
      </c>
      <c r="C2035" t="str">
        <f t="shared" si="125"/>
        <v>060</v>
      </c>
      <c r="D2035" t="str">
        <f t="shared" si="126"/>
        <v>0092</v>
      </c>
      <c r="E2035" t="str">
        <f t="shared" si="127"/>
        <v>R</v>
      </c>
    </row>
    <row r="2036" spans="1:5">
      <c r="A2036" s="27" t="s">
        <v>2295</v>
      </c>
      <c r="B2036" t="str">
        <f t="shared" si="124"/>
        <v>US</v>
      </c>
      <c r="C2036" t="str">
        <f t="shared" si="125"/>
        <v>060</v>
      </c>
      <c r="D2036" t="str">
        <f t="shared" si="126"/>
        <v>0093</v>
      </c>
      <c r="E2036" t="str">
        <f t="shared" si="127"/>
        <v>R</v>
      </c>
    </row>
    <row r="2037" spans="1:5">
      <c r="A2037" s="27" t="s">
        <v>2296</v>
      </c>
      <c r="B2037" t="str">
        <f t="shared" si="124"/>
        <v>US</v>
      </c>
      <c r="C2037" t="str">
        <f t="shared" si="125"/>
        <v>060</v>
      </c>
      <c r="D2037" t="str">
        <f t="shared" si="126"/>
        <v>0094</v>
      </c>
      <c r="E2037" t="str">
        <f t="shared" si="127"/>
        <v>R</v>
      </c>
    </row>
    <row r="2038" spans="1:5">
      <c r="A2038" s="27" t="s">
        <v>2297</v>
      </c>
      <c r="B2038" t="str">
        <f t="shared" si="124"/>
        <v>US</v>
      </c>
      <c r="C2038" t="str">
        <f t="shared" si="125"/>
        <v>060</v>
      </c>
      <c r="D2038" t="str">
        <f t="shared" si="126"/>
        <v>0095</v>
      </c>
      <c r="E2038" t="str">
        <f t="shared" si="127"/>
        <v>R</v>
      </c>
    </row>
    <row r="2039" spans="1:5">
      <c r="A2039" s="27" t="s">
        <v>2298</v>
      </c>
      <c r="B2039" t="str">
        <f t="shared" si="124"/>
        <v>US</v>
      </c>
      <c r="C2039" t="str">
        <f t="shared" si="125"/>
        <v>060</v>
      </c>
      <c r="D2039" t="str">
        <f t="shared" si="126"/>
        <v>0096</v>
      </c>
      <c r="E2039" t="str">
        <f t="shared" si="127"/>
        <v>R</v>
      </c>
    </row>
    <row r="2040" spans="1:5">
      <c r="A2040" s="27" t="s">
        <v>2300</v>
      </c>
      <c r="B2040" t="str">
        <f t="shared" si="124"/>
        <v>US</v>
      </c>
      <c r="C2040" t="str">
        <f t="shared" si="125"/>
        <v>060</v>
      </c>
      <c r="D2040" t="str">
        <f t="shared" si="126"/>
        <v>0097</v>
      </c>
      <c r="E2040" t="str">
        <f t="shared" si="127"/>
        <v>R</v>
      </c>
    </row>
    <row r="2041" spans="1:5">
      <c r="A2041" s="27" t="s">
        <v>2301</v>
      </c>
      <c r="B2041" t="str">
        <f t="shared" si="124"/>
        <v>US</v>
      </c>
      <c r="C2041" t="str">
        <f t="shared" si="125"/>
        <v>060</v>
      </c>
      <c r="D2041" t="str">
        <f t="shared" si="126"/>
        <v>0098</v>
      </c>
      <c r="E2041" t="str">
        <f t="shared" si="127"/>
        <v>R</v>
      </c>
    </row>
    <row r="2042" spans="1:5">
      <c r="A2042" s="27" t="s">
        <v>2302</v>
      </c>
      <c r="B2042" t="str">
        <f t="shared" si="124"/>
        <v>US</v>
      </c>
      <c r="C2042" t="str">
        <f t="shared" si="125"/>
        <v>060</v>
      </c>
      <c r="D2042" t="str">
        <f t="shared" si="126"/>
        <v>0099</v>
      </c>
      <c r="E2042" t="str">
        <f t="shared" si="127"/>
        <v>R</v>
      </c>
    </row>
    <row r="2043" spans="1:5">
      <c r="A2043" s="27" t="s">
        <v>2303</v>
      </c>
      <c r="B2043" t="str">
        <f t="shared" si="124"/>
        <v>US</v>
      </c>
      <c r="C2043" t="str">
        <f t="shared" si="125"/>
        <v>060</v>
      </c>
      <c r="D2043" t="str">
        <f t="shared" si="126"/>
        <v>0100</v>
      </c>
      <c r="E2043" t="str">
        <f t="shared" si="127"/>
        <v>R</v>
      </c>
    </row>
    <row r="2044" spans="1:5">
      <c r="A2044" s="27" t="s">
        <v>2304</v>
      </c>
      <c r="B2044" t="str">
        <f t="shared" si="124"/>
        <v>US</v>
      </c>
      <c r="C2044" t="str">
        <f t="shared" si="125"/>
        <v>060</v>
      </c>
      <c r="D2044" t="str">
        <f t="shared" si="126"/>
        <v>0101</v>
      </c>
      <c r="E2044" t="str">
        <f t="shared" si="127"/>
        <v>R</v>
      </c>
    </row>
    <row r="2045" spans="1:5">
      <c r="A2045" s="27" t="s">
        <v>2305</v>
      </c>
      <c r="B2045" t="str">
        <f t="shared" si="124"/>
        <v>US</v>
      </c>
      <c r="C2045" t="str">
        <f t="shared" si="125"/>
        <v>060</v>
      </c>
      <c r="D2045" t="str">
        <f t="shared" si="126"/>
        <v>0102</v>
      </c>
      <c r="E2045" t="str">
        <f t="shared" si="127"/>
        <v>R</v>
      </c>
    </row>
    <row r="2046" spans="1:5">
      <c r="A2046" s="27" t="s">
        <v>2306</v>
      </c>
      <c r="B2046" t="str">
        <f t="shared" si="124"/>
        <v>US</v>
      </c>
      <c r="C2046" t="str">
        <f t="shared" si="125"/>
        <v>060</v>
      </c>
      <c r="D2046" t="str">
        <f t="shared" si="126"/>
        <v>0103</v>
      </c>
      <c r="E2046" t="str">
        <f t="shared" si="127"/>
        <v>R</v>
      </c>
    </row>
    <row r="2047" spans="1:5">
      <c r="A2047" s="27" t="s">
        <v>2307</v>
      </c>
      <c r="B2047" t="str">
        <f t="shared" si="124"/>
        <v>US</v>
      </c>
      <c r="C2047" t="str">
        <f t="shared" si="125"/>
        <v>060</v>
      </c>
      <c r="D2047" t="str">
        <f t="shared" si="126"/>
        <v>0104</v>
      </c>
      <c r="E2047" t="str">
        <f t="shared" si="127"/>
        <v>R</v>
      </c>
    </row>
    <row r="2048" spans="1:5">
      <c r="A2048" s="27" t="s">
        <v>2308</v>
      </c>
      <c r="B2048" t="str">
        <f t="shared" si="124"/>
        <v>US</v>
      </c>
      <c r="C2048" t="str">
        <f t="shared" si="125"/>
        <v>060</v>
      </c>
      <c r="D2048" t="str">
        <f t="shared" si="126"/>
        <v>0105</v>
      </c>
      <c r="E2048" t="str">
        <f t="shared" si="127"/>
        <v>R</v>
      </c>
    </row>
    <row r="2049" spans="1:5">
      <c r="A2049" s="27" t="s">
        <v>2309</v>
      </c>
      <c r="B2049" t="str">
        <f t="shared" si="124"/>
        <v>US</v>
      </c>
      <c r="C2049" t="str">
        <f t="shared" si="125"/>
        <v>060</v>
      </c>
      <c r="D2049" t="str">
        <f t="shared" si="126"/>
        <v>0106</v>
      </c>
      <c r="E2049" t="str">
        <f t="shared" si="127"/>
        <v>R</v>
      </c>
    </row>
    <row r="2050" spans="1:5">
      <c r="A2050" s="27" t="s">
        <v>2310</v>
      </c>
      <c r="B2050" t="str">
        <f t="shared" ref="B2050:B2113" si="128">LEFT(A2050,2)</f>
        <v>US</v>
      </c>
      <c r="C2050" t="str">
        <f t="shared" ref="C2050:C2113" si="129">MID(A2050,4,3)</f>
        <v>060</v>
      </c>
      <c r="D2050" t="str">
        <f t="shared" ref="D2050:D2113" si="130">MID(A2050,8,4)</f>
        <v>0107</v>
      </c>
      <c r="E2050" t="str">
        <f t="shared" ref="E2050:E2113" si="131">MID(A2050,13,1)</f>
        <v>R</v>
      </c>
    </row>
    <row r="2051" spans="1:5">
      <c r="A2051" s="27" t="s">
        <v>2311</v>
      </c>
      <c r="B2051" t="str">
        <f t="shared" si="128"/>
        <v>US</v>
      </c>
      <c r="C2051" t="str">
        <f t="shared" si="129"/>
        <v>060</v>
      </c>
      <c r="D2051" t="str">
        <f t="shared" si="130"/>
        <v>0108</v>
      </c>
      <c r="E2051" t="str">
        <f t="shared" si="131"/>
        <v>R</v>
      </c>
    </row>
    <row r="2052" spans="1:5">
      <c r="A2052" s="27" t="s">
        <v>2312</v>
      </c>
      <c r="B2052" t="str">
        <f t="shared" si="128"/>
        <v>US</v>
      </c>
      <c r="C2052" t="str">
        <f t="shared" si="129"/>
        <v>060</v>
      </c>
      <c r="D2052" t="str">
        <f t="shared" si="130"/>
        <v>0109</v>
      </c>
      <c r="E2052" t="str">
        <f t="shared" si="131"/>
        <v>R</v>
      </c>
    </row>
    <row r="2053" spans="1:5">
      <c r="A2053" s="27" t="s">
        <v>2313</v>
      </c>
      <c r="B2053" t="str">
        <f t="shared" si="128"/>
        <v>US</v>
      </c>
      <c r="C2053" t="str">
        <f t="shared" si="129"/>
        <v>060</v>
      </c>
      <c r="D2053" t="str">
        <f t="shared" si="130"/>
        <v>0110</v>
      </c>
      <c r="E2053" t="str">
        <f t="shared" si="131"/>
        <v>R</v>
      </c>
    </row>
    <row r="2054" spans="1:5">
      <c r="A2054" s="27" t="s">
        <v>2314</v>
      </c>
      <c r="B2054" t="str">
        <f t="shared" si="128"/>
        <v>US</v>
      </c>
      <c r="C2054" t="str">
        <f t="shared" si="129"/>
        <v>060</v>
      </c>
      <c r="D2054" t="str">
        <f t="shared" si="130"/>
        <v>0111</v>
      </c>
      <c r="E2054" t="str">
        <f t="shared" si="131"/>
        <v>R</v>
      </c>
    </row>
    <row r="2055" spans="1:5">
      <c r="A2055" s="27" t="s">
        <v>2315</v>
      </c>
      <c r="B2055" t="str">
        <f t="shared" si="128"/>
        <v>US</v>
      </c>
      <c r="C2055" t="str">
        <f t="shared" si="129"/>
        <v>060</v>
      </c>
      <c r="D2055" t="str">
        <f t="shared" si="130"/>
        <v>0112</v>
      </c>
      <c r="E2055" t="str">
        <f t="shared" si="131"/>
        <v>R</v>
      </c>
    </row>
    <row r="2056" spans="1:5">
      <c r="A2056" s="27" t="s">
        <v>2316</v>
      </c>
      <c r="B2056" t="str">
        <f t="shared" si="128"/>
        <v>US</v>
      </c>
      <c r="C2056" t="str">
        <f t="shared" si="129"/>
        <v>060</v>
      </c>
      <c r="D2056" t="str">
        <f t="shared" si="130"/>
        <v>0113</v>
      </c>
      <c r="E2056" t="str">
        <f t="shared" si="131"/>
        <v>R</v>
      </c>
    </row>
    <row r="2057" spans="1:5">
      <c r="A2057" s="27" t="s">
        <v>2317</v>
      </c>
      <c r="B2057" t="str">
        <f t="shared" si="128"/>
        <v>US</v>
      </c>
      <c r="C2057" t="str">
        <f t="shared" si="129"/>
        <v>060</v>
      </c>
      <c r="D2057" t="str">
        <f t="shared" si="130"/>
        <v>0114</v>
      </c>
      <c r="E2057" t="str">
        <f t="shared" si="131"/>
        <v>R</v>
      </c>
    </row>
    <row r="2058" spans="1:5">
      <c r="A2058" s="27" t="s">
        <v>2318</v>
      </c>
      <c r="B2058" t="str">
        <f t="shared" si="128"/>
        <v>US</v>
      </c>
      <c r="C2058" t="str">
        <f t="shared" si="129"/>
        <v>060</v>
      </c>
      <c r="D2058" t="str">
        <f t="shared" si="130"/>
        <v>0115</v>
      </c>
      <c r="E2058" t="str">
        <f t="shared" si="131"/>
        <v>R</v>
      </c>
    </row>
    <row r="2059" spans="1:5">
      <c r="A2059" s="27" t="s">
        <v>2319</v>
      </c>
      <c r="B2059" t="str">
        <f t="shared" si="128"/>
        <v>US</v>
      </c>
      <c r="C2059" t="str">
        <f t="shared" si="129"/>
        <v>060</v>
      </c>
      <c r="D2059" t="str">
        <f t="shared" si="130"/>
        <v>0116</v>
      </c>
      <c r="E2059" t="str">
        <f t="shared" si="131"/>
        <v>R</v>
      </c>
    </row>
    <row r="2060" spans="1:5">
      <c r="A2060" s="27" t="s">
        <v>2320</v>
      </c>
      <c r="B2060" t="str">
        <f t="shared" si="128"/>
        <v>US</v>
      </c>
      <c r="C2060" t="str">
        <f t="shared" si="129"/>
        <v>060</v>
      </c>
      <c r="D2060" t="str">
        <f t="shared" si="130"/>
        <v>0117</v>
      </c>
      <c r="E2060" t="str">
        <f t="shared" si="131"/>
        <v>R</v>
      </c>
    </row>
    <row r="2061" spans="1:5">
      <c r="A2061" s="27" t="s">
        <v>2321</v>
      </c>
      <c r="B2061" t="str">
        <f t="shared" si="128"/>
        <v>US</v>
      </c>
      <c r="C2061" t="str">
        <f t="shared" si="129"/>
        <v>060</v>
      </c>
      <c r="D2061" t="str">
        <f t="shared" si="130"/>
        <v>0118</v>
      </c>
      <c r="E2061" t="str">
        <f t="shared" si="131"/>
        <v>R</v>
      </c>
    </row>
    <row r="2062" spans="1:5">
      <c r="A2062" s="27" t="s">
        <v>2322</v>
      </c>
      <c r="B2062" t="str">
        <f t="shared" si="128"/>
        <v>US</v>
      </c>
      <c r="C2062" t="str">
        <f t="shared" si="129"/>
        <v>060</v>
      </c>
      <c r="D2062" t="str">
        <f t="shared" si="130"/>
        <v>0119</v>
      </c>
      <c r="E2062" t="str">
        <f t="shared" si="131"/>
        <v>R</v>
      </c>
    </row>
    <row r="2063" spans="1:5">
      <c r="A2063" s="27" t="s">
        <v>2323</v>
      </c>
      <c r="B2063" t="str">
        <f t="shared" si="128"/>
        <v>US</v>
      </c>
      <c r="C2063" t="str">
        <f t="shared" si="129"/>
        <v>060</v>
      </c>
      <c r="D2063" t="str">
        <f t="shared" si="130"/>
        <v>0120</v>
      </c>
      <c r="E2063" t="str">
        <f t="shared" si="131"/>
        <v>R</v>
      </c>
    </row>
    <row r="2064" spans="1:5">
      <c r="A2064" s="27" t="s">
        <v>2324</v>
      </c>
      <c r="B2064" t="str">
        <f t="shared" si="128"/>
        <v>US</v>
      </c>
      <c r="C2064" t="str">
        <f t="shared" si="129"/>
        <v>060</v>
      </c>
      <c r="D2064" t="str">
        <f t="shared" si="130"/>
        <v>0121</v>
      </c>
      <c r="E2064" t="str">
        <f t="shared" si="131"/>
        <v>R</v>
      </c>
    </row>
    <row r="2065" spans="1:5">
      <c r="A2065" s="27" t="s">
        <v>2325</v>
      </c>
      <c r="B2065" t="str">
        <f t="shared" si="128"/>
        <v>US</v>
      </c>
      <c r="C2065" t="str">
        <f t="shared" si="129"/>
        <v>060</v>
      </c>
      <c r="D2065" t="str">
        <f t="shared" si="130"/>
        <v>0122</v>
      </c>
      <c r="E2065" t="str">
        <f t="shared" si="131"/>
        <v>R</v>
      </c>
    </row>
    <row r="2066" spans="1:5">
      <c r="A2066" s="27" t="s">
        <v>2326</v>
      </c>
      <c r="B2066" t="str">
        <f t="shared" si="128"/>
        <v>US</v>
      </c>
      <c r="C2066" t="str">
        <f t="shared" si="129"/>
        <v>060</v>
      </c>
      <c r="D2066" t="str">
        <f t="shared" si="130"/>
        <v>0123</v>
      </c>
      <c r="E2066" t="str">
        <f t="shared" si="131"/>
        <v>R</v>
      </c>
    </row>
    <row r="2067" spans="1:5">
      <c r="A2067" s="27" t="s">
        <v>2327</v>
      </c>
      <c r="B2067" t="str">
        <f t="shared" si="128"/>
        <v>US</v>
      </c>
      <c r="C2067" t="str">
        <f t="shared" si="129"/>
        <v>060</v>
      </c>
      <c r="D2067" t="str">
        <f t="shared" si="130"/>
        <v>0124</v>
      </c>
      <c r="E2067" t="str">
        <f t="shared" si="131"/>
        <v>R</v>
      </c>
    </row>
    <row r="2068" spans="1:5">
      <c r="A2068" s="27" t="s">
        <v>2328</v>
      </c>
      <c r="B2068" t="str">
        <f t="shared" si="128"/>
        <v>US</v>
      </c>
      <c r="C2068" t="str">
        <f t="shared" si="129"/>
        <v>060</v>
      </c>
      <c r="D2068" t="str">
        <f t="shared" si="130"/>
        <v>0125</v>
      </c>
      <c r="E2068" t="str">
        <f t="shared" si="131"/>
        <v>R</v>
      </c>
    </row>
    <row r="2069" spans="1:5">
      <c r="A2069" s="27" t="s">
        <v>2329</v>
      </c>
      <c r="B2069" t="str">
        <f t="shared" si="128"/>
        <v>US</v>
      </c>
      <c r="C2069" t="str">
        <f t="shared" si="129"/>
        <v>060</v>
      </c>
      <c r="D2069" t="str">
        <f t="shared" si="130"/>
        <v>0126</v>
      </c>
      <c r="E2069" t="str">
        <f t="shared" si="131"/>
        <v>R</v>
      </c>
    </row>
    <row r="2070" spans="1:5">
      <c r="A2070" s="27" t="s">
        <v>2330</v>
      </c>
      <c r="B2070" t="str">
        <f t="shared" si="128"/>
        <v>US</v>
      </c>
      <c r="C2070" t="str">
        <f t="shared" si="129"/>
        <v>060</v>
      </c>
      <c r="D2070" t="str">
        <f t="shared" si="130"/>
        <v>0127</v>
      </c>
      <c r="E2070" t="str">
        <f t="shared" si="131"/>
        <v>R</v>
      </c>
    </row>
    <row r="2071" spans="1:5">
      <c r="A2071" s="27" t="s">
        <v>2331</v>
      </c>
      <c r="B2071" t="str">
        <f t="shared" si="128"/>
        <v>US</v>
      </c>
      <c r="C2071" t="str">
        <f t="shared" si="129"/>
        <v>060</v>
      </c>
      <c r="D2071" t="str">
        <f t="shared" si="130"/>
        <v>0128</v>
      </c>
      <c r="E2071" t="str">
        <f t="shared" si="131"/>
        <v>R</v>
      </c>
    </row>
    <row r="2072" spans="1:5">
      <c r="A2072" s="27" t="s">
        <v>2332</v>
      </c>
      <c r="B2072" t="str">
        <f t="shared" si="128"/>
        <v>US</v>
      </c>
      <c r="C2072" t="str">
        <f t="shared" si="129"/>
        <v>060</v>
      </c>
      <c r="D2072" t="str">
        <f t="shared" si="130"/>
        <v>0129</v>
      </c>
      <c r="E2072" t="str">
        <f t="shared" si="131"/>
        <v>R</v>
      </c>
    </row>
    <row r="2073" spans="1:5">
      <c r="A2073" s="27" t="s">
        <v>2333</v>
      </c>
      <c r="B2073" t="str">
        <f t="shared" si="128"/>
        <v>US</v>
      </c>
      <c r="C2073" t="str">
        <f t="shared" si="129"/>
        <v>060</v>
      </c>
      <c r="D2073" t="str">
        <f t="shared" si="130"/>
        <v>0130</v>
      </c>
      <c r="E2073" t="str">
        <f t="shared" si="131"/>
        <v>R</v>
      </c>
    </row>
    <row r="2074" spans="1:5">
      <c r="A2074" s="27" t="s">
        <v>2334</v>
      </c>
      <c r="B2074" t="str">
        <f t="shared" si="128"/>
        <v>US</v>
      </c>
      <c r="C2074" t="str">
        <f t="shared" si="129"/>
        <v>060</v>
      </c>
      <c r="D2074" t="str">
        <f t="shared" si="130"/>
        <v>0131</v>
      </c>
      <c r="E2074" t="str">
        <f t="shared" si="131"/>
        <v>R</v>
      </c>
    </row>
    <row r="2075" spans="1:5">
      <c r="A2075" s="27" t="s">
        <v>2335</v>
      </c>
      <c r="B2075" t="str">
        <f t="shared" si="128"/>
        <v>US</v>
      </c>
      <c r="C2075" t="str">
        <f t="shared" si="129"/>
        <v>060</v>
      </c>
      <c r="D2075" t="str">
        <f t="shared" si="130"/>
        <v>0132</v>
      </c>
      <c r="E2075" t="str">
        <f t="shared" si="131"/>
        <v>R</v>
      </c>
    </row>
    <row r="2076" spans="1:5">
      <c r="A2076" s="27" t="s">
        <v>2336</v>
      </c>
      <c r="B2076" t="str">
        <f t="shared" si="128"/>
        <v>US</v>
      </c>
      <c r="C2076" t="str">
        <f t="shared" si="129"/>
        <v>060</v>
      </c>
      <c r="D2076" t="str">
        <f t="shared" si="130"/>
        <v>0133</v>
      </c>
      <c r="E2076" t="str">
        <f t="shared" si="131"/>
        <v>R</v>
      </c>
    </row>
    <row r="2077" spans="1:5">
      <c r="A2077" s="27" t="s">
        <v>2337</v>
      </c>
      <c r="B2077" t="str">
        <f t="shared" si="128"/>
        <v>US</v>
      </c>
      <c r="C2077" t="str">
        <f t="shared" si="129"/>
        <v>060</v>
      </c>
      <c r="D2077" t="str">
        <f t="shared" si="130"/>
        <v>0134</v>
      </c>
      <c r="E2077" t="str">
        <f t="shared" si="131"/>
        <v>R</v>
      </c>
    </row>
    <row r="2078" spans="1:5">
      <c r="A2078" s="27" t="s">
        <v>2338</v>
      </c>
      <c r="B2078" t="str">
        <f t="shared" si="128"/>
        <v>US</v>
      </c>
      <c r="C2078" t="str">
        <f t="shared" si="129"/>
        <v>060</v>
      </c>
      <c r="D2078" t="str">
        <f t="shared" si="130"/>
        <v>0135</v>
      </c>
      <c r="E2078" t="str">
        <f t="shared" si="131"/>
        <v>R</v>
      </c>
    </row>
    <row r="2079" spans="1:5">
      <c r="A2079" s="27" t="s">
        <v>2339</v>
      </c>
      <c r="B2079" t="str">
        <f t="shared" si="128"/>
        <v>US</v>
      </c>
      <c r="C2079" t="str">
        <f t="shared" si="129"/>
        <v>060</v>
      </c>
      <c r="D2079" t="str">
        <f t="shared" si="130"/>
        <v>0136</v>
      </c>
      <c r="E2079" t="str">
        <f t="shared" si="131"/>
        <v>R</v>
      </c>
    </row>
    <row r="2080" spans="1:5">
      <c r="A2080" s="27" t="s">
        <v>2340</v>
      </c>
      <c r="B2080" t="str">
        <f t="shared" si="128"/>
        <v>US</v>
      </c>
      <c r="C2080" t="str">
        <f t="shared" si="129"/>
        <v>060</v>
      </c>
      <c r="D2080" t="str">
        <f t="shared" si="130"/>
        <v>0137</v>
      </c>
      <c r="E2080" t="str">
        <f t="shared" si="131"/>
        <v>R</v>
      </c>
    </row>
    <row r="2081" spans="1:5">
      <c r="A2081" s="27" t="s">
        <v>2341</v>
      </c>
      <c r="B2081" t="str">
        <f t="shared" si="128"/>
        <v>US</v>
      </c>
      <c r="C2081" t="str">
        <f t="shared" si="129"/>
        <v>060</v>
      </c>
      <c r="D2081" t="str">
        <f t="shared" si="130"/>
        <v>0138</v>
      </c>
      <c r="E2081" t="str">
        <f t="shared" si="131"/>
        <v>R</v>
      </c>
    </row>
    <row r="2082" spans="1:5">
      <c r="A2082" s="27" t="s">
        <v>2342</v>
      </c>
      <c r="B2082" t="str">
        <f t="shared" si="128"/>
        <v>US</v>
      </c>
      <c r="C2082" t="str">
        <f t="shared" si="129"/>
        <v>060</v>
      </c>
      <c r="D2082" t="str">
        <f t="shared" si="130"/>
        <v>0139</v>
      </c>
      <c r="E2082" t="str">
        <f t="shared" si="131"/>
        <v>R</v>
      </c>
    </row>
    <row r="2083" spans="1:5">
      <c r="A2083" s="27" t="s">
        <v>2343</v>
      </c>
      <c r="B2083" t="str">
        <f t="shared" si="128"/>
        <v>US</v>
      </c>
      <c r="C2083" t="str">
        <f t="shared" si="129"/>
        <v>060</v>
      </c>
      <c r="D2083" t="str">
        <f t="shared" si="130"/>
        <v>0140</v>
      </c>
      <c r="E2083" t="str">
        <f t="shared" si="131"/>
        <v>R</v>
      </c>
    </row>
    <row r="2084" spans="1:5">
      <c r="A2084" s="27" t="s">
        <v>2344</v>
      </c>
      <c r="B2084" t="str">
        <f t="shared" si="128"/>
        <v>US</v>
      </c>
      <c r="C2084" t="str">
        <f t="shared" si="129"/>
        <v>060</v>
      </c>
      <c r="D2084" t="str">
        <f t="shared" si="130"/>
        <v>0141</v>
      </c>
      <c r="E2084" t="str">
        <f t="shared" si="131"/>
        <v>R</v>
      </c>
    </row>
    <row r="2085" spans="1:5">
      <c r="A2085" s="27" t="s">
        <v>2345</v>
      </c>
      <c r="B2085" t="str">
        <f t="shared" si="128"/>
        <v>US</v>
      </c>
      <c r="C2085" t="str">
        <f t="shared" si="129"/>
        <v>060</v>
      </c>
      <c r="D2085" t="str">
        <f t="shared" si="130"/>
        <v>0142</v>
      </c>
      <c r="E2085" t="str">
        <f t="shared" si="131"/>
        <v>R</v>
      </c>
    </row>
    <row r="2086" spans="1:5">
      <c r="A2086" s="27" t="s">
        <v>2346</v>
      </c>
      <c r="B2086" t="str">
        <f t="shared" si="128"/>
        <v>US</v>
      </c>
      <c r="C2086" t="str">
        <f t="shared" si="129"/>
        <v>060</v>
      </c>
      <c r="D2086" t="str">
        <f t="shared" si="130"/>
        <v>0143</v>
      </c>
      <c r="E2086" t="str">
        <f t="shared" si="131"/>
        <v>R</v>
      </c>
    </row>
    <row r="2087" spans="1:5">
      <c r="A2087" s="27" t="s">
        <v>2347</v>
      </c>
      <c r="B2087" t="str">
        <f t="shared" si="128"/>
        <v>US</v>
      </c>
      <c r="C2087" t="str">
        <f t="shared" si="129"/>
        <v>060</v>
      </c>
      <c r="D2087" t="str">
        <f t="shared" si="130"/>
        <v>0144</v>
      </c>
      <c r="E2087" t="str">
        <f t="shared" si="131"/>
        <v>R</v>
      </c>
    </row>
    <row r="2088" spans="1:5">
      <c r="A2088" s="27" t="s">
        <v>2348</v>
      </c>
      <c r="B2088" t="str">
        <f t="shared" si="128"/>
        <v>US</v>
      </c>
      <c r="C2088" t="str">
        <f t="shared" si="129"/>
        <v>060</v>
      </c>
      <c r="D2088" t="str">
        <f t="shared" si="130"/>
        <v>0145</v>
      </c>
      <c r="E2088" t="str">
        <f t="shared" si="131"/>
        <v>R</v>
      </c>
    </row>
    <row r="2089" spans="1:5">
      <c r="A2089" s="27" t="s">
        <v>2349</v>
      </c>
      <c r="B2089" t="str">
        <f t="shared" si="128"/>
        <v>US</v>
      </c>
      <c r="C2089" t="str">
        <f t="shared" si="129"/>
        <v>060</v>
      </c>
      <c r="D2089" t="str">
        <f t="shared" si="130"/>
        <v>0146</v>
      </c>
      <c r="E2089" t="str">
        <f t="shared" si="131"/>
        <v>R</v>
      </c>
    </row>
    <row r="2090" spans="1:5">
      <c r="A2090" s="27" t="s">
        <v>2350</v>
      </c>
      <c r="B2090" t="str">
        <f t="shared" si="128"/>
        <v>US</v>
      </c>
      <c r="C2090" t="str">
        <f t="shared" si="129"/>
        <v>060</v>
      </c>
      <c r="D2090" t="str">
        <f t="shared" si="130"/>
        <v>0147</v>
      </c>
      <c r="E2090" t="str">
        <f t="shared" si="131"/>
        <v>R</v>
      </c>
    </row>
    <row r="2091" spans="1:5">
      <c r="A2091" s="27" t="s">
        <v>2351</v>
      </c>
      <c r="B2091" t="str">
        <f t="shared" si="128"/>
        <v>US</v>
      </c>
      <c r="C2091" t="str">
        <f t="shared" si="129"/>
        <v>060</v>
      </c>
      <c r="D2091" t="str">
        <f t="shared" si="130"/>
        <v>0148</v>
      </c>
      <c r="E2091" t="str">
        <f t="shared" si="131"/>
        <v>R</v>
      </c>
    </row>
    <row r="2092" spans="1:5">
      <c r="A2092" s="27" t="s">
        <v>2352</v>
      </c>
      <c r="B2092" t="str">
        <f t="shared" si="128"/>
        <v>US</v>
      </c>
      <c r="C2092" t="str">
        <f t="shared" si="129"/>
        <v>060</v>
      </c>
      <c r="D2092" t="str">
        <f t="shared" si="130"/>
        <v>0149</v>
      </c>
      <c r="E2092" t="str">
        <f t="shared" si="131"/>
        <v>R</v>
      </c>
    </row>
    <row r="2093" spans="1:5">
      <c r="A2093" s="27" t="s">
        <v>2353</v>
      </c>
      <c r="B2093" t="str">
        <f t="shared" si="128"/>
        <v>US</v>
      </c>
      <c r="C2093" t="str">
        <f t="shared" si="129"/>
        <v>060</v>
      </c>
      <c r="D2093" t="str">
        <f t="shared" si="130"/>
        <v>0150</v>
      </c>
      <c r="E2093" t="str">
        <f t="shared" si="131"/>
        <v>R</v>
      </c>
    </row>
    <row r="2094" spans="1:5">
      <c r="A2094" s="27" t="s">
        <v>2354</v>
      </c>
      <c r="B2094" t="str">
        <f t="shared" si="128"/>
        <v>US</v>
      </c>
      <c r="C2094" t="str">
        <f t="shared" si="129"/>
        <v>060</v>
      </c>
      <c r="D2094" t="str">
        <f t="shared" si="130"/>
        <v>0151</v>
      </c>
      <c r="E2094" t="str">
        <f t="shared" si="131"/>
        <v>R</v>
      </c>
    </row>
    <row r="2095" spans="1:5">
      <c r="A2095" s="27" t="s">
        <v>2355</v>
      </c>
      <c r="B2095" t="str">
        <f t="shared" si="128"/>
        <v>US</v>
      </c>
      <c r="C2095" t="str">
        <f t="shared" si="129"/>
        <v>060</v>
      </c>
      <c r="D2095" t="str">
        <f t="shared" si="130"/>
        <v>0152</v>
      </c>
      <c r="E2095" t="str">
        <f t="shared" si="131"/>
        <v>R</v>
      </c>
    </row>
    <row r="2096" spans="1:5">
      <c r="A2096" s="27" t="s">
        <v>2356</v>
      </c>
      <c r="B2096" t="str">
        <f t="shared" si="128"/>
        <v>US</v>
      </c>
      <c r="C2096" t="str">
        <f t="shared" si="129"/>
        <v>060</v>
      </c>
      <c r="D2096" t="str">
        <f t="shared" si="130"/>
        <v>0153</v>
      </c>
      <c r="E2096" t="str">
        <f t="shared" si="131"/>
        <v>R</v>
      </c>
    </row>
    <row r="2097" spans="1:5">
      <c r="A2097" s="27" t="s">
        <v>2357</v>
      </c>
      <c r="B2097" t="str">
        <f t="shared" si="128"/>
        <v>US</v>
      </c>
      <c r="C2097" t="str">
        <f t="shared" si="129"/>
        <v>060</v>
      </c>
      <c r="D2097" t="str">
        <f t="shared" si="130"/>
        <v>0154</v>
      </c>
      <c r="E2097" t="str">
        <f t="shared" si="131"/>
        <v>R</v>
      </c>
    </row>
    <row r="2098" spans="1:5">
      <c r="A2098" s="27" t="s">
        <v>2358</v>
      </c>
      <c r="B2098" t="str">
        <f t="shared" si="128"/>
        <v>US</v>
      </c>
      <c r="C2098" t="str">
        <f t="shared" si="129"/>
        <v>060</v>
      </c>
      <c r="D2098" t="str">
        <f t="shared" si="130"/>
        <v>0155</v>
      </c>
      <c r="E2098" t="str">
        <f t="shared" si="131"/>
        <v>R</v>
      </c>
    </row>
    <row r="2099" spans="1:5">
      <c r="A2099" s="27" t="s">
        <v>2359</v>
      </c>
      <c r="B2099" t="str">
        <f t="shared" si="128"/>
        <v>US</v>
      </c>
      <c r="C2099" t="str">
        <f t="shared" si="129"/>
        <v>060</v>
      </c>
      <c r="D2099" t="str">
        <f t="shared" si="130"/>
        <v>0156</v>
      </c>
      <c r="E2099" t="str">
        <f t="shared" si="131"/>
        <v>R</v>
      </c>
    </row>
    <row r="2100" spans="1:5">
      <c r="A2100" s="27" t="s">
        <v>2360</v>
      </c>
      <c r="B2100" t="str">
        <f t="shared" si="128"/>
        <v>US</v>
      </c>
      <c r="C2100" t="str">
        <f t="shared" si="129"/>
        <v>060</v>
      </c>
      <c r="D2100" t="str">
        <f t="shared" si="130"/>
        <v>0157</v>
      </c>
      <c r="E2100" t="str">
        <f t="shared" si="131"/>
        <v>R</v>
      </c>
    </row>
    <row r="2101" spans="1:5">
      <c r="A2101" s="27" t="s">
        <v>2361</v>
      </c>
      <c r="B2101" t="str">
        <f t="shared" si="128"/>
        <v>US</v>
      </c>
      <c r="C2101" t="str">
        <f t="shared" si="129"/>
        <v>060</v>
      </c>
      <c r="D2101" t="str">
        <f t="shared" si="130"/>
        <v>0158</v>
      </c>
      <c r="E2101" t="str">
        <f t="shared" si="131"/>
        <v>R</v>
      </c>
    </row>
    <row r="2102" spans="1:5">
      <c r="A2102" s="27" t="s">
        <v>2362</v>
      </c>
      <c r="B2102" t="str">
        <f t="shared" si="128"/>
        <v>US</v>
      </c>
      <c r="C2102" t="str">
        <f t="shared" si="129"/>
        <v>060</v>
      </c>
      <c r="D2102" t="str">
        <f t="shared" si="130"/>
        <v>0159</v>
      </c>
      <c r="E2102" t="str">
        <f t="shared" si="131"/>
        <v>R</v>
      </c>
    </row>
    <row r="2103" spans="1:5">
      <c r="A2103" s="27" t="s">
        <v>2363</v>
      </c>
      <c r="B2103" t="str">
        <f t="shared" si="128"/>
        <v>US</v>
      </c>
      <c r="C2103" t="str">
        <f t="shared" si="129"/>
        <v>060</v>
      </c>
      <c r="D2103" t="str">
        <f t="shared" si="130"/>
        <v>0160</v>
      </c>
      <c r="E2103" t="str">
        <f t="shared" si="131"/>
        <v>R</v>
      </c>
    </row>
    <row r="2104" spans="1:5">
      <c r="A2104" s="27" t="s">
        <v>2364</v>
      </c>
      <c r="B2104" t="str">
        <f t="shared" si="128"/>
        <v>US</v>
      </c>
      <c r="C2104" t="str">
        <f t="shared" si="129"/>
        <v>060</v>
      </c>
      <c r="D2104" t="str">
        <f t="shared" si="130"/>
        <v>0161</v>
      </c>
      <c r="E2104" t="str">
        <f t="shared" si="131"/>
        <v>R</v>
      </c>
    </row>
    <row r="2105" spans="1:5">
      <c r="A2105" s="27" t="s">
        <v>2365</v>
      </c>
      <c r="B2105" t="str">
        <f t="shared" si="128"/>
        <v>US</v>
      </c>
      <c r="C2105" t="str">
        <f t="shared" si="129"/>
        <v>060</v>
      </c>
      <c r="D2105" t="str">
        <f t="shared" si="130"/>
        <v>0162</v>
      </c>
      <c r="E2105" t="str">
        <f t="shared" si="131"/>
        <v>R</v>
      </c>
    </row>
    <row r="2106" spans="1:5">
      <c r="A2106" s="27" t="s">
        <v>2366</v>
      </c>
      <c r="B2106" t="str">
        <f t="shared" si="128"/>
        <v>US</v>
      </c>
      <c r="C2106" t="str">
        <f t="shared" si="129"/>
        <v>060</v>
      </c>
      <c r="D2106" t="str">
        <f t="shared" si="130"/>
        <v>0163</v>
      </c>
      <c r="E2106" t="str">
        <f t="shared" si="131"/>
        <v>R</v>
      </c>
    </row>
    <row r="2107" spans="1:5">
      <c r="A2107" s="27" t="s">
        <v>2367</v>
      </c>
      <c r="B2107" t="str">
        <f t="shared" si="128"/>
        <v>US</v>
      </c>
      <c r="C2107" t="str">
        <f t="shared" si="129"/>
        <v>060</v>
      </c>
      <c r="D2107" t="str">
        <f t="shared" si="130"/>
        <v>0164</v>
      </c>
      <c r="E2107" t="str">
        <f t="shared" si="131"/>
        <v>R</v>
      </c>
    </row>
    <row r="2108" spans="1:5">
      <c r="A2108" s="27" t="s">
        <v>2368</v>
      </c>
      <c r="B2108" t="str">
        <f t="shared" si="128"/>
        <v>US</v>
      </c>
      <c r="C2108" t="str">
        <f t="shared" si="129"/>
        <v>060</v>
      </c>
      <c r="D2108" t="str">
        <f t="shared" si="130"/>
        <v>0165</v>
      </c>
      <c r="E2108" t="str">
        <f t="shared" si="131"/>
        <v>R</v>
      </c>
    </row>
    <row r="2109" spans="1:5">
      <c r="A2109" s="27" t="s">
        <v>2369</v>
      </c>
      <c r="B2109" t="str">
        <f t="shared" si="128"/>
        <v>US</v>
      </c>
      <c r="C2109" t="str">
        <f t="shared" si="129"/>
        <v>060</v>
      </c>
      <c r="D2109" t="str">
        <f t="shared" si="130"/>
        <v>0166</v>
      </c>
      <c r="E2109" t="str">
        <f t="shared" si="131"/>
        <v>R</v>
      </c>
    </row>
    <row r="2110" spans="1:5">
      <c r="A2110" s="27" t="s">
        <v>2370</v>
      </c>
      <c r="B2110" t="str">
        <f t="shared" si="128"/>
        <v>US</v>
      </c>
      <c r="C2110" t="str">
        <f t="shared" si="129"/>
        <v>060</v>
      </c>
      <c r="D2110" t="str">
        <f t="shared" si="130"/>
        <v>0167</v>
      </c>
      <c r="E2110" t="str">
        <f t="shared" si="131"/>
        <v>R</v>
      </c>
    </row>
    <row r="2111" spans="1:5">
      <c r="A2111" s="27" t="s">
        <v>2371</v>
      </c>
      <c r="B2111" t="str">
        <f t="shared" si="128"/>
        <v>US</v>
      </c>
      <c r="C2111" t="str">
        <f t="shared" si="129"/>
        <v>060</v>
      </c>
      <c r="D2111" t="str">
        <f t="shared" si="130"/>
        <v>0168</v>
      </c>
      <c r="E2111" t="str">
        <f t="shared" si="131"/>
        <v>R</v>
      </c>
    </row>
    <row r="2112" spans="1:5">
      <c r="A2112" s="27" t="s">
        <v>2372</v>
      </c>
      <c r="B2112" t="str">
        <f t="shared" si="128"/>
        <v>US</v>
      </c>
      <c r="C2112" t="str">
        <f t="shared" si="129"/>
        <v>060</v>
      </c>
      <c r="D2112" t="str">
        <f t="shared" si="130"/>
        <v>0169</v>
      </c>
      <c r="E2112" t="str">
        <f t="shared" si="131"/>
        <v>R</v>
      </c>
    </row>
    <row r="2113" spans="1:5">
      <c r="A2113" s="27" t="s">
        <v>2373</v>
      </c>
      <c r="B2113" t="str">
        <f t="shared" si="128"/>
        <v>US</v>
      </c>
      <c r="C2113" t="str">
        <f t="shared" si="129"/>
        <v>060</v>
      </c>
      <c r="D2113" t="str">
        <f t="shared" si="130"/>
        <v>0170</v>
      </c>
      <c r="E2113" t="str">
        <f t="shared" si="131"/>
        <v>R</v>
      </c>
    </row>
    <row r="2114" spans="1:5">
      <c r="A2114" s="27" t="s">
        <v>2374</v>
      </c>
      <c r="B2114" t="str">
        <f t="shared" ref="B2114:B2177" si="132">LEFT(A2114,2)</f>
        <v>US</v>
      </c>
      <c r="C2114" t="str">
        <f t="shared" ref="C2114:C2177" si="133">MID(A2114,4,3)</f>
        <v>060</v>
      </c>
      <c r="D2114" t="str">
        <f t="shared" ref="D2114:D2177" si="134">MID(A2114,8,4)</f>
        <v>0171</v>
      </c>
      <c r="E2114" t="str">
        <f t="shared" ref="E2114:E2177" si="135">MID(A2114,13,1)</f>
        <v>R</v>
      </c>
    </row>
    <row r="2115" spans="1:5">
      <c r="A2115" s="27" t="s">
        <v>2375</v>
      </c>
      <c r="B2115" t="str">
        <f t="shared" si="132"/>
        <v>US</v>
      </c>
      <c r="C2115" t="str">
        <f t="shared" si="133"/>
        <v>060</v>
      </c>
      <c r="D2115" t="str">
        <f t="shared" si="134"/>
        <v>0172</v>
      </c>
      <c r="E2115" t="str">
        <f t="shared" si="135"/>
        <v>R</v>
      </c>
    </row>
    <row r="2116" spans="1:5">
      <c r="A2116" s="27" t="s">
        <v>2376</v>
      </c>
      <c r="B2116" t="str">
        <f t="shared" si="132"/>
        <v>US</v>
      </c>
      <c r="C2116" t="str">
        <f t="shared" si="133"/>
        <v>060</v>
      </c>
      <c r="D2116" t="str">
        <f t="shared" si="134"/>
        <v>0173</v>
      </c>
      <c r="E2116" t="str">
        <f t="shared" si="135"/>
        <v>R</v>
      </c>
    </row>
    <row r="2117" spans="1:5">
      <c r="A2117" s="27" t="s">
        <v>2377</v>
      </c>
      <c r="B2117" t="str">
        <f t="shared" si="132"/>
        <v>US</v>
      </c>
      <c r="C2117" t="str">
        <f t="shared" si="133"/>
        <v>060</v>
      </c>
      <c r="D2117" t="str">
        <f t="shared" si="134"/>
        <v>0174</v>
      </c>
      <c r="E2117" t="str">
        <f t="shared" si="135"/>
        <v>R</v>
      </c>
    </row>
    <row r="2118" spans="1:5">
      <c r="A2118" s="27" t="s">
        <v>2378</v>
      </c>
      <c r="B2118" t="str">
        <f t="shared" si="132"/>
        <v>US</v>
      </c>
      <c r="C2118" t="str">
        <f t="shared" si="133"/>
        <v>060</v>
      </c>
      <c r="D2118" t="str">
        <f t="shared" si="134"/>
        <v>0175</v>
      </c>
      <c r="E2118" t="str">
        <f t="shared" si="135"/>
        <v>R</v>
      </c>
    </row>
    <row r="2119" spans="1:5">
      <c r="A2119" s="27" t="s">
        <v>2379</v>
      </c>
      <c r="B2119" t="str">
        <f t="shared" si="132"/>
        <v>US</v>
      </c>
      <c r="C2119" t="str">
        <f t="shared" si="133"/>
        <v>060</v>
      </c>
      <c r="D2119" t="str">
        <f t="shared" si="134"/>
        <v>0176</v>
      </c>
      <c r="E2119" t="str">
        <f t="shared" si="135"/>
        <v>R</v>
      </c>
    </row>
    <row r="2120" spans="1:5">
      <c r="A2120" s="27" t="s">
        <v>2380</v>
      </c>
      <c r="B2120" t="str">
        <f t="shared" si="132"/>
        <v>US</v>
      </c>
      <c r="C2120" t="str">
        <f t="shared" si="133"/>
        <v>060</v>
      </c>
      <c r="D2120" t="str">
        <f t="shared" si="134"/>
        <v>0177</v>
      </c>
      <c r="E2120" t="str">
        <f t="shared" si="135"/>
        <v>R</v>
      </c>
    </row>
    <row r="2121" spans="1:5">
      <c r="A2121" s="27" t="s">
        <v>2381</v>
      </c>
      <c r="B2121" t="str">
        <f t="shared" si="132"/>
        <v>US</v>
      </c>
      <c r="C2121" t="str">
        <f t="shared" si="133"/>
        <v>060</v>
      </c>
      <c r="D2121" t="str">
        <f t="shared" si="134"/>
        <v>0178</v>
      </c>
      <c r="E2121" t="str">
        <f t="shared" si="135"/>
        <v>R</v>
      </c>
    </row>
    <row r="2122" spans="1:5">
      <c r="A2122" s="27" t="s">
        <v>2382</v>
      </c>
      <c r="B2122" t="str">
        <f t="shared" si="132"/>
        <v>US</v>
      </c>
      <c r="C2122" t="str">
        <f t="shared" si="133"/>
        <v>060</v>
      </c>
      <c r="D2122" t="str">
        <f t="shared" si="134"/>
        <v>0179</v>
      </c>
      <c r="E2122" t="str">
        <f t="shared" si="135"/>
        <v>R</v>
      </c>
    </row>
    <row r="2123" spans="1:5">
      <c r="A2123" s="27" t="s">
        <v>2383</v>
      </c>
      <c r="B2123" t="str">
        <f t="shared" si="132"/>
        <v>US</v>
      </c>
      <c r="C2123" t="str">
        <f t="shared" si="133"/>
        <v>060</v>
      </c>
      <c r="D2123" t="str">
        <f t="shared" si="134"/>
        <v>0180</v>
      </c>
      <c r="E2123" t="str">
        <f t="shared" si="135"/>
        <v>R</v>
      </c>
    </row>
    <row r="2124" spans="1:5">
      <c r="A2124" s="27" t="s">
        <v>2384</v>
      </c>
      <c r="B2124" t="str">
        <f t="shared" si="132"/>
        <v>US</v>
      </c>
      <c r="C2124" t="str">
        <f t="shared" si="133"/>
        <v>060</v>
      </c>
      <c r="D2124" t="str">
        <f t="shared" si="134"/>
        <v>0181</v>
      </c>
      <c r="E2124" t="str">
        <f t="shared" si="135"/>
        <v>R</v>
      </c>
    </row>
    <row r="2125" spans="1:5">
      <c r="A2125" s="27" t="s">
        <v>2385</v>
      </c>
      <c r="B2125" t="str">
        <f t="shared" si="132"/>
        <v>US</v>
      </c>
      <c r="C2125" t="str">
        <f t="shared" si="133"/>
        <v>060</v>
      </c>
      <c r="D2125" t="str">
        <f t="shared" si="134"/>
        <v>0182</v>
      </c>
      <c r="E2125" t="str">
        <f t="shared" si="135"/>
        <v>R</v>
      </c>
    </row>
    <row r="2126" spans="1:5">
      <c r="A2126" s="27" t="s">
        <v>2386</v>
      </c>
      <c r="B2126" t="str">
        <f t="shared" si="132"/>
        <v>US</v>
      </c>
      <c r="C2126" t="str">
        <f t="shared" si="133"/>
        <v>060</v>
      </c>
      <c r="D2126" t="str">
        <f t="shared" si="134"/>
        <v>0183</v>
      </c>
      <c r="E2126" t="str">
        <f t="shared" si="135"/>
        <v>R</v>
      </c>
    </row>
    <row r="2127" spans="1:5">
      <c r="A2127" s="27" t="s">
        <v>2387</v>
      </c>
      <c r="B2127" t="str">
        <f t="shared" si="132"/>
        <v>US</v>
      </c>
      <c r="C2127" t="str">
        <f t="shared" si="133"/>
        <v>060</v>
      </c>
      <c r="D2127" t="str">
        <f t="shared" si="134"/>
        <v>0184</v>
      </c>
      <c r="E2127" t="str">
        <f t="shared" si="135"/>
        <v>R</v>
      </c>
    </row>
    <row r="2128" spans="1:5">
      <c r="A2128" s="27" t="s">
        <v>2388</v>
      </c>
      <c r="B2128" t="str">
        <f t="shared" si="132"/>
        <v>US</v>
      </c>
      <c r="C2128" t="str">
        <f t="shared" si="133"/>
        <v>060</v>
      </c>
      <c r="D2128" t="str">
        <f t="shared" si="134"/>
        <v>0185</v>
      </c>
      <c r="E2128" t="str">
        <f t="shared" si="135"/>
        <v>R</v>
      </c>
    </row>
    <row r="2129" spans="1:5">
      <c r="A2129" s="27" t="s">
        <v>2389</v>
      </c>
      <c r="B2129" t="str">
        <f t="shared" si="132"/>
        <v>US</v>
      </c>
      <c r="C2129" t="str">
        <f t="shared" si="133"/>
        <v>060</v>
      </c>
      <c r="D2129" t="str">
        <f t="shared" si="134"/>
        <v>0186</v>
      </c>
      <c r="E2129" t="str">
        <f t="shared" si="135"/>
        <v>R</v>
      </c>
    </row>
    <row r="2130" spans="1:5">
      <c r="A2130" s="27" t="s">
        <v>2390</v>
      </c>
      <c r="B2130" t="str">
        <f t="shared" si="132"/>
        <v>US</v>
      </c>
      <c r="C2130" t="str">
        <f t="shared" si="133"/>
        <v>060</v>
      </c>
      <c r="D2130" t="str">
        <f t="shared" si="134"/>
        <v>0187</v>
      </c>
      <c r="E2130" t="str">
        <f t="shared" si="135"/>
        <v>R</v>
      </c>
    </row>
    <row r="2131" spans="1:5">
      <c r="A2131" s="27" t="s">
        <v>2391</v>
      </c>
      <c r="B2131" t="str">
        <f t="shared" si="132"/>
        <v>US</v>
      </c>
      <c r="C2131" t="str">
        <f t="shared" si="133"/>
        <v>060</v>
      </c>
      <c r="D2131" t="str">
        <f t="shared" si="134"/>
        <v>0188</v>
      </c>
      <c r="E2131" t="str">
        <f t="shared" si="135"/>
        <v>R</v>
      </c>
    </row>
    <row r="2132" spans="1:5">
      <c r="A2132" s="27" t="s">
        <v>2392</v>
      </c>
      <c r="B2132" t="str">
        <f t="shared" si="132"/>
        <v>US</v>
      </c>
      <c r="C2132" t="str">
        <f t="shared" si="133"/>
        <v>060</v>
      </c>
      <c r="D2132" t="str">
        <f t="shared" si="134"/>
        <v>0189</v>
      </c>
      <c r="E2132" t="str">
        <f t="shared" si="135"/>
        <v>R</v>
      </c>
    </row>
    <row r="2133" spans="1:5">
      <c r="A2133" s="27" t="s">
        <v>2393</v>
      </c>
      <c r="B2133" t="str">
        <f t="shared" si="132"/>
        <v>US</v>
      </c>
      <c r="C2133" t="str">
        <f t="shared" si="133"/>
        <v>060</v>
      </c>
      <c r="D2133" t="str">
        <f t="shared" si="134"/>
        <v>0190</v>
      </c>
      <c r="E2133" t="str">
        <f t="shared" si="135"/>
        <v>R</v>
      </c>
    </row>
    <row r="2134" spans="1:5">
      <c r="A2134" s="27" t="s">
        <v>2394</v>
      </c>
      <c r="B2134" t="str">
        <f t="shared" si="132"/>
        <v>US</v>
      </c>
      <c r="C2134" t="str">
        <f t="shared" si="133"/>
        <v>060</v>
      </c>
      <c r="D2134" t="str">
        <f t="shared" si="134"/>
        <v>0191</v>
      </c>
      <c r="E2134" t="str">
        <f t="shared" si="135"/>
        <v>R</v>
      </c>
    </row>
    <row r="2135" spans="1:5">
      <c r="A2135" s="27" t="s">
        <v>2395</v>
      </c>
      <c r="B2135" t="str">
        <f t="shared" si="132"/>
        <v>US</v>
      </c>
      <c r="C2135" t="str">
        <f t="shared" si="133"/>
        <v>060</v>
      </c>
      <c r="D2135" t="str">
        <f t="shared" si="134"/>
        <v>0192</v>
      </c>
      <c r="E2135" t="str">
        <f t="shared" si="135"/>
        <v>R</v>
      </c>
    </row>
    <row r="2136" spans="1:5">
      <c r="A2136" t="s">
        <v>2396</v>
      </c>
      <c r="B2136" t="str">
        <f t="shared" si="132"/>
        <v>US</v>
      </c>
      <c r="C2136" t="str">
        <f t="shared" si="133"/>
        <v>060</v>
      </c>
      <c r="D2136" t="str">
        <f t="shared" si="134"/>
        <v>0193</v>
      </c>
      <c r="E2136" t="str">
        <f t="shared" si="135"/>
        <v>R</v>
      </c>
    </row>
    <row r="2137" spans="1:5">
      <c r="A2137" t="s">
        <v>2397</v>
      </c>
      <c r="B2137" t="str">
        <f t="shared" si="132"/>
        <v>US</v>
      </c>
      <c r="C2137" t="str">
        <f t="shared" si="133"/>
        <v>060</v>
      </c>
      <c r="D2137" t="str">
        <f t="shared" si="134"/>
        <v>0194</v>
      </c>
      <c r="E2137" t="str">
        <f t="shared" si="135"/>
        <v>R</v>
      </c>
    </row>
    <row r="2138" spans="1:5">
      <c r="A2138" t="s">
        <v>2398</v>
      </c>
      <c r="B2138" t="str">
        <f t="shared" si="132"/>
        <v>US</v>
      </c>
      <c r="C2138" t="str">
        <f t="shared" si="133"/>
        <v>060</v>
      </c>
      <c r="D2138" t="str">
        <f t="shared" si="134"/>
        <v>0195</v>
      </c>
      <c r="E2138" t="str">
        <f t="shared" si="135"/>
        <v>R</v>
      </c>
    </row>
    <row r="2139" spans="1:5">
      <c r="A2139" t="s">
        <v>2399</v>
      </c>
      <c r="B2139" t="str">
        <f t="shared" si="132"/>
        <v>US</v>
      </c>
      <c r="C2139" t="str">
        <f t="shared" si="133"/>
        <v>060</v>
      </c>
      <c r="D2139" t="str">
        <f t="shared" si="134"/>
        <v>0196</v>
      </c>
      <c r="E2139" t="str">
        <f t="shared" si="135"/>
        <v>R</v>
      </c>
    </row>
    <row r="2140" spans="1:5">
      <c r="A2140" t="s">
        <v>2400</v>
      </c>
      <c r="B2140" t="str">
        <f t="shared" si="132"/>
        <v>US</v>
      </c>
      <c r="C2140" t="str">
        <f t="shared" si="133"/>
        <v>060</v>
      </c>
      <c r="D2140" t="str">
        <f t="shared" si="134"/>
        <v>0197</v>
      </c>
      <c r="E2140" t="str">
        <f t="shared" si="135"/>
        <v>R</v>
      </c>
    </row>
    <row r="2141" spans="1:5">
      <c r="A2141" t="s">
        <v>2401</v>
      </c>
      <c r="B2141" t="str">
        <f t="shared" si="132"/>
        <v>US</v>
      </c>
      <c r="C2141" t="str">
        <f t="shared" si="133"/>
        <v>060</v>
      </c>
      <c r="D2141" t="str">
        <f t="shared" si="134"/>
        <v>0198</v>
      </c>
      <c r="E2141" t="str">
        <f t="shared" si="135"/>
        <v>R</v>
      </c>
    </row>
    <row r="2142" spans="1:5">
      <c r="A2142" t="s">
        <v>2402</v>
      </c>
      <c r="B2142" t="str">
        <f t="shared" si="132"/>
        <v>US</v>
      </c>
      <c r="C2142" t="str">
        <f t="shared" si="133"/>
        <v>060</v>
      </c>
      <c r="D2142" t="str">
        <f t="shared" si="134"/>
        <v>0199</v>
      </c>
      <c r="E2142" t="str">
        <f t="shared" si="135"/>
        <v>R</v>
      </c>
    </row>
    <row r="2143" spans="1:5">
      <c r="A2143" t="s">
        <v>2403</v>
      </c>
      <c r="B2143" t="str">
        <f t="shared" si="132"/>
        <v>US</v>
      </c>
      <c r="C2143" t="str">
        <f t="shared" si="133"/>
        <v>060</v>
      </c>
      <c r="D2143" t="str">
        <f t="shared" si="134"/>
        <v>0200</v>
      </c>
      <c r="E2143" t="str">
        <f t="shared" si="135"/>
        <v>R</v>
      </c>
    </row>
    <row r="2144" spans="1:5">
      <c r="A2144" t="s">
        <v>2404</v>
      </c>
      <c r="B2144" t="str">
        <f t="shared" si="132"/>
        <v>US</v>
      </c>
      <c r="C2144" t="str">
        <f t="shared" si="133"/>
        <v>060</v>
      </c>
      <c r="D2144" t="str">
        <f t="shared" si="134"/>
        <v>0201</v>
      </c>
      <c r="E2144" t="str">
        <f t="shared" si="135"/>
        <v>R</v>
      </c>
    </row>
    <row r="2145" spans="1:5">
      <c r="A2145" t="s">
        <v>2405</v>
      </c>
      <c r="B2145" t="str">
        <f t="shared" si="132"/>
        <v>US</v>
      </c>
      <c r="C2145" t="str">
        <f t="shared" si="133"/>
        <v>060</v>
      </c>
      <c r="D2145" t="str">
        <f t="shared" si="134"/>
        <v>0202</v>
      </c>
      <c r="E2145" t="str">
        <f t="shared" si="135"/>
        <v>R</v>
      </c>
    </row>
    <row r="2146" spans="1:5">
      <c r="A2146" t="s">
        <v>2406</v>
      </c>
      <c r="B2146" t="str">
        <f t="shared" si="132"/>
        <v>US</v>
      </c>
      <c r="C2146" t="str">
        <f t="shared" si="133"/>
        <v>060</v>
      </c>
      <c r="D2146" t="str">
        <f t="shared" si="134"/>
        <v>0203</v>
      </c>
      <c r="E2146" t="str">
        <f t="shared" si="135"/>
        <v>R</v>
      </c>
    </row>
    <row r="2147" spans="1:5">
      <c r="A2147" t="s">
        <v>2407</v>
      </c>
      <c r="B2147" t="str">
        <f t="shared" si="132"/>
        <v>US</v>
      </c>
      <c r="C2147" t="str">
        <f t="shared" si="133"/>
        <v>060</v>
      </c>
      <c r="D2147" t="str">
        <f t="shared" si="134"/>
        <v>0204</v>
      </c>
      <c r="E2147" t="str">
        <f t="shared" si="135"/>
        <v>R</v>
      </c>
    </row>
    <row r="2148" spans="1:5">
      <c r="A2148" t="s">
        <v>2408</v>
      </c>
      <c r="B2148" t="str">
        <f t="shared" si="132"/>
        <v>US</v>
      </c>
      <c r="C2148" t="str">
        <f t="shared" si="133"/>
        <v>060</v>
      </c>
      <c r="D2148" t="str">
        <f t="shared" si="134"/>
        <v>0205</v>
      </c>
      <c r="E2148" t="str">
        <f t="shared" si="135"/>
        <v>R</v>
      </c>
    </row>
    <row r="2149" spans="1:5">
      <c r="A2149" t="s">
        <v>2409</v>
      </c>
      <c r="B2149" t="str">
        <f t="shared" si="132"/>
        <v>US</v>
      </c>
      <c r="C2149" t="str">
        <f t="shared" si="133"/>
        <v>060</v>
      </c>
      <c r="D2149" t="str">
        <f t="shared" si="134"/>
        <v>0206</v>
      </c>
      <c r="E2149" t="str">
        <f t="shared" si="135"/>
        <v>R</v>
      </c>
    </row>
    <row r="2150" spans="1:5">
      <c r="A2150" t="s">
        <v>2410</v>
      </c>
      <c r="B2150" t="str">
        <f t="shared" si="132"/>
        <v>US</v>
      </c>
      <c r="C2150" t="str">
        <f t="shared" si="133"/>
        <v>060</v>
      </c>
      <c r="D2150" t="str">
        <f t="shared" si="134"/>
        <v>0207</v>
      </c>
      <c r="E2150" t="str">
        <f t="shared" si="135"/>
        <v>R</v>
      </c>
    </row>
    <row r="2151" spans="1:5">
      <c r="A2151" t="s">
        <v>2411</v>
      </c>
      <c r="B2151" t="str">
        <f t="shared" si="132"/>
        <v>US</v>
      </c>
      <c r="C2151" t="str">
        <f t="shared" si="133"/>
        <v>060</v>
      </c>
      <c r="D2151" t="str">
        <f t="shared" si="134"/>
        <v>0208</v>
      </c>
      <c r="E2151" t="str">
        <f t="shared" si="135"/>
        <v>R</v>
      </c>
    </row>
    <row r="2152" spans="1:5">
      <c r="A2152" t="s">
        <v>2412</v>
      </c>
      <c r="B2152" t="str">
        <f t="shared" si="132"/>
        <v>US</v>
      </c>
      <c r="C2152" t="str">
        <f t="shared" si="133"/>
        <v>060</v>
      </c>
      <c r="D2152" t="str">
        <f t="shared" si="134"/>
        <v>0209</v>
      </c>
      <c r="E2152" t="str">
        <f t="shared" si="135"/>
        <v>R</v>
      </c>
    </row>
    <row r="2153" spans="1:5">
      <c r="A2153" t="s">
        <v>2413</v>
      </c>
      <c r="B2153" t="str">
        <f t="shared" si="132"/>
        <v>US</v>
      </c>
      <c r="C2153" t="str">
        <f t="shared" si="133"/>
        <v>060</v>
      </c>
      <c r="D2153" t="str">
        <f t="shared" si="134"/>
        <v>0210</v>
      </c>
      <c r="E2153" t="str">
        <f t="shared" si="135"/>
        <v>R</v>
      </c>
    </row>
    <row r="2154" spans="1:5">
      <c r="A2154" t="s">
        <v>2414</v>
      </c>
      <c r="B2154" t="str">
        <f t="shared" si="132"/>
        <v>US</v>
      </c>
      <c r="C2154" t="str">
        <f t="shared" si="133"/>
        <v>060</v>
      </c>
      <c r="D2154" t="str">
        <f t="shared" si="134"/>
        <v>0211</v>
      </c>
      <c r="E2154" t="str">
        <f t="shared" si="135"/>
        <v>R</v>
      </c>
    </row>
    <row r="2155" spans="1:5">
      <c r="A2155" t="s">
        <v>2415</v>
      </c>
      <c r="B2155" t="str">
        <f t="shared" si="132"/>
        <v>US</v>
      </c>
      <c r="C2155" t="str">
        <f t="shared" si="133"/>
        <v>060</v>
      </c>
      <c r="D2155" t="str">
        <f t="shared" si="134"/>
        <v>0212</v>
      </c>
      <c r="E2155" t="str">
        <f t="shared" si="135"/>
        <v>R</v>
      </c>
    </row>
    <row r="2156" spans="1:5">
      <c r="A2156" t="s">
        <v>2416</v>
      </c>
      <c r="B2156" t="str">
        <f t="shared" si="132"/>
        <v>US</v>
      </c>
      <c r="C2156" t="str">
        <f t="shared" si="133"/>
        <v>060</v>
      </c>
      <c r="D2156" t="str">
        <f t="shared" si="134"/>
        <v>0213</v>
      </c>
      <c r="E2156" t="str">
        <f t="shared" si="135"/>
        <v>R</v>
      </c>
    </row>
    <row r="2157" spans="1:5">
      <c r="A2157" t="s">
        <v>2417</v>
      </c>
      <c r="B2157" t="str">
        <f t="shared" si="132"/>
        <v>US</v>
      </c>
      <c r="C2157" t="str">
        <f t="shared" si="133"/>
        <v>060</v>
      </c>
      <c r="D2157" t="str">
        <f t="shared" si="134"/>
        <v>0214</v>
      </c>
      <c r="E2157" t="str">
        <f t="shared" si="135"/>
        <v>R</v>
      </c>
    </row>
    <row r="2158" spans="1:5">
      <c r="A2158" t="s">
        <v>2418</v>
      </c>
      <c r="B2158" t="str">
        <f t="shared" si="132"/>
        <v>US</v>
      </c>
      <c r="C2158" t="str">
        <f t="shared" si="133"/>
        <v>060</v>
      </c>
      <c r="D2158" t="str">
        <f t="shared" si="134"/>
        <v>0215</v>
      </c>
      <c r="E2158" t="str">
        <f t="shared" si="135"/>
        <v>R</v>
      </c>
    </row>
    <row r="2159" spans="1:5">
      <c r="A2159" t="s">
        <v>2419</v>
      </c>
      <c r="B2159" t="str">
        <f t="shared" si="132"/>
        <v>US</v>
      </c>
      <c r="C2159" t="str">
        <f t="shared" si="133"/>
        <v>060</v>
      </c>
      <c r="D2159" t="str">
        <f t="shared" si="134"/>
        <v>0216</v>
      </c>
      <c r="E2159" t="str">
        <f t="shared" si="135"/>
        <v>R</v>
      </c>
    </row>
    <row r="2160" spans="1:5">
      <c r="A2160" t="s">
        <v>2420</v>
      </c>
      <c r="B2160" t="str">
        <f t="shared" si="132"/>
        <v>US</v>
      </c>
      <c r="C2160" t="str">
        <f t="shared" si="133"/>
        <v>060</v>
      </c>
      <c r="D2160" t="str">
        <f t="shared" si="134"/>
        <v>0217</v>
      </c>
      <c r="E2160" t="str">
        <f t="shared" si="135"/>
        <v>R</v>
      </c>
    </row>
    <row r="2161" spans="1:5">
      <c r="A2161" t="s">
        <v>2421</v>
      </c>
      <c r="B2161" t="str">
        <f t="shared" si="132"/>
        <v>US</v>
      </c>
      <c r="C2161" t="str">
        <f t="shared" si="133"/>
        <v>060</v>
      </c>
      <c r="D2161" t="str">
        <f t="shared" si="134"/>
        <v>0218</v>
      </c>
      <c r="E2161" t="str">
        <f t="shared" si="135"/>
        <v>R</v>
      </c>
    </row>
    <row r="2162" spans="1:5">
      <c r="A2162" t="s">
        <v>2422</v>
      </c>
      <c r="B2162" t="str">
        <f t="shared" si="132"/>
        <v>US</v>
      </c>
      <c r="C2162" t="str">
        <f t="shared" si="133"/>
        <v>060</v>
      </c>
      <c r="D2162" t="str">
        <f t="shared" si="134"/>
        <v>0219</v>
      </c>
      <c r="E2162" t="str">
        <f t="shared" si="135"/>
        <v>R</v>
      </c>
    </row>
    <row r="2163" spans="1:5">
      <c r="A2163" t="s">
        <v>2423</v>
      </c>
      <c r="B2163" t="str">
        <f t="shared" si="132"/>
        <v>US</v>
      </c>
      <c r="C2163" t="str">
        <f t="shared" si="133"/>
        <v>060</v>
      </c>
      <c r="D2163" t="str">
        <f t="shared" si="134"/>
        <v>0220</v>
      </c>
      <c r="E2163" t="str">
        <f t="shared" si="135"/>
        <v>R</v>
      </c>
    </row>
    <row r="2164" spans="1:5">
      <c r="A2164" t="s">
        <v>2424</v>
      </c>
      <c r="B2164" t="str">
        <f t="shared" si="132"/>
        <v>US</v>
      </c>
      <c r="C2164" t="str">
        <f t="shared" si="133"/>
        <v>060</v>
      </c>
      <c r="D2164" t="str">
        <f t="shared" si="134"/>
        <v>0221</v>
      </c>
      <c r="E2164" t="str">
        <f t="shared" si="135"/>
        <v>R</v>
      </c>
    </row>
    <row r="2165" spans="1:5">
      <c r="A2165" t="s">
        <v>2425</v>
      </c>
      <c r="B2165" t="str">
        <f t="shared" si="132"/>
        <v>US</v>
      </c>
      <c r="C2165" t="str">
        <f t="shared" si="133"/>
        <v>060</v>
      </c>
      <c r="D2165" t="str">
        <f t="shared" si="134"/>
        <v>0222</v>
      </c>
      <c r="E2165" t="str">
        <f t="shared" si="135"/>
        <v>R</v>
      </c>
    </row>
    <row r="2166" spans="1:5">
      <c r="A2166" t="s">
        <v>2426</v>
      </c>
      <c r="B2166" t="str">
        <f t="shared" si="132"/>
        <v>US</v>
      </c>
      <c r="C2166" t="str">
        <f t="shared" si="133"/>
        <v>060</v>
      </c>
      <c r="D2166" t="str">
        <f t="shared" si="134"/>
        <v>0223</v>
      </c>
      <c r="E2166" t="str">
        <f t="shared" si="135"/>
        <v>R</v>
      </c>
    </row>
    <row r="2167" spans="1:5">
      <c r="A2167" t="s">
        <v>2427</v>
      </c>
      <c r="B2167" t="str">
        <f t="shared" si="132"/>
        <v>US</v>
      </c>
      <c r="C2167" t="str">
        <f t="shared" si="133"/>
        <v>060</v>
      </c>
      <c r="D2167" t="str">
        <f t="shared" si="134"/>
        <v>0224</v>
      </c>
      <c r="E2167" t="str">
        <f t="shared" si="135"/>
        <v>R</v>
      </c>
    </row>
    <row r="2168" spans="1:5">
      <c r="A2168" t="s">
        <v>2428</v>
      </c>
      <c r="B2168" t="str">
        <f t="shared" si="132"/>
        <v>US</v>
      </c>
      <c r="C2168" t="str">
        <f t="shared" si="133"/>
        <v>060</v>
      </c>
      <c r="D2168" t="str">
        <f t="shared" si="134"/>
        <v>0225</v>
      </c>
      <c r="E2168" t="str">
        <f t="shared" si="135"/>
        <v>R</v>
      </c>
    </row>
    <row r="2169" spans="1:5">
      <c r="A2169" t="s">
        <v>2429</v>
      </c>
      <c r="B2169" t="str">
        <f t="shared" si="132"/>
        <v>US</v>
      </c>
      <c r="C2169" t="str">
        <f t="shared" si="133"/>
        <v>060</v>
      </c>
      <c r="D2169" t="str">
        <f t="shared" si="134"/>
        <v>0226</v>
      </c>
      <c r="E2169" t="str">
        <f t="shared" si="135"/>
        <v>R</v>
      </c>
    </row>
    <row r="2170" spans="1:5">
      <c r="A2170" t="s">
        <v>2430</v>
      </c>
      <c r="B2170" t="str">
        <f t="shared" si="132"/>
        <v>US</v>
      </c>
      <c r="C2170" t="str">
        <f t="shared" si="133"/>
        <v>060</v>
      </c>
      <c r="D2170" t="str">
        <f t="shared" si="134"/>
        <v>0227</v>
      </c>
      <c r="E2170" t="str">
        <f t="shared" si="135"/>
        <v>R</v>
      </c>
    </row>
    <row r="2171" spans="1:5">
      <c r="A2171" t="s">
        <v>2431</v>
      </c>
      <c r="B2171" t="str">
        <f t="shared" si="132"/>
        <v>US</v>
      </c>
      <c r="C2171" t="str">
        <f t="shared" si="133"/>
        <v>060</v>
      </c>
      <c r="D2171" t="str">
        <f t="shared" si="134"/>
        <v>0228</v>
      </c>
      <c r="E2171" t="str">
        <f t="shared" si="135"/>
        <v>R</v>
      </c>
    </row>
    <row r="2172" spans="1:5">
      <c r="A2172" t="s">
        <v>2432</v>
      </c>
      <c r="B2172" t="str">
        <f t="shared" si="132"/>
        <v>US</v>
      </c>
      <c r="C2172" t="str">
        <f t="shared" si="133"/>
        <v>060</v>
      </c>
      <c r="D2172" t="str">
        <f t="shared" si="134"/>
        <v>0229</v>
      </c>
      <c r="E2172" t="str">
        <f t="shared" si="135"/>
        <v>R</v>
      </c>
    </row>
    <row r="2173" spans="1:5">
      <c r="A2173" t="s">
        <v>2433</v>
      </c>
      <c r="B2173" t="str">
        <f t="shared" si="132"/>
        <v>US</v>
      </c>
      <c r="C2173" t="str">
        <f t="shared" si="133"/>
        <v>060</v>
      </c>
      <c r="D2173" t="str">
        <f t="shared" si="134"/>
        <v>0230</v>
      </c>
      <c r="E2173" t="str">
        <f t="shared" si="135"/>
        <v>R</v>
      </c>
    </row>
    <row r="2174" spans="1:5">
      <c r="A2174" t="s">
        <v>2434</v>
      </c>
      <c r="B2174" t="str">
        <f t="shared" si="132"/>
        <v>US</v>
      </c>
      <c r="C2174" t="str">
        <f t="shared" si="133"/>
        <v>060</v>
      </c>
      <c r="D2174" t="str">
        <f t="shared" si="134"/>
        <v>0231</v>
      </c>
      <c r="E2174" t="str">
        <f t="shared" si="135"/>
        <v>R</v>
      </c>
    </row>
    <row r="2175" spans="1:5">
      <c r="A2175" t="s">
        <v>2435</v>
      </c>
      <c r="B2175" t="str">
        <f t="shared" si="132"/>
        <v>US</v>
      </c>
      <c r="C2175" t="str">
        <f t="shared" si="133"/>
        <v>060</v>
      </c>
      <c r="D2175" t="str">
        <f t="shared" si="134"/>
        <v>0232</v>
      </c>
      <c r="E2175" t="str">
        <f t="shared" si="135"/>
        <v>R</v>
      </c>
    </row>
    <row r="2176" spans="1:5">
      <c r="A2176" t="s">
        <v>2436</v>
      </c>
      <c r="B2176" t="str">
        <f t="shared" si="132"/>
        <v>US</v>
      </c>
      <c r="C2176" t="str">
        <f t="shared" si="133"/>
        <v>060</v>
      </c>
      <c r="D2176" t="str">
        <f t="shared" si="134"/>
        <v>0233</v>
      </c>
      <c r="E2176" t="str">
        <f t="shared" si="135"/>
        <v>R</v>
      </c>
    </row>
    <row r="2177" spans="1:5">
      <c r="A2177" t="s">
        <v>2437</v>
      </c>
      <c r="B2177" t="str">
        <f t="shared" si="132"/>
        <v>US</v>
      </c>
      <c r="C2177" t="str">
        <f t="shared" si="133"/>
        <v>060</v>
      </c>
      <c r="D2177" t="str">
        <f t="shared" si="134"/>
        <v>0234</v>
      </c>
      <c r="E2177" t="str">
        <f t="shared" si="135"/>
        <v>R</v>
      </c>
    </row>
    <row r="2178" spans="1:5">
      <c r="A2178" t="s">
        <v>2438</v>
      </c>
      <c r="B2178" t="str">
        <f t="shared" ref="B2178:B2241" si="136">LEFT(A2178,2)</f>
        <v>US</v>
      </c>
      <c r="C2178" t="str">
        <f t="shared" ref="C2178:C2241" si="137">MID(A2178,4,3)</f>
        <v>060</v>
      </c>
      <c r="D2178" t="str">
        <f t="shared" ref="D2178:D2241" si="138">MID(A2178,8,4)</f>
        <v>0235</v>
      </c>
      <c r="E2178" t="str">
        <f t="shared" ref="E2178:E2241" si="139">MID(A2178,13,1)</f>
        <v>R</v>
      </c>
    </row>
    <row r="2179" spans="1:5">
      <c r="A2179" t="s">
        <v>2439</v>
      </c>
      <c r="B2179" t="str">
        <f t="shared" si="136"/>
        <v>US</v>
      </c>
      <c r="C2179" t="str">
        <f t="shared" si="137"/>
        <v>060</v>
      </c>
      <c r="D2179" t="str">
        <f t="shared" si="138"/>
        <v>0236</v>
      </c>
      <c r="E2179" t="str">
        <f t="shared" si="139"/>
        <v>R</v>
      </c>
    </row>
    <row r="2180" spans="1:5">
      <c r="A2180" t="s">
        <v>2440</v>
      </c>
      <c r="B2180" t="str">
        <f t="shared" si="136"/>
        <v>US</v>
      </c>
      <c r="C2180" t="str">
        <f t="shared" si="137"/>
        <v>060</v>
      </c>
      <c r="D2180" t="str">
        <f t="shared" si="138"/>
        <v>0237</v>
      </c>
      <c r="E2180" t="str">
        <f t="shared" si="139"/>
        <v>R</v>
      </c>
    </row>
    <row r="2181" spans="1:5">
      <c r="A2181" t="s">
        <v>2441</v>
      </c>
      <c r="B2181" t="str">
        <f t="shared" si="136"/>
        <v>US</v>
      </c>
      <c r="C2181" t="str">
        <f t="shared" si="137"/>
        <v>060</v>
      </c>
      <c r="D2181" t="str">
        <f t="shared" si="138"/>
        <v>0238</v>
      </c>
      <c r="E2181" t="str">
        <f t="shared" si="139"/>
        <v>R</v>
      </c>
    </row>
    <row r="2182" spans="1:5">
      <c r="A2182" t="s">
        <v>2442</v>
      </c>
      <c r="B2182" t="str">
        <f t="shared" si="136"/>
        <v>US</v>
      </c>
      <c r="C2182" t="str">
        <f t="shared" si="137"/>
        <v>060</v>
      </c>
      <c r="D2182" t="str">
        <f t="shared" si="138"/>
        <v>0239</v>
      </c>
      <c r="E2182" t="str">
        <f t="shared" si="139"/>
        <v>R</v>
      </c>
    </row>
    <row r="2183" spans="1:5">
      <c r="A2183" t="s">
        <v>2443</v>
      </c>
      <c r="B2183" t="str">
        <f t="shared" si="136"/>
        <v>US</v>
      </c>
      <c r="C2183" t="str">
        <f t="shared" si="137"/>
        <v>060</v>
      </c>
      <c r="D2183" t="str">
        <f t="shared" si="138"/>
        <v>0240</v>
      </c>
      <c r="E2183" t="str">
        <f t="shared" si="139"/>
        <v>R</v>
      </c>
    </row>
    <row r="2184" spans="1:5">
      <c r="A2184" t="s">
        <v>2444</v>
      </c>
      <c r="B2184" t="str">
        <f t="shared" si="136"/>
        <v>US</v>
      </c>
      <c r="C2184" t="str">
        <f t="shared" si="137"/>
        <v>060</v>
      </c>
      <c r="D2184" t="str">
        <f t="shared" si="138"/>
        <v>0241</v>
      </c>
      <c r="E2184" t="str">
        <f t="shared" si="139"/>
        <v>R</v>
      </c>
    </row>
    <row r="2185" spans="1:5">
      <c r="A2185" t="s">
        <v>2445</v>
      </c>
      <c r="B2185" t="str">
        <f t="shared" si="136"/>
        <v>US</v>
      </c>
      <c r="C2185" t="str">
        <f t="shared" si="137"/>
        <v>060</v>
      </c>
      <c r="D2185" t="str">
        <f t="shared" si="138"/>
        <v>0242</v>
      </c>
      <c r="E2185" t="str">
        <f t="shared" si="139"/>
        <v>R</v>
      </c>
    </row>
    <row r="2186" spans="1:5">
      <c r="A2186" t="s">
        <v>2446</v>
      </c>
      <c r="B2186" t="str">
        <f t="shared" si="136"/>
        <v>US</v>
      </c>
      <c r="C2186" t="str">
        <f t="shared" si="137"/>
        <v>060</v>
      </c>
      <c r="D2186" t="str">
        <f t="shared" si="138"/>
        <v>0243</v>
      </c>
      <c r="E2186" t="str">
        <f t="shared" si="139"/>
        <v>R</v>
      </c>
    </row>
    <row r="2187" spans="1:5">
      <c r="A2187" t="s">
        <v>2447</v>
      </c>
      <c r="B2187" t="str">
        <f t="shared" si="136"/>
        <v>US</v>
      </c>
      <c r="C2187" t="str">
        <f t="shared" si="137"/>
        <v>060</v>
      </c>
      <c r="D2187" t="str">
        <f t="shared" si="138"/>
        <v>0244</v>
      </c>
      <c r="E2187" t="str">
        <f t="shared" si="139"/>
        <v>R</v>
      </c>
    </row>
    <row r="2188" spans="1:5">
      <c r="A2188" t="s">
        <v>2448</v>
      </c>
      <c r="B2188" t="str">
        <f t="shared" si="136"/>
        <v>US</v>
      </c>
      <c r="C2188" t="str">
        <f t="shared" si="137"/>
        <v>060</v>
      </c>
      <c r="D2188" t="str">
        <f t="shared" si="138"/>
        <v>0245</v>
      </c>
      <c r="E2188" t="str">
        <f t="shared" si="139"/>
        <v>R</v>
      </c>
    </row>
    <row r="2189" spans="1:5">
      <c r="A2189" t="s">
        <v>2449</v>
      </c>
      <c r="B2189" t="str">
        <f t="shared" si="136"/>
        <v>US</v>
      </c>
      <c r="C2189" t="str">
        <f t="shared" si="137"/>
        <v>060</v>
      </c>
      <c r="D2189" t="str">
        <f t="shared" si="138"/>
        <v>0246</v>
      </c>
      <c r="E2189" t="str">
        <f t="shared" si="139"/>
        <v>R</v>
      </c>
    </row>
    <row r="2190" spans="1:5">
      <c r="A2190" t="s">
        <v>2450</v>
      </c>
      <c r="B2190" t="str">
        <f t="shared" si="136"/>
        <v>US</v>
      </c>
      <c r="C2190" t="str">
        <f t="shared" si="137"/>
        <v>060</v>
      </c>
      <c r="D2190" t="str">
        <f t="shared" si="138"/>
        <v>0247</v>
      </c>
      <c r="E2190" t="str">
        <f t="shared" si="139"/>
        <v>R</v>
      </c>
    </row>
    <row r="2191" spans="1:5">
      <c r="A2191" t="s">
        <v>2451</v>
      </c>
      <c r="B2191" t="str">
        <f t="shared" si="136"/>
        <v>US</v>
      </c>
      <c r="C2191" t="str">
        <f t="shared" si="137"/>
        <v>060</v>
      </c>
      <c r="D2191" t="str">
        <f t="shared" si="138"/>
        <v>0249</v>
      </c>
      <c r="E2191" t="str">
        <f t="shared" si="139"/>
        <v>R</v>
      </c>
    </row>
    <row r="2192" spans="1:5">
      <c r="A2192" t="s">
        <v>2452</v>
      </c>
      <c r="B2192" t="str">
        <f t="shared" si="136"/>
        <v>US</v>
      </c>
      <c r="C2192" t="str">
        <f t="shared" si="137"/>
        <v>060</v>
      </c>
      <c r="D2192" t="str">
        <f t="shared" si="138"/>
        <v>0250</v>
      </c>
      <c r="E2192" t="str">
        <f t="shared" si="139"/>
        <v>R</v>
      </c>
    </row>
    <row r="2193" spans="1:5">
      <c r="A2193" t="s">
        <v>2453</v>
      </c>
      <c r="B2193" t="str">
        <f t="shared" si="136"/>
        <v>US</v>
      </c>
      <c r="C2193" t="str">
        <f t="shared" si="137"/>
        <v>060</v>
      </c>
      <c r="D2193" t="str">
        <f t="shared" si="138"/>
        <v>0251</v>
      </c>
      <c r="E2193" t="str">
        <f t="shared" si="139"/>
        <v>R</v>
      </c>
    </row>
    <row r="2194" spans="1:5">
      <c r="A2194" t="s">
        <v>2454</v>
      </c>
      <c r="B2194" t="str">
        <f t="shared" si="136"/>
        <v>US</v>
      </c>
      <c r="C2194" t="str">
        <f t="shared" si="137"/>
        <v>060</v>
      </c>
      <c r="D2194" t="str">
        <f t="shared" si="138"/>
        <v>0252</v>
      </c>
      <c r="E2194" t="str">
        <f t="shared" si="139"/>
        <v>R</v>
      </c>
    </row>
    <row r="2195" spans="1:5">
      <c r="A2195" t="s">
        <v>2455</v>
      </c>
      <c r="B2195" t="str">
        <f t="shared" si="136"/>
        <v>US</v>
      </c>
      <c r="C2195" t="str">
        <f t="shared" si="137"/>
        <v>060</v>
      </c>
      <c r="D2195" t="str">
        <f t="shared" si="138"/>
        <v>0253</v>
      </c>
      <c r="E2195" t="str">
        <f t="shared" si="139"/>
        <v>R</v>
      </c>
    </row>
    <row r="2196" spans="1:5">
      <c r="A2196" t="s">
        <v>2456</v>
      </c>
      <c r="B2196" t="str">
        <f t="shared" si="136"/>
        <v>US</v>
      </c>
      <c r="C2196" t="str">
        <f t="shared" si="137"/>
        <v>060</v>
      </c>
      <c r="D2196" t="str">
        <f t="shared" si="138"/>
        <v>0254</v>
      </c>
      <c r="E2196" t="str">
        <f t="shared" si="139"/>
        <v>R</v>
      </c>
    </row>
    <row r="2197" spans="1:5">
      <c r="A2197" t="s">
        <v>2457</v>
      </c>
      <c r="B2197" t="str">
        <f t="shared" si="136"/>
        <v>US</v>
      </c>
      <c r="C2197" t="str">
        <f t="shared" si="137"/>
        <v>060</v>
      </c>
      <c r="D2197" t="str">
        <f t="shared" si="138"/>
        <v>0255</v>
      </c>
      <c r="E2197" t="str">
        <f t="shared" si="139"/>
        <v>R</v>
      </c>
    </row>
    <row r="2198" spans="1:5">
      <c r="A2198" t="s">
        <v>2458</v>
      </c>
      <c r="B2198" t="str">
        <f t="shared" si="136"/>
        <v>US</v>
      </c>
      <c r="C2198" t="str">
        <f t="shared" si="137"/>
        <v>060</v>
      </c>
      <c r="D2198" t="str">
        <f t="shared" si="138"/>
        <v>0256</v>
      </c>
      <c r="E2198" t="str">
        <f t="shared" si="139"/>
        <v>R</v>
      </c>
    </row>
    <row r="2199" spans="1:5">
      <c r="A2199" t="s">
        <v>2459</v>
      </c>
      <c r="B2199" t="str">
        <f t="shared" si="136"/>
        <v>US</v>
      </c>
      <c r="C2199" t="str">
        <f t="shared" si="137"/>
        <v>060</v>
      </c>
      <c r="D2199" t="str">
        <f t="shared" si="138"/>
        <v>0257</v>
      </c>
      <c r="E2199" t="str">
        <f t="shared" si="139"/>
        <v>R</v>
      </c>
    </row>
    <row r="2200" spans="1:5">
      <c r="A2200" t="s">
        <v>2460</v>
      </c>
      <c r="B2200" t="str">
        <f t="shared" si="136"/>
        <v>US</v>
      </c>
      <c r="C2200" t="str">
        <f t="shared" si="137"/>
        <v>060</v>
      </c>
      <c r="D2200" t="str">
        <f t="shared" si="138"/>
        <v>0258</v>
      </c>
      <c r="E2200" t="str">
        <f t="shared" si="139"/>
        <v>R</v>
      </c>
    </row>
    <row r="2201" spans="1:5">
      <c r="A2201" t="s">
        <v>2461</v>
      </c>
      <c r="B2201" t="str">
        <f t="shared" si="136"/>
        <v>US</v>
      </c>
      <c r="C2201" t="str">
        <f t="shared" si="137"/>
        <v>060</v>
      </c>
      <c r="D2201" t="str">
        <f t="shared" si="138"/>
        <v>0259</v>
      </c>
      <c r="E2201" t="str">
        <f t="shared" si="139"/>
        <v>R</v>
      </c>
    </row>
    <row r="2202" spans="1:5">
      <c r="A2202" t="s">
        <v>2462</v>
      </c>
      <c r="B2202" t="str">
        <f t="shared" si="136"/>
        <v>US</v>
      </c>
      <c r="C2202" t="str">
        <f t="shared" si="137"/>
        <v>060</v>
      </c>
      <c r="D2202" t="str">
        <f t="shared" si="138"/>
        <v>0260</v>
      </c>
      <c r="E2202" t="str">
        <f t="shared" si="139"/>
        <v>R</v>
      </c>
    </row>
    <row r="2203" spans="1:5">
      <c r="A2203" t="s">
        <v>2463</v>
      </c>
      <c r="B2203" t="str">
        <f t="shared" si="136"/>
        <v>US</v>
      </c>
      <c r="C2203" t="str">
        <f t="shared" si="137"/>
        <v>060</v>
      </c>
      <c r="D2203" t="str">
        <f t="shared" si="138"/>
        <v>0261</v>
      </c>
      <c r="E2203" t="str">
        <f t="shared" si="139"/>
        <v>R</v>
      </c>
    </row>
    <row r="2204" spans="1:5">
      <c r="A2204" t="s">
        <v>2464</v>
      </c>
      <c r="B2204" t="str">
        <f t="shared" si="136"/>
        <v>US</v>
      </c>
      <c r="C2204" t="str">
        <f t="shared" si="137"/>
        <v>060</v>
      </c>
      <c r="D2204" t="str">
        <f t="shared" si="138"/>
        <v>0262</v>
      </c>
      <c r="E2204" t="str">
        <f t="shared" si="139"/>
        <v>R</v>
      </c>
    </row>
    <row r="2205" spans="1:5">
      <c r="A2205" t="s">
        <v>2465</v>
      </c>
      <c r="B2205" t="str">
        <f t="shared" si="136"/>
        <v>US</v>
      </c>
      <c r="C2205" t="str">
        <f t="shared" si="137"/>
        <v>060</v>
      </c>
      <c r="D2205" t="str">
        <f t="shared" si="138"/>
        <v>0263</v>
      </c>
      <c r="E2205" t="str">
        <f t="shared" si="139"/>
        <v>R</v>
      </c>
    </row>
    <row r="2206" spans="1:5">
      <c r="A2206" t="s">
        <v>2466</v>
      </c>
      <c r="B2206" t="str">
        <f t="shared" si="136"/>
        <v>US</v>
      </c>
      <c r="C2206" t="str">
        <f t="shared" si="137"/>
        <v>060</v>
      </c>
      <c r="D2206" t="str">
        <f t="shared" si="138"/>
        <v>0264</v>
      </c>
      <c r="E2206" t="str">
        <f t="shared" si="139"/>
        <v>R</v>
      </c>
    </row>
    <row r="2207" spans="1:5">
      <c r="A2207" t="s">
        <v>2467</v>
      </c>
      <c r="B2207" t="str">
        <f t="shared" si="136"/>
        <v>US</v>
      </c>
      <c r="C2207" t="str">
        <f t="shared" si="137"/>
        <v>060</v>
      </c>
      <c r="D2207" t="str">
        <f t="shared" si="138"/>
        <v>0265</v>
      </c>
      <c r="E2207" t="str">
        <f t="shared" si="139"/>
        <v>R</v>
      </c>
    </row>
    <row r="2208" spans="1:5">
      <c r="A2208" t="s">
        <v>2468</v>
      </c>
      <c r="B2208" t="str">
        <f t="shared" si="136"/>
        <v>US</v>
      </c>
      <c r="C2208" t="str">
        <f t="shared" si="137"/>
        <v>060</v>
      </c>
      <c r="D2208" t="str">
        <f t="shared" si="138"/>
        <v>0266</v>
      </c>
      <c r="E2208" t="str">
        <f t="shared" si="139"/>
        <v>R</v>
      </c>
    </row>
    <row r="2209" spans="1:5">
      <c r="A2209" t="s">
        <v>2469</v>
      </c>
      <c r="B2209" t="str">
        <f t="shared" si="136"/>
        <v>US</v>
      </c>
      <c r="C2209" t="str">
        <f t="shared" si="137"/>
        <v>060</v>
      </c>
      <c r="D2209" t="str">
        <f t="shared" si="138"/>
        <v>0267</v>
      </c>
      <c r="E2209" t="str">
        <f t="shared" si="139"/>
        <v>R</v>
      </c>
    </row>
    <row r="2210" spans="1:5">
      <c r="A2210" t="s">
        <v>2470</v>
      </c>
      <c r="B2210" t="str">
        <f t="shared" si="136"/>
        <v>US</v>
      </c>
      <c r="C2210" t="str">
        <f t="shared" si="137"/>
        <v>060</v>
      </c>
      <c r="D2210" t="str">
        <f t="shared" si="138"/>
        <v>0268</v>
      </c>
      <c r="E2210" t="str">
        <f t="shared" si="139"/>
        <v>R</v>
      </c>
    </row>
    <row r="2211" spans="1:5">
      <c r="A2211" t="s">
        <v>2471</v>
      </c>
      <c r="B2211" t="str">
        <f t="shared" si="136"/>
        <v>US</v>
      </c>
      <c r="C2211" t="str">
        <f t="shared" si="137"/>
        <v>060</v>
      </c>
      <c r="D2211" t="str">
        <f t="shared" si="138"/>
        <v>0269</v>
      </c>
      <c r="E2211" t="str">
        <f t="shared" si="139"/>
        <v>R</v>
      </c>
    </row>
    <row r="2212" spans="1:5">
      <c r="A2212" t="s">
        <v>2472</v>
      </c>
      <c r="B2212" t="str">
        <f t="shared" si="136"/>
        <v>US</v>
      </c>
      <c r="C2212" t="str">
        <f t="shared" si="137"/>
        <v>060</v>
      </c>
      <c r="D2212" t="str">
        <f t="shared" si="138"/>
        <v>0270</v>
      </c>
      <c r="E2212" t="str">
        <f t="shared" si="139"/>
        <v>R</v>
      </c>
    </row>
    <row r="2213" spans="1:5">
      <c r="A2213" t="s">
        <v>2473</v>
      </c>
      <c r="B2213" t="str">
        <f t="shared" si="136"/>
        <v>US</v>
      </c>
      <c r="C2213" t="str">
        <f t="shared" si="137"/>
        <v>060</v>
      </c>
      <c r="D2213" t="str">
        <f t="shared" si="138"/>
        <v>0271</v>
      </c>
      <c r="E2213" t="str">
        <f t="shared" si="139"/>
        <v>R</v>
      </c>
    </row>
    <row r="2214" spans="1:5">
      <c r="A2214" t="s">
        <v>2474</v>
      </c>
      <c r="B2214" t="str">
        <f t="shared" si="136"/>
        <v>US</v>
      </c>
      <c r="C2214" t="str">
        <f t="shared" si="137"/>
        <v>060</v>
      </c>
      <c r="D2214" t="str">
        <f t="shared" si="138"/>
        <v>0272</v>
      </c>
      <c r="E2214" t="str">
        <f t="shared" si="139"/>
        <v>R</v>
      </c>
    </row>
    <row r="2215" spans="1:5">
      <c r="A2215" t="s">
        <v>2475</v>
      </c>
      <c r="B2215" t="str">
        <f t="shared" si="136"/>
        <v>US</v>
      </c>
      <c r="C2215" t="str">
        <f t="shared" si="137"/>
        <v>060</v>
      </c>
      <c r="D2215" t="str">
        <f t="shared" si="138"/>
        <v>0273</v>
      </c>
      <c r="E2215" t="str">
        <f t="shared" si="139"/>
        <v>R</v>
      </c>
    </row>
    <row r="2216" spans="1:5">
      <c r="A2216" t="s">
        <v>2476</v>
      </c>
      <c r="B2216" t="str">
        <f t="shared" si="136"/>
        <v>US</v>
      </c>
      <c r="C2216" t="str">
        <f t="shared" si="137"/>
        <v>060</v>
      </c>
      <c r="D2216" t="str">
        <f t="shared" si="138"/>
        <v>0274</v>
      </c>
      <c r="E2216" t="str">
        <f t="shared" si="139"/>
        <v>R</v>
      </c>
    </row>
    <row r="2217" spans="1:5">
      <c r="A2217" t="s">
        <v>2477</v>
      </c>
      <c r="B2217" t="str">
        <f t="shared" si="136"/>
        <v>US</v>
      </c>
      <c r="C2217" t="str">
        <f t="shared" si="137"/>
        <v>060</v>
      </c>
      <c r="D2217" t="str">
        <f t="shared" si="138"/>
        <v>0275</v>
      </c>
      <c r="E2217" t="str">
        <f t="shared" si="139"/>
        <v>R</v>
      </c>
    </row>
    <row r="2218" spans="1:5">
      <c r="A2218" t="s">
        <v>2478</v>
      </c>
      <c r="B2218" t="str">
        <f t="shared" si="136"/>
        <v>US</v>
      </c>
      <c r="C2218" t="str">
        <f t="shared" si="137"/>
        <v>060</v>
      </c>
      <c r="D2218" t="str">
        <f t="shared" si="138"/>
        <v>0276</v>
      </c>
      <c r="E2218" t="str">
        <f t="shared" si="139"/>
        <v>R</v>
      </c>
    </row>
    <row r="2219" spans="1:5">
      <c r="A2219" t="s">
        <v>2479</v>
      </c>
      <c r="B2219" t="str">
        <f t="shared" si="136"/>
        <v>US</v>
      </c>
      <c r="C2219" t="str">
        <f t="shared" si="137"/>
        <v>060</v>
      </c>
      <c r="D2219" t="str">
        <f t="shared" si="138"/>
        <v>0277</v>
      </c>
      <c r="E2219" t="str">
        <f t="shared" si="139"/>
        <v>R</v>
      </c>
    </row>
    <row r="2220" spans="1:5">
      <c r="A2220" t="s">
        <v>2480</v>
      </c>
      <c r="B2220" t="str">
        <f t="shared" si="136"/>
        <v>US</v>
      </c>
      <c r="C2220" t="str">
        <f t="shared" si="137"/>
        <v>060</v>
      </c>
      <c r="D2220" t="str">
        <f t="shared" si="138"/>
        <v>0278</v>
      </c>
      <c r="E2220" t="str">
        <f t="shared" si="139"/>
        <v>R</v>
      </c>
    </row>
    <row r="2221" spans="1:5">
      <c r="A2221" t="s">
        <v>2481</v>
      </c>
      <c r="B2221" t="str">
        <f t="shared" si="136"/>
        <v>US</v>
      </c>
      <c r="C2221" t="str">
        <f t="shared" si="137"/>
        <v>060</v>
      </c>
      <c r="D2221" t="str">
        <f t="shared" si="138"/>
        <v>0279</v>
      </c>
      <c r="E2221" t="str">
        <f t="shared" si="139"/>
        <v>R</v>
      </c>
    </row>
    <row r="2222" spans="1:5">
      <c r="A2222" t="s">
        <v>2482</v>
      </c>
      <c r="B2222" t="str">
        <f t="shared" si="136"/>
        <v>US</v>
      </c>
      <c r="C2222" t="str">
        <f t="shared" si="137"/>
        <v>060</v>
      </c>
      <c r="D2222" t="str">
        <f t="shared" si="138"/>
        <v>0280</v>
      </c>
      <c r="E2222" t="str">
        <f t="shared" si="139"/>
        <v>R</v>
      </c>
    </row>
    <row r="2223" spans="1:5">
      <c r="A2223" t="s">
        <v>2483</v>
      </c>
      <c r="B2223" t="str">
        <f t="shared" si="136"/>
        <v>US</v>
      </c>
      <c r="C2223" t="str">
        <f t="shared" si="137"/>
        <v>060</v>
      </c>
      <c r="D2223" t="str">
        <f t="shared" si="138"/>
        <v>0281</v>
      </c>
      <c r="E2223" t="str">
        <f t="shared" si="139"/>
        <v>R</v>
      </c>
    </row>
    <row r="2224" spans="1:5">
      <c r="A2224" t="s">
        <v>2484</v>
      </c>
      <c r="B2224" t="str">
        <f t="shared" si="136"/>
        <v>US</v>
      </c>
      <c r="C2224" t="str">
        <f t="shared" si="137"/>
        <v>060</v>
      </c>
      <c r="D2224" t="str">
        <f t="shared" si="138"/>
        <v>0282</v>
      </c>
      <c r="E2224" t="str">
        <f t="shared" si="139"/>
        <v>R</v>
      </c>
    </row>
    <row r="2225" spans="1:5">
      <c r="A2225" t="s">
        <v>2485</v>
      </c>
      <c r="B2225" t="str">
        <f t="shared" si="136"/>
        <v>US</v>
      </c>
      <c r="C2225" t="str">
        <f t="shared" si="137"/>
        <v>060</v>
      </c>
      <c r="D2225" t="str">
        <f t="shared" si="138"/>
        <v>0283</v>
      </c>
      <c r="E2225" t="str">
        <f t="shared" si="139"/>
        <v>R</v>
      </c>
    </row>
    <row r="2226" spans="1:5">
      <c r="A2226" t="s">
        <v>2486</v>
      </c>
      <c r="B2226" t="str">
        <f t="shared" si="136"/>
        <v>US</v>
      </c>
      <c r="C2226" t="str">
        <f t="shared" si="137"/>
        <v>060</v>
      </c>
      <c r="D2226" t="str">
        <f t="shared" si="138"/>
        <v>0284</v>
      </c>
      <c r="E2226" t="str">
        <f t="shared" si="139"/>
        <v>R</v>
      </c>
    </row>
    <row r="2227" spans="1:5">
      <c r="A2227" t="s">
        <v>2487</v>
      </c>
      <c r="B2227" t="str">
        <f t="shared" si="136"/>
        <v>US</v>
      </c>
      <c r="C2227" t="str">
        <f t="shared" si="137"/>
        <v>060</v>
      </c>
      <c r="D2227" t="str">
        <f t="shared" si="138"/>
        <v>0285</v>
      </c>
      <c r="E2227" t="str">
        <f t="shared" si="139"/>
        <v>R</v>
      </c>
    </row>
    <row r="2228" spans="1:5">
      <c r="A2228" t="s">
        <v>2488</v>
      </c>
      <c r="B2228" t="str">
        <f t="shared" si="136"/>
        <v>US</v>
      </c>
      <c r="C2228" t="str">
        <f t="shared" si="137"/>
        <v>060</v>
      </c>
      <c r="D2228" t="str">
        <f t="shared" si="138"/>
        <v>0286</v>
      </c>
      <c r="E2228" t="str">
        <f t="shared" si="139"/>
        <v>R</v>
      </c>
    </row>
    <row r="2229" spans="1:5">
      <c r="A2229" t="s">
        <v>2489</v>
      </c>
      <c r="B2229" t="str">
        <f t="shared" si="136"/>
        <v>US</v>
      </c>
      <c r="C2229" t="str">
        <f t="shared" si="137"/>
        <v>060</v>
      </c>
      <c r="D2229" t="str">
        <f t="shared" si="138"/>
        <v>0287</v>
      </c>
      <c r="E2229" t="str">
        <f t="shared" si="139"/>
        <v>R</v>
      </c>
    </row>
    <row r="2230" spans="1:5">
      <c r="A2230" t="s">
        <v>2490</v>
      </c>
      <c r="B2230" t="str">
        <f t="shared" si="136"/>
        <v>US</v>
      </c>
      <c r="C2230" t="str">
        <f t="shared" si="137"/>
        <v>060</v>
      </c>
      <c r="D2230" t="str">
        <f t="shared" si="138"/>
        <v>0288</v>
      </c>
      <c r="E2230" t="str">
        <f t="shared" si="139"/>
        <v>R</v>
      </c>
    </row>
    <row r="2231" spans="1:5">
      <c r="A2231" t="s">
        <v>2491</v>
      </c>
      <c r="B2231" t="str">
        <f t="shared" si="136"/>
        <v>US</v>
      </c>
      <c r="C2231" t="str">
        <f t="shared" si="137"/>
        <v>060</v>
      </c>
      <c r="D2231" t="str">
        <f t="shared" si="138"/>
        <v>0289</v>
      </c>
      <c r="E2231" t="str">
        <f t="shared" si="139"/>
        <v>R</v>
      </c>
    </row>
    <row r="2232" spans="1:5">
      <c r="A2232" t="s">
        <v>2492</v>
      </c>
      <c r="B2232" t="str">
        <f t="shared" si="136"/>
        <v>US</v>
      </c>
      <c r="C2232" t="str">
        <f t="shared" si="137"/>
        <v>060</v>
      </c>
      <c r="D2232" t="str">
        <f t="shared" si="138"/>
        <v>0290</v>
      </c>
      <c r="E2232" t="str">
        <f t="shared" si="139"/>
        <v>R</v>
      </c>
    </row>
    <row r="2233" spans="1:5">
      <c r="A2233" t="s">
        <v>2493</v>
      </c>
      <c r="B2233" t="str">
        <f t="shared" si="136"/>
        <v>US</v>
      </c>
      <c r="C2233" t="str">
        <f t="shared" si="137"/>
        <v>060</v>
      </c>
      <c r="D2233" t="str">
        <f t="shared" si="138"/>
        <v>0291</v>
      </c>
      <c r="E2233" t="str">
        <f t="shared" si="139"/>
        <v>R</v>
      </c>
    </row>
    <row r="2234" spans="1:5">
      <c r="A2234" t="s">
        <v>2494</v>
      </c>
      <c r="B2234" t="str">
        <f t="shared" si="136"/>
        <v>US</v>
      </c>
      <c r="C2234" t="str">
        <f t="shared" si="137"/>
        <v>060</v>
      </c>
      <c r="D2234" t="str">
        <f t="shared" si="138"/>
        <v>0292</v>
      </c>
      <c r="E2234" t="str">
        <f t="shared" si="139"/>
        <v>R</v>
      </c>
    </row>
    <row r="2235" spans="1:5">
      <c r="A2235" t="s">
        <v>2495</v>
      </c>
      <c r="B2235" t="str">
        <f t="shared" si="136"/>
        <v>US</v>
      </c>
      <c r="C2235" t="str">
        <f t="shared" si="137"/>
        <v>060</v>
      </c>
      <c r="D2235" t="str">
        <f t="shared" si="138"/>
        <v>0293</v>
      </c>
      <c r="E2235" t="str">
        <f t="shared" si="139"/>
        <v>R</v>
      </c>
    </row>
    <row r="2236" spans="1:5">
      <c r="A2236" t="s">
        <v>2496</v>
      </c>
      <c r="B2236" t="str">
        <f t="shared" si="136"/>
        <v>US</v>
      </c>
      <c r="C2236" t="str">
        <f t="shared" si="137"/>
        <v>060</v>
      </c>
      <c r="D2236" t="str">
        <f t="shared" si="138"/>
        <v>0294</v>
      </c>
      <c r="E2236" t="str">
        <f t="shared" si="139"/>
        <v>R</v>
      </c>
    </row>
    <row r="2237" spans="1:5">
      <c r="A2237" t="s">
        <v>2497</v>
      </c>
      <c r="B2237" t="str">
        <f t="shared" si="136"/>
        <v>US</v>
      </c>
      <c r="C2237" t="str">
        <f t="shared" si="137"/>
        <v>060</v>
      </c>
      <c r="D2237" t="str">
        <f t="shared" si="138"/>
        <v>0295</v>
      </c>
      <c r="E2237" t="str">
        <f t="shared" si="139"/>
        <v>R</v>
      </c>
    </row>
    <row r="2238" spans="1:5">
      <c r="A2238" t="s">
        <v>2498</v>
      </c>
      <c r="B2238" t="str">
        <f t="shared" si="136"/>
        <v>US</v>
      </c>
      <c r="C2238" t="str">
        <f t="shared" si="137"/>
        <v>060</v>
      </c>
      <c r="D2238" t="str">
        <f t="shared" si="138"/>
        <v>0296</v>
      </c>
      <c r="E2238" t="str">
        <f t="shared" si="139"/>
        <v>R</v>
      </c>
    </row>
    <row r="2239" spans="1:5">
      <c r="A2239" t="s">
        <v>2499</v>
      </c>
      <c r="B2239" t="str">
        <f t="shared" si="136"/>
        <v>US</v>
      </c>
      <c r="C2239" t="str">
        <f t="shared" si="137"/>
        <v>060</v>
      </c>
      <c r="D2239" t="str">
        <f t="shared" si="138"/>
        <v>0297</v>
      </c>
      <c r="E2239" t="str">
        <f t="shared" si="139"/>
        <v>R</v>
      </c>
    </row>
    <row r="2240" spans="1:5">
      <c r="A2240" t="s">
        <v>2500</v>
      </c>
      <c r="B2240" t="str">
        <f t="shared" si="136"/>
        <v>US</v>
      </c>
      <c r="C2240" t="str">
        <f t="shared" si="137"/>
        <v>060</v>
      </c>
      <c r="D2240" t="str">
        <f t="shared" si="138"/>
        <v>0298</v>
      </c>
      <c r="E2240" t="str">
        <f t="shared" si="139"/>
        <v>R</v>
      </c>
    </row>
    <row r="2241" spans="1:7">
      <c r="A2241" t="s">
        <v>2501</v>
      </c>
      <c r="B2241" t="str">
        <f t="shared" si="136"/>
        <v>US</v>
      </c>
      <c r="C2241" t="str">
        <f t="shared" si="137"/>
        <v>060</v>
      </c>
      <c r="D2241" t="str">
        <f t="shared" si="138"/>
        <v>0299</v>
      </c>
      <c r="E2241" t="str">
        <f t="shared" si="139"/>
        <v>R</v>
      </c>
    </row>
    <row r="2242" spans="1:7">
      <c r="A2242" s="68" t="s">
        <v>2545</v>
      </c>
      <c r="B2242" t="str">
        <f t="shared" ref="B2242:B2305" si="140">LEFT(A2242,2)</f>
        <v>US</v>
      </c>
      <c r="C2242" t="str">
        <f t="shared" ref="C2242:C2270" si="141">MID(A2242,4,3)</f>
        <v>061</v>
      </c>
      <c r="D2242" t="str">
        <f t="shared" ref="D2242:D2270" si="142">MID(A2242,8,4)</f>
        <v>4000</v>
      </c>
      <c r="E2242" t="str">
        <f t="shared" ref="E2242:E2270" si="143">MID(A2242,13,1)</f>
        <v>H</v>
      </c>
      <c r="F2242" t="s">
        <v>11083</v>
      </c>
      <c r="G2242" t="s">
        <v>11084</v>
      </c>
    </row>
    <row r="2243" spans="1:7">
      <c r="A2243" s="68" t="s">
        <v>2547</v>
      </c>
      <c r="B2243" t="str">
        <f t="shared" si="140"/>
        <v>US</v>
      </c>
      <c r="C2243" t="str">
        <f t="shared" si="141"/>
        <v>061</v>
      </c>
      <c r="D2243" t="str">
        <f t="shared" si="142"/>
        <v>4001</v>
      </c>
      <c r="E2243" t="str">
        <f t="shared" si="143"/>
        <v>H</v>
      </c>
      <c r="F2243" t="s">
        <v>11083</v>
      </c>
      <c r="G2243" t="s">
        <v>11084</v>
      </c>
    </row>
    <row r="2244" spans="1:7">
      <c r="A2244" s="68" t="s">
        <v>2549</v>
      </c>
      <c r="B2244" t="str">
        <f t="shared" si="140"/>
        <v>US</v>
      </c>
      <c r="C2244" t="str">
        <f t="shared" si="141"/>
        <v>061</v>
      </c>
      <c r="D2244" t="str">
        <f t="shared" si="142"/>
        <v>4002</v>
      </c>
      <c r="E2244" t="str">
        <f t="shared" si="143"/>
        <v>H</v>
      </c>
      <c r="F2244" t="s">
        <v>11083</v>
      </c>
      <c r="G2244" t="s">
        <v>11084</v>
      </c>
    </row>
    <row r="2245" spans="1:7">
      <c r="A2245" s="68" t="s">
        <v>2551</v>
      </c>
      <c r="B2245" t="str">
        <f t="shared" si="140"/>
        <v>US</v>
      </c>
      <c r="C2245" t="str">
        <f t="shared" si="141"/>
        <v>061</v>
      </c>
      <c r="D2245" t="str">
        <f t="shared" si="142"/>
        <v>4003</v>
      </c>
      <c r="E2245" t="str">
        <f t="shared" si="143"/>
        <v>H</v>
      </c>
      <c r="F2245" t="s">
        <v>11083</v>
      </c>
      <c r="G2245" t="s">
        <v>11084</v>
      </c>
    </row>
    <row r="2246" spans="1:7">
      <c r="A2246" s="68" t="s">
        <v>2553</v>
      </c>
      <c r="B2246" t="str">
        <f t="shared" si="140"/>
        <v>US</v>
      </c>
      <c r="C2246" t="str">
        <f t="shared" si="141"/>
        <v>061</v>
      </c>
      <c r="D2246" t="str">
        <f t="shared" si="142"/>
        <v>4004</v>
      </c>
      <c r="E2246" t="str">
        <f t="shared" si="143"/>
        <v>H</v>
      </c>
      <c r="F2246" t="s">
        <v>11083</v>
      </c>
      <c r="G2246" t="s">
        <v>11084</v>
      </c>
    </row>
    <row r="2247" spans="1:7">
      <c r="A2247" s="68" t="s">
        <v>2555</v>
      </c>
      <c r="B2247" t="str">
        <f t="shared" si="140"/>
        <v>US</v>
      </c>
      <c r="C2247" t="str">
        <f t="shared" si="141"/>
        <v>061</v>
      </c>
      <c r="D2247" t="str">
        <f t="shared" si="142"/>
        <v>4005</v>
      </c>
      <c r="E2247" t="str">
        <f t="shared" si="143"/>
        <v>H</v>
      </c>
      <c r="F2247" t="s">
        <v>11083</v>
      </c>
      <c r="G2247" t="s">
        <v>11084</v>
      </c>
    </row>
    <row r="2248" spans="1:7">
      <c r="A2248" s="68" t="s">
        <v>2557</v>
      </c>
      <c r="B2248" t="str">
        <f t="shared" si="140"/>
        <v>US</v>
      </c>
      <c r="C2248" t="str">
        <f t="shared" si="141"/>
        <v>061</v>
      </c>
      <c r="D2248" t="str">
        <f t="shared" si="142"/>
        <v>4006</v>
      </c>
      <c r="E2248" t="str">
        <f t="shared" si="143"/>
        <v>H</v>
      </c>
      <c r="F2248" t="s">
        <v>11083</v>
      </c>
      <c r="G2248" t="s">
        <v>11084</v>
      </c>
    </row>
    <row r="2249" spans="1:7">
      <c r="A2249" s="68" t="s">
        <v>2559</v>
      </c>
      <c r="B2249" t="str">
        <f t="shared" si="140"/>
        <v>US</v>
      </c>
      <c r="C2249" t="str">
        <f t="shared" si="141"/>
        <v>061</v>
      </c>
      <c r="D2249" t="str">
        <f t="shared" si="142"/>
        <v>4007</v>
      </c>
      <c r="E2249" t="str">
        <f t="shared" si="143"/>
        <v>H</v>
      </c>
      <c r="F2249" t="s">
        <v>11083</v>
      </c>
      <c r="G2249" t="s">
        <v>11084</v>
      </c>
    </row>
    <row r="2250" spans="1:7">
      <c r="A2250" s="68" t="s">
        <v>2561</v>
      </c>
      <c r="B2250" t="str">
        <f t="shared" si="140"/>
        <v>US</v>
      </c>
      <c r="C2250" t="str">
        <f t="shared" si="141"/>
        <v>061</v>
      </c>
      <c r="D2250" t="str">
        <f t="shared" si="142"/>
        <v>4008</v>
      </c>
      <c r="E2250" t="str">
        <f t="shared" si="143"/>
        <v>H</v>
      </c>
      <c r="F2250" t="s">
        <v>11083</v>
      </c>
      <c r="G2250" t="s">
        <v>11084</v>
      </c>
    </row>
    <row r="2251" spans="1:7">
      <c r="A2251" s="68" t="s">
        <v>2563</v>
      </c>
      <c r="B2251" t="str">
        <f t="shared" si="140"/>
        <v>US</v>
      </c>
      <c r="C2251" t="str">
        <f t="shared" si="141"/>
        <v>061</v>
      </c>
      <c r="D2251" t="str">
        <f t="shared" si="142"/>
        <v>4009</v>
      </c>
      <c r="E2251" t="str">
        <f t="shared" si="143"/>
        <v>H</v>
      </c>
      <c r="F2251" t="s">
        <v>11083</v>
      </c>
      <c r="G2251" t="s">
        <v>11084</v>
      </c>
    </row>
    <row r="2252" spans="1:7">
      <c r="A2252" s="68" t="s">
        <v>2565</v>
      </c>
      <c r="B2252" t="str">
        <f t="shared" si="140"/>
        <v>US</v>
      </c>
      <c r="C2252" t="str">
        <f t="shared" si="141"/>
        <v>061</v>
      </c>
      <c r="D2252" t="str">
        <f t="shared" si="142"/>
        <v>4010</v>
      </c>
      <c r="E2252" t="str">
        <f t="shared" si="143"/>
        <v>H</v>
      </c>
      <c r="F2252" t="s">
        <v>11083</v>
      </c>
      <c r="G2252" t="s">
        <v>11084</v>
      </c>
    </row>
    <row r="2253" spans="1:7">
      <c r="A2253" s="68" t="s">
        <v>2567</v>
      </c>
      <c r="B2253" t="str">
        <f t="shared" si="140"/>
        <v>US</v>
      </c>
      <c r="C2253" t="str">
        <f t="shared" si="141"/>
        <v>061</v>
      </c>
      <c r="D2253" t="str">
        <f t="shared" si="142"/>
        <v>4011</v>
      </c>
      <c r="E2253" t="str">
        <f t="shared" si="143"/>
        <v>H</v>
      </c>
      <c r="F2253" t="s">
        <v>11083</v>
      </c>
      <c r="G2253" t="s">
        <v>11084</v>
      </c>
    </row>
    <row r="2254" spans="1:7">
      <c r="A2254" s="68" t="s">
        <v>2569</v>
      </c>
      <c r="B2254" t="str">
        <f t="shared" si="140"/>
        <v>US</v>
      </c>
      <c r="C2254" t="str">
        <f t="shared" si="141"/>
        <v>061</v>
      </c>
      <c r="D2254" t="str">
        <f t="shared" si="142"/>
        <v>4012</v>
      </c>
      <c r="E2254" t="str">
        <f t="shared" si="143"/>
        <v>H</v>
      </c>
      <c r="F2254" t="s">
        <v>11083</v>
      </c>
      <c r="G2254" t="s">
        <v>11084</v>
      </c>
    </row>
    <row r="2255" spans="1:7">
      <c r="A2255" s="68" t="s">
        <v>2571</v>
      </c>
      <c r="B2255" t="str">
        <f t="shared" si="140"/>
        <v>US</v>
      </c>
      <c r="C2255" t="str">
        <f t="shared" si="141"/>
        <v>061</v>
      </c>
      <c r="D2255" t="str">
        <f t="shared" si="142"/>
        <v>4013</v>
      </c>
      <c r="E2255" t="str">
        <f t="shared" si="143"/>
        <v>H</v>
      </c>
      <c r="F2255" t="s">
        <v>11083</v>
      </c>
      <c r="G2255" t="s">
        <v>11084</v>
      </c>
    </row>
    <row r="2256" spans="1:7">
      <c r="A2256" s="68" t="s">
        <v>2573</v>
      </c>
      <c r="B2256" t="str">
        <f t="shared" si="140"/>
        <v>US</v>
      </c>
      <c r="C2256" t="str">
        <f t="shared" si="141"/>
        <v>061</v>
      </c>
      <c r="D2256" t="str">
        <f t="shared" si="142"/>
        <v>4014</v>
      </c>
      <c r="E2256" t="str">
        <f t="shared" si="143"/>
        <v>H</v>
      </c>
      <c r="F2256" t="s">
        <v>11083</v>
      </c>
      <c r="G2256" t="s">
        <v>11084</v>
      </c>
    </row>
    <row r="2257" spans="1:8">
      <c r="A2257" s="68" t="s">
        <v>2575</v>
      </c>
      <c r="B2257" t="str">
        <f t="shared" si="140"/>
        <v>US</v>
      </c>
      <c r="C2257" t="str">
        <f t="shared" si="141"/>
        <v>061</v>
      </c>
      <c r="D2257" t="str">
        <f t="shared" si="142"/>
        <v>4015</v>
      </c>
      <c r="E2257" t="str">
        <f t="shared" si="143"/>
        <v>H</v>
      </c>
      <c r="F2257" t="s">
        <v>11083</v>
      </c>
      <c r="G2257" t="s">
        <v>11084</v>
      </c>
    </row>
    <row r="2258" spans="1:8">
      <c r="A2258" s="68" t="s">
        <v>2577</v>
      </c>
      <c r="B2258" t="str">
        <f t="shared" si="140"/>
        <v>US</v>
      </c>
      <c r="C2258" t="str">
        <f t="shared" si="141"/>
        <v>061</v>
      </c>
      <c r="D2258" t="str">
        <f t="shared" si="142"/>
        <v>4016</v>
      </c>
      <c r="E2258" t="str">
        <f t="shared" si="143"/>
        <v>H</v>
      </c>
      <c r="F2258" t="s">
        <v>11083</v>
      </c>
      <c r="G2258" t="s">
        <v>11084</v>
      </c>
    </row>
    <row r="2259" spans="1:8">
      <c r="A2259" s="68" t="s">
        <v>2579</v>
      </c>
      <c r="B2259" t="str">
        <f t="shared" si="140"/>
        <v>US</v>
      </c>
      <c r="C2259" t="str">
        <f t="shared" si="141"/>
        <v>061</v>
      </c>
      <c r="D2259" t="str">
        <f t="shared" si="142"/>
        <v>4017</v>
      </c>
      <c r="E2259" t="str">
        <f t="shared" si="143"/>
        <v>H</v>
      </c>
      <c r="F2259" t="s">
        <v>11083</v>
      </c>
      <c r="G2259" t="s">
        <v>11084</v>
      </c>
    </row>
    <row r="2260" spans="1:8">
      <c r="A2260" s="68" t="s">
        <v>2581</v>
      </c>
      <c r="B2260" t="str">
        <f t="shared" si="140"/>
        <v>US</v>
      </c>
      <c r="C2260" t="str">
        <f t="shared" si="141"/>
        <v>061</v>
      </c>
      <c r="D2260" t="str">
        <f t="shared" si="142"/>
        <v>4018</v>
      </c>
      <c r="E2260" t="str">
        <f t="shared" si="143"/>
        <v>H</v>
      </c>
      <c r="F2260" t="s">
        <v>11083</v>
      </c>
      <c r="G2260" t="s">
        <v>11084</v>
      </c>
    </row>
    <row r="2261" spans="1:8">
      <c r="A2261" s="68" t="s">
        <v>2583</v>
      </c>
      <c r="B2261" t="str">
        <f t="shared" si="140"/>
        <v>US</v>
      </c>
      <c r="C2261" t="str">
        <f t="shared" si="141"/>
        <v>061</v>
      </c>
      <c r="D2261" t="str">
        <f t="shared" si="142"/>
        <v>4019</v>
      </c>
      <c r="E2261" t="str">
        <f t="shared" si="143"/>
        <v>H</v>
      </c>
      <c r="F2261" t="s">
        <v>11083</v>
      </c>
      <c r="G2261" t="s">
        <v>11084</v>
      </c>
    </row>
    <row r="2262" spans="1:8">
      <c r="A2262" s="68" t="s">
        <v>2526</v>
      </c>
      <c r="B2262" t="str">
        <f t="shared" si="140"/>
        <v>US</v>
      </c>
      <c r="C2262" t="str">
        <f t="shared" si="141"/>
        <v>061</v>
      </c>
      <c r="D2262" t="str">
        <f t="shared" si="142"/>
        <v>1000</v>
      </c>
      <c r="E2262" t="str">
        <f t="shared" si="143"/>
        <v>N</v>
      </c>
      <c r="F2262" t="s">
        <v>11083</v>
      </c>
      <c r="G2262" t="s">
        <v>11084</v>
      </c>
    </row>
    <row r="2263" spans="1:8">
      <c r="A2263" s="68" t="s">
        <v>2528</v>
      </c>
      <c r="B2263" t="str">
        <f t="shared" si="140"/>
        <v>US</v>
      </c>
      <c r="C2263" t="str">
        <f t="shared" si="141"/>
        <v>061</v>
      </c>
      <c r="D2263" t="str">
        <f t="shared" si="142"/>
        <v>1001</v>
      </c>
      <c r="E2263" t="str">
        <f t="shared" si="143"/>
        <v>N</v>
      </c>
      <c r="F2263" t="s">
        <v>11083</v>
      </c>
      <c r="G2263" t="s">
        <v>11084</v>
      </c>
    </row>
    <row r="2264" spans="1:8">
      <c r="A2264" s="68" t="s">
        <v>2530</v>
      </c>
      <c r="B2264" t="str">
        <f t="shared" si="140"/>
        <v>US</v>
      </c>
      <c r="C2264" t="str">
        <f t="shared" si="141"/>
        <v>061</v>
      </c>
      <c r="D2264" t="str">
        <f t="shared" si="142"/>
        <v>1002</v>
      </c>
      <c r="E2264" t="str">
        <f t="shared" si="143"/>
        <v>N</v>
      </c>
      <c r="F2264" t="s">
        <v>11083</v>
      </c>
      <c r="G2264" t="s">
        <v>11084</v>
      </c>
    </row>
    <row r="2265" spans="1:8">
      <c r="A2265" s="68" t="s">
        <v>2532</v>
      </c>
      <c r="B2265" t="str">
        <f t="shared" si="140"/>
        <v>US</v>
      </c>
      <c r="C2265" t="str">
        <f t="shared" si="141"/>
        <v>061</v>
      </c>
      <c r="D2265" t="str">
        <f t="shared" si="142"/>
        <v>1003</v>
      </c>
      <c r="E2265" t="str">
        <f t="shared" si="143"/>
        <v>N</v>
      </c>
      <c r="F2265" t="s">
        <v>11083</v>
      </c>
      <c r="G2265" t="s">
        <v>11084</v>
      </c>
    </row>
    <row r="2266" spans="1:8">
      <c r="A2266" s="68" t="s">
        <v>2534</v>
      </c>
      <c r="B2266" t="str">
        <f t="shared" si="140"/>
        <v>US</v>
      </c>
      <c r="C2266" t="str">
        <f t="shared" si="141"/>
        <v>061</v>
      </c>
      <c r="D2266" t="str">
        <f t="shared" si="142"/>
        <v>1004</v>
      </c>
      <c r="E2266" t="str">
        <f t="shared" si="143"/>
        <v>N</v>
      </c>
      <c r="F2266" t="s">
        <v>11083</v>
      </c>
      <c r="G2266" t="s">
        <v>11084</v>
      </c>
    </row>
    <row r="2267" spans="1:8">
      <c r="A2267" s="68" t="s">
        <v>2586</v>
      </c>
      <c r="B2267" t="str">
        <f t="shared" si="140"/>
        <v>US</v>
      </c>
      <c r="C2267" t="str">
        <f t="shared" si="141"/>
        <v>061</v>
      </c>
      <c r="D2267" t="str">
        <f t="shared" si="142"/>
        <v>1005</v>
      </c>
      <c r="E2267" t="str">
        <f t="shared" si="143"/>
        <v>N</v>
      </c>
      <c r="F2267" t="s">
        <v>11083</v>
      </c>
      <c r="G2267" t="s">
        <v>11084</v>
      </c>
    </row>
    <row r="2268" spans="1:8">
      <c r="A2268" s="68" t="s">
        <v>2588</v>
      </c>
      <c r="B2268" t="str">
        <f t="shared" si="140"/>
        <v>US</v>
      </c>
      <c r="C2268" t="str">
        <f t="shared" si="141"/>
        <v>061</v>
      </c>
      <c r="D2268" t="str">
        <f t="shared" si="142"/>
        <v>1006</v>
      </c>
      <c r="E2268" t="str">
        <f t="shared" si="143"/>
        <v>N</v>
      </c>
      <c r="F2268" t="s">
        <v>11083</v>
      </c>
      <c r="G2268" t="s">
        <v>11084</v>
      </c>
    </row>
    <row r="2269" spans="1:8">
      <c r="A2269" s="68" t="s">
        <v>2590</v>
      </c>
      <c r="B2269" t="str">
        <f t="shared" si="140"/>
        <v>US</v>
      </c>
      <c r="C2269" t="str">
        <f t="shared" si="141"/>
        <v>061</v>
      </c>
      <c r="D2269" t="str">
        <f t="shared" si="142"/>
        <v>1007</v>
      </c>
      <c r="E2269" t="str">
        <f t="shared" si="143"/>
        <v>N</v>
      </c>
      <c r="F2269" t="s">
        <v>11083</v>
      </c>
      <c r="G2269" t="s">
        <v>11084</v>
      </c>
    </row>
    <row r="2270" spans="1:8">
      <c r="A2270" s="68" t="s">
        <v>2592</v>
      </c>
      <c r="B2270" t="str">
        <f t="shared" si="140"/>
        <v>US</v>
      </c>
      <c r="C2270" t="str">
        <f t="shared" si="141"/>
        <v>061</v>
      </c>
      <c r="D2270" t="str">
        <f t="shared" si="142"/>
        <v>1008</v>
      </c>
      <c r="E2270" t="str">
        <f t="shared" si="143"/>
        <v>N</v>
      </c>
      <c r="F2270" t="s">
        <v>11083</v>
      </c>
      <c r="G2270" t="s">
        <v>11084</v>
      </c>
    </row>
    <row r="2271" spans="1:8">
      <c r="A2271" t="s">
        <v>2661</v>
      </c>
      <c r="B2271" t="str">
        <f t="shared" ref="B2271:B2278" si="144">LEFT(A2271,2)</f>
        <v>IL</v>
      </c>
      <c r="C2271" t="str">
        <f t="shared" ref="C2271:C2278" si="145">MID(A2271,4,3)</f>
        <v>016</v>
      </c>
      <c r="D2271" t="str">
        <f t="shared" ref="D2271:D2278" si="146">MID(A2271,8,4)</f>
        <v>1126</v>
      </c>
      <c r="E2271" t="str">
        <f t="shared" ref="E2271:E2278" si="147">MID(A2271,13,1)</f>
        <v>N</v>
      </c>
      <c r="F2271" t="s">
        <v>11083</v>
      </c>
      <c r="G2271" t="s">
        <v>11084</v>
      </c>
      <c r="H2271" s="30">
        <v>45014</v>
      </c>
    </row>
    <row r="2272" spans="1:8">
      <c r="A2272" t="s">
        <v>2662</v>
      </c>
      <c r="B2272" t="str">
        <f t="shared" si="144"/>
        <v>GB</v>
      </c>
      <c r="C2272" t="str">
        <f t="shared" si="145"/>
        <v>024</v>
      </c>
      <c r="D2272" t="str">
        <f t="shared" si="146"/>
        <v>7432</v>
      </c>
      <c r="E2272" t="str">
        <f t="shared" si="147"/>
        <v>N</v>
      </c>
      <c r="F2272" t="s">
        <v>11083</v>
      </c>
      <c r="G2272" t="s">
        <v>11084</v>
      </c>
      <c r="H2272" s="30">
        <v>45307</v>
      </c>
    </row>
    <row r="2273" spans="1:8">
      <c r="A2273" s="7" t="s">
        <v>2663</v>
      </c>
      <c r="B2273" t="str">
        <f t="shared" si="144"/>
        <v>IL</v>
      </c>
      <c r="C2273" t="str">
        <f t="shared" si="145"/>
        <v>001</v>
      </c>
      <c r="D2273" t="str">
        <f t="shared" si="146"/>
        <v>2079</v>
      </c>
      <c r="E2273" t="str">
        <f t="shared" si="147"/>
        <v>M</v>
      </c>
      <c r="F2273" t="s">
        <v>11083</v>
      </c>
      <c r="G2273" t="s">
        <v>11084</v>
      </c>
      <c r="H2273" s="66" t="s">
        <v>9593</v>
      </c>
    </row>
    <row r="2274" spans="1:8">
      <c r="A2274" t="s">
        <v>2664</v>
      </c>
      <c r="B2274" t="str">
        <f t="shared" si="144"/>
        <v>IL</v>
      </c>
      <c r="C2274" t="str">
        <f t="shared" si="145"/>
        <v>013</v>
      </c>
      <c r="D2274" t="str">
        <f t="shared" si="146"/>
        <v>1813</v>
      </c>
      <c r="E2274" t="str">
        <f t="shared" si="147"/>
        <v>N</v>
      </c>
      <c r="F2274" t="s">
        <v>11083</v>
      </c>
      <c r="G2274" t="s">
        <v>11084</v>
      </c>
      <c r="H2274" s="66" t="s">
        <v>9595</v>
      </c>
    </row>
    <row r="2275" spans="1:8">
      <c r="A2275" t="s">
        <v>2665</v>
      </c>
      <c r="B2275" t="str">
        <f t="shared" si="144"/>
        <v>US</v>
      </c>
      <c r="C2275" t="str">
        <f t="shared" si="145"/>
        <v>032</v>
      </c>
      <c r="D2275" t="str">
        <f t="shared" si="146"/>
        <v>7031</v>
      </c>
      <c r="E2275" t="str">
        <f t="shared" si="147"/>
        <v>N</v>
      </c>
      <c r="F2275" t="s">
        <v>11083</v>
      </c>
      <c r="G2275" t="s">
        <v>11084</v>
      </c>
      <c r="H2275" s="66" t="s">
        <v>9598</v>
      </c>
    </row>
    <row r="2276" spans="1:8">
      <c r="A2276" t="s">
        <v>2666</v>
      </c>
      <c r="B2276" t="str">
        <f t="shared" si="144"/>
        <v>US</v>
      </c>
      <c r="C2276" t="str">
        <f t="shared" si="145"/>
        <v>035</v>
      </c>
      <c r="D2276" t="str">
        <f t="shared" si="146"/>
        <v>5113</v>
      </c>
      <c r="E2276" t="str">
        <f t="shared" si="147"/>
        <v>M</v>
      </c>
      <c r="F2276" t="s">
        <v>11083</v>
      </c>
      <c r="G2276" t="s">
        <v>11084</v>
      </c>
      <c r="H2276" s="66" t="s">
        <v>9599</v>
      </c>
    </row>
    <row r="2277" spans="1:8">
      <c r="B2277" t="str">
        <f t="shared" si="144"/>
        <v/>
      </c>
      <c r="C2277" t="str">
        <f t="shared" si="145"/>
        <v/>
      </c>
      <c r="D2277" t="str">
        <f t="shared" si="146"/>
        <v/>
      </c>
      <c r="E2277" t="str">
        <f t="shared" si="147"/>
        <v/>
      </c>
    </row>
    <row r="2278" spans="1:8">
      <c r="B2278" t="str">
        <f t="shared" si="144"/>
        <v/>
      </c>
      <c r="C2278" t="str">
        <f t="shared" si="145"/>
        <v/>
      </c>
      <c r="D2278" t="str">
        <f t="shared" si="146"/>
        <v/>
      </c>
      <c r="E2278" t="str">
        <f t="shared" si="147"/>
        <v/>
      </c>
    </row>
  </sheetData>
  <conditionalFormatting sqref="A1:A1048576">
    <cfRule type="duplicateValues" dxfId="2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6FE33-41B9-402A-8F4B-C9F0CD8FA594}">
  <dimension ref="A1:B62"/>
  <sheetViews>
    <sheetView workbookViewId="0">
      <selection activeCell="E10" sqref="E10"/>
    </sheetView>
  </sheetViews>
  <sheetFormatPr defaultColWidth="8.85546875" defaultRowHeight="14.45"/>
  <cols>
    <col min="1" max="1" width="17.42578125" bestFit="1" customWidth="1"/>
    <col min="2" max="2" width="16.140625" bestFit="1" customWidth="1"/>
  </cols>
  <sheetData>
    <row r="1" spans="1:2">
      <c r="A1" s="4" t="s">
        <v>0</v>
      </c>
      <c r="B1" t="s">
        <v>11141</v>
      </c>
    </row>
    <row r="2" spans="1:2">
      <c r="A2" s="5" t="s">
        <v>463</v>
      </c>
      <c r="B2" t="s">
        <v>436</v>
      </c>
    </row>
    <row r="3" spans="1:2">
      <c r="A3" s="5" t="s">
        <v>465</v>
      </c>
      <c r="B3" t="s">
        <v>436</v>
      </c>
    </row>
    <row r="4" spans="1:2">
      <c r="A4" s="5" t="s">
        <v>435</v>
      </c>
      <c r="B4" t="s">
        <v>436</v>
      </c>
    </row>
    <row r="5" spans="1:2">
      <c r="A5" s="5" t="s">
        <v>438</v>
      </c>
      <c r="B5" t="s">
        <v>436</v>
      </c>
    </row>
    <row r="6" spans="1:2">
      <c r="A6" s="5" t="s">
        <v>439</v>
      </c>
      <c r="B6" t="s">
        <v>436</v>
      </c>
    </row>
    <row r="7" spans="1:2">
      <c r="A7" s="5" t="s">
        <v>441</v>
      </c>
      <c r="B7" t="s">
        <v>436</v>
      </c>
    </row>
    <row r="8" spans="1:2">
      <c r="A8" s="5" t="s">
        <v>442</v>
      </c>
      <c r="B8" t="s">
        <v>436</v>
      </c>
    </row>
    <row r="9" spans="1:2">
      <c r="A9" s="5" t="s">
        <v>443</v>
      </c>
      <c r="B9" t="s">
        <v>436</v>
      </c>
    </row>
    <row r="10" spans="1:2">
      <c r="A10" s="5" t="s">
        <v>444</v>
      </c>
      <c r="B10" t="s">
        <v>436</v>
      </c>
    </row>
    <row r="11" spans="1:2">
      <c r="A11" s="5" t="s">
        <v>446</v>
      </c>
      <c r="B11" t="s">
        <v>436</v>
      </c>
    </row>
    <row r="12" spans="1:2">
      <c r="A12" s="5" t="s">
        <v>447</v>
      </c>
      <c r="B12" t="s">
        <v>436</v>
      </c>
    </row>
    <row r="13" spans="1:2">
      <c r="A13" s="5" t="s">
        <v>448</v>
      </c>
      <c r="B13" t="s">
        <v>436</v>
      </c>
    </row>
    <row r="14" spans="1:2">
      <c r="A14" s="5" t="s">
        <v>449</v>
      </c>
      <c r="B14" t="s">
        <v>436</v>
      </c>
    </row>
    <row r="15" spans="1:2">
      <c r="A15" s="5" t="s">
        <v>450</v>
      </c>
      <c r="B15" t="s">
        <v>436</v>
      </c>
    </row>
    <row r="16" spans="1:2">
      <c r="A16" s="5" t="s">
        <v>451</v>
      </c>
      <c r="B16" t="s">
        <v>436</v>
      </c>
    </row>
    <row r="17" spans="1:2">
      <c r="A17" s="5" t="s">
        <v>452</v>
      </c>
      <c r="B17" t="s">
        <v>436</v>
      </c>
    </row>
    <row r="18" spans="1:2">
      <c r="A18" s="5" t="s">
        <v>453</v>
      </c>
      <c r="B18" t="s">
        <v>436</v>
      </c>
    </row>
    <row r="19" spans="1:2">
      <c r="A19" s="5" t="s">
        <v>466</v>
      </c>
      <c r="B19" t="s">
        <v>436</v>
      </c>
    </row>
    <row r="20" spans="1:2">
      <c r="A20" s="5" t="s">
        <v>467</v>
      </c>
      <c r="B20" t="s">
        <v>436</v>
      </c>
    </row>
    <row r="21" spans="1:2">
      <c r="A21" s="5" t="s">
        <v>514</v>
      </c>
      <c r="B21" t="s">
        <v>436</v>
      </c>
    </row>
    <row r="22" spans="1:2">
      <c r="A22" s="5" t="s">
        <v>454</v>
      </c>
      <c r="B22" t="s">
        <v>436</v>
      </c>
    </row>
    <row r="23" spans="1:2">
      <c r="A23" s="5" t="s">
        <v>455</v>
      </c>
      <c r="B23" t="s">
        <v>436</v>
      </c>
    </row>
    <row r="24" spans="1:2">
      <c r="A24" s="5" t="s">
        <v>456</v>
      </c>
      <c r="B24" t="s">
        <v>436</v>
      </c>
    </row>
    <row r="25" spans="1:2">
      <c r="A25" s="5" t="s">
        <v>457</v>
      </c>
      <c r="B25" t="s">
        <v>436</v>
      </c>
    </row>
    <row r="26" spans="1:2">
      <c r="A26" s="5" t="s">
        <v>461</v>
      </c>
      <c r="B26" t="s">
        <v>436</v>
      </c>
    </row>
    <row r="27" spans="1:2">
      <c r="A27" s="5" t="s">
        <v>468</v>
      </c>
      <c r="B27" t="s">
        <v>436</v>
      </c>
    </row>
    <row r="28" spans="1:2">
      <c r="A28" s="5" t="s">
        <v>470</v>
      </c>
      <c r="B28" t="s">
        <v>436</v>
      </c>
    </row>
    <row r="29" spans="1:2">
      <c r="A29" s="5" t="s">
        <v>474</v>
      </c>
      <c r="B29" t="s">
        <v>436</v>
      </c>
    </row>
    <row r="30" spans="1:2">
      <c r="A30" s="5" t="s">
        <v>476</v>
      </c>
      <c r="B30" t="s">
        <v>436</v>
      </c>
    </row>
    <row r="31" spans="1:2">
      <c r="A31" s="5" t="s">
        <v>497</v>
      </c>
      <c r="B31" t="s">
        <v>436</v>
      </c>
    </row>
    <row r="32" spans="1:2">
      <c r="A32" s="5" t="s">
        <v>477</v>
      </c>
      <c r="B32" t="s">
        <v>436</v>
      </c>
    </row>
    <row r="33" spans="1:2">
      <c r="A33" s="5" t="s">
        <v>499</v>
      </c>
      <c r="B33" t="s">
        <v>436</v>
      </c>
    </row>
    <row r="34" spans="1:2">
      <c r="A34" s="5" t="s">
        <v>480</v>
      </c>
      <c r="B34" t="s">
        <v>436</v>
      </c>
    </row>
    <row r="35" spans="1:2">
      <c r="A35" s="5" t="s">
        <v>482</v>
      </c>
      <c r="B35" t="s">
        <v>436</v>
      </c>
    </row>
    <row r="36" spans="1:2">
      <c r="A36" s="5" t="s">
        <v>485</v>
      </c>
      <c r="B36" t="s">
        <v>436</v>
      </c>
    </row>
    <row r="37" spans="1:2">
      <c r="A37" s="5" t="s">
        <v>488</v>
      </c>
      <c r="B37" t="s">
        <v>436</v>
      </c>
    </row>
    <row r="38" spans="1:2">
      <c r="A38" s="5" t="s">
        <v>489</v>
      </c>
      <c r="B38" t="s">
        <v>436</v>
      </c>
    </row>
    <row r="39" spans="1:2">
      <c r="A39" s="5" t="s">
        <v>490</v>
      </c>
      <c r="B39" t="s">
        <v>436</v>
      </c>
    </row>
    <row r="40" spans="1:2">
      <c r="A40" s="5" t="s">
        <v>491</v>
      </c>
      <c r="B40" t="s">
        <v>436</v>
      </c>
    </row>
    <row r="41" spans="1:2">
      <c r="A41" s="5" t="s">
        <v>493</v>
      </c>
      <c r="B41" t="s">
        <v>436</v>
      </c>
    </row>
    <row r="42" spans="1:2">
      <c r="A42" s="5" t="s">
        <v>494</v>
      </c>
      <c r="B42" t="s">
        <v>436</v>
      </c>
    </row>
    <row r="43" spans="1:2">
      <c r="A43" s="5" t="s">
        <v>495</v>
      </c>
      <c r="B43" t="s">
        <v>436</v>
      </c>
    </row>
    <row r="44" spans="1:2">
      <c r="A44" s="5" t="s">
        <v>500</v>
      </c>
      <c r="B44" t="s">
        <v>436</v>
      </c>
    </row>
    <row r="45" spans="1:2">
      <c r="A45" s="5" t="s">
        <v>518</v>
      </c>
      <c r="B45" t="s">
        <v>436</v>
      </c>
    </row>
    <row r="46" spans="1:2">
      <c r="A46" s="5" t="s">
        <v>519</v>
      </c>
      <c r="B46" t="s">
        <v>436</v>
      </c>
    </row>
    <row r="47" spans="1:2">
      <c r="A47" s="5" t="s">
        <v>527</v>
      </c>
      <c r="B47" t="s">
        <v>436</v>
      </c>
    </row>
    <row r="48" spans="1:2">
      <c r="A48" s="5" t="s">
        <v>1578</v>
      </c>
      <c r="B48" t="s">
        <v>436</v>
      </c>
    </row>
    <row r="49" spans="1:2">
      <c r="A49" s="5" t="s">
        <v>496</v>
      </c>
      <c r="B49" t="s">
        <v>436</v>
      </c>
    </row>
    <row r="50" spans="1:2">
      <c r="A50" s="5" t="s">
        <v>501</v>
      </c>
      <c r="B50" t="s">
        <v>436</v>
      </c>
    </row>
    <row r="51" spans="1:2">
      <c r="A51" s="5" t="s">
        <v>502</v>
      </c>
      <c r="B51" t="s">
        <v>436</v>
      </c>
    </row>
    <row r="52" spans="1:2">
      <c r="A52" s="5" t="s">
        <v>504</v>
      </c>
      <c r="B52" t="s">
        <v>436</v>
      </c>
    </row>
    <row r="53" spans="1:2">
      <c r="A53" s="5" t="s">
        <v>533</v>
      </c>
      <c r="B53" t="s">
        <v>436</v>
      </c>
    </row>
    <row r="54" spans="1:2">
      <c r="A54" s="5" t="s">
        <v>506</v>
      </c>
      <c r="B54" t="s">
        <v>436</v>
      </c>
    </row>
    <row r="55" spans="1:2">
      <c r="A55" s="5" t="s">
        <v>507</v>
      </c>
      <c r="B55" t="s">
        <v>436</v>
      </c>
    </row>
    <row r="56" spans="1:2">
      <c r="A56" s="5" t="s">
        <v>536</v>
      </c>
      <c r="B56" t="s">
        <v>436</v>
      </c>
    </row>
    <row r="57" spans="1:2">
      <c r="A57" s="5" t="s">
        <v>509</v>
      </c>
      <c r="B57" t="s">
        <v>436</v>
      </c>
    </row>
    <row r="58" spans="1:2">
      <c r="A58" s="5" t="s">
        <v>510</v>
      </c>
      <c r="B58" t="s">
        <v>436</v>
      </c>
    </row>
    <row r="59" spans="1:2">
      <c r="A59" s="5" t="s">
        <v>2040</v>
      </c>
      <c r="B59" t="s">
        <v>436</v>
      </c>
    </row>
    <row r="60" spans="1:2">
      <c r="A60" s="5" t="s">
        <v>511</v>
      </c>
      <c r="B60" t="s">
        <v>436</v>
      </c>
    </row>
    <row r="61" spans="1:2">
      <c r="A61" s="5" t="s">
        <v>552</v>
      </c>
      <c r="B61" t="s">
        <v>436</v>
      </c>
    </row>
    <row r="62" spans="1:2">
      <c r="A62" s="5" t="s">
        <v>553</v>
      </c>
      <c r="B62" t="s">
        <v>436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7540843a-a232-4063-912c-367249275f67">
      <UserInfo>
        <DisplayName>Shani Raveh</DisplayName>
        <AccountId>20</AccountId>
        <AccountType/>
      </UserInfo>
      <UserInfo>
        <DisplayName>Amir Gelman</DisplayName>
        <AccountId>700</AccountId>
        <AccountType/>
      </UserInfo>
      <UserInfo>
        <DisplayName>Itamar Sela</DisplayName>
        <AccountId>30</AccountId>
        <AccountType/>
      </UserInfo>
      <UserInfo>
        <DisplayName>Chris Martin</DisplayName>
        <AccountId>1338</AccountId>
        <AccountType/>
      </UserInfo>
      <UserInfo>
        <DisplayName>Renesha Smith</DisplayName>
        <AccountId>1337</AccountId>
        <AccountType/>
      </UserInfo>
      <UserInfo>
        <DisplayName>Galit Yahalom</DisplayName>
        <AccountId>27</AccountId>
        <AccountType/>
      </UserInfo>
      <UserInfo>
        <DisplayName>Ben Yellin</DisplayName>
        <AccountId>455</AccountId>
        <AccountType/>
      </UserInfo>
    </SharedWithUsers>
    <_dlc_DocId xmlns="7540843a-a232-4063-912c-367249275f67">HXV3MQXXKA6E-418275069-509685</_dlc_DocId>
    <lcf76f155ced4ddcb4097134ff3c332f xmlns="124f404e-53eb-4ae5-a7f6-5c41857bb4db">
      <Terms xmlns="http://schemas.microsoft.com/office/infopath/2007/PartnerControls"/>
    </lcf76f155ced4ddcb4097134ff3c332f>
    <TaxCatchAll xmlns="7540843a-a232-4063-912c-367249275f67" xsi:nil="true"/>
    <_dlc_DocIdUrl xmlns="7540843a-a232-4063-912c-367249275f67">
      <Url>https://oncohost.sharepoint.com/sites/Shares/_layouts/15/DocIdRedir.aspx?ID=HXV3MQXXKA6E-418275069-509685</Url>
      <Description>HXV3MQXXKA6E-418275069-509685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808532246A4F408FA18B65285B99FE" ma:contentTypeVersion="18" ma:contentTypeDescription="Create a new document." ma:contentTypeScope="" ma:versionID="e98e8e32b18395629a30ae0899ce807b">
  <xsd:schema xmlns:xsd="http://www.w3.org/2001/XMLSchema" xmlns:xs="http://www.w3.org/2001/XMLSchema" xmlns:p="http://schemas.microsoft.com/office/2006/metadata/properties" xmlns:ns2="7540843a-a232-4063-912c-367249275f67" xmlns:ns3="124f404e-53eb-4ae5-a7f6-5c41857bb4db" targetNamespace="http://schemas.microsoft.com/office/2006/metadata/properties" ma:root="true" ma:fieldsID="f163ecbeca230c46ca7aa103bc78ca80" ns2:_="" ns3:_="">
    <xsd:import namespace="7540843a-a232-4063-912c-367249275f67"/>
    <xsd:import namespace="124f404e-53eb-4ae5-a7f6-5c41857bb4d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40843a-a232-4063-912c-367249275f67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9902327b-b7cb-4fd6-9d1e-3fbe9fcc4cb3}" ma:internalName="TaxCatchAll" ma:showField="CatchAllData" ma:web="7540843a-a232-4063-912c-367249275f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f404e-53eb-4ae5-a7f6-5c41857bb4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7" nillable="true" ma:displayName="Tags" ma:internalName="MediaServiceAutoTag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b563e6b-6a18-468f-8284-fab691eee85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81E9468-C945-4E4B-A503-E4B36EF0C541}"/>
</file>

<file path=customXml/itemProps2.xml><?xml version="1.0" encoding="utf-8"?>
<ds:datastoreItem xmlns:ds="http://schemas.openxmlformats.org/officeDocument/2006/customXml" ds:itemID="{310A50F1-8EDA-4D93-8C87-3B2181B70679}"/>
</file>

<file path=customXml/itemProps3.xml><?xml version="1.0" encoding="utf-8"?>
<ds:datastoreItem xmlns:ds="http://schemas.openxmlformats.org/officeDocument/2006/customXml" ds:itemID="{C1F768A5-77DF-4B8F-B3B2-9AB9E4C7968A}"/>
</file>

<file path=customXml/itemProps4.xml><?xml version="1.0" encoding="utf-8"?>
<ds:datastoreItem xmlns:ds="http://schemas.openxmlformats.org/officeDocument/2006/customXml" ds:itemID="{DB457CEF-E7CB-43EC-87C2-0BDC6616F5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Galit Yahalom Oncohost</dc:creator>
  <cp:keywords/>
  <dc:description/>
  <cp:lastModifiedBy>Amir Gelman</cp:lastModifiedBy>
  <cp:revision/>
  <dcterms:created xsi:type="dcterms:W3CDTF">2023-05-31T13:27:15Z</dcterms:created>
  <dcterms:modified xsi:type="dcterms:W3CDTF">2024-02-18T12:41:43Z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0x01010027808532246A4F408FA18B65285B99FE</vt:lpwstr>
  </property>
  <property fmtid="{D5CDD505-2E9C-101B-9397-08002B2CF9AE}" pid="4" name="_dlc_DocIdItemGuid">
    <vt:lpwstr>4a35f318-f0d6-4868-82b6-d43ee08462b4</vt:lpwstr>
  </property>
</Properties>
</file>